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pivotCache/pivotCacheDefinition3.xml" ContentType="application/vnd.openxmlformats-officedocument.spreadsheetml.pivotCacheDefinition+xml"/>
  <Override PartName="/xl/pivotCache/pivotCacheRecords3.xml" ContentType="application/vnd.openxmlformats-officedocument.spreadsheetml.pivotCacheRecords+xml"/>
  <Override PartName="/xl/pivotCache/pivotCacheDefinition4.xml" ContentType="application/vnd.openxmlformats-officedocument.spreadsheetml.pivotCacheDefinition+xml"/>
  <Override PartName="/xl/pivotCache/pivotCacheRecords4.xml" ContentType="application/vnd.openxmlformats-officedocument.spreadsheetml.pivotCacheRecords+xml"/>
  <Override PartName="/xl/pivotCache/pivotCacheDefinition5.xml" ContentType="application/vnd.openxmlformats-officedocument.spreadsheetml.pivotCacheDefinition+xml"/>
  <Override PartName="/xl/pivotCache/pivotCacheRecords5.xml" ContentType="application/vnd.openxmlformats-officedocument.spreadsheetml.pivotCacheRecords+xml"/>
  <Override PartName="/xl/pivotCache/pivotCacheDefinition6.xml" ContentType="application/vnd.openxmlformats-officedocument.spreadsheetml.pivotCacheDefinition+xml"/>
  <Override PartName="/xl/pivotCache/pivotCacheRecords6.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slicerCaches/slicerCache4.xml" ContentType="application/vnd.ms-excel.slicerCache+xml"/>
  <Override PartName="/xl/slicerCaches/slicerCache5.xml" ContentType="application/vnd.ms-excel.slicerCache+xml"/>
  <Override PartName="/xl/slicerCaches/slicerCache6.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pivotTables/pivotTable5.xml" ContentType="application/vnd.openxmlformats-officedocument.spreadsheetml.pivotTable+xml"/>
  <Override PartName="/xl/pivotTables/pivotTable6.xml" ContentType="application/vnd.openxmlformats-officedocument.spreadsheetml.pivotTable+xml"/>
  <Override PartName="/xl/pivotTables/pivotTable7.xml" ContentType="application/vnd.openxmlformats-officedocument.spreadsheetml.pivotTable+xml"/>
  <Override PartName="/xl/drawings/drawing1.xml" ContentType="application/vnd.openxmlformats-officedocument.drawing+xml"/>
  <Override PartName="/xl/slicers/slicer1.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drawings/drawing2.xml" ContentType="application/vnd.openxmlformats-officedocument.drawing+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pivotTables/pivotTable8.xml" ContentType="application/vnd.openxmlformats-officedocument.spreadsheetml.pivotTable+xml"/>
  <Override PartName="/xl/drawings/drawing3.xml" ContentType="application/vnd.openxmlformats-officedocument.drawing+xml"/>
  <Override PartName="/xl/slicers/slicer2.xml" ContentType="application/vnd.ms-excel.slicer+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pivotTables/pivotTable9.xml" ContentType="application/vnd.openxmlformats-officedocument.spreadsheetml.pivotTable+xml"/>
  <Override PartName="/xl/drawings/drawing4.xml" ContentType="application/vnd.openxmlformats-officedocument.drawing+xml"/>
  <Override PartName="/xl/slicers/slicer3.xml" ContentType="application/vnd.ms-excel.slicer+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pivotTables/pivotTable10.xml" ContentType="application/vnd.openxmlformats-officedocument.spreadsheetml.pivotTable+xml"/>
  <Override PartName="/xl/drawings/drawing5.xml" ContentType="application/vnd.openxmlformats-officedocument.drawing+xml"/>
  <Override PartName="/xl/slicers/slicer4.xml" ContentType="application/vnd.ms-excel.slicer+xml"/>
  <Override PartName="/xl/charts/chart8.xml" ContentType="application/vnd.openxmlformats-officedocument.drawingml.chart+xml"/>
  <Override PartName="/xl/charts/style8.xml" ContentType="application/vnd.ms-office.chartstyle+xml"/>
  <Override PartName="/xl/charts/colors8.xml" ContentType="application/vnd.ms-office.chartcolorstyle+xml"/>
  <Override PartName="/xl/drawings/drawing6.xml" ContentType="application/vnd.openxmlformats-officedocument.drawing+xml"/>
  <Override PartName="/xl/comments1.xml" ContentType="application/vnd.openxmlformats-officedocument.spreadsheetml.comments+xml"/>
  <Override PartName="/xl/drawings/drawing7.xml" ContentType="application/vnd.openxmlformats-officedocument.drawing+xml"/>
  <Override PartName="/xl/comments2.xml" ContentType="application/vnd.openxmlformats-officedocument.spreadsheetml.comments+xml"/>
  <Override PartName="/xl/charts/chart9.xml" ContentType="application/vnd.openxmlformats-officedocument.drawingml.chart+xml"/>
  <Override PartName="/xl/drawings/drawing8.xml" ContentType="application/vnd.openxmlformats-officedocument.drawing+xml"/>
  <Override PartName="/xl/comments3.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showInkAnnotation="0" codeName="ThisWorkbook"/>
  <mc:AlternateContent xmlns:mc="http://schemas.openxmlformats.org/markup-compatibility/2006">
    <mc:Choice Requires="x15">
      <x15ac:absPath xmlns:x15ac="http://schemas.microsoft.com/office/spreadsheetml/2010/11/ac" url="\\b5eestor-01\Particle control\Yield link particle\"/>
    </mc:Choice>
  </mc:AlternateContent>
  <bookViews>
    <workbookView xWindow="-120" yWindow="-120" windowWidth="11616" windowHeight="5796" tabRatio="603" activeTab="2"/>
  </bookViews>
  <sheets>
    <sheet name="Summary" sheetId="32" r:id="rId1"/>
    <sheet name="Summary-T" sheetId="42" r:id="rId2"/>
    <sheet name="Summary-C" sheetId="44" r:id="rId3"/>
    <sheet name="M7-RDL" sheetId="31" r:id="rId4"/>
    <sheet name="AMD" sheetId="41" r:id="rId5"/>
    <sheet name="QM PoP" sheetId="34" r:id="rId6"/>
    <sheet name="AMD-PR Daily rework rate-B1" sheetId="40" r:id="rId7"/>
    <sheet name="M7-PR Daily rework rate (All)" sheetId="20" r:id="rId8"/>
    <sheet name="PoP-PR Daily rework rate (All)" sheetId="29" r:id="rId9"/>
  </sheets>
  <definedNames>
    <definedName name="_xlnm._FilterDatabase" localSheetId="6" hidden="1">'AMD-PR Daily rework rate-B1'!$A$1:$AB$3196</definedName>
    <definedName name="_xlnm._FilterDatabase" localSheetId="7" hidden="1">'M7-PR Daily rework rate (All)'!$A$1:$AA$3153</definedName>
    <definedName name="_xlnm._FilterDatabase" localSheetId="8" hidden="1">'PoP-PR Daily rework rate (All)'!$B$1:$Q$2451</definedName>
    <definedName name="Slicer_ADI_date">#N/A</definedName>
    <definedName name="Slicer_ADI_date1">#N/A</definedName>
    <definedName name="Slicer_ADI_date2">#N/A</definedName>
    <definedName name="Slicer_ADI_date3">#N/A</definedName>
    <definedName name="Slicer_ADI_date4">#N/A</definedName>
    <definedName name="Slicer_ADI_date5">#N/A</definedName>
  </definedNames>
  <calcPr calcId="162913"/>
  <pivotCaches>
    <pivotCache cacheId="66" r:id="rId10"/>
    <pivotCache cacheId="67" r:id="rId11"/>
    <pivotCache cacheId="68" r:id="rId12"/>
    <pivotCache cacheId="69" r:id="rId13"/>
    <pivotCache cacheId="70" r:id="rId14"/>
    <pivotCache cacheId="71" r:id="rId15"/>
  </pivotCaches>
  <extLst>
    <ext xmlns:x14="http://schemas.microsoft.com/office/spreadsheetml/2009/9/main" uri="{BBE1A952-AA13-448e-AADC-164F8A28A991}">
      <x14:slicerCaches>
        <x14:slicerCache r:id="rId16"/>
        <x14:slicerCache r:id="rId17"/>
        <x14:slicerCache r:id="rId18"/>
        <x14:slicerCache r:id="rId19"/>
        <x14:slicerCache r:id="rId20"/>
        <x14:slicerCache r:id="rId21"/>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CZ10" i="44" l="1"/>
  <c r="CZ9" i="44"/>
  <c r="F10" i="32" l="1"/>
  <c r="H2" i="34"/>
  <c r="H2" i="41"/>
  <c r="H2" i="31"/>
  <c r="I2" i="34"/>
  <c r="I2" i="41"/>
  <c r="I2" i="31"/>
  <c r="C28" i="32" l="1"/>
  <c r="D45" i="32" l="1"/>
  <c r="K4" i="44" l="1"/>
  <c r="E9" i="32"/>
  <c r="C44" i="32" l="1"/>
  <c r="AA14" i="32"/>
  <c r="LM19" i="42" l="1"/>
  <c r="LJ19" i="42"/>
  <c r="LG19" i="42"/>
  <c r="LD19" i="42"/>
  <c r="LA19" i="42"/>
  <c r="KX19" i="42"/>
  <c r="KU19" i="42"/>
  <c r="KR19" i="42"/>
  <c r="KO19" i="42"/>
  <c r="KL19" i="42"/>
  <c r="JV19" i="42"/>
  <c r="JT19" i="42"/>
  <c r="JQ19" i="42"/>
  <c r="JN19" i="42"/>
  <c r="JK19" i="42"/>
  <c r="JH19" i="42"/>
  <c r="JE19" i="42"/>
  <c r="JB19" i="42"/>
  <c r="IY19" i="42"/>
  <c r="IV19" i="42"/>
  <c r="IS19" i="42"/>
  <c r="IP19" i="42"/>
  <c r="IM19" i="42"/>
  <c r="IJ19" i="42"/>
  <c r="IG19" i="42"/>
  <c r="ID19" i="42"/>
  <c r="IA19" i="42"/>
  <c r="HX19" i="42"/>
  <c r="HU19" i="42"/>
  <c r="HR19" i="42"/>
  <c r="HO19" i="42"/>
  <c r="HL19" i="42"/>
  <c r="HI19" i="42"/>
  <c r="HF19" i="42"/>
  <c r="HC19" i="42"/>
  <c r="GZ19" i="42"/>
  <c r="GW19" i="42"/>
  <c r="GN19" i="42"/>
  <c r="GH19" i="42"/>
  <c r="FY19" i="42"/>
  <c r="FV19" i="42"/>
  <c r="FS19" i="42"/>
  <c r="FP19" i="42"/>
  <c r="FM19" i="42"/>
  <c r="FJ19" i="42"/>
  <c r="FG19" i="42"/>
  <c r="FD19" i="42"/>
  <c r="EU19" i="42"/>
  <c r="CM19" i="42"/>
  <c r="CA19" i="42"/>
  <c r="BR19" i="42"/>
  <c r="BI19" i="42"/>
  <c r="BF19" i="42"/>
  <c r="BC19" i="42"/>
  <c r="AZ19" i="42"/>
  <c r="AT19" i="42"/>
  <c r="JV18" i="42"/>
  <c r="JS18" i="42"/>
  <c r="JS19" i="42" s="1"/>
  <c r="JP18" i="42"/>
  <c r="JM18" i="42"/>
  <c r="JJ18" i="42"/>
  <c r="JG18" i="42"/>
  <c r="JD18" i="42"/>
  <c r="JA18" i="42"/>
  <c r="IX18" i="42"/>
  <c r="IU18" i="42"/>
  <c r="IR18" i="42"/>
  <c r="IR19" i="42" s="1"/>
  <c r="IO18" i="42"/>
  <c r="IL18" i="42"/>
  <c r="IL19" i="42" s="1"/>
  <c r="II18" i="42"/>
  <c r="II19" i="42" s="1"/>
  <c r="IF18" i="42"/>
  <c r="IC18" i="42"/>
  <c r="HZ18" i="42"/>
  <c r="HW18" i="42"/>
  <c r="HT18" i="42"/>
  <c r="HQ18" i="42"/>
  <c r="HN18" i="42"/>
  <c r="HK18" i="42"/>
  <c r="HK19" i="42" s="1"/>
  <c r="HH18" i="42"/>
  <c r="HE18" i="42"/>
  <c r="HB18" i="42"/>
  <c r="HB19" i="42" s="1"/>
  <c r="GY18" i="42"/>
  <c r="GY19" i="42" s="1"/>
  <c r="GV18" i="42"/>
  <c r="GS18" i="42"/>
  <c r="GP18" i="42"/>
  <c r="GM18" i="42"/>
  <c r="GJ18" i="42"/>
  <c r="GG18" i="42"/>
  <c r="GD18" i="42"/>
  <c r="GA18" i="42"/>
  <c r="GA19" i="42" s="1"/>
  <c r="FX18" i="42"/>
  <c r="FU18" i="42"/>
  <c r="FR18" i="42"/>
  <c r="FR19" i="42" s="1"/>
  <c r="FO18" i="42"/>
  <c r="FO19" i="42" s="1"/>
  <c r="FL18" i="42"/>
  <c r="FI18" i="42"/>
  <c r="FF18" i="42"/>
  <c r="FC18" i="42"/>
  <c r="EW18" i="42"/>
  <c r="EX18" i="42" s="1"/>
  <c r="EZ18" i="42" s="1"/>
  <c r="EQ18" i="42"/>
  <c r="ES18" i="42" s="1"/>
  <c r="ET18" i="42" s="1"/>
  <c r="EN18" i="42"/>
  <c r="EK18" i="42"/>
  <c r="EH18" i="42"/>
  <c r="EE18" i="42"/>
  <c r="EB18" i="42"/>
  <c r="DY18" i="42"/>
  <c r="DV18" i="42"/>
  <c r="DS18" i="42"/>
  <c r="DP18" i="42"/>
  <c r="DM18" i="42"/>
  <c r="DJ18" i="42"/>
  <c r="DG18" i="42"/>
  <c r="DD18" i="42"/>
  <c r="DA18" i="42"/>
  <c r="CX18" i="42"/>
  <c r="CU18" i="42"/>
  <c r="CR18" i="42"/>
  <c r="CO18" i="42"/>
  <c r="BT18" i="42"/>
  <c r="BK18" i="42"/>
  <c r="BH18" i="42"/>
  <c r="BE18" i="42"/>
  <c r="BB18" i="42"/>
  <c r="AY18" i="42"/>
  <c r="AV18" i="42"/>
  <c r="AS18" i="42"/>
  <c r="AP18" i="42"/>
  <c r="AM18" i="42"/>
  <c r="AJ18" i="42"/>
  <c r="AG18" i="42"/>
  <c r="AD18" i="42"/>
  <c r="AA18" i="42"/>
  <c r="X18" i="42"/>
  <c r="U18" i="42"/>
  <c r="R18" i="42"/>
  <c r="JV17" i="42"/>
  <c r="JS17" i="42"/>
  <c r="JP17" i="42"/>
  <c r="JM17" i="42"/>
  <c r="JJ17" i="42"/>
  <c r="JG17" i="42"/>
  <c r="JD17" i="42"/>
  <c r="JA17" i="42"/>
  <c r="JA19" i="42" s="1"/>
  <c r="IX17" i="42"/>
  <c r="IU17" i="42"/>
  <c r="IR17" i="42"/>
  <c r="IO17" i="42"/>
  <c r="IL17" i="42"/>
  <c r="II17" i="42"/>
  <c r="IF17" i="42"/>
  <c r="IC17" i="42"/>
  <c r="HZ17" i="42"/>
  <c r="HZ19" i="42" s="1"/>
  <c r="HW17" i="42"/>
  <c r="HT17" i="42"/>
  <c r="HQ17" i="42"/>
  <c r="HN17" i="42"/>
  <c r="HK17" i="42"/>
  <c r="HH17" i="42"/>
  <c r="HE17" i="42"/>
  <c r="HB17" i="42"/>
  <c r="GY17" i="42"/>
  <c r="GV17" i="42"/>
  <c r="GS17" i="42"/>
  <c r="GP17" i="42"/>
  <c r="GM17" i="42"/>
  <c r="GJ17" i="42"/>
  <c r="GG17" i="42"/>
  <c r="GD17" i="42"/>
  <c r="GA17" i="42"/>
  <c r="FX17" i="42"/>
  <c r="FU17" i="42"/>
  <c r="FR17" i="42"/>
  <c r="FO17" i="42"/>
  <c r="FL17" i="42"/>
  <c r="FI17" i="42"/>
  <c r="FF17" i="42"/>
  <c r="FF19" i="42" s="1"/>
  <c r="FC17" i="42"/>
  <c r="EW17" i="42"/>
  <c r="EX17" i="42" s="1"/>
  <c r="EZ17" i="42" s="1"/>
  <c r="EQ17" i="42"/>
  <c r="ES17" i="42" s="1"/>
  <c r="ET17" i="42" s="1"/>
  <c r="EN17" i="42"/>
  <c r="EK17" i="42"/>
  <c r="EH17" i="42"/>
  <c r="EE17" i="42"/>
  <c r="EB17" i="42"/>
  <c r="DY17" i="42"/>
  <c r="DV17" i="42"/>
  <c r="DS17" i="42"/>
  <c r="DP17" i="42"/>
  <c r="DM17" i="42"/>
  <c r="DJ17" i="42"/>
  <c r="DG17" i="42"/>
  <c r="DD17" i="42"/>
  <c r="DA17" i="42"/>
  <c r="CX17" i="42"/>
  <c r="CU17" i="42"/>
  <c r="CR17" i="42"/>
  <c r="CO17" i="42"/>
  <c r="BT17" i="42"/>
  <c r="BK17" i="42"/>
  <c r="BH17" i="42"/>
  <c r="BE17" i="42"/>
  <c r="BB17" i="42"/>
  <c r="AY17" i="42"/>
  <c r="AV17" i="42"/>
  <c r="AS17" i="42"/>
  <c r="AP17" i="42"/>
  <c r="AM17" i="42"/>
  <c r="AJ17" i="42"/>
  <c r="AG17" i="42"/>
  <c r="AD17" i="42"/>
  <c r="AA17" i="42"/>
  <c r="X17" i="42"/>
  <c r="U17" i="42"/>
  <c r="R17" i="42"/>
  <c r="LM16" i="42"/>
  <c r="LJ16" i="42"/>
  <c r="LG16" i="42"/>
  <c r="LD16" i="42"/>
  <c r="LA16" i="42"/>
  <c r="KX16" i="42"/>
  <c r="KU16" i="42"/>
  <c r="KR16" i="42"/>
  <c r="KO16" i="42"/>
  <c r="KL16" i="42"/>
  <c r="KI16" i="42"/>
  <c r="KF16" i="42"/>
  <c r="KC16" i="42"/>
  <c r="JZ16" i="42"/>
  <c r="JW16" i="42"/>
  <c r="JT16" i="42"/>
  <c r="JQ16" i="42"/>
  <c r="JN16" i="42"/>
  <c r="JK16" i="42"/>
  <c r="JH16" i="42"/>
  <c r="JE16" i="42"/>
  <c r="JB16" i="42"/>
  <c r="IY16" i="42"/>
  <c r="IV16" i="42"/>
  <c r="IS16" i="42"/>
  <c r="IP16" i="42"/>
  <c r="IM16" i="42"/>
  <c r="IJ16" i="42"/>
  <c r="IG16" i="42"/>
  <c r="ID16" i="42"/>
  <c r="IA16" i="42"/>
  <c r="HX16" i="42"/>
  <c r="HU16" i="42"/>
  <c r="HR16" i="42"/>
  <c r="HP16" i="42"/>
  <c r="HO16" i="42"/>
  <c r="HL16" i="42"/>
  <c r="HI16" i="42"/>
  <c r="HF16" i="42"/>
  <c r="HC16" i="42"/>
  <c r="GZ16" i="42"/>
  <c r="GW16" i="42"/>
  <c r="GT16" i="42"/>
  <c r="GQ16" i="42"/>
  <c r="GN16" i="42"/>
  <c r="GK16" i="42"/>
  <c r="GH16" i="42"/>
  <c r="GE16" i="42"/>
  <c r="GC16" i="42"/>
  <c r="GB16" i="42"/>
  <c r="FY16" i="42"/>
  <c r="FV16" i="42"/>
  <c r="FS16" i="42"/>
  <c r="FP16" i="42"/>
  <c r="FM16" i="42"/>
  <c r="FJ16" i="42"/>
  <c r="FH16" i="42"/>
  <c r="FG16" i="42"/>
  <c r="FE16" i="42"/>
  <c r="FD16" i="42"/>
  <c r="FB16" i="42"/>
  <c r="FA16" i="42"/>
  <c r="EY16" i="42"/>
  <c r="EX16" i="42"/>
  <c r="EV16" i="42"/>
  <c r="EU16" i="42"/>
  <c r="ES16" i="42"/>
  <c r="ER16" i="42"/>
  <c r="EO16" i="42"/>
  <c r="EL16" i="42"/>
  <c r="EF16" i="42"/>
  <c r="ED16" i="42"/>
  <c r="EC16" i="42"/>
  <c r="EA16" i="42"/>
  <c r="DZ16" i="42"/>
  <c r="DW16" i="42"/>
  <c r="DT16" i="42"/>
  <c r="CS16" i="42"/>
  <c r="CP16" i="42"/>
  <c r="CM16" i="42"/>
  <c r="CJ16" i="42"/>
  <c r="CI16" i="42"/>
  <c r="CG16" i="42"/>
  <c r="CD16" i="42"/>
  <c r="BX16" i="42"/>
  <c r="BU16" i="42"/>
  <c r="BL16" i="42"/>
  <c r="BJ16" i="42"/>
  <c r="BI16" i="42"/>
  <c r="BF16" i="42"/>
  <c r="BC16" i="42"/>
  <c r="AZ16" i="42"/>
  <c r="AW16" i="42"/>
  <c r="AT16" i="42"/>
  <c r="AQ16" i="42"/>
  <c r="AN16" i="42"/>
  <c r="AK16" i="42"/>
  <c r="AH16" i="42"/>
  <c r="AE16" i="42"/>
  <c r="AB16" i="42"/>
  <c r="Z16" i="42"/>
  <c r="Y16" i="42"/>
  <c r="V16" i="42"/>
  <c r="S16" i="42"/>
  <c r="P16" i="42"/>
  <c r="M16" i="42"/>
  <c r="J16" i="42"/>
  <c r="G16" i="42"/>
  <c r="D16" i="42"/>
  <c r="LO15" i="42"/>
  <c r="LL15" i="42"/>
  <c r="LI15" i="42"/>
  <c r="LF15" i="42"/>
  <c r="LC15" i="42"/>
  <c r="KZ15" i="42"/>
  <c r="KW15" i="42"/>
  <c r="KT15" i="42"/>
  <c r="KQ15" i="42"/>
  <c r="KN15" i="42"/>
  <c r="KK15" i="42"/>
  <c r="KH15" i="42"/>
  <c r="KE15" i="42"/>
  <c r="KB15" i="42"/>
  <c r="JY15" i="42"/>
  <c r="JV15" i="42"/>
  <c r="JS15" i="42"/>
  <c r="JP15" i="42"/>
  <c r="JM15" i="42"/>
  <c r="JJ15" i="42"/>
  <c r="JG15" i="42"/>
  <c r="JD15" i="42"/>
  <c r="JA15" i="42"/>
  <c r="IX15" i="42"/>
  <c r="IU15" i="42"/>
  <c r="IR15" i="42"/>
  <c r="IO15" i="42"/>
  <c r="IL15" i="42"/>
  <c r="II15" i="42"/>
  <c r="IF15" i="42"/>
  <c r="IC15" i="42"/>
  <c r="HZ15" i="42"/>
  <c r="HW15" i="42"/>
  <c r="HT15" i="42"/>
  <c r="HQ15" i="42"/>
  <c r="HN15" i="42"/>
  <c r="HK15" i="42"/>
  <c r="HH15" i="42"/>
  <c r="HE15" i="42"/>
  <c r="HB15" i="42"/>
  <c r="GY15" i="42"/>
  <c r="GV15" i="42"/>
  <c r="GS15" i="42"/>
  <c r="GP15" i="42"/>
  <c r="GM15" i="42"/>
  <c r="GJ15" i="42"/>
  <c r="GG15" i="42"/>
  <c r="GD15" i="42"/>
  <c r="GD16" i="42" s="1"/>
  <c r="GA15" i="42"/>
  <c r="FX15" i="42"/>
  <c r="FU15" i="42"/>
  <c r="FR15" i="42"/>
  <c r="FO15" i="42"/>
  <c r="FL15" i="42"/>
  <c r="FI15" i="42"/>
  <c r="FF15" i="42"/>
  <c r="FC15" i="42"/>
  <c r="EZ15" i="42"/>
  <c r="EW15" i="42"/>
  <c r="ET15" i="42"/>
  <c r="EQ15" i="42"/>
  <c r="EN15" i="42"/>
  <c r="EH15" i="42"/>
  <c r="EE15" i="42"/>
  <c r="EB15" i="42"/>
  <c r="DY15" i="42"/>
  <c r="DV15" i="42"/>
  <c r="DS15" i="42"/>
  <c r="DP15" i="42"/>
  <c r="DM15" i="42"/>
  <c r="DJ15" i="42"/>
  <c r="DD15" i="42"/>
  <c r="CR15" i="42"/>
  <c r="CO15" i="42"/>
  <c r="CL15" i="42"/>
  <c r="CF15" i="42"/>
  <c r="CC15" i="42"/>
  <c r="BZ15" i="42"/>
  <c r="BW15" i="42"/>
  <c r="BQ15" i="42"/>
  <c r="BN15" i="42"/>
  <c r="BK15" i="42"/>
  <c r="BH15" i="42"/>
  <c r="BE15" i="42"/>
  <c r="BB15" i="42"/>
  <c r="AY15" i="42"/>
  <c r="AV15" i="42"/>
  <c r="AS15" i="42"/>
  <c r="AP15" i="42"/>
  <c r="AM15" i="42"/>
  <c r="AJ15" i="42"/>
  <c r="AG15" i="42"/>
  <c r="AD15" i="42"/>
  <c r="AA15" i="42"/>
  <c r="X15" i="42"/>
  <c r="U15" i="42"/>
  <c r="R15" i="42"/>
  <c r="O15" i="42"/>
  <c r="L15" i="42"/>
  <c r="I15" i="42"/>
  <c r="F15" i="42"/>
  <c r="LO14" i="42"/>
  <c r="LL14" i="42"/>
  <c r="LI14" i="42"/>
  <c r="LF14" i="42"/>
  <c r="LC14" i="42"/>
  <c r="KZ14" i="42"/>
  <c r="KW14" i="42"/>
  <c r="KW16" i="42" s="1"/>
  <c r="KT14" i="42"/>
  <c r="KQ14" i="42"/>
  <c r="KN14" i="42"/>
  <c r="KK14" i="42"/>
  <c r="KH14" i="42"/>
  <c r="KE14" i="42"/>
  <c r="KB14" i="42"/>
  <c r="JY14" i="42"/>
  <c r="JV14" i="42"/>
  <c r="JS14" i="42"/>
  <c r="JP14" i="42"/>
  <c r="JM14" i="42"/>
  <c r="JJ14" i="42"/>
  <c r="JG14" i="42"/>
  <c r="JD14" i="42"/>
  <c r="JA14" i="42"/>
  <c r="IX14" i="42"/>
  <c r="IU14" i="42"/>
  <c r="IR14" i="42"/>
  <c r="IO14" i="42"/>
  <c r="IL14" i="42"/>
  <c r="II14" i="42"/>
  <c r="IF14" i="42"/>
  <c r="IC14" i="42"/>
  <c r="HZ14" i="42"/>
  <c r="HW14" i="42"/>
  <c r="HT14" i="42"/>
  <c r="HQ14" i="42"/>
  <c r="HN14" i="42"/>
  <c r="HK14" i="42"/>
  <c r="HH14" i="42"/>
  <c r="HE14" i="42"/>
  <c r="HB14" i="42"/>
  <c r="GY14" i="42"/>
  <c r="GV14" i="42"/>
  <c r="GS14" i="42"/>
  <c r="GP14" i="42"/>
  <c r="GM14" i="42"/>
  <c r="GJ14" i="42"/>
  <c r="GG14" i="42"/>
  <c r="GD14" i="42"/>
  <c r="GA14" i="42"/>
  <c r="FX14" i="42"/>
  <c r="FU14" i="42"/>
  <c r="FR14" i="42"/>
  <c r="FO14" i="42"/>
  <c r="FL14" i="42"/>
  <c r="FI14" i="42"/>
  <c r="FF14" i="42"/>
  <c r="FC14" i="42"/>
  <c r="EZ14" i="42"/>
  <c r="EW14" i="42"/>
  <c r="ET14" i="42"/>
  <c r="EQ14" i="42"/>
  <c r="EN14" i="42"/>
  <c r="EH14" i="42"/>
  <c r="EE14" i="42"/>
  <c r="EB14" i="42"/>
  <c r="DY14" i="42"/>
  <c r="DV14" i="42"/>
  <c r="DV16" i="42" s="1"/>
  <c r="DS14" i="42"/>
  <c r="DP14" i="42"/>
  <c r="DM14" i="42"/>
  <c r="DJ14" i="42"/>
  <c r="DD14" i="42"/>
  <c r="CR14" i="42"/>
  <c r="CO14" i="42"/>
  <c r="CL14" i="42"/>
  <c r="CF14" i="42"/>
  <c r="CC14" i="42"/>
  <c r="BZ14" i="42"/>
  <c r="BW14" i="42"/>
  <c r="BW16" i="42" s="1"/>
  <c r="BQ14" i="42"/>
  <c r="BN14" i="42"/>
  <c r="BK14" i="42"/>
  <c r="BH14" i="42"/>
  <c r="BE14" i="42"/>
  <c r="BB14" i="42"/>
  <c r="AY14" i="42"/>
  <c r="AV14" i="42"/>
  <c r="AS14" i="42"/>
  <c r="AP14" i="42"/>
  <c r="AM14" i="42"/>
  <c r="AJ14" i="42"/>
  <c r="AG14" i="42"/>
  <c r="AD14" i="42"/>
  <c r="AA14" i="42"/>
  <c r="X14" i="42"/>
  <c r="U14" i="42"/>
  <c r="R14" i="42"/>
  <c r="O14" i="42"/>
  <c r="L14" i="42"/>
  <c r="I14" i="42"/>
  <c r="F14" i="42"/>
  <c r="LM13" i="42"/>
  <c r="LL13" i="42"/>
  <c r="LK13" i="42"/>
  <c r="LJ13" i="42"/>
  <c r="LH13" i="42"/>
  <c r="LG13" i="42"/>
  <c r="LE13" i="42"/>
  <c r="LD13" i="42"/>
  <c r="LB13" i="42"/>
  <c r="LA13" i="42"/>
  <c r="KY13" i="42"/>
  <c r="KX13" i="42"/>
  <c r="KV13" i="42"/>
  <c r="KU13" i="42"/>
  <c r="KS13" i="42"/>
  <c r="KR13" i="42"/>
  <c r="KO13" i="42"/>
  <c r="KM13" i="42"/>
  <c r="KL13" i="42"/>
  <c r="KJ13" i="42"/>
  <c r="KI13" i="42"/>
  <c r="KF13" i="42"/>
  <c r="KC13" i="42"/>
  <c r="KB13" i="42"/>
  <c r="JZ13" i="42"/>
  <c r="JW13" i="42"/>
  <c r="JT13" i="42"/>
  <c r="JQ13" i="42"/>
  <c r="JN13" i="42"/>
  <c r="JK13" i="42"/>
  <c r="JH13" i="42"/>
  <c r="JE13" i="42"/>
  <c r="JB13" i="42"/>
  <c r="IY13" i="42"/>
  <c r="IV13" i="42"/>
  <c r="IT13" i="42"/>
  <c r="IS13" i="42"/>
  <c r="IP13" i="42"/>
  <c r="IM13" i="42"/>
  <c r="IJ13" i="42"/>
  <c r="IG13" i="42"/>
  <c r="ID13" i="42"/>
  <c r="IA13" i="42"/>
  <c r="HX13" i="42"/>
  <c r="HU13" i="42"/>
  <c r="HR13" i="42"/>
  <c r="HO13" i="42"/>
  <c r="HM13" i="42"/>
  <c r="HL13" i="42"/>
  <c r="HI13" i="42"/>
  <c r="HF13" i="42"/>
  <c r="HD13" i="42"/>
  <c r="HC13" i="42"/>
  <c r="GZ13" i="42"/>
  <c r="GW13" i="42"/>
  <c r="GT13" i="42"/>
  <c r="GQ13" i="42"/>
  <c r="GN13" i="42"/>
  <c r="GK13" i="42"/>
  <c r="GH13" i="42"/>
  <c r="GE13" i="42"/>
  <c r="GB13" i="42"/>
  <c r="FY13" i="42"/>
  <c r="FV13" i="42"/>
  <c r="FS13" i="42"/>
  <c r="FP13" i="42"/>
  <c r="FM13" i="42"/>
  <c r="FJ13" i="42"/>
  <c r="FG13" i="42"/>
  <c r="FD13" i="42"/>
  <c r="FA13" i="42"/>
  <c r="EX13" i="42"/>
  <c r="EV13" i="42"/>
  <c r="EU13" i="42"/>
  <c r="ER13" i="42"/>
  <c r="EO13" i="42"/>
  <c r="EM13" i="42"/>
  <c r="EL13" i="42"/>
  <c r="EI13" i="42"/>
  <c r="EG13" i="42"/>
  <c r="EF13" i="42"/>
  <c r="ED13" i="42"/>
  <c r="EC13" i="42"/>
  <c r="EA13" i="42"/>
  <c r="DZ13" i="42"/>
  <c r="DX13" i="42"/>
  <c r="DW13" i="42"/>
  <c r="DU13" i="42"/>
  <c r="DT13" i="42"/>
  <c r="DR13" i="42"/>
  <c r="DQ13" i="42"/>
  <c r="DN13" i="42"/>
  <c r="DL13" i="42"/>
  <c r="DK13" i="42"/>
  <c r="DH13" i="42"/>
  <c r="DE13" i="42"/>
  <c r="DC13" i="42"/>
  <c r="DB13" i="42"/>
  <c r="CZ13" i="42"/>
  <c r="CY13" i="42"/>
  <c r="CW13" i="42"/>
  <c r="CV13" i="42"/>
  <c r="CS13" i="42"/>
  <c r="CP13" i="42"/>
  <c r="CN13" i="42"/>
  <c r="CM13" i="42"/>
  <c r="CJ13" i="42"/>
  <c r="CG13" i="42"/>
  <c r="CE13" i="42"/>
  <c r="CD13" i="42"/>
  <c r="CB13" i="42"/>
  <c r="CA13" i="42"/>
  <c r="BY13" i="42"/>
  <c r="BX13" i="42"/>
  <c r="BV13" i="42"/>
  <c r="BU13" i="42"/>
  <c r="BR13" i="42"/>
  <c r="BO13" i="42"/>
  <c r="BN13" i="42"/>
  <c r="BL13" i="42"/>
  <c r="BI13" i="42"/>
  <c r="BF13" i="42"/>
  <c r="BC13" i="42"/>
  <c r="AZ13" i="42"/>
  <c r="AW13" i="42"/>
  <c r="AT13" i="42"/>
  <c r="AQ13" i="42"/>
  <c r="AN13" i="42"/>
  <c r="AK13" i="42"/>
  <c r="AH13" i="42"/>
  <c r="AF13" i="42"/>
  <c r="AE13" i="42"/>
  <c r="AC13" i="42"/>
  <c r="AB13" i="42"/>
  <c r="Z13" i="42"/>
  <c r="Y13" i="42"/>
  <c r="W13" i="42"/>
  <c r="V13" i="42"/>
  <c r="T13" i="42"/>
  <c r="S13" i="42"/>
  <c r="Q13" i="42"/>
  <c r="P13" i="42"/>
  <c r="M13" i="42"/>
  <c r="J13" i="42"/>
  <c r="H13" i="42"/>
  <c r="G13" i="42"/>
  <c r="E13" i="42"/>
  <c r="D13" i="42"/>
  <c r="LO12" i="42"/>
  <c r="LL12" i="42"/>
  <c r="LI12" i="42"/>
  <c r="LF12" i="42"/>
  <c r="LC12" i="42"/>
  <c r="KZ12" i="42"/>
  <c r="KW12" i="42"/>
  <c r="KT12" i="42"/>
  <c r="KQ12" i="42"/>
  <c r="KN12" i="42"/>
  <c r="KK12" i="42"/>
  <c r="KH12" i="42"/>
  <c r="KE12" i="42"/>
  <c r="KB12" i="42"/>
  <c r="JY12" i="42"/>
  <c r="JV12" i="42"/>
  <c r="JS12" i="42"/>
  <c r="JP12" i="42"/>
  <c r="JM12" i="42"/>
  <c r="JJ12" i="42"/>
  <c r="JG12" i="42"/>
  <c r="JD12" i="42"/>
  <c r="JA12" i="42"/>
  <c r="IX12" i="42"/>
  <c r="IU12" i="42"/>
  <c r="IR12" i="42"/>
  <c r="IO12" i="42"/>
  <c r="IL12" i="42"/>
  <c r="II12" i="42"/>
  <c r="IF12" i="42"/>
  <c r="IC12" i="42"/>
  <c r="HZ12" i="42"/>
  <c r="HW12" i="42"/>
  <c r="HT12" i="42"/>
  <c r="HQ12" i="42"/>
  <c r="HN12" i="42"/>
  <c r="HK12" i="42"/>
  <c r="HH12" i="42"/>
  <c r="HE12" i="42"/>
  <c r="HB12" i="42"/>
  <c r="GY12" i="42"/>
  <c r="GV12" i="42"/>
  <c r="GS12" i="42"/>
  <c r="GP12" i="42"/>
  <c r="GM12" i="42"/>
  <c r="GJ12" i="42"/>
  <c r="GG12" i="42"/>
  <c r="GD12" i="42"/>
  <c r="GA12" i="42"/>
  <c r="FX12" i="42"/>
  <c r="FU12" i="42"/>
  <c r="FR12" i="42"/>
  <c r="FO12" i="42"/>
  <c r="FL12" i="42"/>
  <c r="FI12" i="42"/>
  <c r="FF12" i="42"/>
  <c r="FC12" i="42"/>
  <c r="EZ12" i="42"/>
  <c r="EW12" i="42"/>
  <c r="ET12" i="42"/>
  <c r="EQ12" i="42"/>
  <c r="EN12" i="42"/>
  <c r="EK12" i="42"/>
  <c r="EH12" i="42"/>
  <c r="EE12" i="42"/>
  <c r="EB12" i="42"/>
  <c r="DY12" i="42"/>
  <c r="DV12" i="42"/>
  <c r="DS12" i="42"/>
  <c r="DP12" i="42"/>
  <c r="DM12" i="42"/>
  <c r="DJ12" i="42"/>
  <c r="DG12" i="42"/>
  <c r="DD12" i="42"/>
  <c r="DA12" i="42"/>
  <c r="CX12" i="42"/>
  <c r="CU12" i="42"/>
  <c r="CR12" i="42"/>
  <c r="CO12" i="42"/>
  <c r="CL12" i="42"/>
  <c r="CI12" i="42"/>
  <c r="CF12" i="42"/>
  <c r="CC12" i="42"/>
  <c r="BZ12" i="42"/>
  <c r="BW12" i="42"/>
  <c r="BT12" i="42"/>
  <c r="BQ12" i="42"/>
  <c r="BN12" i="42"/>
  <c r="BK12" i="42"/>
  <c r="BH12" i="42"/>
  <c r="BE12" i="42"/>
  <c r="BB12" i="42"/>
  <c r="AY12" i="42"/>
  <c r="AV12" i="42"/>
  <c r="AS12" i="42"/>
  <c r="AP12" i="42"/>
  <c r="AM12" i="42"/>
  <c r="AJ12" i="42"/>
  <c r="AG12" i="42"/>
  <c r="AD12" i="42"/>
  <c r="AA12" i="42"/>
  <c r="X12" i="42"/>
  <c r="U12" i="42"/>
  <c r="R12" i="42"/>
  <c r="O12" i="42"/>
  <c r="L12" i="42"/>
  <c r="I12" i="42"/>
  <c r="F12" i="42"/>
  <c r="LO11" i="42"/>
  <c r="LL11" i="42"/>
  <c r="LI11" i="42"/>
  <c r="LF11" i="42"/>
  <c r="LC11" i="42"/>
  <c r="KZ11" i="42"/>
  <c r="KW11" i="42"/>
  <c r="KT11" i="42"/>
  <c r="KQ11" i="42"/>
  <c r="KN11" i="42"/>
  <c r="KK11" i="42"/>
  <c r="KH11" i="42"/>
  <c r="KE11" i="42"/>
  <c r="KB11" i="42"/>
  <c r="JY11" i="42"/>
  <c r="JV11" i="42"/>
  <c r="JS11" i="42"/>
  <c r="JP11" i="42"/>
  <c r="JM11" i="42"/>
  <c r="JJ11" i="42"/>
  <c r="JG11" i="42"/>
  <c r="JD11" i="42"/>
  <c r="JA11" i="42"/>
  <c r="IX11" i="42"/>
  <c r="IU11" i="42"/>
  <c r="IR11" i="42"/>
  <c r="IO11" i="42"/>
  <c r="IL11" i="42"/>
  <c r="II11" i="42"/>
  <c r="IF11" i="42"/>
  <c r="IC11" i="42"/>
  <c r="HZ11" i="42"/>
  <c r="HW11" i="42"/>
  <c r="HT11" i="42"/>
  <c r="HQ11" i="42"/>
  <c r="HN11" i="42"/>
  <c r="HK11" i="42"/>
  <c r="HH11" i="42"/>
  <c r="HE11" i="42"/>
  <c r="HB11" i="42"/>
  <c r="GY11" i="42"/>
  <c r="GV11" i="42"/>
  <c r="GS11" i="42"/>
  <c r="GP11" i="42"/>
  <c r="GM11" i="42"/>
  <c r="GJ11" i="42"/>
  <c r="GG11" i="42"/>
  <c r="GD11" i="42"/>
  <c r="GA11" i="42"/>
  <c r="FX11" i="42"/>
  <c r="FU11" i="42"/>
  <c r="FR11" i="42"/>
  <c r="FO11" i="42"/>
  <c r="FL11" i="42"/>
  <c r="FI11" i="42"/>
  <c r="FF11" i="42"/>
  <c r="FC11" i="42"/>
  <c r="EZ11" i="42"/>
  <c r="EW11" i="42"/>
  <c r="ET11" i="42"/>
  <c r="EQ11" i="42"/>
  <c r="EN11" i="42"/>
  <c r="EK11" i="42"/>
  <c r="EH11" i="42"/>
  <c r="EE11" i="42"/>
  <c r="EB11" i="42"/>
  <c r="DY11" i="42"/>
  <c r="DV11" i="42"/>
  <c r="DS11" i="42"/>
  <c r="DP11" i="42"/>
  <c r="DM11" i="42"/>
  <c r="DJ11" i="42"/>
  <c r="DG11" i="42"/>
  <c r="DD11" i="42"/>
  <c r="DA11" i="42"/>
  <c r="CX11" i="42"/>
  <c r="CU11" i="42"/>
  <c r="CR11" i="42"/>
  <c r="CO11" i="42"/>
  <c r="CL11" i="42"/>
  <c r="CI11" i="42"/>
  <c r="CF11" i="42"/>
  <c r="CC11" i="42"/>
  <c r="BZ11" i="42"/>
  <c r="BW11" i="42"/>
  <c r="BT11" i="42"/>
  <c r="BQ11" i="42"/>
  <c r="BN11" i="42"/>
  <c r="BK11" i="42"/>
  <c r="BH11" i="42"/>
  <c r="BE11" i="42"/>
  <c r="BB11" i="42"/>
  <c r="AY11" i="42"/>
  <c r="AV11" i="42"/>
  <c r="AS11" i="42"/>
  <c r="AP11" i="42"/>
  <c r="AM11" i="42"/>
  <c r="AJ11" i="42"/>
  <c r="AG11" i="42"/>
  <c r="AD11" i="42"/>
  <c r="AA11" i="42"/>
  <c r="X11" i="42"/>
  <c r="U11" i="42"/>
  <c r="R11" i="42"/>
  <c r="O11" i="42"/>
  <c r="L11" i="42"/>
  <c r="I11" i="42"/>
  <c r="F11" i="42"/>
  <c r="LM6" i="42"/>
  <c r="LK6" i="42"/>
  <c r="LJ6" i="42"/>
  <c r="LH6" i="42"/>
  <c r="LG6" i="42"/>
  <c r="LE6" i="42"/>
  <c r="LD6" i="42"/>
  <c r="LB6" i="42"/>
  <c r="LA6" i="42"/>
  <c r="KY6" i="42"/>
  <c r="KX6" i="42"/>
  <c r="KV6" i="42"/>
  <c r="KU6" i="42"/>
  <c r="KS6" i="42"/>
  <c r="KR6" i="42"/>
  <c r="KO6" i="42"/>
  <c r="KM6" i="42"/>
  <c r="KL6" i="42"/>
  <c r="KJ6" i="42"/>
  <c r="KI6" i="42"/>
  <c r="KF6" i="42"/>
  <c r="KC6" i="42"/>
  <c r="JZ6" i="42"/>
  <c r="JW6" i="42"/>
  <c r="JT6" i="42"/>
  <c r="JQ6" i="42"/>
  <c r="JN6" i="42"/>
  <c r="JK6" i="42"/>
  <c r="JH6" i="42"/>
  <c r="JE6" i="42"/>
  <c r="JB6" i="42"/>
  <c r="IY6" i="42"/>
  <c r="IV6" i="42"/>
  <c r="IT6" i="42"/>
  <c r="IS6" i="42"/>
  <c r="IP6" i="42"/>
  <c r="IM6" i="42"/>
  <c r="IJ6" i="42"/>
  <c r="IG6" i="42"/>
  <c r="ID6" i="42"/>
  <c r="IA6" i="42"/>
  <c r="HX6" i="42"/>
  <c r="HU6" i="42"/>
  <c r="HR6" i="42"/>
  <c r="HP6" i="42"/>
  <c r="HO6" i="42"/>
  <c r="HM6" i="42"/>
  <c r="HL6" i="42"/>
  <c r="HJ6" i="42"/>
  <c r="HI6" i="42"/>
  <c r="HF6" i="42"/>
  <c r="HD6" i="42"/>
  <c r="HC6" i="42"/>
  <c r="GZ6" i="42"/>
  <c r="GX6" i="42"/>
  <c r="GW6" i="42"/>
  <c r="GU6" i="42"/>
  <c r="GT6" i="42"/>
  <c r="GR6" i="42"/>
  <c r="GQ6" i="42"/>
  <c r="GN6" i="42"/>
  <c r="GL6" i="42"/>
  <c r="GK6" i="42"/>
  <c r="GI6" i="42"/>
  <c r="GH6" i="42"/>
  <c r="GF6" i="42"/>
  <c r="GE6" i="42"/>
  <c r="GC6" i="42"/>
  <c r="GB6" i="42"/>
  <c r="FY6" i="42"/>
  <c r="FV6" i="42"/>
  <c r="FT6" i="42"/>
  <c r="FS6" i="42"/>
  <c r="FQ6" i="42"/>
  <c r="FP6" i="42"/>
  <c r="FN6" i="42"/>
  <c r="FM6" i="42"/>
  <c r="FK6" i="42"/>
  <c r="FJ6" i="42"/>
  <c r="FH6" i="42"/>
  <c r="FG6" i="42"/>
  <c r="FE6" i="42"/>
  <c r="FD6" i="42"/>
  <c r="FB6" i="42"/>
  <c r="FA6" i="42"/>
  <c r="EY6" i="42"/>
  <c r="EX6" i="42"/>
  <c r="EV6" i="42"/>
  <c r="EU6" i="42"/>
  <c r="ES6" i="42"/>
  <c r="ER6" i="42"/>
  <c r="EP6" i="42"/>
  <c r="EO6" i="42"/>
  <c r="EM6" i="42"/>
  <c r="EL6" i="42"/>
  <c r="EI6" i="42"/>
  <c r="EG6" i="42"/>
  <c r="EF6" i="42"/>
  <c r="ED6" i="42"/>
  <c r="EC6" i="42"/>
  <c r="EA6" i="42"/>
  <c r="DZ6" i="42"/>
  <c r="DX6" i="42"/>
  <c r="DW6" i="42"/>
  <c r="DU6" i="42"/>
  <c r="DT6" i="42"/>
  <c r="DR6" i="42"/>
  <c r="DQ6" i="42"/>
  <c r="DN6" i="42"/>
  <c r="DL6" i="42"/>
  <c r="DK6" i="42"/>
  <c r="DH6" i="42"/>
  <c r="DE6" i="42"/>
  <c r="DC6" i="42"/>
  <c r="DB6" i="42"/>
  <c r="CZ6" i="42"/>
  <c r="CY6" i="42"/>
  <c r="CW6" i="42"/>
  <c r="CV6" i="42"/>
  <c r="CS6" i="42"/>
  <c r="CP6" i="42"/>
  <c r="CN6" i="42"/>
  <c r="CM6" i="42"/>
  <c r="CJ6" i="42"/>
  <c r="CG6" i="42"/>
  <c r="CE6" i="42"/>
  <c r="CD6" i="42"/>
  <c r="CB6" i="42"/>
  <c r="CA6" i="42"/>
  <c r="BY6" i="42"/>
  <c r="BX6" i="42"/>
  <c r="BV6" i="42"/>
  <c r="BU6" i="42"/>
  <c r="BR6" i="42"/>
  <c r="BO6" i="42"/>
  <c r="BL6" i="42"/>
  <c r="BJ6" i="42"/>
  <c r="BI6" i="42"/>
  <c r="BF6" i="42"/>
  <c r="BC6" i="42"/>
  <c r="AZ6" i="42"/>
  <c r="AW6" i="42"/>
  <c r="AT6" i="42"/>
  <c r="AQ6" i="42"/>
  <c r="AN6" i="42"/>
  <c r="AK6" i="42"/>
  <c r="AH6" i="42"/>
  <c r="AF6" i="42"/>
  <c r="AE6" i="42"/>
  <c r="AC6" i="42"/>
  <c r="AB6" i="42"/>
  <c r="Z6" i="42"/>
  <c r="Y6" i="42"/>
  <c r="W6" i="42"/>
  <c r="V6" i="42"/>
  <c r="T6" i="42"/>
  <c r="S6" i="42"/>
  <c r="Q6" i="42"/>
  <c r="P6" i="42"/>
  <c r="J6" i="42"/>
  <c r="H6" i="42"/>
  <c r="G6" i="42"/>
  <c r="E6" i="42"/>
  <c r="D6" i="42"/>
  <c r="LO5" i="42"/>
  <c r="LL5" i="42"/>
  <c r="LI5" i="42"/>
  <c r="LF5" i="42"/>
  <c r="LC5" i="42"/>
  <c r="KZ5" i="42"/>
  <c r="KW5" i="42"/>
  <c r="KT5" i="42"/>
  <c r="KQ5" i="42"/>
  <c r="KN5" i="42"/>
  <c r="KK5" i="42"/>
  <c r="KH5" i="42"/>
  <c r="KE5" i="42"/>
  <c r="KB5" i="42"/>
  <c r="JY5" i="42"/>
  <c r="JV5" i="42"/>
  <c r="JS5" i="42"/>
  <c r="JP5" i="42"/>
  <c r="JM5" i="42"/>
  <c r="JJ5" i="42"/>
  <c r="JG5" i="42"/>
  <c r="JD5" i="42"/>
  <c r="JA5" i="42"/>
  <c r="IX5" i="42"/>
  <c r="IU5" i="42"/>
  <c r="IR5" i="42"/>
  <c r="IO5" i="42"/>
  <c r="IL5" i="42"/>
  <c r="II5" i="42"/>
  <c r="IF5" i="42"/>
  <c r="IC5" i="42"/>
  <c r="HZ5" i="42"/>
  <c r="HW5" i="42"/>
  <c r="HT5" i="42"/>
  <c r="HQ5" i="42"/>
  <c r="HN5" i="42"/>
  <c r="HK5" i="42"/>
  <c r="HH5" i="42"/>
  <c r="HE5" i="42"/>
  <c r="HB5" i="42"/>
  <c r="GY5" i="42"/>
  <c r="GV5" i="42"/>
  <c r="GS5" i="42"/>
  <c r="GP5" i="42"/>
  <c r="GM5" i="42"/>
  <c r="GJ5" i="42"/>
  <c r="GG5" i="42"/>
  <c r="GD5" i="42"/>
  <c r="GA5" i="42"/>
  <c r="FX5" i="42"/>
  <c r="FU5" i="42"/>
  <c r="FR5" i="42"/>
  <c r="FO5" i="42"/>
  <c r="FL5" i="42"/>
  <c r="FI5" i="42"/>
  <c r="FF5" i="42"/>
  <c r="FC5" i="42"/>
  <c r="EZ5" i="42"/>
  <c r="EW5" i="42"/>
  <c r="ET5" i="42"/>
  <c r="EQ5" i="42"/>
  <c r="EN5" i="42"/>
  <c r="EK5" i="42"/>
  <c r="EH5" i="42"/>
  <c r="EE5" i="42"/>
  <c r="EB5" i="42"/>
  <c r="DY5" i="42"/>
  <c r="DV5" i="42"/>
  <c r="DS5" i="42"/>
  <c r="DP5" i="42"/>
  <c r="DM5" i="42"/>
  <c r="DJ5" i="42"/>
  <c r="DG5" i="42"/>
  <c r="DD5" i="42"/>
  <c r="DA5" i="42"/>
  <c r="CX5" i="42"/>
  <c r="CU5" i="42"/>
  <c r="CR5" i="42"/>
  <c r="CO5" i="42"/>
  <c r="CL5" i="42"/>
  <c r="CI5" i="42"/>
  <c r="CF5" i="42"/>
  <c r="CC5" i="42"/>
  <c r="BZ5" i="42"/>
  <c r="BW5" i="42"/>
  <c r="BT5" i="42"/>
  <c r="BQ5" i="42"/>
  <c r="BN5" i="42"/>
  <c r="BK5" i="42"/>
  <c r="BH5" i="42"/>
  <c r="BE5" i="42"/>
  <c r="BB5" i="42"/>
  <c r="AY5" i="42"/>
  <c r="AV5" i="42"/>
  <c r="AS5" i="42"/>
  <c r="AP5" i="42"/>
  <c r="AM5" i="42"/>
  <c r="AJ5" i="42"/>
  <c r="AG5" i="42"/>
  <c r="AD5" i="42"/>
  <c r="AA5" i="42"/>
  <c r="X5" i="42"/>
  <c r="U5" i="42"/>
  <c r="R5" i="42"/>
  <c r="O5" i="42"/>
  <c r="L5" i="42"/>
  <c r="I5" i="42"/>
  <c r="F5" i="42"/>
  <c r="LO4" i="42"/>
  <c r="LL4" i="42"/>
  <c r="LI4" i="42"/>
  <c r="LF4" i="42"/>
  <c r="LC4" i="42"/>
  <c r="KZ4" i="42"/>
  <c r="KW4" i="42"/>
  <c r="KT4" i="42"/>
  <c r="KQ4" i="42"/>
  <c r="KN4" i="42"/>
  <c r="KK4" i="42"/>
  <c r="KH4" i="42"/>
  <c r="KE4" i="42"/>
  <c r="KB4" i="42"/>
  <c r="JY4" i="42"/>
  <c r="JV4" i="42"/>
  <c r="JS4" i="42"/>
  <c r="JP4" i="42"/>
  <c r="JM4" i="42"/>
  <c r="JJ4" i="42"/>
  <c r="JG4" i="42"/>
  <c r="JD4" i="42"/>
  <c r="JA4" i="42"/>
  <c r="IX4" i="42"/>
  <c r="IU4" i="42"/>
  <c r="IR4" i="42"/>
  <c r="IO4" i="42"/>
  <c r="IL4" i="42"/>
  <c r="II4" i="42"/>
  <c r="IF4" i="42"/>
  <c r="IC4" i="42"/>
  <c r="HZ4" i="42"/>
  <c r="HW4" i="42"/>
  <c r="HT4" i="42"/>
  <c r="HQ4" i="42"/>
  <c r="HN4" i="42"/>
  <c r="HK4" i="42"/>
  <c r="HH4" i="42"/>
  <c r="HE4" i="42"/>
  <c r="HB4" i="42"/>
  <c r="GY4" i="42"/>
  <c r="GV4" i="42"/>
  <c r="GS4" i="42"/>
  <c r="GP4" i="42"/>
  <c r="GM4" i="42"/>
  <c r="GJ4" i="42"/>
  <c r="GG4" i="42"/>
  <c r="GD4" i="42"/>
  <c r="GA4" i="42"/>
  <c r="FX4" i="42"/>
  <c r="FU4" i="42"/>
  <c r="FR4" i="42"/>
  <c r="FO4" i="42"/>
  <c r="FL4" i="42"/>
  <c r="FI4" i="42"/>
  <c r="FF4" i="42"/>
  <c r="FC4" i="42"/>
  <c r="EZ4" i="42"/>
  <c r="EW4" i="42"/>
  <c r="ET4" i="42"/>
  <c r="EQ4" i="42"/>
  <c r="EN4" i="42"/>
  <c r="EK4" i="42"/>
  <c r="EH4" i="42"/>
  <c r="EE4" i="42"/>
  <c r="EB4" i="42"/>
  <c r="DY4" i="42"/>
  <c r="DV4" i="42"/>
  <c r="DS4" i="42"/>
  <c r="DP4" i="42"/>
  <c r="DM4" i="42"/>
  <c r="DJ4" i="42"/>
  <c r="DG4" i="42"/>
  <c r="DD4" i="42"/>
  <c r="DA4" i="42"/>
  <c r="CX4" i="42"/>
  <c r="CU4" i="42"/>
  <c r="CR4" i="42"/>
  <c r="CO4" i="42"/>
  <c r="CL4" i="42"/>
  <c r="CI4" i="42"/>
  <c r="CF4" i="42"/>
  <c r="CC4" i="42"/>
  <c r="BZ4" i="42"/>
  <c r="BW4" i="42"/>
  <c r="BT4" i="42"/>
  <c r="BQ4" i="42"/>
  <c r="BN4" i="42"/>
  <c r="BK4" i="42"/>
  <c r="BH4" i="42"/>
  <c r="BE4" i="42"/>
  <c r="BB4" i="42"/>
  <c r="AY4" i="42"/>
  <c r="AV4" i="42"/>
  <c r="AS4" i="42"/>
  <c r="AP4" i="42"/>
  <c r="AM4" i="42"/>
  <c r="AJ4" i="42"/>
  <c r="AG4" i="42"/>
  <c r="AD4" i="42"/>
  <c r="AA4" i="42"/>
  <c r="X4" i="42"/>
  <c r="U4" i="42"/>
  <c r="R4" i="42"/>
  <c r="O4" i="42"/>
  <c r="L4" i="42"/>
  <c r="I4" i="42"/>
  <c r="F4" i="42"/>
  <c r="DD6" i="42" l="1"/>
  <c r="DJ6" i="42"/>
  <c r="AV6" i="42"/>
  <c r="CI6" i="42"/>
  <c r="FR13" i="42"/>
  <c r="LF13" i="42"/>
  <c r="EN6" i="42"/>
  <c r="FC6" i="42"/>
  <c r="DA13" i="42"/>
  <c r="KZ13" i="42"/>
  <c r="FO13" i="42"/>
  <c r="KH6" i="42"/>
  <c r="BT13" i="42"/>
  <c r="IR13" i="42"/>
  <c r="HB6" i="42"/>
  <c r="BH13" i="42"/>
  <c r="JY6" i="42"/>
  <c r="DM6" i="42"/>
  <c r="GV13" i="42"/>
  <c r="AA13" i="42"/>
  <c r="IO13" i="42"/>
  <c r="L6" i="42"/>
  <c r="EZ6" i="42"/>
  <c r="GJ6" i="42"/>
  <c r="EB13" i="42"/>
  <c r="CU13" i="42"/>
  <c r="JY13" i="42"/>
  <c r="JM16" i="42"/>
  <c r="DS6" i="42"/>
  <c r="EK6" i="42"/>
  <c r="GY13" i="42"/>
  <c r="HB13" i="42"/>
  <c r="JJ6" i="42"/>
  <c r="BK13" i="42"/>
  <c r="EE13" i="42"/>
  <c r="II13" i="42"/>
  <c r="CX13" i="42"/>
  <c r="BZ6" i="42"/>
  <c r="AM16" i="42"/>
  <c r="BZ16" i="42"/>
  <c r="DY16" i="42"/>
  <c r="GV16" i="42"/>
  <c r="IF16" i="42"/>
  <c r="IU19" i="42"/>
  <c r="EH13" i="42"/>
  <c r="AG13" i="42"/>
  <c r="I6" i="42"/>
  <c r="HQ6" i="42"/>
  <c r="F16" i="42"/>
  <c r="FO16" i="42"/>
  <c r="AV19" i="42"/>
  <c r="HN19" i="42"/>
  <c r="IX19" i="42"/>
  <c r="AS16" i="42"/>
  <c r="HB16" i="42"/>
  <c r="IO6" i="42"/>
  <c r="IR6" i="42"/>
  <c r="AJ13" i="42"/>
  <c r="JG13" i="42"/>
  <c r="BK16" i="42"/>
  <c r="EH16" i="42"/>
  <c r="HE16" i="42"/>
  <c r="IO16" i="42"/>
  <c r="JY16" i="42"/>
  <c r="IF13" i="42"/>
  <c r="FX6" i="42"/>
  <c r="EN16" i="42"/>
  <c r="HH13" i="42"/>
  <c r="GA6" i="42"/>
  <c r="U13" i="42"/>
  <c r="AA6" i="42"/>
  <c r="F13" i="42"/>
  <c r="KE16" i="42"/>
  <c r="CO19" i="42"/>
  <c r="AS6" i="42"/>
  <c r="EW6" i="42"/>
  <c r="CR13" i="42"/>
  <c r="FL13" i="42"/>
  <c r="JP13" i="42"/>
  <c r="HQ19" i="42"/>
  <c r="KE13" i="42"/>
  <c r="HN13" i="42"/>
  <c r="BN6" i="42"/>
  <c r="KE6" i="42"/>
  <c r="BB16" i="42"/>
  <c r="LC13" i="42"/>
  <c r="EZ16" i="42"/>
  <c r="AY6" i="42"/>
  <c r="JG6" i="42"/>
  <c r="AD13" i="42"/>
  <c r="JV13" i="42"/>
  <c r="EQ13" i="42"/>
  <c r="ET13" i="42"/>
  <c r="LF6" i="42"/>
  <c r="CR16" i="42"/>
  <c r="AP6" i="42"/>
  <c r="HE13" i="42"/>
  <c r="KB6" i="42"/>
  <c r="R16" i="42"/>
  <c r="GA16" i="42"/>
  <c r="GD6" i="42"/>
  <c r="KN6" i="42"/>
  <c r="DD13" i="42"/>
  <c r="EN13" i="42"/>
  <c r="X6" i="42"/>
  <c r="BH6" i="42"/>
  <c r="FL6" i="42"/>
  <c r="GV6" i="42"/>
  <c r="IF6" i="42"/>
  <c r="JP6" i="42"/>
  <c r="EE6" i="42"/>
  <c r="FO6" i="42"/>
  <c r="GY6" i="42"/>
  <c r="II6" i="42"/>
  <c r="DG13" i="42"/>
  <c r="GA13" i="42"/>
  <c r="HK13" i="42"/>
  <c r="IU13" i="42"/>
  <c r="LO13" i="42"/>
  <c r="AP13" i="42"/>
  <c r="BZ13" i="42"/>
  <c r="GD13" i="42"/>
  <c r="IX13" i="42"/>
  <c r="KH13" i="42"/>
  <c r="I13" i="42"/>
  <c r="AS13" i="42"/>
  <c r="CC13" i="42"/>
  <c r="EW13" i="42"/>
  <c r="GG13" i="42"/>
  <c r="HW16" i="42"/>
  <c r="AV13" i="42"/>
  <c r="CF13" i="42"/>
  <c r="JD13" i="42"/>
  <c r="O13" i="42"/>
  <c r="DS13" i="42"/>
  <c r="HW13" i="42"/>
  <c r="KQ13" i="42"/>
  <c r="DP6" i="42"/>
  <c r="HT6" i="42"/>
  <c r="JD6" i="42"/>
  <c r="R13" i="42"/>
  <c r="BB13" i="42"/>
  <c r="DV13" i="42"/>
  <c r="FF13" i="42"/>
  <c r="GP13" i="42"/>
  <c r="HZ13" i="42"/>
  <c r="JJ13" i="42"/>
  <c r="KT13" i="42"/>
  <c r="FI19" i="42"/>
  <c r="IC19" i="42"/>
  <c r="JM19" i="42"/>
  <c r="GM6" i="42"/>
  <c r="HW6" i="42"/>
  <c r="KQ6" i="42"/>
  <c r="FL19" i="42"/>
  <c r="IF19" i="42"/>
  <c r="JP19" i="42"/>
  <c r="R6" i="42"/>
  <c r="CL6" i="42"/>
  <c r="GP6" i="42"/>
  <c r="HZ6" i="42"/>
  <c r="KT6" i="42"/>
  <c r="EB6" i="42"/>
  <c r="KZ6" i="42"/>
  <c r="BK6" i="42"/>
  <c r="LC6" i="42"/>
  <c r="DJ13" i="42"/>
  <c r="DP13" i="42"/>
  <c r="KN13" i="42"/>
  <c r="AY13" i="42"/>
  <c r="CF6" i="42"/>
  <c r="CL13" i="42"/>
  <c r="BE6" i="42"/>
  <c r="CO6" i="42"/>
  <c r="DY6" i="42"/>
  <c r="FI6" i="42"/>
  <c r="IC6" i="42"/>
  <c r="JM6" i="42"/>
  <c r="EQ16" i="42"/>
  <c r="HK16" i="42"/>
  <c r="IU16" i="42"/>
  <c r="LO16" i="42"/>
  <c r="AD6" i="42"/>
  <c r="CX6" i="42"/>
  <c r="IC13" i="42"/>
  <c r="ET16" i="42"/>
  <c r="HN16" i="42"/>
  <c r="KH16" i="42"/>
  <c r="DA6" i="42"/>
  <c r="FU6" i="42"/>
  <c r="X13" i="42"/>
  <c r="FL16" i="42"/>
  <c r="JP16" i="42"/>
  <c r="KZ16" i="42"/>
  <c r="BH16" i="42"/>
  <c r="EW16" i="42"/>
  <c r="GG16" i="42"/>
  <c r="HQ16" i="42"/>
  <c r="JA16" i="42"/>
  <c r="KK16" i="42"/>
  <c r="FU19" i="42"/>
  <c r="HE19" i="42"/>
  <c r="IO19" i="42"/>
  <c r="BT6" i="42"/>
  <c r="LL6" i="42"/>
  <c r="JS13" i="42"/>
  <c r="AP16" i="42"/>
  <c r="GY16" i="42"/>
  <c r="II16" i="42"/>
  <c r="LC16" i="42"/>
  <c r="AA16" i="42"/>
  <c r="GJ16" i="42"/>
  <c r="HT16" i="42"/>
  <c r="KN16" i="42"/>
  <c r="FX19" i="42"/>
  <c r="HH19" i="42"/>
  <c r="BE19" i="42"/>
  <c r="AM6" i="42"/>
  <c r="BW6" i="42"/>
  <c r="EQ6" i="42"/>
  <c r="HK6" i="42"/>
  <c r="IU6" i="42"/>
  <c r="LO6" i="42"/>
  <c r="IL13" i="42"/>
  <c r="I16" i="42"/>
  <c r="FR16" i="42"/>
  <c r="IL16" i="42"/>
  <c r="JV16" i="42"/>
  <c r="LF16" i="42"/>
  <c r="AD16" i="42"/>
  <c r="BN16" i="42"/>
  <c r="FC16" i="42"/>
  <c r="GM16" i="42"/>
  <c r="JG16" i="42"/>
  <c r="KQ16" i="42"/>
  <c r="BH19" i="42"/>
  <c r="GJ19" i="42"/>
  <c r="HT19" i="42"/>
  <c r="JD19" i="42"/>
  <c r="GS13" i="42"/>
  <c r="U16" i="42"/>
  <c r="X16" i="42"/>
  <c r="EB16" i="42"/>
  <c r="JS16" i="42"/>
  <c r="JD16" i="42"/>
  <c r="HN6" i="42"/>
  <c r="IX6" i="42"/>
  <c r="BQ13" i="42"/>
  <c r="L16" i="42"/>
  <c r="AV16" i="42"/>
  <c r="CL16" i="42"/>
  <c r="FU16" i="42"/>
  <c r="LI16" i="42"/>
  <c r="FF16" i="42"/>
  <c r="BK19" i="42"/>
  <c r="HW19" i="42"/>
  <c r="JG19" i="42"/>
  <c r="CO13" i="42"/>
  <c r="FI13" i="42"/>
  <c r="JM13" i="42"/>
  <c r="BE16" i="42"/>
  <c r="IX16" i="42"/>
  <c r="FX13" i="42"/>
  <c r="FX16" i="42"/>
  <c r="AJ16" i="42"/>
  <c r="IC16" i="42"/>
  <c r="BB19" i="42"/>
  <c r="BT19" i="42"/>
  <c r="GP19" i="42"/>
  <c r="JJ19" i="42"/>
  <c r="AG16" i="42"/>
  <c r="BQ16" i="42"/>
  <c r="GP16" i="42"/>
  <c r="HZ16" i="42"/>
  <c r="JJ16" i="42"/>
  <c r="KT16" i="42"/>
  <c r="AG6" i="42"/>
  <c r="BQ6" i="42"/>
  <c r="HE6" i="42"/>
  <c r="LI6" i="42"/>
  <c r="FI16" i="42"/>
  <c r="GS16" i="42"/>
  <c r="AJ6" i="42"/>
  <c r="HH6" i="42"/>
  <c r="DG6" i="42"/>
  <c r="F6" i="42"/>
  <c r="ET6" i="42"/>
  <c r="EK13" i="42"/>
  <c r="FU13" i="42"/>
  <c r="LI13" i="42"/>
  <c r="EE16" i="42"/>
  <c r="CC6" i="42"/>
  <c r="GG6" i="42"/>
  <c r="JA6" i="42"/>
  <c r="KK6" i="42"/>
  <c r="AM13" i="42"/>
  <c r="BW13" i="42"/>
  <c r="O16" i="42"/>
  <c r="AY16" i="42"/>
  <c r="CO16" i="42"/>
  <c r="HH16" i="42"/>
  <c r="IR16" i="42"/>
  <c r="KB16" i="42"/>
  <c r="LL16" i="42"/>
  <c r="KW6" i="42"/>
  <c r="EZ13" i="42"/>
  <c r="U6" i="42"/>
  <c r="GS6" i="42"/>
  <c r="L13" i="42"/>
  <c r="GJ13" i="42"/>
  <c r="HT13" i="42"/>
  <c r="CR6" i="42"/>
  <c r="CI13" i="42"/>
  <c r="FC13" i="42"/>
  <c r="GM13" i="42"/>
  <c r="EW19" i="42"/>
  <c r="CU6" i="42"/>
  <c r="JS6" i="42"/>
  <c r="EH6" i="42"/>
  <c r="FR6" i="42"/>
  <c r="IL6" i="42"/>
  <c r="JV6" i="42"/>
  <c r="BE13" i="42"/>
  <c r="DY13" i="42"/>
  <c r="KW13" i="42"/>
  <c r="BB6" i="42"/>
  <c r="DV6" i="42"/>
  <c r="FF6" i="42"/>
  <c r="DM13" i="42"/>
  <c r="HQ13" i="42"/>
  <c r="JA13" i="42"/>
  <c r="KK13" i="42"/>
  <c r="S19" i="32" l="1"/>
  <c r="S18" i="32"/>
  <c r="AB10" i="32" l="1"/>
  <c r="AB5" i="32"/>
  <c r="AA7" i="32"/>
  <c r="AA4" i="32"/>
  <c r="AA3" i="32"/>
  <c r="AA6" i="32"/>
  <c r="AA9" i="32"/>
  <c r="AA8" i="32"/>
  <c r="AA2" i="32"/>
  <c r="AA11" i="32" l="1"/>
  <c r="S17" i="32" s="1"/>
  <c r="Z10" i="32"/>
  <c r="Z5" i="32"/>
  <c r="X10" i="32"/>
  <c r="X5" i="32"/>
  <c r="V10" i="32"/>
  <c r="V5" i="32"/>
  <c r="T10" i="32"/>
  <c r="T5" i="32"/>
  <c r="R10" i="32"/>
  <c r="R5" i="32"/>
  <c r="P10" i="32"/>
  <c r="P5" i="32"/>
  <c r="N10" i="32"/>
  <c r="N5" i="32"/>
  <c r="L10" i="32"/>
  <c r="L5" i="32"/>
  <c r="M4" i="32"/>
  <c r="O7" i="32"/>
  <c r="O6" i="32"/>
  <c r="E8" i="32"/>
  <c r="D3" i="32"/>
  <c r="D8" i="32"/>
  <c r="U6" i="32"/>
  <c r="U2" i="32"/>
  <c r="O2" i="32"/>
  <c r="W3" i="32"/>
  <c r="Y3" i="32"/>
  <c r="D9" i="32"/>
  <c r="F2" i="34"/>
  <c r="W4" i="32"/>
  <c r="K3" i="32"/>
  <c r="F2" i="41"/>
  <c r="O4" i="32"/>
  <c r="Y9" i="32"/>
  <c r="S4" i="32"/>
  <c r="K6" i="32"/>
  <c r="Y6" i="32"/>
  <c r="Y7" i="32"/>
  <c r="S6" i="32"/>
  <c r="M2" i="32"/>
  <c r="E2" i="32"/>
  <c r="Q2" i="32"/>
  <c r="U4" i="32"/>
  <c r="S9" i="32"/>
  <c r="W8" i="32"/>
  <c r="K9" i="32"/>
  <c r="M6" i="32"/>
  <c r="Q8" i="32"/>
  <c r="W6" i="32"/>
  <c r="F6" i="32"/>
  <c r="S2" i="32"/>
  <c r="M7" i="32"/>
  <c r="Q6" i="32"/>
  <c r="U9" i="32"/>
  <c r="S3" i="32"/>
  <c r="D2" i="32"/>
  <c r="O9" i="32"/>
  <c r="F2" i="31"/>
  <c r="Q3" i="32"/>
  <c r="E3" i="32"/>
  <c r="Q7" i="32"/>
  <c r="M3" i="32"/>
  <c r="E5" i="32"/>
  <c r="Y4" i="32"/>
  <c r="S8" i="32"/>
  <c r="K7" i="32"/>
  <c r="M9" i="32"/>
  <c r="F3" i="32"/>
  <c r="K8" i="32"/>
  <c r="U7" i="32"/>
  <c r="O3" i="32"/>
  <c r="U3" i="32"/>
  <c r="E6" i="32"/>
  <c r="K2" i="32"/>
  <c r="S7" i="32"/>
  <c r="Y8" i="32"/>
  <c r="K4" i="32"/>
  <c r="O8" i="32"/>
  <c r="F5" i="32"/>
  <c r="Y2" i="32"/>
  <c r="F2" i="32"/>
  <c r="M8" i="32"/>
  <c r="W7" i="32"/>
  <c r="W2" i="32"/>
  <c r="W9" i="32"/>
  <c r="Q4" i="32"/>
  <c r="U8" i="32"/>
  <c r="Q9" i="32"/>
  <c r="F4" i="32" l="1"/>
  <c r="F7" i="32"/>
  <c r="E10" i="32"/>
  <c r="E4" i="32"/>
  <c r="E7" i="32"/>
  <c r="D10" i="32"/>
  <c r="D4" i="32"/>
  <c r="F11" i="32"/>
  <c r="F12" i="32"/>
  <c r="F13" i="32" s="1"/>
  <c r="E11" i="32"/>
  <c r="E12" i="32"/>
  <c r="D12" i="32"/>
  <c r="D11" i="32"/>
  <c r="D41" i="32"/>
  <c r="C37" i="32"/>
  <c r="C43" i="32"/>
  <c r="D40" i="32"/>
  <c r="C38" i="32"/>
  <c r="C40" i="32"/>
  <c r="C41" i="32"/>
  <c r="D37" i="32"/>
  <c r="V2" i="32"/>
  <c r="U11" i="32"/>
  <c r="Q17" i="32" s="1"/>
  <c r="Z6" i="32"/>
  <c r="N9" i="32"/>
  <c r="Y12" i="32"/>
  <c r="Z3" i="32"/>
  <c r="R4" i="32"/>
  <c r="Q13" i="32"/>
  <c r="T8" i="32"/>
  <c r="Y11" i="32"/>
  <c r="Z2" i="32"/>
  <c r="L6" i="32"/>
  <c r="K12" i="32"/>
  <c r="AB6" i="32"/>
  <c r="G5" i="32"/>
  <c r="R6" i="32"/>
  <c r="X7" i="32"/>
  <c r="Z8" i="32"/>
  <c r="R2" i="32"/>
  <c r="Q11" i="32"/>
  <c r="P17" i="32" s="1"/>
  <c r="R9" i="32"/>
  <c r="Z9" i="32"/>
  <c r="U12" i="32"/>
  <c r="V3" i="32"/>
  <c r="N4" i="32"/>
  <c r="M13" i="32"/>
  <c r="N13" i="32" s="1"/>
  <c r="G3" i="32"/>
  <c r="V8" i="32"/>
  <c r="T6" i="32"/>
  <c r="X9" i="32"/>
  <c r="AB7" i="32"/>
  <c r="X4" i="32"/>
  <c r="W13" i="32"/>
  <c r="W11" i="32"/>
  <c r="R17" i="32" s="1"/>
  <c r="X2" i="32"/>
  <c r="S11" i="32"/>
  <c r="O17" i="32" s="1"/>
  <c r="T2" i="32"/>
  <c r="P6" i="32"/>
  <c r="T3" i="32"/>
  <c r="S12" i="32"/>
  <c r="Z7" i="32"/>
  <c r="N2" i="32"/>
  <c r="M11" i="32"/>
  <c r="M17" i="32" s="1"/>
  <c r="P8" i="32"/>
  <c r="L3" i="32"/>
  <c r="AB3" i="32"/>
  <c r="R7" i="32"/>
  <c r="T7" i="32"/>
  <c r="X8" i="32"/>
  <c r="G8" i="32"/>
  <c r="AB8" i="32"/>
  <c r="V9" i="32"/>
  <c r="G6" i="32"/>
  <c r="Y13" i="32"/>
  <c r="Z4" i="32"/>
  <c r="N8" i="32"/>
  <c r="L8" i="32"/>
  <c r="M12" i="32"/>
  <c r="N3" i="32"/>
  <c r="L9" i="32"/>
  <c r="K13" i="32"/>
  <c r="L13" i="32" s="1"/>
  <c r="L7" i="32"/>
  <c r="V4" i="32"/>
  <c r="U13" i="32"/>
  <c r="R8" i="32"/>
  <c r="P2" i="32"/>
  <c r="O11" i="32"/>
  <c r="N17" i="32" s="1"/>
  <c r="P3" i="32"/>
  <c r="O12" i="32"/>
  <c r="N7" i="32"/>
  <c r="P7" i="32"/>
  <c r="G9" i="32"/>
  <c r="V6" i="32"/>
  <c r="AB9" i="32"/>
  <c r="X6" i="32"/>
  <c r="V7" i="32"/>
  <c r="K11" i="32"/>
  <c r="L2" i="32"/>
  <c r="P9" i="32"/>
  <c r="T9" i="32"/>
  <c r="N6" i="32"/>
  <c r="S13" i="32"/>
  <c r="T4" i="32"/>
  <c r="P4" i="32"/>
  <c r="O13" i="32"/>
  <c r="P13" i="32" s="1"/>
  <c r="G2" i="32"/>
  <c r="AB2" i="32"/>
  <c r="R3" i="32"/>
  <c r="Q12" i="32"/>
  <c r="W12" i="32"/>
  <c r="X3" i="32"/>
  <c r="L4" i="32"/>
  <c r="AB4" i="32"/>
  <c r="X12" i="32" l="1"/>
  <c r="R12" i="32"/>
  <c r="Z12" i="32"/>
  <c r="V13" i="32"/>
  <c r="T12" i="32"/>
  <c r="R13" i="32"/>
  <c r="X13" i="32"/>
  <c r="D30" i="32"/>
  <c r="E30" i="32" s="1"/>
  <c r="C35" i="32" s="1"/>
  <c r="AB13" i="32"/>
  <c r="T13" i="32"/>
  <c r="Z13" i="32"/>
  <c r="G7" i="32"/>
  <c r="L12" i="32"/>
  <c r="C30" i="32"/>
  <c r="AB14" i="32"/>
  <c r="AB12" i="32"/>
  <c r="N12" i="32"/>
  <c r="C31" i="32"/>
  <c r="E13" i="32"/>
  <c r="V12" i="32"/>
  <c r="P12" i="32"/>
  <c r="G4" i="32"/>
  <c r="D13" i="32"/>
  <c r="G10" i="32"/>
  <c r="G11" i="32"/>
  <c r="C39" i="32"/>
  <c r="C42" i="32"/>
  <c r="E40" i="32"/>
  <c r="G12" i="32"/>
  <c r="E41" i="32"/>
  <c r="C32" i="32"/>
  <c r="E43" i="32"/>
  <c r="E45" i="32" s="1"/>
  <c r="C45" i="32"/>
  <c r="D38" i="32"/>
  <c r="D39" i="32" s="1"/>
  <c r="D31" i="32"/>
  <c r="E37" i="32"/>
  <c r="D42" i="32"/>
  <c r="Z11" i="32"/>
  <c r="Q18" i="32"/>
  <c r="U14" i="32"/>
  <c r="V14" i="32" s="1"/>
  <c r="P18" i="32"/>
  <c r="Q14" i="32"/>
  <c r="R14" i="32" s="1"/>
  <c r="M14" i="32"/>
  <c r="N14" i="32" s="1"/>
  <c r="M18" i="32"/>
  <c r="L17" i="32"/>
  <c r="L11" i="32"/>
  <c r="O14" i="32"/>
  <c r="P14" i="32" s="1"/>
  <c r="N18" i="32"/>
  <c r="R11" i="32"/>
  <c r="O18" i="32"/>
  <c r="S14" i="32"/>
  <c r="T14" i="32" s="1"/>
  <c r="P19" i="32"/>
  <c r="P11" i="32"/>
  <c r="J19" i="32"/>
  <c r="AB11" i="32"/>
  <c r="J17" i="32"/>
  <c r="N19" i="32"/>
  <c r="J18" i="32"/>
  <c r="Y14" i="32"/>
  <c r="Z14" i="32" s="1"/>
  <c r="Q19" i="32"/>
  <c r="T11" i="32"/>
  <c r="M19" i="32"/>
  <c r="R18" i="32"/>
  <c r="W14" i="32"/>
  <c r="X14" i="32" s="1"/>
  <c r="O19" i="32"/>
  <c r="X11" i="32"/>
  <c r="V11" i="32"/>
  <c r="L19" i="32"/>
  <c r="N11" i="32"/>
  <c r="R19" i="32"/>
  <c r="K14" i="32"/>
  <c r="L14" i="32" s="1"/>
  <c r="L18" i="32"/>
  <c r="G13" i="32" l="1"/>
  <c r="E42" i="32"/>
  <c r="C33" i="32"/>
  <c r="C34" i="32"/>
  <c r="D32" i="32"/>
  <c r="E31" i="32"/>
  <c r="E32" i="32" s="1"/>
  <c r="E38" i="32"/>
  <c r="E39" i="32" s="1"/>
  <c r="K18" i="32"/>
  <c r="K17" i="32"/>
  <c r="K19" i="32"/>
  <c r="L2722" i="20"/>
  <c r="I358" i="20"/>
</calcChain>
</file>

<file path=xl/comments1.xml><?xml version="1.0" encoding="utf-8"?>
<comments xmlns="http://schemas.openxmlformats.org/spreadsheetml/2006/main">
  <authors>
    <author>謝吏雅</author>
    <author>蘇柏瑋</author>
    <author>蔡傜竹</author>
  </authors>
  <commentList>
    <comment ref="F4" authorId="0" shapeId="0">
      <text>
        <r>
          <rPr>
            <b/>
            <sz val="9"/>
            <color indexed="81"/>
            <rFont val="Tahoma"/>
            <family val="2"/>
          </rPr>
          <t xml:space="preserve">Particle
S1-1ea
S2-1ea
S3-1ea
S4-1ea
S7-1ea
S11-1ea
S12-4ea
</t>
        </r>
      </text>
    </comment>
    <comment ref="F6" authorId="0" shapeId="0">
      <text>
        <r>
          <rPr>
            <b/>
            <sz val="9"/>
            <color indexed="81"/>
            <rFont val="Tahoma"/>
            <family val="2"/>
          </rPr>
          <t>Particle
S5-1ea</t>
        </r>
      </text>
    </comment>
    <comment ref="F8" authorId="0" shapeId="0">
      <text>
        <r>
          <rPr>
            <b/>
            <sz val="9"/>
            <color indexed="81"/>
            <rFont val="Tahoma"/>
            <family val="2"/>
          </rPr>
          <t>Particle
S1-1ea
S3-2ea
S4-2ea</t>
        </r>
      </text>
    </comment>
    <comment ref="F10" authorId="0" shapeId="0">
      <text>
        <r>
          <rPr>
            <b/>
            <sz val="9"/>
            <color indexed="81"/>
            <rFont val="Tahoma"/>
            <family val="2"/>
          </rPr>
          <t>STEP_04 alarm (Vacuum error)</t>
        </r>
      </text>
    </comment>
    <comment ref="F20" authorId="1" shapeId="0">
      <text>
        <r>
          <rPr>
            <b/>
            <sz val="9"/>
            <color indexed="81"/>
            <rFont val="Tahoma"/>
            <family val="2"/>
          </rPr>
          <t>Particle
S1-2ea
S2-2ea
S3-4ea</t>
        </r>
      </text>
    </comment>
    <comment ref="F21" authorId="1" shapeId="0">
      <text>
        <r>
          <rPr>
            <b/>
            <sz val="9"/>
            <color indexed="81"/>
            <rFont val="Tahoma"/>
            <family val="2"/>
          </rPr>
          <t>PD request for Concern Study</t>
        </r>
      </text>
    </comment>
    <comment ref="F29" authorId="1" shapeId="0">
      <text>
        <r>
          <rPr>
            <b/>
            <sz val="9"/>
            <color indexed="81"/>
            <rFont val="Tahoma"/>
            <family val="2"/>
          </rPr>
          <t>Particle
S7-4ea</t>
        </r>
      </text>
    </comment>
    <comment ref="F32" authorId="1" shapeId="0">
      <text>
        <r>
          <rPr>
            <b/>
            <sz val="9"/>
            <color indexed="81"/>
            <rFont val="Tahoma"/>
            <family val="2"/>
          </rPr>
          <t>Particle
S1 1ea
S4 1ea
S9 1ea</t>
        </r>
      </text>
    </comment>
    <comment ref="F33" authorId="1" shapeId="0">
      <text>
        <r>
          <rPr>
            <b/>
            <sz val="9"/>
            <color indexed="81"/>
            <rFont val="Tahoma"/>
            <family val="2"/>
          </rPr>
          <t>Particle
S8 1ea
S12 1ea</t>
        </r>
      </text>
    </comment>
    <comment ref="F34" authorId="1" shapeId="0">
      <text>
        <r>
          <rPr>
            <b/>
            <sz val="9"/>
            <color indexed="81"/>
            <rFont val="Tahoma"/>
            <family val="2"/>
          </rPr>
          <t>Particle
S7 1ea
S10 1ea</t>
        </r>
      </text>
    </comment>
    <comment ref="F39" authorId="1" shapeId="0">
      <text>
        <r>
          <rPr>
            <b/>
            <sz val="9"/>
            <color indexed="81"/>
            <rFont val="Tahoma"/>
            <family val="2"/>
          </rPr>
          <t>Particle
S5 1ea</t>
        </r>
      </text>
    </comment>
    <comment ref="F40" authorId="1" shapeId="0">
      <text>
        <r>
          <rPr>
            <b/>
            <sz val="9"/>
            <color indexed="81"/>
            <rFont val="Tahoma"/>
            <family val="2"/>
          </rPr>
          <t>Particle
S2 1ea
S6 1ea</t>
        </r>
      </text>
    </comment>
    <comment ref="F43" authorId="1" shapeId="0">
      <text>
        <r>
          <rPr>
            <b/>
            <sz val="9"/>
            <color indexed="81"/>
            <rFont val="Tahoma"/>
            <family val="2"/>
          </rPr>
          <t>B1_COAT_02 Machine alarm (HP 3 pin drive error)</t>
        </r>
      </text>
    </comment>
    <comment ref="F44" authorId="1" shapeId="0">
      <text>
        <r>
          <rPr>
            <b/>
            <sz val="9"/>
            <color indexed="81"/>
            <rFont val="Tahoma"/>
            <family val="2"/>
          </rPr>
          <t>Particle
S2 2ea
S6 1ea
S8 1ea
S13 1ea</t>
        </r>
      </text>
    </comment>
    <comment ref="F45" authorId="1" shapeId="0">
      <text>
        <r>
          <rPr>
            <b/>
            <sz val="9"/>
            <color indexed="81"/>
            <rFont val="Tahoma"/>
            <family val="2"/>
          </rPr>
          <t>Particle
S4 1ea
S13 1ea</t>
        </r>
      </text>
    </comment>
    <comment ref="F46" authorId="1" shapeId="0">
      <text>
        <r>
          <rPr>
            <b/>
            <sz val="9"/>
            <color indexed="81"/>
            <rFont val="Tahoma"/>
            <family val="2"/>
          </rPr>
          <t>Particle
S10 1ea</t>
        </r>
      </text>
    </comment>
    <comment ref="F47" authorId="1" shapeId="0">
      <text>
        <r>
          <rPr>
            <b/>
            <sz val="9"/>
            <color indexed="81"/>
            <rFont val="Tahoma"/>
            <family val="2"/>
          </rPr>
          <t>Particle
S10 1ea
S12 2ea
S13 4ea</t>
        </r>
      </text>
    </comment>
    <comment ref="F48" authorId="1" shapeId="0">
      <text>
        <r>
          <rPr>
            <b/>
            <sz val="9"/>
            <color indexed="81"/>
            <rFont val="Tahoma"/>
            <family val="2"/>
          </rPr>
          <t>Particle
S1 3ea</t>
        </r>
      </text>
    </comment>
    <comment ref="F53" authorId="1" shapeId="0">
      <text>
        <r>
          <rPr>
            <b/>
            <sz val="9"/>
            <color indexed="81"/>
            <rFont val="Tahoma"/>
            <family val="2"/>
          </rPr>
          <t>Particle
S2 2ea
S8 1ea
S13 1ea</t>
        </r>
      </text>
    </comment>
    <comment ref="F57" authorId="1" shapeId="0">
      <text>
        <r>
          <rPr>
            <b/>
            <sz val="9"/>
            <color indexed="81"/>
            <rFont val="Tahoma"/>
            <family val="2"/>
          </rPr>
          <t>Particle
S12 2ea
S13 2ea</t>
        </r>
      </text>
    </comment>
    <comment ref="F58" authorId="1" shapeId="0">
      <text>
        <r>
          <rPr>
            <b/>
            <sz val="9"/>
            <color indexed="81"/>
            <rFont val="Tahoma"/>
            <family val="2"/>
          </rPr>
          <t>Particle
S3 1ea</t>
        </r>
      </text>
    </comment>
    <comment ref="F64" authorId="1" shapeId="0">
      <text>
        <r>
          <rPr>
            <b/>
            <sz val="9"/>
            <color indexed="81"/>
            <rFont val="Tahoma"/>
            <family val="2"/>
          </rPr>
          <t>COAT_02 alarm</t>
        </r>
      </text>
    </comment>
    <comment ref="F65" authorId="1" shapeId="0">
      <text>
        <r>
          <rPr>
            <b/>
            <sz val="9"/>
            <color indexed="81"/>
            <rFont val="Tahoma"/>
            <family val="2"/>
          </rPr>
          <t>COAT_02 alarm</t>
        </r>
      </text>
    </comment>
    <comment ref="F71" authorId="1" shapeId="0">
      <text>
        <r>
          <rPr>
            <b/>
            <sz val="9"/>
            <color indexed="81"/>
            <rFont val="Tahoma"/>
            <family val="2"/>
          </rPr>
          <t>Particle
S2 1ea
S12 2ea</t>
        </r>
      </text>
    </comment>
    <comment ref="F72" authorId="1" shapeId="0">
      <text>
        <r>
          <rPr>
            <b/>
            <sz val="9"/>
            <color indexed="81"/>
            <rFont val="Tahoma"/>
            <family val="2"/>
          </rPr>
          <t>Particle
S3 1ea</t>
        </r>
      </text>
    </comment>
    <comment ref="F77" authorId="1" shapeId="0">
      <text>
        <r>
          <rPr>
            <b/>
            <sz val="9"/>
            <color indexed="81"/>
            <rFont val="Tahoma"/>
            <family val="2"/>
          </rPr>
          <t>Particle
S5 1ea</t>
        </r>
      </text>
    </comment>
    <comment ref="F82" authorId="1" shapeId="0">
      <text>
        <r>
          <rPr>
            <b/>
            <sz val="9"/>
            <color indexed="81"/>
            <rFont val="Tahoma"/>
            <family val="2"/>
          </rPr>
          <t>Particle
S10 1ea</t>
        </r>
      </text>
    </comment>
    <comment ref="F84" authorId="1" shapeId="0">
      <text>
        <r>
          <rPr>
            <b/>
            <sz val="9"/>
            <color indexed="81"/>
            <rFont val="Tahoma"/>
            <family val="2"/>
          </rPr>
          <t>Particle
S1 2ea</t>
        </r>
      </text>
    </comment>
    <comment ref="F88" authorId="1" shapeId="0">
      <text>
        <r>
          <rPr>
            <b/>
            <sz val="9"/>
            <color indexed="81"/>
            <rFont val="Tahoma"/>
            <family val="2"/>
          </rPr>
          <t>Particle
S1 1ea
S7 1ea
S9 1ea</t>
        </r>
      </text>
    </comment>
    <comment ref="F91" authorId="1" shapeId="0">
      <text>
        <r>
          <rPr>
            <b/>
            <sz val="9"/>
            <color indexed="81"/>
            <rFont val="Tahoma"/>
            <family val="2"/>
          </rPr>
          <t>Without PEB</t>
        </r>
      </text>
    </comment>
    <comment ref="F93" authorId="1" shapeId="0">
      <text>
        <r>
          <rPr>
            <b/>
            <sz val="9"/>
            <color indexed="81"/>
            <rFont val="Tahoma"/>
            <family val="2"/>
          </rPr>
          <t>Particle
S6 1ea
S9 2ea</t>
        </r>
      </text>
    </comment>
    <comment ref="F94" authorId="1" shapeId="0">
      <text>
        <r>
          <rPr>
            <b/>
            <sz val="9"/>
            <color indexed="81"/>
            <rFont val="Tahoma"/>
            <family val="2"/>
          </rPr>
          <t>Particle
S1 1ea
S5 2ea --&gt; 0
S11 1ea --&gt; 0
S13 1ea --&gt; 0</t>
        </r>
      </text>
    </comment>
    <comment ref="F96" authorId="1" shapeId="0">
      <text>
        <r>
          <rPr>
            <b/>
            <sz val="9"/>
            <color indexed="81"/>
            <rFont val="Tahoma"/>
            <family val="2"/>
          </rPr>
          <t>Particle
S1 1ea --&gt; 0</t>
        </r>
      </text>
    </comment>
    <comment ref="F99" authorId="1" shapeId="0">
      <text>
        <r>
          <rPr>
            <b/>
            <sz val="9"/>
            <color indexed="81"/>
            <rFont val="Tahoma"/>
            <family val="2"/>
          </rPr>
          <t>Particle
S2 1ea
S4 1ea
S6 1ea
S8 2ea
S9 1ea
S10 1ea
S11 9ea</t>
        </r>
      </text>
    </comment>
    <comment ref="F105" authorId="1" shapeId="0">
      <text>
        <r>
          <rPr>
            <b/>
            <sz val="9"/>
            <color indexed="81"/>
            <rFont val="Tahoma"/>
            <family val="2"/>
          </rPr>
          <t>Particle
S2 1ea</t>
        </r>
      </text>
    </comment>
    <comment ref="F109" authorId="1" shapeId="0">
      <text>
        <r>
          <rPr>
            <b/>
            <sz val="9"/>
            <color indexed="81"/>
            <rFont val="Tahoma"/>
            <family val="2"/>
          </rPr>
          <t>Coat --&gt; Exposure over Q-time (&gt; 12 hr)</t>
        </r>
      </text>
    </comment>
    <comment ref="F111" authorId="1" shapeId="0">
      <text>
        <r>
          <rPr>
            <b/>
            <sz val="9"/>
            <color indexed="81"/>
            <rFont val="Tahoma"/>
            <family val="2"/>
          </rPr>
          <t>Particle
S2 1ea
S3 1ea</t>
        </r>
      </text>
    </comment>
    <comment ref="F114" authorId="1" shapeId="0">
      <text>
        <r>
          <rPr>
            <b/>
            <sz val="9"/>
            <color indexed="81"/>
            <rFont val="Tahoma"/>
            <family val="2"/>
          </rPr>
          <t>Particle
S4 1ea</t>
        </r>
      </text>
    </comment>
    <comment ref="F116" authorId="1" shapeId="0">
      <text>
        <r>
          <rPr>
            <b/>
            <sz val="9"/>
            <color indexed="81"/>
            <rFont val="Tahoma"/>
            <family val="2"/>
          </rPr>
          <t>Particle
S7 1ea</t>
        </r>
      </text>
    </comment>
    <comment ref="F117" authorId="1" shapeId="0">
      <text>
        <r>
          <rPr>
            <b/>
            <sz val="9"/>
            <color indexed="81"/>
            <rFont val="Tahoma"/>
            <family val="2"/>
          </rPr>
          <t>B1_STEP_04 alarm impact lot induce over Q-time (Coat --&gt; Exposure &gt; 12 hr)</t>
        </r>
      </text>
    </comment>
    <comment ref="F121" authorId="1" shapeId="0">
      <text>
        <r>
          <rPr>
            <b/>
            <sz val="9"/>
            <color indexed="81"/>
            <rFont val="Tahoma"/>
            <family val="2"/>
          </rPr>
          <t>Exposure --&gt; PEB over Q-time (&gt; 6 hr)</t>
        </r>
      </text>
    </comment>
    <comment ref="F122" authorId="1" shapeId="0">
      <text>
        <r>
          <rPr>
            <b/>
            <sz val="9"/>
            <color indexed="81"/>
            <rFont val="Tahoma"/>
            <family val="2"/>
          </rPr>
          <t>Shift
S5 2ea</t>
        </r>
      </text>
    </comment>
    <comment ref="F123" authorId="1" shapeId="0">
      <text>
        <r>
          <rPr>
            <b/>
            <sz val="9"/>
            <color indexed="81"/>
            <rFont val="Tahoma"/>
            <family val="2"/>
          </rPr>
          <t>PEB --&gt; Develop over Q-time (&gt; 6 hr)</t>
        </r>
      </text>
    </comment>
    <comment ref="F124" authorId="1" shapeId="0">
      <text>
        <r>
          <rPr>
            <b/>
            <sz val="9"/>
            <color indexed="81"/>
            <rFont val="Tahoma"/>
            <family val="2"/>
          </rPr>
          <t>Particle
S3 1ea</t>
        </r>
      </text>
    </comment>
    <comment ref="F125" authorId="1" shapeId="0">
      <text>
        <r>
          <rPr>
            <b/>
            <sz val="9"/>
            <color indexed="81"/>
            <rFont val="Tahoma"/>
            <family val="2"/>
          </rPr>
          <t>Coat --&gt; Exposure over Q-time (&gt; 12hr)</t>
        </r>
      </text>
    </comment>
    <comment ref="F129" authorId="1" shapeId="0">
      <text>
        <r>
          <rPr>
            <b/>
            <sz val="9"/>
            <color indexed="81"/>
            <rFont val="Tahoma"/>
            <family val="2"/>
          </rPr>
          <t>Particle
S2 1ea
S3 1ea</t>
        </r>
      </text>
    </comment>
    <comment ref="F133" authorId="2" shapeId="0">
      <text>
        <r>
          <rPr>
            <b/>
            <sz val="9"/>
            <color indexed="81"/>
            <rFont val="細明體"/>
            <family val="3"/>
            <charset val="136"/>
          </rPr>
          <t>蔡傜竹</t>
        </r>
        <r>
          <rPr>
            <b/>
            <sz val="9"/>
            <color indexed="81"/>
            <rFont val="Tahoma"/>
            <family val="2"/>
          </rPr>
          <t>:</t>
        </r>
        <r>
          <rPr>
            <sz val="9"/>
            <color indexed="81"/>
            <rFont val="Tahoma"/>
            <family val="2"/>
          </rPr>
          <t xml:space="preserve">
Particle
S1 1ea particle
S6 1ea particle</t>
        </r>
      </text>
    </comment>
    <comment ref="F138" authorId="2" shapeId="0">
      <text>
        <r>
          <rPr>
            <b/>
            <sz val="9"/>
            <color indexed="81"/>
            <rFont val="細明體"/>
            <family val="3"/>
            <charset val="136"/>
          </rPr>
          <t>蔡傜竹</t>
        </r>
        <r>
          <rPr>
            <b/>
            <sz val="9"/>
            <color indexed="81"/>
            <rFont val="Tahoma"/>
            <family val="2"/>
          </rPr>
          <t>:</t>
        </r>
        <r>
          <rPr>
            <sz val="9"/>
            <color indexed="81"/>
            <rFont val="Tahoma"/>
            <family val="2"/>
          </rPr>
          <t xml:space="preserve">
B1_STEP_04 alarm</t>
        </r>
      </text>
    </comment>
    <comment ref="F139" authorId="2" shapeId="0">
      <text>
        <r>
          <rPr>
            <b/>
            <sz val="9"/>
            <color indexed="81"/>
            <rFont val="細明體"/>
            <family val="3"/>
            <charset val="136"/>
          </rPr>
          <t>蔡傜竹</t>
        </r>
        <r>
          <rPr>
            <b/>
            <sz val="9"/>
            <color indexed="81"/>
            <rFont val="Tahoma"/>
            <family val="2"/>
          </rPr>
          <t>:</t>
        </r>
        <r>
          <rPr>
            <sz val="9"/>
            <color indexed="81"/>
            <rFont val="Tahoma"/>
            <family val="2"/>
          </rPr>
          <t xml:space="preserve">
Over Q-times</t>
        </r>
      </text>
    </comment>
    <comment ref="F148" authorId="1" shapeId="0">
      <text>
        <r>
          <rPr>
            <b/>
            <sz val="9"/>
            <color indexed="81"/>
            <rFont val="Tahoma"/>
            <family val="2"/>
          </rPr>
          <t>Particle
S1 2ea
S2 2ea
S6 2ea</t>
        </r>
      </text>
    </comment>
    <comment ref="F149" authorId="1" shapeId="0">
      <text>
        <r>
          <rPr>
            <b/>
            <sz val="9"/>
            <color indexed="81"/>
            <rFont val="Tahoma"/>
            <family val="2"/>
          </rPr>
          <t>Particle
S13 3ea
Bubble
S13 1ea</t>
        </r>
      </text>
    </comment>
    <comment ref="F150" authorId="1" shapeId="0">
      <text>
        <r>
          <rPr>
            <b/>
            <sz val="9"/>
            <color indexed="81"/>
            <rFont val="Tahoma"/>
            <family val="2"/>
          </rPr>
          <t>Particle
S2 2ea
S3 2ea
S5 2ea
S7 1ea
S10 1ea
S11 4ea
S13 7ea</t>
        </r>
      </text>
    </comment>
    <comment ref="F151" authorId="1" shapeId="0">
      <text>
        <r>
          <rPr>
            <b/>
            <sz val="9"/>
            <color indexed="81"/>
            <rFont val="Tahoma"/>
            <family val="2"/>
          </rPr>
          <t>Particle
S1 4ea
S2 4ea
S3 3ea
S4 1ea
S5 1ea
S6 1ea
S8 2ea
S10 2ea
S11 2ea
S12 4ea
S13 7ea</t>
        </r>
      </text>
    </comment>
    <comment ref="F152" authorId="1" shapeId="0">
      <text>
        <r>
          <rPr>
            <b/>
            <sz val="9"/>
            <color indexed="81"/>
            <rFont val="Tahoma"/>
            <family val="2"/>
          </rPr>
          <t>Particle
S1 1ea
S2 1ea
S7 1ea</t>
        </r>
      </text>
    </comment>
    <comment ref="F153" authorId="1" shapeId="0">
      <text>
        <r>
          <rPr>
            <b/>
            <sz val="9"/>
            <color indexed="81"/>
            <rFont val="Tahoma"/>
            <family val="2"/>
          </rPr>
          <t>Particle
S8 2ea
S10 2ea
S11 13ea
S12 6ea
S13 6ea</t>
        </r>
      </text>
    </comment>
    <comment ref="F155" authorId="1" shapeId="0">
      <text>
        <r>
          <rPr>
            <b/>
            <sz val="9"/>
            <color indexed="81"/>
            <rFont val="Tahoma"/>
            <family val="2"/>
          </rPr>
          <t>Particle
S9 1ea</t>
        </r>
      </text>
    </comment>
    <comment ref="F156" authorId="1" shapeId="0">
      <text>
        <r>
          <rPr>
            <b/>
            <sz val="9"/>
            <color indexed="81"/>
            <rFont val="Tahoma"/>
            <family val="2"/>
          </rPr>
          <t>Particle
S7 2ea</t>
        </r>
      </text>
    </comment>
    <comment ref="F157" authorId="1" shapeId="0">
      <text>
        <r>
          <rPr>
            <b/>
            <sz val="9"/>
            <color indexed="81"/>
            <rFont val="Tahoma"/>
            <family val="2"/>
          </rPr>
          <t>Particle
S2 1ea
S6 1ea
S11 3ea
S12 1ea
Bubble
S1 1ea</t>
        </r>
      </text>
    </comment>
    <comment ref="F158" authorId="1" shapeId="0">
      <text>
        <r>
          <rPr>
            <b/>
            <sz val="9"/>
            <color indexed="81"/>
            <rFont val="Tahoma"/>
            <family val="2"/>
          </rPr>
          <t>Particle
S5 1ea
S11 1ea
S13 11ea</t>
        </r>
      </text>
    </comment>
    <comment ref="F161" authorId="1" shapeId="0">
      <text>
        <r>
          <rPr>
            <b/>
            <sz val="9"/>
            <color indexed="81"/>
            <rFont val="Tahoma"/>
            <family val="2"/>
          </rPr>
          <t>Coat --&gt; Exposure over Q-time (&gt; 24 hr)</t>
        </r>
      </text>
    </comment>
    <comment ref="F167" authorId="1" shapeId="0">
      <text>
        <r>
          <rPr>
            <b/>
            <sz val="9"/>
            <color indexed="81"/>
            <rFont val="Tahoma"/>
            <family val="2"/>
          </rPr>
          <t>Particle
S12 1ea</t>
        </r>
      </text>
    </comment>
    <comment ref="F169" authorId="1" shapeId="0">
      <text>
        <r>
          <rPr>
            <b/>
            <sz val="9"/>
            <color indexed="81"/>
            <rFont val="Tahoma"/>
            <family val="2"/>
          </rPr>
          <t>Particle
S1 5ea
S2 2ea
S3 3ea
S13 2ea</t>
        </r>
      </text>
    </comment>
    <comment ref="F171" authorId="1" shapeId="0">
      <text>
        <r>
          <rPr>
            <b/>
            <sz val="9"/>
            <color indexed="81"/>
            <rFont val="Tahoma"/>
            <family val="2"/>
          </rPr>
          <t>Particle
S10 1ea
S11 1ea</t>
        </r>
      </text>
    </comment>
    <comment ref="F172" authorId="1" shapeId="0">
      <text>
        <r>
          <rPr>
            <b/>
            <sz val="9"/>
            <color indexed="81"/>
            <rFont val="Tahoma"/>
            <family val="2"/>
          </rPr>
          <t>WEE OOS</t>
        </r>
      </text>
    </comment>
    <comment ref="F173" authorId="1" shapeId="0">
      <text>
        <r>
          <rPr>
            <b/>
            <sz val="9"/>
            <color indexed="81"/>
            <rFont val="Tahoma"/>
            <family val="2"/>
          </rPr>
          <t>Oxidation</t>
        </r>
      </text>
    </comment>
    <comment ref="F174" authorId="1" shapeId="0">
      <text>
        <r>
          <rPr>
            <b/>
            <sz val="9"/>
            <color indexed="81"/>
            <rFont val="Tahoma"/>
            <family val="2"/>
          </rPr>
          <t>Particle
S7 1ea</t>
        </r>
      </text>
    </comment>
    <comment ref="F175" authorId="1" shapeId="0">
      <text>
        <r>
          <rPr>
            <b/>
            <sz val="9"/>
            <color indexed="81"/>
            <rFont val="Tahoma"/>
            <family val="2"/>
          </rPr>
          <t>Particle
S1 3ea
S2 1ea
S4 1ea
S5 1ea
S6 2ea
S8 1ea
S9 1ea
S11 4ea
S12 5ea
S13 2ea</t>
        </r>
      </text>
    </comment>
    <comment ref="F180" authorId="1" shapeId="0">
      <text>
        <r>
          <rPr>
            <b/>
            <sz val="9"/>
            <color indexed="81"/>
            <rFont val="Tahoma"/>
            <family val="2"/>
          </rPr>
          <t>Post descum CD OOS</t>
        </r>
      </text>
    </comment>
    <comment ref="F181" authorId="1" shapeId="0">
      <text>
        <r>
          <rPr>
            <b/>
            <sz val="9"/>
            <color indexed="81"/>
            <rFont val="Tahoma"/>
            <family val="2"/>
          </rPr>
          <t>Particle
S6 1ea
S10 1ea
S11 1ea</t>
        </r>
      </text>
    </comment>
    <comment ref="F182" authorId="1" shapeId="0">
      <text>
        <r>
          <rPr>
            <b/>
            <sz val="9"/>
            <color indexed="81"/>
            <rFont val="Tahoma"/>
            <family val="2"/>
          </rPr>
          <t>Particle
S2 1ea
S7 1ea</t>
        </r>
      </text>
    </comment>
    <comment ref="F183" authorId="1" shapeId="0">
      <text>
        <r>
          <rPr>
            <b/>
            <sz val="9"/>
            <color indexed="81"/>
            <rFont val="Tahoma"/>
            <family val="2"/>
          </rPr>
          <t>Particle
S1 1es</t>
        </r>
      </text>
    </comment>
    <comment ref="F184" authorId="1" shapeId="0">
      <text>
        <r>
          <rPr>
            <b/>
            <sz val="9"/>
            <color indexed="81"/>
            <rFont val="Tahoma"/>
            <family val="2"/>
          </rPr>
          <t>Particle
S10 1ea
S13 2ea</t>
        </r>
      </text>
    </comment>
    <comment ref="F185" authorId="1" shapeId="0">
      <text>
        <r>
          <rPr>
            <b/>
            <sz val="9"/>
            <color indexed="81"/>
            <rFont val="Tahoma"/>
            <family val="2"/>
          </rPr>
          <t>Particle
S3 1ea
S7 1ea
S8 2ea
S9 1ea
S13 2ea</t>
        </r>
      </text>
    </comment>
    <comment ref="F190" authorId="1" shapeId="0">
      <text>
        <r>
          <rPr>
            <b/>
            <sz val="9"/>
            <color indexed="81"/>
            <rFont val="Tahoma"/>
            <family val="2"/>
          </rPr>
          <t>Particle
S8 2ea
S10 4ea
S11 4ea
S12 2ea
S13 3ea</t>
        </r>
      </text>
    </comment>
    <comment ref="F194" authorId="1" shapeId="0">
      <text>
        <r>
          <rPr>
            <b/>
            <sz val="9"/>
            <color indexed="81"/>
            <rFont val="Tahoma"/>
            <family val="2"/>
          </rPr>
          <t>Particle
S3 2ea</t>
        </r>
      </text>
    </comment>
    <comment ref="F195" authorId="1" shapeId="0">
      <text>
        <r>
          <rPr>
            <b/>
            <sz val="9"/>
            <color indexed="81"/>
            <rFont val="Tahoma"/>
            <family val="2"/>
          </rPr>
          <t>Coat --&gt; Exposure over Q-time</t>
        </r>
      </text>
    </comment>
    <comment ref="F196" authorId="1" shapeId="0">
      <text>
        <r>
          <rPr>
            <b/>
            <sz val="9"/>
            <color indexed="81"/>
            <rFont val="Tahoma"/>
            <family val="2"/>
          </rPr>
          <t>Particle
S8 1ea
S13 9ea</t>
        </r>
      </text>
    </comment>
    <comment ref="F197" authorId="1" shapeId="0">
      <text>
        <r>
          <rPr>
            <b/>
            <sz val="9"/>
            <color indexed="81"/>
            <rFont val="Tahoma"/>
            <family val="2"/>
          </rPr>
          <t>Particle
S10 1ea</t>
        </r>
      </text>
    </comment>
    <comment ref="F198" authorId="1" shapeId="0">
      <text>
        <r>
          <rPr>
            <b/>
            <sz val="9"/>
            <color indexed="81"/>
            <rFont val="Tahoma"/>
            <family val="2"/>
          </rPr>
          <t>Particle
S5 2ea
S6 1ea</t>
        </r>
      </text>
    </comment>
    <comment ref="F205" authorId="1" shapeId="0">
      <text>
        <r>
          <rPr>
            <b/>
            <sz val="9"/>
            <color indexed="81"/>
            <rFont val="Tahoma"/>
            <family val="2"/>
          </rPr>
          <t>Particle
S2 1ea
S3 1ea
S6 2ea
S11 1ea
S13 3ea</t>
        </r>
      </text>
    </comment>
    <comment ref="F206" authorId="1" shapeId="0">
      <text>
        <r>
          <rPr>
            <b/>
            <sz val="9"/>
            <color indexed="81"/>
            <rFont val="Tahoma"/>
            <family val="2"/>
          </rPr>
          <t>Particle
S8 1ea
S3 3ea</t>
        </r>
      </text>
    </comment>
    <comment ref="F207" authorId="1" shapeId="0">
      <text>
        <r>
          <rPr>
            <b/>
            <sz val="9"/>
            <color indexed="81"/>
            <rFont val="Tahoma"/>
            <family val="2"/>
          </rPr>
          <t xml:space="preserve">B1_COAT_02 alarm (mapping </t>
        </r>
        <r>
          <rPr>
            <b/>
            <sz val="9"/>
            <color indexed="81"/>
            <rFont val="細明體"/>
            <family val="3"/>
            <charset val="136"/>
          </rPr>
          <t>異常</t>
        </r>
        <r>
          <rPr>
            <b/>
            <sz val="9"/>
            <color indexed="81"/>
            <rFont val="Tahoma"/>
            <family val="2"/>
          </rPr>
          <t>)</t>
        </r>
      </text>
    </comment>
    <comment ref="F208" authorId="1" shapeId="0">
      <text>
        <r>
          <rPr>
            <b/>
            <sz val="9"/>
            <color indexed="81"/>
            <rFont val="Tahoma"/>
            <family val="2"/>
          </rPr>
          <t>Particle
S7 1ea
S13 6ea</t>
        </r>
      </text>
    </comment>
    <comment ref="F210" authorId="1" shapeId="0">
      <text>
        <r>
          <rPr>
            <b/>
            <sz val="9"/>
            <color indexed="81"/>
            <rFont val="Tahoma"/>
            <family val="2"/>
          </rPr>
          <t>Particle
S2 1ea
S9 1ea</t>
        </r>
      </text>
    </comment>
    <comment ref="F220" authorId="1" shapeId="0">
      <text>
        <r>
          <rPr>
            <b/>
            <sz val="9"/>
            <color indexed="81"/>
            <rFont val="Tahoma"/>
            <family val="2"/>
          </rPr>
          <t>Particle
S13 3ea</t>
        </r>
      </text>
    </comment>
    <comment ref="F222" authorId="1" shapeId="0">
      <text>
        <r>
          <rPr>
            <b/>
            <sz val="9"/>
            <color indexed="81"/>
            <rFont val="Tahoma"/>
            <family val="2"/>
          </rPr>
          <t>Particle
S8 1ea
S12 2ea</t>
        </r>
      </text>
    </comment>
    <comment ref="F225" authorId="1" shapeId="0">
      <text>
        <r>
          <rPr>
            <b/>
            <sz val="9"/>
            <color indexed="81"/>
            <rFont val="Tahoma"/>
            <family val="2"/>
          </rPr>
          <t>Particle
S1 3ea
S2 1ea
S4 1ea
S7 1ea</t>
        </r>
      </text>
    </comment>
    <comment ref="F226" authorId="1" shapeId="0">
      <text>
        <r>
          <rPr>
            <b/>
            <sz val="9"/>
            <color indexed="81"/>
            <rFont val="Tahoma"/>
            <family val="2"/>
          </rPr>
          <t>Particle
S1 1ea
S7 1ea
S12 1ea</t>
        </r>
      </text>
    </comment>
    <comment ref="F228" authorId="1" shapeId="0">
      <text>
        <r>
          <rPr>
            <b/>
            <sz val="9"/>
            <color indexed="81"/>
            <rFont val="Tahoma"/>
            <family val="2"/>
          </rPr>
          <t>Particle
S2 1ea</t>
        </r>
      </text>
    </comment>
    <comment ref="F231" authorId="1" shapeId="0">
      <text>
        <r>
          <rPr>
            <b/>
            <sz val="9"/>
            <color indexed="81"/>
            <rFont val="Tahoma"/>
            <family val="2"/>
          </rPr>
          <t>Particle
S1 2ea
S8 2ea
S11 1ea</t>
        </r>
      </text>
    </comment>
    <comment ref="F232" authorId="1" shapeId="0">
      <text>
        <r>
          <rPr>
            <b/>
            <sz val="9"/>
            <color indexed="81"/>
            <rFont val="Tahoma"/>
            <family val="2"/>
          </rPr>
          <t>Particle
S6 1ea</t>
        </r>
      </text>
    </comment>
    <comment ref="F234" authorId="1" shapeId="0">
      <text>
        <r>
          <rPr>
            <b/>
            <sz val="9"/>
            <color indexed="81"/>
            <rFont val="Tahoma"/>
            <family val="2"/>
          </rPr>
          <t>Particle
S13 7ea</t>
        </r>
      </text>
    </comment>
    <comment ref="F236" authorId="1" shapeId="0">
      <text>
        <r>
          <rPr>
            <b/>
            <sz val="9"/>
            <color indexed="81"/>
            <rFont val="Tahoma"/>
            <family val="2"/>
          </rPr>
          <t>Particle
S11 1ea
S13 7ea
Bubble
S5 1ea</t>
        </r>
      </text>
    </comment>
    <comment ref="F242" authorId="1" shapeId="0">
      <text>
        <r>
          <rPr>
            <b/>
            <sz val="9"/>
            <color indexed="81"/>
            <rFont val="Tahoma"/>
            <family val="2"/>
          </rPr>
          <t>Particle
S13 4ea</t>
        </r>
      </text>
    </comment>
    <comment ref="F246" authorId="1" shapeId="0">
      <text>
        <r>
          <rPr>
            <b/>
            <sz val="9"/>
            <color indexed="81"/>
            <rFont val="Tahoma"/>
            <family val="2"/>
          </rPr>
          <t>Particle
S5 1ea</t>
        </r>
      </text>
    </comment>
    <comment ref="F247" authorId="1" shapeId="0">
      <text>
        <r>
          <rPr>
            <b/>
            <sz val="9"/>
            <color indexed="81"/>
            <rFont val="Tahoma"/>
            <family val="2"/>
          </rPr>
          <t>Particle
S3 1ea
S7 1ea
S8 2ea
S9 1ea
S13 2ea</t>
        </r>
      </text>
    </comment>
    <comment ref="F248" authorId="1" shapeId="0">
      <text>
        <r>
          <rPr>
            <b/>
            <sz val="9"/>
            <color indexed="81"/>
            <rFont val="Tahoma"/>
            <family val="2"/>
          </rPr>
          <t>Particle
S9 1ea</t>
        </r>
      </text>
    </comment>
    <comment ref="F250" authorId="1" shapeId="0">
      <text>
        <r>
          <rPr>
            <b/>
            <sz val="9"/>
            <color indexed="81"/>
            <rFont val="Tahoma"/>
            <family val="2"/>
          </rPr>
          <t>Particle
S11 2ea
S12 7ea
S13 2ea</t>
        </r>
      </text>
    </comment>
    <comment ref="F254" authorId="1" shapeId="0">
      <text>
        <r>
          <rPr>
            <b/>
            <sz val="9"/>
            <color indexed="81"/>
            <rFont val="Tahoma"/>
            <family val="2"/>
          </rPr>
          <t>Particle
S13 4ea</t>
        </r>
      </text>
    </comment>
    <comment ref="F255" authorId="1" shapeId="0">
      <text>
        <r>
          <rPr>
            <b/>
            <sz val="9"/>
            <color indexed="81"/>
            <rFont val="Tahoma"/>
            <family val="2"/>
          </rPr>
          <t>Particle
S2 3ea</t>
        </r>
      </text>
    </comment>
    <comment ref="F256" authorId="1" shapeId="0">
      <text>
        <r>
          <rPr>
            <b/>
            <sz val="9"/>
            <color indexed="81"/>
            <rFont val="Tahoma"/>
            <family val="2"/>
          </rPr>
          <t>Particle
S4 2ea</t>
        </r>
      </text>
    </comment>
    <comment ref="F257" authorId="1" shapeId="0">
      <text>
        <r>
          <rPr>
            <b/>
            <sz val="9"/>
            <color indexed="81"/>
            <rFont val="Tahoma"/>
            <family val="2"/>
          </rPr>
          <t>Particle
S3 3ea
S7 4ea
S11 5ea
S12 6ea
S13 7ea</t>
        </r>
      </text>
    </comment>
    <comment ref="F261" authorId="1" shapeId="0">
      <text>
        <r>
          <rPr>
            <b/>
            <sz val="9"/>
            <color indexed="81"/>
            <rFont val="Tahoma"/>
            <family val="2"/>
          </rPr>
          <t>Trackout fail induce over Q-time (Coat --&gt; Exposure &gt; 12 hr)</t>
        </r>
      </text>
    </comment>
    <comment ref="F262" authorId="1" shapeId="0">
      <text>
        <r>
          <rPr>
            <b/>
            <sz val="9"/>
            <color indexed="81"/>
            <rFont val="Tahoma"/>
            <family val="2"/>
          </rPr>
          <t>Particle
S1 2ea</t>
        </r>
      </text>
    </comment>
    <comment ref="F267" authorId="1" shapeId="0">
      <text>
        <r>
          <rPr>
            <b/>
            <sz val="9"/>
            <color indexed="81"/>
            <rFont val="細明體"/>
            <family val="3"/>
            <charset val="136"/>
          </rPr>
          <t>先掃後判</t>
        </r>
      </text>
    </comment>
    <comment ref="F268" authorId="1" shapeId="0">
      <text>
        <r>
          <rPr>
            <b/>
            <sz val="9"/>
            <color indexed="81"/>
            <rFont val="Tahoma"/>
            <family val="2"/>
          </rPr>
          <t>Particle
S3 2ea
S12 6ea</t>
        </r>
      </text>
    </comment>
    <comment ref="F269" authorId="1" shapeId="0">
      <text>
        <r>
          <rPr>
            <b/>
            <sz val="9"/>
            <color indexed="81"/>
            <rFont val="Tahoma"/>
            <family val="2"/>
          </rPr>
          <t>Particle
S7 3ea
S9 4ea</t>
        </r>
      </text>
    </comment>
    <comment ref="F270" authorId="1" shapeId="0">
      <text>
        <r>
          <rPr>
            <b/>
            <sz val="9"/>
            <color indexed="81"/>
            <rFont val="Tahoma"/>
            <family val="2"/>
          </rPr>
          <t>Particle
S3 1ea
S5 2ea
S6 1ea
S7 2ea
S8 1ea
S9 3ea
S11 2ea
S12 1ea</t>
        </r>
      </text>
    </comment>
    <comment ref="F272" authorId="1" shapeId="0">
      <text>
        <r>
          <rPr>
            <b/>
            <sz val="9"/>
            <color indexed="81"/>
            <rFont val="Tahoma"/>
            <family val="2"/>
          </rPr>
          <t>Particle
S2 1ea
S11 1ea</t>
        </r>
      </text>
    </comment>
    <comment ref="F274" authorId="1" shapeId="0">
      <text>
        <r>
          <rPr>
            <b/>
            <sz val="9"/>
            <color indexed="81"/>
            <rFont val="Tahoma"/>
            <family val="2"/>
          </rPr>
          <t>Particle
S1 2ea</t>
        </r>
      </text>
    </comment>
    <comment ref="F275" authorId="1" shapeId="0">
      <text>
        <r>
          <rPr>
            <b/>
            <sz val="9"/>
            <color indexed="81"/>
            <rFont val="Tahoma"/>
            <family val="2"/>
          </rPr>
          <t>Particle
S2 7ea</t>
        </r>
      </text>
    </comment>
    <comment ref="F276" authorId="1" shapeId="0">
      <text>
        <r>
          <rPr>
            <b/>
            <sz val="9"/>
            <color indexed="81"/>
            <rFont val="Tahoma"/>
            <family val="2"/>
          </rPr>
          <t>Particle
S9 1ea</t>
        </r>
      </text>
    </comment>
    <comment ref="F279" authorId="1" shapeId="0">
      <text>
        <r>
          <rPr>
            <b/>
            <sz val="9"/>
            <color indexed="81"/>
            <rFont val="Tahoma"/>
            <family val="2"/>
          </rPr>
          <t>Particle
S1 2es</t>
        </r>
      </text>
    </comment>
    <comment ref="F280" authorId="1" shapeId="0">
      <text>
        <r>
          <rPr>
            <b/>
            <sz val="9"/>
            <color indexed="81"/>
            <rFont val="Tahoma"/>
            <family val="2"/>
          </rPr>
          <t>Particle
S5 4ea
S11 1ea
S13 2ea</t>
        </r>
      </text>
    </comment>
    <comment ref="F281" authorId="1" shapeId="0">
      <text>
        <r>
          <rPr>
            <b/>
            <sz val="9"/>
            <color indexed="81"/>
            <rFont val="Tahoma"/>
            <family val="2"/>
          </rPr>
          <t>Focus alarm during exposure</t>
        </r>
      </text>
    </comment>
    <comment ref="F282" authorId="1" shapeId="0">
      <text>
        <r>
          <rPr>
            <b/>
            <sz val="9"/>
            <color indexed="81"/>
            <rFont val="Tahoma"/>
            <family val="2"/>
          </rPr>
          <t>Particle
S1 1ea
S2 3ea</t>
        </r>
      </text>
    </comment>
    <comment ref="F283" authorId="1" shapeId="0">
      <text>
        <r>
          <rPr>
            <b/>
            <sz val="9"/>
            <color indexed="81"/>
            <rFont val="Tahoma"/>
            <family val="2"/>
          </rPr>
          <t>Particle
S5 7ea
S9 8ea
S11 16ea</t>
        </r>
      </text>
    </comment>
    <comment ref="F284" authorId="1" shapeId="0">
      <text>
        <r>
          <rPr>
            <b/>
            <sz val="9"/>
            <color indexed="81"/>
            <rFont val="Tahoma"/>
            <family val="2"/>
          </rPr>
          <t>Particle
S1 1ea
S2 1ea</t>
        </r>
      </text>
    </comment>
    <comment ref="F285" authorId="1" shapeId="0">
      <text>
        <r>
          <rPr>
            <b/>
            <sz val="9"/>
            <color indexed="81"/>
            <rFont val="Tahoma"/>
            <family val="2"/>
          </rPr>
          <t>Particle
S3 1ea</t>
        </r>
      </text>
    </comment>
    <comment ref="F286" authorId="1" shapeId="0">
      <text>
        <r>
          <rPr>
            <b/>
            <sz val="9"/>
            <color indexed="81"/>
            <rFont val="Tahoma"/>
            <family val="2"/>
          </rPr>
          <t>Particle
S1 13ea
S2 8ea
S3 6ea</t>
        </r>
      </text>
    </comment>
    <comment ref="F287" authorId="1" shapeId="0">
      <text>
        <r>
          <rPr>
            <b/>
            <sz val="9"/>
            <color indexed="81"/>
            <rFont val="Tahoma"/>
            <family val="2"/>
          </rPr>
          <t>Particle
S7 1ea
S8 2ea
S9 4ea</t>
        </r>
      </text>
    </comment>
    <comment ref="F288" authorId="1" shapeId="0">
      <text>
        <r>
          <rPr>
            <b/>
            <sz val="9"/>
            <color indexed="81"/>
            <rFont val="Tahoma"/>
            <family val="2"/>
          </rPr>
          <t>Particle
S2 6ea
S3 3ea
S4 3ea
S5 2ea
S6 5ea
S7 7ea
S8 8ea
S9 5ea
S10 7ea
S11 12ea
S12 5ea</t>
        </r>
      </text>
    </comment>
    <comment ref="F289" authorId="1" shapeId="0">
      <text>
        <r>
          <rPr>
            <b/>
            <sz val="9"/>
            <color indexed="81"/>
            <rFont val="Tahoma"/>
            <family val="2"/>
          </rPr>
          <t>Focus alarm during exposure</t>
        </r>
      </text>
    </comment>
    <comment ref="F290" authorId="1" shapeId="0">
      <text>
        <r>
          <rPr>
            <b/>
            <sz val="9"/>
            <color indexed="81"/>
            <rFont val="Tahoma"/>
            <family val="2"/>
          </rPr>
          <t>Particle
S2 5ea
S4 4ea
S5 1ea
S6 4ea
S8 1ea
S9 3ea
S10 1ea
S11 6ea
S12 1ea</t>
        </r>
      </text>
    </comment>
    <comment ref="F291" authorId="1" shapeId="0">
      <text>
        <r>
          <rPr>
            <b/>
            <sz val="9"/>
            <color indexed="81"/>
            <rFont val="Tahoma"/>
            <family val="2"/>
          </rPr>
          <t>Particle
S1 1ea
S2 1ea
S3 1ea
S9 1ea
S10 3ea
S11 1ea</t>
        </r>
      </text>
    </comment>
    <comment ref="F292" authorId="1" shapeId="0">
      <text>
        <r>
          <rPr>
            <b/>
            <sz val="9"/>
            <color indexed="81"/>
            <rFont val="Tahoma"/>
            <family val="2"/>
          </rPr>
          <t>Particle
S1 2ea</t>
        </r>
      </text>
    </comment>
    <comment ref="F293" authorId="1" shapeId="0">
      <text>
        <r>
          <rPr>
            <b/>
            <sz val="9"/>
            <color indexed="81"/>
            <rFont val="Tahoma"/>
            <family val="2"/>
          </rPr>
          <t>Particle
S1 1ea
S2 3ea
S3 1ea</t>
        </r>
      </text>
    </comment>
    <comment ref="F294" authorId="1" shapeId="0">
      <text>
        <r>
          <rPr>
            <b/>
            <sz val="9"/>
            <color indexed="81"/>
            <rFont val="Tahoma"/>
            <family val="2"/>
          </rPr>
          <t>Particle
S5 2ea</t>
        </r>
      </text>
    </comment>
    <comment ref="F295" authorId="1" shapeId="0">
      <text>
        <r>
          <rPr>
            <b/>
            <sz val="9"/>
            <color indexed="81"/>
            <rFont val="Tahoma"/>
            <family val="2"/>
          </rPr>
          <t>Particle
S2 1ea</t>
        </r>
      </text>
    </comment>
    <comment ref="F296" authorId="1" shapeId="0">
      <text>
        <r>
          <rPr>
            <b/>
            <sz val="9"/>
            <color indexed="81"/>
            <rFont val="Tahoma"/>
            <family val="2"/>
          </rPr>
          <t>Particle
S4 2ea
S8 4ea
S10 4ea</t>
        </r>
      </text>
    </comment>
    <comment ref="F298" authorId="1" shapeId="0">
      <text>
        <r>
          <rPr>
            <b/>
            <sz val="9"/>
            <color indexed="81"/>
            <rFont val="Tahoma"/>
            <family val="2"/>
          </rPr>
          <t>Particle
S2 3ea
S5 3ea
S9 3ea
S12 4ea</t>
        </r>
      </text>
    </comment>
    <comment ref="F299" authorId="1" shapeId="0">
      <text>
        <r>
          <rPr>
            <b/>
            <sz val="9"/>
            <color indexed="81"/>
            <rFont val="Tahoma"/>
            <family val="2"/>
          </rPr>
          <t>Particle
S1 1ea
S2 1ea
S3 2ea
S5 3ea
S8 1ea</t>
        </r>
      </text>
    </comment>
    <comment ref="F304" authorId="1" shapeId="0">
      <text>
        <r>
          <rPr>
            <b/>
            <sz val="9"/>
            <color indexed="81"/>
            <rFont val="Tahoma"/>
            <family val="2"/>
          </rPr>
          <t>Particle
S3 1ea</t>
        </r>
      </text>
    </comment>
    <comment ref="F307" authorId="1" shapeId="0">
      <text>
        <r>
          <rPr>
            <b/>
            <sz val="9"/>
            <color indexed="81"/>
            <rFont val="Tahoma"/>
            <family val="2"/>
          </rPr>
          <t>Coat --&gt; Exposure over Q-time (&gt; 12hr)</t>
        </r>
      </text>
    </comment>
    <comment ref="F308" authorId="1" shapeId="0">
      <text>
        <r>
          <rPr>
            <b/>
            <sz val="9"/>
            <color indexed="81"/>
            <rFont val="Tahoma"/>
            <family val="2"/>
          </rPr>
          <t>Coat --&gt; Exposure over Q-time (&gt; 12hr)</t>
        </r>
      </text>
    </comment>
    <comment ref="F309" authorId="1" shapeId="0">
      <text>
        <r>
          <rPr>
            <b/>
            <sz val="9"/>
            <color indexed="81"/>
            <rFont val="Tahoma"/>
            <family val="2"/>
          </rPr>
          <t>Particle
S1 1ea
S2 4ea</t>
        </r>
      </text>
    </comment>
    <comment ref="F310" authorId="1" shapeId="0">
      <text>
        <r>
          <rPr>
            <b/>
            <sz val="9"/>
            <color indexed="81"/>
            <rFont val="Tahoma"/>
            <family val="2"/>
          </rPr>
          <t>Particle
S3 1ea
S4 1ea
S9 1ea
S12 3ea
S13 2ea</t>
        </r>
      </text>
    </comment>
    <comment ref="F311" authorId="1" shapeId="0">
      <text>
        <r>
          <rPr>
            <b/>
            <sz val="9"/>
            <color indexed="81"/>
            <rFont val="Tahoma"/>
            <family val="2"/>
          </rPr>
          <t>Particle
S1 5ea
S2 4ea
S5 1ea
S7 3ea
S8 4ea
S9 2ea
S11 5ea
S12 6ea
S13 5ea</t>
        </r>
      </text>
    </comment>
    <comment ref="F312" authorId="1" shapeId="0">
      <text>
        <r>
          <rPr>
            <b/>
            <sz val="9"/>
            <color indexed="81"/>
            <rFont val="Tahoma"/>
            <family val="2"/>
          </rPr>
          <t>Particle
S5 7ea
S9 8ea
S11 16ea</t>
        </r>
      </text>
    </comment>
    <comment ref="F313" authorId="1" shapeId="0">
      <text>
        <r>
          <rPr>
            <b/>
            <sz val="9"/>
            <color indexed="81"/>
            <rFont val="Tahoma"/>
            <family val="2"/>
          </rPr>
          <t>Focus alarm during exposure</t>
        </r>
      </text>
    </comment>
    <comment ref="F314" authorId="1" shapeId="0">
      <text>
        <r>
          <rPr>
            <b/>
            <sz val="9"/>
            <color indexed="81"/>
            <rFont val="Tahoma"/>
            <family val="2"/>
          </rPr>
          <t>Particle
S1 5ea
S5 2ea
S8 2ea
S9 6ea
S12 2ea</t>
        </r>
      </text>
    </comment>
    <comment ref="F315" authorId="1" shapeId="0">
      <text>
        <r>
          <rPr>
            <b/>
            <sz val="9"/>
            <color indexed="81"/>
            <rFont val="Tahoma"/>
            <family val="2"/>
          </rPr>
          <t>Gel
S3 1ea</t>
        </r>
      </text>
    </comment>
    <comment ref="F318" authorId="1" shapeId="0">
      <text>
        <r>
          <rPr>
            <b/>
            <sz val="9"/>
            <color indexed="81"/>
            <rFont val="Tahoma"/>
            <family val="2"/>
          </rPr>
          <t>Particle
S7 3ea</t>
        </r>
      </text>
    </comment>
    <comment ref="F326" authorId="1" shapeId="0">
      <text>
        <r>
          <rPr>
            <b/>
            <sz val="9"/>
            <color indexed="81"/>
            <rFont val="Tahoma"/>
            <family val="2"/>
          </rPr>
          <t>Coat --&gt; Exposure over Q-time (&gt; 12hr)</t>
        </r>
      </text>
    </comment>
    <comment ref="F327" authorId="1" shapeId="0">
      <text>
        <r>
          <rPr>
            <b/>
            <sz val="9"/>
            <color indexed="81"/>
            <rFont val="Tahoma"/>
            <family val="2"/>
          </rPr>
          <t>Particle
S13 5ea</t>
        </r>
      </text>
    </comment>
    <comment ref="F328" authorId="1" shapeId="0">
      <text>
        <r>
          <rPr>
            <b/>
            <sz val="9"/>
            <color indexed="81"/>
            <rFont val="Tahoma"/>
            <family val="2"/>
          </rPr>
          <t>Coat --&gt; Exposure over Q-time (&gt; 12hr)</t>
        </r>
      </text>
    </comment>
    <comment ref="F329" authorId="1" shapeId="0">
      <text>
        <r>
          <rPr>
            <b/>
            <sz val="9"/>
            <color indexed="81"/>
            <rFont val="Tahoma"/>
            <family val="2"/>
          </rPr>
          <t>Particle
S1 3ea
S2 7ea
S3 3ea
S4 4ea
S7 6ea
S8 1ea
S9 5ea
S10 1ea
S11 1ea
S12 4ea
S13 13ea</t>
        </r>
      </text>
    </comment>
    <comment ref="F330" authorId="1" shapeId="0">
      <text>
        <r>
          <rPr>
            <b/>
            <sz val="9"/>
            <color indexed="81"/>
            <rFont val="Tahoma"/>
            <family val="2"/>
          </rPr>
          <t>Particle
S1 5ea
S2 7ea
S6 7ea
S9 5ea
S10 6ea
S11 10ea
S12 14ea
S13 19ea</t>
        </r>
      </text>
    </comment>
    <comment ref="F332" authorId="1" shapeId="0">
      <text>
        <r>
          <rPr>
            <b/>
            <sz val="9"/>
            <color indexed="81"/>
            <rFont val="Tahoma"/>
            <family val="2"/>
          </rPr>
          <t>Particle
S3 1ea</t>
        </r>
      </text>
    </comment>
    <comment ref="F333" authorId="1" shapeId="0">
      <text>
        <r>
          <rPr>
            <b/>
            <sz val="9"/>
            <color indexed="81"/>
            <rFont val="Tahoma"/>
            <family val="2"/>
          </rPr>
          <t>Trackout fail induce Coat --&gt; Exposure over Q-time (&gt; 24hr)</t>
        </r>
      </text>
    </comment>
    <comment ref="F334" authorId="1" shapeId="0">
      <text>
        <r>
          <rPr>
            <b/>
            <sz val="9"/>
            <color indexed="81"/>
            <rFont val="Tahoma"/>
            <family val="2"/>
          </rPr>
          <t>Trackout fail induce Coat --&gt; Exposure over Q-time (&gt; 24hr)</t>
        </r>
      </text>
    </comment>
    <comment ref="F335" authorId="1" shapeId="0">
      <text>
        <r>
          <rPr>
            <b/>
            <sz val="9"/>
            <color indexed="81"/>
            <rFont val="Tahoma"/>
            <family val="2"/>
          </rPr>
          <t>Particle
S1 1ea
S2 4ea</t>
        </r>
      </text>
    </comment>
    <comment ref="F336" authorId="1" shapeId="0">
      <text>
        <r>
          <rPr>
            <b/>
            <sz val="9"/>
            <color indexed="81"/>
            <rFont val="Tahoma"/>
            <family val="2"/>
          </rPr>
          <t>Particle
S3 2ea
S5 6ea
S7 5ea
S9 2ea
S11 2ea</t>
        </r>
      </text>
    </comment>
    <comment ref="F337" authorId="1" shapeId="0">
      <text>
        <r>
          <rPr>
            <b/>
            <sz val="9"/>
            <color indexed="81"/>
            <rFont val="Tahoma"/>
            <family val="2"/>
          </rPr>
          <t>Particle
S3 1ea</t>
        </r>
      </text>
    </comment>
    <comment ref="F338" authorId="1" shapeId="0">
      <text>
        <r>
          <rPr>
            <b/>
            <sz val="9"/>
            <color indexed="81"/>
            <rFont val="Tahoma"/>
            <family val="2"/>
          </rPr>
          <t>Particle
S2 4ea
S3 1ea
S4 1ea
S6 1ea
S7 8ea
S8 9ea
S9 7ea
S10 7ea
S11 5ea
S12 1ea
Bubble
S12 1ea</t>
        </r>
      </text>
    </comment>
    <comment ref="F339" authorId="1" shapeId="0">
      <text>
        <r>
          <rPr>
            <b/>
            <sz val="9"/>
            <color indexed="81"/>
            <rFont val="Tahoma"/>
            <family val="2"/>
          </rPr>
          <t>Oxidation</t>
        </r>
      </text>
    </comment>
    <comment ref="F343" authorId="1" shapeId="0">
      <text>
        <r>
          <rPr>
            <b/>
            <sz val="9"/>
            <color indexed="81"/>
            <rFont val="Tahoma"/>
            <family val="2"/>
          </rPr>
          <t>Particle
S1 1ea
S2 1ea
S3 2ea
S4 2ea
S5 3ea
S8 1ea
S9 1ea
S10 1ea
S11 4ea</t>
        </r>
      </text>
    </comment>
    <comment ref="F348" authorId="1" shapeId="0">
      <text>
        <r>
          <rPr>
            <b/>
            <sz val="9"/>
            <color indexed="81"/>
            <rFont val="Tahoma"/>
            <family val="2"/>
          </rPr>
          <t>Particle
S9 2ea</t>
        </r>
      </text>
    </comment>
    <comment ref="F349" authorId="1" shapeId="0">
      <text>
        <r>
          <rPr>
            <b/>
            <sz val="9"/>
            <color indexed="81"/>
            <rFont val="Tahoma"/>
            <family val="2"/>
          </rPr>
          <t>Particle
S1 1ea
S3 3ea</t>
        </r>
      </text>
    </comment>
    <comment ref="F350" authorId="1" shapeId="0">
      <text>
        <r>
          <rPr>
            <b/>
            <sz val="9"/>
            <color indexed="81"/>
            <rFont val="Tahoma"/>
            <family val="2"/>
          </rPr>
          <t>Particle
S1 1ea
S2 3ea</t>
        </r>
      </text>
    </comment>
    <comment ref="F351" authorId="1" shapeId="0">
      <text>
        <r>
          <rPr>
            <b/>
            <sz val="9"/>
            <color indexed="81"/>
            <rFont val="Tahoma"/>
            <family val="2"/>
          </rPr>
          <t>Particle
S6 1ea</t>
        </r>
      </text>
    </comment>
    <comment ref="F352" authorId="1" shapeId="0">
      <text>
        <r>
          <rPr>
            <b/>
            <sz val="9"/>
            <color indexed="81"/>
            <rFont val="Tahoma"/>
            <family val="2"/>
          </rPr>
          <t>Particle
S1 1ea
S5 1ea
S8 1ea
S9 2ea
S12 1ea</t>
        </r>
      </text>
    </comment>
    <comment ref="F353" authorId="1" shapeId="0">
      <text>
        <r>
          <rPr>
            <b/>
            <sz val="9"/>
            <color indexed="81"/>
            <rFont val="Tahoma"/>
            <family val="2"/>
          </rPr>
          <t>Particle
S1 3ea</t>
        </r>
      </text>
    </comment>
    <comment ref="F354" authorId="1" shapeId="0">
      <text>
        <r>
          <rPr>
            <b/>
            <sz val="9"/>
            <color indexed="81"/>
            <rFont val="Tahoma"/>
            <family val="2"/>
          </rPr>
          <t>Oxidation</t>
        </r>
      </text>
    </comment>
    <comment ref="F355" authorId="1" shapeId="0">
      <text>
        <r>
          <rPr>
            <b/>
            <sz val="9"/>
            <color indexed="81"/>
            <rFont val="Tahoma"/>
            <family val="2"/>
          </rPr>
          <t>Particle
S1 3ea
S3 1ea</t>
        </r>
      </text>
    </comment>
    <comment ref="F356" authorId="1" shapeId="0">
      <text>
        <r>
          <rPr>
            <b/>
            <sz val="9"/>
            <color indexed="81"/>
            <rFont val="Tahoma"/>
            <family val="2"/>
          </rPr>
          <t>Particle
S5 2ea
S11 1ea
S13 1ea</t>
        </r>
      </text>
    </comment>
    <comment ref="F357" authorId="1" shapeId="0">
      <text>
        <r>
          <rPr>
            <b/>
            <sz val="9"/>
            <color indexed="81"/>
            <rFont val="Tahoma"/>
            <family val="2"/>
          </rPr>
          <t>Particle
S2 1ea</t>
        </r>
      </text>
    </comment>
    <comment ref="F358" authorId="1" shapeId="0">
      <text>
        <r>
          <rPr>
            <b/>
            <sz val="9"/>
            <color indexed="81"/>
            <rFont val="Tahoma"/>
            <family val="2"/>
          </rPr>
          <t>Particle
S1 1ea
S2 3ea
S4 1ea
S8 1ea
S12 2ea
S13 1ea</t>
        </r>
      </text>
    </comment>
    <comment ref="F363" authorId="1" shapeId="0">
      <text>
        <r>
          <rPr>
            <b/>
            <sz val="9"/>
            <color indexed="81"/>
            <rFont val="Tahoma"/>
            <family val="2"/>
          </rPr>
          <t>Particle
S3 1ea</t>
        </r>
      </text>
    </comment>
    <comment ref="F372" authorId="1" shapeId="0">
      <text>
        <r>
          <rPr>
            <b/>
            <sz val="9"/>
            <color indexed="81"/>
            <rFont val="Tahoma"/>
            <family val="2"/>
          </rPr>
          <t>Particle
S9 1ea</t>
        </r>
      </text>
    </comment>
    <comment ref="F373" authorId="1" shapeId="0">
      <text>
        <r>
          <rPr>
            <b/>
            <sz val="9"/>
            <color indexed="81"/>
            <rFont val="Tahoma"/>
            <family val="2"/>
          </rPr>
          <t>Particle
S1 6ea
S2 3ea
S3 2ea
S4 3ea
S5 1ea
S6 14ea</t>
        </r>
      </text>
    </comment>
    <comment ref="F374" authorId="1" shapeId="0">
      <text>
        <r>
          <rPr>
            <b/>
            <sz val="9"/>
            <color indexed="81"/>
            <rFont val="Tahoma"/>
            <family val="2"/>
          </rPr>
          <t>Trackout fail induce over Q-time (Coat --&gt; Exposure &gt; 12 hr)</t>
        </r>
      </text>
    </comment>
    <comment ref="F375" authorId="1" shapeId="0">
      <text>
        <r>
          <rPr>
            <b/>
            <sz val="9"/>
            <color indexed="81"/>
            <rFont val="Tahoma"/>
            <family val="2"/>
          </rPr>
          <t>Particle
S2 3ea
S3 1ea
S7 1ea
S13 1ea</t>
        </r>
      </text>
    </comment>
    <comment ref="F376" authorId="1" shapeId="0">
      <text>
        <r>
          <rPr>
            <b/>
            <sz val="9"/>
            <color indexed="81"/>
            <rFont val="Tahoma"/>
            <family val="2"/>
          </rPr>
          <t>PEB --&gt; Develop over Q-time (&gt; 6 hr)</t>
        </r>
      </text>
    </comment>
    <comment ref="F377" authorId="1" shapeId="0">
      <text>
        <r>
          <rPr>
            <b/>
            <sz val="9"/>
            <color indexed="81"/>
            <rFont val="Tahoma"/>
            <family val="2"/>
          </rPr>
          <t>Particle
S1 6ea
S2 5ea
S3 3ea
S4 6ea
S5 14ea</t>
        </r>
      </text>
    </comment>
    <comment ref="F378" authorId="1" shapeId="0">
      <text>
        <r>
          <rPr>
            <b/>
            <sz val="9"/>
            <color indexed="81"/>
            <rFont val="Tahoma"/>
            <family val="2"/>
          </rPr>
          <t>Particle
S12 1ea
Gel
S2 1ea</t>
        </r>
      </text>
    </comment>
    <comment ref="F380" authorId="1" shapeId="0">
      <text>
        <r>
          <rPr>
            <b/>
            <sz val="9"/>
            <color indexed="81"/>
            <rFont val="Tahoma"/>
            <family val="2"/>
          </rPr>
          <t>Particle
S2 3ea</t>
        </r>
      </text>
    </comment>
    <comment ref="F384" authorId="1" shapeId="0">
      <text>
        <r>
          <rPr>
            <b/>
            <sz val="9"/>
            <color indexed="81"/>
            <rFont val="Tahoma"/>
            <family val="2"/>
          </rPr>
          <t>Particle
S2 2ea
S3 1ea
S4 1ea
S7 1ea
S11 2ea
S12 1ea</t>
        </r>
      </text>
    </comment>
    <comment ref="F385" authorId="1" shapeId="0">
      <text>
        <r>
          <rPr>
            <b/>
            <sz val="9"/>
            <color indexed="81"/>
            <rFont val="Tahoma"/>
            <family val="2"/>
          </rPr>
          <t>Particle
S12 1ea</t>
        </r>
      </text>
    </comment>
    <comment ref="F386" authorId="1" shapeId="0">
      <text>
        <r>
          <rPr>
            <b/>
            <sz val="9"/>
            <color indexed="81"/>
            <rFont val="Tahoma"/>
            <family val="2"/>
          </rPr>
          <t>Particle
S3 1ea
S11 3ea</t>
        </r>
      </text>
    </comment>
    <comment ref="F387" authorId="1" shapeId="0">
      <text>
        <r>
          <rPr>
            <b/>
            <sz val="9"/>
            <color indexed="81"/>
            <rFont val="Tahoma"/>
            <family val="2"/>
          </rPr>
          <t>Particle
S1 3ea
S3 2ea</t>
        </r>
      </text>
    </comment>
    <comment ref="F388" authorId="1" shapeId="0">
      <text>
        <r>
          <rPr>
            <b/>
            <sz val="9"/>
            <color indexed="81"/>
            <rFont val="Tahoma"/>
            <family val="2"/>
          </rPr>
          <t>B1_COAT_07 alarm (lost wafer)</t>
        </r>
      </text>
    </comment>
    <comment ref="F389" authorId="1" shapeId="0">
      <text>
        <r>
          <rPr>
            <b/>
            <sz val="9"/>
            <color indexed="81"/>
            <rFont val="Tahoma"/>
            <family val="2"/>
          </rPr>
          <t>Trackout fail induce over Q-time (Coat --&gt; Exposure &gt; 12 hr)</t>
        </r>
      </text>
    </comment>
    <comment ref="F390" authorId="1" shapeId="0">
      <text>
        <r>
          <rPr>
            <b/>
            <sz val="9"/>
            <color indexed="81"/>
            <rFont val="Tahoma"/>
            <family val="2"/>
          </rPr>
          <t>Exposure --&gt; PEB over Q-time (&gt; 6 hr)</t>
        </r>
      </text>
    </comment>
    <comment ref="F391" authorId="1" shapeId="0">
      <text>
        <r>
          <rPr>
            <b/>
            <sz val="9"/>
            <color indexed="81"/>
            <rFont val="Tahoma"/>
            <family val="2"/>
          </rPr>
          <t>Coat --&gt; Exposure over Q-time (&gt; 12 hr)</t>
        </r>
      </text>
    </comment>
    <comment ref="F400" authorId="1" shapeId="0">
      <text>
        <r>
          <rPr>
            <b/>
            <sz val="9"/>
            <color indexed="81"/>
            <rFont val="Tahoma"/>
            <family val="2"/>
          </rPr>
          <t>Particle
S7 1ea
S9 2ea</t>
        </r>
      </text>
    </comment>
    <comment ref="F401" authorId="1" shapeId="0">
      <text>
        <r>
          <rPr>
            <b/>
            <sz val="9"/>
            <color indexed="81"/>
            <rFont val="Tahoma"/>
            <family val="2"/>
          </rPr>
          <t>Particle
S5 1ea</t>
        </r>
      </text>
    </comment>
    <comment ref="F402" authorId="1" shapeId="0">
      <text>
        <r>
          <rPr>
            <b/>
            <sz val="9"/>
            <color indexed="81"/>
            <rFont val="Tahoma"/>
            <family val="2"/>
          </rPr>
          <t>Particle
S2 1ea
S8 1ea
S9 1ea</t>
        </r>
      </text>
    </comment>
    <comment ref="F403" authorId="1" shapeId="0">
      <text>
        <r>
          <rPr>
            <b/>
            <sz val="9"/>
            <color indexed="81"/>
            <rFont val="Tahoma"/>
            <family val="2"/>
          </rPr>
          <t>Particle
S5 2ea</t>
        </r>
      </text>
    </comment>
    <comment ref="F404" authorId="1" shapeId="0">
      <text>
        <r>
          <rPr>
            <b/>
            <sz val="9"/>
            <color indexed="81"/>
            <rFont val="Tahoma"/>
            <family val="2"/>
          </rPr>
          <t>Exposure --&gt; PEB over Q-time (&gt; 6 hr)</t>
        </r>
      </text>
    </comment>
    <comment ref="F405" authorId="1" shapeId="0">
      <text>
        <r>
          <rPr>
            <b/>
            <sz val="9"/>
            <color indexed="81"/>
            <rFont val="Tahoma"/>
            <family val="2"/>
          </rPr>
          <t>Track out fail induce exposure --&gt; Develop over Q-time (&gt; 12hr)</t>
        </r>
      </text>
    </comment>
    <comment ref="F406" authorId="1" shapeId="0">
      <text>
        <r>
          <rPr>
            <b/>
            <sz val="9"/>
            <color indexed="81"/>
            <rFont val="Tahoma"/>
            <family val="2"/>
          </rPr>
          <t>Particle
S2 5ea
S12 2ea</t>
        </r>
      </text>
    </comment>
    <comment ref="F407" authorId="1" shapeId="0">
      <text>
        <r>
          <rPr>
            <b/>
            <sz val="9"/>
            <color indexed="81"/>
            <rFont val="Tahoma"/>
            <family val="2"/>
          </rPr>
          <t>Particle
S1 5ea</t>
        </r>
      </text>
    </comment>
    <comment ref="F408" authorId="1" shapeId="0">
      <text>
        <r>
          <rPr>
            <b/>
            <sz val="9"/>
            <color indexed="81"/>
            <rFont val="Tahoma"/>
            <family val="2"/>
          </rPr>
          <t>Coat --&gt; Exposure over Q-time (&gt; 12hr) due to no Wafer ID)</t>
        </r>
      </text>
    </comment>
    <comment ref="F415" authorId="1" shapeId="0">
      <text>
        <r>
          <rPr>
            <b/>
            <sz val="9"/>
            <color indexed="81"/>
            <rFont val="Tahoma"/>
            <family val="2"/>
          </rPr>
          <t>Particle
S1 6ea
S2 5ea
S3 3ea
S4 6ea
S5 14ea</t>
        </r>
      </text>
    </comment>
    <comment ref="F416" authorId="1" shapeId="0">
      <text>
        <r>
          <rPr>
            <b/>
            <sz val="9"/>
            <color indexed="81"/>
            <rFont val="Tahoma"/>
            <family val="2"/>
          </rPr>
          <t>Particle
S1 3ea</t>
        </r>
      </text>
    </comment>
    <comment ref="F426" authorId="1" shapeId="0">
      <text>
        <r>
          <rPr>
            <b/>
            <sz val="9"/>
            <color indexed="81"/>
            <rFont val="Tahoma"/>
            <family val="2"/>
          </rPr>
          <t>Particle
S8 2ea</t>
        </r>
      </text>
    </comment>
    <comment ref="F433" authorId="1" shapeId="0">
      <text>
        <r>
          <rPr>
            <b/>
            <sz val="9"/>
            <color indexed="81"/>
            <rFont val="Tahoma"/>
            <family val="2"/>
          </rPr>
          <t>Particle
S3 3ea
S6 6ea</t>
        </r>
      </text>
    </comment>
    <comment ref="F438" authorId="1" shapeId="0">
      <text>
        <r>
          <rPr>
            <b/>
            <sz val="9"/>
            <color indexed="81"/>
            <rFont val="Tahoma"/>
            <family val="2"/>
          </rPr>
          <t>Particle
S2 1ea</t>
        </r>
      </text>
    </comment>
    <comment ref="F443" authorId="1" shapeId="0">
      <text>
        <r>
          <rPr>
            <b/>
            <sz val="9"/>
            <color indexed="81"/>
            <rFont val="Tahoma"/>
            <family val="2"/>
          </rPr>
          <t>Particle
S2 2ea</t>
        </r>
      </text>
    </comment>
    <comment ref="F444" authorId="1" shapeId="0">
      <text>
        <r>
          <rPr>
            <b/>
            <sz val="9"/>
            <color indexed="81"/>
            <rFont val="Tahoma"/>
            <family val="2"/>
          </rPr>
          <t>Particle
S3 1ea
S5 1ea
S9 1ea
S10 3ea
S12 2ea
S13 4ea</t>
        </r>
      </text>
    </comment>
    <comment ref="F445" authorId="1" shapeId="0">
      <text>
        <r>
          <rPr>
            <b/>
            <sz val="9"/>
            <color indexed="81"/>
            <rFont val="Tahoma"/>
            <family val="2"/>
          </rPr>
          <t>Coat --&gt; Exposure over Q-time (&gt; 24 hr)</t>
        </r>
      </text>
    </comment>
    <comment ref="F446" authorId="1" shapeId="0">
      <text>
        <r>
          <rPr>
            <b/>
            <sz val="9"/>
            <color indexed="81"/>
            <rFont val="Tahoma"/>
            <family val="2"/>
          </rPr>
          <t>Particle
S1 8ea
S2 7ea
S3 15ea</t>
        </r>
      </text>
    </comment>
    <comment ref="F447" authorId="1" shapeId="0">
      <text>
        <r>
          <rPr>
            <b/>
            <sz val="9"/>
            <color indexed="81"/>
            <rFont val="Tahoma"/>
            <family val="2"/>
          </rPr>
          <t>Oxidation</t>
        </r>
      </text>
    </comment>
    <comment ref="F448" authorId="1" shapeId="0">
      <text>
        <r>
          <rPr>
            <b/>
            <sz val="9"/>
            <color indexed="81"/>
            <rFont val="Tahoma"/>
            <family val="2"/>
          </rPr>
          <t>Particle
S4 1ea
Bubble
S4 1ea</t>
        </r>
      </text>
    </comment>
    <comment ref="F451" authorId="1" shapeId="0">
      <text>
        <r>
          <rPr>
            <b/>
            <sz val="9"/>
            <color indexed="81"/>
            <rFont val="Tahoma"/>
            <family val="2"/>
          </rPr>
          <t>Particle
S6 1ea</t>
        </r>
      </text>
    </comment>
    <comment ref="F456" authorId="1" shapeId="0">
      <text>
        <r>
          <rPr>
            <b/>
            <sz val="9"/>
            <color indexed="81"/>
            <rFont val="Tahoma"/>
            <family val="2"/>
          </rPr>
          <t>Particle
S7 3ea</t>
        </r>
      </text>
    </comment>
    <comment ref="F457" authorId="1" shapeId="0">
      <text>
        <r>
          <rPr>
            <b/>
            <sz val="9"/>
            <color indexed="81"/>
            <rFont val="Tahoma"/>
            <family val="2"/>
          </rPr>
          <t>Particle
S3 3ea</t>
        </r>
      </text>
    </comment>
    <comment ref="F458" authorId="1" shapeId="0">
      <text>
        <r>
          <rPr>
            <b/>
            <sz val="9"/>
            <color indexed="81"/>
            <rFont val="Tahoma"/>
            <family val="2"/>
          </rPr>
          <t>Particle
S3 1ea
S5 1ea
S9 1ea
S10 3ea
S12 2ea
S13 4ea</t>
        </r>
      </text>
    </comment>
    <comment ref="F459" authorId="1" shapeId="0">
      <text>
        <r>
          <rPr>
            <b/>
            <sz val="9"/>
            <color indexed="81"/>
            <rFont val="Tahoma"/>
            <family val="2"/>
          </rPr>
          <t>Particle
S13 6ea</t>
        </r>
      </text>
    </comment>
    <comment ref="F460" authorId="1" shapeId="0">
      <text>
        <r>
          <rPr>
            <b/>
            <sz val="9"/>
            <color indexed="81"/>
            <rFont val="Tahoma"/>
            <family val="2"/>
          </rPr>
          <t>Particle
S12 2ea
S13 7ea</t>
        </r>
      </text>
    </comment>
    <comment ref="F461" authorId="1" shapeId="0">
      <text>
        <r>
          <rPr>
            <b/>
            <sz val="9"/>
            <color indexed="81"/>
            <rFont val="Tahoma"/>
            <family val="2"/>
          </rPr>
          <t>Particle
S1 3ea</t>
        </r>
      </text>
    </comment>
    <comment ref="F462" authorId="1" shapeId="0">
      <text>
        <r>
          <rPr>
            <b/>
            <sz val="9"/>
            <color indexed="81"/>
            <rFont val="Tahoma"/>
            <family val="2"/>
          </rPr>
          <t>Particle
S2 3ea</t>
        </r>
      </text>
    </comment>
    <comment ref="F463" authorId="1" shapeId="0">
      <text>
        <r>
          <rPr>
            <b/>
            <sz val="9"/>
            <color indexed="81"/>
            <rFont val="Tahoma"/>
            <family val="2"/>
          </rPr>
          <t>Particle
S9 3ea</t>
        </r>
      </text>
    </comment>
    <comment ref="F464" authorId="1" shapeId="0">
      <text>
        <r>
          <rPr>
            <b/>
            <sz val="9"/>
            <color indexed="81"/>
            <rFont val="Tahoma"/>
            <family val="2"/>
          </rPr>
          <t>Oxidation</t>
        </r>
      </text>
    </comment>
    <comment ref="F465" authorId="1" shapeId="0">
      <text>
        <r>
          <rPr>
            <b/>
            <sz val="9"/>
            <color indexed="81"/>
            <rFont val="Tahoma"/>
            <family val="2"/>
          </rPr>
          <t>Particle
S2 6ea</t>
        </r>
      </text>
    </comment>
    <comment ref="F466" authorId="1" shapeId="0">
      <text>
        <r>
          <rPr>
            <b/>
            <sz val="9"/>
            <color indexed="81"/>
            <rFont val="Tahoma"/>
            <family val="2"/>
          </rPr>
          <t>Particle
S1 5ea</t>
        </r>
      </text>
    </comment>
    <comment ref="F467" authorId="1" shapeId="0">
      <text>
        <r>
          <rPr>
            <b/>
            <sz val="9"/>
            <color indexed="81"/>
            <rFont val="Tahoma"/>
            <family val="2"/>
          </rPr>
          <t>Track out fail indcue Coat --&gt; Exposure over Q-time (&gt; 12 hr)</t>
        </r>
      </text>
    </comment>
    <comment ref="F468" authorId="1" shapeId="0">
      <text>
        <r>
          <rPr>
            <b/>
            <sz val="9"/>
            <color indexed="81"/>
            <rFont val="Tahoma"/>
            <family val="2"/>
          </rPr>
          <t>Particle
S1 7ea
S2 7ea
S3 2ea
S4 5ea
S5 5ea
S6 1ea
S8 12ea</t>
        </r>
      </text>
    </comment>
    <comment ref="F469" authorId="1" shapeId="0">
      <text>
        <r>
          <rPr>
            <b/>
            <sz val="9"/>
            <color indexed="81"/>
            <rFont val="Tahoma"/>
            <family val="2"/>
          </rPr>
          <t>Coat --&gt; Exposure over Q-time (&gt; 24 hr)</t>
        </r>
      </text>
    </comment>
    <comment ref="F470" authorId="1" shapeId="0">
      <text>
        <r>
          <rPr>
            <b/>
            <sz val="9"/>
            <color indexed="81"/>
            <rFont val="Tahoma"/>
            <family val="2"/>
          </rPr>
          <t>B1_STEP_03 FDC alarm</t>
        </r>
      </text>
    </comment>
    <comment ref="F471" authorId="1" shapeId="0">
      <text>
        <r>
          <rPr>
            <b/>
            <sz val="9"/>
            <color indexed="81"/>
            <rFont val="Tahoma"/>
            <family val="2"/>
          </rPr>
          <t>Coat --&gt; Exposure over Q-time (&gt; 24 hr)</t>
        </r>
      </text>
    </comment>
    <comment ref="F474" authorId="1" shapeId="0">
      <text>
        <r>
          <rPr>
            <b/>
            <sz val="9"/>
            <color indexed="81"/>
            <rFont val="Tahoma"/>
            <family val="2"/>
          </rPr>
          <t>Particle
S13 1ea</t>
        </r>
      </text>
    </comment>
    <comment ref="F475" authorId="1" shapeId="0">
      <text>
        <r>
          <rPr>
            <b/>
            <sz val="9"/>
            <color indexed="81"/>
            <rFont val="Tahoma"/>
            <family val="2"/>
          </rPr>
          <t>FEM lot, waive ADI</t>
        </r>
      </text>
    </comment>
    <comment ref="F476" authorId="1" shapeId="0">
      <text>
        <r>
          <rPr>
            <b/>
            <sz val="9"/>
            <color indexed="81"/>
            <rFont val="Tahoma"/>
            <family val="2"/>
          </rPr>
          <t>M/C buy-off lot, waive ADI</t>
        </r>
      </text>
    </comment>
    <comment ref="F477" authorId="1" shapeId="0">
      <text>
        <r>
          <rPr>
            <b/>
            <sz val="9"/>
            <color indexed="81"/>
            <rFont val="Tahoma"/>
            <family val="2"/>
          </rPr>
          <t>Coat --&gt; Exposure over Q-time (&gt; 12 hr)</t>
        </r>
      </text>
    </comment>
    <comment ref="F478" authorId="1" shapeId="0">
      <text>
        <r>
          <rPr>
            <b/>
            <sz val="9"/>
            <color indexed="81"/>
            <rFont val="Tahoma"/>
            <family val="2"/>
          </rPr>
          <t>Coat --&gt; Exposure over Q-time (&gt; 12 hr)</t>
        </r>
      </text>
    </comment>
    <comment ref="F479" authorId="1" shapeId="0">
      <text>
        <r>
          <rPr>
            <b/>
            <sz val="9"/>
            <color indexed="81"/>
            <rFont val="Tahoma"/>
            <family val="2"/>
          </rPr>
          <t>Coat --&gt; Exposure over Q-time (&gt; 12 hr)</t>
        </r>
      </text>
    </comment>
    <comment ref="F482" authorId="1" shapeId="0">
      <text>
        <r>
          <rPr>
            <b/>
            <sz val="9"/>
            <color indexed="81"/>
            <rFont val="Tahoma"/>
            <family val="2"/>
          </rPr>
          <t>Particle
S1 1ea</t>
        </r>
      </text>
    </comment>
    <comment ref="F484" authorId="1" shapeId="0">
      <text>
        <r>
          <rPr>
            <b/>
            <sz val="9"/>
            <color indexed="81"/>
            <rFont val="Tahoma"/>
            <family val="2"/>
          </rPr>
          <t>FEM lot skip ADI</t>
        </r>
      </text>
    </comment>
    <comment ref="F490" authorId="1" shapeId="0">
      <text>
        <r>
          <rPr>
            <b/>
            <sz val="9"/>
            <color indexed="81"/>
            <rFont val="Tahoma"/>
            <family val="2"/>
          </rPr>
          <t>Bubble
S4 1ea</t>
        </r>
      </text>
    </comment>
    <comment ref="F492" authorId="1" shapeId="0">
      <text>
        <r>
          <rPr>
            <b/>
            <sz val="9"/>
            <color indexed="81"/>
            <rFont val="Tahoma"/>
            <family val="2"/>
          </rPr>
          <t>machine buy-off lot, skip ADI</t>
        </r>
      </text>
    </comment>
    <comment ref="F493" authorId="1" shapeId="0">
      <text>
        <r>
          <rPr>
            <b/>
            <sz val="9"/>
            <color indexed="81"/>
            <rFont val="Tahoma"/>
            <family val="2"/>
          </rPr>
          <t>Particle
S9 3ea</t>
        </r>
      </text>
    </comment>
    <comment ref="F494" authorId="1" shapeId="0">
      <text>
        <r>
          <rPr>
            <b/>
            <sz val="9"/>
            <color indexed="81"/>
            <rFont val="Tahoma"/>
            <family val="2"/>
          </rPr>
          <t>Coat --&gt; Exposure over Q-time (&gt; 12 hr)</t>
        </r>
      </text>
    </comment>
    <comment ref="F495" authorId="1" shapeId="0">
      <text>
        <r>
          <rPr>
            <b/>
            <sz val="9"/>
            <color indexed="81"/>
            <rFont val="Tahoma"/>
            <family val="2"/>
          </rPr>
          <t>Coat --&gt; Exposure over Q-time (&gt; 24 hr)</t>
        </r>
      </text>
    </comment>
    <comment ref="F496" authorId="1" shapeId="0">
      <text>
        <r>
          <rPr>
            <b/>
            <sz val="9"/>
            <color indexed="81"/>
            <rFont val="Tahoma"/>
            <family val="2"/>
          </rPr>
          <t>Coat --&gt; Exposure over Q-time (&gt; 24 hr)</t>
        </r>
      </text>
    </comment>
    <comment ref="F498" authorId="1" shapeId="0">
      <text>
        <r>
          <rPr>
            <b/>
            <sz val="9"/>
            <color indexed="81"/>
            <rFont val="Tahoma"/>
            <family val="2"/>
          </rPr>
          <t xml:space="preserve">Particle
S10 1ea
</t>
        </r>
      </text>
    </comment>
    <comment ref="F501" authorId="1" shapeId="0">
      <text>
        <r>
          <rPr>
            <b/>
            <sz val="9"/>
            <color indexed="81"/>
            <rFont val="Tahoma"/>
            <family val="2"/>
          </rPr>
          <t>Track out fail indcue over Q-time (&gt; 12 hr)</t>
        </r>
      </text>
    </comment>
    <comment ref="F502" authorId="1" shapeId="0">
      <text>
        <r>
          <rPr>
            <b/>
            <sz val="9"/>
            <color indexed="81"/>
            <rFont val="Tahoma"/>
            <family val="2"/>
          </rPr>
          <t>Particle
S11 1ea
S12 1ea
S13 1ea</t>
        </r>
      </text>
    </comment>
    <comment ref="F505" authorId="1" shapeId="0">
      <text>
        <r>
          <rPr>
            <b/>
            <sz val="9"/>
            <color indexed="81"/>
            <rFont val="Tahoma"/>
            <family val="2"/>
          </rPr>
          <t>Bubble
S5 1ea</t>
        </r>
      </text>
    </comment>
    <comment ref="F506" authorId="1" shapeId="0">
      <text>
        <r>
          <rPr>
            <b/>
            <sz val="9"/>
            <color indexed="81"/>
            <rFont val="Tahoma"/>
            <family val="2"/>
          </rPr>
          <t>Particle
S1 1ea
S2 1ea
S5 1ea
S7 1ea
S11 1ea
S12 1ea
S13 1ea</t>
        </r>
      </text>
    </comment>
    <comment ref="F507" authorId="1" shapeId="0">
      <text>
        <r>
          <rPr>
            <b/>
            <sz val="9"/>
            <color indexed="81"/>
            <rFont val="Tahoma"/>
            <family val="2"/>
          </rPr>
          <t>Oxidation</t>
        </r>
      </text>
    </comment>
    <comment ref="F508" authorId="1" shapeId="0">
      <text>
        <r>
          <rPr>
            <b/>
            <sz val="9"/>
            <color indexed="81"/>
            <rFont val="Tahoma"/>
            <family val="2"/>
          </rPr>
          <t>Oxidation</t>
        </r>
      </text>
    </comment>
    <comment ref="F509" authorId="1" shapeId="0">
      <text>
        <r>
          <rPr>
            <b/>
            <sz val="9"/>
            <color indexed="81"/>
            <rFont val="Tahoma"/>
            <family val="2"/>
          </rPr>
          <t>Particle
S3 4ea</t>
        </r>
      </text>
    </comment>
    <comment ref="F510" authorId="1" shapeId="0">
      <text>
        <r>
          <rPr>
            <b/>
            <sz val="9"/>
            <color indexed="81"/>
            <rFont val="Tahoma"/>
            <family val="2"/>
          </rPr>
          <t>FEM lot, skip ADI</t>
        </r>
      </text>
    </comment>
    <comment ref="F512" authorId="1" shapeId="0">
      <text>
        <r>
          <rPr>
            <b/>
            <sz val="9"/>
            <color indexed="81"/>
            <rFont val="Tahoma"/>
            <family val="2"/>
          </rPr>
          <t xml:space="preserve">Particle
S5 1ea
</t>
        </r>
      </text>
    </comment>
    <comment ref="F515" authorId="1" shapeId="0">
      <text>
        <r>
          <rPr>
            <b/>
            <sz val="9"/>
            <color indexed="81"/>
            <rFont val="Tahoma"/>
            <family val="2"/>
          </rPr>
          <t>FEM lot, skip ADI</t>
        </r>
      </text>
    </comment>
    <comment ref="F517" authorId="1" shapeId="0">
      <text>
        <r>
          <rPr>
            <b/>
            <sz val="9"/>
            <color indexed="81"/>
            <rFont val="Tahoma"/>
            <family val="2"/>
          </rPr>
          <t>Particle
S5 1ea
S9 1ea</t>
        </r>
      </text>
    </comment>
    <comment ref="F519" authorId="1" shapeId="0">
      <text>
        <r>
          <rPr>
            <b/>
            <sz val="9"/>
            <color indexed="81"/>
            <rFont val="Tahoma"/>
            <family val="2"/>
          </rPr>
          <t>Particle
S3 1ea</t>
        </r>
      </text>
    </comment>
    <comment ref="F523" authorId="1" shapeId="0">
      <text>
        <r>
          <rPr>
            <b/>
            <sz val="9"/>
            <color indexed="81"/>
            <rFont val="Tahoma"/>
            <family val="2"/>
          </rPr>
          <t>Particle
S1 1ea</t>
        </r>
      </text>
    </comment>
    <comment ref="F527" authorId="1" shapeId="0">
      <text>
        <r>
          <rPr>
            <b/>
            <sz val="9"/>
            <color indexed="81"/>
            <rFont val="Tahoma"/>
            <family val="2"/>
          </rPr>
          <t>Particle
S1 1ea
S5 1ea</t>
        </r>
      </text>
    </comment>
    <comment ref="F528" authorId="1" shapeId="0">
      <text>
        <r>
          <rPr>
            <b/>
            <sz val="9"/>
            <color indexed="81"/>
            <rFont val="Tahoma"/>
            <family val="2"/>
          </rPr>
          <t>Particle
S3 1ea
S10 1ea</t>
        </r>
      </text>
    </comment>
    <comment ref="F529" authorId="1" shapeId="0">
      <text>
        <r>
          <rPr>
            <b/>
            <sz val="9"/>
            <color indexed="81"/>
            <rFont val="Tahoma"/>
            <family val="2"/>
          </rPr>
          <t>Particle
S6 4ea</t>
        </r>
      </text>
    </comment>
    <comment ref="F530" authorId="1" shapeId="0">
      <text>
        <r>
          <rPr>
            <b/>
            <sz val="9"/>
            <color indexed="81"/>
            <rFont val="Tahoma"/>
            <family val="2"/>
          </rPr>
          <t>Particle
S7 2ea</t>
        </r>
      </text>
    </comment>
    <comment ref="F531" authorId="1" shapeId="0">
      <text>
        <r>
          <rPr>
            <b/>
            <sz val="9"/>
            <color indexed="81"/>
            <rFont val="Tahoma"/>
            <family val="2"/>
          </rPr>
          <t>Particle
S1 1ea
S2 2ea
S5 4ea</t>
        </r>
      </text>
    </comment>
    <comment ref="F532" authorId="1" shapeId="0">
      <text>
        <r>
          <rPr>
            <b/>
            <sz val="9"/>
            <color indexed="81"/>
            <rFont val="Tahoma"/>
            <family val="2"/>
          </rPr>
          <t>FEM lot, skip ADI</t>
        </r>
      </text>
    </comment>
    <comment ref="F536" authorId="1" shapeId="0">
      <text>
        <r>
          <rPr>
            <b/>
            <sz val="9"/>
            <color indexed="81"/>
            <rFont val="Tahoma"/>
            <family val="2"/>
          </rPr>
          <t>Particle
S8 1ea</t>
        </r>
      </text>
    </comment>
    <comment ref="F537" authorId="1" shapeId="0">
      <text>
        <r>
          <rPr>
            <b/>
            <sz val="9"/>
            <color indexed="81"/>
            <rFont val="Tahoma"/>
            <family val="2"/>
          </rPr>
          <t>FEM lot, skip ADI</t>
        </r>
      </text>
    </comment>
    <comment ref="F538" authorId="1" shapeId="0">
      <text>
        <r>
          <rPr>
            <b/>
            <sz val="9"/>
            <color indexed="81"/>
            <rFont val="Tahoma"/>
            <family val="2"/>
          </rPr>
          <t>Particle
S13 2ea</t>
        </r>
      </text>
    </comment>
    <comment ref="F539" authorId="1" shapeId="0">
      <text>
        <r>
          <rPr>
            <b/>
            <sz val="9"/>
            <color indexed="81"/>
            <rFont val="Tahoma"/>
            <family val="2"/>
          </rPr>
          <t>Particle
S9 4ea</t>
        </r>
      </text>
    </comment>
    <comment ref="F540" authorId="1" shapeId="0">
      <text>
        <r>
          <rPr>
            <b/>
            <sz val="9"/>
            <color indexed="81"/>
            <rFont val="Tahoma"/>
            <family val="2"/>
          </rPr>
          <t>Due to PM PEB --&gt; Develop over Q-time (&gt; 6 hr)</t>
        </r>
      </text>
    </comment>
    <comment ref="F541" authorId="1" shapeId="0">
      <text>
        <r>
          <rPr>
            <b/>
            <sz val="9"/>
            <color indexed="81"/>
            <rFont val="Tahoma"/>
            <family val="2"/>
          </rPr>
          <t>Particle
S1 5ea
S2 5ea
S3 9ea
S4 7ea
S5 5ea
S6 4ea
S7 6ea
S8 3ea
S9 4ea
S10 1ea
S12 7ea
S13 6ea</t>
        </r>
      </text>
    </comment>
    <comment ref="F542" authorId="1" shapeId="0">
      <text>
        <r>
          <rPr>
            <b/>
            <sz val="9"/>
            <color indexed="81"/>
            <rFont val="Tahoma"/>
            <family val="2"/>
          </rPr>
          <t>Particle
S4 7ea
S12 11ea</t>
        </r>
      </text>
    </comment>
    <comment ref="F544" authorId="1" shapeId="0">
      <text>
        <r>
          <rPr>
            <b/>
            <sz val="9"/>
            <color indexed="81"/>
            <rFont val="Tahoma"/>
            <family val="2"/>
          </rPr>
          <t>Shift
S1
Particle
S12 1ea
S13 1ea</t>
        </r>
      </text>
    </comment>
    <comment ref="F548" authorId="1" shapeId="0">
      <text>
        <r>
          <rPr>
            <b/>
            <sz val="9"/>
            <color indexed="81"/>
            <rFont val="Tahoma"/>
            <family val="2"/>
          </rPr>
          <t>Gel
S7 1ea</t>
        </r>
      </text>
    </comment>
    <comment ref="F550" authorId="1" shapeId="0">
      <text>
        <r>
          <rPr>
            <b/>
            <sz val="9"/>
            <color indexed="81"/>
            <rFont val="Tahoma"/>
            <family val="2"/>
          </rPr>
          <t>PD skip ADI</t>
        </r>
      </text>
    </comment>
    <comment ref="F554" authorId="1" shapeId="0">
      <text>
        <r>
          <rPr>
            <b/>
            <sz val="9"/>
            <color indexed="81"/>
            <rFont val="Tahoma"/>
            <family val="2"/>
          </rPr>
          <t>PD skip ADI</t>
        </r>
      </text>
    </comment>
    <comment ref="F555" authorId="1" shapeId="0">
      <text>
        <r>
          <rPr>
            <b/>
            <sz val="9"/>
            <color indexed="81"/>
            <rFont val="Tahoma"/>
            <family val="2"/>
          </rPr>
          <t>Bubble
S6 1ea</t>
        </r>
      </text>
    </comment>
    <comment ref="F556" authorId="1" shapeId="0">
      <text>
        <r>
          <rPr>
            <b/>
            <sz val="9"/>
            <color indexed="81"/>
            <rFont val="Tahoma"/>
            <family val="2"/>
          </rPr>
          <t>Particle
S4 2ea
S12 2ea</t>
        </r>
      </text>
    </comment>
    <comment ref="F558" authorId="1" shapeId="0">
      <text>
        <r>
          <rPr>
            <b/>
            <sz val="9"/>
            <color indexed="81"/>
            <rFont val="Tahoma"/>
            <family val="2"/>
          </rPr>
          <t>PD skip ADI</t>
        </r>
      </text>
    </comment>
    <comment ref="F560" authorId="1" shapeId="0">
      <text>
        <r>
          <rPr>
            <b/>
            <sz val="9"/>
            <color indexed="81"/>
            <rFont val="Tahoma"/>
            <family val="2"/>
          </rPr>
          <t>Particle
S1 2ea
S2 11ea
S3 9ea</t>
        </r>
      </text>
    </comment>
    <comment ref="F561" authorId="1" shapeId="0">
      <text>
        <r>
          <rPr>
            <b/>
            <sz val="9"/>
            <color indexed="81"/>
            <rFont val="Tahoma"/>
            <family val="2"/>
          </rPr>
          <t>Oxidation</t>
        </r>
      </text>
    </comment>
    <comment ref="F562" authorId="1" shapeId="0">
      <text>
        <r>
          <rPr>
            <b/>
            <sz val="9"/>
            <color indexed="81"/>
            <rFont val="Tahoma"/>
            <family val="2"/>
          </rPr>
          <t>Particle
S4 1ea
S11 1ea
S12 1ea</t>
        </r>
      </text>
    </comment>
    <comment ref="F563" authorId="1" shapeId="0">
      <text>
        <r>
          <rPr>
            <b/>
            <sz val="9"/>
            <color indexed="81"/>
            <rFont val="Tahoma"/>
            <family val="2"/>
          </rPr>
          <t>Particle
S3 1ea</t>
        </r>
      </text>
    </comment>
    <comment ref="F565" authorId="1" shapeId="0">
      <text>
        <r>
          <rPr>
            <b/>
            <sz val="9"/>
            <color indexed="81"/>
            <rFont val="Tahoma"/>
            <family val="2"/>
          </rPr>
          <t>Particle
S8 1ea
S13 1ea</t>
        </r>
      </text>
    </comment>
    <comment ref="F567" authorId="1" shapeId="0">
      <text>
        <r>
          <rPr>
            <b/>
            <sz val="9"/>
            <color indexed="81"/>
            <rFont val="Tahoma"/>
            <family val="2"/>
          </rPr>
          <t>Particle
S9 1ea
S12 1ea</t>
        </r>
      </text>
    </comment>
    <comment ref="F569" authorId="1" shapeId="0">
      <text>
        <r>
          <rPr>
            <b/>
            <sz val="9"/>
            <color indexed="81"/>
            <rFont val="Tahoma"/>
            <family val="2"/>
          </rPr>
          <t>Particle
S2 1ea</t>
        </r>
      </text>
    </comment>
    <comment ref="F576" authorId="1" shapeId="0">
      <text>
        <r>
          <rPr>
            <b/>
            <sz val="9"/>
            <color indexed="81"/>
            <rFont val="Tahoma"/>
            <family val="2"/>
          </rPr>
          <t>Particle
S1 2ea
S8 4ea
S10 2ea
S11 2ea
S12 3ea
S13 3ea</t>
        </r>
      </text>
    </comment>
    <comment ref="F577" authorId="1" shapeId="0">
      <text>
        <r>
          <rPr>
            <b/>
            <sz val="9"/>
            <color indexed="81"/>
            <rFont val="Tahoma"/>
            <family val="2"/>
          </rPr>
          <t>Particle
S13 2ea</t>
        </r>
      </text>
    </comment>
    <comment ref="F578" authorId="1" shapeId="0">
      <text>
        <r>
          <rPr>
            <b/>
            <sz val="9"/>
            <color indexed="81"/>
            <rFont val="Tahoma"/>
            <family val="2"/>
          </rPr>
          <t>Particle
S1 2ea
S2 4ea
S3 4ea
S4 5ea
S5 2ea
S6 2ea
S8 9ea</t>
        </r>
      </text>
    </comment>
    <comment ref="F579" authorId="1" shapeId="0">
      <text>
        <r>
          <rPr>
            <b/>
            <sz val="9"/>
            <color indexed="81"/>
            <rFont val="Tahoma"/>
            <family val="2"/>
          </rPr>
          <t>Coat --&gt; Exposure over Q-time (&gt; 12 hr)</t>
        </r>
      </text>
    </comment>
    <comment ref="F580" authorId="1" shapeId="0">
      <text>
        <r>
          <rPr>
            <b/>
            <sz val="9"/>
            <color indexed="81"/>
            <rFont val="Tahoma"/>
            <family val="2"/>
          </rPr>
          <t xml:space="preserve">Machine alarm (B1_COAT_02 </t>
        </r>
        <r>
          <rPr>
            <b/>
            <sz val="9"/>
            <color indexed="81"/>
            <rFont val="細明體"/>
            <family val="3"/>
            <charset val="136"/>
          </rPr>
          <t>抽風異常</t>
        </r>
        <r>
          <rPr>
            <b/>
            <sz val="9"/>
            <color indexed="81"/>
            <rFont val="Tahoma"/>
            <family val="2"/>
          </rPr>
          <t>)</t>
        </r>
      </text>
    </comment>
    <comment ref="F581" authorId="1" shapeId="0">
      <text>
        <r>
          <rPr>
            <b/>
            <sz val="9"/>
            <color indexed="81"/>
            <rFont val="Tahoma"/>
            <family val="2"/>
          </rPr>
          <t>Oxidation</t>
        </r>
      </text>
    </comment>
    <comment ref="F582" authorId="1" shapeId="0">
      <text>
        <r>
          <rPr>
            <b/>
            <sz val="9"/>
            <color indexed="81"/>
            <rFont val="Tahoma"/>
            <family val="2"/>
          </rPr>
          <t>Particle
S5 1ea</t>
        </r>
      </text>
    </comment>
    <comment ref="F583" authorId="1" shapeId="0">
      <text>
        <r>
          <rPr>
            <b/>
            <sz val="9"/>
            <color indexed="81"/>
            <rFont val="Tahoma"/>
            <family val="2"/>
          </rPr>
          <t>PD skip ADI</t>
        </r>
      </text>
    </comment>
    <comment ref="F584" authorId="1" shapeId="0">
      <text>
        <r>
          <rPr>
            <b/>
            <sz val="9"/>
            <color indexed="81"/>
            <rFont val="Tahoma"/>
            <family val="2"/>
          </rPr>
          <t>PD skip ADI</t>
        </r>
      </text>
    </comment>
    <comment ref="F586" authorId="1" shapeId="0">
      <text>
        <r>
          <rPr>
            <b/>
            <sz val="9"/>
            <color indexed="81"/>
            <rFont val="Tahoma"/>
            <family val="2"/>
          </rPr>
          <t>Particle
S2 1ea</t>
        </r>
      </text>
    </comment>
    <comment ref="F590" authorId="1" shapeId="0">
      <text>
        <r>
          <rPr>
            <b/>
            <sz val="9"/>
            <color indexed="81"/>
            <rFont val="Tahoma"/>
            <family val="2"/>
          </rPr>
          <t>Particle
S1 1ea</t>
        </r>
      </text>
    </comment>
    <comment ref="F591" authorId="1" shapeId="0">
      <text>
        <r>
          <rPr>
            <b/>
            <sz val="9"/>
            <color indexed="81"/>
            <rFont val="Tahoma"/>
            <family val="2"/>
          </rPr>
          <t>Particle
S4 2ea
S12 2ea</t>
        </r>
      </text>
    </comment>
    <comment ref="F592" authorId="1" shapeId="0">
      <text>
        <r>
          <rPr>
            <b/>
            <sz val="9"/>
            <color indexed="81"/>
            <rFont val="Tahoma"/>
            <family val="2"/>
          </rPr>
          <t>PD skip ADI</t>
        </r>
      </text>
    </comment>
    <comment ref="F593" authorId="1" shapeId="0">
      <text>
        <r>
          <rPr>
            <b/>
            <sz val="9"/>
            <color indexed="81"/>
            <rFont val="Tahoma"/>
            <family val="2"/>
          </rPr>
          <t>Particle
S2 1ea</t>
        </r>
      </text>
    </comment>
    <comment ref="F597" authorId="1" shapeId="0">
      <text>
        <r>
          <rPr>
            <b/>
            <sz val="9"/>
            <color indexed="81"/>
            <rFont val="細明體"/>
            <family val="3"/>
            <charset val="136"/>
          </rPr>
          <t>光罩破損導致</t>
        </r>
        <r>
          <rPr>
            <b/>
            <sz val="9"/>
            <color indexed="81"/>
            <rFont val="Tahoma"/>
            <family val="2"/>
          </rPr>
          <t xml:space="preserve"> Coat  --&gt; Exposure over Q-time (&gt; 12hr)</t>
        </r>
      </text>
    </comment>
    <comment ref="F604" authorId="1" shapeId="0">
      <text>
        <r>
          <rPr>
            <b/>
            <sz val="9"/>
            <color indexed="81"/>
            <rFont val="Tahoma"/>
            <family val="2"/>
          </rPr>
          <t>Particle
S1 1ea
S4 1ea</t>
        </r>
      </text>
    </comment>
    <comment ref="F606" authorId="1" shapeId="0">
      <text>
        <r>
          <rPr>
            <b/>
            <sz val="9"/>
            <color indexed="81"/>
            <rFont val="Tahoma"/>
            <family val="2"/>
          </rPr>
          <t>PD skip ADI</t>
        </r>
      </text>
    </comment>
    <comment ref="F611" authorId="1" shapeId="0">
      <text>
        <r>
          <rPr>
            <b/>
            <sz val="9"/>
            <color indexed="81"/>
            <rFont val="Tahoma"/>
            <family val="2"/>
          </rPr>
          <t>Oxidation</t>
        </r>
      </text>
    </comment>
    <comment ref="F623" authorId="1" shapeId="0">
      <text>
        <r>
          <rPr>
            <b/>
            <sz val="9"/>
            <color indexed="81"/>
            <rFont val="Tahoma"/>
            <family val="2"/>
          </rPr>
          <t>PD skip ADI</t>
        </r>
      </text>
    </comment>
    <comment ref="F632" authorId="1" shapeId="0">
      <text>
        <r>
          <rPr>
            <b/>
            <sz val="9"/>
            <color indexed="81"/>
            <rFont val="Tahoma"/>
            <family val="2"/>
          </rPr>
          <t>Coat --&gt; Exposure over Q-time (&gt; 12 hr)</t>
        </r>
      </text>
    </comment>
    <comment ref="F633" authorId="1" shapeId="0">
      <text>
        <r>
          <rPr>
            <b/>
            <sz val="9"/>
            <color indexed="81"/>
            <rFont val="Tahoma"/>
            <family val="2"/>
          </rPr>
          <t>Oxidation</t>
        </r>
      </text>
    </comment>
    <comment ref="F634" authorId="1" shapeId="0">
      <text>
        <r>
          <rPr>
            <b/>
            <sz val="9"/>
            <color indexed="81"/>
            <rFont val="Tahoma"/>
            <family val="2"/>
          </rPr>
          <t>Particle
S3 2ea
S4 2ea
S8 2ea</t>
        </r>
      </text>
    </comment>
    <comment ref="F635" authorId="1" shapeId="0">
      <text>
        <r>
          <rPr>
            <b/>
            <sz val="9"/>
            <color indexed="81"/>
            <rFont val="Tahoma"/>
            <family val="2"/>
          </rPr>
          <t>Particle
S1 2ea
S4 3ea
S5 2ea
S10 3ea
S12 2ea
S13 3ea</t>
        </r>
      </text>
    </comment>
    <comment ref="F638" authorId="1" shapeId="0">
      <text>
        <r>
          <rPr>
            <b/>
            <sz val="9"/>
            <color indexed="81"/>
            <rFont val="Tahoma"/>
            <family val="2"/>
          </rPr>
          <t>Particle
S1 1ea</t>
        </r>
      </text>
    </comment>
    <comment ref="F639" authorId="1" shapeId="0">
      <text>
        <r>
          <rPr>
            <b/>
            <sz val="9"/>
            <color indexed="81"/>
            <rFont val="Tahoma"/>
            <family val="2"/>
          </rPr>
          <t>PD skip ADI (FEM)</t>
        </r>
      </text>
    </comment>
    <comment ref="F640" authorId="1" shapeId="0">
      <text>
        <r>
          <rPr>
            <b/>
            <sz val="9"/>
            <color indexed="81"/>
            <rFont val="Tahoma"/>
            <family val="2"/>
          </rPr>
          <t>Particle
S9 1ea</t>
        </r>
      </text>
    </comment>
    <comment ref="F647" authorId="1" shapeId="0">
      <text>
        <r>
          <rPr>
            <b/>
            <sz val="9"/>
            <color indexed="81"/>
            <rFont val="Tahoma"/>
            <family val="2"/>
          </rPr>
          <t>PD skip ADI (FEM)</t>
        </r>
      </text>
    </comment>
    <comment ref="F653" authorId="1" shapeId="0">
      <text>
        <r>
          <rPr>
            <b/>
            <sz val="9"/>
            <color indexed="81"/>
            <rFont val="Tahoma"/>
            <family val="2"/>
          </rPr>
          <t>Particle
S7 1ea</t>
        </r>
      </text>
    </comment>
    <comment ref="F655" authorId="1" shapeId="0">
      <text>
        <r>
          <rPr>
            <b/>
            <sz val="9"/>
            <color indexed="81"/>
            <rFont val="Tahoma"/>
            <family val="2"/>
          </rPr>
          <t>Particle
S3 1ea</t>
        </r>
      </text>
    </comment>
    <comment ref="F657" authorId="1" shapeId="0">
      <text>
        <r>
          <rPr>
            <b/>
            <sz val="9"/>
            <color indexed="81"/>
            <rFont val="Tahoma"/>
            <family val="2"/>
          </rPr>
          <t>PD skip ADI (FEM)</t>
        </r>
      </text>
    </comment>
    <comment ref="F658" authorId="1" shapeId="0">
      <text>
        <r>
          <rPr>
            <b/>
            <sz val="9"/>
            <color indexed="81"/>
            <rFont val="Tahoma"/>
            <family val="2"/>
          </rPr>
          <t>PD skip ADI (FEM)</t>
        </r>
      </text>
    </comment>
    <comment ref="F660" authorId="1" shapeId="0">
      <text>
        <r>
          <rPr>
            <b/>
            <sz val="9"/>
            <color indexed="81"/>
            <rFont val="Tahoma"/>
            <family val="2"/>
          </rPr>
          <t>Particle
S9 2ea</t>
        </r>
      </text>
    </comment>
    <comment ref="F661" authorId="1" shapeId="0">
      <text>
        <r>
          <rPr>
            <b/>
            <sz val="9"/>
            <color indexed="81"/>
            <rFont val="Tahoma"/>
            <family val="2"/>
          </rPr>
          <t>STEP_03 buy-off lot - shift</t>
        </r>
      </text>
    </comment>
    <comment ref="F662" authorId="1" shapeId="0">
      <text>
        <r>
          <rPr>
            <b/>
            <sz val="9"/>
            <color indexed="81"/>
            <rFont val="Tahoma"/>
            <family val="2"/>
          </rPr>
          <t>Oxidation</t>
        </r>
      </text>
    </comment>
    <comment ref="F663" authorId="1" shapeId="0">
      <text>
        <r>
          <rPr>
            <b/>
            <sz val="9"/>
            <color indexed="81"/>
            <rFont val="Tahoma"/>
            <family val="2"/>
          </rPr>
          <t>Particle
S3 2ea
S4 8ea
S5 5ea
S6 2ea
S7 2ea
S8 4ea
S13 3ea</t>
        </r>
      </text>
    </comment>
    <comment ref="F664" authorId="1" shapeId="0">
      <text>
        <r>
          <rPr>
            <b/>
            <sz val="9"/>
            <color indexed="81"/>
            <rFont val="Tahoma"/>
            <family val="2"/>
          </rPr>
          <t>OM machine alarm</t>
        </r>
      </text>
    </comment>
    <comment ref="F665" authorId="1" shapeId="0">
      <text>
        <r>
          <rPr>
            <b/>
            <sz val="9"/>
            <color indexed="81"/>
            <rFont val="Tahoma"/>
            <family val="2"/>
          </rPr>
          <t>PD Waive ADI (GMM)
Particle
S2 4ea
S6 2ea
S9 1ea</t>
        </r>
      </text>
    </comment>
    <comment ref="F667" authorId="1" shapeId="0">
      <text>
        <r>
          <rPr>
            <b/>
            <sz val="9"/>
            <color indexed="81"/>
            <rFont val="Tahoma"/>
            <family val="2"/>
          </rPr>
          <t>Particle
S3 1ea</t>
        </r>
      </text>
    </comment>
    <comment ref="F671" authorId="1" shapeId="0">
      <text>
        <r>
          <rPr>
            <b/>
            <sz val="9"/>
            <color indexed="81"/>
            <rFont val="Tahoma"/>
            <family val="2"/>
          </rPr>
          <t>Particle
S2 1ea
S5 1ea
S10 1ea
S12 1ea</t>
        </r>
      </text>
    </comment>
    <comment ref="F672" authorId="1" shapeId="0">
      <text>
        <r>
          <rPr>
            <b/>
            <sz val="9"/>
            <color indexed="81"/>
            <rFont val="Tahoma"/>
            <family val="2"/>
          </rPr>
          <t>Particle
S2 1ea
S12 1ea</t>
        </r>
      </text>
    </comment>
    <comment ref="F673" authorId="1" shapeId="0">
      <text>
        <r>
          <rPr>
            <b/>
            <sz val="9"/>
            <color indexed="81"/>
            <rFont val="Tahoma"/>
            <family val="2"/>
          </rPr>
          <t>Particle
S1 1ea
S11 1ea</t>
        </r>
      </text>
    </comment>
    <comment ref="F675" authorId="1" shapeId="0">
      <text>
        <r>
          <rPr>
            <b/>
            <sz val="9"/>
            <color indexed="81"/>
            <rFont val="Tahoma"/>
            <family val="2"/>
          </rPr>
          <t>Particle
S2 1ea
S4 1ea
S6 1ea
S7 1ea</t>
        </r>
      </text>
    </comment>
    <comment ref="F676" authorId="1" shapeId="0">
      <text>
        <r>
          <rPr>
            <b/>
            <sz val="9"/>
            <color indexed="81"/>
            <rFont val="Tahoma"/>
            <family val="2"/>
          </rPr>
          <t>PD skip ADI</t>
        </r>
      </text>
    </comment>
    <comment ref="F678" authorId="1" shapeId="0">
      <text>
        <r>
          <rPr>
            <b/>
            <sz val="9"/>
            <color indexed="81"/>
            <rFont val="Tahoma"/>
            <family val="2"/>
          </rPr>
          <t>Particle
S8 1ea</t>
        </r>
      </text>
    </comment>
    <comment ref="F680" authorId="1" shapeId="0">
      <text>
        <r>
          <rPr>
            <b/>
            <sz val="9"/>
            <color indexed="81"/>
            <rFont val="Tahoma"/>
            <family val="2"/>
          </rPr>
          <t>Particle
S1 1ea
S4 1ea
S10 1ea
S12 1ea
S13 1ea</t>
        </r>
      </text>
    </comment>
    <comment ref="F681" authorId="1" shapeId="0">
      <text>
        <r>
          <rPr>
            <b/>
            <sz val="9"/>
            <color indexed="81"/>
            <rFont val="Tahoma"/>
            <family val="2"/>
          </rPr>
          <t>PD skip ADI</t>
        </r>
      </text>
    </comment>
    <comment ref="F682" authorId="1" shapeId="0">
      <text>
        <r>
          <rPr>
            <b/>
            <sz val="9"/>
            <color indexed="81"/>
            <rFont val="Tahoma"/>
            <family val="2"/>
          </rPr>
          <t>Particle
S2 1ea
S3 1ea
S6 1ea</t>
        </r>
      </text>
    </comment>
    <comment ref="F683" authorId="1" shapeId="0">
      <text>
        <r>
          <rPr>
            <b/>
            <sz val="9"/>
            <color indexed="81"/>
            <rFont val="Tahoma"/>
            <family val="2"/>
          </rPr>
          <t>Particle
S6 1ea</t>
        </r>
      </text>
    </comment>
    <comment ref="F684" authorId="1" shapeId="0">
      <text>
        <r>
          <rPr>
            <b/>
            <sz val="9"/>
            <color indexed="81"/>
            <rFont val="Tahoma"/>
            <family val="2"/>
          </rPr>
          <t>Particle
S2 2ea</t>
        </r>
      </text>
    </comment>
    <comment ref="F685" authorId="1" shapeId="0">
      <text>
        <r>
          <rPr>
            <b/>
            <sz val="9"/>
            <color indexed="81"/>
            <rFont val="Tahoma"/>
            <family val="2"/>
          </rPr>
          <t>Oxidation</t>
        </r>
      </text>
    </comment>
    <comment ref="F686" authorId="1" shapeId="0">
      <text>
        <r>
          <rPr>
            <b/>
            <sz val="9"/>
            <color indexed="81"/>
            <rFont val="Tahoma"/>
            <family val="2"/>
          </rPr>
          <t>Machine alarm induce coat --&gt; Exposure over Q-time (&gt; 24 hr)</t>
        </r>
      </text>
    </comment>
    <comment ref="F687" authorId="1" shapeId="0">
      <text>
        <r>
          <rPr>
            <b/>
            <sz val="9"/>
            <color indexed="81"/>
            <rFont val="Tahoma"/>
            <family val="2"/>
          </rPr>
          <t>Machine alarm induce coat --&gt; Exposure over Q-time (&gt; 24 hr)</t>
        </r>
      </text>
    </comment>
    <comment ref="F690" authorId="1" shapeId="0">
      <text>
        <r>
          <rPr>
            <b/>
            <sz val="9"/>
            <color indexed="81"/>
            <rFont val="Tahoma"/>
            <family val="2"/>
          </rPr>
          <t>PD skip ADI</t>
        </r>
      </text>
    </comment>
    <comment ref="F691" authorId="1" shapeId="0">
      <text>
        <r>
          <rPr>
            <b/>
            <sz val="9"/>
            <color indexed="81"/>
            <rFont val="Tahoma"/>
            <family val="2"/>
          </rPr>
          <t>PD skip ADI</t>
        </r>
      </text>
    </comment>
    <comment ref="F692" authorId="1" shapeId="0">
      <text>
        <r>
          <rPr>
            <b/>
            <sz val="9"/>
            <color indexed="81"/>
            <rFont val="Tahoma"/>
            <family val="2"/>
          </rPr>
          <t>Particle
S7 1ea
S9 3ea
S10 1ea
S11 4ea
S12 3ea</t>
        </r>
      </text>
    </comment>
    <comment ref="F694" authorId="1" shapeId="0">
      <text>
        <r>
          <rPr>
            <b/>
            <sz val="9"/>
            <color indexed="81"/>
            <rFont val="Tahoma"/>
            <family val="2"/>
          </rPr>
          <t>Particle
S2 1ea
S9 1ea</t>
        </r>
      </text>
    </comment>
    <comment ref="F695" authorId="1" shapeId="0">
      <text>
        <r>
          <rPr>
            <b/>
            <sz val="9"/>
            <color indexed="81"/>
            <rFont val="細明體"/>
            <family val="3"/>
            <charset val="136"/>
          </rPr>
          <t>光罩破損導致</t>
        </r>
        <r>
          <rPr>
            <b/>
            <sz val="9"/>
            <color indexed="81"/>
            <rFont val="Calibri"/>
            <family val="2"/>
          </rPr>
          <t xml:space="preserve"> over Q-time (Coat --&gt; Exposure &gt; 12 hr)</t>
        </r>
      </text>
    </comment>
    <comment ref="F697" authorId="1" shapeId="0">
      <text>
        <r>
          <rPr>
            <b/>
            <sz val="9"/>
            <color indexed="81"/>
            <rFont val="Tahoma"/>
            <family val="2"/>
          </rPr>
          <t>Particle
S4 1ea</t>
        </r>
      </text>
    </comment>
    <comment ref="F698" authorId="1" shapeId="0">
      <text>
        <r>
          <rPr>
            <b/>
            <sz val="9"/>
            <color indexed="81"/>
            <rFont val="Tahoma"/>
            <family val="2"/>
          </rPr>
          <t>PD skip ADI</t>
        </r>
      </text>
    </comment>
    <comment ref="F699" authorId="1" shapeId="0">
      <text>
        <r>
          <rPr>
            <b/>
            <sz val="9"/>
            <color indexed="81"/>
            <rFont val="Tahoma"/>
            <family val="2"/>
          </rPr>
          <t>Particle
S3 1ea
S7 1ea
S12 1ea
S13 1ea</t>
        </r>
      </text>
    </comment>
    <comment ref="F700" authorId="1" shapeId="0">
      <text>
        <r>
          <rPr>
            <b/>
            <sz val="9"/>
            <color indexed="81"/>
            <rFont val="Tahoma"/>
            <family val="2"/>
          </rPr>
          <t>B1_COAT_02 alarm</t>
        </r>
      </text>
    </comment>
    <comment ref="F704" authorId="1" shapeId="0">
      <text>
        <r>
          <rPr>
            <b/>
            <sz val="9"/>
            <color indexed="81"/>
            <rFont val="Tahoma"/>
            <family val="2"/>
          </rPr>
          <t>Particle
S10 1ea</t>
        </r>
      </text>
    </comment>
    <comment ref="F705" authorId="1" shapeId="0">
      <text>
        <r>
          <rPr>
            <b/>
            <sz val="9"/>
            <color indexed="81"/>
            <rFont val="Tahoma"/>
            <family val="2"/>
          </rPr>
          <t>Particle
S2 1ea</t>
        </r>
      </text>
    </comment>
    <comment ref="F709" authorId="1" shapeId="0">
      <text>
        <r>
          <rPr>
            <b/>
            <sz val="9"/>
            <color indexed="81"/>
            <rFont val="Tahoma"/>
            <family val="2"/>
          </rPr>
          <t>Particle
S5 1ea</t>
        </r>
      </text>
    </comment>
    <comment ref="F710" authorId="1" shapeId="0">
      <text>
        <r>
          <rPr>
            <b/>
            <sz val="9"/>
            <color indexed="81"/>
            <rFont val="Tahoma"/>
            <family val="2"/>
          </rPr>
          <t>New recipe buy-off</t>
        </r>
      </text>
    </comment>
    <comment ref="F711" authorId="1" shapeId="0">
      <text>
        <r>
          <rPr>
            <b/>
            <sz val="9"/>
            <color indexed="81"/>
            <rFont val="Tahoma"/>
            <family val="2"/>
          </rPr>
          <t>Particle
S11 7ea
S12 7ea
S13 38ea</t>
        </r>
      </text>
    </comment>
    <comment ref="F712" authorId="1" shapeId="0">
      <text>
        <r>
          <rPr>
            <b/>
            <sz val="9"/>
            <color indexed="81"/>
            <rFont val="Tahoma"/>
            <family val="2"/>
          </rPr>
          <t>PD skip ADI</t>
        </r>
      </text>
    </comment>
    <comment ref="F715" authorId="1" shapeId="0">
      <text>
        <r>
          <rPr>
            <b/>
            <sz val="9"/>
            <color indexed="81"/>
            <rFont val="Tahoma"/>
            <family val="2"/>
          </rPr>
          <t>PD skip ADI</t>
        </r>
      </text>
    </comment>
    <comment ref="F716" authorId="1" shapeId="0">
      <text>
        <r>
          <rPr>
            <b/>
            <sz val="9"/>
            <color indexed="81"/>
            <rFont val="Tahoma"/>
            <family val="2"/>
          </rPr>
          <t>PD skip ADI</t>
        </r>
      </text>
    </comment>
    <comment ref="F717" authorId="1" shapeId="0">
      <text>
        <r>
          <rPr>
            <b/>
            <sz val="9"/>
            <color indexed="81"/>
            <rFont val="Tahoma"/>
            <family val="2"/>
          </rPr>
          <t>Particle
S11 1ea</t>
        </r>
      </text>
    </comment>
    <comment ref="F718" authorId="1" shapeId="0">
      <text>
        <r>
          <rPr>
            <b/>
            <sz val="9"/>
            <color indexed="81"/>
            <rFont val="Tahoma"/>
            <family val="2"/>
          </rPr>
          <t>PD skip ADI</t>
        </r>
      </text>
    </comment>
    <comment ref="F719" authorId="1" shapeId="0">
      <text>
        <r>
          <rPr>
            <b/>
            <sz val="9"/>
            <color indexed="81"/>
            <rFont val="Tahoma"/>
            <family val="2"/>
          </rPr>
          <t>PD skip ADI</t>
        </r>
      </text>
    </comment>
    <comment ref="F720" authorId="1" shapeId="0">
      <text>
        <r>
          <rPr>
            <b/>
            <sz val="9"/>
            <color indexed="81"/>
            <rFont val="Tahoma"/>
            <family val="2"/>
          </rPr>
          <t>Particle
S4 1ea
S12 1ea
S13 1ea</t>
        </r>
      </text>
    </comment>
    <comment ref="F722" authorId="1" shapeId="0">
      <text>
        <r>
          <rPr>
            <b/>
            <sz val="9"/>
            <color indexed="81"/>
            <rFont val="Tahoma"/>
            <family val="2"/>
          </rPr>
          <t>PD skip ADI</t>
        </r>
      </text>
    </comment>
    <comment ref="F723" authorId="1" shapeId="0">
      <text>
        <r>
          <rPr>
            <b/>
            <sz val="9"/>
            <color indexed="81"/>
            <rFont val="Tahoma"/>
            <family val="2"/>
          </rPr>
          <t>PD skip ADI</t>
        </r>
      </text>
    </comment>
    <comment ref="F724" authorId="1" shapeId="0">
      <text>
        <r>
          <rPr>
            <b/>
            <sz val="9"/>
            <color indexed="81"/>
            <rFont val="Tahoma"/>
            <family val="2"/>
          </rPr>
          <t>PD skip ADI</t>
        </r>
      </text>
    </comment>
    <comment ref="F725" authorId="1" shapeId="0">
      <text>
        <r>
          <rPr>
            <b/>
            <sz val="9"/>
            <color indexed="81"/>
            <rFont val="Tahoma"/>
            <family val="2"/>
          </rPr>
          <t>PD skip ADI</t>
        </r>
      </text>
    </comment>
    <comment ref="F726" authorId="1" shapeId="0">
      <text>
        <r>
          <rPr>
            <b/>
            <sz val="9"/>
            <color indexed="81"/>
            <rFont val="Tahoma"/>
            <family val="2"/>
          </rPr>
          <t>PD skip ADI</t>
        </r>
      </text>
    </comment>
    <comment ref="F727" authorId="1" shapeId="0">
      <text>
        <r>
          <rPr>
            <b/>
            <sz val="9"/>
            <color indexed="81"/>
            <rFont val="Tahoma"/>
            <family val="2"/>
          </rPr>
          <t>Particle
S13 1ea</t>
        </r>
      </text>
    </comment>
    <comment ref="F728" authorId="1" shapeId="0">
      <text>
        <r>
          <rPr>
            <b/>
            <sz val="9"/>
            <color indexed="81"/>
            <rFont val="Tahoma"/>
            <family val="2"/>
          </rPr>
          <t>Particle
S3 1ea
S7 1ea
S8 1ea
S11 1ea
S13 1ea</t>
        </r>
      </text>
    </comment>
    <comment ref="F729" authorId="1" shapeId="0">
      <text>
        <r>
          <rPr>
            <b/>
            <sz val="9"/>
            <color indexed="81"/>
            <rFont val="Tahoma"/>
            <family val="2"/>
          </rPr>
          <t>Particle
S1 2ea
S2 3ea
S3 2ea
S7 1ea
S10 1ea
S11 2ea
S12 3ea</t>
        </r>
      </text>
    </comment>
    <comment ref="F730" authorId="1" shapeId="0">
      <text>
        <r>
          <rPr>
            <b/>
            <sz val="9"/>
            <color indexed="81"/>
            <rFont val="Tahoma"/>
            <family val="2"/>
          </rPr>
          <t>Particle
S1 1ea
S5 1ea
S7 1ea</t>
        </r>
      </text>
    </comment>
    <comment ref="F732" authorId="1" shapeId="0">
      <text>
        <r>
          <rPr>
            <b/>
            <sz val="9"/>
            <color indexed="81"/>
            <rFont val="Tahoma"/>
            <family val="2"/>
          </rPr>
          <t>Shift</t>
        </r>
      </text>
    </comment>
    <comment ref="F733" authorId="1" shapeId="0">
      <text>
        <r>
          <rPr>
            <b/>
            <sz val="9"/>
            <color indexed="81"/>
            <rFont val="Tahoma"/>
            <family val="2"/>
          </rPr>
          <t>Particle
S1 1ea</t>
        </r>
      </text>
    </comment>
    <comment ref="F734" authorId="1" shapeId="0">
      <text>
        <r>
          <rPr>
            <b/>
            <sz val="9"/>
            <color indexed="81"/>
            <rFont val="Tahoma"/>
            <family val="2"/>
          </rPr>
          <t>PD skip ADI</t>
        </r>
      </text>
    </comment>
    <comment ref="F735" authorId="1" shapeId="0">
      <text>
        <r>
          <rPr>
            <b/>
            <sz val="9"/>
            <color indexed="81"/>
            <rFont val="Tahoma"/>
            <family val="2"/>
          </rPr>
          <t>PD skip ADI</t>
        </r>
      </text>
    </comment>
    <comment ref="F736" authorId="1" shapeId="0">
      <text>
        <r>
          <rPr>
            <b/>
            <sz val="9"/>
            <color indexed="81"/>
            <rFont val="Tahoma"/>
            <family val="2"/>
          </rPr>
          <t>PD skip ADI</t>
        </r>
      </text>
    </comment>
    <comment ref="F737" authorId="1" shapeId="0">
      <text>
        <r>
          <rPr>
            <b/>
            <sz val="9"/>
            <color indexed="81"/>
            <rFont val="Tahoma"/>
            <family val="2"/>
          </rPr>
          <t>Particle
S2 1ea</t>
        </r>
      </text>
    </comment>
    <comment ref="F739" authorId="1" shapeId="0">
      <text>
        <r>
          <rPr>
            <b/>
            <sz val="9"/>
            <color indexed="81"/>
            <rFont val="Tahoma"/>
            <family val="2"/>
          </rPr>
          <t>PD skip ADI</t>
        </r>
      </text>
    </comment>
    <comment ref="F741" authorId="1" shapeId="0">
      <text>
        <r>
          <rPr>
            <b/>
            <sz val="9"/>
            <color indexed="81"/>
            <rFont val="Tahoma"/>
            <family val="2"/>
          </rPr>
          <t>PD skip ADI</t>
        </r>
      </text>
    </comment>
    <comment ref="F744" authorId="1" shapeId="0">
      <text>
        <r>
          <rPr>
            <b/>
            <sz val="9"/>
            <color indexed="81"/>
            <rFont val="Tahoma"/>
            <family val="2"/>
          </rPr>
          <t>Particle
S4 1ea
S5 1ea
S6 1ea</t>
        </r>
      </text>
    </comment>
    <comment ref="F745" authorId="1" shapeId="0">
      <text>
        <r>
          <rPr>
            <b/>
            <sz val="9"/>
            <color indexed="81"/>
            <rFont val="Tahoma"/>
            <family val="2"/>
          </rPr>
          <t>PD skip ADI</t>
        </r>
      </text>
    </comment>
    <comment ref="F746" authorId="1" shapeId="0">
      <text>
        <r>
          <rPr>
            <b/>
            <sz val="9"/>
            <color indexed="81"/>
            <rFont val="Tahoma"/>
            <family val="2"/>
          </rPr>
          <t>PD skip ADI</t>
        </r>
      </text>
    </comment>
    <comment ref="F749" authorId="1" shapeId="0">
      <text>
        <r>
          <rPr>
            <b/>
            <sz val="9"/>
            <color indexed="81"/>
            <rFont val="Tahoma"/>
            <family val="2"/>
          </rPr>
          <t>PD skip ADI</t>
        </r>
      </text>
    </comment>
    <comment ref="F750" authorId="1" shapeId="0">
      <text>
        <r>
          <rPr>
            <b/>
            <sz val="9"/>
            <color indexed="81"/>
            <rFont val="Tahoma"/>
            <family val="2"/>
          </rPr>
          <t>PD skip ADI</t>
        </r>
      </text>
    </comment>
    <comment ref="F752" authorId="1" shapeId="0">
      <text>
        <r>
          <rPr>
            <b/>
            <sz val="9"/>
            <color indexed="81"/>
            <rFont val="Tahoma"/>
            <family val="2"/>
          </rPr>
          <t>Particle
S1 1ea</t>
        </r>
      </text>
    </comment>
    <comment ref="F753" authorId="1" shapeId="0">
      <text>
        <r>
          <rPr>
            <b/>
            <sz val="9"/>
            <color indexed="81"/>
            <rFont val="Tahoma"/>
            <family val="2"/>
          </rPr>
          <t>Particle
S3 8ea
S4 2ea
S5 3ea
S6 2ea
S7 2ea
S8 2ea
S13 6ea</t>
        </r>
      </text>
    </comment>
    <comment ref="F754" authorId="1" shapeId="0">
      <text>
        <r>
          <rPr>
            <b/>
            <sz val="9"/>
            <color indexed="81"/>
            <rFont val="Tahoma"/>
            <family val="2"/>
          </rPr>
          <t>Oxidation</t>
        </r>
      </text>
    </comment>
    <comment ref="F755" authorId="1" shapeId="0">
      <text>
        <r>
          <rPr>
            <b/>
            <sz val="9"/>
            <color indexed="81"/>
            <rFont val="Tahoma"/>
            <family val="2"/>
          </rPr>
          <t>Particle
S1 1ea
Bubble
S1 1ea</t>
        </r>
      </text>
    </comment>
    <comment ref="F756" authorId="1" shapeId="0">
      <text>
        <r>
          <rPr>
            <b/>
            <sz val="9"/>
            <color indexed="81"/>
            <rFont val="Tahoma"/>
            <family val="2"/>
          </rPr>
          <t>B1_STEP_04 alarm</t>
        </r>
      </text>
    </comment>
    <comment ref="F758" authorId="1" shapeId="0">
      <text>
        <r>
          <rPr>
            <b/>
            <sz val="9"/>
            <color indexed="81"/>
            <rFont val="Tahoma"/>
            <family val="2"/>
          </rPr>
          <t>Particle
S13 1ea</t>
        </r>
      </text>
    </comment>
    <comment ref="F761" authorId="1" shapeId="0">
      <text>
        <r>
          <rPr>
            <b/>
            <sz val="9"/>
            <color indexed="81"/>
            <rFont val="Tahoma"/>
            <family val="2"/>
          </rPr>
          <t>Particle
S4 1ea</t>
        </r>
      </text>
    </comment>
    <comment ref="F762" authorId="1" shapeId="0">
      <text>
        <r>
          <rPr>
            <b/>
            <sz val="9"/>
            <color indexed="81"/>
            <rFont val="Tahoma"/>
            <family val="2"/>
          </rPr>
          <t>Particle
S1 1ea</t>
        </r>
      </text>
    </comment>
    <comment ref="F763" authorId="1" shapeId="0">
      <text>
        <r>
          <rPr>
            <b/>
            <sz val="9"/>
            <color indexed="81"/>
            <rFont val="Tahoma"/>
            <family val="2"/>
          </rPr>
          <t>PD skip ADI</t>
        </r>
      </text>
    </comment>
    <comment ref="F764" authorId="1" shapeId="0">
      <text>
        <r>
          <rPr>
            <b/>
            <sz val="9"/>
            <color indexed="81"/>
            <rFont val="Tahoma"/>
            <family val="2"/>
          </rPr>
          <t>PD skip ADI</t>
        </r>
      </text>
    </comment>
    <comment ref="F766" authorId="1" shapeId="0">
      <text>
        <r>
          <rPr>
            <b/>
            <sz val="9"/>
            <color indexed="81"/>
            <rFont val="Tahoma"/>
            <family val="2"/>
          </rPr>
          <t>Particle
S4 1ea
S6 1ea
S7 3ea
S12 1ea</t>
        </r>
      </text>
    </comment>
    <comment ref="F767" authorId="1" shapeId="0">
      <text>
        <r>
          <rPr>
            <b/>
            <sz val="9"/>
            <color indexed="81"/>
            <rFont val="Tahoma"/>
            <family val="2"/>
          </rPr>
          <t>PD skip ADI</t>
        </r>
      </text>
    </comment>
    <comment ref="F768" authorId="1" shapeId="0">
      <text>
        <r>
          <rPr>
            <b/>
            <sz val="9"/>
            <color indexed="81"/>
            <rFont val="Tahoma"/>
            <family val="2"/>
          </rPr>
          <t>PEB --&gt; Develop over Q-time (&gt; 6 hr)</t>
        </r>
      </text>
    </comment>
    <comment ref="F769" authorId="1" shapeId="0">
      <text>
        <r>
          <rPr>
            <b/>
            <sz val="9"/>
            <color indexed="81"/>
            <rFont val="Tahoma"/>
            <family val="2"/>
          </rPr>
          <t>Particle
S6 3ea</t>
        </r>
      </text>
    </comment>
    <comment ref="F770" authorId="1" shapeId="0">
      <text>
        <r>
          <rPr>
            <b/>
            <sz val="9"/>
            <color indexed="81"/>
            <rFont val="Tahoma"/>
            <family val="2"/>
          </rPr>
          <t>Particle
S1 1ea</t>
        </r>
      </text>
    </comment>
    <comment ref="F773" authorId="1" shapeId="0">
      <text>
        <r>
          <rPr>
            <b/>
            <sz val="9"/>
            <color indexed="81"/>
            <rFont val="Tahoma"/>
            <family val="2"/>
          </rPr>
          <t>Particle
S8 1ea</t>
        </r>
      </text>
    </comment>
    <comment ref="F775" authorId="1" shapeId="0">
      <text>
        <r>
          <rPr>
            <b/>
            <sz val="9"/>
            <color indexed="81"/>
            <rFont val="Tahoma"/>
            <family val="2"/>
          </rPr>
          <t>Particle
S11 1ea</t>
        </r>
      </text>
    </comment>
    <comment ref="F776" authorId="1" shapeId="0">
      <text>
        <r>
          <rPr>
            <b/>
            <sz val="9"/>
            <color indexed="81"/>
            <rFont val="Tahoma"/>
            <family val="2"/>
          </rPr>
          <t>PD skip ADI</t>
        </r>
      </text>
    </comment>
    <comment ref="F777" authorId="1" shapeId="0">
      <text>
        <r>
          <rPr>
            <b/>
            <sz val="9"/>
            <color indexed="81"/>
            <rFont val="Tahoma"/>
            <family val="2"/>
          </rPr>
          <t>PD skip ADI</t>
        </r>
      </text>
    </comment>
    <comment ref="F779" authorId="1" shapeId="0">
      <text>
        <r>
          <rPr>
            <b/>
            <sz val="9"/>
            <color indexed="81"/>
            <rFont val="Tahoma"/>
            <family val="2"/>
          </rPr>
          <t>PD skip ADI</t>
        </r>
      </text>
    </comment>
    <comment ref="F785" authorId="1" shapeId="0">
      <text>
        <r>
          <rPr>
            <b/>
            <sz val="9"/>
            <color indexed="81"/>
            <rFont val="Tahoma"/>
            <family val="2"/>
          </rPr>
          <t>PD skip ADI</t>
        </r>
      </text>
    </comment>
    <comment ref="F788" authorId="1" shapeId="0">
      <text>
        <r>
          <rPr>
            <b/>
            <sz val="9"/>
            <color indexed="81"/>
            <rFont val="Tahoma"/>
            <family val="2"/>
          </rPr>
          <t>Particle
S8 2ea
S11 10ea</t>
        </r>
      </text>
    </comment>
    <comment ref="F789" authorId="1" shapeId="0">
      <text>
        <r>
          <rPr>
            <b/>
            <sz val="9"/>
            <color indexed="81"/>
            <rFont val="Tahoma"/>
            <family val="2"/>
          </rPr>
          <t>Particle
S6 1ea
S10 1ea
S12 1ea
S13 1ea</t>
        </r>
      </text>
    </comment>
    <comment ref="F790" authorId="1" shapeId="0">
      <text>
        <r>
          <rPr>
            <b/>
            <sz val="9"/>
            <color indexed="81"/>
            <rFont val="Tahoma"/>
            <family val="2"/>
          </rPr>
          <t>PD skip ADI</t>
        </r>
      </text>
    </comment>
    <comment ref="F794" authorId="1" shapeId="0">
      <text>
        <r>
          <rPr>
            <b/>
            <sz val="9"/>
            <color indexed="81"/>
            <rFont val="Tahoma"/>
            <family val="2"/>
          </rPr>
          <t>Particle
S1 1ea
S3 1ea
S5 1ea
S12 1ea
S13 2ea</t>
        </r>
      </text>
    </comment>
    <comment ref="F795" authorId="1" shapeId="0">
      <text>
        <r>
          <rPr>
            <b/>
            <sz val="9"/>
            <color indexed="81"/>
            <rFont val="Tahoma"/>
            <family val="2"/>
          </rPr>
          <t>B1_DEVP_03 alarm</t>
        </r>
      </text>
    </comment>
    <comment ref="F797" authorId="1" shapeId="0">
      <text>
        <r>
          <rPr>
            <b/>
            <sz val="9"/>
            <color indexed="81"/>
            <rFont val="Tahoma"/>
            <family val="2"/>
          </rPr>
          <t>PD skip ADI</t>
        </r>
      </text>
    </comment>
    <comment ref="F799" authorId="1" shapeId="0">
      <text>
        <r>
          <rPr>
            <b/>
            <sz val="9"/>
            <color indexed="81"/>
            <rFont val="Tahoma"/>
            <family val="2"/>
          </rPr>
          <t>Particle
S12 1ea</t>
        </r>
      </text>
    </comment>
    <comment ref="F802" authorId="1" shapeId="0">
      <text>
        <r>
          <rPr>
            <b/>
            <sz val="9"/>
            <color indexed="81"/>
            <rFont val="Tahoma"/>
            <family val="2"/>
          </rPr>
          <t>PD skip ADI</t>
        </r>
      </text>
    </comment>
    <comment ref="F803" authorId="1" shapeId="0">
      <text>
        <r>
          <rPr>
            <b/>
            <sz val="9"/>
            <color indexed="81"/>
            <rFont val="Tahoma"/>
            <family val="2"/>
          </rPr>
          <t>PD skip ADI</t>
        </r>
      </text>
    </comment>
    <comment ref="F804" authorId="1" shapeId="0">
      <text>
        <r>
          <rPr>
            <b/>
            <sz val="9"/>
            <color indexed="81"/>
            <rFont val="Tahoma"/>
            <family val="2"/>
          </rPr>
          <t>PD skip ADI</t>
        </r>
      </text>
    </comment>
    <comment ref="F805" authorId="1" shapeId="0">
      <text>
        <r>
          <rPr>
            <b/>
            <sz val="9"/>
            <color indexed="81"/>
            <rFont val="Tahoma"/>
            <family val="2"/>
          </rPr>
          <t>PD skip ADI</t>
        </r>
      </text>
    </comment>
    <comment ref="F806" authorId="1" shapeId="0">
      <text>
        <r>
          <rPr>
            <b/>
            <sz val="9"/>
            <color indexed="81"/>
            <rFont val="Tahoma"/>
            <family val="2"/>
          </rPr>
          <t>PD skip ADI</t>
        </r>
      </text>
    </comment>
    <comment ref="F808" authorId="1" shapeId="0">
      <text>
        <r>
          <rPr>
            <b/>
            <sz val="9"/>
            <color indexed="81"/>
            <rFont val="Tahoma"/>
            <family val="2"/>
          </rPr>
          <t>Particle
S2 1ea
S8 1ea
S9 1ea
S10 1ea</t>
        </r>
      </text>
    </comment>
    <comment ref="F810" authorId="1" shapeId="0">
      <text>
        <r>
          <rPr>
            <b/>
            <sz val="9"/>
            <color indexed="81"/>
            <rFont val="Tahoma"/>
            <family val="2"/>
          </rPr>
          <t>Particle
S3 1ea
S9 2ea
S12 3ea</t>
        </r>
      </text>
    </comment>
    <comment ref="F811" authorId="1" shapeId="0">
      <text>
        <r>
          <rPr>
            <b/>
            <sz val="9"/>
            <color indexed="81"/>
            <rFont val="Tahoma"/>
            <family val="2"/>
          </rPr>
          <t>Particle
S10 4ea</t>
        </r>
      </text>
    </comment>
    <comment ref="F812" authorId="1" shapeId="0">
      <text>
        <r>
          <rPr>
            <b/>
            <sz val="9"/>
            <color indexed="81"/>
            <rFont val="Tahoma"/>
            <family val="2"/>
          </rPr>
          <t>B1_COAT_07 alarm</t>
        </r>
      </text>
    </comment>
    <comment ref="F813" authorId="1" shapeId="0">
      <text>
        <r>
          <rPr>
            <b/>
            <sz val="9"/>
            <color indexed="81"/>
            <rFont val="Tahoma"/>
            <family val="2"/>
          </rPr>
          <t>Particle
S8 1ea
Gel
S13 4ea</t>
        </r>
      </text>
    </comment>
    <comment ref="F816" authorId="1" shapeId="0">
      <text>
        <r>
          <rPr>
            <b/>
            <sz val="9"/>
            <color indexed="81"/>
            <rFont val="Tahoma"/>
            <family val="2"/>
          </rPr>
          <t>Particle
S3 1ea
S4 1ea</t>
        </r>
      </text>
    </comment>
    <comment ref="F817" authorId="1" shapeId="0">
      <text>
        <r>
          <rPr>
            <b/>
            <sz val="9"/>
            <color indexed="81"/>
            <rFont val="Tahoma"/>
            <family val="2"/>
          </rPr>
          <t>PD skip ADI</t>
        </r>
      </text>
    </comment>
    <comment ref="F819" authorId="1" shapeId="0">
      <text>
        <r>
          <rPr>
            <b/>
            <sz val="9"/>
            <color indexed="81"/>
            <rFont val="Tahoma"/>
            <family val="2"/>
          </rPr>
          <t>PD skip ADI</t>
        </r>
      </text>
    </comment>
    <comment ref="F820" authorId="1" shapeId="0">
      <text>
        <r>
          <rPr>
            <b/>
            <sz val="9"/>
            <color indexed="81"/>
            <rFont val="Tahoma"/>
            <family val="2"/>
          </rPr>
          <t>Recipe buy-off</t>
        </r>
      </text>
    </comment>
    <comment ref="F821" authorId="1" shapeId="0">
      <text>
        <r>
          <rPr>
            <b/>
            <sz val="9"/>
            <color indexed="81"/>
            <rFont val="Tahoma"/>
            <family val="2"/>
          </rPr>
          <t>Particle
S1 1ea
S2 2ea
S3 2ea
S4 1ea
S5 1ea
S6 2ea
S7 2ea
S8 2ea
S9 1ea
S10 1ea
S12 2ea</t>
        </r>
      </text>
    </comment>
    <comment ref="F822" authorId="1" shapeId="0">
      <text>
        <r>
          <rPr>
            <b/>
            <sz val="9"/>
            <color indexed="81"/>
            <rFont val="Tahoma"/>
            <family val="2"/>
          </rPr>
          <t>Particle
S1 1ea</t>
        </r>
      </text>
    </comment>
    <comment ref="F823" authorId="1" shapeId="0">
      <text>
        <r>
          <rPr>
            <b/>
            <sz val="9"/>
            <color indexed="81"/>
            <rFont val="Tahoma"/>
            <family val="2"/>
          </rPr>
          <t>PD skip ADI</t>
        </r>
      </text>
    </comment>
    <comment ref="F824" authorId="1" shapeId="0">
      <text>
        <r>
          <rPr>
            <b/>
            <sz val="9"/>
            <color indexed="81"/>
            <rFont val="Tahoma"/>
            <family val="2"/>
          </rPr>
          <t>Particle
S1 2ea
S2 2ea
S6 1ea
S8 2ea
S10 1ea</t>
        </r>
      </text>
    </comment>
    <comment ref="F825" authorId="1" shapeId="0">
      <text>
        <r>
          <rPr>
            <b/>
            <sz val="9"/>
            <color indexed="81"/>
            <rFont val="Tahoma"/>
            <family val="2"/>
          </rPr>
          <t>Particle
S1 2ea
S2 1ea</t>
        </r>
      </text>
    </comment>
    <comment ref="F827" authorId="1" shapeId="0">
      <text>
        <r>
          <rPr>
            <b/>
            <sz val="9"/>
            <color indexed="81"/>
            <rFont val="Tahoma"/>
            <family val="2"/>
          </rPr>
          <t>Particle
S4 1ea
S5 1ea
S8 1ea</t>
        </r>
      </text>
    </comment>
    <comment ref="F829" authorId="1" shapeId="0">
      <text>
        <r>
          <rPr>
            <b/>
            <sz val="9"/>
            <color indexed="81"/>
            <rFont val="Tahoma"/>
            <family val="2"/>
          </rPr>
          <t>Particle
S1 4ea
S2 5ea
S3 1ea
S4 1ea
S5 2ea
S6 3ea
S7 1ea
S8 3ea
S9 5ea
S10 5ea
S11 8ea
S12 14ea</t>
        </r>
      </text>
    </comment>
    <comment ref="F830" authorId="1" shapeId="0">
      <text>
        <r>
          <rPr>
            <b/>
            <sz val="9"/>
            <color indexed="81"/>
            <rFont val="Tahoma"/>
            <family val="2"/>
          </rPr>
          <t>Particle
S10 2ea</t>
        </r>
      </text>
    </comment>
    <comment ref="F831" authorId="1" shapeId="0">
      <text>
        <r>
          <rPr>
            <b/>
            <sz val="9"/>
            <color indexed="81"/>
            <rFont val="Tahoma"/>
            <family val="2"/>
          </rPr>
          <t>PEB --&gt; Develop over Q-time</t>
        </r>
      </text>
    </comment>
    <comment ref="F832" authorId="1" shapeId="0">
      <text>
        <r>
          <rPr>
            <b/>
            <sz val="9"/>
            <color indexed="81"/>
            <rFont val="Tahoma"/>
            <family val="2"/>
          </rPr>
          <t>Particle
S1 2ea
S3 1ea
S4 1ea
S6 1ea
S8 2ea
S11 3ea</t>
        </r>
      </text>
    </comment>
    <comment ref="F833" authorId="1" shapeId="0">
      <text>
        <r>
          <rPr>
            <b/>
            <sz val="9"/>
            <color indexed="81"/>
            <rFont val="Tahoma"/>
            <family val="2"/>
          </rPr>
          <t>Particle
S11 1ea
S12 1ea
S13 1ea</t>
        </r>
      </text>
    </comment>
    <comment ref="F835" authorId="1" shapeId="0">
      <text>
        <r>
          <rPr>
            <b/>
            <sz val="9"/>
            <color indexed="81"/>
            <rFont val="Tahoma"/>
            <family val="2"/>
          </rPr>
          <t>Particle
S1 1ea
S2 1ea
S10 1ea</t>
        </r>
      </text>
    </comment>
    <comment ref="F838" authorId="1" shapeId="0">
      <text>
        <r>
          <rPr>
            <b/>
            <sz val="9"/>
            <color indexed="81"/>
            <rFont val="Tahoma"/>
            <family val="2"/>
          </rPr>
          <t>PD skip ADI</t>
        </r>
      </text>
    </comment>
    <comment ref="F842" authorId="1" shapeId="0">
      <text>
        <r>
          <rPr>
            <b/>
            <sz val="9"/>
            <color indexed="81"/>
            <rFont val="Tahoma"/>
            <family val="2"/>
          </rPr>
          <t>Particle
S11 1ea</t>
        </r>
      </text>
    </comment>
    <comment ref="F843" authorId="1" shapeId="0">
      <text>
        <r>
          <rPr>
            <b/>
            <sz val="9"/>
            <color indexed="81"/>
            <rFont val="Tahoma"/>
            <family val="2"/>
          </rPr>
          <t>Particle
S10 2ea</t>
        </r>
      </text>
    </comment>
    <comment ref="F844" authorId="1" shapeId="0">
      <text>
        <r>
          <rPr>
            <b/>
            <sz val="9"/>
            <color indexed="81"/>
            <rFont val="Tahoma"/>
            <family val="2"/>
          </rPr>
          <t>Particle
S5 2ea</t>
        </r>
      </text>
    </comment>
    <comment ref="F845" authorId="1" shapeId="0">
      <text>
        <r>
          <rPr>
            <b/>
            <sz val="9"/>
            <color indexed="81"/>
            <rFont val="Tahoma"/>
            <family val="2"/>
          </rPr>
          <t>Particle
S1 1ea
S2 2ea
S3 2ea
S4 1ea
S5 1ea
S6 5ea
S7 2ea
S8 2ea
S9 4ea
S10 9ea
S11 15ea
S12 18ea</t>
        </r>
      </text>
    </comment>
    <comment ref="F846" authorId="1" shapeId="0">
      <text>
        <r>
          <rPr>
            <b/>
            <sz val="9"/>
            <color indexed="81"/>
            <rFont val="Tahoma"/>
            <family val="2"/>
          </rPr>
          <t>Particle
S7 1ea</t>
        </r>
      </text>
    </comment>
    <comment ref="F847" authorId="1" shapeId="0">
      <text>
        <r>
          <rPr>
            <b/>
            <sz val="9"/>
            <color indexed="81"/>
            <rFont val="Tahoma"/>
            <family val="2"/>
          </rPr>
          <t>Particle
S3 1ea
S4 1ea
S6 1ea
S12 1ea</t>
        </r>
      </text>
    </comment>
    <comment ref="F851" authorId="1" shapeId="0">
      <text>
        <r>
          <rPr>
            <b/>
            <sz val="9"/>
            <color indexed="81"/>
            <rFont val="Tahoma"/>
            <family val="2"/>
          </rPr>
          <t>PD skip ADI</t>
        </r>
      </text>
    </comment>
    <comment ref="F852" authorId="1" shapeId="0">
      <text>
        <r>
          <rPr>
            <b/>
            <sz val="9"/>
            <color indexed="81"/>
            <rFont val="Tahoma"/>
            <family val="2"/>
          </rPr>
          <t>PD skip ADI</t>
        </r>
      </text>
    </comment>
    <comment ref="F853" authorId="1" shapeId="0">
      <text>
        <r>
          <rPr>
            <b/>
            <sz val="9"/>
            <color indexed="81"/>
            <rFont val="Tahoma"/>
            <family val="2"/>
          </rPr>
          <t>Particle
S11 1ea</t>
        </r>
      </text>
    </comment>
    <comment ref="F856" authorId="1" shapeId="0">
      <text>
        <r>
          <rPr>
            <b/>
            <sz val="9"/>
            <color indexed="81"/>
            <rFont val="Tahoma"/>
            <family val="2"/>
          </rPr>
          <t>Particle
S1 1ea</t>
        </r>
      </text>
    </comment>
    <comment ref="F857" authorId="1" shapeId="0">
      <text>
        <r>
          <rPr>
            <b/>
            <sz val="9"/>
            <color indexed="81"/>
            <rFont val="Tahoma"/>
            <family val="2"/>
          </rPr>
          <t>PD skip ADI</t>
        </r>
      </text>
    </comment>
    <comment ref="F858" authorId="1" shapeId="0">
      <text>
        <r>
          <rPr>
            <b/>
            <sz val="9"/>
            <color indexed="81"/>
            <rFont val="Tahoma"/>
            <family val="2"/>
          </rPr>
          <t>PD skip ADI</t>
        </r>
      </text>
    </comment>
    <comment ref="F859" authorId="1" shapeId="0">
      <text>
        <r>
          <rPr>
            <b/>
            <sz val="9"/>
            <color indexed="81"/>
            <rFont val="Tahoma"/>
            <family val="2"/>
          </rPr>
          <t>Particle
S1 1ea</t>
        </r>
      </text>
    </comment>
    <comment ref="F861" authorId="1" shapeId="0">
      <text>
        <r>
          <rPr>
            <b/>
            <sz val="9"/>
            <color indexed="81"/>
            <rFont val="Tahoma"/>
            <family val="2"/>
          </rPr>
          <t>Particle
S1 3ea + 3ea gel
S2 5ea + 3ea gel
S3 4ea + 4ea gel
S4 3ea + 3ea gel
S6 4ea + 3ea gel
S7 6ea + 2ea gel
S8 5ea + 1ea gel
S9 2ea + 6ea gel
S10 1ea 
S11 6ea + 3ea gel 
S12 2ea gel
S13 2ea+ 1ea gel</t>
        </r>
      </text>
    </comment>
    <comment ref="F862" authorId="1" shapeId="0">
      <text>
        <r>
          <rPr>
            <b/>
            <sz val="9"/>
            <color indexed="81"/>
            <rFont val="Tahoma"/>
            <family val="2"/>
          </rPr>
          <t xml:space="preserve">Particle
S6 9ea
S8 1ea
</t>
        </r>
      </text>
    </comment>
    <comment ref="F864" authorId="1" shapeId="0">
      <text>
        <r>
          <rPr>
            <b/>
            <sz val="9"/>
            <color indexed="81"/>
            <rFont val="Tahoma"/>
            <family val="2"/>
          </rPr>
          <t>PD skip ADI</t>
        </r>
      </text>
    </comment>
    <comment ref="F865" authorId="1" shapeId="0">
      <text>
        <r>
          <rPr>
            <b/>
            <sz val="9"/>
            <color indexed="81"/>
            <rFont val="Tahoma"/>
            <family val="2"/>
          </rPr>
          <t>PD skip ADI</t>
        </r>
      </text>
    </comment>
    <comment ref="F866" authorId="1" shapeId="0">
      <text>
        <r>
          <rPr>
            <b/>
            <sz val="9"/>
            <color indexed="81"/>
            <rFont val="Tahoma"/>
            <family val="2"/>
          </rPr>
          <t>Particle
S2 1ea</t>
        </r>
      </text>
    </comment>
    <comment ref="F875" authorId="1" shapeId="0">
      <text>
        <r>
          <rPr>
            <b/>
            <sz val="9"/>
            <color indexed="81"/>
            <rFont val="Tahoma"/>
            <family val="2"/>
          </rPr>
          <t>Particle
S1 2ea
S2 7ea
S3 10ea
S4 6ea
S5 6ea
S6 13ea
S7 2ea
S8 5ea
S9 8ea
S10 14ea
S11 22ea
S12 29ea</t>
        </r>
      </text>
    </comment>
    <comment ref="F876" authorId="1" shapeId="0">
      <text>
        <r>
          <rPr>
            <b/>
            <sz val="9"/>
            <color indexed="81"/>
            <rFont val="Tahoma"/>
            <family val="2"/>
          </rPr>
          <t>Defocus</t>
        </r>
      </text>
    </comment>
    <comment ref="F877" authorId="1" shapeId="0">
      <text>
        <r>
          <rPr>
            <b/>
            <sz val="9"/>
            <color indexed="81"/>
            <rFont val="Tahoma"/>
            <family val="2"/>
          </rPr>
          <t>PD skip ADI</t>
        </r>
      </text>
    </comment>
    <comment ref="F879" authorId="1" shapeId="0">
      <text>
        <r>
          <rPr>
            <b/>
            <sz val="9"/>
            <color indexed="81"/>
            <rFont val="Tahoma"/>
            <family val="2"/>
          </rPr>
          <t>Particle
S5 2ea
S6 2ea</t>
        </r>
      </text>
    </comment>
    <comment ref="F880" authorId="1" shapeId="0">
      <text>
        <r>
          <rPr>
            <b/>
            <sz val="9"/>
            <color indexed="81"/>
            <rFont val="Tahoma"/>
            <family val="2"/>
          </rPr>
          <t>PD skip ADI</t>
        </r>
      </text>
    </comment>
    <comment ref="F882" authorId="1" shapeId="0">
      <text>
        <r>
          <rPr>
            <b/>
            <sz val="9"/>
            <color indexed="81"/>
            <rFont val="Tahoma"/>
            <family val="2"/>
          </rPr>
          <t>Particle
S12 2ea</t>
        </r>
      </text>
    </comment>
    <comment ref="F883" authorId="1" shapeId="0">
      <text>
        <r>
          <rPr>
            <b/>
            <sz val="9"/>
            <color indexed="81"/>
            <rFont val="Tahoma"/>
            <family val="2"/>
          </rPr>
          <t>PD skip ADI</t>
        </r>
      </text>
    </comment>
    <comment ref="F884" authorId="1" shapeId="0">
      <text>
        <r>
          <rPr>
            <b/>
            <sz val="9"/>
            <color indexed="81"/>
            <rFont val="Tahoma"/>
            <family val="2"/>
          </rPr>
          <t>PD skip ADI</t>
        </r>
      </text>
    </comment>
    <comment ref="F885" authorId="1" shapeId="0">
      <text>
        <r>
          <rPr>
            <b/>
            <sz val="9"/>
            <color indexed="81"/>
            <rFont val="Tahoma"/>
            <family val="2"/>
          </rPr>
          <t>Particle
S2 1ea
S3 1ea
S6 1ea
S9 1ea
S12 1ea
S13 3ea</t>
        </r>
      </text>
    </comment>
    <comment ref="F886" authorId="1" shapeId="0">
      <text>
        <r>
          <rPr>
            <b/>
            <sz val="9"/>
            <color indexed="81"/>
            <rFont val="Tahoma"/>
            <family val="2"/>
          </rPr>
          <t>PD skip ADI</t>
        </r>
      </text>
    </comment>
    <comment ref="F887" authorId="1" shapeId="0">
      <text>
        <r>
          <rPr>
            <b/>
            <sz val="9"/>
            <color indexed="81"/>
            <rFont val="Tahoma"/>
            <family val="2"/>
          </rPr>
          <t>Particle
S3 1ea</t>
        </r>
      </text>
    </comment>
    <comment ref="F890" authorId="1" shapeId="0">
      <text>
        <r>
          <rPr>
            <b/>
            <sz val="9"/>
            <color indexed="81"/>
            <rFont val="Tahoma"/>
            <family val="2"/>
          </rPr>
          <t>PD skip ADI</t>
        </r>
      </text>
    </comment>
    <comment ref="F892" authorId="1" shapeId="0">
      <text>
        <r>
          <rPr>
            <b/>
            <sz val="9"/>
            <color indexed="81"/>
            <rFont val="Tahoma"/>
            <family val="2"/>
          </rPr>
          <t>PD skip ADI</t>
        </r>
      </text>
    </comment>
    <comment ref="F897" authorId="1" shapeId="0">
      <text>
        <r>
          <rPr>
            <b/>
            <sz val="9"/>
            <color indexed="81"/>
            <rFont val="Tahoma"/>
            <family val="2"/>
          </rPr>
          <t>PD skip ADI</t>
        </r>
      </text>
    </comment>
    <comment ref="F899" authorId="1" shapeId="0">
      <text>
        <r>
          <rPr>
            <b/>
            <sz val="9"/>
            <color indexed="81"/>
            <rFont val="Tahoma"/>
            <family val="2"/>
          </rPr>
          <t>Particle
S2 1ea
S8 1ea
S10 1ea</t>
        </r>
      </text>
    </comment>
    <comment ref="F900" authorId="1" shapeId="0">
      <text>
        <r>
          <rPr>
            <b/>
            <sz val="9"/>
            <color indexed="81"/>
            <rFont val="Tahoma"/>
            <family val="2"/>
          </rPr>
          <t>Particle
S2 1ea</t>
        </r>
      </text>
    </comment>
    <comment ref="F903" authorId="1" shapeId="0">
      <text>
        <r>
          <rPr>
            <b/>
            <sz val="9"/>
            <color indexed="81"/>
            <rFont val="Tahoma"/>
            <family val="2"/>
          </rPr>
          <t>PD skip ADI</t>
        </r>
      </text>
    </comment>
    <comment ref="F906" authorId="1" shapeId="0">
      <text>
        <r>
          <rPr>
            <b/>
            <sz val="9"/>
            <color indexed="81"/>
            <rFont val="Tahoma"/>
            <family val="2"/>
          </rPr>
          <t>PD skip ADI</t>
        </r>
      </text>
    </comment>
    <comment ref="F907" authorId="1" shapeId="0">
      <text>
        <r>
          <rPr>
            <b/>
            <sz val="9"/>
            <color indexed="81"/>
            <rFont val="Tahoma"/>
            <family val="2"/>
          </rPr>
          <t>Particle
S3 1ea
S8 1ea
S9 1ea
S11 1ea
S13 1ea</t>
        </r>
      </text>
    </comment>
    <comment ref="F908" authorId="1" shapeId="0">
      <text>
        <r>
          <rPr>
            <b/>
            <sz val="9"/>
            <color indexed="81"/>
            <rFont val="Tahoma"/>
            <family val="2"/>
          </rPr>
          <t>PD skip ADI</t>
        </r>
      </text>
    </comment>
    <comment ref="F909" authorId="1" shapeId="0">
      <text>
        <r>
          <rPr>
            <b/>
            <sz val="9"/>
            <color indexed="81"/>
            <rFont val="Tahoma"/>
            <family val="2"/>
          </rPr>
          <t>Particle
S7 1ea</t>
        </r>
      </text>
    </comment>
    <comment ref="F910" authorId="1" shapeId="0">
      <text>
        <r>
          <rPr>
            <b/>
            <sz val="9"/>
            <color indexed="81"/>
            <rFont val="Tahoma"/>
            <family val="2"/>
          </rPr>
          <t>PD skip ADI</t>
        </r>
      </text>
    </comment>
    <comment ref="F914" authorId="1" shapeId="0">
      <text>
        <r>
          <rPr>
            <b/>
            <sz val="9"/>
            <color indexed="81"/>
            <rFont val="Tahoma"/>
            <family val="2"/>
          </rPr>
          <t>PD skip ADI</t>
        </r>
      </text>
    </comment>
    <comment ref="F915" authorId="1" shapeId="0">
      <text>
        <r>
          <rPr>
            <b/>
            <sz val="9"/>
            <color indexed="81"/>
            <rFont val="Tahoma"/>
            <family val="2"/>
          </rPr>
          <t>PD skip ADI</t>
        </r>
      </text>
    </comment>
    <comment ref="F916" authorId="1" shapeId="0">
      <text>
        <r>
          <rPr>
            <b/>
            <sz val="9"/>
            <color indexed="81"/>
            <rFont val="Tahoma"/>
            <family val="2"/>
          </rPr>
          <t>PD skip ADI</t>
        </r>
      </text>
    </comment>
    <comment ref="F917" authorId="1" shapeId="0">
      <text>
        <r>
          <rPr>
            <b/>
            <sz val="9"/>
            <color indexed="81"/>
            <rFont val="Tahoma"/>
            <family val="2"/>
          </rPr>
          <t>PD skip ADI</t>
        </r>
      </text>
    </comment>
    <comment ref="F918" authorId="1" shapeId="0">
      <text>
        <r>
          <rPr>
            <b/>
            <sz val="9"/>
            <color indexed="81"/>
            <rFont val="Tahoma"/>
            <family val="2"/>
          </rPr>
          <t>PD skip ADI</t>
        </r>
      </text>
    </comment>
    <comment ref="F920" authorId="1" shapeId="0">
      <text>
        <r>
          <rPr>
            <b/>
            <sz val="9"/>
            <color indexed="81"/>
            <rFont val="Tahoma"/>
            <family val="2"/>
          </rPr>
          <t>Particle
S5 9ea
S6 16ea</t>
        </r>
      </text>
    </comment>
    <comment ref="F921" authorId="1" shapeId="0">
      <text>
        <r>
          <rPr>
            <b/>
            <sz val="9"/>
            <color indexed="81"/>
            <rFont val="Tahoma"/>
            <family val="2"/>
          </rPr>
          <t>Oxidation</t>
        </r>
      </text>
    </comment>
    <comment ref="F922" authorId="1" shapeId="0">
      <text>
        <r>
          <rPr>
            <b/>
            <sz val="9"/>
            <color indexed="81"/>
            <rFont val="Tahoma"/>
            <family val="2"/>
          </rPr>
          <t>Exposure --&gt; PEB over Q-time (&gt; 6 hr)</t>
        </r>
      </text>
    </comment>
    <comment ref="F923" authorId="1" shapeId="0">
      <text>
        <r>
          <rPr>
            <b/>
            <sz val="9"/>
            <color indexed="81"/>
            <rFont val="Tahoma"/>
            <family val="2"/>
          </rPr>
          <t>Exposure --&gt; PEB over Q-time (&gt; 6 hr)</t>
        </r>
      </text>
    </comment>
    <comment ref="F924" authorId="1" shapeId="0">
      <text>
        <r>
          <rPr>
            <b/>
            <sz val="9"/>
            <color indexed="81"/>
            <rFont val="Tahoma"/>
            <family val="2"/>
          </rPr>
          <t>B1_DEVP_04 alarm (</t>
        </r>
        <r>
          <rPr>
            <b/>
            <sz val="9"/>
            <color indexed="81"/>
            <rFont val="細明體"/>
            <family val="3"/>
            <charset val="136"/>
          </rPr>
          <t>中央供酸漏液)</t>
        </r>
      </text>
    </comment>
    <comment ref="F928" authorId="1" shapeId="0">
      <text>
        <r>
          <rPr>
            <b/>
            <sz val="9"/>
            <color indexed="81"/>
            <rFont val="Tahoma"/>
            <family val="2"/>
          </rPr>
          <t>PD skip ADI</t>
        </r>
      </text>
    </comment>
    <comment ref="F930" authorId="1" shapeId="0">
      <text>
        <r>
          <rPr>
            <b/>
            <sz val="9"/>
            <color indexed="81"/>
            <rFont val="Tahoma"/>
            <family val="2"/>
          </rPr>
          <t>Particle
S5 1ea</t>
        </r>
      </text>
    </comment>
    <comment ref="F931" authorId="1" shapeId="0">
      <text>
        <r>
          <rPr>
            <b/>
            <sz val="9"/>
            <color indexed="81"/>
            <rFont val="Tahoma"/>
            <family val="2"/>
          </rPr>
          <t>Particle
S13 6ea</t>
        </r>
      </text>
    </comment>
    <comment ref="F932" authorId="1" shapeId="0">
      <text>
        <r>
          <rPr>
            <b/>
            <sz val="9"/>
            <color indexed="81"/>
            <rFont val="Tahoma"/>
            <family val="2"/>
          </rPr>
          <t>Particle
S12 2ea
S13 2ea</t>
        </r>
      </text>
    </comment>
    <comment ref="F934" authorId="1" shapeId="0">
      <text>
        <r>
          <rPr>
            <b/>
            <sz val="9"/>
            <color indexed="81"/>
            <rFont val="Tahoma"/>
            <family val="2"/>
          </rPr>
          <t>Bubble
S9 1ea</t>
        </r>
      </text>
    </comment>
    <comment ref="F935" authorId="1" shapeId="0">
      <text>
        <r>
          <rPr>
            <b/>
            <sz val="9"/>
            <color indexed="81"/>
            <rFont val="Tahoma"/>
            <family val="2"/>
          </rPr>
          <t>Particle
S12 1ea
S13 1ea</t>
        </r>
      </text>
    </comment>
    <comment ref="F936" authorId="1" shapeId="0">
      <text>
        <r>
          <rPr>
            <b/>
            <sz val="9"/>
            <color indexed="81"/>
            <rFont val="Tahoma"/>
            <family val="2"/>
          </rPr>
          <t>Particle
S5 1ea
S6 3ea</t>
        </r>
      </text>
    </comment>
    <comment ref="F938" authorId="1" shapeId="0">
      <text>
        <r>
          <rPr>
            <b/>
            <sz val="9"/>
            <color indexed="81"/>
            <rFont val="Tahoma"/>
            <family val="2"/>
          </rPr>
          <t>Particle
S12 1ea
S13 1ea</t>
        </r>
      </text>
    </comment>
    <comment ref="F939" authorId="1" shapeId="0">
      <text>
        <r>
          <rPr>
            <b/>
            <sz val="9"/>
            <color indexed="81"/>
            <rFont val="Tahoma"/>
            <family val="2"/>
          </rPr>
          <t>Particle
S5 1ea</t>
        </r>
      </text>
    </comment>
    <comment ref="F941" authorId="1" shapeId="0">
      <text>
        <r>
          <rPr>
            <b/>
            <sz val="9"/>
            <color indexed="81"/>
            <rFont val="Tahoma"/>
            <family val="2"/>
          </rPr>
          <t>Particle
S1 1ea
S10 2ea
S12 3ea
S13 2ea</t>
        </r>
      </text>
    </comment>
    <comment ref="F945" authorId="1" shapeId="0">
      <text>
        <r>
          <rPr>
            <b/>
            <sz val="9"/>
            <color indexed="81"/>
            <rFont val="Tahoma"/>
            <family val="2"/>
          </rPr>
          <t>Particle
S1 3ea
S2 1ea</t>
        </r>
      </text>
    </comment>
    <comment ref="F946" authorId="1" shapeId="0">
      <text>
        <r>
          <rPr>
            <b/>
            <sz val="9"/>
            <color indexed="81"/>
            <rFont val="Tahoma"/>
            <family val="2"/>
          </rPr>
          <t>Particle
S1 3ea
S10 4ea</t>
        </r>
      </text>
    </comment>
    <comment ref="F947" authorId="1" shapeId="0">
      <text>
        <r>
          <rPr>
            <b/>
            <sz val="9"/>
            <color indexed="81"/>
            <rFont val="Tahoma"/>
            <family val="2"/>
          </rPr>
          <t>B1_DEVP_03 alarm</t>
        </r>
      </text>
    </comment>
    <comment ref="F948" authorId="1" shapeId="0">
      <text>
        <r>
          <rPr>
            <b/>
            <sz val="9"/>
            <color indexed="81"/>
            <rFont val="Tahoma"/>
            <family val="2"/>
          </rPr>
          <t>Particle
S2 9ea
S3 4ea</t>
        </r>
      </text>
    </comment>
    <comment ref="F957" authorId="1" shapeId="0">
      <text>
        <r>
          <rPr>
            <b/>
            <sz val="9"/>
            <color indexed="81"/>
            <rFont val="Tahoma"/>
            <family val="2"/>
          </rPr>
          <t>PD skip ADI</t>
        </r>
      </text>
    </comment>
    <comment ref="F959" authorId="1" shapeId="0">
      <text>
        <r>
          <rPr>
            <b/>
            <sz val="9"/>
            <color indexed="81"/>
            <rFont val="Tahoma"/>
            <family val="2"/>
          </rPr>
          <t>Particle
S7 1ea</t>
        </r>
      </text>
    </comment>
    <comment ref="F961" authorId="1" shapeId="0">
      <text>
        <r>
          <rPr>
            <b/>
            <sz val="9"/>
            <color indexed="81"/>
            <rFont val="Tahoma"/>
            <family val="2"/>
          </rPr>
          <t>PD skip ADI</t>
        </r>
      </text>
    </comment>
    <comment ref="F962" authorId="1" shapeId="0">
      <text>
        <r>
          <rPr>
            <b/>
            <sz val="9"/>
            <color indexed="81"/>
            <rFont val="Tahoma"/>
            <family val="2"/>
          </rPr>
          <t>PD skip ADI</t>
        </r>
      </text>
    </comment>
    <comment ref="F965" authorId="1" shapeId="0">
      <text>
        <r>
          <rPr>
            <b/>
            <sz val="9"/>
            <color indexed="81"/>
            <rFont val="Tahoma"/>
            <family val="2"/>
          </rPr>
          <t>Particle
S5 1ea</t>
        </r>
      </text>
    </comment>
    <comment ref="F966" authorId="1" shapeId="0">
      <text>
        <r>
          <rPr>
            <b/>
            <sz val="9"/>
            <color indexed="81"/>
            <rFont val="Tahoma"/>
            <family val="2"/>
          </rPr>
          <t>Coat --&gt; Exposure over Q-time (&gt; 12 hr)</t>
        </r>
      </text>
    </comment>
    <comment ref="F967" authorId="1" shapeId="0">
      <text>
        <r>
          <rPr>
            <b/>
            <sz val="9"/>
            <color indexed="81"/>
            <rFont val="Tahoma"/>
            <family val="2"/>
          </rPr>
          <t>Particle
S2 2ea
S6 2ea</t>
        </r>
      </text>
    </comment>
    <comment ref="F968" authorId="1" shapeId="0">
      <text>
        <r>
          <rPr>
            <b/>
            <sz val="9"/>
            <color indexed="81"/>
            <rFont val="Tahoma"/>
            <family val="2"/>
          </rPr>
          <t>Recipe buy-off</t>
        </r>
      </text>
    </comment>
    <comment ref="F970" authorId="1" shapeId="0">
      <text>
        <r>
          <rPr>
            <b/>
            <sz val="9"/>
            <color indexed="81"/>
            <rFont val="Tahoma"/>
            <family val="2"/>
          </rPr>
          <t>Bubble
S1 1ea
Particle
S2 1ea
S12 1ea</t>
        </r>
      </text>
    </comment>
    <comment ref="F973" authorId="1" shapeId="0">
      <text>
        <r>
          <rPr>
            <b/>
            <sz val="9"/>
            <color indexed="81"/>
            <rFont val="Tahoma"/>
            <family val="2"/>
          </rPr>
          <t>Previously induce bubble
S2 33ea</t>
        </r>
      </text>
    </comment>
    <comment ref="F979" authorId="1" shapeId="0">
      <text>
        <r>
          <rPr>
            <b/>
            <sz val="9"/>
            <color indexed="81"/>
            <rFont val="Tahoma"/>
            <family val="2"/>
          </rPr>
          <t>Oxidation</t>
        </r>
      </text>
    </comment>
    <comment ref="F980" authorId="1" shapeId="0">
      <text>
        <r>
          <rPr>
            <b/>
            <sz val="9"/>
            <color indexed="81"/>
            <rFont val="Tahoma"/>
            <family val="2"/>
          </rPr>
          <t>Shift OOS
S1 17 ea</t>
        </r>
      </text>
    </comment>
    <comment ref="F981" authorId="1" shapeId="0">
      <text>
        <r>
          <rPr>
            <b/>
            <sz val="9"/>
            <color indexed="81"/>
            <rFont val="Tahoma"/>
            <family val="2"/>
          </rPr>
          <t>Coat --&gt; Exposure over Q-time (&gt; 12 hr)</t>
        </r>
      </text>
    </comment>
    <comment ref="F982" authorId="1" shapeId="0">
      <text>
        <r>
          <rPr>
            <b/>
            <sz val="9"/>
            <color indexed="81"/>
            <rFont val="Tahoma"/>
            <family val="2"/>
          </rPr>
          <t>PR damage</t>
        </r>
      </text>
    </comment>
    <comment ref="F984" authorId="1" shapeId="0">
      <text>
        <r>
          <rPr>
            <b/>
            <sz val="9"/>
            <color indexed="81"/>
            <rFont val="Tahoma"/>
            <family val="2"/>
          </rPr>
          <t>Particle
S3 1ea</t>
        </r>
      </text>
    </comment>
    <comment ref="F985" authorId="1" shapeId="0">
      <text>
        <r>
          <rPr>
            <b/>
            <sz val="9"/>
            <color indexed="81"/>
            <rFont val="Tahoma"/>
            <family val="2"/>
          </rPr>
          <t>Particle
S12 1ea</t>
        </r>
      </text>
    </comment>
    <comment ref="F987" authorId="1" shapeId="0">
      <text>
        <r>
          <rPr>
            <b/>
            <sz val="9"/>
            <color indexed="81"/>
            <rFont val="Tahoma"/>
            <family val="2"/>
          </rPr>
          <t>Particle
S13 10ea</t>
        </r>
      </text>
    </comment>
    <comment ref="F990" authorId="1" shapeId="0">
      <text>
        <r>
          <rPr>
            <b/>
            <sz val="9"/>
            <color indexed="81"/>
            <rFont val="Tahoma"/>
            <family val="2"/>
          </rPr>
          <t>Particle
S5 1ea</t>
        </r>
      </text>
    </comment>
    <comment ref="F993" authorId="1" shapeId="0">
      <text>
        <r>
          <rPr>
            <b/>
            <sz val="9"/>
            <color indexed="81"/>
            <rFont val="Tahoma"/>
            <family val="2"/>
          </rPr>
          <t>Exposure --&gt; PEB over Q-time (&gt; 6 hr)</t>
        </r>
      </text>
    </comment>
    <comment ref="F996" authorId="1" shapeId="0">
      <text>
        <r>
          <rPr>
            <b/>
            <sz val="9"/>
            <color indexed="81"/>
            <rFont val="Tahoma"/>
            <family val="2"/>
          </rPr>
          <t>Particle
S8 1ea
S11 1ea</t>
        </r>
      </text>
    </comment>
    <comment ref="F998" authorId="1" shapeId="0">
      <text>
        <r>
          <rPr>
            <b/>
            <sz val="9"/>
            <color indexed="81"/>
            <rFont val="Tahoma"/>
            <family val="2"/>
          </rPr>
          <t>Particle
S9 2ea</t>
        </r>
      </text>
    </comment>
    <comment ref="F999" authorId="1" shapeId="0">
      <text>
        <r>
          <rPr>
            <b/>
            <sz val="9"/>
            <color indexed="81"/>
            <rFont val="Tahoma"/>
            <family val="2"/>
          </rPr>
          <t>Particle
S4 1ea</t>
        </r>
      </text>
    </comment>
    <comment ref="F1000" authorId="1" shapeId="0">
      <text>
        <r>
          <rPr>
            <b/>
            <sz val="9"/>
            <color indexed="81"/>
            <rFont val="Tahoma"/>
            <family val="2"/>
          </rPr>
          <t>Particle
S1 2ea
S2 8ea
S7 1ea
S9 1ea
S11 1ea</t>
        </r>
      </text>
    </comment>
    <comment ref="F1001" authorId="1" shapeId="0">
      <text>
        <r>
          <rPr>
            <b/>
            <sz val="9"/>
            <color indexed="81"/>
            <rFont val="Tahoma"/>
            <family val="2"/>
          </rPr>
          <t>Particle
S1 1ea
S5 2ea
S8 1ea
S10 2ea
S13 2ea</t>
        </r>
      </text>
    </comment>
    <comment ref="F1003" authorId="1" shapeId="0">
      <text>
        <r>
          <rPr>
            <b/>
            <sz val="9"/>
            <color indexed="81"/>
            <rFont val="Tahoma"/>
            <family val="2"/>
          </rPr>
          <t>Particle
S12 1ea</t>
        </r>
      </text>
    </comment>
    <comment ref="F1007" authorId="1" shapeId="0">
      <text>
        <r>
          <rPr>
            <b/>
            <sz val="9"/>
            <color indexed="81"/>
            <rFont val="Tahoma"/>
            <family val="2"/>
          </rPr>
          <t>Particle
S6 1ea
S9 2ea</t>
        </r>
      </text>
    </comment>
    <comment ref="F1009" authorId="1" shapeId="0">
      <text>
        <r>
          <rPr>
            <b/>
            <sz val="9"/>
            <color indexed="81"/>
            <rFont val="Tahoma"/>
            <family val="2"/>
          </rPr>
          <t>PD skip ADI</t>
        </r>
      </text>
    </comment>
    <comment ref="F1012" authorId="1" shapeId="0">
      <text>
        <r>
          <rPr>
            <b/>
            <sz val="9"/>
            <color indexed="81"/>
            <rFont val="Tahoma"/>
            <family val="2"/>
          </rPr>
          <t>Particle
S9 1ea</t>
        </r>
      </text>
    </comment>
    <comment ref="F1016" authorId="1" shapeId="0">
      <text>
        <r>
          <rPr>
            <b/>
            <sz val="9"/>
            <color indexed="81"/>
            <rFont val="Tahoma"/>
            <family val="2"/>
          </rPr>
          <t>PD skip ADI</t>
        </r>
      </text>
    </comment>
    <comment ref="F1017" authorId="1" shapeId="0">
      <text>
        <r>
          <rPr>
            <b/>
            <sz val="9"/>
            <color indexed="81"/>
            <rFont val="Tahoma"/>
            <family val="2"/>
          </rPr>
          <t>Particle
S12 3ea</t>
        </r>
      </text>
    </comment>
    <comment ref="F1018" authorId="1" shapeId="0">
      <text>
        <r>
          <rPr>
            <b/>
            <sz val="9"/>
            <color indexed="81"/>
            <rFont val="Tahoma"/>
            <family val="2"/>
          </rPr>
          <t xml:space="preserve">Particle
FOUP </t>
        </r>
        <r>
          <rPr>
            <b/>
            <sz val="9"/>
            <color indexed="81"/>
            <rFont val="細明體"/>
            <family val="3"/>
            <charset val="136"/>
          </rPr>
          <t>髒污</t>
        </r>
        <r>
          <rPr>
            <b/>
            <sz val="9"/>
            <color indexed="81"/>
            <rFont val="Tahoma"/>
            <family val="2"/>
          </rPr>
          <t xml:space="preserve">
S1 21ea
S2 7ea
S3 13ea
S4 15ea
S5 13ea
S6 15ea
S7 16ea
S8 12ea
S9 21ea
S10 21ea
S11 45ea
S12 81ea
S13 60ea</t>
        </r>
      </text>
    </comment>
    <comment ref="F1019" authorId="1" shapeId="0">
      <text>
        <r>
          <rPr>
            <b/>
            <sz val="9"/>
            <color indexed="81"/>
            <rFont val="Tahoma"/>
            <family val="2"/>
          </rPr>
          <t>Particle
S13 1ea</t>
        </r>
      </text>
    </comment>
    <comment ref="F1020" authorId="1" shapeId="0">
      <text>
        <r>
          <rPr>
            <b/>
            <sz val="9"/>
            <color indexed="81"/>
            <rFont val="Tahoma"/>
            <family val="2"/>
          </rPr>
          <t>PD skip ADI</t>
        </r>
      </text>
    </comment>
    <comment ref="F1021" authorId="1" shapeId="0">
      <text>
        <r>
          <rPr>
            <b/>
            <sz val="9"/>
            <color indexed="81"/>
            <rFont val="Tahoma"/>
            <family val="2"/>
          </rPr>
          <t>PD skip ADI</t>
        </r>
      </text>
    </comment>
    <comment ref="F1023" authorId="1" shapeId="0">
      <text>
        <r>
          <rPr>
            <b/>
            <sz val="9"/>
            <color indexed="81"/>
            <rFont val="Tahoma"/>
            <family val="2"/>
          </rPr>
          <t>Particle
S13 1ea</t>
        </r>
      </text>
    </comment>
    <comment ref="F1025" authorId="1" shapeId="0">
      <text>
        <r>
          <rPr>
            <b/>
            <sz val="9"/>
            <color indexed="81"/>
            <rFont val="標楷體"/>
            <family val="4"/>
            <charset val="136"/>
          </rPr>
          <t>光罩</t>
        </r>
        <r>
          <rPr>
            <b/>
            <sz val="9"/>
            <color indexed="81"/>
            <rFont val="Tahoma"/>
            <family val="2"/>
          </rPr>
          <t xml:space="preserve"> particle </t>
        </r>
        <r>
          <rPr>
            <b/>
            <sz val="9"/>
            <color indexed="81"/>
            <rFont val="標楷體"/>
            <family val="4"/>
            <charset val="136"/>
          </rPr>
          <t>導致</t>
        </r>
        <r>
          <rPr>
            <b/>
            <sz val="9"/>
            <color indexed="81"/>
            <rFont val="Tahoma"/>
            <family val="2"/>
          </rPr>
          <t>Coat --&gt; exposure  over Q-time (&gt;12 hr)</t>
        </r>
      </text>
    </comment>
    <comment ref="F1030" authorId="1" shapeId="0">
      <text>
        <r>
          <rPr>
            <b/>
            <sz val="9"/>
            <color indexed="81"/>
            <rFont val="Tahoma"/>
            <family val="2"/>
          </rPr>
          <t>Particle
S2 1ea</t>
        </r>
      </text>
    </comment>
    <comment ref="F1037" authorId="1" shapeId="0">
      <text>
        <r>
          <rPr>
            <b/>
            <sz val="9"/>
            <color indexed="81"/>
            <rFont val="Tahoma"/>
            <family val="2"/>
          </rPr>
          <t>Particle
S13 1ea</t>
        </r>
      </text>
    </comment>
    <comment ref="F1038" authorId="1" shapeId="0">
      <text>
        <r>
          <rPr>
            <b/>
            <sz val="9"/>
            <color indexed="81"/>
            <rFont val="Tahoma"/>
            <family val="2"/>
          </rPr>
          <t>PEB --&gt; Develop over Q-time (&gt; 6 hr)</t>
        </r>
      </text>
    </comment>
    <comment ref="F1039" authorId="1" shapeId="0">
      <text>
        <r>
          <rPr>
            <b/>
            <sz val="9"/>
            <color indexed="81"/>
            <rFont val="Tahoma"/>
            <family val="2"/>
          </rPr>
          <t>Particle
S1 1ea</t>
        </r>
      </text>
    </comment>
    <comment ref="F1041" authorId="1" shapeId="0">
      <text>
        <r>
          <rPr>
            <b/>
            <sz val="9"/>
            <color indexed="81"/>
            <rFont val="Tahoma"/>
            <family val="2"/>
          </rPr>
          <t>Particle
S1 1ea
S5 1ea
S8 1ea
S9 1ea
S11 1ea</t>
        </r>
      </text>
    </comment>
    <comment ref="F1042" authorId="1" shapeId="0">
      <text>
        <r>
          <rPr>
            <b/>
            <sz val="9"/>
            <color indexed="81"/>
            <rFont val="Tahoma"/>
            <family val="2"/>
          </rPr>
          <t>Particle
S7 1ea</t>
        </r>
      </text>
    </comment>
    <comment ref="F1043" authorId="1" shapeId="0">
      <text>
        <r>
          <rPr>
            <b/>
            <sz val="9"/>
            <color indexed="81"/>
            <rFont val="Tahoma"/>
            <family val="2"/>
          </rPr>
          <t>Particle
S1 1ea</t>
        </r>
      </text>
    </comment>
    <comment ref="F1044" authorId="1" shapeId="0">
      <text>
        <r>
          <rPr>
            <b/>
            <sz val="9"/>
            <color indexed="81"/>
            <rFont val="Tahoma"/>
            <family val="2"/>
          </rPr>
          <t>Particle on mask induce Coat --&gt; Exposure over Q-time (&gt; 12 hr)</t>
        </r>
      </text>
    </comment>
    <comment ref="F1046" authorId="1" shapeId="0">
      <text>
        <r>
          <rPr>
            <b/>
            <sz val="9"/>
            <color indexed="81"/>
            <rFont val="Tahoma"/>
            <family val="2"/>
          </rPr>
          <t>PD skip ADI</t>
        </r>
      </text>
    </comment>
    <comment ref="F1047" authorId="1" shapeId="0">
      <text>
        <r>
          <rPr>
            <b/>
            <sz val="9"/>
            <color indexed="81"/>
            <rFont val="Tahoma"/>
            <family val="2"/>
          </rPr>
          <t>Particle
S1 1ea</t>
        </r>
      </text>
    </comment>
    <comment ref="F1048" authorId="1" shapeId="0">
      <text>
        <r>
          <rPr>
            <b/>
            <sz val="9"/>
            <color indexed="81"/>
            <rFont val="Tahoma"/>
            <family val="2"/>
          </rPr>
          <t>Particle
S6 2ea
S11 1ea
S12 5ea</t>
        </r>
      </text>
    </comment>
    <comment ref="F1049" authorId="1" shapeId="0">
      <text>
        <r>
          <rPr>
            <b/>
            <sz val="9"/>
            <color indexed="81"/>
            <rFont val="Tahoma"/>
            <family val="2"/>
          </rPr>
          <t>Particle
S9 1ea
S10 1ea
S11 2ea
S12 2ea</t>
        </r>
      </text>
    </comment>
    <comment ref="F1052" authorId="1" shapeId="0">
      <text>
        <r>
          <rPr>
            <b/>
            <sz val="9"/>
            <color indexed="81"/>
            <rFont val="Tahoma"/>
            <family val="2"/>
          </rPr>
          <t>Particle
S3 3ea</t>
        </r>
      </text>
    </comment>
    <comment ref="F1053" authorId="1" shapeId="0">
      <text>
        <r>
          <rPr>
            <b/>
            <sz val="9"/>
            <color indexed="81"/>
            <rFont val="Tahoma"/>
            <family val="2"/>
          </rPr>
          <t>Particle
S1 1ea
S3 1ea</t>
        </r>
      </text>
    </comment>
    <comment ref="F1054" authorId="1" shapeId="0">
      <text>
        <r>
          <rPr>
            <b/>
            <sz val="9"/>
            <color indexed="81"/>
            <rFont val="Tahoma"/>
            <family val="2"/>
          </rPr>
          <t>Front layer defect induce bubble
S1 24ea</t>
        </r>
      </text>
    </comment>
    <comment ref="F1055" authorId="1" shapeId="0">
      <text>
        <r>
          <rPr>
            <b/>
            <sz val="9"/>
            <color indexed="81"/>
            <rFont val="Tahoma"/>
            <family val="2"/>
          </rPr>
          <t>Particle
S1 1ea
S4 1ea</t>
        </r>
      </text>
    </comment>
    <comment ref="F1056" authorId="1" shapeId="0">
      <text>
        <r>
          <rPr>
            <b/>
            <sz val="9"/>
            <color indexed="81"/>
            <rFont val="Tahoma"/>
            <family val="2"/>
          </rPr>
          <t>PD skip ADI</t>
        </r>
      </text>
    </comment>
    <comment ref="F1059" authorId="1" shapeId="0">
      <text>
        <r>
          <rPr>
            <b/>
            <sz val="9"/>
            <color indexed="81"/>
            <rFont val="Tahoma"/>
            <family val="2"/>
          </rPr>
          <t>Exposure --&gt; PEB over Q-time (&gt; 6 hr)</t>
        </r>
      </text>
    </comment>
    <comment ref="F1060" authorId="1" shapeId="0">
      <text>
        <r>
          <rPr>
            <b/>
            <sz val="9"/>
            <color indexed="81"/>
            <rFont val="Tahoma"/>
            <family val="2"/>
          </rPr>
          <t>Particle on mask induce Coat --&gt; Exposure over Q-time (&gt; 12 hr)</t>
        </r>
      </text>
    </comment>
    <comment ref="F1061" authorId="1" shapeId="0">
      <text>
        <r>
          <rPr>
            <b/>
            <sz val="9"/>
            <color indexed="81"/>
            <rFont val="Tahoma"/>
            <family val="2"/>
          </rPr>
          <t>PD skip ADI</t>
        </r>
      </text>
    </comment>
    <comment ref="F1063" authorId="1" shapeId="0">
      <text>
        <r>
          <rPr>
            <b/>
            <sz val="9"/>
            <color indexed="81"/>
            <rFont val="Tahoma"/>
            <family val="2"/>
          </rPr>
          <t>Particle
S9 1ea
S10 1ea
S11 2ea
S12 2ea</t>
        </r>
      </text>
    </comment>
    <comment ref="F1065" authorId="1" shapeId="0">
      <text>
        <r>
          <rPr>
            <b/>
            <sz val="9"/>
            <color indexed="81"/>
            <rFont val="Tahoma"/>
            <family val="2"/>
          </rPr>
          <t>PD skip ADI</t>
        </r>
      </text>
    </comment>
    <comment ref="F1066" authorId="1" shapeId="0">
      <text>
        <r>
          <rPr>
            <b/>
            <sz val="9"/>
            <color indexed="81"/>
            <rFont val="Tahoma"/>
            <family val="2"/>
          </rPr>
          <t>PD skip ADI</t>
        </r>
      </text>
    </comment>
    <comment ref="F1067" authorId="1" shapeId="0">
      <text>
        <r>
          <rPr>
            <b/>
            <sz val="9"/>
            <color indexed="81"/>
            <rFont val="Tahoma"/>
            <family val="2"/>
          </rPr>
          <t>PD skip ADI</t>
        </r>
      </text>
    </comment>
    <comment ref="F1068" authorId="1" shapeId="0">
      <text>
        <r>
          <rPr>
            <b/>
            <sz val="9"/>
            <color indexed="81"/>
            <rFont val="Tahoma"/>
            <family val="2"/>
          </rPr>
          <t>PD skip ADI</t>
        </r>
      </text>
    </comment>
    <comment ref="F1069" authorId="1" shapeId="0">
      <text>
        <r>
          <rPr>
            <b/>
            <sz val="9"/>
            <color indexed="81"/>
            <rFont val="Tahoma"/>
            <family val="2"/>
          </rPr>
          <t>PD skip ADI</t>
        </r>
      </text>
    </comment>
    <comment ref="F1072" authorId="1" shapeId="0">
      <text>
        <r>
          <rPr>
            <b/>
            <sz val="9"/>
            <color indexed="81"/>
            <rFont val="Tahoma"/>
            <family val="2"/>
          </rPr>
          <t>Particle
S11 1ea</t>
        </r>
      </text>
    </comment>
    <comment ref="F1073" authorId="1" shapeId="0">
      <text>
        <r>
          <rPr>
            <b/>
            <sz val="9"/>
            <color indexed="81"/>
            <rFont val="Tahoma"/>
            <family val="2"/>
          </rPr>
          <t>Strip residue</t>
        </r>
      </text>
    </comment>
    <comment ref="F1075" authorId="1" shapeId="0">
      <text>
        <r>
          <rPr>
            <b/>
            <sz val="9"/>
            <color indexed="81"/>
            <rFont val="Tahoma"/>
            <family val="2"/>
          </rPr>
          <t>Particle
S2 1ea
S3 1ea
S12 1ea</t>
        </r>
      </text>
    </comment>
    <comment ref="F1076" authorId="1" shapeId="0">
      <text>
        <r>
          <rPr>
            <b/>
            <sz val="9"/>
            <color indexed="81"/>
            <rFont val="Tahoma"/>
            <family val="2"/>
          </rPr>
          <t>Particle
S1 1ea
S2 1ea
S3 1ea
S4 1ea
S5 2ea
Bubble
S4 1ea</t>
        </r>
      </text>
    </comment>
    <comment ref="F1077" authorId="1" shapeId="0">
      <text>
        <r>
          <rPr>
            <b/>
            <sz val="9"/>
            <color indexed="81"/>
            <rFont val="Tahoma"/>
            <family val="2"/>
          </rPr>
          <t>Particle
S1 1ea
S3 1ea
S7 3ea</t>
        </r>
      </text>
    </comment>
    <comment ref="F1078" authorId="1" shapeId="0">
      <text>
        <r>
          <rPr>
            <b/>
            <sz val="9"/>
            <color indexed="81"/>
            <rFont val="Tahoma"/>
            <family val="2"/>
          </rPr>
          <t>Particle
S12 1ea</t>
        </r>
      </text>
    </comment>
    <comment ref="F1079" authorId="1" shapeId="0">
      <text>
        <r>
          <rPr>
            <b/>
            <sz val="9"/>
            <color indexed="81"/>
            <rFont val="Tahoma"/>
            <family val="2"/>
          </rPr>
          <t>Particle
S5 1ea</t>
        </r>
      </text>
    </comment>
    <comment ref="F1081" authorId="1" shapeId="0">
      <text>
        <r>
          <rPr>
            <b/>
            <sz val="9"/>
            <color indexed="81"/>
            <rFont val="Tahoma"/>
            <family val="2"/>
          </rPr>
          <t>PD skip ADI</t>
        </r>
      </text>
    </comment>
    <comment ref="F1083" authorId="1" shapeId="0">
      <text>
        <r>
          <rPr>
            <b/>
            <sz val="9"/>
            <color indexed="81"/>
            <rFont val="Tahoma"/>
            <family val="2"/>
          </rPr>
          <t>Particle
S10 1ea</t>
        </r>
      </text>
    </comment>
    <comment ref="F1084" authorId="1" shapeId="0">
      <text>
        <r>
          <rPr>
            <b/>
            <sz val="9"/>
            <color indexed="81"/>
            <rFont val="Tahoma"/>
            <family val="2"/>
          </rPr>
          <t>B1_STEP_03 alarm (Focus alarm)</t>
        </r>
      </text>
    </comment>
    <comment ref="F1085" authorId="1" shapeId="0">
      <text>
        <r>
          <rPr>
            <b/>
            <sz val="9"/>
            <color indexed="81"/>
            <rFont val="Tahoma"/>
            <family val="2"/>
          </rPr>
          <t>B1_STEP_03 alarm (Focus alarm)</t>
        </r>
      </text>
    </comment>
    <comment ref="F1086" authorId="1" shapeId="0">
      <text>
        <r>
          <rPr>
            <b/>
            <sz val="9"/>
            <color indexed="81"/>
            <rFont val="Tahoma"/>
            <family val="2"/>
          </rPr>
          <t>Particle
S1 1ea
S2 4ea
S3 11ea
S4 1ea
S6 16ea</t>
        </r>
      </text>
    </comment>
    <comment ref="F1087" authorId="1" shapeId="0">
      <text>
        <r>
          <rPr>
            <b/>
            <sz val="9"/>
            <color indexed="81"/>
            <rFont val="Tahoma"/>
            <family val="2"/>
          </rPr>
          <t>Particle
S4 1ea</t>
        </r>
      </text>
    </comment>
    <comment ref="F1088" authorId="1" shapeId="0">
      <text>
        <r>
          <rPr>
            <b/>
            <sz val="9"/>
            <color indexed="81"/>
            <rFont val="Tahoma"/>
            <family val="2"/>
          </rPr>
          <t>Particle
S5 1ea</t>
        </r>
      </text>
    </comment>
    <comment ref="F1090" authorId="1" shapeId="0">
      <text>
        <r>
          <rPr>
            <b/>
            <sz val="9"/>
            <color indexed="81"/>
            <rFont val="Tahoma"/>
            <family val="2"/>
          </rPr>
          <t>Particle
S5 1ea</t>
        </r>
      </text>
    </comment>
    <comment ref="F1091" authorId="1" shapeId="0">
      <text>
        <r>
          <rPr>
            <b/>
            <sz val="9"/>
            <color indexed="81"/>
            <rFont val="Tahoma"/>
            <family val="2"/>
          </rPr>
          <t>Particle
S1 2ea</t>
        </r>
      </text>
    </comment>
    <comment ref="F1092" authorId="1" shapeId="0">
      <text>
        <r>
          <rPr>
            <b/>
            <sz val="9"/>
            <color indexed="81"/>
            <rFont val="Tahoma"/>
            <family val="2"/>
          </rPr>
          <t>Particle on mask induce Coat --&gt; Exposure over Q-time (&gt; 12 hr)</t>
        </r>
      </text>
    </comment>
    <comment ref="F1093" authorId="1" shapeId="0">
      <text>
        <r>
          <rPr>
            <b/>
            <sz val="9"/>
            <color indexed="81"/>
            <rFont val="Tahoma"/>
            <family val="2"/>
          </rPr>
          <t>PD skip ADI</t>
        </r>
      </text>
    </comment>
    <comment ref="F1094" authorId="1" shapeId="0">
      <text>
        <r>
          <rPr>
            <b/>
            <sz val="9"/>
            <color indexed="81"/>
            <rFont val="Tahoma"/>
            <family val="2"/>
          </rPr>
          <t>Particle
S1 1ea
S2 1ea
S3 1ea</t>
        </r>
      </text>
    </comment>
    <comment ref="F1095" authorId="1" shapeId="0">
      <text>
        <r>
          <rPr>
            <b/>
            <sz val="9"/>
            <color indexed="81"/>
            <rFont val="Tahoma"/>
            <family val="2"/>
          </rPr>
          <t>PD skip ADI</t>
        </r>
      </text>
    </comment>
    <comment ref="F1099" authorId="1" shapeId="0">
      <text>
        <r>
          <rPr>
            <b/>
            <sz val="9"/>
            <color indexed="81"/>
            <rFont val="Tahoma"/>
            <family val="2"/>
          </rPr>
          <t>Particle
S1 3ea
S2 4ea
S3 4ea
S4 1ea
S6 2ea
S7 2ea
S8 2ea
S9 2ea
S10 2ea
S11 4ea
S12 2ea
S13 10ea</t>
        </r>
      </text>
    </comment>
    <comment ref="F1100" authorId="1" shapeId="0">
      <text>
        <r>
          <rPr>
            <b/>
            <sz val="9"/>
            <color indexed="81"/>
            <rFont val="Tahoma"/>
            <family val="2"/>
          </rPr>
          <t>Particle on mask induce Coat --&gt; Exposure over Q-time (&gt; 12 hr)</t>
        </r>
      </text>
    </comment>
    <comment ref="F1101" authorId="1" shapeId="0">
      <text>
        <r>
          <rPr>
            <b/>
            <sz val="9"/>
            <color indexed="81"/>
            <rFont val="Tahoma"/>
            <family val="2"/>
          </rPr>
          <t>Particle
S1 1ea
S4 1ea</t>
        </r>
      </text>
    </comment>
    <comment ref="F1102" authorId="1" shapeId="0">
      <text>
        <r>
          <rPr>
            <b/>
            <sz val="9"/>
            <color indexed="81"/>
            <rFont val="Tahoma"/>
            <family val="2"/>
          </rPr>
          <t>PD skip ADI</t>
        </r>
      </text>
    </comment>
    <comment ref="F1104" authorId="1" shapeId="0">
      <text>
        <r>
          <rPr>
            <b/>
            <sz val="9"/>
            <color indexed="81"/>
            <rFont val="Tahoma"/>
            <family val="2"/>
          </rPr>
          <t>Particle
S1 1ea
S2 1ea
S3 1ea
S4 1ea
S5 1ea</t>
        </r>
      </text>
    </comment>
    <comment ref="F1106" authorId="1" shapeId="0">
      <text>
        <r>
          <rPr>
            <b/>
            <sz val="9"/>
            <color indexed="81"/>
            <rFont val="Tahoma"/>
            <family val="2"/>
          </rPr>
          <t>Particle
S9 1ea
S2 3ea</t>
        </r>
      </text>
    </comment>
    <comment ref="F1109" authorId="1" shapeId="0">
      <text>
        <r>
          <rPr>
            <b/>
            <sz val="9"/>
            <color indexed="81"/>
            <rFont val="Tahoma"/>
            <family val="2"/>
          </rPr>
          <t>PD skip ADI</t>
        </r>
      </text>
    </comment>
    <comment ref="F1110" authorId="1" shapeId="0">
      <text>
        <r>
          <rPr>
            <b/>
            <sz val="9"/>
            <color indexed="81"/>
            <rFont val="Tahoma"/>
            <family val="2"/>
          </rPr>
          <t>Bubble
S3 1ea</t>
        </r>
      </text>
    </comment>
    <comment ref="F1112" authorId="1" shapeId="0">
      <text>
        <r>
          <rPr>
            <b/>
            <sz val="9"/>
            <color indexed="81"/>
            <rFont val="Tahoma"/>
            <family val="2"/>
          </rPr>
          <t>PD skip ADI</t>
        </r>
      </text>
    </comment>
    <comment ref="F1116" authorId="1" shapeId="0">
      <text>
        <r>
          <rPr>
            <b/>
            <sz val="9"/>
            <color indexed="81"/>
            <rFont val="Tahoma"/>
            <family val="2"/>
          </rPr>
          <t>Particle
S1 2ea</t>
        </r>
      </text>
    </comment>
    <comment ref="F1119" authorId="1" shapeId="0">
      <text>
        <r>
          <rPr>
            <b/>
            <sz val="9"/>
            <color indexed="81"/>
            <rFont val="Tahoma"/>
            <family val="2"/>
          </rPr>
          <t>PD skip ADI</t>
        </r>
      </text>
    </comment>
    <comment ref="F1120" authorId="1" shapeId="0">
      <text>
        <r>
          <rPr>
            <b/>
            <sz val="9"/>
            <color indexed="81"/>
            <rFont val="Tahoma"/>
            <family val="2"/>
          </rPr>
          <t>PD skip ADI</t>
        </r>
      </text>
    </comment>
    <comment ref="F1122" authorId="1" shapeId="0">
      <text>
        <r>
          <rPr>
            <b/>
            <sz val="9"/>
            <color indexed="81"/>
            <rFont val="Tahoma"/>
            <family val="2"/>
          </rPr>
          <t>PD skip ADI</t>
        </r>
      </text>
    </comment>
    <comment ref="F1123" authorId="1" shapeId="0">
      <text>
        <r>
          <rPr>
            <b/>
            <sz val="9"/>
            <color indexed="81"/>
            <rFont val="Tahoma"/>
            <family val="2"/>
          </rPr>
          <t>PD skip ADI</t>
        </r>
      </text>
    </comment>
    <comment ref="F1125" authorId="1" shapeId="0">
      <text>
        <r>
          <rPr>
            <b/>
            <sz val="9"/>
            <color indexed="81"/>
            <rFont val="Tahoma"/>
            <family val="2"/>
          </rPr>
          <t>Particle
S1 1ea
S2 1ea
S3 1ea
S4 1ea</t>
        </r>
      </text>
    </comment>
    <comment ref="F1126" authorId="1" shapeId="0">
      <text>
        <r>
          <rPr>
            <b/>
            <sz val="9"/>
            <color indexed="81"/>
            <rFont val="Tahoma"/>
            <family val="2"/>
          </rPr>
          <t>PD skip ADI</t>
        </r>
      </text>
    </comment>
    <comment ref="F1127" authorId="1" shapeId="0">
      <text>
        <r>
          <rPr>
            <b/>
            <sz val="9"/>
            <color indexed="81"/>
            <rFont val="Tahoma"/>
            <family val="2"/>
          </rPr>
          <t>PD skip ADI</t>
        </r>
      </text>
    </comment>
    <comment ref="F1128" authorId="1" shapeId="0">
      <text>
        <r>
          <rPr>
            <b/>
            <sz val="9"/>
            <color indexed="81"/>
            <rFont val="Tahoma"/>
            <family val="2"/>
          </rPr>
          <t>PD skip ADI</t>
        </r>
      </text>
    </comment>
    <comment ref="F1129" authorId="1" shapeId="0">
      <text>
        <r>
          <rPr>
            <b/>
            <sz val="9"/>
            <color indexed="81"/>
            <rFont val="Tahoma"/>
            <family val="2"/>
          </rPr>
          <t>B1_STEP_04 alarm (</t>
        </r>
        <r>
          <rPr>
            <b/>
            <sz val="9"/>
            <color indexed="81"/>
            <rFont val="細明體"/>
            <family val="3"/>
            <charset val="136"/>
          </rPr>
          <t>對位異常) 導致 Over Q-time (&gt; 12 hr)</t>
        </r>
      </text>
    </comment>
    <comment ref="F1130" authorId="1" shapeId="0">
      <text>
        <r>
          <rPr>
            <b/>
            <sz val="9"/>
            <color indexed="81"/>
            <rFont val="Tahoma"/>
            <family val="2"/>
          </rPr>
          <t>Particle
S1 1ea
S4 3ea
S5 5ea
S10 1ea
S12 11ea</t>
        </r>
      </text>
    </comment>
    <comment ref="F1131" authorId="1" shapeId="0">
      <text>
        <r>
          <rPr>
            <b/>
            <sz val="9"/>
            <color indexed="81"/>
            <rFont val="Tahoma"/>
            <family val="2"/>
          </rPr>
          <t>B1_STEP_04 alarm (</t>
        </r>
        <r>
          <rPr>
            <b/>
            <sz val="9"/>
            <color indexed="81"/>
            <rFont val="細明體"/>
            <family val="3"/>
            <charset val="136"/>
          </rPr>
          <t>對位異常) 導致 Over Q-time (&gt; 12 hr)</t>
        </r>
      </text>
    </comment>
    <comment ref="F1132" authorId="1" shapeId="0">
      <text>
        <r>
          <rPr>
            <b/>
            <sz val="9"/>
            <color indexed="81"/>
            <rFont val="Tahoma"/>
            <family val="2"/>
          </rPr>
          <t>Mask particle</t>
        </r>
      </text>
    </comment>
    <comment ref="F1138" authorId="1" shapeId="0">
      <text>
        <r>
          <rPr>
            <b/>
            <sz val="9"/>
            <color indexed="81"/>
            <rFont val="Tahoma"/>
            <family val="2"/>
          </rPr>
          <t>Particle
S3 1ea</t>
        </r>
      </text>
    </comment>
    <comment ref="F1144" authorId="1" shapeId="0">
      <text>
        <r>
          <rPr>
            <b/>
            <sz val="9"/>
            <color indexed="81"/>
            <rFont val="Tahoma"/>
            <family val="2"/>
          </rPr>
          <t>Particle
S13 1ea</t>
        </r>
      </text>
    </comment>
    <comment ref="F1148" authorId="1" shapeId="0">
      <text>
        <r>
          <rPr>
            <b/>
            <sz val="9"/>
            <color indexed="81"/>
            <rFont val="Tahoma"/>
            <family val="2"/>
          </rPr>
          <t>Particle
S10 1ea
S12 1ea</t>
        </r>
      </text>
    </comment>
    <comment ref="F1149" authorId="1" shapeId="0">
      <text>
        <r>
          <rPr>
            <b/>
            <sz val="9"/>
            <color indexed="81"/>
            <rFont val="Tahoma"/>
            <family val="2"/>
          </rPr>
          <t>PD confirm SWI induce exposure --&gt; Dev over Q-time (&gt; 6 hr)</t>
        </r>
      </text>
    </comment>
    <comment ref="F1150" authorId="1" shapeId="0">
      <text>
        <r>
          <rPr>
            <b/>
            <sz val="9"/>
            <color indexed="81"/>
            <rFont val="Tahoma"/>
            <family val="2"/>
          </rPr>
          <t>PD confirm SWI induce exposure --&gt; Dev over Q-time (&gt; 6 hr)</t>
        </r>
      </text>
    </comment>
    <comment ref="F1151" authorId="1" shapeId="0">
      <text>
        <r>
          <rPr>
            <b/>
            <sz val="9"/>
            <color indexed="81"/>
            <rFont val="Tahoma"/>
            <family val="2"/>
          </rPr>
          <t>PD confirm SWI induce exposure --&gt; Dev over Q-time (&gt; 6 hr)</t>
        </r>
      </text>
    </comment>
    <comment ref="F1152" authorId="1" shapeId="0">
      <text>
        <r>
          <rPr>
            <b/>
            <sz val="9"/>
            <color indexed="81"/>
            <rFont val="Tahoma"/>
            <family val="2"/>
          </rPr>
          <t>PD skip ADI</t>
        </r>
      </text>
    </comment>
    <comment ref="F1156" authorId="1" shapeId="0">
      <text>
        <r>
          <rPr>
            <b/>
            <sz val="9"/>
            <color indexed="81"/>
            <rFont val="Tahoma"/>
            <family val="2"/>
          </rPr>
          <t>Particle
10 1ea</t>
        </r>
      </text>
    </comment>
    <comment ref="F1158" authorId="1" shapeId="0">
      <text>
        <r>
          <rPr>
            <b/>
            <sz val="9"/>
            <color indexed="81"/>
            <rFont val="Tahoma"/>
            <family val="2"/>
          </rPr>
          <t>Particle on mask induce Coat --&gt; Exposure over Q-time (&gt; 12 hr)</t>
        </r>
      </text>
    </comment>
    <comment ref="F1159" authorId="1" shapeId="0">
      <text>
        <r>
          <rPr>
            <b/>
            <sz val="9"/>
            <color indexed="81"/>
            <rFont val="Tahoma"/>
            <family val="2"/>
          </rPr>
          <t>Overlap OOS</t>
        </r>
      </text>
    </comment>
    <comment ref="F1160" authorId="1" shapeId="0">
      <text>
        <r>
          <rPr>
            <b/>
            <sz val="9"/>
            <color indexed="81"/>
            <rFont val="Tahoma"/>
            <family val="2"/>
          </rPr>
          <t>PD confirm SWI induce Coat --&gt; Exposure over Q-time (&gt; 12 hr)</t>
        </r>
      </text>
    </comment>
    <comment ref="F1161" authorId="1" shapeId="0">
      <text>
        <r>
          <rPr>
            <b/>
            <sz val="9"/>
            <color indexed="81"/>
            <rFont val="Tahoma"/>
            <family val="2"/>
          </rPr>
          <t>PD confirm SWI induce Coat --&gt; Exposure over Q-time (&gt; 12 hr)</t>
        </r>
      </text>
    </comment>
    <comment ref="F1162" authorId="1" shapeId="0">
      <text>
        <r>
          <rPr>
            <b/>
            <sz val="9"/>
            <color indexed="81"/>
            <rFont val="Tahoma"/>
            <family val="2"/>
          </rPr>
          <t>Particle
S2 4ea
S3 1ea
S4 1ea
S10 1ea
S11 3ea
S12 2ea
S13 2ea</t>
        </r>
      </text>
    </comment>
    <comment ref="F1163" authorId="1" shapeId="0">
      <text>
        <r>
          <rPr>
            <b/>
            <sz val="9"/>
            <color indexed="81"/>
            <rFont val="Tahoma"/>
            <family val="2"/>
          </rPr>
          <t>Particle
S3 1ea</t>
        </r>
      </text>
    </comment>
    <comment ref="F1164" authorId="1" shapeId="0">
      <text>
        <r>
          <rPr>
            <b/>
            <sz val="9"/>
            <color indexed="81"/>
            <rFont val="Tahoma"/>
            <family val="2"/>
          </rPr>
          <t>Particle
S6 1ea</t>
        </r>
      </text>
    </comment>
    <comment ref="F1168" authorId="1" shapeId="0">
      <text>
        <r>
          <rPr>
            <b/>
            <sz val="9"/>
            <color indexed="81"/>
            <rFont val="Tahoma"/>
            <family val="2"/>
          </rPr>
          <t>Particle
S7 1ea
S13 1ea</t>
        </r>
      </text>
    </comment>
    <comment ref="F1173" authorId="1" shapeId="0">
      <text>
        <r>
          <rPr>
            <b/>
            <sz val="9"/>
            <color indexed="81"/>
            <rFont val="Tahoma"/>
            <family val="2"/>
          </rPr>
          <t>Particle
S2 1ea</t>
        </r>
      </text>
    </comment>
    <comment ref="F1177" authorId="1" shapeId="0">
      <text>
        <r>
          <rPr>
            <b/>
            <sz val="9"/>
            <color indexed="81"/>
            <rFont val="Tahoma"/>
            <family val="2"/>
          </rPr>
          <t>Particle
S12 1ea</t>
        </r>
      </text>
    </comment>
    <comment ref="F1181" authorId="1" shapeId="0">
      <text>
        <r>
          <rPr>
            <b/>
            <sz val="9"/>
            <color indexed="81"/>
            <rFont val="Tahoma"/>
            <family val="2"/>
          </rPr>
          <t xml:space="preserve">B1_STEP_03 alarm </t>
        </r>
      </text>
    </comment>
    <comment ref="F1185" authorId="1" shapeId="0">
      <text>
        <r>
          <rPr>
            <b/>
            <sz val="9"/>
            <color indexed="81"/>
            <rFont val="Tahoma"/>
            <family val="2"/>
          </rPr>
          <t>Particle
S3 1ea</t>
        </r>
      </text>
    </comment>
    <comment ref="F1188" authorId="1" shapeId="0">
      <text>
        <r>
          <rPr>
            <b/>
            <sz val="9"/>
            <color indexed="81"/>
            <rFont val="Tahoma"/>
            <family val="2"/>
          </rPr>
          <t>Particle
S3 2ea</t>
        </r>
      </text>
    </comment>
    <comment ref="F1195" authorId="1" shapeId="0">
      <text>
        <r>
          <rPr>
            <b/>
            <sz val="9"/>
            <color indexed="81"/>
            <rFont val="Tahoma"/>
            <family val="2"/>
          </rPr>
          <t>Particle
S12 1ea
S13 1ea</t>
        </r>
      </text>
    </comment>
    <comment ref="F1204" authorId="1" shapeId="0">
      <text>
        <r>
          <rPr>
            <b/>
            <sz val="9"/>
            <color indexed="81"/>
            <rFont val="Tahoma"/>
            <family val="2"/>
          </rPr>
          <t>Particle
S10 1ea
S12 3ea
S13 2ea</t>
        </r>
      </text>
    </comment>
    <comment ref="F1205" authorId="1" shapeId="0">
      <text>
        <r>
          <rPr>
            <b/>
            <sz val="9"/>
            <color indexed="81"/>
            <rFont val="Tahoma"/>
            <family val="2"/>
          </rPr>
          <t>Particle
S7 2ea
S8 1ea
S12 1ea
S13 2ea</t>
        </r>
      </text>
    </comment>
    <comment ref="F1206" authorId="1" shapeId="0">
      <text>
        <r>
          <rPr>
            <b/>
            <sz val="9"/>
            <color indexed="81"/>
            <rFont val="Tahoma"/>
            <family val="2"/>
          </rPr>
          <t>PD skip ADI</t>
        </r>
      </text>
    </comment>
    <comment ref="F1208" authorId="1" shapeId="0">
      <text>
        <r>
          <rPr>
            <b/>
            <sz val="9"/>
            <color indexed="81"/>
            <rFont val="Tahoma"/>
            <family val="2"/>
          </rPr>
          <t>PD skip ADI</t>
        </r>
      </text>
    </comment>
    <comment ref="F1209" authorId="1" shapeId="0">
      <text>
        <r>
          <rPr>
            <b/>
            <sz val="9"/>
            <color indexed="81"/>
            <rFont val="Tahoma"/>
            <family val="2"/>
          </rPr>
          <t>Bubble
S2 1ea</t>
        </r>
      </text>
    </comment>
    <comment ref="F1210" authorId="1" shapeId="0">
      <text>
        <r>
          <rPr>
            <b/>
            <sz val="9"/>
            <color indexed="81"/>
            <rFont val="Tahoma"/>
            <family val="2"/>
          </rPr>
          <t>Particle
S2 1ea
S3 1ea
S4 1ea
S11 1ea
S13 3ea</t>
        </r>
      </text>
    </comment>
    <comment ref="F1212" authorId="1" shapeId="0">
      <text>
        <r>
          <rPr>
            <b/>
            <sz val="9"/>
            <color indexed="81"/>
            <rFont val="Tahoma"/>
            <family val="2"/>
          </rPr>
          <t>Particle
S3 1ea</t>
        </r>
      </text>
    </comment>
    <comment ref="F1213" authorId="1" shapeId="0">
      <text>
        <r>
          <rPr>
            <b/>
            <sz val="9"/>
            <color indexed="81"/>
            <rFont val="Tahoma"/>
            <family val="2"/>
          </rPr>
          <t>Bubble
S4 3ea
S6 5ea
S7 1ea
S10 2ea</t>
        </r>
      </text>
    </comment>
    <comment ref="F1220" authorId="1" shapeId="0">
      <text>
        <r>
          <rPr>
            <b/>
            <sz val="9"/>
            <color indexed="81"/>
            <rFont val="Tahoma"/>
            <family val="2"/>
          </rPr>
          <t>STEP_04 alarm (stage drive alarm)</t>
        </r>
      </text>
    </comment>
    <comment ref="F1221" authorId="1" shapeId="0">
      <text>
        <r>
          <rPr>
            <b/>
            <sz val="9"/>
            <color indexed="81"/>
            <rFont val="Tahoma"/>
            <family val="2"/>
          </rPr>
          <t>Coat --&gt; Exposure over Qime (&gt; 12 hr), wait for mask</t>
        </r>
      </text>
    </comment>
    <comment ref="F1222" authorId="1" shapeId="0">
      <text>
        <r>
          <rPr>
            <b/>
            <sz val="9"/>
            <color indexed="81"/>
            <rFont val="Tahoma"/>
            <family val="2"/>
          </rPr>
          <t>Coat --&gt; Exposure over Qime (&gt; 12 hr), wait for mask</t>
        </r>
      </text>
    </comment>
    <comment ref="F1237" authorId="1" shapeId="0">
      <text>
        <r>
          <rPr>
            <b/>
            <sz val="9"/>
            <color indexed="81"/>
            <rFont val="Tahoma"/>
            <family val="2"/>
          </rPr>
          <t>Particle
S2 1ea
S3 1ea</t>
        </r>
      </text>
    </comment>
    <comment ref="F1240" authorId="1" shapeId="0">
      <text>
        <r>
          <rPr>
            <b/>
            <sz val="9"/>
            <color indexed="81"/>
            <rFont val="Tahoma"/>
            <family val="2"/>
          </rPr>
          <t>B1_DEVP_03 alaem (pin down error)</t>
        </r>
      </text>
    </comment>
    <comment ref="F1241" authorId="1" shapeId="0">
      <text>
        <r>
          <rPr>
            <b/>
            <sz val="9"/>
            <color indexed="81"/>
            <rFont val="Tahoma"/>
            <family val="2"/>
          </rPr>
          <t>Particle
S13 4ea</t>
        </r>
      </text>
    </comment>
    <comment ref="F1243" authorId="1" shapeId="0">
      <text>
        <r>
          <rPr>
            <b/>
            <sz val="9"/>
            <color indexed="81"/>
            <rFont val="Tahoma"/>
            <family val="2"/>
          </rPr>
          <t>Particle
S1 1ea</t>
        </r>
      </text>
    </comment>
    <comment ref="F1244" authorId="1" shapeId="0">
      <text>
        <r>
          <rPr>
            <b/>
            <sz val="9"/>
            <color indexed="81"/>
            <rFont val="Tahoma"/>
            <family val="2"/>
          </rPr>
          <t>Particle
S9 1ea</t>
        </r>
      </text>
    </comment>
    <comment ref="F1252" authorId="1" shapeId="0">
      <text>
        <r>
          <rPr>
            <b/>
            <sz val="9"/>
            <color indexed="81"/>
            <rFont val="Tahoma"/>
            <family val="2"/>
          </rPr>
          <t>Particle
S11 1ea
S12 1ea</t>
        </r>
      </text>
    </comment>
    <comment ref="F1254" authorId="1" shapeId="0">
      <text>
        <r>
          <rPr>
            <b/>
            <sz val="9"/>
            <color indexed="81"/>
            <rFont val="Tahoma"/>
            <family val="2"/>
          </rPr>
          <t>Particle
S7 1ea
S10 1ea</t>
        </r>
      </text>
    </comment>
    <comment ref="F1262" authorId="1" shapeId="0">
      <text>
        <r>
          <rPr>
            <b/>
            <sz val="9"/>
            <color indexed="81"/>
            <rFont val="Tahoma"/>
            <family val="2"/>
          </rPr>
          <t>Particle
S3 1ea</t>
        </r>
      </text>
    </comment>
    <comment ref="F1264" authorId="1" shapeId="0">
      <text>
        <r>
          <rPr>
            <b/>
            <sz val="9"/>
            <color indexed="81"/>
            <rFont val="Tahoma"/>
            <family val="2"/>
          </rPr>
          <t>Particle
S1 1ea</t>
        </r>
      </text>
    </comment>
    <comment ref="F1268" authorId="1" shapeId="0">
      <text>
        <r>
          <rPr>
            <b/>
            <sz val="9"/>
            <color indexed="81"/>
            <rFont val="Tahoma"/>
            <family val="2"/>
          </rPr>
          <t>Particle
S13 1ea</t>
        </r>
      </text>
    </comment>
    <comment ref="F1269" authorId="1" shapeId="0">
      <text>
        <r>
          <rPr>
            <b/>
            <sz val="9"/>
            <color indexed="81"/>
            <rFont val="Tahoma"/>
            <family val="2"/>
          </rPr>
          <t xml:space="preserve">Particle
S2 1ea
</t>
        </r>
      </text>
    </comment>
    <comment ref="F1274" authorId="1" shapeId="0">
      <text>
        <r>
          <rPr>
            <b/>
            <sz val="9"/>
            <color indexed="81"/>
            <rFont val="Tahoma"/>
            <family val="2"/>
          </rPr>
          <t>Particle
S12 1ea</t>
        </r>
      </text>
    </comment>
    <comment ref="F1276" authorId="1" shapeId="0">
      <text>
        <r>
          <rPr>
            <b/>
            <sz val="9"/>
            <color indexed="81"/>
            <rFont val="Tahoma"/>
            <family val="2"/>
          </rPr>
          <t>Particle
S13 3ea</t>
        </r>
      </text>
    </comment>
    <comment ref="F1280" authorId="1" shapeId="0">
      <text>
        <r>
          <rPr>
            <b/>
            <sz val="9"/>
            <color indexed="81"/>
            <rFont val="Tahoma"/>
            <family val="2"/>
          </rPr>
          <t>Particle
S4 1ea</t>
        </r>
      </text>
    </comment>
    <comment ref="F1283" authorId="1" shapeId="0">
      <text>
        <r>
          <rPr>
            <b/>
            <sz val="9"/>
            <color indexed="81"/>
            <rFont val="Tahoma"/>
            <family val="2"/>
          </rPr>
          <t>PD skip ADI</t>
        </r>
      </text>
    </comment>
    <comment ref="F1285" authorId="1" shapeId="0">
      <text>
        <r>
          <rPr>
            <b/>
            <sz val="9"/>
            <color indexed="81"/>
            <rFont val="Tahoma"/>
            <family val="2"/>
          </rPr>
          <t>Particle
S8 1ea
S10 1ea</t>
        </r>
      </text>
    </comment>
    <comment ref="F1290" authorId="1" shapeId="0">
      <text>
        <r>
          <rPr>
            <b/>
            <sz val="9"/>
            <color indexed="81"/>
            <rFont val="Tahoma"/>
            <family val="2"/>
          </rPr>
          <t>Recipe Buy-off</t>
        </r>
      </text>
    </comment>
    <comment ref="F1291" authorId="1" shapeId="0">
      <text>
        <r>
          <rPr>
            <b/>
            <sz val="9"/>
            <color indexed="81"/>
            <rFont val="Tahoma"/>
            <family val="2"/>
          </rPr>
          <t>Particle
S13 3ea</t>
        </r>
      </text>
    </comment>
    <comment ref="F1292" authorId="1" shapeId="0">
      <text>
        <r>
          <rPr>
            <b/>
            <sz val="9"/>
            <color indexed="81"/>
            <rFont val="Tahoma"/>
            <family val="2"/>
          </rPr>
          <t>Particle
S1 3ea
S2 1ea
S5 2ea
S6 4ea
S7 3ea
S11 5ea
S12 14ea
S13 28ea</t>
        </r>
      </text>
    </comment>
    <comment ref="F1296" authorId="1" shapeId="0">
      <text>
        <r>
          <rPr>
            <b/>
            <sz val="9"/>
            <color indexed="81"/>
            <rFont val="Tahoma"/>
            <family val="2"/>
          </rPr>
          <t>Particle
S3 1ea</t>
        </r>
      </text>
    </comment>
    <comment ref="F1302" authorId="1" shapeId="0">
      <text>
        <r>
          <rPr>
            <b/>
            <sz val="9"/>
            <color indexed="81"/>
            <rFont val="Tahoma"/>
            <family val="2"/>
          </rPr>
          <t>Particle
S11 1ea</t>
        </r>
      </text>
    </comment>
    <comment ref="F1307" authorId="1" shapeId="0">
      <text>
        <r>
          <rPr>
            <b/>
            <sz val="9"/>
            <color indexed="81"/>
            <rFont val="Tahoma"/>
            <family val="2"/>
          </rPr>
          <t>PD skip ADI</t>
        </r>
      </text>
    </comment>
    <comment ref="F1310" authorId="1" shapeId="0">
      <text>
        <r>
          <rPr>
            <b/>
            <sz val="9"/>
            <color indexed="81"/>
            <rFont val="Tahoma"/>
            <family val="2"/>
          </rPr>
          <t>PD skip ADI</t>
        </r>
      </text>
    </comment>
    <comment ref="F1311" authorId="1" shapeId="0">
      <text>
        <r>
          <rPr>
            <b/>
            <sz val="9"/>
            <color indexed="81"/>
            <rFont val="Tahoma"/>
            <family val="2"/>
          </rPr>
          <t>PD skip ADI</t>
        </r>
      </text>
    </comment>
    <comment ref="F1324" authorId="1" shapeId="0">
      <text>
        <r>
          <rPr>
            <b/>
            <sz val="9"/>
            <color indexed="81"/>
            <rFont val="Tahoma"/>
            <family val="2"/>
          </rPr>
          <t>Particle
S9 1ea</t>
        </r>
      </text>
    </comment>
    <comment ref="F1325" authorId="1" shapeId="0">
      <text>
        <r>
          <rPr>
            <b/>
            <sz val="9"/>
            <color indexed="81"/>
            <rFont val="Tahoma"/>
            <family val="2"/>
          </rPr>
          <t>Coat --&gt; Exposure over Q-time (&gt; 12 hr)</t>
        </r>
      </text>
    </comment>
    <comment ref="F1326" authorId="1" shapeId="0">
      <text>
        <r>
          <rPr>
            <b/>
            <sz val="9"/>
            <color indexed="81"/>
            <rFont val="Tahoma"/>
            <family val="2"/>
          </rPr>
          <t>Recipe Buy-off</t>
        </r>
      </text>
    </comment>
    <comment ref="F1327" authorId="1" shapeId="0">
      <text>
        <r>
          <rPr>
            <b/>
            <sz val="9"/>
            <color indexed="81"/>
            <rFont val="Tahoma"/>
            <family val="2"/>
          </rPr>
          <t>Coat --&gt; Exposure over Q-time (&gt; 12 hr)</t>
        </r>
      </text>
    </comment>
    <comment ref="F1328" authorId="1" shapeId="0">
      <text>
        <r>
          <rPr>
            <b/>
            <sz val="9"/>
            <color indexed="81"/>
            <rFont val="Tahoma"/>
            <family val="2"/>
          </rPr>
          <t>Coat --&gt; Exposure over Q-time (&gt; 12 hr)</t>
        </r>
      </text>
    </comment>
    <comment ref="F1329" authorId="1" shapeId="0">
      <text>
        <r>
          <rPr>
            <b/>
            <sz val="9"/>
            <color indexed="81"/>
            <rFont val="Tahoma"/>
            <family val="2"/>
          </rPr>
          <t>Particle
S2 2ea
S3 2ea
S5 3ea
S6 1ea
S7 9ea
S8 3ea
S9 7ea
S10 11ea
S11 19ea
S12 19ea
S13 12ea</t>
        </r>
      </text>
    </comment>
    <comment ref="F1330" authorId="1" shapeId="0">
      <text>
        <r>
          <rPr>
            <b/>
            <sz val="9"/>
            <color indexed="81"/>
            <rFont val="Tahoma"/>
            <family val="2"/>
          </rPr>
          <t>Particle
S9 1ea
S12 1ea
S13 1ea</t>
        </r>
      </text>
    </comment>
    <comment ref="F1331" authorId="1" shapeId="0">
      <text>
        <r>
          <rPr>
            <b/>
            <sz val="9"/>
            <color indexed="81"/>
            <rFont val="Tahoma"/>
            <family val="2"/>
          </rPr>
          <t>Particle
S10 1ea
S11 1ea
S12 1ea</t>
        </r>
      </text>
    </comment>
    <comment ref="F1333" authorId="1" shapeId="0">
      <text>
        <r>
          <rPr>
            <b/>
            <sz val="9"/>
            <color indexed="81"/>
            <rFont val="Tahoma"/>
            <family val="2"/>
          </rPr>
          <t>Particle
S2 1ea</t>
        </r>
      </text>
    </comment>
    <comment ref="F1339" authorId="1" shapeId="0">
      <text>
        <r>
          <rPr>
            <b/>
            <sz val="9"/>
            <color indexed="81"/>
            <rFont val="Tahoma"/>
            <family val="2"/>
          </rPr>
          <t>Particle
S5 1ea
S11 1ea
S13 1ea</t>
        </r>
      </text>
    </comment>
    <comment ref="F1351" authorId="1" shapeId="0">
      <text>
        <r>
          <rPr>
            <b/>
            <sz val="9"/>
            <color indexed="81"/>
            <rFont val="Tahoma"/>
            <family val="2"/>
          </rPr>
          <t>Particle
S11 1ea
S12 1ea
S13 1ea</t>
        </r>
      </text>
    </comment>
    <comment ref="F1355" authorId="1" shapeId="0">
      <text>
        <r>
          <rPr>
            <b/>
            <sz val="9"/>
            <color indexed="81"/>
            <rFont val="Tahoma"/>
            <family val="2"/>
          </rPr>
          <t xml:space="preserve">Particle
S1 1ea
S2 1ea
S4 2ea
S5 3ea
</t>
        </r>
      </text>
    </comment>
    <comment ref="F1357" authorId="1" shapeId="0">
      <text>
        <r>
          <rPr>
            <b/>
            <sz val="9"/>
            <color indexed="81"/>
            <rFont val="Tahoma"/>
            <family val="2"/>
          </rPr>
          <t>Exposure --&gt; PEB over Q-time (&gt; 6 hr)</t>
        </r>
      </text>
    </comment>
    <comment ref="F1361" authorId="1" shapeId="0">
      <text>
        <r>
          <rPr>
            <b/>
            <sz val="9"/>
            <color indexed="81"/>
            <rFont val="Tahoma"/>
            <family val="2"/>
          </rPr>
          <t>Particle
S1 1ea</t>
        </r>
      </text>
    </comment>
    <comment ref="F1365" authorId="1" shapeId="0">
      <text>
        <r>
          <rPr>
            <b/>
            <sz val="9"/>
            <color indexed="81"/>
            <rFont val="Tahoma"/>
            <family val="2"/>
          </rPr>
          <t>Particle
S3 1ea</t>
        </r>
      </text>
    </comment>
    <comment ref="F1368" authorId="1" shapeId="0">
      <text>
        <r>
          <rPr>
            <b/>
            <sz val="9"/>
            <color indexed="81"/>
            <rFont val="Tahoma"/>
            <family val="2"/>
          </rPr>
          <t>Particle
S10 1ea
S12 1ea</t>
        </r>
      </text>
    </comment>
    <comment ref="F1369" authorId="1" shapeId="0">
      <text>
        <r>
          <rPr>
            <b/>
            <sz val="9"/>
            <color indexed="81"/>
            <rFont val="Tahoma"/>
            <family val="2"/>
          </rPr>
          <t>Particle
S3 1ea
S10 3ea</t>
        </r>
      </text>
    </comment>
    <comment ref="F1378" authorId="1" shapeId="0">
      <text>
        <r>
          <rPr>
            <b/>
            <sz val="9"/>
            <color indexed="81"/>
            <rFont val="Tahoma"/>
            <family val="2"/>
          </rPr>
          <t>Particle
S1 18ea
S2 7ea
S3 6ea
S4 7ea
S5 14ea
S6 3ea
S7 5ea
S8 8ea
S9 6ea
S10 8ea
S11 14ea</t>
        </r>
      </text>
    </comment>
    <comment ref="F1379" authorId="1" shapeId="0">
      <text>
        <r>
          <rPr>
            <b/>
            <sz val="9"/>
            <color indexed="81"/>
            <rFont val="Tahoma"/>
            <family val="2"/>
          </rPr>
          <t>Particle
S6 1ea
S11 1ea</t>
        </r>
      </text>
    </comment>
    <comment ref="F1380" authorId="1" shapeId="0">
      <text>
        <r>
          <rPr>
            <b/>
            <sz val="9"/>
            <color indexed="81"/>
            <rFont val="Tahoma"/>
            <family val="2"/>
          </rPr>
          <t>Particle
S4 1ea
S11 1ea</t>
        </r>
      </text>
    </comment>
    <comment ref="F1384" authorId="1" shapeId="0">
      <text>
        <r>
          <rPr>
            <b/>
            <sz val="9"/>
            <color indexed="81"/>
            <rFont val="Tahoma"/>
            <family val="2"/>
          </rPr>
          <t>Particle
S1 1ea
S2 1ea
S3 1ea
S4 3ea
S5 1ea
S7 1ea
S8 1ea
S12 1ea
S13 2ea</t>
        </r>
      </text>
    </comment>
    <comment ref="F1395" authorId="1" shapeId="0">
      <text>
        <r>
          <rPr>
            <b/>
            <sz val="9"/>
            <color indexed="81"/>
            <rFont val="Tahoma"/>
            <family val="2"/>
          </rPr>
          <t>Particle
S9 1ea
S11 1ea
S12 1ea</t>
        </r>
      </text>
    </comment>
    <comment ref="F1397" authorId="1" shapeId="0">
      <text>
        <r>
          <rPr>
            <b/>
            <sz val="9"/>
            <color indexed="81"/>
            <rFont val="Tahoma"/>
            <family val="2"/>
          </rPr>
          <t>Particle
S2 1ea
S3 3ea
S4 2ea
S5 1ea
S6 2ea
S7 3ea
S8 3ea
S9 1ea
S10 3ea
S11 5ea
S12 3ea
S13 14ea</t>
        </r>
      </text>
    </comment>
    <comment ref="F1404" authorId="1" shapeId="0">
      <text>
        <r>
          <rPr>
            <b/>
            <sz val="9"/>
            <color indexed="81"/>
            <rFont val="Tahoma"/>
            <family val="2"/>
          </rPr>
          <t>PEB --&gt; Develop over Q-time (&gt; 6 hr)</t>
        </r>
      </text>
    </comment>
    <comment ref="F1405" authorId="1" shapeId="0">
      <text>
        <r>
          <rPr>
            <b/>
            <sz val="9"/>
            <color indexed="81"/>
            <rFont val="Tahoma"/>
            <family val="2"/>
          </rPr>
          <t>Recipe buy-off</t>
        </r>
      </text>
    </comment>
    <comment ref="F1406" authorId="1" shapeId="0">
      <text>
        <r>
          <rPr>
            <b/>
            <sz val="9"/>
            <color indexed="81"/>
            <rFont val="Tahoma"/>
            <family val="2"/>
          </rPr>
          <t>Bubble
S1 1ea
Particle
S1 2ea
S9 1ea</t>
        </r>
      </text>
    </comment>
    <comment ref="F1410" authorId="1" shapeId="0">
      <text>
        <r>
          <rPr>
            <b/>
            <sz val="9"/>
            <color indexed="81"/>
            <rFont val="Tahoma"/>
            <family val="2"/>
          </rPr>
          <t>PD skip ADI</t>
        </r>
      </text>
    </comment>
    <comment ref="F1412" authorId="1" shapeId="0">
      <text>
        <r>
          <rPr>
            <b/>
            <sz val="9"/>
            <color indexed="81"/>
            <rFont val="Tahoma"/>
            <family val="2"/>
          </rPr>
          <t>PD skip ADI</t>
        </r>
      </text>
    </comment>
    <comment ref="F1415" authorId="1" shapeId="0">
      <text>
        <r>
          <rPr>
            <b/>
            <sz val="9"/>
            <color indexed="81"/>
            <rFont val="Tahoma"/>
            <family val="2"/>
          </rPr>
          <t>Particle
S9 1ea</t>
        </r>
      </text>
    </comment>
    <comment ref="F1422" authorId="1" shapeId="0">
      <text>
        <r>
          <rPr>
            <b/>
            <sz val="9"/>
            <color indexed="81"/>
            <rFont val="Tahoma"/>
            <family val="2"/>
          </rPr>
          <t>Particle
S11 1ea</t>
        </r>
      </text>
    </comment>
    <comment ref="F1423" authorId="1" shapeId="0">
      <text>
        <r>
          <rPr>
            <b/>
            <sz val="9"/>
            <color indexed="81"/>
            <rFont val="Tahoma"/>
            <family val="2"/>
          </rPr>
          <t>PD skip ADI</t>
        </r>
      </text>
    </comment>
    <comment ref="F1424" authorId="1" shapeId="0">
      <text>
        <r>
          <rPr>
            <b/>
            <sz val="9"/>
            <color indexed="81"/>
            <rFont val="Tahoma"/>
            <family val="2"/>
          </rPr>
          <t>Particle
S1 1ea
S2 1ea
S9 2ea</t>
        </r>
      </text>
    </comment>
    <comment ref="F1426" authorId="1" shapeId="0">
      <text>
        <r>
          <rPr>
            <b/>
            <sz val="9"/>
            <color indexed="81"/>
            <rFont val="Tahoma"/>
            <family val="2"/>
          </rPr>
          <t>PD skip ADI</t>
        </r>
      </text>
    </comment>
    <comment ref="F1427" authorId="1" shapeId="0">
      <text>
        <r>
          <rPr>
            <b/>
            <sz val="9"/>
            <color indexed="81"/>
            <rFont val="Tahoma"/>
            <family val="2"/>
          </rPr>
          <t>PD skip ADI</t>
        </r>
      </text>
    </comment>
    <comment ref="F1428" authorId="1" shapeId="0">
      <text>
        <r>
          <rPr>
            <b/>
            <sz val="9"/>
            <color indexed="81"/>
            <rFont val="Tahoma"/>
            <family val="2"/>
          </rPr>
          <t>B1_COAT_04 alarm (</t>
        </r>
        <r>
          <rPr>
            <b/>
            <sz val="9"/>
            <color indexed="81"/>
            <rFont val="細明體"/>
            <family val="3"/>
            <charset val="136"/>
          </rPr>
          <t>熱盤偵測異常)</t>
        </r>
      </text>
    </comment>
    <comment ref="F1429" authorId="1" shapeId="0">
      <text>
        <r>
          <rPr>
            <b/>
            <sz val="9"/>
            <color indexed="81"/>
            <rFont val="Tahoma"/>
            <family val="2"/>
          </rPr>
          <t>Particle
S3 1ea</t>
        </r>
      </text>
    </comment>
    <comment ref="F1430" authorId="1" shapeId="0">
      <text>
        <r>
          <rPr>
            <b/>
            <sz val="9"/>
            <color indexed="81"/>
            <rFont val="Tahoma"/>
            <family val="2"/>
          </rPr>
          <t>Particle
S5 2ea
S8 2ea
Bubble
S1 1ea</t>
        </r>
      </text>
    </comment>
    <comment ref="F1434" authorId="1" shapeId="0">
      <text>
        <r>
          <rPr>
            <b/>
            <sz val="9"/>
            <color indexed="81"/>
            <rFont val="Tahoma"/>
            <family val="2"/>
          </rPr>
          <t>PD skip ADI</t>
        </r>
      </text>
    </comment>
    <comment ref="F1435" authorId="1" shapeId="0">
      <text>
        <r>
          <rPr>
            <b/>
            <sz val="9"/>
            <color indexed="81"/>
            <rFont val="Tahoma"/>
            <family val="2"/>
          </rPr>
          <t>PD skip ADI</t>
        </r>
      </text>
    </comment>
    <comment ref="F1439" authorId="1" shapeId="0">
      <text>
        <r>
          <rPr>
            <b/>
            <sz val="9"/>
            <color indexed="81"/>
            <rFont val="Tahoma"/>
            <family val="2"/>
          </rPr>
          <t>Particle
S1 1ea
S2 1ea
S4 1ea
S7 1ea
S10 3ea</t>
        </r>
      </text>
    </comment>
    <comment ref="F1440" authorId="1" shapeId="0">
      <text>
        <r>
          <rPr>
            <b/>
            <sz val="9"/>
            <color indexed="81"/>
            <rFont val="Tahoma"/>
            <family val="2"/>
          </rPr>
          <t>PD skip ADI</t>
        </r>
      </text>
    </comment>
    <comment ref="F1441" authorId="1" shapeId="0">
      <text>
        <r>
          <rPr>
            <b/>
            <sz val="9"/>
            <color indexed="81"/>
            <rFont val="Tahoma"/>
            <family val="2"/>
          </rPr>
          <t>Particle
S1 1ea</t>
        </r>
      </text>
    </comment>
    <comment ref="F1445" authorId="1" shapeId="0">
      <text>
        <r>
          <rPr>
            <b/>
            <sz val="9"/>
            <color indexed="81"/>
            <rFont val="Tahoma"/>
            <family val="2"/>
          </rPr>
          <t>B1_STEP_04 alarm (Stage drive error)</t>
        </r>
      </text>
    </comment>
    <comment ref="F1446" authorId="1" shapeId="0">
      <text>
        <r>
          <rPr>
            <b/>
            <sz val="9"/>
            <color indexed="81"/>
            <rFont val="Tahoma"/>
            <family val="2"/>
          </rPr>
          <t>B1_COAT_04 alarm impact lot</t>
        </r>
      </text>
    </comment>
    <comment ref="F1447" authorId="1" shapeId="0">
      <text>
        <r>
          <rPr>
            <b/>
            <sz val="9"/>
            <color indexed="81"/>
            <rFont val="Tahoma"/>
            <family val="2"/>
          </rPr>
          <t>Particle
S10 2ea</t>
        </r>
      </text>
    </comment>
    <comment ref="F1453" authorId="1" shapeId="0">
      <text>
        <r>
          <rPr>
            <b/>
            <sz val="9"/>
            <color indexed="81"/>
            <rFont val="Tahoma"/>
            <family val="2"/>
          </rPr>
          <t>Particle
S6 1ea</t>
        </r>
      </text>
    </comment>
    <comment ref="F1456" authorId="1" shapeId="0">
      <text>
        <r>
          <rPr>
            <b/>
            <sz val="9"/>
            <color indexed="81"/>
            <rFont val="Tahoma"/>
            <family val="2"/>
          </rPr>
          <t>Particle
S9 1ea</t>
        </r>
      </text>
    </comment>
    <comment ref="F1463" authorId="1" shapeId="0">
      <text>
        <r>
          <rPr>
            <b/>
            <sz val="9"/>
            <color indexed="81"/>
            <rFont val="Tahoma"/>
            <family val="2"/>
          </rPr>
          <t>Particle
S1 1ea
S2 1ea</t>
        </r>
      </text>
    </comment>
    <comment ref="F1466" authorId="1" shapeId="0">
      <text>
        <r>
          <rPr>
            <b/>
            <sz val="9"/>
            <color indexed="81"/>
            <rFont val="Tahoma"/>
            <family val="2"/>
          </rPr>
          <t>Particle
S3 1ea
S11 2ea</t>
        </r>
      </text>
    </comment>
    <comment ref="F1468" authorId="1" shapeId="0">
      <text>
        <r>
          <rPr>
            <b/>
            <sz val="9"/>
            <color indexed="81"/>
            <rFont val="Tahoma"/>
            <family val="2"/>
          </rPr>
          <t>Particle
S11 1ea</t>
        </r>
      </text>
    </comment>
    <comment ref="F1470" authorId="1" shapeId="0">
      <text>
        <r>
          <rPr>
            <b/>
            <sz val="9"/>
            <color indexed="81"/>
            <rFont val="Tahoma"/>
            <family val="2"/>
          </rPr>
          <t>Particle
S3 1ea</t>
        </r>
      </text>
    </comment>
    <comment ref="F1473" authorId="1" shapeId="0">
      <text>
        <r>
          <rPr>
            <b/>
            <sz val="9"/>
            <color indexed="81"/>
            <rFont val="Tahoma"/>
            <family val="2"/>
          </rPr>
          <t>Particle
S12 1ea</t>
        </r>
      </text>
    </comment>
    <comment ref="F1474" authorId="1" shapeId="0">
      <text>
        <r>
          <rPr>
            <b/>
            <sz val="9"/>
            <color indexed="81"/>
            <rFont val="Tahoma"/>
            <family val="2"/>
          </rPr>
          <t>Coat --&gt; Exposure Over Q-time (&gt; 12 )</t>
        </r>
      </text>
    </comment>
    <comment ref="F1475" authorId="1" shapeId="0">
      <text>
        <r>
          <rPr>
            <b/>
            <sz val="9"/>
            <color indexed="81"/>
            <rFont val="Tahoma"/>
            <family val="2"/>
          </rPr>
          <t>Oxidation</t>
        </r>
      </text>
    </comment>
    <comment ref="F1476" authorId="1" shapeId="0">
      <text>
        <r>
          <rPr>
            <b/>
            <sz val="9"/>
            <color indexed="81"/>
            <rFont val="Tahoma"/>
            <family val="2"/>
          </rPr>
          <t>Particle
S1 2ea</t>
        </r>
      </text>
    </comment>
    <comment ref="F1477" authorId="1" shapeId="0">
      <text>
        <r>
          <rPr>
            <b/>
            <sz val="9"/>
            <color indexed="81"/>
            <rFont val="Tahoma"/>
            <family val="2"/>
          </rPr>
          <t>Particle
S4 6ea</t>
        </r>
      </text>
    </comment>
    <comment ref="F1491" authorId="1" shapeId="0">
      <text>
        <r>
          <rPr>
            <b/>
            <sz val="9"/>
            <color indexed="81"/>
            <rFont val="Tahoma"/>
            <family val="2"/>
          </rPr>
          <t>PD skip ADI</t>
        </r>
      </text>
    </comment>
    <comment ref="F1493" authorId="1" shapeId="0">
      <text>
        <r>
          <rPr>
            <b/>
            <sz val="9"/>
            <color indexed="81"/>
            <rFont val="Tahoma"/>
            <family val="2"/>
          </rPr>
          <t>Particle
S5 1ea</t>
        </r>
      </text>
    </comment>
    <comment ref="F1494" authorId="1" shapeId="0">
      <text>
        <r>
          <rPr>
            <b/>
            <sz val="9"/>
            <color indexed="81"/>
            <rFont val="Tahoma"/>
            <family val="2"/>
          </rPr>
          <t>Oxidation</t>
        </r>
      </text>
    </comment>
    <comment ref="F1496" authorId="1" shapeId="0">
      <text>
        <r>
          <rPr>
            <b/>
            <sz val="9"/>
            <color indexed="81"/>
            <rFont val="Tahoma"/>
            <family val="2"/>
          </rPr>
          <t>PD skip ADI</t>
        </r>
      </text>
    </comment>
    <comment ref="F1497" authorId="1" shapeId="0">
      <text>
        <r>
          <rPr>
            <b/>
            <sz val="9"/>
            <color indexed="81"/>
            <rFont val="Tahoma"/>
            <family val="2"/>
          </rPr>
          <t>Particle
S12 1ea</t>
        </r>
      </text>
    </comment>
    <comment ref="F1502" authorId="1" shapeId="0">
      <text>
        <r>
          <rPr>
            <b/>
            <sz val="9"/>
            <color indexed="81"/>
            <rFont val="Tahoma"/>
            <family val="2"/>
          </rPr>
          <t>Particle
S12 1ea</t>
        </r>
      </text>
    </comment>
    <comment ref="F1503" authorId="1" shapeId="0">
      <text>
        <r>
          <rPr>
            <b/>
            <sz val="9"/>
            <color indexed="81"/>
            <rFont val="Tahoma"/>
            <family val="2"/>
          </rPr>
          <t>Particle
S3 4ea
S4 2ea
S5 1ea
S6 2ea
S7 1ea
S8 2ea
S9 3ea
S10 3ea
S11 8ea
S12 6ea
S13 7ea</t>
        </r>
      </text>
    </comment>
    <comment ref="F1504" authorId="1" shapeId="0">
      <text>
        <r>
          <rPr>
            <b/>
            <sz val="9"/>
            <color indexed="81"/>
            <rFont val="Tahoma"/>
            <family val="2"/>
          </rPr>
          <t>Particle
S10 2ea</t>
        </r>
      </text>
    </comment>
    <comment ref="F1505" authorId="1" shapeId="0">
      <text>
        <r>
          <rPr>
            <b/>
            <sz val="9"/>
            <color indexed="81"/>
            <rFont val="Tahoma"/>
            <family val="2"/>
          </rPr>
          <t>Coat --&gt; Exposure over Q-time (&gt; 12 hr)</t>
        </r>
      </text>
    </comment>
    <comment ref="F1506" authorId="1" shapeId="0">
      <text>
        <r>
          <rPr>
            <b/>
            <sz val="9"/>
            <color indexed="81"/>
            <rFont val="Tahoma"/>
            <family val="2"/>
          </rPr>
          <t>Particle
S2 1ea</t>
        </r>
      </text>
    </comment>
    <comment ref="F1507" authorId="1" shapeId="0">
      <text>
        <r>
          <rPr>
            <b/>
            <sz val="9"/>
            <color indexed="81"/>
            <rFont val="Tahoma"/>
            <family val="2"/>
          </rPr>
          <t>Particle
S1 1ea
S4 1ea
S10 1ea
S13 1ea</t>
        </r>
      </text>
    </comment>
    <comment ref="F1510" authorId="1" shapeId="0">
      <text>
        <r>
          <rPr>
            <b/>
            <sz val="9"/>
            <color indexed="81"/>
            <rFont val="Tahoma"/>
            <family val="2"/>
          </rPr>
          <t>PD skip ADI</t>
        </r>
      </text>
    </comment>
    <comment ref="F1511" authorId="1" shapeId="0">
      <text>
        <r>
          <rPr>
            <b/>
            <sz val="9"/>
            <color indexed="81"/>
            <rFont val="Tahoma"/>
            <family val="2"/>
          </rPr>
          <t>PD skip ADI</t>
        </r>
      </text>
    </comment>
    <comment ref="F1517" authorId="1" shapeId="0">
      <text>
        <r>
          <rPr>
            <b/>
            <sz val="9"/>
            <color indexed="81"/>
            <rFont val="Tahoma"/>
            <family val="2"/>
          </rPr>
          <t>Particle
S2 1ea</t>
        </r>
      </text>
    </comment>
    <comment ref="F1518" authorId="1" shapeId="0">
      <text>
        <r>
          <rPr>
            <b/>
            <sz val="9"/>
            <color indexed="81"/>
            <rFont val="Tahoma"/>
            <family val="2"/>
          </rPr>
          <t>Oxidation
S11</t>
        </r>
      </text>
    </comment>
    <comment ref="F1519" authorId="1" shapeId="0">
      <text>
        <r>
          <rPr>
            <b/>
            <sz val="9"/>
            <color indexed="81"/>
            <rFont val="Tahoma"/>
            <family val="2"/>
          </rPr>
          <t>Particle
S3 1ea</t>
        </r>
      </text>
    </comment>
    <comment ref="F1523" authorId="1" shapeId="0">
      <text>
        <r>
          <rPr>
            <b/>
            <sz val="9"/>
            <color indexed="81"/>
            <rFont val="Tahoma"/>
            <family val="2"/>
          </rPr>
          <t>Particle
S8 1ea</t>
        </r>
      </text>
    </comment>
    <comment ref="F1532" authorId="1" shapeId="0">
      <text>
        <r>
          <rPr>
            <b/>
            <sz val="9"/>
            <color indexed="81"/>
            <rFont val="Tahoma"/>
            <family val="2"/>
          </rPr>
          <t>Particle
S5 2ea
S8 1ea</t>
        </r>
      </text>
    </comment>
    <comment ref="F1533" authorId="1" shapeId="0">
      <text>
        <r>
          <rPr>
            <b/>
            <sz val="9"/>
            <color indexed="81"/>
            <rFont val="Tahoma"/>
            <family val="2"/>
          </rPr>
          <t>Trackout fail induce Coat --&gt; Exposure Over Q-time (&gt; 12 hr)</t>
        </r>
      </text>
    </comment>
    <comment ref="F1534" authorId="1" shapeId="0">
      <text>
        <r>
          <rPr>
            <b/>
            <sz val="9"/>
            <color indexed="81"/>
            <rFont val="Tahoma"/>
            <family val="2"/>
          </rPr>
          <t>Particle
S1 1ea
S2 3ea
S4 1ea
S5 2ea
S8 2ea
S11 3ea
S12 3ea
S13 6ea</t>
        </r>
      </text>
    </comment>
    <comment ref="F1535" authorId="1" shapeId="0">
      <text>
        <r>
          <rPr>
            <b/>
            <sz val="9"/>
            <color indexed="81"/>
            <rFont val="Tahoma"/>
            <family val="2"/>
          </rPr>
          <t>B1_COAT_04 alarm</t>
        </r>
      </text>
    </comment>
    <comment ref="F1536" authorId="1" shapeId="0">
      <text>
        <r>
          <rPr>
            <b/>
            <sz val="9"/>
            <color indexed="81"/>
            <rFont val="Tahoma"/>
            <family val="2"/>
          </rPr>
          <t>PEB --&gt; Develop over Q-time (&gt; 6 hr)</t>
        </r>
      </text>
    </comment>
    <comment ref="F1537" authorId="1" shapeId="0">
      <text>
        <r>
          <rPr>
            <b/>
            <sz val="9"/>
            <color indexed="81"/>
            <rFont val="Tahoma"/>
            <family val="2"/>
          </rPr>
          <t>Particle
S1 4ea
S2 11ea
S3 6ea
S4 8ea
S5 6ea
S6 5ea
S7 3ea
S8 7ea
S9 5ea
S10 12ea
S11 8ea
S12 19ea
S13 34 ea</t>
        </r>
      </text>
    </comment>
    <comment ref="F1544" authorId="1" shapeId="0">
      <text>
        <r>
          <rPr>
            <b/>
            <sz val="9"/>
            <color indexed="81"/>
            <rFont val="Tahoma"/>
            <family val="2"/>
          </rPr>
          <t>PD skip ADI</t>
        </r>
      </text>
    </comment>
    <comment ref="F1547" authorId="1" shapeId="0">
      <text>
        <r>
          <rPr>
            <b/>
            <sz val="9"/>
            <color indexed="81"/>
            <rFont val="Tahoma"/>
            <family val="2"/>
          </rPr>
          <t>Particle
S6 1ea
S12 1ea</t>
        </r>
      </text>
    </comment>
    <comment ref="F1549" authorId="1" shapeId="0">
      <text>
        <r>
          <rPr>
            <b/>
            <sz val="9"/>
            <color indexed="81"/>
            <rFont val="Tahoma"/>
            <family val="2"/>
          </rPr>
          <t>Particle
S1 1ea</t>
        </r>
      </text>
    </comment>
    <comment ref="F1551" authorId="1" shapeId="0">
      <text>
        <r>
          <rPr>
            <b/>
            <sz val="9"/>
            <color indexed="81"/>
            <rFont val="Tahoma"/>
            <family val="2"/>
          </rPr>
          <t>Particle
S9 1ea</t>
        </r>
      </text>
    </comment>
    <comment ref="F1552" authorId="1" shapeId="0">
      <text>
        <r>
          <rPr>
            <b/>
            <sz val="9"/>
            <color indexed="81"/>
            <rFont val="Tahoma"/>
            <family val="2"/>
          </rPr>
          <t>Particle
S6 1ea
S11 1ea</t>
        </r>
      </text>
    </comment>
    <comment ref="F1555" authorId="1" shapeId="0">
      <text>
        <r>
          <rPr>
            <b/>
            <sz val="9"/>
            <color indexed="81"/>
            <rFont val="Tahoma"/>
            <family val="2"/>
          </rPr>
          <t>Particle
S2 1ea</t>
        </r>
      </text>
    </comment>
    <comment ref="F1556" authorId="1" shapeId="0">
      <text>
        <r>
          <rPr>
            <b/>
            <sz val="9"/>
            <color indexed="81"/>
            <rFont val="Tahoma"/>
            <family val="2"/>
          </rPr>
          <t>Coat --&gt; Exposure over Q-time (&gt; 12 hr), no proces log</t>
        </r>
      </text>
    </comment>
    <comment ref="F1557" authorId="1" shapeId="0">
      <text>
        <r>
          <rPr>
            <b/>
            <sz val="9"/>
            <color indexed="81"/>
            <rFont val="Tahoma"/>
            <family val="2"/>
          </rPr>
          <t>Particle
S11 1ea</t>
        </r>
      </text>
    </comment>
    <comment ref="F1558" authorId="1" shapeId="0">
      <text>
        <r>
          <rPr>
            <b/>
            <sz val="9"/>
            <color indexed="81"/>
            <rFont val="Tahoma"/>
            <family val="2"/>
          </rPr>
          <t>Particle
S3 1ea</t>
        </r>
      </text>
    </comment>
    <comment ref="F1559" authorId="1" shapeId="0">
      <text>
        <r>
          <rPr>
            <b/>
            <sz val="9"/>
            <color indexed="81"/>
            <rFont val="Tahoma"/>
            <family val="2"/>
          </rPr>
          <t>Particle
S3 1ea
S5 2ea
S7 2ea
S12 1ea
S13 1ea</t>
        </r>
      </text>
    </comment>
    <comment ref="F1560" authorId="1" shapeId="0">
      <text>
        <r>
          <rPr>
            <b/>
            <sz val="9"/>
            <color indexed="81"/>
            <rFont val="Tahoma"/>
            <family val="2"/>
          </rPr>
          <t>Particle
S1 2ea</t>
        </r>
      </text>
    </comment>
    <comment ref="F1561" authorId="1" shapeId="0">
      <text>
        <r>
          <rPr>
            <b/>
            <sz val="9"/>
            <color indexed="81"/>
            <rFont val="Tahoma"/>
            <family val="2"/>
          </rPr>
          <t>Oxidation</t>
        </r>
      </text>
    </comment>
    <comment ref="F1569" authorId="1" shapeId="0">
      <text>
        <r>
          <rPr>
            <b/>
            <sz val="9"/>
            <color indexed="81"/>
            <rFont val="Tahoma"/>
            <family val="2"/>
          </rPr>
          <t>PD skip ADI</t>
        </r>
      </text>
    </comment>
    <comment ref="F1573" authorId="1" shapeId="0">
      <text>
        <r>
          <rPr>
            <b/>
            <sz val="9"/>
            <color indexed="81"/>
            <rFont val="Tahoma"/>
            <family val="2"/>
          </rPr>
          <t>Particle
S2 1ea
S6 1ea
S9 1ea</t>
        </r>
      </text>
    </comment>
    <comment ref="F1574" authorId="1" shapeId="0">
      <text>
        <r>
          <rPr>
            <b/>
            <sz val="9"/>
            <color indexed="81"/>
            <rFont val="Tahoma"/>
            <family val="2"/>
          </rPr>
          <t>PD skip ADI</t>
        </r>
      </text>
    </comment>
    <comment ref="F1577" authorId="1" shapeId="0">
      <text>
        <r>
          <rPr>
            <b/>
            <sz val="9"/>
            <color indexed="81"/>
            <rFont val="Tahoma"/>
            <family val="2"/>
          </rPr>
          <t>Particle
S6 4ea</t>
        </r>
      </text>
    </comment>
    <comment ref="F1578" authorId="1" shapeId="0">
      <text>
        <r>
          <rPr>
            <b/>
            <sz val="9"/>
            <color indexed="81"/>
            <rFont val="Tahoma"/>
            <family val="2"/>
          </rPr>
          <t>Particle
S13 2ea</t>
        </r>
      </text>
    </comment>
    <comment ref="F1579" authorId="1" shapeId="0">
      <text>
        <r>
          <rPr>
            <b/>
            <sz val="9"/>
            <color indexed="81"/>
            <rFont val="Tahoma"/>
            <family val="2"/>
          </rPr>
          <t>Particle
S2 2ea</t>
        </r>
      </text>
    </comment>
    <comment ref="F1580" authorId="1" shapeId="0">
      <text>
        <r>
          <rPr>
            <b/>
            <sz val="9"/>
            <color indexed="81"/>
            <rFont val="Tahoma"/>
            <family val="2"/>
          </rPr>
          <t>Particle
S9 1ea</t>
        </r>
      </text>
    </comment>
    <comment ref="F1583" authorId="1" shapeId="0">
      <text>
        <r>
          <rPr>
            <b/>
            <sz val="9"/>
            <color indexed="81"/>
            <rFont val="Tahoma"/>
            <family val="2"/>
          </rPr>
          <t>PD skip ADI</t>
        </r>
      </text>
    </comment>
    <comment ref="F1584" authorId="1" shapeId="0">
      <text>
        <r>
          <rPr>
            <b/>
            <sz val="9"/>
            <color indexed="81"/>
            <rFont val="Tahoma"/>
            <family val="2"/>
          </rPr>
          <t>PD skip ADI</t>
        </r>
      </text>
    </comment>
    <comment ref="F1586" authorId="1" shapeId="0">
      <text>
        <r>
          <rPr>
            <b/>
            <sz val="9"/>
            <color indexed="81"/>
            <rFont val="Tahoma"/>
            <family val="2"/>
          </rPr>
          <t>Particle
S9 1ea</t>
        </r>
      </text>
    </comment>
    <comment ref="F1592" authorId="1" shapeId="0">
      <text>
        <r>
          <rPr>
            <b/>
            <sz val="9"/>
            <color indexed="81"/>
            <rFont val="Tahoma"/>
            <family val="2"/>
          </rPr>
          <t>PD skip ADI</t>
        </r>
      </text>
    </comment>
    <comment ref="F1598" authorId="1" shapeId="0">
      <text>
        <r>
          <rPr>
            <b/>
            <sz val="9"/>
            <color indexed="81"/>
            <rFont val="Tahoma"/>
            <family val="2"/>
          </rPr>
          <t>Particle
S6 1ea
S10 1ea</t>
        </r>
      </text>
    </comment>
    <comment ref="F1599" authorId="1" shapeId="0">
      <text>
        <r>
          <rPr>
            <b/>
            <sz val="9"/>
            <color indexed="81"/>
            <rFont val="Tahoma"/>
            <family val="2"/>
          </rPr>
          <t>Particle
S5 1ea</t>
        </r>
      </text>
    </comment>
    <comment ref="F1601" authorId="1" shapeId="0">
      <text>
        <r>
          <rPr>
            <b/>
            <sz val="9"/>
            <color indexed="81"/>
            <rFont val="Tahoma"/>
            <family val="2"/>
          </rPr>
          <t>Particle
S1 2ea
S2 1ea</t>
        </r>
      </text>
    </comment>
    <comment ref="F1602" authorId="1" shapeId="0">
      <text>
        <r>
          <rPr>
            <b/>
            <sz val="9"/>
            <color indexed="81"/>
            <rFont val="Tahoma"/>
            <family val="2"/>
          </rPr>
          <t>Particle
S7 1ea
S13 3ea</t>
        </r>
      </text>
    </comment>
    <comment ref="F1603" authorId="1" shapeId="0">
      <text>
        <r>
          <rPr>
            <b/>
            <sz val="9"/>
            <color indexed="81"/>
            <rFont val="Tahoma"/>
            <family val="2"/>
          </rPr>
          <t>Oxidation
S10
S11</t>
        </r>
      </text>
    </comment>
    <comment ref="F1608" authorId="1" shapeId="0">
      <text>
        <r>
          <rPr>
            <b/>
            <sz val="9"/>
            <color indexed="81"/>
            <rFont val="Tahoma"/>
            <family val="2"/>
          </rPr>
          <t>PD skip ADI</t>
        </r>
      </text>
    </comment>
    <comment ref="F1612" authorId="1" shapeId="0">
      <text>
        <r>
          <rPr>
            <b/>
            <sz val="9"/>
            <color indexed="81"/>
            <rFont val="Tahoma"/>
            <family val="2"/>
          </rPr>
          <t>Particle
S3 1ea</t>
        </r>
      </text>
    </comment>
    <comment ref="F1613" authorId="1" shapeId="0">
      <text>
        <r>
          <rPr>
            <b/>
            <sz val="9"/>
            <color indexed="81"/>
            <rFont val="Tahoma"/>
            <family val="2"/>
          </rPr>
          <t>Particle
S13 1ea</t>
        </r>
      </text>
    </comment>
    <comment ref="F1614" authorId="1" shapeId="0">
      <text>
        <r>
          <rPr>
            <b/>
            <sz val="9"/>
            <color indexed="81"/>
            <rFont val="Tahoma"/>
            <family val="2"/>
          </rPr>
          <t>PD skip ADI</t>
        </r>
      </text>
    </comment>
    <comment ref="F1627" authorId="1" shapeId="0">
      <text>
        <r>
          <rPr>
            <b/>
            <sz val="9"/>
            <color indexed="81"/>
            <rFont val="Tahoma"/>
            <family val="2"/>
          </rPr>
          <t>Particle
S11 1ea</t>
        </r>
      </text>
    </comment>
    <comment ref="F1631" authorId="1" shapeId="0">
      <text>
        <r>
          <rPr>
            <b/>
            <sz val="9"/>
            <color indexed="81"/>
            <rFont val="Tahoma"/>
            <family val="2"/>
          </rPr>
          <t>Particle
S11 1ea</t>
        </r>
      </text>
    </comment>
    <comment ref="F1636" authorId="1" shapeId="0">
      <text>
        <r>
          <rPr>
            <b/>
            <sz val="9"/>
            <color indexed="81"/>
            <rFont val="Tahoma"/>
            <family val="2"/>
          </rPr>
          <t>Particle
S13 1ea</t>
        </r>
      </text>
    </comment>
    <comment ref="F1641" authorId="1" shapeId="0">
      <text>
        <r>
          <rPr>
            <b/>
            <sz val="9"/>
            <color indexed="81"/>
            <rFont val="Tahoma"/>
            <family val="2"/>
          </rPr>
          <t>Particle
S4 1ea</t>
        </r>
      </text>
    </comment>
    <comment ref="F1645" authorId="1" shapeId="0">
      <text>
        <r>
          <rPr>
            <b/>
            <sz val="9"/>
            <color indexed="81"/>
            <rFont val="Tahoma"/>
            <family val="2"/>
          </rPr>
          <t>PD skip ADI</t>
        </r>
      </text>
    </comment>
    <comment ref="F1649" authorId="1" shapeId="0">
      <text>
        <r>
          <rPr>
            <b/>
            <sz val="9"/>
            <color indexed="81"/>
            <rFont val="Tahoma"/>
            <family val="2"/>
          </rPr>
          <t>PD skip ADI</t>
        </r>
      </text>
    </comment>
    <comment ref="F1650" authorId="1" shapeId="0">
      <text>
        <r>
          <rPr>
            <b/>
            <sz val="9"/>
            <color indexed="81"/>
            <rFont val="Tahoma"/>
            <family val="2"/>
          </rPr>
          <t>Particle
S6 1ea
S7 6ea</t>
        </r>
      </text>
    </comment>
    <comment ref="F1651" authorId="1" shapeId="0">
      <text>
        <r>
          <rPr>
            <b/>
            <sz val="9"/>
            <color indexed="81"/>
            <rFont val="Tahoma"/>
            <family val="2"/>
          </rPr>
          <t>Particle
S1 1ea
S4 1ea
S10 1ea
S11 1ea
S12 1ea
S13 4ea</t>
        </r>
      </text>
    </comment>
    <comment ref="F1652" authorId="1" shapeId="0">
      <text>
        <r>
          <rPr>
            <b/>
            <sz val="9"/>
            <color indexed="81"/>
            <rFont val="Tahoma"/>
            <family val="2"/>
          </rPr>
          <t>Particle
S1 2ea
S2 3ea
S3 3ea
S5 3ea
S6 1ea
S7 3ea
S8 2ea
S9 4ea
S10 5ea
S11 4ea
S12 6ea
S13 16ea</t>
        </r>
      </text>
    </comment>
    <comment ref="F1653" authorId="1" shapeId="0">
      <text>
        <r>
          <rPr>
            <b/>
            <sz val="9"/>
            <color indexed="81"/>
            <rFont val="Tahoma"/>
            <family val="2"/>
          </rPr>
          <t>Particle
S8 1ea
S10 1ea</t>
        </r>
      </text>
    </comment>
    <comment ref="F1654" authorId="1" shapeId="0">
      <text>
        <r>
          <rPr>
            <b/>
            <sz val="9"/>
            <color indexed="81"/>
            <rFont val="Tahoma"/>
            <family val="2"/>
          </rPr>
          <t>Particle
S3 2ea
S6 2ea
S8 1ea</t>
        </r>
      </text>
    </comment>
    <comment ref="F1655" authorId="1" shapeId="0">
      <text>
        <r>
          <rPr>
            <b/>
            <sz val="9"/>
            <color indexed="81"/>
            <rFont val="Tahoma"/>
            <family val="2"/>
          </rPr>
          <t>PD skip ADI</t>
        </r>
      </text>
    </comment>
    <comment ref="F1656" authorId="1" shapeId="0">
      <text>
        <r>
          <rPr>
            <b/>
            <sz val="9"/>
            <color indexed="81"/>
            <rFont val="Tahoma"/>
            <family val="2"/>
          </rPr>
          <t>PD skip ADI</t>
        </r>
      </text>
    </comment>
    <comment ref="F1657" authorId="1" shapeId="0">
      <text>
        <r>
          <rPr>
            <b/>
            <sz val="9"/>
            <color indexed="81"/>
            <rFont val="Tahoma"/>
            <family val="2"/>
          </rPr>
          <t>Particle
S4 2ea</t>
        </r>
      </text>
    </comment>
    <comment ref="F1659" authorId="1" shapeId="0">
      <text>
        <r>
          <rPr>
            <b/>
            <sz val="9"/>
            <color indexed="81"/>
            <rFont val="Tahoma"/>
            <family val="2"/>
          </rPr>
          <t>PD skip ADI</t>
        </r>
      </text>
    </comment>
    <comment ref="F1662" authorId="1" shapeId="0">
      <text>
        <r>
          <rPr>
            <b/>
            <sz val="9"/>
            <color indexed="81"/>
            <rFont val="Tahoma"/>
            <family val="2"/>
          </rPr>
          <t>Particle
S9 1ea</t>
        </r>
      </text>
    </comment>
    <comment ref="F1663" authorId="1" shapeId="0">
      <text>
        <r>
          <rPr>
            <b/>
            <sz val="9"/>
            <color indexed="81"/>
            <rFont val="Tahoma"/>
            <family val="2"/>
          </rPr>
          <t>Oxidation</t>
        </r>
      </text>
    </comment>
    <comment ref="F1664" authorId="1" shapeId="0">
      <text>
        <r>
          <rPr>
            <b/>
            <sz val="9"/>
            <color indexed="81"/>
            <rFont val="Tahoma"/>
            <family val="2"/>
          </rPr>
          <t>Particle
S5 1ea
S13 2ea</t>
        </r>
      </text>
    </comment>
    <comment ref="F1665" authorId="1" shapeId="0">
      <text>
        <r>
          <rPr>
            <b/>
            <sz val="9"/>
            <color indexed="81"/>
            <rFont val="Tahoma"/>
            <family val="2"/>
          </rPr>
          <t>B1_DEVP_04 alarm (flow rate)</t>
        </r>
      </text>
    </comment>
    <comment ref="F1666" authorId="1" shapeId="0">
      <text>
        <r>
          <rPr>
            <b/>
            <sz val="9"/>
            <color indexed="81"/>
            <rFont val="Tahoma"/>
            <family val="2"/>
          </rPr>
          <t>Particle
S1 1ea
S2 1ea</t>
        </r>
      </text>
    </comment>
    <comment ref="F1667" authorId="1" shapeId="0">
      <text>
        <r>
          <rPr>
            <b/>
            <sz val="9"/>
            <color indexed="81"/>
            <rFont val="Tahoma"/>
            <family val="2"/>
          </rPr>
          <t>Particle
S9 1ea
S10 2ea</t>
        </r>
      </text>
    </comment>
    <comment ref="F1678" authorId="1" shapeId="0">
      <text>
        <r>
          <rPr>
            <b/>
            <sz val="9"/>
            <color indexed="81"/>
            <rFont val="Tahoma"/>
            <family val="2"/>
          </rPr>
          <t>Particle
S6 1ea</t>
        </r>
      </text>
    </comment>
    <comment ref="F1680" authorId="1" shapeId="0">
      <text>
        <r>
          <rPr>
            <b/>
            <sz val="9"/>
            <color indexed="81"/>
            <rFont val="Tahoma"/>
            <family val="2"/>
          </rPr>
          <t>Particle
S9 1ea
S10 1ea</t>
        </r>
      </text>
    </comment>
    <comment ref="F1681" authorId="1" shapeId="0">
      <text>
        <r>
          <rPr>
            <b/>
            <sz val="9"/>
            <color indexed="81"/>
            <rFont val="Tahoma"/>
            <family val="2"/>
          </rPr>
          <t>Particle
S4 1ea</t>
        </r>
      </text>
    </comment>
    <comment ref="F1682" authorId="1" shapeId="0">
      <text>
        <r>
          <rPr>
            <b/>
            <sz val="9"/>
            <color indexed="81"/>
            <rFont val="Tahoma"/>
            <family val="2"/>
          </rPr>
          <t>Particle
S10 2ea</t>
        </r>
      </text>
    </comment>
    <comment ref="F1683" authorId="1" shapeId="0">
      <text>
        <r>
          <rPr>
            <b/>
            <sz val="9"/>
            <color indexed="81"/>
            <rFont val="Tahoma"/>
            <family val="2"/>
          </rPr>
          <t>Particle
S1 4ea
S2 6ea
S3 4ea
S8 2ea
S10 6ea
S13 6ea</t>
        </r>
      </text>
    </comment>
    <comment ref="F1684" authorId="1" shapeId="0">
      <text>
        <r>
          <rPr>
            <b/>
            <sz val="9"/>
            <color indexed="81"/>
            <rFont val="Tahoma"/>
            <family val="2"/>
          </rPr>
          <t>Particle
S8 2ea
S9 3ea</t>
        </r>
      </text>
    </comment>
    <comment ref="F1685" authorId="1" shapeId="0">
      <text>
        <r>
          <rPr>
            <b/>
            <sz val="9"/>
            <color indexed="81"/>
            <rFont val="Tahoma"/>
            <family val="2"/>
          </rPr>
          <t>Particle
S1 2ea
S4 1ea</t>
        </r>
      </text>
    </comment>
    <comment ref="F1686" authorId="1" shapeId="0">
      <text>
        <r>
          <rPr>
            <b/>
            <sz val="9"/>
            <color indexed="81"/>
            <rFont val="Tahoma"/>
            <family val="2"/>
          </rPr>
          <t>Oxidation</t>
        </r>
      </text>
    </comment>
    <comment ref="F1688" authorId="1" shapeId="0">
      <text>
        <r>
          <rPr>
            <b/>
            <sz val="9"/>
            <color indexed="81"/>
            <rFont val="Tahoma"/>
            <family val="2"/>
          </rPr>
          <t>PD skip ADI</t>
        </r>
      </text>
    </comment>
    <comment ref="F1689" authorId="1" shapeId="0">
      <text>
        <r>
          <rPr>
            <b/>
            <sz val="9"/>
            <color indexed="81"/>
            <rFont val="Tahoma"/>
            <family val="2"/>
          </rPr>
          <t>PD skip ADI</t>
        </r>
      </text>
    </comment>
    <comment ref="F1692" authorId="1" shapeId="0">
      <text>
        <r>
          <rPr>
            <b/>
            <sz val="9"/>
            <color indexed="81"/>
            <rFont val="Tahoma"/>
            <family val="2"/>
          </rPr>
          <t>PD skip ADI</t>
        </r>
      </text>
    </comment>
    <comment ref="F1694" authorId="1" shapeId="0">
      <text>
        <r>
          <rPr>
            <b/>
            <sz val="9"/>
            <color indexed="81"/>
            <rFont val="Tahoma"/>
            <family val="2"/>
          </rPr>
          <t xml:space="preserve">Particle
S2 1ea
</t>
        </r>
      </text>
    </comment>
    <comment ref="F1701" authorId="1" shapeId="0">
      <text>
        <r>
          <rPr>
            <b/>
            <sz val="9"/>
            <color indexed="81"/>
            <rFont val="Tahoma"/>
            <family val="2"/>
          </rPr>
          <t>PD skip ADI</t>
        </r>
      </text>
    </comment>
    <comment ref="F1702" authorId="1" shapeId="0">
      <text>
        <r>
          <rPr>
            <b/>
            <sz val="9"/>
            <color indexed="81"/>
            <rFont val="Tahoma"/>
            <family val="2"/>
          </rPr>
          <t>PD skip ADI</t>
        </r>
      </text>
    </comment>
    <comment ref="F1705" authorId="1" shapeId="0">
      <text>
        <r>
          <rPr>
            <b/>
            <sz val="9"/>
            <color indexed="81"/>
            <rFont val="Tahoma"/>
            <family val="2"/>
          </rPr>
          <t>Particle
S3 1ea</t>
        </r>
      </text>
    </comment>
    <comment ref="F1706" authorId="1" shapeId="0">
      <text>
        <r>
          <rPr>
            <b/>
            <sz val="9"/>
            <color indexed="81"/>
            <rFont val="Tahoma"/>
            <family val="2"/>
          </rPr>
          <t>Particle
S11 1ea
S12 3ea</t>
        </r>
      </text>
    </comment>
    <comment ref="F1707" authorId="1" shapeId="0">
      <text>
        <r>
          <rPr>
            <b/>
            <sz val="9"/>
            <color indexed="81"/>
            <rFont val="Tahoma"/>
            <family val="2"/>
          </rPr>
          <t>Particle
S13 1ea</t>
        </r>
      </text>
    </comment>
    <comment ref="F1708" authorId="1" shapeId="0">
      <text>
        <r>
          <rPr>
            <b/>
            <sz val="9"/>
            <color indexed="81"/>
            <rFont val="Tahoma"/>
            <family val="2"/>
          </rPr>
          <t>Particle
S1 5ea</t>
        </r>
      </text>
    </comment>
    <comment ref="F1709" authorId="1" shapeId="0">
      <text>
        <r>
          <rPr>
            <b/>
            <sz val="9"/>
            <color indexed="81"/>
            <rFont val="Tahoma"/>
            <family val="2"/>
          </rPr>
          <t>Particle
S3 1ea
S5 1ea
S6 2ea
S7 1ea
S8 3ea
S9 1ea
S10 5ea
S11 1ea
S12 6ea</t>
        </r>
      </text>
    </comment>
    <comment ref="F1711" authorId="1" shapeId="0">
      <text>
        <r>
          <rPr>
            <b/>
            <sz val="9"/>
            <color indexed="81"/>
            <rFont val="Tahoma"/>
            <family val="2"/>
          </rPr>
          <t>Particle
S1 11ea</t>
        </r>
      </text>
    </comment>
    <comment ref="F1717" authorId="1" shapeId="0">
      <text>
        <r>
          <rPr>
            <b/>
            <sz val="9"/>
            <color indexed="81"/>
            <rFont val="Tahoma"/>
            <family val="2"/>
          </rPr>
          <t>PD skip ADI</t>
        </r>
      </text>
    </comment>
    <comment ref="F1718" authorId="1" shapeId="0">
      <text>
        <r>
          <rPr>
            <b/>
            <sz val="9"/>
            <color indexed="81"/>
            <rFont val="Tahoma"/>
            <family val="2"/>
          </rPr>
          <t>Particle
S7 1ea</t>
        </r>
      </text>
    </comment>
    <comment ref="F1719" authorId="1" shapeId="0">
      <text>
        <r>
          <rPr>
            <b/>
            <sz val="9"/>
            <color indexed="81"/>
            <rFont val="Tahoma"/>
            <family val="2"/>
          </rPr>
          <t>PD skip ADI</t>
        </r>
      </text>
    </comment>
    <comment ref="F1721" authorId="1" shapeId="0">
      <text>
        <r>
          <rPr>
            <b/>
            <sz val="9"/>
            <color indexed="81"/>
            <rFont val="Tahoma"/>
            <family val="2"/>
          </rPr>
          <t>PD skip ADI</t>
        </r>
      </text>
    </comment>
    <comment ref="F1729" authorId="1" shapeId="0">
      <text>
        <r>
          <rPr>
            <b/>
            <sz val="9"/>
            <color indexed="81"/>
            <rFont val="Tahoma"/>
            <family val="2"/>
          </rPr>
          <t>Particle
S1 11ea
S3 2ea
S4 3ea
S5 5ea
S6 2ea
S10 5ea
S11 7ea
S12 12ea</t>
        </r>
      </text>
    </comment>
    <comment ref="F1730" authorId="1" shapeId="0">
      <text>
        <r>
          <rPr>
            <b/>
            <sz val="9"/>
            <color indexed="81"/>
            <rFont val="Tahoma"/>
            <family val="2"/>
          </rPr>
          <t>Particle
S1 1ea</t>
        </r>
      </text>
    </comment>
    <comment ref="F1731" authorId="1" shapeId="0">
      <text>
        <r>
          <rPr>
            <b/>
            <sz val="9"/>
            <color indexed="81"/>
            <rFont val="Tahoma"/>
            <family val="2"/>
          </rPr>
          <t>Particle
S4 1ea
S12 1ea</t>
        </r>
      </text>
    </comment>
    <comment ref="F1737" authorId="1" shapeId="0">
      <text>
        <r>
          <rPr>
            <b/>
            <sz val="9"/>
            <color indexed="81"/>
            <rFont val="Tahoma"/>
            <family val="2"/>
          </rPr>
          <t>Particle
S4 2ea</t>
        </r>
      </text>
    </comment>
    <comment ref="F1741" authorId="1" shapeId="0">
      <text>
        <r>
          <rPr>
            <b/>
            <sz val="9"/>
            <color indexed="81"/>
            <rFont val="Tahoma"/>
            <family val="2"/>
          </rPr>
          <t>Particle
S1 1ea</t>
        </r>
      </text>
    </comment>
    <comment ref="F1750" authorId="1" shapeId="0">
      <text>
        <r>
          <rPr>
            <b/>
            <sz val="9"/>
            <color indexed="81"/>
            <rFont val="Tahoma"/>
            <family val="2"/>
          </rPr>
          <t>Particle
S1 1ea</t>
        </r>
      </text>
    </comment>
    <comment ref="F1751" authorId="1" shapeId="0">
      <text>
        <r>
          <rPr>
            <b/>
            <sz val="9"/>
            <color indexed="81"/>
            <rFont val="Tahoma"/>
            <family val="2"/>
          </rPr>
          <t>Particle
S4 1ea
S12 1ea
S13 3ea</t>
        </r>
      </text>
    </comment>
    <comment ref="F1753" authorId="1" shapeId="0">
      <text>
        <r>
          <rPr>
            <b/>
            <sz val="9"/>
            <color indexed="81"/>
            <rFont val="Tahoma"/>
            <family val="2"/>
          </rPr>
          <t>Particle
S1 1ea
Bubble
S1 1ea</t>
        </r>
      </text>
    </comment>
    <comment ref="F1754" authorId="1" shapeId="0">
      <text>
        <r>
          <rPr>
            <b/>
            <sz val="9"/>
            <color indexed="81"/>
            <rFont val="Tahoma"/>
            <family val="2"/>
          </rPr>
          <t>Particle
S1 2ea</t>
        </r>
      </text>
    </comment>
    <comment ref="F1755" authorId="1" shapeId="0">
      <text>
        <r>
          <rPr>
            <b/>
            <sz val="9"/>
            <color indexed="81"/>
            <rFont val="Tahoma"/>
            <family val="2"/>
          </rPr>
          <t xml:space="preserve">B1_DEVP_04 </t>
        </r>
        <r>
          <rPr>
            <b/>
            <sz val="9"/>
            <color indexed="81"/>
            <rFont val="細明體"/>
            <family val="3"/>
            <charset val="136"/>
          </rPr>
          <t>機故 (流量異常)</t>
        </r>
      </text>
    </comment>
    <comment ref="F1756" authorId="1" shapeId="0">
      <text>
        <r>
          <rPr>
            <b/>
            <sz val="9"/>
            <color indexed="81"/>
            <rFont val="Tahoma"/>
            <family val="2"/>
          </rPr>
          <t>Particle
S7 1ea</t>
        </r>
      </text>
    </comment>
    <comment ref="F1757" authorId="1" shapeId="0">
      <text>
        <r>
          <rPr>
            <b/>
            <sz val="9"/>
            <color indexed="81"/>
            <rFont val="Tahoma"/>
            <family val="2"/>
          </rPr>
          <t>Oxidation</t>
        </r>
      </text>
    </comment>
    <comment ref="F1774" authorId="1" shapeId="0">
      <text>
        <r>
          <rPr>
            <b/>
            <sz val="9"/>
            <color indexed="81"/>
            <rFont val="Tahoma"/>
            <family val="2"/>
          </rPr>
          <t>Particle
S3 1ea
S7 1ea
S8 1ea</t>
        </r>
      </text>
    </comment>
    <comment ref="F1775" authorId="1" shapeId="0">
      <text>
        <r>
          <rPr>
            <b/>
            <sz val="9"/>
            <color indexed="81"/>
            <rFont val="Tahoma"/>
            <family val="2"/>
          </rPr>
          <t>Particle
S13 2ea</t>
        </r>
      </text>
    </comment>
    <comment ref="F1776" authorId="1" shapeId="0">
      <text>
        <r>
          <rPr>
            <b/>
            <sz val="9"/>
            <color indexed="81"/>
            <rFont val="Tahoma"/>
            <family val="2"/>
          </rPr>
          <t>PD skip ADI</t>
        </r>
      </text>
    </comment>
    <comment ref="F1779" authorId="1" shapeId="0">
      <text>
        <r>
          <rPr>
            <b/>
            <sz val="9"/>
            <color indexed="81"/>
            <rFont val="Tahoma"/>
            <family val="2"/>
          </rPr>
          <t>Particle
S2 1ea</t>
        </r>
      </text>
    </comment>
    <comment ref="F1780" authorId="1" shapeId="0">
      <text>
        <r>
          <rPr>
            <b/>
            <sz val="9"/>
            <color indexed="81"/>
            <rFont val="Tahoma"/>
            <family val="2"/>
          </rPr>
          <t>Particle
S3 1ea
S10 1ea</t>
        </r>
      </text>
    </comment>
    <comment ref="F1781" authorId="1" shapeId="0">
      <text>
        <r>
          <rPr>
            <b/>
            <sz val="9"/>
            <color indexed="81"/>
            <rFont val="Tahoma"/>
            <family val="2"/>
          </rPr>
          <t>Particle
S9 1ea</t>
        </r>
      </text>
    </comment>
    <comment ref="F1782" authorId="1" shapeId="0">
      <text>
        <r>
          <rPr>
            <b/>
            <sz val="9"/>
            <color indexed="81"/>
            <rFont val="Tahoma"/>
            <family val="2"/>
          </rPr>
          <t>Particle
S13 1ea</t>
        </r>
      </text>
    </comment>
    <comment ref="F1783" authorId="1" shapeId="0">
      <text>
        <r>
          <rPr>
            <b/>
            <sz val="9"/>
            <color indexed="81"/>
            <rFont val="Tahoma"/>
            <family val="2"/>
          </rPr>
          <t>Particle
S1 3ea</t>
        </r>
      </text>
    </comment>
    <comment ref="F1784" authorId="1" shapeId="0">
      <text>
        <r>
          <rPr>
            <b/>
            <sz val="9"/>
            <color indexed="81"/>
            <rFont val="Tahoma"/>
            <family val="2"/>
          </rPr>
          <t>Particle
S13 2ea</t>
        </r>
      </text>
    </comment>
    <comment ref="F1785" authorId="1" shapeId="0">
      <text>
        <r>
          <rPr>
            <b/>
            <sz val="9"/>
            <color indexed="81"/>
            <rFont val="Tahoma"/>
            <family val="2"/>
          </rPr>
          <t>Particle
S3 1ea</t>
        </r>
      </text>
    </comment>
    <comment ref="F1786" authorId="1" shapeId="0">
      <text>
        <r>
          <rPr>
            <b/>
            <sz val="9"/>
            <color indexed="81"/>
            <rFont val="Tahoma"/>
            <family val="2"/>
          </rPr>
          <t>Trackout fail induce coat --&gt; exposure over Q-time (&gt; 24 hr)</t>
        </r>
      </text>
    </comment>
    <comment ref="F1787" authorId="1" shapeId="0">
      <text>
        <r>
          <rPr>
            <b/>
            <sz val="9"/>
            <color indexed="81"/>
            <rFont val="Tahoma"/>
            <family val="2"/>
          </rPr>
          <t>Coat --&gt; Exposure over Q-time (&gt; 12 hr)</t>
        </r>
      </text>
    </comment>
    <comment ref="F1788" authorId="1" shapeId="0">
      <text>
        <r>
          <rPr>
            <b/>
            <sz val="9"/>
            <color indexed="81"/>
            <rFont val="Tahoma"/>
            <family val="2"/>
          </rPr>
          <t>Particle
S11 1ea</t>
        </r>
      </text>
    </comment>
    <comment ref="F1789" authorId="1" shapeId="0">
      <text>
        <r>
          <rPr>
            <b/>
            <sz val="9"/>
            <color indexed="81"/>
            <rFont val="Tahoma"/>
            <family val="2"/>
          </rPr>
          <t>Particle
S3 1ea</t>
        </r>
      </text>
    </comment>
    <comment ref="F1790" authorId="1" shapeId="0">
      <text>
        <r>
          <rPr>
            <b/>
            <sz val="9"/>
            <color indexed="81"/>
            <rFont val="Tahoma"/>
            <family val="2"/>
          </rPr>
          <t>Particle
S8 1ea</t>
        </r>
      </text>
    </comment>
    <comment ref="F1791" authorId="1" shapeId="0">
      <text>
        <r>
          <rPr>
            <b/>
            <sz val="9"/>
            <color indexed="81"/>
            <rFont val="Tahoma"/>
            <family val="2"/>
          </rPr>
          <t>Oxidation</t>
        </r>
      </text>
    </comment>
    <comment ref="F1793" authorId="1" shapeId="0">
      <text>
        <r>
          <rPr>
            <b/>
            <sz val="9"/>
            <color indexed="81"/>
            <rFont val="Tahoma"/>
            <family val="2"/>
          </rPr>
          <t>Particle
S1 1ea</t>
        </r>
      </text>
    </comment>
    <comment ref="F1795" authorId="1" shapeId="0">
      <text>
        <r>
          <rPr>
            <b/>
            <sz val="9"/>
            <color indexed="81"/>
            <rFont val="Tahoma"/>
            <family val="2"/>
          </rPr>
          <t>Particle
S1 1ea</t>
        </r>
      </text>
    </comment>
    <comment ref="F1797" authorId="1" shapeId="0">
      <text>
        <r>
          <rPr>
            <b/>
            <sz val="9"/>
            <color indexed="81"/>
            <rFont val="Tahoma"/>
            <family val="2"/>
          </rPr>
          <t>Particle
S2 1ea</t>
        </r>
      </text>
    </comment>
    <comment ref="F1802" authorId="1" shapeId="0">
      <text>
        <r>
          <rPr>
            <b/>
            <sz val="9"/>
            <color indexed="81"/>
            <rFont val="Tahoma"/>
            <family val="2"/>
          </rPr>
          <t>PD skip ADI</t>
        </r>
      </text>
    </comment>
    <comment ref="F1807" authorId="1" shapeId="0">
      <text>
        <r>
          <rPr>
            <b/>
            <sz val="9"/>
            <color indexed="81"/>
            <rFont val="Tahoma"/>
            <family val="2"/>
          </rPr>
          <t>Particle
S1 1ea</t>
        </r>
      </text>
    </comment>
    <comment ref="F1809" authorId="1" shapeId="0">
      <text>
        <r>
          <rPr>
            <b/>
            <sz val="9"/>
            <color indexed="81"/>
            <rFont val="Tahoma"/>
            <family val="2"/>
          </rPr>
          <t>Particle
S4 1ea
S11 1ea</t>
        </r>
      </text>
    </comment>
    <comment ref="F1810" authorId="1" shapeId="0">
      <text>
        <r>
          <rPr>
            <b/>
            <sz val="9"/>
            <color indexed="81"/>
            <rFont val="Tahoma"/>
            <family val="2"/>
          </rPr>
          <t>Particle
S12 1ea</t>
        </r>
      </text>
    </comment>
    <comment ref="F1814" authorId="1" shapeId="0">
      <text>
        <r>
          <rPr>
            <b/>
            <sz val="9"/>
            <color indexed="81"/>
            <rFont val="Tahoma"/>
            <family val="2"/>
          </rPr>
          <t>PD skip ADI</t>
        </r>
      </text>
    </comment>
    <comment ref="F1815" authorId="1" shapeId="0">
      <text>
        <r>
          <rPr>
            <b/>
            <sz val="9"/>
            <color indexed="81"/>
            <rFont val="Tahoma"/>
            <family val="2"/>
          </rPr>
          <t>Particle
S1 1ea</t>
        </r>
      </text>
    </comment>
    <comment ref="F1817" authorId="1" shapeId="0">
      <text>
        <r>
          <rPr>
            <b/>
            <sz val="9"/>
            <color indexed="81"/>
            <rFont val="Tahoma"/>
            <family val="2"/>
          </rPr>
          <t>Particle
S1 2ea</t>
        </r>
      </text>
    </comment>
    <comment ref="F1821" authorId="1" shapeId="0">
      <text>
        <r>
          <rPr>
            <b/>
            <sz val="9"/>
            <color indexed="81"/>
            <rFont val="Tahoma"/>
            <family val="2"/>
          </rPr>
          <t>Particle
S5 1ea</t>
        </r>
      </text>
    </comment>
    <comment ref="F1833" authorId="1" shapeId="0">
      <text>
        <r>
          <rPr>
            <b/>
            <sz val="9"/>
            <color indexed="81"/>
            <rFont val="Tahoma"/>
            <family val="2"/>
          </rPr>
          <t>PD skip ADI</t>
        </r>
      </text>
    </comment>
    <comment ref="F1834" authorId="1" shapeId="0">
      <text>
        <r>
          <rPr>
            <b/>
            <sz val="9"/>
            <color indexed="81"/>
            <rFont val="Tahoma"/>
            <family val="2"/>
          </rPr>
          <t>Particle
S1 2ea</t>
        </r>
      </text>
    </comment>
    <comment ref="F1836" authorId="1" shapeId="0">
      <text>
        <r>
          <rPr>
            <b/>
            <sz val="9"/>
            <color indexed="81"/>
            <rFont val="Tahoma"/>
            <family val="2"/>
          </rPr>
          <t>Particle
S1 2ea</t>
        </r>
      </text>
    </comment>
    <comment ref="F1841" authorId="1" shapeId="0">
      <text>
        <r>
          <rPr>
            <b/>
            <sz val="9"/>
            <color indexed="81"/>
            <rFont val="Tahoma"/>
            <family val="2"/>
          </rPr>
          <t>PD skip ADI</t>
        </r>
      </text>
    </comment>
    <comment ref="F1846" authorId="1" shapeId="0">
      <text>
        <r>
          <rPr>
            <b/>
            <sz val="9"/>
            <color indexed="81"/>
            <rFont val="Tahoma"/>
            <family val="2"/>
          </rPr>
          <t>PD skip ADI</t>
        </r>
      </text>
    </comment>
    <comment ref="F1847" authorId="1" shapeId="0">
      <text>
        <r>
          <rPr>
            <b/>
            <sz val="9"/>
            <color indexed="81"/>
            <rFont val="Tahoma"/>
            <family val="2"/>
          </rPr>
          <t>PD skip ADI</t>
        </r>
      </text>
    </comment>
    <comment ref="F1850" authorId="1" shapeId="0">
      <text>
        <r>
          <rPr>
            <b/>
            <sz val="9"/>
            <color indexed="81"/>
            <rFont val="Tahoma"/>
            <family val="2"/>
          </rPr>
          <t>Particle
S13 1ea</t>
        </r>
      </text>
    </comment>
    <comment ref="F1851" authorId="1" shapeId="0">
      <text>
        <r>
          <rPr>
            <b/>
            <sz val="9"/>
            <color indexed="81"/>
            <rFont val="Tahoma"/>
            <family val="2"/>
          </rPr>
          <t>PD skip ADI</t>
        </r>
      </text>
    </comment>
    <comment ref="F1852" authorId="1" shapeId="0">
      <text>
        <r>
          <rPr>
            <b/>
            <sz val="9"/>
            <color indexed="81"/>
            <rFont val="Tahoma"/>
            <family val="2"/>
          </rPr>
          <t>Particle
S2 1ea
S8 1ea
S11 1ea
S12 1ea
S13 2ea</t>
        </r>
      </text>
    </comment>
    <comment ref="F1853" authorId="1" shapeId="0">
      <text>
        <r>
          <rPr>
            <b/>
            <sz val="9"/>
            <color indexed="81"/>
            <rFont val="Tahoma"/>
            <family val="2"/>
          </rPr>
          <t>Oxidation</t>
        </r>
      </text>
    </comment>
    <comment ref="F1854" authorId="1" shapeId="0">
      <text>
        <r>
          <rPr>
            <b/>
            <sz val="9"/>
            <color indexed="81"/>
            <rFont val="Tahoma"/>
            <family val="2"/>
          </rPr>
          <t>Particle
S1 3ea</t>
        </r>
      </text>
    </comment>
    <comment ref="F1855" authorId="1" shapeId="0">
      <text>
        <r>
          <rPr>
            <b/>
            <sz val="9"/>
            <color indexed="81"/>
            <rFont val="Tahoma"/>
            <family val="2"/>
          </rPr>
          <t>Particle
S1 14ea
S2 7ea</t>
        </r>
      </text>
    </comment>
    <comment ref="F1856" authorId="1" shapeId="0">
      <text>
        <r>
          <rPr>
            <b/>
            <sz val="9"/>
            <color indexed="81"/>
            <rFont val="Tahoma"/>
            <family val="2"/>
          </rPr>
          <t>Particle
S1 2ea</t>
        </r>
      </text>
    </comment>
    <comment ref="F1857" authorId="1" shapeId="0">
      <text>
        <r>
          <rPr>
            <b/>
            <sz val="9"/>
            <color indexed="81"/>
            <rFont val="Tahoma"/>
            <family val="2"/>
          </rPr>
          <t>Particle
S2 2ea
S4 1ea</t>
        </r>
      </text>
    </comment>
    <comment ref="F1858" authorId="1" shapeId="0">
      <text>
        <r>
          <rPr>
            <b/>
            <sz val="9"/>
            <color indexed="81"/>
            <rFont val="Tahoma"/>
            <family val="2"/>
          </rPr>
          <t>Particle
S1 3ea</t>
        </r>
      </text>
    </comment>
    <comment ref="F1859" authorId="1" shapeId="0">
      <text>
        <r>
          <rPr>
            <b/>
            <sz val="9"/>
            <color indexed="81"/>
            <rFont val="Tahoma"/>
            <family val="2"/>
          </rPr>
          <t>PD skip ADI</t>
        </r>
      </text>
    </comment>
    <comment ref="F1861" authorId="1" shapeId="0">
      <text>
        <r>
          <rPr>
            <b/>
            <sz val="9"/>
            <color indexed="81"/>
            <rFont val="Tahoma"/>
            <family val="2"/>
          </rPr>
          <t>Particle
S3 1ea</t>
        </r>
      </text>
    </comment>
    <comment ref="F1862" authorId="1" shapeId="0">
      <text>
        <r>
          <rPr>
            <b/>
            <sz val="9"/>
            <color indexed="81"/>
            <rFont val="Tahoma"/>
            <family val="2"/>
          </rPr>
          <t>Particle
S10 1ea</t>
        </r>
      </text>
    </comment>
    <comment ref="F1870" authorId="1" shapeId="0">
      <text>
        <r>
          <rPr>
            <b/>
            <sz val="9"/>
            <color indexed="81"/>
            <rFont val="Tahoma"/>
            <family val="2"/>
          </rPr>
          <t>Particle
S8 1ea</t>
        </r>
      </text>
    </comment>
    <comment ref="F1871" authorId="1" shapeId="0">
      <text>
        <r>
          <rPr>
            <b/>
            <sz val="9"/>
            <color indexed="81"/>
            <rFont val="Tahoma"/>
            <family val="2"/>
          </rPr>
          <t>Particle
S13 1ea</t>
        </r>
      </text>
    </comment>
    <comment ref="F1877" authorId="1" shapeId="0">
      <text>
        <r>
          <rPr>
            <b/>
            <sz val="9"/>
            <color indexed="81"/>
            <rFont val="Tahoma"/>
            <family val="2"/>
          </rPr>
          <t>B1_COAT_07 alarm</t>
        </r>
      </text>
    </comment>
    <comment ref="F1878" authorId="1" shapeId="0">
      <text>
        <r>
          <rPr>
            <b/>
            <sz val="9"/>
            <color indexed="81"/>
            <rFont val="Tahoma"/>
            <family val="2"/>
          </rPr>
          <t>B1_SCOP_02 alarm</t>
        </r>
      </text>
    </comment>
    <comment ref="F1879" authorId="1" shapeId="0">
      <text>
        <r>
          <rPr>
            <b/>
            <sz val="9"/>
            <color indexed="81"/>
            <rFont val="Tahoma"/>
            <family val="2"/>
          </rPr>
          <t>Particle
S1 3ea</t>
        </r>
      </text>
    </comment>
    <comment ref="F1880" authorId="1" shapeId="0">
      <text>
        <r>
          <rPr>
            <b/>
            <sz val="9"/>
            <color indexed="81"/>
            <rFont val="Tahoma"/>
            <family val="2"/>
          </rPr>
          <t>B1_DEVP_03 alarm</t>
        </r>
      </text>
    </comment>
    <comment ref="F1881" authorId="1" shapeId="0">
      <text>
        <r>
          <rPr>
            <b/>
            <sz val="9"/>
            <color indexed="81"/>
            <rFont val="Tahoma"/>
            <family val="2"/>
          </rPr>
          <t>Particle
S3 1ea</t>
        </r>
      </text>
    </comment>
    <comment ref="F1882" authorId="1" shapeId="0">
      <text>
        <r>
          <rPr>
            <b/>
            <sz val="9"/>
            <color indexed="81"/>
            <rFont val="Tahoma"/>
            <family val="2"/>
          </rPr>
          <t>Particle
S13 2ea</t>
        </r>
      </text>
    </comment>
    <comment ref="F1883" authorId="1" shapeId="0">
      <text>
        <r>
          <rPr>
            <b/>
            <sz val="9"/>
            <color indexed="81"/>
            <rFont val="Tahoma"/>
            <family val="2"/>
          </rPr>
          <t>B1_DEVP_04 alarm</t>
        </r>
      </text>
    </comment>
    <comment ref="F1884" authorId="1" shapeId="0">
      <text>
        <r>
          <rPr>
            <b/>
            <sz val="9"/>
            <color indexed="81"/>
            <rFont val="Tahoma"/>
            <family val="2"/>
          </rPr>
          <t>B1_DEVP_04 alarm</t>
        </r>
      </text>
    </comment>
    <comment ref="F1885" authorId="1" shapeId="0">
      <text>
        <r>
          <rPr>
            <b/>
            <sz val="9"/>
            <color indexed="81"/>
            <rFont val="Tahoma"/>
            <family val="2"/>
          </rPr>
          <t>B1_DEVP_04 alarm</t>
        </r>
      </text>
    </comment>
    <comment ref="F1886" authorId="1" shapeId="0">
      <text>
        <r>
          <rPr>
            <b/>
            <sz val="9"/>
            <color indexed="81"/>
            <rFont val="Tahoma"/>
            <family val="2"/>
          </rPr>
          <t>Particle
S4 1ea</t>
        </r>
      </text>
    </comment>
    <comment ref="F1887" authorId="1" shapeId="0">
      <text>
        <r>
          <rPr>
            <b/>
            <sz val="9"/>
            <color indexed="81"/>
            <rFont val="Tahoma"/>
            <family val="2"/>
          </rPr>
          <t>B1_STEP_03 alarm</t>
        </r>
      </text>
    </comment>
    <comment ref="F1888" authorId="1" shapeId="0">
      <text>
        <r>
          <rPr>
            <b/>
            <sz val="9"/>
            <color indexed="81"/>
            <rFont val="Tahoma"/>
            <family val="2"/>
          </rPr>
          <t>B1_DEVP_04 alarm</t>
        </r>
      </text>
    </comment>
    <comment ref="F1890" authorId="1" shapeId="0">
      <text>
        <r>
          <rPr>
            <b/>
            <sz val="9"/>
            <color indexed="81"/>
            <rFont val="Tahoma"/>
            <family val="2"/>
          </rPr>
          <t>Particle
S7 2ea
Bubble
S7 1ea</t>
        </r>
      </text>
    </comment>
    <comment ref="F1891" authorId="1" shapeId="0">
      <text>
        <r>
          <rPr>
            <b/>
            <sz val="9"/>
            <color indexed="81"/>
            <rFont val="Tahoma"/>
            <family val="2"/>
          </rPr>
          <t>Particle
S1 2ea</t>
        </r>
      </text>
    </comment>
    <comment ref="F1897" authorId="1" shapeId="0">
      <text>
        <r>
          <rPr>
            <b/>
            <sz val="9"/>
            <color indexed="81"/>
            <rFont val="Tahoma"/>
            <family val="2"/>
          </rPr>
          <t>Particle
S3 1ea</t>
        </r>
      </text>
    </comment>
    <comment ref="F1899" authorId="1" shapeId="0">
      <text>
        <r>
          <rPr>
            <b/>
            <sz val="9"/>
            <color indexed="81"/>
            <rFont val="Tahoma"/>
            <family val="2"/>
          </rPr>
          <t>Particle
S1 1ea</t>
        </r>
      </text>
    </comment>
    <comment ref="F1903" authorId="1" shapeId="0">
      <text>
        <r>
          <rPr>
            <b/>
            <sz val="9"/>
            <color indexed="81"/>
            <rFont val="Tahoma"/>
            <family val="2"/>
          </rPr>
          <t>Particle
S3 1ea</t>
        </r>
      </text>
    </comment>
    <comment ref="F1907" authorId="1" shapeId="0">
      <text>
        <r>
          <rPr>
            <b/>
            <sz val="9"/>
            <color indexed="81"/>
            <rFont val="Tahoma"/>
            <family val="2"/>
          </rPr>
          <t>Particle
S3 1ea</t>
        </r>
      </text>
    </comment>
    <comment ref="F1908" authorId="1" shapeId="0">
      <text>
        <r>
          <rPr>
            <b/>
            <sz val="9"/>
            <color indexed="81"/>
            <rFont val="Tahoma"/>
            <family val="2"/>
          </rPr>
          <t xml:space="preserve">Particle
S1 1ea
S5 2ea
</t>
        </r>
      </text>
    </comment>
    <comment ref="F1909" authorId="1" shapeId="0">
      <text>
        <r>
          <rPr>
            <b/>
            <sz val="9"/>
            <color indexed="81"/>
            <rFont val="Tahoma"/>
            <family val="2"/>
          </rPr>
          <t>Particle
S3 4ea</t>
        </r>
      </text>
    </comment>
    <comment ref="F1910" authorId="1" shapeId="0">
      <text>
        <r>
          <rPr>
            <b/>
            <sz val="9"/>
            <color indexed="81"/>
            <rFont val="Tahoma"/>
            <family val="2"/>
          </rPr>
          <t>Particle
S11 1ea
S13 1ea</t>
        </r>
      </text>
    </comment>
    <comment ref="F1911" authorId="1" shapeId="0">
      <text>
        <r>
          <rPr>
            <b/>
            <sz val="9"/>
            <color indexed="81"/>
            <rFont val="Tahoma"/>
            <family val="2"/>
          </rPr>
          <t>Particle
S12 1ea</t>
        </r>
      </text>
    </comment>
    <comment ref="F1912" authorId="1" shapeId="0">
      <text>
        <r>
          <rPr>
            <b/>
            <sz val="9"/>
            <color indexed="81"/>
            <rFont val="Tahoma"/>
            <family val="2"/>
          </rPr>
          <t>Particle
S8 1ea
S10 1ea</t>
        </r>
      </text>
    </comment>
    <comment ref="F1913" authorId="1" shapeId="0">
      <text>
        <r>
          <rPr>
            <b/>
            <sz val="9"/>
            <color indexed="81"/>
            <rFont val="Tahoma"/>
            <family val="2"/>
          </rPr>
          <t>Oxidation</t>
        </r>
      </text>
    </comment>
    <comment ref="F1932" authorId="1" shapeId="0">
      <text>
        <r>
          <rPr>
            <b/>
            <sz val="9"/>
            <color indexed="81"/>
            <rFont val="Tahoma"/>
            <family val="2"/>
          </rPr>
          <t>PD skip ADI</t>
        </r>
      </text>
    </comment>
    <comment ref="F1934" authorId="1" shapeId="0">
      <text>
        <r>
          <rPr>
            <b/>
            <sz val="9"/>
            <color indexed="81"/>
            <rFont val="Tahoma"/>
            <family val="2"/>
          </rPr>
          <t>Particle
S11 2ea
S13 1ea</t>
        </r>
      </text>
    </comment>
    <comment ref="F1935" authorId="1" shapeId="0">
      <text>
        <r>
          <rPr>
            <b/>
            <sz val="9"/>
            <color indexed="81"/>
            <rFont val="Tahoma"/>
            <family val="2"/>
          </rPr>
          <t>Particle
S2 1ea
S6 1ea
S10 1ea
S12 1ea</t>
        </r>
      </text>
    </comment>
    <comment ref="F1936" authorId="1" shapeId="0">
      <text>
        <r>
          <rPr>
            <b/>
            <sz val="9"/>
            <color indexed="81"/>
            <rFont val="Tahoma"/>
            <family val="2"/>
          </rPr>
          <t>Particle
S10 1ea</t>
        </r>
      </text>
    </comment>
    <comment ref="F1937" authorId="1" shapeId="0">
      <text>
        <r>
          <rPr>
            <b/>
            <sz val="9"/>
            <color indexed="81"/>
            <rFont val="Tahoma"/>
            <family val="2"/>
          </rPr>
          <t>Particle
S5 2ea
S7 4ea
S12 3ea
S13 2ea</t>
        </r>
      </text>
    </comment>
    <comment ref="F1938" authorId="1" shapeId="0">
      <text>
        <r>
          <rPr>
            <b/>
            <sz val="9"/>
            <color indexed="81"/>
            <rFont val="Tahoma"/>
            <family val="2"/>
          </rPr>
          <t>Particle
S4 1ea
S11 2ea</t>
        </r>
      </text>
    </comment>
    <comment ref="F1939" authorId="1" shapeId="0">
      <text>
        <r>
          <rPr>
            <b/>
            <sz val="9"/>
            <color indexed="81"/>
            <rFont val="Tahoma"/>
            <family val="2"/>
          </rPr>
          <t>Particle
S3 1ea
S11 2ea
S12 4ea</t>
        </r>
      </text>
    </comment>
    <comment ref="F1942" authorId="1" shapeId="0">
      <text>
        <r>
          <rPr>
            <b/>
            <sz val="9"/>
            <color indexed="81"/>
            <rFont val="Tahoma"/>
            <family val="2"/>
          </rPr>
          <t>PD skip ADI</t>
        </r>
      </text>
    </comment>
    <comment ref="F1968" authorId="1" shapeId="0">
      <text>
        <r>
          <rPr>
            <b/>
            <sz val="9"/>
            <color indexed="81"/>
            <rFont val="Tahoma"/>
            <family val="2"/>
          </rPr>
          <t>Particle
S3 1ea
S11 2ea
S12 4ea</t>
        </r>
      </text>
    </comment>
    <comment ref="F1969" authorId="1" shapeId="0">
      <text>
        <r>
          <rPr>
            <b/>
            <sz val="9"/>
            <color indexed="81"/>
            <rFont val="Tahoma"/>
            <family val="2"/>
          </rPr>
          <t>Particle
S1 1ea
S11 1ea</t>
        </r>
      </text>
    </comment>
    <comment ref="F1970" authorId="1" shapeId="0">
      <text>
        <r>
          <rPr>
            <b/>
            <sz val="9"/>
            <color indexed="81"/>
            <rFont val="Tahoma"/>
            <family val="2"/>
          </rPr>
          <t>Particle
S6 2ea</t>
        </r>
      </text>
    </comment>
    <comment ref="F1971" authorId="1" shapeId="0">
      <text>
        <r>
          <rPr>
            <b/>
            <sz val="9"/>
            <color indexed="81"/>
            <rFont val="Tahoma"/>
            <family val="2"/>
          </rPr>
          <t>Particle
S12 4ea</t>
        </r>
      </text>
    </comment>
    <comment ref="F1972" authorId="1" shapeId="0">
      <text>
        <r>
          <rPr>
            <b/>
            <sz val="9"/>
            <color indexed="81"/>
            <rFont val="Tahoma"/>
            <family val="2"/>
          </rPr>
          <t xml:space="preserve">CD OOB (PD </t>
        </r>
        <r>
          <rPr>
            <b/>
            <sz val="9"/>
            <color indexed="81"/>
            <rFont val="細明體"/>
            <family val="3"/>
            <charset val="136"/>
          </rPr>
          <t>複製舊</t>
        </r>
        <r>
          <rPr>
            <b/>
            <sz val="9"/>
            <color indexed="81"/>
            <rFont val="Tahoma"/>
            <family val="2"/>
          </rPr>
          <t xml:space="preserve"> PID, </t>
        </r>
        <r>
          <rPr>
            <b/>
            <sz val="9"/>
            <color indexed="81"/>
            <rFont val="細明體"/>
            <family val="3"/>
            <charset val="136"/>
          </rPr>
          <t>作業</t>
        </r>
        <r>
          <rPr>
            <b/>
            <sz val="9"/>
            <color indexed="81"/>
            <rFont val="Tahoma"/>
            <family val="2"/>
          </rPr>
          <t xml:space="preserve"> PCB 140C400S)</t>
        </r>
      </text>
    </comment>
    <comment ref="F1973" authorId="1" shapeId="0">
      <text>
        <r>
          <rPr>
            <b/>
            <sz val="9"/>
            <color indexed="81"/>
            <rFont val="Tahoma"/>
            <family val="2"/>
          </rPr>
          <t xml:space="preserve">CD OOB (PD </t>
        </r>
        <r>
          <rPr>
            <b/>
            <sz val="9"/>
            <color indexed="81"/>
            <rFont val="細明體"/>
            <family val="3"/>
            <charset val="136"/>
          </rPr>
          <t>複製舊</t>
        </r>
        <r>
          <rPr>
            <b/>
            <sz val="9"/>
            <color indexed="81"/>
            <rFont val="Tahoma"/>
            <family val="2"/>
          </rPr>
          <t xml:space="preserve"> PID, </t>
        </r>
        <r>
          <rPr>
            <b/>
            <sz val="9"/>
            <color indexed="81"/>
            <rFont val="細明體"/>
            <family val="3"/>
            <charset val="136"/>
          </rPr>
          <t>作業</t>
        </r>
        <r>
          <rPr>
            <b/>
            <sz val="9"/>
            <color indexed="81"/>
            <rFont val="Tahoma"/>
            <family val="2"/>
          </rPr>
          <t xml:space="preserve"> PCB 140C400S)</t>
        </r>
      </text>
    </comment>
    <comment ref="F1974" authorId="1" shapeId="0">
      <text>
        <r>
          <rPr>
            <b/>
            <sz val="9"/>
            <color indexed="81"/>
            <rFont val="Tahoma"/>
            <family val="2"/>
          </rPr>
          <t xml:space="preserve">CD OOB (PD </t>
        </r>
        <r>
          <rPr>
            <b/>
            <sz val="9"/>
            <color indexed="81"/>
            <rFont val="細明體"/>
            <family val="3"/>
            <charset val="136"/>
          </rPr>
          <t>複製舊</t>
        </r>
        <r>
          <rPr>
            <b/>
            <sz val="9"/>
            <color indexed="81"/>
            <rFont val="Tahoma"/>
            <family val="2"/>
          </rPr>
          <t xml:space="preserve"> PID, </t>
        </r>
        <r>
          <rPr>
            <b/>
            <sz val="9"/>
            <color indexed="81"/>
            <rFont val="細明體"/>
            <family val="3"/>
            <charset val="136"/>
          </rPr>
          <t>作業</t>
        </r>
        <r>
          <rPr>
            <b/>
            <sz val="9"/>
            <color indexed="81"/>
            <rFont val="Tahoma"/>
            <family val="2"/>
          </rPr>
          <t xml:space="preserve"> PCB 140C400S)</t>
        </r>
      </text>
    </comment>
    <comment ref="F1975" authorId="1" shapeId="0">
      <text>
        <r>
          <rPr>
            <b/>
            <sz val="9"/>
            <color indexed="81"/>
            <rFont val="Tahoma"/>
            <family val="2"/>
          </rPr>
          <t xml:space="preserve">CD OOB (PD </t>
        </r>
        <r>
          <rPr>
            <b/>
            <sz val="9"/>
            <color indexed="81"/>
            <rFont val="細明體"/>
            <family val="3"/>
            <charset val="136"/>
          </rPr>
          <t>複製舊</t>
        </r>
        <r>
          <rPr>
            <b/>
            <sz val="9"/>
            <color indexed="81"/>
            <rFont val="Tahoma"/>
            <family val="2"/>
          </rPr>
          <t xml:space="preserve"> PID, </t>
        </r>
        <r>
          <rPr>
            <b/>
            <sz val="9"/>
            <color indexed="81"/>
            <rFont val="細明體"/>
            <family val="3"/>
            <charset val="136"/>
          </rPr>
          <t>作業</t>
        </r>
        <r>
          <rPr>
            <b/>
            <sz val="9"/>
            <color indexed="81"/>
            <rFont val="Tahoma"/>
            <family val="2"/>
          </rPr>
          <t xml:space="preserve"> PCB 140C400S)</t>
        </r>
      </text>
    </comment>
    <comment ref="F1976" authorId="1" shapeId="0">
      <text>
        <r>
          <rPr>
            <b/>
            <sz val="9"/>
            <color indexed="81"/>
            <rFont val="Tahoma"/>
            <family val="2"/>
          </rPr>
          <t xml:space="preserve">B1_STEP_04 alarm (PA stage </t>
        </r>
        <r>
          <rPr>
            <b/>
            <sz val="9"/>
            <color indexed="81"/>
            <rFont val="細明體"/>
            <family val="3"/>
            <charset val="136"/>
          </rPr>
          <t>取片異常)</t>
        </r>
      </text>
    </comment>
    <comment ref="F1982" authorId="1" shapeId="0">
      <text>
        <r>
          <rPr>
            <b/>
            <sz val="9"/>
            <color indexed="81"/>
            <rFont val="Tahoma"/>
            <family val="2"/>
          </rPr>
          <t>Particle
S13 3ea</t>
        </r>
      </text>
    </comment>
    <comment ref="F1986" authorId="1" shapeId="0">
      <text>
        <r>
          <rPr>
            <b/>
            <sz val="9"/>
            <color indexed="81"/>
            <rFont val="Tahoma"/>
            <family val="2"/>
          </rPr>
          <t>Particle
S3 1ea</t>
        </r>
      </text>
    </comment>
    <comment ref="F1998" authorId="1" shapeId="0">
      <text>
        <r>
          <rPr>
            <b/>
            <sz val="9"/>
            <color indexed="81"/>
            <rFont val="Tahoma"/>
            <family val="2"/>
          </rPr>
          <t>Particle
S2 1ea</t>
        </r>
      </text>
    </comment>
    <comment ref="F1999" authorId="1" shapeId="0">
      <text>
        <r>
          <rPr>
            <b/>
            <sz val="9"/>
            <color indexed="81"/>
            <rFont val="Tahoma"/>
            <family val="2"/>
          </rPr>
          <t>Particle
S3 1ea
S4 2ea
S7 1ea
S8 2ea
S9 4ea
S10 2ea
S11 1ea
S12 3ea
S13 8ea</t>
        </r>
      </text>
    </comment>
    <comment ref="F2001" authorId="1" shapeId="0">
      <text>
        <r>
          <rPr>
            <b/>
            <sz val="9"/>
            <color indexed="81"/>
            <rFont val="Tahoma"/>
            <family val="2"/>
          </rPr>
          <t>Particle
S8 2ea
S9 3ea
S10 2ea
S11 4ea
S12 3ea
S13 4ea</t>
        </r>
      </text>
    </comment>
    <comment ref="F2002" authorId="1" shapeId="0">
      <text>
        <r>
          <rPr>
            <b/>
            <sz val="9"/>
            <color indexed="81"/>
            <rFont val="Tahoma"/>
            <family val="2"/>
          </rPr>
          <t>Particle
S3 18ea</t>
        </r>
      </text>
    </comment>
    <comment ref="F2003" authorId="1" shapeId="0">
      <text>
        <r>
          <rPr>
            <b/>
            <sz val="9"/>
            <color indexed="81"/>
            <rFont val="Tahoma"/>
            <family val="2"/>
          </rPr>
          <t>Develop --&gt; Plating over Q-time &gt; 7 days</t>
        </r>
      </text>
    </comment>
    <comment ref="F2004" authorId="1" shapeId="0">
      <text>
        <r>
          <rPr>
            <b/>
            <sz val="9"/>
            <color indexed="81"/>
            <rFont val="Tahoma"/>
            <family val="2"/>
          </rPr>
          <t>Particle
S1 2ea</t>
        </r>
      </text>
    </comment>
    <comment ref="F2005" authorId="1" shapeId="0">
      <text>
        <r>
          <rPr>
            <b/>
            <sz val="9"/>
            <color indexed="81"/>
            <rFont val="Tahoma"/>
            <family val="2"/>
          </rPr>
          <t>B1_STEP_03 alarm (Stage vacuum error)</t>
        </r>
      </text>
    </comment>
    <comment ref="F2006" authorId="1" shapeId="0">
      <text>
        <r>
          <rPr>
            <b/>
            <sz val="9"/>
            <color indexed="81"/>
            <rFont val="Tahoma"/>
            <family val="2"/>
          </rPr>
          <t>B1_STEP_03 alarm</t>
        </r>
      </text>
    </comment>
    <comment ref="F2007" authorId="1" shapeId="0">
      <text>
        <r>
          <rPr>
            <b/>
            <sz val="9"/>
            <color indexed="81"/>
            <rFont val="Tahoma"/>
            <family val="2"/>
          </rPr>
          <t>B1_STEP_03 alarm</t>
        </r>
      </text>
    </comment>
    <comment ref="F2008" authorId="1" shapeId="0">
      <text>
        <r>
          <rPr>
            <b/>
            <sz val="9"/>
            <color indexed="81"/>
            <rFont val="Tahoma"/>
            <family val="2"/>
          </rPr>
          <t>Develop --&gt; Plating over Q-time &gt; 7 days</t>
        </r>
      </text>
    </comment>
    <comment ref="F2009" authorId="1" shapeId="0">
      <text>
        <r>
          <rPr>
            <b/>
            <sz val="9"/>
            <color indexed="81"/>
            <rFont val="Tahoma"/>
            <family val="2"/>
          </rPr>
          <t>Particle
S8 1ea</t>
        </r>
      </text>
    </comment>
    <comment ref="F2010" authorId="1" shapeId="0">
      <text>
        <r>
          <rPr>
            <b/>
            <sz val="9"/>
            <color indexed="81"/>
            <rFont val="Tahoma"/>
            <family val="2"/>
          </rPr>
          <t>Develop --&gt; Plating over Q-time &gt; 7 days</t>
        </r>
      </text>
    </comment>
    <comment ref="F2011" authorId="1" shapeId="0">
      <text>
        <r>
          <rPr>
            <b/>
            <sz val="9"/>
            <color indexed="81"/>
            <rFont val="Tahoma"/>
            <family val="2"/>
          </rPr>
          <t>Develop --&gt; Plating over Q-time &gt; 7 days</t>
        </r>
      </text>
    </comment>
    <comment ref="F2013" authorId="1" shapeId="0">
      <text>
        <r>
          <rPr>
            <b/>
            <sz val="9"/>
            <color indexed="81"/>
            <rFont val="Tahoma"/>
            <family val="2"/>
          </rPr>
          <t>Particle
S1 2ea</t>
        </r>
      </text>
    </comment>
    <comment ref="F2027" authorId="1" shapeId="0">
      <text>
        <r>
          <rPr>
            <b/>
            <sz val="9"/>
            <color indexed="81"/>
            <rFont val="Tahoma"/>
            <family val="2"/>
          </rPr>
          <t>Particle
S7 1ea</t>
        </r>
      </text>
    </comment>
    <comment ref="F2030" authorId="1" shapeId="0">
      <text>
        <r>
          <rPr>
            <b/>
            <sz val="9"/>
            <color indexed="81"/>
            <rFont val="Tahoma"/>
            <family val="2"/>
          </rPr>
          <t>Particle
S1 2ea</t>
        </r>
      </text>
    </comment>
    <comment ref="F2033" authorId="1" shapeId="0">
      <text>
        <r>
          <rPr>
            <b/>
            <sz val="9"/>
            <color indexed="81"/>
            <rFont val="Tahoma"/>
            <family val="2"/>
          </rPr>
          <t>Particle
S1 3ea</t>
        </r>
      </text>
    </comment>
    <comment ref="F2034" authorId="1" shapeId="0">
      <text>
        <r>
          <rPr>
            <b/>
            <sz val="9"/>
            <color indexed="81"/>
            <rFont val="Tahoma"/>
            <family val="2"/>
          </rPr>
          <t>Particle
S1 4ea</t>
        </r>
      </text>
    </comment>
    <comment ref="F2037" authorId="1" shapeId="0">
      <text>
        <r>
          <rPr>
            <b/>
            <sz val="9"/>
            <color indexed="81"/>
            <rFont val="Tahoma"/>
            <family val="2"/>
          </rPr>
          <t>Particle
S12 1ea</t>
        </r>
      </text>
    </comment>
    <comment ref="F2046" authorId="1" shapeId="0">
      <text>
        <r>
          <rPr>
            <b/>
            <sz val="9"/>
            <color indexed="81"/>
            <rFont val="Tahoma"/>
            <family val="2"/>
          </rPr>
          <t>PD skip ADI</t>
        </r>
      </text>
    </comment>
    <comment ref="F2050" authorId="1" shapeId="0">
      <text>
        <r>
          <rPr>
            <b/>
            <sz val="9"/>
            <color indexed="81"/>
            <rFont val="Tahoma"/>
            <family val="2"/>
          </rPr>
          <t>Particle
S13 2ea</t>
        </r>
      </text>
    </comment>
    <comment ref="F2053" authorId="1" shapeId="0">
      <text>
        <r>
          <rPr>
            <b/>
            <sz val="9"/>
            <color indexed="81"/>
            <rFont val="Tahoma"/>
            <family val="2"/>
          </rPr>
          <t>Develop --&gt; Plating over Q-time &gt; 7 days</t>
        </r>
      </text>
    </comment>
    <comment ref="F2054" authorId="1" shapeId="0">
      <text>
        <r>
          <rPr>
            <b/>
            <sz val="9"/>
            <color indexed="81"/>
            <rFont val="Tahoma"/>
            <family val="2"/>
          </rPr>
          <t>Particle
S5 3ea</t>
        </r>
      </text>
    </comment>
    <comment ref="F2055" authorId="1" shapeId="0">
      <text>
        <r>
          <rPr>
            <b/>
            <sz val="9"/>
            <color indexed="81"/>
            <rFont val="Tahoma"/>
            <family val="2"/>
          </rPr>
          <t>Develop --&gt; Plating over Q-time &gt; 7 days</t>
        </r>
      </text>
    </comment>
    <comment ref="F2056" authorId="1" shapeId="0">
      <text>
        <r>
          <rPr>
            <b/>
            <sz val="9"/>
            <color indexed="81"/>
            <rFont val="Tahoma"/>
            <family val="2"/>
          </rPr>
          <t>Develop --&gt; Plating over Q-time &gt; 7 days</t>
        </r>
      </text>
    </comment>
    <comment ref="F2057" authorId="1" shapeId="0">
      <text>
        <r>
          <rPr>
            <b/>
            <sz val="9"/>
            <color indexed="81"/>
            <rFont val="Tahoma"/>
            <family val="2"/>
          </rPr>
          <t>Trackout fail induce Coat --&gt; Exppsure over Q-time (&gt; 12 hr)</t>
        </r>
      </text>
    </comment>
    <comment ref="F2059" authorId="1" shapeId="0">
      <text>
        <r>
          <rPr>
            <b/>
            <sz val="9"/>
            <color indexed="81"/>
            <rFont val="Tahoma"/>
            <family val="2"/>
          </rPr>
          <t>Particle
S1 1ea</t>
        </r>
      </text>
    </comment>
    <comment ref="F2062" authorId="1" shapeId="0">
      <text>
        <r>
          <rPr>
            <b/>
            <sz val="9"/>
            <color indexed="81"/>
            <rFont val="Tahoma"/>
            <family val="2"/>
          </rPr>
          <t>Particle
S1 3ea</t>
        </r>
      </text>
    </comment>
    <comment ref="F2063" authorId="1" shapeId="0">
      <text>
        <r>
          <rPr>
            <b/>
            <sz val="9"/>
            <color indexed="81"/>
            <rFont val="Tahoma"/>
            <family val="2"/>
          </rPr>
          <t>Particle
S2 1ea
S3 1ea</t>
        </r>
      </text>
    </comment>
    <comment ref="F2064" authorId="1" shapeId="0">
      <text>
        <r>
          <rPr>
            <b/>
            <sz val="9"/>
            <color indexed="81"/>
            <rFont val="Tahoma"/>
            <family val="2"/>
          </rPr>
          <t>Particle
S13 1ea</t>
        </r>
      </text>
    </comment>
    <comment ref="F2065" authorId="1" shapeId="0">
      <text>
        <r>
          <rPr>
            <b/>
            <sz val="9"/>
            <color indexed="81"/>
            <rFont val="Tahoma"/>
            <family val="2"/>
          </rPr>
          <t>Particle
S13 2ea</t>
        </r>
      </text>
    </comment>
    <comment ref="F2071" authorId="1" shapeId="0">
      <text>
        <r>
          <rPr>
            <b/>
            <sz val="9"/>
            <color indexed="81"/>
            <rFont val="Tahoma"/>
            <family val="2"/>
          </rPr>
          <t>Particle
S8 1ea</t>
        </r>
      </text>
    </comment>
    <comment ref="F2085" authorId="1" shapeId="0">
      <text>
        <r>
          <rPr>
            <b/>
            <sz val="9"/>
            <color indexed="81"/>
            <rFont val="Tahoma"/>
            <family val="2"/>
          </rPr>
          <t>Particle
S1 1ea</t>
        </r>
      </text>
    </comment>
    <comment ref="F2089" authorId="1" shapeId="0">
      <text>
        <r>
          <rPr>
            <b/>
            <sz val="9"/>
            <color indexed="81"/>
            <rFont val="Tahoma"/>
            <family val="2"/>
          </rPr>
          <t>Particle
S4 1ea</t>
        </r>
      </text>
    </comment>
    <comment ref="F2093" authorId="1" shapeId="0">
      <text>
        <r>
          <rPr>
            <b/>
            <sz val="9"/>
            <color indexed="81"/>
            <rFont val="Tahoma"/>
            <family val="2"/>
          </rPr>
          <t>Particle
S1 1ea</t>
        </r>
      </text>
    </comment>
    <comment ref="F2094" authorId="1" shapeId="0">
      <text>
        <r>
          <rPr>
            <b/>
            <sz val="9"/>
            <color indexed="81"/>
            <rFont val="Tahoma"/>
            <family val="2"/>
          </rPr>
          <t>Particle
S2 1ea</t>
        </r>
      </text>
    </comment>
    <comment ref="F2095" authorId="1" shapeId="0">
      <text>
        <r>
          <rPr>
            <b/>
            <sz val="9"/>
            <color indexed="81"/>
            <rFont val="Tahoma"/>
            <family val="2"/>
          </rPr>
          <t>Particle
S9 1ea</t>
        </r>
      </text>
    </comment>
    <comment ref="F2096" authorId="1" shapeId="0">
      <text>
        <r>
          <rPr>
            <b/>
            <sz val="9"/>
            <color indexed="81"/>
            <rFont val="Tahoma"/>
            <family val="2"/>
          </rPr>
          <t>Particle
S12 3ea</t>
        </r>
      </text>
    </comment>
    <comment ref="F2097" authorId="1" shapeId="0">
      <text>
        <r>
          <rPr>
            <b/>
            <sz val="9"/>
            <color indexed="81"/>
            <rFont val="Tahoma"/>
            <family val="2"/>
          </rPr>
          <t>Particle
S8 3ea
S10 2ea</t>
        </r>
      </text>
    </comment>
    <comment ref="F2098" authorId="1" shapeId="0">
      <text>
        <r>
          <rPr>
            <b/>
            <sz val="9"/>
            <color indexed="81"/>
            <rFont val="Tahoma"/>
            <family val="2"/>
          </rPr>
          <t>Particle
S13 2ea</t>
        </r>
      </text>
    </comment>
    <comment ref="F2099" authorId="1" shapeId="0">
      <text>
        <r>
          <rPr>
            <b/>
            <sz val="9"/>
            <color indexed="81"/>
            <rFont val="Tahoma"/>
            <family val="2"/>
          </rPr>
          <t>Particle
S1 1ea
S3 1ea
S12 2ea</t>
        </r>
      </text>
    </comment>
    <comment ref="F2100" authorId="1" shapeId="0">
      <text>
        <r>
          <rPr>
            <b/>
            <sz val="9"/>
            <color indexed="81"/>
            <rFont val="Tahoma"/>
            <family val="2"/>
          </rPr>
          <t>Particle
S4 1ea</t>
        </r>
      </text>
    </comment>
    <comment ref="F2101" authorId="1" shapeId="0">
      <text>
        <r>
          <rPr>
            <b/>
            <sz val="9"/>
            <color indexed="81"/>
            <rFont val="Tahoma"/>
            <family val="2"/>
          </rPr>
          <t>Particle
S8 1ea</t>
        </r>
      </text>
    </comment>
    <comment ref="F2102" authorId="1" shapeId="0">
      <text>
        <r>
          <rPr>
            <b/>
            <sz val="9"/>
            <color indexed="81"/>
            <rFont val="Tahoma"/>
            <family val="2"/>
          </rPr>
          <t>Particle
S5 1ea
S6 2ea
S9 4ea
S11 6ea</t>
        </r>
      </text>
    </comment>
    <comment ref="F2103" authorId="1" shapeId="0">
      <text>
        <r>
          <rPr>
            <b/>
            <sz val="9"/>
            <color indexed="81"/>
            <rFont val="Tahoma"/>
            <family val="2"/>
          </rPr>
          <t>Particle
S1 5ea
S2 11ea
S3 7ea
S5 9ea
S6 10ea
S7 7ea
S8 8ea
S10 10ea
S11 14ea
S12 21ea</t>
        </r>
      </text>
    </comment>
    <comment ref="F2108" authorId="1" shapeId="0">
      <text>
        <r>
          <rPr>
            <b/>
            <sz val="9"/>
            <color indexed="81"/>
            <rFont val="Tahoma"/>
            <family val="2"/>
          </rPr>
          <t>Bubble
S1 1ea</t>
        </r>
      </text>
    </comment>
    <comment ref="F2114" authorId="1" shapeId="0">
      <text>
        <r>
          <rPr>
            <b/>
            <sz val="9"/>
            <color indexed="81"/>
            <rFont val="Tahoma"/>
            <family val="2"/>
          </rPr>
          <t>Particle
S11 5ea</t>
        </r>
      </text>
    </comment>
    <comment ref="F2117" authorId="1" shapeId="0">
      <text>
        <r>
          <rPr>
            <b/>
            <sz val="9"/>
            <color indexed="81"/>
            <rFont val="Tahoma"/>
            <family val="2"/>
          </rPr>
          <t>Particle
S1 7ea
S2 3ea
S3 9ea
S4 8ea
S5 4ea
S6 5ea
S7 4ea
S9 1ea
S10 5ea
S12 4ea
S13 3ea</t>
        </r>
      </text>
    </comment>
    <comment ref="F2122" authorId="1" shapeId="0">
      <text>
        <r>
          <rPr>
            <b/>
            <sz val="9"/>
            <color indexed="81"/>
            <rFont val="Tahoma"/>
            <family val="2"/>
          </rPr>
          <t>Particle
S8 1ea</t>
        </r>
      </text>
    </comment>
    <comment ref="F2132" authorId="1" shapeId="0">
      <text>
        <r>
          <rPr>
            <b/>
            <sz val="9"/>
            <color indexed="81"/>
            <rFont val="Tahoma"/>
            <family val="2"/>
          </rPr>
          <t>Trackout fail induce exposure --&gt; Develop over Q-time</t>
        </r>
      </text>
    </comment>
    <comment ref="F2133" authorId="1" shapeId="0">
      <text>
        <r>
          <rPr>
            <b/>
            <sz val="9"/>
            <color indexed="81"/>
            <rFont val="Tahoma"/>
            <family val="2"/>
          </rPr>
          <t>Particle
S6 1ea</t>
        </r>
      </text>
    </comment>
    <comment ref="F2134" authorId="1" shapeId="0">
      <text>
        <r>
          <rPr>
            <b/>
            <sz val="9"/>
            <color indexed="81"/>
            <rFont val="Tahoma"/>
            <family val="2"/>
          </rPr>
          <t>Particle
S6 1ea
S12 1ea</t>
        </r>
      </text>
    </comment>
    <comment ref="F2135" authorId="1" shapeId="0">
      <text>
        <r>
          <rPr>
            <b/>
            <sz val="9"/>
            <color indexed="81"/>
            <rFont val="Tahoma"/>
            <family val="2"/>
          </rPr>
          <t>B1_STEP_04 alarm induce coat --&gt; Exposure over Q-time (&gt; 24hr)</t>
        </r>
      </text>
    </comment>
    <comment ref="F2136" authorId="1" shapeId="0">
      <text>
        <r>
          <rPr>
            <b/>
            <sz val="9"/>
            <color indexed="81"/>
            <rFont val="Tahoma"/>
            <family val="2"/>
          </rPr>
          <t>B1_STEP_03 alarm</t>
        </r>
      </text>
    </comment>
    <comment ref="F2137" authorId="1" shapeId="0">
      <text>
        <r>
          <rPr>
            <b/>
            <sz val="9"/>
            <color indexed="81"/>
            <rFont val="Tahoma"/>
            <family val="2"/>
          </rPr>
          <t>Particle
S3 1ea
S4 1ea
S9 1ea</t>
        </r>
      </text>
    </comment>
    <comment ref="F2138" authorId="1" shapeId="0">
      <text>
        <r>
          <rPr>
            <b/>
            <sz val="9"/>
            <color indexed="81"/>
            <rFont val="Tahoma"/>
            <family val="2"/>
          </rPr>
          <t>Particle
S13 2ea</t>
        </r>
      </text>
    </comment>
    <comment ref="F2139" authorId="1" shapeId="0">
      <text>
        <r>
          <rPr>
            <b/>
            <sz val="9"/>
            <color indexed="81"/>
            <rFont val="Tahoma"/>
            <family val="2"/>
          </rPr>
          <t>Particle
S11 2ea
S12 3ea</t>
        </r>
      </text>
    </comment>
    <comment ref="F2140" authorId="1" shapeId="0">
      <text>
        <r>
          <rPr>
            <b/>
            <sz val="9"/>
            <color indexed="81"/>
            <rFont val="Tahoma"/>
            <family val="2"/>
          </rPr>
          <t>Particle
S5 1ea</t>
        </r>
      </text>
    </comment>
    <comment ref="F2143" authorId="1" shapeId="0">
      <text>
        <r>
          <rPr>
            <b/>
            <sz val="9"/>
            <color indexed="81"/>
            <rFont val="Tahoma"/>
            <family val="2"/>
          </rPr>
          <t>Particle
S2 1ea
S5 2ea</t>
        </r>
      </text>
    </comment>
    <comment ref="F2147" authorId="1" shapeId="0">
      <text>
        <r>
          <rPr>
            <b/>
            <sz val="9"/>
            <color indexed="81"/>
            <rFont val="Tahoma"/>
            <family val="2"/>
          </rPr>
          <t>Particle
S7 1ea
S10 1ea
S11 3ea
S12 1ea</t>
        </r>
      </text>
    </comment>
    <comment ref="F2148" authorId="1" shapeId="0">
      <text>
        <r>
          <rPr>
            <b/>
            <sz val="9"/>
            <color indexed="81"/>
            <rFont val="Tahoma"/>
            <family val="2"/>
          </rPr>
          <t>Particle
S11 3ea</t>
        </r>
      </text>
    </comment>
    <comment ref="F2149" authorId="1" shapeId="0">
      <text>
        <r>
          <rPr>
            <b/>
            <sz val="9"/>
            <color indexed="81"/>
            <rFont val="Tahoma"/>
            <family val="2"/>
          </rPr>
          <t>Particle
S11 6ea</t>
        </r>
      </text>
    </comment>
    <comment ref="F2152" authorId="1" shapeId="0">
      <text>
        <r>
          <rPr>
            <b/>
            <sz val="9"/>
            <color indexed="81"/>
            <rFont val="Tahoma"/>
            <family val="2"/>
          </rPr>
          <t>Particle
S9 1ea
S10 2ea</t>
        </r>
      </text>
    </comment>
    <comment ref="F2155" authorId="1" shapeId="0">
      <text>
        <r>
          <rPr>
            <b/>
            <sz val="9"/>
            <color indexed="81"/>
            <rFont val="Tahoma"/>
            <family val="2"/>
          </rPr>
          <t>Particle
S1 1ea</t>
        </r>
      </text>
    </comment>
    <comment ref="F2170" authorId="1" shapeId="0">
      <text>
        <r>
          <rPr>
            <b/>
            <sz val="9"/>
            <color indexed="81"/>
            <rFont val="Tahoma"/>
            <family val="2"/>
          </rPr>
          <t>Particle
S3 2ea</t>
        </r>
      </text>
    </comment>
    <comment ref="F2171" authorId="1" shapeId="0">
      <text>
        <r>
          <rPr>
            <b/>
            <sz val="9"/>
            <color indexed="81"/>
            <rFont val="Tahoma"/>
            <family val="2"/>
          </rPr>
          <t>Particle
S1 6ea
S2 3ea
S3 6ea
S6 3ea
S7 2ea
S8 5ea
S9 2ea
S10 7ea
S11 13ea</t>
        </r>
      </text>
    </comment>
    <comment ref="F2172" authorId="1" shapeId="0">
      <text>
        <r>
          <rPr>
            <b/>
            <sz val="9"/>
            <color indexed="81"/>
            <rFont val="Tahoma"/>
            <family val="2"/>
          </rPr>
          <t>Particle
S7 2ea
S8 3ea
S9 4ea
S10 6ea
S11 3ea
S12 4ea
S13 5ea</t>
        </r>
      </text>
    </comment>
    <comment ref="F2173" authorId="1" shapeId="0">
      <text>
        <r>
          <rPr>
            <b/>
            <sz val="9"/>
            <color indexed="81"/>
            <rFont val="Tahoma"/>
            <family val="2"/>
          </rPr>
          <t>Coat --&gt; Exposure over Q-time (&gt; 12 hr)</t>
        </r>
      </text>
    </comment>
    <comment ref="F2174" authorId="1" shapeId="0">
      <text>
        <r>
          <rPr>
            <b/>
            <sz val="9"/>
            <color indexed="81"/>
            <rFont val="Tahoma"/>
            <family val="2"/>
          </rPr>
          <t>Oxidation</t>
        </r>
      </text>
    </comment>
    <comment ref="F2175" authorId="1" shapeId="0">
      <text>
        <r>
          <rPr>
            <b/>
            <sz val="9"/>
            <color indexed="81"/>
            <rFont val="Tahoma"/>
            <family val="2"/>
          </rPr>
          <t>Particle
S10 1ea</t>
        </r>
      </text>
    </comment>
    <comment ref="F2184" authorId="1" shapeId="0">
      <text>
        <r>
          <rPr>
            <b/>
            <sz val="9"/>
            <color indexed="81"/>
            <rFont val="Tahoma"/>
            <family val="2"/>
          </rPr>
          <t>Particle
S9 1ea</t>
        </r>
      </text>
    </comment>
    <comment ref="F2191" authorId="1" shapeId="0">
      <text>
        <r>
          <rPr>
            <b/>
            <sz val="9"/>
            <color indexed="81"/>
            <rFont val="Tahoma"/>
            <family val="2"/>
          </rPr>
          <t>Particle
S8 1ea</t>
        </r>
      </text>
    </comment>
    <comment ref="F2201" authorId="1" shapeId="0">
      <text>
        <r>
          <rPr>
            <b/>
            <sz val="9"/>
            <color indexed="81"/>
            <rFont val="Tahoma"/>
            <family val="2"/>
          </rPr>
          <t>Bubble
S10 1ea</t>
        </r>
      </text>
    </comment>
    <comment ref="F2202" authorId="1" shapeId="0">
      <text>
        <r>
          <rPr>
            <b/>
            <sz val="9"/>
            <color indexed="81"/>
            <rFont val="Tahoma"/>
            <family val="2"/>
          </rPr>
          <t>Particle
S7 1ea</t>
        </r>
      </text>
    </comment>
    <comment ref="F2205" authorId="1" shapeId="0">
      <text>
        <r>
          <rPr>
            <b/>
            <sz val="9"/>
            <color indexed="81"/>
            <rFont val="Tahoma"/>
            <family val="2"/>
          </rPr>
          <t>Particle
S10 4ea</t>
        </r>
      </text>
    </comment>
    <comment ref="F2206" authorId="1" shapeId="0">
      <text>
        <r>
          <rPr>
            <b/>
            <sz val="9"/>
            <color indexed="81"/>
            <rFont val="Tahoma"/>
            <family val="2"/>
          </rPr>
          <t>Particle
S1 2ea
S2 1ea
S4 1ea
S8 1ea
S9 1ea
S10 1ea
S12 1ea
S13 2ea</t>
        </r>
      </text>
    </comment>
    <comment ref="F2207" authorId="1" shapeId="0">
      <text>
        <r>
          <rPr>
            <b/>
            <sz val="9"/>
            <color indexed="81"/>
            <rFont val="Tahoma"/>
            <family val="2"/>
          </rPr>
          <t>Particle
S2 1ea
S3 1ea
S5 1ea
S6 1ea
S8 1ea
S9 1ea
S10 1ea
S11 1ea
S12 1ea</t>
        </r>
      </text>
    </comment>
    <comment ref="F2208" authorId="1" shapeId="0">
      <text>
        <r>
          <rPr>
            <b/>
            <sz val="9"/>
            <color indexed="81"/>
            <rFont val="Tahoma"/>
            <family val="2"/>
          </rPr>
          <t>Particle
S1 4ea
S4 1ea
S8 1ea
S11 1ea
S12 2ea
S13 1ea</t>
        </r>
      </text>
    </comment>
    <comment ref="F2219" authorId="1" shapeId="0">
      <text>
        <r>
          <rPr>
            <b/>
            <sz val="9"/>
            <color indexed="81"/>
            <rFont val="Tahoma"/>
            <family val="2"/>
          </rPr>
          <t>Particle
S3 1ea
S5 1ea</t>
        </r>
      </text>
    </comment>
    <comment ref="F2230" authorId="1" shapeId="0">
      <text>
        <r>
          <rPr>
            <b/>
            <sz val="9"/>
            <color indexed="81"/>
            <rFont val="Tahoma"/>
            <family val="2"/>
          </rPr>
          <t>Particle
S4 2ea</t>
        </r>
      </text>
    </comment>
    <comment ref="F2243" authorId="1" shapeId="0">
      <text>
        <r>
          <rPr>
            <b/>
            <sz val="9"/>
            <color indexed="81"/>
            <rFont val="Tahoma"/>
            <family val="2"/>
          </rPr>
          <t>Particle
S12 5ea</t>
        </r>
      </text>
    </comment>
    <comment ref="F2245" authorId="1" shapeId="0">
      <text>
        <r>
          <rPr>
            <b/>
            <sz val="9"/>
            <color indexed="81"/>
            <rFont val="Tahoma"/>
            <family val="2"/>
          </rPr>
          <t>Particle
S1 4ea
S2 3ea
S3 4ea</t>
        </r>
      </text>
    </comment>
    <comment ref="F2246" authorId="1" shapeId="0">
      <text>
        <r>
          <rPr>
            <b/>
            <sz val="9"/>
            <color indexed="81"/>
            <rFont val="Tahoma"/>
            <family val="2"/>
          </rPr>
          <t>Particle
S1 2ea</t>
        </r>
      </text>
    </comment>
    <comment ref="F2247" authorId="1" shapeId="0">
      <text>
        <r>
          <rPr>
            <b/>
            <sz val="9"/>
            <color indexed="81"/>
            <rFont val="Tahoma"/>
            <family val="2"/>
          </rPr>
          <t>Particle
S1 2ea
S2 2ea
S3 2ea
S4 2ea
S5 2ea
S6 2ea
S7 1ea
S8 2ea
S9 2ea
S10 2ea
S11 2ea
S12 2ea</t>
        </r>
      </text>
    </comment>
    <comment ref="F2248" authorId="1" shapeId="0">
      <text>
        <r>
          <rPr>
            <b/>
            <sz val="9"/>
            <color indexed="81"/>
            <rFont val="Tahoma"/>
            <family val="2"/>
          </rPr>
          <t>Particle
S10 1ea</t>
        </r>
      </text>
    </comment>
    <comment ref="F2249" authorId="1" shapeId="0">
      <text>
        <r>
          <rPr>
            <b/>
            <sz val="9"/>
            <color indexed="81"/>
            <rFont val="Tahoma"/>
            <family val="2"/>
          </rPr>
          <t>Bubble
S2 1ea</t>
        </r>
      </text>
    </comment>
    <comment ref="F2260" authorId="1" shapeId="0">
      <text>
        <r>
          <rPr>
            <b/>
            <sz val="9"/>
            <color indexed="81"/>
            <rFont val="Tahoma"/>
            <family val="2"/>
          </rPr>
          <t>Particle
S7 1ea
S12 1ea</t>
        </r>
      </text>
    </comment>
    <comment ref="F2262" authorId="1" shapeId="0">
      <text>
        <r>
          <rPr>
            <b/>
            <sz val="9"/>
            <color indexed="81"/>
            <rFont val="Tahoma"/>
            <family val="2"/>
          </rPr>
          <t>Particle
S10 2ea</t>
        </r>
      </text>
    </comment>
    <comment ref="F2263" authorId="1" shapeId="0">
      <text>
        <r>
          <rPr>
            <b/>
            <sz val="9"/>
            <color indexed="81"/>
            <rFont val="Tahoma"/>
            <family val="2"/>
          </rPr>
          <t>Particle
S13 1ea</t>
        </r>
      </text>
    </comment>
    <comment ref="F2264" authorId="1" shapeId="0">
      <text>
        <r>
          <rPr>
            <b/>
            <sz val="9"/>
            <color indexed="81"/>
            <rFont val="Tahoma"/>
            <family val="2"/>
          </rPr>
          <t>Coat --&gt; Exposure over Q-time (&gt;12 hr)</t>
        </r>
      </text>
    </comment>
    <comment ref="F2265" authorId="1" shapeId="0">
      <text>
        <r>
          <rPr>
            <b/>
            <sz val="9"/>
            <color indexed="81"/>
            <rFont val="Tahoma"/>
            <family val="2"/>
          </rPr>
          <t>Particle
S12 1ea</t>
        </r>
      </text>
    </comment>
    <comment ref="F2266" authorId="1" shapeId="0">
      <text>
        <r>
          <rPr>
            <b/>
            <sz val="9"/>
            <color indexed="81"/>
            <rFont val="Tahoma"/>
            <family val="2"/>
          </rPr>
          <t>Particle
S9 1ea</t>
        </r>
      </text>
    </comment>
    <comment ref="F2267" authorId="1" shapeId="0">
      <text>
        <r>
          <rPr>
            <b/>
            <sz val="9"/>
            <color indexed="81"/>
            <rFont val="Tahoma"/>
            <family val="2"/>
          </rPr>
          <t>Particle
S1 7ea</t>
        </r>
      </text>
    </comment>
    <comment ref="F2268" authorId="1" shapeId="0">
      <text>
        <r>
          <rPr>
            <b/>
            <sz val="9"/>
            <color indexed="81"/>
            <rFont val="Tahoma"/>
            <family val="2"/>
          </rPr>
          <t>Particle
S8 3ea
S10 1ea</t>
        </r>
      </text>
    </comment>
    <comment ref="F2269" authorId="1" shapeId="0">
      <text>
        <r>
          <rPr>
            <b/>
            <sz val="9"/>
            <color indexed="81"/>
            <rFont val="Tahoma"/>
            <family val="2"/>
          </rPr>
          <t>Particle
S2 3ea
S6 1ea
S7 1ea
S9 4ea
S11 5ea</t>
        </r>
      </text>
    </comment>
    <comment ref="F2270" authorId="1" shapeId="0">
      <text>
        <r>
          <rPr>
            <b/>
            <sz val="9"/>
            <color indexed="81"/>
            <rFont val="Tahoma"/>
            <family val="2"/>
          </rPr>
          <t>Particle
S1 2ea</t>
        </r>
      </text>
    </comment>
    <comment ref="F2271" authorId="1" shapeId="0">
      <text>
        <r>
          <rPr>
            <b/>
            <sz val="9"/>
            <color indexed="81"/>
            <rFont val="Tahoma"/>
            <family val="2"/>
          </rPr>
          <t>Particle
S2 1ea
S8 3ea
S13 4ea</t>
        </r>
      </text>
    </comment>
    <comment ref="F2281" authorId="1" shapeId="0">
      <text>
        <r>
          <rPr>
            <b/>
            <sz val="9"/>
            <color indexed="81"/>
            <rFont val="Tahoma"/>
            <family val="2"/>
          </rPr>
          <t>Particle
S12 1ea</t>
        </r>
      </text>
    </comment>
    <comment ref="F2296" authorId="1" shapeId="0">
      <text>
        <r>
          <rPr>
            <b/>
            <sz val="9"/>
            <color indexed="81"/>
            <rFont val="Tahoma"/>
            <family val="2"/>
          </rPr>
          <t>Oxidation</t>
        </r>
      </text>
    </comment>
    <comment ref="F2297" authorId="1" shapeId="0">
      <text>
        <r>
          <rPr>
            <b/>
            <sz val="9"/>
            <color indexed="81"/>
            <rFont val="Tahoma"/>
            <family val="2"/>
          </rPr>
          <t xml:space="preserve">B1_COAT_07 alarm (Chuck </t>
        </r>
        <r>
          <rPr>
            <b/>
            <sz val="9"/>
            <color indexed="81"/>
            <rFont val="細明體"/>
            <family val="3"/>
            <charset val="136"/>
          </rPr>
          <t>真空異常)</t>
        </r>
      </text>
    </comment>
    <comment ref="F2298" authorId="1" shapeId="0">
      <text>
        <r>
          <rPr>
            <b/>
            <sz val="9"/>
            <color indexed="81"/>
            <rFont val="Tahoma"/>
            <family val="2"/>
          </rPr>
          <t>Particle
S2 1ea</t>
        </r>
      </text>
    </comment>
    <comment ref="F2299" authorId="1" shapeId="0">
      <text>
        <r>
          <rPr>
            <b/>
            <sz val="9"/>
            <color indexed="81"/>
            <rFont val="Tahoma"/>
            <family val="2"/>
          </rPr>
          <t>B1_STEP_04 alarm (</t>
        </r>
        <r>
          <rPr>
            <b/>
            <sz val="9"/>
            <color indexed="81"/>
            <rFont val="細明體"/>
            <family val="3"/>
            <charset val="136"/>
          </rPr>
          <t>軟體異常)</t>
        </r>
      </text>
    </comment>
    <comment ref="F2300" authorId="1" shapeId="0">
      <text>
        <r>
          <rPr>
            <b/>
            <sz val="9"/>
            <color indexed="81"/>
            <rFont val="Tahoma"/>
            <family val="2"/>
          </rPr>
          <t>Particle
S7 1ea
S9 1ea
S11 1ea
S12 1ea</t>
        </r>
      </text>
    </comment>
    <comment ref="F2301" authorId="1" shapeId="0">
      <text>
        <r>
          <rPr>
            <b/>
            <sz val="9"/>
            <color indexed="81"/>
            <rFont val="Tahoma"/>
            <family val="2"/>
          </rPr>
          <t>Particle
S3 1ea</t>
        </r>
      </text>
    </comment>
    <comment ref="F2302" authorId="1" shapeId="0">
      <text>
        <r>
          <rPr>
            <b/>
            <sz val="9"/>
            <color indexed="81"/>
            <rFont val="Tahoma"/>
            <family val="2"/>
          </rPr>
          <t>Particle
S8 2ea</t>
        </r>
      </text>
    </comment>
    <comment ref="F2303" authorId="1" shapeId="0">
      <text>
        <r>
          <rPr>
            <b/>
            <sz val="9"/>
            <color indexed="81"/>
            <rFont val="Tahoma"/>
            <family val="2"/>
          </rPr>
          <t>Particle
S1 6ea
S2 8ea
S3 2ea
S6 5ea
S7 3ea
S8 9ea
S10 5ea
S11 2ea
S12 13ea</t>
        </r>
      </text>
    </comment>
    <comment ref="F2304" authorId="1" shapeId="0">
      <text>
        <r>
          <rPr>
            <b/>
            <sz val="9"/>
            <color indexed="81"/>
            <rFont val="Tahoma"/>
            <family val="2"/>
          </rPr>
          <t>Particle
S2 1ea</t>
        </r>
      </text>
    </comment>
    <comment ref="F2305" authorId="1" shapeId="0">
      <text>
        <r>
          <rPr>
            <b/>
            <sz val="9"/>
            <color indexed="81"/>
            <rFont val="Tahoma"/>
            <family val="2"/>
          </rPr>
          <t>Particle
S4 1ea</t>
        </r>
      </text>
    </comment>
    <comment ref="F2306" authorId="1" shapeId="0">
      <text>
        <r>
          <rPr>
            <b/>
            <sz val="9"/>
            <color indexed="81"/>
            <rFont val="Tahoma"/>
            <family val="2"/>
          </rPr>
          <t>Particle
S12 1ea
S13 1ea</t>
        </r>
      </text>
    </comment>
    <comment ref="F2307" authorId="1" shapeId="0">
      <text>
        <r>
          <rPr>
            <b/>
            <sz val="9"/>
            <color indexed="81"/>
            <rFont val="Tahoma"/>
            <family val="2"/>
          </rPr>
          <t>Particle
S3 1ea</t>
        </r>
      </text>
    </comment>
    <comment ref="F2324" authorId="1" shapeId="0">
      <text>
        <r>
          <rPr>
            <b/>
            <sz val="9"/>
            <color indexed="81"/>
            <rFont val="Tahoma"/>
            <family val="2"/>
          </rPr>
          <t>Particle
S1 3ea
S2 1ea
S3 1ea
S4 3ea
S5 1ea
S6 1ea
S7 1ea
S9 2ea
S10 2ea
S11 3ea
S12 5ea
S13 16ea</t>
        </r>
      </text>
    </comment>
    <comment ref="F2332" authorId="1" shapeId="0">
      <text>
        <r>
          <rPr>
            <b/>
            <sz val="9"/>
            <color indexed="81"/>
            <rFont val="Tahoma"/>
            <family val="2"/>
          </rPr>
          <t>Particle
S1 2ea</t>
        </r>
      </text>
    </comment>
    <comment ref="F2333" authorId="1" shapeId="0">
      <text>
        <r>
          <rPr>
            <b/>
            <sz val="9"/>
            <color indexed="81"/>
            <rFont val="Tahoma"/>
            <family val="2"/>
          </rPr>
          <t>Particle
S2 1ea</t>
        </r>
      </text>
    </comment>
    <comment ref="F2339" authorId="1" shapeId="0">
      <text>
        <r>
          <rPr>
            <b/>
            <sz val="9"/>
            <color indexed="81"/>
            <rFont val="Tahoma"/>
            <family val="2"/>
          </rPr>
          <t>Particle
S13 2ea</t>
        </r>
      </text>
    </comment>
    <comment ref="F2341" authorId="1" shapeId="0">
      <text>
        <r>
          <rPr>
            <b/>
            <sz val="9"/>
            <color indexed="81"/>
            <rFont val="Tahoma"/>
            <family val="2"/>
          </rPr>
          <t>Particle
S12 1ea</t>
        </r>
      </text>
    </comment>
    <comment ref="F2343" authorId="1" shapeId="0">
      <text>
        <r>
          <rPr>
            <b/>
            <sz val="9"/>
            <color indexed="81"/>
            <rFont val="Tahoma"/>
            <family val="2"/>
          </rPr>
          <t>Oxidation</t>
        </r>
      </text>
    </comment>
    <comment ref="F2344" authorId="1" shapeId="0">
      <text>
        <r>
          <rPr>
            <b/>
            <sz val="9"/>
            <color indexed="81"/>
            <rFont val="Tahoma"/>
            <family val="2"/>
          </rPr>
          <t>Particle
S1 1ea
S5 2ea
S12 1ea
S13 3ea</t>
        </r>
      </text>
    </comment>
    <comment ref="F2345" authorId="1" shapeId="0">
      <text>
        <r>
          <rPr>
            <b/>
            <sz val="9"/>
            <color indexed="81"/>
            <rFont val="Tahoma"/>
            <family val="2"/>
          </rPr>
          <t>B1_STEP_04 alarm (</t>
        </r>
        <r>
          <rPr>
            <b/>
            <sz val="9"/>
            <color indexed="81"/>
            <rFont val="細明體"/>
            <family val="3"/>
            <charset val="136"/>
          </rPr>
          <t>軟體異常)</t>
        </r>
      </text>
    </comment>
    <comment ref="F2346" authorId="1" shapeId="0">
      <text>
        <r>
          <rPr>
            <b/>
            <sz val="9"/>
            <color indexed="81"/>
            <rFont val="Tahoma"/>
            <family val="2"/>
          </rPr>
          <t>Particle
S13 2ea</t>
        </r>
      </text>
    </comment>
    <comment ref="F2347" authorId="1" shapeId="0">
      <text>
        <r>
          <rPr>
            <b/>
            <sz val="9"/>
            <color indexed="81"/>
            <rFont val="Tahoma"/>
            <family val="2"/>
          </rPr>
          <t>Particle
S12 1ea</t>
        </r>
      </text>
    </comment>
    <comment ref="F2358" authorId="1" shapeId="0">
      <text>
        <r>
          <rPr>
            <b/>
            <sz val="9"/>
            <color indexed="81"/>
            <rFont val="Tahoma"/>
            <family val="2"/>
          </rPr>
          <t>Particle
S1 4ea</t>
        </r>
      </text>
    </comment>
    <comment ref="F2359" authorId="1" shapeId="0">
      <text>
        <r>
          <rPr>
            <b/>
            <sz val="9"/>
            <color indexed="81"/>
            <rFont val="Tahoma"/>
            <family val="2"/>
          </rPr>
          <t>Particle
S9 1ea</t>
        </r>
      </text>
    </comment>
    <comment ref="F2371" authorId="1" shapeId="0">
      <text>
        <r>
          <rPr>
            <b/>
            <sz val="9"/>
            <color indexed="81"/>
            <rFont val="Tahoma"/>
            <family val="2"/>
          </rPr>
          <t>Particle
S1 1ea</t>
        </r>
      </text>
    </comment>
    <comment ref="F2374" authorId="1" shapeId="0">
      <text>
        <r>
          <rPr>
            <b/>
            <sz val="9"/>
            <color indexed="81"/>
            <rFont val="Tahoma"/>
            <family val="2"/>
          </rPr>
          <t>B1_COAT_04 alarm (PCT abnormal)</t>
        </r>
      </text>
    </comment>
    <comment ref="F2375" authorId="1" shapeId="0">
      <text>
        <r>
          <rPr>
            <b/>
            <sz val="9"/>
            <color indexed="81"/>
            <rFont val="Tahoma"/>
            <family val="2"/>
          </rPr>
          <t>Oxidation</t>
        </r>
      </text>
    </comment>
    <comment ref="F2376" authorId="1" shapeId="0">
      <text>
        <r>
          <rPr>
            <b/>
            <sz val="9"/>
            <color indexed="81"/>
            <rFont val="Tahoma"/>
            <family val="2"/>
          </rPr>
          <t>B1_STEP_04 alarm (High warpage induce)</t>
        </r>
      </text>
    </comment>
    <comment ref="F2377" authorId="1" shapeId="0">
      <text>
        <r>
          <rPr>
            <b/>
            <sz val="9"/>
            <color indexed="81"/>
            <rFont val="Tahoma"/>
            <family val="2"/>
          </rPr>
          <t>Particle
S13 1ea</t>
        </r>
      </text>
    </comment>
    <comment ref="F2378" authorId="1" shapeId="0">
      <text>
        <r>
          <rPr>
            <b/>
            <sz val="9"/>
            <color indexed="81"/>
            <rFont val="Tahoma"/>
            <family val="2"/>
          </rPr>
          <t>Oxidation</t>
        </r>
      </text>
    </comment>
    <comment ref="F2379" authorId="1" shapeId="0">
      <text>
        <r>
          <rPr>
            <b/>
            <sz val="9"/>
            <color indexed="81"/>
            <rFont val="Tahoma"/>
            <family val="2"/>
          </rPr>
          <t>Particle
S1 6ea
S2 5ea
S3 7ea
S4 6ea
S5 4ea
S6 5ea
S7 3ea
S8 8ea
S9 6ea
S10 13ea
S11 13ea
S12 16ea
S13 19ea</t>
        </r>
      </text>
    </comment>
    <comment ref="F2380" authorId="1" shapeId="0">
      <text>
        <r>
          <rPr>
            <b/>
            <sz val="9"/>
            <color indexed="81"/>
            <rFont val="Tahoma"/>
            <family val="2"/>
          </rPr>
          <t>Particle
S1 2ea
S2 1ea</t>
        </r>
      </text>
    </comment>
    <comment ref="F2394" authorId="1" shapeId="0">
      <text>
        <r>
          <rPr>
            <b/>
            <sz val="9"/>
            <color indexed="81"/>
            <rFont val="Tahoma"/>
            <family val="2"/>
          </rPr>
          <t>Particle
S10 1ea</t>
        </r>
      </text>
    </comment>
    <comment ref="F2404" authorId="1" shapeId="0">
      <text>
        <r>
          <rPr>
            <b/>
            <sz val="9"/>
            <color indexed="81"/>
            <rFont val="Tahoma"/>
            <family val="2"/>
          </rPr>
          <t>Bubble(Previously defect induce)
S1 2ea</t>
        </r>
      </text>
    </comment>
    <comment ref="F2405" authorId="1" shapeId="0">
      <text>
        <r>
          <rPr>
            <b/>
            <sz val="9"/>
            <color indexed="81"/>
            <rFont val="Tahoma"/>
            <family val="2"/>
          </rPr>
          <t>Particle
S5 1ea</t>
        </r>
      </text>
    </comment>
    <comment ref="F2406" authorId="1" shapeId="0">
      <text>
        <r>
          <rPr>
            <b/>
            <sz val="9"/>
            <color indexed="81"/>
            <rFont val="Tahoma"/>
            <family val="2"/>
          </rPr>
          <t>Particle
S1 1ea</t>
        </r>
      </text>
    </comment>
    <comment ref="F2408" authorId="1" shapeId="0">
      <text>
        <r>
          <rPr>
            <b/>
            <sz val="9"/>
            <color indexed="81"/>
            <rFont val="Tahoma"/>
            <family val="2"/>
          </rPr>
          <t>Particle
S1 1ea</t>
        </r>
      </text>
    </comment>
    <comment ref="F2413" authorId="1" shapeId="0">
      <text>
        <r>
          <rPr>
            <b/>
            <sz val="9"/>
            <color indexed="81"/>
            <rFont val="Tahoma"/>
            <family val="2"/>
          </rPr>
          <t>Particle
S2 1ea
S7 1ea
S9 1ea
S12 1ea
S13 2ea</t>
        </r>
      </text>
    </comment>
    <comment ref="F2419" authorId="1" shapeId="0">
      <text>
        <r>
          <rPr>
            <b/>
            <sz val="9"/>
            <color indexed="81"/>
            <rFont val="Tahoma"/>
            <family val="2"/>
          </rPr>
          <t>Particle
S3 1ea</t>
        </r>
      </text>
    </comment>
    <comment ref="F2437" authorId="1" shapeId="0">
      <text>
        <r>
          <rPr>
            <b/>
            <sz val="9"/>
            <color indexed="81"/>
            <rFont val="Tahoma"/>
            <family val="2"/>
          </rPr>
          <t>Oxidation</t>
        </r>
      </text>
    </comment>
    <comment ref="F2449" authorId="1" shapeId="0">
      <text>
        <r>
          <rPr>
            <b/>
            <sz val="9"/>
            <color indexed="81"/>
            <rFont val="Tahoma"/>
            <family val="2"/>
          </rPr>
          <t>Particle
S8 1ea
S12 2ea</t>
        </r>
      </text>
    </comment>
    <comment ref="F2453" authorId="1" shapeId="0">
      <text>
        <r>
          <rPr>
            <b/>
            <sz val="9"/>
            <color indexed="81"/>
            <rFont val="Tahoma"/>
            <family val="2"/>
          </rPr>
          <t>Particle
S10 10ea</t>
        </r>
      </text>
    </comment>
    <comment ref="F2454" authorId="1" shapeId="0">
      <text>
        <r>
          <rPr>
            <b/>
            <sz val="9"/>
            <color indexed="81"/>
            <rFont val="Tahoma"/>
            <family val="2"/>
          </rPr>
          <t>STEP_04 alarm (stage drive error)</t>
        </r>
      </text>
    </comment>
    <comment ref="F2455" authorId="1" shapeId="0">
      <text>
        <r>
          <rPr>
            <b/>
            <sz val="9"/>
            <color indexed="81"/>
            <rFont val="Tahoma"/>
            <family val="2"/>
          </rPr>
          <t>Particle
S3 7ea</t>
        </r>
      </text>
    </comment>
    <comment ref="F2456" authorId="1" shapeId="0">
      <text>
        <r>
          <rPr>
            <b/>
            <sz val="9"/>
            <color indexed="81"/>
            <rFont val="Tahoma"/>
            <family val="2"/>
          </rPr>
          <t>Oxidation</t>
        </r>
      </text>
    </comment>
    <comment ref="F2457" authorId="1" shapeId="0">
      <text>
        <r>
          <rPr>
            <b/>
            <sz val="9"/>
            <color indexed="81"/>
            <rFont val="Tahoma"/>
            <family val="2"/>
          </rPr>
          <t>Particle
S6 1ea
S7 1ea
S12 4ea
S13 2ea</t>
        </r>
      </text>
    </comment>
    <comment ref="F2464" authorId="1" shapeId="0">
      <text>
        <r>
          <rPr>
            <b/>
            <sz val="9"/>
            <color indexed="81"/>
            <rFont val="Tahoma"/>
            <family val="2"/>
          </rPr>
          <t>Bubble
S3 1ea</t>
        </r>
      </text>
    </comment>
    <comment ref="F2478" authorId="1" shapeId="0">
      <text>
        <r>
          <rPr>
            <b/>
            <sz val="9"/>
            <color indexed="81"/>
            <rFont val="Tahoma"/>
            <family val="2"/>
          </rPr>
          <t>Particle
S6 2ea</t>
        </r>
      </text>
    </comment>
    <comment ref="F2485" authorId="1" shapeId="0">
      <text>
        <r>
          <rPr>
            <b/>
            <sz val="9"/>
            <color indexed="81"/>
            <rFont val="Tahoma"/>
            <family val="2"/>
          </rPr>
          <t>Particle
S9 4ea
S10 4ea
S12 3ea</t>
        </r>
      </text>
    </comment>
    <comment ref="F2486" authorId="1" shapeId="0">
      <text>
        <r>
          <rPr>
            <b/>
            <sz val="9"/>
            <color indexed="81"/>
            <rFont val="Tahoma"/>
            <family val="2"/>
          </rPr>
          <t>Particle
S3 4ea
S5 1ea
S6 2ea
S8 1ea
S9 1ea
S11 3ea
S12 2ea
S13 8ea</t>
        </r>
      </text>
    </comment>
    <comment ref="F2487" authorId="1" shapeId="0">
      <text>
        <r>
          <rPr>
            <b/>
            <sz val="9"/>
            <color indexed="81"/>
            <rFont val="Tahoma"/>
            <family val="2"/>
          </rPr>
          <t>Particle
S7 3ea
S8 3ea
S10 6ea</t>
        </r>
      </text>
    </comment>
    <comment ref="F2488" authorId="1" shapeId="0">
      <text>
        <r>
          <rPr>
            <b/>
            <sz val="9"/>
            <color indexed="81"/>
            <rFont val="Tahoma"/>
            <family val="2"/>
          </rPr>
          <t>Particle
S5 3ea</t>
        </r>
      </text>
    </comment>
    <comment ref="F2489" authorId="1" shapeId="0">
      <text>
        <r>
          <rPr>
            <b/>
            <sz val="9"/>
            <color indexed="81"/>
            <rFont val="Tahoma"/>
            <family val="2"/>
          </rPr>
          <t>Particle
S9 1ea</t>
        </r>
      </text>
    </comment>
    <comment ref="F2490" authorId="1" shapeId="0">
      <text>
        <r>
          <rPr>
            <b/>
            <sz val="9"/>
            <color indexed="81"/>
            <rFont val="Tahoma"/>
            <family val="2"/>
          </rPr>
          <t>Particle
S1 2ea
S4 3ea
S8 1ea
S9 3ea
S10 4ea
S12 5ea
S13 6ea</t>
        </r>
      </text>
    </comment>
    <comment ref="F2491" authorId="1" shapeId="0">
      <text>
        <r>
          <rPr>
            <b/>
            <sz val="9"/>
            <color indexed="81"/>
            <rFont val="Tahoma"/>
            <family val="2"/>
          </rPr>
          <t>Particle
S7 1ea
S9 1ea
S13 1ea</t>
        </r>
      </text>
    </comment>
    <comment ref="F2492" authorId="1" shapeId="0">
      <text>
        <r>
          <rPr>
            <b/>
            <sz val="9"/>
            <color indexed="81"/>
            <rFont val="Tahoma"/>
            <family val="2"/>
          </rPr>
          <t>Oxidation</t>
        </r>
      </text>
    </comment>
    <comment ref="F2493" authorId="1" shapeId="0">
      <text>
        <r>
          <rPr>
            <b/>
            <sz val="9"/>
            <color indexed="81"/>
            <rFont val="Tahoma"/>
            <family val="2"/>
          </rPr>
          <t>Particle
S2 1ea
S6 1ea</t>
        </r>
      </text>
    </comment>
    <comment ref="F2528" authorId="1" shapeId="0">
      <text>
        <r>
          <rPr>
            <b/>
            <sz val="9"/>
            <color indexed="81"/>
            <rFont val="Tahoma"/>
            <family val="2"/>
          </rPr>
          <t>Waive ADI</t>
        </r>
      </text>
    </comment>
    <comment ref="F2529" authorId="1" shapeId="0">
      <text>
        <r>
          <rPr>
            <b/>
            <sz val="9"/>
            <color indexed="81"/>
            <rFont val="Tahoma"/>
            <family val="2"/>
          </rPr>
          <t>Waive ADI</t>
        </r>
      </text>
    </comment>
    <comment ref="F2531" authorId="1" shapeId="0">
      <text>
        <r>
          <rPr>
            <b/>
            <sz val="9"/>
            <color indexed="81"/>
            <rFont val="Tahoma"/>
            <family val="2"/>
          </rPr>
          <t>Waive ADI</t>
        </r>
      </text>
    </comment>
    <comment ref="F2532" authorId="1" shapeId="0">
      <text>
        <r>
          <rPr>
            <b/>
            <sz val="9"/>
            <color indexed="81"/>
            <rFont val="Tahoma"/>
            <family val="2"/>
          </rPr>
          <t>Waive ADI</t>
        </r>
      </text>
    </comment>
    <comment ref="F2533" authorId="1" shapeId="0">
      <text>
        <r>
          <rPr>
            <b/>
            <sz val="9"/>
            <color indexed="81"/>
            <rFont val="Tahoma"/>
            <family val="2"/>
          </rPr>
          <t>Waive ADI</t>
        </r>
      </text>
    </comment>
    <comment ref="F2534" authorId="1" shapeId="0">
      <text>
        <r>
          <rPr>
            <b/>
            <sz val="9"/>
            <color indexed="81"/>
            <rFont val="Tahoma"/>
            <family val="2"/>
          </rPr>
          <t>Waive ADI</t>
        </r>
      </text>
    </comment>
    <comment ref="F2535" authorId="1" shapeId="0">
      <text>
        <r>
          <rPr>
            <b/>
            <sz val="9"/>
            <color indexed="81"/>
            <rFont val="Tahoma"/>
            <family val="2"/>
          </rPr>
          <t>Waive ADI</t>
        </r>
      </text>
    </comment>
    <comment ref="F2536" authorId="1" shapeId="0">
      <text>
        <r>
          <rPr>
            <b/>
            <sz val="9"/>
            <color indexed="81"/>
            <rFont val="Tahoma"/>
            <family val="2"/>
          </rPr>
          <t>Waive ADI</t>
        </r>
      </text>
    </comment>
    <comment ref="F2537" authorId="1" shapeId="0">
      <text>
        <r>
          <rPr>
            <b/>
            <sz val="9"/>
            <color indexed="81"/>
            <rFont val="Tahoma"/>
            <family val="2"/>
          </rPr>
          <t>Waive ADI</t>
        </r>
      </text>
    </comment>
    <comment ref="F2538" authorId="1" shapeId="0">
      <text>
        <r>
          <rPr>
            <b/>
            <sz val="9"/>
            <color indexed="81"/>
            <rFont val="Tahoma"/>
            <family val="2"/>
          </rPr>
          <t>Waive ADI</t>
        </r>
      </text>
    </comment>
    <comment ref="F2539" authorId="1" shapeId="0">
      <text>
        <r>
          <rPr>
            <b/>
            <sz val="9"/>
            <color indexed="81"/>
            <rFont val="Tahoma"/>
            <family val="2"/>
          </rPr>
          <t>Waive ADI</t>
        </r>
      </text>
    </comment>
    <comment ref="F2540" authorId="1" shapeId="0">
      <text>
        <r>
          <rPr>
            <b/>
            <sz val="9"/>
            <color indexed="81"/>
            <rFont val="Tahoma"/>
            <family val="2"/>
          </rPr>
          <t>Waive ADI</t>
        </r>
      </text>
    </comment>
    <comment ref="F2541" authorId="1" shapeId="0">
      <text>
        <r>
          <rPr>
            <b/>
            <sz val="9"/>
            <color indexed="81"/>
            <rFont val="Tahoma"/>
            <family val="2"/>
          </rPr>
          <t>Waive ADI</t>
        </r>
      </text>
    </comment>
    <comment ref="F2542" authorId="1" shapeId="0">
      <text>
        <r>
          <rPr>
            <b/>
            <sz val="9"/>
            <color indexed="81"/>
            <rFont val="Tahoma"/>
            <family val="2"/>
          </rPr>
          <t>Waive ADI</t>
        </r>
      </text>
    </comment>
    <comment ref="F2543" authorId="1" shapeId="0">
      <text>
        <r>
          <rPr>
            <b/>
            <sz val="9"/>
            <color indexed="81"/>
            <rFont val="Tahoma"/>
            <family val="2"/>
          </rPr>
          <t>Oxidation</t>
        </r>
      </text>
    </comment>
    <comment ref="F2544" authorId="1" shapeId="0">
      <text>
        <r>
          <rPr>
            <b/>
            <sz val="9"/>
            <color indexed="81"/>
            <rFont val="Tahoma"/>
            <family val="2"/>
          </rPr>
          <t>Oxidation</t>
        </r>
      </text>
    </comment>
    <comment ref="F2545" authorId="1" shapeId="0">
      <text>
        <r>
          <rPr>
            <b/>
            <sz val="9"/>
            <color indexed="81"/>
            <rFont val="Tahoma"/>
            <family val="2"/>
          </rPr>
          <t>Oxidation</t>
        </r>
      </text>
    </comment>
    <comment ref="F2546" authorId="1" shapeId="0">
      <text>
        <r>
          <rPr>
            <b/>
            <sz val="9"/>
            <color indexed="81"/>
            <rFont val="Tahoma"/>
            <family val="2"/>
          </rPr>
          <t>Oxidation</t>
        </r>
      </text>
    </comment>
    <comment ref="F2547" authorId="1" shapeId="0">
      <text>
        <r>
          <rPr>
            <b/>
            <sz val="9"/>
            <color indexed="81"/>
            <rFont val="Tahoma"/>
            <family val="2"/>
          </rPr>
          <t>Oxidation</t>
        </r>
      </text>
    </comment>
    <comment ref="F2548" authorId="1" shapeId="0">
      <text>
        <r>
          <rPr>
            <b/>
            <sz val="9"/>
            <color indexed="81"/>
            <rFont val="Tahoma"/>
            <family val="2"/>
          </rPr>
          <t>Oxidation</t>
        </r>
      </text>
    </comment>
    <comment ref="F2549" authorId="1" shapeId="0">
      <text>
        <r>
          <rPr>
            <b/>
            <sz val="9"/>
            <color indexed="81"/>
            <rFont val="Tahoma"/>
            <family val="2"/>
          </rPr>
          <t>Oxidation</t>
        </r>
      </text>
    </comment>
    <comment ref="F2550" authorId="1" shapeId="0">
      <text>
        <r>
          <rPr>
            <b/>
            <sz val="9"/>
            <color indexed="81"/>
            <rFont val="Tahoma"/>
            <family val="2"/>
          </rPr>
          <t>Waive ADI</t>
        </r>
      </text>
    </comment>
    <comment ref="F2551" authorId="1" shapeId="0">
      <text>
        <r>
          <rPr>
            <b/>
            <sz val="9"/>
            <color indexed="81"/>
            <rFont val="Tahoma"/>
            <family val="2"/>
          </rPr>
          <t>Waive ADI</t>
        </r>
      </text>
    </comment>
    <comment ref="F2552" authorId="1" shapeId="0">
      <text>
        <r>
          <rPr>
            <b/>
            <sz val="9"/>
            <color indexed="81"/>
            <rFont val="Tahoma"/>
            <family val="2"/>
          </rPr>
          <t>Waive ADI</t>
        </r>
      </text>
    </comment>
    <comment ref="F2553" authorId="1" shapeId="0">
      <text>
        <r>
          <rPr>
            <b/>
            <sz val="9"/>
            <color indexed="81"/>
            <rFont val="Tahoma"/>
            <family val="2"/>
          </rPr>
          <t>Waive ADI</t>
        </r>
      </text>
    </comment>
    <comment ref="F2554" authorId="1" shapeId="0">
      <text>
        <r>
          <rPr>
            <b/>
            <sz val="9"/>
            <color indexed="81"/>
            <rFont val="Tahoma"/>
            <family val="2"/>
          </rPr>
          <t>Waive ADI</t>
        </r>
      </text>
    </comment>
    <comment ref="F2555" authorId="1" shapeId="0">
      <text>
        <r>
          <rPr>
            <b/>
            <sz val="9"/>
            <color indexed="81"/>
            <rFont val="Tahoma"/>
            <family val="2"/>
          </rPr>
          <t>Waive ADI</t>
        </r>
      </text>
    </comment>
    <comment ref="F2556" authorId="1" shapeId="0">
      <text>
        <r>
          <rPr>
            <b/>
            <sz val="9"/>
            <color indexed="81"/>
            <rFont val="Tahoma"/>
            <family val="2"/>
          </rPr>
          <t>Waive ADI</t>
        </r>
      </text>
    </comment>
    <comment ref="F2562" authorId="1" shapeId="0">
      <text>
        <r>
          <rPr>
            <b/>
            <sz val="9"/>
            <color indexed="81"/>
            <rFont val="Tahoma"/>
            <family val="2"/>
          </rPr>
          <t>Waive ADI</t>
        </r>
      </text>
    </comment>
    <comment ref="F2566" authorId="1" shapeId="0">
      <text>
        <r>
          <rPr>
            <b/>
            <sz val="9"/>
            <color indexed="81"/>
            <rFont val="Tahoma"/>
            <family val="2"/>
          </rPr>
          <t>Waive ADI</t>
        </r>
      </text>
    </comment>
    <comment ref="F2567" authorId="1" shapeId="0">
      <text>
        <r>
          <rPr>
            <b/>
            <sz val="9"/>
            <color indexed="81"/>
            <rFont val="Tahoma"/>
            <family val="2"/>
          </rPr>
          <t>Particle
S1 1ea
S5 2ea
S7 1ea
S10 1ea</t>
        </r>
      </text>
    </comment>
    <comment ref="F2569" authorId="1" shapeId="0">
      <text>
        <r>
          <rPr>
            <b/>
            <sz val="9"/>
            <color indexed="81"/>
            <rFont val="Tahoma"/>
            <family val="2"/>
          </rPr>
          <t>Waive ADI</t>
        </r>
      </text>
    </comment>
    <comment ref="F2570" authorId="1" shapeId="0">
      <text>
        <r>
          <rPr>
            <b/>
            <sz val="9"/>
            <color indexed="81"/>
            <rFont val="Tahoma"/>
            <family val="2"/>
          </rPr>
          <t>Waive ADI</t>
        </r>
      </text>
    </comment>
    <comment ref="F2591" authorId="1" shapeId="0">
      <text>
        <r>
          <rPr>
            <b/>
            <sz val="9"/>
            <color indexed="81"/>
            <rFont val="Tahoma"/>
            <family val="2"/>
          </rPr>
          <t xml:space="preserve">B1_STEP_03 alarm </t>
        </r>
        <r>
          <rPr>
            <b/>
            <sz val="9"/>
            <color indexed="81"/>
            <rFont val="細明體"/>
            <family val="3"/>
            <charset val="136"/>
          </rPr>
          <t>地震影響批</t>
        </r>
      </text>
    </comment>
    <comment ref="F2592" authorId="1" shapeId="0">
      <text>
        <r>
          <rPr>
            <b/>
            <sz val="9"/>
            <color indexed="81"/>
            <rFont val="Tahoma"/>
            <family val="2"/>
          </rPr>
          <t>Particle
S1 1ea</t>
        </r>
      </text>
    </comment>
    <comment ref="F2593" authorId="1" shapeId="0">
      <text>
        <r>
          <rPr>
            <b/>
            <sz val="9"/>
            <color indexed="81"/>
            <rFont val="Tahoma"/>
            <family val="2"/>
          </rPr>
          <t>Particle
S6 2ea</t>
        </r>
      </text>
    </comment>
    <comment ref="F2594" authorId="1" shapeId="0">
      <text>
        <r>
          <rPr>
            <b/>
            <sz val="9"/>
            <color indexed="81"/>
            <rFont val="Tahoma"/>
            <family val="2"/>
          </rPr>
          <t xml:space="preserve">B1_STEP_03 alarm </t>
        </r>
        <r>
          <rPr>
            <b/>
            <sz val="9"/>
            <color indexed="81"/>
            <rFont val="細明體"/>
            <family val="3"/>
            <charset val="136"/>
          </rPr>
          <t>地震影響批</t>
        </r>
      </text>
    </comment>
    <comment ref="F2595" authorId="1" shapeId="0">
      <text>
        <r>
          <rPr>
            <b/>
            <sz val="9"/>
            <color indexed="81"/>
            <rFont val="Tahoma"/>
            <family val="2"/>
          </rPr>
          <t>Particle
S1 1ea</t>
        </r>
      </text>
    </comment>
    <comment ref="F2596" authorId="1" shapeId="0">
      <text>
        <r>
          <rPr>
            <b/>
            <sz val="9"/>
            <color indexed="81"/>
            <rFont val="Tahoma"/>
            <family val="2"/>
          </rPr>
          <t>Particle
S13 1ea</t>
        </r>
      </text>
    </comment>
    <comment ref="F2597" authorId="1" shapeId="0">
      <text>
        <r>
          <rPr>
            <b/>
            <sz val="9"/>
            <color indexed="81"/>
            <rFont val="Tahoma"/>
            <family val="2"/>
          </rPr>
          <t>Particle
S6 1ea</t>
        </r>
      </text>
    </comment>
    <comment ref="F2598" authorId="1" shapeId="0">
      <text>
        <r>
          <rPr>
            <b/>
            <sz val="9"/>
            <color indexed="81"/>
            <rFont val="Tahoma"/>
            <family val="2"/>
          </rPr>
          <t>Particle
S8 1ea
S9 2ea</t>
        </r>
      </text>
    </comment>
    <comment ref="F2599" authorId="1" shapeId="0">
      <text>
        <r>
          <rPr>
            <b/>
            <sz val="9"/>
            <color indexed="81"/>
            <rFont val="Tahoma"/>
            <family val="2"/>
          </rPr>
          <t>Particle
S3 2ea</t>
        </r>
      </text>
    </comment>
    <comment ref="F2600" authorId="1" shapeId="0">
      <text>
        <r>
          <rPr>
            <b/>
            <sz val="9"/>
            <color indexed="81"/>
            <rFont val="Tahoma"/>
            <family val="2"/>
          </rPr>
          <t>Particle
S2 1ea
S3 1ea
S4 1ea
S6 4ea
S7 2ea
S8 1ea
S9 7ea
S10 7ea
S11 7ea
S12 6ea
S13 12ea</t>
        </r>
      </text>
    </comment>
    <comment ref="F2601" authorId="1" shapeId="0">
      <text>
        <r>
          <rPr>
            <b/>
            <sz val="9"/>
            <color indexed="81"/>
            <rFont val="Tahoma"/>
            <family val="2"/>
          </rPr>
          <t>Waive ADI</t>
        </r>
      </text>
    </comment>
    <comment ref="F2603" authorId="1" shapeId="0">
      <text>
        <r>
          <rPr>
            <b/>
            <sz val="9"/>
            <color indexed="81"/>
            <rFont val="Tahoma"/>
            <family val="2"/>
          </rPr>
          <t>Waive ADI</t>
        </r>
      </text>
    </comment>
    <comment ref="F2604" authorId="1" shapeId="0">
      <text>
        <r>
          <rPr>
            <b/>
            <sz val="9"/>
            <color indexed="81"/>
            <rFont val="Tahoma"/>
            <family val="2"/>
          </rPr>
          <t>Waive ADI</t>
        </r>
      </text>
    </comment>
    <comment ref="F2605" authorId="1" shapeId="0">
      <text>
        <r>
          <rPr>
            <b/>
            <sz val="9"/>
            <color indexed="81"/>
            <rFont val="Tahoma"/>
            <family val="2"/>
          </rPr>
          <t>Waive ADI</t>
        </r>
      </text>
    </comment>
    <comment ref="F2627" authorId="1" shapeId="0">
      <text>
        <r>
          <rPr>
            <b/>
            <sz val="9"/>
            <color indexed="81"/>
            <rFont val="Tahoma"/>
            <family val="2"/>
          </rPr>
          <t>Particle
S2 1ea</t>
        </r>
      </text>
    </comment>
    <comment ref="F2631" authorId="1" shapeId="0">
      <text>
        <r>
          <rPr>
            <b/>
            <sz val="9"/>
            <color indexed="81"/>
            <rFont val="Tahoma"/>
            <family val="2"/>
          </rPr>
          <t>Particle
S6 1ea
S12 1ea</t>
        </r>
      </text>
    </comment>
    <comment ref="F2632" authorId="1" shapeId="0">
      <text>
        <r>
          <rPr>
            <b/>
            <sz val="9"/>
            <color indexed="81"/>
            <rFont val="Tahoma"/>
            <family val="2"/>
          </rPr>
          <t>Particle
S1 1ea</t>
        </r>
      </text>
    </comment>
    <comment ref="F2633" authorId="1" shapeId="0">
      <text>
        <r>
          <rPr>
            <b/>
            <sz val="9"/>
            <color indexed="81"/>
            <rFont val="Tahoma"/>
            <family val="2"/>
          </rPr>
          <t>Particle
S10 2ea
S13 3ea</t>
        </r>
      </text>
    </comment>
    <comment ref="F2634" authorId="1" shapeId="0">
      <text>
        <r>
          <rPr>
            <b/>
            <sz val="9"/>
            <color indexed="81"/>
            <rFont val="Tahoma"/>
            <family val="2"/>
          </rPr>
          <t>Particle
S13 1ea</t>
        </r>
      </text>
    </comment>
    <comment ref="F2635" authorId="1" shapeId="0">
      <text>
        <r>
          <rPr>
            <b/>
            <sz val="9"/>
            <color indexed="81"/>
            <rFont val="Tahoma"/>
            <family val="2"/>
          </rPr>
          <t>Coat --&gt; Exposure over Q-time (&gt; 12 hr)</t>
        </r>
      </text>
    </comment>
    <comment ref="F2636" authorId="1" shapeId="0">
      <text>
        <r>
          <rPr>
            <b/>
            <sz val="9"/>
            <color indexed="81"/>
            <rFont val="Tahoma"/>
            <family val="2"/>
          </rPr>
          <t>B1_COAT_04 alarm</t>
        </r>
      </text>
    </comment>
    <comment ref="F2645" authorId="1" shapeId="0">
      <text>
        <r>
          <rPr>
            <b/>
            <sz val="9"/>
            <color indexed="81"/>
            <rFont val="Tahoma"/>
            <family val="2"/>
          </rPr>
          <t>Particle
S1 1ea
S3 1ea
S4 2ea
S12 1ea</t>
        </r>
      </text>
    </comment>
    <comment ref="F2646" authorId="1" shapeId="0">
      <text>
        <r>
          <rPr>
            <b/>
            <sz val="9"/>
            <color indexed="81"/>
            <rFont val="Tahoma"/>
            <family val="2"/>
          </rPr>
          <t>Particle
S3 1ea</t>
        </r>
      </text>
    </comment>
    <comment ref="F2654" authorId="1" shapeId="0">
      <text>
        <r>
          <rPr>
            <b/>
            <sz val="9"/>
            <color indexed="81"/>
            <rFont val="Tahoma"/>
            <family val="2"/>
          </rPr>
          <t>Waive ADI</t>
        </r>
      </text>
    </comment>
    <comment ref="F2666" authorId="1" shapeId="0">
      <text>
        <r>
          <rPr>
            <b/>
            <sz val="9"/>
            <color indexed="81"/>
            <rFont val="Tahoma"/>
            <family val="2"/>
          </rPr>
          <t>Waive ADI</t>
        </r>
      </text>
    </comment>
    <comment ref="F2667" authorId="1" shapeId="0">
      <text>
        <r>
          <rPr>
            <b/>
            <sz val="9"/>
            <color indexed="81"/>
            <rFont val="Tahoma"/>
            <family val="2"/>
          </rPr>
          <t>Particle
S4 1ea</t>
        </r>
      </text>
    </comment>
    <comment ref="F2672" authorId="1" shapeId="0">
      <text>
        <r>
          <rPr>
            <b/>
            <sz val="9"/>
            <color indexed="81"/>
            <rFont val="Tahoma"/>
            <family val="2"/>
          </rPr>
          <t>Particle
S2 1ea
S3 1ea
S11 1ea
S12 2ea</t>
        </r>
      </text>
    </comment>
    <comment ref="F2673" authorId="1" shapeId="0">
      <text>
        <r>
          <rPr>
            <b/>
            <sz val="9"/>
            <color indexed="81"/>
            <rFont val="Tahoma"/>
            <family val="2"/>
          </rPr>
          <t>B1_STEP_04 alarm (Stage drive error)</t>
        </r>
      </text>
    </comment>
    <comment ref="F2674" authorId="1" shapeId="0">
      <text>
        <r>
          <rPr>
            <b/>
            <sz val="9"/>
            <color indexed="81"/>
            <rFont val="Tahoma"/>
            <family val="2"/>
          </rPr>
          <t>Particle
S2 2ea
S7 6ea
S9 4ea
S12 13ea
S13 11ea</t>
        </r>
      </text>
    </comment>
    <comment ref="F2675" authorId="1" shapeId="0">
      <text>
        <r>
          <rPr>
            <b/>
            <sz val="9"/>
            <color indexed="81"/>
            <rFont val="Tahoma"/>
            <family val="2"/>
          </rPr>
          <t>Particle
S4 2ea
S11 3ea
S12 2ea
S13 3ea</t>
        </r>
      </text>
    </comment>
    <comment ref="F2676" authorId="1" shapeId="0">
      <text>
        <r>
          <rPr>
            <b/>
            <sz val="9"/>
            <color indexed="81"/>
            <rFont val="Tahoma"/>
            <family val="2"/>
          </rPr>
          <t>Particle
S6 1ea</t>
        </r>
      </text>
    </comment>
    <comment ref="F2677" authorId="1" shapeId="0">
      <text>
        <r>
          <rPr>
            <b/>
            <sz val="9"/>
            <color indexed="81"/>
            <rFont val="Tahoma"/>
            <family val="2"/>
          </rPr>
          <t>Exposure --&gt; Develop over Q-time (&gt; 6 hr)</t>
        </r>
      </text>
    </comment>
    <comment ref="F2678" authorId="1" shapeId="0">
      <text>
        <r>
          <rPr>
            <b/>
            <sz val="9"/>
            <color indexed="81"/>
            <rFont val="Tahoma"/>
            <family val="2"/>
          </rPr>
          <t>Particle
S7 3ea
S9 3ea</t>
        </r>
      </text>
    </comment>
    <comment ref="F2679" authorId="1" shapeId="0">
      <text>
        <r>
          <rPr>
            <b/>
            <sz val="9"/>
            <color indexed="81"/>
            <rFont val="Tahoma"/>
            <family val="2"/>
          </rPr>
          <t xml:space="preserve">B1_COAT_07 alarm </t>
        </r>
      </text>
    </comment>
    <comment ref="F2680" authorId="1" shapeId="0">
      <text>
        <r>
          <rPr>
            <b/>
            <sz val="9"/>
            <color indexed="81"/>
            <rFont val="Tahoma"/>
            <family val="2"/>
          </rPr>
          <t xml:space="preserve">B1_COAT_07 alarm </t>
        </r>
      </text>
    </comment>
    <comment ref="F2681" authorId="1" shapeId="0">
      <text>
        <r>
          <rPr>
            <b/>
            <sz val="9"/>
            <color indexed="81"/>
            <rFont val="Tahoma"/>
            <family val="2"/>
          </rPr>
          <t>Waive ADI</t>
        </r>
      </text>
    </comment>
    <comment ref="F2686" authorId="1" shapeId="0">
      <text>
        <r>
          <rPr>
            <b/>
            <sz val="9"/>
            <color indexed="81"/>
            <rFont val="Tahoma"/>
            <family val="2"/>
          </rPr>
          <t>Waive ADI</t>
        </r>
      </text>
    </comment>
    <comment ref="F2688" authorId="1" shapeId="0">
      <text>
        <r>
          <rPr>
            <b/>
            <sz val="9"/>
            <color indexed="81"/>
            <rFont val="Tahoma"/>
            <family val="2"/>
          </rPr>
          <t>Oxidation</t>
        </r>
      </text>
    </comment>
    <comment ref="F2693" authorId="1" shapeId="0">
      <text>
        <r>
          <rPr>
            <b/>
            <sz val="9"/>
            <color indexed="81"/>
            <rFont val="Tahoma"/>
            <family val="2"/>
          </rPr>
          <t>Waive ADI</t>
        </r>
      </text>
    </comment>
    <comment ref="F2698" authorId="1" shapeId="0">
      <text>
        <r>
          <rPr>
            <b/>
            <sz val="9"/>
            <color indexed="81"/>
            <rFont val="Tahoma"/>
            <family val="2"/>
          </rPr>
          <t>Particle
S7 1ea</t>
        </r>
      </text>
    </comment>
    <comment ref="F2702" authorId="1" shapeId="0">
      <text>
        <r>
          <rPr>
            <b/>
            <sz val="9"/>
            <color indexed="81"/>
            <rFont val="Tahoma"/>
            <family val="2"/>
          </rPr>
          <t>Particle
S6 1ea</t>
        </r>
      </text>
    </comment>
    <comment ref="F2703" authorId="1" shapeId="0">
      <text>
        <r>
          <rPr>
            <b/>
            <sz val="9"/>
            <color indexed="81"/>
            <rFont val="Tahoma"/>
            <family val="2"/>
          </rPr>
          <t>Bubble
S4 1ea
S6 1ea
S7 1ea</t>
        </r>
      </text>
    </comment>
    <comment ref="F2705" authorId="1" shapeId="0">
      <text>
        <r>
          <rPr>
            <b/>
            <sz val="9"/>
            <color indexed="81"/>
            <rFont val="Tahoma"/>
            <family val="2"/>
          </rPr>
          <t>Particle
S9 1ea</t>
        </r>
      </text>
    </comment>
    <comment ref="F2708" authorId="1" shapeId="0">
      <text>
        <r>
          <rPr>
            <b/>
            <sz val="9"/>
            <color indexed="81"/>
            <rFont val="Tahoma"/>
            <family val="2"/>
          </rPr>
          <t>Waive ADI</t>
        </r>
      </text>
    </comment>
    <comment ref="F2709" authorId="1" shapeId="0">
      <text>
        <r>
          <rPr>
            <b/>
            <sz val="9"/>
            <color indexed="81"/>
            <rFont val="Tahoma"/>
            <family val="2"/>
          </rPr>
          <t>Waive ADI</t>
        </r>
      </text>
    </comment>
    <comment ref="F2710" authorId="1" shapeId="0">
      <text>
        <r>
          <rPr>
            <b/>
            <sz val="9"/>
            <color indexed="81"/>
            <rFont val="Tahoma"/>
            <family val="2"/>
          </rPr>
          <t>Waive ADI</t>
        </r>
      </text>
    </comment>
    <comment ref="F2713" authorId="1" shapeId="0">
      <text>
        <r>
          <rPr>
            <b/>
            <sz val="9"/>
            <color indexed="81"/>
            <rFont val="Tahoma"/>
            <family val="2"/>
          </rPr>
          <t>Particle
S1 1ea
S2 4ea
S3 2ea
S4 1ea
S5 2ea
S6 2ea
S7 2ea
S8 5ea
S11 3ea
S12 7ea
S13 9ea</t>
        </r>
      </text>
    </comment>
    <comment ref="F2714" authorId="1" shapeId="0">
      <text>
        <r>
          <rPr>
            <b/>
            <sz val="9"/>
            <color indexed="81"/>
            <rFont val="Tahoma"/>
            <family val="2"/>
          </rPr>
          <t>Bubble
S12 2ea</t>
        </r>
      </text>
    </comment>
    <comment ref="F2715" authorId="1" shapeId="0">
      <text>
        <r>
          <rPr>
            <b/>
            <sz val="9"/>
            <color indexed="81"/>
            <rFont val="Tahoma"/>
            <family val="2"/>
          </rPr>
          <t>Particle
S1 1ea</t>
        </r>
      </text>
    </comment>
    <comment ref="F2716" authorId="1" shapeId="0">
      <text>
        <r>
          <rPr>
            <b/>
            <sz val="9"/>
            <color indexed="81"/>
            <rFont val="Tahoma"/>
            <family val="2"/>
          </rPr>
          <t>Exposure --&gt; PEB over Q-time (&gt; 6 hr)</t>
        </r>
      </text>
    </comment>
    <comment ref="F2722" authorId="1" shapeId="0">
      <text>
        <r>
          <rPr>
            <b/>
            <sz val="9"/>
            <color indexed="81"/>
            <rFont val="Tahoma"/>
            <family val="2"/>
          </rPr>
          <t>Particle
S1 2ea</t>
        </r>
      </text>
    </comment>
    <comment ref="F2730" authorId="1" shapeId="0">
      <text>
        <r>
          <rPr>
            <b/>
            <sz val="9"/>
            <color indexed="81"/>
            <rFont val="Tahoma"/>
            <family val="2"/>
          </rPr>
          <t>Waive ADI</t>
        </r>
      </text>
    </comment>
    <comment ref="F2733" authorId="1" shapeId="0">
      <text>
        <r>
          <rPr>
            <b/>
            <sz val="9"/>
            <color indexed="81"/>
            <rFont val="Tahoma"/>
            <family val="2"/>
          </rPr>
          <t>Waive ADI</t>
        </r>
      </text>
    </comment>
    <comment ref="F2734" authorId="1" shapeId="0">
      <text>
        <r>
          <rPr>
            <b/>
            <sz val="9"/>
            <color indexed="81"/>
            <rFont val="Tahoma"/>
            <family val="2"/>
          </rPr>
          <t>Waive ADI</t>
        </r>
      </text>
    </comment>
    <comment ref="F2737" authorId="1" shapeId="0">
      <text>
        <r>
          <rPr>
            <b/>
            <sz val="9"/>
            <color indexed="81"/>
            <rFont val="Tahoma"/>
            <family val="2"/>
          </rPr>
          <t>Particle
S8 1ea</t>
        </r>
      </text>
    </comment>
    <comment ref="F2755" authorId="1" shapeId="0">
      <text>
        <r>
          <rPr>
            <b/>
            <sz val="9"/>
            <color indexed="81"/>
            <rFont val="Tahoma"/>
            <family val="2"/>
          </rPr>
          <t>Waive ADI</t>
        </r>
      </text>
    </comment>
    <comment ref="F2756" authorId="1" shapeId="0">
      <text>
        <r>
          <rPr>
            <b/>
            <sz val="9"/>
            <color indexed="81"/>
            <rFont val="Tahoma"/>
            <family val="2"/>
          </rPr>
          <t>Particle
S7 1ea
S8 4ea
S9 3ea
S12 5ea
S13 4ea</t>
        </r>
      </text>
    </comment>
    <comment ref="F2759" authorId="1" shapeId="0">
      <text>
        <r>
          <rPr>
            <b/>
            <sz val="9"/>
            <color indexed="81"/>
            <rFont val="Tahoma"/>
            <family val="2"/>
          </rPr>
          <t>PEB --&gt; Develop over Q-time (&gt; 6hr), Track out fail induced</t>
        </r>
      </text>
    </comment>
    <comment ref="F2760" authorId="1" shapeId="0">
      <text>
        <r>
          <rPr>
            <b/>
            <sz val="9"/>
            <color indexed="81"/>
            <rFont val="Tahoma"/>
            <family val="2"/>
          </rPr>
          <t>Particle
S11 1ea</t>
        </r>
      </text>
    </comment>
    <comment ref="F2761" authorId="1" shapeId="0">
      <text>
        <r>
          <rPr>
            <b/>
            <sz val="9"/>
            <color indexed="81"/>
            <rFont val="Tahoma"/>
            <family val="2"/>
          </rPr>
          <t>Particle
S13 4ea</t>
        </r>
      </text>
    </comment>
    <comment ref="F2762" authorId="1" shapeId="0">
      <text>
        <r>
          <rPr>
            <b/>
            <sz val="9"/>
            <color indexed="81"/>
            <rFont val="Tahoma"/>
            <family val="2"/>
          </rPr>
          <t>Particle
S13 2ea</t>
        </r>
      </text>
    </comment>
    <comment ref="F2763" authorId="1" shapeId="0">
      <text>
        <r>
          <rPr>
            <b/>
            <sz val="9"/>
            <color indexed="81"/>
            <rFont val="Tahoma"/>
            <family val="2"/>
          </rPr>
          <t>Particle
S2 1ea
S13 1ea</t>
        </r>
      </text>
    </comment>
    <comment ref="F2764" authorId="1" shapeId="0">
      <text>
        <r>
          <rPr>
            <b/>
            <sz val="9"/>
            <color indexed="81"/>
            <rFont val="Tahoma"/>
            <family val="2"/>
          </rPr>
          <t>PEB --&gt; Develop over Q-time (&gt; 6hr)</t>
        </r>
      </text>
    </comment>
    <comment ref="F2774" authorId="1" shapeId="0">
      <text>
        <r>
          <rPr>
            <b/>
            <sz val="9"/>
            <color indexed="81"/>
            <rFont val="Tahoma"/>
            <family val="2"/>
          </rPr>
          <t>Waive ADI</t>
        </r>
      </text>
    </comment>
    <comment ref="F2778" authorId="1" shapeId="0">
      <text>
        <r>
          <rPr>
            <b/>
            <sz val="9"/>
            <color indexed="81"/>
            <rFont val="Tahoma"/>
            <family val="2"/>
          </rPr>
          <t>Particle
S11 3ea</t>
        </r>
      </text>
    </comment>
    <comment ref="F2780" authorId="1" shapeId="0">
      <text>
        <r>
          <rPr>
            <b/>
            <sz val="9"/>
            <color indexed="81"/>
            <rFont val="Tahoma"/>
            <family val="2"/>
          </rPr>
          <t>Particle
S4 2ea
S13 5ea</t>
        </r>
      </text>
    </comment>
    <comment ref="F2787" authorId="1" shapeId="0">
      <text>
        <r>
          <rPr>
            <b/>
            <sz val="9"/>
            <color indexed="81"/>
            <rFont val="Tahoma"/>
            <family val="2"/>
          </rPr>
          <t>Particle
S6 2ea</t>
        </r>
      </text>
    </comment>
    <comment ref="F2796" authorId="1" shapeId="0">
      <text>
        <r>
          <rPr>
            <b/>
            <sz val="9"/>
            <color indexed="81"/>
            <rFont val="Tahoma"/>
            <family val="2"/>
          </rPr>
          <t>Waive ADI</t>
        </r>
      </text>
    </comment>
    <comment ref="F2797" authorId="1" shapeId="0">
      <text>
        <r>
          <rPr>
            <b/>
            <sz val="9"/>
            <color indexed="81"/>
            <rFont val="Tahoma"/>
            <family val="2"/>
          </rPr>
          <t>B1_COAT_07 alarm (Drain Tank Box 3 Drain Tank Full)</t>
        </r>
      </text>
    </comment>
    <comment ref="F2798" authorId="1" shapeId="0">
      <text>
        <r>
          <rPr>
            <b/>
            <sz val="9"/>
            <color indexed="81"/>
            <rFont val="Tahoma"/>
            <family val="2"/>
          </rPr>
          <t>Particle
S1 1ea</t>
        </r>
      </text>
    </comment>
    <comment ref="F2799" authorId="1" shapeId="0">
      <text>
        <r>
          <rPr>
            <b/>
            <sz val="9"/>
            <color indexed="81"/>
            <rFont val="Tahoma"/>
            <family val="2"/>
          </rPr>
          <t>Particle
S6 2ea</t>
        </r>
      </text>
    </comment>
    <comment ref="F2800" authorId="1" shapeId="0">
      <text>
        <r>
          <rPr>
            <b/>
            <sz val="9"/>
            <color indexed="81"/>
            <rFont val="Tahoma"/>
            <family val="2"/>
          </rPr>
          <t>Particle
S1 1ea
S4 1ea
S10 1ea
S12 2ea</t>
        </r>
      </text>
    </comment>
    <comment ref="F2801" authorId="1" shapeId="0">
      <text>
        <r>
          <rPr>
            <b/>
            <sz val="9"/>
            <color indexed="81"/>
            <rFont val="Tahoma"/>
            <family val="2"/>
          </rPr>
          <t>Particle
S2 1ea</t>
        </r>
      </text>
    </comment>
    <comment ref="F2802" authorId="1" shapeId="0">
      <text>
        <r>
          <rPr>
            <b/>
            <sz val="9"/>
            <color indexed="81"/>
            <rFont val="Tahoma"/>
            <family val="2"/>
          </rPr>
          <t>B1_DEVP_03 alarm(FDC OOS)</t>
        </r>
      </text>
    </comment>
    <comment ref="F2803" authorId="1" shapeId="0">
      <text>
        <r>
          <rPr>
            <b/>
            <sz val="9"/>
            <color indexed="81"/>
            <rFont val="Tahoma"/>
            <family val="2"/>
          </rPr>
          <t>Particle
S1 1ea</t>
        </r>
      </text>
    </comment>
    <comment ref="F2804" authorId="1" shapeId="0">
      <text>
        <r>
          <rPr>
            <b/>
            <sz val="9"/>
            <color indexed="81"/>
            <rFont val="Tahoma"/>
            <family val="2"/>
          </rPr>
          <t>Particle
S1 1ea
S7 1ea</t>
        </r>
      </text>
    </comment>
    <comment ref="F2805" authorId="1" shapeId="0">
      <text>
        <r>
          <rPr>
            <b/>
            <sz val="9"/>
            <color indexed="81"/>
            <rFont val="Tahoma"/>
            <family val="2"/>
          </rPr>
          <t>Particle
S4 1ea</t>
        </r>
      </text>
    </comment>
    <comment ref="F2806" authorId="1" shapeId="0">
      <text>
        <r>
          <rPr>
            <b/>
            <sz val="9"/>
            <color indexed="81"/>
            <rFont val="Tahoma"/>
            <family val="2"/>
          </rPr>
          <t>Particle
S2 1ea</t>
        </r>
      </text>
    </comment>
    <comment ref="F2807" authorId="1" shapeId="0">
      <text>
        <r>
          <rPr>
            <b/>
            <sz val="9"/>
            <color indexed="81"/>
            <rFont val="Tahoma"/>
            <family val="2"/>
          </rPr>
          <t>Particle
S3 2ea
S8 2ea</t>
        </r>
      </text>
    </comment>
    <comment ref="F2808" authorId="1" shapeId="0">
      <text>
        <r>
          <rPr>
            <b/>
            <sz val="9"/>
            <color indexed="81"/>
            <rFont val="Tahoma"/>
            <family val="2"/>
          </rPr>
          <t>Particle
S1 1ea</t>
        </r>
      </text>
    </comment>
    <comment ref="F2810" authorId="1" shapeId="0">
      <text>
        <r>
          <rPr>
            <b/>
            <sz val="9"/>
            <color indexed="81"/>
            <rFont val="Tahoma"/>
            <family val="2"/>
          </rPr>
          <t>Particle
S2 1ea
S3 2ea</t>
        </r>
      </text>
    </comment>
    <comment ref="F2811" authorId="1" shapeId="0">
      <text>
        <r>
          <rPr>
            <b/>
            <sz val="9"/>
            <color indexed="81"/>
            <rFont val="Tahoma"/>
            <family val="2"/>
          </rPr>
          <t>Particle
S2 1ea
S3 2ea
S6 2ea</t>
        </r>
      </text>
    </comment>
    <comment ref="F2813" authorId="1" shapeId="0">
      <text>
        <r>
          <rPr>
            <b/>
            <sz val="9"/>
            <color indexed="81"/>
            <rFont val="Tahoma"/>
            <family val="2"/>
          </rPr>
          <t>Particle
S1 2ea
S7 1ea
S8 1ea
S9 1ea</t>
        </r>
      </text>
    </comment>
    <comment ref="F2816" authorId="1" shapeId="0">
      <text>
        <r>
          <rPr>
            <b/>
            <sz val="9"/>
            <color indexed="81"/>
            <rFont val="Tahoma"/>
            <family val="2"/>
          </rPr>
          <t>Particle
S6 1ea</t>
        </r>
      </text>
    </comment>
    <comment ref="F2828" authorId="1" shapeId="0">
      <text>
        <r>
          <rPr>
            <b/>
            <sz val="9"/>
            <color indexed="81"/>
            <rFont val="Tahoma"/>
            <family val="2"/>
          </rPr>
          <t>Particle
S1 1ea</t>
        </r>
      </text>
    </comment>
    <comment ref="F2832" authorId="1" shapeId="0">
      <text>
        <r>
          <rPr>
            <b/>
            <sz val="9"/>
            <color indexed="81"/>
            <rFont val="Tahoma"/>
            <family val="2"/>
          </rPr>
          <t>Particle
S3 1ea</t>
        </r>
      </text>
    </comment>
    <comment ref="F2836" authorId="1" shapeId="0">
      <text>
        <r>
          <rPr>
            <b/>
            <sz val="9"/>
            <color indexed="81"/>
            <rFont val="Tahoma"/>
            <family val="2"/>
          </rPr>
          <t>Particle
S4 2ea
S13 1ea</t>
        </r>
      </text>
    </comment>
    <comment ref="F2840" authorId="1" shapeId="0">
      <text>
        <r>
          <rPr>
            <b/>
            <sz val="9"/>
            <color indexed="81"/>
            <rFont val="Tahoma"/>
            <family val="2"/>
          </rPr>
          <t>Particle
S5 1ea</t>
        </r>
      </text>
    </comment>
    <comment ref="F2841" authorId="1" shapeId="0">
      <text>
        <r>
          <rPr>
            <b/>
            <sz val="9"/>
            <color indexed="81"/>
            <rFont val="Tahoma"/>
            <family val="2"/>
          </rPr>
          <t>Particle
S8 1ea
S9 1ea</t>
        </r>
      </text>
    </comment>
    <comment ref="F2842" authorId="1" shapeId="0">
      <text>
        <r>
          <rPr>
            <b/>
            <sz val="9"/>
            <color indexed="81"/>
            <rFont val="Tahoma"/>
            <family val="2"/>
          </rPr>
          <t>Particle
S2 11ea
S7 2ea
S9 11ea
S12 12ea
S13 20ea</t>
        </r>
      </text>
    </comment>
    <comment ref="F2843" authorId="1" shapeId="0">
      <text>
        <r>
          <rPr>
            <b/>
            <sz val="9"/>
            <color indexed="81"/>
            <rFont val="Tahoma"/>
            <family val="2"/>
          </rPr>
          <t>Coat --&gt; Exposure over Q-time (&gt; 12hr), trackout fail induce</t>
        </r>
      </text>
    </comment>
    <comment ref="F2844" authorId="1" shapeId="0">
      <text>
        <r>
          <rPr>
            <b/>
            <sz val="9"/>
            <color indexed="81"/>
            <rFont val="Tahoma"/>
            <family val="2"/>
          </rPr>
          <t>Particle
S12 1ea</t>
        </r>
      </text>
    </comment>
    <comment ref="F2845" authorId="1" shapeId="0">
      <text>
        <r>
          <rPr>
            <b/>
            <sz val="9"/>
            <color indexed="81"/>
            <rFont val="Tahoma"/>
            <family val="2"/>
          </rPr>
          <t>Particle
S11 1ea
S13 2ea</t>
        </r>
      </text>
    </comment>
    <comment ref="F2846" authorId="1" shapeId="0">
      <text>
        <r>
          <rPr>
            <b/>
            <sz val="9"/>
            <color indexed="81"/>
            <rFont val="Tahoma"/>
            <family val="2"/>
          </rPr>
          <t>PEB --&gt; Develop over Q-time (&gt; 6 hr)</t>
        </r>
      </text>
    </comment>
    <comment ref="F2847" authorId="1" shapeId="0">
      <text>
        <r>
          <rPr>
            <b/>
            <sz val="9"/>
            <color indexed="81"/>
            <rFont val="Tahoma"/>
            <family val="2"/>
          </rPr>
          <t>Particle
S4 4ea
S8 5ea</t>
        </r>
      </text>
    </comment>
    <comment ref="F2848" authorId="1" shapeId="0">
      <text>
        <r>
          <rPr>
            <b/>
            <sz val="9"/>
            <color indexed="81"/>
            <rFont val="Tahoma"/>
            <family val="2"/>
          </rPr>
          <t>B1_COAT_07 alarm (Chuck purge off error)</t>
        </r>
      </text>
    </comment>
    <comment ref="F2849" authorId="1" shapeId="0">
      <text>
        <r>
          <rPr>
            <b/>
            <sz val="9"/>
            <color indexed="81"/>
            <rFont val="Tahoma"/>
            <family val="2"/>
          </rPr>
          <t>Particle
S1 3ea
S7 2ea
S9 2ea</t>
        </r>
      </text>
    </comment>
    <comment ref="F2858" authorId="1" shapeId="0">
      <text>
        <r>
          <rPr>
            <b/>
            <sz val="9"/>
            <color indexed="81"/>
            <rFont val="Tahoma"/>
            <family val="2"/>
          </rPr>
          <t>Waive ADI</t>
        </r>
      </text>
    </comment>
    <comment ref="F2867" authorId="1" shapeId="0">
      <text>
        <r>
          <rPr>
            <b/>
            <sz val="9"/>
            <color indexed="81"/>
            <rFont val="Tahoma"/>
            <family val="2"/>
          </rPr>
          <t>Particle
S1 1ea
S5 1ea</t>
        </r>
      </text>
    </comment>
    <comment ref="F2869" authorId="1" shapeId="0">
      <text>
        <r>
          <rPr>
            <b/>
            <sz val="9"/>
            <color indexed="81"/>
            <rFont val="Tahoma"/>
            <family val="2"/>
          </rPr>
          <t>Particle
S12 1ea</t>
        </r>
      </text>
    </comment>
    <comment ref="F2880" authorId="1" shapeId="0">
      <text>
        <r>
          <rPr>
            <b/>
            <sz val="9"/>
            <color indexed="81"/>
            <rFont val="Tahoma"/>
            <family val="2"/>
          </rPr>
          <t>Particle
S1 3ea</t>
        </r>
      </text>
    </comment>
    <comment ref="F2881" authorId="1" shapeId="0">
      <text>
        <r>
          <rPr>
            <b/>
            <sz val="9"/>
            <color indexed="81"/>
            <rFont val="Tahoma"/>
            <family val="2"/>
          </rPr>
          <t>Particle
S13 1ea</t>
        </r>
      </text>
    </comment>
    <comment ref="F2882" authorId="1" shapeId="0">
      <text>
        <r>
          <rPr>
            <b/>
            <sz val="9"/>
            <color indexed="81"/>
            <rFont val="Tahoma"/>
            <family val="2"/>
          </rPr>
          <t>Particle
S6 2ea</t>
        </r>
      </text>
    </comment>
    <comment ref="F2883" authorId="1" shapeId="0">
      <text>
        <r>
          <rPr>
            <b/>
            <sz val="9"/>
            <color indexed="81"/>
            <rFont val="Tahoma"/>
            <family val="2"/>
          </rPr>
          <t>Oxidation</t>
        </r>
      </text>
    </comment>
    <comment ref="F2884" authorId="1" shapeId="0">
      <text>
        <r>
          <rPr>
            <b/>
            <sz val="9"/>
            <color indexed="81"/>
            <rFont val="Tahoma"/>
            <family val="2"/>
          </rPr>
          <t>B1_DEVP_04 alarm(</t>
        </r>
        <r>
          <rPr>
            <b/>
            <sz val="9"/>
            <color indexed="81"/>
            <rFont val="細明體"/>
            <family val="3"/>
            <charset val="136"/>
          </rPr>
          <t>中央供酸異常)</t>
        </r>
      </text>
    </comment>
    <comment ref="F2885" authorId="1" shapeId="0">
      <text>
        <r>
          <rPr>
            <b/>
            <sz val="9"/>
            <color indexed="81"/>
            <rFont val="Tahoma"/>
            <family val="2"/>
          </rPr>
          <t>Particle
S1 7ea
S2 3ea
S3 3ea
S4 5ea
S5 2ea
S6 3ea
S7 2ea
S8 3ea
S9 3ea
S10 1ea
S11 5ea
S12 12ea</t>
        </r>
      </text>
    </comment>
    <comment ref="F2890" authorId="1" shapeId="0">
      <text>
        <r>
          <rPr>
            <b/>
            <sz val="9"/>
            <color indexed="81"/>
            <rFont val="Tahoma"/>
            <family val="2"/>
          </rPr>
          <t>Particle
S3 2ea
S5 1ea
S7 2ea</t>
        </r>
      </text>
    </comment>
    <comment ref="F2891" authorId="1" shapeId="0">
      <text>
        <r>
          <rPr>
            <b/>
            <sz val="9"/>
            <color indexed="81"/>
            <rFont val="Tahoma"/>
            <family val="2"/>
          </rPr>
          <t>Particle
S11 5ea
S12 10ea</t>
        </r>
      </text>
    </comment>
    <comment ref="F2897" authorId="1" shapeId="0">
      <text>
        <r>
          <rPr>
            <b/>
            <sz val="9"/>
            <color indexed="81"/>
            <rFont val="Tahoma"/>
            <family val="2"/>
          </rPr>
          <t>Particle
S5 1ea</t>
        </r>
      </text>
    </comment>
    <comment ref="F2901" authorId="1" shapeId="0">
      <text>
        <r>
          <rPr>
            <b/>
            <sz val="9"/>
            <color indexed="81"/>
            <rFont val="Tahoma"/>
            <family val="2"/>
          </rPr>
          <t>Particle
S13 1ea</t>
        </r>
      </text>
    </comment>
    <comment ref="F2902" authorId="1" shapeId="0">
      <text>
        <r>
          <rPr>
            <b/>
            <sz val="9"/>
            <color indexed="81"/>
            <rFont val="Tahoma"/>
            <family val="2"/>
          </rPr>
          <t>Particle
S2 1ea
S6 1ea
S7 1ea
S13 1ea</t>
        </r>
      </text>
    </comment>
    <comment ref="F2903" authorId="1" shapeId="0">
      <text>
        <r>
          <rPr>
            <b/>
            <sz val="9"/>
            <color indexed="81"/>
            <rFont val="Tahoma"/>
            <family val="2"/>
          </rPr>
          <t>Particle
S3 1ea
S9 3ea</t>
        </r>
      </text>
    </comment>
    <comment ref="F2904" authorId="1" shapeId="0">
      <text>
        <r>
          <rPr>
            <b/>
            <sz val="9"/>
            <color indexed="81"/>
            <rFont val="Tahoma"/>
            <family val="2"/>
          </rPr>
          <t>Particle
S1 3ea</t>
        </r>
      </text>
    </comment>
    <comment ref="F2905" authorId="1" shapeId="0">
      <text>
        <r>
          <rPr>
            <b/>
            <sz val="9"/>
            <color indexed="81"/>
            <rFont val="Tahoma"/>
            <family val="2"/>
          </rPr>
          <t>Particle
S1 4ea</t>
        </r>
      </text>
    </comment>
    <comment ref="F2906" authorId="1" shapeId="0">
      <text>
        <r>
          <rPr>
            <b/>
            <sz val="9"/>
            <color indexed="81"/>
            <rFont val="Tahoma"/>
            <family val="2"/>
          </rPr>
          <t>Particle
S1 5ea</t>
        </r>
      </text>
    </comment>
    <comment ref="F2907" authorId="1" shapeId="0">
      <text>
        <r>
          <rPr>
            <b/>
            <sz val="9"/>
            <color indexed="81"/>
            <rFont val="Tahoma"/>
            <family val="2"/>
          </rPr>
          <t>Particle
S4 3ea</t>
        </r>
      </text>
    </comment>
    <comment ref="F2908" authorId="1" shapeId="0">
      <text>
        <r>
          <rPr>
            <b/>
            <sz val="9"/>
            <color indexed="81"/>
            <rFont val="Tahoma"/>
            <family val="2"/>
          </rPr>
          <t>Particle
S6 1ea</t>
        </r>
      </text>
    </comment>
    <comment ref="F2924" authorId="1" shapeId="0">
      <text>
        <r>
          <rPr>
            <b/>
            <sz val="9"/>
            <color indexed="81"/>
            <rFont val="Tahoma"/>
            <family val="2"/>
          </rPr>
          <t>Particle
S4 2ea</t>
        </r>
      </text>
    </comment>
    <comment ref="F2945" authorId="1" shapeId="0">
      <text>
        <r>
          <rPr>
            <b/>
            <sz val="9"/>
            <color indexed="81"/>
            <rFont val="Tahoma"/>
            <family val="2"/>
          </rPr>
          <t>Oxidation</t>
        </r>
      </text>
    </comment>
    <comment ref="F2946" authorId="1" shapeId="0">
      <text>
        <r>
          <rPr>
            <b/>
            <sz val="9"/>
            <color indexed="81"/>
            <rFont val="Tahoma"/>
            <family val="2"/>
          </rPr>
          <t>Particle
S4 15ea
S12 3ea
S13 35ea</t>
        </r>
      </text>
    </comment>
    <comment ref="F2947" authorId="1" shapeId="0">
      <text>
        <r>
          <rPr>
            <b/>
            <sz val="9"/>
            <color indexed="81"/>
            <rFont val="Tahoma"/>
            <family val="2"/>
          </rPr>
          <t>Particle
S13 2ea</t>
        </r>
      </text>
    </comment>
    <comment ref="F2948" authorId="1" shapeId="0">
      <text>
        <r>
          <rPr>
            <b/>
            <sz val="9"/>
            <color indexed="81"/>
            <rFont val="Tahoma"/>
            <family val="2"/>
          </rPr>
          <t>Particle
S11 3ea</t>
        </r>
      </text>
    </comment>
    <comment ref="F2949" authorId="1" shapeId="0">
      <text>
        <r>
          <rPr>
            <b/>
            <sz val="9"/>
            <color indexed="81"/>
            <rFont val="Tahoma"/>
            <family val="2"/>
          </rPr>
          <t>Particle
S4 2ea
S6 2ea</t>
        </r>
      </text>
    </comment>
    <comment ref="F2950" authorId="1" shapeId="0">
      <text>
        <r>
          <rPr>
            <b/>
            <sz val="9"/>
            <color indexed="81"/>
            <rFont val="Tahoma"/>
            <family val="2"/>
          </rPr>
          <t>Particle
S1 1ea</t>
        </r>
      </text>
    </comment>
    <comment ref="F2951" authorId="1" shapeId="0">
      <text>
        <r>
          <rPr>
            <b/>
            <sz val="9"/>
            <color indexed="81"/>
            <rFont val="Tahoma"/>
            <family val="2"/>
          </rPr>
          <t>Particle
S12 1ea</t>
        </r>
      </text>
    </comment>
    <comment ref="F2952" authorId="1" shapeId="0">
      <text>
        <r>
          <rPr>
            <b/>
            <sz val="9"/>
            <color indexed="81"/>
            <rFont val="Tahoma"/>
            <family val="2"/>
          </rPr>
          <t>Oxidation</t>
        </r>
      </text>
    </comment>
    <comment ref="F2953" authorId="1" shapeId="0">
      <text>
        <r>
          <rPr>
            <b/>
            <sz val="9"/>
            <color indexed="81"/>
            <rFont val="Tahoma"/>
            <family val="2"/>
          </rPr>
          <t>Oxidation</t>
        </r>
      </text>
    </comment>
    <comment ref="F2954" authorId="1" shapeId="0">
      <text>
        <r>
          <rPr>
            <b/>
            <sz val="9"/>
            <color indexed="81"/>
            <rFont val="Tahoma"/>
            <family val="2"/>
          </rPr>
          <t>Particle
S2 3ea</t>
        </r>
      </text>
    </comment>
    <comment ref="F2955" authorId="1" shapeId="0">
      <text>
        <r>
          <rPr>
            <b/>
            <sz val="9"/>
            <color indexed="81"/>
            <rFont val="Tahoma"/>
            <family val="2"/>
          </rPr>
          <t>Particle
S6 3ea</t>
        </r>
      </text>
    </comment>
    <comment ref="F2956" authorId="1" shapeId="0">
      <text>
        <r>
          <rPr>
            <b/>
            <sz val="9"/>
            <color indexed="81"/>
            <rFont val="Tahoma"/>
            <family val="2"/>
          </rPr>
          <t>Particle
S1 1ea
S4 1ea
S12 1ea
S13 4ea</t>
        </r>
      </text>
    </comment>
    <comment ref="F2957" authorId="1" shapeId="0">
      <text>
        <r>
          <rPr>
            <b/>
            <sz val="9"/>
            <color indexed="81"/>
            <rFont val="Tahoma"/>
            <family val="2"/>
          </rPr>
          <t>Particle
S2 2ea
S10 1ea
S12 1ea</t>
        </r>
      </text>
    </comment>
    <comment ref="F2958" authorId="1" shapeId="0">
      <text>
        <r>
          <rPr>
            <b/>
            <sz val="9"/>
            <color indexed="81"/>
            <rFont val="Tahoma"/>
            <family val="2"/>
          </rPr>
          <t>Particle
S1 1ea
S13 1ea</t>
        </r>
      </text>
    </comment>
    <comment ref="F2959" authorId="1" shapeId="0">
      <text>
        <r>
          <rPr>
            <b/>
            <sz val="9"/>
            <color indexed="81"/>
            <rFont val="Tahoma"/>
            <family val="2"/>
          </rPr>
          <t>Particle
S4 8ea
S8 8ea</t>
        </r>
      </text>
    </comment>
    <comment ref="F2960" authorId="1" shapeId="0">
      <text>
        <r>
          <rPr>
            <b/>
            <sz val="9"/>
            <color indexed="81"/>
            <rFont val="Tahoma"/>
            <family val="2"/>
          </rPr>
          <t>Particle
S1 1ea
S3 1ea</t>
        </r>
      </text>
    </comment>
    <comment ref="F2961" authorId="1" shapeId="0">
      <text>
        <r>
          <rPr>
            <b/>
            <sz val="9"/>
            <color indexed="81"/>
            <rFont val="Tahoma"/>
            <family val="2"/>
          </rPr>
          <t>Particle
S1 1ea
S3 1ea</t>
        </r>
      </text>
    </comment>
    <comment ref="F2962" authorId="1" shapeId="0">
      <text>
        <r>
          <rPr>
            <b/>
            <sz val="9"/>
            <color indexed="81"/>
            <rFont val="Tahoma"/>
            <family val="2"/>
          </rPr>
          <t>Particle
S4 2ea</t>
        </r>
      </text>
    </comment>
    <comment ref="F2966" authorId="1" shapeId="0">
      <text>
        <r>
          <rPr>
            <b/>
            <sz val="9"/>
            <color indexed="81"/>
            <rFont val="Tahoma"/>
            <family val="2"/>
          </rPr>
          <t>Particle
S1 3ea
S2 1ea
S3 1ea
S8 1ea
S9 3ea
S11 1ea
S12 1ea
S13 5ea</t>
        </r>
      </text>
    </comment>
    <comment ref="F2983" authorId="1" shapeId="0">
      <text>
        <r>
          <rPr>
            <b/>
            <sz val="9"/>
            <color indexed="81"/>
            <rFont val="Tahoma"/>
            <family val="2"/>
          </rPr>
          <t>Particle
S12 1ea</t>
        </r>
      </text>
    </comment>
    <comment ref="F2985" authorId="1" shapeId="0">
      <text>
        <r>
          <rPr>
            <b/>
            <sz val="9"/>
            <color indexed="81"/>
            <rFont val="Tahoma"/>
            <family val="2"/>
          </rPr>
          <t>Particle
S2 2ea</t>
        </r>
      </text>
    </comment>
    <comment ref="F2986" authorId="1" shapeId="0">
      <text>
        <r>
          <rPr>
            <b/>
            <sz val="9"/>
            <color indexed="81"/>
            <rFont val="Tahoma"/>
            <family val="2"/>
          </rPr>
          <t>Particle
S11 1ea</t>
        </r>
      </text>
    </comment>
    <comment ref="F2987" authorId="1" shapeId="0">
      <text>
        <r>
          <rPr>
            <b/>
            <sz val="9"/>
            <color indexed="81"/>
            <rFont val="Tahoma"/>
            <family val="2"/>
          </rPr>
          <t>Particle
S1 1ea
S2 1ea
S4 3ea</t>
        </r>
      </text>
    </comment>
    <comment ref="F2990" authorId="1" shapeId="0">
      <text>
        <r>
          <rPr>
            <b/>
            <sz val="9"/>
            <color indexed="81"/>
            <rFont val="Tahoma"/>
            <family val="2"/>
          </rPr>
          <t>Particle
S3 5ea
S4 8ea
S5 5ea
S7 1ea
S9 5ea</t>
        </r>
      </text>
    </comment>
    <comment ref="F2991" authorId="1" shapeId="0">
      <text>
        <r>
          <rPr>
            <b/>
            <sz val="9"/>
            <color indexed="81"/>
            <rFont val="Tahoma"/>
            <family val="2"/>
          </rPr>
          <t>Particle
S1 2ea
S3 1ea
S12 1ea
S13 1ea</t>
        </r>
      </text>
    </comment>
    <comment ref="F2993" authorId="1" shapeId="0">
      <text>
        <r>
          <rPr>
            <b/>
            <sz val="9"/>
            <color indexed="81"/>
            <rFont val="Tahoma"/>
            <family val="2"/>
          </rPr>
          <t>Particle
S6 1ea</t>
        </r>
      </text>
    </comment>
    <comment ref="F2997" authorId="1" shapeId="0">
      <text>
        <r>
          <rPr>
            <b/>
            <sz val="9"/>
            <color indexed="81"/>
            <rFont val="Tahoma"/>
            <family val="2"/>
          </rPr>
          <t>Particle
S6 2ea
S8 1ea
S12 2ea
S13 3ea</t>
        </r>
      </text>
    </comment>
    <comment ref="F2998" authorId="1" shapeId="0">
      <text>
        <r>
          <rPr>
            <b/>
            <sz val="9"/>
            <color indexed="81"/>
            <rFont val="Tahoma"/>
            <family val="2"/>
          </rPr>
          <t>Particle
S3 1ea</t>
        </r>
      </text>
    </comment>
    <comment ref="F3000" authorId="1" shapeId="0">
      <text>
        <r>
          <rPr>
            <b/>
            <sz val="9"/>
            <color indexed="81"/>
            <rFont val="Tahoma"/>
            <family val="2"/>
          </rPr>
          <t>Particle
S1 1ea
S2 1ea</t>
        </r>
      </text>
    </comment>
    <comment ref="F3002" authorId="1" shapeId="0">
      <text>
        <r>
          <rPr>
            <b/>
            <sz val="9"/>
            <color indexed="81"/>
            <rFont val="Tahoma"/>
            <family val="2"/>
          </rPr>
          <t>Particle
S6 1ea</t>
        </r>
      </text>
    </comment>
    <comment ref="F3003" authorId="1" shapeId="0">
      <text>
        <r>
          <rPr>
            <b/>
            <sz val="9"/>
            <color indexed="81"/>
            <rFont val="Tahoma"/>
            <family val="2"/>
          </rPr>
          <t>Particle
S2 5ea
S7 4ea
S9 3ea
S12 5ea
S13 10ea</t>
        </r>
      </text>
    </comment>
    <comment ref="F3004" authorId="1" shapeId="0">
      <text>
        <r>
          <rPr>
            <b/>
            <sz val="9"/>
            <color indexed="81"/>
            <rFont val="Tahoma"/>
            <family val="2"/>
          </rPr>
          <t>Particle
S1 3ea
S2 1ea
S3 1ea
S4 1ea
S5 1ea
S6 3ea
S7 2ea
S8 1ea
S9 1ea
S10 1ea
S11 2ea
S12 3ea
S13 2ea</t>
        </r>
      </text>
    </comment>
    <comment ref="F3005" authorId="1" shapeId="0">
      <text>
        <r>
          <rPr>
            <b/>
            <sz val="9"/>
            <color indexed="81"/>
            <rFont val="Tahoma"/>
            <family val="2"/>
          </rPr>
          <t>B1_COAT_04 alarm</t>
        </r>
      </text>
    </comment>
    <comment ref="F3006" authorId="1" shapeId="0">
      <text>
        <r>
          <rPr>
            <b/>
            <sz val="9"/>
            <color indexed="81"/>
            <rFont val="Tahoma"/>
            <family val="2"/>
          </rPr>
          <t>Particle
S6 3ea</t>
        </r>
      </text>
    </comment>
    <comment ref="F3007" authorId="1" shapeId="0">
      <text>
        <r>
          <rPr>
            <b/>
            <sz val="9"/>
            <color indexed="81"/>
            <rFont val="Tahoma"/>
            <family val="2"/>
          </rPr>
          <t>Particle
S4 1ea
S12 2ea</t>
        </r>
      </text>
    </comment>
    <comment ref="F3008" authorId="1" shapeId="0">
      <text>
        <r>
          <rPr>
            <b/>
            <sz val="9"/>
            <color indexed="81"/>
            <rFont val="Tahoma"/>
            <family val="2"/>
          </rPr>
          <t>Particle
S3 1ea</t>
        </r>
      </text>
    </comment>
    <comment ref="F3009" authorId="1" shapeId="0">
      <text>
        <r>
          <rPr>
            <b/>
            <sz val="9"/>
            <color indexed="81"/>
            <rFont val="Tahoma"/>
            <family val="2"/>
          </rPr>
          <t>Particle
S6 1ea
S11 1ea</t>
        </r>
      </text>
    </comment>
    <comment ref="F3010" authorId="1" shapeId="0">
      <text>
        <r>
          <rPr>
            <b/>
            <sz val="9"/>
            <color indexed="81"/>
            <rFont val="Tahoma"/>
            <family val="2"/>
          </rPr>
          <t>Particle
S1 1ea
S4 1ea
S11 1ea</t>
        </r>
      </text>
    </comment>
    <comment ref="F3011" authorId="1" shapeId="0">
      <text>
        <r>
          <rPr>
            <b/>
            <sz val="9"/>
            <color indexed="81"/>
            <rFont val="Tahoma"/>
            <family val="2"/>
          </rPr>
          <t>Particle
S11 1ea</t>
        </r>
      </text>
    </comment>
    <comment ref="F3012" authorId="1" shapeId="0">
      <text>
        <r>
          <rPr>
            <b/>
            <sz val="9"/>
            <color indexed="81"/>
            <rFont val="Tahoma"/>
            <family val="2"/>
          </rPr>
          <t>Particle
S4 1ea</t>
        </r>
      </text>
    </comment>
    <comment ref="F3013" authorId="1" shapeId="0">
      <text>
        <r>
          <rPr>
            <b/>
            <sz val="9"/>
            <color indexed="81"/>
            <rFont val="Tahoma"/>
            <family val="2"/>
          </rPr>
          <t>Particle
S9 1ea</t>
        </r>
      </text>
    </comment>
    <comment ref="F3014" authorId="1" shapeId="0">
      <text>
        <r>
          <rPr>
            <b/>
            <sz val="9"/>
            <color indexed="81"/>
            <rFont val="Tahoma"/>
            <family val="2"/>
          </rPr>
          <t>Particle
S11 2ea</t>
        </r>
      </text>
    </comment>
    <comment ref="F3015" authorId="1" shapeId="0">
      <text>
        <r>
          <rPr>
            <b/>
            <sz val="9"/>
            <color indexed="81"/>
            <rFont val="Tahoma"/>
            <family val="2"/>
          </rPr>
          <t>Particle
S8 1ea
S9 8ea</t>
        </r>
      </text>
    </comment>
    <comment ref="F3016" authorId="1" shapeId="0">
      <text>
        <r>
          <rPr>
            <b/>
            <sz val="9"/>
            <color indexed="81"/>
            <rFont val="Tahoma"/>
            <family val="2"/>
          </rPr>
          <t>Particle
S12 2ea</t>
        </r>
      </text>
    </comment>
    <comment ref="F3017" authorId="1" shapeId="0">
      <text>
        <r>
          <rPr>
            <b/>
            <sz val="9"/>
            <color indexed="81"/>
            <rFont val="Tahoma"/>
            <family val="2"/>
          </rPr>
          <t>Particle
S1 1ea
S4 1ea</t>
        </r>
      </text>
    </comment>
    <comment ref="F3018" authorId="1" shapeId="0">
      <text>
        <r>
          <rPr>
            <b/>
            <sz val="9"/>
            <color indexed="81"/>
            <rFont val="Tahoma"/>
            <family val="2"/>
          </rPr>
          <t>Particle
S1 2ea</t>
        </r>
      </text>
    </comment>
    <comment ref="F3019" authorId="1" shapeId="0">
      <text>
        <r>
          <rPr>
            <b/>
            <sz val="9"/>
            <color indexed="81"/>
            <rFont val="Tahoma"/>
            <family val="2"/>
          </rPr>
          <t>Particle
S2 1ea
S8 1ea</t>
        </r>
      </text>
    </comment>
    <comment ref="F3020" authorId="1" shapeId="0">
      <text>
        <r>
          <rPr>
            <b/>
            <sz val="9"/>
            <color indexed="81"/>
            <rFont val="Tahoma"/>
            <family val="2"/>
          </rPr>
          <t>Particle
S1 2ea
S3 1ea
S4 1ea</t>
        </r>
      </text>
    </comment>
    <comment ref="F3021" authorId="1" shapeId="0">
      <text>
        <r>
          <rPr>
            <b/>
            <sz val="9"/>
            <color indexed="81"/>
            <rFont val="Tahoma"/>
            <family val="2"/>
          </rPr>
          <t>Particle
S4 2ea</t>
        </r>
      </text>
    </comment>
    <comment ref="F3022" authorId="1" shapeId="0">
      <text>
        <r>
          <rPr>
            <b/>
            <sz val="9"/>
            <color indexed="81"/>
            <rFont val="Tahoma"/>
            <family val="2"/>
          </rPr>
          <t>Particle
S5 2ea</t>
        </r>
      </text>
    </comment>
    <comment ref="F3023" authorId="1" shapeId="0">
      <text>
        <r>
          <rPr>
            <b/>
            <sz val="9"/>
            <color indexed="81"/>
            <rFont val="Tahoma"/>
            <family val="2"/>
          </rPr>
          <t>Worng PID induce over Q-time(Coat --&gt; Exposure &gt; 12 hr)</t>
        </r>
      </text>
    </comment>
    <comment ref="F3024" authorId="1" shapeId="0">
      <text>
        <r>
          <rPr>
            <b/>
            <sz val="9"/>
            <color indexed="81"/>
            <rFont val="Tahoma"/>
            <family val="2"/>
          </rPr>
          <t>Particle
S4 1ea</t>
        </r>
      </text>
    </comment>
    <comment ref="F3025" authorId="1" shapeId="0">
      <text>
        <r>
          <rPr>
            <b/>
            <sz val="9"/>
            <color indexed="81"/>
            <rFont val="Tahoma"/>
            <family val="2"/>
          </rPr>
          <t>Particle
S1 2ea
S5 1ea</t>
        </r>
      </text>
    </comment>
    <comment ref="F3026" authorId="1" shapeId="0">
      <text>
        <r>
          <rPr>
            <b/>
            <sz val="9"/>
            <color indexed="81"/>
            <rFont val="Tahoma"/>
            <family val="2"/>
          </rPr>
          <t>Particle
S12 1ea</t>
        </r>
      </text>
    </comment>
    <comment ref="F3027" authorId="1" shapeId="0">
      <text>
        <r>
          <rPr>
            <b/>
            <sz val="9"/>
            <color indexed="81"/>
            <rFont val="Tahoma"/>
            <family val="2"/>
          </rPr>
          <t>Particle
S4 1ea
S13 1ea</t>
        </r>
      </text>
    </comment>
    <comment ref="F3028" authorId="1" shapeId="0">
      <text>
        <r>
          <rPr>
            <b/>
            <sz val="9"/>
            <color indexed="81"/>
            <rFont val="Tahoma"/>
            <family val="2"/>
          </rPr>
          <t>Particle
S1 1ea
S5 2ea
S6 1ea
S10 1ea</t>
        </r>
      </text>
    </comment>
    <comment ref="F3033" authorId="1" shapeId="0">
      <text>
        <r>
          <rPr>
            <b/>
            <sz val="9"/>
            <color indexed="81"/>
            <rFont val="Tahoma"/>
            <family val="2"/>
          </rPr>
          <t>Particle
S1 2ea
S2 1ea
S4 1ea
S7 1ea
S13 1ea</t>
        </r>
      </text>
    </comment>
    <comment ref="F3037" authorId="1" shapeId="0">
      <text>
        <r>
          <rPr>
            <b/>
            <sz val="9"/>
            <color indexed="81"/>
            <rFont val="Tahoma"/>
            <family val="2"/>
          </rPr>
          <t>Particle
S8 1ea</t>
        </r>
      </text>
    </comment>
    <comment ref="F3038" authorId="1" shapeId="0">
      <text>
        <r>
          <rPr>
            <b/>
            <sz val="9"/>
            <color indexed="81"/>
            <rFont val="Tahoma"/>
            <family val="2"/>
          </rPr>
          <t>Particle
S6 1ea
S11 1ea</t>
        </r>
      </text>
    </comment>
    <comment ref="F3039" authorId="1" shapeId="0">
      <text>
        <r>
          <rPr>
            <b/>
            <sz val="9"/>
            <color indexed="81"/>
            <rFont val="Tahoma"/>
            <family val="2"/>
          </rPr>
          <t>Particle
S1 1ea
S2 1ea
S4 1ea
S6 1ea
S7 1ea
S8 1ea
S9 1ea
S10 1ea
S11 1ea
S13 1ea</t>
        </r>
      </text>
    </comment>
    <comment ref="F3040" authorId="1" shapeId="0">
      <text>
        <r>
          <rPr>
            <b/>
            <sz val="9"/>
            <color indexed="81"/>
            <rFont val="Tahoma"/>
            <family val="2"/>
          </rPr>
          <t>Particle
S2 2ea
S3 1ea
S4 1ea
S6 1ea
S7 1ea
S9 1ea
S11 1ea
S12 1ea
S13 6ea</t>
        </r>
      </text>
    </comment>
    <comment ref="F3042" authorId="1" shapeId="0">
      <text>
        <r>
          <rPr>
            <b/>
            <sz val="9"/>
            <color indexed="81"/>
            <rFont val="Tahoma"/>
            <family val="2"/>
          </rPr>
          <t>Particle
S2 1ea
S3 1ea
S12 1ea
S13 2ea</t>
        </r>
      </text>
    </comment>
    <comment ref="F3044" authorId="1" shapeId="0">
      <text>
        <r>
          <rPr>
            <b/>
            <sz val="9"/>
            <color indexed="81"/>
            <rFont val="Tahoma"/>
            <family val="2"/>
          </rPr>
          <t>Particle
S4 1ea</t>
        </r>
      </text>
    </comment>
    <comment ref="F3047" authorId="1" shapeId="0">
      <text>
        <r>
          <rPr>
            <b/>
            <sz val="9"/>
            <color indexed="81"/>
            <rFont val="Tahoma"/>
            <family val="2"/>
          </rPr>
          <t>Particle
S5 1ea</t>
        </r>
      </text>
    </comment>
    <comment ref="F3048" authorId="1" shapeId="0">
      <text>
        <r>
          <rPr>
            <b/>
            <sz val="9"/>
            <color indexed="81"/>
            <rFont val="Tahoma"/>
            <family val="2"/>
          </rPr>
          <t>Particle
S8 1ea</t>
        </r>
      </text>
    </comment>
    <comment ref="F3053" authorId="1" shapeId="0">
      <text>
        <r>
          <rPr>
            <b/>
            <sz val="9"/>
            <color indexed="81"/>
            <rFont val="Tahoma"/>
            <family val="2"/>
          </rPr>
          <t>Particle
S1 1ea</t>
        </r>
      </text>
    </comment>
    <comment ref="F3054" authorId="1" shapeId="0">
      <text>
        <r>
          <rPr>
            <b/>
            <sz val="9"/>
            <color indexed="81"/>
            <rFont val="Tahoma"/>
            <family val="2"/>
          </rPr>
          <t>Particle
S8 2ea</t>
        </r>
      </text>
    </comment>
    <comment ref="F3055" authorId="1" shapeId="0">
      <text>
        <r>
          <rPr>
            <b/>
            <sz val="9"/>
            <color indexed="81"/>
            <rFont val="Tahoma"/>
            <family val="2"/>
          </rPr>
          <t>Particle
S4 1ea</t>
        </r>
      </text>
    </comment>
    <comment ref="F3056" authorId="1" shapeId="0">
      <text>
        <r>
          <rPr>
            <b/>
            <sz val="9"/>
            <color indexed="81"/>
            <rFont val="Tahoma"/>
            <family val="2"/>
          </rPr>
          <t>Particle
S1 1ea</t>
        </r>
      </text>
    </comment>
    <comment ref="F3057" authorId="1" shapeId="0">
      <text>
        <r>
          <rPr>
            <b/>
            <sz val="9"/>
            <color indexed="81"/>
            <rFont val="Tahoma"/>
            <family val="2"/>
          </rPr>
          <t>Particle
S1 1ea
S2 3ea
S3 3ea
S4 2ea
S5 2ea
S6 4ea
S7 3ea
S8 5ea
S11 4ea
S12 5ea
S13 5ea</t>
        </r>
      </text>
    </comment>
    <comment ref="F3058" authorId="1" shapeId="0">
      <text>
        <r>
          <rPr>
            <b/>
            <sz val="9"/>
            <color indexed="81"/>
            <rFont val="Tahoma"/>
            <family val="2"/>
          </rPr>
          <t>Particle
S1 2ea
S9 1ea</t>
        </r>
      </text>
    </comment>
    <comment ref="F3059" authorId="1" shapeId="0">
      <text>
        <r>
          <rPr>
            <b/>
            <sz val="9"/>
            <color indexed="81"/>
            <rFont val="Tahoma"/>
            <family val="2"/>
          </rPr>
          <t>Particle
S1 7ea
S3 5ea
S4 3ea
S5 3ea
S6 2ea
S7 2ea
S8 5ea
S9 2ea
S10 4ea
S11 2ea
S12 4ea</t>
        </r>
      </text>
    </comment>
    <comment ref="F3060" authorId="1" shapeId="0">
      <text>
        <r>
          <rPr>
            <b/>
            <sz val="9"/>
            <color indexed="81"/>
            <rFont val="Tahoma"/>
            <family val="2"/>
          </rPr>
          <t>Particle
S7 1ea</t>
        </r>
      </text>
    </comment>
    <comment ref="F3061" authorId="1" shapeId="0">
      <text>
        <r>
          <rPr>
            <b/>
            <sz val="9"/>
            <color indexed="81"/>
            <rFont val="Tahoma"/>
            <family val="2"/>
          </rPr>
          <t>Particle
S7 1ea
S9 1ea
S13 1ea
Bubble
S9 1ea</t>
        </r>
      </text>
    </comment>
    <comment ref="F3062" authorId="1" shapeId="0">
      <text>
        <r>
          <rPr>
            <b/>
            <sz val="9"/>
            <color indexed="81"/>
            <rFont val="Tahoma"/>
            <family val="2"/>
          </rPr>
          <t>Particle
S1 2ea</t>
        </r>
      </text>
    </comment>
    <comment ref="F3063" authorId="1" shapeId="0">
      <text>
        <r>
          <rPr>
            <b/>
            <sz val="9"/>
            <color indexed="81"/>
            <rFont val="Tahoma"/>
            <family val="2"/>
          </rPr>
          <t>Particle
S4 1ea
S5 1ea</t>
        </r>
      </text>
    </comment>
    <comment ref="F3064" authorId="1" shapeId="0">
      <text>
        <r>
          <rPr>
            <b/>
            <sz val="9"/>
            <color indexed="81"/>
            <rFont val="Tahoma"/>
            <family val="2"/>
          </rPr>
          <t>Particle
S1 3ea
S3 3ea
S8 1ea
S9 2ea</t>
        </r>
      </text>
    </comment>
    <comment ref="F3065" authorId="1" shapeId="0">
      <text>
        <r>
          <rPr>
            <b/>
            <sz val="9"/>
            <color indexed="81"/>
            <rFont val="Tahoma"/>
            <family val="2"/>
          </rPr>
          <t>Particle
S4 1ea
S6 1ea</t>
        </r>
      </text>
    </comment>
    <comment ref="F3066" authorId="1" shapeId="0">
      <text>
        <r>
          <rPr>
            <b/>
            <sz val="9"/>
            <color indexed="81"/>
            <rFont val="Tahoma"/>
            <family val="2"/>
          </rPr>
          <t>Particle
S4 3ea</t>
        </r>
      </text>
    </comment>
    <comment ref="F3068" authorId="1" shapeId="0">
      <text>
        <r>
          <rPr>
            <b/>
            <sz val="9"/>
            <color indexed="81"/>
            <rFont val="Tahoma"/>
            <family val="2"/>
          </rPr>
          <t>Particle
S5 3ea
S13 3ea</t>
        </r>
      </text>
    </comment>
    <comment ref="F3070" authorId="1" shapeId="0">
      <text>
        <r>
          <rPr>
            <b/>
            <sz val="9"/>
            <color indexed="81"/>
            <rFont val="Tahoma"/>
            <family val="2"/>
          </rPr>
          <t>Particle
S1 1ea</t>
        </r>
      </text>
    </comment>
    <comment ref="F3077" authorId="1" shapeId="0">
      <text>
        <r>
          <rPr>
            <b/>
            <sz val="9"/>
            <color indexed="81"/>
            <rFont val="Tahoma"/>
            <family val="2"/>
          </rPr>
          <t>Particle
S1 2ea
S3 1ea
S7 1ea</t>
        </r>
      </text>
    </comment>
    <comment ref="F3078" authorId="1" shapeId="0">
      <text>
        <r>
          <rPr>
            <b/>
            <sz val="9"/>
            <color indexed="81"/>
            <rFont val="Tahoma"/>
            <family val="2"/>
          </rPr>
          <t>Particle
S1 2ea
S2 1ea
S3 1ea
S9 1ea</t>
        </r>
      </text>
    </comment>
    <comment ref="F3079" authorId="1" shapeId="0">
      <text>
        <r>
          <rPr>
            <b/>
            <sz val="9"/>
            <color indexed="81"/>
            <rFont val="Tahoma"/>
            <family val="2"/>
          </rPr>
          <t>Particle
S3 1ea
S5 1ea
S10 1ea
S11 2ea
S13 1ea</t>
        </r>
      </text>
    </comment>
    <comment ref="F3081" authorId="1" shapeId="0">
      <text>
        <r>
          <rPr>
            <b/>
            <sz val="9"/>
            <color indexed="81"/>
            <rFont val="Tahoma"/>
            <family val="2"/>
          </rPr>
          <t>Particle
S9 1ea
S12 4ea
S13 3ea</t>
        </r>
      </text>
    </comment>
    <comment ref="F3082" authorId="1" shapeId="0">
      <text>
        <r>
          <rPr>
            <b/>
            <sz val="9"/>
            <color indexed="81"/>
            <rFont val="Tahoma"/>
            <family val="2"/>
          </rPr>
          <t>Particle
S4 1ea
S7 1ea
S12 1ea
S13 3ea</t>
        </r>
      </text>
    </comment>
    <comment ref="F3083" authorId="1" shapeId="0">
      <text>
        <r>
          <rPr>
            <b/>
            <sz val="9"/>
            <color indexed="81"/>
            <rFont val="Tahoma"/>
            <family val="2"/>
          </rPr>
          <t>Particle
S1 1ea
S2 2ea
S9 1ea</t>
        </r>
      </text>
    </comment>
    <comment ref="F3084" authorId="1" shapeId="0">
      <text>
        <r>
          <rPr>
            <b/>
            <sz val="9"/>
            <color indexed="81"/>
            <rFont val="Tahoma"/>
            <family val="2"/>
          </rPr>
          <t>Particle
S1 1ea
S5 1ea
S13 1ea</t>
        </r>
      </text>
    </comment>
    <comment ref="F3086" authorId="1" shapeId="0">
      <text>
        <r>
          <rPr>
            <b/>
            <sz val="9"/>
            <color indexed="81"/>
            <rFont val="Tahoma"/>
            <family val="2"/>
          </rPr>
          <t>Particle
S1 1ea
S4 3ea
S5 1ea</t>
        </r>
      </text>
    </comment>
    <comment ref="F3088" authorId="1" shapeId="0">
      <text>
        <r>
          <rPr>
            <b/>
            <sz val="9"/>
            <color indexed="81"/>
            <rFont val="Tahoma"/>
            <family val="2"/>
          </rPr>
          <t>Particle
S4 1ea</t>
        </r>
      </text>
    </comment>
    <comment ref="F3093" authorId="1" shapeId="0">
      <text>
        <r>
          <rPr>
            <b/>
            <sz val="9"/>
            <color indexed="81"/>
            <rFont val="Tahoma"/>
            <family val="2"/>
          </rPr>
          <t>Particle
S8 1ea</t>
        </r>
      </text>
    </comment>
    <comment ref="F3095" authorId="1" shapeId="0">
      <text>
        <r>
          <rPr>
            <b/>
            <sz val="9"/>
            <color indexed="81"/>
            <rFont val="Tahoma"/>
            <family val="2"/>
          </rPr>
          <t>Particle
S1 4ea
S2 7ea
S3 4ea
S4 1ea
S6 1ea
S7 2ea
S9 2ea
S10 3ea
S11 6ea
S12 4ea
S13 9ea
Bubble
S12 1ea</t>
        </r>
      </text>
    </comment>
    <comment ref="F3096" authorId="1" shapeId="0">
      <text>
        <r>
          <rPr>
            <b/>
            <sz val="9"/>
            <color indexed="81"/>
            <rFont val="Tahoma"/>
            <family val="2"/>
          </rPr>
          <t>Particle
S1 3ea
S3 6ea
S7 4ea
S8 5ea
S13 3ea</t>
        </r>
      </text>
    </comment>
    <comment ref="F3097" authorId="1" shapeId="0">
      <text>
        <r>
          <rPr>
            <b/>
            <sz val="9"/>
            <color indexed="81"/>
            <rFont val="Tahoma"/>
            <family val="2"/>
          </rPr>
          <t>Particle
S1 3ea
S2 1ea
S7 3ea
S13 6ea</t>
        </r>
      </text>
    </comment>
    <comment ref="F3098" authorId="1" shapeId="0">
      <text>
        <r>
          <rPr>
            <b/>
            <sz val="9"/>
            <color indexed="81"/>
            <rFont val="Tahoma"/>
            <family val="2"/>
          </rPr>
          <t>Particle
S11 5ea
S12 1ea</t>
        </r>
      </text>
    </comment>
    <comment ref="F3099" authorId="1" shapeId="0">
      <text>
        <r>
          <rPr>
            <b/>
            <sz val="9"/>
            <color indexed="81"/>
            <rFont val="Tahoma"/>
            <family val="2"/>
          </rPr>
          <t>Particle
S6 2ea</t>
        </r>
      </text>
    </comment>
    <comment ref="F3100" authorId="1" shapeId="0">
      <text>
        <r>
          <rPr>
            <b/>
            <sz val="9"/>
            <color indexed="81"/>
            <rFont val="Tahoma"/>
            <family val="2"/>
          </rPr>
          <t>Particle
S1 3ea
S3 3ea
S4 1ea
S5 1ea
S7 12ea
S9 2ea
S10 5ea
S11 5ea
S13 2ea</t>
        </r>
      </text>
    </comment>
    <comment ref="F3101" authorId="1" shapeId="0">
      <text>
        <r>
          <rPr>
            <b/>
            <sz val="9"/>
            <color indexed="81"/>
            <rFont val="Tahoma"/>
            <family val="2"/>
          </rPr>
          <t>Particle
S13 3ea</t>
        </r>
      </text>
    </comment>
    <comment ref="F3102" authorId="1" shapeId="0">
      <text>
        <r>
          <rPr>
            <b/>
            <sz val="9"/>
            <color indexed="81"/>
            <rFont val="Tahoma"/>
            <family val="2"/>
          </rPr>
          <t>Particle
S1 2ea
S2 6ea
S3 8ea
S4 5ea
S5 6ea
S6 3ea
S7 3ea
S8 7ea
S9 2ea
S10 4ea
S11 11ea
S12 16ea
S13 17ea</t>
        </r>
      </text>
    </comment>
    <comment ref="F3103" authorId="1" shapeId="0">
      <text>
        <r>
          <rPr>
            <b/>
            <sz val="9"/>
            <color indexed="81"/>
            <rFont val="Tahoma"/>
            <family val="2"/>
          </rPr>
          <t>Particle
S6 1ea</t>
        </r>
      </text>
    </comment>
    <comment ref="F3104" authorId="1" shapeId="0">
      <text>
        <r>
          <rPr>
            <b/>
            <sz val="9"/>
            <color indexed="81"/>
            <rFont val="Tahoma"/>
            <family val="2"/>
          </rPr>
          <t>Particle
S4 9ea
S6 3ea
S7 3ea</t>
        </r>
      </text>
    </comment>
    <comment ref="F3105" authorId="1" shapeId="0">
      <text>
        <r>
          <rPr>
            <b/>
            <sz val="9"/>
            <color indexed="81"/>
            <rFont val="Tahoma"/>
            <family val="2"/>
          </rPr>
          <t>Particle
S1 2ea
S2 1ea
S3 3ea
S4 1ea
S6 1ea
S7 2ea
S8 4ea</t>
        </r>
      </text>
    </comment>
    <comment ref="F3106" authorId="1" shapeId="0">
      <text>
        <r>
          <rPr>
            <b/>
            <sz val="9"/>
            <color indexed="81"/>
            <rFont val="Tahoma"/>
            <family val="2"/>
          </rPr>
          <t>Particle
S10 1ea</t>
        </r>
      </text>
    </comment>
    <comment ref="F3107" authorId="1" shapeId="0">
      <text>
        <r>
          <rPr>
            <b/>
            <sz val="9"/>
            <color indexed="81"/>
            <rFont val="Tahoma"/>
            <family val="2"/>
          </rPr>
          <t>B1_DEVP_04 FDC alarm( Hot plate temp OOS)</t>
        </r>
      </text>
    </comment>
    <comment ref="F3108" authorId="1" shapeId="0">
      <text>
        <r>
          <rPr>
            <b/>
            <sz val="9"/>
            <color indexed="81"/>
            <rFont val="Tahoma"/>
            <family val="2"/>
          </rPr>
          <t>Particle
S2 1ea
S3 1ea
S7 1ea
S10 1ea</t>
        </r>
      </text>
    </comment>
    <comment ref="F3109" authorId="1" shapeId="0">
      <text>
        <r>
          <rPr>
            <b/>
            <sz val="9"/>
            <color indexed="81"/>
            <rFont val="Tahoma"/>
            <family val="2"/>
          </rPr>
          <t>Particle
S5 1ea
S6 1ea
S7 1ea
S8 1ea</t>
        </r>
      </text>
    </comment>
    <comment ref="F3111" authorId="1" shapeId="0">
      <text>
        <r>
          <rPr>
            <b/>
            <sz val="9"/>
            <color indexed="81"/>
            <rFont val="Tahoma"/>
            <family val="2"/>
          </rPr>
          <t>Particle
S9 1ea
S12 1ea
S13 1ea</t>
        </r>
      </text>
    </comment>
    <comment ref="F3112" authorId="1" shapeId="0">
      <text>
        <r>
          <rPr>
            <b/>
            <sz val="9"/>
            <color indexed="81"/>
            <rFont val="Tahoma"/>
            <family val="2"/>
          </rPr>
          <t>Particle
S7 1ea</t>
        </r>
      </text>
    </comment>
    <comment ref="F3113" authorId="1" shapeId="0">
      <text>
        <r>
          <rPr>
            <b/>
            <sz val="9"/>
            <color indexed="81"/>
            <rFont val="Tahoma"/>
            <family val="2"/>
          </rPr>
          <t>Particle
S4 1ea</t>
        </r>
      </text>
    </comment>
    <comment ref="F3115" authorId="1" shapeId="0">
      <text>
        <r>
          <rPr>
            <b/>
            <sz val="9"/>
            <color indexed="81"/>
            <rFont val="Tahoma"/>
            <family val="2"/>
          </rPr>
          <t>Particle
S4 1ea
S12 1ea
S13 1ea</t>
        </r>
      </text>
    </comment>
    <comment ref="F3116" authorId="1" shapeId="0">
      <text>
        <r>
          <rPr>
            <b/>
            <sz val="9"/>
            <color indexed="81"/>
            <rFont val="Tahoma"/>
            <family val="2"/>
          </rPr>
          <t>Particle
S1 1ea
S2 1ea
S7 1ea
S10 1ea
S12 1ea
S13 1ea</t>
        </r>
      </text>
    </comment>
    <comment ref="F3119" authorId="1" shapeId="0">
      <text>
        <r>
          <rPr>
            <b/>
            <sz val="9"/>
            <color indexed="81"/>
            <rFont val="Tahoma"/>
            <family val="2"/>
          </rPr>
          <t>Particle
S2 3ea
S7 1ea
S10 3ea
S12 1ea</t>
        </r>
      </text>
    </comment>
    <comment ref="F3120" authorId="1" shapeId="0">
      <text>
        <r>
          <rPr>
            <b/>
            <sz val="9"/>
            <color indexed="81"/>
            <rFont val="Tahoma"/>
            <family val="2"/>
          </rPr>
          <t>Particle
S2 1ea
S9 1ea
S10 1ea</t>
        </r>
      </text>
    </comment>
    <comment ref="F3121" authorId="1" shapeId="0">
      <text>
        <r>
          <rPr>
            <b/>
            <sz val="9"/>
            <color indexed="81"/>
            <rFont val="Tahoma"/>
            <family val="2"/>
          </rPr>
          <t>Particle
S13 1ea</t>
        </r>
      </text>
    </comment>
    <comment ref="F3122" authorId="1" shapeId="0">
      <text>
        <r>
          <rPr>
            <b/>
            <sz val="9"/>
            <color indexed="81"/>
            <rFont val="Tahoma"/>
            <family val="2"/>
          </rPr>
          <t>Particle
S2 1ea
S3 1ea
S9 1ea
S11 1ea</t>
        </r>
      </text>
    </comment>
    <comment ref="F3125" authorId="1" shapeId="0">
      <text>
        <r>
          <rPr>
            <b/>
            <sz val="9"/>
            <color indexed="81"/>
            <rFont val="Tahoma"/>
            <family val="2"/>
          </rPr>
          <t>Particle
S1 3ea
S4 1ea
S7 2ea
S8 2ea
S10 2ea
S11 1ea
S12 1ea</t>
        </r>
      </text>
    </comment>
    <comment ref="F3126" authorId="1" shapeId="0">
      <text>
        <r>
          <rPr>
            <b/>
            <sz val="9"/>
            <color indexed="81"/>
            <rFont val="Tahoma"/>
            <family val="2"/>
          </rPr>
          <t>Particle
S7 1ea
S9 1ea</t>
        </r>
      </text>
    </comment>
    <comment ref="F3127" authorId="1" shapeId="0">
      <text>
        <r>
          <rPr>
            <b/>
            <sz val="9"/>
            <color indexed="81"/>
            <rFont val="Tahoma"/>
            <family val="2"/>
          </rPr>
          <t>Particle
S1 1ea
S10 1ea
MFG no FOUP -&gt; RW all</t>
        </r>
      </text>
    </comment>
    <comment ref="F3128" authorId="1" shapeId="0">
      <text>
        <r>
          <rPr>
            <b/>
            <sz val="9"/>
            <color indexed="81"/>
            <rFont val="Tahoma"/>
            <family val="2"/>
          </rPr>
          <t>Particle
S11 1ea
No FOUP to split --&gt; RW all</t>
        </r>
      </text>
    </comment>
    <comment ref="F3129" authorId="1" shapeId="0">
      <text>
        <r>
          <rPr>
            <b/>
            <sz val="9"/>
            <color indexed="81"/>
            <rFont val="Tahoma"/>
            <family val="2"/>
          </rPr>
          <t>Particle
S5 2ea
S7 4ea
MFG no FOUP -&gt; RW all</t>
        </r>
      </text>
    </comment>
    <comment ref="F3130" authorId="1" shapeId="0">
      <text>
        <r>
          <rPr>
            <b/>
            <sz val="9"/>
            <color indexed="81"/>
            <rFont val="Tahoma"/>
            <family val="2"/>
          </rPr>
          <t>Particle
S10 1ea</t>
        </r>
      </text>
    </comment>
    <comment ref="F3131" authorId="1" shapeId="0">
      <text>
        <r>
          <rPr>
            <b/>
            <sz val="9"/>
            <color indexed="81"/>
            <rFont val="Tahoma"/>
            <family val="2"/>
          </rPr>
          <t>Particle
S1 37ea
S2 26ea
S3 13ea
S4 15ea
S5 10ea
S6 22ea
S7 19ea
S8 25ea
S9 25ea
S10 19ea
S11 31ea
S12 59ea
S13 115ea</t>
        </r>
      </text>
    </comment>
    <comment ref="F3132" authorId="1" shapeId="0">
      <text>
        <r>
          <rPr>
            <b/>
            <sz val="9"/>
            <color indexed="81"/>
            <rFont val="Tahoma"/>
            <family val="2"/>
          </rPr>
          <t>Particle
S1 12ea
S2 12ea
S3 9ea
S4 7ea
S6 5ea
S7 5ea
S8 13ea
S10 8ea
S12 13ea</t>
        </r>
      </text>
    </comment>
    <comment ref="F3133" authorId="1" shapeId="0">
      <text>
        <r>
          <rPr>
            <b/>
            <sz val="9"/>
            <color indexed="81"/>
            <rFont val="Tahoma"/>
            <family val="2"/>
          </rPr>
          <t>Particle
S1 1ea
S2 5ea
S3 3ea
S4 9ea
S5 9ea
S6 4ea
S8 4ea
S11 9ea
S13 6ea</t>
        </r>
      </text>
    </comment>
    <comment ref="F3134" authorId="1" shapeId="0">
      <text>
        <r>
          <rPr>
            <b/>
            <sz val="9"/>
            <color indexed="81"/>
            <rFont val="Tahoma"/>
            <family val="2"/>
          </rPr>
          <t>Particle
S1 6ea
S2 1ea
S3 2ea
S4 3ea
S5 1ea
S7 2ea
S8 1ea
S10 1ea
S11 3ea
S12 5ea
S13 15ea</t>
        </r>
      </text>
    </comment>
    <comment ref="F3135" authorId="1" shapeId="0">
      <text>
        <r>
          <rPr>
            <b/>
            <sz val="9"/>
            <color indexed="81"/>
            <rFont val="Tahoma"/>
            <family val="2"/>
          </rPr>
          <t>Particle
S13 1ea</t>
        </r>
      </text>
    </comment>
    <comment ref="F3136" authorId="1" shapeId="0">
      <text>
        <r>
          <rPr>
            <b/>
            <sz val="9"/>
            <color indexed="81"/>
            <rFont val="Tahoma"/>
            <family val="2"/>
          </rPr>
          <t>Particle
S2 8ea
S6 8ea
S8 7ea
S10 35ea</t>
        </r>
      </text>
    </comment>
    <comment ref="F3137" authorId="1" shapeId="0">
      <text>
        <r>
          <rPr>
            <b/>
            <sz val="9"/>
            <color indexed="81"/>
            <rFont val="Tahoma"/>
            <family val="2"/>
          </rPr>
          <t>Particle
S8 2ea</t>
        </r>
      </text>
    </comment>
    <comment ref="F3138" authorId="1" shapeId="0">
      <text>
        <r>
          <rPr>
            <b/>
            <sz val="9"/>
            <color indexed="81"/>
            <rFont val="Tahoma"/>
            <family val="2"/>
          </rPr>
          <t>Particle
S5 5ea
S9 1ea
S13 1ea</t>
        </r>
      </text>
    </comment>
    <comment ref="F3139" authorId="1" shapeId="0">
      <text>
        <r>
          <rPr>
            <b/>
            <sz val="9"/>
            <color indexed="81"/>
            <rFont val="Tahoma"/>
            <family val="2"/>
          </rPr>
          <t>Particle
S2 1ea
S7 1ea
S13 1ea</t>
        </r>
      </text>
    </comment>
    <comment ref="F3140" authorId="1" shapeId="0">
      <text>
        <r>
          <rPr>
            <b/>
            <sz val="9"/>
            <color indexed="81"/>
            <rFont val="Tahoma"/>
            <family val="2"/>
          </rPr>
          <t>Particle
S6 5ea</t>
        </r>
      </text>
    </comment>
    <comment ref="F3141" authorId="1" shapeId="0">
      <text>
        <r>
          <rPr>
            <b/>
            <sz val="9"/>
            <color indexed="81"/>
            <rFont val="Tahoma"/>
            <family val="2"/>
          </rPr>
          <t>Particle
S10 3ea</t>
        </r>
      </text>
    </comment>
    <comment ref="F3142" authorId="1" shapeId="0">
      <text>
        <r>
          <rPr>
            <b/>
            <sz val="9"/>
            <color indexed="81"/>
            <rFont val="Tahoma"/>
            <family val="2"/>
          </rPr>
          <t>Machine alarm induce coat --&gt; exposure over Q-time (&gt; 12 hr)</t>
        </r>
      </text>
    </comment>
    <comment ref="F3143" authorId="1" shapeId="0">
      <text>
        <r>
          <rPr>
            <b/>
            <sz val="9"/>
            <color indexed="81"/>
            <rFont val="Tahoma"/>
            <family val="2"/>
          </rPr>
          <t>B1_COAT_07 alarm (SOLVENT BATH Leak)</t>
        </r>
      </text>
    </comment>
    <comment ref="F3144" authorId="1" shapeId="0">
      <text>
        <r>
          <rPr>
            <b/>
            <sz val="9"/>
            <color indexed="81"/>
            <rFont val="Tahoma"/>
            <family val="2"/>
          </rPr>
          <t>Machine alarm induce coat --&gt; exposure over Q-time (&gt; 12 hr)</t>
        </r>
      </text>
    </comment>
    <comment ref="F3145" authorId="1" shapeId="0">
      <text>
        <r>
          <rPr>
            <b/>
            <sz val="9"/>
            <color indexed="81"/>
            <rFont val="Tahoma"/>
            <family val="2"/>
          </rPr>
          <t>Oxidation</t>
        </r>
      </text>
    </comment>
    <comment ref="F3146" authorId="1" shapeId="0">
      <text>
        <r>
          <rPr>
            <b/>
            <sz val="9"/>
            <color indexed="81"/>
            <rFont val="Tahoma"/>
            <family val="2"/>
          </rPr>
          <t>Particle
S11 1ea</t>
        </r>
      </text>
    </comment>
    <comment ref="F3147" authorId="1" shapeId="0">
      <text>
        <r>
          <rPr>
            <b/>
            <sz val="9"/>
            <color indexed="81"/>
            <rFont val="Tahoma"/>
            <family val="2"/>
          </rPr>
          <t>Particle
S1 2ea
S2 4ea</t>
        </r>
      </text>
    </comment>
    <comment ref="F3148" authorId="1" shapeId="0">
      <text>
        <r>
          <rPr>
            <b/>
            <sz val="9"/>
            <color indexed="81"/>
            <rFont val="Tahoma"/>
            <family val="2"/>
          </rPr>
          <t>Particle
S1 1ea
S3 1ea</t>
        </r>
      </text>
    </comment>
    <comment ref="F3149" authorId="1" shapeId="0">
      <text>
        <r>
          <rPr>
            <b/>
            <sz val="9"/>
            <color indexed="81"/>
            <rFont val="Tahoma"/>
            <family val="2"/>
          </rPr>
          <t>Particle
S1 1ea</t>
        </r>
      </text>
    </comment>
    <comment ref="F3150" authorId="1" shapeId="0">
      <text>
        <r>
          <rPr>
            <b/>
            <sz val="9"/>
            <color indexed="81"/>
            <rFont val="Tahoma"/>
            <family val="2"/>
          </rPr>
          <t>Particle
S1 2ea</t>
        </r>
      </text>
    </comment>
    <comment ref="F3151" authorId="1" shapeId="0">
      <text>
        <r>
          <rPr>
            <b/>
            <sz val="9"/>
            <color indexed="81"/>
            <rFont val="Tahoma"/>
            <family val="2"/>
          </rPr>
          <t>Particle
S4 2ea</t>
        </r>
      </text>
    </comment>
    <comment ref="F3152" authorId="1" shapeId="0">
      <text>
        <r>
          <rPr>
            <b/>
            <sz val="9"/>
            <color indexed="81"/>
            <rFont val="Tahoma"/>
            <family val="2"/>
          </rPr>
          <t>Particle
S1 1ea</t>
        </r>
      </text>
    </comment>
    <comment ref="F3153" authorId="1" shapeId="0">
      <text>
        <r>
          <rPr>
            <b/>
            <sz val="9"/>
            <color indexed="81"/>
            <rFont val="Tahoma"/>
            <family val="2"/>
          </rPr>
          <t>Particle
S1 2ea
S2 2ea
S3 2ea
S4 5ea
S5 1ea
S6 3ea
S8 1ea
S9 1ea
S11 2ea
S12 7ea
S13 12ea</t>
        </r>
      </text>
    </comment>
    <comment ref="F3154" authorId="1" shapeId="0">
      <text>
        <r>
          <rPr>
            <b/>
            <sz val="9"/>
            <color indexed="81"/>
            <rFont val="Tahoma"/>
            <family val="2"/>
          </rPr>
          <t>Particle
S4 1ea</t>
        </r>
      </text>
    </comment>
    <comment ref="F3155" authorId="1" shapeId="0">
      <text>
        <r>
          <rPr>
            <b/>
            <sz val="9"/>
            <color indexed="81"/>
            <rFont val="Tahoma"/>
            <family val="2"/>
          </rPr>
          <t>Particle
S4 1ea</t>
        </r>
      </text>
    </comment>
    <comment ref="F3156" authorId="1" shapeId="0">
      <text>
        <r>
          <rPr>
            <b/>
            <sz val="9"/>
            <color indexed="81"/>
            <rFont val="Tahoma"/>
            <family val="2"/>
          </rPr>
          <t>Particle
S1 1ea
S2 1ea
S4 1ea</t>
        </r>
      </text>
    </comment>
    <comment ref="F3157" authorId="1" shapeId="0">
      <text>
        <r>
          <rPr>
            <b/>
            <sz val="9"/>
            <color indexed="81"/>
            <rFont val="Tahoma"/>
            <family val="2"/>
          </rPr>
          <t>Exposure --&gt; PEB over Q-time (&gt; 6 hr)</t>
        </r>
      </text>
    </comment>
    <comment ref="F3158" authorId="1" shapeId="0">
      <text>
        <r>
          <rPr>
            <b/>
            <sz val="9"/>
            <color indexed="81"/>
            <rFont val="Tahoma"/>
            <family val="2"/>
          </rPr>
          <t>Particle
S2 4ea</t>
        </r>
      </text>
    </comment>
    <comment ref="F3159" authorId="1" shapeId="0">
      <text>
        <r>
          <rPr>
            <b/>
            <sz val="9"/>
            <color indexed="81"/>
            <rFont val="Tahoma"/>
            <family val="2"/>
          </rPr>
          <t>Particle
S13 4ea</t>
        </r>
      </text>
    </comment>
    <comment ref="F3160" authorId="1" shapeId="0">
      <text>
        <r>
          <rPr>
            <b/>
            <sz val="9"/>
            <color indexed="81"/>
            <rFont val="Tahoma"/>
            <family val="2"/>
          </rPr>
          <t>B1_STEP_03 alarm (Wafer_Feeder_PA_Error)</t>
        </r>
      </text>
    </comment>
    <comment ref="F3161" authorId="1" shapeId="0">
      <text>
        <r>
          <rPr>
            <b/>
            <sz val="9"/>
            <color indexed="81"/>
            <rFont val="Tahoma"/>
            <family val="2"/>
          </rPr>
          <t>Particle
S3 1ea</t>
        </r>
      </text>
    </comment>
    <comment ref="F3162" authorId="1" shapeId="0">
      <text>
        <r>
          <rPr>
            <b/>
            <sz val="9"/>
            <color indexed="81"/>
            <rFont val="Tahoma"/>
            <family val="2"/>
          </rPr>
          <t>Particle
S8 2ea</t>
        </r>
      </text>
    </comment>
    <comment ref="F3174" authorId="1" shapeId="0">
      <text>
        <r>
          <rPr>
            <b/>
            <sz val="9"/>
            <color indexed="81"/>
            <rFont val="Tahoma"/>
            <family val="2"/>
          </rPr>
          <t>Particle
S2 1ea
S5 2ea
S6 2ea
S7 2ea
S8 1ea
S9 1ea
S11 1ea
S12 1ea
S13 4ea</t>
        </r>
      </text>
    </comment>
    <comment ref="F3175" authorId="1" shapeId="0">
      <text>
        <r>
          <rPr>
            <b/>
            <sz val="9"/>
            <color indexed="81"/>
            <rFont val="Tahoma"/>
            <family val="2"/>
          </rPr>
          <t>Particle
S1 2ea
S11 1ea
S12 1ea</t>
        </r>
      </text>
    </comment>
    <comment ref="F3177" authorId="1" shapeId="0">
      <text>
        <r>
          <rPr>
            <b/>
            <sz val="9"/>
            <color indexed="81"/>
            <rFont val="Tahoma"/>
            <family val="2"/>
          </rPr>
          <t>Particle
S3 1ea
Yield &gt;99%
Release</t>
        </r>
      </text>
    </comment>
    <comment ref="F3179" authorId="1" shapeId="0">
      <text>
        <r>
          <rPr>
            <b/>
            <sz val="9"/>
            <color indexed="81"/>
            <rFont val="Tahoma"/>
            <family val="2"/>
          </rPr>
          <t>Particle
S7 1ea
Release</t>
        </r>
      </text>
    </comment>
    <comment ref="F3180" authorId="1" shapeId="0">
      <text>
        <r>
          <rPr>
            <b/>
            <sz val="9"/>
            <color indexed="81"/>
            <rFont val="Tahoma"/>
            <family val="2"/>
          </rPr>
          <t>Particle
S3 1ea
Release</t>
        </r>
      </text>
    </comment>
    <comment ref="F3181" authorId="1" shapeId="0">
      <text>
        <r>
          <rPr>
            <b/>
            <sz val="9"/>
            <color indexed="81"/>
            <rFont val="Tahoma"/>
            <family val="2"/>
          </rPr>
          <t>Particle
S1 1ea
S3 2ea
S5 1ea
S6 1ea
S7 2ea
S10 5ea</t>
        </r>
      </text>
    </comment>
    <comment ref="F3182" authorId="1" shapeId="0">
      <text>
        <r>
          <rPr>
            <b/>
            <sz val="9"/>
            <color indexed="81"/>
            <rFont val="Tahoma"/>
            <family val="2"/>
          </rPr>
          <t>Particle
S4 1ea
S9 1ea
S12 2ea</t>
        </r>
      </text>
    </comment>
    <comment ref="F3183" authorId="1" shapeId="0">
      <text>
        <r>
          <rPr>
            <b/>
            <sz val="9"/>
            <color indexed="81"/>
            <rFont val="Tahoma"/>
            <family val="2"/>
          </rPr>
          <t>Particle
S2 2ea
S4 3ea
S5 1ea
S7 1ea</t>
        </r>
      </text>
    </comment>
    <comment ref="F3186" authorId="1" shapeId="0">
      <text>
        <r>
          <rPr>
            <b/>
            <sz val="9"/>
            <color indexed="81"/>
            <rFont val="Tahoma"/>
            <family val="2"/>
          </rPr>
          <t>Particle
S2 2ea
S9 1ea</t>
        </r>
      </text>
    </comment>
    <comment ref="F3187" authorId="1" shapeId="0">
      <text>
        <r>
          <rPr>
            <b/>
            <sz val="9"/>
            <color indexed="81"/>
            <rFont val="Tahoma"/>
            <family val="2"/>
          </rPr>
          <t>Particle
S1 1ea
S3 2ea</t>
        </r>
      </text>
    </comment>
    <comment ref="F3188" authorId="1" shapeId="0">
      <text>
        <r>
          <rPr>
            <b/>
            <sz val="9"/>
            <color indexed="81"/>
            <rFont val="Tahoma"/>
            <family val="2"/>
          </rPr>
          <t>B1_DEVP_04 alarm (Exh abnormal)</t>
        </r>
      </text>
    </comment>
    <comment ref="F3189" authorId="1" shapeId="0">
      <text>
        <r>
          <rPr>
            <b/>
            <sz val="9"/>
            <color indexed="81"/>
            <rFont val="Tahoma"/>
            <family val="2"/>
          </rPr>
          <t>Particle
S3 2ea
S9 1ea</t>
        </r>
      </text>
    </comment>
    <comment ref="F3190" authorId="1" shapeId="0">
      <text>
        <r>
          <rPr>
            <b/>
            <sz val="9"/>
            <color indexed="81"/>
            <rFont val="Tahoma"/>
            <family val="2"/>
          </rPr>
          <t>Particle
S12 5ea</t>
        </r>
      </text>
    </comment>
    <comment ref="F3191" authorId="1" shapeId="0">
      <text>
        <r>
          <rPr>
            <b/>
            <sz val="9"/>
            <color indexed="81"/>
            <rFont val="Tahoma"/>
            <family val="2"/>
          </rPr>
          <t>Particle
S4 1ea
S9 1ea
S13 1ea</t>
        </r>
      </text>
    </comment>
    <comment ref="F3192" authorId="1" shapeId="0">
      <text>
        <r>
          <rPr>
            <b/>
            <sz val="9"/>
            <color indexed="81"/>
            <rFont val="Tahoma"/>
            <family val="2"/>
          </rPr>
          <t>Particle
S6 1ea
S8 1ea
S12 1ea
S13 1ea</t>
        </r>
      </text>
    </comment>
    <comment ref="F3193" authorId="1" shapeId="0">
      <text>
        <r>
          <rPr>
            <b/>
            <sz val="9"/>
            <color indexed="81"/>
            <rFont val="Tahoma"/>
            <family val="2"/>
          </rPr>
          <t>Particle
S1 1ea
S2 1ea
S9 2ea</t>
        </r>
      </text>
    </comment>
    <comment ref="F3194" authorId="1" shapeId="0">
      <text>
        <r>
          <rPr>
            <b/>
            <sz val="9"/>
            <color indexed="81"/>
            <rFont val="Tahoma"/>
            <family val="2"/>
          </rPr>
          <t>Particle
S10 1ea</t>
        </r>
      </text>
    </comment>
    <comment ref="F3195" authorId="1" shapeId="0">
      <text>
        <r>
          <rPr>
            <b/>
            <sz val="9"/>
            <color indexed="81"/>
            <rFont val="Tahoma"/>
            <family val="2"/>
          </rPr>
          <t>Particle
S8 1ea</t>
        </r>
      </text>
    </comment>
    <comment ref="F3196" authorId="1" shapeId="0">
      <text>
        <r>
          <rPr>
            <b/>
            <sz val="9"/>
            <color indexed="81"/>
            <rFont val="Tahoma"/>
            <family val="2"/>
          </rPr>
          <t>Particle
S1 5ea
S4 2ea
S13 2ea</t>
        </r>
      </text>
    </comment>
    <comment ref="F3199" authorId="1" shapeId="0">
      <text>
        <r>
          <rPr>
            <b/>
            <sz val="9"/>
            <color indexed="81"/>
            <rFont val="Tahoma"/>
            <family val="2"/>
          </rPr>
          <t>Particle
S10 1ea</t>
        </r>
      </text>
    </comment>
    <comment ref="F3201" authorId="1" shapeId="0">
      <text>
        <r>
          <rPr>
            <b/>
            <sz val="9"/>
            <color indexed="81"/>
            <rFont val="Tahoma"/>
            <family val="2"/>
          </rPr>
          <t>Particle
S6 1ea
Yield &gt; 99% release</t>
        </r>
      </text>
    </comment>
    <comment ref="F3203" authorId="1" shapeId="0">
      <text>
        <r>
          <rPr>
            <b/>
            <sz val="9"/>
            <color indexed="81"/>
            <rFont val="Tahoma"/>
            <family val="2"/>
          </rPr>
          <t>Particle
S5 1ea
S8 1ea
Yield &gt; 99% release</t>
        </r>
      </text>
    </comment>
    <comment ref="F3205" authorId="1" shapeId="0">
      <text>
        <r>
          <rPr>
            <b/>
            <sz val="9"/>
            <color indexed="81"/>
            <rFont val="Tahoma"/>
            <family val="2"/>
          </rPr>
          <t>Particle
S5 1ea
Yield &gt; 99% release</t>
        </r>
      </text>
    </comment>
    <comment ref="F3210" authorId="1" shapeId="0">
      <text>
        <r>
          <rPr>
            <b/>
            <sz val="9"/>
            <color indexed="81"/>
            <rFont val="Tahoma"/>
            <family val="2"/>
          </rPr>
          <t>Particle
S5 1ea
Yield &gt; 99% release</t>
        </r>
      </text>
    </comment>
    <comment ref="F3224" authorId="1" shapeId="0">
      <text>
        <r>
          <rPr>
            <b/>
            <sz val="9"/>
            <color indexed="81"/>
            <rFont val="Tahoma"/>
            <family val="2"/>
          </rPr>
          <t>Particle
S3 2ea
S4 1ea
S5 1ea
S7 1ea
S9 1ea
S10 1ea
S11 1ea</t>
        </r>
      </text>
    </comment>
    <comment ref="F3225" authorId="1" shapeId="0">
      <text>
        <r>
          <rPr>
            <b/>
            <sz val="9"/>
            <color indexed="81"/>
            <rFont val="Tahoma"/>
            <family val="2"/>
          </rPr>
          <t>Particle
S1 1ea
S2 1ea
S4 2ea
S5 2ea
S7 1ea
S8 1ea
S9 2ea
S10 1ea
S13 5ea</t>
        </r>
      </text>
    </comment>
    <comment ref="F3226" authorId="1" shapeId="0">
      <text>
        <r>
          <rPr>
            <b/>
            <sz val="9"/>
            <color indexed="81"/>
            <rFont val="Tahoma"/>
            <family val="2"/>
          </rPr>
          <t>Particle
S1 2ea
S8 2ea
S9 1ea
S11 2ea
S13 3ea</t>
        </r>
      </text>
    </comment>
    <comment ref="F3227" authorId="1" shapeId="0">
      <text>
        <r>
          <rPr>
            <b/>
            <sz val="9"/>
            <color indexed="81"/>
            <rFont val="Tahoma"/>
            <family val="2"/>
          </rPr>
          <t>Particle
S3 1ea
S4 2ea
S8 1ea
S10 2ea</t>
        </r>
      </text>
    </comment>
    <comment ref="F3228" authorId="1" shapeId="0">
      <text>
        <r>
          <rPr>
            <b/>
            <sz val="9"/>
            <color indexed="81"/>
            <rFont val="Tahoma"/>
            <family val="2"/>
          </rPr>
          <t>Particle
S2 1ea
S4 1ea
S6 2ea
S7 1ea
S9 1ea
S10 2ea
S11 2ea
S12 3ea
S13 4ea</t>
        </r>
      </text>
    </comment>
    <comment ref="F3229" authorId="1" shapeId="0">
      <text>
        <r>
          <rPr>
            <b/>
            <sz val="9"/>
            <color indexed="81"/>
            <rFont val="Tahoma"/>
            <family val="2"/>
          </rPr>
          <t>Particle
S8 1ea</t>
        </r>
      </text>
    </comment>
    <comment ref="F3230" authorId="1" shapeId="0">
      <text>
        <r>
          <rPr>
            <b/>
            <sz val="9"/>
            <color indexed="81"/>
            <rFont val="Tahoma"/>
            <family val="2"/>
          </rPr>
          <t>Particle
S7 1ea
S9 1ea
S10 1ea
S12 2ea
S13 2ea</t>
        </r>
      </text>
    </comment>
    <comment ref="F3231" authorId="1" shapeId="0">
      <text>
        <r>
          <rPr>
            <b/>
            <sz val="9"/>
            <color indexed="81"/>
            <rFont val="Tahoma"/>
            <family val="2"/>
          </rPr>
          <t>Particle
S3 1ea
S4 1ea
S8 3ea
S9 1ea</t>
        </r>
      </text>
    </comment>
    <comment ref="F3236" authorId="1" shapeId="0">
      <text>
        <r>
          <rPr>
            <b/>
            <sz val="9"/>
            <color indexed="81"/>
            <rFont val="Tahoma"/>
            <family val="2"/>
          </rPr>
          <t>Particle
S5 1ea
Yield &gt; 99% release</t>
        </r>
      </text>
    </comment>
    <comment ref="F3238" authorId="1" shapeId="0">
      <text>
        <r>
          <rPr>
            <b/>
            <sz val="9"/>
            <color indexed="81"/>
            <rFont val="Tahoma"/>
            <family val="2"/>
          </rPr>
          <t>Particle
S2 1ea
Yield &gt; 99% release</t>
        </r>
      </text>
    </comment>
    <comment ref="F3241" authorId="1" shapeId="0">
      <text>
        <r>
          <rPr>
            <b/>
            <sz val="9"/>
            <color indexed="81"/>
            <rFont val="Tahoma"/>
            <family val="2"/>
          </rPr>
          <t>Particle
S1 1ea
S4 1ea</t>
        </r>
      </text>
    </comment>
    <comment ref="F3242" authorId="1" shapeId="0">
      <text>
        <r>
          <rPr>
            <b/>
            <sz val="9"/>
            <color indexed="81"/>
            <rFont val="Tahoma"/>
            <family val="2"/>
          </rPr>
          <t>Particle
S1 1ea
S2 4ea
S3 2ea
S4 2ea
S5 4ea
S6 4ea
S7 2ea
S8 3ea
S9 2ea
S10 1ea
S11 2ea
S12 10ea
S13 14ea</t>
        </r>
      </text>
    </comment>
    <comment ref="F3243" authorId="1" shapeId="0">
      <text>
        <r>
          <rPr>
            <b/>
            <sz val="9"/>
            <color indexed="81"/>
            <rFont val="Tahoma"/>
            <family val="2"/>
          </rPr>
          <t>Particle
S2 1ea
S5 1ea
S8 1ea</t>
        </r>
      </text>
    </comment>
    <comment ref="F3261" authorId="1" shapeId="0">
      <text>
        <r>
          <rPr>
            <b/>
            <sz val="9"/>
            <color indexed="81"/>
            <rFont val="Tahoma"/>
            <family val="2"/>
          </rPr>
          <t>Particle
S1 1ea</t>
        </r>
      </text>
    </comment>
    <comment ref="F3262" authorId="1" shapeId="0">
      <text>
        <r>
          <rPr>
            <b/>
            <sz val="9"/>
            <color indexed="81"/>
            <rFont val="Tahoma"/>
            <family val="2"/>
          </rPr>
          <t>Particle
S6 1ea</t>
        </r>
      </text>
    </comment>
    <comment ref="F3263" authorId="1" shapeId="0">
      <text>
        <r>
          <rPr>
            <b/>
            <sz val="9"/>
            <color indexed="81"/>
            <rFont val="Tahoma"/>
            <family val="2"/>
          </rPr>
          <t>Particle
S12 1ea</t>
        </r>
      </text>
    </comment>
    <comment ref="F3264" authorId="1" shapeId="0">
      <text>
        <r>
          <rPr>
            <b/>
            <sz val="9"/>
            <color indexed="81"/>
            <rFont val="Tahoma"/>
            <family val="2"/>
          </rPr>
          <t>Particle
S11 1ea</t>
        </r>
      </text>
    </comment>
    <comment ref="F3265" authorId="1" shapeId="0">
      <text>
        <r>
          <rPr>
            <b/>
            <sz val="9"/>
            <color indexed="81"/>
            <rFont val="Tahoma"/>
            <family val="2"/>
          </rPr>
          <t>Particle
S1 1ea</t>
        </r>
      </text>
    </comment>
    <comment ref="F3266" authorId="1" shapeId="0">
      <text>
        <r>
          <rPr>
            <b/>
            <sz val="9"/>
            <color indexed="81"/>
            <rFont val="Tahoma"/>
            <family val="2"/>
          </rPr>
          <t>Particle
S13 3ea</t>
        </r>
      </text>
    </comment>
    <comment ref="F3267" authorId="1" shapeId="0">
      <text>
        <r>
          <rPr>
            <b/>
            <sz val="9"/>
            <color indexed="81"/>
            <rFont val="Tahoma"/>
            <family val="2"/>
          </rPr>
          <t>Particle
S7 1ea</t>
        </r>
      </text>
    </comment>
    <comment ref="F3268" authorId="1" shapeId="0">
      <text>
        <r>
          <rPr>
            <b/>
            <sz val="9"/>
            <color indexed="81"/>
            <rFont val="Tahoma"/>
            <family val="2"/>
          </rPr>
          <t>Particle
S1 3ea
S2 7ea</t>
        </r>
      </text>
    </comment>
    <comment ref="F3269" authorId="1" shapeId="0">
      <text>
        <r>
          <rPr>
            <b/>
            <sz val="9"/>
            <color indexed="81"/>
            <rFont val="Tahoma"/>
            <family val="2"/>
          </rPr>
          <t>Oxidation</t>
        </r>
      </text>
    </comment>
    <comment ref="F3270" authorId="1" shapeId="0">
      <text>
        <r>
          <rPr>
            <b/>
            <sz val="9"/>
            <color indexed="81"/>
            <rFont val="Tahoma"/>
            <family val="2"/>
          </rPr>
          <t>Particle
S5 1ea</t>
        </r>
      </text>
    </comment>
    <comment ref="F3271" authorId="1" shapeId="0">
      <text>
        <r>
          <rPr>
            <b/>
            <sz val="9"/>
            <color indexed="81"/>
            <rFont val="Tahoma"/>
            <family val="2"/>
          </rPr>
          <t>Exposure --&gt; PEB over Q-time (&gt; 6 hr) Machine alarm induce</t>
        </r>
      </text>
    </comment>
  </commentList>
</comments>
</file>

<file path=xl/comments2.xml><?xml version="1.0" encoding="utf-8"?>
<comments xmlns="http://schemas.openxmlformats.org/spreadsheetml/2006/main">
  <authors>
    <author>潘慶豪</author>
    <author>謝吏雅</author>
    <author>陳心瑀</author>
    <author>賴研瑜</author>
    <author>王信翰</author>
    <author>蔡傜竹</author>
    <author>洪至平</author>
    <author>鍾朗廷</author>
    <author>蘇柏瑋</author>
  </authors>
  <commentList>
    <comment ref="F188" authorId="0" shapeId="0">
      <text>
        <r>
          <rPr>
            <b/>
            <sz val="9"/>
            <color indexed="81"/>
            <rFont val="細明體"/>
            <family val="3"/>
            <charset val="136"/>
          </rPr>
          <t>潘慶豪</t>
        </r>
        <r>
          <rPr>
            <b/>
            <sz val="9"/>
            <color indexed="81"/>
            <rFont val="Tahoma"/>
            <family val="2"/>
          </rPr>
          <t>:</t>
        </r>
        <r>
          <rPr>
            <sz val="9"/>
            <color indexed="81"/>
            <rFont val="Tahoma"/>
            <family val="2"/>
          </rPr>
          <t xml:space="preserve">
S11 / S12 WES shift
S13 pass
S11_WES_</t>
        </r>
        <r>
          <rPr>
            <b/>
            <sz val="9"/>
            <color indexed="81"/>
            <rFont val="Tahoma"/>
            <family val="2"/>
          </rPr>
          <t>1.997 3.689 2.374 3.257.</t>
        </r>
        <r>
          <rPr>
            <sz val="9"/>
            <color indexed="81"/>
            <rFont val="Tahoma"/>
            <family val="2"/>
          </rPr>
          <t xml:space="preserve">
S12_WES_</t>
        </r>
        <r>
          <rPr>
            <b/>
            <sz val="9"/>
            <color indexed="81"/>
            <rFont val="Tahoma"/>
            <family val="2"/>
          </rPr>
          <t>1.647 4.052 1.872 3.602.</t>
        </r>
        <r>
          <rPr>
            <sz val="9"/>
            <color indexed="81"/>
            <rFont val="Tahoma"/>
            <family val="2"/>
          </rPr>
          <t xml:space="preserve">
S13_WES_2.737 2.788 2.715 2.854.</t>
        </r>
      </text>
    </comment>
    <comment ref="F192" authorId="0" shapeId="0">
      <text>
        <r>
          <rPr>
            <b/>
            <sz val="9"/>
            <color indexed="81"/>
            <rFont val="細明體"/>
            <family val="3"/>
            <charset val="136"/>
          </rPr>
          <t>潘慶豪</t>
        </r>
        <r>
          <rPr>
            <b/>
            <sz val="9"/>
            <color indexed="81"/>
            <rFont val="Tahoma"/>
            <family val="2"/>
          </rPr>
          <t>:</t>
        </r>
        <r>
          <rPr>
            <sz val="9"/>
            <color indexed="81"/>
            <rFont val="Tahoma"/>
            <family val="2"/>
          </rPr>
          <t xml:space="preserve">
PR crack impact 7ea at S12
</t>
        </r>
      </text>
    </comment>
    <comment ref="H200" authorId="0" shapeId="0">
      <text>
        <r>
          <rPr>
            <b/>
            <sz val="9"/>
            <color indexed="81"/>
            <rFont val="細明體"/>
            <family val="3"/>
            <charset val="136"/>
          </rPr>
          <t>潘慶豪</t>
        </r>
        <r>
          <rPr>
            <b/>
            <sz val="9"/>
            <color indexed="81"/>
            <rFont val="Tahoma"/>
            <family val="2"/>
          </rPr>
          <t>:</t>
        </r>
        <r>
          <rPr>
            <sz val="9"/>
            <color indexed="81"/>
            <rFont val="Tahoma"/>
            <family val="2"/>
          </rPr>
          <t xml:space="preserve">
S1 - 1ea
S3 - 3ea
S4 - 2ea
S5 - 2ea
S6 - 1ea
S7 - 3ea
S8 - 10ea (rework)
3 </t>
        </r>
        <r>
          <rPr>
            <sz val="9"/>
            <color indexed="81"/>
            <rFont val="細明體"/>
            <family val="3"/>
            <charset val="136"/>
          </rPr>
          <t>收</t>
        </r>
        <r>
          <rPr>
            <sz val="9"/>
            <color indexed="81"/>
            <rFont val="Tahoma"/>
            <family val="2"/>
          </rPr>
          <t xml:space="preserve"> 4 </t>
        </r>
        <r>
          <rPr>
            <sz val="9"/>
            <color indexed="81"/>
            <rFont val="細明體"/>
            <family val="3"/>
            <charset val="136"/>
          </rPr>
          <t>退</t>
        </r>
      </text>
    </comment>
    <comment ref="F209" authorId="0" shapeId="0">
      <text>
        <r>
          <rPr>
            <b/>
            <sz val="9"/>
            <color indexed="81"/>
            <rFont val="細明體"/>
            <family val="3"/>
            <charset val="136"/>
          </rPr>
          <t>潘慶豪</t>
        </r>
        <r>
          <rPr>
            <b/>
            <sz val="9"/>
            <color indexed="81"/>
            <rFont val="Tahoma"/>
            <family val="2"/>
          </rPr>
          <t>:</t>
        </r>
        <r>
          <rPr>
            <sz val="9"/>
            <color indexed="81"/>
            <rFont val="Tahoma"/>
            <family val="2"/>
          </rPr>
          <t xml:space="preserve">
1</t>
        </r>
        <r>
          <rPr>
            <sz val="9"/>
            <color indexed="81"/>
            <rFont val="細明體"/>
            <family val="3"/>
            <charset val="136"/>
          </rPr>
          <t>收</t>
        </r>
        <r>
          <rPr>
            <sz val="9"/>
            <color indexed="81"/>
            <rFont val="Tahoma"/>
            <family val="2"/>
          </rPr>
          <t>2</t>
        </r>
        <r>
          <rPr>
            <sz val="9"/>
            <color indexed="81"/>
            <rFont val="細明體"/>
            <family val="3"/>
            <charset val="136"/>
          </rPr>
          <t>退
S5 2 ea
S10 3 ea
S12 2 ea</t>
        </r>
      </text>
    </comment>
    <comment ref="F213" authorId="0" shapeId="0">
      <text>
        <r>
          <rPr>
            <b/>
            <sz val="9"/>
            <color indexed="81"/>
            <rFont val="細明體"/>
            <family val="3"/>
            <charset val="136"/>
          </rPr>
          <t>潘慶豪</t>
        </r>
        <r>
          <rPr>
            <b/>
            <sz val="9"/>
            <color indexed="81"/>
            <rFont val="Tahoma"/>
            <family val="2"/>
          </rPr>
          <t>:</t>
        </r>
        <r>
          <rPr>
            <sz val="9"/>
            <color indexed="81"/>
            <rFont val="Tahoma"/>
            <family val="2"/>
          </rPr>
          <t xml:space="preserve">
1 </t>
        </r>
        <r>
          <rPr>
            <sz val="9"/>
            <color indexed="81"/>
            <rFont val="細明體"/>
            <family val="3"/>
            <charset val="136"/>
          </rPr>
          <t>收</t>
        </r>
        <r>
          <rPr>
            <sz val="9"/>
            <color indexed="81"/>
            <rFont val="Tahoma"/>
            <family val="2"/>
          </rPr>
          <t xml:space="preserve"> 2 </t>
        </r>
        <r>
          <rPr>
            <sz val="9"/>
            <color indexed="81"/>
            <rFont val="細明體"/>
            <family val="3"/>
            <charset val="136"/>
          </rPr>
          <t>退
S10 - 3ea</t>
        </r>
      </text>
    </comment>
    <comment ref="G232" authorId="0" shapeId="0">
      <text>
        <r>
          <rPr>
            <b/>
            <sz val="9"/>
            <color indexed="81"/>
            <rFont val="細明體"/>
            <family val="3"/>
            <charset val="136"/>
          </rPr>
          <t>潘慶豪</t>
        </r>
        <r>
          <rPr>
            <b/>
            <sz val="9"/>
            <color indexed="81"/>
            <rFont val="Tahoma"/>
            <family val="2"/>
          </rPr>
          <t>:</t>
        </r>
        <r>
          <rPr>
            <sz val="9"/>
            <color indexed="81"/>
            <rFont val="Tahoma"/>
            <family val="2"/>
          </rPr>
          <t xml:space="preserve">
S4 particle under metal
S8 </t>
        </r>
        <r>
          <rPr>
            <sz val="9"/>
            <color indexed="81"/>
            <rFont val="細明體"/>
            <family val="3"/>
            <charset val="136"/>
          </rPr>
          <t xml:space="preserve">氧化*1
</t>
        </r>
      </text>
    </comment>
    <comment ref="F241" authorId="0" shapeId="0">
      <text>
        <r>
          <rPr>
            <b/>
            <sz val="9"/>
            <color indexed="81"/>
            <rFont val="細明體"/>
            <family val="3"/>
            <charset val="136"/>
          </rPr>
          <t>潘慶豪</t>
        </r>
        <r>
          <rPr>
            <b/>
            <sz val="9"/>
            <color indexed="81"/>
            <rFont val="Tahoma"/>
            <family val="2"/>
          </rPr>
          <t>:</t>
        </r>
        <r>
          <rPr>
            <sz val="9"/>
            <color indexed="81"/>
            <rFont val="Tahoma"/>
            <family val="2"/>
          </rPr>
          <t xml:space="preserve">
1 </t>
        </r>
        <r>
          <rPr>
            <sz val="9"/>
            <color indexed="81"/>
            <rFont val="細明體"/>
            <family val="3"/>
            <charset val="136"/>
          </rPr>
          <t>收 2 退
S5 2 ea --&gt; RW
S10 1ea --&gt; Release
S12 0 ea --&gt; Release</t>
        </r>
      </text>
    </comment>
    <comment ref="F247" authorId="0" shapeId="0">
      <text>
        <r>
          <rPr>
            <b/>
            <sz val="9"/>
            <color indexed="81"/>
            <rFont val="細明體"/>
            <family val="3"/>
            <charset val="136"/>
          </rPr>
          <t>潘慶豪</t>
        </r>
        <r>
          <rPr>
            <b/>
            <sz val="9"/>
            <color indexed="81"/>
            <rFont val="Tahoma"/>
            <family val="2"/>
          </rPr>
          <t>:</t>
        </r>
        <r>
          <rPr>
            <sz val="9"/>
            <color indexed="81"/>
            <rFont val="Tahoma"/>
            <family val="2"/>
          </rPr>
          <t xml:space="preserve">
1</t>
        </r>
        <r>
          <rPr>
            <sz val="9"/>
            <color indexed="81"/>
            <rFont val="細明體"/>
            <family val="3"/>
            <charset val="136"/>
          </rPr>
          <t>收2退
S5 2 ea
S10 3 ea
S11 2 ea
S12 2 ea
S13 2 ea</t>
        </r>
      </text>
    </comment>
    <comment ref="F249" authorId="0" shapeId="0">
      <text>
        <r>
          <rPr>
            <b/>
            <sz val="9"/>
            <color indexed="81"/>
            <rFont val="細明體"/>
            <family val="3"/>
            <charset val="136"/>
          </rPr>
          <t>潘慶豪</t>
        </r>
        <r>
          <rPr>
            <b/>
            <sz val="9"/>
            <color indexed="81"/>
            <rFont val="Tahoma"/>
            <family val="2"/>
          </rPr>
          <t>:</t>
        </r>
        <r>
          <rPr>
            <sz val="9"/>
            <color indexed="81"/>
            <rFont val="Tahoma"/>
            <family val="2"/>
          </rPr>
          <t xml:space="preserve">
1 </t>
        </r>
        <r>
          <rPr>
            <sz val="9"/>
            <color indexed="81"/>
            <rFont val="細明體"/>
            <family val="3"/>
            <charset val="136"/>
          </rPr>
          <t>收</t>
        </r>
        <r>
          <rPr>
            <sz val="9"/>
            <color indexed="81"/>
            <rFont val="Tahoma"/>
            <family val="2"/>
          </rPr>
          <t xml:space="preserve"> 2 </t>
        </r>
        <r>
          <rPr>
            <sz val="9"/>
            <color indexed="81"/>
            <rFont val="細明體"/>
            <family val="3"/>
            <charset val="136"/>
          </rPr>
          <t>退
S1 2ea 1 particle + 1 scratch
S2 2ea 1 particle + 1 scratch
S3 4ea 3 particle + 1 scratch
S4 1ea 1 particle
S6 2ea 1 Gel + 1 scratch
S7 2ea 1 particle + 1 scratch
S8 4ea 2 particle + 2 scratch
S9 2ea 1 particle + 1 Gel
S11 2ea 1 particle + 1 Gel
S13 1ea 1 particle</t>
        </r>
      </text>
    </comment>
    <comment ref="F251" authorId="0" shapeId="0">
      <text>
        <r>
          <rPr>
            <b/>
            <sz val="9"/>
            <color indexed="81"/>
            <rFont val="細明體"/>
            <family val="3"/>
            <charset val="136"/>
          </rPr>
          <t>潘慶豪</t>
        </r>
        <r>
          <rPr>
            <b/>
            <sz val="9"/>
            <color indexed="81"/>
            <rFont val="Tahoma"/>
            <family val="2"/>
          </rPr>
          <t>:</t>
        </r>
        <r>
          <rPr>
            <sz val="9"/>
            <color indexed="81"/>
            <rFont val="Tahoma"/>
            <family val="2"/>
          </rPr>
          <t xml:space="preserve">
1 </t>
        </r>
        <r>
          <rPr>
            <sz val="9"/>
            <color indexed="81"/>
            <rFont val="細明體"/>
            <family val="3"/>
            <charset val="136"/>
          </rPr>
          <t>收</t>
        </r>
        <r>
          <rPr>
            <sz val="9"/>
            <color indexed="81"/>
            <rFont val="Tahoma"/>
            <family val="2"/>
          </rPr>
          <t xml:space="preserve"> 2 </t>
        </r>
        <r>
          <rPr>
            <sz val="9"/>
            <color indexed="81"/>
            <rFont val="細明體"/>
            <family val="3"/>
            <charset val="136"/>
          </rPr>
          <t>退
S5 1ea
S10 1ea
S11 0ea
S12 2ea
S13 0ea</t>
        </r>
      </text>
    </comment>
    <comment ref="F258" authorId="0" shapeId="0">
      <text>
        <r>
          <rPr>
            <b/>
            <sz val="9"/>
            <color indexed="81"/>
            <rFont val="細明體"/>
            <family val="3"/>
            <charset val="136"/>
          </rPr>
          <t>潘慶豪</t>
        </r>
        <r>
          <rPr>
            <b/>
            <sz val="9"/>
            <color indexed="81"/>
            <rFont val="Tahoma"/>
            <family val="2"/>
          </rPr>
          <t>:</t>
        </r>
        <r>
          <rPr>
            <sz val="9"/>
            <color indexed="81"/>
            <rFont val="Tahoma"/>
            <family val="2"/>
          </rPr>
          <t xml:space="preserve">
0 </t>
        </r>
        <r>
          <rPr>
            <sz val="9"/>
            <color indexed="81"/>
            <rFont val="細明體"/>
            <family val="3"/>
            <charset val="136"/>
          </rPr>
          <t>收</t>
        </r>
        <r>
          <rPr>
            <sz val="9"/>
            <color indexed="81"/>
            <rFont val="Tahoma"/>
            <family val="2"/>
          </rPr>
          <t xml:space="preserve"> 1 </t>
        </r>
        <r>
          <rPr>
            <sz val="9"/>
            <color indexed="81"/>
            <rFont val="細明體"/>
            <family val="3"/>
            <charset val="136"/>
          </rPr>
          <t xml:space="preserve">退
S2 0 ea
S3 0 0ea
S4 1 ea
S5 0 ea
S6 0 ea
S7 0 ea
S8 0 ea
</t>
        </r>
      </text>
    </comment>
    <comment ref="F259" authorId="0" shapeId="0">
      <text>
        <r>
          <rPr>
            <b/>
            <sz val="9"/>
            <color indexed="81"/>
            <rFont val="細明體"/>
            <family val="3"/>
            <charset val="136"/>
          </rPr>
          <t>潘慶豪</t>
        </r>
        <r>
          <rPr>
            <b/>
            <sz val="9"/>
            <color indexed="81"/>
            <rFont val="Tahoma"/>
            <family val="2"/>
          </rPr>
          <t>:</t>
        </r>
        <r>
          <rPr>
            <sz val="9"/>
            <color indexed="81"/>
            <rFont val="Tahoma"/>
            <family val="2"/>
          </rPr>
          <t xml:space="preserve">
0 </t>
        </r>
        <r>
          <rPr>
            <sz val="9"/>
            <color indexed="81"/>
            <rFont val="細明體"/>
            <family val="3"/>
            <charset val="136"/>
          </rPr>
          <t>收</t>
        </r>
        <r>
          <rPr>
            <sz val="9"/>
            <color indexed="81"/>
            <rFont val="Tahoma"/>
            <family val="2"/>
          </rPr>
          <t xml:space="preserve"> 1 </t>
        </r>
        <r>
          <rPr>
            <sz val="9"/>
            <color indexed="81"/>
            <rFont val="細明體"/>
            <family val="3"/>
            <charset val="136"/>
          </rPr>
          <t xml:space="preserve">退
</t>
        </r>
        <r>
          <rPr>
            <sz val="9"/>
            <color indexed="81"/>
            <rFont val="Tahoma"/>
            <family val="2"/>
          </rPr>
          <t xml:space="preserve">S1 0 ea
S2 0 ea
S3 1 ea
S4 0 ea 
S5 0 ea
S7 0 ea
S8 0 ea
S9 1 ea
S11 1 ea </t>
        </r>
      </text>
    </comment>
    <comment ref="F264" authorId="1" shapeId="0">
      <text>
        <r>
          <rPr>
            <b/>
            <sz val="9"/>
            <color indexed="81"/>
            <rFont val="Tahoma"/>
            <family val="2"/>
          </rPr>
          <t>0</t>
        </r>
        <r>
          <rPr>
            <b/>
            <sz val="9"/>
            <color indexed="81"/>
            <rFont val="細明體"/>
            <family val="3"/>
            <charset val="136"/>
          </rPr>
          <t>收</t>
        </r>
        <r>
          <rPr>
            <b/>
            <sz val="9"/>
            <color indexed="81"/>
            <rFont val="Tahoma"/>
            <family val="2"/>
          </rPr>
          <t>1</t>
        </r>
        <r>
          <rPr>
            <b/>
            <sz val="9"/>
            <color indexed="81"/>
            <rFont val="細明體"/>
            <family val="3"/>
            <charset val="136"/>
          </rPr>
          <t>退
S4:0
S5:0
S6:0
S7:0
S8:1
S9:0
S10:0
S11:1
S12:0
S13:0</t>
        </r>
        <r>
          <rPr>
            <sz val="9"/>
            <color indexed="81"/>
            <rFont val="Tahoma"/>
            <family val="2"/>
          </rPr>
          <t xml:space="preserve">
</t>
        </r>
      </text>
    </comment>
    <comment ref="F268" authorId="1" shapeId="0">
      <text>
        <r>
          <rPr>
            <b/>
            <sz val="9"/>
            <color indexed="81"/>
            <rFont val="細明體"/>
            <family val="3"/>
            <charset val="136"/>
          </rPr>
          <t>0收1退
S7:0
S8:1
S10:0
S11:0
S12:0
S13:0</t>
        </r>
      </text>
    </comment>
    <comment ref="F269" authorId="1" shapeId="0">
      <text>
        <r>
          <rPr>
            <b/>
            <sz val="9"/>
            <color indexed="81"/>
            <rFont val="細明體"/>
            <family val="3"/>
            <charset val="136"/>
          </rPr>
          <t xml:space="preserve">0收1退:
S1:2
S2:2
</t>
        </r>
      </text>
    </comment>
    <comment ref="F270" authorId="2" shapeId="0">
      <text>
        <r>
          <rPr>
            <sz val="9"/>
            <color indexed="81"/>
            <rFont val="Tahoma"/>
            <family val="2"/>
          </rPr>
          <t xml:space="preserve">S2 Product comment release
</t>
        </r>
      </text>
    </comment>
    <comment ref="F272" authorId="2" shapeId="0">
      <text>
        <r>
          <rPr>
            <b/>
            <sz val="9"/>
            <color indexed="81"/>
            <rFont val="Tahoma"/>
            <family val="2"/>
          </rPr>
          <t>No particle concern</t>
        </r>
        <r>
          <rPr>
            <sz val="9"/>
            <color indexed="81"/>
            <rFont val="Tahoma"/>
            <family val="2"/>
          </rPr>
          <t xml:space="preserve">
</t>
        </r>
      </text>
    </comment>
    <comment ref="F273" authorId="2" shapeId="0">
      <text>
        <r>
          <rPr>
            <b/>
            <sz val="9"/>
            <color indexed="81"/>
            <rFont val="Tahoma"/>
            <family val="2"/>
          </rPr>
          <t>0</t>
        </r>
        <r>
          <rPr>
            <b/>
            <sz val="9"/>
            <color indexed="81"/>
            <rFont val="細明體"/>
            <family val="3"/>
            <charset val="136"/>
          </rPr>
          <t>收</t>
        </r>
        <r>
          <rPr>
            <b/>
            <sz val="9"/>
            <color indexed="81"/>
            <rFont val="Tahoma"/>
            <family val="2"/>
          </rPr>
          <t>1</t>
        </r>
        <r>
          <rPr>
            <b/>
            <sz val="9"/>
            <color indexed="81"/>
            <rFont val="細明體"/>
            <family val="3"/>
            <charset val="136"/>
          </rPr>
          <t>退</t>
        </r>
        <r>
          <rPr>
            <b/>
            <sz val="9"/>
            <color indexed="81"/>
            <rFont val="Tahoma"/>
            <family val="2"/>
          </rPr>
          <t>:
S8: 2ea
S11: 0ea</t>
        </r>
        <r>
          <rPr>
            <sz val="9"/>
            <color indexed="81"/>
            <rFont val="Tahoma"/>
            <family val="2"/>
          </rPr>
          <t xml:space="preserve">
</t>
        </r>
      </text>
    </comment>
    <comment ref="F277" authorId="2" shapeId="0">
      <text>
        <r>
          <rPr>
            <b/>
            <sz val="9"/>
            <color indexed="81"/>
            <rFont val="Tahoma"/>
            <family val="2"/>
          </rPr>
          <t>0</t>
        </r>
        <r>
          <rPr>
            <b/>
            <sz val="9"/>
            <color indexed="81"/>
            <rFont val="細明體"/>
            <family val="3"/>
            <charset val="136"/>
          </rPr>
          <t>收</t>
        </r>
        <r>
          <rPr>
            <b/>
            <sz val="9"/>
            <color indexed="81"/>
            <rFont val="Tahoma"/>
            <family val="2"/>
          </rPr>
          <t>1</t>
        </r>
        <r>
          <rPr>
            <b/>
            <sz val="9"/>
            <color indexed="81"/>
            <rFont val="細明體"/>
            <family val="3"/>
            <charset val="136"/>
          </rPr>
          <t>退</t>
        </r>
        <r>
          <rPr>
            <b/>
            <sz val="9"/>
            <color indexed="81"/>
            <rFont val="Tahoma"/>
            <family val="2"/>
          </rPr>
          <t>:
S1: 1ea
S2: 0ea</t>
        </r>
        <r>
          <rPr>
            <sz val="9"/>
            <color indexed="81"/>
            <rFont val="Tahoma"/>
            <family val="2"/>
          </rPr>
          <t xml:space="preserve">
</t>
        </r>
      </text>
    </comment>
    <comment ref="F281" authorId="0" shapeId="0">
      <text>
        <r>
          <rPr>
            <b/>
            <sz val="9"/>
            <color indexed="81"/>
            <rFont val="細明體"/>
            <family val="3"/>
            <charset val="136"/>
          </rPr>
          <t>潘慶豪</t>
        </r>
        <r>
          <rPr>
            <b/>
            <sz val="9"/>
            <color indexed="81"/>
            <rFont val="Tahoma"/>
            <family val="2"/>
          </rPr>
          <t>:</t>
        </r>
        <r>
          <rPr>
            <sz val="9"/>
            <color indexed="81"/>
            <rFont val="Tahoma"/>
            <family val="2"/>
          </rPr>
          <t xml:space="preserve">
0 </t>
        </r>
        <r>
          <rPr>
            <sz val="9"/>
            <color indexed="81"/>
            <rFont val="細明體"/>
            <family val="3"/>
            <charset val="136"/>
          </rPr>
          <t>收 1 退
S3 2ea
S4 0ea 
S5 0ea
S8 2ea</t>
        </r>
      </text>
    </comment>
    <comment ref="F282" authorId="0" shapeId="0">
      <text>
        <r>
          <rPr>
            <b/>
            <sz val="9"/>
            <color indexed="81"/>
            <rFont val="細明體"/>
            <family val="3"/>
            <charset val="136"/>
          </rPr>
          <t>潘慶豪</t>
        </r>
        <r>
          <rPr>
            <b/>
            <sz val="9"/>
            <color indexed="81"/>
            <rFont val="Tahoma"/>
            <family val="2"/>
          </rPr>
          <t>:</t>
        </r>
        <r>
          <rPr>
            <sz val="9"/>
            <color indexed="81"/>
            <rFont val="Tahoma"/>
            <family val="2"/>
          </rPr>
          <t xml:space="preserve">
0 </t>
        </r>
        <r>
          <rPr>
            <sz val="9"/>
            <color indexed="81"/>
            <rFont val="細明體"/>
            <family val="3"/>
            <charset val="136"/>
          </rPr>
          <t>收</t>
        </r>
        <r>
          <rPr>
            <sz val="9"/>
            <color indexed="81"/>
            <rFont val="Tahoma"/>
            <family val="2"/>
          </rPr>
          <t xml:space="preserve">1 </t>
        </r>
        <r>
          <rPr>
            <sz val="9"/>
            <color indexed="81"/>
            <rFont val="細明體"/>
            <family val="3"/>
            <charset val="136"/>
          </rPr>
          <t>退
S1 2ea
S2 1ea
S4 1ea
S5 0ea
S7 3ea
S8 2ea</t>
        </r>
      </text>
    </comment>
    <comment ref="F284" authorId="0" shapeId="0">
      <text>
        <r>
          <rPr>
            <b/>
            <sz val="9"/>
            <color indexed="81"/>
            <rFont val="細明體"/>
            <family val="3"/>
            <charset val="136"/>
          </rPr>
          <t>潘慶豪</t>
        </r>
        <r>
          <rPr>
            <b/>
            <sz val="9"/>
            <color indexed="81"/>
            <rFont val="Tahoma"/>
            <family val="2"/>
          </rPr>
          <t>:</t>
        </r>
        <r>
          <rPr>
            <sz val="9"/>
            <color indexed="81"/>
            <rFont val="Tahoma"/>
            <family val="2"/>
          </rPr>
          <t xml:space="preserve">
0 </t>
        </r>
        <r>
          <rPr>
            <sz val="9"/>
            <color indexed="81"/>
            <rFont val="細明體"/>
            <family val="3"/>
            <charset val="136"/>
          </rPr>
          <t>收</t>
        </r>
        <r>
          <rPr>
            <sz val="9"/>
            <color indexed="81"/>
            <rFont val="Tahoma"/>
            <family val="2"/>
          </rPr>
          <t xml:space="preserve"> 1 </t>
        </r>
        <r>
          <rPr>
            <sz val="9"/>
            <color indexed="81"/>
            <rFont val="細明體"/>
            <family val="3"/>
            <charset val="136"/>
          </rPr>
          <t xml:space="preserve">退
S3 1ea
S9 0ea
S11 0ea
</t>
        </r>
      </text>
    </comment>
    <comment ref="F287" authorId="0" shapeId="0">
      <text>
        <r>
          <rPr>
            <b/>
            <sz val="9"/>
            <color indexed="81"/>
            <rFont val="細明體"/>
            <family val="3"/>
            <charset val="136"/>
          </rPr>
          <t>潘慶豪</t>
        </r>
        <r>
          <rPr>
            <b/>
            <sz val="9"/>
            <color indexed="81"/>
            <rFont val="Tahoma"/>
            <family val="2"/>
          </rPr>
          <t>:</t>
        </r>
        <r>
          <rPr>
            <sz val="9"/>
            <color indexed="81"/>
            <rFont val="Tahoma"/>
            <family val="2"/>
          </rPr>
          <t xml:space="preserve">
0 </t>
        </r>
        <r>
          <rPr>
            <sz val="9"/>
            <color indexed="81"/>
            <rFont val="細明體"/>
            <family val="3"/>
            <charset val="136"/>
          </rPr>
          <t>收</t>
        </r>
        <r>
          <rPr>
            <sz val="9"/>
            <color indexed="81"/>
            <rFont val="Tahoma"/>
            <family val="2"/>
          </rPr>
          <t xml:space="preserve"> 1 </t>
        </r>
        <r>
          <rPr>
            <sz val="9"/>
            <color indexed="81"/>
            <rFont val="細明體"/>
            <family val="3"/>
            <charset val="136"/>
          </rPr>
          <t>退
S2 0ea
S6 0ea
S10 1ea</t>
        </r>
      </text>
    </comment>
    <comment ref="F288" authorId="0" shapeId="0">
      <text>
        <r>
          <rPr>
            <b/>
            <sz val="9"/>
            <color indexed="81"/>
            <rFont val="細明體"/>
            <family val="3"/>
            <charset val="136"/>
          </rPr>
          <t>潘慶豪</t>
        </r>
        <r>
          <rPr>
            <b/>
            <sz val="9"/>
            <color indexed="81"/>
            <rFont val="Tahoma"/>
            <family val="2"/>
          </rPr>
          <t>:</t>
        </r>
        <r>
          <rPr>
            <sz val="9"/>
            <color indexed="81"/>
            <rFont val="Tahoma"/>
            <family val="2"/>
          </rPr>
          <t xml:space="preserve">
0 </t>
        </r>
        <r>
          <rPr>
            <sz val="9"/>
            <color indexed="81"/>
            <rFont val="細明體"/>
            <family val="3"/>
            <charset val="136"/>
          </rPr>
          <t>收</t>
        </r>
        <r>
          <rPr>
            <sz val="9"/>
            <color indexed="81"/>
            <rFont val="Tahoma"/>
            <family val="2"/>
          </rPr>
          <t xml:space="preserve"> 1 </t>
        </r>
        <r>
          <rPr>
            <sz val="9"/>
            <color indexed="81"/>
            <rFont val="細明體"/>
            <family val="3"/>
            <charset val="136"/>
          </rPr>
          <t>退
S3 1ea</t>
        </r>
      </text>
    </comment>
    <comment ref="H288" authorId="0" shapeId="0">
      <text>
        <r>
          <rPr>
            <b/>
            <sz val="9"/>
            <color indexed="81"/>
            <rFont val="細明體"/>
            <family val="3"/>
            <charset val="136"/>
          </rPr>
          <t>潘慶豪</t>
        </r>
        <r>
          <rPr>
            <b/>
            <sz val="9"/>
            <color indexed="81"/>
            <rFont val="Tahoma"/>
            <family val="2"/>
          </rPr>
          <t>:</t>
        </r>
        <r>
          <rPr>
            <sz val="9"/>
            <color indexed="81"/>
            <rFont val="Tahoma"/>
            <family val="2"/>
          </rPr>
          <t xml:space="preserve">
PR damage
</t>
        </r>
      </text>
    </comment>
    <comment ref="F292" authorId="0" shapeId="0">
      <text>
        <r>
          <rPr>
            <b/>
            <sz val="9"/>
            <color indexed="81"/>
            <rFont val="細明體"/>
            <family val="3"/>
            <charset val="136"/>
          </rPr>
          <t>潘慶豪</t>
        </r>
        <r>
          <rPr>
            <b/>
            <sz val="9"/>
            <color indexed="81"/>
            <rFont val="Tahoma"/>
            <family val="2"/>
          </rPr>
          <t>:</t>
        </r>
        <r>
          <rPr>
            <sz val="9"/>
            <color indexed="81"/>
            <rFont val="Tahoma"/>
            <family val="2"/>
          </rPr>
          <t xml:space="preserve">
0 </t>
        </r>
        <r>
          <rPr>
            <sz val="9"/>
            <color indexed="81"/>
            <rFont val="細明體"/>
            <family val="3"/>
            <charset val="136"/>
          </rPr>
          <t>收</t>
        </r>
        <r>
          <rPr>
            <sz val="9"/>
            <color indexed="81"/>
            <rFont val="Tahoma"/>
            <family val="2"/>
          </rPr>
          <t xml:space="preserve"> 1 </t>
        </r>
        <r>
          <rPr>
            <sz val="9"/>
            <color indexed="81"/>
            <rFont val="細明體"/>
            <family val="3"/>
            <charset val="136"/>
          </rPr>
          <t>退
S2 0ea
S5 1ea
S6 1ea
S7 2ea
S8 0ea
S9 1ea
S10 1ea
S12 0ea</t>
        </r>
      </text>
    </comment>
    <comment ref="F293" authorId="0" shapeId="0">
      <text>
        <r>
          <rPr>
            <b/>
            <sz val="9"/>
            <color indexed="81"/>
            <rFont val="細明體"/>
            <family val="3"/>
            <charset val="136"/>
          </rPr>
          <t>潘慶豪</t>
        </r>
        <r>
          <rPr>
            <b/>
            <sz val="9"/>
            <color indexed="81"/>
            <rFont val="Tahoma"/>
            <family val="2"/>
          </rPr>
          <t>:</t>
        </r>
        <r>
          <rPr>
            <sz val="9"/>
            <color indexed="81"/>
            <rFont val="Tahoma"/>
            <family val="2"/>
          </rPr>
          <t xml:space="preserve">
0 </t>
        </r>
        <r>
          <rPr>
            <sz val="9"/>
            <color indexed="81"/>
            <rFont val="細明體"/>
            <family val="3"/>
            <charset val="136"/>
          </rPr>
          <t>收</t>
        </r>
        <r>
          <rPr>
            <sz val="9"/>
            <color indexed="81"/>
            <rFont val="Tahoma"/>
            <family val="2"/>
          </rPr>
          <t xml:space="preserve"> 1 </t>
        </r>
        <r>
          <rPr>
            <sz val="9"/>
            <color indexed="81"/>
            <rFont val="細明體"/>
            <family val="3"/>
            <charset val="136"/>
          </rPr>
          <t>退
S1 1ea</t>
        </r>
      </text>
    </comment>
    <comment ref="F294" authorId="0" shapeId="0">
      <text>
        <r>
          <rPr>
            <b/>
            <sz val="9"/>
            <color indexed="81"/>
            <rFont val="細明體"/>
            <family val="3"/>
            <charset val="136"/>
          </rPr>
          <t>潘慶豪</t>
        </r>
        <r>
          <rPr>
            <b/>
            <sz val="9"/>
            <color indexed="81"/>
            <rFont val="Tahoma"/>
            <family val="2"/>
          </rPr>
          <t>:</t>
        </r>
        <r>
          <rPr>
            <sz val="9"/>
            <color indexed="81"/>
            <rFont val="Tahoma"/>
            <family val="2"/>
          </rPr>
          <t xml:space="preserve">
0 </t>
        </r>
        <r>
          <rPr>
            <sz val="9"/>
            <color indexed="81"/>
            <rFont val="細明體"/>
            <family val="3"/>
            <charset val="136"/>
          </rPr>
          <t xml:space="preserve">收 </t>
        </r>
        <r>
          <rPr>
            <sz val="9"/>
            <color indexed="81"/>
            <rFont val="Tahoma"/>
            <family val="2"/>
          </rPr>
          <t xml:space="preserve">1 </t>
        </r>
        <r>
          <rPr>
            <sz val="9"/>
            <color indexed="81"/>
            <rFont val="細明體"/>
            <family val="3"/>
            <charset val="136"/>
          </rPr>
          <t>退
S10 0ea
S11 1ea
S13 0ea</t>
        </r>
      </text>
    </comment>
    <comment ref="F295" authorId="0" shapeId="0">
      <text>
        <r>
          <rPr>
            <b/>
            <sz val="9"/>
            <color indexed="81"/>
            <rFont val="細明體"/>
            <family val="3"/>
            <charset val="136"/>
          </rPr>
          <t>潘慶豪</t>
        </r>
        <r>
          <rPr>
            <b/>
            <sz val="9"/>
            <color indexed="81"/>
            <rFont val="Tahoma"/>
            <family val="2"/>
          </rPr>
          <t>:</t>
        </r>
        <r>
          <rPr>
            <sz val="9"/>
            <color indexed="81"/>
            <rFont val="Tahoma"/>
            <family val="2"/>
          </rPr>
          <t xml:space="preserve">
0  </t>
        </r>
        <r>
          <rPr>
            <sz val="9"/>
            <color indexed="81"/>
            <rFont val="細明體"/>
            <family val="3"/>
            <charset val="136"/>
          </rPr>
          <t>收</t>
        </r>
        <r>
          <rPr>
            <sz val="9"/>
            <color indexed="81"/>
            <rFont val="Tahoma"/>
            <family val="2"/>
          </rPr>
          <t xml:space="preserve"> 1 </t>
        </r>
        <r>
          <rPr>
            <sz val="9"/>
            <color indexed="81"/>
            <rFont val="細明體"/>
            <family val="3"/>
            <charset val="136"/>
          </rPr>
          <t>退
S1 0ea
S2 1ea 
S4 0ea
S5 3ea
S6 0ea
S7 1ea
S8 1ea
S9 0ea
S10 0ea
S11 0ea
S12 2ea
S13 2ea</t>
        </r>
      </text>
    </comment>
    <comment ref="F297" authorId="0" shapeId="0">
      <text>
        <r>
          <rPr>
            <b/>
            <sz val="9"/>
            <color indexed="81"/>
            <rFont val="細明體"/>
            <family val="3"/>
            <charset val="136"/>
          </rPr>
          <t>潘慶豪</t>
        </r>
        <r>
          <rPr>
            <b/>
            <sz val="9"/>
            <color indexed="81"/>
            <rFont val="Tahoma"/>
            <family val="2"/>
          </rPr>
          <t>:</t>
        </r>
        <r>
          <rPr>
            <sz val="9"/>
            <color indexed="81"/>
            <rFont val="Tahoma"/>
            <family val="2"/>
          </rPr>
          <t xml:space="preserve">
0 </t>
        </r>
        <r>
          <rPr>
            <sz val="9"/>
            <color indexed="81"/>
            <rFont val="細明體"/>
            <family val="3"/>
            <charset val="136"/>
          </rPr>
          <t>收</t>
        </r>
        <r>
          <rPr>
            <sz val="9"/>
            <color indexed="81"/>
            <rFont val="Tahoma"/>
            <family val="2"/>
          </rPr>
          <t xml:space="preserve"> 1 </t>
        </r>
        <r>
          <rPr>
            <sz val="9"/>
            <color indexed="81"/>
            <rFont val="細明體"/>
            <family val="3"/>
            <charset val="136"/>
          </rPr>
          <t>退
S1 2ea
S2 1ea 
S12 1ea</t>
        </r>
      </text>
    </comment>
    <comment ref="F298" authorId="0" shapeId="0">
      <text>
        <r>
          <rPr>
            <b/>
            <sz val="9"/>
            <color indexed="81"/>
            <rFont val="細明體"/>
            <family val="3"/>
            <charset val="136"/>
          </rPr>
          <t>潘慶豪</t>
        </r>
        <r>
          <rPr>
            <b/>
            <sz val="9"/>
            <color indexed="81"/>
            <rFont val="Tahoma"/>
            <family val="2"/>
          </rPr>
          <t>:</t>
        </r>
        <r>
          <rPr>
            <sz val="9"/>
            <color indexed="81"/>
            <rFont val="Tahoma"/>
            <family val="2"/>
          </rPr>
          <t xml:space="preserve">
0 </t>
        </r>
        <r>
          <rPr>
            <sz val="9"/>
            <color indexed="81"/>
            <rFont val="細明體"/>
            <family val="3"/>
            <charset val="136"/>
          </rPr>
          <t>收</t>
        </r>
        <r>
          <rPr>
            <sz val="9"/>
            <color indexed="81"/>
            <rFont val="Tahoma"/>
            <family val="2"/>
          </rPr>
          <t xml:space="preserve"> 1 </t>
        </r>
        <r>
          <rPr>
            <sz val="9"/>
            <color indexed="81"/>
            <rFont val="細明體"/>
            <family val="3"/>
            <charset val="136"/>
          </rPr>
          <t xml:space="preserve">退
</t>
        </r>
        <r>
          <rPr>
            <sz val="9"/>
            <color indexed="81"/>
            <rFont val="Tahoma"/>
            <family val="2"/>
          </rPr>
          <t>S2 2ea
S5 3ea
S7 3ea
S8 3ea
S12 5ea
S13 3ea</t>
        </r>
      </text>
    </comment>
    <comment ref="F300" authorId="0" shapeId="0">
      <text>
        <r>
          <rPr>
            <b/>
            <sz val="9"/>
            <color indexed="81"/>
            <rFont val="細明體"/>
            <family val="3"/>
            <charset val="136"/>
          </rPr>
          <t>潘慶豪</t>
        </r>
        <r>
          <rPr>
            <b/>
            <sz val="9"/>
            <color indexed="81"/>
            <rFont val="Tahoma"/>
            <family val="2"/>
          </rPr>
          <t>:</t>
        </r>
        <r>
          <rPr>
            <sz val="9"/>
            <color indexed="81"/>
            <rFont val="Tahoma"/>
            <family val="2"/>
          </rPr>
          <t xml:space="preserve">
0 </t>
        </r>
        <r>
          <rPr>
            <sz val="9"/>
            <color indexed="81"/>
            <rFont val="細明體"/>
            <family val="3"/>
            <charset val="136"/>
          </rPr>
          <t>收</t>
        </r>
        <r>
          <rPr>
            <sz val="9"/>
            <color indexed="81"/>
            <rFont val="Tahoma"/>
            <family val="2"/>
          </rPr>
          <t xml:space="preserve"> 1 </t>
        </r>
        <r>
          <rPr>
            <sz val="9"/>
            <color indexed="81"/>
            <rFont val="細明體"/>
            <family val="3"/>
            <charset val="136"/>
          </rPr>
          <t xml:space="preserve">退
</t>
        </r>
        <r>
          <rPr>
            <sz val="9"/>
            <color indexed="81"/>
            <rFont val="Tahoma"/>
            <family val="2"/>
          </rPr>
          <t>S1 7ea
S2 4ea
S4 4ea
S7 5ea
S8 5ea</t>
        </r>
      </text>
    </comment>
    <comment ref="F302" authorId="0" shapeId="0">
      <text>
        <r>
          <rPr>
            <b/>
            <sz val="9"/>
            <color indexed="81"/>
            <rFont val="細明體"/>
            <family val="3"/>
            <charset val="136"/>
          </rPr>
          <t>潘慶豪</t>
        </r>
        <r>
          <rPr>
            <b/>
            <sz val="9"/>
            <color indexed="81"/>
            <rFont val="Tahoma"/>
            <family val="2"/>
          </rPr>
          <t>:</t>
        </r>
        <r>
          <rPr>
            <sz val="9"/>
            <color indexed="81"/>
            <rFont val="Tahoma"/>
            <family val="2"/>
          </rPr>
          <t xml:space="preserve">
0 </t>
        </r>
        <r>
          <rPr>
            <sz val="9"/>
            <color indexed="81"/>
            <rFont val="細明體"/>
            <family val="3"/>
            <charset val="136"/>
          </rPr>
          <t>收</t>
        </r>
        <r>
          <rPr>
            <sz val="9"/>
            <color indexed="81"/>
            <rFont val="Tahoma"/>
            <family val="2"/>
          </rPr>
          <t xml:space="preserve"> 1 </t>
        </r>
        <r>
          <rPr>
            <sz val="9"/>
            <color indexed="81"/>
            <rFont val="細明體"/>
            <family val="3"/>
            <charset val="136"/>
          </rPr>
          <t>退
S10 2ea</t>
        </r>
      </text>
    </comment>
    <comment ref="F303" authorId="0" shapeId="0">
      <text>
        <r>
          <rPr>
            <b/>
            <sz val="9"/>
            <color indexed="81"/>
            <rFont val="細明體"/>
            <family val="3"/>
            <charset val="136"/>
          </rPr>
          <t>潘慶豪</t>
        </r>
        <r>
          <rPr>
            <b/>
            <sz val="9"/>
            <color indexed="81"/>
            <rFont val="Tahoma"/>
            <family val="2"/>
          </rPr>
          <t>:</t>
        </r>
        <r>
          <rPr>
            <sz val="9"/>
            <color indexed="81"/>
            <rFont val="Tahoma"/>
            <family val="2"/>
          </rPr>
          <t xml:space="preserve">
0 </t>
        </r>
        <r>
          <rPr>
            <sz val="9"/>
            <color indexed="81"/>
            <rFont val="細明體"/>
            <family val="3"/>
            <charset val="136"/>
          </rPr>
          <t>收</t>
        </r>
        <r>
          <rPr>
            <sz val="9"/>
            <color indexed="81"/>
            <rFont val="Tahoma"/>
            <family val="2"/>
          </rPr>
          <t xml:space="preserve"> 1 </t>
        </r>
        <r>
          <rPr>
            <sz val="9"/>
            <color indexed="81"/>
            <rFont val="細明體"/>
            <family val="3"/>
            <charset val="136"/>
          </rPr>
          <t xml:space="preserve">退
S5 5ea
S7 2ea
S8 2ea
S12 2ea
S13 1ea
</t>
        </r>
      </text>
    </comment>
    <comment ref="F304" authorId="0" shapeId="0">
      <text>
        <r>
          <rPr>
            <b/>
            <sz val="9"/>
            <color indexed="81"/>
            <rFont val="細明體"/>
            <family val="3"/>
            <charset val="136"/>
          </rPr>
          <t>潘慶豪</t>
        </r>
        <r>
          <rPr>
            <b/>
            <sz val="9"/>
            <color indexed="81"/>
            <rFont val="Tahoma"/>
            <family val="2"/>
          </rPr>
          <t>:</t>
        </r>
        <r>
          <rPr>
            <sz val="9"/>
            <color indexed="81"/>
            <rFont val="Tahoma"/>
            <family val="2"/>
          </rPr>
          <t xml:space="preserve">
0 </t>
        </r>
        <r>
          <rPr>
            <sz val="9"/>
            <color indexed="81"/>
            <rFont val="細明體"/>
            <family val="3"/>
            <charset val="136"/>
          </rPr>
          <t>收 1 退
S1 3ea
S2 15ea
S4 9ea
S7 2ea
S8 1ea</t>
        </r>
      </text>
    </comment>
    <comment ref="F305" authorId="0" shapeId="0">
      <text>
        <r>
          <rPr>
            <b/>
            <sz val="9"/>
            <color indexed="81"/>
            <rFont val="細明體"/>
            <family val="3"/>
            <charset val="136"/>
          </rPr>
          <t>潘慶豪</t>
        </r>
        <r>
          <rPr>
            <b/>
            <sz val="9"/>
            <color indexed="81"/>
            <rFont val="Tahoma"/>
            <family val="2"/>
          </rPr>
          <t>:</t>
        </r>
        <r>
          <rPr>
            <sz val="9"/>
            <color indexed="81"/>
            <rFont val="Tahoma"/>
            <family val="2"/>
          </rPr>
          <t xml:space="preserve">
0 </t>
        </r>
        <r>
          <rPr>
            <sz val="9"/>
            <color indexed="81"/>
            <rFont val="細明體"/>
            <family val="3"/>
            <charset val="136"/>
          </rPr>
          <t>收</t>
        </r>
        <r>
          <rPr>
            <sz val="9"/>
            <color indexed="81"/>
            <rFont val="Tahoma"/>
            <family val="2"/>
          </rPr>
          <t xml:space="preserve"> 1 </t>
        </r>
        <r>
          <rPr>
            <sz val="9"/>
            <color indexed="81"/>
            <rFont val="細明體"/>
            <family val="3"/>
            <charset val="136"/>
          </rPr>
          <t xml:space="preserve">退
</t>
        </r>
        <r>
          <rPr>
            <sz val="9"/>
            <color indexed="81"/>
            <rFont val="Tahoma"/>
            <family val="2"/>
          </rPr>
          <t>All defocus</t>
        </r>
        <r>
          <rPr>
            <sz val="9"/>
            <color indexed="81"/>
            <rFont val="細明體"/>
            <family val="3"/>
            <charset val="136"/>
          </rPr>
          <t xml:space="preserve">
S1 2ea
S4 2ea
S5 2ea
S7 2ea
S9 2ea
S10 1ea
S11 1ea + 2 particle
S12 1ea
S13 1ea</t>
        </r>
      </text>
    </comment>
    <comment ref="F306" authorId="0" shapeId="0">
      <text>
        <r>
          <rPr>
            <b/>
            <sz val="9"/>
            <color indexed="81"/>
            <rFont val="細明體"/>
            <family val="3"/>
            <charset val="136"/>
          </rPr>
          <t>潘慶豪</t>
        </r>
        <r>
          <rPr>
            <b/>
            <sz val="9"/>
            <color indexed="81"/>
            <rFont val="Tahoma"/>
            <family val="2"/>
          </rPr>
          <t>:</t>
        </r>
        <r>
          <rPr>
            <sz val="9"/>
            <color indexed="81"/>
            <rFont val="Tahoma"/>
            <family val="2"/>
          </rPr>
          <t xml:space="preserve">
0 </t>
        </r>
        <r>
          <rPr>
            <sz val="9"/>
            <color indexed="81"/>
            <rFont val="細明體"/>
            <family val="3"/>
            <charset val="136"/>
          </rPr>
          <t>收</t>
        </r>
        <r>
          <rPr>
            <sz val="9"/>
            <color indexed="81"/>
            <rFont val="Tahoma"/>
            <family val="2"/>
          </rPr>
          <t xml:space="preserve"> 1 </t>
        </r>
        <r>
          <rPr>
            <sz val="9"/>
            <color indexed="81"/>
            <rFont val="細明體"/>
            <family val="3"/>
            <charset val="136"/>
          </rPr>
          <t xml:space="preserve">退
</t>
        </r>
        <r>
          <rPr>
            <sz val="9"/>
            <color indexed="81"/>
            <rFont val="Tahoma"/>
            <family val="2"/>
          </rPr>
          <t>All defocus</t>
        </r>
        <r>
          <rPr>
            <sz val="9"/>
            <color indexed="81"/>
            <rFont val="細明體"/>
            <family val="3"/>
            <charset val="136"/>
          </rPr>
          <t xml:space="preserve">
S2 1ea
S8 1ea
S12 1ea</t>
        </r>
      </text>
    </comment>
    <comment ref="F308" authorId="0" shapeId="0">
      <text>
        <r>
          <rPr>
            <b/>
            <sz val="9"/>
            <color indexed="81"/>
            <rFont val="細明體"/>
            <family val="3"/>
            <charset val="136"/>
          </rPr>
          <t>潘慶豪</t>
        </r>
        <r>
          <rPr>
            <b/>
            <sz val="9"/>
            <color indexed="81"/>
            <rFont val="Tahoma"/>
            <family val="2"/>
          </rPr>
          <t>:</t>
        </r>
        <r>
          <rPr>
            <sz val="9"/>
            <color indexed="81"/>
            <rFont val="Tahoma"/>
            <family val="2"/>
          </rPr>
          <t xml:space="preserve">
Waive ADI</t>
        </r>
      </text>
    </comment>
    <comment ref="F309" authorId="0" shapeId="0">
      <text>
        <r>
          <rPr>
            <b/>
            <sz val="9"/>
            <color indexed="81"/>
            <rFont val="細明體"/>
            <family val="3"/>
            <charset val="136"/>
          </rPr>
          <t>潘慶豪</t>
        </r>
        <r>
          <rPr>
            <b/>
            <sz val="9"/>
            <color indexed="81"/>
            <rFont val="Tahoma"/>
            <family val="2"/>
          </rPr>
          <t>:</t>
        </r>
        <r>
          <rPr>
            <sz val="9"/>
            <color indexed="81"/>
            <rFont val="Tahoma"/>
            <family val="2"/>
          </rPr>
          <t xml:space="preserve">
Waive ADI</t>
        </r>
      </text>
    </comment>
    <comment ref="F310" authorId="0" shapeId="0">
      <text>
        <r>
          <rPr>
            <b/>
            <sz val="9"/>
            <color indexed="81"/>
            <rFont val="細明體"/>
            <family val="3"/>
            <charset val="136"/>
          </rPr>
          <t>潘慶豪</t>
        </r>
        <r>
          <rPr>
            <b/>
            <sz val="9"/>
            <color indexed="81"/>
            <rFont val="Tahoma"/>
            <family val="2"/>
          </rPr>
          <t>:</t>
        </r>
        <r>
          <rPr>
            <sz val="9"/>
            <color indexed="81"/>
            <rFont val="Tahoma"/>
            <family val="2"/>
          </rPr>
          <t xml:space="preserve">
Waive ADI</t>
        </r>
      </text>
    </comment>
    <comment ref="F311" authorId="0" shapeId="0">
      <text>
        <r>
          <rPr>
            <b/>
            <sz val="9"/>
            <color indexed="81"/>
            <rFont val="細明體"/>
            <family val="3"/>
            <charset val="136"/>
          </rPr>
          <t>潘慶豪</t>
        </r>
        <r>
          <rPr>
            <b/>
            <sz val="9"/>
            <color indexed="81"/>
            <rFont val="Tahoma"/>
            <family val="2"/>
          </rPr>
          <t>:</t>
        </r>
        <r>
          <rPr>
            <sz val="9"/>
            <color indexed="81"/>
            <rFont val="Tahoma"/>
            <family val="2"/>
          </rPr>
          <t xml:space="preserve">
Waive ADI</t>
        </r>
      </text>
    </comment>
    <comment ref="F312" authorId="0" shapeId="0">
      <text>
        <r>
          <rPr>
            <b/>
            <sz val="9"/>
            <color indexed="81"/>
            <rFont val="細明體"/>
            <family val="3"/>
            <charset val="136"/>
          </rPr>
          <t>潘慶豪</t>
        </r>
        <r>
          <rPr>
            <b/>
            <sz val="9"/>
            <color indexed="81"/>
            <rFont val="Tahoma"/>
            <family val="2"/>
          </rPr>
          <t>:</t>
        </r>
        <r>
          <rPr>
            <sz val="9"/>
            <color indexed="81"/>
            <rFont val="Tahoma"/>
            <family val="2"/>
          </rPr>
          <t xml:space="preserve">
0 </t>
        </r>
        <r>
          <rPr>
            <sz val="9"/>
            <color indexed="81"/>
            <rFont val="細明體"/>
            <family val="3"/>
            <charset val="136"/>
          </rPr>
          <t>收</t>
        </r>
        <r>
          <rPr>
            <sz val="9"/>
            <color indexed="81"/>
            <rFont val="Tahoma"/>
            <family val="2"/>
          </rPr>
          <t xml:space="preserve"> 1 </t>
        </r>
        <r>
          <rPr>
            <sz val="9"/>
            <color indexed="81"/>
            <rFont val="細明體"/>
            <family val="3"/>
            <charset val="136"/>
          </rPr>
          <t>退
Dry film residue induce defocus
S1 1ea
S2 1ea</t>
        </r>
      </text>
    </comment>
    <comment ref="F313" authorId="0" shapeId="0">
      <text>
        <r>
          <rPr>
            <b/>
            <sz val="9"/>
            <color indexed="81"/>
            <rFont val="細明體"/>
            <family val="3"/>
            <charset val="136"/>
          </rPr>
          <t>潘慶豪</t>
        </r>
        <r>
          <rPr>
            <b/>
            <sz val="9"/>
            <color indexed="81"/>
            <rFont val="Tahoma"/>
            <family val="2"/>
          </rPr>
          <t>:</t>
        </r>
        <r>
          <rPr>
            <sz val="9"/>
            <color indexed="81"/>
            <rFont val="Tahoma"/>
            <family val="2"/>
          </rPr>
          <t xml:space="preserve">
0 </t>
        </r>
        <r>
          <rPr>
            <sz val="9"/>
            <color indexed="81"/>
            <rFont val="細明體"/>
            <family val="3"/>
            <charset val="136"/>
          </rPr>
          <t xml:space="preserve">收 </t>
        </r>
        <r>
          <rPr>
            <sz val="9"/>
            <color indexed="81"/>
            <rFont val="Tahoma"/>
            <family val="2"/>
          </rPr>
          <t xml:space="preserve">1 </t>
        </r>
        <r>
          <rPr>
            <sz val="9"/>
            <color indexed="81"/>
            <rFont val="細明體"/>
            <family val="3"/>
            <charset val="136"/>
          </rPr>
          <t>退
S2 2ea
S4 4 ea
S12 0ea</t>
        </r>
      </text>
    </comment>
    <comment ref="F314" authorId="0" shapeId="0">
      <text>
        <r>
          <rPr>
            <b/>
            <sz val="9"/>
            <color indexed="81"/>
            <rFont val="細明體"/>
            <family val="3"/>
            <charset val="136"/>
          </rPr>
          <t>潘慶豪</t>
        </r>
        <r>
          <rPr>
            <b/>
            <sz val="9"/>
            <color indexed="81"/>
            <rFont val="Tahoma"/>
            <family val="2"/>
          </rPr>
          <t>:</t>
        </r>
        <r>
          <rPr>
            <sz val="9"/>
            <color indexed="81"/>
            <rFont val="Tahoma"/>
            <family val="2"/>
          </rPr>
          <t xml:space="preserve">
0 </t>
        </r>
        <r>
          <rPr>
            <sz val="9"/>
            <color indexed="81"/>
            <rFont val="細明體"/>
            <family val="3"/>
            <charset val="136"/>
          </rPr>
          <t xml:space="preserve">收 </t>
        </r>
        <r>
          <rPr>
            <sz val="9"/>
            <color indexed="81"/>
            <rFont val="Tahoma"/>
            <family val="2"/>
          </rPr>
          <t xml:space="preserve">1  </t>
        </r>
        <r>
          <rPr>
            <sz val="9"/>
            <color indexed="81"/>
            <rFont val="細明體"/>
            <family val="3"/>
            <charset val="136"/>
          </rPr>
          <t>退
S1 2ea
S2 1ea
S4 1ea
S7 2ea
S8 1ea</t>
        </r>
      </text>
    </comment>
    <comment ref="F315" authorId="0" shapeId="0">
      <text>
        <r>
          <rPr>
            <b/>
            <sz val="9"/>
            <color indexed="81"/>
            <rFont val="細明體"/>
            <family val="3"/>
            <charset val="136"/>
          </rPr>
          <t>潘慶豪</t>
        </r>
        <r>
          <rPr>
            <b/>
            <sz val="9"/>
            <color indexed="81"/>
            <rFont val="Tahoma"/>
            <family val="2"/>
          </rPr>
          <t>:</t>
        </r>
        <r>
          <rPr>
            <sz val="9"/>
            <color indexed="81"/>
            <rFont val="Tahoma"/>
            <family val="2"/>
          </rPr>
          <t xml:space="preserve">
0 </t>
        </r>
        <r>
          <rPr>
            <sz val="9"/>
            <color indexed="81"/>
            <rFont val="細明體"/>
            <family val="3"/>
            <charset val="136"/>
          </rPr>
          <t>收</t>
        </r>
        <r>
          <rPr>
            <sz val="9"/>
            <color indexed="81"/>
            <rFont val="Tahoma"/>
            <family val="2"/>
          </rPr>
          <t xml:space="preserve"> 1 </t>
        </r>
        <r>
          <rPr>
            <sz val="9"/>
            <color indexed="81"/>
            <rFont val="細明體"/>
            <family val="3"/>
            <charset val="136"/>
          </rPr>
          <t>退
S10 2 ea</t>
        </r>
      </text>
    </comment>
    <comment ref="F318" authorId="0" shapeId="0">
      <text>
        <r>
          <rPr>
            <b/>
            <sz val="9"/>
            <color indexed="81"/>
            <rFont val="細明體"/>
            <family val="3"/>
            <charset val="136"/>
          </rPr>
          <t>潘慶豪</t>
        </r>
        <r>
          <rPr>
            <b/>
            <sz val="9"/>
            <color indexed="81"/>
            <rFont val="Tahoma"/>
            <family val="2"/>
          </rPr>
          <t>:</t>
        </r>
        <r>
          <rPr>
            <sz val="9"/>
            <color indexed="81"/>
            <rFont val="Tahoma"/>
            <family val="2"/>
          </rPr>
          <t xml:space="preserve">
0 </t>
        </r>
        <r>
          <rPr>
            <sz val="9"/>
            <color indexed="81"/>
            <rFont val="細明體"/>
            <family val="3"/>
            <charset val="136"/>
          </rPr>
          <t>收</t>
        </r>
        <r>
          <rPr>
            <sz val="9"/>
            <color indexed="81"/>
            <rFont val="Tahoma"/>
            <family val="2"/>
          </rPr>
          <t xml:space="preserve"> 1 </t>
        </r>
        <r>
          <rPr>
            <sz val="9"/>
            <color indexed="81"/>
            <rFont val="細明體"/>
            <family val="3"/>
            <charset val="136"/>
          </rPr>
          <t>退
S10 2ea</t>
        </r>
      </text>
    </comment>
    <comment ref="F319" authorId="0" shapeId="0">
      <text>
        <r>
          <rPr>
            <b/>
            <sz val="9"/>
            <color indexed="81"/>
            <rFont val="細明體"/>
            <family val="3"/>
            <charset val="136"/>
          </rPr>
          <t>潘慶豪</t>
        </r>
        <r>
          <rPr>
            <b/>
            <sz val="9"/>
            <color indexed="81"/>
            <rFont val="Tahoma"/>
            <family val="2"/>
          </rPr>
          <t>:</t>
        </r>
        <r>
          <rPr>
            <sz val="9"/>
            <color indexed="81"/>
            <rFont val="Tahoma"/>
            <family val="2"/>
          </rPr>
          <t xml:space="preserve">
Waive ADI</t>
        </r>
      </text>
    </comment>
    <comment ref="F320" authorId="0" shapeId="0">
      <text>
        <r>
          <rPr>
            <b/>
            <sz val="9"/>
            <color indexed="81"/>
            <rFont val="細明體"/>
            <family val="3"/>
            <charset val="136"/>
          </rPr>
          <t>潘慶豪</t>
        </r>
        <r>
          <rPr>
            <b/>
            <sz val="9"/>
            <color indexed="81"/>
            <rFont val="Tahoma"/>
            <family val="2"/>
          </rPr>
          <t>:</t>
        </r>
        <r>
          <rPr>
            <sz val="9"/>
            <color indexed="81"/>
            <rFont val="Tahoma"/>
            <family val="2"/>
          </rPr>
          <t xml:space="preserve">
0 </t>
        </r>
        <r>
          <rPr>
            <sz val="9"/>
            <color indexed="81"/>
            <rFont val="細明體"/>
            <family val="3"/>
            <charset val="136"/>
          </rPr>
          <t>收</t>
        </r>
        <r>
          <rPr>
            <sz val="9"/>
            <color indexed="81"/>
            <rFont val="Tahoma"/>
            <family val="2"/>
          </rPr>
          <t xml:space="preserve"> 1 </t>
        </r>
        <r>
          <rPr>
            <sz val="9"/>
            <color indexed="81"/>
            <rFont val="細明體"/>
            <family val="3"/>
            <charset val="136"/>
          </rPr>
          <t>退
S9 1ea</t>
        </r>
      </text>
    </comment>
    <comment ref="F321" authorId="0" shapeId="0">
      <text>
        <r>
          <rPr>
            <b/>
            <sz val="9"/>
            <color indexed="81"/>
            <rFont val="細明體"/>
            <family val="3"/>
            <charset val="136"/>
          </rPr>
          <t>潘慶豪</t>
        </r>
        <r>
          <rPr>
            <b/>
            <sz val="9"/>
            <color indexed="81"/>
            <rFont val="Tahoma"/>
            <family val="2"/>
          </rPr>
          <t>:</t>
        </r>
        <r>
          <rPr>
            <sz val="9"/>
            <color indexed="81"/>
            <rFont val="Tahoma"/>
            <family val="2"/>
          </rPr>
          <t xml:space="preserve">
0 </t>
        </r>
        <r>
          <rPr>
            <sz val="9"/>
            <color indexed="81"/>
            <rFont val="細明體"/>
            <family val="3"/>
            <charset val="136"/>
          </rPr>
          <t>收</t>
        </r>
        <r>
          <rPr>
            <sz val="9"/>
            <color indexed="81"/>
            <rFont val="Tahoma"/>
            <family val="2"/>
          </rPr>
          <t xml:space="preserve"> 1 </t>
        </r>
        <r>
          <rPr>
            <sz val="9"/>
            <color indexed="81"/>
            <rFont val="細明體"/>
            <family val="3"/>
            <charset val="136"/>
          </rPr>
          <t>退
S2 2ea
S8 1ea</t>
        </r>
      </text>
    </comment>
    <comment ref="F323" authorId="0" shapeId="0">
      <text>
        <r>
          <rPr>
            <b/>
            <sz val="9"/>
            <color indexed="81"/>
            <rFont val="細明體"/>
            <family val="3"/>
            <charset val="136"/>
          </rPr>
          <t>潘慶豪</t>
        </r>
        <r>
          <rPr>
            <b/>
            <sz val="9"/>
            <color indexed="81"/>
            <rFont val="Tahoma"/>
            <family val="2"/>
          </rPr>
          <t>:</t>
        </r>
        <r>
          <rPr>
            <sz val="9"/>
            <color indexed="81"/>
            <rFont val="Tahoma"/>
            <family val="2"/>
          </rPr>
          <t xml:space="preserve">
0 </t>
        </r>
        <r>
          <rPr>
            <sz val="9"/>
            <color indexed="81"/>
            <rFont val="細明體"/>
            <family val="3"/>
            <charset val="136"/>
          </rPr>
          <t>收</t>
        </r>
        <r>
          <rPr>
            <sz val="9"/>
            <color indexed="81"/>
            <rFont val="Tahoma"/>
            <family val="2"/>
          </rPr>
          <t xml:space="preserve"> 1 </t>
        </r>
        <r>
          <rPr>
            <sz val="9"/>
            <color indexed="81"/>
            <rFont val="細明體"/>
            <family val="3"/>
            <charset val="136"/>
          </rPr>
          <t>退
S2 1ea
S4 1ea
S5 1ea</t>
        </r>
      </text>
    </comment>
    <comment ref="F326" authorId="0" shapeId="0">
      <text>
        <r>
          <rPr>
            <b/>
            <sz val="9"/>
            <color indexed="81"/>
            <rFont val="細明體"/>
            <family val="3"/>
            <charset val="136"/>
          </rPr>
          <t>潘慶豪</t>
        </r>
        <r>
          <rPr>
            <b/>
            <sz val="9"/>
            <color indexed="81"/>
            <rFont val="Tahoma"/>
            <family val="2"/>
          </rPr>
          <t>:</t>
        </r>
        <r>
          <rPr>
            <sz val="9"/>
            <color indexed="81"/>
            <rFont val="Tahoma"/>
            <family val="2"/>
          </rPr>
          <t xml:space="preserve">
0 </t>
        </r>
        <r>
          <rPr>
            <sz val="9"/>
            <color indexed="81"/>
            <rFont val="細明體"/>
            <family val="3"/>
            <charset val="136"/>
          </rPr>
          <t>收</t>
        </r>
        <r>
          <rPr>
            <sz val="9"/>
            <color indexed="81"/>
            <rFont val="Tahoma"/>
            <family val="2"/>
          </rPr>
          <t xml:space="preserve"> 1 </t>
        </r>
        <r>
          <rPr>
            <sz val="9"/>
            <color indexed="81"/>
            <rFont val="細明體"/>
            <family val="3"/>
            <charset val="136"/>
          </rPr>
          <t xml:space="preserve">退
</t>
        </r>
        <r>
          <rPr>
            <sz val="9"/>
            <color indexed="81"/>
            <rFont val="Tahoma"/>
            <family val="2"/>
          </rPr>
          <t xml:space="preserve">S2 1 ea
S8 1 ea
</t>
        </r>
      </text>
    </comment>
    <comment ref="F327" authorId="0" shapeId="0">
      <text>
        <r>
          <rPr>
            <b/>
            <sz val="9"/>
            <color indexed="81"/>
            <rFont val="細明體"/>
            <family val="3"/>
            <charset val="136"/>
          </rPr>
          <t>潘慶豪</t>
        </r>
        <r>
          <rPr>
            <b/>
            <sz val="9"/>
            <color indexed="81"/>
            <rFont val="Tahoma"/>
            <family val="2"/>
          </rPr>
          <t>:</t>
        </r>
        <r>
          <rPr>
            <sz val="9"/>
            <color indexed="81"/>
            <rFont val="Tahoma"/>
            <family val="2"/>
          </rPr>
          <t xml:space="preserve">
0 </t>
        </r>
        <r>
          <rPr>
            <sz val="9"/>
            <color indexed="81"/>
            <rFont val="細明體"/>
            <family val="3"/>
            <charset val="136"/>
          </rPr>
          <t>收 1 退
S13 1ea</t>
        </r>
      </text>
    </comment>
    <comment ref="F328" authorId="0" shapeId="0">
      <text>
        <r>
          <rPr>
            <b/>
            <sz val="9"/>
            <color indexed="81"/>
            <rFont val="細明體"/>
            <family val="3"/>
            <charset val="136"/>
          </rPr>
          <t>潘慶豪</t>
        </r>
        <r>
          <rPr>
            <b/>
            <sz val="9"/>
            <color indexed="81"/>
            <rFont val="Tahoma"/>
            <family val="2"/>
          </rPr>
          <t>:</t>
        </r>
        <r>
          <rPr>
            <sz val="9"/>
            <color indexed="81"/>
            <rFont val="Tahoma"/>
            <family val="2"/>
          </rPr>
          <t xml:space="preserve">
Waive ADI</t>
        </r>
      </text>
    </comment>
    <comment ref="F329" authorId="0" shapeId="0">
      <text>
        <r>
          <rPr>
            <b/>
            <sz val="9"/>
            <color indexed="81"/>
            <rFont val="細明體"/>
            <family val="3"/>
            <charset val="136"/>
          </rPr>
          <t>潘慶豪</t>
        </r>
        <r>
          <rPr>
            <b/>
            <sz val="9"/>
            <color indexed="81"/>
            <rFont val="Tahoma"/>
            <family val="2"/>
          </rPr>
          <t>:</t>
        </r>
        <r>
          <rPr>
            <sz val="9"/>
            <color indexed="81"/>
            <rFont val="Tahoma"/>
            <family val="2"/>
          </rPr>
          <t xml:space="preserve">
0 </t>
        </r>
        <r>
          <rPr>
            <sz val="9"/>
            <color indexed="81"/>
            <rFont val="細明體"/>
            <family val="3"/>
            <charset val="136"/>
          </rPr>
          <t>收</t>
        </r>
        <r>
          <rPr>
            <sz val="9"/>
            <color indexed="81"/>
            <rFont val="Tahoma"/>
            <family val="2"/>
          </rPr>
          <t xml:space="preserve"> 1 </t>
        </r>
        <r>
          <rPr>
            <sz val="9"/>
            <color indexed="81"/>
            <rFont val="細明體"/>
            <family val="3"/>
            <charset val="136"/>
          </rPr>
          <t>退
S1 1ea
S2 2ea
S4 4ea
S7 2ea
S8 1ea</t>
        </r>
      </text>
    </comment>
    <comment ref="F330" authorId="0" shapeId="0">
      <text>
        <r>
          <rPr>
            <b/>
            <sz val="9"/>
            <color indexed="81"/>
            <rFont val="細明體"/>
            <family val="3"/>
            <charset val="136"/>
          </rPr>
          <t>潘慶豪</t>
        </r>
        <r>
          <rPr>
            <b/>
            <sz val="9"/>
            <color indexed="81"/>
            <rFont val="Tahoma"/>
            <family val="2"/>
          </rPr>
          <t>:</t>
        </r>
        <r>
          <rPr>
            <sz val="9"/>
            <color indexed="81"/>
            <rFont val="Tahoma"/>
            <family val="2"/>
          </rPr>
          <t xml:space="preserve">
0 </t>
        </r>
        <r>
          <rPr>
            <sz val="9"/>
            <color indexed="81"/>
            <rFont val="細明體"/>
            <family val="3"/>
            <charset val="136"/>
          </rPr>
          <t>收</t>
        </r>
        <r>
          <rPr>
            <sz val="9"/>
            <color indexed="81"/>
            <rFont val="Tahoma"/>
            <family val="2"/>
          </rPr>
          <t xml:space="preserve"> 1 </t>
        </r>
        <r>
          <rPr>
            <sz val="9"/>
            <color indexed="81"/>
            <rFont val="細明體"/>
            <family val="3"/>
            <charset val="136"/>
          </rPr>
          <t>退
S10 0ea
S11 2ea
S13 2ea</t>
        </r>
      </text>
    </comment>
    <comment ref="F331" authorId="0" shapeId="0">
      <text>
        <r>
          <rPr>
            <b/>
            <sz val="9"/>
            <color indexed="81"/>
            <rFont val="細明體"/>
            <family val="3"/>
            <charset val="136"/>
          </rPr>
          <t>潘慶豪</t>
        </r>
        <r>
          <rPr>
            <b/>
            <sz val="9"/>
            <color indexed="81"/>
            <rFont val="Tahoma"/>
            <family val="2"/>
          </rPr>
          <t>:</t>
        </r>
        <r>
          <rPr>
            <sz val="9"/>
            <color indexed="81"/>
            <rFont val="Tahoma"/>
            <family val="2"/>
          </rPr>
          <t xml:space="preserve">
0 </t>
        </r>
        <r>
          <rPr>
            <sz val="9"/>
            <color indexed="81"/>
            <rFont val="細明體"/>
            <family val="3"/>
            <charset val="136"/>
          </rPr>
          <t>收</t>
        </r>
        <r>
          <rPr>
            <sz val="9"/>
            <color indexed="81"/>
            <rFont val="Tahoma"/>
            <family val="2"/>
          </rPr>
          <t xml:space="preserve"> 1 </t>
        </r>
        <r>
          <rPr>
            <sz val="9"/>
            <color indexed="81"/>
            <rFont val="細明體"/>
            <family val="3"/>
            <charset val="136"/>
          </rPr>
          <t>退
S1 1ea
S3 2ea
S5 1ea
S11 1ea</t>
        </r>
      </text>
    </comment>
    <comment ref="F332" authorId="0" shapeId="0">
      <text>
        <r>
          <rPr>
            <b/>
            <sz val="9"/>
            <color indexed="81"/>
            <rFont val="細明體"/>
            <family val="3"/>
            <charset val="136"/>
          </rPr>
          <t>潘慶豪</t>
        </r>
        <r>
          <rPr>
            <b/>
            <sz val="9"/>
            <color indexed="81"/>
            <rFont val="Tahoma"/>
            <family val="2"/>
          </rPr>
          <t>:</t>
        </r>
        <r>
          <rPr>
            <sz val="9"/>
            <color indexed="81"/>
            <rFont val="Tahoma"/>
            <family val="2"/>
          </rPr>
          <t xml:space="preserve">
1 </t>
        </r>
        <r>
          <rPr>
            <sz val="9"/>
            <color indexed="81"/>
            <rFont val="細明體"/>
            <family val="3"/>
            <charset val="136"/>
          </rPr>
          <t>收</t>
        </r>
        <r>
          <rPr>
            <sz val="9"/>
            <color indexed="81"/>
            <rFont val="Tahoma"/>
            <family val="2"/>
          </rPr>
          <t xml:space="preserve"> 2 </t>
        </r>
        <r>
          <rPr>
            <sz val="9"/>
            <color indexed="81"/>
            <rFont val="細明體"/>
            <family val="3"/>
            <charset val="136"/>
          </rPr>
          <t>退
S2 1ea
S8 0ea</t>
        </r>
      </text>
    </comment>
    <comment ref="F333" authorId="0" shapeId="0">
      <text>
        <r>
          <rPr>
            <b/>
            <sz val="9"/>
            <color indexed="81"/>
            <rFont val="細明體"/>
            <family val="3"/>
            <charset val="136"/>
          </rPr>
          <t>潘慶豪</t>
        </r>
        <r>
          <rPr>
            <b/>
            <sz val="9"/>
            <color indexed="81"/>
            <rFont val="Tahoma"/>
            <family val="2"/>
          </rPr>
          <t>:</t>
        </r>
        <r>
          <rPr>
            <sz val="9"/>
            <color indexed="81"/>
            <rFont val="Tahoma"/>
            <family val="2"/>
          </rPr>
          <t xml:space="preserve">
1 </t>
        </r>
        <r>
          <rPr>
            <sz val="9"/>
            <color indexed="81"/>
            <rFont val="細明體"/>
            <family val="3"/>
            <charset val="136"/>
          </rPr>
          <t>收</t>
        </r>
        <r>
          <rPr>
            <sz val="9"/>
            <color indexed="81"/>
            <rFont val="Tahoma"/>
            <family val="2"/>
          </rPr>
          <t xml:space="preserve"> 2 </t>
        </r>
        <r>
          <rPr>
            <sz val="9"/>
            <color indexed="81"/>
            <rFont val="細明體"/>
            <family val="3"/>
            <charset val="136"/>
          </rPr>
          <t>退
S12 3ea</t>
        </r>
      </text>
    </comment>
    <comment ref="F334" authorId="0" shapeId="0">
      <text>
        <r>
          <rPr>
            <b/>
            <sz val="9"/>
            <color indexed="81"/>
            <rFont val="細明體"/>
            <family val="3"/>
            <charset val="136"/>
          </rPr>
          <t>潘慶豪</t>
        </r>
        <r>
          <rPr>
            <b/>
            <sz val="9"/>
            <color indexed="81"/>
            <rFont val="Tahoma"/>
            <family val="2"/>
          </rPr>
          <t>:</t>
        </r>
        <r>
          <rPr>
            <sz val="9"/>
            <color indexed="81"/>
            <rFont val="Tahoma"/>
            <family val="2"/>
          </rPr>
          <t xml:space="preserve">
1 </t>
        </r>
        <r>
          <rPr>
            <sz val="9"/>
            <color indexed="81"/>
            <rFont val="細明體"/>
            <family val="3"/>
            <charset val="136"/>
          </rPr>
          <t>收</t>
        </r>
        <r>
          <rPr>
            <sz val="9"/>
            <color indexed="81"/>
            <rFont val="Tahoma"/>
            <family val="2"/>
          </rPr>
          <t xml:space="preserve"> 2 </t>
        </r>
        <r>
          <rPr>
            <sz val="9"/>
            <color indexed="81"/>
            <rFont val="細明體"/>
            <family val="3"/>
            <charset val="136"/>
          </rPr>
          <t>退
S5 1ea
S7 1ea</t>
        </r>
      </text>
    </comment>
    <comment ref="F335" authorId="0" shapeId="0">
      <text>
        <r>
          <rPr>
            <b/>
            <sz val="9"/>
            <color indexed="81"/>
            <rFont val="細明體"/>
            <family val="3"/>
            <charset val="136"/>
          </rPr>
          <t>潘慶豪</t>
        </r>
        <r>
          <rPr>
            <b/>
            <sz val="9"/>
            <color indexed="81"/>
            <rFont val="Tahoma"/>
            <family val="2"/>
          </rPr>
          <t>:</t>
        </r>
        <r>
          <rPr>
            <sz val="9"/>
            <color indexed="81"/>
            <rFont val="Tahoma"/>
            <family val="2"/>
          </rPr>
          <t xml:space="preserve">
1 </t>
        </r>
        <r>
          <rPr>
            <sz val="9"/>
            <color indexed="81"/>
            <rFont val="細明體"/>
            <family val="3"/>
            <charset val="136"/>
          </rPr>
          <t>收</t>
        </r>
        <r>
          <rPr>
            <sz val="9"/>
            <color indexed="81"/>
            <rFont val="Tahoma"/>
            <family val="2"/>
          </rPr>
          <t xml:space="preserve"> 2 </t>
        </r>
        <r>
          <rPr>
            <sz val="9"/>
            <color indexed="81"/>
            <rFont val="細明體"/>
            <family val="3"/>
            <charset val="136"/>
          </rPr>
          <t>退
S9 1ea</t>
        </r>
      </text>
    </comment>
    <comment ref="F336" authorId="0" shapeId="0">
      <text>
        <r>
          <rPr>
            <b/>
            <sz val="9"/>
            <color indexed="81"/>
            <rFont val="細明體"/>
            <family val="3"/>
            <charset val="136"/>
          </rPr>
          <t>潘慶豪</t>
        </r>
        <r>
          <rPr>
            <b/>
            <sz val="9"/>
            <color indexed="81"/>
            <rFont val="Tahoma"/>
            <family val="2"/>
          </rPr>
          <t>:</t>
        </r>
        <r>
          <rPr>
            <sz val="9"/>
            <color indexed="81"/>
            <rFont val="Tahoma"/>
            <family val="2"/>
          </rPr>
          <t xml:space="preserve">
1 </t>
        </r>
        <r>
          <rPr>
            <sz val="9"/>
            <color indexed="81"/>
            <rFont val="細明體"/>
            <family val="3"/>
            <charset val="136"/>
          </rPr>
          <t>收</t>
        </r>
        <r>
          <rPr>
            <sz val="9"/>
            <color indexed="81"/>
            <rFont val="Tahoma"/>
            <family val="2"/>
          </rPr>
          <t xml:space="preserve"> 2 </t>
        </r>
        <r>
          <rPr>
            <sz val="9"/>
            <color indexed="81"/>
            <rFont val="細明體"/>
            <family val="3"/>
            <charset val="136"/>
          </rPr>
          <t>退
S1 7ea
S3 2ea
S5 4ea
S11 24ea</t>
        </r>
      </text>
    </comment>
    <comment ref="F337" authorId="0" shapeId="0">
      <text>
        <r>
          <rPr>
            <b/>
            <sz val="9"/>
            <color indexed="81"/>
            <rFont val="細明體"/>
            <family val="3"/>
            <charset val="136"/>
          </rPr>
          <t>潘慶豪</t>
        </r>
        <r>
          <rPr>
            <b/>
            <sz val="9"/>
            <color indexed="81"/>
            <rFont val="Tahoma"/>
            <family val="2"/>
          </rPr>
          <t>:</t>
        </r>
        <r>
          <rPr>
            <sz val="9"/>
            <color indexed="81"/>
            <rFont val="Tahoma"/>
            <family val="2"/>
          </rPr>
          <t xml:space="preserve">
1 </t>
        </r>
        <r>
          <rPr>
            <sz val="9"/>
            <color indexed="81"/>
            <rFont val="細明體"/>
            <family val="3"/>
            <charset val="136"/>
          </rPr>
          <t>收</t>
        </r>
        <r>
          <rPr>
            <sz val="9"/>
            <color indexed="81"/>
            <rFont val="Tahoma"/>
            <family val="2"/>
          </rPr>
          <t xml:space="preserve"> 2 </t>
        </r>
        <r>
          <rPr>
            <sz val="9"/>
            <color indexed="81"/>
            <rFont val="細明體"/>
            <family val="3"/>
            <charset val="136"/>
          </rPr>
          <t>退
S1 1ea
S2 1ea
S6 2ea
S7 1ea</t>
        </r>
      </text>
    </comment>
    <comment ref="F338" authorId="0" shapeId="0">
      <text>
        <r>
          <rPr>
            <b/>
            <sz val="9"/>
            <color indexed="81"/>
            <rFont val="細明體"/>
            <family val="3"/>
            <charset val="136"/>
          </rPr>
          <t>潘慶豪</t>
        </r>
        <r>
          <rPr>
            <b/>
            <sz val="9"/>
            <color indexed="81"/>
            <rFont val="Tahoma"/>
            <family val="2"/>
          </rPr>
          <t>:</t>
        </r>
        <r>
          <rPr>
            <sz val="9"/>
            <color indexed="81"/>
            <rFont val="Tahoma"/>
            <family val="2"/>
          </rPr>
          <t xml:space="preserve">
1 </t>
        </r>
        <r>
          <rPr>
            <sz val="9"/>
            <color indexed="81"/>
            <rFont val="細明體"/>
            <family val="3"/>
            <charset val="136"/>
          </rPr>
          <t>收</t>
        </r>
        <r>
          <rPr>
            <sz val="9"/>
            <color indexed="81"/>
            <rFont val="Tahoma"/>
            <family val="2"/>
          </rPr>
          <t xml:space="preserve"> 2 </t>
        </r>
        <r>
          <rPr>
            <sz val="9"/>
            <color indexed="81"/>
            <rFont val="細明體"/>
            <family val="3"/>
            <charset val="136"/>
          </rPr>
          <t>退
S3 1ea
S4 2ea
S5 1ea
S6 2ea
S7 1ea
S8 1ea</t>
        </r>
      </text>
    </comment>
    <comment ref="F339" authorId="0" shapeId="0">
      <text>
        <r>
          <rPr>
            <b/>
            <sz val="9"/>
            <color indexed="81"/>
            <rFont val="細明體"/>
            <family val="3"/>
            <charset val="136"/>
          </rPr>
          <t>潘慶豪</t>
        </r>
        <r>
          <rPr>
            <b/>
            <sz val="9"/>
            <color indexed="81"/>
            <rFont val="Tahoma"/>
            <family val="2"/>
          </rPr>
          <t>:</t>
        </r>
        <r>
          <rPr>
            <sz val="9"/>
            <color indexed="81"/>
            <rFont val="Tahoma"/>
            <family val="2"/>
          </rPr>
          <t xml:space="preserve">
1 </t>
        </r>
        <r>
          <rPr>
            <sz val="9"/>
            <color indexed="81"/>
            <rFont val="細明體"/>
            <family val="3"/>
            <charset val="136"/>
          </rPr>
          <t>收</t>
        </r>
        <r>
          <rPr>
            <sz val="9"/>
            <color indexed="81"/>
            <rFont val="Tahoma"/>
            <family val="2"/>
          </rPr>
          <t xml:space="preserve"> 2 </t>
        </r>
        <r>
          <rPr>
            <sz val="9"/>
            <color indexed="81"/>
            <rFont val="細明體"/>
            <family val="3"/>
            <charset val="136"/>
          </rPr>
          <t>退
S12 2ea</t>
        </r>
      </text>
    </comment>
    <comment ref="F340" authorId="0" shapeId="0">
      <text>
        <r>
          <rPr>
            <b/>
            <sz val="9"/>
            <color indexed="81"/>
            <rFont val="細明體"/>
            <family val="3"/>
            <charset val="136"/>
          </rPr>
          <t>潘慶豪</t>
        </r>
        <r>
          <rPr>
            <b/>
            <sz val="9"/>
            <color indexed="81"/>
            <rFont val="Tahoma"/>
            <family val="2"/>
          </rPr>
          <t>:</t>
        </r>
        <r>
          <rPr>
            <sz val="9"/>
            <color indexed="81"/>
            <rFont val="Tahoma"/>
            <family val="2"/>
          </rPr>
          <t xml:space="preserve">
1 </t>
        </r>
        <r>
          <rPr>
            <sz val="9"/>
            <color indexed="81"/>
            <rFont val="細明體"/>
            <family val="3"/>
            <charset val="136"/>
          </rPr>
          <t>收</t>
        </r>
        <r>
          <rPr>
            <sz val="9"/>
            <color indexed="81"/>
            <rFont val="Tahoma"/>
            <family val="2"/>
          </rPr>
          <t xml:space="preserve"> 2 </t>
        </r>
        <r>
          <rPr>
            <sz val="9"/>
            <color indexed="81"/>
            <rFont val="細明體"/>
            <family val="3"/>
            <charset val="136"/>
          </rPr>
          <t>退
S1 0ea
S8 1ea</t>
        </r>
      </text>
    </comment>
    <comment ref="F344" authorId="0" shapeId="0">
      <text>
        <r>
          <rPr>
            <b/>
            <sz val="9"/>
            <color indexed="81"/>
            <rFont val="細明體"/>
            <family val="3"/>
            <charset val="136"/>
          </rPr>
          <t>潘慶豪</t>
        </r>
        <r>
          <rPr>
            <b/>
            <sz val="9"/>
            <color indexed="81"/>
            <rFont val="Tahoma"/>
            <family val="2"/>
          </rPr>
          <t>:</t>
        </r>
        <r>
          <rPr>
            <sz val="9"/>
            <color indexed="81"/>
            <rFont val="Tahoma"/>
            <family val="2"/>
          </rPr>
          <t xml:space="preserve">
1 </t>
        </r>
        <r>
          <rPr>
            <sz val="9"/>
            <color indexed="81"/>
            <rFont val="細明體"/>
            <family val="3"/>
            <charset val="136"/>
          </rPr>
          <t>收</t>
        </r>
        <r>
          <rPr>
            <sz val="9"/>
            <color indexed="81"/>
            <rFont val="Tahoma"/>
            <family val="2"/>
          </rPr>
          <t xml:space="preserve"> 2 </t>
        </r>
        <r>
          <rPr>
            <sz val="9"/>
            <color indexed="81"/>
            <rFont val="細明體"/>
            <family val="3"/>
            <charset val="136"/>
          </rPr>
          <t xml:space="preserve">退
</t>
        </r>
        <r>
          <rPr>
            <sz val="9"/>
            <color indexed="81"/>
            <rFont val="Tahoma"/>
            <family val="2"/>
          </rPr>
          <t>S1 1ea
S2 3ea</t>
        </r>
      </text>
    </comment>
    <comment ref="F346" authorId="0" shapeId="0">
      <text>
        <r>
          <rPr>
            <b/>
            <sz val="9"/>
            <color indexed="81"/>
            <rFont val="細明體"/>
            <family val="3"/>
            <charset val="136"/>
          </rPr>
          <t>潘慶豪</t>
        </r>
        <r>
          <rPr>
            <b/>
            <sz val="9"/>
            <color indexed="81"/>
            <rFont val="Tahoma"/>
            <family val="2"/>
          </rPr>
          <t>:</t>
        </r>
        <r>
          <rPr>
            <sz val="9"/>
            <color indexed="81"/>
            <rFont val="Tahoma"/>
            <family val="2"/>
          </rPr>
          <t xml:space="preserve">
1 </t>
        </r>
        <r>
          <rPr>
            <sz val="9"/>
            <color indexed="81"/>
            <rFont val="細明體"/>
            <family val="3"/>
            <charset val="136"/>
          </rPr>
          <t>收</t>
        </r>
        <r>
          <rPr>
            <sz val="9"/>
            <color indexed="81"/>
            <rFont val="Tahoma"/>
            <family val="2"/>
          </rPr>
          <t xml:space="preserve"> 2 </t>
        </r>
        <r>
          <rPr>
            <sz val="9"/>
            <color indexed="81"/>
            <rFont val="細明體"/>
            <family val="3"/>
            <charset val="136"/>
          </rPr>
          <t xml:space="preserve">退
</t>
        </r>
        <r>
          <rPr>
            <sz val="9"/>
            <color indexed="81"/>
            <rFont val="Tahoma"/>
            <family val="2"/>
          </rPr>
          <t>S11 3ea
S13 12ea</t>
        </r>
      </text>
    </comment>
    <comment ref="F352" authorId="0" shapeId="0">
      <text>
        <r>
          <rPr>
            <b/>
            <sz val="9"/>
            <color indexed="81"/>
            <rFont val="細明體"/>
            <family val="3"/>
            <charset val="136"/>
          </rPr>
          <t>潘慶豪</t>
        </r>
        <r>
          <rPr>
            <b/>
            <sz val="9"/>
            <color indexed="81"/>
            <rFont val="Tahoma"/>
            <family val="2"/>
          </rPr>
          <t>:</t>
        </r>
        <r>
          <rPr>
            <sz val="9"/>
            <color indexed="81"/>
            <rFont val="Tahoma"/>
            <family val="2"/>
          </rPr>
          <t xml:space="preserve">
1 </t>
        </r>
        <r>
          <rPr>
            <sz val="9"/>
            <color indexed="81"/>
            <rFont val="細明體"/>
            <family val="3"/>
            <charset val="136"/>
          </rPr>
          <t>收</t>
        </r>
        <r>
          <rPr>
            <sz val="9"/>
            <color indexed="81"/>
            <rFont val="Tahoma"/>
            <family val="2"/>
          </rPr>
          <t xml:space="preserve"> 2 </t>
        </r>
        <r>
          <rPr>
            <sz val="9"/>
            <color indexed="81"/>
            <rFont val="細明體"/>
            <family val="3"/>
            <charset val="136"/>
          </rPr>
          <t>退
S1 2ea
S4 1ea
S7 3ea
S8 1ea</t>
        </r>
      </text>
    </comment>
    <comment ref="F355" authorId="0" shapeId="0">
      <text>
        <r>
          <rPr>
            <b/>
            <sz val="9"/>
            <color indexed="81"/>
            <rFont val="細明體"/>
            <family val="3"/>
            <charset val="136"/>
          </rPr>
          <t>潘慶豪</t>
        </r>
        <r>
          <rPr>
            <b/>
            <sz val="9"/>
            <color indexed="81"/>
            <rFont val="Tahoma"/>
            <family val="2"/>
          </rPr>
          <t>:</t>
        </r>
        <r>
          <rPr>
            <sz val="9"/>
            <color indexed="81"/>
            <rFont val="Tahoma"/>
            <family val="2"/>
          </rPr>
          <t xml:space="preserve">
1 </t>
        </r>
        <r>
          <rPr>
            <sz val="9"/>
            <color indexed="81"/>
            <rFont val="細明體"/>
            <family val="3"/>
            <charset val="136"/>
          </rPr>
          <t>收</t>
        </r>
        <r>
          <rPr>
            <sz val="9"/>
            <color indexed="81"/>
            <rFont val="Tahoma"/>
            <family val="2"/>
          </rPr>
          <t xml:space="preserve"> 2 </t>
        </r>
        <r>
          <rPr>
            <sz val="9"/>
            <color indexed="81"/>
            <rFont val="細明體"/>
            <family val="3"/>
            <charset val="136"/>
          </rPr>
          <t>退
S1 2ea
S3 1ea
S5 3ea
S11 54ea</t>
        </r>
      </text>
    </comment>
    <comment ref="F359" authorId="0" shapeId="0">
      <text>
        <r>
          <rPr>
            <b/>
            <sz val="9"/>
            <color indexed="81"/>
            <rFont val="細明體"/>
            <family val="3"/>
            <charset val="136"/>
          </rPr>
          <t>潘慶豪</t>
        </r>
        <r>
          <rPr>
            <b/>
            <sz val="9"/>
            <color indexed="81"/>
            <rFont val="Tahoma"/>
            <family val="2"/>
          </rPr>
          <t>:</t>
        </r>
        <r>
          <rPr>
            <sz val="9"/>
            <color indexed="81"/>
            <rFont val="Tahoma"/>
            <family val="2"/>
          </rPr>
          <t xml:space="preserve">
1 </t>
        </r>
        <r>
          <rPr>
            <sz val="9"/>
            <color indexed="81"/>
            <rFont val="細明體"/>
            <family val="3"/>
            <charset val="136"/>
          </rPr>
          <t>收</t>
        </r>
        <r>
          <rPr>
            <sz val="9"/>
            <color indexed="81"/>
            <rFont val="Tahoma"/>
            <family val="2"/>
          </rPr>
          <t xml:space="preserve"> 2 </t>
        </r>
        <r>
          <rPr>
            <sz val="9"/>
            <color indexed="81"/>
            <rFont val="細明體"/>
            <family val="3"/>
            <charset val="136"/>
          </rPr>
          <t>退
S1 2ea
S2 1ea
S4 1ea
S13 1ea</t>
        </r>
      </text>
    </comment>
    <comment ref="F362" authorId="0" shapeId="0">
      <text>
        <r>
          <rPr>
            <b/>
            <sz val="9"/>
            <color indexed="81"/>
            <rFont val="細明體"/>
            <family val="3"/>
            <charset val="136"/>
          </rPr>
          <t>潘慶豪</t>
        </r>
        <r>
          <rPr>
            <b/>
            <sz val="9"/>
            <color indexed="81"/>
            <rFont val="Tahoma"/>
            <family val="2"/>
          </rPr>
          <t>:</t>
        </r>
        <r>
          <rPr>
            <sz val="9"/>
            <color indexed="81"/>
            <rFont val="Tahoma"/>
            <family val="2"/>
          </rPr>
          <t xml:space="preserve">
1 </t>
        </r>
        <r>
          <rPr>
            <sz val="9"/>
            <color indexed="81"/>
            <rFont val="細明體"/>
            <family val="3"/>
            <charset val="136"/>
          </rPr>
          <t>收</t>
        </r>
        <r>
          <rPr>
            <sz val="9"/>
            <color indexed="81"/>
            <rFont val="Tahoma"/>
            <family val="2"/>
          </rPr>
          <t xml:space="preserve"> 2 </t>
        </r>
        <r>
          <rPr>
            <sz val="9"/>
            <color indexed="81"/>
            <rFont val="細明體"/>
            <family val="3"/>
            <charset val="136"/>
          </rPr>
          <t>退
S11 1ea
S13 10ea</t>
        </r>
      </text>
    </comment>
    <comment ref="F363" authorId="0" shapeId="0">
      <text>
        <r>
          <rPr>
            <b/>
            <sz val="9"/>
            <color indexed="81"/>
            <rFont val="細明體"/>
            <family val="3"/>
            <charset val="136"/>
          </rPr>
          <t>潘慶豪</t>
        </r>
        <r>
          <rPr>
            <b/>
            <sz val="9"/>
            <color indexed="81"/>
            <rFont val="Tahoma"/>
            <family val="2"/>
          </rPr>
          <t>:</t>
        </r>
        <r>
          <rPr>
            <sz val="9"/>
            <color indexed="81"/>
            <rFont val="Tahoma"/>
            <family val="2"/>
          </rPr>
          <t xml:space="preserve">
1 </t>
        </r>
        <r>
          <rPr>
            <sz val="9"/>
            <color indexed="81"/>
            <rFont val="細明體"/>
            <family val="3"/>
            <charset val="136"/>
          </rPr>
          <t>收</t>
        </r>
        <r>
          <rPr>
            <sz val="9"/>
            <color indexed="81"/>
            <rFont val="Tahoma"/>
            <family val="2"/>
          </rPr>
          <t xml:space="preserve"> 2 </t>
        </r>
        <r>
          <rPr>
            <sz val="9"/>
            <color indexed="81"/>
            <rFont val="細明體"/>
            <family val="3"/>
            <charset val="136"/>
          </rPr>
          <t>退
S1 0ea
S5 0ea
S11 1ea</t>
        </r>
      </text>
    </comment>
    <comment ref="F364" authorId="0" shapeId="0">
      <text>
        <r>
          <rPr>
            <b/>
            <sz val="9"/>
            <color indexed="81"/>
            <rFont val="細明體"/>
            <family val="3"/>
            <charset val="136"/>
          </rPr>
          <t>潘慶豪</t>
        </r>
        <r>
          <rPr>
            <b/>
            <sz val="9"/>
            <color indexed="81"/>
            <rFont val="Tahoma"/>
            <family val="2"/>
          </rPr>
          <t>:</t>
        </r>
        <r>
          <rPr>
            <sz val="9"/>
            <color indexed="81"/>
            <rFont val="Tahoma"/>
            <family val="2"/>
          </rPr>
          <t xml:space="preserve">
1 </t>
        </r>
        <r>
          <rPr>
            <sz val="9"/>
            <color indexed="81"/>
            <rFont val="細明體"/>
            <family val="3"/>
            <charset val="136"/>
          </rPr>
          <t>收</t>
        </r>
        <r>
          <rPr>
            <sz val="9"/>
            <color indexed="81"/>
            <rFont val="Tahoma"/>
            <family val="2"/>
          </rPr>
          <t xml:space="preserve"> 2 </t>
        </r>
        <r>
          <rPr>
            <sz val="9"/>
            <color indexed="81"/>
            <rFont val="細明體"/>
            <family val="3"/>
            <charset val="136"/>
          </rPr>
          <t xml:space="preserve">退
</t>
        </r>
        <r>
          <rPr>
            <sz val="9"/>
            <color indexed="81"/>
            <rFont val="Tahoma"/>
            <family val="2"/>
          </rPr>
          <t>S3 1ea</t>
        </r>
        <r>
          <rPr>
            <sz val="9"/>
            <color indexed="81"/>
            <rFont val="細明體"/>
            <family val="3"/>
            <charset val="136"/>
          </rPr>
          <t xml:space="preserve">
S4 1ea
S5 1ea
S6 1ea
S7 1ea
S8 1ea
S9 1ea
</t>
        </r>
      </text>
    </comment>
    <comment ref="F365" authorId="0" shapeId="0">
      <text>
        <r>
          <rPr>
            <b/>
            <sz val="9"/>
            <color indexed="81"/>
            <rFont val="細明體"/>
            <family val="3"/>
            <charset val="136"/>
          </rPr>
          <t>潘慶豪</t>
        </r>
        <r>
          <rPr>
            <b/>
            <sz val="9"/>
            <color indexed="81"/>
            <rFont val="Tahoma"/>
            <family val="2"/>
          </rPr>
          <t>:</t>
        </r>
        <r>
          <rPr>
            <sz val="9"/>
            <color indexed="81"/>
            <rFont val="Tahoma"/>
            <family val="2"/>
          </rPr>
          <t xml:space="preserve">
Waive ADI</t>
        </r>
      </text>
    </comment>
    <comment ref="F366" authorId="0" shapeId="0">
      <text>
        <r>
          <rPr>
            <b/>
            <sz val="9"/>
            <color indexed="81"/>
            <rFont val="細明體"/>
            <family val="3"/>
            <charset val="136"/>
          </rPr>
          <t>潘慶豪</t>
        </r>
        <r>
          <rPr>
            <b/>
            <sz val="9"/>
            <color indexed="81"/>
            <rFont val="Tahoma"/>
            <family val="2"/>
          </rPr>
          <t>:</t>
        </r>
        <r>
          <rPr>
            <sz val="9"/>
            <color indexed="81"/>
            <rFont val="Tahoma"/>
            <family val="2"/>
          </rPr>
          <t xml:space="preserve">
Waive ADI</t>
        </r>
      </text>
    </comment>
    <comment ref="F372" authorId="0" shapeId="0">
      <text>
        <r>
          <rPr>
            <b/>
            <sz val="9"/>
            <color indexed="81"/>
            <rFont val="細明體"/>
            <family val="3"/>
            <charset val="136"/>
          </rPr>
          <t>潘慶豪</t>
        </r>
        <r>
          <rPr>
            <b/>
            <sz val="9"/>
            <color indexed="81"/>
            <rFont val="Tahoma"/>
            <family val="2"/>
          </rPr>
          <t>:</t>
        </r>
        <r>
          <rPr>
            <sz val="9"/>
            <color indexed="81"/>
            <rFont val="Tahoma"/>
            <family val="2"/>
          </rPr>
          <t xml:space="preserve">
1 </t>
        </r>
        <r>
          <rPr>
            <sz val="9"/>
            <color indexed="81"/>
            <rFont val="細明體"/>
            <family val="3"/>
            <charset val="136"/>
          </rPr>
          <t>收</t>
        </r>
        <r>
          <rPr>
            <sz val="9"/>
            <color indexed="81"/>
            <rFont val="Tahoma"/>
            <family val="2"/>
          </rPr>
          <t xml:space="preserve"> 2 </t>
        </r>
        <r>
          <rPr>
            <sz val="9"/>
            <color indexed="81"/>
            <rFont val="細明體"/>
            <family val="3"/>
            <charset val="136"/>
          </rPr>
          <t xml:space="preserve">退
</t>
        </r>
        <r>
          <rPr>
            <sz val="9"/>
            <color indexed="81"/>
            <rFont val="Tahoma"/>
            <family val="2"/>
          </rPr>
          <t>S2 3ea
S8 2ea</t>
        </r>
      </text>
    </comment>
    <comment ref="F373" authorId="0" shapeId="0">
      <text>
        <r>
          <rPr>
            <b/>
            <sz val="9"/>
            <color indexed="81"/>
            <rFont val="細明體"/>
            <family val="3"/>
            <charset val="136"/>
          </rPr>
          <t>潘慶豪</t>
        </r>
        <r>
          <rPr>
            <b/>
            <sz val="9"/>
            <color indexed="81"/>
            <rFont val="Tahoma"/>
            <family val="2"/>
          </rPr>
          <t>:</t>
        </r>
        <r>
          <rPr>
            <sz val="9"/>
            <color indexed="81"/>
            <rFont val="Tahoma"/>
            <family val="2"/>
          </rPr>
          <t xml:space="preserve">
1 </t>
        </r>
        <r>
          <rPr>
            <sz val="9"/>
            <color indexed="81"/>
            <rFont val="細明體"/>
            <family val="3"/>
            <charset val="136"/>
          </rPr>
          <t>收</t>
        </r>
        <r>
          <rPr>
            <sz val="9"/>
            <color indexed="81"/>
            <rFont val="Tahoma"/>
            <family val="2"/>
          </rPr>
          <t xml:space="preserve"> 2 </t>
        </r>
        <r>
          <rPr>
            <sz val="9"/>
            <color indexed="81"/>
            <rFont val="細明體"/>
            <family val="3"/>
            <charset val="136"/>
          </rPr>
          <t xml:space="preserve">退
</t>
        </r>
        <r>
          <rPr>
            <sz val="9"/>
            <color indexed="81"/>
            <rFont val="Tahoma"/>
            <family val="2"/>
          </rPr>
          <t>S12 2ea</t>
        </r>
      </text>
    </comment>
    <comment ref="F375" authorId="0" shapeId="0">
      <text>
        <r>
          <rPr>
            <b/>
            <sz val="9"/>
            <color indexed="81"/>
            <rFont val="細明體"/>
            <family val="3"/>
            <charset val="136"/>
          </rPr>
          <t>潘慶豪</t>
        </r>
        <r>
          <rPr>
            <b/>
            <sz val="9"/>
            <color indexed="81"/>
            <rFont val="Tahoma"/>
            <family val="2"/>
          </rPr>
          <t>:</t>
        </r>
        <r>
          <rPr>
            <sz val="9"/>
            <color indexed="81"/>
            <rFont val="Tahoma"/>
            <family val="2"/>
          </rPr>
          <t xml:space="preserve">
1 </t>
        </r>
        <r>
          <rPr>
            <sz val="9"/>
            <color indexed="81"/>
            <rFont val="細明體"/>
            <family val="3"/>
            <charset val="136"/>
          </rPr>
          <t>收</t>
        </r>
        <r>
          <rPr>
            <sz val="9"/>
            <color indexed="81"/>
            <rFont val="Tahoma"/>
            <family val="2"/>
          </rPr>
          <t xml:space="preserve"> 2 </t>
        </r>
        <r>
          <rPr>
            <sz val="9"/>
            <color indexed="81"/>
            <rFont val="細明體"/>
            <family val="3"/>
            <charset val="136"/>
          </rPr>
          <t xml:space="preserve">退
</t>
        </r>
        <r>
          <rPr>
            <sz val="9"/>
            <color indexed="81"/>
            <rFont val="Tahoma"/>
            <family val="2"/>
          </rPr>
          <t>S3 2ea
S7 1ea
S9 2ea
S10 1ea
S12 1ea
S13 1ea</t>
        </r>
      </text>
    </comment>
    <comment ref="F376" authorId="0" shapeId="0">
      <text>
        <r>
          <rPr>
            <b/>
            <sz val="9"/>
            <color indexed="81"/>
            <rFont val="細明體"/>
            <family val="3"/>
            <charset val="136"/>
          </rPr>
          <t>潘慶豪</t>
        </r>
        <r>
          <rPr>
            <b/>
            <sz val="9"/>
            <color indexed="81"/>
            <rFont val="Tahoma"/>
            <family val="2"/>
          </rPr>
          <t>:</t>
        </r>
        <r>
          <rPr>
            <sz val="9"/>
            <color indexed="81"/>
            <rFont val="Tahoma"/>
            <family val="2"/>
          </rPr>
          <t xml:space="preserve">
1 </t>
        </r>
        <r>
          <rPr>
            <sz val="9"/>
            <color indexed="81"/>
            <rFont val="細明體"/>
            <family val="3"/>
            <charset val="136"/>
          </rPr>
          <t>收</t>
        </r>
        <r>
          <rPr>
            <sz val="9"/>
            <color indexed="81"/>
            <rFont val="Tahoma"/>
            <family val="2"/>
          </rPr>
          <t xml:space="preserve"> 2 </t>
        </r>
        <r>
          <rPr>
            <sz val="9"/>
            <color indexed="81"/>
            <rFont val="細明體"/>
            <family val="3"/>
            <charset val="136"/>
          </rPr>
          <t>退
S2 3ea
S3 2ea
S4 1ea
S6 2ea
S7 2ea
S10 2ea
S13 2ea</t>
        </r>
      </text>
    </comment>
    <comment ref="F387" authorId="0" shapeId="0">
      <text>
        <r>
          <rPr>
            <b/>
            <sz val="9"/>
            <color indexed="81"/>
            <rFont val="細明體"/>
            <family val="3"/>
            <charset val="136"/>
          </rPr>
          <t>潘慶豪</t>
        </r>
        <r>
          <rPr>
            <b/>
            <sz val="9"/>
            <color indexed="81"/>
            <rFont val="Tahoma"/>
            <family val="2"/>
          </rPr>
          <t>:</t>
        </r>
        <r>
          <rPr>
            <sz val="9"/>
            <color indexed="81"/>
            <rFont val="Tahoma"/>
            <family val="2"/>
          </rPr>
          <t xml:space="preserve">
1 </t>
        </r>
        <r>
          <rPr>
            <sz val="9"/>
            <color indexed="81"/>
            <rFont val="細明體"/>
            <family val="3"/>
            <charset val="136"/>
          </rPr>
          <t>收</t>
        </r>
        <r>
          <rPr>
            <sz val="9"/>
            <color indexed="81"/>
            <rFont val="Tahoma"/>
            <family val="2"/>
          </rPr>
          <t xml:space="preserve"> 2 </t>
        </r>
        <r>
          <rPr>
            <sz val="9"/>
            <color indexed="81"/>
            <rFont val="細明體"/>
            <family val="3"/>
            <charset val="136"/>
          </rPr>
          <t>退
S3 3ea
S9 1ea</t>
        </r>
      </text>
    </comment>
    <comment ref="F388" authorId="0" shapeId="0">
      <text>
        <r>
          <rPr>
            <b/>
            <sz val="9"/>
            <color indexed="81"/>
            <rFont val="細明體"/>
            <family val="3"/>
            <charset val="136"/>
          </rPr>
          <t>潘慶豪</t>
        </r>
        <r>
          <rPr>
            <b/>
            <sz val="9"/>
            <color indexed="81"/>
            <rFont val="Tahoma"/>
            <family val="2"/>
          </rPr>
          <t>:</t>
        </r>
        <r>
          <rPr>
            <sz val="9"/>
            <color indexed="81"/>
            <rFont val="Tahoma"/>
            <family val="2"/>
          </rPr>
          <t xml:space="preserve">
1 </t>
        </r>
        <r>
          <rPr>
            <sz val="9"/>
            <color indexed="81"/>
            <rFont val="細明體"/>
            <family val="3"/>
            <charset val="136"/>
          </rPr>
          <t>收</t>
        </r>
        <r>
          <rPr>
            <sz val="9"/>
            <color indexed="81"/>
            <rFont val="Tahoma"/>
            <family val="2"/>
          </rPr>
          <t xml:space="preserve"> 2 </t>
        </r>
        <r>
          <rPr>
            <sz val="9"/>
            <color indexed="81"/>
            <rFont val="細明體"/>
            <family val="3"/>
            <charset val="136"/>
          </rPr>
          <t xml:space="preserve">退
</t>
        </r>
        <r>
          <rPr>
            <sz val="9"/>
            <color indexed="81"/>
            <rFont val="Tahoma"/>
            <family val="2"/>
          </rPr>
          <t>S2 1ea
S6 3ea
S10 5ea
S13 1ea</t>
        </r>
      </text>
    </comment>
    <comment ref="F390" authorId="0" shapeId="0">
      <text>
        <r>
          <rPr>
            <b/>
            <sz val="9"/>
            <color indexed="81"/>
            <rFont val="細明體"/>
            <family val="3"/>
            <charset val="136"/>
          </rPr>
          <t>潘慶豪</t>
        </r>
        <r>
          <rPr>
            <b/>
            <sz val="9"/>
            <color indexed="81"/>
            <rFont val="Tahoma"/>
            <family val="2"/>
          </rPr>
          <t>:</t>
        </r>
        <r>
          <rPr>
            <sz val="9"/>
            <color indexed="81"/>
            <rFont val="Tahoma"/>
            <family val="2"/>
          </rPr>
          <t xml:space="preserve">
0 </t>
        </r>
        <r>
          <rPr>
            <sz val="9"/>
            <color indexed="81"/>
            <rFont val="細明體"/>
            <family val="3"/>
            <charset val="136"/>
          </rPr>
          <t>收</t>
        </r>
        <r>
          <rPr>
            <sz val="9"/>
            <color indexed="81"/>
            <rFont val="Tahoma"/>
            <family val="2"/>
          </rPr>
          <t xml:space="preserve"> 1 </t>
        </r>
        <r>
          <rPr>
            <sz val="9"/>
            <color indexed="81"/>
            <rFont val="細明體"/>
            <family val="3"/>
            <charset val="136"/>
          </rPr>
          <t>退
Wafer 放偏導致 WES 切到 good die</t>
        </r>
      </text>
    </comment>
    <comment ref="F391" authorId="0" shapeId="0">
      <text>
        <r>
          <rPr>
            <b/>
            <sz val="9"/>
            <color indexed="81"/>
            <rFont val="細明體"/>
            <family val="3"/>
            <charset val="136"/>
          </rPr>
          <t>潘慶豪</t>
        </r>
        <r>
          <rPr>
            <b/>
            <sz val="9"/>
            <color indexed="81"/>
            <rFont val="Tahoma"/>
            <family val="2"/>
          </rPr>
          <t>:</t>
        </r>
        <r>
          <rPr>
            <sz val="9"/>
            <color indexed="81"/>
            <rFont val="Tahoma"/>
            <family val="2"/>
          </rPr>
          <t xml:space="preserve">
1 </t>
        </r>
        <r>
          <rPr>
            <sz val="9"/>
            <color indexed="81"/>
            <rFont val="細明體"/>
            <family val="3"/>
            <charset val="136"/>
          </rPr>
          <t>收</t>
        </r>
        <r>
          <rPr>
            <sz val="9"/>
            <color indexed="81"/>
            <rFont val="Tahoma"/>
            <family val="2"/>
          </rPr>
          <t xml:space="preserve"> 2 </t>
        </r>
        <r>
          <rPr>
            <sz val="9"/>
            <color indexed="81"/>
            <rFont val="細明體"/>
            <family val="3"/>
            <charset val="136"/>
          </rPr>
          <t>退
S1 1ea
S2 2ea
S3 1ea
S4 1ea
S6 2ea
S7 3ea
S11 1ea
S12 1ea</t>
        </r>
      </text>
    </comment>
    <comment ref="F392" authorId="0" shapeId="0">
      <text>
        <r>
          <rPr>
            <b/>
            <sz val="9"/>
            <color indexed="81"/>
            <rFont val="細明體"/>
            <family val="3"/>
            <charset val="136"/>
          </rPr>
          <t>潘慶豪</t>
        </r>
        <r>
          <rPr>
            <b/>
            <sz val="9"/>
            <color indexed="81"/>
            <rFont val="Tahoma"/>
            <family val="2"/>
          </rPr>
          <t>:</t>
        </r>
        <r>
          <rPr>
            <sz val="9"/>
            <color indexed="81"/>
            <rFont val="Tahoma"/>
            <family val="2"/>
          </rPr>
          <t xml:space="preserve">
0 </t>
        </r>
        <r>
          <rPr>
            <sz val="9"/>
            <color indexed="81"/>
            <rFont val="細明體"/>
            <family val="3"/>
            <charset val="136"/>
          </rPr>
          <t>收</t>
        </r>
        <r>
          <rPr>
            <sz val="9"/>
            <color indexed="81"/>
            <rFont val="Tahoma"/>
            <family val="2"/>
          </rPr>
          <t xml:space="preserve"> 1 </t>
        </r>
        <r>
          <rPr>
            <sz val="9"/>
            <color indexed="81"/>
            <rFont val="細明體"/>
            <family val="3"/>
            <charset val="136"/>
          </rPr>
          <t>退
S1 9ea
S2 18ea (WES shift 1ea)</t>
        </r>
      </text>
    </comment>
    <comment ref="M392" authorId="0" shapeId="0">
      <text>
        <r>
          <rPr>
            <b/>
            <sz val="9"/>
            <color indexed="81"/>
            <rFont val="細明體"/>
            <family val="3"/>
            <charset val="136"/>
          </rPr>
          <t>潘慶豪</t>
        </r>
        <r>
          <rPr>
            <b/>
            <sz val="9"/>
            <color indexed="81"/>
            <rFont val="Tahoma"/>
            <family val="2"/>
          </rPr>
          <t>:</t>
        </r>
        <r>
          <rPr>
            <sz val="9"/>
            <color indexed="81"/>
            <rFont val="Tahoma"/>
            <family val="2"/>
          </rPr>
          <t xml:space="preserve">
3ea</t>
        </r>
      </text>
    </comment>
    <comment ref="F393" authorId="0" shapeId="0">
      <text>
        <r>
          <rPr>
            <b/>
            <sz val="9"/>
            <color indexed="81"/>
            <rFont val="細明體"/>
            <family val="3"/>
            <charset val="136"/>
          </rPr>
          <t>潘慶豪</t>
        </r>
        <r>
          <rPr>
            <b/>
            <sz val="9"/>
            <color indexed="81"/>
            <rFont val="Tahoma"/>
            <family val="2"/>
          </rPr>
          <t>:</t>
        </r>
        <r>
          <rPr>
            <sz val="9"/>
            <color indexed="81"/>
            <rFont val="Tahoma"/>
            <family val="2"/>
          </rPr>
          <t xml:space="preserve">
1 </t>
        </r>
        <r>
          <rPr>
            <sz val="9"/>
            <color indexed="81"/>
            <rFont val="細明體"/>
            <family val="3"/>
            <charset val="136"/>
          </rPr>
          <t>收</t>
        </r>
        <r>
          <rPr>
            <sz val="9"/>
            <color indexed="81"/>
            <rFont val="Tahoma"/>
            <family val="2"/>
          </rPr>
          <t xml:space="preserve"> 2 </t>
        </r>
        <r>
          <rPr>
            <sz val="9"/>
            <color indexed="81"/>
            <rFont val="細明體"/>
            <family val="3"/>
            <charset val="136"/>
          </rPr>
          <t>退
S1 1ea
S4 2ea
S5 1ea</t>
        </r>
      </text>
    </comment>
    <comment ref="F403" authorId="0" shapeId="0">
      <text>
        <r>
          <rPr>
            <b/>
            <sz val="9"/>
            <color indexed="81"/>
            <rFont val="細明體"/>
            <family val="3"/>
            <charset val="136"/>
          </rPr>
          <t>潘慶豪</t>
        </r>
        <r>
          <rPr>
            <b/>
            <sz val="9"/>
            <color indexed="81"/>
            <rFont val="Tahoma"/>
            <family val="2"/>
          </rPr>
          <t>:</t>
        </r>
        <r>
          <rPr>
            <sz val="9"/>
            <color indexed="81"/>
            <rFont val="Tahoma"/>
            <family val="2"/>
          </rPr>
          <t xml:space="preserve">
1 </t>
        </r>
        <r>
          <rPr>
            <sz val="9"/>
            <color indexed="81"/>
            <rFont val="細明體"/>
            <family val="3"/>
            <charset val="136"/>
          </rPr>
          <t>收</t>
        </r>
        <r>
          <rPr>
            <sz val="9"/>
            <color indexed="81"/>
            <rFont val="Tahoma"/>
            <family val="2"/>
          </rPr>
          <t xml:space="preserve"> 2 </t>
        </r>
        <r>
          <rPr>
            <sz val="9"/>
            <color indexed="81"/>
            <rFont val="細明體"/>
            <family val="3"/>
            <charset val="136"/>
          </rPr>
          <t>退
S3 1ea
S6 1ea
S7 4ea
S8 1ea
S10 1ea
S11 1ea
S12 1ea
S13 1ea</t>
        </r>
      </text>
    </comment>
    <comment ref="F406" authorId="0" shapeId="0">
      <text>
        <r>
          <rPr>
            <b/>
            <sz val="9"/>
            <color indexed="81"/>
            <rFont val="細明體"/>
            <family val="3"/>
            <charset val="136"/>
          </rPr>
          <t>潘慶豪</t>
        </r>
        <r>
          <rPr>
            <b/>
            <sz val="9"/>
            <color indexed="81"/>
            <rFont val="Tahoma"/>
            <family val="2"/>
          </rPr>
          <t>:</t>
        </r>
        <r>
          <rPr>
            <sz val="9"/>
            <color indexed="81"/>
            <rFont val="Tahoma"/>
            <family val="2"/>
          </rPr>
          <t xml:space="preserve">
1 </t>
        </r>
        <r>
          <rPr>
            <sz val="9"/>
            <color indexed="81"/>
            <rFont val="細明體"/>
            <family val="3"/>
            <charset val="136"/>
          </rPr>
          <t>收</t>
        </r>
        <r>
          <rPr>
            <sz val="9"/>
            <color indexed="81"/>
            <rFont val="Tahoma"/>
            <family val="2"/>
          </rPr>
          <t xml:space="preserve"> 2 </t>
        </r>
        <r>
          <rPr>
            <sz val="9"/>
            <color indexed="81"/>
            <rFont val="細明體"/>
            <family val="3"/>
            <charset val="136"/>
          </rPr>
          <t>退
S6 2ea
S10 6ea</t>
        </r>
      </text>
    </comment>
    <comment ref="F409" authorId="0" shapeId="0">
      <text>
        <r>
          <rPr>
            <b/>
            <sz val="9"/>
            <color indexed="81"/>
            <rFont val="細明體"/>
            <family val="3"/>
            <charset val="136"/>
          </rPr>
          <t>潘慶豪</t>
        </r>
        <r>
          <rPr>
            <b/>
            <sz val="9"/>
            <color indexed="81"/>
            <rFont val="Tahoma"/>
            <family val="2"/>
          </rPr>
          <t>:</t>
        </r>
        <r>
          <rPr>
            <sz val="9"/>
            <color indexed="81"/>
            <rFont val="Tahoma"/>
            <family val="2"/>
          </rPr>
          <t xml:space="preserve">
1 </t>
        </r>
        <r>
          <rPr>
            <sz val="9"/>
            <color indexed="81"/>
            <rFont val="細明體"/>
            <family val="3"/>
            <charset val="136"/>
          </rPr>
          <t>收</t>
        </r>
        <r>
          <rPr>
            <sz val="9"/>
            <color indexed="81"/>
            <rFont val="Tahoma"/>
            <family val="2"/>
          </rPr>
          <t xml:space="preserve"> 2 </t>
        </r>
        <r>
          <rPr>
            <sz val="9"/>
            <color indexed="81"/>
            <rFont val="細明體"/>
            <family val="3"/>
            <charset val="136"/>
          </rPr>
          <t>退
S8 1ea
S11 1ea
S12 2ea</t>
        </r>
      </text>
    </comment>
    <comment ref="F411" authorId="0" shapeId="0">
      <text>
        <r>
          <rPr>
            <b/>
            <sz val="9"/>
            <color indexed="81"/>
            <rFont val="細明體"/>
            <family val="3"/>
            <charset val="136"/>
          </rPr>
          <t>潘慶豪</t>
        </r>
        <r>
          <rPr>
            <b/>
            <sz val="9"/>
            <color indexed="81"/>
            <rFont val="Tahoma"/>
            <family val="2"/>
          </rPr>
          <t>:</t>
        </r>
        <r>
          <rPr>
            <sz val="9"/>
            <color indexed="81"/>
            <rFont val="Tahoma"/>
            <family val="2"/>
          </rPr>
          <t xml:space="preserve">
1 </t>
        </r>
        <r>
          <rPr>
            <sz val="9"/>
            <color indexed="81"/>
            <rFont val="細明體"/>
            <family val="3"/>
            <charset val="136"/>
          </rPr>
          <t>收</t>
        </r>
        <r>
          <rPr>
            <sz val="9"/>
            <color indexed="81"/>
            <rFont val="Tahoma"/>
            <family val="2"/>
          </rPr>
          <t xml:space="preserve"> 2 </t>
        </r>
        <r>
          <rPr>
            <sz val="9"/>
            <color indexed="81"/>
            <rFont val="細明體"/>
            <family val="3"/>
            <charset val="136"/>
          </rPr>
          <t xml:space="preserve">退
</t>
        </r>
        <r>
          <rPr>
            <sz val="9"/>
            <color indexed="81"/>
            <rFont val="Tahoma"/>
            <family val="2"/>
          </rPr>
          <t>S9 1ea
S11 3ea</t>
        </r>
      </text>
    </comment>
    <comment ref="F418" authorId="0" shapeId="0">
      <text>
        <r>
          <rPr>
            <b/>
            <sz val="9"/>
            <color indexed="81"/>
            <rFont val="細明體"/>
            <family val="3"/>
            <charset val="136"/>
          </rPr>
          <t>潘慶豪</t>
        </r>
        <r>
          <rPr>
            <b/>
            <sz val="9"/>
            <color indexed="81"/>
            <rFont val="Tahoma"/>
            <family val="2"/>
          </rPr>
          <t>:</t>
        </r>
        <r>
          <rPr>
            <sz val="9"/>
            <color indexed="81"/>
            <rFont val="Tahoma"/>
            <family val="2"/>
          </rPr>
          <t xml:space="preserve">
1 </t>
        </r>
        <r>
          <rPr>
            <sz val="9"/>
            <color indexed="81"/>
            <rFont val="細明體"/>
            <family val="3"/>
            <charset val="136"/>
          </rPr>
          <t>收</t>
        </r>
        <r>
          <rPr>
            <sz val="9"/>
            <color indexed="81"/>
            <rFont val="Tahoma"/>
            <family val="2"/>
          </rPr>
          <t xml:space="preserve">2 </t>
        </r>
        <r>
          <rPr>
            <sz val="9"/>
            <color indexed="81"/>
            <rFont val="細明體"/>
            <family val="3"/>
            <charset val="136"/>
          </rPr>
          <t xml:space="preserve">退
</t>
        </r>
        <r>
          <rPr>
            <sz val="9"/>
            <color indexed="81"/>
            <rFont val="Tahoma"/>
            <family val="2"/>
          </rPr>
          <t>S6 3ea
S7 1ea</t>
        </r>
      </text>
    </comment>
    <comment ref="F419" authorId="0" shapeId="0">
      <text>
        <r>
          <rPr>
            <b/>
            <sz val="9"/>
            <color indexed="81"/>
            <rFont val="細明體"/>
            <family val="3"/>
            <charset val="136"/>
          </rPr>
          <t>潘慶豪</t>
        </r>
        <r>
          <rPr>
            <b/>
            <sz val="9"/>
            <color indexed="81"/>
            <rFont val="Tahoma"/>
            <family val="2"/>
          </rPr>
          <t>:</t>
        </r>
        <r>
          <rPr>
            <sz val="9"/>
            <color indexed="81"/>
            <rFont val="Tahoma"/>
            <family val="2"/>
          </rPr>
          <t xml:space="preserve">
1 </t>
        </r>
        <r>
          <rPr>
            <sz val="9"/>
            <color indexed="81"/>
            <rFont val="細明體"/>
            <family val="3"/>
            <charset val="136"/>
          </rPr>
          <t>收</t>
        </r>
        <r>
          <rPr>
            <sz val="9"/>
            <color indexed="81"/>
            <rFont val="Tahoma"/>
            <family val="2"/>
          </rPr>
          <t xml:space="preserve"> 2 </t>
        </r>
        <r>
          <rPr>
            <sz val="9"/>
            <color indexed="81"/>
            <rFont val="細明體"/>
            <family val="3"/>
            <charset val="136"/>
          </rPr>
          <t>退
S5 1ea
S8 1ea
S9 2ea</t>
        </r>
      </text>
    </comment>
    <comment ref="F425" authorId="0" shapeId="0">
      <text>
        <r>
          <rPr>
            <b/>
            <sz val="9"/>
            <color indexed="81"/>
            <rFont val="細明體"/>
            <family val="3"/>
            <charset val="136"/>
          </rPr>
          <t>潘慶豪</t>
        </r>
        <r>
          <rPr>
            <b/>
            <sz val="9"/>
            <color indexed="81"/>
            <rFont val="Tahoma"/>
            <family val="2"/>
          </rPr>
          <t>:</t>
        </r>
        <r>
          <rPr>
            <sz val="9"/>
            <color indexed="81"/>
            <rFont val="Tahoma"/>
            <family val="2"/>
          </rPr>
          <t xml:space="preserve">
1 </t>
        </r>
        <r>
          <rPr>
            <sz val="9"/>
            <color indexed="81"/>
            <rFont val="細明體"/>
            <family val="3"/>
            <charset val="136"/>
          </rPr>
          <t>收</t>
        </r>
        <r>
          <rPr>
            <sz val="9"/>
            <color indexed="81"/>
            <rFont val="Tahoma"/>
            <family val="2"/>
          </rPr>
          <t xml:space="preserve">2 </t>
        </r>
        <r>
          <rPr>
            <sz val="9"/>
            <color indexed="81"/>
            <rFont val="細明體"/>
            <family val="3"/>
            <charset val="136"/>
          </rPr>
          <t>退
S1 1ea
S7 2ea</t>
        </r>
      </text>
    </comment>
    <comment ref="F441" authorId="0" shapeId="0">
      <text>
        <r>
          <rPr>
            <b/>
            <sz val="9"/>
            <color indexed="81"/>
            <rFont val="細明體"/>
            <family val="3"/>
            <charset val="136"/>
          </rPr>
          <t>潘慶豪</t>
        </r>
        <r>
          <rPr>
            <b/>
            <sz val="9"/>
            <color indexed="81"/>
            <rFont val="Tahoma"/>
            <family val="2"/>
          </rPr>
          <t>:</t>
        </r>
        <r>
          <rPr>
            <sz val="9"/>
            <color indexed="81"/>
            <rFont val="Tahoma"/>
            <family val="2"/>
          </rPr>
          <t xml:space="preserve">
1 </t>
        </r>
        <r>
          <rPr>
            <sz val="9"/>
            <color indexed="81"/>
            <rFont val="細明體"/>
            <family val="3"/>
            <charset val="136"/>
          </rPr>
          <t>收</t>
        </r>
        <r>
          <rPr>
            <sz val="9"/>
            <color indexed="81"/>
            <rFont val="Tahoma"/>
            <family val="2"/>
          </rPr>
          <t xml:space="preserve"> 2 </t>
        </r>
        <r>
          <rPr>
            <sz val="9"/>
            <color indexed="81"/>
            <rFont val="細明體"/>
            <family val="3"/>
            <charset val="136"/>
          </rPr>
          <t>退
S1 1ea
S4 1ea
S8 1ea</t>
        </r>
      </text>
    </comment>
    <comment ref="F443" authorId="0" shapeId="0">
      <text>
        <r>
          <rPr>
            <b/>
            <sz val="9"/>
            <color indexed="81"/>
            <rFont val="細明體"/>
            <family val="3"/>
            <charset val="136"/>
          </rPr>
          <t>潘慶豪</t>
        </r>
        <r>
          <rPr>
            <b/>
            <sz val="9"/>
            <color indexed="81"/>
            <rFont val="Tahoma"/>
            <family val="2"/>
          </rPr>
          <t>:</t>
        </r>
        <r>
          <rPr>
            <sz val="9"/>
            <color indexed="81"/>
            <rFont val="Tahoma"/>
            <family val="2"/>
          </rPr>
          <t xml:space="preserve">
1 </t>
        </r>
        <r>
          <rPr>
            <sz val="9"/>
            <color indexed="81"/>
            <rFont val="細明體"/>
            <family val="3"/>
            <charset val="136"/>
          </rPr>
          <t>收</t>
        </r>
        <r>
          <rPr>
            <sz val="9"/>
            <color indexed="81"/>
            <rFont val="Tahoma"/>
            <family val="2"/>
          </rPr>
          <t xml:space="preserve"> 2 </t>
        </r>
        <r>
          <rPr>
            <sz val="9"/>
            <color indexed="81"/>
            <rFont val="細明體"/>
            <family val="3"/>
            <charset val="136"/>
          </rPr>
          <t>退
S1 13ea
S2 4ea
S3 7ea
S4 4ea
S5 3ea
S6 2ea
S7 3ea
S8 3ea
S9 3ea
S10 2ea
S11 3ea
S12 5ea</t>
        </r>
      </text>
    </comment>
    <comment ref="F447" authorId="3" shapeId="0">
      <text>
        <r>
          <rPr>
            <b/>
            <sz val="9"/>
            <color indexed="81"/>
            <rFont val="細明體"/>
            <family val="3"/>
            <charset val="136"/>
          </rPr>
          <t>賴研瑜</t>
        </r>
        <r>
          <rPr>
            <b/>
            <sz val="9"/>
            <color indexed="81"/>
            <rFont val="Tahoma"/>
            <family val="2"/>
          </rPr>
          <t>:</t>
        </r>
        <r>
          <rPr>
            <sz val="9"/>
            <color indexed="81"/>
            <rFont val="Tahoma"/>
            <family val="2"/>
          </rPr>
          <t xml:space="preserve">
1 </t>
        </r>
        <r>
          <rPr>
            <sz val="9"/>
            <color indexed="81"/>
            <rFont val="細明體"/>
            <family val="3"/>
            <charset val="136"/>
          </rPr>
          <t>收</t>
        </r>
        <r>
          <rPr>
            <sz val="9"/>
            <color indexed="81"/>
            <rFont val="Tahoma"/>
            <family val="2"/>
          </rPr>
          <t xml:space="preserve"> 2 </t>
        </r>
        <r>
          <rPr>
            <sz val="9"/>
            <color indexed="81"/>
            <rFont val="細明體"/>
            <family val="3"/>
            <charset val="136"/>
          </rPr>
          <t xml:space="preserve">退
</t>
        </r>
        <r>
          <rPr>
            <sz val="9"/>
            <color indexed="81"/>
            <rFont val="Tahoma"/>
            <family val="2"/>
          </rPr>
          <t>S3 6ea
S4 2ea</t>
        </r>
      </text>
    </comment>
    <comment ref="F448" authorId="0" shapeId="0">
      <text>
        <r>
          <rPr>
            <b/>
            <sz val="9"/>
            <color indexed="81"/>
            <rFont val="細明體"/>
            <family val="3"/>
            <charset val="136"/>
          </rPr>
          <t>潘慶豪</t>
        </r>
        <r>
          <rPr>
            <b/>
            <sz val="9"/>
            <color indexed="81"/>
            <rFont val="Tahoma"/>
            <family val="2"/>
          </rPr>
          <t>:</t>
        </r>
        <r>
          <rPr>
            <sz val="9"/>
            <color indexed="81"/>
            <rFont val="Tahoma"/>
            <family val="2"/>
          </rPr>
          <t xml:space="preserve">
WES shift</t>
        </r>
      </text>
    </comment>
    <comment ref="F449" authorId="0" shapeId="0">
      <text>
        <r>
          <rPr>
            <b/>
            <sz val="9"/>
            <color indexed="81"/>
            <rFont val="細明體"/>
            <family val="3"/>
            <charset val="136"/>
          </rPr>
          <t>潘慶豪</t>
        </r>
        <r>
          <rPr>
            <b/>
            <sz val="9"/>
            <color indexed="81"/>
            <rFont val="Tahoma"/>
            <family val="2"/>
          </rPr>
          <t>:</t>
        </r>
        <r>
          <rPr>
            <sz val="9"/>
            <color indexed="81"/>
            <rFont val="Tahoma"/>
            <family val="2"/>
          </rPr>
          <t xml:space="preserve">
WES shift</t>
        </r>
      </text>
    </comment>
    <comment ref="F450" authorId="0" shapeId="0">
      <text>
        <r>
          <rPr>
            <b/>
            <sz val="9"/>
            <color indexed="81"/>
            <rFont val="細明體"/>
            <family val="3"/>
            <charset val="136"/>
          </rPr>
          <t>潘慶豪</t>
        </r>
        <r>
          <rPr>
            <b/>
            <sz val="9"/>
            <color indexed="81"/>
            <rFont val="Tahoma"/>
            <family val="2"/>
          </rPr>
          <t>:</t>
        </r>
        <r>
          <rPr>
            <sz val="9"/>
            <color indexed="81"/>
            <rFont val="Tahoma"/>
            <family val="2"/>
          </rPr>
          <t xml:space="preserve">
WES shift</t>
        </r>
      </text>
    </comment>
    <comment ref="F451" authorId="0" shapeId="0">
      <text>
        <r>
          <rPr>
            <sz val="9"/>
            <color indexed="81"/>
            <rFont val="Tahoma"/>
            <family val="2"/>
          </rPr>
          <t>Waive ADI</t>
        </r>
      </text>
    </comment>
    <comment ref="F452" authorId="0" shapeId="0">
      <text>
        <r>
          <rPr>
            <sz val="9"/>
            <color indexed="81"/>
            <rFont val="Tahoma"/>
            <family val="2"/>
          </rPr>
          <t>Waive ADI</t>
        </r>
      </text>
    </comment>
    <comment ref="F453" authorId="0" shapeId="0">
      <text>
        <r>
          <rPr>
            <sz val="9"/>
            <color indexed="81"/>
            <rFont val="Tahoma"/>
            <family val="2"/>
          </rPr>
          <t>Waive ADI</t>
        </r>
      </text>
    </comment>
    <comment ref="F454" authorId="0" shapeId="0">
      <text>
        <r>
          <rPr>
            <sz val="9"/>
            <color indexed="81"/>
            <rFont val="Tahoma"/>
            <family val="2"/>
          </rPr>
          <t>Waive ADI</t>
        </r>
      </text>
    </comment>
    <comment ref="F455" authorId="0" shapeId="0">
      <text>
        <r>
          <rPr>
            <sz val="9"/>
            <color indexed="81"/>
            <rFont val="Tahoma"/>
            <family val="2"/>
          </rPr>
          <t>Waive ADI</t>
        </r>
      </text>
    </comment>
    <comment ref="F456" authorId="0" shapeId="0">
      <text>
        <r>
          <rPr>
            <b/>
            <sz val="9"/>
            <color indexed="81"/>
            <rFont val="細明體"/>
            <family val="3"/>
            <charset val="136"/>
          </rPr>
          <t>潘慶豪</t>
        </r>
        <r>
          <rPr>
            <b/>
            <sz val="9"/>
            <color indexed="81"/>
            <rFont val="Tahoma"/>
            <family val="2"/>
          </rPr>
          <t>:</t>
        </r>
        <r>
          <rPr>
            <sz val="9"/>
            <color indexed="81"/>
            <rFont val="Tahoma"/>
            <family val="2"/>
          </rPr>
          <t xml:space="preserve">
1 </t>
        </r>
        <r>
          <rPr>
            <sz val="9"/>
            <color indexed="81"/>
            <rFont val="細明體"/>
            <family val="3"/>
            <charset val="136"/>
          </rPr>
          <t>收</t>
        </r>
        <r>
          <rPr>
            <sz val="9"/>
            <color indexed="81"/>
            <rFont val="Tahoma"/>
            <family val="2"/>
          </rPr>
          <t xml:space="preserve"> 2 </t>
        </r>
        <r>
          <rPr>
            <sz val="9"/>
            <color indexed="81"/>
            <rFont val="細明體"/>
            <family val="3"/>
            <charset val="136"/>
          </rPr>
          <t>退
S3 2ea</t>
        </r>
      </text>
    </comment>
    <comment ref="F457" authorId="0" shapeId="0">
      <text>
        <r>
          <rPr>
            <b/>
            <sz val="9"/>
            <color indexed="81"/>
            <rFont val="細明體"/>
            <family val="3"/>
            <charset val="136"/>
          </rPr>
          <t>潘慶豪</t>
        </r>
        <r>
          <rPr>
            <b/>
            <sz val="9"/>
            <color indexed="81"/>
            <rFont val="Tahoma"/>
            <family val="2"/>
          </rPr>
          <t>:</t>
        </r>
        <r>
          <rPr>
            <sz val="9"/>
            <color indexed="81"/>
            <rFont val="Tahoma"/>
            <family val="2"/>
          </rPr>
          <t xml:space="preserve">
Vacuum alarm and over Q-time --&gt; All rework</t>
        </r>
      </text>
    </comment>
    <comment ref="F458" authorId="0" shapeId="0">
      <text>
        <r>
          <rPr>
            <b/>
            <sz val="9"/>
            <color indexed="81"/>
            <rFont val="細明體"/>
            <family val="3"/>
            <charset val="136"/>
          </rPr>
          <t>潘慶豪</t>
        </r>
        <r>
          <rPr>
            <b/>
            <sz val="9"/>
            <color indexed="81"/>
            <rFont val="Tahoma"/>
            <family val="2"/>
          </rPr>
          <t>:</t>
        </r>
        <r>
          <rPr>
            <sz val="9"/>
            <color indexed="81"/>
            <rFont val="Tahoma"/>
            <family val="2"/>
          </rPr>
          <t xml:space="preserve">
Vacuum alarm and over Q-time --&gt; All rework</t>
        </r>
      </text>
    </comment>
    <comment ref="F459" authorId="0" shapeId="0">
      <text>
        <r>
          <rPr>
            <b/>
            <sz val="9"/>
            <color indexed="81"/>
            <rFont val="細明體"/>
            <family val="3"/>
            <charset val="136"/>
          </rPr>
          <t>潘慶豪</t>
        </r>
        <r>
          <rPr>
            <b/>
            <sz val="9"/>
            <color indexed="81"/>
            <rFont val="Tahoma"/>
            <family val="2"/>
          </rPr>
          <t>:</t>
        </r>
        <r>
          <rPr>
            <sz val="9"/>
            <color indexed="81"/>
            <rFont val="Tahoma"/>
            <family val="2"/>
          </rPr>
          <t xml:space="preserve">
Vacuum alarm and over Q-time --&gt; All rework</t>
        </r>
      </text>
    </comment>
    <comment ref="F460" authorId="0" shapeId="0">
      <text>
        <r>
          <rPr>
            <b/>
            <sz val="9"/>
            <color indexed="81"/>
            <rFont val="細明體"/>
            <family val="3"/>
            <charset val="136"/>
          </rPr>
          <t>潘慶豪</t>
        </r>
        <r>
          <rPr>
            <b/>
            <sz val="9"/>
            <color indexed="81"/>
            <rFont val="Tahoma"/>
            <family val="2"/>
          </rPr>
          <t>:</t>
        </r>
        <r>
          <rPr>
            <sz val="9"/>
            <color indexed="81"/>
            <rFont val="Tahoma"/>
            <family val="2"/>
          </rPr>
          <t xml:space="preserve">
0 </t>
        </r>
        <r>
          <rPr>
            <sz val="9"/>
            <color indexed="81"/>
            <rFont val="細明體"/>
            <family val="3"/>
            <charset val="136"/>
          </rPr>
          <t>收</t>
        </r>
        <r>
          <rPr>
            <sz val="9"/>
            <color indexed="81"/>
            <rFont val="Tahoma"/>
            <family val="2"/>
          </rPr>
          <t xml:space="preserve"> 1 </t>
        </r>
        <r>
          <rPr>
            <sz val="9"/>
            <color indexed="81"/>
            <rFont val="細明體"/>
            <family val="3"/>
            <charset val="136"/>
          </rPr>
          <t xml:space="preserve">退
</t>
        </r>
        <r>
          <rPr>
            <sz val="9"/>
            <color indexed="81"/>
            <rFont val="Tahoma"/>
            <family val="2"/>
          </rPr>
          <t>S1 1ea
S2 2ea
S4 1ea
S5 3ea
S6 2ea</t>
        </r>
      </text>
    </comment>
    <comment ref="F461" authorId="0" shapeId="0">
      <text>
        <r>
          <rPr>
            <b/>
            <sz val="9"/>
            <color indexed="81"/>
            <rFont val="細明體"/>
            <family val="3"/>
            <charset val="136"/>
          </rPr>
          <t>潘慶豪</t>
        </r>
        <r>
          <rPr>
            <b/>
            <sz val="9"/>
            <color indexed="81"/>
            <rFont val="Tahoma"/>
            <family val="2"/>
          </rPr>
          <t>:</t>
        </r>
        <r>
          <rPr>
            <sz val="9"/>
            <color indexed="81"/>
            <rFont val="Tahoma"/>
            <family val="2"/>
          </rPr>
          <t xml:space="preserve">
0 </t>
        </r>
        <r>
          <rPr>
            <sz val="9"/>
            <color indexed="81"/>
            <rFont val="細明體"/>
            <family val="3"/>
            <charset val="136"/>
          </rPr>
          <t>收</t>
        </r>
        <r>
          <rPr>
            <sz val="9"/>
            <color indexed="81"/>
            <rFont val="Tahoma"/>
            <family val="2"/>
          </rPr>
          <t xml:space="preserve"> 1 </t>
        </r>
        <r>
          <rPr>
            <sz val="9"/>
            <color indexed="81"/>
            <rFont val="細明體"/>
            <family val="3"/>
            <charset val="136"/>
          </rPr>
          <t>退
S3 2ea
S4 2ea</t>
        </r>
      </text>
    </comment>
    <comment ref="F462" authorId="0" shapeId="0">
      <text>
        <r>
          <rPr>
            <b/>
            <sz val="9"/>
            <color indexed="81"/>
            <rFont val="細明體"/>
            <family val="3"/>
            <charset val="136"/>
          </rPr>
          <t>潘慶豪</t>
        </r>
        <r>
          <rPr>
            <b/>
            <sz val="9"/>
            <color indexed="81"/>
            <rFont val="Tahoma"/>
            <family val="2"/>
          </rPr>
          <t>:</t>
        </r>
        <r>
          <rPr>
            <sz val="9"/>
            <color indexed="81"/>
            <rFont val="Tahoma"/>
            <family val="2"/>
          </rPr>
          <t xml:space="preserve">
0 </t>
        </r>
        <r>
          <rPr>
            <sz val="9"/>
            <color indexed="81"/>
            <rFont val="細明體"/>
            <family val="3"/>
            <charset val="136"/>
          </rPr>
          <t>收</t>
        </r>
        <r>
          <rPr>
            <sz val="9"/>
            <color indexed="81"/>
            <rFont val="Tahoma"/>
            <family val="2"/>
          </rPr>
          <t xml:space="preserve"> 1 </t>
        </r>
        <r>
          <rPr>
            <sz val="9"/>
            <color indexed="81"/>
            <rFont val="細明體"/>
            <family val="3"/>
            <charset val="136"/>
          </rPr>
          <t>退
S5 2ea</t>
        </r>
      </text>
    </comment>
    <comment ref="F464" authorId="0" shapeId="0">
      <text>
        <r>
          <rPr>
            <sz val="9"/>
            <color indexed="81"/>
            <rFont val="Tahoma"/>
            <family val="2"/>
          </rPr>
          <t>Waive ADI</t>
        </r>
      </text>
    </comment>
    <comment ref="F465" authorId="0" shapeId="0">
      <text>
        <r>
          <rPr>
            <sz val="9"/>
            <color indexed="81"/>
            <rFont val="Tahoma"/>
            <family val="2"/>
          </rPr>
          <t>Waive ADI</t>
        </r>
      </text>
    </comment>
    <comment ref="F466" authorId="0" shapeId="0">
      <text>
        <r>
          <rPr>
            <sz val="9"/>
            <color indexed="81"/>
            <rFont val="Tahoma"/>
            <family val="2"/>
          </rPr>
          <t>Waive ADI</t>
        </r>
      </text>
    </comment>
    <comment ref="F467" authorId="0" shapeId="0">
      <text>
        <r>
          <rPr>
            <sz val="9"/>
            <color indexed="81"/>
            <rFont val="Tahoma"/>
            <family val="2"/>
          </rPr>
          <t>Waive ADI</t>
        </r>
      </text>
    </comment>
    <comment ref="F468" authorId="0" shapeId="0">
      <text>
        <r>
          <rPr>
            <sz val="9"/>
            <color indexed="81"/>
            <rFont val="Tahoma"/>
            <family val="2"/>
          </rPr>
          <t>Waive ADI</t>
        </r>
      </text>
    </comment>
    <comment ref="F469" authorId="0" shapeId="0">
      <text>
        <r>
          <rPr>
            <sz val="9"/>
            <color indexed="81"/>
            <rFont val="Tahoma"/>
            <family val="2"/>
          </rPr>
          <t>Waive ADI</t>
        </r>
      </text>
    </comment>
    <comment ref="F470" authorId="0" shapeId="0">
      <text>
        <r>
          <rPr>
            <sz val="9"/>
            <color indexed="81"/>
            <rFont val="Tahoma"/>
            <family val="2"/>
          </rPr>
          <t>Waive ADI</t>
        </r>
      </text>
    </comment>
    <comment ref="F471" authorId="0" shapeId="0">
      <text>
        <r>
          <rPr>
            <sz val="9"/>
            <color indexed="81"/>
            <rFont val="Tahoma"/>
            <family val="2"/>
          </rPr>
          <t>Waive ADI</t>
        </r>
      </text>
    </comment>
    <comment ref="F472" authorId="0" shapeId="0">
      <text>
        <r>
          <rPr>
            <sz val="9"/>
            <color indexed="81"/>
            <rFont val="Tahoma"/>
            <family val="2"/>
          </rPr>
          <t>Waive ADI</t>
        </r>
      </text>
    </comment>
    <comment ref="F473" authorId="0" shapeId="0">
      <text>
        <r>
          <rPr>
            <sz val="9"/>
            <color indexed="81"/>
            <rFont val="Tahoma"/>
            <family val="2"/>
          </rPr>
          <t>Waive ADI</t>
        </r>
      </text>
    </comment>
    <comment ref="F474" authorId="0" shapeId="0">
      <text>
        <r>
          <rPr>
            <b/>
            <sz val="9"/>
            <color indexed="81"/>
            <rFont val="細明體"/>
            <family val="3"/>
            <charset val="136"/>
          </rPr>
          <t>潘慶豪</t>
        </r>
        <r>
          <rPr>
            <b/>
            <sz val="9"/>
            <color indexed="81"/>
            <rFont val="Tahoma"/>
            <family val="2"/>
          </rPr>
          <t>:</t>
        </r>
        <r>
          <rPr>
            <sz val="9"/>
            <color indexed="81"/>
            <rFont val="Tahoma"/>
            <family val="2"/>
          </rPr>
          <t xml:space="preserve">
DEVP_06 abnormal, all residue</t>
        </r>
      </text>
    </comment>
    <comment ref="F475" authorId="0" shapeId="0">
      <text>
        <r>
          <rPr>
            <b/>
            <sz val="9"/>
            <color indexed="81"/>
            <rFont val="細明體"/>
            <family val="3"/>
            <charset val="136"/>
          </rPr>
          <t>潘慶豪</t>
        </r>
        <r>
          <rPr>
            <b/>
            <sz val="9"/>
            <color indexed="81"/>
            <rFont val="Tahoma"/>
            <family val="2"/>
          </rPr>
          <t>:</t>
        </r>
        <r>
          <rPr>
            <sz val="9"/>
            <color indexed="81"/>
            <rFont val="Tahoma"/>
            <family val="2"/>
          </rPr>
          <t xml:space="preserve">
DEVP_06 abnormal, all residue</t>
        </r>
      </text>
    </comment>
    <comment ref="F479" authorId="0" shapeId="0">
      <text>
        <r>
          <rPr>
            <sz val="9"/>
            <color indexed="81"/>
            <rFont val="Tahoma"/>
            <family val="2"/>
          </rPr>
          <t>Waive ADI</t>
        </r>
      </text>
    </comment>
    <comment ref="F480" authorId="0" shapeId="0">
      <text>
        <r>
          <rPr>
            <sz val="9"/>
            <color indexed="81"/>
            <rFont val="Tahoma"/>
            <family val="2"/>
          </rPr>
          <t xml:space="preserve">DEVP_06 </t>
        </r>
        <r>
          <rPr>
            <sz val="9"/>
            <color indexed="81"/>
            <rFont val="細明體"/>
            <family val="3"/>
            <charset val="136"/>
          </rPr>
          <t>濃度異常</t>
        </r>
      </text>
    </comment>
    <comment ref="F481" authorId="0" shapeId="0">
      <text>
        <r>
          <rPr>
            <sz val="9"/>
            <color indexed="81"/>
            <rFont val="Tahoma"/>
            <family val="2"/>
          </rPr>
          <t xml:space="preserve">DEVP_06 </t>
        </r>
        <r>
          <rPr>
            <sz val="9"/>
            <color indexed="81"/>
            <rFont val="細明體"/>
            <family val="3"/>
            <charset val="136"/>
          </rPr>
          <t>濃度異常</t>
        </r>
      </text>
    </comment>
    <comment ref="F482" authorId="0" shapeId="0">
      <text>
        <r>
          <rPr>
            <sz val="9"/>
            <color indexed="81"/>
            <rFont val="Tahoma"/>
            <family val="2"/>
          </rPr>
          <t xml:space="preserve">DEVP_06 </t>
        </r>
        <r>
          <rPr>
            <sz val="9"/>
            <color indexed="81"/>
            <rFont val="細明體"/>
            <family val="3"/>
            <charset val="136"/>
          </rPr>
          <t>濃度異常</t>
        </r>
      </text>
    </comment>
    <comment ref="F483" authorId="0" shapeId="0">
      <text>
        <r>
          <rPr>
            <sz val="9"/>
            <color indexed="81"/>
            <rFont val="Tahoma"/>
            <family val="2"/>
          </rPr>
          <t xml:space="preserve">DEVP_06 </t>
        </r>
        <r>
          <rPr>
            <sz val="9"/>
            <color indexed="81"/>
            <rFont val="細明體"/>
            <family val="3"/>
            <charset val="136"/>
          </rPr>
          <t>濃度異常</t>
        </r>
      </text>
    </comment>
    <comment ref="F484" authorId="0" shapeId="0">
      <text>
        <r>
          <rPr>
            <sz val="9"/>
            <color indexed="81"/>
            <rFont val="Tahoma"/>
            <family val="2"/>
          </rPr>
          <t>Waive ADI</t>
        </r>
      </text>
    </comment>
    <comment ref="F485" authorId="0" shapeId="0">
      <text>
        <r>
          <rPr>
            <sz val="9"/>
            <color indexed="81"/>
            <rFont val="Tahoma"/>
            <family val="2"/>
          </rPr>
          <t>Waive ADI</t>
        </r>
      </text>
    </comment>
    <comment ref="F486" authorId="0" shapeId="0">
      <text>
        <r>
          <rPr>
            <sz val="9"/>
            <color indexed="81"/>
            <rFont val="Tahoma"/>
            <family val="2"/>
          </rPr>
          <t>Waive ADI</t>
        </r>
      </text>
    </comment>
    <comment ref="F487" authorId="0" shapeId="0">
      <text>
        <r>
          <rPr>
            <sz val="9"/>
            <color indexed="81"/>
            <rFont val="Tahoma"/>
            <family val="2"/>
          </rPr>
          <t>Waive ADI</t>
        </r>
      </text>
    </comment>
    <comment ref="F488" authorId="0" shapeId="0">
      <text>
        <r>
          <rPr>
            <sz val="9"/>
            <color indexed="81"/>
            <rFont val="Tahoma"/>
            <family val="2"/>
          </rPr>
          <t>Waive ADI</t>
        </r>
      </text>
    </comment>
    <comment ref="F489" authorId="0" shapeId="0">
      <text>
        <r>
          <rPr>
            <sz val="9"/>
            <color indexed="81"/>
            <rFont val="Tahoma"/>
            <family val="2"/>
          </rPr>
          <t>Waive ADI</t>
        </r>
      </text>
    </comment>
    <comment ref="F490" authorId="0" shapeId="0">
      <text>
        <r>
          <rPr>
            <sz val="9"/>
            <color indexed="81"/>
            <rFont val="Tahoma"/>
            <family val="2"/>
          </rPr>
          <t>Waive ADI</t>
        </r>
      </text>
    </comment>
    <comment ref="F491" authorId="0" shapeId="0">
      <text>
        <r>
          <rPr>
            <sz val="9"/>
            <color indexed="81"/>
            <rFont val="Tahoma"/>
            <family val="2"/>
          </rPr>
          <t>Waive ADI</t>
        </r>
      </text>
    </comment>
    <comment ref="F492" authorId="0" shapeId="0">
      <text>
        <r>
          <rPr>
            <sz val="9"/>
            <color indexed="81"/>
            <rFont val="Tahoma"/>
            <family val="2"/>
          </rPr>
          <t>Waive ADI</t>
        </r>
      </text>
    </comment>
    <comment ref="F493" authorId="0" shapeId="0">
      <text>
        <r>
          <rPr>
            <sz val="9"/>
            <color indexed="81"/>
            <rFont val="Tahoma"/>
            <family val="2"/>
          </rPr>
          <t>Waive ADI</t>
        </r>
      </text>
    </comment>
    <comment ref="F494" authorId="0" shapeId="0">
      <text>
        <r>
          <rPr>
            <sz val="9"/>
            <color indexed="81"/>
            <rFont val="Tahoma"/>
            <family val="2"/>
          </rPr>
          <t>Waive ADI</t>
        </r>
      </text>
    </comment>
    <comment ref="F495" authorId="0" shapeId="0">
      <text>
        <r>
          <rPr>
            <sz val="9"/>
            <color indexed="81"/>
            <rFont val="Tahoma"/>
            <family val="2"/>
          </rPr>
          <t>Waive ADI</t>
        </r>
      </text>
    </comment>
    <comment ref="F496" authorId="0" shapeId="0">
      <text>
        <r>
          <rPr>
            <sz val="9"/>
            <color indexed="81"/>
            <rFont val="Tahoma"/>
            <family val="2"/>
          </rPr>
          <t>Waive ADI</t>
        </r>
      </text>
    </comment>
    <comment ref="F497" authorId="0" shapeId="0">
      <text>
        <r>
          <rPr>
            <sz val="9"/>
            <color indexed="81"/>
            <rFont val="Tahoma"/>
            <family val="2"/>
          </rPr>
          <t>Waive ADI</t>
        </r>
      </text>
    </comment>
    <comment ref="F498" authorId="0" shapeId="0">
      <text>
        <r>
          <rPr>
            <sz val="9"/>
            <color indexed="81"/>
            <rFont val="Tahoma"/>
            <family val="2"/>
          </rPr>
          <t>Waive ADI</t>
        </r>
      </text>
    </comment>
    <comment ref="F499" authorId="0" shapeId="0">
      <text>
        <r>
          <rPr>
            <sz val="9"/>
            <color indexed="81"/>
            <rFont val="Tahoma"/>
            <family val="2"/>
          </rPr>
          <t>Waive ADI</t>
        </r>
      </text>
    </comment>
    <comment ref="F500" authorId="0" shapeId="0">
      <text>
        <r>
          <rPr>
            <sz val="9"/>
            <color indexed="81"/>
            <rFont val="Tahoma"/>
            <family val="2"/>
          </rPr>
          <t>Waive ADI</t>
        </r>
      </text>
    </comment>
    <comment ref="F501" authorId="0" shapeId="0">
      <text>
        <r>
          <rPr>
            <sz val="9"/>
            <color indexed="81"/>
            <rFont val="Tahoma"/>
            <family val="2"/>
          </rPr>
          <t>Waive ADI</t>
        </r>
      </text>
    </comment>
    <comment ref="F502" authorId="0" shapeId="0">
      <text>
        <r>
          <rPr>
            <sz val="9"/>
            <color indexed="81"/>
            <rFont val="Tahoma"/>
            <family val="2"/>
          </rPr>
          <t>Waive ADI</t>
        </r>
      </text>
    </comment>
    <comment ref="F503" authorId="0" shapeId="0">
      <text>
        <r>
          <rPr>
            <sz val="9"/>
            <color indexed="81"/>
            <rFont val="Tahoma"/>
            <family val="2"/>
          </rPr>
          <t>Waive ADI</t>
        </r>
      </text>
    </comment>
    <comment ref="F504" authorId="0" shapeId="0">
      <text>
        <r>
          <rPr>
            <sz val="9"/>
            <color indexed="81"/>
            <rFont val="Tahoma"/>
            <family val="2"/>
          </rPr>
          <t>Waive ADI</t>
        </r>
      </text>
    </comment>
    <comment ref="F505" authorId="0" shapeId="0">
      <text>
        <r>
          <rPr>
            <sz val="9"/>
            <color indexed="81"/>
            <rFont val="Tahoma"/>
            <family val="2"/>
          </rPr>
          <t>Waive ADI</t>
        </r>
      </text>
    </comment>
    <comment ref="F506" authorId="0" shapeId="0">
      <text>
        <r>
          <rPr>
            <sz val="9"/>
            <color indexed="81"/>
            <rFont val="Tahoma"/>
            <family val="2"/>
          </rPr>
          <t>Waive ADI</t>
        </r>
      </text>
    </comment>
    <comment ref="F507" authorId="0" shapeId="0">
      <text>
        <r>
          <rPr>
            <sz val="9"/>
            <color indexed="81"/>
            <rFont val="Tahoma"/>
            <family val="2"/>
          </rPr>
          <t>Waive ADI</t>
        </r>
      </text>
    </comment>
    <comment ref="F508" authorId="0" shapeId="0">
      <text>
        <r>
          <rPr>
            <sz val="9"/>
            <color indexed="81"/>
            <rFont val="Tahoma"/>
            <family val="2"/>
          </rPr>
          <t>Waive ADI</t>
        </r>
      </text>
    </comment>
    <comment ref="F509" authorId="0" shapeId="0">
      <text>
        <r>
          <rPr>
            <sz val="9"/>
            <color indexed="81"/>
            <rFont val="Tahoma"/>
            <family val="2"/>
          </rPr>
          <t>Waive ADI</t>
        </r>
      </text>
    </comment>
    <comment ref="F510" authorId="0" shapeId="0">
      <text>
        <r>
          <rPr>
            <sz val="9"/>
            <color indexed="81"/>
            <rFont val="Tahoma"/>
            <family val="2"/>
          </rPr>
          <t>Waive ADI</t>
        </r>
      </text>
    </comment>
    <comment ref="F511" authorId="0" shapeId="0">
      <text>
        <r>
          <rPr>
            <sz val="9"/>
            <color indexed="81"/>
            <rFont val="Tahoma"/>
            <family val="2"/>
          </rPr>
          <t>Waive ADI</t>
        </r>
      </text>
    </comment>
    <comment ref="F512" authorId="0" shapeId="0">
      <text>
        <r>
          <rPr>
            <sz val="9"/>
            <color indexed="81"/>
            <rFont val="Tahoma"/>
            <family val="2"/>
          </rPr>
          <t>Waive ADI</t>
        </r>
      </text>
    </comment>
    <comment ref="F513" authorId="0" shapeId="0">
      <text>
        <r>
          <rPr>
            <sz val="9"/>
            <color indexed="81"/>
            <rFont val="Tahoma"/>
            <family val="2"/>
          </rPr>
          <t>Waive ADI</t>
        </r>
      </text>
    </comment>
    <comment ref="F514" authorId="0" shapeId="0">
      <text>
        <r>
          <rPr>
            <sz val="9"/>
            <color indexed="81"/>
            <rFont val="Tahoma"/>
            <family val="2"/>
          </rPr>
          <t>Waive ADI</t>
        </r>
      </text>
    </comment>
    <comment ref="F515" authorId="0" shapeId="0">
      <text>
        <r>
          <rPr>
            <sz val="9"/>
            <color indexed="81"/>
            <rFont val="Tahoma"/>
            <family val="2"/>
          </rPr>
          <t>Waive ADI</t>
        </r>
      </text>
    </comment>
    <comment ref="F516" authorId="0" shapeId="0">
      <text>
        <r>
          <rPr>
            <sz val="9"/>
            <color indexed="81"/>
            <rFont val="Tahoma"/>
            <family val="2"/>
          </rPr>
          <t>Waive ADI</t>
        </r>
      </text>
    </comment>
    <comment ref="F517" authorId="0" shapeId="0">
      <text>
        <r>
          <rPr>
            <sz val="9"/>
            <color indexed="81"/>
            <rFont val="Tahoma"/>
            <family val="2"/>
          </rPr>
          <t>Waive ADI</t>
        </r>
      </text>
    </comment>
    <comment ref="F518" authorId="0" shapeId="0">
      <text>
        <r>
          <rPr>
            <sz val="9"/>
            <color indexed="81"/>
            <rFont val="Tahoma"/>
            <family val="2"/>
          </rPr>
          <t>Waive ADI</t>
        </r>
      </text>
    </comment>
    <comment ref="F519" authorId="0" shapeId="0">
      <text>
        <r>
          <rPr>
            <sz val="9"/>
            <color indexed="81"/>
            <rFont val="Tahoma"/>
            <family val="2"/>
          </rPr>
          <t>Waive ADI</t>
        </r>
      </text>
    </comment>
    <comment ref="F520" authorId="0" shapeId="0">
      <text>
        <r>
          <rPr>
            <sz val="9"/>
            <color indexed="81"/>
            <rFont val="Tahoma"/>
            <family val="2"/>
          </rPr>
          <t>Waive ADI</t>
        </r>
      </text>
    </comment>
    <comment ref="F521" authorId="0" shapeId="0">
      <text>
        <r>
          <rPr>
            <sz val="9"/>
            <color indexed="81"/>
            <rFont val="Tahoma"/>
            <family val="2"/>
          </rPr>
          <t>Waive ADI</t>
        </r>
      </text>
    </comment>
    <comment ref="F522" authorId="0" shapeId="0">
      <text>
        <r>
          <rPr>
            <sz val="9"/>
            <color indexed="81"/>
            <rFont val="Tahoma"/>
            <family val="2"/>
          </rPr>
          <t>Waive ADI</t>
        </r>
      </text>
    </comment>
    <comment ref="F523" authorId="0" shapeId="0">
      <text>
        <r>
          <rPr>
            <sz val="9"/>
            <color indexed="81"/>
            <rFont val="Tahoma"/>
            <family val="2"/>
          </rPr>
          <t>Waive ADI</t>
        </r>
      </text>
    </comment>
    <comment ref="F524" authorId="0" shapeId="0">
      <text>
        <r>
          <rPr>
            <sz val="9"/>
            <color indexed="81"/>
            <rFont val="Tahoma"/>
            <family val="2"/>
          </rPr>
          <t>Waive ADI</t>
        </r>
      </text>
    </comment>
    <comment ref="F525" authorId="0" shapeId="0">
      <text>
        <r>
          <rPr>
            <sz val="9"/>
            <color indexed="81"/>
            <rFont val="Tahoma"/>
            <family val="2"/>
          </rPr>
          <t>Waive ADI</t>
        </r>
      </text>
    </comment>
    <comment ref="F526" authorId="0" shapeId="0">
      <text>
        <r>
          <rPr>
            <sz val="9"/>
            <color indexed="81"/>
            <rFont val="Tahoma"/>
            <family val="2"/>
          </rPr>
          <t>Waive ADI</t>
        </r>
      </text>
    </comment>
    <comment ref="F527" authorId="0" shapeId="0">
      <text>
        <r>
          <rPr>
            <sz val="9"/>
            <color indexed="81"/>
            <rFont val="Tahoma"/>
            <family val="2"/>
          </rPr>
          <t>Waive ADI</t>
        </r>
      </text>
    </comment>
    <comment ref="F528" authorId="0" shapeId="0">
      <text>
        <r>
          <rPr>
            <b/>
            <sz val="9"/>
            <color indexed="81"/>
            <rFont val="細明體"/>
            <family val="3"/>
            <charset val="136"/>
          </rPr>
          <t>潘慶豪</t>
        </r>
        <r>
          <rPr>
            <b/>
            <sz val="9"/>
            <color indexed="81"/>
            <rFont val="Tahoma"/>
            <family val="2"/>
          </rPr>
          <t>:</t>
        </r>
        <r>
          <rPr>
            <sz val="9"/>
            <color indexed="81"/>
            <rFont val="Tahoma"/>
            <family val="2"/>
          </rPr>
          <t xml:space="preserve">
wafer </t>
        </r>
        <r>
          <rPr>
            <sz val="9"/>
            <color indexed="81"/>
            <rFont val="細明體"/>
            <family val="3"/>
            <charset val="136"/>
          </rPr>
          <t>放偏造成機故導致 over Q-time</t>
        </r>
      </text>
    </comment>
    <comment ref="F529" authorId="0" shapeId="0">
      <text>
        <r>
          <rPr>
            <b/>
            <sz val="9"/>
            <color indexed="81"/>
            <rFont val="細明體"/>
            <family val="3"/>
            <charset val="136"/>
          </rPr>
          <t>潘慶豪</t>
        </r>
        <r>
          <rPr>
            <b/>
            <sz val="9"/>
            <color indexed="81"/>
            <rFont val="Tahoma"/>
            <family val="2"/>
          </rPr>
          <t>:</t>
        </r>
        <r>
          <rPr>
            <sz val="9"/>
            <color indexed="81"/>
            <rFont val="Tahoma"/>
            <family val="2"/>
          </rPr>
          <t xml:space="preserve">
wafer </t>
        </r>
        <r>
          <rPr>
            <sz val="9"/>
            <color indexed="81"/>
            <rFont val="細明體"/>
            <family val="3"/>
            <charset val="136"/>
          </rPr>
          <t>放偏造成機故導致 over Q-time</t>
        </r>
      </text>
    </comment>
    <comment ref="F530" authorId="0" shapeId="0">
      <text>
        <r>
          <rPr>
            <b/>
            <sz val="9"/>
            <color indexed="81"/>
            <rFont val="細明體"/>
            <family val="3"/>
            <charset val="136"/>
          </rPr>
          <t>潘慶豪</t>
        </r>
        <r>
          <rPr>
            <b/>
            <sz val="9"/>
            <color indexed="81"/>
            <rFont val="Tahoma"/>
            <family val="2"/>
          </rPr>
          <t>:</t>
        </r>
        <r>
          <rPr>
            <sz val="9"/>
            <color indexed="81"/>
            <rFont val="Tahoma"/>
            <family val="2"/>
          </rPr>
          <t xml:space="preserve">
wafer </t>
        </r>
        <r>
          <rPr>
            <sz val="9"/>
            <color indexed="81"/>
            <rFont val="細明體"/>
            <family val="3"/>
            <charset val="136"/>
          </rPr>
          <t>放偏造成機故導致 over Q-time</t>
        </r>
      </text>
    </comment>
    <comment ref="F531" authorId="0" shapeId="0">
      <text>
        <r>
          <rPr>
            <sz val="9"/>
            <color indexed="81"/>
            <rFont val="Tahoma"/>
            <family val="2"/>
          </rPr>
          <t>Waive ADI</t>
        </r>
      </text>
    </comment>
    <comment ref="F532" authorId="0" shapeId="0">
      <text>
        <r>
          <rPr>
            <sz val="9"/>
            <color indexed="81"/>
            <rFont val="Tahoma"/>
            <family val="2"/>
          </rPr>
          <t>Waive ADI</t>
        </r>
      </text>
    </comment>
    <comment ref="F533" authorId="0" shapeId="0">
      <text>
        <r>
          <rPr>
            <sz val="9"/>
            <color indexed="81"/>
            <rFont val="Tahoma"/>
            <family val="2"/>
          </rPr>
          <t>Waive ADI</t>
        </r>
      </text>
    </comment>
    <comment ref="F534" authorId="0" shapeId="0">
      <text>
        <r>
          <rPr>
            <sz val="9"/>
            <color indexed="81"/>
            <rFont val="Tahoma"/>
            <family val="2"/>
          </rPr>
          <t>Waive ADI</t>
        </r>
      </text>
    </comment>
    <comment ref="F535" authorId="0" shapeId="0">
      <text>
        <r>
          <rPr>
            <sz val="9"/>
            <color indexed="81"/>
            <rFont val="Tahoma"/>
            <family val="2"/>
          </rPr>
          <t>Waive ADI</t>
        </r>
      </text>
    </comment>
    <comment ref="F536" authorId="0" shapeId="0">
      <text>
        <r>
          <rPr>
            <sz val="9"/>
            <color indexed="81"/>
            <rFont val="Tahoma"/>
            <family val="2"/>
          </rPr>
          <t>Waive ADI</t>
        </r>
      </text>
    </comment>
    <comment ref="F537" authorId="0" shapeId="0">
      <text>
        <r>
          <rPr>
            <sz val="9"/>
            <color indexed="81"/>
            <rFont val="Tahoma"/>
            <family val="2"/>
          </rPr>
          <t>Waive ADI</t>
        </r>
      </text>
    </comment>
    <comment ref="F538" authorId="0" shapeId="0">
      <text>
        <r>
          <rPr>
            <sz val="9"/>
            <color indexed="81"/>
            <rFont val="Tahoma"/>
            <family val="2"/>
          </rPr>
          <t>Waive ADI</t>
        </r>
      </text>
    </comment>
    <comment ref="F539" authorId="0" shapeId="0">
      <text>
        <r>
          <rPr>
            <b/>
            <sz val="9"/>
            <color indexed="81"/>
            <rFont val="細明體"/>
            <family val="3"/>
            <charset val="136"/>
          </rPr>
          <t>潘慶豪</t>
        </r>
        <r>
          <rPr>
            <b/>
            <sz val="9"/>
            <color indexed="81"/>
            <rFont val="Tahoma"/>
            <family val="2"/>
          </rPr>
          <t>:</t>
        </r>
        <r>
          <rPr>
            <sz val="9"/>
            <color indexed="81"/>
            <rFont val="Tahoma"/>
            <family val="2"/>
          </rPr>
          <t xml:space="preserve">
wafer </t>
        </r>
        <r>
          <rPr>
            <sz val="9"/>
            <color indexed="81"/>
            <rFont val="細明體"/>
            <family val="3"/>
            <charset val="136"/>
          </rPr>
          <t>放偏造成機故導致 over Q-time</t>
        </r>
      </text>
    </comment>
    <comment ref="F540" authorId="0" shapeId="0">
      <text>
        <r>
          <rPr>
            <b/>
            <sz val="9"/>
            <color indexed="81"/>
            <rFont val="細明體"/>
            <family val="3"/>
            <charset val="136"/>
          </rPr>
          <t>潘慶豪</t>
        </r>
        <r>
          <rPr>
            <b/>
            <sz val="9"/>
            <color indexed="81"/>
            <rFont val="Tahoma"/>
            <family val="2"/>
          </rPr>
          <t>:</t>
        </r>
        <r>
          <rPr>
            <sz val="9"/>
            <color indexed="81"/>
            <rFont val="Tahoma"/>
            <family val="2"/>
          </rPr>
          <t xml:space="preserve">
wafer </t>
        </r>
        <r>
          <rPr>
            <sz val="9"/>
            <color indexed="81"/>
            <rFont val="細明體"/>
            <family val="3"/>
            <charset val="136"/>
          </rPr>
          <t>放偏造成機故導致 over Q-time</t>
        </r>
      </text>
    </comment>
    <comment ref="F541" authorId="0" shapeId="0">
      <text>
        <r>
          <rPr>
            <sz val="9"/>
            <color indexed="81"/>
            <rFont val="Tahoma"/>
            <family val="2"/>
          </rPr>
          <t>Waive ADI</t>
        </r>
      </text>
    </comment>
    <comment ref="F542" authorId="0" shapeId="0">
      <text>
        <r>
          <rPr>
            <sz val="9"/>
            <color indexed="81"/>
            <rFont val="Tahoma"/>
            <family val="2"/>
          </rPr>
          <t>Waive ADI</t>
        </r>
      </text>
    </comment>
    <comment ref="F543" authorId="0" shapeId="0">
      <text>
        <r>
          <rPr>
            <sz val="9"/>
            <color indexed="81"/>
            <rFont val="Tahoma"/>
            <family val="2"/>
          </rPr>
          <t>Waive ADI</t>
        </r>
      </text>
    </comment>
    <comment ref="F544" authorId="0" shapeId="0">
      <text>
        <r>
          <rPr>
            <sz val="9"/>
            <color indexed="81"/>
            <rFont val="Tahoma"/>
            <family val="2"/>
          </rPr>
          <t>Waive ADI</t>
        </r>
      </text>
    </comment>
    <comment ref="F545" authorId="0" shapeId="0">
      <text>
        <r>
          <rPr>
            <sz val="9"/>
            <color indexed="81"/>
            <rFont val="Tahoma"/>
            <family val="2"/>
          </rPr>
          <t>Waive ADI</t>
        </r>
      </text>
    </comment>
    <comment ref="F546" authorId="0" shapeId="0">
      <text>
        <r>
          <rPr>
            <sz val="9"/>
            <color indexed="81"/>
            <rFont val="Tahoma"/>
            <family val="2"/>
          </rPr>
          <t>Waive ADI</t>
        </r>
      </text>
    </comment>
    <comment ref="F547" authorId="0" shapeId="0">
      <text>
        <r>
          <rPr>
            <sz val="9"/>
            <color indexed="81"/>
            <rFont val="Tahoma"/>
            <family val="2"/>
          </rPr>
          <t>Waive ADI</t>
        </r>
      </text>
    </comment>
    <comment ref="F548" authorId="0" shapeId="0">
      <text>
        <r>
          <rPr>
            <sz val="9"/>
            <color indexed="81"/>
            <rFont val="Tahoma"/>
            <family val="2"/>
          </rPr>
          <t>Waive ADI</t>
        </r>
      </text>
    </comment>
    <comment ref="F549" authorId="0" shapeId="0">
      <text>
        <r>
          <rPr>
            <sz val="9"/>
            <color indexed="81"/>
            <rFont val="Tahoma"/>
            <family val="2"/>
          </rPr>
          <t>Waive ADI</t>
        </r>
      </text>
    </comment>
    <comment ref="F550" authorId="0" shapeId="0">
      <text>
        <r>
          <rPr>
            <sz val="9"/>
            <color indexed="81"/>
            <rFont val="Tahoma"/>
            <family val="2"/>
          </rPr>
          <t>Waive ADI</t>
        </r>
      </text>
    </comment>
    <comment ref="F551" authorId="0" shapeId="0">
      <text>
        <r>
          <rPr>
            <sz val="9"/>
            <color indexed="81"/>
            <rFont val="Tahoma"/>
            <family val="2"/>
          </rPr>
          <t>Waive ADI</t>
        </r>
      </text>
    </comment>
    <comment ref="F554" authorId="0" shapeId="0">
      <text>
        <r>
          <rPr>
            <b/>
            <sz val="9"/>
            <color indexed="81"/>
            <rFont val="細明體"/>
            <family val="3"/>
            <charset val="136"/>
          </rPr>
          <t>潘慶豪</t>
        </r>
        <r>
          <rPr>
            <b/>
            <sz val="9"/>
            <color indexed="81"/>
            <rFont val="Tahoma"/>
            <family val="2"/>
          </rPr>
          <t>:</t>
        </r>
        <r>
          <rPr>
            <sz val="9"/>
            <color indexed="81"/>
            <rFont val="Tahoma"/>
            <family val="2"/>
          </rPr>
          <t xml:space="preserve">
WES shift</t>
        </r>
      </text>
    </comment>
    <comment ref="F555" authorId="0" shapeId="0">
      <text>
        <r>
          <rPr>
            <b/>
            <sz val="9"/>
            <color indexed="81"/>
            <rFont val="細明體"/>
            <family val="3"/>
            <charset val="136"/>
          </rPr>
          <t>潘慶豪</t>
        </r>
        <r>
          <rPr>
            <b/>
            <sz val="9"/>
            <color indexed="81"/>
            <rFont val="Tahoma"/>
            <family val="2"/>
          </rPr>
          <t>:</t>
        </r>
        <r>
          <rPr>
            <sz val="9"/>
            <color indexed="81"/>
            <rFont val="Tahoma"/>
            <family val="2"/>
          </rPr>
          <t xml:space="preserve">
1 </t>
        </r>
        <r>
          <rPr>
            <sz val="9"/>
            <color indexed="81"/>
            <rFont val="細明體"/>
            <family val="3"/>
            <charset val="136"/>
          </rPr>
          <t>收 2 退
S2 2ea</t>
        </r>
      </text>
    </comment>
    <comment ref="F556" authorId="0" shapeId="0">
      <text>
        <r>
          <rPr>
            <sz val="9"/>
            <color indexed="81"/>
            <rFont val="Tahoma"/>
            <family val="2"/>
          </rPr>
          <t>Waive ADI</t>
        </r>
      </text>
    </comment>
    <comment ref="F557" authorId="0" shapeId="0">
      <text>
        <r>
          <rPr>
            <b/>
            <sz val="9"/>
            <color indexed="81"/>
            <rFont val="細明體"/>
            <family val="3"/>
            <charset val="136"/>
          </rPr>
          <t>潘慶豪</t>
        </r>
        <r>
          <rPr>
            <b/>
            <sz val="9"/>
            <color indexed="81"/>
            <rFont val="Tahoma"/>
            <family val="2"/>
          </rPr>
          <t>:</t>
        </r>
        <r>
          <rPr>
            <sz val="9"/>
            <color indexed="81"/>
            <rFont val="Tahoma"/>
            <family val="2"/>
          </rPr>
          <t xml:space="preserve">
1 </t>
        </r>
        <r>
          <rPr>
            <sz val="9"/>
            <color indexed="81"/>
            <rFont val="細明體"/>
            <family val="3"/>
            <charset val="136"/>
          </rPr>
          <t>收</t>
        </r>
        <r>
          <rPr>
            <sz val="9"/>
            <color indexed="81"/>
            <rFont val="Tahoma"/>
            <family val="2"/>
          </rPr>
          <t xml:space="preserve"> 2 </t>
        </r>
        <r>
          <rPr>
            <sz val="9"/>
            <color indexed="81"/>
            <rFont val="細明體"/>
            <family val="3"/>
            <charset val="136"/>
          </rPr>
          <t>退
S7 1 ea</t>
        </r>
      </text>
    </comment>
    <comment ref="F558" authorId="0" shapeId="0">
      <text>
        <r>
          <rPr>
            <sz val="9"/>
            <color indexed="81"/>
            <rFont val="Tahoma"/>
            <family val="2"/>
          </rPr>
          <t>Waive ADI</t>
        </r>
      </text>
    </comment>
    <comment ref="F559" authorId="0" shapeId="0">
      <text>
        <r>
          <rPr>
            <sz val="9"/>
            <color indexed="81"/>
            <rFont val="Tahoma"/>
            <family val="2"/>
          </rPr>
          <t>Waive ADI</t>
        </r>
      </text>
    </comment>
    <comment ref="F560" authorId="0" shapeId="0">
      <text>
        <r>
          <rPr>
            <sz val="9"/>
            <color indexed="81"/>
            <rFont val="Tahoma"/>
            <family val="2"/>
          </rPr>
          <t>Waive ADI</t>
        </r>
      </text>
    </comment>
    <comment ref="F561" authorId="0" shapeId="0">
      <text>
        <r>
          <rPr>
            <sz val="9"/>
            <color indexed="81"/>
            <rFont val="Tahoma"/>
            <family val="2"/>
          </rPr>
          <t>Waive ADI</t>
        </r>
      </text>
    </comment>
    <comment ref="F562" authorId="0" shapeId="0">
      <text>
        <r>
          <rPr>
            <sz val="9"/>
            <color indexed="81"/>
            <rFont val="Tahoma"/>
            <family val="2"/>
          </rPr>
          <t>Waive ADI</t>
        </r>
      </text>
    </comment>
    <comment ref="F563" authorId="0" shapeId="0">
      <text>
        <r>
          <rPr>
            <sz val="9"/>
            <color indexed="81"/>
            <rFont val="Tahoma"/>
            <family val="2"/>
          </rPr>
          <t>Waive ADI</t>
        </r>
      </text>
    </comment>
    <comment ref="F564" authorId="0" shapeId="0">
      <text>
        <r>
          <rPr>
            <sz val="9"/>
            <color indexed="81"/>
            <rFont val="Tahoma"/>
            <family val="2"/>
          </rPr>
          <t>Waive ADI</t>
        </r>
      </text>
    </comment>
    <comment ref="F565" authorId="0" shapeId="0">
      <text>
        <r>
          <rPr>
            <sz val="9"/>
            <color indexed="81"/>
            <rFont val="Tahoma"/>
            <family val="2"/>
          </rPr>
          <t>Waive ADI</t>
        </r>
      </text>
    </comment>
    <comment ref="F566" authorId="0" shapeId="0">
      <text>
        <r>
          <rPr>
            <sz val="9"/>
            <color indexed="81"/>
            <rFont val="Tahoma"/>
            <family val="2"/>
          </rPr>
          <t>Waive ADI</t>
        </r>
      </text>
    </comment>
    <comment ref="F567" authorId="0" shapeId="0">
      <text>
        <r>
          <rPr>
            <sz val="9"/>
            <color indexed="81"/>
            <rFont val="Tahoma"/>
            <family val="2"/>
          </rPr>
          <t>Waive ADI</t>
        </r>
      </text>
    </comment>
    <comment ref="F568" authorId="0" shapeId="0">
      <text>
        <r>
          <rPr>
            <sz val="9"/>
            <color indexed="81"/>
            <rFont val="Tahoma"/>
            <family val="2"/>
          </rPr>
          <t>Waive ADI</t>
        </r>
      </text>
    </comment>
    <comment ref="F569" authorId="0" shapeId="0">
      <text>
        <r>
          <rPr>
            <sz val="9"/>
            <color indexed="81"/>
            <rFont val="Tahoma"/>
            <family val="2"/>
          </rPr>
          <t>Waive ADI</t>
        </r>
      </text>
    </comment>
    <comment ref="F570" authorId="0" shapeId="0">
      <text>
        <r>
          <rPr>
            <sz val="9"/>
            <color indexed="81"/>
            <rFont val="Tahoma"/>
            <family val="2"/>
          </rPr>
          <t>Waive ADI</t>
        </r>
      </text>
    </comment>
    <comment ref="F571" authorId="0" shapeId="0">
      <text>
        <r>
          <rPr>
            <sz val="9"/>
            <color indexed="81"/>
            <rFont val="Tahoma"/>
            <family val="2"/>
          </rPr>
          <t>Waive ADI</t>
        </r>
      </text>
    </comment>
    <comment ref="F572" authorId="0" shapeId="0">
      <text>
        <r>
          <rPr>
            <sz val="9"/>
            <color indexed="81"/>
            <rFont val="Tahoma"/>
            <family val="2"/>
          </rPr>
          <t>Waive ADI</t>
        </r>
      </text>
    </comment>
    <comment ref="F573" authorId="0" shapeId="0">
      <text>
        <r>
          <rPr>
            <sz val="9"/>
            <color indexed="81"/>
            <rFont val="Tahoma"/>
            <family val="2"/>
          </rPr>
          <t>Waive ADI</t>
        </r>
      </text>
    </comment>
    <comment ref="F574" authorId="0" shapeId="0">
      <text>
        <r>
          <rPr>
            <b/>
            <sz val="9"/>
            <color indexed="81"/>
            <rFont val="細明體"/>
            <family val="3"/>
            <charset val="136"/>
          </rPr>
          <t>潘慶豪</t>
        </r>
        <r>
          <rPr>
            <b/>
            <sz val="9"/>
            <color indexed="81"/>
            <rFont val="Tahoma"/>
            <family val="2"/>
          </rPr>
          <t>:</t>
        </r>
        <r>
          <rPr>
            <sz val="9"/>
            <color indexed="81"/>
            <rFont val="Tahoma"/>
            <family val="2"/>
          </rPr>
          <t xml:space="preserve">
0 </t>
        </r>
        <r>
          <rPr>
            <sz val="9"/>
            <color indexed="81"/>
            <rFont val="細明體"/>
            <family val="3"/>
            <charset val="136"/>
          </rPr>
          <t>收 1 退
S1 2ea oxidation
S2 1ea oxidation
S4 2ea
S8 3ea</t>
        </r>
      </text>
    </comment>
    <comment ref="F575" authorId="0" shapeId="0">
      <text>
        <r>
          <rPr>
            <sz val="9"/>
            <color indexed="81"/>
            <rFont val="Tahoma"/>
            <family val="2"/>
          </rPr>
          <t>Waive ADI</t>
        </r>
      </text>
    </comment>
    <comment ref="F576" authorId="0" shapeId="0">
      <text>
        <r>
          <rPr>
            <sz val="9"/>
            <color indexed="81"/>
            <rFont val="Tahoma"/>
            <family val="2"/>
          </rPr>
          <t>Waive ADI</t>
        </r>
      </text>
    </comment>
    <comment ref="F577" authorId="0" shapeId="0">
      <text>
        <r>
          <rPr>
            <sz val="9"/>
            <color indexed="81"/>
            <rFont val="Tahoma"/>
            <family val="2"/>
          </rPr>
          <t>Waive ADI</t>
        </r>
      </text>
    </comment>
    <comment ref="F578" authorId="0" shapeId="0">
      <text>
        <r>
          <rPr>
            <sz val="9"/>
            <color indexed="81"/>
            <rFont val="Tahoma"/>
            <family val="2"/>
          </rPr>
          <t>Waive ADI</t>
        </r>
      </text>
    </comment>
    <comment ref="F579" authorId="0" shapeId="0">
      <text>
        <r>
          <rPr>
            <sz val="9"/>
            <color indexed="81"/>
            <rFont val="Tahoma"/>
            <family val="2"/>
          </rPr>
          <t>Waive ADI</t>
        </r>
      </text>
    </comment>
    <comment ref="F580" authorId="0" shapeId="0">
      <text>
        <r>
          <rPr>
            <b/>
            <sz val="9"/>
            <color indexed="81"/>
            <rFont val="細明體"/>
            <family val="3"/>
            <charset val="136"/>
          </rPr>
          <t>潘慶豪</t>
        </r>
        <r>
          <rPr>
            <b/>
            <sz val="9"/>
            <color indexed="81"/>
            <rFont val="Tahoma"/>
            <family val="2"/>
          </rPr>
          <t>:</t>
        </r>
        <r>
          <rPr>
            <sz val="9"/>
            <color indexed="81"/>
            <rFont val="Tahoma"/>
            <family val="2"/>
          </rPr>
          <t xml:space="preserve">
0 </t>
        </r>
        <r>
          <rPr>
            <sz val="9"/>
            <color indexed="81"/>
            <rFont val="細明體"/>
            <family val="3"/>
            <charset val="136"/>
          </rPr>
          <t>收</t>
        </r>
        <r>
          <rPr>
            <sz val="9"/>
            <color indexed="81"/>
            <rFont val="Tahoma"/>
            <family val="2"/>
          </rPr>
          <t xml:space="preserve"> 1 </t>
        </r>
        <r>
          <rPr>
            <sz val="9"/>
            <color indexed="81"/>
            <rFont val="細明體"/>
            <family val="3"/>
            <charset val="136"/>
          </rPr>
          <t xml:space="preserve">退
</t>
        </r>
        <r>
          <rPr>
            <sz val="9"/>
            <color indexed="81"/>
            <rFont val="Tahoma"/>
            <family val="2"/>
          </rPr>
          <t>S1 8ea
S3 6ea</t>
        </r>
      </text>
    </comment>
    <comment ref="F582" authorId="0" shapeId="0">
      <text>
        <r>
          <rPr>
            <b/>
            <sz val="9"/>
            <color indexed="81"/>
            <rFont val="細明體"/>
            <family val="3"/>
            <charset val="136"/>
          </rPr>
          <t>潘慶豪</t>
        </r>
        <r>
          <rPr>
            <b/>
            <sz val="9"/>
            <color indexed="81"/>
            <rFont val="Tahoma"/>
            <family val="2"/>
          </rPr>
          <t>:</t>
        </r>
        <r>
          <rPr>
            <sz val="9"/>
            <color indexed="81"/>
            <rFont val="Tahoma"/>
            <family val="2"/>
          </rPr>
          <t xml:space="preserve">
0 </t>
        </r>
        <r>
          <rPr>
            <sz val="9"/>
            <color indexed="81"/>
            <rFont val="細明體"/>
            <family val="3"/>
            <charset val="136"/>
          </rPr>
          <t>收</t>
        </r>
        <r>
          <rPr>
            <sz val="9"/>
            <color indexed="81"/>
            <rFont val="Tahoma"/>
            <family val="2"/>
          </rPr>
          <t xml:space="preserve"> 1 </t>
        </r>
        <r>
          <rPr>
            <sz val="9"/>
            <color indexed="81"/>
            <rFont val="細明體"/>
            <family val="3"/>
            <charset val="136"/>
          </rPr>
          <t>退
S2 1ea</t>
        </r>
      </text>
    </comment>
    <comment ref="F583" authorId="0" shapeId="0">
      <text>
        <r>
          <rPr>
            <b/>
            <sz val="9"/>
            <color indexed="81"/>
            <rFont val="細明體"/>
            <family val="3"/>
            <charset val="136"/>
          </rPr>
          <t>潘慶豪</t>
        </r>
        <r>
          <rPr>
            <b/>
            <sz val="9"/>
            <color indexed="81"/>
            <rFont val="Tahoma"/>
            <family val="2"/>
          </rPr>
          <t>:</t>
        </r>
        <r>
          <rPr>
            <sz val="9"/>
            <color indexed="81"/>
            <rFont val="Tahoma"/>
            <family val="2"/>
          </rPr>
          <t xml:space="preserve">
0 </t>
        </r>
        <r>
          <rPr>
            <sz val="9"/>
            <color indexed="81"/>
            <rFont val="細明體"/>
            <family val="3"/>
            <charset val="136"/>
          </rPr>
          <t>收</t>
        </r>
        <r>
          <rPr>
            <sz val="9"/>
            <color indexed="81"/>
            <rFont val="Tahoma"/>
            <family val="2"/>
          </rPr>
          <t xml:space="preserve"> 1 </t>
        </r>
        <r>
          <rPr>
            <sz val="9"/>
            <color indexed="81"/>
            <rFont val="細明體"/>
            <family val="3"/>
            <charset val="136"/>
          </rPr>
          <t>退
S1 1ea
S3 1ea
S4 2ea</t>
        </r>
      </text>
    </comment>
    <comment ref="F584" authorId="0" shapeId="0">
      <text>
        <r>
          <rPr>
            <b/>
            <sz val="9"/>
            <color indexed="81"/>
            <rFont val="細明體"/>
            <family val="3"/>
            <charset val="136"/>
          </rPr>
          <t>潘慶豪</t>
        </r>
        <r>
          <rPr>
            <b/>
            <sz val="9"/>
            <color indexed="81"/>
            <rFont val="Tahoma"/>
            <family val="2"/>
          </rPr>
          <t>:</t>
        </r>
        <r>
          <rPr>
            <sz val="9"/>
            <color indexed="81"/>
            <rFont val="Tahoma"/>
            <family val="2"/>
          </rPr>
          <t xml:space="preserve">
0 </t>
        </r>
        <r>
          <rPr>
            <sz val="9"/>
            <color indexed="81"/>
            <rFont val="細明體"/>
            <family val="3"/>
            <charset val="136"/>
          </rPr>
          <t>收</t>
        </r>
        <r>
          <rPr>
            <sz val="9"/>
            <color indexed="81"/>
            <rFont val="Tahoma"/>
            <family val="2"/>
          </rPr>
          <t xml:space="preserve"> 1 </t>
        </r>
        <r>
          <rPr>
            <sz val="9"/>
            <color indexed="81"/>
            <rFont val="細明體"/>
            <family val="3"/>
            <charset val="136"/>
          </rPr>
          <t>退
S4 1ea</t>
        </r>
      </text>
    </comment>
    <comment ref="F585" authorId="0" shapeId="0">
      <text>
        <r>
          <rPr>
            <sz val="9"/>
            <color indexed="81"/>
            <rFont val="Tahoma"/>
            <family val="2"/>
          </rPr>
          <t>Waive ADI</t>
        </r>
      </text>
    </comment>
    <comment ref="F586" authorId="0" shapeId="0">
      <text>
        <r>
          <rPr>
            <sz val="9"/>
            <color indexed="81"/>
            <rFont val="Tahoma"/>
            <family val="2"/>
          </rPr>
          <t>Waive ADI</t>
        </r>
      </text>
    </comment>
    <comment ref="F587" authorId="0" shapeId="0">
      <text>
        <r>
          <rPr>
            <sz val="9"/>
            <color indexed="81"/>
            <rFont val="Tahoma"/>
            <family val="2"/>
          </rPr>
          <t>Waive ADI</t>
        </r>
      </text>
    </comment>
    <comment ref="F588" authorId="0" shapeId="0">
      <text>
        <r>
          <rPr>
            <sz val="9"/>
            <color indexed="81"/>
            <rFont val="Tahoma"/>
            <family val="2"/>
          </rPr>
          <t>Waive ADI</t>
        </r>
      </text>
    </comment>
    <comment ref="F590" authorId="0" shapeId="0">
      <text>
        <r>
          <rPr>
            <sz val="9"/>
            <color indexed="81"/>
            <rFont val="Tahoma"/>
            <family val="2"/>
          </rPr>
          <t>Waive ADI</t>
        </r>
      </text>
    </comment>
    <comment ref="F591" authorId="0" shapeId="0">
      <text>
        <r>
          <rPr>
            <sz val="9"/>
            <color indexed="81"/>
            <rFont val="Tahoma"/>
            <family val="2"/>
          </rPr>
          <t>Waive ADI</t>
        </r>
      </text>
    </comment>
    <comment ref="F592" authorId="0" shapeId="0">
      <text>
        <r>
          <rPr>
            <sz val="9"/>
            <color indexed="81"/>
            <rFont val="Tahoma"/>
            <family val="2"/>
          </rPr>
          <t>Waive ADI</t>
        </r>
      </text>
    </comment>
    <comment ref="F593" authorId="0" shapeId="0">
      <text>
        <r>
          <rPr>
            <sz val="9"/>
            <color indexed="81"/>
            <rFont val="Tahoma"/>
            <family val="2"/>
          </rPr>
          <t>Waive ADI</t>
        </r>
      </text>
    </comment>
    <comment ref="F594" authorId="0" shapeId="0">
      <text>
        <r>
          <rPr>
            <sz val="9"/>
            <color indexed="81"/>
            <rFont val="Tahoma"/>
            <family val="2"/>
          </rPr>
          <t>Waive ADI</t>
        </r>
      </text>
    </comment>
    <comment ref="F595" authorId="0" shapeId="0">
      <text>
        <r>
          <rPr>
            <sz val="9"/>
            <color indexed="81"/>
            <rFont val="Tahoma"/>
            <family val="2"/>
          </rPr>
          <t>Waive ADI</t>
        </r>
      </text>
    </comment>
    <comment ref="F596" authorId="0" shapeId="0">
      <text>
        <r>
          <rPr>
            <b/>
            <sz val="9"/>
            <color indexed="81"/>
            <rFont val="細明體"/>
            <family val="3"/>
            <charset val="136"/>
          </rPr>
          <t>潘慶豪</t>
        </r>
        <r>
          <rPr>
            <b/>
            <sz val="9"/>
            <color indexed="81"/>
            <rFont val="Tahoma"/>
            <family val="2"/>
          </rPr>
          <t>:</t>
        </r>
        <r>
          <rPr>
            <sz val="9"/>
            <color indexed="81"/>
            <rFont val="Tahoma"/>
            <family val="2"/>
          </rPr>
          <t xml:space="preserve">
0 </t>
        </r>
        <r>
          <rPr>
            <sz val="9"/>
            <color indexed="81"/>
            <rFont val="細明體"/>
            <family val="3"/>
            <charset val="136"/>
          </rPr>
          <t>收</t>
        </r>
        <r>
          <rPr>
            <sz val="9"/>
            <color indexed="81"/>
            <rFont val="Tahoma"/>
            <family val="2"/>
          </rPr>
          <t xml:space="preserve"> 1 </t>
        </r>
        <r>
          <rPr>
            <sz val="9"/>
            <color indexed="81"/>
            <rFont val="細明體"/>
            <family val="3"/>
            <charset val="136"/>
          </rPr>
          <t>退
S2 14ea</t>
        </r>
      </text>
    </comment>
    <comment ref="F597" authorId="0" shapeId="0">
      <text>
        <r>
          <rPr>
            <b/>
            <sz val="9"/>
            <color indexed="81"/>
            <rFont val="細明體"/>
            <family val="3"/>
            <charset val="136"/>
          </rPr>
          <t>潘慶豪</t>
        </r>
        <r>
          <rPr>
            <b/>
            <sz val="9"/>
            <color indexed="81"/>
            <rFont val="Tahoma"/>
            <family val="2"/>
          </rPr>
          <t>:</t>
        </r>
        <r>
          <rPr>
            <sz val="9"/>
            <color indexed="81"/>
            <rFont val="Tahoma"/>
            <family val="2"/>
          </rPr>
          <t xml:space="preserve">
0 </t>
        </r>
        <r>
          <rPr>
            <sz val="9"/>
            <color indexed="81"/>
            <rFont val="細明體"/>
            <family val="3"/>
            <charset val="136"/>
          </rPr>
          <t>收</t>
        </r>
        <r>
          <rPr>
            <sz val="9"/>
            <color indexed="81"/>
            <rFont val="Tahoma"/>
            <family val="2"/>
          </rPr>
          <t xml:space="preserve"> 1 </t>
        </r>
        <r>
          <rPr>
            <sz val="9"/>
            <color indexed="81"/>
            <rFont val="細明體"/>
            <family val="3"/>
            <charset val="136"/>
          </rPr>
          <t>退
S3 7ea
S4 15ea
S5 4ea
S6 10ea
S7 9ea</t>
        </r>
      </text>
    </comment>
    <comment ref="F598" authorId="0" shapeId="0">
      <text>
        <r>
          <rPr>
            <b/>
            <sz val="9"/>
            <color indexed="81"/>
            <rFont val="細明體"/>
            <family val="3"/>
            <charset val="136"/>
          </rPr>
          <t>潘慶豪</t>
        </r>
        <r>
          <rPr>
            <b/>
            <sz val="9"/>
            <color indexed="81"/>
            <rFont val="Tahoma"/>
            <family val="2"/>
          </rPr>
          <t>:</t>
        </r>
        <r>
          <rPr>
            <sz val="9"/>
            <color indexed="81"/>
            <rFont val="Tahoma"/>
            <family val="2"/>
          </rPr>
          <t xml:space="preserve">
Over Q-time</t>
        </r>
      </text>
    </comment>
    <comment ref="F599" authorId="0" shapeId="0">
      <text>
        <r>
          <rPr>
            <sz val="9"/>
            <color indexed="81"/>
            <rFont val="Tahoma"/>
            <family val="2"/>
          </rPr>
          <t>Waive ADI</t>
        </r>
      </text>
    </comment>
    <comment ref="F600" authorId="0" shapeId="0">
      <text>
        <r>
          <rPr>
            <sz val="9"/>
            <color indexed="81"/>
            <rFont val="Tahoma"/>
            <family val="2"/>
          </rPr>
          <t>Waive ADI</t>
        </r>
      </text>
    </comment>
    <comment ref="F602" authorId="0" shapeId="0">
      <text>
        <r>
          <rPr>
            <sz val="9"/>
            <color indexed="81"/>
            <rFont val="Tahoma"/>
            <family val="2"/>
          </rPr>
          <t>Waive ADI</t>
        </r>
      </text>
    </comment>
    <comment ref="F603" authorId="0" shapeId="0">
      <text>
        <r>
          <rPr>
            <b/>
            <sz val="9"/>
            <color indexed="81"/>
            <rFont val="細明體"/>
            <family val="3"/>
            <charset val="136"/>
          </rPr>
          <t>潘慶豪</t>
        </r>
        <r>
          <rPr>
            <b/>
            <sz val="9"/>
            <color indexed="81"/>
            <rFont val="Tahoma"/>
            <family val="2"/>
          </rPr>
          <t>:</t>
        </r>
        <r>
          <rPr>
            <sz val="9"/>
            <color indexed="81"/>
            <rFont val="Tahoma"/>
            <family val="2"/>
          </rPr>
          <t xml:space="preserve">
0 </t>
        </r>
        <r>
          <rPr>
            <sz val="9"/>
            <color indexed="81"/>
            <rFont val="細明體"/>
            <family val="3"/>
            <charset val="136"/>
          </rPr>
          <t>收</t>
        </r>
        <r>
          <rPr>
            <sz val="9"/>
            <color indexed="81"/>
            <rFont val="Tahoma"/>
            <family val="2"/>
          </rPr>
          <t xml:space="preserve"> 1 </t>
        </r>
        <r>
          <rPr>
            <sz val="9"/>
            <color indexed="81"/>
            <rFont val="細明體"/>
            <family val="3"/>
            <charset val="136"/>
          </rPr>
          <t>退
S1 3ea</t>
        </r>
      </text>
    </comment>
    <comment ref="F604" authorId="0" shapeId="0">
      <text>
        <r>
          <rPr>
            <sz val="9"/>
            <color indexed="81"/>
            <rFont val="Tahoma"/>
            <family val="2"/>
          </rPr>
          <t>Waive ADI</t>
        </r>
      </text>
    </comment>
    <comment ref="F605" authorId="0" shapeId="0">
      <text>
        <r>
          <rPr>
            <sz val="9"/>
            <color indexed="81"/>
            <rFont val="Tahoma"/>
            <family val="2"/>
          </rPr>
          <t>Waive ADI</t>
        </r>
      </text>
    </comment>
    <comment ref="F606" authorId="0" shapeId="0">
      <text>
        <r>
          <rPr>
            <sz val="9"/>
            <color indexed="81"/>
            <rFont val="Tahoma"/>
            <family val="2"/>
          </rPr>
          <t>Waive ADI</t>
        </r>
      </text>
    </comment>
    <comment ref="F607" authorId="0" shapeId="0">
      <text>
        <r>
          <rPr>
            <sz val="9"/>
            <color indexed="81"/>
            <rFont val="Tahoma"/>
            <family val="2"/>
          </rPr>
          <t>Waive ADI</t>
        </r>
      </text>
    </comment>
    <comment ref="F608" authorId="0" shapeId="0">
      <text>
        <r>
          <rPr>
            <sz val="9"/>
            <color indexed="81"/>
            <rFont val="Tahoma"/>
            <family val="2"/>
          </rPr>
          <t>Waive ADI</t>
        </r>
      </text>
    </comment>
    <comment ref="F609" authorId="0" shapeId="0">
      <text>
        <r>
          <rPr>
            <sz val="9"/>
            <color indexed="81"/>
            <rFont val="Tahoma"/>
            <family val="2"/>
          </rPr>
          <t>Waive ADI</t>
        </r>
      </text>
    </comment>
    <comment ref="F610" authorId="0" shapeId="0">
      <text>
        <r>
          <rPr>
            <b/>
            <sz val="9"/>
            <color indexed="81"/>
            <rFont val="細明體"/>
            <family val="3"/>
            <charset val="136"/>
          </rPr>
          <t>潘慶豪</t>
        </r>
        <r>
          <rPr>
            <b/>
            <sz val="9"/>
            <color indexed="81"/>
            <rFont val="Tahoma"/>
            <family val="2"/>
          </rPr>
          <t>:</t>
        </r>
        <r>
          <rPr>
            <sz val="9"/>
            <color indexed="81"/>
            <rFont val="Tahoma"/>
            <family val="2"/>
          </rPr>
          <t xml:space="preserve">
Machine alarm</t>
        </r>
      </text>
    </comment>
    <comment ref="F611" authorId="0" shapeId="0">
      <text>
        <r>
          <rPr>
            <b/>
            <sz val="9"/>
            <color indexed="81"/>
            <rFont val="細明體"/>
            <family val="3"/>
            <charset val="136"/>
          </rPr>
          <t>潘慶豪</t>
        </r>
        <r>
          <rPr>
            <b/>
            <sz val="9"/>
            <color indexed="81"/>
            <rFont val="Tahoma"/>
            <family val="2"/>
          </rPr>
          <t>:</t>
        </r>
        <r>
          <rPr>
            <sz val="9"/>
            <color indexed="81"/>
            <rFont val="Tahoma"/>
            <family val="2"/>
          </rPr>
          <t xml:space="preserve">
0 </t>
        </r>
        <r>
          <rPr>
            <sz val="9"/>
            <color indexed="81"/>
            <rFont val="細明體"/>
            <family val="3"/>
            <charset val="136"/>
          </rPr>
          <t>收</t>
        </r>
        <r>
          <rPr>
            <sz val="9"/>
            <color indexed="81"/>
            <rFont val="Tahoma"/>
            <family val="2"/>
          </rPr>
          <t xml:space="preserve"> 1 </t>
        </r>
        <r>
          <rPr>
            <sz val="9"/>
            <color indexed="81"/>
            <rFont val="細明體"/>
            <family val="3"/>
            <charset val="136"/>
          </rPr>
          <t>退
S2 3ea
S3 2ea
S4 2ea</t>
        </r>
      </text>
    </comment>
    <comment ref="F612" authorId="0" shapeId="0">
      <text>
        <r>
          <rPr>
            <b/>
            <sz val="9"/>
            <color indexed="81"/>
            <rFont val="細明體"/>
            <family val="3"/>
            <charset val="136"/>
          </rPr>
          <t>潘慶豪</t>
        </r>
        <r>
          <rPr>
            <b/>
            <sz val="9"/>
            <color indexed="81"/>
            <rFont val="Tahoma"/>
            <family val="2"/>
          </rPr>
          <t>:</t>
        </r>
        <r>
          <rPr>
            <sz val="9"/>
            <color indexed="81"/>
            <rFont val="Tahoma"/>
            <family val="2"/>
          </rPr>
          <t xml:space="preserve">
Machine alarm</t>
        </r>
      </text>
    </comment>
    <comment ref="F613" authorId="0" shapeId="0">
      <text>
        <r>
          <rPr>
            <sz val="9"/>
            <color indexed="81"/>
            <rFont val="Tahoma"/>
            <family val="2"/>
          </rPr>
          <t>Waive ADI</t>
        </r>
      </text>
    </comment>
    <comment ref="F614" authorId="0" shapeId="0">
      <text>
        <r>
          <rPr>
            <sz val="9"/>
            <color indexed="81"/>
            <rFont val="Tahoma"/>
            <family val="2"/>
          </rPr>
          <t>Waive ADI</t>
        </r>
      </text>
    </comment>
    <comment ref="F615" authorId="0" shapeId="0">
      <text>
        <r>
          <rPr>
            <sz val="9"/>
            <color indexed="81"/>
            <rFont val="Tahoma"/>
            <family val="2"/>
          </rPr>
          <t>Waive ADI</t>
        </r>
      </text>
    </comment>
    <comment ref="F617" authorId="0" shapeId="0">
      <text>
        <r>
          <rPr>
            <b/>
            <sz val="9"/>
            <color indexed="81"/>
            <rFont val="細明體"/>
            <family val="3"/>
            <charset val="136"/>
          </rPr>
          <t>潘慶豪</t>
        </r>
        <r>
          <rPr>
            <b/>
            <sz val="9"/>
            <color indexed="81"/>
            <rFont val="Tahoma"/>
            <family val="2"/>
          </rPr>
          <t>:</t>
        </r>
        <r>
          <rPr>
            <sz val="9"/>
            <color indexed="81"/>
            <rFont val="Tahoma"/>
            <family val="2"/>
          </rPr>
          <t xml:space="preserve">
0 </t>
        </r>
        <r>
          <rPr>
            <sz val="9"/>
            <color indexed="81"/>
            <rFont val="細明體"/>
            <family val="3"/>
            <charset val="136"/>
          </rPr>
          <t>收</t>
        </r>
        <r>
          <rPr>
            <sz val="9"/>
            <color indexed="81"/>
            <rFont val="Tahoma"/>
            <family val="2"/>
          </rPr>
          <t xml:space="preserve"> 1 </t>
        </r>
        <r>
          <rPr>
            <sz val="9"/>
            <color indexed="81"/>
            <rFont val="細明體"/>
            <family val="3"/>
            <charset val="136"/>
          </rPr>
          <t>退
S5 1ea</t>
        </r>
      </text>
    </comment>
    <comment ref="F618" authorId="0" shapeId="0">
      <text>
        <r>
          <rPr>
            <b/>
            <sz val="9"/>
            <color indexed="81"/>
            <rFont val="細明體"/>
            <family val="3"/>
            <charset val="136"/>
          </rPr>
          <t>潘慶豪</t>
        </r>
        <r>
          <rPr>
            <b/>
            <sz val="9"/>
            <color indexed="81"/>
            <rFont val="Tahoma"/>
            <family val="2"/>
          </rPr>
          <t>:</t>
        </r>
        <r>
          <rPr>
            <sz val="9"/>
            <color indexed="81"/>
            <rFont val="Tahoma"/>
            <family val="2"/>
          </rPr>
          <t xml:space="preserve">
0 </t>
        </r>
        <r>
          <rPr>
            <sz val="9"/>
            <color indexed="81"/>
            <rFont val="細明體"/>
            <family val="3"/>
            <charset val="136"/>
          </rPr>
          <t>收</t>
        </r>
        <r>
          <rPr>
            <sz val="9"/>
            <color indexed="81"/>
            <rFont val="Tahoma"/>
            <family val="2"/>
          </rPr>
          <t xml:space="preserve"> 1 </t>
        </r>
        <r>
          <rPr>
            <sz val="9"/>
            <color indexed="81"/>
            <rFont val="細明體"/>
            <family val="3"/>
            <charset val="136"/>
          </rPr>
          <t>退
S3 1ea
S4 2ea
S5 2ea</t>
        </r>
      </text>
    </comment>
    <comment ref="F620" authorId="0" shapeId="0">
      <text>
        <r>
          <rPr>
            <b/>
            <sz val="9"/>
            <color indexed="81"/>
            <rFont val="細明體"/>
            <family val="3"/>
            <charset val="136"/>
          </rPr>
          <t>潘慶豪</t>
        </r>
        <r>
          <rPr>
            <b/>
            <sz val="9"/>
            <color indexed="81"/>
            <rFont val="Tahoma"/>
            <family val="2"/>
          </rPr>
          <t>:</t>
        </r>
        <r>
          <rPr>
            <sz val="9"/>
            <color indexed="81"/>
            <rFont val="Tahoma"/>
            <family val="2"/>
          </rPr>
          <t xml:space="preserve">
Stage drive error</t>
        </r>
      </text>
    </comment>
    <comment ref="F621" authorId="0" shapeId="0">
      <text>
        <r>
          <rPr>
            <sz val="9"/>
            <color indexed="81"/>
            <rFont val="Tahoma"/>
            <family val="2"/>
          </rPr>
          <t>Waive ADI</t>
        </r>
      </text>
    </comment>
    <comment ref="F626" authorId="0" shapeId="0">
      <text>
        <r>
          <rPr>
            <sz val="9"/>
            <color indexed="81"/>
            <rFont val="Tahoma"/>
            <family val="2"/>
          </rPr>
          <t>Waive ADI</t>
        </r>
      </text>
    </comment>
    <comment ref="F627" authorId="0" shapeId="0">
      <text>
        <r>
          <rPr>
            <b/>
            <sz val="9"/>
            <color indexed="81"/>
            <rFont val="細明體"/>
            <family val="3"/>
            <charset val="136"/>
          </rPr>
          <t>潘慶豪</t>
        </r>
        <r>
          <rPr>
            <b/>
            <sz val="9"/>
            <color indexed="81"/>
            <rFont val="Tahoma"/>
            <family val="2"/>
          </rPr>
          <t>:</t>
        </r>
        <r>
          <rPr>
            <sz val="9"/>
            <color indexed="81"/>
            <rFont val="Tahoma"/>
            <family val="2"/>
          </rPr>
          <t xml:space="preserve">
PA stage alarm and over Q-time</t>
        </r>
      </text>
    </comment>
    <comment ref="F628" authorId="0" shapeId="0">
      <text>
        <r>
          <rPr>
            <b/>
            <sz val="9"/>
            <color indexed="81"/>
            <rFont val="細明體"/>
            <family val="3"/>
            <charset val="136"/>
          </rPr>
          <t>潘慶豪</t>
        </r>
        <r>
          <rPr>
            <b/>
            <sz val="9"/>
            <color indexed="81"/>
            <rFont val="Tahoma"/>
            <family val="2"/>
          </rPr>
          <t>:</t>
        </r>
        <r>
          <rPr>
            <sz val="9"/>
            <color indexed="81"/>
            <rFont val="Tahoma"/>
            <family val="2"/>
          </rPr>
          <t xml:space="preserve">
EBR (1.1 + /- 0.4) OOS
</t>
        </r>
        <r>
          <rPr>
            <b/>
            <sz val="9"/>
            <color indexed="81"/>
            <rFont val="Tahoma"/>
            <family val="2"/>
          </rPr>
          <t>1.65</t>
        </r>
        <r>
          <rPr>
            <sz val="9"/>
            <color indexed="81"/>
            <rFont val="Tahoma"/>
            <family val="2"/>
          </rPr>
          <t xml:space="preserve"> 1.37 0.88 1.2</t>
        </r>
      </text>
    </comment>
    <comment ref="F629" authorId="0" shapeId="0">
      <text>
        <r>
          <rPr>
            <b/>
            <sz val="9"/>
            <color indexed="81"/>
            <rFont val="細明體"/>
            <family val="3"/>
            <charset val="136"/>
          </rPr>
          <t>潘慶豪</t>
        </r>
        <r>
          <rPr>
            <b/>
            <sz val="9"/>
            <color indexed="81"/>
            <rFont val="Tahoma"/>
            <family val="2"/>
          </rPr>
          <t>:</t>
        </r>
        <r>
          <rPr>
            <sz val="9"/>
            <color indexed="81"/>
            <rFont val="Tahoma"/>
            <family val="2"/>
          </rPr>
          <t xml:space="preserve">
Over Q-time</t>
        </r>
      </text>
    </comment>
    <comment ref="F633" authorId="0" shapeId="0">
      <text>
        <r>
          <rPr>
            <b/>
            <sz val="9"/>
            <color indexed="81"/>
            <rFont val="細明體"/>
            <family val="3"/>
            <charset val="136"/>
          </rPr>
          <t>潘慶豪</t>
        </r>
        <r>
          <rPr>
            <b/>
            <sz val="9"/>
            <color indexed="81"/>
            <rFont val="Tahoma"/>
            <family val="2"/>
          </rPr>
          <t>:</t>
        </r>
        <r>
          <rPr>
            <sz val="9"/>
            <color indexed="81"/>
            <rFont val="Tahoma"/>
            <family val="2"/>
          </rPr>
          <t xml:space="preserve">
6616 over Q-time</t>
        </r>
      </text>
    </comment>
    <comment ref="F637" authorId="0" shapeId="0">
      <text>
        <r>
          <rPr>
            <b/>
            <sz val="9"/>
            <color indexed="81"/>
            <rFont val="細明體"/>
            <family val="3"/>
            <charset val="136"/>
          </rPr>
          <t>潘慶豪</t>
        </r>
        <r>
          <rPr>
            <b/>
            <sz val="9"/>
            <color indexed="81"/>
            <rFont val="Tahoma"/>
            <family val="2"/>
          </rPr>
          <t>:</t>
        </r>
        <r>
          <rPr>
            <sz val="9"/>
            <color indexed="81"/>
            <rFont val="Tahoma"/>
            <family val="2"/>
          </rPr>
          <t xml:space="preserve">
DEVP_11 leak alarm</t>
        </r>
      </text>
    </comment>
    <comment ref="F644" authorId="0" shapeId="0">
      <text>
        <r>
          <rPr>
            <b/>
            <sz val="9"/>
            <color indexed="81"/>
            <rFont val="細明體"/>
            <family val="3"/>
            <charset val="136"/>
          </rPr>
          <t>潘慶豪</t>
        </r>
        <r>
          <rPr>
            <b/>
            <sz val="9"/>
            <color indexed="81"/>
            <rFont val="Tahoma"/>
            <family val="2"/>
          </rPr>
          <t>:</t>
        </r>
        <r>
          <rPr>
            <sz val="9"/>
            <color indexed="81"/>
            <rFont val="Tahoma"/>
            <family val="2"/>
          </rPr>
          <t xml:space="preserve">
DEVP_03 alarm</t>
        </r>
      </text>
    </comment>
    <comment ref="F645" authorId="0" shapeId="0">
      <text>
        <r>
          <rPr>
            <b/>
            <sz val="9"/>
            <color indexed="81"/>
            <rFont val="細明體"/>
            <family val="3"/>
            <charset val="136"/>
          </rPr>
          <t>潘慶豪</t>
        </r>
        <r>
          <rPr>
            <b/>
            <sz val="9"/>
            <color indexed="81"/>
            <rFont val="Tahoma"/>
            <family val="2"/>
          </rPr>
          <t>:</t>
        </r>
        <r>
          <rPr>
            <sz val="9"/>
            <color indexed="81"/>
            <rFont val="Tahoma"/>
            <family val="2"/>
          </rPr>
          <t xml:space="preserve">
MFG over Q-time</t>
        </r>
      </text>
    </comment>
    <comment ref="F646" authorId="0" shapeId="0">
      <text>
        <r>
          <rPr>
            <b/>
            <sz val="9"/>
            <color indexed="81"/>
            <rFont val="細明體"/>
            <family val="3"/>
            <charset val="136"/>
          </rPr>
          <t>潘慶豪</t>
        </r>
        <r>
          <rPr>
            <b/>
            <sz val="9"/>
            <color indexed="81"/>
            <rFont val="Tahoma"/>
            <family val="2"/>
          </rPr>
          <t>:</t>
        </r>
        <r>
          <rPr>
            <sz val="9"/>
            <color indexed="81"/>
            <rFont val="Tahoma"/>
            <family val="2"/>
          </rPr>
          <t xml:space="preserve">
DEVP_11 alarm</t>
        </r>
      </text>
    </comment>
    <comment ref="F648" authorId="0" shapeId="0">
      <text>
        <r>
          <rPr>
            <b/>
            <sz val="9"/>
            <color indexed="81"/>
            <rFont val="細明體"/>
            <family val="3"/>
            <charset val="136"/>
          </rPr>
          <t>潘慶豪</t>
        </r>
        <r>
          <rPr>
            <b/>
            <sz val="9"/>
            <color indexed="81"/>
            <rFont val="Tahoma"/>
            <family val="2"/>
          </rPr>
          <t>:</t>
        </r>
        <r>
          <rPr>
            <sz val="9"/>
            <color indexed="81"/>
            <rFont val="Tahoma"/>
            <family val="2"/>
          </rPr>
          <t xml:space="preserve">
WEE OOS (1.1 + /- 0.4
S3 1.3 1.4 1.56 1.32</t>
        </r>
      </text>
    </comment>
    <comment ref="F649" authorId="0" shapeId="0">
      <text>
        <r>
          <rPr>
            <b/>
            <sz val="9"/>
            <color indexed="81"/>
            <rFont val="細明體"/>
            <family val="3"/>
            <charset val="136"/>
          </rPr>
          <t>潘慶豪</t>
        </r>
        <r>
          <rPr>
            <b/>
            <sz val="9"/>
            <color indexed="81"/>
            <rFont val="Tahoma"/>
            <family val="2"/>
          </rPr>
          <t>:</t>
        </r>
        <r>
          <rPr>
            <sz val="9"/>
            <color indexed="81"/>
            <rFont val="Tahoma"/>
            <family val="2"/>
          </rPr>
          <t xml:space="preserve">
0 </t>
        </r>
        <r>
          <rPr>
            <sz val="9"/>
            <color indexed="81"/>
            <rFont val="細明體"/>
            <family val="3"/>
            <charset val="136"/>
          </rPr>
          <t>收</t>
        </r>
        <r>
          <rPr>
            <sz val="9"/>
            <color indexed="81"/>
            <rFont val="Tahoma"/>
            <family val="2"/>
          </rPr>
          <t xml:space="preserve"> 1 </t>
        </r>
        <r>
          <rPr>
            <sz val="9"/>
            <color indexed="81"/>
            <rFont val="細明體"/>
            <family val="3"/>
            <charset val="136"/>
          </rPr>
          <t>退
S5 3ea</t>
        </r>
      </text>
    </comment>
    <comment ref="F650" authorId="0" shapeId="0">
      <text>
        <r>
          <rPr>
            <b/>
            <sz val="9"/>
            <color indexed="81"/>
            <rFont val="細明體"/>
            <family val="3"/>
            <charset val="136"/>
          </rPr>
          <t>潘慶豪</t>
        </r>
        <r>
          <rPr>
            <b/>
            <sz val="9"/>
            <color indexed="81"/>
            <rFont val="Tahoma"/>
            <family val="2"/>
          </rPr>
          <t>:</t>
        </r>
        <r>
          <rPr>
            <sz val="9"/>
            <color indexed="81"/>
            <rFont val="Tahoma"/>
            <family val="2"/>
          </rPr>
          <t xml:space="preserve">
0 </t>
        </r>
        <r>
          <rPr>
            <sz val="9"/>
            <color indexed="81"/>
            <rFont val="細明體"/>
            <family val="3"/>
            <charset val="136"/>
          </rPr>
          <t>收</t>
        </r>
        <r>
          <rPr>
            <sz val="9"/>
            <color indexed="81"/>
            <rFont val="Tahoma"/>
            <family val="2"/>
          </rPr>
          <t xml:space="preserve"> 1 </t>
        </r>
        <r>
          <rPr>
            <sz val="9"/>
            <color indexed="81"/>
            <rFont val="細明體"/>
            <family val="3"/>
            <charset val="136"/>
          </rPr>
          <t xml:space="preserve">退
</t>
        </r>
        <r>
          <rPr>
            <sz val="9"/>
            <color indexed="81"/>
            <rFont val="Tahoma"/>
            <family val="2"/>
          </rPr>
          <t>S2 2ea</t>
        </r>
      </text>
    </comment>
    <comment ref="F651" authorId="0" shapeId="0">
      <text>
        <r>
          <rPr>
            <b/>
            <sz val="9"/>
            <color indexed="81"/>
            <rFont val="細明體"/>
            <family val="3"/>
            <charset val="136"/>
          </rPr>
          <t>潘慶豪</t>
        </r>
        <r>
          <rPr>
            <b/>
            <sz val="9"/>
            <color indexed="81"/>
            <rFont val="Tahoma"/>
            <family val="2"/>
          </rPr>
          <t>:</t>
        </r>
        <r>
          <rPr>
            <sz val="9"/>
            <color indexed="81"/>
            <rFont val="Tahoma"/>
            <family val="2"/>
          </rPr>
          <t xml:space="preserve">
0 </t>
        </r>
        <r>
          <rPr>
            <sz val="9"/>
            <color indexed="81"/>
            <rFont val="細明體"/>
            <family val="3"/>
            <charset val="136"/>
          </rPr>
          <t>收</t>
        </r>
        <r>
          <rPr>
            <sz val="9"/>
            <color indexed="81"/>
            <rFont val="Tahoma"/>
            <family val="2"/>
          </rPr>
          <t xml:space="preserve"> 1 </t>
        </r>
        <r>
          <rPr>
            <sz val="9"/>
            <color indexed="81"/>
            <rFont val="細明體"/>
            <family val="3"/>
            <charset val="136"/>
          </rPr>
          <t>退
S3 1ea
S4 1ea
S5 1ea</t>
        </r>
      </text>
    </comment>
    <comment ref="F654" authorId="0" shapeId="0">
      <text>
        <r>
          <rPr>
            <b/>
            <sz val="9"/>
            <color indexed="81"/>
            <rFont val="細明體"/>
            <family val="3"/>
            <charset val="136"/>
          </rPr>
          <t>潘慶豪</t>
        </r>
        <r>
          <rPr>
            <b/>
            <sz val="9"/>
            <color indexed="81"/>
            <rFont val="Tahoma"/>
            <family val="2"/>
          </rPr>
          <t>:</t>
        </r>
        <r>
          <rPr>
            <sz val="9"/>
            <color indexed="81"/>
            <rFont val="Tahoma"/>
            <family val="2"/>
          </rPr>
          <t xml:space="preserve">
Over Q-time (coat --&gt; Exp)</t>
        </r>
      </text>
    </comment>
    <comment ref="F655" authorId="0" shapeId="0">
      <text>
        <r>
          <rPr>
            <b/>
            <sz val="9"/>
            <color indexed="81"/>
            <rFont val="細明體"/>
            <family val="3"/>
            <charset val="136"/>
          </rPr>
          <t>潘慶豪</t>
        </r>
        <r>
          <rPr>
            <b/>
            <sz val="9"/>
            <color indexed="81"/>
            <rFont val="Tahoma"/>
            <family val="2"/>
          </rPr>
          <t>:</t>
        </r>
        <r>
          <rPr>
            <sz val="9"/>
            <color indexed="81"/>
            <rFont val="Tahoma"/>
            <family val="2"/>
          </rPr>
          <t xml:space="preserve">
Over Q-time (coat --&gt; Exp)</t>
        </r>
      </text>
    </comment>
    <comment ref="F658" authorId="0" shapeId="0">
      <text>
        <r>
          <rPr>
            <b/>
            <sz val="9"/>
            <color indexed="81"/>
            <rFont val="細明體"/>
            <family val="3"/>
            <charset val="136"/>
          </rPr>
          <t>潘慶豪</t>
        </r>
        <r>
          <rPr>
            <b/>
            <sz val="9"/>
            <color indexed="81"/>
            <rFont val="Tahoma"/>
            <family val="2"/>
          </rPr>
          <t>:</t>
        </r>
        <r>
          <rPr>
            <sz val="9"/>
            <color indexed="81"/>
            <rFont val="Tahoma"/>
            <family val="2"/>
          </rPr>
          <t xml:space="preserve">
0 </t>
        </r>
        <r>
          <rPr>
            <sz val="9"/>
            <color indexed="81"/>
            <rFont val="細明體"/>
            <family val="3"/>
            <charset val="136"/>
          </rPr>
          <t>收</t>
        </r>
        <r>
          <rPr>
            <sz val="9"/>
            <color indexed="81"/>
            <rFont val="Tahoma"/>
            <family val="2"/>
          </rPr>
          <t xml:space="preserve"> 1 </t>
        </r>
        <r>
          <rPr>
            <sz val="9"/>
            <color indexed="81"/>
            <rFont val="細明體"/>
            <family val="3"/>
            <charset val="136"/>
          </rPr>
          <t>退
S3 3ea
S4 1ea</t>
        </r>
      </text>
    </comment>
    <comment ref="F659" authorId="0" shapeId="0">
      <text>
        <r>
          <rPr>
            <b/>
            <sz val="9"/>
            <color indexed="81"/>
            <rFont val="細明體"/>
            <family val="3"/>
            <charset val="136"/>
          </rPr>
          <t>潘慶豪</t>
        </r>
        <r>
          <rPr>
            <b/>
            <sz val="9"/>
            <color indexed="81"/>
            <rFont val="Tahoma"/>
            <family val="2"/>
          </rPr>
          <t>:</t>
        </r>
        <r>
          <rPr>
            <sz val="9"/>
            <color indexed="81"/>
            <rFont val="Tahoma"/>
            <family val="2"/>
          </rPr>
          <t xml:space="preserve">
0 </t>
        </r>
        <r>
          <rPr>
            <sz val="9"/>
            <color indexed="81"/>
            <rFont val="細明體"/>
            <family val="3"/>
            <charset val="136"/>
          </rPr>
          <t>收</t>
        </r>
        <r>
          <rPr>
            <sz val="9"/>
            <color indexed="81"/>
            <rFont val="Tahoma"/>
            <family val="2"/>
          </rPr>
          <t xml:space="preserve"> 1 </t>
        </r>
        <r>
          <rPr>
            <sz val="9"/>
            <color indexed="81"/>
            <rFont val="細明體"/>
            <family val="3"/>
            <charset val="136"/>
          </rPr>
          <t xml:space="preserve">退
</t>
        </r>
        <r>
          <rPr>
            <sz val="9"/>
            <color indexed="81"/>
            <rFont val="Tahoma"/>
            <family val="2"/>
          </rPr>
          <t>S5 1ea
S9 1ea</t>
        </r>
      </text>
    </comment>
    <comment ref="F660" authorId="0" shapeId="0">
      <text>
        <r>
          <rPr>
            <b/>
            <sz val="9"/>
            <color indexed="81"/>
            <rFont val="細明體"/>
            <family val="3"/>
            <charset val="136"/>
          </rPr>
          <t>潘慶豪</t>
        </r>
        <r>
          <rPr>
            <b/>
            <sz val="9"/>
            <color indexed="81"/>
            <rFont val="Tahoma"/>
            <family val="2"/>
          </rPr>
          <t>:</t>
        </r>
        <r>
          <rPr>
            <sz val="9"/>
            <color indexed="81"/>
            <rFont val="Tahoma"/>
            <family val="2"/>
          </rPr>
          <t xml:space="preserve">
0 </t>
        </r>
        <r>
          <rPr>
            <sz val="9"/>
            <color indexed="81"/>
            <rFont val="細明體"/>
            <family val="3"/>
            <charset val="136"/>
          </rPr>
          <t>收</t>
        </r>
        <r>
          <rPr>
            <sz val="9"/>
            <color indexed="81"/>
            <rFont val="Tahoma"/>
            <family val="2"/>
          </rPr>
          <t xml:space="preserve"> 1 </t>
        </r>
        <r>
          <rPr>
            <sz val="9"/>
            <color indexed="81"/>
            <rFont val="細明體"/>
            <family val="3"/>
            <charset val="136"/>
          </rPr>
          <t>退
S1 3ea
S2 2ea
S7 1ea
S8 2ea
S9 1ea
S10 6ea
S11 3ea</t>
        </r>
      </text>
    </comment>
    <comment ref="F662" authorId="0" shapeId="0">
      <text>
        <r>
          <rPr>
            <b/>
            <sz val="9"/>
            <color indexed="81"/>
            <rFont val="細明體"/>
            <family val="3"/>
            <charset val="136"/>
          </rPr>
          <t>潘慶豪</t>
        </r>
        <r>
          <rPr>
            <b/>
            <sz val="9"/>
            <color indexed="81"/>
            <rFont val="Tahoma"/>
            <family val="2"/>
          </rPr>
          <t>:</t>
        </r>
        <r>
          <rPr>
            <sz val="9"/>
            <color indexed="81"/>
            <rFont val="Tahoma"/>
            <family val="2"/>
          </rPr>
          <t xml:space="preserve">
Over Q-time (coat --&gt; Exp)</t>
        </r>
      </text>
    </comment>
    <comment ref="F663" authorId="0" shapeId="0">
      <text>
        <r>
          <rPr>
            <sz val="9"/>
            <color indexed="81"/>
            <rFont val="Tahoma"/>
            <family val="2"/>
          </rPr>
          <t>Waive ADI</t>
        </r>
      </text>
    </comment>
    <comment ref="F664" authorId="0" shapeId="0">
      <text>
        <r>
          <rPr>
            <sz val="9"/>
            <color indexed="81"/>
            <rFont val="Tahoma"/>
            <family val="2"/>
          </rPr>
          <t>Waive ADI</t>
        </r>
      </text>
    </comment>
    <comment ref="F665" authorId="0" shapeId="0">
      <text>
        <r>
          <rPr>
            <sz val="9"/>
            <color indexed="81"/>
            <rFont val="Tahoma"/>
            <family val="2"/>
          </rPr>
          <t>Waive ADI</t>
        </r>
      </text>
    </comment>
    <comment ref="F666" authorId="0" shapeId="0">
      <text>
        <r>
          <rPr>
            <sz val="9"/>
            <color indexed="81"/>
            <rFont val="Tahoma"/>
            <family val="2"/>
          </rPr>
          <t>DEVP alarm + Gel</t>
        </r>
      </text>
    </comment>
    <comment ref="F667" authorId="0" shapeId="0">
      <text>
        <r>
          <rPr>
            <sz val="9"/>
            <color indexed="81"/>
            <rFont val="Tahoma"/>
            <family val="2"/>
          </rPr>
          <t>Waive ADI</t>
        </r>
      </text>
    </comment>
    <comment ref="F676" authorId="0" shapeId="0">
      <text>
        <r>
          <rPr>
            <b/>
            <sz val="9"/>
            <color indexed="81"/>
            <rFont val="細明體"/>
            <family val="3"/>
            <charset val="136"/>
          </rPr>
          <t>潘慶豪</t>
        </r>
        <r>
          <rPr>
            <b/>
            <sz val="9"/>
            <color indexed="81"/>
            <rFont val="Tahoma"/>
            <family val="2"/>
          </rPr>
          <t>:</t>
        </r>
        <r>
          <rPr>
            <sz val="9"/>
            <color indexed="81"/>
            <rFont val="Tahoma"/>
            <family val="2"/>
          </rPr>
          <t xml:space="preserve">
DEVP_03 alarm impact lot</t>
        </r>
      </text>
    </comment>
    <comment ref="F677" authorId="0" shapeId="0">
      <text>
        <r>
          <rPr>
            <b/>
            <sz val="9"/>
            <color indexed="81"/>
            <rFont val="細明體"/>
            <family val="3"/>
            <charset val="136"/>
          </rPr>
          <t>潘慶豪</t>
        </r>
        <r>
          <rPr>
            <b/>
            <sz val="9"/>
            <color indexed="81"/>
            <rFont val="Tahoma"/>
            <family val="2"/>
          </rPr>
          <t>:</t>
        </r>
        <r>
          <rPr>
            <sz val="9"/>
            <color indexed="81"/>
            <rFont val="Tahoma"/>
            <family val="2"/>
          </rPr>
          <t xml:space="preserve">
Surface abnormal</t>
        </r>
      </text>
    </comment>
    <comment ref="F680" authorId="1" shapeId="0">
      <text>
        <r>
          <rPr>
            <b/>
            <sz val="9"/>
            <color indexed="81"/>
            <rFont val="Tahoma"/>
            <family val="2"/>
          </rPr>
          <t>Over Q-time</t>
        </r>
      </text>
    </comment>
    <comment ref="F681" authorId="1" shapeId="0">
      <text>
        <r>
          <rPr>
            <b/>
            <sz val="9"/>
            <color indexed="81"/>
            <rFont val="Tahoma"/>
            <family val="2"/>
          </rPr>
          <t>STEP_11 alarm</t>
        </r>
      </text>
    </comment>
    <comment ref="F682" authorId="1" shapeId="0">
      <text>
        <r>
          <rPr>
            <b/>
            <sz val="9"/>
            <color indexed="81"/>
            <rFont val="Tahoma"/>
            <family val="2"/>
          </rPr>
          <t>Defocus</t>
        </r>
      </text>
    </comment>
    <comment ref="F683" authorId="1" shapeId="0">
      <text>
        <r>
          <rPr>
            <b/>
            <sz val="9"/>
            <color indexed="81"/>
            <rFont val="Tahoma"/>
            <family val="2"/>
          </rPr>
          <t>Over develop</t>
        </r>
      </text>
    </comment>
    <comment ref="F686" authorId="0" shapeId="0">
      <text>
        <r>
          <rPr>
            <b/>
            <sz val="9"/>
            <color indexed="81"/>
            <rFont val="Tahoma"/>
            <family val="2"/>
          </rPr>
          <t>Over Q-time</t>
        </r>
      </text>
    </comment>
    <comment ref="F687" authorId="0" shapeId="0">
      <text>
        <r>
          <rPr>
            <b/>
            <sz val="9"/>
            <color indexed="81"/>
            <rFont val="Tahoma"/>
            <family val="2"/>
          </rPr>
          <t>STEP_11 defocus impact lot</t>
        </r>
      </text>
    </comment>
    <comment ref="F688" authorId="0" shapeId="0">
      <text>
        <r>
          <rPr>
            <b/>
            <sz val="9"/>
            <color indexed="81"/>
            <rFont val="Tahoma"/>
            <family val="2"/>
          </rPr>
          <t>STEP_11 defocus impact lot</t>
        </r>
      </text>
    </comment>
    <comment ref="F689" authorId="0" shapeId="0">
      <text>
        <r>
          <rPr>
            <b/>
            <sz val="9"/>
            <color indexed="81"/>
            <rFont val="Tahoma"/>
            <family val="2"/>
          </rPr>
          <t>STEP_11 defocus impact lot</t>
        </r>
      </text>
    </comment>
    <comment ref="F690" authorId="0" shapeId="0">
      <text>
        <r>
          <rPr>
            <b/>
            <sz val="9"/>
            <color indexed="81"/>
            <rFont val="Tahoma"/>
            <family val="2"/>
          </rPr>
          <t>STEP_11 defocus impact lot</t>
        </r>
      </text>
    </comment>
    <comment ref="F691" authorId="0" shapeId="0">
      <text>
        <r>
          <rPr>
            <b/>
            <sz val="9"/>
            <color indexed="81"/>
            <rFont val="Tahoma"/>
            <family val="2"/>
          </rPr>
          <t>STEP_11 defocus impact lot</t>
        </r>
      </text>
    </comment>
    <comment ref="F692" authorId="0" shapeId="0">
      <text>
        <r>
          <rPr>
            <b/>
            <sz val="9"/>
            <color indexed="81"/>
            <rFont val="Tahoma"/>
            <family val="2"/>
          </rPr>
          <t>STEP_11 defocus impact lot</t>
        </r>
      </text>
    </comment>
    <comment ref="F693" authorId="0" shapeId="0">
      <text>
        <r>
          <rPr>
            <b/>
            <sz val="9"/>
            <color indexed="81"/>
            <rFont val="Tahoma"/>
            <family val="2"/>
          </rPr>
          <t>STEP_11 defocus impact lot</t>
        </r>
      </text>
    </comment>
    <comment ref="F694" authorId="0" shapeId="0">
      <text>
        <r>
          <rPr>
            <b/>
            <sz val="9"/>
            <color indexed="81"/>
            <rFont val="Tahoma"/>
            <family val="2"/>
          </rPr>
          <t>STEP_11 defocus impact lot</t>
        </r>
      </text>
    </comment>
    <comment ref="F695" authorId="0" shapeId="0">
      <text>
        <r>
          <rPr>
            <b/>
            <sz val="9"/>
            <color indexed="81"/>
            <rFont val="Tahoma"/>
            <family val="2"/>
          </rPr>
          <t>STEP_11 defocus impact lot</t>
        </r>
      </text>
    </comment>
    <comment ref="F696" authorId="0" shapeId="0">
      <text>
        <r>
          <rPr>
            <b/>
            <sz val="9"/>
            <color indexed="81"/>
            <rFont val="Tahoma"/>
            <family val="2"/>
          </rPr>
          <t>STEP_11 defocus impact lot</t>
        </r>
      </text>
    </comment>
    <comment ref="F697" authorId="0" shapeId="0">
      <text>
        <r>
          <rPr>
            <b/>
            <sz val="9"/>
            <color indexed="81"/>
            <rFont val="Tahoma"/>
            <family val="2"/>
          </rPr>
          <t>STEP_11 defocus impact lot</t>
        </r>
      </text>
    </comment>
    <comment ref="F698" authorId="0" shapeId="0">
      <text>
        <r>
          <rPr>
            <b/>
            <sz val="9"/>
            <color indexed="81"/>
            <rFont val="Tahoma"/>
            <family val="2"/>
          </rPr>
          <t>STEP_11 defocus impact lot</t>
        </r>
      </text>
    </comment>
    <comment ref="F699" authorId="0" shapeId="0">
      <text>
        <r>
          <rPr>
            <sz val="9"/>
            <color indexed="81"/>
            <rFont val="Tahoma"/>
            <family val="2"/>
          </rPr>
          <t>Waive ADI</t>
        </r>
      </text>
    </comment>
    <comment ref="F700" authorId="0" shapeId="0">
      <text>
        <r>
          <rPr>
            <sz val="9"/>
            <color indexed="81"/>
            <rFont val="Tahoma"/>
            <family val="2"/>
          </rPr>
          <t>Waive ADI</t>
        </r>
      </text>
    </comment>
    <comment ref="F701" authorId="0" shapeId="0">
      <text>
        <r>
          <rPr>
            <sz val="9"/>
            <color indexed="81"/>
            <rFont val="Tahoma"/>
            <family val="2"/>
          </rPr>
          <t>Waive ADI</t>
        </r>
      </text>
    </comment>
    <comment ref="F702" authorId="0" shapeId="0">
      <text>
        <r>
          <rPr>
            <b/>
            <sz val="9"/>
            <color indexed="81"/>
            <rFont val="Tahoma"/>
            <family val="2"/>
          </rPr>
          <t>STEP_11 defocus impact lot</t>
        </r>
      </text>
    </comment>
    <comment ref="F703" authorId="0" shapeId="0">
      <text>
        <r>
          <rPr>
            <b/>
            <sz val="9"/>
            <color indexed="81"/>
            <rFont val="Tahoma"/>
            <family val="2"/>
          </rPr>
          <t>STEP_11 defocus impact lot</t>
        </r>
      </text>
    </comment>
    <comment ref="F704" authorId="0" shapeId="0">
      <text>
        <r>
          <rPr>
            <b/>
            <sz val="9"/>
            <color indexed="81"/>
            <rFont val="Tahoma"/>
            <family val="2"/>
          </rPr>
          <t>STEP_11 defocus impact lot</t>
        </r>
      </text>
    </comment>
    <comment ref="F705" authorId="0" shapeId="0">
      <text>
        <r>
          <rPr>
            <b/>
            <sz val="9"/>
            <color indexed="81"/>
            <rFont val="Tahoma"/>
            <family val="2"/>
          </rPr>
          <t>STEP_11 defocus impact lot</t>
        </r>
      </text>
    </comment>
    <comment ref="F706" authorId="0" shapeId="0">
      <text>
        <r>
          <rPr>
            <b/>
            <sz val="9"/>
            <color indexed="81"/>
            <rFont val="Tahoma"/>
            <family val="2"/>
          </rPr>
          <t>STEP_11 defocus impact lot</t>
        </r>
      </text>
    </comment>
    <comment ref="F707" authorId="0" shapeId="0">
      <text>
        <r>
          <rPr>
            <b/>
            <sz val="9"/>
            <color indexed="81"/>
            <rFont val="Tahoma"/>
            <family val="2"/>
          </rPr>
          <t>STEP_11 defocus impact lot</t>
        </r>
      </text>
    </comment>
    <comment ref="F708" authorId="0" shapeId="0">
      <text>
        <r>
          <rPr>
            <b/>
            <sz val="9"/>
            <color indexed="81"/>
            <rFont val="Tahoma"/>
            <family val="2"/>
          </rPr>
          <t>STEP_11 defocus impact lot</t>
        </r>
      </text>
    </comment>
    <comment ref="F709" authorId="0" shapeId="0">
      <text>
        <r>
          <rPr>
            <sz val="9"/>
            <color indexed="81"/>
            <rFont val="Tahoma"/>
            <family val="2"/>
          </rPr>
          <t>Waive ADI</t>
        </r>
      </text>
    </comment>
    <comment ref="F710" authorId="0" shapeId="0">
      <text>
        <r>
          <rPr>
            <sz val="9"/>
            <color indexed="81"/>
            <rFont val="Tahoma"/>
            <family val="2"/>
          </rPr>
          <t>Waive ADI</t>
        </r>
      </text>
    </comment>
    <comment ref="F711" authorId="0" shapeId="0">
      <text>
        <r>
          <rPr>
            <sz val="9"/>
            <color indexed="81"/>
            <rFont val="Tahoma"/>
            <family val="2"/>
          </rPr>
          <t>Waive ADI</t>
        </r>
      </text>
    </comment>
    <comment ref="F712" authorId="0" shapeId="0">
      <text>
        <r>
          <rPr>
            <sz val="9"/>
            <color indexed="81"/>
            <rFont val="Tahoma"/>
            <family val="2"/>
          </rPr>
          <t>Waive ADI</t>
        </r>
      </text>
    </comment>
    <comment ref="F713" authorId="0" shapeId="0">
      <text>
        <r>
          <rPr>
            <sz val="9"/>
            <color indexed="81"/>
            <rFont val="Tahoma"/>
            <family val="2"/>
          </rPr>
          <t>Waive ADI</t>
        </r>
      </text>
    </comment>
    <comment ref="F714" authorId="0" shapeId="0">
      <text>
        <r>
          <rPr>
            <sz val="9"/>
            <color indexed="81"/>
            <rFont val="Tahoma"/>
            <family val="2"/>
          </rPr>
          <t>Waive ADI</t>
        </r>
      </text>
    </comment>
    <comment ref="F715" authorId="0" shapeId="0">
      <text>
        <r>
          <rPr>
            <sz val="9"/>
            <color indexed="81"/>
            <rFont val="Tahoma"/>
            <family val="2"/>
          </rPr>
          <t>Waive ADI</t>
        </r>
      </text>
    </comment>
    <comment ref="F716" authorId="0" shapeId="0">
      <text>
        <r>
          <rPr>
            <sz val="9"/>
            <color indexed="81"/>
            <rFont val="Tahoma"/>
            <family val="2"/>
          </rPr>
          <t>Waive ADI</t>
        </r>
      </text>
    </comment>
    <comment ref="F717" authorId="0" shapeId="0">
      <text>
        <r>
          <rPr>
            <b/>
            <sz val="9"/>
            <color indexed="81"/>
            <rFont val="Tahoma"/>
            <family val="2"/>
          </rPr>
          <t>STEP_11 defocus impact lot</t>
        </r>
      </text>
    </comment>
    <comment ref="F718" authorId="0" shapeId="0">
      <text>
        <r>
          <rPr>
            <b/>
            <sz val="9"/>
            <color indexed="81"/>
            <rFont val="Tahoma"/>
            <family val="2"/>
          </rPr>
          <t>STEP_11 defocus impact lot</t>
        </r>
      </text>
    </comment>
    <comment ref="F719" authorId="0" shapeId="0">
      <text>
        <r>
          <rPr>
            <b/>
            <sz val="9"/>
            <color indexed="81"/>
            <rFont val="Tahoma"/>
            <family val="2"/>
          </rPr>
          <t>STEP_11 defocus impact lot</t>
        </r>
      </text>
    </comment>
    <comment ref="F720" authorId="0" shapeId="0">
      <text>
        <r>
          <rPr>
            <b/>
            <sz val="9"/>
            <color indexed="81"/>
            <rFont val="Tahoma"/>
            <family val="2"/>
          </rPr>
          <t>STEP_11 defocus impact lot</t>
        </r>
      </text>
    </comment>
    <comment ref="F721" authorId="0" shapeId="0">
      <text>
        <r>
          <rPr>
            <sz val="9"/>
            <color indexed="81"/>
            <rFont val="Tahoma"/>
            <family val="2"/>
          </rPr>
          <t>Waive ADI</t>
        </r>
      </text>
    </comment>
    <comment ref="F722" authorId="0" shapeId="0">
      <text>
        <r>
          <rPr>
            <sz val="9"/>
            <color indexed="81"/>
            <rFont val="Tahoma"/>
            <family val="2"/>
          </rPr>
          <t>Waive ADI</t>
        </r>
      </text>
    </comment>
    <comment ref="F723" authorId="0" shapeId="0">
      <text>
        <r>
          <rPr>
            <sz val="9"/>
            <color indexed="81"/>
            <rFont val="Tahoma"/>
            <family val="2"/>
          </rPr>
          <t>Waive ADI</t>
        </r>
      </text>
    </comment>
    <comment ref="F724" authorId="0" shapeId="0">
      <text>
        <r>
          <rPr>
            <sz val="9"/>
            <color indexed="81"/>
            <rFont val="Tahoma"/>
            <family val="2"/>
          </rPr>
          <t>Waive ADI</t>
        </r>
      </text>
    </comment>
    <comment ref="F725" authorId="0" shapeId="0">
      <text>
        <r>
          <rPr>
            <sz val="9"/>
            <color indexed="81"/>
            <rFont val="Tahoma"/>
            <family val="2"/>
          </rPr>
          <t>Waive ADI</t>
        </r>
      </text>
    </comment>
    <comment ref="F726" authorId="0" shapeId="0">
      <text>
        <r>
          <rPr>
            <sz val="9"/>
            <color indexed="81"/>
            <rFont val="Tahoma"/>
            <family val="2"/>
          </rPr>
          <t>Waive ADI</t>
        </r>
      </text>
    </comment>
    <comment ref="F727" authorId="0" shapeId="0">
      <text>
        <r>
          <rPr>
            <sz val="9"/>
            <color indexed="81"/>
            <rFont val="Tahoma"/>
            <family val="2"/>
          </rPr>
          <t>Waive ADI</t>
        </r>
      </text>
    </comment>
    <comment ref="F728" authorId="0" shapeId="0">
      <text>
        <r>
          <rPr>
            <b/>
            <sz val="9"/>
            <color indexed="81"/>
            <rFont val="Tahoma"/>
            <family val="2"/>
          </rPr>
          <t>STEP_11 defocus impact lot</t>
        </r>
      </text>
    </comment>
    <comment ref="F729" authorId="0" shapeId="0">
      <text>
        <r>
          <rPr>
            <sz val="9"/>
            <color indexed="81"/>
            <rFont val="Tahoma"/>
            <family val="2"/>
          </rPr>
          <t>Waive ADI</t>
        </r>
      </text>
    </comment>
    <comment ref="F730" authorId="0" shapeId="0">
      <text>
        <r>
          <rPr>
            <sz val="9"/>
            <color indexed="81"/>
            <rFont val="Tahoma"/>
            <family val="2"/>
          </rPr>
          <t>Waive ADI</t>
        </r>
      </text>
    </comment>
    <comment ref="F731" authorId="0" shapeId="0">
      <text>
        <r>
          <rPr>
            <sz val="9"/>
            <color indexed="81"/>
            <rFont val="Tahoma"/>
            <family val="2"/>
          </rPr>
          <t>Waive ADI</t>
        </r>
      </text>
    </comment>
    <comment ref="F732" authorId="0" shapeId="0">
      <text>
        <r>
          <rPr>
            <sz val="9"/>
            <color indexed="81"/>
            <rFont val="Tahoma"/>
            <family val="2"/>
          </rPr>
          <t>Waive ADI</t>
        </r>
      </text>
    </comment>
    <comment ref="F733" authorId="0" shapeId="0">
      <text>
        <r>
          <rPr>
            <sz val="9"/>
            <color indexed="81"/>
            <rFont val="Tahoma"/>
            <family val="2"/>
          </rPr>
          <t>Waive ADI</t>
        </r>
      </text>
    </comment>
    <comment ref="F734" authorId="0" shapeId="0">
      <text>
        <r>
          <rPr>
            <sz val="9"/>
            <color indexed="81"/>
            <rFont val="Tahoma"/>
            <family val="2"/>
          </rPr>
          <t>Waive ADI</t>
        </r>
      </text>
    </comment>
    <comment ref="F735" authorId="0" shapeId="0">
      <text>
        <r>
          <rPr>
            <sz val="9"/>
            <color indexed="81"/>
            <rFont val="Tahoma"/>
            <family val="2"/>
          </rPr>
          <t>Waive ADI</t>
        </r>
      </text>
    </comment>
    <comment ref="F736" authorId="0" shapeId="0">
      <text>
        <r>
          <rPr>
            <sz val="9"/>
            <color indexed="81"/>
            <rFont val="Tahoma"/>
            <family val="2"/>
          </rPr>
          <t>Waive ADI</t>
        </r>
      </text>
    </comment>
    <comment ref="F737" authorId="0" shapeId="0">
      <text>
        <r>
          <rPr>
            <sz val="9"/>
            <color indexed="81"/>
            <rFont val="Tahoma"/>
            <family val="2"/>
          </rPr>
          <t>Waive ADI</t>
        </r>
      </text>
    </comment>
    <comment ref="F738" authorId="0" shapeId="0">
      <text>
        <r>
          <rPr>
            <b/>
            <sz val="9"/>
            <color indexed="81"/>
            <rFont val="Tahoma"/>
            <family val="2"/>
          </rPr>
          <t>STEP_11 defocus impact lot</t>
        </r>
      </text>
    </comment>
    <comment ref="F739" authorId="0" shapeId="0">
      <text>
        <r>
          <rPr>
            <b/>
            <sz val="9"/>
            <color indexed="81"/>
            <rFont val="Tahoma"/>
            <family val="2"/>
          </rPr>
          <t>backside particle induce defocus5</t>
        </r>
      </text>
    </comment>
    <comment ref="F740" authorId="0" shapeId="0">
      <text>
        <r>
          <rPr>
            <b/>
            <sz val="9"/>
            <color indexed="81"/>
            <rFont val="Tahoma"/>
            <family val="2"/>
          </rPr>
          <t>STEP_11 defocus impact lot</t>
        </r>
      </text>
    </comment>
    <comment ref="F741" authorId="0" shapeId="0">
      <text>
        <r>
          <rPr>
            <b/>
            <sz val="9"/>
            <color indexed="81"/>
            <rFont val="Tahoma"/>
            <family val="2"/>
          </rPr>
          <t>Over Q-time</t>
        </r>
      </text>
    </comment>
    <comment ref="F742" authorId="0" shapeId="0">
      <text>
        <r>
          <rPr>
            <sz val="9"/>
            <color indexed="81"/>
            <rFont val="Tahoma"/>
            <family val="2"/>
          </rPr>
          <t>Waive ADI</t>
        </r>
      </text>
    </comment>
    <comment ref="F743" authorId="0" shapeId="0">
      <text>
        <r>
          <rPr>
            <sz val="9"/>
            <color indexed="81"/>
            <rFont val="Tahoma"/>
            <family val="2"/>
          </rPr>
          <t>Waive ADI</t>
        </r>
      </text>
    </comment>
    <comment ref="F744" authorId="0" shapeId="0">
      <text>
        <r>
          <rPr>
            <sz val="9"/>
            <color indexed="81"/>
            <rFont val="Tahoma"/>
            <family val="2"/>
          </rPr>
          <t>Waive ADI</t>
        </r>
      </text>
    </comment>
    <comment ref="F745" authorId="0" shapeId="0">
      <text>
        <r>
          <rPr>
            <sz val="9"/>
            <color indexed="81"/>
            <rFont val="Tahoma"/>
            <family val="2"/>
          </rPr>
          <t>Waive ADI</t>
        </r>
      </text>
    </comment>
    <comment ref="F746" authorId="0" shapeId="0">
      <text>
        <r>
          <rPr>
            <sz val="9"/>
            <color indexed="81"/>
            <rFont val="Tahoma"/>
            <family val="2"/>
          </rPr>
          <t>Waive ADI</t>
        </r>
      </text>
    </comment>
    <comment ref="F747" authorId="0" shapeId="0">
      <text>
        <r>
          <rPr>
            <sz val="9"/>
            <color indexed="81"/>
            <rFont val="Tahoma"/>
            <family val="2"/>
          </rPr>
          <t>Waive ADI</t>
        </r>
      </text>
    </comment>
    <comment ref="F748" authorId="0" shapeId="0">
      <text>
        <r>
          <rPr>
            <sz val="9"/>
            <color indexed="81"/>
            <rFont val="Tahoma"/>
            <family val="2"/>
          </rPr>
          <t>Waive ADI</t>
        </r>
      </text>
    </comment>
    <comment ref="F749" authorId="0" shapeId="0">
      <text>
        <r>
          <rPr>
            <b/>
            <sz val="9"/>
            <color indexed="81"/>
            <rFont val="Tahoma"/>
            <family val="2"/>
          </rPr>
          <t xml:space="preserve">2 </t>
        </r>
        <r>
          <rPr>
            <b/>
            <sz val="9"/>
            <color indexed="81"/>
            <rFont val="細明體"/>
            <family val="3"/>
            <charset val="136"/>
          </rPr>
          <t>收</t>
        </r>
        <r>
          <rPr>
            <b/>
            <sz val="9"/>
            <color indexed="81"/>
            <rFont val="Tahoma"/>
            <family val="2"/>
          </rPr>
          <t xml:space="preserve"> 3 </t>
        </r>
        <r>
          <rPr>
            <b/>
            <sz val="9"/>
            <color indexed="81"/>
            <rFont val="細明體"/>
            <family val="3"/>
            <charset val="136"/>
          </rPr>
          <t xml:space="preserve">退
</t>
        </r>
        <r>
          <rPr>
            <b/>
            <sz val="9"/>
            <color indexed="81"/>
            <rFont val="Tahoma"/>
            <family val="2"/>
          </rPr>
          <t>S1 8ea
S2 6ea
S3 11ea
S4 8ea</t>
        </r>
      </text>
    </comment>
    <comment ref="F750" authorId="0" shapeId="0">
      <text>
        <r>
          <rPr>
            <sz val="9"/>
            <color indexed="81"/>
            <rFont val="Tahoma"/>
            <family val="2"/>
          </rPr>
          <t>STEP_11 defocus issue</t>
        </r>
      </text>
    </comment>
    <comment ref="F751" authorId="0" shapeId="0">
      <text>
        <r>
          <rPr>
            <b/>
            <sz val="9"/>
            <color indexed="81"/>
            <rFont val="Tahoma"/>
            <family val="2"/>
          </rPr>
          <t>7 ea / lot</t>
        </r>
      </text>
    </comment>
    <comment ref="F752" authorId="0" shapeId="0">
      <text>
        <r>
          <rPr>
            <b/>
            <sz val="9"/>
            <color indexed="81"/>
            <rFont val="Tahoma"/>
            <family val="2"/>
          </rPr>
          <t>12 ea / lot</t>
        </r>
      </text>
    </comment>
    <comment ref="F755" authorId="0" shapeId="0">
      <text>
        <r>
          <rPr>
            <sz val="9"/>
            <color indexed="81"/>
            <rFont val="Tahoma"/>
            <family val="2"/>
          </rPr>
          <t>Waive ADI</t>
        </r>
      </text>
    </comment>
    <comment ref="F756" authorId="0" shapeId="0">
      <text>
        <r>
          <rPr>
            <sz val="9"/>
            <color indexed="81"/>
            <rFont val="Tahoma"/>
            <family val="2"/>
          </rPr>
          <t>Waive ADI</t>
        </r>
      </text>
    </comment>
    <comment ref="F757" authorId="0" shapeId="0">
      <text>
        <r>
          <rPr>
            <sz val="9"/>
            <color indexed="81"/>
            <rFont val="Tahoma"/>
            <family val="2"/>
          </rPr>
          <t>Waive ADI</t>
        </r>
      </text>
    </comment>
    <comment ref="F758" authorId="0" shapeId="0">
      <text>
        <r>
          <rPr>
            <sz val="9"/>
            <color indexed="81"/>
            <rFont val="Tahoma"/>
            <family val="2"/>
          </rPr>
          <t>Waive ADI</t>
        </r>
      </text>
    </comment>
    <comment ref="F759" authorId="0" shapeId="0">
      <text>
        <r>
          <rPr>
            <sz val="9"/>
            <color indexed="81"/>
            <rFont val="Tahoma"/>
            <family val="2"/>
          </rPr>
          <t>Waive ADI</t>
        </r>
      </text>
    </comment>
    <comment ref="F760" authorId="0" shapeId="0">
      <text>
        <r>
          <rPr>
            <sz val="9"/>
            <color indexed="81"/>
            <rFont val="Tahoma"/>
            <family val="2"/>
          </rPr>
          <t>Waive ADI</t>
        </r>
      </text>
    </comment>
    <comment ref="F763" authorId="0" shapeId="0">
      <text>
        <r>
          <rPr>
            <b/>
            <sz val="9"/>
            <color indexed="81"/>
            <rFont val="Tahoma"/>
            <family val="2"/>
          </rPr>
          <t>DEVP_03 alarm</t>
        </r>
      </text>
    </comment>
    <comment ref="F764" authorId="0" shapeId="0">
      <text>
        <r>
          <rPr>
            <sz val="9"/>
            <color indexed="81"/>
            <rFont val="Tahoma"/>
            <family val="2"/>
          </rPr>
          <t>Waive ADI</t>
        </r>
      </text>
    </comment>
    <comment ref="F765" authorId="0" shapeId="0">
      <text>
        <r>
          <rPr>
            <sz val="9"/>
            <color indexed="81"/>
            <rFont val="Tahoma"/>
            <family val="2"/>
          </rPr>
          <t>Waive ADI</t>
        </r>
      </text>
    </comment>
    <comment ref="F766" authorId="0" shapeId="0">
      <text>
        <r>
          <rPr>
            <sz val="9"/>
            <color indexed="81"/>
            <rFont val="Tahoma"/>
            <family val="2"/>
          </rPr>
          <t>Waive ADI</t>
        </r>
      </text>
    </comment>
    <comment ref="F767" authorId="0" shapeId="0">
      <text>
        <r>
          <rPr>
            <sz val="9"/>
            <color indexed="81"/>
            <rFont val="Tahoma"/>
            <family val="2"/>
          </rPr>
          <t>Waive ADI</t>
        </r>
      </text>
    </comment>
    <comment ref="F768" authorId="0" shapeId="0">
      <text>
        <r>
          <rPr>
            <sz val="9"/>
            <color indexed="81"/>
            <rFont val="Tahoma"/>
            <family val="2"/>
          </rPr>
          <t>Waive ADI</t>
        </r>
      </text>
    </comment>
    <comment ref="F769" authorId="0" shapeId="0">
      <text>
        <r>
          <rPr>
            <b/>
            <sz val="9"/>
            <color indexed="81"/>
            <rFont val="Tahoma"/>
            <family val="2"/>
          </rPr>
          <t>Residue by higher PCB (STEP_11 defocus impact lot)</t>
        </r>
      </text>
    </comment>
    <comment ref="F770" authorId="0" shapeId="0">
      <text>
        <r>
          <rPr>
            <sz val="9"/>
            <color indexed="81"/>
            <rFont val="Tahoma"/>
            <family val="2"/>
          </rPr>
          <t>Waive ADI</t>
        </r>
      </text>
    </comment>
    <comment ref="F771" authorId="0" shapeId="0">
      <text>
        <r>
          <rPr>
            <sz val="9"/>
            <color indexed="81"/>
            <rFont val="Tahoma"/>
            <family val="2"/>
          </rPr>
          <t>Waive ADI</t>
        </r>
      </text>
    </comment>
    <comment ref="F772" authorId="0" shapeId="0">
      <text>
        <r>
          <rPr>
            <sz val="9"/>
            <color indexed="81"/>
            <rFont val="Tahoma"/>
            <family val="2"/>
          </rPr>
          <t>Waive ADI</t>
        </r>
      </text>
    </comment>
    <comment ref="F773" authorId="0" shapeId="0">
      <text>
        <r>
          <rPr>
            <sz val="9"/>
            <color indexed="81"/>
            <rFont val="Tahoma"/>
            <family val="2"/>
          </rPr>
          <t>Waive ADI</t>
        </r>
      </text>
    </comment>
    <comment ref="F774" authorId="0" shapeId="0">
      <text>
        <r>
          <rPr>
            <sz val="9"/>
            <color indexed="81"/>
            <rFont val="Tahoma"/>
            <family val="2"/>
          </rPr>
          <t>Waive ADI</t>
        </r>
      </text>
    </comment>
    <comment ref="F775" authorId="4" shapeId="0">
      <text>
        <r>
          <rPr>
            <b/>
            <sz val="9"/>
            <color indexed="81"/>
            <rFont val="Tahoma"/>
            <family val="2"/>
          </rPr>
          <t>S1: 3 die particle
S2: 1 die particle
S3: 3 die particle
S4: 2 die particle
S5: 1 die particle
S6: 0 die particle
S7: 1 die particle
S8: 3 die particle
S9: 1 die particle
S10: 1 die particle
S11: 3 die particle 
S12: 0 die particle
S13: die particle
S1, 3,8 &amp; 11 rw</t>
        </r>
        <r>
          <rPr>
            <sz val="9"/>
            <color indexed="81"/>
            <rFont val="Tahoma"/>
            <family val="2"/>
          </rPr>
          <t xml:space="preserve">
</t>
        </r>
      </text>
    </comment>
    <comment ref="F776" authorId="4" shapeId="0">
      <text>
        <r>
          <rPr>
            <sz val="9"/>
            <color indexed="81"/>
            <rFont val="Tahoma"/>
            <family val="2"/>
          </rPr>
          <t>S1:6 die particle
S2:5 die particle
S3:4 die particle
S4:12 die particle
All wafer RW</t>
        </r>
      </text>
    </comment>
    <comment ref="F777" authorId="4" shapeId="0">
      <text>
        <r>
          <rPr>
            <b/>
            <sz val="9"/>
            <color indexed="81"/>
            <rFont val="Calibri"/>
            <family val="2"/>
          </rPr>
          <t>S3 Particle 2 die RW, S2 Particle 1 die</t>
        </r>
        <r>
          <rPr>
            <sz val="9"/>
            <color indexed="81"/>
            <rFont val="Tahoma"/>
            <family val="2"/>
          </rPr>
          <t xml:space="preserve">
</t>
        </r>
      </text>
    </comment>
    <comment ref="F778" authorId="4" shapeId="0">
      <text>
        <r>
          <rPr>
            <b/>
            <sz val="9"/>
            <color indexed="81"/>
            <rFont val="Calibri"/>
            <family val="2"/>
          </rPr>
          <t>Over Q time</t>
        </r>
      </text>
    </comment>
    <comment ref="F779" authorId="4" shapeId="0">
      <text>
        <r>
          <rPr>
            <sz val="9"/>
            <color indexed="81"/>
            <rFont val="Calibri"/>
            <family val="2"/>
          </rPr>
          <t>Over Q time</t>
        </r>
      </text>
    </comment>
    <comment ref="F780" authorId="4" shapeId="0">
      <text>
        <r>
          <rPr>
            <b/>
            <sz val="9"/>
            <color indexed="81"/>
            <rFont val="Calibri"/>
            <family val="2"/>
          </rPr>
          <t>Step_11 PR6 FEM buy off lot.</t>
        </r>
      </text>
    </comment>
    <comment ref="F781" authorId="4" shapeId="0">
      <text>
        <r>
          <rPr>
            <b/>
            <sz val="9"/>
            <color indexed="81"/>
            <rFont val="Tahoma"/>
            <family val="2"/>
          </rPr>
          <t>Dev_03 alarm impact lot</t>
        </r>
      </text>
    </comment>
    <comment ref="F782" authorId="4" shapeId="0">
      <text>
        <r>
          <rPr>
            <b/>
            <sz val="9"/>
            <color indexed="81"/>
            <rFont val="Calibri"/>
            <family val="2"/>
          </rPr>
          <t>Over Q time</t>
        </r>
      </text>
    </comment>
    <comment ref="F791" authorId="4" shapeId="0">
      <text>
        <r>
          <rPr>
            <b/>
            <sz val="9"/>
            <color indexed="81"/>
            <rFont val="Tahoma"/>
            <family val="2"/>
          </rPr>
          <t>Dev_03 alarm Particle concern RW</t>
        </r>
        <r>
          <rPr>
            <sz val="9"/>
            <color indexed="81"/>
            <rFont val="Tahoma"/>
            <family val="2"/>
          </rPr>
          <t xml:space="preserve">
</t>
        </r>
      </text>
    </comment>
    <comment ref="F792" authorId="4" shapeId="0">
      <text>
        <r>
          <rPr>
            <b/>
            <sz val="9"/>
            <color indexed="81"/>
            <rFont val="Tahoma"/>
            <family val="2"/>
          </rPr>
          <t>Dev_03 alam RW 
impact lot</t>
        </r>
        <r>
          <rPr>
            <sz val="9"/>
            <color indexed="81"/>
            <rFont val="Tahoma"/>
            <family val="2"/>
          </rPr>
          <t xml:space="preserve">
</t>
        </r>
      </text>
    </comment>
    <comment ref="F798" authorId="4" shapeId="0">
      <text>
        <r>
          <rPr>
            <b/>
            <sz val="9"/>
            <color indexed="81"/>
            <rFont val="Tahoma"/>
            <family val="2"/>
          </rPr>
          <t xml:space="preserve">S3: 1 die particle </t>
        </r>
      </text>
    </comment>
    <comment ref="F802" authorId="4" shapeId="0">
      <text>
        <r>
          <rPr>
            <b/>
            <sz val="9"/>
            <color indexed="81"/>
            <rFont val="Tahoma"/>
            <family val="2"/>
          </rPr>
          <t>S9 impact 2 bubble RW</t>
        </r>
      </text>
    </comment>
    <comment ref="F803" authorId="4" shapeId="0">
      <text>
        <r>
          <rPr>
            <b/>
            <sz val="9"/>
            <color indexed="81"/>
            <rFont val="Tahoma"/>
            <family val="2"/>
          </rPr>
          <t>Dev_03 impact S3-13 over Q time RW</t>
        </r>
        <r>
          <rPr>
            <sz val="9"/>
            <color indexed="81"/>
            <rFont val="Tahoma"/>
            <family val="2"/>
          </rPr>
          <t xml:space="preserve">
</t>
        </r>
      </text>
    </comment>
    <comment ref="F805" authorId="4" shapeId="0">
      <text>
        <r>
          <rPr>
            <b/>
            <sz val="9"/>
            <color indexed="81"/>
            <rFont val="Tahoma"/>
            <family val="2"/>
          </rPr>
          <t xml:space="preserve">S3: 1 die particle </t>
        </r>
      </text>
    </comment>
    <comment ref="F806" authorId="4" shapeId="0">
      <text>
        <r>
          <rPr>
            <b/>
            <sz val="9"/>
            <color indexed="81"/>
            <rFont val="Tahoma"/>
            <family val="2"/>
          </rPr>
          <t xml:space="preserve">S1: 1 die particle
S3: 1 die particle 
S8: 1 die particle 
S11: 0 die particle </t>
        </r>
      </text>
    </comment>
    <comment ref="F808" authorId="4" shapeId="0">
      <text>
        <r>
          <rPr>
            <b/>
            <sz val="9"/>
            <color indexed="81"/>
            <rFont val="Tahoma"/>
            <family val="2"/>
          </rPr>
          <t>Dev_03 alarm RW S4-13</t>
        </r>
        <r>
          <rPr>
            <sz val="9"/>
            <color indexed="81"/>
            <rFont val="Tahoma"/>
            <family val="2"/>
          </rPr>
          <t xml:space="preserve">
</t>
        </r>
      </text>
    </comment>
    <comment ref="F809" authorId="4" shapeId="0">
      <text>
        <r>
          <rPr>
            <b/>
            <sz val="9"/>
            <color indexed="81"/>
            <rFont val="Tahoma"/>
            <family val="2"/>
          </rPr>
          <t>Dev_03 S13 abnormal</t>
        </r>
        <r>
          <rPr>
            <sz val="9"/>
            <color indexed="81"/>
            <rFont val="Tahoma"/>
            <family val="2"/>
          </rPr>
          <t xml:space="preserve">
</t>
        </r>
      </text>
    </comment>
    <comment ref="F810" authorId="4" shapeId="0">
      <text>
        <r>
          <rPr>
            <b/>
            <sz val="9"/>
            <color indexed="81"/>
            <rFont val="Tahoma"/>
            <family val="2"/>
          </rPr>
          <t xml:space="preserve">1 </t>
        </r>
        <r>
          <rPr>
            <b/>
            <sz val="9"/>
            <color indexed="81"/>
            <rFont val="細明體"/>
            <family val="3"/>
            <charset val="136"/>
          </rPr>
          <t>收</t>
        </r>
        <r>
          <rPr>
            <b/>
            <sz val="9"/>
            <color indexed="81"/>
            <rFont val="Tahoma"/>
            <family val="2"/>
          </rPr>
          <t xml:space="preserve"> 2 </t>
        </r>
        <r>
          <rPr>
            <b/>
            <sz val="9"/>
            <color indexed="81"/>
            <rFont val="細明體"/>
            <family val="3"/>
            <charset val="136"/>
          </rPr>
          <t>退</t>
        </r>
        <r>
          <rPr>
            <b/>
            <sz val="9"/>
            <color indexed="81"/>
            <rFont val="Tahoma"/>
            <family val="2"/>
          </rPr>
          <t xml:space="preserve"> S1/3/5 RW
S2 4ea
S3 3ea
S4 2ea (Align with Product release)
S5 3ea
S6 0ea
S7 0ea
S8 0ea</t>
        </r>
      </text>
    </comment>
    <comment ref="F814" authorId="4" shapeId="0">
      <text>
        <r>
          <rPr>
            <b/>
            <sz val="9"/>
            <color indexed="81"/>
            <rFont val="Tahoma"/>
            <family val="2"/>
          </rPr>
          <t xml:space="preserve">1 </t>
        </r>
        <r>
          <rPr>
            <b/>
            <sz val="9"/>
            <color indexed="81"/>
            <rFont val="細明體"/>
            <family val="3"/>
            <charset val="136"/>
          </rPr>
          <t>收</t>
        </r>
        <r>
          <rPr>
            <b/>
            <sz val="9"/>
            <color indexed="81"/>
            <rFont val="Tahoma"/>
            <family val="2"/>
          </rPr>
          <t xml:space="preserve"> 2 </t>
        </r>
        <r>
          <rPr>
            <b/>
            <sz val="9"/>
            <color indexed="81"/>
            <rFont val="細明體"/>
            <family val="3"/>
            <charset val="136"/>
          </rPr>
          <t>退</t>
        </r>
        <r>
          <rPr>
            <b/>
            <sz val="9"/>
            <color indexed="81"/>
            <rFont val="Tahoma"/>
            <family val="2"/>
          </rPr>
          <t xml:space="preserve"> 
S1 1ea/S2 1ea/S3 1ea 
</t>
        </r>
      </text>
    </comment>
    <comment ref="F815" authorId="4" shapeId="0">
      <text>
        <r>
          <rPr>
            <b/>
            <sz val="9"/>
            <color indexed="81"/>
            <rFont val="Tahoma"/>
            <family val="2"/>
          </rPr>
          <t xml:space="preserve">1 </t>
        </r>
        <r>
          <rPr>
            <b/>
            <sz val="9"/>
            <color indexed="81"/>
            <rFont val="細明體"/>
            <family val="3"/>
            <charset val="136"/>
          </rPr>
          <t>收</t>
        </r>
        <r>
          <rPr>
            <b/>
            <sz val="9"/>
            <color indexed="81"/>
            <rFont val="Tahoma"/>
            <family val="2"/>
          </rPr>
          <t xml:space="preserve"> 2 </t>
        </r>
        <r>
          <rPr>
            <b/>
            <sz val="9"/>
            <color indexed="81"/>
            <rFont val="細明體"/>
            <family val="3"/>
            <charset val="136"/>
          </rPr>
          <t>退</t>
        </r>
        <r>
          <rPr>
            <b/>
            <sz val="9"/>
            <color indexed="81"/>
            <rFont val="Tahoma"/>
            <family val="2"/>
          </rPr>
          <t xml:space="preserve"> (Ivy agree releas S4/S7)
S4 2ea/S5 1ea/S6 1ea/S7 2ea/S8 0ea/S9 0ea/S10 1ea/S11 1ea/S12 0ea </t>
        </r>
        <r>
          <rPr>
            <sz val="9"/>
            <color indexed="81"/>
            <rFont val="Tahoma"/>
            <family val="2"/>
          </rPr>
          <t xml:space="preserve">
</t>
        </r>
      </text>
    </comment>
    <comment ref="F821" authorId="4" shapeId="0">
      <text>
        <r>
          <rPr>
            <b/>
            <sz val="9"/>
            <color indexed="81"/>
            <rFont val="Tahoma"/>
            <family val="2"/>
          </rPr>
          <t xml:space="preserve">1 </t>
        </r>
        <r>
          <rPr>
            <b/>
            <sz val="9"/>
            <color indexed="81"/>
            <rFont val="細明體"/>
            <family val="3"/>
            <charset val="136"/>
          </rPr>
          <t>收</t>
        </r>
        <r>
          <rPr>
            <b/>
            <sz val="9"/>
            <color indexed="81"/>
            <rFont val="Tahoma"/>
            <family val="2"/>
          </rPr>
          <t xml:space="preserve"> 2 </t>
        </r>
        <r>
          <rPr>
            <b/>
            <sz val="9"/>
            <color indexed="81"/>
            <rFont val="細明體"/>
            <family val="3"/>
            <charset val="136"/>
          </rPr>
          <t>退</t>
        </r>
        <r>
          <rPr>
            <b/>
            <sz val="9"/>
            <color indexed="81"/>
            <rFont val="Tahoma"/>
            <family val="2"/>
          </rPr>
          <t xml:space="preserve"> 
S1 1ea/S2 1ea/S3 0ea/S4 1ea/S5 0ea/S6 0ea 
</t>
        </r>
        <r>
          <rPr>
            <sz val="9"/>
            <color indexed="81"/>
            <rFont val="Tahoma"/>
            <family val="2"/>
          </rPr>
          <t xml:space="preserve">
</t>
        </r>
      </text>
    </comment>
    <comment ref="F822" authorId="4" shapeId="0">
      <text>
        <r>
          <rPr>
            <b/>
            <sz val="9"/>
            <color indexed="81"/>
            <rFont val="Tahoma"/>
            <family val="2"/>
          </rPr>
          <t xml:space="preserve">1 </t>
        </r>
        <r>
          <rPr>
            <b/>
            <sz val="9"/>
            <color indexed="81"/>
            <rFont val="細明體"/>
            <family val="3"/>
            <charset val="136"/>
          </rPr>
          <t>收</t>
        </r>
        <r>
          <rPr>
            <b/>
            <sz val="9"/>
            <color indexed="81"/>
            <rFont val="Tahoma"/>
            <family val="2"/>
          </rPr>
          <t xml:space="preserve"> 2 </t>
        </r>
        <r>
          <rPr>
            <b/>
            <sz val="9"/>
            <color indexed="81"/>
            <rFont val="細明體"/>
            <family val="3"/>
            <charset val="136"/>
          </rPr>
          <t>退</t>
        </r>
        <r>
          <rPr>
            <b/>
            <sz val="9"/>
            <color indexed="81"/>
            <rFont val="Tahoma"/>
            <family val="2"/>
          </rPr>
          <t xml:space="preserve"> Ivy command release S2/3/5/12
S1 0ea/S2 3ea/S3 3ea/S4 1ea/S5 2ea/S6~11 1ea each/ S12 2ea  
</t>
        </r>
        <r>
          <rPr>
            <sz val="9"/>
            <color indexed="81"/>
            <rFont val="Tahoma"/>
            <family val="2"/>
          </rPr>
          <t xml:space="preserve">
</t>
        </r>
      </text>
    </comment>
    <comment ref="F823" authorId="0" shapeId="0">
      <text>
        <r>
          <rPr>
            <b/>
            <sz val="9"/>
            <color indexed="81"/>
            <rFont val="Tahoma"/>
            <family val="2"/>
          </rPr>
          <t>Over Q-time</t>
        </r>
        <r>
          <rPr>
            <sz val="9"/>
            <color indexed="81"/>
            <rFont val="Tahoma"/>
            <family val="2"/>
          </rPr>
          <t xml:space="preserve">
</t>
        </r>
      </text>
    </comment>
    <comment ref="F824" authorId="0" shapeId="0">
      <text>
        <r>
          <rPr>
            <sz val="9"/>
            <color indexed="81"/>
            <rFont val="Tahoma"/>
            <family val="2"/>
          </rPr>
          <t>Waive ADI</t>
        </r>
      </text>
    </comment>
    <comment ref="F825" authorId="0" shapeId="0">
      <text>
        <r>
          <rPr>
            <sz val="9"/>
            <color indexed="81"/>
            <rFont val="Tahoma"/>
            <family val="2"/>
          </rPr>
          <t>Waive ADI</t>
        </r>
      </text>
    </comment>
    <comment ref="F826" authorId="0" shapeId="0">
      <text>
        <r>
          <rPr>
            <sz val="9"/>
            <color indexed="81"/>
            <rFont val="Tahoma"/>
            <family val="2"/>
          </rPr>
          <t>Waive ADI</t>
        </r>
      </text>
    </comment>
    <comment ref="F827" authorId="0" shapeId="0">
      <text>
        <r>
          <rPr>
            <sz val="9"/>
            <color indexed="81"/>
            <rFont val="Tahoma"/>
            <family val="2"/>
          </rPr>
          <t>Waive ADI</t>
        </r>
      </text>
    </comment>
    <comment ref="F828" authorId="0" shapeId="0">
      <text>
        <r>
          <rPr>
            <sz val="9"/>
            <color indexed="81"/>
            <rFont val="Tahoma"/>
            <family val="2"/>
          </rPr>
          <t>Waive ADI</t>
        </r>
      </text>
    </comment>
    <comment ref="F829" authorId="0" shapeId="0">
      <text>
        <r>
          <rPr>
            <sz val="9"/>
            <color indexed="81"/>
            <rFont val="Tahoma"/>
            <family val="2"/>
          </rPr>
          <t>Waive ADI</t>
        </r>
      </text>
    </comment>
    <comment ref="F830" authorId="0" shapeId="0">
      <text>
        <r>
          <rPr>
            <sz val="9"/>
            <color indexed="81"/>
            <rFont val="Tahoma"/>
            <family val="2"/>
          </rPr>
          <t>Waive ADI</t>
        </r>
      </text>
    </comment>
    <comment ref="F831" authorId="0" shapeId="0">
      <text>
        <r>
          <rPr>
            <sz val="9"/>
            <color indexed="81"/>
            <rFont val="Tahoma"/>
            <family val="2"/>
          </rPr>
          <t>Waive ADI</t>
        </r>
      </text>
    </comment>
    <comment ref="F832" authorId="0" shapeId="0">
      <text>
        <r>
          <rPr>
            <sz val="9"/>
            <color indexed="81"/>
            <rFont val="Tahoma"/>
            <family val="2"/>
          </rPr>
          <t>Waive ADI</t>
        </r>
      </text>
    </comment>
    <comment ref="F833" authorId="0" shapeId="0">
      <text>
        <r>
          <rPr>
            <sz val="9"/>
            <color indexed="81"/>
            <rFont val="Tahoma"/>
            <family val="2"/>
          </rPr>
          <t>Waive ADI</t>
        </r>
      </text>
    </comment>
    <comment ref="F834" authorId="0" shapeId="0">
      <text>
        <r>
          <rPr>
            <sz val="9"/>
            <color indexed="81"/>
            <rFont val="Tahoma"/>
            <family val="2"/>
          </rPr>
          <t>Waive ADI</t>
        </r>
      </text>
    </comment>
    <comment ref="F835" authorId="0" shapeId="0">
      <text>
        <r>
          <rPr>
            <sz val="9"/>
            <color indexed="81"/>
            <rFont val="Calibri"/>
            <family val="2"/>
          </rPr>
          <t xml:space="preserve">1 </t>
        </r>
        <r>
          <rPr>
            <sz val="9"/>
            <color indexed="81"/>
            <rFont val="細明體"/>
            <family val="3"/>
            <charset val="136"/>
          </rPr>
          <t>收</t>
        </r>
        <r>
          <rPr>
            <sz val="9"/>
            <color indexed="81"/>
            <rFont val="Calibri"/>
            <family val="2"/>
          </rPr>
          <t xml:space="preserve"> 2 </t>
        </r>
        <r>
          <rPr>
            <sz val="9"/>
            <color indexed="81"/>
            <rFont val="細明體"/>
            <family val="3"/>
            <charset val="136"/>
          </rPr>
          <t xml:space="preserve">退
</t>
        </r>
        <r>
          <rPr>
            <sz val="9"/>
            <color indexed="81"/>
            <rFont val="Calibri"/>
            <family val="2"/>
          </rPr>
          <t>S9 1 ea
S10 1 ea
S13 1 ea</t>
        </r>
      </text>
    </comment>
    <comment ref="F836" authorId="0" shapeId="0">
      <text>
        <r>
          <rPr>
            <sz val="9"/>
            <color indexed="81"/>
            <rFont val="Tahoma"/>
            <family val="2"/>
          </rPr>
          <t xml:space="preserve">1 </t>
        </r>
        <r>
          <rPr>
            <sz val="9"/>
            <color indexed="81"/>
            <rFont val="細明體"/>
            <family val="3"/>
            <charset val="136"/>
          </rPr>
          <t>收</t>
        </r>
        <r>
          <rPr>
            <sz val="9"/>
            <color indexed="81"/>
            <rFont val="Tahoma"/>
            <family val="2"/>
          </rPr>
          <t xml:space="preserve"> 2 </t>
        </r>
        <r>
          <rPr>
            <sz val="9"/>
            <color indexed="81"/>
            <rFont val="細明體"/>
            <family val="3"/>
            <charset val="136"/>
          </rPr>
          <t xml:space="preserve">退
</t>
        </r>
        <r>
          <rPr>
            <sz val="9"/>
            <color indexed="81"/>
            <rFont val="Tahoma"/>
            <family val="2"/>
          </rPr>
          <t>S1 2ea
S2 2ea
S3 2ea
S4 3ea
S5 2ea
S6 1ea
S7 3ea
S8 1ea
S9 2ea
S10 3ea
S11 4ea
S12 2ea
S13 3ea</t>
        </r>
      </text>
    </comment>
    <comment ref="F837" authorId="0" shapeId="0">
      <text>
        <r>
          <rPr>
            <sz val="9"/>
            <color indexed="81"/>
            <rFont val="Tahoma"/>
            <family val="2"/>
          </rPr>
          <t xml:space="preserve">1 </t>
        </r>
        <r>
          <rPr>
            <sz val="9"/>
            <color indexed="81"/>
            <rFont val="細明體"/>
            <family val="3"/>
            <charset val="136"/>
          </rPr>
          <t>收</t>
        </r>
        <r>
          <rPr>
            <sz val="9"/>
            <color indexed="81"/>
            <rFont val="Tahoma"/>
            <family val="2"/>
          </rPr>
          <t xml:space="preserve"> 2 </t>
        </r>
        <r>
          <rPr>
            <sz val="9"/>
            <color indexed="81"/>
            <rFont val="細明體"/>
            <family val="3"/>
            <charset val="136"/>
          </rPr>
          <t xml:space="preserve">退
</t>
        </r>
        <r>
          <rPr>
            <sz val="9"/>
            <color indexed="81"/>
            <rFont val="Tahoma"/>
            <family val="2"/>
          </rPr>
          <t>S1 3ea
S2 3ea
S3 1ea</t>
        </r>
      </text>
    </comment>
    <comment ref="F838" authorId="0" shapeId="0">
      <text>
        <r>
          <rPr>
            <sz val="9"/>
            <color indexed="81"/>
            <rFont val="Tahoma"/>
            <family val="2"/>
          </rPr>
          <t xml:space="preserve">1 </t>
        </r>
        <r>
          <rPr>
            <sz val="9"/>
            <color indexed="81"/>
            <rFont val="細明體"/>
            <family val="3"/>
            <charset val="136"/>
          </rPr>
          <t>收</t>
        </r>
        <r>
          <rPr>
            <sz val="9"/>
            <color indexed="81"/>
            <rFont val="Tahoma"/>
            <family val="2"/>
          </rPr>
          <t xml:space="preserve"> 2 </t>
        </r>
        <r>
          <rPr>
            <sz val="9"/>
            <color indexed="81"/>
            <rFont val="細明體"/>
            <family val="3"/>
            <charset val="136"/>
          </rPr>
          <t xml:space="preserve">退
</t>
        </r>
        <r>
          <rPr>
            <sz val="9"/>
            <color indexed="81"/>
            <rFont val="Tahoma"/>
            <family val="2"/>
          </rPr>
          <t>S1 10ea
S2 2ea
S3 1ea
S5 1ea
S8 1ea</t>
        </r>
      </text>
    </comment>
    <comment ref="F839" authorId="0" shapeId="0">
      <text>
        <r>
          <rPr>
            <sz val="9"/>
            <color indexed="81"/>
            <rFont val="Tahoma"/>
            <family val="2"/>
          </rPr>
          <t>&lt; 4ea / lot (Product)</t>
        </r>
        <r>
          <rPr>
            <sz val="9"/>
            <color indexed="81"/>
            <rFont val="細明體"/>
            <family val="3"/>
            <charset val="136"/>
          </rPr>
          <t xml:space="preserve">
</t>
        </r>
        <r>
          <rPr>
            <sz val="9"/>
            <color indexed="81"/>
            <rFont val="Tahoma"/>
            <family val="2"/>
          </rPr>
          <t>S1 4ea
S2 6 ea</t>
        </r>
      </text>
    </comment>
    <comment ref="F840" authorId="0" shapeId="0">
      <text>
        <r>
          <rPr>
            <sz val="9"/>
            <color indexed="81"/>
            <rFont val="Tahoma"/>
            <family val="2"/>
          </rPr>
          <t xml:space="preserve">&lt; 5ea / Lot (Product)
S1 5 particle + 2 defocus
S2 5 particle + 2 defocus
S3 2 particle + 2 defocus
</t>
        </r>
      </text>
    </comment>
    <comment ref="F841" authorId="0" shapeId="0">
      <text>
        <r>
          <rPr>
            <sz val="9"/>
            <color indexed="81"/>
            <rFont val="Tahoma"/>
            <family val="2"/>
          </rPr>
          <t>WEE (~ 1.6) over criteria (1.1 +/- 0.4)</t>
        </r>
      </text>
    </comment>
    <comment ref="F842" authorId="0" shapeId="0">
      <text>
        <r>
          <rPr>
            <sz val="9"/>
            <color indexed="81"/>
            <rFont val="Tahoma"/>
            <family val="2"/>
          </rPr>
          <t>Waive ADI</t>
        </r>
      </text>
    </comment>
    <comment ref="F843" authorId="0" shapeId="0">
      <text>
        <r>
          <rPr>
            <sz val="9"/>
            <color indexed="81"/>
            <rFont val="Tahoma"/>
            <family val="2"/>
          </rPr>
          <t>Waive ADI</t>
        </r>
      </text>
    </comment>
    <comment ref="F844" authorId="0" shapeId="0">
      <text>
        <r>
          <rPr>
            <sz val="9"/>
            <color indexed="81"/>
            <rFont val="Tahoma"/>
            <family val="2"/>
          </rPr>
          <t>Waive ADI</t>
        </r>
      </text>
    </comment>
    <comment ref="F845" authorId="0" shapeId="0">
      <text>
        <r>
          <rPr>
            <sz val="9"/>
            <color indexed="81"/>
            <rFont val="Tahoma"/>
            <family val="2"/>
          </rPr>
          <t>Waive ADI</t>
        </r>
      </text>
    </comment>
    <comment ref="F846" authorId="0" shapeId="0">
      <text>
        <r>
          <rPr>
            <sz val="9"/>
            <color indexed="81"/>
            <rFont val="Tahoma"/>
            <family val="2"/>
          </rPr>
          <t>Waive ADI</t>
        </r>
      </text>
    </comment>
    <comment ref="F847" authorId="0" shapeId="0">
      <text>
        <r>
          <rPr>
            <sz val="9"/>
            <color indexed="81"/>
            <rFont val="Tahoma"/>
            <family val="2"/>
          </rPr>
          <t>Waive ADI</t>
        </r>
      </text>
    </comment>
    <comment ref="F848" authorId="0" shapeId="0">
      <text>
        <r>
          <rPr>
            <sz val="9"/>
            <color indexed="81"/>
            <rFont val="Tahoma"/>
            <family val="2"/>
          </rPr>
          <t>Waive ADI</t>
        </r>
      </text>
    </comment>
    <comment ref="F849" authorId="0" shapeId="0">
      <text>
        <r>
          <rPr>
            <sz val="9"/>
            <color indexed="81"/>
            <rFont val="Tahoma"/>
            <family val="2"/>
          </rPr>
          <t>Waive ADI</t>
        </r>
      </text>
    </comment>
    <comment ref="F850" authorId="0" shapeId="0">
      <text>
        <r>
          <rPr>
            <sz val="9"/>
            <color indexed="81"/>
            <rFont val="Tahoma"/>
            <family val="2"/>
          </rPr>
          <t>Waive ADI</t>
        </r>
      </text>
    </comment>
    <comment ref="F851" authorId="0" shapeId="0">
      <text>
        <r>
          <rPr>
            <sz val="9"/>
            <color indexed="81"/>
            <rFont val="Tahoma"/>
            <family val="2"/>
          </rPr>
          <t>Waive ADI</t>
        </r>
      </text>
    </comment>
    <comment ref="F852" authorId="0" shapeId="0">
      <text>
        <r>
          <rPr>
            <sz val="9"/>
            <color indexed="81"/>
            <rFont val="Tahoma"/>
            <family val="2"/>
          </rPr>
          <t>Waive ADI</t>
        </r>
      </text>
    </comment>
    <comment ref="F853" authorId="0" shapeId="0">
      <text>
        <r>
          <rPr>
            <sz val="9"/>
            <color indexed="81"/>
            <rFont val="Tahoma"/>
            <family val="2"/>
          </rPr>
          <t>Waive ADI</t>
        </r>
      </text>
    </comment>
    <comment ref="F854" authorId="0" shapeId="0">
      <text>
        <r>
          <rPr>
            <sz val="9"/>
            <color indexed="81"/>
            <rFont val="Tahoma"/>
            <family val="2"/>
          </rPr>
          <t>Waive ADI</t>
        </r>
      </text>
    </comment>
    <comment ref="F855" authorId="0" shapeId="0">
      <text>
        <r>
          <rPr>
            <sz val="9"/>
            <color indexed="81"/>
            <rFont val="Tahoma"/>
            <family val="2"/>
          </rPr>
          <t>Waive ADI</t>
        </r>
      </text>
    </comment>
    <comment ref="F856" authorId="0" shapeId="0">
      <text>
        <r>
          <rPr>
            <sz val="9"/>
            <color indexed="81"/>
            <rFont val="Tahoma"/>
            <family val="2"/>
          </rPr>
          <t>Waive ADI</t>
        </r>
      </text>
    </comment>
    <comment ref="F857" authorId="0" shapeId="0">
      <text>
        <r>
          <rPr>
            <sz val="9"/>
            <color indexed="81"/>
            <rFont val="Tahoma"/>
            <family val="2"/>
          </rPr>
          <t>Waive ADI</t>
        </r>
      </text>
    </comment>
    <comment ref="F858" authorId="0" shapeId="0">
      <text>
        <r>
          <rPr>
            <sz val="9"/>
            <color indexed="81"/>
            <rFont val="Tahoma"/>
            <family val="2"/>
          </rPr>
          <t>Waive ADI</t>
        </r>
      </text>
    </comment>
    <comment ref="F859" authorId="0" shapeId="0">
      <text>
        <r>
          <rPr>
            <sz val="9"/>
            <color indexed="81"/>
            <rFont val="Tahoma"/>
            <family val="2"/>
          </rPr>
          <t>Over Q-time</t>
        </r>
      </text>
    </comment>
    <comment ref="F860" authorId="0" shapeId="0">
      <text>
        <r>
          <rPr>
            <sz val="9"/>
            <color indexed="81"/>
            <rFont val="Tahoma"/>
            <family val="2"/>
          </rPr>
          <t>STEP_11 alarm</t>
        </r>
      </text>
    </comment>
    <comment ref="F861" authorId="0" shapeId="0">
      <text>
        <r>
          <rPr>
            <sz val="9"/>
            <color indexed="81"/>
            <rFont val="Tahoma"/>
            <family val="2"/>
          </rPr>
          <t>Over Q-time</t>
        </r>
      </text>
    </comment>
    <comment ref="F862" authorId="0" shapeId="0">
      <text>
        <r>
          <rPr>
            <sz val="9"/>
            <color indexed="81"/>
            <rFont val="Tahoma"/>
            <family val="2"/>
          </rPr>
          <t>&lt; 5ea / Lot (Product)
S1 2 particle</t>
        </r>
      </text>
    </comment>
    <comment ref="F863" authorId="0" shapeId="0">
      <text>
        <r>
          <rPr>
            <sz val="9"/>
            <color indexed="81"/>
            <rFont val="Tahoma"/>
            <family val="2"/>
          </rPr>
          <t>&lt; 4ea / lot (Product)</t>
        </r>
        <r>
          <rPr>
            <sz val="9"/>
            <color indexed="81"/>
            <rFont val="細明體"/>
            <family val="3"/>
            <charset val="136"/>
          </rPr>
          <t xml:space="preserve">
</t>
        </r>
        <r>
          <rPr>
            <sz val="9"/>
            <color indexed="81"/>
            <rFont val="Tahoma"/>
            <family val="2"/>
          </rPr>
          <t>S1 2ea
S2 1ea</t>
        </r>
      </text>
    </comment>
    <comment ref="F864" authorId="0" shapeId="0">
      <text>
        <r>
          <rPr>
            <sz val="9"/>
            <color indexed="81"/>
            <rFont val="Tahoma"/>
            <family val="2"/>
          </rPr>
          <t>&lt; 17ea / lot (Product)
S2 2ea
S4 1ea
S6 1ea oxidation
S8 1ea
S9 1ea
S11 1ea
S12 2ea oxidation
S13 1ea</t>
        </r>
      </text>
    </comment>
    <comment ref="F865" authorId="0" shapeId="0">
      <text>
        <r>
          <rPr>
            <sz val="9"/>
            <color indexed="81"/>
            <rFont val="Tahoma"/>
            <family val="2"/>
          </rPr>
          <t xml:space="preserve">1 </t>
        </r>
        <r>
          <rPr>
            <sz val="9"/>
            <color indexed="81"/>
            <rFont val="細明體"/>
            <family val="3"/>
            <charset val="136"/>
          </rPr>
          <t>收</t>
        </r>
        <r>
          <rPr>
            <sz val="9"/>
            <color indexed="81"/>
            <rFont val="Tahoma"/>
            <family val="2"/>
          </rPr>
          <t xml:space="preserve"> 2 </t>
        </r>
        <r>
          <rPr>
            <sz val="9"/>
            <color indexed="81"/>
            <rFont val="細明體"/>
            <family val="3"/>
            <charset val="136"/>
          </rPr>
          <t xml:space="preserve">退
</t>
        </r>
        <r>
          <rPr>
            <sz val="9"/>
            <color indexed="81"/>
            <rFont val="Tahoma"/>
            <family val="2"/>
          </rPr>
          <t>S2 1ea
S3 2ea (Align with IvyWH)
S4 1ea
S7 1ea
S8 1ea
S9 1ea
S11 1ea
S13 1ea</t>
        </r>
      </text>
    </comment>
    <comment ref="F866" authorId="0" shapeId="0">
      <text>
        <r>
          <rPr>
            <sz val="9"/>
            <color indexed="81"/>
            <rFont val="Tahoma"/>
            <family val="2"/>
          </rPr>
          <t>&lt;15 / lot align with Product to release
S2 2ea
S3 3ea
S4 3ea
S6 2ea
S7 1ea
S8 3ea
S9 2ea
S10 3a
S11 3ea
S12 2ea
S13 1ea</t>
        </r>
      </text>
    </comment>
    <comment ref="F867" authorId="0" shapeId="0">
      <text>
        <r>
          <rPr>
            <sz val="9"/>
            <color indexed="81"/>
            <rFont val="Tahoma"/>
            <family val="2"/>
          </rPr>
          <t>Waive ADI</t>
        </r>
      </text>
    </comment>
    <comment ref="F868" authorId="0" shapeId="0">
      <text>
        <r>
          <rPr>
            <sz val="9"/>
            <color indexed="81"/>
            <rFont val="Tahoma"/>
            <family val="2"/>
          </rPr>
          <t>Waive ADI</t>
        </r>
      </text>
    </comment>
    <comment ref="F869" authorId="0" shapeId="0">
      <text>
        <r>
          <rPr>
            <sz val="9"/>
            <color indexed="81"/>
            <rFont val="Tahoma"/>
            <family val="2"/>
          </rPr>
          <t>Surface abnormal</t>
        </r>
      </text>
    </comment>
    <comment ref="F870" authorId="0" shapeId="0">
      <text>
        <r>
          <rPr>
            <sz val="9"/>
            <color indexed="81"/>
            <rFont val="Tahoma"/>
            <family val="2"/>
          </rPr>
          <t>Waive ADI</t>
        </r>
      </text>
    </comment>
    <comment ref="F871" authorId="0" shapeId="0">
      <text>
        <r>
          <rPr>
            <sz val="9"/>
            <color indexed="81"/>
            <rFont val="Tahoma"/>
            <family val="2"/>
          </rPr>
          <t>Waive ADI</t>
        </r>
      </text>
    </comment>
    <comment ref="F872" authorId="0" shapeId="0">
      <text>
        <r>
          <rPr>
            <sz val="9"/>
            <color indexed="81"/>
            <rFont val="Tahoma"/>
            <family val="2"/>
          </rPr>
          <t>Waive ADI</t>
        </r>
      </text>
    </comment>
    <comment ref="F873" authorId="0" shapeId="0">
      <text>
        <r>
          <rPr>
            <sz val="9"/>
            <color indexed="81"/>
            <rFont val="Tahoma"/>
            <family val="2"/>
          </rPr>
          <t>Waive ADI</t>
        </r>
      </text>
    </comment>
    <comment ref="F874" authorId="0" shapeId="0">
      <text>
        <r>
          <rPr>
            <sz val="9"/>
            <color indexed="81"/>
            <rFont val="Tahoma"/>
            <family val="2"/>
          </rPr>
          <t>Over Q-time</t>
        </r>
      </text>
    </comment>
    <comment ref="F875" authorId="0" shapeId="0">
      <text>
        <r>
          <rPr>
            <sz val="9"/>
            <color indexed="81"/>
            <rFont val="Tahoma"/>
            <family val="2"/>
          </rPr>
          <t>Waive ADI</t>
        </r>
      </text>
    </comment>
    <comment ref="F876" authorId="0" shapeId="0">
      <text>
        <r>
          <rPr>
            <sz val="9"/>
            <color indexed="81"/>
            <rFont val="Tahoma"/>
            <family val="2"/>
          </rPr>
          <t>Waive ADI</t>
        </r>
      </text>
    </comment>
    <comment ref="F877" authorId="0" shapeId="0">
      <text>
        <r>
          <rPr>
            <sz val="9"/>
            <color indexed="81"/>
            <rFont val="Tahoma"/>
            <family val="2"/>
          </rPr>
          <t>Waive ADI</t>
        </r>
      </text>
    </comment>
    <comment ref="F878" authorId="0" shapeId="0">
      <text>
        <r>
          <rPr>
            <sz val="9"/>
            <color indexed="81"/>
            <rFont val="Tahoma"/>
            <family val="2"/>
          </rPr>
          <t>Waive ADI</t>
        </r>
      </text>
    </comment>
    <comment ref="F879" authorId="0" shapeId="0">
      <text>
        <r>
          <rPr>
            <sz val="9"/>
            <color indexed="81"/>
            <rFont val="Tahoma"/>
            <family val="2"/>
          </rPr>
          <t>Waive ADI</t>
        </r>
      </text>
    </comment>
    <comment ref="F880" authorId="0" shapeId="0">
      <text>
        <r>
          <rPr>
            <sz val="9"/>
            <color indexed="81"/>
            <rFont val="Tahoma"/>
            <family val="2"/>
          </rPr>
          <t>Waive ADI</t>
        </r>
      </text>
    </comment>
    <comment ref="F881" authorId="0" shapeId="0">
      <text>
        <r>
          <rPr>
            <sz val="9"/>
            <color indexed="81"/>
            <rFont val="Tahoma"/>
            <family val="2"/>
          </rPr>
          <t>Waive ADI</t>
        </r>
      </text>
    </comment>
    <comment ref="F882" authorId="0" shapeId="0">
      <text>
        <r>
          <rPr>
            <sz val="9"/>
            <color indexed="81"/>
            <rFont val="Tahoma"/>
            <family val="2"/>
          </rPr>
          <t>Waive ADI</t>
        </r>
      </text>
    </comment>
    <comment ref="F883" authorId="0" shapeId="0">
      <text>
        <r>
          <rPr>
            <sz val="9"/>
            <color indexed="81"/>
            <rFont val="Tahoma"/>
            <family val="2"/>
          </rPr>
          <t>Waive ADI</t>
        </r>
      </text>
    </comment>
    <comment ref="F884" authorId="0" shapeId="0">
      <text>
        <r>
          <rPr>
            <sz val="9"/>
            <color indexed="81"/>
            <rFont val="Tahoma"/>
            <family val="2"/>
          </rPr>
          <t>O-ring induce CD (30.25) over criteria (25 + / - 4)</t>
        </r>
      </text>
    </comment>
    <comment ref="F885" authorId="0" shapeId="0">
      <text>
        <r>
          <rPr>
            <sz val="9"/>
            <color indexed="81"/>
            <rFont val="Tahoma"/>
            <family val="2"/>
          </rPr>
          <t>Waive ADI</t>
        </r>
      </text>
    </comment>
    <comment ref="F886" authorId="0" shapeId="0">
      <text>
        <r>
          <rPr>
            <sz val="9"/>
            <color indexed="81"/>
            <rFont val="Tahoma"/>
            <family val="2"/>
          </rPr>
          <t>Waive ADI</t>
        </r>
      </text>
    </comment>
    <comment ref="F887" authorId="0" shapeId="0">
      <text>
        <r>
          <rPr>
            <sz val="9"/>
            <color indexed="81"/>
            <rFont val="Tahoma"/>
            <family val="2"/>
          </rPr>
          <t>Waive ADI</t>
        </r>
      </text>
    </comment>
    <comment ref="F888" authorId="0" shapeId="0">
      <text>
        <r>
          <rPr>
            <sz val="9"/>
            <color indexed="81"/>
            <rFont val="Tahoma"/>
            <family val="2"/>
          </rPr>
          <t>Waive ADI</t>
        </r>
      </text>
    </comment>
    <comment ref="F889" authorId="0" shapeId="0">
      <text>
        <r>
          <rPr>
            <sz val="9"/>
            <color indexed="81"/>
            <rFont val="Tahoma"/>
            <family val="2"/>
          </rPr>
          <t>Waive ADI</t>
        </r>
      </text>
    </comment>
    <comment ref="F890" authorId="0" shapeId="0">
      <text>
        <r>
          <rPr>
            <sz val="9"/>
            <color indexed="81"/>
            <rFont val="Tahoma"/>
            <family val="2"/>
          </rPr>
          <t>Waive ADI</t>
        </r>
      </text>
    </comment>
    <comment ref="F891" authorId="0" shapeId="0">
      <text>
        <r>
          <rPr>
            <sz val="9"/>
            <color indexed="81"/>
            <rFont val="Tahoma"/>
            <family val="2"/>
          </rPr>
          <t>Waive ADI</t>
        </r>
      </text>
    </comment>
    <comment ref="F892" authorId="0" shapeId="0">
      <text>
        <r>
          <rPr>
            <sz val="9"/>
            <color indexed="81"/>
            <rFont val="Tahoma"/>
            <family val="2"/>
          </rPr>
          <t>Waive ADI</t>
        </r>
      </text>
    </comment>
    <comment ref="F893" authorId="0" shapeId="0">
      <text>
        <r>
          <rPr>
            <sz val="9"/>
            <color indexed="81"/>
            <rFont val="Tahoma"/>
            <family val="2"/>
          </rPr>
          <t>Waive ADI</t>
        </r>
      </text>
    </comment>
    <comment ref="F894" authorId="0" shapeId="0">
      <text>
        <r>
          <rPr>
            <sz val="9"/>
            <color indexed="81"/>
            <rFont val="Tahoma"/>
            <family val="2"/>
          </rPr>
          <t>Waive ADI</t>
        </r>
      </text>
    </comment>
    <comment ref="F895" authorId="0" shapeId="0">
      <text>
        <r>
          <rPr>
            <sz val="9"/>
            <color indexed="81"/>
            <rFont val="Tahoma"/>
            <family val="2"/>
          </rPr>
          <t>Waive ADI</t>
        </r>
      </text>
    </comment>
    <comment ref="F896" authorId="0" shapeId="0">
      <text>
        <r>
          <rPr>
            <sz val="9"/>
            <color indexed="81"/>
            <rFont val="Tahoma"/>
            <family val="2"/>
          </rPr>
          <t xml:space="preserve">COAT_10 </t>
        </r>
        <r>
          <rPr>
            <sz val="9"/>
            <color indexed="81"/>
            <rFont val="細明體"/>
            <family val="3"/>
            <charset val="136"/>
          </rPr>
          <t>機故</t>
        </r>
      </text>
    </comment>
    <comment ref="F898" authorId="0" shapeId="0">
      <text>
        <r>
          <rPr>
            <sz val="9"/>
            <color indexed="81"/>
            <rFont val="Tahoma"/>
            <family val="2"/>
          </rPr>
          <t>S5 1ea
S10 2ea
S11 2ea
S12 2ea
S13 1ea</t>
        </r>
      </text>
    </comment>
    <comment ref="F899" authorId="0" shapeId="0">
      <text>
        <r>
          <rPr>
            <sz val="9"/>
            <color indexed="81"/>
            <rFont val="Tahoma"/>
            <family val="2"/>
          </rPr>
          <t xml:space="preserve">1 </t>
        </r>
        <r>
          <rPr>
            <sz val="9"/>
            <color indexed="81"/>
            <rFont val="細明體"/>
            <family val="3"/>
            <charset val="136"/>
          </rPr>
          <t>收</t>
        </r>
        <r>
          <rPr>
            <sz val="9"/>
            <color indexed="81"/>
            <rFont val="Tahoma"/>
            <family val="2"/>
          </rPr>
          <t xml:space="preserve"> 2 </t>
        </r>
        <r>
          <rPr>
            <sz val="9"/>
            <color indexed="81"/>
            <rFont val="細明體"/>
            <family val="3"/>
            <charset val="136"/>
          </rPr>
          <t>退</t>
        </r>
        <r>
          <rPr>
            <sz val="9"/>
            <color indexed="81"/>
            <rFont val="Tahoma"/>
            <family val="2"/>
          </rPr>
          <t xml:space="preserve">
S1 1ea
S2 1ea
S11 1ea</t>
        </r>
      </text>
    </comment>
    <comment ref="F900" authorId="0" shapeId="0">
      <text>
        <r>
          <rPr>
            <sz val="9"/>
            <color indexed="81"/>
            <rFont val="Tahoma"/>
            <family val="2"/>
          </rPr>
          <t>Waive ADI</t>
        </r>
      </text>
    </comment>
    <comment ref="F901" authorId="0" shapeId="0">
      <text>
        <r>
          <rPr>
            <sz val="9"/>
            <color indexed="81"/>
            <rFont val="Tahoma"/>
            <family val="2"/>
          </rPr>
          <t>Waive ADI</t>
        </r>
      </text>
    </comment>
    <comment ref="F902" authorId="0" shapeId="0">
      <text>
        <r>
          <rPr>
            <sz val="9"/>
            <color indexed="81"/>
            <rFont val="Tahoma"/>
            <family val="2"/>
          </rPr>
          <t>Waive ADI</t>
        </r>
      </text>
    </comment>
    <comment ref="F903" authorId="0" shapeId="0">
      <text>
        <r>
          <rPr>
            <sz val="9"/>
            <color indexed="81"/>
            <rFont val="Tahoma"/>
            <family val="2"/>
          </rPr>
          <t>Waive ADI</t>
        </r>
      </text>
    </comment>
    <comment ref="F904" authorId="0" shapeId="0">
      <text>
        <r>
          <rPr>
            <sz val="9"/>
            <color indexed="81"/>
            <rFont val="Tahoma"/>
            <family val="2"/>
          </rPr>
          <t>Waive ADI</t>
        </r>
      </text>
    </comment>
    <comment ref="F905" authorId="0" shapeId="0">
      <text>
        <r>
          <rPr>
            <sz val="9"/>
            <color indexed="81"/>
            <rFont val="Tahoma"/>
            <family val="2"/>
          </rPr>
          <t>Over Q-time</t>
        </r>
      </text>
    </comment>
    <comment ref="F906" authorId="0" shapeId="0">
      <text>
        <r>
          <rPr>
            <sz val="9"/>
            <color indexed="81"/>
            <rFont val="Tahoma"/>
            <family val="2"/>
          </rPr>
          <t xml:space="preserve">1 </t>
        </r>
        <r>
          <rPr>
            <sz val="9"/>
            <color indexed="81"/>
            <rFont val="細明體"/>
            <family val="3"/>
            <charset val="136"/>
          </rPr>
          <t>收</t>
        </r>
        <r>
          <rPr>
            <sz val="9"/>
            <color indexed="81"/>
            <rFont val="Tahoma"/>
            <family val="2"/>
          </rPr>
          <t xml:space="preserve"> 2 </t>
        </r>
        <r>
          <rPr>
            <sz val="9"/>
            <color indexed="81"/>
            <rFont val="細明體"/>
            <family val="3"/>
            <charset val="136"/>
          </rPr>
          <t>退
S3 1ea oxidation
S11 1ea</t>
        </r>
      </text>
    </comment>
    <comment ref="F907" authorId="0" shapeId="0">
      <text>
        <r>
          <rPr>
            <sz val="9"/>
            <color indexed="81"/>
            <rFont val="Tahoma"/>
            <family val="2"/>
          </rPr>
          <t xml:space="preserve">1 </t>
        </r>
        <r>
          <rPr>
            <sz val="9"/>
            <color indexed="81"/>
            <rFont val="細明體"/>
            <family val="3"/>
            <charset val="136"/>
          </rPr>
          <t>收</t>
        </r>
        <r>
          <rPr>
            <sz val="9"/>
            <color indexed="81"/>
            <rFont val="Tahoma"/>
            <family val="2"/>
          </rPr>
          <t xml:space="preserve"> 2 </t>
        </r>
        <r>
          <rPr>
            <sz val="9"/>
            <color indexed="81"/>
            <rFont val="細明體"/>
            <family val="3"/>
            <charset val="136"/>
          </rPr>
          <t xml:space="preserve">退
</t>
        </r>
        <r>
          <rPr>
            <sz val="9"/>
            <color indexed="81"/>
            <rFont val="Tahoma"/>
            <family val="2"/>
          </rPr>
          <t>S2 1ea 
S13 1ea</t>
        </r>
      </text>
    </comment>
    <comment ref="F908" authorId="0" shapeId="0">
      <text>
        <r>
          <rPr>
            <sz val="9"/>
            <color indexed="81"/>
            <rFont val="Tahoma"/>
            <family val="2"/>
          </rPr>
          <t>Waive ADI</t>
        </r>
      </text>
    </comment>
    <comment ref="F909" authorId="0" shapeId="0">
      <text>
        <r>
          <rPr>
            <sz val="9"/>
            <color indexed="81"/>
            <rFont val="Tahoma"/>
            <family val="2"/>
          </rPr>
          <t>Waive ADI</t>
        </r>
      </text>
    </comment>
    <comment ref="F910" authorId="0" shapeId="0">
      <text>
        <r>
          <rPr>
            <sz val="9"/>
            <color indexed="81"/>
            <rFont val="Tahoma"/>
            <family val="2"/>
          </rPr>
          <t>Waive ADI</t>
        </r>
      </text>
    </comment>
    <comment ref="F911" authorId="0" shapeId="0">
      <text>
        <r>
          <rPr>
            <sz val="9"/>
            <color indexed="81"/>
            <rFont val="Tahoma"/>
            <family val="2"/>
          </rPr>
          <t>Waive ADI</t>
        </r>
      </text>
    </comment>
    <comment ref="F912" authorId="0" shapeId="0">
      <text>
        <r>
          <rPr>
            <sz val="9"/>
            <color indexed="81"/>
            <rFont val="Tahoma"/>
            <family val="2"/>
          </rPr>
          <t>Waive ADI</t>
        </r>
      </text>
    </comment>
    <comment ref="F913" authorId="0" shapeId="0">
      <text>
        <r>
          <rPr>
            <sz val="9"/>
            <color indexed="81"/>
            <rFont val="Tahoma"/>
            <family val="2"/>
          </rPr>
          <t>STEP_09 STR lot
S4 1ea
S5 3ea bubble 
S9 1ea gel
S11 1 bubble
S12 1ea
S13 2ea</t>
        </r>
      </text>
    </comment>
    <comment ref="F914" authorId="0" shapeId="0">
      <text>
        <r>
          <rPr>
            <sz val="9"/>
            <color indexed="81"/>
            <rFont val="Tahoma"/>
            <family val="2"/>
          </rPr>
          <t>STEP_09 STR
S3 1ea Gel</t>
        </r>
      </text>
    </comment>
    <comment ref="F915" authorId="0" shapeId="0">
      <text>
        <r>
          <rPr>
            <sz val="9"/>
            <color indexed="81"/>
            <rFont val="Tahoma"/>
            <family val="2"/>
          </rPr>
          <t>Waive ADI</t>
        </r>
      </text>
    </comment>
    <comment ref="F916" authorId="0" shapeId="0">
      <text>
        <r>
          <rPr>
            <sz val="9"/>
            <color indexed="81"/>
            <rFont val="Tahoma"/>
            <family val="2"/>
          </rPr>
          <t>Waive ADI</t>
        </r>
      </text>
    </comment>
    <comment ref="F917" authorId="0" shapeId="0">
      <text>
        <r>
          <rPr>
            <sz val="9"/>
            <color indexed="81"/>
            <rFont val="Tahoma"/>
            <family val="2"/>
          </rPr>
          <t>Waive ADI</t>
        </r>
      </text>
    </comment>
    <comment ref="F918" authorId="0" shapeId="0">
      <text>
        <r>
          <rPr>
            <sz val="9"/>
            <color indexed="81"/>
            <rFont val="Tahoma"/>
            <family val="2"/>
          </rPr>
          <t>Waive ADI</t>
        </r>
      </text>
    </comment>
    <comment ref="F919" authorId="0" shapeId="0">
      <text>
        <r>
          <rPr>
            <sz val="9"/>
            <color indexed="81"/>
            <rFont val="Tahoma"/>
            <family val="2"/>
          </rPr>
          <t>Waive ADI</t>
        </r>
      </text>
    </comment>
    <comment ref="F920" authorId="0" shapeId="0">
      <text>
        <r>
          <rPr>
            <sz val="9"/>
            <color indexed="81"/>
            <rFont val="Tahoma"/>
            <family val="2"/>
          </rPr>
          <t>Waive ADI</t>
        </r>
      </text>
    </comment>
    <comment ref="F921" authorId="0" shapeId="0">
      <text>
        <r>
          <rPr>
            <sz val="9"/>
            <color indexed="81"/>
            <rFont val="Tahoma"/>
            <family val="2"/>
          </rPr>
          <t>Waive ADI</t>
        </r>
      </text>
    </comment>
    <comment ref="F922" authorId="0" shapeId="0">
      <text>
        <r>
          <rPr>
            <sz val="9"/>
            <color indexed="81"/>
            <rFont val="Tahoma"/>
            <family val="2"/>
          </rPr>
          <t>Waive ADI</t>
        </r>
      </text>
    </comment>
    <comment ref="F923" authorId="0" shapeId="0">
      <text>
        <r>
          <rPr>
            <sz val="9"/>
            <color indexed="81"/>
            <rFont val="Tahoma"/>
            <family val="2"/>
          </rPr>
          <t>Waive ADI</t>
        </r>
      </text>
    </comment>
    <comment ref="F924" authorId="0" shapeId="0">
      <text>
        <r>
          <rPr>
            <sz val="9"/>
            <color indexed="81"/>
            <rFont val="Tahoma"/>
            <family val="2"/>
          </rPr>
          <t>Waive ADI</t>
        </r>
      </text>
    </comment>
    <comment ref="F925" authorId="0" shapeId="0">
      <text>
        <r>
          <rPr>
            <sz val="9"/>
            <color indexed="81"/>
            <rFont val="Tahoma"/>
            <family val="2"/>
          </rPr>
          <t>Waive ADI</t>
        </r>
      </text>
    </comment>
    <comment ref="F926" authorId="0" shapeId="0">
      <text>
        <r>
          <rPr>
            <sz val="9"/>
            <color indexed="81"/>
            <rFont val="Tahoma"/>
            <family val="2"/>
          </rPr>
          <t>Waive ADI</t>
        </r>
      </text>
    </comment>
    <comment ref="F927" authorId="0" shapeId="0">
      <text>
        <r>
          <rPr>
            <sz val="9"/>
            <color indexed="81"/>
            <rFont val="Tahoma"/>
            <family val="2"/>
          </rPr>
          <t>Waive ADI</t>
        </r>
      </text>
    </comment>
    <comment ref="F928" authorId="0" shapeId="0">
      <text>
        <r>
          <rPr>
            <sz val="9"/>
            <color indexed="81"/>
            <rFont val="Tahoma"/>
            <family val="2"/>
          </rPr>
          <t>Waive ADI</t>
        </r>
      </text>
    </comment>
    <comment ref="F929" authorId="0" shapeId="0">
      <text>
        <r>
          <rPr>
            <sz val="9"/>
            <color indexed="81"/>
            <rFont val="Tahoma"/>
            <family val="2"/>
          </rPr>
          <t>Waive ADI</t>
        </r>
      </text>
    </comment>
    <comment ref="F930" authorId="0" shapeId="0">
      <text>
        <r>
          <rPr>
            <sz val="9"/>
            <color indexed="81"/>
            <rFont val="Tahoma"/>
            <family val="2"/>
          </rPr>
          <t>O-ring induce defocus</t>
        </r>
      </text>
    </comment>
    <comment ref="F931" authorId="0" shapeId="0">
      <text>
        <r>
          <rPr>
            <sz val="9"/>
            <color indexed="81"/>
            <rFont val="Tahoma"/>
            <family val="2"/>
          </rPr>
          <t>Waive ADI</t>
        </r>
      </text>
    </comment>
    <comment ref="F932" authorId="0" shapeId="0">
      <text>
        <r>
          <rPr>
            <sz val="9"/>
            <color indexed="81"/>
            <rFont val="Tahoma"/>
            <family val="2"/>
          </rPr>
          <t>Waive ADI</t>
        </r>
      </text>
    </comment>
    <comment ref="F933" authorId="0" shapeId="0">
      <text>
        <r>
          <rPr>
            <sz val="9"/>
            <color indexed="81"/>
            <rFont val="Tahoma"/>
            <family val="2"/>
          </rPr>
          <t>Waive ADI</t>
        </r>
      </text>
    </comment>
    <comment ref="F934" authorId="0" shapeId="0">
      <text>
        <r>
          <rPr>
            <sz val="9"/>
            <color indexed="81"/>
            <rFont val="Tahoma"/>
            <family val="2"/>
          </rPr>
          <t>Waive ADI</t>
        </r>
      </text>
    </comment>
    <comment ref="F935" authorId="0" shapeId="0">
      <text>
        <r>
          <rPr>
            <sz val="9"/>
            <color indexed="81"/>
            <rFont val="Tahoma"/>
            <family val="2"/>
          </rPr>
          <t>Waive ADI</t>
        </r>
      </text>
    </comment>
    <comment ref="F936" authorId="0" shapeId="0">
      <text>
        <r>
          <rPr>
            <sz val="9"/>
            <color indexed="81"/>
            <rFont val="Tahoma"/>
            <family val="2"/>
          </rPr>
          <t xml:space="preserve">STEP_11 </t>
        </r>
        <r>
          <rPr>
            <sz val="9"/>
            <color indexed="81"/>
            <rFont val="細明體"/>
            <family val="3"/>
            <charset val="136"/>
          </rPr>
          <t>機故</t>
        </r>
      </text>
    </comment>
    <comment ref="F937" authorId="0" shapeId="0">
      <text>
        <r>
          <rPr>
            <sz val="9"/>
            <color indexed="81"/>
            <rFont val="Tahoma"/>
            <family val="2"/>
          </rPr>
          <t xml:space="preserve">1 </t>
        </r>
        <r>
          <rPr>
            <sz val="9"/>
            <color indexed="81"/>
            <rFont val="細明體"/>
            <family val="3"/>
            <charset val="136"/>
          </rPr>
          <t>收</t>
        </r>
        <r>
          <rPr>
            <sz val="9"/>
            <color indexed="81"/>
            <rFont val="Tahoma"/>
            <family val="2"/>
          </rPr>
          <t xml:space="preserve"> 2 </t>
        </r>
        <r>
          <rPr>
            <sz val="9"/>
            <color indexed="81"/>
            <rFont val="細明體"/>
            <family val="3"/>
            <charset val="136"/>
          </rPr>
          <t xml:space="preserve">退
</t>
        </r>
        <r>
          <rPr>
            <sz val="9"/>
            <color indexed="81"/>
            <rFont val="Tahoma"/>
            <family val="2"/>
          </rPr>
          <t>S1 1ea
S2 2ea (Align with IvyWH)
S4 1ea
S5 2ea (Align with IvyWH)
S6 1ea
S7 1ea
S8 1ea
S9 1ea
S11 1ea
S12 3ea (Align with IvyWH)</t>
        </r>
      </text>
    </comment>
    <comment ref="F938" authorId="0" shapeId="0">
      <text>
        <r>
          <rPr>
            <sz val="9"/>
            <color indexed="81"/>
            <rFont val="Tahoma"/>
            <family val="2"/>
          </rPr>
          <t>Waive ADI</t>
        </r>
      </text>
    </comment>
    <comment ref="F939" authorId="0" shapeId="0">
      <text>
        <r>
          <rPr>
            <sz val="9"/>
            <color indexed="81"/>
            <rFont val="Tahoma"/>
            <family val="2"/>
          </rPr>
          <t>Waive ADI</t>
        </r>
      </text>
    </comment>
    <comment ref="F940" authorId="0" shapeId="0">
      <text>
        <r>
          <rPr>
            <sz val="9"/>
            <color indexed="81"/>
            <rFont val="Tahoma"/>
            <family val="2"/>
          </rPr>
          <t>Waive ADI</t>
        </r>
      </text>
    </comment>
    <comment ref="F941" authorId="0" shapeId="0">
      <text>
        <r>
          <rPr>
            <sz val="9"/>
            <color indexed="81"/>
            <rFont val="Tahoma"/>
            <family val="2"/>
          </rPr>
          <t xml:space="preserve">STEP_11 </t>
        </r>
        <r>
          <rPr>
            <sz val="9"/>
            <color indexed="81"/>
            <rFont val="細明體"/>
            <family val="3"/>
            <charset val="136"/>
          </rPr>
          <t>機故</t>
        </r>
      </text>
    </comment>
    <comment ref="F942" authorId="0" shapeId="0">
      <text>
        <r>
          <rPr>
            <sz val="9"/>
            <color indexed="81"/>
            <rFont val="Tahoma"/>
            <family val="2"/>
          </rPr>
          <t>Over Q-time</t>
        </r>
      </text>
    </comment>
    <comment ref="F943" authorId="0" shapeId="0">
      <text>
        <r>
          <rPr>
            <sz val="9"/>
            <color indexed="81"/>
            <rFont val="Tahoma"/>
            <family val="2"/>
          </rPr>
          <t>Poor coating</t>
        </r>
      </text>
    </comment>
    <comment ref="F945" authorId="0" shapeId="0">
      <text>
        <r>
          <rPr>
            <sz val="9"/>
            <color indexed="81"/>
            <rFont val="Tahoma"/>
            <family val="2"/>
          </rPr>
          <t xml:space="preserve">1 </t>
        </r>
        <r>
          <rPr>
            <sz val="9"/>
            <color indexed="81"/>
            <rFont val="細明體"/>
            <family val="3"/>
            <charset val="136"/>
          </rPr>
          <t>收</t>
        </r>
        <r>
          <rPr>
            <sz val="9"/>
            <color indexed="81"/>
            <rFont val="Tahoma"/>
            <family val="2"/>
          </rPr>
          <t xml:space="preserve"> 2 </t>
        </r>
        <r>
          <rPr>
            <sz val="9"/>
            <color indexed="81"/>
            <rFont val="細明體"/>
            <family val="3"/>
            <charset val="136"/>
          </rPr>
          <t>退
S1 1ea
S2 2ea (Align with IvyWH)
S4 2ea (Align with IvyWH)
S6 2ea (Align with IvyWH)</t>
        </r>
      </text>
    </comment>
    <comment ref="F947" authorId="0" shapeId="0">
      <text>
        <r>
          <rPr>
            <sz val="9"/>
            <color indexed="81"/>
            <rFont val="Tahoma"/>
            <family val="2"/>
          </rPr>
          <t xml:space="preserve">1 </t>
        </r>
        <r>
          <rPr>
            <sz val="9"/>
            <color indexed="81"/>
            <rFont val="細明體"/>
            <family val="3"/>
            <charset val="136"/>
          </rPr>
          <t>收</t>
        </r>
        <r>
          <rPr>
            <sz val="9"/>
            <color indexed="81"/>
            <rFont val="Tahoma"/>
            <family val="2"/>
          </rPr>
          <t xml:space="preserve"> 2 </t>
        </r>
        <r>
          <rPr>
            <sz val="9"/>
            <color indexed="81"/>
            <rFont val="細明體"/>
            <family val="3"/>
            <charset val="136"/>
          </rPr>
          <t>退
S2 3ea (Align with IvyWH)</t>
        </r>
      </text>
    </comment>
    <comment ref="F948" authorId="0" shapeId="0">
      <text>
        <r>
          <rPr>
            <sz val="9"/>
            <color indexed="81"/>
            <rFont val="Tahoma"/>
            <family val="2"/>
          </rPr>
          <t>Waive ADI</t>
        </r>
      </text>
    </comment>
    <comment ref="F949" authorId="0" shapeId="0">
      <text>
        <r>
          <rPr>
            <sz val="9"/>
            <color indexed="81"/>
            <rFont val="Tahoma"/>
            <family val="2"/>
          </rPr>
          <t>Waive ADI</t>
        </r>
      </text>
    </comment>
    <comment ref="F950" authorId="0" shapeId="0">
      <text>
        <r>
          <rPr>
            <sz val="9"/>
            <color indexed="81"/>
            <rFont val="Tahoma"/>
            <family val="2"/>
          </rPr>
          <t>Waive ADI</t>
        </r>
      </text>
    </comment>
    <comment ref="F951" authorId="0" shapeId="0">
      <text>
        <r>
          <rPr>
            <sz val="9"/>
            <color indexed="81"/>
            <rFont val="Tahoma"/>
            <family val="2"/>
          </rPr>
          <t>Waive ADI</t>
        </r>
      </text>
    </comment>
    <comment ref="F952" authorId="0" shapeId="0">
      <text>
        <r>
          <rPr>
            <sz val="9"/>
            <color indexed="81"/>
            <rFont val="Tahoma"/>
            <family val="2"/>
          </rPr>
          <t>Waive ADI</t>
        </r>
      </text>
    </comment>
    <comment ref="F953" authorId="0" shapeId="0">
      <text>
        <r>
          <rPr>
            <sz val="9"/>
            <color indexed="81"/>
            <rFont val="Tahoma"/>
            <family val="2"/>
          </rPr>
          <t>Waive ADI</t>
        </r>
      </text>
    </comment>
    <comment ref="F954" authorId="0" shapeId="0">
      <text>
        <r>
          <rPr>
            <sz val="9"/>
            <color indexed="81"/>
            <rFont val="Tahoma"/>
            <family val="2"/>
          </rPr>
          <t>Waive ADI</t>
        </r>
      </text>
    </comment>
    <comment ref="F955" authorId="0" shapeId="0">
      <text>
        <r>
          <rPr>
            <sz val="9"/>
            <color indexed="81"/>
            <rFont val="Tahoma"/>
            <family val="2"/>
          </rPr>
          <t>Waive ADI</t>
        </r>
      </text>
    </comment>
    <comment ref="F956" authorId="0" shapeId="0">
      <text>
        <r>
          <rPr>
            <sz val="9"/>
            <color indexed="81"/>
            <rFont val="Tahoma"/>
            <family val="2"/>
          </rPr>
          <t>Waive ADI</t>
        </r>
      </text>
    </comment>
    <comment ref="F957" authorId="0" shapeId="0">
      <text>
        <r>
          <rPr>
            <sz val="9"/>
            <color indexed="81"/>
            <rFont val="Tahoma"/>
            <family val="2"/>
          </rPr>
          <t>Over Q-time</t>
        </r>
      </text>
    </comment>
    <comment ref="F958" authorId="0" shapeId="0">
      <text>
        <r>
          <rPr>
            <sz val="9"/>
            <color indexed="81"/>
            <rFont val="Tahoma"/>
            <family val="2"/>
          </rPr>
          <t>Over Q-time</t>
        </r>
      </text>
    </comment>
    <comment ref="F959" authorId="0" shapeId="0">
      <text>
        <r>
          <rPr>
            <sz val="9"/>
            <color indexed="81"/>
            <rFont val="Tahoma"/>
            <family val="2"/>
          </rPr>
          <t>Over Q-time</t>
        </r>
      </text>
    </comment>
    <comment ref="F960" authorId="0" shapeId="0">
      <text>
        <r>
          <rPr>
            <sz val="9"/>
            <color indexed="81"/>
            <rFont val="Tahoma"/>
            <family val="2"/>
          </rPr>
          <t>Over Q-time</t>
        </r>
      </text>
    </comment>
    <comment ref="F961" authorId="0" shapeId="0">
      <text>
        <r>
          <rPr>
            <sz val="9"/>
            <color indexed="81"/>
            <rFont val="Tahoma"/>
            <family val="2"/>
          </rPr>
          <t>Waive ADI</t>
        </r>
      </text>
    </comment>
    <comment ref="F962" authorId="0" shapeId="0">
      <text>
        <r>
          <rPr>
            <sz val="9"/>
            <color indexed="81"/>
            <rFont val="Tahoma"/>
            <family val="2"/>
          </rPr>
          <t>Waive ADI</t>
        </r>
      </text>
    </comment>
    <comment ref="F963" authorId="0" shapeId="0">
      <text>
        <r>
          <rPr>
            <sz val="9"/>
            <color indexed="81"/>
            <rFont val="Tahoma"/>
            <family val="2"/>
          </rPr>
          <t>Waive ADI</t>
        </r>
      </text>
    </comment>
    <comment ref="F964" authorId="0" shapeId="0">
      <text>
        <r>
          <rPr>
            <sz val="9"/>
            <color indexed="81"/>
            <rFont val="Tahoma"/>
            <family val="2"/>
          </rPr>
          <t>Waive ADI</t>
        </r>
      </text>
    </comment>
    <comment ref="F965" authorId="0" shapeId="0">
      <text>
        <r>
          <rPr>
            <sz val="9"/>
            <color indexed="81"/>
            <rFont val="Tahoma"/>
            <family val="2"/>
          </rPr>
          <t>Waive ADI</t>
        </r>
      </text>
    </comment>
    <comment ref="F966" authorId="0" shapeId="0">
      <text>
        <r>
          <rPr>
            <sz val="9"/>
            <color indexed="81"/>
            <rFont val="Tahoma"/>
            <family val="2"/>
          </rPr>
          <t>Waive ADI</t>
        </r>
      </text>
    </comment>
    <comment ref="F967" authorId="0" shapeId="0">
      <text>
        <r>
          <rPr>
            <sz val="9"/>
            <color indexed="81"/>
            <rFont val="Tahoma"/>
            <family val="2"/>
          </rPr>
          <t>Over Q-time (COAT --&gt; Exp)</t>
        </r>
      </text>
    </comment>
    <comment ref="F968" authorId="0" shapeId="0">
      <text>
        <r>
          <rPr>
            <sz val="9"/>
            <color indexed="81"/>
            <rFont val="Tahoma"/>
            <family val="2"/>
          </rPr>
          <t>Over Q-time (COAT --&gt; Exp)</t>
        </r>
      </text>
    </comment>
    <comment ref="F969" authorId="0" shapeId="0">
      <text>
        <r>
          <rPr>
            <sz val="9"/>
            <color indexed="81"/>
            <rFont val="Tahoma"/>
            <family val="2"/>
          </rPr>
          <t>Over Q-time (COAT --&gt; Exp)</t>
        </r>
      </text>
    </comment>
    <comment ref="F970" authorId="0" shapeId="0">
      <text>
        <r>
          <rPr>
            <sz val="9"/>
            <color indexed="81"/>
            <rFont val="Tahoma"/>
            <family val="2"/>
          </rPr>
          <t xml:space="preserve">1 </t>
        </r>
        <r>
          <rPr>
            <sz val="9"/>
            <color indexed="81"/>
            <rFont val="細明體"/>
            <family val="3"/>
            <charset val="136"/>
          </rPr>
          <t>收</t>
        </r>
        <r>
          <rPr>
            <sz val="9"/>
            <color indexed="81"/>
            <rFont val="Tahoma"/>
            <family val="2"/>
          </rPr>
          <t xml:space="preserve"> 2 </t>
        </r>
        <r>
          <rPr>
            <sz val="9"/>
            <color indexed="81"/>
            <rFont val="細明體"/>
            <family val="3"/>
            <charset val="136"/>
          </rPr>
          <t>退
S2 1ea
S3 1ea
S4 1ea
S6 1ea
S7 1ea
S8 1ea
S9 1ea
S10 2ea (Align with IvyWH)
S11 2ea
S12 1ea</t>
        </r>
      </text>
    </comment>
    <comment ref="F973" authorId="0" shapeId="0">
      <text>
        <r>
          <rPr>
            <sz val="9"/>
            <color indexed="81"/>
            <rFont val="Tahoma"/>
            <family val="2"/>
          </rPr>
          <t xml:space="preserve">1 </t>
        </r>
        <r>
          <rPr>
            <sz val="9"/>
            <color indexed="81"/>
            <rFont val="細明體"/>
            <family val="3"/>
            <charset val="136"/>
          </rPr>
          <t>收</t>
        </r>
        <r>
          <rPr>
            <sz val="9"/>
            <color indexed="81"/>
            <rFont val="Tahoma"/>
            <family val="2"/>
          </rPr>
          <t xml:space="preserve"> 2 </t>
        </r>
        <r>
          <rPr>
            <sz val="9"/>
            <color indexed="81"/>
            <rFont val="細明體"/>
            <family val="3"/>
            <charset val="136"/>
          </rPr>
          <t xml:space="preserve">退
</t>
        </r>
        <r>
          <rPr>
            <sz val="9"/>
            <color indexed="81"/>
            <rFont val="Tahoma"/>
            <family val="2"/>
          </rPr>
          <t>S1 1ea
S4 2ea
S5 2ea
S6 2ea
S8 6ea
S9 1ea
S10 3ea</t>
        </r>
      </text>
    </comment>
    <comment ref="F974" authorId="0" shapeId="0">
      <text>
        <r>
          <rPr>
            <sz val="9"/>
            <color indexed="81"/>
            <rFont val="Tahoma"/>
            <family val="2"/>
          </rPr>
          <t xml:space="preserve">STEP_11 </t>
        </r>
        <r>
          <rPr>
            <sz val="9"/>
            <color indexed="81"/>
            <rFont val="細明體"/>
            <family val="3"/>
            <charset val="136"/>
          </rPr>
          <t>機故</t>
        </r>
      </text>
    </comment>
    <comment ref="F975" authorId="0" shapeId="0">
      <text>
        <r>
          <rPr>
            <sz val="9"/>
            <color indexed="81"/>
            <rFont val="Tahoma"/>
            <family val="2"/>
          </rPr>
          <t>Waive ADI</t>
        </r>
      </text>
    </comment>
    <comment ref="F976" authorId="0" shapeId="0">
      <text>
        <r>
          <rPr>
            <sz val="9"/>
            <color indexed="81"/>
            <rFont val="Tahoma"/>
            <family val="2"/>
          </rPr>
          <t>Waive ADI</t>
        </r>
      </text>
    </comment>
    <comment ref="F977" authorId="0" shapeId="0">
      <text>
        <r>
          <rPr>
            <sz val="9"/>
            <color indexed="81"/>
            <rFont val="Tahoma"/>
            <family val="2"/>
          </rPr>
          <t>Waive ADI</t>
        </r>
      </text>
    </comment>
    <comment ref="F978" authorId="0" shapeId="0">
      <text>
        <r>
          <rPr>
            <sz val="9"/>
            <color indexed="81"/>
            <rFont val="Tahoma"/>
            <family val="2"/>
          </rPr>
          <t>Waive ADI</t>
        </r>
      </text>
    </comment>
    <comment ref="F979" authorId="0" shapeId="0">
      <text>
        <r>
          <rPr>
            <sz val="9"/>
            <color indexed="81"/>
            <rFont val="Tahoma"/>
            <family val="2"/>
          </rPr>
          <t xml:space="preserve">1 </t>
        </r>
        <r>
          <rPr>
            <sz val="9"/>
            <color indexed="81"/>
            <rFont val="細明體"/>
            <family val="3"/>
            <charset val="136"/>
          </rPr>
          <t>收</t>
        </r>
        <r>
          <rPr>
            <sz val="9"/>
            <color indexed="81"/>
            <rFont val="Tahoma"/>
            <family val="2"/>
          </rPr>
          <t xml:space="preserve"> 2 </t>
        </r>
        <r>
          <rPr>
            <sz val="9"/>
            <color indexed="81"/>
            <rFont val="細明體"/>
            <family val="3"/>
            <charset val="136"/>
          </rPr>
          <t>退
S2 1ea
S3 1ea
S5 1ea
S9 1ea
S10 1ea
S11 1ea
S12 1ea
S13 1ea</t>
        </r>
      </text>
    </comment>
    <comment ref="F980" authorId="0" shapeId="0">
      <text>
        <r>
          <rPr>
            <sz val="9"/>
            <color indexed="81"/>
            <rFont val="Tahoma"/>
            <family val="2"/>
          </rPr>
          <t xml:space="preserve">1 </t>
        </r>
        <r>
          <rPr>
            <sz val="9"/>
            <color indexed="81"/>
            <rFont val="細明體"/>
            <family val="3"/>
            <charset val="136"/>
          </rPr>
          <t>收</t>
        </r>
        <r>
          <rPr>
            <sz val="9"/>
            <color indexed="81"/>
            <rFont val="Tahoma"/>
            <family val="2"/>
          </rPr>
          <t xml:space="preserve"> 2 </t>
        </r>
        <r>
          <rPr>
            <sz val="9"/>
            <color indexed="81"/>
            <rFont val="細明體"/>
            <family val="3"/>
            <charset val="136"/>
          </rPr>
          <t xml:space="preserve">退
</t>
        </r>
        <r>
          <rPr>
            <sz val="9"/>
            <color indexed="81"/>
            <rFont val="Tahoma"/>
            <family val="2"/>
          </rPr>
          <t>S1 1ea</t>
        </r>
        <r>
          <rPr>
            <sz val="9"/>
            <color indexed="81"/>
            <rFont val="細明體"/>
            <family val="3"/>
            <charset val="136"/>
          </rPr>
          <t xml:space="preserve">
</t>
        </r>
        <r>
          <rPr>
            <sz val="9"/>
            <color indexed="81"/>
            <rFont val="Tahoma"/>
            <family val="2"/>
          </rPr>
          <t>S2 1ea
S3 1ea
S6 1ea
S8 2ea
S13 1ea</t>
        </r>
      </text>
    </comment>
    <comment ref="F981" authorId="0" shapeId="0">
      <text>
        <r>
          <rPr>
            <sz val="9"/>
            <color indexed="81"/>
            <rFont val="Tahoma"/>
            <family val="2"/>
          </rPr>
          <t xml:space="preserve">1 </t>
        </r>
        <r>
          <rPr>
            <sz val="9"/>
            <color indexed="81"/>
            <rFont val="細明體"/>
            <family val="3"/>
            <charset val="136"/>
          </rPr>
          <t>收</t>
        </r>
        <r>
          <rPr>
            <sz val="9"/>
            <color indexed="81"/>
            <rFont val="Tahoma"/>
            <family val="2"/>
          </rPr>
          <t xml:space="preserve"> 2 </t>
        </r>
        <r>
          <rPr>
            <sz val="9"/>
            <color indexed="81"/>
            <rFont val="細明體"/>
            <family val="3"/>
            <charset val="136"/>
          </rPr>
          <t xml:space="preserve">退
</t>
        </r>
        <r>
          <rPr>
            <sz val="9"/>
            <color indexed="81"/>
            <rFont val="Tahoma"/>
            <family val="2"/>
          </rPr>
          <t>S4 1ea
S6 1ea
S8 2ea</t>
        </r>
      </text>
    </comment>
    <comment ref="F982" authorId="0" shapeId="0">
      <text>
        <r>
          <rPr>
            <sz val="9"/>
            <color indexed="81"/>
            <rFont val="Tahoma"/>
            <family val="2"/>
          </rPr>
          <t>Waive ADI</t>
        </r>
      </text>
    </comment>
    <comment ref="F983" authorId="0" shapeId="0">
      <text>
        <r>
          <rPr>
            <sz val="9"/>
            <color indexed="81"/>
            <rFont val="Tahoma"/>
            <family val="2"/>
          </rPr>
          <t>Waive ADI</t>
        </r>
      </text>
    </comment>
    <comment ref="F984" authorId="0" shapeId="0">
      <text>
        <r>
          <rPr>
            <sz val="9"/>
            <color indexed="81"/>
            <rFont val="Tahoma"/>
            <family val="2"/>
          </rPr>
          <t>Waive ADI</t>
        </r>
      </text>
    </comment>
    <comment ref="F985" authorId="0" shapeId="0">
      <text>
        <r>
          <rPr>
            <sz val="9"/>
            <color indexed="81"/>
            <rFont val="Tahoma"/>
            <family val="2"/>
          </rPr>
          <t>Waive ADI</t>
        </r>
      </text>
    </comment>
    <comment ref="F986" authorId="4" shapeId="0">
      <text>
        <r>
          <rPr>
            <sz val="9"/>
            <color indexed="81"/>
            <rFont val="Tahoma"/>
            <family val="2"/>
          </rPr>
          <t>Waive ADI</t>
        </r>
      </text>
    </comment>
    <comment ref="F987" authorId="4" shapeId="0">
      <text>
        <r>
          <rPr>
            <sz val="9"/>
            <color indexed="81"/>
            <rFont val="Tahoma"/>
            <family val="2"/>
          </rPr>
          <t>Waive ADI</t>
        </r>
      </text>
    </comment>
    <comment ref="F988" authorId="4" shapeId="0">
      <text>
        <r>
          <rPr>
            <sz val="9"/>
            <color indexed="81"/>
            <rFont val="Tahoma"/>
            <family val="2"/>
          </rPr>
          <t>Waive ADI</t>
        </r>
      </text>
    </comment>
    <comment ref="F989" authorId="4" shapeId="0">
      <text>
        <r>
          <rPr>
            <sz val="9"/>
            <color indexed="81"/>
            <rFont val="Tahoma"/>
            <family val="2"/>
          </rPr>
          <t>Waive ADI</t>
        </r>
      </text>
    </comment>
    <comment ref="F990" authorId="0" shapeId="0">
      <text>
        <r>
          <rPr>
            <sz val="9"/>
            <color indexed="81"/>
            <rFont val="Tahoma"/>
            <family val="2"/>
          </rPr>
          <t>Waive ADI</t>
        </r>
      </text>
    </comment>
    <comment ref="F991" authorId="0" shapeId="0">
      <text>
        <r>
          <rPr>
            <sz val="9"/>
            <color indexed="81"/>
            <rFont val="Tahoma"/>
            <family val="2"/>
          </rPr>
          <t>Waive ADI</t>
        </r>
      </text>
    </comment>
    <comment ref="F992" authorId="4" shapeId="0">
      <text>
        <r>
          <rPr>
            <sz val="9"/>
            <color indexed="81"/>
            <rFont val="Tahoma"/>
            <family val="2"/>
          </rPr>
          <t>Waive ADI</t>
        </r>
      </text>
    </comment>
    <comment ref="F993" authorId="0" shapeId="0">
      <text>
        <r>
          <rPr>
            <sz val="9"/>
            <color indexed="81"/>
            <rFont val="Tahoma"/>
            <family val="2"/>
          </rPr>
          <t>Waive ADI</t>
        </r>
      </text>
    </comment>
    <comment ref="F994" authorId="0" shapeId="0">
      <text>
        <r>
          <rPr>
            <sz val="9"/>
            <color indexed="81"/>
            <rFont val="Tahoma"/>
            <family val="2"/>
          </rPr>
          <t>Waive ADI</t>
        </r>
      </text>
    </comment>
    <comment ref="F995" authorId="0" shapeId="0">
      <text>
        <r>
          <rPr>
            <sz val="9"/>
            <color indexed="81"/>
            <rFont val="Tahoma"/>
            <family val="2"/>
          </rPr>
          <t>Waive ADI</t>
        </r>
      </text>
    </comment>
    <comment ref="F996" authorId="0" shapeId="0">
      <text>
        <r>
          <rPr>
            <sz val="9"/>
            <color indexed="81"/>
            <rFont val="Tahoma"/>
            <family val="2"/>
          </rPr>
          <t>1</t>
        </r>
        <r>
          <rPr>
            <sz val="9"/>
            <color indexed="81"/>
            <rFont val="細明體"/>
            <family val="3"/>
            <charset val="136"/>
          </rPr>
          <t>收</t>
        </r>
        <r>
          <rPr>
            <sz val="9"/>
            <color indexed="81"/>
            <rFont val="Tahoma"/>
            <family val="2"/>
          </rPr>
          <t>2</t>
        </r>
        <r>
          <rPr>
            <sz val="9"/>
            <color indexed="81"/>
            <rFont val="細明體"/>
            <family val="3"/>
            <charset val="136"/>
          </rPr>
          <t xml:space="preserve">退
</t>
        </r>
        <r>
          <rPr>
            <sz val="9"/>
            <color indexed="81"/>
            <rFont val="Tahoma"/>
            <family val="2"/>
          </rPr>
          <t xml:space="preserve">S1-2ea
S2-4ea
S3-2ea
S4-2ea
S5-4ea
S6-4ea
S7-1ea
S8-1ea
S9-1ea
S10-1ea
S11-1ea
S12-3ea
S13-1ea
</t>
        </r>
      </text>
    </comment>
    <comment ref="F997" authorId="0" shapeId="0">
      <text>
        <r>
          <rPr>
            <sz val="9"/>
            <color indexed="81"/>
            <rFont val="Tahoma"/>
            <family val="2"/>
          </rPr>
          <t>1</t>
        </r>
        <r>
          <rPr>
            <sz val="9"/>
            <color indexed="81"/>
            <rFont val="細明體"/>
            <family val="3"/>
            <charset val="136"/>
          </rPr>
          <t>收</t>
        </r>
        <r>
          <rPr>
            <sz val="9"/>
            <color indexed="81"/>
            <rFont val="Tahoma"/>
            <family val="2"/>
          </rPr>
          <t>2</t>
        </r>
        <r>
          <rPr>
            <sz val="9"/>
            <color indexed="81"/>
            <rFont val="細明體"/>
            <family val="3"/>
            <charset val="136"/>
          </rPr>
          <t xml:space="preserve">退
</t>
        </r>
        <r>
          <rPr>
            <sz val="9"/>
            <color indexed="81"/>
            <rFont val="Tahoma"/>
            <family val="2"/>
          </rPr>
          <t>S1-5ea
S2-1ea
S3-1ea
S4-2ea</t>
        </r>
      </text>
    </comment>
    <comment ref="F998" authorId="0" shapeId="0">
      <text>
        <r>
          <rPr>
            <sz val="9"/>
            <color indexed="81"/>
            <rFont val="Tahoma"/>
            <family val="2"/>
          </rPr>
          <t>Waive ADI</t>
        </r>
      </text>
    </comment>
    <comment ref="F999" authorId="0" shapeId="0">
      <text>
        <r>
          <rPr>
            <sz val="9"/>
            <color indexed="81"/>
            <rFont val="Tahoma"/>
            <family val="2"/>
          </rPr>
          <t>Waive ADI</t>
        </r>
      </text>
    </comment>
    <comment ref="F1000" authorId="5" shapeId="0">
      <text>
        <r>
          <rPr>
            <b/>
            <sz val="9"/>
            <color indexed="81"/>
            <rFont val="Tahoma"/>
            <family val="2"/>
          </rPr>
          <t xml:space="preserve">1 </t>
        </r>
        <r>
          <rPr>
            <b/>
            <sz val="9"/>
            <color indexed="81"/>
            <rFont val="細明體"/>
            <family val="3"/>
            <charset val="136"/>
          </rPr>
          <t>收</t>
        </r>
        <r>
          <rPr>
            <b/>
            <sz val="9"/>
            <color indexed="81"/>
            <rFont val="Tahoma"/>
            <family val="2"/>
          </rPr>
          <t xml:space="preserve"> 2 </t>
        </r>
        <r>
          <rPr>
            <b/>
            <sz val="9"/>
            <color indexed="81"/>
            <rFont val="細明體"/>
            <family val="3"/>
            <charset val="136"/>
          </rPr>
          <t>退</t>
        </r>
        <r>
          <rPr>
            <b/>
            <sz val="9"/>
            <color indexed="81"/>
            <rFont val="Tahoma"/>
            <family val="2"/>
          </rPr>
          <t xml:space="preserve"> 
S1-0ea 
s2-3ea
S3-3ea
s4-2ea
S5-2ea
s6-2ea
s7-1ea
s8-0ea
s9-3ea
s10-3ea
s11-5ea
S12-2ea
S13-3ea</t>
        </r>
        <r>
          <rPr>
            <sz val="9"/>
            <color indexed="81"/>
            <rFont val="Tahoma"/>
            <family val="2"/>
          </rPr>
          <t xml:space="preserve">
</t>
        </r>
      </text>
    </comment>
    <comment ref="F1001" authorId="5" shapeId="0">
      <text>
        <r>
          <rPr>
            <b/>
            <sz val="9"/>
            <color indexed="81"/>
            <rFont val="Tahoma"/>
            <family val="2"/>
          </rPr>
          <t xml:space="preserve">1 </t>
        </r>
        <r>
          <rPr>
            <b/>
            <sz val="9"/>
            <color indexed="81"/>
            <rFont val="細明體"/>
            <family val="3"/>
            <charset val="136"/>
          </rPr>
          <t>收</t>
        </r>
        <r>
          <rPr>
            <b/>
            <sz val="9"/>
            <color indexed="81"/>
            <rFont val="Tahoma"/>
            <family val="2"/>
          </rPr>
          <t xml:space="preserve"> 2 </t>
        </r>
        <r>
          <rPr>
            <b/>
            <sz val="9"/>
            <color indexed="81"/>
            <rFont val="細明體"/>
            <family val="3"/>
            <charset val="136"/>
          </rPr>
          <t>退</t>
        </r>
        <r>
          <rPr>
            <b/>
            <sz val="9"/>
            <color indexed="81"/>
            <rFont val="Tahoma"/>
            <family val="2"/>
          </rPr>
          <t xml:space="preserve"> 
S1-0ea
S10-0ea
S4-2ea
S5-1ea </t>
        </r>
        <r>
          <rPr>
            <sz val="9"/>
            <color indexed="81"/>
            <rFont val="Tahoma"/>
            <family val="2"/>
          </rPr>
          <t xml:space="preserve">
S6-0ea
S8-0ea
S9-0ea</t>
        </r>
      </text>
    </comment>
    <comment ref="F1002" authorId="4" shapeId="0">
      <text>
        <r>
          <rPr>
            <sz val="9"/>
            <color indexed="81"/>
            <rFont val="Tahoma"/>
            <family val="2"/>
          </rPr>
          <t>Waive ADI</t>
        </r>
      </text>
    </comment>
    <comment ref="F1003" authorId="0" shapeId="0">
      <text>
        <r>
          <rPr>
            <sz val="9"/>
            <color indexed="81"/>
            <rFont val="Tahoma"/>
            <family val="2"/>
          </rPr>
          <t>Waive ADI</t>
        </r>
      </text>
    </comment>
    <comment ref="F1004" authorId="0" shapeId="0">
      <text>
        <r>
          <rPr>
            <sz val="9"/>
            <color indexed="81"/>
            <rFont val="Tahoma"/>
            <family val="2"/>
          </rPr>
          <t>Waive ADI</t>
        </r>
      </text>
    </comment>
    <comment ref="F1005" authorId="0" shapeId="0">
      <text>
        <r>
          <rPr>
            <sz val="9"/>
            <color indexed="81"/>
            <rFont val="Tahoma"/>
            <family val="2"/>
          </rPr>
          <t>Waive ADI</t>
        </r>
      </text>
    </comment>
    <comment ref="F1006" authorId="0" shapeId="0">
      <text>
        <r>
          <rPr>
            <sz val="9"/>
            <color indexed="81"/>
            <rFont val="Tahoma"/>
            <family val="2"/>
          </rPr>
          <t>Waive ADI</t>
        </r>
      </text>
    </comment>
    <comment ref="F1007" authorId="0" shapeId="0">
      <text>
        <r>
          <rPr>
            <sz val="9"/>
            <color indexed="81"/>
            <rFont val="Tahoma"/>
            <family val="2"/>
          </rPr>
          <t>Waive ADI</t>
        </r>
      </text>
    </comment>
    <comment ref="F1008" authorId="0" shapeId="0">
      <text>
        <r>
          <rPr>
            <sz val="9"/>
            <color indexed="81"/>
            <rFont val="Tahoma"/>
            <family val="2"/>
          </rPr>
          <t>Waive ADI</t>
        </r>
      </text>
    </comment>
    <comment ref="F1009" authorId="0" shapeId="0">
      <text>
        <r>
          <rPr>
            <sz val="9"/>
            <color indexed="81"/>
            <rFont val="Tahoma"/>
            <family val="2"/>
          </rPr>
          <t>Waive ADI</t>
        </r>
      </text>
    </comment>
    <comment ref="F1010" authorId="4" shapeId="0">
      <text>
        <r>
          <rPr>
            <sz val="9"/>
            <color indexed="81"/>
            <rFont val="Tahoma"/>
            <family val="2"/>
          </rPr>
          <t>Waive ADI</t>
        </r>
      </text>
    </comment>
    <comment ref="F1011" authorId="4" shapeId="0">
      <text>
        <r>
          <rPr>
            <sz val="9"/>
            <color indexed="81"/>
            <rFont val="Tahoma"/>
            <family val="2"/>
          </rPr>
          <t>Waive ADI</t>
        </r>
      </text>
    </comment>
    <comment ref="F1012" authorId="0" shapeId="0">
      <text>
        <r>
          <rPr>
            <sz val="9"/>
            <color indexed="81"/>
            <rFont val="Tahoma"/>
            <family val="2"/>
          </rPr>
          <t>Waive ADI</t>
        </r>
      </text>
    </comment>
    <comment ref="F1013" authorId="0" shapeId="0">
      <text>
        <r>
          <rPr>
            <sz val="9"/>
            <color indexed="81"/>
            <rFont val="Tahoma"/>
            <family val="2"/>
          </rPr>
          <t>Waive ADI</t>
        </r>
      </text>
    </comment>
    <comment ref="F1014" authorId="4" shapeId="0">
      <text>
        <r>
          <rPr>
            <sz val="9"/>
            <color indexed="81"/>
            <rFont val="Tahoma"/>
            <family val="2"/>
          </rPr>
          <t>1</t>
        </r>
        <r>
          <rPr>
            <sz val="9"/>
            <color indexed="81"/>
            <rFont val="新細明體"/>
            <family val="2"/>
            <charset val="136"/>
          </rPr>
          <t>收</t>
        </r>
        <r>
          <rPr>
            <sz val="9"/>
            <color indexed="81"/>
            <rFont val="Tahoma"/>
            <family val="2"/>
          </rPr>
          <t>2</t>
        </r>
        <r>
          <rPr>
            <sz val="9"/>
            <color indexed="81"/>
            <rFont val="新細明體"/>
            <family val="2"/>
            <charset val="136"/>
          </rPr>
          <t xml:space="preserve">退
</t>
        </r>
        <r>
          <rPr>
            <sz val="9"/>
            <color indexed="81"/>
            <rFont val="Tahoma"/>
            <family val="2"/>
          </rPr>
          <t>01-0ea
02-0ea
03-1ea
04-1ea
05-0ea
06-1ea
07-0ea
08-1ea
09-0ea
10-1ea
11-1ea
12-1ea
13-0ea</t>
        </r>
      </text>
    </comment>
    <comment ref="F1015" authorId="4" shapeId="0">
      <text>
        <r>
          <rPr>
            <sz val="9"/>
            <color indexed="81"/>
            <rFont val="Tahoma"/>
            <family val="2"/>
          </rPr>
          <t>1</t>
        </r>
        <r>
          <rPr>
            <sz val="9"/>
            <color indexed="81"/>
            <rFont val="新細明體"/>
            <family val="2"/>
            <charset val="136"/>
          </rPr>
          <t>收</t>
        </r>
        <r>
          <rPr>
            <sz val="9"/>
            <color indexed="81"/>
            <rFont val="Tahoma"/>
            <family val="2"/>
          </rPr>
          <t>2</t>
        </r>
        <r>
          <rPr>
            <sz val="9"/>
            <color indexed="81"/>
            <rFont val="新細明體"/>
            <family val="2"/>
            <charset val="136"/>
          </rPr>
          <t xml:space="preserve">退
</t>
        </r>
        <r>
          <rPr>
            <sz val="9"/>
            <color indexed="81"/>
            <rFont val="Tahoma"/>
            <family val="2"/>
          </rPr>
          <t>01-0ea
02-1ea
03-1ea
04-0ea
05-0ea
06-1ea</t>
        </r>
      </text>
    </comment>
    <comment ref="F1016" authorId="4" shapeId="0">
      <text>
        <r>
          <rPr>
            <sz val="9"/>
            <color indexed="81"/>
            <rFont val="Tahoma"/>
            <family val="2"/>
          </rPr>
          <t>1</t>
        </r>
        <r>
          <rPr>
            <sz val="9"/>
            <color indexed="81"/>
            <rFont val="新細明體"/>
            <family val="2"/>
            <charset val="136"/>
          </rPr>
          <t>收</t>
        </r>
        <r>
          <rPr>
            <sz val="9"/>
            <color indexed="81"/>
            <rFont val="Tahoma"/>
            <family val="2"/>
          </rPr>
          <t>2</t>
        </r>
        <r>
          <rPr>
            <sz val="9"/>
            <color indexed="81"/>
            <rFont val="新細明體"/>
            <family val="2"/>
            <charset val="136"/>
          </rPr>
          <t xml:space="preserve">退
</t>
        </r>
        <r>
          <rPr>
            <sz val="9"/>
            <color indexed="81"/>
            <rFont val="Tahoma"/>
            <family val="2"/>
          </rPr>
          <t>01-0ea
02-0ea
03-1ea
04-1ea
05-0ea
06-1ea
07-0ea
08-0ea
09-0ea
10-0ea
11-0ea
12-0ea
13-1ea</t>
        </r>
      </text>
    </comment>
    <comment ref="F1017" authorId="4" shapeId="0">
      <text>
        <r>
          <rPr>
            <sz val="9"/>
            <color indexed="81"/>
            <rFont val="Tahoma"/>
            <family val="2"/>
          </rPr>
          <t>1</t>
        </r>
        <r>
          <rPr>
            <sz val="9"/>
            <color indexed="81"/>
            <rFont val="細明體"/>
            <family val="3"/>
            <charset val="136"/>
          </rPr>
          <t>收</t>
        </r>
        <r>
          <rPr>
            <sz val="9"/>
            <color indexed="81"/>
            <rFont val="Tahoma"/>
            <family val="2"/>
          </rPr>
          <t>2</t>
        </r>
        <r>
          <rPr>
            <sz val="9"/>
            <color indexed="81"/>
            <rFont val="細明體"/>
            <family val="3"/>
            <charset val="136"/>
          </rPr>
          <t xml:space="preserve">退
</t>
        </r>
        <r>
          <rPr>
            <sz val="9"/>
            <color indexed="81"/>
            <rFont val="Tahoma"/>
            <family val="2"/>
          </rPr>
          <t>01-1ea
02-1ea
03-0ea
04-0ea
05-0ea
06-0ea
07-0ea</t>
        </r>
      </text>
    </comment>
    <comment ref="F1018" authorId="0" shapeId="0">
      <text>
        <r>
          <rPr>
            <sz val="9"/>
            <color indexed="81"/>
            <rFont val="Tahoma"/>
            <family val="2"/>
          </rPr>
          <t>Waive ADI</t>
        </r>
      </text>
    </comment>
    <comment ref="F1019" authorId="0" shapeId="0">
      <text>
        <r>
          <rPr>
            <sz val="9"/>
            <color indexed="81"/>
            <rFont val="Tahoma"/>
            <family val="2"/>
          </rPr>
          <t>Waive ADI</t>
        </r>
      </text>
    </comment>
    <comment ref="F1020" authorId="0" shapeId="0">
      <text>
        <r>
          <rPr>
            <sz val="9"/>
            <color indexed="81"/>
            <rFont val="Tahoma"/>
            <family val="2"/>
          </rPr>
          <t>Waive ADI</t>
        </r>
      </text>
    </comment>
    <comment ref="F1021" authorId="0" shapeId="0">
      <text>
        <r>
          <rPr>
            <sz val="9"/>
            <color indexed="81"/>
            <rFont val="Tahoma"/>
            <family val="2"/>
          </rPr>
          <t>Waive ADI</t>
        </r>
      </text>
    </comment>
    <comment ref="F1022" authorId="4" shapeId="0">
      <text>
        <r>
          <rPr>
            <sz val="9"/>
            <color indexed="81"/>
            <rFont val="Tahoma"/>
            <family val="2"/>
          </rPr>
          <t>Waive ADI</t>
        </r>
      </text>
    </comment>
    <comment ref="F1023" authorId="4" shapeId="0">
      <text>
        <r>
          <rPr>
            <sz val="9"/>
            <color indexed="81"/>
            <rFont val="Tahoma"/>
            <family val="2"/>
          </rPr>
          <t>Waive ADI</t>
        </r>
      </text>
    </comment>
    <comment ref="F1024" authorId="0" shapeId="0">
      <text>
        <r>
          <rPr>
            <sz val="9"/>
            <color indexed="81"/>
            <rFont val="Tahoma"/>
            <family val="2"/>
          </rPr>
          <t>Waive ADI</t>
        </r>
      </text>
    </comment>
    <comment ref="F1025" authorId="4" shapeId="0">
      <text>
        <r>
          <rPr>
            <sz val="9"/>
            <color indexed="81"/>
            <rFont val="Tahoma"/>
            <family val="2"/>
          </rPr>
          <t>Waive ADI</t>
        </r>
      </text>
    </comment>
    <comment ref="F1026" authorId="0" shapeId="0">
      <text>
        <r>
          <rPr>
            <sz val="9"/>
            <color indexed="81"/>
            <rFont val="Tahoma"/>
            <family val="2"/>
          </rPr>
          <t>Waive ADI</t>
        </r>
      </text>
    </comment>
    <comment ref="F1027" authorId="0" shapeId="0">
      <text>
        <r>
          <rPr>
            <sz val="9"/>
            <color indexed="81"/>
            <rFont val="Tahoma"/>
            <family val="2"/>
          </rPr>
          <t>Waive ADI</t>
        </r>
      </text>
    </comment>
    <comment ref="F1028" authorId="0" shapeId="0">
      <text>
        <r>
          <rPr>
            <sz val="9"/>
            <color indexed="81"/>
            <rFont val="Tahoma"/>
            <family val="2"/>
          </rPr>
          <t>Waive ADI</t>
        </r>
      </text>
    </comment>
    <comment ref="F1029" authorId="0" shapeId="0">
      <text>
        <r>
          <rPr>
            <sz val="9"/>
            <color indexed="81"/>
            <rFont val="Tahoma"/>
            <family val="2"/>
          </rPr>
          <t>Waive ADI</t>
        </r>
      </text>
    </comment>
    <comment ref="F1030" authorId="5" shapeId="0">
      <text>
        <r>
          <rPr>
            <b/>
            <sz val="9"/>
            <color indexed="81"/>
            <rFont val="Tahoma"/>
            <family val="2"/>
          </rPr>
          <t>1</t>
        </r>
        <r>
          <rPr>
            <b/>
            <sz val="9"/>
            <color indexed="81"/>
            <rFont val="細明體"/>
            <family val="3"/>
            <charset val="136"/>
          </rPr>
          <t>收</t>
        </r>
        <r>
          <rPr>
            <b/>
            <sz val="9"/>
            <color indexed="81"/>
            <rFont val="Tahoma"/>
            <family val="2"/>
          </rPr>
          <t>2</t>
        </r>
        <r>
          <rPr>
            <b/>
            <sz val="9"/>
            <color indexed="81"/>
            <rFont val="細明體"/>
            <family val="3"/>
            <charset val="136"/>
          </rPr>
          <t xml:space="preserve">退
</t>
        </r>
        <r>
          <rPr>
            <b/>
            <sz val="9"/>
            <color indexed="81"/>
            <rFont val="Tahoma"/>
            <family val="2"/>
          </rPr>
          <t>01-3ea
02-2ea
03-3ea
04-0ea
05-2ea
06-1EA
S7-2ea
S8-2ea
S9-2ea 
S10-2ea
S11-3ea
S12-1ea</t>
        </r>
      </text>
    </comment>
    <comment ref="F1031" authorId="5" shapeId="0">
      <text>
        <r>
          <rPr>
            <b/>
            <sz val="9"/>
            <color indexed="81"/>
            <rFont val="細明體"/>
            <family val="3"/>
            <charset val="136"/>
          </rPr>
          <t>1收2退
01-3ea
02-3ea
03-2ea
04-1ea
05-4ea
06-2ea
07-6ea</t>
        </r>
      </text>
    </comment>
    <comment ref="F1032" authorId="0" shapeId="0">
      <text>
        <r>
          <rPr>
            <sz val="9"/>
            <color indexed="81"/>
            <rFont val="Tahoma"/>
            <family val="2"/>
          </rPr>
          <t>Waive ADI</t>
        </r>
      </text>
    </comment>
    <comment ref="F1033" authorId="0" shapeId="0">
      <text>
        <r>
          <rPr>
            <sz val="9"/>
            <color indexed="81"/>
            <rFont val="Tahoma"/>
            <family val="2"/>
          </rPr>
          <t>Waive ADI</t>
        </r>
      </text>
    </comment>
    <comment ref="F1034" authorId="0" shapeId="0">
      <text>
        <r>
          <rPr>
            <sz val="9"/>
            <color indexed="81"/>
            <rFont val="Tahoma"/>
            <family val="2"/>
          </rPr>
          <t>Waive ADI</t>
        </r>
      </text>
    </comment>
    <comment ref="F1035" authorId="0" shapeId="0">
      <text>
        <r>
          <rPr>
            <sz val="9"/>
            <color indexed="81"/>
            <rFont val="Tahoma"/>
            <family val="2"/>
          </rPr>
          <t>Waive ADI</t>
        </r>
      </text>
    </comment>
    <comment ref="F1036" authorId="0" shapeId="0">
      <text>
        <r>
          <rPr>
            <sz val="9"/>
            <color indexed="81"/>
            <rFont val="Tahoma"/>
            <family val="2"/>
          </rPr>
          <t>Waive ADI</t>
        </r>
      </text>
    </comment>
    <comment ref="F1037" authorId="5" shapeId="0">
      <text>
        <r>
          <rPr>
            <b/>
            <sz val="9"/>
            <color indexed="81"/>
            <rFont val="Tahoma"/>
            <family val="2"/>
          </rPr>
          <t>1</t>
        </r>
        <r>
          <rPr>
            <b/>
            <sz val="9"/>
            <color indexed="81"/>
            <rFont val="細明體"/>
            <family val="3"/>
            <charset val="136"/>
          </rPr>
          <t>收</t>
        </r>
        <r>
          <rPr>
            <b/>
            <sz val="9"/>
            <color indexed="81"/>
            <rFont val="Tahoma"/>
            <family val="2"/>
          </rPr>
          <t>2</t>
        </r>
        <r>
          <rPr>
            <b/>
            <sz val="9"/>
            <color indexed="81"/>
            <rFont val="細明體"/>
            <family val="3"/>
            <charset val="136"/>
          </rPr>
          <t xml:space="preserve">退
</t>
        </r>
        <r>
          <rPr>
            <b/>
            <sz val="9"/>
            <color indexed="81"/>
            <rFont val="Tahoma"/>
            <family val="2"/>
          </rPr>
          <t>S1-2ea
S3-1ea
S4-0ea</t>
        </r>
      </text>
    </comment>
    <comment ref="F1038" authorId="5" shapeId="0">
      <text>
        <r>
          <rPr>
            <sz val="9"/>
            <color indexed="81"/>
            <rFont val="Tahoma"/>
            <family val="2"/>
          </rPr>
          <t>1</t>
        </r>
        <r>
          <rPr>
            <sz val="9"/>
            <color indexed="81"/>
            <rFont val="細明體"/>
            <family val="3"/>
            <charset val="136"/>
          </rPr>
          <t>收</t>
        </r>
        <r>
          <rPr>
            <sz val="9"/>
            <color indexed="81"/>
            <rFont val="Tahoma"/>
            <family val="2"/>
          </rPr>
          <t>2</t>
        </r>
        <r>
          <rPr>
            <sz val="9"/>
            <color indexed="81"/>
            <rFont val="細明體"/>
            <family val="3"/>
            <charset val="136"/>
          </rPr>
          <t xml:space="preserve">退
</t>
        </r>
        <r>
          <rPr>
            <sz val="9"/>
            <color indexed="81"/>
            <rFont val="Tahoma"/>
            <family val="2"/>
          </rPr>
          <t>S3-0ea
S5-1ea
S6-0ea
S7-0ea</t>
        </r>
      </text>
    </comment>
    <comment ref="F1039" authorId="5" shapeId="0">
      <text>
        <r>
          <rPr>
            <sz val="9"/>
            <color indexed="81"/>
            <rFont val="Tahoma"/>
            <family val="2"/>
          </rPr>
          <t>1</t>
        </r>
        <r>
          <rPr>
            <sz val="9"/>
            <color indexed="81"/>
            <rFont val="細明體"/>
            <family val="3"/>
            <charset val="136"/>
          </rPr>
          <t>收</t>
        </r>
        <r>
          <rPr>
            <sz val="9"/>
            <color indexed="81"/>
            <rFont val="Tahoma"/>
            <family val="2"/>
          </rPr>
          <t>2</t>
        </r>
        <r>
          <rPr>
            <sz val="9"/>
            <color indexed="81"/>
            <rFont val="細明體"/>
            <family val="3"/>
            <charset val="136"/>
          </rPr>
          <t xml:space="preserve">退
</t>
        </r>
        <r>
          <rPr>
            <sz val="9"/>
            <color indexed="81"/>
            <rFont val="Tahoma"/>
            <family val="2"/>
          </rPr>
          <t>S1-0ea
S2-0EA
S3-0EA
S5-0EA
S6-0EA
S7-0EA
S8-0Ea
10-0EA
S11-0EA</t>
        </r>
      </text>
    </comment>
    <comment ref="F1040" authorId="5" shapeId="0">
      <text>
        <r>
          <rPr>
            <sz val="9"/>
            <color indexed="81"/>
            <rFont val="Tahoma"/>
            <family val="2"/>
          </rPr>
          <t>1</t>
        </r>
        <r>
          <rPr>
            <sz val="9"/>
            <color indexed="81"/>
            <rFont val="細明體"/>
            <family val="3"/>
            <charset val="136"/>
          </rPr>
          <t>收</t>
        </r>
        <r>
          <rPr>
            <sz val="9"/>
            <color indexed="81"/>
            <rFont val="Tahoma"/>
            <family val="2"/>
          </rPr>
          <t>2</t>
        </r>
        <r>
          <rPr>
            <sz val="9"/>
            <color indexed="81"/>
            <rFont val="細明體"/>
            <family val="3"/>
            <charset val="136"/>
          </rPr>
          <t xml:space="preserve">退
</t>
        </r>
        <r>
          <rPr>
            <sz val="9"/>
            <color indexed="81"/>
            <rFont val="Tahoma"/>
            <family val="2"/>
          </rPr>
          <t>S1-0EA
S2-0EA
S3-0EA
S4-1EA
S5-1EA</t>
        </r>
      </text>
    </comment>
    <comment ref="F1041" authorId="0" shapeId="0">
      <text>
        <r>
          <rPr>
            <sz val="9"/>
            <color indexed="81"/>
            <rFont val="Tahoma"/>
            <family val="2"/>
          </rPr>
          <t>Waive ADI</t>
        </r>
      </text>
    </comment>
    <comment ref="F1042" authorId="0" shapeId="0">
      <text>
        <r>
          <rPr>
            <sz val="9"/>
            <color indexed="81"/>
            <rFont val="Tahoma"/>
            <family val="2"/>
          </rPr>
          <t>Waive ADI</t>
        </r>
      </text>
    </comment>
    <comment ref="F1043" authorId="4" shapeId="0">
      <text>
        <r>
          <rPr>
            <sz val="9"/>
            <color indexed="81"/>
            <rFont val="Tahoma"/>
            <family val="2"/>
          </rPr>
          <t>Waive ADI</t>
        </r>
      </text>
    </comment>
    <comment ref="F1044" authorId="4" shapeId="0">
      <text>
        <r>
          <rPr>
            <sz val="9"/>
            <color indexed="81"/>
            <rFont val="Tahoma"/>
            <family val="2"/>
          </rPr>
          <t>Waive ADI</t>
        </r>
      </text>
    </comment>
    <comment ref="F1045" authorId="4" shapeId="0">
      <text>
        <r>
          <rPr>
            <sz val="9"/>
            <color indexed="81"/>
            <rFont val="Tahoma"/>
            <family val="2"/>
          </rPr>
          <t>Waive ADI</t>
        </r>
      </text>
    </comment>
    <comment ref="F1046" authorId="4" shapeId="0">
      <text>
        <r>
          <rPr>
            <sz val="9"/>
            <color indexed="81"/>
            <rFont val="Tahoma"/>
            <family val="2"/>
          </rPr>
          <t>Waive ADI</t>
        </r>
      </text>
    </comment>
    <comment ref="F1047" authorId="4" shapeId="0">
      <text>
        <r>
          <rPr>
            <sz val="9"/>
            <color indexed="81"/>
            <rFont val="Tahoma"/>
            <family val="2"/>
          </rPr>
          <t>Waive ADI</t>
        </r>
      </text>
    </comment>
    <comment ref="F1048" authorId="0" shapeId="0">
      <text>
        <r>
          <rPr>
            <sz val="9"/>
            <color indexed="81"/>
            <rFont val="Tahoma"/>
            <family val="2"/>
          </rPr>
          <t xml:space="preserve">1 </t>
        </r>
        <r>
          <rPr>
            <sz val="9"/>
            <color indexed="81"/>
            <rFont val="細明體"/>
            <family val="3"/>
            <charset val="136"/>
          </rPr>
          <t>收</t>
        </r>
        <r>
          <rPr>
            <sz val="9"/>
            <color indexed="81"/>
            <rFont val="Tahoma"/>
            <family val="2"/>
          </rPr>
          <t xml:space="preserve"> 2 </t>
        </r>
        <r>
          <rPr>
            <sz val="9"/>
            <color indexed="81"/>
            <rFont val="細明體"/>
            <family val="3"/>
            <charset val="136"/>
          </rPr>
          <t xml:space="preserve">退
</t>
        </r>
        <r>
          <rPr>
            <sz val="9"/>
            <color indexed="81"/>
            <rFont val="Tahoma"/>
            <family val="2"/>
          </rPr>
          <t>S1 1ea
S2 1ea
S7 1ea
S8 1ea
S9 2ea
S10 1ea
S11 1ea</t>
        </r>
      </text>
    </comment>
    <comment ref="F1050" authorId="0" shapeId="0">
      <text>
        <r>
          <rPr>
            <sz val="9"/>
            <color indexed="81"/>
            <rFont val="Tahoma"/>
            <family val="2"/>
          </rPr>
          <t xml:space="preserve">1 </t>
        </r>
        <r>
          <rPr>
            <sz val="9"/>
            <color indexed="81"/>
            <rFont val="細明體"/>
            <family val="3"/>
            <charset val="136"/>
          </rPr>
          <t>收</t>
        </r>
        <r>
          <rPr>
            <sz val="9"/>
            <color indexed="81"/>
            <rFont val="Tahoma"/>
            <family val="2"/>
          </rPr>
          <t xml:space="preserve"> 2 </t>
        </r>
        <r>
          <rPr>
            <sz val="9"/>
            <color indexed="81"/>
            <rFont val="細明體"/>
            <family val="3"/>
            <charset val="136"/>
          </rPr>
          <t>退</t>
        </r>
        <r>
          <rPr>
            <sz val="9"/>
            <color indexed="81"/>
            <rFont val="Tahoma"/>
            <family val="2"/>
          </rPr>
          <t xml:space="preserve">
S9 2ea
S10 4ea
S12 2ea
S13 1ea</t>
        </r>
      </text>
    </comment>
    <comment ref="F1051" authorId="0" shapeId="0">
      <text>
        <r>
          <rPr>
            <sz val="9"/>
            <color indexed="81"/>
            <rFont val="Tahoma"/>
            <family val="2"/>
          </rPr>
          <t>Waive ADI</t>
        </r>
      </text>
    </comment>
    <comment ref="F1052" authorId="0" shapeId="0">
      <text>
        <r>
          <rPr>
            <sz val="9"/>
            <color indexed="81"/>
            <rFont val="Tahoma"/>
            <family val="2"/>
          </rPr>
          <t>Waive ADI</t>
        </r>
      </text>
    </comment>
    <comment ref="F1053" authorId="0" shapeId="0">
      <text>
        <r>
          <rPr>
            <sz val="9"/>
            <color indexed="81"/>
            <rFont val="Tahoma"/>
            <family val="2"/>
          </rPr>
          <t>Waive ADI</t>
        </r>
      </text>
    </comment>
    <comment ref="F1054" authorId="0" shapeId="0">
      <text>
        <r>
          <rPr>
            <sz val="9"/>
            <color indexed="81"/>
            <rFont val="Tahoma"/>
            <family val="2"/>
          </rPr>
          <t>Waive ADI</t>
        </r>
      </text>
    </comment>
    <comment ref="F1055" authorId="0" shapeId="0">
      <text>
        <r>
          <rPr>
            <sz val="9"/>
            <color indexed="81"/>
            <rFont val="Tahoma"/>
            <family val="2"/>
          </rPr>
          <t>Waive ADI</t>
        </r>
      </text>
    </comment>
    <comment ref="F1056" authorId="0" shapeId="0">
      <text>
        <r>
          <rPr>
            <sz val="9"/>
            <color indexed="81"/>
            <rFont val="Tahoma"/>
            <family val="2"/>
          </rPr>
          <t>Waive ADI</t>
        </r>
      </text>
    </comment>
    <comment ref="F1057" authorId="0" shapeId="0">
      <text>
        <r>
          <rPr>
            <sz val="9"/>
            <color indexed="81"/>
            <rFont val="Tahoma"/>
            <family val="2"/>
          </rPr>
          <t>Waive ADI</t>
        </r>
      </text>
    </comment>
    <comment ref="F1058" authorId="0" shapeId="0">
      <text>
        <r>
          <rPr>
            <sz val="9"/>
            <color indexed="81"/>
            <rFont val="Tahoma"/>
            <family val="2"/>
          </rPr>
          <t>Waive ADI</t>
        </r>
      </text>
    </comment>
    <comment ref="F1059" authorId="0" shapeId="0">
      <text>
        <r>
          <rPr>
            <sz val="9"/>
            <color indexed="81"/>
            <rFont val="Tahoma"/>
            <family val="2"/>
          </rPr>
          <t>Waive ADI</t>
        </r>
      </text>
    </comment>
    <comment ref="F1060" authorId="0" shapeId="0">
      <text>
        <r>
          <rPr>
            <sz val="9"/>
            <color indexed="81"/>
            <rFont val="Tahoma"/>
            <family val="2"/>
          </rPr>
          <t xml:space="preserve">1 </t>
        </r>
        <r>
          <rPr>
            <sz val="9"/>
            <color indexed="81"/>
            <rFont val="細明體"/>
            <family val="3"/>
            <charset val="136"/>
          </rPr>
          <t>收</t>
        </r>
        <r>
          <rPr>
            <sz val="9"/>
            <color indexed="81"/>
            <rFont val="Tahoma"/>
            <family val="2"/>
          </rPr>
          <t xml:space="preserve"> 2 </t>
        </r>
        <r>
          <rPr>
            <sz val="9"/>
            <color indexed="81"/>
            <rFont val="細明體"/>
            <family val="3"/>
            <charset val="136"/>
          </rPr>
          <t>退
S10 28ea oxidation
S12 2ea
S13 1ea</t>
        </r>
      </text>
    </comment>
    <comment ref="F1061" authorId="0" shapeId="0">
      <text>
        <r>
          <rPr>
            <sz val="9"/>
            <color indexed="81"/>
            <rFont val="Tahoma"/>
            <family val="2"/>
          </rPr>
          <t>Waive ADI</t>
        </r>
      </text>
    </comment>
    <comment ref="F1062" authorId="0" shapeId="0">
      <text>
        <r>
          <rPr>
            <sz val="9"/>
            <color indexed="81"/>
            <rFont val="Tahoma"/>
            <family val="2"/>
          </rPr>
          <t>Waive ADI</t>
        </r>
      </text>
    </comment>
    <comment ref="F1063" authorId="0" shapeId="0">
      <text>
        <r>
          <rPr>
            <sz val="9"/>
            <color indexed="81"/>
            <rFont val="Tahoma"/>
            <family val="2"/>
          </rPr>
          <t>Waive ADI</t>
        </r>
      </text>
    </comment>
    <comment ref="F1064" authorId="0" shapeId="0">
      <text>
        <r>
          <rPr>
            <sz val="9"/>
            <color indexed="81"/>
            <rFont val="Tahoma"/>
            <family val="2"/>
          </rPr>
          <t>Waive ADI</t>
        </r>
      </text>
    </comment>
    <comment ref="F1065" authorId="4" shapeId="0">
      <text>
        <r>
          <rPr>
            <sz val="9"/>
            <color indexed="81"/>
            <rFont val="Tahoma"/>
            <family val="2"/>
          </rPr>
          <t>Waive ADI</t>
        </r>
      </text>
    </comment>
    <comment ref="F1066" authorId="4" shapeId="0">
      <text>
        <r>
          <rPr>
            <sz val="9"/>
            <color indexed="81"/>
            <rFont val="Tahoma"/>
            <family val="2"/>
          </rPr>
          <t>Waive ADI</t>
        </r>
      </text>
    </comment>
    <comment ref="F1067" authorId="4" shapeId="0">
      <text>
        <r>
          <rPr>
            <sz val="9"/>
            <color indexed="81"/>
            <rFont val="Tahoma"/>
            <family val="2"/>
          </rPr>
          <t>Waive ADI</t>
        </r>
      </text>
    </comment>
    <comment ref="F1068" authorId="0" shapeId="0">
      <text>
        <r>
          <rPr>
            <sz val="9"/>
            <color indexed="81"/>
            <rFont val="Tahoma"/>
            <family val="2"/>
          </rPr>
          <t xml:space="preserve">1 </t>
        </r>
        <r>
          <rPr>
            <sz val="9"/>
            <color indexed="81"/>
            <rFont val="細明體"/>
            <family val="3"/>
            <charset val="136"/>
          </rPr>
          <t>收</t>
        </r>
        <r>
          <rPr>
            <sz val="9"/>
            <color indexed="81"/>
            <rFont val="Tahoma"/>
            <family val="2"/>
          </rPr>
          <t xml:space="preserve"> 2 </t>
        </r>
        <r>
          <rPr>
            <sz val="9"/>
            <color indexed="81"/>
            <rFont val="細明體"/>
            <family val="3"/>
            <charset val="136"/>
          </rPr>
          <t>退
S4 Particle 2ea</t>
        </r>
      </text>
    </comment>
    <comment ref="F1069" authorId="4" shapeId="0">
      <text>
        <r>
          <rPr>
            <sz val="9"/>
            <color indexed="81"/>
            <rFont val="Tahoma"/>
            <family val="2"/>
          </rPr>
          <t>DOE, Waive ADI</t>
        </r>
      </text>
    </comment>
    <comment ref="F1070" authorId="0" shapeId="0">
      <text>
        <r>
          <rPr>
            <sz val="9"/>
            <color indexed="81"/>
            <rFont val="Tahoma"/>
            <family val="2"/>
          </rPr>
          <t>Waive ADI</t>
        </r>
      </text>
    </comment>
    <comment ref="F1071" authorId="4" shapeId="0">
      <text>
        <r>
          <rPr>
            <sz val="9"/>
            <color indexed="81"/>
            <rFont val="Tahoma"/>
            <family val="2"/>
          </rPr>
          <t>Waive ADI</t>
        </r>
      </text>
    </comment>
    <comment ref="F1072" authorId="4" shapeId="0">
      <text>
        <r>
          <rPr>
            <sz val="9"/>
            <color indexed="81"/>
            <rFont val="Tahoma"/>
            <family val="2"/>
          </rPr>
          <t>Waive ADI</t>
        </r>
      </text>
    </comment>
    <comment ref="F1073" authorId="4" shapeId="0">
      <text>
        <r>
          <rPr>
            <sz val="9"/>
            <color indexed="81"/>
            <rFont val="Tahoma"/>
            <family val="2"/>
          </rPr>
          <t>Waive ADI</t>
        </r>
      </text>
    </comment>
    <comment ref="F1075" authorId="0" shapeId="0">
      <text>
        <r>
          <rPr>
            <sz val="9"/>
            <color indexed="81"/>
            <rFont val="Tahoma"/>
            <family val="2"/>
          </rPr>
          <t>Waive ADI</t>
        </r>
      </text>
    </comment>
    <comment ref="F1076" authorId="4" shapeId="0">
      <text>
        <r>
          <rPr>
            <sz val="9"/>
            <color indexed="81"/>
            <rFont val="Tahoma"/>
            <family val="2"/>
          </rPr>
          <t>Waive ADI</t>
        </r>
      </text>
    </comment>
    <comment ref="F1078" authorId="4" shapeId="0">
      <text>
        <r>
          <rPr>
            <sz val="9"/>
            <color indexed="81"/>
            <rFont val="Tahoma"/>
            <family val="2"/>
          </rPr>
          <t>Waive ADI</t>
        </r>
      </text>
    </comment>
    <comment ref="F1079" authorId="4" shapeId="0">
      <text>
        <r>
          <rPr>
            <sz val="9"/>
            <color indexed="81"/>
            <rFont val="Tahoma"/>
            <family val="2"/>
          </rPr>
          <t>Waive ADI</t>
        </r>
      </text>
    </comment>
    <comment ref="F1080" authorId="0" shapeId="0">
      <text>
        <r>
          <rPr>
            <sz val="9"/>
            <color indexed="81"/>
            <rFont val="Tahoma"/>
            <family val="2"/>
          </rPr>
          <t>Waive ADI</t>
        </r>
      </text>
    </comment>
    <comment ref="F1081" authorId="4" shapeId="0">
      <text>
        <r>
          <rPr>
            <sz val="9"/>
            <color indexed="81"/>
            <rFont val="Tahoma"/>
            <family val="2"/>
          </rPr>
          <t>Waive ADI</t>
        </r>
      </text>
    </comment>
    <comment ref="F1082" authorId="4" shapeId="0">
      <text>
        <r>
          <rPr>
            <sz val="9"/>
            <color indexed="81"/>
            <rFont val="Tahoma"/>
            <family val="2"/>
          </rPr>
          <t>Waive ADI</t>
        </r>
      </text>
    </comment>
    <comment ref="F1083" authorId="4" shapeId="0">
      <text>
        <r>
          <rPr>
            <sz val="9"/>
            <color indexed="81"/>
            <rFont val="Tahoma"/>
            <family val="2"/>
          </rPr>
          <t xml:space="preserve">1 </t>
        </r>
        <r>
          <rPr>
            <sz val="9"/>
            <color indexed="81"/>
            <rFont val="細明體"/>
            <family val="3"/>
            <charset val="136"/>
          </rPr>
          <t>收</t>
        </r>
        <r>
          <rPr>
            <sz val="9"/>
            <color indexed="81"/>
            <rFont val="Tahoma"/>
            <family val="2"/>
          </rPr>
          <t xml:space="preserve"> 2 </t>
        </r>
        <r>
          <rPr>
            <sz val="9"/>
            <color indexed="81"/>
            <rFont val="細明體"/>
            <family val="3"/>
            <charset val="136"/>
          </rPr>
          <t xml:space="preserve">退
</t>
        </r>
        <r>
          <rPr>
            <sz val="9"/>
            <color indexed="81"/>
            <rFont val="Tahoma"/>
            <family val="2"/>
          </rPr>
          <t>S3 1ea
S4 3eaI</t>
        </r>
      </text>
    </comment>
    <comment ref="F1084" authorId="4" shapeId="0">
      <text>
        <r>
          <rPr>
            <sz val="9"/>
            <color indexed="81"/>
            <rFont val="Tahoma"/>
            <family val="2"/>
          </rPr>
          <t xml:space="preserve">1 </t>
        </r>
        <r>
          <rPr>
            <sz val="9"/>
            <color indexed="81"/>
            <rFont val="細明體"/>
            <family val="3"/>
            <charset val="136"/>
          </rPr>
          <t>收</t>
        </r>
        <r>
          <rPr>
            <sz val="9"/>
            <color indexed="81"/>
            <rFont val="Tahoma"/>
            <family val="2"/>
          </rPr>
          <t xml:space="preserve"> 2 </t>
        </r>
        <r>
          <rPr>
            <sz val="9"/>
            <color indexed="81"/>
            <rFont val="細明體"/>
            <family val="3"/>
            <charset val="136"/>
          </rPr>
          <t xml:space="preserve">退
</t>
        </r>
        <r>
          <rPr>
            <sz val="9"/>
            <color indexed="81"/>
            <rFont val="Tahoma"/>
            <family val="2"/>
          </rPr>
          <t>S1 1ea</t>
        </r>
        <r>
          <rPr>
            <sz val="9"/>
            <color indexed="81"/>
            <rFont val="細明體"/>
            <family val="3"/>
            <charset val="136"/>
          </rPr>
          <t xml:space="preserve">
S2 3ea</t>
        </r>
      </text>
    </comment>
    <comment ref="F1085" authorId="0" shapeId="0">
      <text>
        <r>
          <rPr>
            <sz val="9"/>
            <color indexed="81"/>
            <rFont val="細明體"/>
            <family val="3"/>
            <charset val="136"/>
          </rPr>
          <t>1 收 2 退
S4 3ea</t>
        </r>
      </text>
    </comment>
    <comment ref="F1086" authorId="0" shapeId="0">
      <text>
        <r>
          <rPr>
            <sz val="9"/>
            <color indexed="81"/>
            <rFont val="Tahoma"/>
            <family val="2"/>
          </rPr>
          <t xml:space="preserve">OM_43 </t>
        </r>
        <r>
          <rPr>
            <sz val="9"/>
            <color indexed="81"/>
            <rFont val="細明體"/>
            <family val="3"/>
            <charset val="136"/>
          </rPr>
          <t>機故</t>
        </r>
      </text>
    </comment>
    <comment ref="F1087" authorId="4" shapeId="0">
      <text>
        <r>
          <rPr>
            <sz val="9"/>
            <color indexed="81"/>
            <rFont val="Tahoma"/>
            <family val="2"/>
          </rPr>
          <t>Waive ADI</t>
        </r>
      </text>
    </comment>
    <comment ref="F1088" authorId="0" shapeId="0">
      <text>
        <r>
          <rPr>
            <sz val="9"/>
            <color indexed="81"/>
            <rFont val="Tahoma"/>
            <family val="2"/>
          </rPr>
          <t>Waive ADI</t>
        </r>
      </text>
    </comment>
    <comment ref="F1089" authorId="4" shapeId="0">
      <text>
        <r>
          <rPr>
            <sz val="9"/>
            <color indexed="81"/>
            <rFont val="Tahoma"/>
            <family val="2"/>
          </rPr>
          <t>Waive ADI</t>
        </r>
      </text>
    </comment>
    <comment ref="F1090" authorId="0" shapeId="0">
      <text>
        <r>
          <rPr>
            <sz val="9"/>
            <color indexed="81"/>
            <rFont val="Tahoma"/>
            <family val="2"/>
          </rPr>
          <t>Waive ADI</t>
        </r>
      </text>
    </comment>
    <comment ref="F1091" authorId="0" shapeId="0">
      <text>
        <r>
          <rPr>
            <sz val="9"/>
            <color indexed="81"/>
            <rFont val="Tahoma"/>
            <family val="2"/>
          </rPr>
          <t>Oxidation</t>
        </r>
      </text>
    </comment>
    <comment ref="F1092" authorId="0" shapeId="0">
      <text>
        <r>
          <rPr>
            <sz val="9"/>
            <color indexed="81"/>
            <rFont val="Tahoma"/>
            <family val="2"/>
          </rPr>
          <t xml:space="preserve">1 </t>
        </r>
        <r>
          <rPr>
            <sz val="9"/>
            <color indexed="81"/>
            <rFont val="細明體"/>
            <family val="3"/>
            <charset val="136"/>
          </rPr>
          <t>收</t>
        </r>
        <r>
          <rPr>
            <sz val="9"/>
            <color indexed="81"/>
            <rFont val="Tahoma"/>
            <family val="2"/>
          </rPr>
          <t xml:space="preserve"> 2 </t>
        </r>
        <r>
          <rPr>
            <sz val="9"/>
            <color indexed="81"/>
            <rFont val="細明體"/>
            <family val="3"/>
            <charset val="136"/>
          </rPr>
          <t>退
S9 2ea</t>
        </r>
      </text>
    </comment>
    <comment ref="F1093" authorId="4" shapeId="0">
      <text>
        <r>
          <rPr>
            <sz val="9"/>
            <color indexed="81"/>
            <rFont val="Tahoma"/>
            <family val="2"/>
          </rPr>
          <t>Waive ADI</t>
        </r>
      </text>
    </comment>
    <comment ref="F1094" authorId="4" shapeId="0">
      <text>
        <r>
          <rPr>
            <sz val="9"/>
            <color indexed="81"/>
            <rFont val="Tahoma"/>
            <family val="2"/>
          </rPr>
          <t>Waive ADI</t>
        </r>
      </text>
    </comment>
    <comment ref="F1095" authorId="4" shapeId="0">
      <text>
        <r>
          <rPr>
            <sz val="9"/>
            <color indexed="81"/>
            <rFont val="Tahoma"/>
            <family val="2"/>
          </rPr>
          <t>Waive ADI</t>
        </r>
      </text>
    </comment>
    <comment ref="F1096" authorId="0" shapeId="0">
      <text>
        <r>
          <rPr>
            <sz val="9"/>
            <color indexed="81"/>
            <rFont val="Tahoma"/>
            <family val="2"/>
          </rPr>
          <t>Waive ADI</t>
        </r>
      </text>
    </comment>
    <comment ref="F1097" authorId="0" shapeId="0">
      <text>
        <r>
          <rPr>
            <sz val="9"/>
            <color indexed="81"/>
            <rFont val="Tahoma"/>
            <family val="2"/>
          </rPr>
          <t>Waive ADI</t>
        </r>
      </text>
    </comment>
    <comment ref="F1098" authorId="0" shapeId="0">
      <text>
        <r>
          <rPr>
            <sz val="9"/>
            <color indexed="81"/>
            <rFont val="Tahoma"/>
            <family val="2"/>
          </rPr>
          <t>Waive ADI</t>
        </r>
      </text>
    </comment>
    <comment ref="F1099" authorId="0" shapeId="0">
      <text>
        <r>
          <rPr>
            <sz val="9"/>
            <color indexed="81"/>
            <rFont val="Tahoma"/>
            <family val="2"/>
          </rPr>
          <t xml:space="preserve">1 </t>
        </r>
        <r>
          <rPr>
            <sz val="9"/>
            <color indexed="81"/>
            <rFont val="細明體"/>
            <family val="3"/>
            <charset val="136"/>
          </rPr>
          <t>收</t>
        </r>
        <r>
          <rPr>
            <sz val="9"/>
            <color indexed="81"/>
            <rFont val="Tahoma"/>
            <family val="2"/>
          </rPr>
          <t xml:space="preserve"> 2 </t>
        </r>
        <r>
          <rPr>
            <sz val="9"/>
            <color indexed="81"/>
            <rFont val="細明體"/>
            <family val="3"/>
            <charset val="136"/>
          </rPr>
          <t xml:space="preserve">退
</t>
        </r>
        <r>
          <rPr>
            <sz val="9"/>
            <color indexed="81"/>
            <rFont val="Tahoma"/>
            <family val="2"/>
          </rPr>
          <t>S4 2ea</t>
        </r>
      </text>
    </comment>
    <comment ref="F1100" authorId="0" shapeId="0">
      <text>
        <r>
          <rPr>
            <sz val="9"/>
            <color indexed="81"/>
            <rFont val="Tahoma"/>
            <family val="2"/>
          </rPr>
          <t>Waive ADI</t>
        </r>
      </text>
    </comment>
    <comment ref="F1102" authorId="0" shapeId="0">
      <text>
        <r>
          <rPr>
            <sz val="9"/>
            <color indexed="81"/>
            <rFont val="Tahoma"/>
            <family val="2"/>
          </rPr>
          <t>Oxidation</t>
        </r>
      </text>
    </comment>
    <comment ref="F1103" authorId="0" shapeId="0">
      <text>
        <r>
          <rPr>
            <sz val="9"/>
            <color indexed="81"/>
            <rFont val="Tahoma"/>
            <family val="2"/>
          </rPr>
          <t>Waive ADI</t>
        </r>
      </text>
    </comment>
    <comment ref="F1104" authorId="4" shapeId="0">
      <text>
        <r>
          <rPr>
            <sz val="9"/>
            <color indexed="81"/>
            <rFont val="Tahoma"/>
            <family val="2"/>
          </rPr>
          <t>Defocus</t>
        </r>
      </text>
    </comment>
    <comment ref="F1105" authorId="0" shapeId="0">
      <text>
        <r>
          <rPr>
            <sz val="9"/>
            <color indexed="81"/>
            <rFont val="Tahoma"/>
            <family val="2"/>
          </rPr>
          <t>Defocus</t>
        </r>
      </text>
    </comment>
    <comment ref="F1106" authorId="0" shapeId="0">
      <text>
        <r>
          <rPr>
            <sz val="9"/>
            <color indexed="81"/>
            <rFont val="Tahoma"/>
            <family val="2"/>
          </rPr>
          <t>Defocus</t>
        </r>
      </text>
    </comment>
    <comment ref="F1107" authorId="0" shapeId="0">
      <text>
        <r>
          <rPr>
            <sz val="9"/>
            <color indexed="81"/>
            <rFont val="Tahoma"/>
            <family val="2"/>
          </rPr>
          <t>Waive ADI</t>
        </r>
      </text>
    </comment>
    <comment ref="F1108" authorId="0" shapeId="0">
      <text>
        <r>
          <rPr>
            <sz val="9"/>
            <color indexed="81"/>
            <rFont val="Tahoma"/>
            <family val="2"/>
          </rPr>
          <t>Waive ADI</t>
        </r>
      </text>
    </comment>
    <comment ref="F1109" authorId="0" shapeId="0">
      <text>
        <r>
          <rPr>
            <sz val="9"/>
            <color indexed="81"/>
            <rFont val="Tahoma"/>
            <family val="2"/>
          </rPr>
          <t>Waive ADI</t>
        </r>
      </text>
    </comment>
    <comment ref="F1112" authorId="0" shapeId="0">
      <text>
        <r>
          <rPr>
            <sz val="9"/>
            <color indexed="81"/>
            <rFont val="Tahoma"/>
            <family val="2"/>
          </rPr>
          <t>Defocus
CD 109 um over cirteria 
82 + / - 4 um</t>
        </r>
      </text>
    </comment>
    <comment ref="F1113" authorId="0" shapeId="0">
      <text>
        <r>
          <rPr>
            <sz val="9"/>
            <color indexed="81"/>
            <rFont val="細明體"/>
            <family val="3"/>
            <charset val="136"/>
          </rPr>
          <t>1 收 2 退
S1 1ea</t>
        </r>
      </text>
    </comment>
    <comment ref="F1114" authorId="0" shapeId="0">
      <text>
        <r>
          <rPr>
            <sz val="9"/>
            <color indexed="81"/>
            <rFont val="Tahoma"/>
            <family val="2"/>
          </rPr>
          <t xml:space="preserve">1 </t>
        </r>
        <r>
          <rPr>
            <sz val="9"/>
            <color indexed="81"/>
            <rFont val="細明體"/>
            <family val="3"/>
            <charset val="136"/>
          </rPr>
          <t>收</t>
        </r>
        <r>
          <rPr>
            <sz val="9"/>
            <color indexed="81"/>
            <rFont val="Tahoma"/>
            <family val="2"/>
          </rPr>
          <t xml:space="preserve"> 2 </t>
        </r>
        <r>
          <rPr>
            <sz val="9"/>
            <color indexed="81"/>
            <rFont val="細明體"/>
            <family val="3"/>
            <charset val="136"/>
          </rPr>
          <t xml:space="preserve">退
</t>
        </r>
        <r>
          <rPr>
            <sz val="9"/>
            <color indexed="81"/>
            <rFont val="Tahoma"/>
            <family val="2"/>
          </rPr>
          <t>S2 1ea
S3 1ea
S6 2ea
S8 2ea
S9 2ea
S10 7ea</t>
        </r>
      </text>
    </comment>
    <comment ref="F1117" authorId="0" shapeId="0">
      <text>
        <r>
          <rPr>
            <sz val="9"/>
            <color indexed="81"/>
            <rFont val="Tahoma"/>
            <family val="2"/>
          </rPr>
          <t xml:space="preserve">1 </t>
        </r>
        <r>
          <rPr>
            <sz val="9"/>
            <color indexed="81"/>
            <rFont val="細明體"/>
            <family val="3"/>
            <charset val="136"/>
          </rPr>
          <t>收</t>
        </r>
        <r>
          <rPr>
            <sz val="9"/>
            <color indexed="81"/>
            <rFont val="Tahoma"/>
            <family val="2"/>
          </rPr>
          <t xml:space="preserve"> 2 </t>
        </r>
        <r>
          <rPr>
            <sz val="9"/>
            <color indexed="81"/>
            <rFont val="細明體"/>
            <family val="3"/>
            <charset val="136"/>
          </rPr>
          <t xml:space="preserve">退
</t>
        </r>
        <r>
          <rPr>
            <sz val="9"/>
            <color indexed="81"/>
            <rFont val="Tahoma"/>
            <family val="2"/>
          </rPr>
          <t>S1 1ea
S2 1ea
S8 1ea
S9 1ea
S11 1ea</t>
        </r>
      </text>
    </comment>
    <comment ref="F1118" authorId="0" shapeId="0">
      <text>
        <r>
          <rPr>
            <sz val="9"/>
            <color indexed="81"/>
            <rFont val="Tahoma"/>
            <family val="2"/>
          </rPr>
          <t xml:space="preserve">1 </t>
        </r>
        <r>
          <rPr>
            <sz val="9"/>
            <color indexed="81"/>
            <rFont val="細明體"/>
            <family val="3"/>
            <charset val="136"/>
          </rPr>
          <t>收</t>
        </r>
        <r>
          <rPr>
            <sz val="9"/>
            <color indexed="81"/>
            <rFont val="Tahoma"/>
            <family val="2"/>
          </rPr>
          <t xml:space="preserve"> 2 </t>
        </r>
        <r>
          <rPr>
            <sz val="9"/>
            <color indexed="81"/>
            <rFont val="細明體"/>
            <family val="3"/>
            <charset val="136"/>
          </rPr>
          <t>退
S12 1ea</t>
        </r>
      </text>
    </comment>
    <comment ref="F1121" authorId="0" shapeId="0">
      <text>
        <r>
          <rPr>
            <sz val="9"/>
            <color indexed="81"/>
            <rFont val="Tahoma"/>
            <family val="2"/>
          </rPr>
          <t xml:space="preserve">1 </t>
        </r>
        <r>
          <rPr>
            <sz val="9"/>
            <color indexed="81"/>
            <rFont val="細明體"/>
            <family val="3"/>
            <charset val="136"/>
          </rPr>
          <t>收 2 退
S6 1ea
S10 4ea (Align with IvyWH)</t>
        </r>
      </text>
    </comment>
    <comment ref="F1122" authorId="0" shapeId="0">
      <text>
        <r>
          <rPr>
            <sz val="9"/>
            <color indexed="81"/>
            <rFont val="Tahoma"/>
            <family val="2"/>
          </rPr>
          <t>Waive ADI</t>
        </r>
      </text>
    </comment>
    <comment ref="F1123" authorId="0" shapeId="0">
      <text>
        <r>
          <rPr>
            <sz val="9"/>
            <color indexed="81"/>
            <rFont val="Tahoma"/>
            <family val="2"/>
          </rPr>
          <t>Waive ADI</t>
        </r>
      </text>
    </comment>
    <comment ref="F1124" authorId="0" shapeId="0">
      <text>
        <r>
          <rPr>
            <sz val="9"/>
            <color indexed="81"/>
            <rFont val="Tahoma"/>
            <family val="2"/>
          </rPr>
          <t>Waive ADI</t>
        </r>
      </text>
    </comment>
    <comment ref="F1125" authorId="0" shapeId="0">
      <text>
        <r>
          <rPr>
            <sz val="9"/>
            <color indexed="81"/>
            <rFont val="Tahoma"/>
            <family val="2"/>
          </rPr>
          <t>Waive ADI</t>
        </r>
      </text>
    </comment>
    <comment ref="F1126" authorId="0" shapeId="0">
      <text>
        <r>
          <rPr>
            <sz val="9"/>
            <color indexed="81"/>
            <rFont val="Tahoma"/>
            <family val="2"/>
          </rPr>
          <t>Waive ADI</t>
        </r>
      </text>
    </comment>
    <comment ref="F1127" authorId="0" shapeId="0">
      <text>
        <r>
          <rPr>
            <sz val="9"/>
            <color indexed="81"/>
            <rFont val="Tahoma"/>
            <family val="2"/>
          </rPr>
          <t>Waive ADI</t>
        </r>
      </text>
    </comment>
    <comment ref="F1128" authorId="0" shapeId="0">
      <text>
        <r>
          <rPr>
            <sz val="9"/>
            <color indexed="81"/>
            <rFont val="Tahoma"/>
            <family val="2"/>
          </rPr>
          <t>Waive ADI</t>
        </r>
      </text>
    </comment>
    <comment ref="F1129" authorId="0" shapeId="0">
      <text>
        <r>
          <rPr>
            <sz val="9"/>
            <color indexed="81"/>
            <rFont val="Tahoma"/>
            <family val="2"/>
          </rPr>
          <t>Waive ADI</t>
        </r>
      </text>
    </comment>
    <comment ref="F1131" authorId="0" shapeId="0">
      <text>
        <r>
          <rPr>
            <sz val="9"/>
            <color indexed="81"/>
            <rFont val="Tahoma"/>
            <family val="2"/>
          </rPr>
          <t xml:space="preserve">1 </t>
        </r>
        <r>
          <rPr>
            <sz val="9"/>
            <color indexed="81"/>
            <rFont val="細明體"/>
            <family val="3"/>
            <charset val="136"/>
          </rPr>
          <t>收 2 退
S7 2ea</t>
        </r>
      </text>
    </comment>
    <comment ref="F1132" authorId="0" shapeId="0">
      <text>
        <r>
          <rPr>
            <sz val="9"/>
            <color indexed="81"/>
            <rFont val="Tahoma"/>
            <family val="2"/>
          </rPr>
          <t>Waive ADI</t>
        </r>
      </text>
    </comment>
    <comment ref="F1133" authorId="0" shapeId="0">
      <text>
        <r>
          <rPr>
            <sz val="9"/>
            <color indexed="81"/>
            <rFont val="Tahoma"/>
            <family val="2"/>
          </rPr>
          <t>Waive ADI</t>
        </r>
      </text>
    </comment>
    <comment ref="F1134" authorId="0" shapeId="0">
      <text>
        <r>
          <rPr>
            <sz val="9"/>
            <color indexed="81"/>
            <rFont val="Tahoma"/>
            <family val="2"/>
          </rPr>
          <t>Waive ADI</t>
        </r>
      </text>
    </comment>
    <comment ref="F1135" authorId="0" shapeId="0">
      <text>
        <r>
          <rPr>
            <sz val="9"/>
            <color indexed="81"/>
            <rFont val="Tahoma"/>
            <family val="2"/>
          </rPr>
          <t>Waive ADI</t>
        </r>
      </text>
    </comment>
    <comment ref="F1136" authorId="0" shapeId="0">
      <text>
        <r>
          <rPr>
            <sz val="9"/>
            <color indexed="81"/>
            <rFont val="Tahoma"/>
            <family val="2"/>
          </rPr>
          <t>Waive ADI</t>
        </r>
      </text>
    </comment>
    <comment ref="F1137" authorId="0" shapeId="0">
      <text>
        <r>
          <rPr>
            <sz val="9"/>
            <color indexed="81"/>
            <rFont val="Tahoma"/>
            <family val="2"/>
          </rPr>
          <t xml:space="preserve">1 </t>
        </r>
        <r>
          <rPr>
            <sz val="9"/>
            <color indexed="81"/>
            <rFont val="細明體"/>
            <family val="3"/>
            <charset val="136"/>
          </rPr>
          <t>收</t>
        </r>
        <r>
          <rPr>
            <sz val="9"/>
            <color indexed="81"/>
            <rFont val="Tahoma"/>
            <family val="2"/>
          </rPr>
          <t xml:space="preserve"> 2 </t>
        </r>
        <r>
          <rPr>
            <sz val="9"/>
            <color indexed="81"/>
            <rFont val="細明體"/>
            <family val="3"/>
            <charset val="136"/>
          </rPr>
          <t xml:space="preserve">退
</t>
        </r>
        <r>
          <rPr>
            <sz val="9"/>
            <color indexed="81"/>
            <rFont val="Tahoma"/>
            <family val="2"/>
          </rPr>
          <t>S1 1ea</t>
        </r>
      </text>
    </comment>
    <comment ref="F1138" authorId="0" shapeId="0">
      <text>
        <r>
          <rPr>
            <sz val="9"/>
            <color indexed="81"/>
            <rFont val="Tahoma"/>
            <family val="2"/>
          </rPr>
          <t xml:space="preserve">1 </t>
        </r>
        <r>
          <rPr>
            <sz val="9"/>
            <color indexed="81"/>
            <rFont val="細明體"/>
            <family val="3"/>
            <charset val="136"/>
          </rPr>
          <t>收</t>
        </r>
        <r>
          <rPr>
            <sz val="9"/>
            <color indexed="81"/>
            <rFont val="Tahoma"/>
            <family val="2"/>
          </rPr>
          <t xml:space="preserve"> 2 </t>
        </r>
        <r>
          <rPr>
            <sz val="9"/>
            <color indexed="81"/>
            <rFont val="細明體"/>
            <family val="3"/>
            <charset val="136"/>
          </rPr>
          <t xml:space="preserve">退
</t>
        </r>
        <r>
          <rPr>
            <sz val="9"/>
            <color indexed="81"/>
            <rFont val="Tahoma"/>
            <family val="2"/>
          </rPr>
          <t>S5 3ea</t>
        </r>
      </text>
    </comment>
    <comment ref="F1139" authorId="0" shapeId="0">
      <text>
        <r>
          <rPr>
            <sz val="9"/>
            <color indexed="81"/>
            <rFont val="Tahoma"/>
            <family val="2"/>
          </rPr>
          <t>Waive ADI</t>
        </r>
      </text>
    </comment>
    <comment ref="F1140" authorId="0" shapeId="0">
      <text>
        <r>
          <rPr>
            <sz val="9"/>
            <color indexed="81"/>
            <rFont val="Tahoma"/>
            <family val="2"/>
          </rPr>
          <t>Waive ADI</t>
        </r>
      </text>
    </comment>
    <comment ref="F1141" authorId="0" shapeId="0">
      <text>
        <r>
          <rPr>
            <sz val="9"/>
            <color indexed="81"/>
            <rFont val="Tahoma"/>
            <family val="2"/>
          </rPr>
          <t>Waive ADI</t>
        </r>
      </text>
    </comment>
    <comment ref="F1142" authorId="0" shapeId="0">
      <text>
        <r>
          <rPr>
            <sz val="9"/>
            <color indexed="81"/>
            <rFont val="Tahoma"/>
            <family val="2"/>
          </rPr>
          <t>Waive ADI</t>
        </r>
      </text>
    </comment>
    <comment ref="F1144" authorId="0" shapeId="0">
      <text>
        <r>
          <rPr>
            <sz val="9"/>
            <color indexed="81"/>
            <rFont val="Tahoma"/>
            <family val="2"/>
          </rPr>
          <t>Waive ADI</t>
        </r>
      </text>
    </comment>
    <comment ref="F1145" authorId="0" shapeId="0">
      <text>
        <r>
          <rPr>
            <sz val="9"/>
            <color indexed="81"/>
            <rFont val="Tahoma"/>
            <family val="2"/>
          </rPr>
          <t>Waive ADI</t>
        </r>
      </text>
    </comment>
    <comment ref="F1146" authorId="0" shapeId="0">
      <text>
        <r>
          <rPr>
            <sz val="9"/>
            <color indexed="81"/>
            <rFont val="Tahoma"/>
            <family val="2"/>
          </rPr>
          <t>Waive ADI</t>
        </r>
      </text>
    </comment>
    <comment ref="F1147" authorId="0" shapeId="0">
      <text>
        <r>
          <rPr>
            <sz val="9"/>
            <color indexed="81"/>
            <rFont val="Tahoma"/>
            <family val="2"/>
          </rPr>
          <t>Waive ADI</t>
        </r>
      </text>
    </comment>
    <comment ref="F1148" authorId="0" shapeId="0">
      <text>
        <r>
          <rPr>
            <sz val="9"/>
            <color indexed="81"/>
            <rFont val="Tahoma"/>
            <family val="2"/>
          </rPr>
          <t>Waive ADI</t>
        </r>
      </text>
    </comment>
    <comment ref="F1149" authorId="0" shapeId="0">
      <text>
        <r>
          <rPr>
            <sz val="9"/>
            <color indexed="81"/>
            <rFont val="Tahoma"/>
            <family val="2"/>
          </rPr>
          <t>Waive ADI</t>
        </r>
      </text>
    </comment>
    <comment ref="F1150" authorId="0" shapeId="0">
      <text>
        <r>
          <rPr>
            <sz val="9"/>
            <color indexed="81"/>
            <rFont val="Tahoma"/>
            <family val="2"/>
          </rPr>
          <t>Over Q-time</t>
        </r>
      </text>
    </comment>
    <comment ref="F1151" authorId="0" shapeId="0">
      <text>
        <r>
          <rPr>
            <sz val="9"/>
            <color indexed="81"/>
            <rFont val="Tahoma"/>
            <family val="2"/>
          </rPr>
          <t xml:space="preserve">1 </t>
        </r>
        <r>
          <rPr>
            <sz val="9"/>
            <color indexed="81"/>
            <rFont val="細明體"/>
            <family val="3"/>
            <charset val="136"/>
          </rPr>
          <t>收 2 退
S1 2ea
S2 1ea
S3 1ea
S4 7ea
S5 8ea
S6 3ea
S7 1ea
S8 2ea
S9 1ea
S10 1ea
S11 3ea</t>
        </r>
      </text>
    </comment>
    <comment ref="F1152" authorId="0" shapeId="0">
      <text>
        <r>
          <rPr>
            <sz val="9"/>
            <color indexed="81"/>
            <rFont val="Tahoma"/>
            <family val="2"/>
          </rPr>
          <t>Waive ADI</t>
        </r>
      </text>
    </comment>
    <comment ref="F1155" authorId="0" shapeId="0">
      <text>
        <r>
          <rPr>
            <sz val="9"/>
            <color indexed="81"/>
            <rFont val="Tahoma"/>
            <family val="2"/>
          </rPr>
          <t xml:space="preserve">1 </t>
        </r>
        <r>
          <rPr>
            <sz val="9"/>
            <color indexed="81"/>
            <rFont val="細明體"/>
            <family val="3"/>
            <charset val="136"/>
          </rPr>
          <t>收</t>
        </r>
        <r>
          <rPr>
            <sz val="9"/>
            <color indexed="81"/>
            <rFont val="Tahoma"/>
            <family val="2"/>
          </rPr>
          <t xml:space="preserve"> 2 </t>
        </r>
        <r>
          <rPr>
            <sz val="9"/>
            <color indexed="81"/>
            <rFont val="細明體"/>
            <family val="3"/>
            <charset val="136"/>
          </rPr>
          <t xml:space="preserve">退
</t>
        </r>
        <r>
          <rPr>
            <sz val="9"/>
            <color indexed="81"/>
            <rFont val="Tahoma"/>
            <family val="2"/>
          </rPr>
          <t>S1 2ea (Align with IvyWH)
S4 1ea
S5 1ea
S6 1ea
S12 1ea</t>
        </r>
      </text>
    </comment>
    <comment ref="F1156" authorId="0" shapeId="0">
      <text>
        <r>
          <rPr>
            <sz val="9"/>
            <color indexed="81"/>
            <rFont val="Tahoma"/>
            <family val="2"/>
          </rPr>
          <t xml:space="preserve">1 </t>
        </r>
        <r>
          <rPr>
            <sz val="9"/>
            <color indexed="81"/>
            <rFont val="細明體"/>
            <family val="3"/>
            <charset val="136"/>
          </rPr>
          <t>收</t>
        </r>
        <r>
          <rPr>
            <sz val="9"/>
            <color indexed="81"/>
            <rFont val="Tahoma"/>
            <family val="2"/>
          </rPr>
          <t xml:space="preserve"> 2 </t>
        </r>
        <r>
          <rPr>
            <sz val="9"/>
            <color indexed="81"/>
            <rFont val="細明體"/>
            <family val="3"/>
            <charset val="136"/>
          </rPr>
          <t>退
S1 6ea
S2 3ea
S3 4ea
S4 2ea
S5 5ea
S6 5ea
S7 5ea
S8 7ea
S9 2ea
S10 3ea
S11 9ea
S12 3ea
S13 7ea</t>
        </r>
      </text>
    </comment>
    <comment ref="F1157" authorId="0" shapeId="0">
      <text>
        <r>
          <rPr>
            <sz val="9"/>
            <color indexed="81"/>
            <rFont val="Tahoma"/>
            <family val="2"/>
          </rPr>
          <t>Waive ADI</t>
        </r>
      </text>
    </comment>
    <comment ref="F1158" authorId="0" shapeId="0">
      <text>
        <r>
          <rPr>
            <sz val="9"/>
            <color indexed="81"/>
            <rFont val="Tahoma"/>
            <family val="2"/>
          </rPr>
          <t>Waive ADI</t>
        </r>
      </text>
    </comment>
    <comment ref="F1159" authorId="0" shapeId="0">
      <text>
        <r>
          <rPr>
            <sz val="9"/>
            <color indexed="81"/>
            <rFont val="Tahoma"/>
            <family val="2"/>
          </rPr>
          <t>Waive ADI</t>
        </r>
      </text>
    </comment>
    <comment ref="F1160" authorId="0" shapeId="0">
      <text>
        <r>
          <rPr>
            <sz val="9"/>
            <color indexed="81"/>
            <rFont val="Tahoma"/>
            <family val="2"/>
          </rPr>
          <t>Waive ADI</t>
        </r>
      </text>
    </comment>
    <comment ref="F1162" authorId="4" shapeId="0">
      <text>
        <r>
          <rPr>
            <sz val="9"/>
            <color indexed="81"/>
            <rFont val="Tahoma"/>
            <family val="2"/>
          </rPr>
          <t>Waive ADI</t>
        </r>
      </text>
    </comment>
    <comment ref="F1163" authorId="0" shapeId="0">
      <text>
        <r>
          <rPr>
            <sz val="9"/>
            <color indexed="81"/>
            <rFont val="Tahoma"/>
            <family val="2"/>
          </rPr>
          <t>Waive ADI</t>
        </r>
      </text>
    </comment>
    <comment ref="F1165" authorId="0" shapeId="0">
      <text>
        <r>
          <rPr>
            <sz val="9"/>
            <color indexed="81"/>
            <rFont val="Tahoma"/>
            <family val="2"/>
          </rPr>
          <t xml:space="preserve">1 </t>
        </r>
        <r>
          <rPr>
            <sz val="9"/>
            <color indexed="81"/>
            <rFont val="細明體"/>
            <family val="3"/>
            <charset val="136"/>
          </rPr>
          <t>收</t>
        </r>
        <r>
          <rPr>
            <sz val="9"/>
            <color indexed="81"/>
            <rFont val="Tahoma"/>
            <family val="2"/>
          </rPr>
          <t xml:space="preserve"> 2 </t>
        </r>
        <r>
          <rPr>
            <sz val="9"/>
            <color indexed="81"/>
            <rFont val="細明體"/>
            <family val="3"/>
            <charset val="136"/>
          </rPr>
          <t xml:space="preserve">退
</t>
        </r>
        <r>
          <rPr>
            <sz val="9"/>
            <color indexed="81"/>
            <rFont val="Tahoma"/>
            <family val="2"/>
          </rPr>
          <t>S2 4ea
S7 2ea
S10 2ea
S11 2ea</t>
        </r>
      </text>
    </comment>
    <comment ref="F1166" authorId="0" shapeId="0">
      <text>
        <r>
          <rPr>
            <sz val="9"/>
            <color indexed="81"/>
            <rFont val="Tahoma"/>
            <family val="2"/>
          </rPr>
          <t>Waive ADI</t>
        </r>
      </text>
    </comment>
    <comment ref="F1167" authorId="0" shapeId="0">
      <text>
        <r>
          <rPr>
            <sz val="9"/>
            <color indexed="81"/>
            <rFont val="Tahoma"/>
            <family val="2"/>
          </rPr>
          <t xml:space="preserve">1 </t>
        </r>
        <r>
          <rPr>
            <sz val="9"/>
            <color indexed="81"/>
            <rFont val="細明體"/>
            <family val="3"/>
            <charset val="136"/>
          </rPr>
          <t>收</t>
        </r>
        <r>
          <rPr>
            <sz val="9"/>
            <color indexed="81"/>
            <rFont val="Tahoma"/>
            <family val="2"/>
          </rPr>
          <t xml:space="preserve"> 2 </t>
        </r>
        <r>
          <rPr>
            <sz val="9"/>
            <color indexed="81"/>
            <rFont val="細明體"/>
            <family val="3"/>
            <charset val="136"/>
          </rPr>
          <t xml:space="preserve">退
</t>
        </r>
        <r>
          <rPr>
            <sz val="9"/>
            <color indexed="81"/>
            <rFont val="Tahoma"/>
            <family val="2"/>
          </rPr>
          <t>S4 2ea</t>
        </r>
      </text>
    </comment>
    <comment ref="F1168" authorId="0" shapeId="0">
      <text>
        <r>
          <rPr>
            <sz val="9"/>
            <color indexed="81"/>
            <rFont val="Tahoma"/>
            <family val="2"/>
          </rPr>
          <t>Waive ADI</t>
        </r>
      </text>
    </comment>
    <comment ref="F1169" authorId="0" shapeId="0">
      <text>
        <r>
          <rPr>
            <sz val="9"/>
            <color indexed="81"/>
            <rFont val="Tahoma"/>
            <family val="2"/>
          </rPr>
          <t xml:space="preserve">1 </t>
        </r>
        <r>
          <rPr>
            <sz val="9"/>
            <color indexed="81"/>
            <rFont val="細明體"/>
            <family val="3"/>
            <charset val="136"/>
          </rPr>
          <t>收</t>
        </r>
        <r>
          <rPr>
            <sz val="9"/>
            <color indexed="81"/>
            <rFont val="Tahoma"/>
            <family val="2"/>
          </rPr>
          <t xml:space="preserve"> 2 </t>
        </r>
        <r>
          <rPr>
            <sz val="9"/>
            <color indexed="81"/>
            <rFont val="細明體"/>
            <family val="3"/>
            <charset val="136"/>
          </rPr>
          <t>退
S5 3ea (Align with IvyWH)</t>
        </r>
      </text>
    </comment>
    <comment ref="F1170" authorId="0" shapeId="0">
      <text>
        <r>
          <rPr>
            <sz val="9"/>
            <color indexed="81"/>
            <rFont val="Tahoma"/>
            <family val="2"/>
          </rPr>
          <t xml:space="preserve">1 </t>
        </r>
        <r>
          <rPr>
            <sz val="9"/>
            <color indexed="81"/>
            <rFont val="細明體"/>
            <family val="3"/>
            <charset val="136"/>
          </rPr>
          <t>收</t>
        </r>
        <r>
          <rPr>
            <sz val="9"/>
            <color indexed="81"/>
            <rFont val="Tahoma"/>
            <family val="2"/>
          </rPr>
          <t xml:space="preserve"> 2 </t>
        </r>
        <r>
          <rPr>
            <sz val="9"/>
            <color indexed="81"/>
            <rFont val="細明體"/>
            <family val="3"/>
            <charset val="136"/>
          </rPr>
          <t>退</t>
        </r>
        <r>
          <rPr>
            <sz val="9"/>
            <color indexed="81"/>
            <rFont val="Tahoma"/>
            <family val="2"/>
          </rPr>
          <t xml:space="preserve">
S2 1ea
S3 1ea
S5 1ea
S7 1ea
S10 1ea
S11 2ea</t>
        </r>
      </text>
    </comment>
    <comment ref="F1171" authorId="0" shapeId="0">
      <text>
        <r>
          <rPr>
            <sz val="9"/>
            <color indexed="81"/>
            <rFont val="Tahoma"/>
            <family val="2"/>
          </rPr>
          <t xml:space="preserve">1 </t>
        </r>
        <r>
          <rPr>
            <sz val="9"/>
            <color indexed="81"/>
            <rFont val="細明體"/>
            <family val="3"/>
            <charset val="136"/>
          </rPr>
          <t>收</t>
        </r>
        <r>
          <rPr>
            <sz val="9"/>
            <color indexed="81"/>
            <rFont val="Tahoma"/>
            <family val="2"/>
          </rPr>
          <t xml:space="preserve"> 2 </t>
        </r>
        <r>
          <rPr>
            <sz val="9"/>
            <color indexed="81"/>
            <rFont val="細明體"/>
            <family val="3"/>
            <charset val="136"/>
          </rPr>
          <t xml:space="preserve">退
</t>
        </r>
        <r>
          <rPr>
            <sz val="9"/>
            <color indexed="81"/>
            <rFont val="Tahoma"/>
            <family val="2"/>
          </rPr>
          <t>S4 1ea
S6 9ea
S11 6ea</t>
        </r>
      </text>
    </comment>
    <comment ref="F1172" authorId="0" shapeId="0">
      <text>
        <r>
          <rPr>
            <sz val="9"/>
            <color indexed="81"/>
            <rFont val="Tahoma"/>
            <family val="2"/>
          </rPr>
          <t>Waive ADI</t>
        </r>
      </text>
    </comment>
    <comment ref="F1173" authorId="4" shapeId="0">
      <text>
        <r>
          <rPr>
            <sz val="9"/>
            <color indexed="81"/>
            <rFont val="Tahoma"/>
            <family val="2"/>
          </rPr>
          <t>Waive ADI</t>
        </r>
      </text>
    </comment>
    <comment ref="F1174" authorId="0" shapeId="0">
      <text>
        <r>
          <rPr>
            <sz val="9"/>
            <color indexed="81"/>
            <rFont val="Tahoma"/>
            <family val="2"/>
          </rPr>
          <t>Waive ADI</t>
        </r>
      </text>
    </comment>
    <comment ref="F1176" authorId="0" shapeId="0">
      <text>
        <r>
          <rPr>
            <sz val="9"/>
            <color indexed="81"/>
            <rFont val="Tahoma"/>
            <family val="2"/>
          </rPr>
          <t xml:space="preserve">1 </t>
        </r>
        <r>
          <rPr>
            <sz val="9"/>
            <color indexed="81"/>
            <rFont val="細明體"/>
            <family val="3"/>
            <charset val="136"/>
          </rPr>
          <t>收</t>
        </r>
        <r>
          <rPr>
            <sz val="9"/>
            <color indexed="81"/>
            <rFont val="Tahoma"/>
            <family val="2"/>
          </rPr>
          <t xml:space="preserve"> 2 </t>
        </r>
        <r>
          <rPr>
            <sz val="9"/>
            <color indexed="81"/>
            <rFont val="細明體"/>
            <family val="3"/>
            <charset val="136"/>
          </rPr>
          <t>退
S1 1ea
S2 6ea
S3 6ea
S4 1ea</t>
        </r>
      </text>
    </comment>
    <comment ref="F1177" authorId="0" shapeId="0">
      <text>
        <r>
          <rPr>
            <sz val="9"/>
            <color indexed="81"/>
            <rFont val="Tahoma"/>
            <family val="2"/>
          </rPr>
          <t>Waive ADI</t>
        </r>
      </text>
    </comment>
    <comment ref="F1178" authorId="0" shapeId="0">
      <text>
        <r>
          <rPr>
            <sz val="9"/>
            <color indexed="81"/>
            <rFont val="Tahoma"/>
            <family val="2"/>
          </rPr>
          <t>Waive ADI</t>
        </r>
      </text>
    </comment>
    <comment ref="F1181" authorId="0" shapeId="0">
      <text>
        <r>
          <rPr>
            <sz val="9"/>
            <color indexed="81"/>
            <rFont val="Tahoma"/>
            <family val="2"/>
          </rPr>
          <t xml:space="preserve">1 </t>
        </r>
        <r>
          <rPr>
            <sz val="9"/>
            <color indexed="81"/>
            <rFont val="細明體"/>
            <family val="3"/>
            <charset val="136"/>
          </rPr>
          <t>收</t>
        </r>
        <r>
          <rPr>
            <sz val="9"/>
            <color indexed="81"/>
            <rFont val="Tahoma"/>
            <family val="2"/>
          </rPr>
          <t xml:space="preserve"> 2 </t>
        </r>
        <r>
          <rPr>
            <sz val="9"/>
            <color indexed="81"/>
            <rFont val="細明體"/>
            <family val="3"/>
            <charset val="136"/>
          </rPr>
          <t xml:space="preserve">退
</t>
        </r>
        <r>
          <rPr>
            <sz val="9"/>
            <color indexed="81"/>
            <rFont val="Tahoma"/>
            <family val="2"/>
          </rPr>
          <t>S1 1ea
S2 1ea
S4 2ea (Align with IvyWH)</t>
        </r>
      </text>
    </comment>
    <comment ref="F1183" authorId="0" shapeId="0">
      <text>
        <r>
          <rPr>
            <sz val="9"/>
            <color indexed="81"/>
            <rFont val="Tahoma"/>
            <family val="2"/>
          </rPr>
          <t>Waive ADI</t>
        </r>
      </text>
    </comment>
    <comment ref="F1184" authorId="0" shapeId="0">
      <text>
        <r>
          <rPr>
            <sz val="9"/>
            <color indexed="81"/>
            <rFont val="Tahoma"/>
            <family val="2"/>
          </rPr>
          <t>Waive ADI</t>
        </r>
      </text>
    </comment>
    <comment ref="F1185" authorId="0" shapeId="0">
      <text>
        <r>
          <rPr>
            <sz val="9"/>
            <color indexed="81"/>
            <rFont val="Tahoma"/>
            <family val="2"/>
          </rPr>
          <t>Waive ADI</t>
        </r>
      </text>
    </comment>
    <comment ref="F1186" authorId="0" shapeId="0">
      <text>
        <r>
          <rPr>
            <sz val="9"/>
            <color indexed="81"/>
            <rFont val="Tahoma"/>
            <family val="2"/>
          </rPr>
          <t>Waive ADI</t>
        </r>
      </text>
    </comment>
    <comment ref="F1187" authorId="0" shapeId="0">
      <text>
        <r>
          <rPr>
            <sz val="9"/>
            <color indexed="81"/>
            <rFont val="Tahoma"/>
            <family val="2"/>
          </rPr>
          <t>Waive ADI</t>
        </r>
      </text>
    </comment>
    <comment ref="F1188" authorId="0" shapeId="0">
      <text>
        <r>
          <rPr>
            <sz val="9"/>
            <color indexed="81"/>
            <rFont val="Tahoma"/>
            <family val="2"/>
          </rPr>
          <t>Waive ADI</t>
        </r>
      </text>
    </comment>
    <comment ref="F1189" authorId="0" shapeId="0">
      <text>
        <r>
          <rPr>
            <sz val="9"/>
            <color indexed="81"/>
            <rFont val="Tahoma"/>
            <family val="2"/>
          </rPr>
          <t xml:space="preserve">1 </t>
        </r>
        <r>
          <rPr>
            <sz val="9"/>
            <color indexed="81"/>
            <rFont val="細明體"/>
            <family val="3"/>
            <charset val="136"/>
          </rPr>
          <t>收</t>
        </r>
        <r>
          <rPr>
            <sz val="9"/>
            <color indexed="81"/>
            <rFont val="Tahoma"/>
            <family val="2"/>
          </rPr>
          <t xml:space="preserve"> 2 </t>
        </r>
        <r>
          <rPr>
            <sz val="9"/>
            <color indexed="81"/>
            <rFont val="細明體"/>
            <family val="3"/>
            <charset val="136"/>
          </rPr>
          <t xml:space="preserve">退
</t>
        </r>
        <r>
          <rPr>
            <sz val="9"/>
            <color indexed="81"/>
            <rFont val="Tahoma"/>
            <family val="2"/>
          </rPr>
          <t>S2 1ea
S3 1ea
S13 1ea</t>
        </r>
      </text>
    </comment>
    <comment ref="F1190" authorId="0" shapeId="0">
      <text>
        <r>
          <rPr>
            <sz val="9"/>
            <color indexed="81"/>
            <rFont val="Tahoma"/>
            <family val="2"/>
          </rPr>
          <t xml:space="preserve">1 </t>
        </r>
        <r>
          <rPr>
            <sz val="9"/>
            <color indexed="81"/>
            <rFont val="細明體"/>
            <family val="3"/>
            <charset val="136"/>
          </rPr>
          <t>收</t>
        </r>
        <r>
          <rPr>
            <sz val="9"/>
            <color indexed="81"/>
            <rFont val="Tahoma"/>
            <family val="2"/>
          </rPr>
          <t xml:space="preserve"> 2 </t>
        </r>
        <r>
          <rPr>
            <sz val="9"/>
            <color indexed="81"/>
            <rFont val="細明體"/>
            <family val="3"/>
            <charset val="136"/>
          </rPr>
          <t xml:space="preserve">退
</t>
        </r>
        <r>
          <rPr>
            <sz val="9"/>
            <color indexed="81"/>
            <rFont val="Tahoma"/>
            <family val="2"/>
          </rPr>
          <t>S3 1ea
S4 1ea
S5 2ea
S6 1ea
S7 3ea
S8 5ea
S9 6ea
S10 8ea
S11 2ea</t>
        </r>
      </text>
    </comment>
    <comment ref="F1191" authorId="0" shapeId="0">
      <text>
        <r>
          <rPr>
            <sz val="9"/>
            <color indexed="81"/>
            <rFont val="Tahoma"/>
            <family val="2"/>
          </rPr>
          <t>Over Q-time</t>
        </r>
      </text>
    </comment>
    <comment ref="F1192" authorId="0" shapeId="0">
      <text>
        <r>
          <rPr>
            <sz val="9"/>
            <color indexed="81"/>
            <rFont val="Tahoma"/>
            <family val="2"/>
          </rPr>
          <t>DEVP_03 alarm</t>
        </r>
      </text>
    </comment>
    <comment ref="F1193" authorId="0" shapeId="0">
      <text>
        <r>
          <rPr>
            <sz val="9"/>
            <color indexed="81"/>
            <rFont val="Tahoma"/>
            <family val="2"/>
          </rPr>
          <t xml:space="preserve">1 </t>
        </r>
        <r>
          <rPr>
            <sz val="9"/>
            <color indexed="81"/>
            <rFont val="細明體"/>
            <family val="3"/>
            <charset val="136"/>
          </rPr>
          <t>收</t>
        </r>
        <r>
          <rPr>
            <sz val="9"/>
            <color indexed="81"/>
            <rFont val="Tahoma"/>
            <family val="2"/>
          </rPr>
          <t xml:space="preserve"> 2 </t>
        </r>
        <r>
          <rPr>
            <sz val="9"/>
            <color indexed="81"/>
            <rFont val="細明體"/>
            <family val="3"/>
            <charset val="136"/>
          </rPr>
          <t>退
S1 5ea
S2 4ra
S3 3ea
S4 3ea
S5 1ea
S6 2ea
S7 4ea
S8 3ea
S9 8ea
S10 3ea
S11 1ea</t>
        </r>
      </text>
    </comment>
    <comment ref="F1194" authorId="0" shapeId="0">
      <text>
        <r>
          <rPr>
            <sz val="9"/>
            <color indexed="81"/>
            <rFont val="Tahoma"/>
            <family val="2"/>
          </rPr>
          <t>Waive ADI</t>
        </r>
      </text>
    </comment>
    <comment ref="F1195" authorId="0" shapeId="0">
      <text>
        <r>
          <rPr>
            <sz val="9"/>
            <color indexed="81"/>
            <rFont val="Tahoma"/>
            <family val="2"/>
          </rPr>
          <t>Waive ADI</t>
        </r>
      </text>
    </comment>
    <comment ref="F1196" authorId="0" shapeId="0">
      <text>
        <r>
          <rPr>
            <sz val="9"/>
            <color indexed="81"/>
            <rFont val="Tahoma"/>
            <family val="2"/>
          </rPr>
          <t>Waive ADI</t>
        </r>
      </text>
    </comment>
    <comment ref="F1197" authorId="0" shapeId="0">
      <text>
        <r>
          <rPr>
            <sz val="9"/>
            <color indexed="81"/>
            <rFont val="Tahoma"/>
            <family val="2"/>
          </rPr>
          <t xml:space="preserve">COAT_06 </t>
        </r>
        <r>
          <rPr>
            <sz val="9"/>
            <color indexed="81"/>
            <rFont val="細明體"/>
            <family val="3"/>
            <charset val="136"/>
          </rPr>
          <t>機故 - FDC OOS</t>
        </r>
      </text>
    </comment>
    <comment ref="F1198" authorId="0" shapeId="0">
      <text>
        <r>
          <rPr>
            <sz val="9"/>
            <color indexed="81"/>
            <rFont val="細明體"/>
            <family val="3"/>
            <charset val="136"/>
          </rPr>
          <t>地震影響</t>
        </r>
      </text>
    </comment>
    <comment ref="E1199" authorId="0" shapeId="0">
      <text>
        <r>
          <rPr>
            <sz val="9"/>
            <color indexed="81"/>
            <rFont val="Tahoma"/>
            <family val="2"/>
          </rPr>
          <t xml:space="preserve">1 </t>
        </r>
        <r>
          <rPr>
            <sz val="9"/>
            <color indexed="81"/>
            <rFont val="細明體"/>
            <family val="3"/>
            <charset val="136"/>
          </rPr>
          <t>收</t>
        </r>
        <r>
          <rPr>
            <sz val="9"/>
            <color indexed="81"/>
            <rFont val="Tahoma"/>
            <family val="2"/>
          </rPr>
          <t xml:space="preserve"> 2 </t>
        </r>
        <r>
          <rPr>
            <sz val="9"/>
            <color indexed="81"/>
            <rFont val="細明體"/>
            <family val="3"/>
            <charset val="136"/>
          </rPr>
          <t xml:space="preserve">退
</t>
        </r>
        <r>
          <rPr>
            <sz val="9"/>
            <color indexed="81"/>
            <rFont val="Tahoma"/>
            <family val="2"/>
          </rPr>
          <t>S1 2ea
S6 2ea
S7 2ea
S8 2ea
Align with IvyWH</t>
        </r>
      </text>
    </comment>
    <comment ref="E1200" authorId="0" shapeId="0">
      <text>
        <r>
          <rPr>
            <sz val="9"/>
            <color indexed="81"/>
            <rFont val="Tahoma"/>
            <family val="2"/>
          </rPr>
          <t xml:space="preserve">1 </t>
        </r>
        <r>
          <rPr>
            <sz val="9"/>
            <color indexed="81"/>
            <rFont val="細明體"/>
            <family val="3"/>
            <charset val="136"/>
          </rPr>
          <t>收</t>
        </r>
        <r>
          <rPr>
            <sz val="9"/>
            <color indexed="81"/>
            <rFont val="Tahoma"/>
            <family val="2"/>
          </rPr>
          <t xml:space="preserve"> 2 </t>
        </r>
        <r>
          <rPr>
            <sz val="9"/>
            <color indexed="81"/>
            <rFont val="細明體"/>
            <family val="3"/>
            <charset val="136"/>
          </rPr>
          <t xml:space="preserve">退
</t>
        </r>
        <r>
          <rPr>
            <sz val="9"/>
            <color indexed="81"/>
            <rFont val="Tahoma"/>
            <family val="2"/>
          </rPr>
          <t>S6 1ea
S11 2ea</t>
        </r>
      </text>
    </comment>
    <comment ref="E1201" authorId="0" shapeId="0">
      <text>
        <r>
          <rPr>
            <sz val="9"/>
            <color indexed="81"/>
            <rFont val="Tahoma"/>
            <family val="2"/>
          </rPr>
          <t>Machine alarm induce Over Q-time</t>
        </r>
      </text>
    </comment>
    <comment ref="F1202" authorId="0" shapeId="0">
      <text>
        <r>
          <rPr>
            <sz val="9"/>
            <color indexed="81"/>
            <rFont val="Tahoma"/>
            <family val="2"/>
          </rPr>
          <t>Waive ADI</t>
        </r>
      </text>
    </comment>
    <comment ref="F1203" authorId="0" shapeId="0">
      <text>
        <r>
          <rPr>
            <sz val="9"/>
            <color indexed="81"/>
            <rFont val="Tahoma"/>
            <family val="2"/>
          </rPr>
          <t>Waive ADI</t>
        </r>
      </text>
    </comment>
    <comment ref="F1204" authorId="0" shapeId="0">
      <text>
        <r>
          <rPr>
            <sz val="9"/>
            <color indexed="81"/>
            <rFont val="細明體"/>
            <family val="3"/>
            <charset val="136"/>
          </rPr>
          <t>地震影響</t>
        </r>
        <r>
          <rPr>
            <sz val="9"/>
            <color indexed="81"/>
            <rFont val="Tahoma"/>
            <family val="2"/>
          </rPr>
          <t xml:space="preserve"> induce over Q-time</t>
        </r>
      </text>
    </comment>
    <comment ref="F1205" authorId="0" shapeId="0">
      <text>
        <r>
          <rPr>
            <sz val="9"/>
            <color indexed="81"/>
            <rFont val="細明體"/>
            <family val="3"/>
            <charset val="136"/>
          </rPr>
          <t>地震影響</t>
        </r>
      </text>
    </comment>
    <comment ref="F1206" authorId="0" shapeId="0">
      <text>
        <r>
          <rPr>
            <sz val="9"/>
            <color indexed="81"/>
            <rFont val="Tahoma"/>
            <family val="2"/>
          </rPr>
          <t>Waive ADI</t>
        </r>
      </text>
    </comment>
    <comment ref="F1207" authorId="0" shapeId="0">
      <text>
        <r>
          <rPr>
            <sz val="9"/>
            <color indexed="81"/>
            <rFont val="Tahoma"/>
            <family val="2"/>
          </rPr>
          <t>Waive ADI</t>
        </r>
      </text>
    </comment>
    <comment ref="F1208" authorId="0" shapeId="0">
      <text>
        <r>
          <rPr>
            <sz val="9"/>
            <color indexed="81"/>
            <rFont val="Tahoma"/>
            <family val="2"/>
          </rPr>
          <t xml:space="preserve">1 </t>
        </r>
        <r>
          <rPr>
            <sz val="9"/>
            <color indexed="81"/>
            <rFont val="細明體"/>
            <family val="3"/>
            <charset val="136"/>
          </rPr>
          <t>收</t>
        </r>
        <r>
          <rPr>
            <sz val="9"/>
            <color indexed="81"/>
            <rFont val="Tahoma"/>
            <family val="2"/>
          </rPr>
          <t xml:space="preserve"> 2 </t>
        </r>
        <r>
          <rPr>
            <sz val="9"/>
            <color indexed="81"/>
            <rFont val="細明體"/>
            <family val="3"/>
            <charset val="136"/>
          </rPr>
          <t>退
S1 5ea
S2 5ea
S3 9ea
S4 9ea
S5 5ea
S6 6ea
S7 13ea</t>
        </r>
      </text>
    </comment>
    <comment ref="F1209" authorId="0" shapeId="0">
      <text>
        <r>
          <rPr>
            <sz val="9"/>
            <color indexed="81"/>
            <rFont val="Tahoma"/>
            <family val="2"/>
          </rPr>
          <t xml:space="preserve">STEP_11 </t>
        </r>
        <r>
          <rPr>
            <sz val="9"/>
            <color indexed="81"/>
            <rFont val="細明體"/>
            <family val="3"/>
            <charset val="136"/>
          </rPr>
          <t>機故</t>
        </r>
        <r>
          <rPr>
            <sz val="9"/>
            <color indexed="81"/>
            <rFont val="Tahoma"/>
            <family val="2"/>
          </rPr>
          <t xml:space="preserve"> induce over Q-time</t>
        </r>
      </text>
    </comment>
    <comment ref="F1210" authorId="0" shapeId="0">
      <text>
        <r>
          <rPr>
            <sz val="9"/>
            <color indexed="81"/>
            <rFont val="Tahoma"/>
            <family val="2"/>
          </rPr>
          <t>Waive ADI</t>
        </r>
      </text>
    </comment>
    <comment ref="F1211" authorId="0" shapeId="0">
      <text>
        <r>
          <rPr>
            <sz val="9"/>
            <color indexed="81"/>
            <rFont val="Tahoma"/>
            <family val="2"/>
          </rPr>
          <t>Waive ADI</t>
        </r>
      </text>
    </comment>
    <comment ref="F1212" authorId="0" shapeId="0">
      <text>
        <r>
          <rPr>
            <sz val="9"/>
            <color indexed="81"/>
            <rFont val="Tahoma"/>
            <family val="2"/>
          </rPr>
          <t>Waive ADI</t>
        </r>
      </text>
    </comment>
    <comment ref="F1213" authorId="0" shapeId="0">
      <text>
        <r>
          <rPr>
            <sz val="9"/>
            <color indexed="81"/>
            <rFont val="Tahoma"/>
            <family val="2"/>
          </rPr>
          <t>Waive ADI</t>
        </r>
      </text>
    </comment>
    <comment ref="F1214" authorId="0" shapeId="0">
      <text>
        <r>
          <rPr>
            <sz val="9"/>
            <color indexed="81"/>
            <rFont val="Tahoma"/>
            <family val="2"/>
          </rPr>
          <t>Waive ADI</t>
        </r>
      </text>
    </comment>
    <comment ref="F1215" authorId="0" shapeId="0">
      <text>
        <r>
          <rPr>
            <sz val="9"/>
            <color indexed="81"/>
            <rFont val="Tahoma"/>
            <family val="2"/>
          </rPr>
          <t>Waive ADI</t>
        </r>
      </text>
    </comment>
    <comment ref="F1216" authorId="0" shapeId="0">
      <text>
        <r>
          <rPr>
            <sz val="9"/>
            <color indexed="81"/>
            <rFont val="Tahoma"/>
            <family val="2"/>
          </rPr>
          <t>Waive ADI</t>
        </r>
      </text>
    </comment>
    <comment ref="F1217" authorId="4" shapeId="0">
      <text>
        <r>
          <rPr>
            <sz val="9"/>
            <color indexed="81"/>
            <rFont val="Tahoma"/>
            <family val="2"/>
          </rPr>
          <t>Waive ADI</t>
        </r>
      </text>
    </comment>
    <comment ref="F1218" authorId="0" shapeId="0">
      <text>
        <r>
          <rPr>
            <sz val="9"/>
            <color indexed="81"/>
            <rFont val="Tahoma"/>
            <family val="2"/>
          </rPr>
          <t>Waive ADI</t>
        </r>
      </text>
    </comment>
    <comment ref="F1219" authorId="0" shapeId="0">
      <text>
        <r>
          <rPr>
            <sz val="9"/>
            <color indexed="81"/>
            <rFont val="Tahoma"/>
            <family val="2"/>
          </rPr>
          <t>STEP_11 alarm induce over Q-time</t>
        </r>
      </text>
    </comment>
    <comment ref="F1220" authorId="0" shapeId="0">
      <text>
        <r>
          <rPr>
            <sz val="9"/>
            <color indexed="81"/>
            <rFont val="Tahoma"/>
            <family val="2"/>
          </rPr>
          <t xml:space="preserve">1 </t>
        </r>
        <r>
          <rPr>
            <sz val="9"/>
            <color indexed="81"/>
            <rFont val="細明體"/>
            <family val="3"/>
            <charset val="136"/>
          </rPr>
          <t>收</t>
        </r>
        <r>
          <rPr>
            <sz val="9"/>
            <color indexed="81"/>
            <rFont val="Tahoma"/>
            <family val="2"/>
          </rPr>
          <t xml:space="preserve"> 2 </t>
        </r>
        <r>
          <rPr>
            <sz val="9"/>
            <color indexed="81"/>
            <rFont val="細明體"/>
            <family val="3"/>
            <charset val="136"/>
          </rPr>
          <t xml:space="preserve">退
</t>
        </r>
        <r>
          <rPr>
            <sz val="9"/>
            <color indexed="81"/>
            <rFont val="Tahoma"/>
            <family val="2"/>
          </rPr>
          <t>S7 1ea
S10 5ea</t>
        </r>
      </text>
    </comment>
    <comment ref="F1221" authorId="0" shapeId="0">
      <text>
        <r>
          <rPr>
            <sz val="9"/>
            <color indexed="81"/>
            <rFont val="Tahoma"/>
            <family val="2"/>
          </rPr>
          <t xml:space="preserve">1 </t>
        </r>
        <r>
          <rPr>
            <sz val="9"/>
            <color indexed="81"/>
            <rFont val="細明體"/>
            <family val="3"/>
            <charset val="136"/>
          </rPr>
          <t>收</t>
        </r>
        <r>
          <rPr>
            <sz val="9"/>
            <color indexed="81"/>
            <rFont val="Tahoma"/>
            <family val="2"/>
          </rPr>
          <t xml:space="preserve"> 2 </t>
        </r>
        <r>
          <rPr>
            <sz val="9"/>
            <color indexed="81"/>
            <rFont val="細明體"/>
            <family val="3"/>
            <charset val="136"/>
          </rPr>
          <t>退
S2 1ea
S3 1ea
S4 1ea
S9 1ea
S10 1ea</t>
        </r>
      </text>
    </comment>
    <comment ref="F1222" authorId="0" shapeId="0">
      <text>
        <r>
          <rPr>
            <sz val="9"/>
            <color indexed="81"/>
            <rFont val="Tahoma"/>
            <family val="2"/>
          </rPr>
          <t xml:space="preserve">1 </t>
        </r>
        <r>
          <rPr>
            <sz val="9"/>
            <color indexed="81"/>
            <rFont val="細明體"/>
            <family val="3"/>
            <charset val="136"/>
          </rPr>
          <t>收</t>
        </r>
        <r>
          <rPr>
            <sz val="9"/>
            <color indexed="81"/>
            <rFont val="Tahoma"/>
            <family val="2"/>
          </rPr>
          <t xml:space="preserve"> 2 </t>
        </r>
        <r>
          <rPr>
            <sz val="9"/>
            <color indexed="81"/>
            <rFont val="細明體"/>
            <family val="3"/>
            <charset val="136"/>
          </rPr>
          <t xml:space="preserve">退
</t>
        </r>
        <r>
          <rPr>
            <sz val="9"/>
            <color indexed="81"/>
            <rFont val="Tahoma"/>
            <family val="2"/>
          </rPr>
          <t>S8 1ea
S10 1ea
S11 2ea
S12 1ea</t>
        </r>
      </text>
    </comment>
    <comment ref="F1223" authorId="0" shapeId="0">
      <text>
        <r>
          <rPr>
            <sz val="9"/>
            <color indexed="81"/>
            <rFont val="Tahoma"/>
            <family val="2"/>
          </rPr>
          <t xml:space="preserve">1 </t>
        </r>
        <r>
          <rPr>
            <sz val="9"/>
            <color indexed="81"/>
            <rFont val="細明體"/>
            <family val="3"/>
            <charset val="136"/>
          </rPr>
          <t>收</t>
        </r>
        <r>
          <rPr>
            <sz val="9"/>
            <color indexed="81"/>
            <rFont val="Tahoma"/>
            <family val="2"/>
          </rPr>
          <t xml:space="preserve"> 2 </t>
        </r>
        <r>
          <rPr>
            <sz val="9"/>
            <color indexed="81"/>
            <rFont val="細明體"/>
            <family val="3"/>
            <charset val="136"/>
          </rPr>
          <t xml:space="preserve">退
</t>
        </r>
        <r>
          <rPr>
            <sz val="9"/>
            <color indexed="81"/>
            <rFont val="Tahoma"/>
            <family val="2"/>
          </rPr>
          <t>S2 1ea
S3 1ea
S7 2ea
S8 1ea</t>
        </r>
      </text>
    </comment>
    <comment ref="F1224" authorId="0" shapeId="0">
      <text>
        <r>
          <rPr>
            <sz val="9"/>
            <color indexed="81"/>
            <rFont val="Tahoma"/>
            <family val="2"/>
          </rPr>
          <t xml:space="preserve">1 </t>
        </r>
        <r>
          <rPr>
            <sz val="9"/>
            <color indexed="81"/>
            <rFont val="細明體"/>
            <family val="3"/>
            <charset val="136"/>
          </rPr>
          <t>收</t>
        </r>
        <r>
          <rPr>
            <sz val="9"/>
            <color indexed="81"/>
            <rFont val="Tahoma"/>
            <family val="2"/>
          </rPr>
          <t xml:space="preserve"> 2 </t>
        </r>
        <r>
          <rPr>
            <sz val="9"/>
            <color indexed="81"/>
            <rFont val="細明體"/>
            <family val="3"/>
            <charset val="136"/>
          </rPr>
          <t xml:space="preserve">退
</t>
        </r>
        <r>
          <rPr>
            <sz val="9"/>
            <color indexed="81"/>
            <rFont val="Tahoma"/>
            <family val="2"/>
          </rPr>
          <t>S1 4ea
S2 6ea
S3 2ea
S4 2ea
S5 2ea</t>
        </r>
      </text>
    </comment>
    <comment ref="F1225" authorId="0" shapeId="0">
      <text>
        <r>
          <rPr>
            <sz val="9"/>
            <color indexed="81"/>
            <rFont val="Tahoma"/>
            <family val="2"/>
          </rPr>
          <t>DEVP_03 alarm induce over Q-time</t>
        </r>
      </text>
    </comment>
    <comment ref="F1226" authorId="0" shapeId="0">
      <text>
        <r>
          <rPr>
            <sz val="9"/>
            <color indexed="81"/>
            <rFont val="Tahoma"/>
            <family val="2"/>
          </rPr>
          <t xml:space="preserve">1 </t>
        </r>
        <r>
          <rPr>
            <sz val="9"/>
            <color indexed="81"/>
            <rFont val="細明體"/>
            <family val="3"/>
            <charset val="136"/>
          </rPr>
          <t>收</t>
        </r>
        <r>
          <rPr>
            <sz val="9"/>
            <color indexed="81"/>
            <rFont val="Tahoma"/>
            <family val="2"/>
          </rPr>
          <t xml:space="preserve"> 2 </t>
        </r>
        <r>
          <rPr>
            <sz val="9"/>
            <color indexed="81"/>
            <rFont val="細明體"/>
            <family val="3"/>
            <charset val="136"/>
          </rPr>
          <t xml:space="preserve">退
</t>
        </r>
        <r>
          <rPr>
            <sz val="9"/>
            <color indexed="81"/>
            <rFont val="Tahoma"/>
            <family val="2"/>
          </rPr>
          <t>S1 1ea
S2 1ea
S3 1ea
S4 3ea
S7 1ea
S9 1ea
S10 1ea</t>
        </r>
      </text>
    </comment>
    <comment ref="F1227" authorId="4" shapeId="0">
      <text>
        <r>
          <rPr>
            <sz val="9"/>
            <color indexed="81"/>
            <rFont val="Tahoma"/>
            <family val="2"/>
          </rPr>
          <t>Waive ADI</t>
        </r>
      </text>
    </comment>
    <comment ref="F1228" authorId="0" shapeId="0">
      <text>
        <r>
          <rPr>
            <sz val="9"/>
            <color indexed="81"/>
            <rFont val="Tahoma"/>
            <family val="2"/>
          </rPr>
          <t>Waive ADI</t>
        </r>
      </text>
    </comment>
    <comment ref="F1229" authorId="0" shapeId="0">
      <text>
        <r>
          <rPr>
            <sz val="9"/>
            <color indexed="81"/>
            <rFont val="Tahoma"/>
            <family val="2"/>
          </rPr>
          <t>Waive ADI</t>
        </r>
      </text>
    </comment>
    <comment ref="F1230" authorId="0" shapeId="0">
      <text>
        <r>
          <rPr>
            <sz val="9"/>
            <color indexed="81"/>
            <rFont val="Tahoma"/>
            <family val="2"/>
          </rPr>
          <t>Waive ADI</t>
        </r>
      </text>
    </comment>
    <comment ref="F1231" authorId="0" shapeId="0">
      <text>
        <r>
          <rPr>
            <sz val="9"/>
            <color indexed="81"/>
            <rFont val="Tahoma"/>
            <family val="2"/>
          </rPr>
          <t xml:space="preserve">1 </t>
        </r>
        <r>
          <rPr>
            <sz val="9"/>
            <color indexed="81"/>
            <rFont val="細明體"/>
            <family val="3"/>
            <charset val="136"/>
          </rPr>
          <t>收</t>
        </r>
        <r>
          <rPr>
            <sz val="9"/>
            <color indexed="81"/>
            <rFont val="Tahoma"/>
            <family val="2"/>
          </rPr>
          <t xml:space="preserve"> 2 </t>
        </r>
        <r>
          <rPr>
            <sz val="9"/>
            <color indexed="81"/>
            <rFont val="細明體"/>
            <family val="3"/>
            <charset val="136"/>
          </rPr>
          <t xml:space="preserve">退
</t>
        </r>
        <r>
          <rPr>
            <sz val="9"/>
            <color indexed="81"/>
            <rFont val="Tahoma"/>
            <family val="2"/>
          </rPr>
          <t>S4 1ea</t>
        </r>
      </text>
    </comment>
    <comment ref="F1232" authorId="4" shapeId="0">
      <text>
        <r>
          <rPr>
            <sz val="9"/>
            <color indexed="81"/>
            <rFont val="Tahoma"/>
            <family val="2"/>
          </rPr>
          <t>Waive ADI</t>
        </r>
      </text>
    </comment>
    <comment ref="F1233" authorId="0" shapeId="0">
      <text>
        <r>
          <rPr>
            <sz val="9"/>
            <color indexed="81"/>
            <rFont val="Tahoma"/>
            <family val="2"/>
          </rPr>
          <t>Waive ADI</t>
        </r>
      </text>
    </comment>
    <comment ref="F1234" authorId="4" shapeId="0">
      <text>
        <r>
          <rPr>
            <sz val="9"/>
            <color indexed="81"/>
            <rFont val="Tahoma"/>
            <family val="2"/>
          </rPr>
          <t>Waive ADI</t>
        </r>
      </text>
    </comment>
    <comment ref="F1235" authorId="5" shapeId="0">
      <text>
        <r>
          <rPr>
            <b/>
            <sz val="9"/>
            <color indexed="81"/>
            <rFont val="細明體"/>
            <family val="3"/>
            <charset val="136"/>
          </rPr>
          <t>蔡傜竹</t>
        </r>
        <r>
          <rPr>
            <b/>
            <sz val="9"/>
            <color indexed="81"/>
            <rFont val="Tahoma"/>
            <family val="2"/>
          </rPr>
          <t>:</t>
        </r>
        <r>
          <rPr>
            <sz val="9"/>
            <color indexed="81"/>
            <rFont val="Tahoma"/>
            <family val="2"/>
          </rPr>
          <t xml:space="preserve">
1</t>
        </r>
        <r>
          <rPr>
            <sz val="9"/>
            <color indexed="81"/>
            <rFont val="細明體"/>
            <family val="3"/>
            <charset val="136"/>
          </rPr>
          <t>收</t>
        </r>
        <r>
          <rPr>
            <sz val="9"/>
            <color indexed="81"/>
            <rFont val="Tahoma"/>
            <family val="2"/>
          </rPr>
          <t>2</t>
        </r>
        <r>
          <rPr>
            <sz val="9"/>
            <color indexed="81"/>
            <rFont val="細明體"/>
            <family val="3"/>
            <charset val="136"/>
          </rPr>
          <t xml:space="preserve">退
</t>
        </r>
        <r>
          <rPr>
            <sz val="9"/>
            <color indexed="81"/>
            <rFont val="Tahoma"/>
            <family val="2"/>
          </rPr>
          <t>S1-1ea
S2-0ea
S3-5ea
S5-5ea</t>
        </r>
      </text>
    </comment>
    <comment ref="F1236" authorId="5" shapeId="0">
      <text>
        <r>
          <rPr>
            <b/>
            <sz val="9"/>
            <color indexed="81"/>
            <rFont val="細明體"/>
            <family val="3"/>
            <charset val="136"/>
          </rPr>
          <t>蔡傜竹</t>
        </r>
        <r>
          <rPr>
            <b/>
            <sz val="9"/>
            <color indexed="81"/>
            <rFont val="Tahoma"/>
            <family val="2"/>
          </rPr>
          <t>:</t>
        </r>
        <r>
          <rPr>
            <sz val="9"/>
            <color indexed="81"/>
            <rFont val="Tahoma"/>
            <family val="2"/>
          </rPr>
          <t xml:space="preserve">
1</t>
        </r>
        <r>
          <rPr>
            <sz val="9"/>
            <color indexed="81"/>
            <rFont val="細明體"/>
            <family val="3"/>
            <charset val="136"/>
          </rPr>
          <t>收</t>
        </r>
        <r>
          <rPr>
            <sz val="9"/>
            <color indexed="81"/>
            <rFont val="Tahoma"/>
            <family val="2"/>
          </rPr>
          <t>2</t>
        </r>
        <r>
          <rPr>
            <sz val="9"/>
            <color indexed="81"/>
            <rFont val="細明體"/>
            <family val="3"/>
            <charset val="136"/>
          </rPr>
          <t xml:space="preserve">退
</t>
        </r>
        <r>
          <rPr>
            <sz val="9"/>
            <color indexed="81"/>
            <rFont val="Tahoma"/>
            <family val="2"/>
          </rPr>
          <t>S1-1ea
S2-0ea
S3-0ea
S4-0ea
S5-0ea
S6-0ea
S7-1ea
S8-1ea
S9-1ea
S10-0ea
S11-0ea
S12-1ea
S13-1ea</t>
        </r>
      </text>
    </comment>
    <comment ref="F1237" authorId="5" shapeId="0">
      <text>
        <r>
          <rPr>
            <b/>
            <sz val="9"/>
            <color indexed="81"/>
            <rFont val="細明體"/>
            <family val="3"/>
            <charset val="136"/>
          </rPr>
          <t>蔡傜竹</t>
        </r>
        <r>
          <rPr>
            <b/>
            <sz val="9"/>
            <color indexed="81"/>
            <rFont val="Tahoma"/>
            <family val="2"/>
          </rPr>
          <t>:</t>
        </r>
        <r>
          <rPr>
            <sz val="9"/>
            <color indexed="81"/>
            <rFont val="Tahoma"/>
            <family val="2"/>
          </rPr>
          <t xml:space="preserve">
1</t>
        </r>
        <r>
          <rPr>
            <sz val="9"/>
            <color indexed="81"/>
            <rFont val="細明體"/>
            <family val="3"/>
            <charset val="136"/>
          </rPr>
          <t>收</t>
        </r>
        <r>
          <rPr>
            <sz val="9"/>
            <color indexed="81"/>
            <rFont val="Tahoma"/>
            <family val="2"/>
          </rPr>
          <t>2</t>
        </r>
        <r>
          <rPr>
            <sz val="9"/>
            <color indexed="81"/>
            <rFont val="細明體"/>
            <family val="3"/>
            <charset val="136"/>
          </rPr>
          <t xml:space="preserve">退
</t>
        </r>
        <r>
          <rPr>
            <sz val="9"/>
            <color indexed="81"/>
            <rFont val="Tahoma"/>
            <family val="2"/>
          </rPr>
          <t>01-0ea
02-1ea
03-0ea
04-0ea
05-0ea
06-1ea
07-0ea
08-0ea
09-1ea
10-1ea
11-0ea
12-0ea
13-0ea</t>
        </r>
      </text>
    </comment>
    <comment ref="F1238" authorId="5" shapeId="0">
      <text>
        <r>
          <rPr>
            <b/>
            <sz val="9"/>
            <color indexed="81"/>
            <rFont val="細明體"/>
            <family val="3"/>
            <charset val="136"/>
          </rPr>
          <t>蔡傜竹</t>
        </r>
        <r>
          <rPr>
            <b/>
            <sz val="9"/>
            <color indexed="81"/>
            <rFont val="Tahoma"/>
            <family val="2"/>
          </rPr>
          <t>:</t>
        </r>
        <r>
          <rPr>
            <sz val="9"/>
            <color indexed="81"/>
            <rFont val="Tahoma"/>
            <family val="2"/>
          </rPr>
          <t xml:space="preserve">
1</t>
        </r>
        <r>
          <rPr>
            <sz val="9"/>
            <color indexed="81"/>
            <rFont val="細明體"/>
            <family val="3"/>
            <charset val="136"/>
          </rPr>
          <t>收</t>
        </r>
        <r>
          <rPr>
            <sz val="9"/>
            <color indexed="81"/>
            <rFont val="Tahoma"/>
            <family val="2"/>
          </rPr>
          <t>2</t>
        </r>
        <r>
          <rPr>
            <sz val="9"/>
            <color indexed="81"/>
            <rFont val="細明體"/>
            <family val="3"/>
            <charset val="136"/>
          </rPr>
          <t xml:space="preserve">退
</t>
        </r>
        <r>
          <rPr>
            <sz val="9"/>
            <color indexed="81"/>
            <rFont val="Tahoma"/>
            <family val="2"/>
          </rPr>
          <t xml:space="preserve">03-0ea
04-0ea
05-0ea
06-0ea </t>
        </r>
      </text>
    </comment>
    <comment ref="F1239" authorId="0" shapeId="0">
      <text>
        <r>
          <rPr>
            <sz val="9"/>
            <color indexed="81"/>
            <rFont val="Tahoma"/>
            <family val="2"/>
          </rPr>
          <t>Waive ADI</t>
        </r>
      </text>
    </comment>
    <comment ref="F1240" authorId="4" shapeId="0">
      <text>
        <r>
          <rPr>
            <sz val="9"/>
            <color indexed="81"/>
            <rFont val="Tahoma"/>
            <family val="2"/>
          </rPr>
          <t>Waive ADI</t>
        </r>
      </text>
    </comment>
    <comment ref="F1241" authorId="4" shapeId="0">
      <text>
        <r>
          <rPr>
            <sz val="9"/>
            <color indexed="81"/>
            <rFont val="Tahoma"/>
            <family val="2"/>
          </rPr>
          <t>Waive ADI</t>
        </r>
      </text>
    </comment>
    <comment ref="F1242" authorId="5" shapeId="0">
      <text>
        <r>
          <rPr>
            <b/>
            <sz val="9"/>
            <color indexed="81"/>
            <rFont val="細明體"/>
            <family val="3"/>
            <charset val="136"/>
          </rPr>
          <t>蔡傜竹</t>
        </r>
        <r>
          <rPr>
            <b/>
            <sz val="9"/>
            <color indexed="81"/>
            <rFont val="Tahoma"/>
            <family val="2"/>
          </rPr>
          <t>:</t>
        </r>
        <r>
          <rPr>
            <sz val="9"/>
            <color indexed="81"/>
            <rFont val="Tahoma"/>
            <family val="2"/>
          </rPr>
          <t xml:space="preserve">
1</t>
        </r>
        <r>
          <rPr>
            <sz val="9"/>
            <color indexed="81"/>
            <rFont val="細明體"/>
            <family val="3"/>
            <charset val="136"/>
          </rPr>
          <t>收</t>
        </r>
        <r>
          <rPr>
            <sz val="9"/>
            <color indexed="81"/>
            <rFont val="Tahoma"/>
            <family val="2"/>
          </rPr>
          <t>2</t>
        </r>
        <r>
          <rPr>
            <sz val="9"/>
            <color indexed="81"/>
            <rFont val="細明體"/>
            <family val="3"/>
            <charset val="136"/>
          </rPr>
          <t xml:space="preserve">退
</t>
        </r>
        <r>
          <rPr>
            <sz val="9"/>
            <color indexed="81"/>
            <rFont val="Tahoma"/>
            <family val="2"/>
          </rPr>
          <t>S1-1ea
S2-0ea
S3-0ea
S4-1ea
S5-0ea
S6-0ea
S7-1ea
S8-1ea
S9-1ea
S10-0ea
S11-1ea
S12-0ea
S13-0ea</t>
        </r>
      </text>
    </comment>
    <comment ref="F1243" authorId="5" shapeId="0">
      <text>
        <r>
          <rPr>
            <b/>
            <sz val="9"/>
            <color indexed="81"/>
            <rFont val="細明體"/>
            <family val="3"/>
            <charset val="136"/>
          </rPr>
          <t>蔡傜竹</t>
        </r>
        <r>
          <rPr>
            <b/>
            <sz val="9"/>
            <color indexed="81"/>
            <rFont val="Tahoma"/>
            <family val="2"/>
          </rPr>
          <t>:</t>
        </r>
        <r>
          <rPr>
            <sz val="9"/>
            <color indexed="81"/>
            <rFont val="Tahoma"/>
            <family val="2"/>
          </rPr>
          <t xml:space="preserve">
1</t>
        </r>
        <r>
          <rPr>
            <sz val="9"/>
            <color indexed="81"/>
            <rFont val="細明體"/>
            <family val="3"/>
            <charset val="136"/>
          </rPr>
          <t>收</t>
        </r>
        <r>
          <rPr>
            <sz val="9"/>
            <color indexed="81"/>
            <rFont val="Tahoma"/>
            <family val="2"/>
          </rPr>
          <t>2</t>
        </r>
        <r>
          <rPr>
            <sz val="9"/>
            <color indexed="81"/>
            <rFont val="細明體"/>
            <family val="3"/>
            <charset val="136"/>
          </rPr>
          <t xml:space="preserve">退
</t>
        </r>
        <r>
          <rPr>
            <sz val="9"/>
            <color indexed="81"/>
            <rFont val="Tahoma"/>
            <family val="2"/>
          </rPr>
          <t>01-1ea
02-1ea
03-2ea
04-1ea
05-0ea</t>
        </r>
      </text>
    </comment>
    <comment ref="F1244" authorId="5" shapeId="0">
      <text>
        <r>
          <rPr>
            <b/>
            <sz val="9"/>
            <color indexed="81"/>
            <rFont val="細明體"/>
            <family val="3"/>
            <charset val="136"/>
          </rPr>
          <t>蔡傜竹</t>
        </r>
        <r>
          <rPr>
            <b/>
            <sz val="9"/>
            <color indexed="81"/>
            <rFont val="Tahoma"/>
            <family val="2"/>
          </rPr>
          <t>:</t>
        </r>
        <r>
          <rPr>
            <sz val="9"/>
            <color indexed="81"/>
            <rFont val="Tahoma"/>
            <family val="2"/>
          </rPr>
          <t xml:space="preserve">
1</t>
        </r>
        <r>
          <rPr>
            <sz val="9"/>
            <color indexed="81"/>
            <rFont val="細明體"/>
            <family val="3"/>
            <charset val="136"/>
          </rPr>
          <t>收</t>
        </r>
        <r>
          <rPr>
            <sz val="9"/>
            <color indexed="81"/>
            <rFont val="Tahoma"/>
            <family val="2"/>
          </rPr>
          <t>2</t>
        </r>
        <r>
          <rPr>
            <sz val="9"/>
            <color indexed="81"/>
            <rFont val="細明體"/>
            <family val="3"/>
            <charset val="136"/>
          </rPr>
          <t xml:space="preserve">退
</t>
        </r>
        <r>
          <rPr>
            <sz val="9"/>
            <color indexed="81"/>
            <rFont val="Tahoma"/>
            <family val="2"/>
          </rPr>
          <t>01-0ea
02-0ea
03-0ea
04-0ea
05-1ea
06-0ea
07-0ea
08-0ea
09-0ea
10-1ea
11-0ea
12-0ea
13-1ea</t>
        </r>
      </text>
    </comment>
    <comment ref="F1245" authorId="4" shapeId="0">
      <text>
        <r>
          <rPr>
            <sz val="9"/>
            <color indexed="81"/>
            <rFont val="Tahoma"/>
            <family val="2"/>
          </rPr>
          <t>Waive ADI</t>
        </r>
      </text>
    </comment>
    <comment ref="F1246" authorId="0" shapeId="0">
      <text>
        <r>
          <rPr>
            <sz val="9"/>
            <color indexed="81"/>
            <rFont val="Tahoma"/>
            <family val="2"/>
          </rPr>
          <t>Waive ADI</t>
        </r>
      </text>
    </comment>
    <comment ref="F1247" authorId="0" shapeId="0">
      <text>
        <r>
          <rPr>
            <sz val="9"/>
            <color indexed="81"/>
            <rFont val="Tahoma"/>
            <family val="2"/>
          </rPr>
          <t>STEP_11 software error</t>
        </r>
      </text>
    </comment>
    <comment ref="F1248" authorId="0" shapeId="0">
      <text>
        <r>
          <rPr>
            <sz val="9"/>
            <color indexed="81"/>
            <rFont val="Tahoma"/>
            <family val="2"/>
          </rPr>
          <t>Waive ADI</t>
        </r>
      </text>
    </comment>
    <comment ref="F1249" authorId="4" shapeId="0">
      <text>
        <r>
          <rPr>
            <sz val="9"/>
            <color indexed="81"/>
            <rFont val="Tahoma"/>
            <family val="2"/>
          </rPr>
          <t>Waive ADI</t>
        </r>
      </text>
    </comment>
    <comment ref="F1250" authorId="4" shapeId="0">
      <text>
        <r>
          <rPr>
            <sz val="9"/>
            <color indexed="81"/>
            <rFont val="Tahoma"/>
            <family val="2"/>
          </rPr>
          <t>Waive ADI</t>
        </r>
      </text>
    </comment>
    <comment ref="F1251" authorId="4" shapeId="0">
      <text>
        <r>
          <rPr>
            <sz val="9"/>
            <color indexed="81"/>
            <rFont val="Tahoma"/>
            <family val="2"/>
          </rPr>
          <t>Waive ADI</t>
        </r>
      </text>
    </comment>
    <comment ref="F1252" authorId="4" shapeId="0">
      <text>
        <r>
          <rPr>
            <sz val="9"/>
            <color indexed="81"/>
            <rFont val="Tahoma"/>
            <family val="2"/>
          </rPr>
          <t>Over Q-time</t>
        </r>
      </text>
    </comment>
    <comment ref="F1253" authorId="4" shapeId="0">
      <text>
        <r>
          <rPr>
            <sz val="9"/>
            <color indexed="81"/>
            <rFont val="Tahoma"/>
            <family val="2"/>
          </rPr>
          <t>Bubble</t>
        </r>
      </text>
    </comment>
    <comment ref="F1254" authorId="0" shapeId="0">
      <text>
        <r>
          <rPr>
            <sz val="9"/>
            <color indexed="81"/>
            <rFont val="Tahoma"/>
            <family val="2"/>
          </rPr>
          <t>Waive ADI</t>
        </r>
      </text>
    </comment>
    <comment ref="F1255" authorId="0" shapeId="0">
      <text>
        <r>
          <rPr>
            <sz val="9"/>
            <color indexed="81"/>
            <rFont val="Tahoma"/>
            <family val="2"/>
          </rPr>
          <t>Waive ADI</t>
        </r>
      </text>
    </comment>
    <comment ref="F1256" authorId="0" shapeId="0">
      <text>
        <r>
          <rPr>
            <sz val="9"/>
            <color indexed="81"/>
            <rFont val="Tahoma"/>
            <family val="2"/>
          </rPr>
          <t>Waive ADI</t>
        </r>
      </text>
    </comment>
    <comment ref="F1257" authorId="0" shapeId="0">
      <text>
        <r>
          <rPr>
            <sz val="9"/>
            <color indexed="81"/>
            <rFont val="Tahoma"/>
            <family val="2"/>
          </rPr>
          <t>Waive ADI</t>
        </r>
      </text>
    </comment>
    <comment ref="F1258" authorId="0" shapeId="0">
      <text>
        <r>
          <rPr>
            <sz val="9"/>
            <color indexed="81"/>
            <rFont val="Tahoma"/>
            <family val="2"/>
          </rPr>
          <t>Waive ADI</t>
        </r>
      </text>
    </comment>
    <comment ref="F1259" authorId="0" shapeId="0">
      <text>
        <r>
          <rPr>
            <sz val="9"/>
            <color indexed="81"/>
            <rFont val="Tahoma"/>
            <family val="2"/>
          </rPr>
          <t>Waive ADI</t>
        </r>
      </text>
    </comment>
    <comment ref="F1260" authorId="0" shapeId="0">
      <text>
        <r>
          <rPr>
            <sz val="9"/>
            <color indexed="81"/>
            <rFont val="Tahoma"/>
            <family val="2"/>
          </rPr>
          <t>Waive ADI</t>
        </r>
      </text>
    </comment>
    <comment ref="F1261" authorId="0" shapeId="0">
      <text>
        <r>
          <rPr>
            <sz val="9"/>
            <color indexed="81"/>
            <rFont val="Tahoma"/>
            <family val="2"/>
          </rPr>
          <t>Waive ADI</t>
        </r>
      </text>
    </comment>
    <comment ref="F1262" authorId="4" shapeId="0">
      <text>
        <r>
          <rPr>
            <sz val="9"/>
            <color indexed="81"/>
            <rFont val="Tahoma"/>
            <family val="2"/>
          </rPr>
          <t>Waive ADI</t>
        </r>
      </text>
    </comment>
    <comment ref="F1263" authorId="4" shapeId="0">
      <text>
        <r>
          <rPr>
            <sz val="9"/>
            <color indexed="81"/>
            <rFont val="Tahoma"/>
            <family val="2"/>
          </rPr>
          <t>Waive ADI</t>
        </r>
      </text>
    </comment>
    <comment ref="F1264" authorId="4" shapeId="0">
      <text>
        <r>
          <rPr>
            <sz val="9"/>
            <color indexed="81"/>
            <rFont val="Tahoma"/>
            <family val="2"/>
          </rPr>
          <t>Waive ADI</t>
        </r>
      </text>
    </comment>
    <comment ref="F1266" authorId="0" shapeId="0">
      <text>
        <r>
          <rPr>
            <sz val="9"/>
            <color indexed="81"/>
            <rFont val="Tahoma"/>
            <family val="2"/>
          </rPr>
          <t>Waive ADI</t>
        </r>
      </text>
    </comment>
    <comment ref="F1267" authorId="0" shapeId="0">
      <text>
        <r>
          <rPr>
            <sz val="9"/>
            <color indexed="81"/>
            <rFont val="Tahoma"/>
            <family val="2"/>
          </rPr>
          <t>Waive ADI</t>
        </r>
      </text>
    </comment>
    <comment ref="F1268" authorId="0" shapeId="0">
      <text>
        <r>
          <rPr>
            <sz val="9"/>
            <color indexed="81"/>
            <rFont val="Tahoma"/>
            <family val="2"/>
          </rPr>
          <t>Waive ADI</t>
        </r>
      </text>
    </comment>
    <comment ref="F1269" authorId="0" shapeId="0">
      <text>
        <r>
          <rPr>
            <sz val="9"/>
            <color indexed="81"/>
            <rFont val="Tahoma"/>
            <family val="2"/>
          </rPr>
          <t>Waive ADI</t>
        </r>
      </text>
    </comment>
    <comment ref="F1270" authorId="0" shapeId="0">
      <text>
        <r>
          <rPr>
            <sz val="9"/>
            <color indexed="81"/>
            <rFont val="Tahoma"/>
            <family val="2"/>
          </rPr>
          <t>Waive ADI</t>
        </r>
      </text>
    </comment>
    <comment ref="F1271" authorId="0" shapeId="0">
      <text>
        <r>
          <rPr>
            <sz val="9"/>
            <color indexed="81"/>
            <rFont val="Tahoma"/>
            <family val="2"/>
          </rPr>
          <t>Waive ADI</t>
        </r>
      </text>
    </comment>
    <comment ref="F1272" authorId="0" shapeId="0">
      <text>
        <r>
          <rPr>
            <sz val="9"/>
            <color indexed="81"/>
            <rFont val="Tahoma"/>
            <family val="2"/>
          </rPr>
          <t>Waive ADI</t>
        </r>
      </text>
    </comment>
    <comment ref="F1273" authorId="0" shapeId="0">
      <text>
        <r>
          <rPr>
            <sz val="9"/>
            <color indexed="81"/>
            <rFont val="Tahoma"/>
            <family val="2"/>
          </rPr>
          <t>Waive ADI</t>
        </r>
      </text>
    </comment>
    <comment ref="F1274" authorId="0" shapeId="0">
      <text>
        <r>
          <rPr>
            <sz val="9"/>
            <color indexed="81"/>
            <rFont val="Tahoma"/>
            <family val="2"/>
          </rPr>
          <t xml:space="preserve">1 </t>
        </r>
        <r>
          <rPr>
            <sz val="9"/>
            <color indexed="81"/>
            <rFont val="細明體"/>
            <family val="3"/>
            <charset val="136"/>
          </rPr>
          <t>收</t>
        </r>
        <r>
          <rPr>
            <sz val="9"/>
            <color indexed="81"/>
            <rFont val="Tahoma"/>
            <family val="2"/>
          </rPr>
          <t xml:space="preserve"> 2 </t>
        </r>
        <r>
          <rPr>
            <sz val="9"/>
            <color indexed="81"/>
            <rFont val="細明體"/>
            <family val="3"/>
            <charset val="136"/>
          </rPr>
          <t>退
S2 1ea
S3 1ea
S4 1ea</t>
        </r>
      </text>
    </comment>
    <comment ref="F1275" authorId="0" shapeId="0">
      <text>
        <r>
          <rPr>
            <sz val="9"/>
            <color indexed="81"/>
            <rFont val="Tahoma"/>
            <family val="2"/>
          </rPr>
          <t>Waive ADI</t>
        </r>
      </text>
    </comment>
    <comment ref="F1276" authorId="0" shapeId="0">
      <text>
        <r>
          <rPr>
            <sz val="9"/>
            <color indexed="81"/>
            <rFont val="Tahoma"/>
            <family val="2"/>
          </rPr>
          <t>MFG Over Q-time (Exp --&gt; PEB)</t>
        </r>
      </text>
    </comment>
    <comment ref="F1277" authorId="4" shapeId="0">
      <text>
        <r>
          <rPr>
            <sz val="9"/>
            <color indexed="81"/>
            <rFont val="Tahoma"/>
            <family val="2"/>
          </rPr>
          <t>1</t>
        </r>
        <r>
          <rPr>
            <sz val="9"/>
            <color indexed="81"/>
            <rFont val="細明體"/>
            <family val="3"/>
            <charset val="136"/>
          </rPr>
          <t>收</t>
        </r>
        <r>
          <rPr>
            <sz val="9"/>
            <color indexed="81"/>
            <rFont val="Tahoma"/>
            <family val="2"/>
          </rPr>
          <t>2</t>
        </r>
        <r>
          <rPr>
            <sz val="9"/>
            <color indexed="81"/>
            <rFont val="細明體"/>
            <family val="3"/>
            <charset val="136"/>
          </rPr>
          <t xml:space="preserve">退
</t>
        </r>
        <r>
          <rPr>
            <sz val="9"/>
            <color indexed="81"/>
            <rFont val="Tahoma"/>
            <family val="2"/>
          </rPr>
          <t>01-2ea
02-2ea
03-1ea
04-3ea</t>
        </r>
      </text>
    </comment>
    <comment ref="F1278" authorId="0" shapeId="0">
      <text>
        <r>
          <rPr>
            <sz val="9"/>
            <color indexed="81"/>
            <rFont val="Tahoma"/>
            <family val="2"/>
          </rPr>
          <t>Waive ADI</t>
        </r>
      </text>
    </comment>
    <comment ref="F1279" authorId="0" shapeId="0">
      <text>
        <r>
          <rPr>
            <sz val="9"/>
            <color indexed="81"/>
            <rFont val="Tahoma"/>
            <family val="2"/>
          </rPr>
          <t>Waive ADI</t>
        </r>
      </text>
    </comment>
    <comment ref="F1280" authorId="0" shapeId="0">
      <text>
        <r>
          <rPr>
            <sz val="9"/>
            <color indexed="81"/>
            <rFont val="Tahoma"/>
            <family val="2"/>
          </rPr>
          <t>Waive ADI</t>
        </r>
      </text>
    </comment>
    <comment ref="F1281" authorId="0" shapeId="0">
      <text>
        <r>
          <rPr>
            <sz val="9"/>
            <color indexed="81"/>
            <rFont val="Tahoma"/>
            <family val="2"/>
          </rPr>
          <t xml:space="preserve">1 </t>
        </r>
        <r>
          <rPr>
            <sz val="9"/>
            <color indexed="81"/>
            <rFont val="細明體"/>
            <family val="3"/>
            <charset val="136"/>
          </rPr>
          <t>收</t>
        </r>
        <r>
          <rPr>
            <sz val="9"/>
            <color indexed="81"/>
            <rFont val="Tahoma"/>
            <family val="2"/>
          </rPr>
          <t xml:space="preserve"> 2 </t>
        </r>
        <r>
          <rPr>
            <sz val="9"/>
            <color indexed="81"/>
            <rFont val="細明體"/>
            <family val="3"/>
            <charset val="136"/>
          </rPr>
          <t>退
S2 1ea</t>
        </r>
      </text>
    </comment>
    <comment ref="F1282" authorId="0" shapeId="0">
      <text>
        <r>
          <rPr>
            <sz val="9"/>
            <color indexed="81"/>
            <rFont val="Tahoma"/>
            <family val="2"/>
          </rPr>
          <t xml:space="preserve">1 </t>
        </r>
        <r>
          <rPr>
            <sz val="9"/>
            <color indexed="81"/>
            <rFont val="細明體"/>
            <family val="3"/>
            <charset val="136"/>
          </rPr>
          <t>收</t>
        </r>
        <r>
          <rPr>
            <sz val="9"/>
            <color indexed="81"/>
            <rFont val="Tahoma"/>
            <family val="2"/>
          </rPr>
          <t xml:space="preserve"> 2 </t>
        </r>
        <r>
          <rPr>
            <sz val="9"/>
            <color indexed="81"/>
            <rFont val="細明體"/>
            <family val="3"/>
            <charset val="136"/>
          </rPr>
          <t xml:space="preserve">退
</t>
        </r>
        <r>
          <rPr>
            <sz val="9"/>
            <color indexed="81"/>
            <rFont val="Tahoma"/>
            <family val="2"/>
          </rPr>
          <t>S1 1ea
S3 1ea
S4 1ea
S5 1ea
S6 1ea
S7 4ea
S9 1ea</t>
        </r>
      </text>
    </comment>
    <comment ref="F1283" authorId="4" shapeId="0">
      <text>
        <r>
          <rPr>
            <sz val="9"/>
            <color indexed="81"/>
            <rFont val="Tahoma"/>
            <family val="2"/>
          </rPr>
          <t>Waive ADI</t>
        </r>
      </text>
    </comment>
    <comment ref="F1284" authorId="0" shapeId="0">
      <text>
        <r>
          <rPr>
            <sz val="9"/>
            <color indexed="81"/>
            <rFont val="Tahoma"/>
            <family val="2"/>
          </rPr>
          <t>Waive ADI</t>
        </r>
      </text>
    </comment>
    <comment ref="F1285" authorId="0" shapeId="0">
      <text>
        <r>
          <rPr>
            <sz val="9"/>
            <color indexed="81"/>
            <rFont val="Tahoma"/>
            <family val="2"/>
          </rPr>
          <t xml:space="preserve">1 </t>
        </r>
        <r>
          <rPr>
            <sz val="9"/>
            <color indexed="81"/>
            <rFont val="細明體"/>
            <family val="3"/>
            <charset val="136"/>
          </rPr>
          <t>收</t>
        </r>
        <r>
          <rPr>
            <sz val="9"/>
            <color indexed="81"/>
            <rFont val="Tahoma"/>
            <family val="2"/>
          </rPr>
          <t xml:space="preserve"> 2 </t>
        </r>
        <r>
          <rPr>
            <sz val="9"/>
            <color indexed="81"/>
            <rFont val="細明體"/>
            <family val="3"/>
            <charset val="136"/>
          </rPr>
          <t>退
S3 3ea
S5 1ea
S6 2ea
S8 1ea
S13 1eea</t>
        </r>
      </text>
    </comment>
    <comment ref="F1287" authorId="4" shapeId="0">
      <text>
        <r>
          <rPr>
            <sz val="9"/>
            <color indexed="81"/>
            <rFont val="Tahoma"/>
            <family val="2"/>
          </rPr>
          <t xml:space="preserve">1 </t>
        </r>
        <r>
          <rPr>
            <sz val="9"/>
            <color indexed="81"/>
            <rFont val="細明體"/>
            <family val="3"/>
            <charset val="136"/>
          </rPr>
          <t>收</t>
        </r>
        <r>
          <rPr>
            <sz val="9"/>
            <color indexed="81"/>
            <rFont val="Tahoma"/>
            <family val="2"/>
          </rPr>
          <t xml:space="preserve"> 2 </t>
        </r>
        <r>
          <rPr>
            <sz val="9"/>
            <color indexed="81"/>
            <rFont val="細明體"/>
            <family val="3"/>
            <charset val="136"/>
          </rPr>
          <t xml:space="preserve">退
</t>
        </r>
        <r>
          <rPr>
            <sz val="9"/>
            <color indexed="81"/>
            <rFont val="Tahoma"/>
            <family val="2"/>
          </rPr>
          <t>S4 1ea</t>
        </r>
      </text>
    </comment>
    <comment ref="F1288" authorId="0" shapeId="0">
      <text>
        <r>
          <rPr>
            <sz val="9"/>
            <color indexed="81"/>
            <rFont val="Tahoma"/>
            <family val="2"/>
          </rPr>
          <t xml:space="preserve">1 </t>
        </r>
        <r>
          <rPr>
            <sz val="9"/>
            <color indexed="81"/>
            <rFont val="細明體"/>
            <family val="3"/>
            <charset val="136"/>
          </rPr>
          <t>收</t>
        </r>
        <r>
          <rPr>
            <sz val="9"/>
            <color indexed="81"/>
            <rFont val="Tahoma"/>
            <family val="2"/>
          </rPr>
          <t xml:space="preserve"> 2 </t>
        </r>
        <r>
          <rPr>
            <sz val="9"/>
            <color indexed="81"/>
            <rFont val="細明體"/>
            <family val="3"/>
            <charset val="136"/>
          </rPr>
          <t xml:space="preserve">退
</t>
        </r>
        <r>
          <rPr>
            <sz val="9"/>
            <color indexed="81"/>
            <rFont val="Tahoma"/>
            <family val="2"/>
          </rPr>
          <t>S1 1ea</t>
        </r>
      </text>
    </comment>
    <comment ref="F1289" authorId="0" shapeId="0">
      <text>
        <r>
          <rPr>
            <sz val="9"/>
            <color indexed="81"/>
            <rFont val="Tahoma"/>
            <family val="2"/>
          </rPr>
          <t xml:space="preserve">1 </t>
        </r>
        <r>
          <rPr>
            <sz val="9"/>
            <color indexed="81"/>
            <rFont val="細明體"/>
            <family val="3"/>
            <charset val="136"/>
          </rPr>
          <t>收</t>
        </r>
        <r>
          <rPr>
            <sz val="9"/>
            <color indexed="81"/>
            <rFont val="Tahoma"/>
            <family val="2"/>
          </rPr>
          <t xml:space="preserve"> 2 </t>
        </r>
        <r>
          <rPr>
            <sz val="9"/>
            <color indexed="81"/>
            <rFont val="細明體"/>
            <family val="3"/>
            <charset val="136"/>
          </rPr>
          <t xml:space="preserve">退
</t>
        </r>
        <r>
          <rPr>
            <sz val="9"/>
            <color indexed="81"/>
            <rFont val="Tahoma"/>
            <family val="2"/>
          </rPr>
          <t>S1 1ea
S2 1ea</t>
        </r>
      </text>
    </comment>
    <comment ref="F1291" authorId="0" shapeId="0">
      <text>
        <r>
          <rPr>
            <sz val="9"/>
            <color indexed="81"/>
            <rFont val="Tahoma"/>
            <family val="2"/>
          </rPr>
          <t xml:space="preserve">1 </t>
        </r>
        <r>
          <rPr>
            <sz val="9"/>
            <color indexed="81"/>
            <rFont val="細明體"/>
            <family val="3"/>
            <charset val="136"/>
          </rPr>
          <t>收</t>
        </r>
        <r>
          <rPr>
            <sz val="9"/>
            <color indexed="81"/>
            <rFont val="Tahoma"/>
            <family val="2"/>
          </rPr>
          <t xml:space="preserve"> 2 </t>
        </r>
        <r>
          <rPr>
            <sz val="9"/>
            <color indexed="81"/>
            <rFont val="細明體"/>
            <family val="3"/>
            <charset val="136"/>
          </rPr>
          <t>退
S6 1ea
S7 2ea
S8 1ea
S9 2ea</t>
        </r>
      </text>
    </comment>
    <comment ref="F1292" authorId="0" shapeId="0">
      <text>
        <r>
          <rPr>
            <sz val="9"/>
            <color indexed="81"/>
            <rFont val="Tahoma"/>
            <family val="2"/>
          </rPr>
          <t xml:space="preserve">Edge </t>
        </r>
        <r>
          <rPr>
            <sz val="9"/>
            <color indexed="81"/>
            <rFont val="細明體"/>
            <family val="3"/>
            <charset val="136"/>
          </rPr>
          <t>凸起</t>
        </r>
      </text>
    </comment>
    <comment ref="F1293" authorId="0" shapeId="0">
      <text>
        <r>
          <rPr>
            <sz val="9"/>
            <color indexed="81"/>
            <rFont val="Tahoma"/>
            <family val="2"/>
          </rPr>
          <t>OM-43</t>
        </r>
        <r>
          <rPr>
            <sz val="9"/>
            <color indexed="81"/>
            <rFont val="細明體"/>
            <family val="3"/>
            <charset val="136"/>
          </rPr>
          <t>機故設備手取片</t>
        </r>
      </text>
    </comment>
    <comment ref="F1297" authorId="5" shapeId="0">
      <text>
        <r>
          <rPr>
            <b/>
            <sz val="9"/>
            <color indexed="81"/>
            <rFont val="細明體"/>
            <family val="3"/>
            <charset val="136"/>
          </rPr>
          <t>蔡傜竹</t>
        </r>
        <r>
          <rPr>
            <b/>
            <sz val="9"/>
            <color indexed="81"/>
            <rFont val="Tahoma"/>
            <family val="2"/>
          </rPr>
          <t>:</t>
        </r>
        <r>
          <rPr>
            <sz val="9"/>
            <color indexed="81"/>
            <rFont val="Tahoma"/>
            <family val="2"/>
          </rPr>
          <t xml:space="preserve">
1</t>
        </r>
        <r>
          <rPr>
            <sz val="9"/>
            <color indexed="81"/>
            <rFont val="細明體"/>
            <family val="3"/>
            <charset val="136"/>
          </rPr>
          <t>收</t>
        </r>
        <r>
          <rPr>
            <sz val="9"/>
            <color indexed="81"/>
            <rFont val="Tahoma"/>
            <family val="2"/>
          </rPr>
          <t>2</t>
        </r>
        <r>
          <rPr>
            <sz val="9"/>
            <color indexed="81"/>
            <rFont val="細明體"/>
            <family val="3"/>
            <charset val="136"/>
          </rPr>
          <t xml:space="preserve">退
</t>
        </r>
        <r>
          <rPr>
            <sz val="9"/>
            <color indexed="81"/>
            <rFont val="Tahoma"/>
            <family val="2"/>
          </rPr>
          <t>S1-7ea
S2-9ea
S3-10ea
S4-4ea
S5-2ea
S6-4ea
S7-5ea
S8-12ea
S9-7ea</t>
        </r>
      </text>
    </comment>
    <comment ref="F1298" authorId="0" shapeId="0">
      <text>
        <r>
          <rPr>
            <sz val="9"/>
            <color indexed="81"/>
            <rFont val="Tahoma"/>
            <family val="2"/>
          </rPr>
          <t>Waive ADI</t>
        </r>
      </text>
    </comment>
    <comment ref="F1299" authorId="0" shapeId="0">
      <text>
        <r>
          <rPr>
            <sz val="9"/>
            <color indexed="81"/>
            <rFont val="Tahoma"/>
            <family val="2"/>
          </rPr>
          <t>Waive ADI</t>
        </r>
      </text>
    </comment>
    <comment ref="F1300" authorId="5" shapeId="0">
      <text>
        <r>
          <rPr>
            <b/>
            <sz val="9"/>
            <color indexed="81"/>
            <rFont val="細明體"/>
            <family val="3"/>
            <charset val="136"/>
          </rPr>
          <t>蔡傜竹</t>
        </r>
        <r>
          <rPr>
            <b/>
            <sz val="9"/>
            <color indexed="81"/>
            <rFont val="Tahoma"/>
            <family val="2"/>
          </rPr>
          <t>:</t>
        </r>
        <r>
          <rPr>
            <sz val="9"/>
            <color indexed="81"/>
            <rFont val="Tahoma"/>
            <family val="2"/>
          </rPr>
          <t xml:space="preserve">
1</t>
        </r>
        <r>
          <rPr>
            <sz val="9"/>
            <color indexed="81"/>
            <rFont val="細明體"/>
            <family val="3"/>
            <charset val="136"/>
          </rPr>
          <t>收</t>
        </r>
        <r>
          <rPr>
            <sz val="9"/>
            <color indexed="81"/>
            <rFont val="Tahoma"/>
            <family val="2"/>
          </rPr>
          <t>2</t>
        </r>
        <r>
          <rPr>
            <sz val="9"/>
            <color indexed="81"/>
            <rFont val="細明體"/>
            <family val="3"/>
            <charset val="136"/>
          </rPr>
          <t xml:space="preserve">退
</t>
        </r>
        <r>
          <rPr>
            <sz val="9"/>
            <color indexed="81"/>
            <rFont val="Tahoma"/>
            <family val="2"/>
          </rPr>
          <t>S1-7ea
S2-9ea
S3-10ea
S4-4ea
S5-2ea
S6-4ea
S7-5ea
S8-12ea
S9-7ea</t>
        </r>
      </text>
    </comment>
    <comment ref="F1301" authorId="0" shapeId="0">
      <text>
        <r>
          <rPr>
            <sz val="9"/>
            <color indexed="81"/>
            <rFont val="Tahoma"/>
            <family val="2"/>
          </rPr>
          <t>Waive ADI</t>
        </r>
      </text>
    </comment>
    <comment ref="F1302" authorId="0" shapeId="0">
      <text>
        <r>
          <rPr>
            <sz val="9"/>
            <color indexed="81"/>
            <rFont val="Tahoma"/>
            <family val="2"/>
          </rPr>
          <t>Waive ADI</t>
        </r>
      </text>
    </comment>
    <comment ref="F1303" authorId="0" shapeId="0">
      <text>
        <r>
          <rPr>
            <sz val="9"/>
            <color indexed="81"/>
            <rFont val="Tahoma"/>
            <family val="2"/>
          </rPr>
          <t>Waive ADI</t>
        </r>
      </text>
    </comment>
    <comment ref="F1304" authorId="0" shapeId="0">
      <text>
        <r>
          <rPr>
            <sz val="9"/>
            <color indexed="81"/>
            <rFont val="Tahoma"/>
            <family val="2"/>
          </rPr>
          <t>Waive ADI</t>
        </r>
      </text>
    </comment>
    <comment ref="F1305" authorId="4" shapeId="0">
      <text>
        <r>
          <rPr>
            <sz val="9"/>
            <color indexed="81"/>
            <rFont val="Tahoma"/>
            <family val="2"/>
          </rPr>
          <t xml:space="preserve">1 </t>
        </r>
        <r>
          <rPr>
            <sz val="9"/>
            <color indexed="81"/>
            <rFont val="細明體"/>
            <family val="3"/>
            <charset val="136"/>
          </rPr>
          <t>收</t>
        </r>
        <r>
          <rPr>
            <sz val="9"/>
            <color indexed="81"/>
            <rFont val="Tahoma"/>
            <family val="2"/>
          </rPr>
          <t xml:space="preserve"> 2 </t>
        </r>
        <r>
          <rPr>
            <sz val="9"/>
            <color indexed="81"/>
            <rFont val="細明體"/>
            <family val="3"/>
            <charset val="136"/>
          </rPr>
          <t>退</t>
        </r>
        <r>
          <rPr>
            <sz val="9"/>
            <color indexed="81"/>
            <rFont val="Tahoma"/>
            <family val="2"/>
          </rPr>
          <t xml:space="preserve">
S7 1ea</t>
        </r>
      </text>
    </comment>
    <comment ref="F1306" authorId="0" shapeId="0">
      <text>
        <r>
          <rPr>
            <sz val="9"/>
            <color indexed="81"/>
            <rFont val="Tahoma"/>
            <family val="2"/>
          </rPr>
          <t xml:space="preserve">1 </t>
        </r>
        <r>
          <rPr>
            <sz val="9"/>
            <color indexed="81"/>
            <rFont val="細明體"/>
            <family val="3"/>
            <charset val="136"/>
          </rPr>
          <t>收</t>
        </r>
        <r>
          <rPr>
            <sz val="9"/>
            <color indexed="81"/>
            <rFont val="Tahoma"/>
            <family val="2"/>
          </rPr>
          <t xml:space="preserve"> 2 </t>
        </r>
        <r>
          <rPr>
            <sz val="9"/>
            <color indexed="81"/>
            <rFont val="細明體"/>
            <family val="3"/>
            <charset val="136"/>
          </rPr>
          <t xml:space="preserve">退
</t>
        </r>
        <r>
          <rPr>
            <sz val="9"/>
            <color indexed="81"/>
            <rFont val="Tahoma"/>
            <family val="2"/>
          </rPr>
          <t>S3 2ea</t>
        </r>
      </text>
    </comment>
    <comment ref="F1307" authorId="0" shapeId="0">
      <text>
        <r>
          <rPr>
            <sz val="9"/>
            <color indexed="81"/>
            <rFont val="細明體"/>
            <family val="3"/>
            <charset val="136"/>
          </rPr>
          <t>厚度</t>
        </r>
        <r>
          <rPr>
            <sz val="9"/>
            <color indexed="81"/>
            <rFont val="Tahoma"/>
            <family val="2"/>
          </rPr>
          <t xml:space="preserve"> LSL (20 ~ 23 um)</t>
        </r>
      </text>
    </comment>
    <comment ref="F1308" authorId="0" shapeId="0">
      <text>
        <r>
          <rPr>
            <sz val="9"/>
            <color indexed="81"/>
            <rFont val="細明體"/>
            <family val="3"/>
            <charset val="136"/>
          </rPr>
          <t>厚度</t>
        </r>
        <r>
          <rPr>
            <sz val="9"/>
            <color indexed="81"/>
            <rFont val="Tahoma"/>
            <family val="2"/>
          </rPr>
          <t xml:space="preserve"> LSL (20 ~ 23 um)</t>
        </r>
      </text>
    </comment>
    <comment ref="F1309" authorId="4" shapeId="0">
      <text>
        <r>
          <rPr>
            <sz val="9"/>
            <color indexed="81"/>
            <rFont val="Tahoma"/>
            <family val="2"/>
          </rPr>
          <t xml:space="preserve">1 </t>
        </r>
        <r>
          <rPr>
            <sz val="9"/>
            <color indexed="81"/>
            <rFont val="細明體"/>
            <family val="3"/>
            <charset val="136"/>
          </rPr>
          <t>收</t>
        </r>
        <r>
          <rPr>
            <sz val="9"/>
            <color indexed="81"/>
            <rFont val="Tahoma"/>
            <family val="2"/>
          </rPr>
          <t xml:space="preserve"> 2 </t>
        </r>
        <r>
          <rPr>
            <sz val="9"/>
            <color indexed="81"/>
            <rFont val="細明體"/>
            <family val="3"/>
            <charset val="136"/>
          </rPr>
          <t>退</t>
        </r>
        <r>
          <rPr>
            <sz val="9"/>
            <color indexed="81"/>
            <rFont val="Tahoma"/>
            <family val="2"/>
          </rPr>
          <t xml:space="preserve">
S1 1ea
S5 1ea
S7 1ea
S10 1ea</t>
        </r>
      </text>
    </comment>
    <comment ref="F1310" authorId="0" shapeId="0">
      <text>
        <r>
          <rPr>
            <sz val="9"/>
            <color indexed="81"/>
            <rFont val="Tahoma"/>
            <family val="2"/>
          </rPr>
          <t>Waive ADI</t>
        </r>
      </text>
    </comment>
    <comment ref="F1311" authorId="0" shapeId="0">
      <text>
        <r>
          <rPr>
            <sz val="9"/>
            <color indexed="81"/>
            <rFont val="Tahoma"/>
            <family val="2"/>
          </rPr>
          <t>Waive ADI</t>
        </r>
      </text>
    </comment>
    <comment ref="F1312" authorId="0" shapeId="0">
      <text>
        <r>
          <rPr>
            <sz val="9"/>
            <color indexed="81"/>
            <rFont val="Tahoma"/>
            <family val="2"/>
          </rPr>
          <t>Waive ADI</t>
        </r>
      </text>
    </comment>
    <comment ref="F1313" authorId="0" shapeId="0">
      <text>
        <r>
          <rPr>
            <sz val="9"/>
            <color indexed="81"/>
            <rFont val="Tahoma"/>
            <family val="2"/>
          </rPr>
          <t>Waive ADI</t>
        </r>
      </text>
    </comment>
    <comment ref="F1314" authorId="0" shapeId="0">
      <text>
        <r>
          <rPr>
            <sz val="9"/>
            <color indexed="81"/>
            <rFont val="Tahoma"/>
            <family val="2"/>
          </rPr>
          <t>Waive ADI</t>
        </r>
      </text>
    </comment>
    <comment ref="F1315" authorId="4" shapeId="0">
      <text>
        <r>
          <rPr>
            <sz val="9"/>
            <color indexed="81"/>
            <rFont val="Tahoma"/>
            <family val="2"/>
          </rPr>
          <t xml:space="preserve">1 </t>
        </r>
        <r>
          <rPr>
            <sz val="9"/>
            <color indexed="81"/>
            <rFont val="細明體"/>
            <family val="3"/>
            <charset val="136"/>
          </rPr>
          <t>收</t>
        </r>
        <r>
          <rPr>
            <sz val="9"/>
            <color indexed="81"/>
            <rFont val="Tahoma"/>
            <family val="2"/>
          </rPr>
          <t xml:space="preserve"> 2 </t>
        </r>
        <r>
          <rPr>
            <sz val="9"/>
            <color indexed="81"/>
            <rFont val="細明體"/>
            <family val="3"/>
            <charset val="136"/>
          </rPr>
          <t xml:space="preserve">退
</t>
        </r>
        <r>
          <rPr>
            <sz val="9"/>
            <color indexed="81"/>
            <rFont val="Tahoma"/>
            <family val="2"/>
          </rPr>
          <t>S6 1ea
S7 2ea
S8 1ea
S12 1ea
S13 2ea</t>
        </r>
      </text>
    </comment>
    <comment ref="F1316" authorId="0" shapeId="0">
      <text>
        <r>
          <rPr>
            <sz val="9"/>
            <color indexed="81"/>
            <rFont val="Tahoma"/>
            <family val="2"/>
          </rPr>
          <t>Waive ADI</t>
        </r>
      </text>
    </comment>
    <comment ref="F1317" authorId="0" shapeId="0">
      <text>
        <r>
          <rPr>
            <sz val="9"/>
            <color indexed="81"/>
            <rFont val="Tahoma"/>
            <family val="2"/>
          </rPr>
          <t>Waive ADI</t>
        </r>
      </text>
    </comment>
    <comment ref="F1318" authorId="0" shapeId="0">
      <text>
        <r>
          <rPr>
            <sz val="9"/>
            <color indexed="81"/>
            <rFont val="Tahoma"/>
            <family val="2"/>
          </rPr>
          <t>Waive ADI</t>
        </r>
      </text>
    </comment>
    <comment ref="F1319" authorId="0" shapeId="0">
      <text>
        <r>
          <rPr>
            <sz val="9"/>
            <color indexed="81"/>
            <rFont val="Tahoma"/>
            <family val="2"/>
          </rPr>
          <t>Waive ADI</t>
        </r>
      </text>
    </comment>
    <comment ref="F1320" authorId="0" shapeId="0">
      <text>
        <r>
          <rPr>
            <sz val="9"/>
            <color indexed="81"/>
            <rFont val="Tahoma"/>
            <family val="2"/>
          </rPr>
          <t>Waive ADI</t>
        </r>
      </text>
    </comment>
    <comment ref="F1321" authorId="4" shapeId="0">
      <text>
        <r>
          <rPr>
            <sz val="9"/>
            <color indexed="81"/>
            <rFont val="Tahoma"/>
            <family val="2"/>
          </rPr>
          <t>1</t>
        </r>
        <r>
          <rPr>
            <sz val="9"/>
            <color indexed="81"/>
            <rFont val="細明體"/>
            <family val="3"/>
            <charset val="136"/>
          </rPr>
          <t>收</t>
        </r>
        <r>
          <rPr>
            <sz val="9"/>
            <color indexed="81"/>
            <rFont val="Tahoma"/>
            <family val="2"/>
          </rPr>
          <t>2</t>
        </r>
        <r>
          <rPr>
            <sz val="9"/>
            <color indexed="81"/>
            <rFont val="細明體"/>
            <family val="3"/>
            <charset val="136"/>
          </rPr>
          <t xml:space="preserve">退
</t>
        </r>
        <r>
          <rPr>
            <sz val="9"/>
            <color indexed="81"/>
            <rFont val="Tahoma"/>
            <family val="2"/>
          </rPr>
          <t xml:space="preserve">S3-1ea </t>
        </r>
      </text>
    </comment>
    <comment ref="F1322" authorId="5" shapeId="0">
      <text>
        <r>
          <rPr>
            <b/>
            <sz val="9"/>
            <color indexed="81"/>
            <rFont val="細明體"/>
            <family val="3"/>
            <charset val="136"/>
          </rPr>
          <t>蔡傜竹</t>
        </r>
        <r>
          <rPr>
            <b/>
            <sz val="9"/>
            <color indexed="81"/>
            <rFont val="Tahoma"/>
            <family val="2"/>
          </rPr>
          <t>:</t>
        </r>
        <r>
          <rPr>
            <sz val="9"/>
            <color indexed="81"/>
            <rFont val="Tahoma"/>
            <family val="2"/>
          </rPr>
          <t xml:space="preserve">
COAT_10 Alarm(DISPENSE ARM ERROR)</t>
        </r>
      </text>
    </comment>
    <comment ref="F1323" authorId="5" shapeId="0">
      <text>
        <r>
          <rPr>
            <b/>
            <sz val="9"/>
            <color indexed="81"/>
            <rFont val="細明體"/>
            <family val="3"/>
            <charset val="136"/>
          </rPr>
          <t>蔡傜竹</t>
        </r>
        <r>
          <rPr>
            <b/>
            <sz val="9"/>
            <color indexed="81"/>
            <rFont val="Tahoma"/>
            <family val="2"/>
          </rPr>
          <t>:</t>
        </r>
        <r>
          <rPr>
            <sz val="9"/>
            <color indexed="81"/>
            <rFont val="Tahoma"/>
            <family val="2"/>
          </rPr>
          <t xml:space="preserve">
COAT_10 Alarm(DISPENSE ARM ERROR)</t>
        </r>
      </text>
    </comment>
    <comment ref="F1324" authorId="5" shapeId="0">
      <text>
        <r>
          <rPr>
            <b/>
            <sz val="9"/>
            <color indexed="81"/>
            <rFont val="細明體"/>
            <family val="3"/>
            <charset val="136"/>
          </rPr>
          <t>蔡傜竹</t>
        </r>
        <r>
          <rPr>
            <b/>
            <sz val="9"/>
            <color indexed="81"/>
            <rFont val="Tahoma"/>
            <family val="2"/>
          </rPr>
          <t>:</t>
        </r>
        <r>
          <rPr>
            <sz val="9"/>
            <color indexed="81"/>
            <rFont val="Tahoma"/>
            <family val="2"/>
          </rPr>
          <t xml:space="preserve">
COAT_10 Alarm(DISPENSE ARM ERROR)</t>
        </r>
      </text>
    </comment>
    <comment ref="F1325" authorId="0" shapeId="0">
      <text>
        <r>
          <rPr>
            <sz val="9"/>
            <color indexed="81"/>
            <rFont val="Tahoma"/>
            <family val="2"/>
          </rPr>
          <t>Waive ADI</t>
        </r>
      </text>
    </comment>
    <comment ref="F1326" authorId="5" shapeId="0">
      <text>
        <r>
          <rPr>
            <b/>
            <sz val="9"/>
            <color indexed="81"/>
            <rFont val="細明體"/>
            <family val="3"/>
            <charset val="136"/>
          </rPr>
          <t>蔡傜竹</t>
        </r>
        <r>
          <rPr>
            <b/>
            <sz val="9"/>
            <color indexed="81"/>
            <rFont val="Tahoma"/>
            <family val="2"/>
          </rPr>
          <t>:</t>
        </r>
        <r>
          <rPr>
            <sz val="9"/>
            <color indexed="81"/>
            <rFont val="Tahoma"/>
            <family val="2"/>
          </rPr>
          <t xml:space="preserve">
S1-0ea 
S2-0ea 
S3-0ea </t>
        </r>
      </text>
    </comment>
    <comment ref="F1327" authorId="5" shapeId="0">
      <text>
        <r>
          <rPr>
            <b/>
            <sz val="9"/>
            <color indexed="81"/>
            <rFont val="細明體"/>
            <family val="3"/>
            <charset val="136"/>
          </rPr>
          <t>蔡傜竹</t>
        </r>
        <r>
          <rPr>
            <b/>
            <sz val="9"/>
            <color indexed="81"/>
            <rFont val="Tahoma"/>
            <family val="2"/>
          </rPr>
          <t>:</t>
        </r>
        <r>
          <rPr>
            <sz val="9"/>
            <color indexed="81"/>
            <rFont val="Tahoma"/>
            <family val="2"/>
          </rPr>
          <t xml:space="preserve">
01-0ea
02-1ea
03-0ea
04-0ea
05-0ea
06-0ea
07-0ea
08-0ea
09-0ea
10-2ea
11-0ea
12-0ea
13-0ea</t>
        </r>
      </text>
    </comment>
    <comment ref="F1328" authorId="5" shapeId="0">
      <text>
        <r>
          <rPr>
            <b/>
            <sz val="9"/>
            <color indexed="81"/>
            <rFont val="細明體"/>
            <family val="3"/>
            <charset val="136"/>
          </rPr>
          <t>蔡傜竹</t>
        </r>
        <r>
          <rPr>
            <b/>
            <sz val="9"/>
            <color indexed="81"/>
            <rFont val="Tahoma"/>
            <family val="2"/>
          </rPr>
          <t>:</t>
        </r>
        <r>
          <rPr>
            <sz val="9"/>
            <color indexed="81"/>
            <rFont val="Tahoma"/>
            <family val="2"/>
          </rPr>
          <t xml:space="preserve">
1</t>
        </r>
        <r>
          <rPr>
            <sz val="9"/>
            <color indexed="81"/>
            <rFont val="細明體"/>
            <family val="3"/>
            <charset val="136"/>
          </rPr>
          <t>收</t>
        </r>
        <r>
          <rPr>
            <sz val="9"/>
            <color indexed="81"/>
            <rFont val="Tahoma"/>
            <family val="2"/>
          </rPr>
          <t>2</t>
        </r>
        <r>
          <rPr>
            <sz val="9"/>
            <color indexed="81"/>
            <rFont val="細明體"/>
            <family val="3"/>
            <charset val="136"/>
          </rPr>
          <t xml:space="preserve">退
</t>
        </r>
        <r>
          <rPr>
            <sz val="9"/>
            <color indexed="81"/>
            <rFont val="Tahoma"/>
            <family val="2"/>
          </rPr>
          <t>01-1ea
02-0ea
03-0ea
04-0ea
05-0ea
06-0ea</t>
        </r>
      </text>
    </comment>
    <comment ref="F1329" authorId="5" shapeId="0">
      <text>
        <r>
          <rPr>
            <b/>
            <sz val="9"/>
            <color indexed="81"/>
            <rFont val="細明體"/>
            <family val="3"/>
            <charset val="136"/>
          </rPr>
          <t>蔡傜竹</t>
        </r>
        <r>
          <rPr>
            <b/>
            <sz val="9"/>
            <color indexed="81"/>
            <rFont val="Tahoma"/>
            <family val="2"/>
          </rPr>
          <t>:</t>
        </r>
        <r>
          <rPr>
            <sz val="9"/>
            <color indexed="81"/>
            <rFont val="Tahoma"/>
            <family val="2"/>
          </rPr>
          <t xml:space="preserve">
1</t>
        </r>
        <r>
          <rPr>
            <sz val="9"/>
            <color indexed="81"/>
            <rFont val="細明體"/>
            <family val="3"/>
            <charset val="136"/>
          </rPr>
          <t>收</t>
        </r>
        <r>
          <rPr>
            <sz val="9"/>
            <color indexed="81"/>
            <rFont val="Tahoma"/>
            <family val="2"/>
          </rPr>
          <t>2</t>
        </r>
        <r>
          <rPr>
            <sz val="9"/>
            <color indexed="81"/>
            <rFont val="細明體"/>
            <family val="3"/>
            <charset val="136"/>
          </rPr>
          <t xml:space="preserve">退
</t>
        </r>
        <r>
          <rPr>
            <sz val="9"/>
            <color indexed="81"/>
            <rFont val="Tahoma"/>
            <family val="2"/>
          </rPr>
          <t>01-0ea
02-2ea
03-0ea
04-1ea
05-0ea
06-2ea
07-0ea</t>
        </r>
      </text>
    </comment>
    <comment ref="F1330" authorId="4" shapeId="0">
      <text>
        <r>
          <rPr>
            <sz val="9"/>
            <color indexed="81"/>
            <rFont val="Tahoma"/>
            <family val="2"/>
          </rPr>
          <t>Waive ADI1</t>
        </r>
        <r>
          <rPr>
            <sz val="9"/>
            <color indexed="81"/>
            <rFont val="細明體"/>
            <family val="3"/>
            <charset val="136"/>
          </rPr>
          <t>收</t>
        </r>
        <r>
          <rPr>
            <sz val="9"/>
            <color indexed="81"/>
            <rFont val="Tahoma"/>
            <family val="2"/>
          </rPr>
          <t>2</t>
        </r>
        <r>
          <rPr>
            <sz val="9"/>
            <color indexed="81"/>
            <rFont val="細明體"/>
            <family val="3"/>
            <charset val="136"/>
          </rPr>
          <t xml:space="preserve">退
</t>
        </r>
        <r>
          <rPr>
            <sz val="9"/>
            <color indexed="81"/>
            <rFont val="Tahoma"/>
            <family val="2"/>
          </rPr>
          <t>01-2ea
02-1ea
03-0ea
04-1ea
05-1ea
06-0ea
07-0ea
08-0ea
09-2ea
10-0ea
11-0ea
12-0ea
13-0ea</t>
        </r>
      </text>
    </comment>
    <comment ref="F1331" authorId="0" shapeId="0">
      <text>
        <r>
          <rPr>
            <sz val="9"/>
            <color indexed="81"/>
            <rFont val="Tahoma"/>
            <family val="2"/>
          </rPr>
          <t>Waive ADI</t>
        </r>
      </text>
    </comment>
    <comment ref="F1332" authorId="0" shapeId="0">
      <text>
        <r>
          <rPr>
            <sz val="9"/>
            <color indexed="81"/>
            <rFont val="Tahoma"/>
            <family val="2"/>
          </rPr>
          <t>Waive ADI</t>
        </r>
      </text>
    </comment>
    <comment ref="F1333" authorId="5" shapeId="0">
      <text>
        <r>
          <rPr>
            <b/>
            <sz val="9"/>
            <color indexed="81"/>
            <rFont val="細明體"/>
            <family val="3"/>
            <charset val="136"/>
          </rPr>
          <t>蔡傜竹</t>
        </r>
        <r>
          <rPr>
            <b/>
            <sz val="9"/>
            <color indexed="81"/>
            <rFont val="Tahoma"/>
            <family val="2"/>
          </rPr>
          <t>:</t>
        </r>
        <r>
          <rPr>
            <sz val="9"/>
            <color indexed="81"/>
            <rFont val="Tahoma"/>
            <family val="2"/>
          </rPr>
          <t xml:space="preserve">
1</t>
        </r>
        <r>
          <rPr>
            <sz val="9"/>
            <color indexed="81"/>
            <rFont val="細明體"/>
            <family val="3"/>
            <charset val="136"/>
          </rPr>
          <t>收</t>
        </r>
        <r>
          <rPr>
            <sz val="9"/>
            <color indexed="81"/>
            <rFont val="Tahoma"/>
            <family val="2"/>
          </rPr>
          <t>2</t>
        </r>
        <r>
          <rPr>
            <sz val="9"/>
            <color indexed="81"/>
            <rFont val="細明體"/>
            <family val="3"/>
            <charset val="136"/>
          </rPr>
          <t xml:space="preserve">退
</t>
        </r>
        <r>
          <rPr>
            <sz val="9"/>
            <color indexed="81"/>
            <rFont val="Tahoma"/>
            <family val="2"/>
          </rPr>
          <t>S1-0ea</t>
        </r>
      </text>
    </comment>
    <comment ref="F1334" authorId="5" shapeId="0">
      <text>
        <r>
          <rPr>
            <b/>
            <sz val="9"/>
            <color indexed="81"/>
            <rFont val="細明體"/>
            <family val="3"/>
            <charset val="136"/>
          </rPr>
          <t>蔡傜竹</t>
        </r>
        <r>
          <rPr>
            <b/>
            <sz val="9"/>
            <color indexed="81"/>
            <rFont val="Tahoma"/>
            <family val="2"/>
          </rPr>
          <t>:</t>
        </r>
        <r>
          <rPr>
            <sz val="9"/>
            <color indexed="81"/>
            <rFont val="Tahoma"/>
            <family val="2"/>
          </rPr>
          <t xml:space="preserve">
1</t>
        </r>
        <r>
          <rPr>
            <sz val="9"/>
            <color indexed="81"/>
            <rFont val="細明體"/>
            <family val="3"/>
            <charset val="136"/>
          </rPr>
          <t>收</t>
        </r>
        <r>
          <rPr>
            <sz val="9"/>
            <color indexed="81"/>
            <rFont val="Tahoma"/>
            <family val="2"/>
          </rPr>
          <t>2</t>
        </r>
        <r>
          <rPr>
            <sz val="9"/>
            <color indexed="81"/>
            <rFont val="細明體"/>
            <family val="3"/>
            <charset val="136"/>
          </rPr>
          <t xml:space="preserve">退
</t>
        </r>
        <r>
          <rPr>
            <sz val="9"/>
            <color indexed="81"/>
            <rFont val="Tahoma"/>
            <family val="2"/>
          </rPr>
          <t>S1-1ea
S2-0ea
S3-2ea
S4-0ea
S5-0ea
S6-1ea
S7-2ea
S8-1ea
S9-2ea
S10-0ea</t>
        </r>
      </text>
    </comment>
    <comment ref="F1335" authorId="5" shapeId="0">
      <text>
        <r>
          <rPr>
            <b/>
            <sz val="9"/>
            <color indexed="81"/>
            <rFont val="細明體"/>
            <family val="3"/>
            <charset val="136"/>
          </rPr>
          <t>蔡傜竹</t>
        </r>
        <r>
          <rPr>
            <b/>
            <sz val="9"/>
            <color indexed="81"/>
            <rFont val="Tahoma"/>
            <family val="2"/>
          </rPr>
          <t>:</t>
        </r>
        <r>
          <rPr>
            <sz val="9"/>
            <color indexed="81"/>
            <rFont val="Tahoma"/>
            <family val="2"/>
          </rPr>
          <t xml:space="preserve">
1</t>
        </r>
        <r>
          <rPr>
            <sz val="9"/>
            <color indexed="81"/>
            <rFont val="細明體"/>
            <family val="3"/>
            <charset val="136"/>
          </rPr>
          <t>收</t>
        </r>
        <r>
          <rPr>
            <sz val="9"/>
            <color indexed="81"/>
            <rFont val="Tahoma"/>
            <family val="2"/>
          </rPr>
          <t>2</t>
        </r>
        <r>
          <rPr>
            <sz val="9"/>
            <color indexed="81"/>
            <rFont val="細明體"/>
            <family val="3"/>
            <charset val="136"/>
          </rPr>
          <t xml:space="preserve">退
</t>
        </r>
        <r>
          <rPr>
            <sz val="9"/>
            <color indexed="81"/>
            <rFont val="Tahoma"/>
            <family val="2"/>
          </rPr>
          <t>S1-0ea
S2-0ea
S3-1ea
S4-1ea
S5-0ea
S6-1ea
S7-1ea
S8-2ea
S9-3ea
S10-0ea
S11-2ea
S12-2ea
S13-1ea</t>
        </r>
      </text>
    </comment>
    <comment ref="F1336" authorId="5" shapeId="0">
      <text>
        <r>
          <rPr>
            <b/>
            <sz val="9"/>
            <color indexed="81"/>
            <rFont val="細明體"/>
            <family val="3"/>
            <charset val="136"/>
          </rPr>
          <t>蔡傜竹</t>
        </r>
        <r>
          <rPr>
            <b/>
            <sz val="9"/>
            <color indexed="81"/>
            <rFont val="Tahoma"/>
            <family val="2"/>
          </rPr>
          <t>:</t>
        </r>
        <r>
          <rPr>
            <sz val="9"/>
            <color indexed="81"/>
            <rFont val="Tahoma"/>
            <family val="2"/>
          </rPr>
          <t xml:space="preserve">
1</t>
        </r>
        <r>
          <rPr>
            <sz val="9"/>
            <color indexed="81"/>
            <rFont val="細明體"/>
            <family val="3"/>
            <charset val="136"/>
          </rPr>
          <t>收</t>
        </r>
        <r>
          <rPr>
            <sz val="9"/>
            <color indexed="81"/>
            <rFont val="Tahoma"/>
            <family val="2"/>
          </rPr>
          <t>2</t>
        </r>
        <r>
          <rPr>
            <sz val="9"/>
            <color indexed="81"/>
            <rFont val="細明體"/>
            <family val="3"/>
            <charset val="136"/>
          </rPr>
          <t xml:space="preserve">退
</t>
        </r>
        <r>
          <rPr>
            <sz val="9"/>
            <color indexed="81"/>
            <rFont val="Tahoma"/>
            <family val="2"/>
          </rPr>
          <t>S1-0ea
S2-0ea
S3-0ea
S4-1ea</t>
        </r>
      </text>
    </comment>
    <comment ref="F1337" authorId="5" shapeId="0">
      <text>
        <r>
          <rPr>
            <b/>
            <sz val="9"/>
            <color indexed="81"/>
            <rFont val="細明體"/>
            <family val="3"/>
            <charset val="136"/>
          </rPr>
          <t>蔡傜竹</t>
        </r>
        <r>
          <rPr>
            <b/>
            <sz val="9"/>
            <color indexed="81"/>
            <rFont val="Tahoma"/>
            <family val="2"/>
          </rPr>
          <t>:</t>
        </r>
        <r>
          <rPr>
            <sz val="9"/>
            <color indexed="81"/>
            <rFont val="Tahoma"/>
            <family val="2"/>
          </rPr>
          <t xml:space="preserve">
1</t>
        </r>
        <r>
          <rPr>
            <sz val="9"/>
            <color indexed="81"/>
            <rFont val="細明體"/>
            <family val="3"/>
            <charset val="136"/>
          </rPr>
          <t>收</t>
        </r>
        <r>
          <rPr>
            <sz val="9"/>
            <color indexed="81"/>
            <rFont val="Tahoma"/>
            <family val="2"/>
          </rPr>
          <t>2</t>
        </r>
        <r>
          <rPr>
            <sz val="9"/>
            <color indexed="81"/>
            <rFont val="細明體"/>
            <family val="3"/>
            <charset val="136"/>
          </rPr>
          <t xml:space="preserve">退
</t>
        </r>
        <r>
          <rPr>
            <sz val="9"/>
            <color indexed="81"/>
            <rFont val="Tahoma"/>
            <family val="2"/>
          </rPr>
          <t>S1-0ea
S2-0ea
S3-0ea
S4-0ea</t>
        </r>
      </text>
    </comment>
    <comment ref="F1338" authorId="0" shapeId="0">
      <text>
        <r>
          <rPr>
            <sz val="9"/>
            <color indexed="81"/>
            <rFont val="Tahoma"/>
            <family val="2"/>
          </rPr>
          <t>Waive ADI</t>
        </r>
      </text>
    </comment>
    <comment ref="F1341" authorId="5" shapeId="0">
      <text>
        <r>
          <rPr>
            <b/>
            <sz val="9"/>
            <color indexed="81"/>
            <rFont val="細明體"/>
            <family val="3"/>
            <charset val="136"/>
          </rPr>
          <t>蔡傜竹</t>
        </r>
        <r>
          <rPr>
            <b/>
            <sz val="9"/>
            <color indexed="81"/>
            <rFont val="Tahoma"/>
            <family val="2"/>
          </rPr>
          <t>:</t>
        </r>
        <r>
          <rPr>
            <sz val="9"/>
            <color indexed="81"/>
            <rFont val="Tahoma"/>
            <family val="2"/>
          </rPr>
          <t xml:space="preserve">
STEP_11 alarm </t>
        </r>
        <r>
          <rPr>
            <sz val="9"/>
            <color indexed="81"/>
            <rFont val="細明體"/>
            <family val="3"/>
            <charset val="136"/>
          </rPr>
          <t>取片異常</t>
        </r>
        <r>
          <rPr>
            <sz val="9"/>
            <color indexed="81"/>
            <rFont val="Tahoma"/>
            <family val="2"/>
          </rPr>
          <t xml:space="preserve">
</t>
        </r>
      </text>
    </comment>
    <comment ref="F1342" authorId="5" shapeId="0">
      <text>
        <r>
          <rPr>
            <b/>
            <sz val="9"/>
            <color indexed="81"/>
            <rFont val="細明體"/>
            <family val="3"/>
            <charset val="136"/>
          </rPr>
          <t>蔡傜竹</t>
        </r>
        <r>
          <rPr>
            <b/>
            <sz val="9"/>
            <color indexed="81"/>
            <rFont val="Tahoma"/>
            <family val="2"/>
          </rPr>
          <t>:</t>
        </r>
        <r>
          <rPr>
            <sz val="9"/>
            <color indexed="81"/>
            <rFont val="Tahoma"/>
            <family val="2"/>
          </rPr>
          <t xml:space="preserve">
1</t>
        </r>
        <r>
          <rPr>
            <sz val="9"/>
            <color indexed="81"/>
            <rFont val="細明體"/>
            <family val="3"/>
            <charset val="136"/>
          </rPr>
          <t>收</t>
        </r>
        <r>
          <rPr>
            <sz val="9"/>
            <color indexed="81"/>
            <rFont val="Tahoma"/>
            <family val="2"/>
          </rPr>
          <t>2</t>
        </r>
        <r>
          <rPr>
            <sz val="9"/>
            <color indexed="81"/>
            <rFont val="細明體"/>
            <family val="3"/>
            <charset val="136"/>
          </rPr>
          <t xml:space="preserve">退
</t>
        </r>
        <r>
          <rPr>
            <sz val="9"/>
            <color indexed="81"/>
            <rFont val="Tahoma"/>
            <family val="2"/>
          </rPr>
          <t>S1-0ea</t>
        </r>
      </text>
    </comment>
    <comment ref="F1343" authorId="5" shapeId="0">
      <text>
        <r>
          <rPr>
            <b/>
            <sz val="9"/>
            <color indexed="81"/>
            <rFont val="細明體"/>
            <family val="3"/>
            <charset val="136"/>
          </rPr>
          <t>蔡傜竹</t>
        </r>
        <r>
          <rPr>
            <b/>
            <sz val="9"/>
            <color indexed="81"/>
            <rFont val="Tahoma"/>
            <family val="2"/>
          </rPr>
          <t>:</t>
        </r>
        <r>
          <rPr>
            <sz val="9"/>
            <color indexed="81"/>
            <rFont val="Tahoma"/>
            <family val="2"/>
          </rPr>
          <t xml:space="preserve">
1</t>
        </r>
        <r>
          <rPr>
            <sz val="9"/>
            <color indexed="81"/>
            <rFont val="細明體"/>
            <family val="3"/>
            <charset val="136"/>
          </rPr>
          <t>收</t>
        </r>
        <r>
          <rPr>
            <sz val="9"/>
            <color indexed="81"/>
            <rFont val="Tahoma"/>
            <family val="2"/>
          </rPr>
          <t>2</t>
        </r>
        <r>
          <rPr>
            <sz val="9"/>
            <color indexed="81"/>
            <rFont val="細明體"/>
            <family val="3"/>
            <charset val="136"/>
          </rPr>
          <t xml:space="preserve">退
</t>
        </r>
        <r>
          <rPr>
            <sz val="9"/>
            <color indexed="81"/>
            <rFont val="Tahoma"/>
            <family val="2"/>
          </rPr>
          <t>S1-0ea
S2-1ea
S3-1ea
S4-0ea
S5-1ea
S6-0ea
S7-1ea
S8-0ea
S9-0ea
S10-1ea
S11-1ea
S12-0ea
S13-0ea</t>
        </r>
      </text>
    </comment>
    <comment ref="F1344" authorId="5" shapeId="0">
      <text>
        <r>
          <rPr>
            <b/>
            <sz val="9"/>
            <color indexed="81"/>
            <rFont val="細明體"/>
            <family val="3"/>
            <charset val="136"/>
          </rPr>
          <t>蔡傜竹</t>
        </r>
        <r>
          <rPr>
            <b/>
            <sz val="9"/>
            <color indexed="81"/>
            <rFont val="Tahoma"/>
            <family val="2"/>
          </rPr>
          <t>:</t>
        </r>
        <r>
          <rPr>
            <sz val="9"/>
            <color indexed="81"/>
            <rFont val="Tahoma"/>
            <family val="2"/>
          </rPr>
          <t xml:space="preserve">
1</t>
        </r>
        <r>
          <rPr>
            <sz val="9"/>
            <color indexed="81"/>
            <rFont val="細明體"/>
            <family val="3"/>
            <charset val="136"/>
          </rPr>
          <t>收</t>
        </r>
        <r>
          <rPr>
            <sz val="9"/>
            <color indexed="81"/>
            <rFont val="Tahoma"/>
            <family val="2"/>
          </rPr>
          <t>2</t>
        </r>
        <r>
          <rPr>
            <sz val="9"/>
            <color indexed="81"/>
            <rFont val="細明體"/>
            <family val="3"/>
            <charset val="136"/>
          </rPr>
          <t xml:space="preserve">退
</t>
        </r>
        <r>
          <rPr>
            <sz val="9"/>
            <color indexed="81"/>
            <rFont val="Tahoma"/>
            <family val="2"/>
          </rPr>
          <t>S1-0ea
S2-0ea
S3-1ea
S4-0ea
S5-1ea
S6-1ea
S7-0ea
S8-0ea
S9-0ea
S10-0ea
S11-0ea
S12-0ea
S13-0ea</t>
        </r>
      </text>
    </comment>
    <comment ref="F1345" authorId="5" shapeId="0">
      <text>
        <r>
          <rPr>
            <b/>
            <sz val="9"/>
            <color indexed="81"/>
            <rFont val="細明體"/>
            <family val="3"/>
            <charset val="136"/>
          </rPr>
          <t>蔡傜竹</t>
        </r>
        <r>
          <rPr>
            <b/>
            <sz val="9"/>
            <color indexed="81"/>
            <rFont val="Tahoma"/>
            <family val="2"/>
          </rPr>
          <t>:</t>
        </r>
        <r>
          <rPr>
            <sz val="9"/>
            <color indexed="81"/>
            <rFont val="Tahoma"/>
            <family val="2"/>
          </rPr>
          <t xml:space="preserve">
1</t>
        </r>
        <r>
          <rPr>
            <sz val="9"/>
            <color indexed="81"/>
            <rFont val="細明體"/>
            <family val="3"/>
            <charset val="136"/>
          </rPr>
          <t>收</t>
        </r>
        <r>
          <rPr>
            <sz val="9"/>
            <color indexed="81"/>
            <rFont val="Tahoma"/>
            <family val="2"/>
          </rPr>
          <t>2</t>
        </r>
        <r>
          <rPr>
            <sz val="9"/>
            <color indexed="81"/>
            <rFont val="細明體"/>
            <family val="3"/>
            <charset val="136"/>
          </rPr>
          <t xml:space="preserve">退
</t>
        </r>
        <r>
          <rPr>
            <sz val="9"/>
            <color indexed="81"/>
            <rFont val="Tahoma"/>
            <family val="2"/>
          </rPr>
          <t>S1-1ea
S2-1ea
S3-1ea
S4-0ea
S5-0ea
S6-4ea
S7-1ea
S8-1ea
S9-1ea
S10-3ea
S11-2ea
S12-0ea</t>
        </r>
      </text>
    </comment>
    <comment ref="F1346" authorId="5" shapeId="0">
      <text>
        <r>
          <rPr>
            <b/>
            <sz val="9"/>
            <color indexed="81"/>
            <rFont val="細明體"/>
            <family val="3"/>
            <charset val="136"/>
          </rPr>
          <t>蔡傜竹</t>
        </r>
        <r>
          <rPr>
            <b/>
            <sz val="9"/>
            <color indexed="81"/>
            <rFont val="Tahoma"/>
            <family val="2"/>
          </rPr>
          <t>:</t>
        </r>
        <r>
          <rPr>
            <sz val="9"/>
            <color indexed="81"/>
            <rFont val="Tahoma"/>
            <family val="2"/>
          </rPr>
          <t xml:space="preserve">
1</t>
        </r>
        <r>
          <rPr>
            <sz val="9"/>
            <color indexed="81"/>
            <rFont val="細明體"/>
            <family val="3"/>
            <charset val="136"/>
          </rPr>
          <t>收</t>
        </r>
        <r>
          <rPr>
            <sz val="9"/>
            <color indexed="81"/>
            <rFont val="Tahoma"/>
            <family val="2"/>
          </rPr>
          <t>2</t>
        </r>
        <r>
          <rPr>
            <sz val="9"/>
            <color indexed="81"/>
            <rFont val="細明體"/>
            <family val="3"/>
            <charset val="136"/>
          </rPr>
          <t xml:space="preserve">退
</t>
        </r>
        <r>
          <rPr>
            <sz val="9"/>
            <color indexed="81"/>
            <rFont val="Tahoma"/>
            <family val="2"/>
          </rPr>
          <t>S1-1ea</t>
        </r>
      </text>
    </comment>
    <comment ref="F1347" authorId="0" shapeId="0">
      <text>
        <r>
          <rPr>
            <sz val="9"/>
            <color indexed="81"/>
            <rFont val="Tahoma"/>
            <family val="2"/>
          </rPr>
          <t>Waive ADI</t>
        </r>
      </text>
    </comment>
    <comment ref="F1348" authorId="0" shapeId="0">
      <text>
        <r>
          <rPr>
            <sz val="9"/>
            <color indexed="81"/>
            <rFont val="Tahoma"/>
            <family val="2"/>
          </rPr>
          <t xml:space="preserve">STEP_11 </t>
        </r>
        <r>
          <rPr>
            <sz val="9"/>
            <color indexed="81"/>
            <rFont val="細明體"/>
            <family val="3"/>
            <charset val="136"/>
          </rPr>
          <t>機故 破片</t>
        </r>
      </text>
    </comment>
    <comment ref="F1349" authorId="0" shapeId="0">
      <text>
        <r>
          <rPr>
            <sz val="9"/>
            <color indexed="81"/>
            <rFont val="Tahoma"/>
            <family val="2"/>
          </rPr>
          <t xml:space="preserve">DEVP_03 </t>
        </r>
        <r>
          <rPr>
            <sz val="9"/>
            <color indexed="81"/>
            <rFont val="細明體"/>
            <family val="3"/>
            <charset val="136"/>
          </rPr>
          <t>機故</t>
        </r>
      </text>
    </comment>
    <comment ref="F1350" authorId="0" shapeId="0">
      <text>
        <r>
          <rPr>
            <sz val="9"/>
            <color indexed="81"/>
            <rFont val="Tahoma"/>
            <family val="2"/>
          </rPr>
          <t xml:space="preserve">1 </t>
        </r>
        <r>
          <rPr>
            <sz val="9"/>
            <color indexed="81"/>
            <rFont val="細明體"/>
            <family val="3"/>
            <charset val="136"/>
          </rPr>
          <t>收 2 退
S2 1ea</t>
        </r>
      </text>
    </comment>
    <comment ref="F1351" authorId="0" shapeId="0">
      <text>
        <r>
          <rPr>
            <sz val="9"/>
            <color indexed="81"/>
            <rFont val="Tahoma"/>
            <family val="2"/>
          </rPr>
          <t>Waive ADI</t>
        </r>
      </text>
    </comment>
    <comment ref="F1352" authorId="0" shapeId="0">
      <text>
        <r>
          <rPr>
            <sz val="9"/>
            <color indexed="81"/>
            <rFont val="Tahoma"/>
            <family val="2"/>
          </rPr>
          <t>Waive ADI</t>
        </r>
      </text>
    </comment>
    <comment ref="F1353" authorId="0" shapeId="0">
      <text>
        <r>
          <rPr>
            <sz val="9"/>
            <color indexed="81"/>
            <rFont val="Tahoma"/>
            <family val="2"/>
          </rPr>
          <t>Waive ADI</t>
        </r>
      </text>
    </comment>
    <comment ref="F1354" authorId="0" shapeId="0">
      <text>
        <r>
          <rPr>
            <sz val="9"/>
            <color indexed="81"/>
            <rFont val="Tahoma"/>
            <family val="2"/>
          </rPr>
          <t xml:space="preserve">1 </t>
        </r>
        <r>
          <rPr>
            <sz val="9"/>
            <color indexed="81"/>
            <rFont val="細明體"/>
            <family val="3"/>
            <charset val="136"/>
          </rPr>
          <t>收 2 退
S5 1ea
S8 1ea
S9 2ea</t>
        </r>
      </text>
    </comment>
    <comment ref="F1356" authorId="0" shapeId="0">
      <text>
        <r>
          <rPr>
            <sz val="9"/>
            <color indexed="81"/>
            <rFont val="Tahoma"/>
            <family val="2"/>
          </rPr>
          <t>Waive ADI</t>
        </r>
      </text>
    </comment>
    <comment ref="F1357" authorId="0" shapeId="0">
      <text>
        <r>
          <rPr>
            <sz val="9"/>
            <color indexed="81"/>
            <rFont val="Tahoma"/>
            <family val="2"/>
          </rPr>
          <t>Waive ADI</t>
        </r>
      </text>
    </comment>
    <comment ref="F1358" authorId="0" shapeId="0">
      <text>
        <r>
          <rPr>
            <sz val="9"/>
            <color indexed="81"/>
            <rFont val="Tahoma"/>
            <family val="2"/>
          </rPr>
          <t>Waive ADI</t>
        </r>
      </text>
    </comment>
    <comment ref="F1359" authorId="0" shapeId="0">
      <text>
        <r>
          <rPr>
            <sz val="9"/>
            <color indexed="81"/>
            <rFont val="Tahoma"/>
            <family val="2"/>
          </rPr>
          <t xml:space="preserve">1 </t>
        </r>
        <r>
          <rPr>
            <sz val="9"/>
            <color indexed="81"/>
            <rFont val="細明體"/>
            <family val="3"/>
            <charset val="136"/>
          </rPr>
          <t>收</t>
        </r>
        <r>
          <rPr>
            <sz val="9"/>
            <color indexed="81"/>
            <rFont val="Tahoma"/>
            <family val="2"/>
          </rPr>
          <t xml:space="preserve"> 2 </t>
        </r>
        <r>
          <rPr>
            <sz val="9"/>
            <color indexed="81"/>
            <rFont val="細明體"/>
            <family val="3"/>
            <charset val="136"/>
          </rPr>
          <t>退</t>
        </r>
        <r>
          <rPr>
            <sz val="9"/>
            <color indexed="81"/>
            <rFont val="Tahoma"/>
            <family val="2"/>
          </rPr>
          <t xml:space="preserve">
S2 1ea
S4 1ea
S9 1ea
S10 1ea
S12 1ea
S13 1ea</t>
        </r>
      </text>
    </comment>
    <comment ref="F1360" authorId="0" shapeId="0">
      <text>
        <r>
          <rPr>
            <sz val="9"/>
            <color indexed="81"/>
            <rFont val="Tahoma"/>
            <family val="2"/>
          </rPr>
          <t xml:space="preserve">1 </t>
        </r>
        <r>
          <rPr>
            <sz val="9"/>
            <color indexed="81"/>
            <rFont val="細明體"/>
            <family val="3"/>
            <charset val="136"/>
          </rPr>
          <t>收</t>
        </r>
        <r>
          <rPr>
            <sz val="9"/>
            <color indexed="81"/>
            <rFont val="Tahoma"/>
            <family val="2"/>
          </rPr>
          <t xml:space="preserve"> 2 </t>
        </r>
        <r>
          <rPr>
            <sz val="9"/>
            <color indexed="81"/>
            <rFont val="細明體"/>
            <family val="3"/>
            <charset val="136"/>
          </rPr>
          <t xml:space="preserve">退
</t>
        </r>
        <r>
          <rPr>
            <sz val="9"/>
            <color indexed="81"/>
            <rFont val="Tahoma"/>
            <family val="2"/>
          </rPr>
          <t>S1 1ea
S3 1ea</t>
        </r>
      </text>
    </comment>
    <comment ref="F1361" authorId="0" shapeId="0">
      <text>
        <r>
          <rPr>
            <sz val="9"/>
            <color indexed="81"/>
            <rFont val="Tahoma"/>
            <family val="2"/>
          </rPr>
          <t>Waive ADI</t>
        </r>
      </text>
    </comment>
    <comment ref="F1362" authorId="0" shapeId="0">
      <text>
        <r>
          <rPr>
            <sz val="9"/>
            <color indexed="81"/>
            <rFont val="Tahoma"/>
            <family val="2"/>
          </rPr>
          <t>Waive ADI</t>
        </r>
      </text>
    </comment>
    <comment ref="F1363" authorId="0" shapeId="0">
      <text>
        <r>
          <rPr>
            <sz val="9"/>
            <color indexed="81"/>
            <rFont val="Tahoma"/>
            <family val="2"/>
          </rPr>
          <t>Waive ADI</t>
        </r>
      </text>
    </comment>
    <comment ref="F1364" authorId="0" shapeId="0">
      <text>
        <r>
          <rPr>
            <sz val="9"/>
            <color indexed="81"/>
            <rFont val="Tahoma"/>
            <family val="2"/>
          </rPr>
          <t>Waive ADI</t>
        </r>
      </text>
    </comment>
    <comment ref="F1365" authorId="0" shapeId="0">
      <text>
        <r>
          <rPr>
            <sz val="9"/>
            <color indexed="81"/>
            <rFont val="Tahoma"/>
            <family val="2"/>
          </rPr>
          <t>Waive ADI</t>
        </r>
      </text>
    </comment>
    <comment ref="F1367" authorId="0" shapeId="0">
      <text>
        <r>
          <rPr>
            <sz val="9"/>
            <color indexed="81"/>
            <rFont val="Tahoma"/>
            <family val="2"/>
          </rPr>
          <t>Waive ADI</t>
        </r>
      </text>
    </comment>
    <comment ref="F1368" authorId="0" shapeId="0">
      <text>
        <r>
          <rPr>
            <sz val="9"/>
            <color indexed="81"/>
            <rFont val="Tahoma"/>
            <family val="2"/>
          </rPr>
          <t>Waive ADI</t>
        </r>
      </text>
    </comment>
    <comment ref="F1369" authorId="0" shapeId="0">
      <text>
        <r>
          <rPr>
            <sz val="9"/>
            <color indexed="81"/>
            <rFont val="Tahoma"/>
            <family val="2"/>
          </rPr>
          <t xml:space="preserve">1 </t>
        </r>
        <r>
          <rPr>
            <sz val="9"/>
            <color indexed="81"/>
            <rFont val="細明體"/>
            <family val="3"/>
            <charset val="136"/>
          </rPr>
          <t>收</t>
        </r>
        <r>
          <rPr>
            <sz val="9"/>
            <color indexed="81"/>
            <rFont val="Tahoma"/>
            <family val="2"/>
          </rPr>
          <t xml:space="preserve"> 2 </t>
        </r>
        <r>
          <rPr>
            <sz val="9"/>
            <color indexed="81"/>
            <rFont val="細明體"/>
            <family val="3"/>
            <charset val="136"/>
          </rPr>
          <t xml:space="preserve">退
</t>
        </r>
        <r>
          <rPr>
            <sz val="9"/>
            <color indexed="81"/>
            <rFont val="Tahoma"/>
            <family val="2"/>
          </rPr>
          <t>S1 1ea
S2 1ea
S4 1ea
S6 1ea
S7 3ea</t>
        </r>
      </text>
    </comment>
    <comment ref="F1370" authorId="0" shapeId="0">
      <text>
        <r>
          <rPr>
            <sz val="9"/>
            <color indexed="81"/>
            <rFont val="Tahoma"/>
            <family val="2"/>
          </rPr>
          <t xml:space="preserve">1 </t>
        </r>
        <r>
          <rPr>
            <sz val="9"/>
            <color indexed="81"/>
            <rFont val="細明體"/>
            <family val="3"/>
            <charset val="136"/>
          </rPr>
          <t>收 2 退
S1 1ea
S6 1ea
S7 1ea
S9 1ea
S10 1ea
S11 1ea
S12 1ea
S13 1ea</t>
        </r>
      </text>
    </comment>
    <comment ref="F1372" authorId="0" shapeId="0">
      <text>
        <r>
          <rPr>
            <sz val="9"/>
            <color indexed="81"/>
            <rFont val="Tahoma"/>
            <family val="2"/>
          </rPr>
          <t>Waive ADI</t>
        </r>
      </text>
    </comment>
    <comment ref="F1373" authorId="0" shapeId="0">
      <text>
        <r>
          <rPr>
            <sz val="9"/>
            <color indexed="81"/>
            <rFont val="Tahoma"/>
            <family val="2"/>
          </rPr>
          <t>Waive ADI</t>
        </r>
      </text>
    </comment>
    <comment ref="F1374" authorId="0" shapeId="0">
      <text>
        <r>
          <rPr>
            <sz val="9"/>
            <color indexed="81"/>
            <rFont val="Tahoma"/>
            <family val="2"/>
          </rPr>
          <t>Waive ADI</t>
        </r>
      </text>
    </comment>
    <comment ref="F1375" authorId="0" shapeId="0">
      <text>
        <r>
          <rPr>
            <sz val="9"/>
            <color indexed="81"/>
            <rFont val="Tahoma"/>
            <family val="2"/>
          </rPr>
          <t>Waive ADI</t>
        </r>
      </text>
    </comment>
    <comment ref="F1376" authorId="0" shapeId="0">
      <text>
        <r>
          <rPr>
            <b/>
            <sz val="9"/>
            <color indexed="81"/>
            <rFont val="Tahoma"/>
            <family val="2"/>
          </rPr>
          <t>Over Q-time (Exp -&gt; Dev)</t>
        </r>
      </text>
    </comment>
    <comment ref="F1377" authorId="0" shapeId="0">
      <text>
        <r>
          <rPr>
            <sz val="9"/>
            <color indexed="81"/>
            <rFont val="Tahoma"/>
            <family val="2"/>
          </rPr>
          <t>Waive ADI</t>
        </r>
      </text>
    </comment>
    <comment ref="F1378" authorId="0" shapeId="0">
      <text>
        <r>
          <rPr>
            <sz val="9"/>
            <color indexed="81"/>
            <rFont val="Tahoma"/>
            <family val="2"/>
          </rPr>
          <t xml:space="preserve">1 </t>
        </r>
        <r>
          <rPr>
            <sz val="9"/>
            <color indexed="81"/>
            <rFont val="細明體"/>
            <family val="3"/>
            <charset val="136"/>
          </rPr>
          <t>收</t>
        </r>
        <r>
          <rPr>
            <sz val="9"/>
            <color indexed="81"/>
            <rFont val="Tahoma"/>
            <family val="2"/>
          </rPr>
          <t xml:space="preserve"> 2 </t>
        </r>
        <r>
          <rPr>
            <sz val="9"/>
            <color indexed="81"/>
            <rFont val="細明體"/>
            <family val="3"/>
            <charset val="136"/>
          </rPr>
          <t>退
S1 1ea
S2 3ea
S4 1ea</t>
        </r>
      </text>
    </comment>
    <comment ref="F1379" authorId="0" shapeId="0">
      <text>
        <r>
          <rPr>
            <sz val="9"/>
            <color indexed="81"/>
            <rFont val="Tahoma"/>
            <family val="2"/>
          </rPr>
          <t>Waive ADI</t>
        </r>
      </text>
    </comment>
    <comment ref="F1380" authorId="0" shapeId="0">
      <text>
        <r>
          <rPr>
            <sz val="9"/>
            <color indexed="81"/>
            <rFont val="Tahoma"/>
            <family val="2"/>
          </rPr>
          <t>Waive ADI</t>
        </r>
      </text>
    </comment>
    <comment ref="F1381" authorId="0" shapeId="0">
      <text>
        <r>
          <rPr>
            <sz val="9"/>
            <color indexed="81"/>
            <rFont val="Tahoma"/>
            <family val="2"/>
          </rPr>
          <t>Waive ADI</t>
        </r>
      </text>
    </comment>
    <comment ref="F1383" authorId="0" shapeId="0">
      <text>
        <r>
          <rPr>
            <sz val="9"/>
            <color indexed="81"/>
            <rFont val="Tahoma"/>
            <family val="2"/>
          </rPr>
          <t xml:space="preserve">1 </t>
        </r>
        <r>
          <rPr>
            <sz val="9"/>
            <color indexed="81"/>
            <rFont val="細明體"/>
            <family val="3"/>
            <charset val="136"/>
          </rPr>
          <t>收</t>
        </r>
        <r>
          <rPr>
            <sz val="9"/>
            <color indexed="81"/>
            <rFont val="Tahoma"/>
            <family val="2"/>
          </rPr>
          <t xml:space="preserve"> 2 </t>
        </r>
        <r>
          <rPr>
            <sz val="9"/>
            <color indexed="81"/>
            <rFont val="細明體"/>
            <family val="3"/>
            <charset val="136"/>
          </rPr>
          <t>退
S2 1ea
S4 1ea
S6 1ea
S7 1ea
S8 1ea
S9 1ea
S11 1ea
S12 1ea</t>
        </r>
      </text>
    </comment>
    <comment ref="F1384" authorId="0" shapeId="0">
      <text>
        <r>
          <rPr>
            <sz val="9"/>
            <color indexed="81"/>
            <rFont val="Tahoma"/>
            <family val="2"/>
          </rPr>
          <t xml:space="preserve">1 </t>
        </r>
        <r>
          <rPr>
            <sz val="9"/>
            <color indexed="81"/>
            <rFont val="細明體"/>
            <family val="3"/>
            <charset val="136"/>
          </rPr>
          <t>收</t>
        </r>
        <r>
          <rPr>
            <sz val="9"/>
            <color indexed="81"/>
            <rFont val="Tahoma"/>
            <family val="2"/>
          </rPr>
          <t xml:space="preserve"> 2 </t>
        </r>
        <r>
          <rPr>
            <sz val="9"/>
            <color indexed="81"/>
            <rFont val="細明體"/>
            <family val="3"/>
            <charset val="136"/>
          </rPr>
          <t>退
S3 1ea
S5 1ea
S10 1ea</t>
        </r>
      </text>
    </comment>
    <comment ref="F1385" authorId="0" shapeId="0">
      <text>
        <r>
          <rPr>
            <sz val="9"/>
            <color indexed="81"/>
            <rFont val="Tahoma"/>
            <family val="2"/>
          </rPr>
          <t xml:space="preserve">1 </t>
        </r>
        <r>
          <rPr>
            <sz val="9"/>
            <color indexed="81"/>
            <rFont val="細明體"/>
            <family val="3"/>
            <charset val="136"/>
          </rPr>
          <t>收</t>
        </r>
        <r>
          <rPr>
            <sz val="9"/>
            <color indexed="81"/>
            <rFont val="Tahoma"/>
            <family val="2"/>
          </rPr>
          <t xml:space="preserve"> 2 </t>
        </r>
        <r>
          <rPr>
            <sz val="9"/>
            <color indexed="81"/>
            <rFont val="細明體"/>
            <family val="3"/>
            <charset val="136"/>
          </rPr>
          <t>退
S1 1ea
S2 1ea
S3 1ea
S5 1ea
S6 1ea
S7 1ea
S8 1ea</t>
        </r>
      </text>
    </comment>
    <comment ref="F1386" authorId="0" shapeId="0">
      <text>
        <r>
          <rPr>
            <sz val="9"/>
            <color indexed="81"/>
            <rFont val="Tahoma"/>
            <family val="2"/>
          </rPr>
          <t xml:space="preserve">1 </t>
        </r>
        <r>
          <rPr>
            <sz val="9"/>
            <color indexed="81"/>
            <rFont val="細明體"/>
            <family val="3"/>
            <charset val="136"/>
          </rPr>
          <t>收</t>
        </r>
        <r>
          <rPr>
            <sz val="9"/>
            <color indexed="81"/>
            <rFont val="Tahoma"/>
            <family val="2"/>
          </rPr>
          <t xml:space="preserve"> 2 </t>
        </r>
        <r>
          <rPr>
            <sz val="9"/>
            <color indexed="81"/>
            <rFont val="細明體"/>
            <family val="3"/>
            <charset val="136"/>
          </rPr>
          <t>退
S3 1ea
S4 0ea</t>
        </r>
      </text>
    </comment>
    <comment ref="F1387" authorId="0" shapeId="0">
      <text>
        <r>
          <rPr>
            <sz val="9"/>
            <color indexed="81"/>
            <rFont val="Tahoma"/>
            <family val="2"/>
          </rPr>
          <t>Waive ADI</t>
        </r>
      </text>
    </comment>
    <comment ref="F1388" authorId="0" shapeId="0">
      <text>
        <r>
          <rPr>
            <sz val="9"/>
            <color indexed="81"/>
            <rFont val="Tahoma"/>
            <family val="2"/>
          </rPr>
          <t xml:space="preserve">1 </t>
        </r>
        <r>
          <rPr>
            <sz val="9"/>
            <color indexed="81"/>
            <rFont val="細明體"/>
            <family val="3"/>
            <charset val="136"/>
          </rPr>
          <t>收</t>
        </r>
        <r>
          <rPr>
            <sz val="9"/>
            <color indexed="81"/>
            <rFont val="Tahoma"/>
            <family val="2"/>
          </rPr>
          <t xml:space="preserve"> 2 </t>
        </r>
        <r>
          <rPr>
            <sz val="9"/>
            <color indexed="81"/>
            <rFont val="細明體"/>
            <family val="3"/>
            <charset val="136"/>
          </rPr>
          <t xml:space="preserve">退
</t>
        </r>
        <r>
          <rPr>
            <sz val="9"/>
            <color indexed="81"/>
            <rFont val="Tahoma"/>
            <family val="2"/>
          </rPr>
          <t>S1 1ea
S2 1ea</t>
        </r>
      </text>
    </comment>
    <comment ref="F1389" authorId="0" shapeId="0">
      <text>
        <r>
          <rPr>
            <sz val="9"/>
            <color indexed="81"/>
            <rFont val="Tahoma"/>
            <family val="2"/>
          </rPr>
          <t>Waive ADI</t>
        </r>
      </text>
    </comment>
    <comment ref="F1390" authorId="0" shapeId="0">
      <text>
        <r>
          <rPr>
            <sz val="9"/>
            <color indexed="81"/>
            <rFont val="Tahoma"/>
            <family val="2"/>
          </rPr>
          <t xml:space="preserve">**DEVP_03 alarm Split 5 ~ 13
**1 </t>
        </r>
        <r>
          <rPr>
            <sz val="9"/>
            <color indexed="81"/>
            <rFont val="細明體"/>
            <family val="3"/>
            <charset val="136"/>
          </rPr>
          <t>收</t>
        </r>
        <r>
          <rPr>
            <sz val="9"/>
            <color indexed="81"/>
            <rFont val="Tahoma"/>
            <family val="2"/>
          </rPr>
          <t xml:space="preserve"> 2 </t>
        </r>
        <r>
          <rPr>
            <sz val="9"/>
            <color indexed="81"/>
            <rFont val="細明體"/>
            <family val="3"/>
            <charset val="136"/>
          </rPr>
          <t xml:space="preserve">退
</t>
        </r>
        <r>
          <rPr>
            <sz val="9"/>
            <color indexed="81"/>
            <rFont val="Tahoma"/>
            <family val="2"/>
          </rPr>
          <t>S1 1ea
S3 2ea
S4 2ea</t>
        </r>
      </text>
    </comment>
    <comment ref="F1391" authorId="0" shapeId="0">
      <text>
        <r>
          <rPr>
            <sz val="9"/>
            <color indexed="81"/>
            <rFont val="Tahoma"/>
            <family val="2"/>
          </rPr>
          <t>Waive ADI</t>
        </r>
      </text>
    </comment>
    <comment ref="F1392" authorId="0" shapeId="0">
      <text>
        <r>
          <rPr>
            <sz val="9"/>
            <color indexed="81"/>
            <rFont val="Tahoma"/>
            <family val="2"/>
          </rPr>
          <t xml:space="preserve">1 </t>
        </r>
        <r>
          <rPr>
            <sz val="9"/>
            <color indexed="81"/>
            <rFont val="細明體"/>
            <family val="3"/>
            <charset val="136"/>
          </rPr>
          <t>收</t>
        </r>
        <r>
          <rPr>
            <sz val="9"/>
            <color indexed="81"/>
            <rFont val="Tahoma"/>
            <family val="2"/>
          </rPr>
          <t xml:space="preserve"> 2 </t>
        </r>
        <r>
          <rPr>
            <sz val="9"/>
            <color indexed="81"/>
            <rFont val="細明體"/>
            <family val="3"/>
            <charset val="136"/>
          </rPr>
          <t xml:space="preserve">退
</t>
        </r>
        <r>
          <rPr>
            <sz val="9"/>
            <color indexed="81"/>
            <rFont val="Tahoma"/>
            <family val="2"/>
          </rPr>
          <t>S1 1ea
S4 1ea</t>
        </r>
      </text>
    </comment>
    <comment ref="F1393" authorId="0" shapeId="0">
      <text>
        <r>
          <rPr>
            <sz val="9"/>
            <color indexed="81"/>
            <rFont val="Tahoma"/>
            <family val="2"/>
          </rPr>
          <t>Waive ADI</t>
        </r>
      </text>
    </comment>
    <comment ref="F1394" authorId="0" shapeId="0">
      <text>
        <r>
          <rPr>
            <sz val="9"/>
            <color indexed="81"/>
            <rFont val="Tahoma"/>
            <family val="2"/>
          </rPr>
          <t>Waive ADI</t>
        </r>
      </text>
    </comment>
    <comment ref="F1395" authorId="0" shapeId="0">
      <text>
        <r>
          <rPr>
            <sz val="9"/>
            <color indexed="81"/>
            <rFont val="Tahoma"/>
            <family val="2"/>
          </rPr>
          <t>Waive ADI</t>
        </r>
      </text>
    </comment>
    <comment ref="F1396" authorId="0" shapeId="0">
      <text>
        <r>
          <rPr>
            <sz val="9"/>
            <color indexed="81"/>
            <rFont val="Tahoma"/>
            <family val="2"/>
          </rPr>
          <t xml:space="preserve">1 </t>
        </r>
        <r>
          <rPr>
            <sz val="9"/>
            <color indexed="81"/>
            <rFont val="細明體"/>
            <family val="3"/>
            <charset val="136"/>
          </rPr>
          <t>收</t>
        </r>
        <r>
          <rPr>
            <sz val="9"/>
            <color indexed="81"/>
            <rFont val="Tahoma"/>
            <family val="2"/>
          </rPr>
          <t xml:space="preserve"> 2 </t>
        </r>
        <r>
          <rPr>
            <sz val="9"/>
            <color indexed="81"/>
            <rFont val="細明體"/>
            <family val="3"/>
            <charset val="136"/>
          </rPr>
          <t xml:space="preserve">退
</t>
        </r>
        <r>
          <rPr>
            <sz val="9"/>
            <color indexed="81"/>
            <rFont val="Tahoma"/>
            <family val="2"/>
          </rPr>
          <t>S1 1ea</t>
        </r>
        <r>
          <rPr>
            <sz val="9"/>
            <color indexed="81"/>
            <rFont val="細明體"/>
            <family val="3"/>
            <charset val="136"/>
          </rPr>
          <t xml:space="preserve">
S3 2ea
S6 1ea
S7 2ea</t>
        </r>
      </text>
    </comment>
    <comment ref="F1399" authorId="0" shapeId="0">
      <text>
        <r>
          <rPr>
            <sz val="9"/>
            <color indexed="81"/>
            <rFont val="Tahoma"/>
            <family val="2"/>
          </rPr>
          <t xml:space="preserve">1 </t>
        </r>
        <r>
          <rPr>
            <sz val="9"/>
            <color indexed="81"/>
            <rFont val="細明體"/>
            <family val="3"/>
            <charset val="136"/>
          </rPr>
          <t>收</t>
        </r>
        <r>
          <rPr>
            <sz val="9"/>
            <color indexed="81"/>
            <rFont val="Tahoma"/>
            <family val="2"/>
          </rPr>
          <t xml:space="preserve"> 2 </t>
        </r>
        <r>
          <rPr>
            <sz val="9"/>
            <color indexed="81"/>
            <rFont val="細明體"/>
            <family val="3"/>
            <charset val="136"/>
          </rPr>
          <t>退
S1 1ea
S7 1ea
S8 1ea</t>
        </r>
      </text>
    </comment>
    <comment ref="F1400" authorId="0" shapeId="0">
      <text>
        <r>
          <rPr>
            <sz val="9"/>
            <color indexed="81"/>
            <rFont val="Tahoma"/>
            <family val="2"/>
          </rPr>
          <t>Waive ADI</t>
        </r>
      </text>
    </comment>
    <comment ref="F1401" authorId="0" shapeId="0">
      <text>
        <r>
          <rPr>
            <sz val="9"/>
            <color indexed="81"/>
            <rFont val="Tahoma"/>
            <family val="2"/>
          </rPr>
          <t>Waive ADI</t>
        </r>
      </text>
    </comment>
    <comment ref="F1402" authorId="0" shapeId="0">
      <text>
        <r>
          <rPr>
            <sz val="9"/>
            <color indexed="81"/>
            <rFont val="Tahoma"/>
            <family val="2"/>
          </rPr>
          <t xml:space="preserve">1 </t>
        </r>
        <r>
          <rPr>
            <sz val="9"/>
            <color indexed="81"/>
            <rFont val="細明體"/>
            <family val="3"/>
            <charset val="136"/>
          </rPr>
          <t>收</t>
        </r>
        <r>
          <rPr>
            <sz val="9"/>
            <color indexed="81"/>
            <rFont val="Tahoma"/>
            <family val="2"/>
          </rPr>
          <t xml:space="preserve"> 2 </t>
        </r>
        <r>
          <rPr>
            <sz val="9"/>
            <color indexed="81"/>
            <rFont val="細明體"/>
            <family val="3"/>
            <charset val="136"/>
          </rPr>
          <t xml:space="preserve">退
</t>
        </r>
        <r>
          <rPr>
            <sz val="9"/>
            <color indexed="81"/>
            <rFont val="Tahoma"/>
            <family val="2"/>
          </rPr>
          <t>S3 1ea
S5 1ea
S8 1ea</t>
        </r>
      </text>
    </comment>
    <comment ref="F1403" authorId="0" shapeId="0">
      <text>
        <r>
          <rPr>
            <sz val="9"/>
            <color indexed="81"/>
            <rFont val="Tahoma"/>
            <family val="2"/>
          </rPr>
          <t>Over Q-time (Coat -&gt; Exp)</t>
        </r>
      </text>
    </comment>
    <comment ref="F1404" authorId="0" shapeId="0">
      <text>
        <r>
          <rPr>
            <sz val="9"/>
            <color indexed="81"/>
            <rFont val="Tahoma"/>
            <family val="2"/>
          </rPr>
          <t xml:space="preserve">1 </t>
        </r>
        <r>
          <rPr>
            <sz val="9"/>
            <color indexed="81"/>
            <rFont val="細明體"/>
            <family val="3"/>
            <charset val="136"/>
          </rPr>
          <t>收</t>
        </r>
        <r>
          <rPr>
            <sz val="9"/>
            <color indexed="81"/>
            <rFont val="Tahoma"/>
            <family val="2"/>
          </rPr>
          <t xml:space="preserve"> 2 </t>
        </r>
        <r>
          <rPr>
            <sz val="9"/>
            <color indexed="81"/>
            <rFont val="細明體"/>
            <family val="3"/>
            <charset val="136"/>
          </rPr>
          <t xml:space="preserve">退
</t>
        </r>
        <r>
          <rPr>
            <sz val="9"/>
            <color indexed="81"/>
            <rFont val="Tahoma"/>
            <family val="2"/>
          </rPr>
          <t>S1 1ea
S2 2ea
S6 1ea
S7 1ea
S8 1ea
S10 1ea
S11 1ea</t>
        </r>
      </text>
    </comment>
    <comment ref="F1406" authorId="0" shapeId="0">
      <text>
        <r>
          <rPr>
            <sz val="9"/>
            <color indexed="81"/>
            <rFont val="Tahoma"/>
            <family val="2"/>
          </rPr>
          <t>Waive ADI</t>
        </r>
      </text>
    </comment>
    <comment ref="F1407" authorId="0" shapeId="0">
      <text>
        <r>
          <rPr>
            <sz val="9"/>
            <color indexed="81"/>
            <rFont val="Tahoma"/>
            <family val="2"/>
          </rPr>
          <t>Waive ADI</t>
        </r>
      </text>
    </comment>
    <comment ref="F1408" authorId="0" shapeId="0">
      <text>
        <r>
          <rPr>
            <sz val="9"/>
            <color indexed="81"/>
            <rFont val="Tahoma"/>
            <family val="2"/>
          </rPr>
          <t>Waive ADI</t>
        </r>
      </text>
    </comment>
    <comment ref="F1409" authorId="0" shapeId="0">
      <text>
        <r>
          <rPr>
            <sz val="9"/>
            <color indexed="81"/>
            <rFont val="Tahoma"/>
            <family val="2"/>
          </rPr>
          <t>Waive ADI</t>
        </r>
      </text>
    </comment>
    <comment ref="F1410" authorId="0" shapeId="0">
      <text>
        <r>
          <rPr>
            <sz val="9"/>
            <color indexed="81"/>
            <rFont val="Tahoma"/>
            <family val="2"/>
          </rPr>
          <t>Waive ADI</t>
        </r>
      </text>
    </comment>
    <comment ref="F1411" authorId="0" shapeId="0">
      <text>
        <r>
          <rPr>
            <sz val="9"/>
            <color indexed="81"/>
            <rFont val="Tahoma"/>
            <family val="2"/>
          </rPr>
          <t>Waive ADI</t>
        </r>
      </text>
    </comment>
    <comment ref="F1412" authorId="0" shapeId="0">
      <text>
        <r>
          <rPr>
            <sz val="9"/>
            <color indexed="81"/>
            <rFont val="Tahoma"/>
            <family val="2"/>
          </rPr>
          <t xml:space="preserve">1 </t>
        </r>
        <r>
          <rPr>
            <sz val="9"/>
            <color indexed="81"/>
            <rFont val="細明體"/>
            <family val="3"/>
            <charset val="136"/>
          </rPr>
          <t>收 2 退
S2 6ea
S9 1ea
S11 1ea</t>
        </r>
      </text>
    </comment>
    <comment ref="F1413" authorId="0" shapeId="0">
      <text>
        <r>
          <rPr>
            <sz val="9"/>
            <color indexed="81"/>
            <rFont val="Tahoma"/>
            <family val="2"/>
          </rPr>
          <t xml:space="preserve">1 </t>
        </r>
        <r>
          <rPr>
            <sz val="9"/>
            <color indexed="81"/>
            <rFont val="細明體"/>
            <family val="3"/>
            <charset val="136"/>
          </rPr>
          <t>收 2 退
S4 1ea
S6 4ea
S8 3ea
S9 2ea
S10 1ea</t>
        </r>
      </text>
    </comment>
    <comment ref="F1414" authorId="0" shapeId="0">
      <text>
        <r>
          <rPr>
            <sz val="9"/>
            <color indexed="81"/>
            <rFont val="Tahoma"/>
            <family val="2"/>
          </rPr>
          <t xml:space="preserve">1 </t>
        </r>
        <r>
          <rPr>
            <sz val="9"/>
            <color indexed="81"/>
            <rFont val="細明體"/>
            <family val="3"/>
            <charset val="136"/>
          </rPr>
          <t>收 2 退
S3 1ea
S4 1ea</t>
        </r>
      </text>
    </comment>
    <comment ref="F1415" authorId="0" shapeId="0">
      <text>
        <r>
          <rPr>
            <sz val="9"/>
            <color indexed="81"/>
            <rFont val="Tahoma"/>
            <family val="2"/>
          </rPr>
          <t>Waive ADI</t>
        </r>
      </text>
    </comment>
    <comment ref="F1416" authorId="0" shapeId="0">
      <text>
        <r>
          <rPr>
            <sz val="9"/>
            <color indexed="81"/>
            <rFont val="Tahoma"/>
            <family val="2"/>
          </rPr>
          <t>Waive ADI</t>
        </r>
      </text>
    </comment>
    <comment ref="F1417" authorId="0" shapeId="0">
      <text>
        <r>
          <rPr>
            <sz val="9"/>
            <color indexed="81"/>
            <rFont val="Tahoma"/>
            <family val="2"/>
          </rPr>
          <t>Waive ADI</t>
        </r>
      </text>
    </comment>
    <comment ref="F1418" authorId="0" shapeId="0">
      <text>
        <r>
          <rPr>
            <sz val="9"/>
            <color indexed="81"/>
            <rFont val="Tahoma"/>
            <family val="2"/>
          </rPr>
          <t>Waive ADI</t>
        </r>
      </text>
    </comment>
    <comment ref="F1419" authorId="0" shapeId="0">
      <text>
        <r>
          <rPr>
            <sz val="9"/>
            <color indexed="81"/>
            <rFont val="Tahoma"/>
            <family val="2"/>
          </rPr>
          <t>Waive ADI</t>
        </r>
      </text>
    </comment>
    <comment ref="F1420" authorId="0" shapeId="0">
      <text>
        <r>
          <rPr>
            <sz val="9"/>
            <color indexed="81"/>
            <rFont val="Tahoma"/>
            <family val="2"/>
          </rPr>
          <t xml:space="preserve">1 </t>
        </r>
        <r>
          <rPr>
            <sz val="9"/>
            <color indexed="81"/>
            <rFont val="細明體"/>
            <family val="3"/>
            <charset val="136"/>
          </rPr>
          <t>收 2 退
S5 1ea</t>
        </r>
      </text>
    </comment>
    <comment ref="F1422" authorId="0" shapeId="0">
      <text>
        <r>
          <rPr>
            <sz val="9"/>
            <color indexed="81"/>
            <rFont val="Tahoma"/>
            <family val="2"/>
          </rPr>
          <t xml:space="preserve">0 </t>
        </r>
        <r>
          <rPr>
            <sz val="9"/>
            <color indexed="81"/>
            <rFont val="細明體"/>
            <family val="3"/>
            <charset val="136"/>
          </rPr>
          <t>收 1 退
S1 1ea
S2 1ea
S4 1ea</t>
        </r>
      </text>
    </comment>
    <comment ref="F1423" authorId="0" shapeId="0">
      <text>
        <r>
          <rPr>
            <sz val="9"/>
            <color indexed="81"/>
            <rFont val="Tahoma"/>
            <family val="2"/>
          </rPr>
          <t>Waive ADI</t>
        </r>
      </text>
    </comment>
    <comment ref="F1424" authorId="0" shapeId="0">
      <text>
        <r>
          <rPr>
            <sz val="9"/>
            <color indexed="81"/>
            <rFont val="Tahoma"/>
            <family val="2"/>
          </rPr>
          <t>Waive ADI</t>
        </r>
      </text>
    </comment>
    <comment ref="F1425" authorId="0" shapeId="0">
      <text>
        <r>
          <rPr>
            <sz val="9"/>
            <color indexed="81"/>
            <rFont val="Tahoma"/>
            <family val="2"/>
          </rPr>
          <t>Waive ADI</t>
        </r>
      </text>
    </comment>
    <comment ref="F1426" authorId="0" shapeId="0">
      <text>
        <r>
          <rPr>
            <sz val="9"/>
            <color indexed="81"/>
            <rFont val="Tahoma"/>
            <family val="2"/>
          </rPr>
          <t>Waive ADI</t>
        </r>
      </text>
    </comment>
    <comment ref="F1427" authorId="0" shapeId="0">
      <text>
        <r>
          <rPr>
            <sz val="9"/>
            <color indexed="81"/>
            <rFont val="Tahoma"/>
            <family val="2"/>
          </rPr>
          <t>Waive ADI</t>
        </r>
      </text>
    </comment>
    <comment ref="F1428" authorId="0" shapeId="0">
      <text>
        <r>
          <rPr>
            <sz val="9"/>
            <color indexed="81"/>
            <rFont val="Tahoma"/>
            <family val="2"/>
          </rPr>
          <t>Waive ADI</t>
        </r>
      </text>
    </comment>
    <comment ref="F1429" authorId="0" shapeId="0">
      <text>
        <r>
          <rPr>
            <sz val="9"/>
            <color indexed="81"/>
            <rFont val="Tahoma"/>
            <family val="2"/>
          </rPr>
          <t>Waive ADI</t>
        </r>
      </text>
    </comment>
    <comment ref="F1430" authorId="0" shapeId="0">
      <text>
        <r>
          <rPr>
            <sz val="9"/>
            <color indexed="81"/>
            <rFont val="Tahoma"/>
            <family val="2"/>
          </rPr>
          <t xml:space="preserve">1 </t>
        </r>
        <r>
          <rPr>
            <sz val="9"/>
            <color indexed="81"/>
            <rFont val="細明體"/>
            <family val="3"/>
            <charset val="136"/>
          </rPr>
          <t>收 2 退
S5 1ea</t>
        </r>
      </text>
    </comment>
    <comment ref="F1431" authorId="0" shapeId="0">
      <text>
        <r>
          <rPr>
            <sz val="9"/>
            <color indexed="81"/>
            <rFont val="Tahoma"/>
            <family val="2"/>
          </rPr>
          <t>Waive ADI</t>
        </r>
      </text>
    </comment>
    <comment ref="F1432" authorId="0" shapeId="0">
      <text>
        <r>
          <rPr>
            <sz val="9"/>
            <color indexed="81"/>
            <rFont val="Tahoma"/>
            <family val="2"/>
          </rPr>
          <t>Waive ADI</t>
        </r>
      </text>
    </comment>
    <comment ref="F1433" authorId="0" shapeId="0">
      <text>
        <r>
          <rPr>
            <sz val="9"/>
            <color indexed="81"/>
            <rFont val="Tahoma"/>
            <family val="2"/>
          </rPr>
          <t>For DOE request
change to old mask (overlap 3 um)</t>
        </r>
      </text>
    </comment>
    <comment ref="F1434" authorId="0" shapeId="0">
      <text>
        <r>
          <rPr>
            <sz val="9"/>
            <color indexed="81"/>
            <rFont val="Tahoma"/>
            <family val="2"/>
          </rPr>
          <t>Waive ADI</t>
        </r>
      </text>
    </comment>
    <comment ref="F1435" authorId="0" shapeId="0">
      <text>
        <r>
          <rPr>
            <sz val="9"/>
            <color indexed="81"/>
            <rFont val="Tahoma"/>
            <family val="2"/>
          </rPr>
          <t>Waive ADI</t>
        </r>
      </text>
    </comment>
    <comment ref="F1436" authorId="0" shapeId="0">
      <text>
        <r>
          <rPr>
            <sz val="9"/>
            <color indexed="81"/>
            <rFont val="Tahoma"/>
            <family val="2"/>
          </rPr>
          <t>Waive ADI</t>
        </r>
      </text>
    </comment>
    <comment ref="F1437" authorId="0" shapeId="0">
      <text>
        <r>
          <rPr>
            <sz val="9"/>
            <color indexed="81"/>
            <rFont val="Tahoma"/>
            <family val="2"/>
          </rPr>
          <t>Waive ADI</t>
        </r>
      </text>
    </comment>
    <comment ref="F1438" authorId="0" shapeId="0">
      <text>
        <r>
          <rPr>
            <sz val="9"/>
            <color indexed="81"/>
            <rFont val="Tahoma"/>
            <family val="2"/>
          </rPr>
          <t>Waive ADI</t>
        </r>
      </text>
    </comment>
    <comment ref="F1439" authorId="0" shapeId="0">
      <text>
        <r>
          <rPr>
            <sz val="9"/>
            <color indexed="81"/>
            <rFont val="Tahoma"/>
            <family val="2"/>
          </rPr>
          <t>Waive ADI</t>
        </r>
      </text>
    </comment>
    <comment ref="F1440" authorId="0" shapeId="0">
      <text>
        <r>
          <rPr>
            <sz val="9"/>
            <color indexed="81"/>
            <rFont val="Tahoma"/>
            <family val="2"/>
          </rPr>
          <t>Waive ADI</t>
        </r>
      </text>
    </comment>
    <comment ref="F1441" authorId="0" shapeId="0">
      <text>
        <r>
          <rPr>
            <sz val="9"/>
            <color indexed="81"/>
            <rFont val="Tahoma"/>
            <family val="2"/>
          </rPr>
          <t>Waive ADI</t>
        </r>
      </text>
    </comment>
    <comment ref="F1442" authorId="0" shapeId="0">
      <text>
        <r>
          <rPr>
            <sz val="9"/>
            <color indexed="81"/>
            <rFont val="Tahoma"/>
            <family val="2"/>
          </rPr>
          <t>Waive ADI</t>
        </r>
      </text>
    </comment>
    <comment ref="F1443" authorId="2" shapeId="0">
      <text>
        <r>
          <rPr>
            <b/>
            <sz val="9"/>
            <color indexed="81"/>
            <rFont val="Tahoma"/>
            <family val="2"/>
          </rPr>
          <t>0ea</t>
        </r>
      </text>
    </comment>
    <comment ref="F1444" authorId="0" shapeId="0">
      <text>
        <r>
          <rPr>
            <sz val="9"/>
            <color indexed="81"/>
            <rFont val="Tahoma"/>
            <family val="2"/>
          </rPr>
          <t>Waive ADI</t>
        </r>
      </text>
    </comment>
    <comment ref="F1445" authorId="2" shapeId="0">
      <text>
        <r>
          <rPr>
            <b/>
            <sz val="9"/>
            <color indexed="81"/>
            <rFont val="Tahoma"/>
            <family val="2"/>
          </rPr>
          <t>DEVP over Q-time</t>
        </r>
      </text>
    </comment>
    <comment ref="F1446" authorId="0" shapeId="0">
      <text>
        <r>
          <rPr>
            <sz val="9"/>
            <color indexed="81"/>
            <rFont val="Tahoma"/>
            <family val="2"/>
          </rPr>
          <t>Waive ADI</t>
        </r>
      </text>
    </comment>
    <comment ref="F1447" authorId="0" shapeId="0">
      <text>
        <r>
          <rPr>
            <sz val="9"/>
            <color indexed="81"/>
            <rFont val="Tahoma"/>
            <family val="2"/>
          </rPr>
          <t>Waive ADI</t>
        </r>
      </text>
    </comment>
    <comment ref="F1448" authorId="0" shapeId="0">
      <text>
        <r>
          <rPr>
            <sz val="9"/>
            <color indexed="81"/>
            <rFont val="Tahoma"/>
            <family val="2"/>
          </rPr>
          <t>Waive ADI</t>
        </r>
      </text>
    </comment>
    <comment ref="F1449" authorId="2" shapeId="0">
      <text>
        <r>
          <rPr>
            <sz val="9"/>
            <color indexed="81"/>
            <rFont val="Tahoma"/>
            <family val="2"/>
          </rPr>
          <t>1</t>
        </r>
        <r>
          <rPr>
            <sz val="9"/>
            <color indexed="81"/>
            <rFont val="細明體"/>
            <family val="3"/>
            <charset val="136"/>
          </rPr>
          <t>收</t>
        </r>
        <r>
          <rPr>
            <sz val="9"/>
            <color indexed="81"/>
            <rFont val="Tahoma"/>
            <family val="2"/>
          </rPr>
          <t>2</t>
        </r>
        <r>
          <rPr>
            <sz val="9"/>
            <color indexed="81"/>
            <rFont val="細明體"/>
            <family val="3"/>
            <charset val="136"/>
          </rPr>
          <t>退</t>
        </r>
        <r>
          <rPr>
            <sz val="9"/>
            <color indexed="81"/>
            <rFont val="Tahoma"/>
            <family val="2"/>
          </rPr>
          <t xml:space="preserve">
S1-3ea, product comment release
S2-0ea
S3-0ea
S4-1ea</t>
        </r>
      </text>
    </comment>
    <comment ref="F1450" authorId="2" shapeId="0">
      <text>
        <r>
          <rPr>
            <sz val="9"/>
            <color indexed="81"/>
            <rFont val="Tahoma"/>
            <family val="2"/>
          </rPr>
          <t>1</t>
        </r>
        <r>
          <rPr>
            <sz val="9"/>
            <color indexed="81"/>
            <rFont val="細明體"/>
            <family val="3"/>
            <charset val="136"/>
          </rPr>
          <t>收</t>
        </r>
        <r>
          <rPr>
            <sz val="9"/>
            <color indexed="81"/>
            <rFont val="Tahoma"/>
            <family val="2"/>
          </rPr>
          <t>2</t>
        </r>
        <r>
          <rPr>
            <sz val="9"/>
            <color indexed="81"/>
            <rFont val="細明體"/>
            <family val="3"/>
            <charset val="136"/>
          </rPr>
          <t>退</t>
        </r>
        <r>
          <rPr>
            <sz val="9"/>
            <color indexed="81"/>
            <rFont val="Tahoma"/>
            <family val="2"/>
          </rPr>
          <t xml:space="preserve">
S1-1ea
S2-0ea
S3-0ea
S4-0ea
S5-0ea
S6-0ea
S7-0ea
S8-0ea
S9-1ea
S10-0ea
S11-0ea
S12-0ea
S13-0ea
</t>
        </r>
      </text>
    </comment>
    <comment ref="F1451" authorId="0" shapeId="0">
      <text>
        <r>
          <rPr>
            <sz val="9"/>
            <color indexed="81"/>
            <rFont val="Tahoma"/>
            <family val="2"/>
          </rPr>
          <t>Waive ADI</t>
        </r>
      </text>
    </comment>
    <comment ref="F1452" authorId="0" shapeId="0">
      <text>
        <r>
          <rPr>
            <sz val="9"/>
            <color indexed="81"/>
            <rFont val="Tahoma"/>
            <family val="2"/>
          </rPr>
          <t>Waive ADI</t>
        </r>
      </text>
    </comment>
    <comment ref="F1453" authorId="0" shapeId="0">
      <text>
        <r>
          <rPr>
            <sz val="9"/>
            <color indexed="81"/>
            <rFont val="Tahoma"/>
            <family val="2"/>
          </rPr>
          <t>Waive ADI</t>
        </r>
      </text>
    </comment>
    <comment ref="F1454" authorId="0" shapeId="0">
      <text>
        <r>
          <rPr>
            <sz val="9"/>
            <color indexed="81"/>
            <rFont val="Tahoma"/>
            <family val="2"/>
          </rPr>
          <t>Waive ADI</t>
        </r>
      </text>
    </comment>
    <comment ref="F1455" authorId="0" shapeId="0">
      <text>
        <r>
          <rPr>
            <sz val="9"/>
            <color indexed="81"/>
            <rFont val="Tahoma"/>
            <family val="2"/>
          </rPr>
          <t>Waive ADI</t>
        </r>
      </text>
    </comment>
    <comment ref="F1456" authorId="0" shapeId="0">
      <text>
        <r>
          <rPr>
            <sz val="9"/>
            <color indexed="81"/>
            <rFont val="Tahoma"/>
            <family val="2"/>
          </rPr>
          <t>Waive ADI</t>
        </r>
      </text>
    </comment>
    <comment ref="F1457" authorId="0" shapeId="0">
      <text>
        <r>
          <rPr>
            <sz val="9"/>
            <color indexed="81"/>
            <rFont val="Tahoma"/>
            <family val="2"/>
          </rPr>
          <t>Waive ADI</t>
        </r>
      </text>
    </comment>
    <comment ref="F1458" authorId="0" shapeId="0">
      <text>
        <r>
          <rPr>
            <sz val="9"/>
            <color indexed="81"/>
            <rFont val="Tahoma"/>
            <family val="2"/>
          </rPr>
          <t>Waive ADI</t>
        </r>
      </text>
    </comment>
    <comment ref="F1459" authorId="0" shapeId="0">
      <text>
        <r>
          <rPr>
            <sz val="9"/>
            <color indexed="81"/>
            <rFont val="Tahoma"/>
            <family val="2"/>
          </rPr>
          <t>Waive ADI</t>
        </r>
      </text>
    </comment>
    <comment ref="F1460" authorId="0" shapeId="0">
      <text>
        <r>
          <rPr>
            <sz val="9"/>
            <color indexed="81"/>
            <rFont val="Tahoma"/>
            <family val="2"/>
          </rPr>
          <t>Waive ADI</t>
        </r>
      </text>
    </comment>
    <comment ref="F1461" authorId="2" shapeId="0">
      <text>
        <r>
          <rPr>
            <sz val="9"/>
            <color indexed="81"/>
            <rFont val="細明體"/>
            <family val="3"/>
            <charset val="136"/>
          </rPr>
          <t>1收2退
S1-1ea
S2-0ea
S3-1ea
S4-1ea</t>
        </r>
      </text>
    </comment>
    <comment ref="F1462" authorId="0" shapeId="0">
      <text>
        <r>
          <rPr>
            <sz val="9"/>
            <color indexed="81"/>
            <rFont val="Tahoma"/>
            <family val="2"/>
          </rPr>
          <t>Waive ADI</t>
        </r>
      </text>
    </comment>
    <comment ref="F1463" authorId="2" shapeId="0">
      <text>
        <r>
          <rPr>
            <sz val="9"/>
            <color indexed="81"/>
            <rFont val="Tahoma"/>
            <family val="2"/>
          </rPr>
          <t>1</t>
        </r>
        <r>
          <rPr>
            <sz val="9"/>
            <color indexed="81"/>
            <rFont val="細明體"/>
            <family val="3"/>
            <charset val="136"/>
          </rPr>
          <t>收</t>
        </r>
        <r>
          <rPr>
            <sz val="9"/>
            <color indexed="81"/>
            <rFont val="Tahoma"/>
            <family val="2"/>
          </rPr>
          <t>2</t>
        </r>
        <r>
          <rPr>
            <sz val="9"/>
            <color indexed="81"/>
            <rFont val="細明體"/>
            <family val="3"/>
            <charset val="136"/>
          </rPr>
          <t>退</t>
        </r>
        <r>
          <rPr>
            <sz val="9"/>
            <color indexed="81"/>
            <rFont val="Tahoma"/>
            <family val="2"/>
          </rPr>
          <t xml:space="preserve">, Product comment release
S5-1ea
S6-1ea
S7-3ea
S8-0ea
</t>
        </r>
      </text>
    </comment>
    <comment ref="F1464" authorId="0" shapeId="0">
      <text>
        <r>
          <rPr>
            <sz val="9"/>
            <color indexed="81"/>
            <rFont val="Tahoma"/>
            <family val="2"/>
          </rPr>
          <t>Waive ADI</t>
        </r>
      </text>
    </comment>
    <comment ref="F1465" authorId="0" shapeId="0">
      <text>
        <r>
          <rPr>
            <sz val="9"/>
            <color indexed="81"/>
            <rFont val="Tahoma"/>
            <family val="2"/>
          </rPr>
          <t>Waive ADI</t>
        </r>
      </text>
    </comment>
    <comment ref="F1466" authorId="0" shapeId="0">
      <text>
        <r>
          <rPr>
            <sz val="9"/>
            <color indexed="81"/>
            <rFont val="Tahoma"/>
            <family val="2"/>
          </rPr>
          <t>Waive ADI</t>
        </r>
      </text>
    </comment>
    <comment ref="F1467" authorId="2" shapeId="0">
      <text>
        <r>
          <rPr>
            <b/>
            <sz val="9"/>
            <color indexed="81"/>
            <rFont val="Tahoma"/>
            <family val="2"/>
          </rPr>
          <t>1</t>
        </r>
        <r>
          <rPr>
            <b/>
            <sz val="9"/>
            <color indexed="81"/>
            <rFont val="細明體"/>
            <family val="3"/>
            <charset val="136"/>
          </rPr>
          <t>收</t>
        </r>
        <r>
          <rPr>
            <b/>
            <sz val="9"/>
            <color indexed="81"/>
            <rFont val="Tahoma"/>
            <family val="2"/>
          </rPr>
          <t>2</t>
        </r>
        <r>
          <rPr>
            <b/>
            <sz val="9"/>
            <color indexed="81"/>
            <rFont val="細明體"/>
            <family val="3"/>
            <charset val="136"/>
          </rPr>
          <t>退</t>
        </r>
        <r>
          <rPr>
            <b/>
            <sz val="9"/>
            <color indexed="81"/>
            <rFont val="Tahoma"/>
            <family val="2"/>
          </rPr>
          <t xml:space="preserve">
S1-3ea
S2-1ea
S3-2ea
S4-0ea
S5-1ea
S6-3ea
S7-3ea
S8-3ea
S9-2ea
S10-0ea
S11-3ea
S12-2ea
S13-1ea</t>
        </r>
        <r>
          <rPr>
            <sz val="9"/>
            <color indexed="81"/>
            <rFont val="Tahoma"/>
            <family val="2"/>
          </rPr>
          <t xml:space="preserve">
</t>
        </r>
      </text>
    </comment>
    <comment ref="F1468" authorId="0" shapeId="0">
      <text>
        <r>
          <rPr>
            <sz val="9"/>
            <color indexed="81"/>
            <rFont val="Tahoma"/>
            <family val="2"/>
          </rPr>
          <t>Waive ADI</t>
        </r>
      </text>
    </comment>
    <comment ref="F1469" authorId="0" shapeId="0">
      <text>
        <r>
          <rPr>
            <sz val="9"/>
            <color indexed="81"/>
            <rFont val="Tahoma"/>
            <family val="2"/>
          </rPr>
          <t>1</t>
        </r>
        <r>
          <rPr>
            <sz val="9"/>
            <color indexed="81"/>
            <rFont val="細明體"/>
            <family val="3"/>
            <charset val="136"/>
          </rPr>
          <t>收</t>
        </r>
        <r>
          <rPr>
            <sz val="9"/>
            <color indexed="81"/>
            <rFont val="Tahoma"/>
            <family val="2"/>
          </rPr>
          <t>2</t>
        </r>
        <r>
          <rPr>
            <sz val="9"/>
            <color indexed="81"/>
            <rFont val="細明體"/>
            <family val="3"/>
            <charset val="136"/>
          </rPr>
          <t>退</t>
        </r>
        <r>
          <rPr>
            <sz val="9"/>
            <color indexed="81"/>
            <rFont val="Tahoma"/>
            <family val="2"/>
          </rPr>
          <t>, Product comment release
S1-0ea
S2-0ea
S3-0ea
S4-1ea
S5-1ea
S6-0ea
S7-1ea
S8-2ea
S9-1ea
S10-0ea
S11-1ea
S12-1ea
S13-0ea</t>
        </r>
      </text>
    </comment>
    <comment ref="F1470" authorId="0" shapeId="0">
      <text>
        <r>
          <rPr>
            <sz val="9"/>
            <color indexed="81"/>
            <rFont val="Tahoma"/>
            <family val="2"/>
          </rPr>
          <t>Waive ADI</t>
        </r>
      </text>
    </comment>
    <comment ref="F1471" authorId="0" shapeId="0">
      <text>
        <r>
          <rPr>
            <sz val="9"/>
            <color indexed="81"/>
            <rFont val="Tahoma"/>
            <family val="2"/>
          </rPr>
          <t>Waive ADI</t>
        </r>
      </text>
    </comment>
    <comment ref="F1472" authorId="0" shapeId="0">
      <text>
        <r>
          <rPr>
            <sz val="9"/>
            <color indexed="81"/>
            <rFont val="Tahoma"/>
            <family val="2"/>
          </rPr>
          <t>DEVP_03 alarm induce Over Q-time</t>
        </r>
      </text>
    </comment>
    <comment ref="F1473" authorId="0" shapeId="0">
      <text>
        <r>
          <rPr>
            <sz val="9"/>
            <color indexed="81"/>
            <rFont val="Tahoma"/>
            <family val="2"/>
          </rPr>
          <t>Waive ADI</t>
        </r>
      </text>
    </comment>
    <comment ref="F1474" authorId="0" shapeId="0">
      <text>
        <r>
          <rPr>
            <sz val="9"/>
            <color indexed="81"/>
            <rFont val="Tahoma"/>
            <family val="2"/>
          </rPr>
          <t>Waive ADI</t>
        </r>
      </text>
    </comment>
    <comment ref="F1475" authorId="0" shapeId="0">
      <text>
        <r>
          <rPr>
            <sz val="9"/>
            <color indexed="81"/>
            <rFont val="Tahoma"/>
            <family val="2"/>
          </rPr>
          <t>Waive ADI</t>
        </r>
      </text>
    </comment>
    <comment ref="F1476" authorId="0" shapeId="0">
      <text>
        <r>
          <rPr>
            <sz val="9"/>
            <color indexed="81"/>
            <rFont val="Tahoma"/>
            <family val="2"/>
          </rPr>
          <t>1</t>
        </r>
        <r>
          <rPr>
            <sz val="9"/>
            <color indexed="81"/>
            <rFont val="細明體"/>
            <family val="3"/>
            <charset val="136"/>
          </rPr>
          <t>收</t>
        </r>
        <r>
          <rPr>
            <sz val="9"/>
            <color indexed="81"/>
            <rFont val="Tahoma"/>
            <family val="2"/>
          </rPr>
          <t>2</t>
        </r>
        <r>
          <rPr>
            <sz val="9"/>
            <color indexed="81"/>
            <rFont val="細明體"/>
            <family val="3"/>
            <charset val="136"/>
          </rPr>
          <t>退</t>
        </r>
        <r>
          <rPr>
            <sz val="9"/>
            <color indexed="81"/>
            <rFont val="Tahoma"/>
            <family val="2"/>
          </rPr>
          <t>,
S1-0ea
S2-0ea
S3-1ea
S4-0ea
S5-0ea
S6-0ea
S7-0ea
S8-0ea
S9-0ea
S10-0ea
S11-0ea
S12-0ea
S13-0ea</t>
        </r>
      </text>
    </comment>
    <comment ref="F1477" authorId="2" shapeId="0">
      <text>
        <r>
          <rPr>
            <b/>
            <sz val="9"/>
            <color indexed="81"/>
            <rFont val="Tahoma"/>
            <family val="2"/>
          </rPr>
          <t>1</t>
        </r>
        <r>
          <rPr>
            <b/>
            <sz val="9"/>
            <color indexed="81"/>
            <rFont val="細明體"/>
            <family val="3"/>
            <charset val="136"/>
          </rPr>
          <t>收</t>
        </r>
        <r>
          <rPr>
            <b/>
            <sz val="9"/>
            <color indexed="81"/>
            <rFont val="Tahoma"/>
            <family val="2"/>
          </rPr>
          <t>2</t>
        </r>
        <r>
          <rPr>
            <b/>
            <sz val="9"/>
            <color indexed="81"/>
            <rFont val="細明體"/>
            <family val="3"/>
            <charset val="136"/>
          </rPr>
          <t>退
S1-1ea
S2-1ea
S3-2ea
S4-2ea
S5-3ea
S6-0ea
S7-1ea
S8-0ea
S9-3ea
S10-1ea
S11-1ea
S12-0ea
S13-1ea</t>
        </r>
      </text>
    </comment>
    <comment ref="F1478" authorId="2" shapeId="0">
      <text>
        <r>
          <rPr>
            <b/>
            <sz val="9"/>
            <color indexed="81"/>
            <rFont val="Tahoma"/>
            <family val="2"/>
          </rPr>
          <t>1</t>
        </r>
        <r>
          <rPr>
            <b/>
            <sz val="9"/>
            <color indexed="81"/>
            <rFont val="細明體"/>
            <family val="3"/>
            <charset val="136"/>
          </rPr>
          <t>收</t>
        </r>
        <r>
          <rPr>
            <b/>
            <sz val="9"/>
            <color indexed="81"/>
            <rFont val="Tahoma"/>
            <family val="2"/>
          </rPr>
          <t>2</t>
        </r>
        <r>
          <rPr>
            <b/>
            <sz val="9"/>
            <color indexed="81"/>
            <rFont val="細明體"/>
            <family val="3"/>
            <charset val="136"/>
          </rPr>
          <t xml:space="preserve">退 (Daily ADI 4pcs)
S1-0ea
S2-2ea
S3-2ea
S4-2ea
</t>
        </r>
      </text>
    </comment>
    <comment ref="F1479" authorId="2" shapeId="0">
      <text>
        <r>
          <rPr>
            <b/>
            <sz val="9"/>
            <color indexed="81"/>
            <rFont val="細明體"/>
            <family val="3"/>
            <charset val="136"/>
          </rPr>
          <t>1收2退, Product comment release
S1-0ea
S2-0ea
S3-1ea
S4-2ea</t>
        </r>
      </text>
    </comment>
    <comment ref="F1480" authorId="0" shapeId="0">
      <text>
        <r>
          <rPr>
            <sz val="9"/>
            <color indexed="81"/>
            <rFont val="Tahoma"/>
            <family val="2"/>
          </rPr>
          <t>Waive ADI</t>
        </r>
      </text>
    </comment>
    <comment ref="F1481" authorId="0" shapeId="0">
      <text>
        <r>
          <rPr>
            <sz val="9"/>
            <color indexed="81"/>
            <rFont val="Tahoma"/>
            <family val="2"/>
          </rPr>
          <t>Waive ADI</t>
        </r>
      </text>
    </comment>
    <comment ref="F1482" authorId="0" shapeId="0">
      <text>
        <r>
          <rPr>
            <sz val="9"/>
            <color indexed="81"/>
            <rFont val="Tahoma"/>
            <family val="2"/>
          </rPr>
          <t>Waive ADI</t>
        </r>
      </text>
    </comment>
    <comment ref="F1483" authorId="0" shapeId="0">
      <text>
        <r>
          <rPr>
            <sz val="9"/>
            <color indexed="81"/>
            <rFont val="Tahoma"/>
            <family val="2"/>
          </rPr>
          <t>Waive ADI</t>
        </r>
      </text>
    </comment>
    <comment ref="F1484" authorId="0" shapeId="0">
      <text>
        <r>
          <rPr>
            <sz val="9"/>
            <color indexed="81"/>
            <rFont val="Tahoma"/>
            <family val="2"/>
          </rPr>
          <t>Waive ADI</t>
        </r>
      </text>
    </comment>
    <comment ref="F1485" authorId="0" shapeId="0">
      <text>
        <r>
          <rPr>
            <sz val="9"/>
            <color indexed="81"/>
            <rFont val="Tahoma"/>
            <family val="2"/>
          </rPr>
          <t>Waive ADI</t>
        </r>
      </text>
    </comment>
    <comment ref="F1486" authorId="0" shapeId="0">
      <text>
        <r>
          <rPr>
            <sz val="9"/>
            <color indexed="81"/>
            <rFont val="Tahoma"/>
            <family val="2"/>
          </rPr>
          <t>COAT_06 alarm</t>
        </r>
      </text>
    </comment>
    <comment ref="F1487" authorId="0" shapeId="0">
      <text>
        <r>
          <rPr>
            <sz val="9"/>
            <color indexed="81"/>
            <rFont val="Tahoma"/>
            <family val="2"/>
          </rPr>
          <t xml:space="preserve">0 </t>
        </r>
        <r>
          <rPr>
            <sz val="9"/>
            <color indexed="81"/>
            <rFont val="細明體"/>
            <family val="3"/>
            <charset val="136"/>
          </rPr>
          <t>收</t>
        </r>
        <r>
          <rPr>
            <sz val="9"/>
            <color indexed="81"/>
            <rFont val="Tahoma"/>
            <family val="2"/>
          </rPr>
          <t xml:space="preserve"> 1 </t>
        </r>
        <r>
          <rPr>
            <sz val="9"/>
            <color indexed="81"/>
            <rFont val="細明體"/>
            <family val="3"/>
            <charset val="136"/>
          </rPr>
          <t>退
S2 3ea
S3 2ea
S4 6ea</t>
        </r>
      </text>
    </comment>
    <comment ref="F1488" authorId="0" shapeId="0">
      <text>
        <r>
          <rPr>
            <sz val="9"/>
            <color indexed="81"/>
            <rFont val="Tahoma"/>
            <family val="2"/>
          </rPr>
          <t>Waive ADI</t>
        </r>
      </text>
    </comment>
    <comment ref="F1489" authorId="2" shapeId="0">
      <text>
        <r>
          <rPr>
            <b/>
            <sz val="9"/>
            <color indexed="81"/>
            <rFont val="Tahoma"/>
            <family val="2"/>
          </rPr>
          <t>S1-2ea
S3-0ea
S5-2ea</t>
        </r>
        <r>
          <rPr>
            <sz val="9"/>
            <color indexed="81"/>
            <rFont val="Tahoma"/>
            <family val="2"/>
          </rPr>
          <t xml:space="preserve">
</t>
        </r>
      </text>
    </comment>
    <comment ref="F1490" authorId="0" shapeId="0">
      <text>
        <r>
          <rPr>
            <sz val="9"/>
            <color indexed="81"/>
            <rFont val="Tahoma"/>
            <family val="2"/>
          </rPr>
          <t>Waive ADI</t>
        </r>
      </text>
    </comment>
    <comment ref="F1491" authorId="0" shapeId="0">
      <text>
        <r>
          <rPr>
            <sz val="9"/>
            <color indexed="81"/>
            <rFont val="Tahoma"/>
            <family val="2"/>
          </rPr>
          <t>Waive ADI</t>
        </r>
      </text>
    </comment>
    <comment ref="F1492" authorId="2" shapeId="0">
      <text>
        <r>
          <rPr>
            <sz val="9"/>
            <color indexed="81"/>
            <rFont val="Tahoma"/>
            <family val="2"/>
          </rPr>
          <t xml:space="preserve">0 </t>
        </r>
        <r>
          <rPr>
            <sz val="9"/>
            <color indexed="81"/>
            <rFont val="細明體"/>
            <family val="3"/>
            <charset val="136"/>
          </rPr>
          <t>收</t>
        </r>
        <r>
          <rPr>
            <sz val="9"/>
            <color indexed="81"/>
            <rFont val="Tahoma"/>
            <family val="2"/>
          </rPr>
          <t xml:space="preserve"> 1 </t>
        </r>
        <r>
          <rPr>
            <sz val="9"/>
            <color indexed="81"/>
            <rFont val="細明體"/>
            <family val="3"/>
            <charset val="136"/>
          </rPr>
          <t>退</t>
        </r>
        <r>
          <rPr>
            <sz val="9"/>
            <color indexed="81"/>
            <rFont val="Tahoma"/>
            <family val="2"/>
          </rPr>
          <t xml:space="preserve">
S1-1ea
S2-2ea
S3-1ea
S4-1ea</t>
        </r>
      </text>
    </comment>
    <comment ref="F1493" authorId="0" shapeId="0">
      <text>
        <r>
          <rPr>
            <sz val="9"/>
            <color indexed="81"/>
            <rFont val="Tahoma"/>
            <family val="2"/>
          </rPr>
          <t>Waive ADI</t>
        </r>
      </text>
    </comment>
    <comment ref="F1494" authorId="2" shapeId="0">
      <text>
        <r>
          <rPr>
            <sz val="9"/>
            <color indexed="81"/>
            <rFont val="Tahoma"/>
            <family val="2"/>
          </rPr>
          <t xml:space="preserve">0 </t>
        </r>
        <r>
          <rPr>
            <sz val="9"/>
            <color indexed="81"/>
            <rFont val="細明體"/>
            <family val="3"/>
            <charset val="136"/>
          </rPr>
          <t>收</t>
        </r>
        <r>
          <rPr>
            <sz val="9"/>
            <color indexed="81"/>
            <rFont val="Tahoma"/>
            <family val="2"/>
          </rPr>
          <t xml:space="preserve"> 1 </t>
        </r>
        <r>
          <rPr>
            <sz val="9"/>
            <color indexed="81"/>
            <rFont val="細明體"/>
            <family val="3"/>
            <charset val="136"/>
          </rPr>
          <t>退</t>
        </r>
        <r>
          <rPr>
            <sz val="9"/>
            <color indexed="81"/>
            <rFont val="Tahoma"/>
            <family val="2"/>
          </rPr>
          <t xml:space="preserve">
S1-0ea
S3-1ea
S6-3ea
S7-0ea</t>
        </r>
      </text>
    </comment>
    <comment ref="F1495" authorId="0" shapeId="0">
      <text>
        <r>
          <rPr>
            <sz val="9"/>
            <color indexed="81"/>
            <rFont val="Tahoma"/>
            <family val="2"/>
          </rPr>
          <t>Waive ADI</t>
        </r>
      </text>
    </comment>
    <comment ref="F1496" authorId="0" shapeId="0">
      <text>
        <r>
          <rPr>
            <sz val="9"/>
            <color indexed="81"/>
            <rFont val="Tahoma"/>
            <family val="2"/>
          </rPr>
          <t>Waive ADI</t>
        </r>
      </text>
    </comment>
    <comment ref="F1497" authorId="0" shapeId="0">
      <text>
        <r>
          <rPr>
            <sz val="9"/>
            <color indexed="81"/>
            <rFont val="Tahoma"/>
            <family val="2"/>
          </rPr>
          <t>Exposure --&gt; Develop over Q-time</t>
        </r>
      </text>
    </comment>
    <comment ref="F1498" authorId="0" shapeId="0">
      <text>
        <r>
          <rPr>
            <sz val="9"/>
            <color indexed="81"/>
            <rFont val="Tahoma"/>
            <family val="2"/>
          </rPr>
          <t>Coat --&gt; Exposure over Q-time</t>
        </r>
      </text>
    </comment>
    <comment ref="F1499" authorId="0" shapeId="0">
      <text>
        <r>
          <rPr>
            <sz val="9"/>
            <color indexed="81"/>
            <rFont val="Tahoma"/>
            <family val="2"/>
          </rPr>
          <t>Waive ADI</t>
        </r>
      </text>
    </comment>
    <comment ref="F1500" authorId="0" shapeId="0">
      <text>
        <r>
          <rPr>
            <sz val="9"/>
            <color indexed="81"/>
            <rFont val="Tahoma"/>
            <family val="2"/>
          </rPr>
          <t>Waive ADI</t>
        </r>
      </text>
    </comment>
    <comment ref="F1501" authorId="0" shapeId="0">
      <text>
        <r>
          <rPr>
            <sz val="9"/>
            <color indexed="81"/>
            <rFont val="Tahoma"/>
            <family val="2"/>
          </rPr>
          <t>Waive ADI</t>
        </r>
      </text>
    </comment>
    <comment ref="F1502" authorId="0" shapeId="0">
      <text>
        <r>
          <rPr>
            <sz val="9"/>
            <color indexed="81"/>
            <rFont val="Tahoma"/>
            <family val="2"/>
          </rPr>
          <t xml:space="preserve">0 </t>
        </r>
        <r>
          <rPr>
            <sz val="9"/>
            <color indexed="81"/>
            <rFont val="細明體"/>
            <family val="3"/>
            <charset val="136"/>
          </rPr>
          <t>收</t>
        </r>
        <r>
          <rPr>
            <sz val="9"/>
            <color indexed="81"/>
            <rFont val="Tahoma"/>
            <family val="2"/>
          </rPr>
          <t xml:space="preserve"> 1 </t>
        </r>
        <r>
          <rPr>
            <sz val="9"/>
            <color indexed="81"/>
            <rFont val="細明體"/>
            <family val="3"/>
            <charset val="136"/>
          </rPr>
          <t>退
S2 1ea
S3 1ea
S4 2ea</t>
        </r>
      </text>
    </comment>
    <comment ref="F1503" authorId="0" shapeId="0">
      <text>
        <r>
          <rPr>
            <sz val="9"/>
            <color indexed="81"/>
            <rFont val="Tahoma"/>
            <family val="2"/>
          </rPr>
          <t xml:space="preserve">0 </t>
        </r>
        <r>
          <rPr>
            <sz val="9"/>
            <color indexed="81"/>
            <rFont val="細明體"/>
            <family val="3"/>
            <charset val="136"/>
          </rPr>
          <t>收</t>
        </r>
        <r>
          <rPr>
            <sz val="9"/>
            <color indexed="81"/>
            <rFont val="Tahoma"/>
            <family val="2"/>
          </rPr>
          <t xml:space="preserve"> 1 </t>
        </r>
        <r>
          <rPr>
            <sz val="9"/>
            <color indexed="81"/>
            <rFont val="細明體"/>
            <family val="3"/>
            <charset val="136"/>
          </rPr>
          <t>退
S1 2ea
S5 2ea</t>
        </r>
      </text>
    </comment>
    <comment ref="F1505" authorId="0" shapeId="0">
      <text>
        <r>
          <rPr>
            <sz val="9"/>
            <color indexed="81"/>
            <rFont val="Tahoma"/>
            <family val="2"/>
          </rPr>
          <t>Waive ADI</t>
        </r>
      </text>
    </comment>
    <comment ref="F1506" authorId="0" shapeId="0">
      <text>
        <r>
          <rPr>
            <sz val="9"/>
            <color indexed="81"/>
            <rFont val="Tahoma"/>
            <family val="2"/>
          </rPr>
          <t>Waive ADI</t>
        </r>
      </text>
    </comment>
    <comment ref="F1507" authorId="0" shapeId="0">
      <text>
        <r>
          <rPr>
            <sz val="9"/>
            <color indexed="81"/>
            <rFont val="Tahoma"/>
            <family val="2"/>
          </rPr>
          <t>Waive ADI</t>
        </r>
      </text>
    </comment>
    <comment ref="F1508" authorId="0" shapeId="0">
      <text>
        <r>
          <rPr>
            <sz val="9"/>
            <color indexed="81"/>
            <rFont val="Tahoma"/>
            <family val="2"/>
          </rPr>
          <t>Waive ADI</t>
        </r>
      </text>
    </comment>
    <comment ref="F1509" authorId="0" shapeId="0">
      <text>
        <r>
          <rPr>
            <sz val="9"/>
            <color indexed="81"/>
            <rFont val="Tahoma"/>
            <family val="2"/>
          </rPr>
          <t>Waive ADI</t>
        </r>
      </text>
    </comment>
    <comment ref="F1510" authorId="0" shapeId="0">
      <text>
        <r>
          <rPr>
            <sz val="9"/>
            <color indexed="81"/>
            <rFont val="Tahoma"/>
            <family val="2"/>
          </rPr>
          <t>Waive ADI</t>
        </r>
      </text>
    </comment>
    <comment ref="F1511" authorId="0" shapeId="0">
      <text>
        <r>
          <rPr>
            <sz val="9"/>
            <color indexed="81"/>
            <rFont val="Tahoma"/>
            <family val="2"/>
          </rPr>
          <t>Waive ADI</t>
        </r>
      </text>
    </comment>
    <comment ref="F1512" authorId="0" shapeId="0">
      <text>
        <r>
          <rPr>
            <sz val="9"/>
            <color indexed="81"/>
            <rFont val="Tahoma"/>
            <family val="2"/>
          </rPr>
          <t>Waive ADI</t>
        </r>
      </text>
    </comment>
    <comment ref="F1513" authorId="0" shapeId="0">
      <text>
        <r>
          <rPr>
            <sz val="9"/>
            <color indexed="81"/>
            <rFont val="Tahoma"/>
            <family val="2"/>
          </rPr>
          <t xml:space="preserve">0 </t>
        </r>
        <r>
          <rPr>
            <sz val="9"/>
            <color indexed="81"/>
            <rFont val="細明體"/>
            <family val="3"/>
            <charset val="136"/>
          </rPr>
          <t>收 1 退
S1 3ea</t>
        </r>
      </text>
    </comment>
    <comment ref="F1514" authorId="0" shapeId="0">
      <text>
        <r>
          <rPr>
            <sz val="9"/>
            <color indexed="81"/>
            <rFont val="Tahoma"/>
            <family val="2"/>
          </rPr>
          <t>Waive ADI</t>
        </r>
      </text>
    </comment>
    <comment ref="F1515" authorId="0" shapeId="0">
      <text>
        <r>
          <rPr>
            <sz val="9"/>
            <color indexed="81"/>
            <rFont val="Tahoma"/>
            <family val="2"/>
          </rPr>
          <t>Waive ADI</t>
        </r>
      </text>
    </comment>
    <comment ref="F1516" authorId="0" shapeId="0">
      <text>
        <r>
          <rPr>
            <sz val="9"/>
            <color indexed="81"/>
            <rFont val="Tahoma"/>
            <family val="2"/>
          </rPr>
          <t xml:space="preserve">0 </t>
        </r>
        <r>
          <rPr>
            <sz val="9"/>
            <color indexed="81"/>
            <rFont val="細明體"/>
            <family val="3"/>
            <charset val="136"/>
          </rPr>
          <t>收 1 退
S2 3ea
S3 1ea</t>
        </r>
      </text>
    </comment>
    <comment ref="F1517" authorId="0" shapeId="0">
      <text>
        <r>
          <rPr>
            <sz val="9"/>
            <color indexed="81"/>
            <rFont val="Tahoma"/>
            <family val="2"/>
          </rPr>
          <t>Waive ADI</t>
        </r>
      </text>
    </comment>
    <comment ref="F1518" authorId="0" shapeId="0">
      <text>
        <r>
          <rPr>
            <sz val="9"/>
            <color indexed="81"/>
            <rFont val="Tahoma"/>
            <family val="2"/>
          </rPr>
          <t>Waive ADI</t>
        </r>
      </text>
    </comment>
    <comment ref="F1519" authorId="0" shapeId="0">
      <text>
        <r>
          <rPr>
            <sz val="9"/>
            <color indexed="81"/>
            <rFont val="Tahoma"/>
            <family val="2"/>
          </rPr>
          <t xml:space="preserve">0 </t>
        </r>
        <r>
          <rPr>
            <sz val="9"/>
            <color indexed="81"/>
            <rFont val="細明體"/>
            <family val="3"/>
            <charset val="136"/>
          </rPr>
          <t>收 1 退
S1 1ea
S4 2ea</t>
        </r>
      </text>
    </comment>
    <comment ref="F1520" authorId="0" shapeId="0">
      <text>
        <r>
          <rPr>
            <sz val="9"/>
            <color indexed="81"/>
            <rFont val="Tahoma"/>
            <family val="2"/>
          </rPr>
          <t>Waive ADI</t>
        </r>
      </text>
    </comment>
    <comment ref="F1521" authorId="0" shapeId="0">
      <text>
        <r>
          <rPr>
            <sz val="9"/>
            <color indexed="81"/>
            <rFont val="Tahoma"/>
            <family val="2"/>
          </rPr>
          <t>Waive ADI</t>
        </r>
      </text>
    </comment>
    <comment ref="F1522" authorId="0" shapeId="0">
      <text>
        <r>
          <rPr>
            <sz val="9"/>
            <color indexed="81"/>
            <rFont val="Tahoma"/>
            <family val="2"/>
          </rPr>
          <t xml:space="preserve">0 </t>
        </r>
        <r>
          <rPr>
            <sz val="9"/>
            <color indexed="81"/>
            <rFont val="細明體"/>
            <family val="3"/>
            <charset val="136"/>
          </rPr>
          <t>收 1 退
S1 5ea
S2 2ea
S3 1ea
S4 2ea</t>
        </r>
      </text>
    </comment>
    <comment ref="F1523" authorId="0" shapeId="0">
      <text>
        <r>
          <rPr>
            <sz val="9"/>
            <color indexed="81"/>
            <rFont val="Tahoma"/>
            <family val="2"/>
          </rPr>
          <t>Coat --&gt; Exp over Q-time</t>
        </r>
      </text>
    </comment>
    <comment ref="F1524" authorId="0" shapeId="0">
      <text>
        <r>
          <rPr>
            <sz val="9"/>
            <color indexed="81"/>
            <rFont val="Tahoma"/>
            <family val="2"/>
          </rPr>
          <t>Coat --&gt; Exp over Q-time</t>
        </r>
      </text>
    </comment>
    <comment ref="F1525" authorId="0" shapeId="0">
      <text>
        <r>
          <rPr>
            <sz val="9"/>
            <color indexed="81"/>
            <rFont val="Tahoma"/>
            <family val="2"/>
          </rPr>
          <t>Waive ADI</t>
        </r>
      </text>
    </comment>
    <comment ref="F1527" authorId="0" shapeId="0">
      <text>
        <r>
          <rPr>
            <sz val="9"/>
            <color indexed="81"/>
            <rFont val="Tahoma"/>
            <family val="2"/>
          </rPr>
          <t>Waive ADI</t>
        </r>
      </text>
    </comment>
    <comment ref="F1528" authorId="0" shapeId="0">
      <text>
        <r>
          <rPr>
            <sz val="9"/>
            <color indexed="81"/>
            <rFont val="Tahoma"/>
            <family val="2"/>
          </rPr>
          <t>Waive ADI</t>
        </r>
      </text>
    </comment>
    <comment ref="F1529" authorId="0" shapeId="0">
      <text>
        <r>
          <rPr>
            <sz val="9"/>
            <color indexed="81"/>
            <rFont val="Tahoma"/>
            <family val="2"/>
          </rPr>
          <t xml:space="preserve">0 </t>
        </r>
        <r>
          <rPr>
            <sz val="9"/>
            <color indexed="81"/>
            <rFont val="細明體"/>
            <family val="3"/>
            <charset val="136"/>
          </rPr>
          <t>收 1 退
S1 1ea
S2 1ea
S4 1ea</t>
        </r>
      </text>
    </comment>
    <comment ref="F1530" authorId="0" shapeId="0">
      <text>
        <r>
          <rPr>
            <sz val="9"/>
            <color indexed="81"/>
            <rFont val="Tahoma"/>
            <family val="2"/>
          </rPr>
          <t>Waive ADI</t>
        </r>
      </text>
    </comment>
    <comment ref="F1532" authorId="0" shapeId="0">
      <text>
        <r>
          <rPr>
            <sz val="9"/>
            <color indexed="81"/>
            <rFont val="Tahoma"/>
            <family val="2"/>
          </rPr>
          <t xml:space="preserve">0 </t>
        </r>
        <r>
          <rPr>
            <sz val="9"/>
            <color indexed="81"/>
            <rFont val="細明體"/>
            <family val="3"/>
            <charset val="136"/>
          </rPr>
          <t>收 1 退
S2 2ea</t>
        </r>
      </text>
    </comment>
    <comment ref="F1533" authorId="0" shapeId="0">
      <text>
        <r>
          <rPr>
            <sz val="9"/>
            <color indexed="81"/>
            <rFont val="Tahoma"/>
            <family val="2"/>
          </rPr>
          <t xml:space="preserve">0 </t>
        </r>
        <r>
          <rPr>
            <sz val="9"/>
            <color indexed="81"/>
            <rFont val="細明體"/>
            <family val="3"/>
            <charset val="136"/>
          </rPr>
          <t>收 1 退
S1 1ea
S2 5ea
S3 3ea
S4 1ea
S5 2ea
S6 4ea
S7 4ea
S8 2ea
S9 1ea
S10 4ea
S11 6ea
S12 2ea</t>
        </r>
      </text>
    </comment>
    <comment ref="F1534" authorId="0" shapeId="0">
      <text>
        <r>
          <rPr>
            <sz val="9"/>
            <color indexed="81"/>
            <rFont val="Tahoma"/>
            <family val="2"/>
          </rPr>
          <t>Waive ADI</t>
        </r>
      </text>
    </comment>
    <comment ref="F1535" authorId="0" shapeId="0">
      <text>
        <r>
          <rPr>
            <sz val="9"/>
            <color indexed="81"/>
            <rFont val="Tahoma"/>
            <family val="2"/>
          </rPr>
          <t xml:space="preserve">0 </t>
        </r>
        <r>
          <rPr>
            <sz val="9"/>
            <color indexed="81"/>
            <rFont val="細明體"/>
            <family val="3"/>
            <charset val="136"/>
          </rPr>
          <t>收 1 退
S4 2ea</t>
        </r>
      </text>
    </comment>
    <comment ref="F1536" authorId="0" shapeId="0">
      <text>
        <r>
          <rPr>
            <sz val="9"/>
            <color indexed="81"/>
            <rFont val="Tahoma"/>
            <family val="2"/>
          </rPr>
          <t>STEP_11 alarm</t>
        </r>
      </text>
    </comment>
    <comment ref="F1537" authorId="0" shapeId="0">
      <text>
        <r>
          <rPr>
            <sz val="9"/>
            <color indexed="81"/>
            <rFont val="Tahoma"/>
            <family val="2"/>
          </rPr>
          <t>DEVP_03 alarm</t>
        </r>
      </text>
    </comment>
    <comment ref="F1538" authorId="0" shapeId="0">
      <text>
        <r>
          <rPr>
            <sz val="9"/>
            <color indexed="81"/>
            <rFont val="Tahoma"/>
            <family val="2"/>
          </rPr>
          <t>MFG over Q-time (Exp --&gt; Dev)</t>
        </r>
      </text>
    </comment>
    <comment ref="F1539" authorId="0" shapeId="0">
      <text>
        <r>
          <rPr>
            <sz val="9"/>
            <color indexed="81"/>
            <rFont val="Tahoma"/>
            <family val="2"/>
          </rPr>
          <t>PR bubble</t>
        </r>
      </text>
    </comment>
    <comment ref="F1540" authorId="0" shapeId="0">
      <text>
        <r>
          <rPr>
            <sz val="9"/>
            <color indexed="81"/>
            <rFont val="Tahoma"/>
            <family val="2"/>
          </rPr>
          <t>Waive ADI</t>
        </r>
      </text>
    </comment>
    <comment ref="F1541" authorId="0" shapeId="0">
      <text>
        <r>
          <rPr>
            <sz val="9"/>
            <color indexed="81"/>
            <rFont val="Tahoma"/>
            <family val="2"/>
          </rPr>
          <t>Waive ADI</t>
        </r>
      </text>
    </comment>
    <comment ref="F1542" authorId="0" shapeId="0">
      <text>
        <r>
          <rPr>
            <sz val="9"/>
            <color indexed="81"/>
            <rFont val="Tahoma"/>
            <family val="2"/>
          </rPr>
          <t>Waive ADI</t>
        </r>
      </text>
    </comment>
    <comment ref="F1543" authorId="0" shapeId="0">
      <text>
        <r>
          <rPr>
            <sz val="9"/>
            <color indexed="81"/>
            <rFont val="Tahoma"/>
            <family val="2"/>
          </rPr>
          <t xml:space="preserve">1 </t>
        </r>
        <r>
          <rPr>
            <sz val="9"/>
            <color indexed="81"/>
            <rFont val="細明體"/>
            <family val="3"/>
            <charset val="136"/>
          </rPr>
          <t>收 2 退
S1 1ea
S2 1ea</t>
        </r>
      </text>
    </comment>
    <comment ref="F1544" authorId="0" shapeId="0">
      <text>
        <r>
          <rPr>
            <sz val="9"/>
            <color indexed="81"/>
            <rFont val="Tahoma"/>
            <family val="2"/>
          </rPr>
          <t xml:space="preserve">1 </t>
        </r>
        <r>
          <rPr>
            <sz val="9"/>
            <color indexed="81"/>
            <rFont val="細明體"/>
            <family val="3"/>
            <charset val="136"/>
          </rPr>
          <t>收</t>
        </r>
        <r>
          <rPr>
            <sz val="9"/>
            <color indexed="81"/>
            <rFont val="Tahoma"/>
            <family val="2"/>
          </rPr>
          <t xml:space="preserve"> 2 </t>
        </r>
        <r>
          <rPr>
            <sz val="9"/>
            <color indexed="81"/>
            <rFont val="細明體"/>
            <family val="3"/>
            <charset val="136"/>
          </rPr>
          <t xml:space="preserve">退
</t>
        </r>
        <r>
          <rPr>
            <sz val="9"/>
            <color indexed="81"/>
            <rFont val="Tahoma"/>
            <family val="2"/>
          </rPr>
          <t>S1 3ea
S2 8ea
S4 1ea
S5 2ea
S7 1ea
S8 3ea
S10 2ea
S11 4ea
S12 1ea
S13 1ea</t>
        </r>
      </text>
    </comment>
    <comment ref="F1545" authorId="0" shapeId="0">
      <text>
        <r>
          <rPr>
            <sz val="9"/>
            <color indexed="81"/>
            <rFont val="Tahoma"/>
            <family val="2"/>
          </rPr>
          <t>Waive ADI</t>
        </r>
      </text>
    </comment>
    <comment ref="F1546" authorId="0" shapeId="0">
      <text>
        <r>
          <rPr>
            <sz val="9"/>
            <color indexed="81"/>
            <rFont val="Tahoma"/>
            <family val="2"/>
          </rPr>
          <t>Waive ADI</t>
        </r>
      </text>
    </comment>
    <comment ref="F1547" authorId="0" shapeId="0">
      <text>
        <r>
          <rPr>
            <sz val="9"/>
            <color indexed="81"/>
            <rFont val="Tahoma"/>
            <family val="2"/>
          </rPr>
          <t>Waive ADI</t>
        </r>
      </text>
    </comment>
    <comment ref="F1548" authorId="0" shapeId="0">
      <text>
        <r>
          <rPr>
            <sz val="9"/>
            <color indexed="81"/>
            <rFont val="Tahoma"/>
            <family val="2"/>
          </rPr>
          <t>Waive ADI</t>
        </r>
      </text>
    </comment>
    <comment ref="F1549" authorId="0" shapeId="0">
      <text>
        <r>
          <rPr>
            <sz val="9"/>
            <color indexed="81"/>
            <rFont val="Tahoma"/>
            <family val="2"/>
          </rPr>
          <t>Waive ADI</t>
        </r>
      </text>
    </comment>
    <comment ref="F1550" authorId="0" shapeId="0">
      <text>
        <r>
          <rPr>
            <sz val="9"/>
            <color indexed="81"/>
            <rFont val="Tahoma"/>
            <family val="2"/>
          </rPr>
          <t xml:space="preserve">1 </t>
        </r>
        <r>
          <rPr>
            <sz val="9"/>
            <color indexed="81"/>
            <rFont val="細明體"/>
            <family val="3"/>
            <charset val="136"/>
          </rPr>
          <t>收 2 退
S4 1ea</t>
        </r>
      </text>
    </comment>
    <comment ref="F1551" authorId="0" shapeId="0">
      <text>
        <r>
          <rPr>
            <sz val="9"/>
            <color indexed="81"/>
            <rFont val="Tahoma"/>
            <family val="2"/>
          </rPr>
          <t>Waive ADI</t>
        </r>
      </text>
    </comment>
    <comment ref="F1552" authorId="0" shapeId="0">
      <text>
        <r>
          <rPr>
            <sz val="9"/>
            <color indexed="81"/>
            <rFont val="Tahoma"/>
            <family val="2"/>
          </rPr>
          <t xml:space="preserve">1 </t>
        </r>
        <r>
          <rPr>
            <sz val="9"/>
            <color indexed="81"/>
            <rFont val="細明體"/>
            <family val="3"/>
            <charset val="136"/>
          </rPr>
          <t>收 2 退
S1 1ea
S8 5ea
S10 1ea
S11 2ea</t>
        </r>
      </text>
    </comment>
    <comment ref="F1558" authorId="0" shapeId="0">
      <text>
        <r>
          <rPr>
            <b/>
            <sz val="9"/>
            <color indexed="81"/>
            <rFont val="細明體"/>
            <family val="3"/>
            <charset val="136"/>
          </rPr>
          <t>潘慶豪</t>
        </r>
        <r>
          <rPr>
            <b/>
            <sz val="9"/>
            <color indexed="81"/>
            <rFont val="Tahoma"/>
            <family val="2"/>
          </rPr>
          <t>:</t>
        </r>
        <r>
          <rPr>
            <sz val="9"/>
            <color indexed="81"/>
            <rFont val="Tahoma"/>
            <family val="2"/>
          </rPr>
          <t xml:space="preserve">
0 </t>
        </r>
        <r>
          <rPr>
            <sz val="9"/>
            <color indexed="81"/>
            <rFont val="細明體"/>
            <family val="3"/>
            <charset val="136"/>
          </rPr>
          <t>收</t>
        </r>
        <r>
          <rPr>
            <sz val="9"/>
            <color indexed="81"/>
            <rFont val="Tahoma"/>
            <family val="2"/>
          </rPr>
          <t xml:space="preserve"> 1 </t>
        </r>
        <r>
          <rPr>
            <sz val="9"/>
            <color indexed="81"/>
            <rFont val="細明體"/>
            <family val="3"/>
            <charset val="136"/>
          </rPr>
          <t>退
S3 2ea</t>
        </r>
      </text>
    </comment>
    <comment ref="F1559" authorId="0" shapeId="0">
      <text>
        <r>
          <rPr>
            <sz val="9"/>
            <color indexed="81"/>
            <rFont val="Tahoma"/>
            <family val="2"/>
          </rPr>
          <t>Waive ADI</t>
        </r>
      </text>
    </comment>
    <comment ref="F1561" authorId="0" shapeId="0">
      <text>
        <r>
          <rPr>
            <sz val="9"/>
            <color indexed="81"/>
            <rFont val="Tahoma"/>
            <family val="2"/>
          </rPr>
          <t>Waive ADI</t>
        </r>
      </text>
    </comment>
    <comment ref="F1562" authorId="0" shapeId="0">
      <text>
        <r>
          <rPr>
            <sz val="9"/>
            <color indexed="81"/>
            <rFont val="Tahoma"/>
            <family val="2"/>
          </rPr>
          <t xml:space="preserve">0 </t>
        </r>
        <r>
          <rPr>
            <sz val="9"/>
            <color indexed="81"/>
            <rFont val="細明體"/>
            <family val="3"/>
            <charset val="136"/>
          </rPr>
          <t>收 1 退
S1 5ea
S2 2ea
S3 1ea
S4 4ea</t>
        </r>
      </text>
    </comment>
    <comment ref="F1563" authorId="0" shapeId="0">
      <text>
        <r>
          <rPr>
            <sz val="9"/>
            <color indexed="81"/>
            <rFont val="Tahoma"/>
            <family val="2"/>
          </rPr>
          <t xml:space="preserve">0 </t>
        </r>
        <r>
          <rPr>
            <sz val="9"/>
            <color indexed="81"/>
            <rFont val="細明體"/>
            <family val="3"/>
            <charset val="136"/>
          </rPr>
          <t>收</t>
        </r>
        <r>
          <rPr>
            <sz val="9"/>
            <color indexed="81"/>
            <rFont val="Tahoma"/>
            <family val="2"/>
          </rPr>
          <t xml:space="preserve"> 1 </t>
        </r>
        <r>
          <rPr>
            <sz val="9"/>
            <color indexed="81"/>
            <rFont val="細明體"/>
            <family val="3"/>
            <charset val="136"/>
          </rPr>
          <t>退
S3 1ea</t>
        </r>
      </text>
    </comment>
    <comment ref="F1568" authorId="0" shapeId="0">
      <text>
        <r>
          <rPr>
            <sz val="9"/>
            <color indexed="81"/>
            <rFont val="Tahoma"/>
            <family val="2"/>
          </rPr>
          <t xml:space="preserve">0 </t>
        </r>
        <r>
          <rPr>
            <sz val="9"/>
            <color indexed="81"/>
            <rFont val="細明體"/>
            <family val="3"/>
            <charset val="136"/>
          </rPr>
          <t>收</t>
        </r>
        <r>
          <rPr>
            <sz val="9"/>
            <color indexed="81"/>
            <rFont val="Tahoma"/>
            <family val="2"/>
          </rPr>
          <t xml:space="preserve"> 1 </t>
        </r>
        <r>
          <rPr>
            <sz val="9"/>
            <color indexed="81"/>
            <rFont val="細明體"/>
            <family val="3"/>
            <charset val="136"/>
          </rPr>
          <t xml:space="preserve">退
</t>
        </r>
        <r>
          <rPr>
            <sz val="9"/>
            <color indexed="81"/>
            <rFont val="Tahoma"/>
            <family val="2"/>
          </rPr>
          <t>S1 2ea
S2 1ea
S4 1ea</t>
        </r>
      </text>
    </comment>
    <comment ref="F1573" authorId="0" shapeId="0">
      <text>
        <r>
          <rPr>
            <sz val="9"/>
            <color indexed="81"/>
            <rFont val="Tahoma"/>
            <family val="2"/>
          </rPr>
          <t>Bubble</t>
        </r>
      </text>
    </comment>
    <comment ref="F1574" authorId="0" shapeId="0">
      <text>
        <r>
          <rPr>
            <sz val="9"/>
            <color indexed="81"/>
            <rFont val="Tahoma"/>
            <family val="2"/>
          </rPr>
          <t xml:space="preserve">0 </t>
        </r>
        <r>
          <rPr>
            <sz val="9"/>
            <color indexed="81"/>
            <rFont val="細明體"/>
            <family val="3"/>
            <charset val="136"/>
          </rPr>
          <t>收 1 退
S1 1ea
S3 1ea
S4 1ea</t>
        </r>
      </text>
    </comment>
    <comment ref="F1582" authorId="0" shapeId="0">
      <text>
        <r>
          <rPr>
            <sz val="9"/>
            <color indexed="81"/>
            <rFont val="Tahoma"/>
            <family val="2"/>
          </rPr>
          <t xml:space="preserve">0 </t>
        </r>
        <r>
          <rPr>
            <sz val="9"/>
            <color indexed="81"/>
            <rFont val="細明體"/>
            <family val="3"/>
            <charset val="136"/>
          </rPr>
          <t>收</t>
        </r>
        <r>
          <rPr>
            <sz val="9"/>
            <color indexed="81"/>
            <rFont val="Tahoma"/>
            <family val="2"/>
          </rPr>
          <t xml:space="preserve"> 1 </t>
        </r>
        <r>
          <rPr>
            <sz val="9"/>
            <color indexed="81"/>
            <rFont val="細明體"/>
            <family val="3"/>
            <charset val="136"/>
          </rPr>
          <t>退
S3 1ea</t>
        </r>
      </text>
    </comment>
    <comment ref="F1588" authorId="0" shapeId="0">
      <text>
        <r>
          <rPr>
            <sz val="9"/>
            <color indexed="81"/>
            <rFont val="Tahoma"/>
            <family val="2"/>
          </rPr>
          <t xml:space="preserve">1 </t>
        </r>
        <r>
          <rPr>
            <sz val="9"/>
            <color indexed="81"/>
            <rFont val="細明體"/>
            <family val="3"/>
            <charset val="136"/>
          </rPr>
          <t>收 2 退
S7 1ea</t>
        </r>
      </text>
    </comment>
    <comment ref="F1590" authorId="0" shapeId="0">
      <text>
        <r>
          <rPr>
            <sz val="9"/>
            <color indexed="81"/>
            <rFont val="Tahoma"/>
            <family val="2"/>
          </rPr>
          <t xml:space="preserve">1 </t>
        </r>
        <r>
          <rPr>
            <sz val="9"/>
            <color indexed="81"/>
            <rFont val="細明體"/>
            <family val="3"/>
            <charset val="136"/>
          </rPr>
          <t>收 2 退
S2 1ea</t>
        </r>
      </text>
    </comment>
    <comment ref="F1594" authorId="0" shapeId="0">
      <text>
        <r>
          <rPr>
            <sz val="9"/>
            <color indexed="81"/>
            <rFont val="Tahoma"/>
            <family val="2"/>
          </rPr>
          <t>Bubble</t>
        </r>
      </text>
    </comment>
    <comment ref="F1596" authorId="0" shapeId="0">
      <text>
        <r>
          <rPr>
            <sz val="9"/>
            <color indexed="81"/>
            <rFont val="Tahoma"/>
            <family val="2"/>
          </rPr>
          <t xml:space="preserve">0 </t>
        </r>
        <r>
          <rPr>
            <sz val="9"/>
            <color indexed="81"/>
            <rFont val="細明體"/>
            <family val="3"/>
            <charset val="136"/>
          </rPr>
          <t>收 1 退
S1 1ea
S3 1ea</t>
        </r>
      </text>
    </comment>
    <comment ref="F1598" authorId="0" shapeId="0">
      <text>
        <r>
          <rPr>
            <sz val="9"/>
            <color indexed="81"/>
            <rFont val="Tahoma"/>
            <family val="2"/>
          </rPr>
          <t xml:space="preserve">0 </t>
        </r>
        <r>
          <rPr>
            <sz val="9"/>
            <color indexed="81"/>
            <rFont val="細明體"/>
            <family val="3"/>
            <charset val="136"/>
          </rPr>
          <t>收</t>
        </r>
        <r>
          <rPr>
            <sz val="9"/>
            <color indexed="81"/>
            <rFont val="Tahoma"/>
            <family val="2"/>
          </rPr>
          <t xml:space="preserve"> 1 </t>
        </r>
        <r>
          <rPr>
            <sz val="9"/>
            <color indexed="81"/>
            <rFont val="細明體"/>
            <family val="3"/>
            <charset val="136"/>
          </rPr>
          <t xml:space="preserve">退
</t>
        </r>
        <r>
          <rPr>
            <sz val="9"/>
            <color indexed="81"/>
            <rFont val="Tahoma"/>
            <family val="2"/>
          </rPr>
          <t>S1 2ea
S3 3ea
S4 3ea</t>
        </r>
      </text>
    </comment>
    <comment ref="F1599" authorId="0" shapeId="0">
      <text>
        <r>
          <rPr>
            <sz val="9"/>
            <color indexed="81"/>
            <rFont val="Tahoma"/>
            <family val="2"/>
          </rPr>
          <t xml:space="preserve">0 </t>
        </r>
        <r>
          <rPr>
            <sz val="9"/>
            <color indexed="81"/>
            <rFont val="細明體"/>
            <family val="3"/>
            <charset val="136"/>
          </rPr>
          <t>收</t>
        </r>
        <r>
          <rPr>
            <sz val="9"/>
            <color indexed="81"/>
            <rFont val="Tahoma"/>
            <family val="2"/>
          </rPr>
          <t xml:space="preserve"> 1 </t>
        </r>
        <r>
          <rPr>
            <sz val="9"/>
            <color indexed="81"/>
            <rFont val="細明體"/>
            <family val="3"/>
            <charset val="136"/>
          </rPr>
          <t xml:space="preserve">退
</t>
        </r>
        <r>
          <rPr>
            <sz val="9"/>
            <color indexed="81"/>
            <rFont val="Tahoma"/>
            <family val="2"/>
          </rPr>
          <t>S2 2ea
S3 3ea
S4 2ea</t>
        </r>
      </text>
    </comment>
    <comment ref="F1600" authorId="0" shapeId="0">
      <text>
        <r>
          <rPr>
            <sz val="9"/>
            <color indexed="81"/>
            <rFont val="Tahoma"/>
            <family val="2"/>
          </rPr>
          <t xml:space="preserve">0 </t>
        </r>
        <r>
          <rPr>
            <sz val="9"/>
            <color indexed="81"/>
            <rFont val="細明體"/>
            <family val="3"/>
            <charset val="136"/>
          </rPr>
          <t>收</t>
        </r>
        <r>
          <rPr>
            <sz val="9"/>
            <color indexed="81"/>
            <rFont val="Tahoma"/>
            <family val="2"/>
          </rPr>
          <t xml:space="preserve"> 1 </t>
        </r>
        <r>
          <rPr>
            <sz val="9"/>
            <color indexed="81"/>
            <rFont val="細明體"/>
            <family val="3"/>
            <charset val="136"/>
          </rPr>
          <t xml:space="preserve">退
</t>
        </r>
        <r>
          <rPr>
            <sz val="9"/>
            <color indexed="81"/>
            <rFont val="Tahoma"/>
            <family val="2"/>
          </rPr>
          <t>S1 3ea
S2 3ea
S3 5ea
S4 3ea</t>
        </r>
      </text>
    </comment>
    <comment ref="F1607" authorId="0" shapeId="0">
      <text>
        <r>
          <rPr>
            <sz val="9"/>
            <color indexed="81"/>
            <rFont val="Tahoma"/>
            <family val="2"/>
          </rPr>
          <t xml:space="preserve">0 </t>
        </r>
        <r>
          <rPr>
            <sz val="9"/>
            <color indexed="81"/>
            <rFont val="細明體"/>
            <family val="3"/>
            <charset val="136"/>
          </rPr>
          <t>收 1 退
S2 2ea</t>
        </r>
      </text>
    </comment>
    <comment ref="F1609" authorId="0" shapeId="0">
      <text>
        <r>
          <rPr>
            <sz val="9"/>
            <color indexed="81"/>
            <rFont val="Tahoma"/>
            <family val="2"/>
          </rPr>
          <t>Defocus</t>
        </r>
      </text>
    </comment>
    <comment ref="F1610" authorId="0" shapeId="0">
      <text>
        <r>
          <rPr>
            <sz val="9"/>
            <color indexed="81"/>
            <rFont val="Tahoma"/>
            <family val="2"/>
          </rPr>
          <t xml:space="preserve">0 </t>
        </r>
        <r>
          <rPr>
            <sz val="9"/>
            <color indexed="81"/>
            <rFont val="細明體"/>
            <family val="3"/>
            <charset val="136"/>
          </rPr>
          <t>收 1 退
S2 2ea</t>
        </r>
      </text>
    </comment>
    <comment ref="F1613" authorId="0" shapeId="0">
      <text>
        <r>
          <rPr>
            <sz val="9"/>
            <color indexed="81"/>
            <rFont val="Tahoma"/>
            <family val="2"/>
          </rPr>
          <t>Defocus</t>
        </r>
      </text>
    </comment>
    <comment ref="F1617" authorId="0" shapeId="0">
      <text>
        <r>
          <rPr>
            <sz val="9"/>
            <color indexed="81"/>
            <rFont val="Tahoma"/>
            <family val="2"/>
          </rPr>
          <t xml:space="preserve">0 </t>
        </r>
        <r>
          <rPr>
            <sz val="9"/>
            <color indexed="81"/>
            <rFont val="細明體"/>
            <family val="3"/>
            <charset val="136"/>
          </rPr>
          <t>收 1 退
S1 2ea
S2 2ea
S4 1ea
S8 2ea
S9 2ea
S10 3ea
S11 2ea
S12 1ea
S13 1ea</t>
        </r>
      </text>
    </comment>
    <comment ref="F1618" authorId="0" shapeId="0">
      <text>
        <r>
          <rPr>
            <sz val="9"/>
            <color indexed="81"/>
            <rFont val="Tahoma"/>
            <family val="2"/>
          </rPr>
          <t xml:space="preserve">0 </t>
        </r>
        <r>
          <rPr>
            <sz val="9"/>
            <color indexed="81"/>
            <rFont val="細明體"/>
            <family val="3"/>
            <charset val="136"/>
          </rPr>
          <t>收 1 退
S8 1ea</t>
        </r>
      </text>
    </comment>
    <comment ref="F1621" authorId="0" shapeId="0">
      <text>
        <r>
          <rPr>
            <sz val="9"/>
            <color indexed="81"/>
            <rFont val="Tahoma"/>
            <family val="2"/>
          </rPr>
          <t xml:space="preserve">0 </t>
        </r>
        <r>
          <rPr>
            <sz val="9"/>
            <color indexed="81"/>
            <rFont val="細明體"/>
            <family val="3"/>
            <charset val="136"/>
          </rPr>
          <t>收 1 退
S1 1ea</t>
        </r>
      </text>
    </comment>
    <comment ref="F1625" authorId="0" shapeId="0">
      <text>
        <r>
          <rPr>
            <sz val="9"/>
            <color indexed="81"/>
            <rFont val="Tahoma"/>
            <family val="2"/>
          </rPr>
          <t xml:space="preserve">0 </t>
        </r>
        <r>
          <rPr>
            <sz val="9"/>
            <color indexed="81"/>
            <rFont val="細明體"/>
            <family val="3"/>
            <charset val="136"/>
          </rPr>
          <t>收 1 退
S1 6ea
S2 7ea
S3 3ea
S4 2ea
S5 1ea
S6 1ea
S7 2ea
S8 2ea
S9 1ea
S10 2ea
S11 3ea
S12 4ea</t>
        </r>
      </text>
    </comment>
    <comment ref="F1626" authorId="0" shapeId="0">
      <text>
        <r>
          <rPr>
            <sz val="9"/>
            <color indexed="81"/>
            <rFont val="Tahoma"/>
            <family val="2"/>
          </rPr>
          <t xml:space="preserve">0 </t>
        </r>
        <r>
          <rPr>
            <sz val="9"/>
            <color indexed="81"/>
            <rFont val="細明體"/>
            <family val="3"/>
            <charset val="136"/>
          </rPr>
          <t>收 1 退
S2 1ea
S3 4ea
S4 1ea
S5 2ea
S6 1ea
S7 3ea
S9 2ea
S10 1ea
S11 2ea
S13 2ea</t>
        </r>
      </text>
    </comment>
    <comment ref="F1631" authorId="0" shapeId="0">
      <text>
        <r>
          <rPr>
            <sz val="9"/>
            <color indexed="81"/>
            <rFont val="Tahoma"/>
            <family val="2"/>
          </rPr>
          <t xml:space="preserve">0 </t>
        </r>
        <r>
          <rPr>
            <sz val="9"/>
            <color indexed="81"/>
            <rFont val="細明體"/>
            <family val="3"/>
            <charset val="136"/>
          </rPr>
          <t>收 1 退
S3 1ea
S11 1ea</t>
        </r>
      </text>
    </comment>
    <comment ref="F1635" authorId="0" shapeId="0">
      <text>
        <r>
          <rPr>
            <sz val="9"/>
            <color indexed="81"/>
            <rFont val="Tahoma"/>
            <family val="2"/>
          </rPr>
          <t>Defocus</t>
        </r>
      </text>
    </comment>
    <comment ref="F1636" authorId="0" shapeId="0">
      <text>
        <r>
          <rPr>
            <sz val="9"/>
            <color indexed="81"/>
            <rFont val="Tahoma"/>
            <family val="2"/>
          </rPr>
          <t>Defocus</t>
        </r>
      </text>
    </comment>
    <comment ref="F1637" authorId="0" shapeId="0">
      <text>
        <r>
          <rPr>
            <sz val="9"/>
            <color indexed="81"/>
            <rFont val="Tahoma"/>
            <family val="2"/>
          </rPr>
          <t xml:space="preserve">0 </t>
        </r>
        <r>
          <rPr>
            <sz val="9"/>
            <color indexed="81"/>
            <rFont val="細明體"/>
            <family val="3"/>
            <charset val="136"/>
          </rPr>
          <t>收 1 退
S2 1ea
S4 1ea
S8 1ea
S10 1ea
S11 1ea</t>
        </r>
      </text>
    </comment>
    <comment ref="F1638" authorId="0" shapeId="0">
      <text>
        <r>
          <rPr>
            <sz val="9"/>
            <color indexed="81"/>
            <rFont val="Tahoma"/>
            <family val="2"/>
          </rPr>
          <t>Bubble &amp; Gel</t>
        </r>
      </text>
    </comment>
    <comment ref="F1641" authorId="0" shapeId="0">
      <text>
        <r>
          <rPr>
            <sz val="9"/>
            <color indexed="81"/>
            <rFont val="Tahoma"/>
            <family val="2"/>
          </rPr>
          <t xml:space="preserve">1 </t>
        </r>
        <r>
          <rPr>
            <sz val="9"/>
            <color indexed="81"/>
            <rFont val="細明體"/>
            <family val="3"/>
            <charset val="136"/>
          </rPr>
          <t xml:space="preserve">收 2 退
S1 4ea
S2 2ea
S3 2ea
</t>
        </r>
      </text>
    </comment>
    <comment ref="F1642" authorId="0" shapeId="0">
      <text>
        <r>
          <rPr>
            <sz val="9"/>
            <color indexed="81"/>
            <rFont val="Tahoma"/>
            <family val="2"/>
          </rPr>
          <t xml:space="preserve">0 </t>
        </r>
        <r>
          <rPr>
            <sz val="9"/>
            <color indexed="81"/>
            <rFont val="細明體"/>
            <family val="3"/>
            <charset val="136"/>
          </rPr>
          <t>收 1 退
S2 2ea
S3 1ea</t>
        </r>
      </text>
    </comment>
    <comment ref="F1649" authorId="0" shapeId="0">
      <text>
        <r>
          <rPr>
            <sz val="9"/>
            <color indexed="81"/>
            <rFont val="Tahoma"/>
            <family val="2"/>
          </rPr>
          <t xml:space="preserve">0 </t>
        </r>
        <r>
          <rPr>
            <sz val="9"/>
            <color indexed="81"/>
            <rFont val="細明體"/>
            <family val="3"/>
            <charset val="136"/>
          </rPr>
          <t>收 1 退
S2 2ea
S3 1ea
S4 3ea
S5 2ea
S6 2ea
S7 3ea
S9 3ea
S12 3ea
S13 2ea</t>
        </r>
      </text>
    </comment>
    <comment ref="F1651" authorId="0" shapeId="0">
      <text>
        <r>
          <rPr>
            <sz val="9"/>
            <color indexed="81"/>
            <rFont val="Tahoma"/>
            <family val="2"/>
          </rPr>
          <t xml:space="preserve">0 </t>
        </r>
        <r>
          <rPr>
            <sz val="9"/>
            <color indexed="81"/>
            <rFont val="細明體"/>
            <family val="3"/>
            <charset val="136"/>
          </rPr>
          <t>收 1 退
S1 2ea
S2 1ea</t>
        </r>
      </text>
    </comment>
    <comment ref="F1652" authorId="0" shapeId="0">
      <text>
        <r>
          <rPr>
            <sz val="9"/>
            <color indexed="81"/>
            <rFont val="Tahoma"/>
            <family val="2"/>
          </rPr>
          <t xml:space="preserve">0 </t>
        </r>
        <r>
          <rPr>
            <sz val="9"/>
            <color indexed="81"/>
            <rFont val="細明體"/>
            <family val="3"/>
            <charset val="136"/>
          </rPr>
          <t>收 1 退
S2 1ea</t>
        </r>
      </text>
    </comment>
    <comment ref="F1656" authorId="0" shapeId="0">
      <text>
        <r>
          <rPr>
            <sz val="9"/>
            <color indexed="81"/>
            <rFont val="Tahoma"/>
            <family val="2"/>
          </rPr>
          <t>Defocus</t>
        </r>
      </text>
    </comment>
    <comment ref="F1658" authorId="0" shapeId="0">
      <text>
        <r>
          <rPr>
            <sz val="9"/>
            <color indexed="81"/>
            <rFont val="Tahoma"/>
            <family val="2"/>
          </rPr>
          <t xml:space="preserve">0 </t>
        </r>
        <r>
          <rPr>
            <sz val="9"/>
            <color indexed="81"/>
            <rFont val="細明體"/>
            <family val="3"/>
            <charset val="136"/>
          </rPr>
          <t>收 1 退
S2 1ea
S4 1ea
S5 3ea</t>
        </r>
      </text>
    </comment>
    <comment ref="F1661" authorId="0" shapeId="0">
      <text>
        <r>
          <rPr>
            <sz val="9"/>
            <color indexed="81"/>
            <rFont val="Tahoma"/>
            <family val="2"/>
          </rPr>
          <t xml:space="preserve">0 </t>
        </r>
        <r>
          <rPr>
            <sz val="9"/>
            <color indexed="81"/>
            <rFont val="細明體"/>
            <family val="3"/>
            <charset val="136"/>
          </rPr>
          <t>收 1 退
S1 1ea
S3 1ea
S4 1ea
S7 1ea
S8 1ea
S9 1ea
S10 1ea
S12 2ea
S13 1ea</t>
        </r>
      </text>
    </comment>
    <comment ref="F1663" authorId="0" shapeId="0">
      <text>
        <r>
          <rPr>
            <sz val="9"/>
            <color indexed="81"/>
            <rFont val="Tahoma"/>
            <family val="2"/>
          </rPr>
          <t xml:space="preserve">0 </t>
        </r>
        <r>
          <rPr>
            <sz val="9"/>
            <color indexed="81"/>
            <rFont val="細明體"/>
            <family val="3"/>
            <charset val="136"/>
          </rPr>
          <t>收 1 退
S1 1ea
S2 1ea
S3 2ea
S4 1ea</t>
        </r>
      </text>
    </comment>
    <comment ref="F1665" authorId="0" shapeId="0">
      <text>
        <r>
          <rPr>
            <sz val="9"/>
            <color indexed="81"/>
            <rFont val="Tahoma"/>
            <family val="2"/>
          </rPr>
          <t>PR Gel</t>
        </r>
      </text>
    </comment>
    <comment ref="F1667" authorId="0" shapeId="0">
      <text>
        <r>
          <rPr>
            <sz val="9"/>
            <color indexed="81"/>
            <rFont val="Tahoma"/>
            <family val="2"/>
          </rPr>
          <t>Defocus</t>
        </r>
      </text>
    </comment>
    <comment ref="F1668" authorId="0" shapeId="0">
      <text>
        <r>
          <rPr>
            <sz val="9"/>
            <color indexed="81"/>
            <rFont val="Tahoma"/>
            <family val="2"/>
          </rPr>
          <t>Material over life time</t>
        </r>
      </text>
    </comment>
    <comment ref="F1669" authorId="0" shapeId="0">
      <text>
        <r>
          <rPr>
            <sz val="9"/>
            <color indexed="81"/>
            <rFont val="Tahoma"/>
            <family val="2"/>
          </rPr>
          <t>Material over life time</t>
        </r>
      </text>
    </comment>
    <comment ref="F1672" authorId="0" shapeId="0">
      <text>
        <r>
          <rPr>
            <sz val="9"/>
            <color indexed="81"/>
            <rFont val="Tahoma"/>
            <family val="2"/>
          </rPr>
          <t xml:space="preserve">0 </t>
        </r>
        <r>
          <rPr>
            <sz val="9"/>
            <color indexed="81"/>
            <rFont val="細明體"/>
            <family val="3"/>
            <charset val="136"/>
          </rPr>
          <t>收 1 退
S3 1ea</t>
        </r>
      </text>
    </comment>
    <comment ref="F1675" authorId="0" shapeId="0">
      <text>
        <r>
          <rPr>
            <sz val="9"/>
            <color indexed="81"/>
            <rFont val="Tahoma"/>
            <family val="2"/>
          </rPr>
          <t>Bubble and Gel</t>
        </r>
      </text>
    </comment>
    <comment ref="F1676" authorId="0" shapeId="0">
      <text>
        <r>
          <rPr>
            <sz val="9"/>
            <color indexed="81"/>
            <rFont val="Tahoma"/>
            <family val="2"/>
          </rPr>
          <t>STEP_11 alarm (Stage drive error)</t>
        </r>
      </text>
    </comment>
    <comment ref="F1680" authorId="0" shapeId="0">
      <text>
        <r>
          <rPr>
            <sz val="9"/>
            <color indexed="81"/>
            <rFont val="Tahoma"/>
            <family val="2"/>
          </rPr>
          <t xml:space="preserve">0 </t>
        </r>
        <r>
          <rPr>
            <sz val="9"/>
            <color indexed="81"/>
            <rFont val="細明體"/>
            <family val="3"/>
            <charset val="136"/>
          </rPr>
          <t>收 1 退
S1 2ea
S2 2ea
S4 1ea
S7 4ea
S11 1ea</t>
        </r>
      </text>
    </comment>
    <comment ref="F1681" authorId="0" shapeId="0">
      <text>
        <r>
          <rPr>
            <sz val="9"/>
            <color indexed="81"/>
            <rFont val="Tahoma"/>
            <family val="2"/>
          </rPr>
          <t xml:space="preserve">STEP_11 </t>
        </r>
        <r>
          <rPr>
            <sz val="9"/>
            <color indexed="81"/>
            <rFont val="細明體"/>
            <family val="3"/>
            <charset val="136"/>
          </rPr>
          <t>機故 (Stage drive error)</t>
        </r>
      </text>
    </comment>
    <comment ref="F1682" authorId="0" shapeId="0">
      <text>
        <r>
          <rPr>
            <sz val="9"/>
            <color indexed="81"/>
            <rFont val="Tahoma"/>
            <family val="2"/>
          </rPr>
          <t xml:space="preserve">STEP_11 </t>
        </r>
        <r>
          <rPr>
            <sz val="9"/>
            <color indexed="81"/>
            <rFont val="細明體"/>
            <family val="3"/>
            <charset val="136"/>
          </rPr>
          <t>機故 (Stage drive error)</t>
        </r>
      </text>
    </comment>
    <comment ref="F1683" authorId="0" shapeId="0">
      <text>
        <r>
          <rPr>
            <sz val="9"/>
            <color indexed="81"/>
            <rFont val="Tahoma"/>
            <family val="2"/>
          </rPr>
          <t xml:space="preserve">STEP_11 </t>
        </r>
        <r>
          <rPr>
            <sz val="9"/>
            <color indexed="81"/>
            <rFont val="細明體"/>
            <family val="3"/>
            <charset val="136"/>
          </rPr>
          <t>機故 (Stage drive error)</t>
        </r>
      </text>
    </comment>
    <comment ref="F1687" authorId="0" shapeId="0">
      <text>
        <r>
          <rPr>
            <sz val="9"/>
            <color indexed="81"/>
            <rFont val="Tahoma"/>
            <family val="2"/>
          </rPr>
          <t xml:space="preserve">0 </t>
        </r>
        <r>
          <rPr>
            <sz val="9"/>
            <color indexed="81"/>
            <rFont val="細明體"/>
            <family val="3"/>
            <charset val="136"/>
          </rPr>
          <t>收 1 退
S1 1ea
S5 1ea
S6 1ea
S8 1ea
S11 1ea</t>
        </r>
      </text>
    </comment>
    <comment ref="F1688" authorId="0" shapeId="0">
      <text>
        <r>
          <rPr>
            <sz val="9"/>
            <color indexed="81"/>
            <rFont val="Tahoma"/>
            <family val="2"/>
          </rPr>
          <t xml:space="preserve">0 </t>
        </r>
        <r>
          <rPr>
            <sz val="9"/>
            <color indexed="81"/>
            <rFont val="細明體"/>
            <family val="3"/>
            <charset val="136"/>
          </rPr>
          <t>收 1 退
S1 1ea</t>
        </r>
      </text>
    </comment>
    <comment ref="F1689" authorId="0" shapeId="0">
      <text>
        <r>
          <rPr>
            <sz val="9"/>
            <color indexed="81"/>
            <rFont val="Tahoma"/>
            <family val="2"/>
          </rPr>
          <t xml:space="preserve">0 </t>
        </r>
        <r>
          <rPr>
            <sz val="9"/>
            <color indexed="81"/>
            <rFont val="細明體"/>
            <family val="3"/>
            <charset val="136"/>
          </rPr>
          <t>收 1 退
S1 1ea
S5 1ea
S6 1ea
S7 1ea
S8 1ea
S9 2ea
S11 1ea
S12 1ea
S13 2ea</t>
        </r>
      </text>
    </comment>
    <comment ref="F1693" authorId="0" shapeId="0">
      <text>
        <r>
          <rPr>
            <sz val="9"/>
            <color indexed="81"/>
            <rFont val="Tahoma"/>
            <family val="2"/>
          </rPr>
          <t xml:space="preserve">0 </t>
        </r>
        <r>
          <rPr>
            <sz val="9"/>
            <color indexed="81"/>
            <rFont val="細明體"/>
            <family val="3"/>
            <charset val="136"/>
          </rPr>
          <t>收</t>
        </r>
        <r>
          <rPr>
            <sz val="9"/>
            <color indexed="81"/>
            <rFont val="Tahoma"/>
            <family val="2"/>
          </rPr>
          <t xml:space="preserve"> 1 </t>
        </r>
        <r>
          <rPr>
            <sz val="9"/>
            <color indexed="81"/>
            <rFont val="細明體"/>
            <family val="3"/>
            <charset val="136"/>
          </rPr>
          <t>退
S4 1ea</t>
        </r>
      </text>
    </comment>
    <comment ref="F1698" authorId="0" shapeId="0">
      <text>
        <r>
          <rPr>
            <sz val="9"/>
            <color indexed="81"/>
            <rFont val="Tahoma"/>
            <family val="2"/>
          </rPr>
          <t xml:space="preserve">0 </t>
        </r>
        <r>
          <rPr>
            <sz val="9"/>
            <color indexed="81"/>
            <rFont val="細明體"/>
            <family val="3"/>
            <charset val="136"/>
          </rPr>
          <t>收</t>
        </r>
        <r>
          <rPr>
            <sz val="9"/>
            <color indexed="81"/>
            <rFont val="Tahoma"/>
            <family val="2"/>
          </rPr>
          <t xml:space="preserve"> 1 </t>
        </r>
        <r>
          <rPr>
            <sz val="9"/>
            <color indexed="81"/>
            <rFont val="細明體"/>
            <family val="3"/>
            <charset val="136"/>
          </rPr>
          <t>退
S2 1ea
S3 1ea
S5 1ea
S7 1ea
S8 1ea
S11 1ea</t>
        </r>
      </text>
    </comment>
    <comment ref="F1699" authorId="0" shapeId="0">
      <text>
        <r>
          <rPr>
            <sz val="9"/>
            <color indexed="81"/>
            <rFont val="Tahoma"/>
            <family val="2"/>
          </rPr>
          <t xml:space="preserve">0 </t>
        </r>
        <r>
          <rPr>
            <sz val="9"/>
            <color indexed="81"/>
            <rFont val="細明體"/>
            <family val="3"/>
            <charset val="136"/>
          </rPr>
          <t>收</t>
        </r>
        <r>
          <rPr>
            <sz val="9"/>
            <color indexed="81"/>
            <rFont val="Tahoma"/>
            <family val="2"/>
          </rPr>
          <t xml:space="preserve"> 1 </t>
        </r>
        <r>
          <rPr>
            <sz val="9"/>
            <color indexed="81"/>
            <rFont val="細明體"/>
            <family val="3"/>
            <charset val="136"/>
          </rPr>
          <t>退
S2 2ea
S4 3ea
S8 1ea
S9 1ea</t>
        </r>
      </text>
    </comment>
    <comment ref="F1700" authorId="0" shapeId="0">
      <text>
        <r>
          <rPr>
            <sz val="9"/>
            <color indexed="81"/>
            <rFont val="Tahoma"/>
            <family val="2"/>
          </rPr>
          <t xml:space="preserve">0 </t>
        </r>
        <r>
          <rPr>
            <sz val="9"/>
            <color indexed="81"/>
            <rFont val="細明體"/>
            <family val="3"/>
            <charset val="136"/>
          </rPr>
          <t>收</t>
        </r>
        <r>
          <rPr>
            <sz val="9"/>
            <color indexed="81"/>
            <rFont val="Tahoma"/>
            <family val="2"/>
          </rPr>
          <t xml:space="preserve"> 1 </t>
        </r>
        <r>
          <rPr>
            <sz val="9"/>
            <color indexed="81"/>
            <rFont val="細明體"/>
            <family val="3"/>
            <charset val="136"/>
          </rPr>
          <t>退
S1 1ea
S2 2ea
S3 1ea
S5 1ea
S6 1ea
S7 1ea
S9 1ea
S12 1ea</t>
        </r>
      </text>
    </comment>
    <comment ref="F1701" authorId="0" shapeId="0">
      <text>
        <r>
          <rPr>
            <sz val="9"/>
            <color indexed="81"/>
            <rFont val="Tahoma"/>
            <family val="2"/>
          </rPr>
          <t>Coat --&gt; Exposure over Q-time</t>
        </r>
      </text>
    </comment>
    <comment ref="F1702" authorId="0" shapeId="0">
      <text>
        <r>
          <rPr>
            <sz val="9"/>
            <color indexed="81"/>
            <rFont val="Tahoma"/>
            <family val="2"/>
          </rPr>
          <t>Coat --&gt; Exposure over Q-time</t>
        </r>
      </text>
    </comment>
    <comment ref="F1703" authorId="0" shapeId="0">
      <text>
        <r>
          <rPr>
            <sz val="9"/>
            <color indexed="81"/>
            <rFont val="Tahoma"/>
            <family val="2"/>
          </rPr>
          <t xml:space="preserve">0 </t>
        </r>
        <r>
          <rPr>
            <sz val="9"/>
            <color indexed="81"/>
            <rFont val="細明體"/>
            <family val="3"/>
            <charset val="136"/>
          </rPr>
          <t>收</t>
        </r>
        <r>
          <rPr>
            <sz val="9"/>
            <color indexed="81"/>
            <rFont val="Tahoma"/>
            <family val="2"/>
          </rPr>
          <t xml:space="preserve"> 1 </t>
        </r>
        <r>
          <rPr>
            <sz val="9"/>
            <color indexed="81"/>
            <rFont val="細明體"/>
            <family val="3"/>
            <charset val="136"/>
          </rPr>
          <t>退
S1 1ea
S2 1ea
S4 1ea</t>
        </r>
      </text>
    </comment>
    <comment ref="F1711" authorId="0" shapeId="0">
      <text>
        <r>
          <rPr>
            <sz val="9"/>
            <color indexed="81"/>
            <rFont val="Tahoma"/>
            <family val="2"/>
          </rPr>
          <t xml:space="preserve">0 </t>
        </r>
        <r>
          <rPr>
            <sz val="9"/>
            <color indexed="81"/>
            <rFont val="細明體"/>
            <family val="3"/>
            <charset val="136"/>
          </rPr>
          <t>收 1 退
S1 1ea
S3 1ea</t>
        </r>
      </text>
    </comment>
    <comment ref="F1712" authorId="0" shapeId="0">
      <text>
        <r>
          <rPr>
            <sz val="9"/>
            <color indexed="81"/>
            <rFont val="Tahoma"/>
            <family val="2"/>
          </rPr>
          <t xml:space="preserve">0 </t>
        </r>
        <r>
          <rPr>
            <sz val="9"/>
            <color indexed="81"/>
            <rFont val="細明體"/>
            <family val="3"/>
            <charset val="136"/>
          </rPr>
          <t>收 1 退
S2 4ea
S3 1ea
S4 1ea</t>
        </r>
      </text>
    </comment>
    <comment ref="F1715" authorId="0" shapeId="0">
      <text>
        <r>
          <rPr>
            <sz val="9"/>
            <color indexed="81"/>
            <rFont val="Tahoma"/>
            <family val="2"/>
          </rPr>
          <t xml:space="preserve">0 </t>
        </r>
        <r>
          <rPr>
            <sz val="9"/>
            <color indexed="81"/>
            <rFont val="細明體"/>
            <family val="3"/>
            <charset val="136"/>
          </rPr>
          <t>收 1 退
S3 1ea</t>
        </r>
      </text>
    </comment>
    <comment ref="F1721" authorId="0" shapeId="0">
      <text>
        <r>
          <rPr>
            <sz val="9"/>
            <color indexed="81"/>
            <rFont val="Tahoma"/>
            <family val="2"/>
          </rPr>
          <t xml:space="preserve">0 </t>
        </r>
        <r>
          <rPr>
            <sz val="9"/>
            <color indexed="81"/>
            <rFont val="細明體"/>
            <family val="3"/>
            <charset val="136"/>
          </rPr>
          <t>收 1 退
S7 1ea</t>
        </r>
      </text>
    </comment>
    <comment ref="F1722" authorId="0" shapeId="0">
      <text>
        <r>
          <rPr>
            <sz val="9"/>
            <color indexed="81"/>
            <rFont val="Tahoma"/>
            <family val="2"/>
          </rPr>
          <t xml:space="preserve">0 </t>
        </r>
        <r>
          <rPr>
            <sz val="9"/>
            <color indexed="81"/>
            <rFont val="細明體"/>
            <family val="3"/>
            <charset val="136"/>
          </rPr>
          <t>收 1 退
S3 1ea
S10 1ea
S12 1ea</t>
        </r>
      </text>
    </comment>
    <comment ref="F1724" authorId="0" shapeId="0">
      <text>
        <r>
          <rPr>
            <sz val="9"/>
            <color indexed="81"/>
            <rFont val="Tahoma"/>
            <family val="2"/>
          </rPr>
          <t xml:space="preserve">0 </t>
        </r>
        <r>
          <rPr>
            <sz val="9"/>
            <color indexed="81"/>
            <rFont val="細明體"/>
            <family val="3"/>
            <charset val="136"/>
          </rPr>
          <t>收 1 退
S2 2ea
S5 1ea
S8 1ea
S9 5ea
S10 2ea
S11 1ea
S12 1ea
S13 2ea</t>
        </r>
      </text>
    </comment>
    <comment ref="F1725" authorId="0" shapeId="0">
      <text>
        <r>
          <rPr>
            <sz val="9"/>
            <color indexed="81"/>
            <rFont val="Tahoma"/>
            <family val="2"/>
          </rPr>
          <t xml:space="preserve">0 </t>
        </r>
        <r>
          <rPr>
            <sz val="9"/>
            <color indexed="81"/>
            <rFont val="細明體"/>
            <family val="3"/>
            <charset val="136"/>
          </rPr>
          <t>收 1 退
S1 3ea
S2 4ea
S3 3ea
S4 3ea
S5 4ea
S6 1ea
S8 1ea
S10 1ea
S11 1ea</t>
        </r>
      </text>
    </comment>
    <comment ref="F1727" authorId="0" shapeId="0">
      <text>
        <r>
          <rPr>
            <sz val="9"/>
            <color indexed="81"/>
            <rFont val="Tahoma"/>
            <family val="2"/>
          </rPr>
          <t xml:space="preserve">0 </t>
        </r>
        <r>
          <rPr>
            <sz val="9"/>
            <color indexed="81"/>
            <rFont val="細明體"/>
            <family val="3"/>
            <charset val="136"/>
          </rPr>
          <t>收</t>
        </r>
        <r>
          <rPr>
            <sz val="9"/>
            <color indexed="81"/>
            <rFont val="Tahoma"/>
            <family val="2"/>
          </rPr>
          <t xml:space="preserve"> 1 </t>
        </r>
        <r>
          <rPr>
            <sz val="9"/>
            <color indexed="81"/>
            <rFont val="細明體"/>
            <family val="3"/>
            <charset val="136"/>
          </rPr>
          <t>退
S1 1ea
S3 1ea
S4 1ea</t>
        </r>
      </text>
    </comment>
    <comment ref="F1731" authorId="0" shapeId="0">
      <text>
        <r>
          <rPr>
            <sz val="9"/>
            <color indexed="81"/>
            <rFont val="Tahoma"/>
            <family val="2"/>
          </rPr>
          <t xml:space="preserve">0 </t>
        </r>
        <r>
          <rPr>
            <sz val="9"/>
            <color indexed="81"/>
            <rFont val="細明體"/>
            <family val="3"/>
            <charset val="136"/>
          </rPr>
          <t>收</t>
        </r>
        <r>
          <rPr>
            <sz val="9"/>
            <color indexed="81"/>
            <rFont val="Tahoma"/>
            <family val="2"/>
          </rPr>
          <t xml:space="preserve"> 1 </t>
        </r>
        <r>
          <rPr>
            <sz val="9"/>
            <color indexed="81"/>
            <rFont val="細明體"/>
            <family val="3"/>
            <charset val="136"/>
          </rPr>
          <t>退
S2 2ea</t>
        </r>
      </text>
    </comment>
    <comment ref="F1733" authorId="0" shapeId="0">
      <text>
        <r>
          <rPr>
            <sz val="9"/>
            <color indexed="81"/>
            <rFont val="Tahoma"/>
            <family val="2"/>
          </rPr>
          <t>DEVP_03 alarm impact lot</t>
        </r>
      </text>
    </comment>
    <comment ref="F1734" authorId="0" shapeId="0">
      <text>
        <r>
          <rPr>
            <sz val="9"/>
            <color indexed="81"/>
            <rFont val="Tahoma"/>
            <family val="2"/>
          </rPr>
          <t>STEP_11 alarm</t>
        </r>
      </text>
    </comment>
    <comment ref="F1747" authorId="0" shapeId="0">
      <text>
        <r>
          <rPr>
            <sz val="9"/>
            <color indexed="81"/>
            <rFont val="Tahoma"/>
            <family val="2"/>
          </rPr>
          <t xml:space="preserve">DEVP_11 </t>
        </r>
        <r>
          <rPr>
            <sz val="9"/>
            <color indexed="81"/>
            <rFont val="細明體"/>
            <family val="3"/>
            <charset val="136"/>
          </rPr>
          <t>機故</t>
        </r>
      </text>
    </comment>
    <comment ref="F1748" authorId="0" shapeId="0">
      <text>
        <r>
          <rPr>
            <sz val="9"/>
            <color indexed="81"/>
            <rFont val="Tahoma"/>
            <family val="2"/>
          </rPr>
          <t xml:space="preserve">1 </t>
        </r>
        <r>
          <rPr>
            <sz val="9"/>
            <color indexed="81"/>
            <rFont val="細明體"/>
            <family val="3"/>
            <charset val="136"/>
          </rPr>
          <t>收 2 退
S1 3ea
S2 1ea
S3 1ea
S4 1ea</t>
        </r>
      </text>
    </comment>
    <comment ref="F1749" authorId="0" shapeId="0">
      <text>
        <r>
          <rPr>
            <sz val="9"/>
            <color indexed="81"/>
            <rFont val="Tahoma"/>
            <family val="2"/>
          </rPr>
          <t xml:space="preserve">1 </t>
        </r>
        <r>
          <rPr>
            <sz val="9"/>
            <color indexed="81"/>
            <rFont val="細明體"/>
            <family val="3"/>
            <charset val="136"/>
          </rPr>
          <t>收 2 退
S2 1ea
S6 1ea
S7 2ea
S8 1ea
S9 3ea
S10 1ea</t>
        </r>
      </text>
    </comment>
    <comment ref="F1755" authorId="0" shapeId="0">
      <text>
        <r>
          <rPr>
            <sz val="9"/>
            <color indexed="81"/>
            <rFont val="Tahoma"/>
            <family val="2"/>
          </rPr>
          <t xml:space="preserve">1 </t>
        </r>
        <r>
          <rPr>
            <sz val="9"/>
            <color indexed="81"/>
            <rFont val="細明體"/>
            <family val="3"/>
            <charset val="136"/>
          </rPr>
          <t>收 2 退
S1 1ea</t>
        </r>
      </text>
    </comment>
    <comment ref="F1758" authorId="0" shapeId="0">
      <text>
        <r>
          <rPr>
            <sz val="9"/>
            <color indexed="81"/>
            <rFont val="Tahoma"/>
            <family val="2"/>
          </rPr>
          <t xml:space="preserve">1 </t>
        </r>
        <r>
          <rPr>
            <sz val="9"/>
            <color indexed="81"/>
            <rFont val="細明體"/>
            <family val="3"/>
            <charset val="136"/>
          </rPr>
          <t>收 2 退
S1 2ea
S2 1ea
S3 2ea
S5 2ea
S6 2ea
S7 1ea
S8 1ea
S9 2ea
S10 1ea
S11 1ea
S12 1ea
S13 2ea</t>
        </r>
      </text>
    </comment>
    <comment ref="F1759" authorId="0" shapeId="0">
      <text>
        <r>
          <rPr>
            <sz val="9"/>
            <color indexed="81"/>
            <rFont val="Tahoma"/>
            <family val="2"/>
          </rPr>
          <t xml:space="preserve">1 </t>
        </r>
        <r>
          <rPr>
            <sz val="9"/>
            <color indexed="81"/>
            <rFont val="細明體"/>
            <family val="3"/>
            <charset val="136"/>
          </rPr>
          <t>收 2 退
S1 1ea</t>
        </r>
      </text>
    </comment>
    <comment ref="F1761" authorId="0" shapeId="0">
      <text>
        <r>
          <rPr>
            <sz val="9"/>
            <color indexed="81"/>
            <rFont val="Tahoma"/>
            <family val="2"/>
          </rPr>
          <t xml:space="preserve">1 </t>
        </r>
        <r>
          <rPr>
            <sz val="9"/>
            <color indexed="81"/>
            <rFont val="細明體"/>
            <family val="3"/>
            <charset val="136"/>
          </rPr>
          <t>收 2 退
S2 1ea
S3 3ea
S4 3ea
S5 2ea
S6 1ea
S7 4ea
S8 6ea
S9 2ea
S10 3ea
S11 4ea
S12 1ea
S13 3ea</t>
        </r>
      </text>
    </comment>
    <comment ref="F1762" authorId="0" shapeId="0">
      <text>
        <r>
          <rPr>
            <sz val="9"/>
            <color indexed="81"/>
            <rFont val="Tahoma"/>
            <family val="2"/>
          </rPr>
          <t xml:space="preserve">1 </t>
        </r>
        <r>
          <rPr>
            <sz val="9"/>
            <color indexed="81"/>
            <rFont val="細明體"/>
            <family val="3"/>
            <charset val="136"/>
          </rPr>
          <t>收 2 退
S1 2ea
S4 3ea
S5 4ea
S6 2ea
S7 1ea
S9 2ea
S10 2ea
S11 6ea
S13 4ea</t>
        </r>
      </text>
    </comment>
    <comment ref="F1763" authorId="0" shapeId="0">
      <text>
        <r>
          <rPr>
            <sz val="9"/>
            <color indexed="81"/>
            <rFont val="Tahoma"/>
            <family val="2"/>
          </rPr>
          <t xml:space="preserve">1 </t>
        </r>
        <r>
          <rPr>
            <sz val="9"/>
            <color indexed="81"/>
            <rFont val="細明體"/>
            <family val="3"/>
            <charset val="136"/>
          </rPr>
          <t>收 2 退
S2 2ea
S4 2ea
S6 1ea
S8 1ea
S12 1ea
S13 5ea</t>
        </r>
      </text>
    </comment>
    <comment ref="F1766" authorId="0" shapeId="0">
      <text>
        <r>
          <rPr>
            <sz val="9"/>
            <color indexed="81"/>
            <rFont val="Tahoma"/>
            <family val="2"/>
          </rPr>
          <t>Gel</t>
        </r>
      </text>
    </comment>
    <comment ref="F1768" authorId="0" shapeId="0">
      <text>
        <r>
          <rPr>
            <sz val="9"/>
            <color indexed="81"/>
            <rFont val="Tahoma"/>
            <family val="2"/>
          </rPr>
          <t xml:space="preserve">1 </t>
        </r>
        <r>
          <rPr>
            <sz val="9"/>
            <color indexed="81"/>
            <rFont val="細明體"/>
            <family val="3"/>
            <charset val="136"/>
          </rPr>
          <t>收 2 退
S2 2ea</t>
        </r>
      </text>
    </comment>
    <comment ref="F1769" authorId="0" shapeId="0">
      <text>
        <r>
          <rPr>
            <sz val="9"/>
            <color indexed="81"/>
            <rFont val="Tahoma"/>
            <family val="2"/>
          </rPr>
          <t>Gel</t>
        </r>
      </text>
    </comment>
    <comment ref="F1770" authorId="0" shapeId="0">
      <text>
        <r>
          <rPr>
            <sz val="9"/>
            <color indexed="81"/>
            <rFont val="Tahoma"/>
            <family val="2"/>
          </rPr>
          <t>Gel &amp; Bubble</t>
        </r>
      </text>
    </comment>
    <comment ref="F1775" authorId="0" shapeId="0">
      <text>
        <r>
          <rPr>
            <sz val="9"/>
            <color indexed="81"/>
            <rFont val="Tahoma"/>
            <family val="2"/>
          </rPr>
          <t xml:space="preserve">1 </t>
        </r>
        <r>
          <rPr>
            <sz val="9"/>
            <color indexed="81"/>
            <rFont val="細明體"/>
            <family val="3"/>
            <charset val="136"/>
          </rPr>
          <t>收 2 退
S1 3ea
S5 1ea
S6 1ea
S9 1ea</t>
        </r>
      </text>
    </comment>
    <comment ref="F1783" authorId="0" shapeId="0">
      <text>
        <r>
          <rPr>
            <sz val="9"/>
            <color indexed="81"/>
            <rFont val="Tahoma"/>
            <family val="2"/>
          </rPr>
          <t xml:space="preserve">1 </t>
        </r>
        <r>
          <rPr>
            <sz val="9"/>
            <color indexed="81"/>
            <rFont val="細明體"/>
            <family val="3"/>
            <charset val="136"/>
          </rPr>
          <t>收 2 退
S3 2ea</t>
        </r>
      </text>
    </comment>
    <comment ref="F1786" authorId="0" shapeId="0">
      <text>
        <r>
          <rPr>
            <sz val="9"/>
            <color indexed="81"/>
            <rFont val="Tahoma"/>
            <family val="2"/>
          </rPr>
          <t xml:space="preserve">1 </t>
        </r>
        <r>
          <rPr>
            <sz val="9"/>
            <color indexed="81"/>
            <rFont val="細明體"/>
            <family val="3"/>
            <charset val="136"/>
          </rPr>
          <t>收 2 退
S1 1ea
S3 1ea
S6 3ea
S7 2ea
S8 2ea
S9 2ea
S11 1ea
S13 2ea</t>
        </r>
      </text>
    </comment>
    <comment ref="F1790" authorId="0" shapeId="0">
      <text>
        <r>
          <rPr>
            <sz val="9"/>
            <color indexed="81"/>
            <rFont val="Tahoma"/>
            <family val="2"/>
          </rPr>
          <t xml:space="preserve">1 </t>
        </r>
        <r>
          <rPr>
            <sz val="9"/>
            <color indexed="81"/>
            <rFont val="細明體"/>
            <family val="3"/>
            <charset val="136"/>
          </rPr>
          <t>收 2 退
S3 1ea
S4 2ea
S5 3ea
S7 1ea
S9 1ea
S11 1ea
S13 1ea</t>
        </r>
      </text>
    </comment>
    <comment ref="F1793" authorId="0" shapeId="0">
      <text>
        <r>
          <rPr>
            <sz val="9"/>
            <color indexed="81"/>
            <rFont val="Tahoma"/>
            <family val="2"/>
          </rPr>
          <t xml:space="preserve">1 </t>
        </r>
        <r>
          <rPr>
            <sz val="9"/>
            <color indexed="81"/>
            <rFont val="細明體"/>
            <family val="3"/>
            <charset val="136"/>
          </rPr>
          <t>收 2 退
S2 1ea
S3 1ea
S4 1ea</t>
        </r>
      </text>
    </comment>
    <comment ref="F1795" authorId="0" shapeId="0">
      <text>
        <r>
          <rPr>
            <sz val="9"/>
            <color indexed="81"/>
            <rFont val="Tahoma"/>
            <family val="2"/>
          </rPr>
          <t xml:space="preserve">1 </t>
        </r>
        <r>
          <rPr>
            <sz val="9"/>
            <color indexed="81"/>
            <rFont val="細明體"/>
            <family val="3"/>
            <charset val="136"/>
          </rPr>
          <t>收 2 退
S1 1ea
S2 1ea
S3 1ea</t>
        </r>
      </text>
    </comment>
    <comment ref="F1796" authorId="0" shapeId="0">
      <text>
        <r>
          <rPr>
            <sz val="9"/>
            <color indexed="81"/>
            <rFont val="Tahoma"/>
            <family val="2"/>
          </rPr>
          <t xml:space="preserve">1 </t>
        </r>
        <r>
          <rPr>
            <sz val="9"/>
            <color indexed="81"/>
            <rFont val="細明體"/>
            <family val="3"/>
            <charset val="136"/>
          </rPr>
          <t>收 2 退
S5 1ea</t>
        </r>
      </text>
    </comment>
    <comment ref="F1802" authorId="0" shapeId="0">
      <text>
        <r>
          <rPr>
            <sz val="9"/>
            <color indexed="81"/>
            <rFont val="細明體"/>
            <family val="3"/>
            <charset val="136"/>
          </rPr>
          <t>1 收 2 退</t>
        </r>
        <r>
          <rPr>
            <sz val="9"/>
            <color indexed="81"/>
            <rFont val="Tahoma"/>
            <family val="2"/>
          </rPr>
          <t xml:space="preserve">
S2 1ea
S3 1ea
S5 2ea
S6 2ea
S9 2ea
S10 1ea
S12 1ea</t>
        </r>
      </text>
    </comment>
    <comment ref="F1804" authorId="0" shapeId="0">
      <text>
        <r>
          <rPr>
            <sz val="9"/>
            <color indexed="81"/>
            <rFont val="Tahoma"/>
            <family val="2"/>
          </rPr>
          <t xml:space="preserve">1 </t>
        </r>
        <r>
          <rPr>
            <sz val="9"/>
            <color indexed="81"/>
            <rFont val="細明體"/>
            <family val="3"/>
            <charset val="136"/>
          </rPr>
          <t>收 2 退
S4 1ea</t>
        </r>
      </text>
    </comment>
    <comment ref="F1810" authorId="0" shapeId="0">
      <text>
        <r>
          <rPr>
            <sz val="9"/>
            <color indexed="81"/>
            <rFont val="Tahoma"/>
            <family val="2"/>
          </rPr>
          <t xml:space="preserve">1 </t>
        </r>
        <r>
          <rPr>
            <sz val="9"/>
            <color indexed="81"/>
            <rFont val="細明體"/>
            <family val="3"/>
            <charset val="136"/>
          </rPr>
          <t>收 2 退
S1 1ea
S3 2ea
S5 2ea
S6 1ea
S7 2ea
S9 2ea
S10 1ea
S11 1ea
S13 1ea</t>
        </r>
      </text>
    </comment>
    <comment ref="F1811" authorId="0" shapeId="0">
      <text>
        <r>
          <rPr>
            <sz val="9"/>
            <color indexed="81"/>
            <rFont val="Tahoma"/>
            <family val="2"/>
          </rPr>
          <t xml:space="preserve">1 </t>
        </r>
        <r>
          <rPr>
            <sz val="9"/>
            <color indexed="81"/>
            <rFont val="細明體"/>
            <family val="3"/>
            <charset val="136"/>
          </rPr>
          <t>收 2 退
S3 2ea</t>
        </r>
      </text>
    </comment>
    <comment ref="F1814" authorId="0" shapeId="0">
      <text>
        <r>
          <rPr>
            <sz val="9"/>
            <color indexed="81"/>
            <rFont val="Tahoma"/>
            <family val="2"/>
          </rPr>
          <t xml:space="preserve">1 </t>
        </r>
        <r>
          <rPr>
            <sz val="9"/>
            <color indexed="81"/>
            <rFont val="細明體"/>
            <family val="3"/>
            <charset val="136"/>
          </rPr>
          <t>收 2 退
S1 1ea
S2 1ea
S6 1ea
S7 1ea
S11 1ea</t>
        </r>
      </text>
    </comment>
    <comment ref="F1815" authorId="0" shapeId="0">
      <text>
        <r>
          <rPr>
            <sz val="9"/>
            <color indexed="81"/>
            <rFont val="Tahoma"/>
            <family val="2"/>
          </rPr>
          <t xml:space="preserve">1 </t>
        </r>
        <r>
          <rPr>
            <sz val="9"/>
            <color indexed="81"/>
            <rFont val="細明體"/>
            <family val="3"/>
            <charset val="136"/>
          </rPr>
          <t>收 2 退
S5 1ea
S10 1ea
S13 1ea</t>
        </r>
      </text>
    </comment>
    <comment ref="F1820" authorId="0" shapeId="0">
      <text>
        <r>
          <rPr>
            <sz val="9"/>
            <color indexed="81"/>
            <rFont val="Tahoma"/>
            <family val="2"/>
          </rPr>
          <t xml:space="preserve">DEVP_03 </t>
        </r>
        <r>
          <rPr>
            <sz val="9"/>
            <color indexed="81"/>
            <rFont val="細明體"/>
            <family val="3"/>
            <charset val="136"/>
          </rPr>
          <t>機故</t>
        </r>
      </text>
    </comment>
    <comment ref="F1821" authorId="0" shapeId="0">
      <text>
        <r>
          <rPr>
            <sz val="9"/>
            <color indexed="81"/>
            <rFont val="Tahoma"/>
            <family val="2"/>
          </rPr>
          <t xml:space="preserve">1 </t>
        </r>
        <r>
          <rPr>
            <sz val="9"/>
            <color indexed="81"/>
            <rFont val="細明體"/>
            <family val="3"/>
            <charset val="136"/>
          </rPr>
          <t>收 2 退
S3 2ea
S5 1ea
S7 1ea
S9 1ea</t>
        </r>
      </text>
    </comment>
    <comment ref="F1824" authorId="0" shapeId="0">
      <text>
        <r>
          <rPr>
            <sz val="9"/>
            <color indexed="81"/>
            <rFont val="Tahoma"/>
            <family val="2"/>
          </rPr>
          <t xml:space="preserve">DEVP_03 </t>
        </r>
        <r>
          <rPr>
            <sz val="9"/>
            <color indexed="81"/>
            <rFont val="細明體"/>
            <family val="3"/>
            <charset val="136"/>
          </rPr>
          <t>機故</t>
        </r>
      </text>
    </comment>
    <comment ref="F1826" authorId="0" shapeId="0">
      <text>
        <r>
          <rPr>
            <sz val="9"/>
            <color indexed="81"/>
            <rFont val="Tahoma"/>
            <family val="2"/>
          </rPr>
          <t xml:space="preserve">1 </t>
        </r>
        <r>
          <rPr>
            <sz val="9"/>
            <color indexed="81"/>
            <rFont val="細明體"/>
            <family val="3"/>
            <charset val="136"/>
          </rPr>
          <t>收 2 退
S1 1ea
S2 2ea
S3 1ea
S4 1ea
S5 1ea
S6 2ea
S8 1ea
S9 1ea
S10 2ea
S11 3ea
S12 1ea
S13 2ea</t>
        </r>
      </text>
    </comment>
    <comment ref="F1831" authorId="0" shapeId="0">
      <text>
        <r>
          <rPr>
            <sz val="9"/>
            <color indexed="81"/>
            <rFont val="Tahoma"/>
            <family val="2"/>
          </rPr>
          <t xml:space="preserve">1 </t>
        </r>
        <r>
          <rPr>
            <sz val="9"/>
            <color indexed="81"/>
            <rFont val="細明體"/>
            <family val="3"/>
            <charset val="136"/>
          </rPr>
          <t>收 2 退
S1 1ea
S2 1ea
S4 2ea
S10 2ea</t>
        </r>
      </text>
    </comment>
    <comment ref="F1835" authorId="0" shapeId="0">
      <text>
        <r>
          <rPr>
            <sz val="9"/>
            <color indexed="81"/>
            <rFont val="Tahoma"/>
            <family val="2"/>
          </rPr>
          <t xml:space="preserve">1 </t>
        </r>
        <r>
          <rPr>
            <sz val="9"/>
            <color indexed="81"/>
            <rFont val="細明體"/>
            <family val="3"/>
            <charset val="136"/>
          </rPr>
          <t>收 2 退
S2 1ea
S6 1ea</t>
        </r>
      </text>
    </comment>
    <comment ref="F1836" authorId="0" shapeId="0">
      <text>
        <r>
          <rPr>
            <sz val="9"/>
            <color indexed="81"/>
            <rFont val="Tahoma"/>
            <family val="2"/>
          </rPr>
          <t>Exposure shift</t>
        </r>
      </text>
    </comment>
    <comment ref="F1838" authorId="0" shapeId="0">
      <text>
        <r>
          <rPr>
            <sz val="9"/>
            <color indexed="81"/>
            <rFont val="Tahoma"/>
            <family val="2"/>
          </rPr>
          <t xml:space="preserve">1 </t>
        </r>
        <r>
          <rPr>
            <sz val="9"/>
            <color indexed="81"/>
            <rFont val="細明體"/>
            <family val="3"/>
            <charset val="136"/>
          </rPr>
          <t>收 2 退
S7 1ea
S9 1ea
S12 1ea
S13 1ea</t>
        </r>
      </text>
    </comment>
    <comment ref="F1839" authorId="0" shapeId="0">
      <text>
        <r>
          <rPr>
            <sz val="9"/>
            <color indexed="81"/>
            <rFont val="Tahoma"/>
            <family val="2"/>
          </rPr>
          <t xml:space="preserve">1 </t>
        </r>
        <r>
          <rPr>
            <sz val="9"/>
            <color indexed="81"/>
            <rFont val="細明體"/>
            <family val="3"/>
            <charset val="136"/>
          </rPr>
          <t>收 2 退
S1 1ea
S2 1ea
S3 2ea
S4 4ea
S5 2ea
S6 2ea
S7 1ea
S8 1ea
S9 2ea
S11 1ea
S12 1ea
S13 4ea</t>
        </r>
      </text>
    </comment>
    <comment ref="F1840" authorId="0" shapeId="0">
      <text>
        <r>
          <rPr>
            <sz val="9"/>
            <color indexed="81"/>
            <rFont val="Tahoma"/>
            <family val="2"/>
          </rPr>
          <t>Exposure Shift</t>
        </r>
      </text>
    </comment>
    <comment ref="F1841" authorId="0" shapeId="0">
      <text>
        <r>
          <rPr>
            <sz val="9"/>
            <color indexed="81"/>
            <rFont val="Tahoma"/>
            <family val="2"/>
          </rPr>
          <t xml:space="preserve">1 </t>
        </r>
        <r>
          <rPr>
            <sz val="9"/>
            <color indexed="81"/>
            <rFont val="細明體"/>
            <family val="3"/>
            <charset val="136"/>
          </rPr>
          <t>收 2 退
S1 2ea + 2 shift
S3 1ea + 2 shift
S10 3ea + 2 shift</t>
        </r>
      </text>
    </comment>
    <comment ref="F1855" authorId="0" shapeId="0">
      <text>
        <r>
          <rPr>
            <sz val="9"/>
            <color indexed="81"/>
            <rFont val="Tahoma"/>
            <family val="2"/>
          </rPr>
          <t xml:space="preserve">1 </t>
        </r>
        <r>
          <rPr>
            <sz val="9"/>
            <color indexed="81"/>
            <rFont val="細明體"/>
            <family val="3"/>
            <charset val="136"/>
          </rPr>
          <t>收 2 退
S2 1ea
S4 1ea
S5 1ea
S8 1ea
S11 1ea</t>
        </r>
      </text>
    </comment>
    <comment ref="F1861" authorId="0" shapeId="0">
      <text>
        <r>
          <rPr>
            <sz val="9"/>
            <color indexed="81"/>
            <rFont val="Tahoma"/>
            <family val="2"/>
          </rPr>
          <t xml:space="preserve">1 </t>
        </r>
        <r>
          <rPr>
            <sz val="9"/>
            <color indexed="81"/>
            <rFont val="細明體"/>
            <family val="3"/>
            <charset val="136"/>
          </rPr>
          <t>收 2 退
S1 1ea
S2 1ea
S4 1ea</t>
        </r>
      </text>
    </comment>
    <comment ref="F1866" authorId="0" shapeId="0">
      <text>
        <r>
          <rPr>
            <sz val="9"/>
            <color indexed="81"/>
            <rFont val="Tahoma"/>
            <family val="2"/>
          </rPr>
          <t xml:space="preserve">1 </t>
        </r>
        <r>
          <rPr>
            <sz val="9"/>
            <color indexed="81"/>
            <rFont val="細明體"/>
            <family val="3"/>
            <charset val="136"/>
          </rPr>
          <t>收 2 退
S12 1ea</t>
        </r>
      </text>
    </comment>
    <comment ref="F1868" authorId="0" shapeId="0">
      <text>
        <r>
          <rPr>
            <sz val="9"/>
            <color indexed="81"/>
            <rFont val="Tahoma"/>
            <family val="2"/>
          </rPr>
          <t xml:space="preserve">1 </t>
        </r>
        <r>
          <rPr>
            <sz val="9"/>
            <color indexed="81"/>
            <rFont val="細明體"/>
            <family val="3"/>
            <charset val="136"/>
          </rPr>
          <t>收 2 退
S1 1ea
S6 1ea</t>
        </r>
      </text>
    </comment>
    <comment ref="F1869" authorId="0" shapeId="0">
      <text>
        <r>
          <rPr>
            <sz val="9"/>
            <color indexed="81"/>
            <rFont val="Tahoma"/>
            <family val="2"/>
          </rPr>
          <t xml:space="preserve">1 </t>
        </r>
        <r>
          <rPr>
            <sz val="9"/>
            <color indexed="81"/>
            <rFont val="細明體"/>
            <family val="3"/>
            <charset val="136"/>
          </rPr>
          <t>收 2 退
S1 1ea
S4 1ea
S6 1ea
S9 4ea</t>
        </r>
      </text>
    </comment>
    <comment ref="F1872" authorId="0" shapeId="0">
      <text>
        <r>
          <rPr>
            <sz val="9"/>
            <color indexed="81"/>
            <rFont val="Tahoma"/>
            <family val="2"/>
          </rPr>
          <t xml:space="preserve">1 </t>
        </r>
        <r>
          <rPr>
            <sz val="9"/>
            <color indexed="81"/>
            <rFont val="細明體"/>
            <family val="3"/>
            <charset val="136"/>
          </rPr>
          <t>收 2 退
S2 1ea
S4 1ea
S9 2ea
S11 1ea
S12 1ea
S13 1ea</t>
        </r>
      </text>
    </comment>
    <comment ref="F1873" authorId="0" shapeId="0">
      <text>
        <r>
          <rPr>
            <sz val="9"/>
            <color indexed="81"/>
            <rFont val="Tahoma"/>
            <family val="2"/>
          </rPr>
          <t xml:space="preserve">1 </t>
        </r>
        <r>
          <rPr>
            <sz val="9"/>
            <color indexed="81"/>
            <rFont val="細明體"/>
            <family val="3"/>
            <charset val="136"/>
          </rPr>
          <t>收 2 退
S1 1ea
S3 1ea
S6 1ea
S9 1ea
S10 3ea
S11 1ea</t>
        </r>
      </text>
    </comment>
    <comment ref="F1875" authorId="0" shapeId="0">
      <text>
        <r>
          <rPr>
            <sz val="9"/>
            <color indexed="81"/>
            <rFont val="Tahoma"/>
            <family val="2"/>
          </rPr>
          <t>Exposure shift</t>
        </r>
      </text>
    </comment>
    <comment ref="F1876" authorId="0" shapeId="0">
      <text>
        <r>
          <rPr>
            <sz val="9"/>
            <color indexed="81"/>
            <rFont val="Tahoma"/>
            <family val="2"/>
          </rPr>
          <t xml:space="preserve">1 </t>
        </r>
        <r>
          <rPr>
            <sz val="9"/>
            <color indexed="81"/>
            <rFont val="細明體"/>
            <family val="3"/>
            <charset val="136"/>
          </rPr>
          <t>收 2 退
S7 1ea</t>
        </r>
      </text>
    </comment>
    <comment ref="F1877" authorId="0" shapeId="0">
      <text>
        <r>
          <rPr>
            <sz val="9"/>
            <color indexed="81"/>
            <rFont val="Tahoma"/>
            <family val="2"/>
          </rPr>
          <t xml:space="preserve">1 </t>
        </r>
        <r>
          <rPr>
            <sz val="9"/>
            <color indexed="81"/>
            <rFont val="細明體"/>
            <family val="3"/>
            <charset val="136"/>
          </rPr>
          <t>收 2 退
S1 1ea
S8 2ea
S9 2ea
S12 1ea</t>
        </r>
      </text>
    </comment>
    <comment ref="F1878" authorId="0" shapeId="0">
      <text>
        <r>
          <rPr>
            <sz val="9"/>
            <color indexed="81"/>
            <rFont val="Tahoma"/>
            <family val="2"/>
          </rPr>
          <t xml:space="preserve">1 </t>
        </r>
        <r>
          <rPr>
            <sz val="9"/>
            <color indexed="81"/>
            <rFont val="細明體"/>
            <family val="3"/>
            <charset val="136"/>
          </rPr>
          <t>收 2 退
S1 previously defect confirm
S6 1ea
S7 1ea
S9 1ea
S10 1ea</t>
        </r>
      </text>
    </comment>
    <comment ref="F1879" authorId="0" shapeId="0">
      <text>
        <r>
          <rPr>
            <sz val="9"/>
            <color indexed="81"/>
            <rFont val="Tahoma"/>
            <family val="2"/>
          </rPr>
          <t xml:space="preserve">1 </t>
        </r>
        <r>
          <rPr>
            <sz val="9"/>
            <color indexed="81"/>
            <rFont val="細明體"/>
            <family val="3"/>
            <charset val="136"/>
          </rPr>
          <t>收 2 退
S4 1ea
S9 1ea</t>
        </r>
      </text>
    </comment>
    <comment ref="F1884" authorId="0" shapeId="0">
      <text>
        <r>
          <rPr>
            <sz val="9"/>
            <color indexed="81"/>
            <rFont val="Tahoma"/>
            <family val="2"/>
          </rPr>
          <t xml:space="preserve">1 </t>
        </r>
        <r>
          <rPr>
            <sz val="9"/>
            <color indexed="81"/>
            <rFont val="細明體"/>
            <family val="3"/>
            <charset val="136"/>
          </rPr>
          <t>收 2 退
S3 1ea
S8 1ea</t>
        </r>
      </text>
    </comment>
    <comment ref="F1885" authorId="0" shapeId="0">
      <text>
        <r>
          <rPr>
            <sz val="9"/>
            <color indexed="81"/>
            <rFont val="Tahoma"/>
            <family val="2"/>
          </rPr>
          <t xml:space="preserve">1 </t>
        </r>
        <r>
          <rPr>
            <sz val="9"/>
            <color indexed="81"/>
            <rFont val="細明體"/>
            <family val="3"/>
            <charset val="136"/>
          </rPr>
          <t>收 2 退
S6 1ea
S9 3ea
S10 2ea
S11 1ea</t>
        </r>
      </text>
    </comment>
    <comment ref="F1886" authorId="0" shapeId="0">
      <text>
        <r>
          <rPr>
            <sz val="9"/>
            <color indexed="81"/>
            <rFont val="Tahoma"/>
            <family val="2"/>
          </rPr>
          <t xml:space="preserve">1 </t>
        </r>
        <r>
          <rPr>
            <sz val="9"/>
            <color indexed="81"/>
            <rFont val="細明體"/>
            <family val="3"/>
            <charset val="136"/>
          </rPr>
          <t>收 2 退
S2 1ea
S6 1ea
S8 1ea
S9 1ea
S11 1ea
S12 1ea</t>
        </r>
      </text>
    </comment>
    <comment ref="F1890" authorId="0" shapeId="0">
      <text>
        <r>
          <rPr>
            <sz val="9"/>
            <color indexed="81"/>
            <rFont val="Tahoma"/>
            <family val="2"/>
          </rPr>
          <t>Exposure --&gt; Develop over Q-time</t>
        </r>
      </text>
    </comment>
    <comment ref="F1893" authorId="0" shapeId="0">
      <text>
        <r>
          <rPr>
            <sz val="9"/>
            <color indexed="81"/>
            <rFont val="Tahoma"/>
            <family val="2"/>
          </rPr>
          <t xml:space="preserve">1 </t>
        </r>
        <r>
          <rPr>
            <sz val="9"/>
            <color indexed="81"/>
            <rFont val="細明體"/>
            <family val="3"/>
            <charset val="136"/>
          </rPr>
          <t>收 2 退
S3 1ea
S5 1ea
S8 1ea
D11 2ea
S13 1ea</t>
        </r>
      </text>
    </comment>
    <comment ref="F1894" authorId="0" shapeId="0">
      <text>
        <r>
          <rPr>
            <sz val="9"/>
            <color indexed="81"/>
            <rFont val="Tahoma"/>
            <family val="2"/>
          </rPr>
          <t>STEP_11 PI shift impact lot</t>
        </r>
      </text>
    </comment>
    <comment ref="F1899" authorId="0" shapeId="0">
      <text>
        <r>
          <rPr>
            <sz val="9"/>
            <color indexed="81"/>
            <rFont val="細明體"/>
            <family val="3"/>
            <charset val="136"/>
          </rPr>
          <t>1</t>
        </r>
        <r>
          <rPr>
            <sz val="9"/>
            <color indexed="81"/>
            <rFont val="Tahoma"/>
            <family val="2"/>
          </rPr>
          <t xml:space="preserve"> </t>
        </r>
        <r>
          <rPr>
            <sz val="9"/>
            <color indexed="81"/>
            <rFont val="細明體"/>
            <family val="3"/>
            <charset val="136"/>
          </rPr>
          <t>收 2 退
S1 1ea
S2 2ea
S5 1ea
S7 2ea
S8 1ea</t>
        </r>
      </text>
    </comment>
    <comment ref="F1901" authorId="0" shapeId="0">
      <text>
        <r>
          <rPr>
            <sz val="9"/>
            <color indexed="81"/>
            <rFont val="細明體"/>
            <family val="3"/>
            <charset val="136"/>
          </rPr>
          <t>1</t>
        </r>
        <r>
          <rPr>
            <sz val="9"/>
            <color indexed="81"/>
            <rFont val="Tahoma"/>
            <family val="2"/>
          </rPr>
          <t xml:space="preserve"> </t>
        </r>
        <r>
          <rPr>
            <sz val="9"/>
            <color indexed="81"/>
            <rFont val="細明體"/>
            <family val="3"/>
            <charset val="136"/>
          </rPr>
          <t>收 2 退
S2 1ea
S4 1ea
S6 1ea
S9 1ea
S11 2ea</t>
        </r>
      </text>
    </comment>
    <comment ref="F1902" authorId="0" shapeId="0">
      <text>
        <r>
          <rPr>
            <sz val="9"/>
            <color indexed="81"/>
            <rFont val="細明體"/>
            <family val="3"/>
            <charset val="136"/>
          </rPr>
          <t>1</t>
        </r>
        <r>
          <rPr>
            <sz val="9"/>
            <color indexed="81"/>
            <rFont val="Tahoma"/>
            <family val="2"/>
          </rPr>
          <t xml:space="preserve"> </t>
        </r>
        <r>
          <rPr>
            <sz val="9"/>
            <color indexed="81"/>
            <rFont val="細明體"/>
            <family val="3"/>
            <charset val="136"/>
          </rPr>
          <t>收 2 退
S3 3ea
S4 1ea
S8 1ea
S11 1ea
S12 2ea</t>
        </r>
      </text>
    </comment>
    <comment ref="F1903" authorId="0" shapeId="0">
      <text>
        <r>
          <rPr>
            <sz val="9"/>
            <color indexed="81"/>
            <rFont val="細明體"/>
            <family val="3"/>
            <charset val="136"/>
          </rPr>
          <t>1</t>
        </r>
        <r>
          <rPr>
            <sz val="9"/>
            <color indexed="81"/>
            <rFont val="Tahoma"/>
            <family val="2"/>
          </rPr>
          <t xml:space="preserve"> </t>
        </r>
        <r>
          <rPr>
            <sz val="9"/>
            <color indexed="81"/>
            <rFont val="細明體"/>
            <family val="3"/>
            <charset val="136"/>
          </rPr>
          <t>收 2 退
S2 1ea
S3 1ea
S5 1ea
S8 1ea
S9 2ea
S11 2ea
S12 1ea</t>
        </r>
      </text>
    </comment>
    <comment ref="F1904" authorId="0" shapeId="0">
      <text>
        <r>
          <rPr>
            <sz val="9"/>
            <color indexed="81"/>
            <rFont val="Tahoma"/>
            <family val="2"/>
          </rPr>
          <t>STEP_11 shift impact lot PI: STEP_11 / PR: STEP_09</t>
        </r>
      </text>
    </comment>
    <comment ref="F1905" authorId="0" shapeId="0">
      <text>
        <r>
          <rPr>
            <sz val="9"/>
            <color indexed="81"/>
            <rFont val="Tahoma"/>
            <family val="2"/>
          </rPr>
          <t>STEP_11 shift impact lot PI: STEP_11 / PR: STEP_09</t>
        </r>
      </text>
    </comment>
    <comment ref="F1906" authorId="0" shapeId="0">
      <text>
        <r>
          <rPr>
            <sz val="9"/>
            <color indexed="81"/>
            <rFont val="Tahoma"/>
            <family val="2"/>
          </rPr>
          <t>STEP_11 shift impact lot PI: STEP_09 / PR: STEP_11</t>
        </r>
      </text>
    </comment>
    <comment ref="F1907" authorId="0" shapeId="0">
      <text>
        <r>
          <rPr>
            <sz val="9"/>
            <color indexed="81"/>
            <rFont val="Tahoma"/>
            <family val="2"/>
          </rPr>
          <t>STEP_11 shift impact lot PI: STEP_11 / PR: STEP_09</t>
        </r>
      </text>
    </comment>
    <comment ref="F1908" authorId="0" shapeId="0">
      <text>
        <r>
          <rPr>
            <sz val="9"/>
            <color indexed="81"/>
            <rFont val="Tahoma"/>
            <family val="2"/>
          </rPr>
          <t>MFG over Q-time (Exp --&gt; Dev)</t>
        </r>
      </text>
    </comment>
    <comment ref="F1909" authorId="0" shapeId="0">
      <text>
        <r>
          <rPr>
            <sz val="9"/>
            <color indexed="81"/>
            <rFont val="細明體"/>
            <family val="3"/>
            <charset val="136"/>
          </rPr>
          <t>1</t>
        </r>
        <r>
          <rPr>
            <sz val="9"/>
            <color indexed="81"/>
            <rFont val="Tahoma"/>
            <family val="2"/>
          </rPr>
          <t xml:space="preserve"> </t>
        </r>
        <r>
          <rPr>
            <sz val="9"/>
            <color indexed="81"/>
            <rFont val="細明體"/>
            <family val="3"/>
            <charset val="136"/>
          </rPr>
          <t>收 2 退
S4 3ea</t>
        </r>
      </text>
    </comment>
    <comment ref="F1915" authorId="0" shapeId="0">
      <text>
        <r>
          <rPr>
            <sz val="9"/>
            <color indexed="81"/>
            <rFont val="細明體"/>
            <family val="3"/>
            <charset val="136"/>
          </rPr>
          <t>1</t>
        </r>
        <r>
          <rPr>
            <sz val="9"/>
            <color indexed="81"/>
            <rFont val="Tahoma"/>
            <family val="2"/>
          </rPr>
          <t xml:space="preserve"> </t>
        </r>
        <r>
          <rPr>
            <sz val="9"/>
            <color indexed="81"/>
            <rFont val="細明體"/>
            <family val="3"/>
            <charset val="136"/>
          </rPr>
          <t>收 2 退
S3 1ea
S13 3ea</t>
        </r>
      </text>
    </comment>
    <comment ref="F1916" authorId="0" shapeId="0">
      <text>
        <r>
          <rPr>
            <sz val="9"/>
            <color indexed="81"/>
            <rFont val="細明體"/>
            <family val="3"/>
            <charset val="136"/>
          </rPr>
          <t>1</t>
        </r>
        <r>
          <rPr>
            <sz val="9"/>
            <color indexed="81"/>
            <rFont val="Tahoma"/>
            <family val="2"/>
          </rPr>
          <t xml:space="preserve"> </t>
        </r>
        <r>
          <rPr>
            <sz val="9"/>
            <color indexed="81"/>
            <rFont val="細明體"/>
            <family val="3"/>
            <charset val="136"/>
          </rPr>
          <t>收 2 退
S3 1ea
S5 4ea
S6 1ea
S9 1ea
S10 1ea
S12 1ea</t>
        </r>
      </text>
    </comment>
    <comment ref="F1917" authorId="0" shapeId="0">
      <text>
        <r>
          <rPr>
            <sz val="9"/>
            <color indexed="81"/>
            <rFont val="細明體"/>
            <family val="3"/>
            <charset val="136"/>
          </rPr>
          <t>1</t>
        </r>
        <r>
          <rPr>
            <sz val="9"/>
            <color indexed="81"/>
            <rFont val="Tahoma"/>
            <family val="2"/>
          </rPr>
          <t xml:space="preserve"> </t>
        </r>
        <r>
          <rPr>
            <sz val="9"/>
            <color indexed="81"/>
            <rFont val="細明體"/>
            <family val="3"/>
            <charset val="136"/>
          </rPr>
          <t>收 2 退
S2 2ea
S3 1ea
S5 1ea
S6 1ea
S7 1ea
S8 1ea
S11 1ea
S13 2ea</t>
        </r>
      </text>
    </comment>
    <comment ref="F1918" authorId="0" shapeId="0">
      <text>
        <r>
          <rPr>
            <sz val="9"/>
            <color indexed="81"/>
            <rFont val="Tahoma"/>
            <family val="2"/>
          </rPr>
          <t>Exp --&gt; Dev over Q-time</t>
        </r>
      </text>
    </comment>
    <comment ref="F1919" authorId="0" shapeId="0">
      <text>
        <r>
          <rPr>
            <sz val="9"/>
            <color indexed="81"/>
            <rFont val="Tahoma"/>
            <family val="2"/>
          </rPr>
          <t>Exp --&gt; Dev over Q-time</t>
        </r>
      </text>
    </comment>
    <comment ref="F1920" authorId="0" shapeId="0">
      <text>
        <r>
          <rPr>
            <sz val="9"/>
            <color indexed="81"/>
            <rFont val="Tahoma"/>
            <family val="2"/>
          </rPr>
          <t>Exp --&gt; Dev over Q-time</t>
        </r>
      </text>
    </comment>
    <comment ref="F1925" authorId="0" shapeId="0">
      <text>
        <r>
          <rPr>
            <sz val="9"/>
            <color indexed="81"/>
            <rFont val="細明體"/>
            <family val="3"/>
            <charset val="136"/>
          </rPr>
          <t>1</t>
        </r>
        <r>
          <rPr>
            <sz val="9"/>
            <color indexed="81"/>
            <rFont val="Tahoma"/>
            <family val="2"/>
          </rPr>
          <t xml:space="preserve"> </t>
        </r>
        <r>
          <rPr>
            <sz val="9"/>
            <color indexed="81"/>
            <rFont val="細明體"/>
            <family val="3"/>
            <charset val="136"/>
          </rPr>
          <t>收 2 退
S2 1ea
S3 2ea
S6 1ea
S9 1ea
S10 1ea</t>
        </r>
      </text>
    </comment>
    <comment ref="F1927" authorId="0" shapeId="0">
      <text>
        <r>
          <rPr>
            <sz val="9"/>
            <color indexed="81"/>
            <rFont val="細明體"/>
            <family val="3"/>
            <charset val="136"/>
          </rPr>
          <t>1</t>
        </r>
        <r>
          <rPr>
            <sz val="9"/>
            <color indexed="81"/>
            <rFont val="Tahoma"/>
            <family val="2"/>
          </rPr>
          <t xml:space="preserve"> </t>
        </r>
        <r>
          <rPr>
            <sz val="9"/>
            <color indexed="81"/>
            <rFont val="細明體"/>
            <family val="3"/>
            <charset val="136"/>
          </rPr>
          <t>收 2 退
S3 2ea
S5 2ea
S13 1ea</t>
        </r>
      </text>
    </comment>
    <comment ref="F1928" authorId="0" shapeId="0">
      <text>
        <r>
          <rPr>
            <sz val="9"/>
            <color indexed="81"/>
            <rFont val="細明體"/>
            <family val="3"/>
            <charset val="136"/>
          </rPr>
          <t>1</t>
        </r>
        <r>
          <rPr>
            <sz val="9"/>
            <color indexed="81"/>
            <rFont val="Tahoma"/>
            <family val="2"/>
          </rPr>
          <t xml:space="preserve"> </t>
        </r>
        <r>
          <rPr>
            <sz val="9"/>
            <color indexed="81"/>
            <rFont val="細明體"/>
            <family val="3"/>
            <charset val="136"/>
          </rPr>
          <t>收 2 退
S1 2ea
S2 3ea
S4 1ea
S5 1ea
S6 1ea
S8 1ea
S9 1ea
S10 3ea
S11 3ea
S13 3ea</t>
        </r>
      </text>
    </comment>
    <comment ref="F1933" authorId="0" shapeId="0">
      <text>
        <r>
          <rPr>
            <sz val="9"/>
            <color indexed="81"/>
            <rFont val="細明體"/>
            <family val="3"/>
            <charset val="136"/>
          </rPr>
          <t>1</t>
        </r>
        <r>
          <rPr>
            <sz val="9"/>
            <color indexed="81"/>
            <rFont val="Tahoma"/>
            <family val="2"/>
          </rPr>
          <t xml:space="preserve"> </t>
        </r>
        <r>
          <rPr>
            <sz val="9"/>
            <color indexed="81"/>
            <rFont val="細明體"/>
            <family val="3"/>
            <charset val="136"/>
          </rPr>
          <t>收 2 退
S1 1ea
S3 2ea
S4 1ea
S5 1ea
S6 1ea
S12 1ea
S13 1ea</t>
        </r>
      </text>
    </comment>
    <comment ref="F1938" authorId="0" shapeId="0">
      <text>
        <r>
          <rPr>
            <sz val="9"/>
            <color indexed="81"/>
            <rFont val="細明體"/>
            <family val="3"/>
            <charset val="136"/>
          </rPr>
          <t>1</t>
        </r>
        <r>
          <rPr>
            <sz val="9"/>
            <color indexed="81"/>
            <rFont val="Tahoma"/>
            <family val="2"/>
          </rPr>
          <t xml:space="preserve"> </t>
        </r>
        <r>
          <rPr>
            <sz val="9"/>
            <color indexed="81"/>
            <rFont val="細明體"/>
            <family val="3"/>
            <charset val="136"/>
          </rPr>
          <t>收 2 退
S2 2ea
S3 1ea
S7 1ea
S8 4ea
S11 1ea</t>
        </r>
      </text>
    </comment>
    <comment ref="F1939" authorId="0" shapeId="0">
      <text>
        <r>
          <rPr>
            <sz val="9"/>
            <color indexed="81"/>
            <rFont val="細明體"/>
            <family val="3"/>
            <charset val="136"/>
          </rPr>
          <t>DEVP_03 alarm</t>
        </r>
      </text>
    </comment>
    <comment ref="F1943" authorId="0" shapeId="0">
      <text>
        <r>
          <rPr>
            <sz val="9"/>
            <color indexed="81"/>
            <rFont val="細明體"/>
            <family val="3"/>
            <charset val="136"/>
          </rPr>
          <t>1</t>
        </r>
        <r>
          <rPr>
            <sz val="9"/>
            <color indexed="81"/>
            <rFont val="Tahoma"/>
            <family val="2"/>
          </rPr>
          <t xml:space="preserve"> </t>
        </r>
        <r>
          <rPr>
            <sz val="9"/>
            <color indexed="81"/>
            <rFont val="細明體"/>
            <family val="3"/>
            <charset val="136"/>
          </rPr>
          <t>收 2 退
S1 1ea</t>
        </r>
      </text>
    </comment>
    <comment ref="F1945" authorId="0" shapeId="0">
      <text>
        <r>
          <rPr>
            <sz val="9"/>
            <color indexed="81"/>
            <rFont val="細明體"/>
            <family val="3"/>
            <charset val="136"/>
          </rPr>
          <t>1</t>
        </r>
        <r>
          <rPr>
            <sz val="9"/>
            <color indexed="81"/>
            <rFont val="Tahoma"/>
            <family val="2"/>
          </rPr>
          <t xml:space="preserve"> </t>
        </r>
        <r>
          <rPr>
            <sz val="9"/>
            <color indexed="81"/>
            <rFont val="細明體"/>
            <family val="3"/>
            <charset val="136"/>
          </rPr>
          <t>收 2 退
S1 1ea
S2 1ea</t>
        </r>
      </text>
    </comment>
    <comment ref="F1950" authorId="0" shapeId="0">
      <text>
        <r>
          <rPr>
            <sz val="9"/>
            <color indexed="81"/>
            <rFont val="細明體"/>
            <family val="3"/>
            <charset val="136"/>
          </rPr>
          <t>1</t>
        </r>
        <r>
          <rPr>
            <sz val="9"/>
            <color indexed="81"/>
            <rFont val="Tahoma"/>
            <family val="2"/>
          </rPr>
          <t xml:space="preserve"> </t>
        </r>
        <r>
          <rPr>
            <sz val="9"/>
            <color indexed="81"/>
            <rFont val="細明體"/>
            <family val="3"/>
            <charset val="136"/>
          </rPr>
          <t>收 2 退
S10 2ea
S11 2ea
S12 2ea
S13 1ea</t>
        </r>
      </text>
    </comment>
    <comment ref="F1956" authorId="0" shapeId="0">
      <text>
        <r>
          <rPr>
            <sz val="9"/>
            <color indexed="81"/>
            <rFont val="細明體"/>
            <family val="3"/>
            <charset val="136"/>
          </rPr>
          <t>1</t>
        </r>
        <r>
          <rPr>
            <sz val="9"/>
            <color indexed="81"/>
            <rFont val="Tahoma"/>
            <family val="2"/>
          </rPr>
          <t xml:space="preserve"> </t>
        </r>
        <r>
          <rPr>
            <sz val="9"/>
            <color indexed="81"/>
            <rFont val="細明體"/>
            <family val="3"/>
            <charset val="136"/>
          </rPr>
          <t>收 2 退
S1 2ea
S2 1ea
S4 1ea
S7 1ea
S8 1ea
S9 1ea
S10 1ea
S11 2ea
S12 1ea</t>
        </r>
      </text>
    </comment>
    <comment ref="F1958" authorId="0" shapeId="0">
      <text>
        <r>
          <rPr>
            <sz val="9"/>
            <color indexed="81"/>
            <rFont val="細明體"/>
            <family val="3"/>
            <charset val="136"/>
          </rPr>
          <t>1</t>
        </r>
        <r>
          <rPr>
            <sz val="9"/>
            <color indexed="81"/>
            <rFont val="Tahoma"/>
            <family val="2"/>
          </rPr>
          <t xml:space="preserve"> </t>
        </r>
        <r>
          <rPr>
            <sz val="9"/>
            <color indexed="81"/>
            <rFont val="細明體"/>
            <family val="3"/>
            <charset val="136"/>
          </rPr>
          <t>收 2 退
S1 1ea</t>
        </r>
      </text>
    </comment>
    <comment ref="F1960" authorId="0" shapeId="0">
      <text>
        <r>
          <rPr>
            <sz val="9"/>
            <color indexed="81"/>
            <rFont val="細明體"/>
            <family val="3"/>
            <charset val="136"/>
          </rPr>
          <t>1</t>
        </r>
        <r>
          <rPr>
            <sz val="9"/>
            <color indexed="81"/>
            <rFont val="Tahoma"/>
            <family val="2"/>
          </rPr>
          <t xml:space="preserve"> </t>
        </r>
        <r>
          <rPr>
            <sz val="9"/>
            <color indexed="81"/>
            <rFont val="細明體"/>
            <family val="3"/>
            <charset val="136"/>
          </rPr>
          <t>收 2 退
S3 2ea</t>
        </r>
      </text>
    </comment>
    <comment ref="F1961" authorId="0" shapeId="0">
      <text>
        <r>
          <rPr>
            <sz val="9"/>
            <color indexed="81"/>
            <rFont val="細明體"/>
            <family val="3"/>
            <charset val="136"/>
          </rPr>
          <t>1</t>
        </r>
        <r>
          <rPr>
            <sz val="9"/>
            <color indexed="81"/>
            <rFont val="Tahoma"/>
            <family val="2"/>
          </rPr>
          <t xml:space="preserve"> </t>
        </r>
        <r>
          <rPr>
            <sz val="9"/>
            <color indexed="81"/>
            <rFont val="細明體"/>
            <family val="3"/>
            <charset val="136"/>
          </rPr>
          <t>收 2 退
S12 1ea
S13 2ea</t>
        </r>
      </text>
    </comment>
    <comment ref="F1965" authorId="0" shapeId="0">
      <text>
        <r>
          <rPr>
            <sz val="9"/>
            <color indexed="81"/>
            <rFont val="細明體"/>
            <family val="3"/>
            <charset val="136"/>
          </rPr>
          <t>1</t>
        </r>
        <r>
          <rPr>
            <sz val="9"/>
            <color indexed="81"/>
            <rFont val="Tahoma"/>
            <family val="2"/>
          </rPr>
          <t xml:space="preserve"> </t>
        </r>
        <r>
          <rPr>
            <sz val="9"/>
            <color indexed="81"/>
            <rFont val="細明體"/>
            <family val="3"/>
            <charset val="136"/>
          </rPr>
          <t>收 2 退
S3 1ea
S4 1ea</t>
        </r>
      </text>
    </comment>
    <comment ref="F1966" authorId="0" shapeId="0">
      <text>
        <r>
          <rPr>
            <sz val="9"/>
            <color indexed="81"/>
            <rFont val="Tahoma"/>
            <family val="2"/>
          </rPr>
          <t xml:space="preserve">COAT_06 </t>
        </r>
        <r>
          <rPr>
            <sz val="9"/>
            <color indexed="81"/>
            <rFont val="細明體"/>
            <family val="3"/>
            <charset val="136"/>
          </rPr>
          <t>機故</t>
        </r>
      </text>
    </comment>
    <comment ref="F1968" authorId="0" shapeId="0">
      <text>
        <r>
          <rPr>
            <sz val="9"/>
            <color indexed="81"/>
            <rFont val="細明體"/>
            <family val="3"/>
            <charset val="136"/>
          </rPr>
          <t>1</t>
        </r>
        <r>
          <rPr>
            <sz val="9"/>
            <color indexed="81"/>
            <rFont val="Tahoma"/>
            <family val="2"/>
          </rPr>
          <t xml:space="preserve"> </t>
        </r>
        <r>
          <rPr>
            <sz val="9"/>
            <color indexed="81"/>
            <rFont val="細明體"/>
            <family val="3"/>
            <charset val="136"/>
          </rPr>
          <t>收 2 退
S4 1ea
S11 1ea</t>
        </r>
      </text>
    </comment>
    <comment ref="F1970" authorId="0" shapeId="0">
      <text>
        <r>
          <rPr>
            <sz val="9"/>
            <color indexed="81"/>
            <rFont val="細明體"/>
            <family val="3"/>
            <charset val="136"/>
          </rPr>
          <t>1</t>
        </r>
        <r>
          <rPr>
            <sz val="9"/>
            <color indexed="81"/>
            <rFont val="Tahoma"/>
            <family val="2"/>
          </rPr>
          <t xml:space="preserve"> </t>
        </r>
        <r>
          <rPr>
            <sz val="9"/>
            <color indexed="81"/>
            <rFont val="細明體"/>
            <family val="3"/>
            <charset val="136"/>
          </rPr>
          <t>收 2 退
S5 1ea
S7 2ea
S8 1ea
S9 1ea
S10 1ea</t>
        </r>
      </text>
    </comment>
    <comment ref="F1973" authorId="0" shapeId="0">
      <text>
        <r>
          <rPr>
            <sz val="9"/>
            <color indexed="81"/>
            <rFont val="Tahoma"/>
            <family val="2"/>
          </rPr>
          <t>STEP_11 shift issue</t>
        </r>
      </text>
    </comment>
    <comment ref="F1977" authorId="0" shapeId="0">
      <text>
        <r>
          <rPr>
            <sz val="9"/>
            <color indexed="81"/>
            <rFont val="細明體"/>
            <family val="3"/>
            <charset val="136"/>
          </rPr>
          <t>1</t>
        </r>
        <r>
          <rPr>
            <sz val="9"/>
            <color indexed="81"/>
            <rFont val="Tahoma"/>
            <family val="2"/>
          </rPr>
          <t xml:space="preserve"> </t>
        </r>
        <r>
          <rPr>
            <sz val="9"/>
            <color indexed="81"/>
            <rFont val="細明體"/>
            <family val="3"/>
            <charset val="136"/>
          </rPr>
          <t>收 2 退
S1 5ea
S2 2ea
S9 1ea
S10 1ea
S12 1ea
S13 2ea</t>
        </r>
      </text>
    </comment>
    <comment ref="F1978" authorId="0" shapeId="0">
      <text>
        <r>
          <rPr>
            <sz val="9"/>
            <color indexed="81"/>
            <rFont val="細明體"/>
            <family val="3"/>
            <charset val="136"/>
          </rPr>
          <t>1</t>
        </r>
        <r>
          <rPr>
            <sz val="9"/>
            <color indexed="81"/>
            <rFont val="Tahoma"/>
            <family val="2"/>
          </rPr>
          <t xml:space="preserve"> </t>
        </r>
        <r>
          <rPr>
            <sz val="9"/>
            <color indexed="81"/>
            <rFont val="細明體"/>
            <family val="3"/>
            <charset val="136"/>
          </rPr>
          <t>收 2 退
S3 2ea
S4 2ea
S5 1ea
S7 1ea
S8 1ea
S9 2ea
S11 1ea
S12 2ea</t>
        </r>
      </text>
    </comment>
    <comment ref="F1980" authorId="0" shapeId="0">
      <text>
        <r>
          <rPr>
            <sz val="9"/>
            <color indexed="81"/>
            <rFont val="細明體"/>
            <family val="3"/>
            <charset val="136"/>
          </rPr>
          <t>1</t>
        </r>
        <r>
          <rPr>
            <sz val="9"/>
            <color indexed="81"/>
            <rFont val="Tahoma"/>
            <family val="2"/>
          </rPr>
          <t xml:space="preserve"> </t>
        </r>
        <r>
          <rPr>
            <sz val="9"/>
            <color indexed="81"/>
            <rFont val="細明體"/>
            <family val="3"/>
            <charset val="136"/>
          </rPr>
          <t>收 2 退
S1 1ea
S8 1ea
S10 1ea</t>
        </r>
      </text>
    </comment>
    <comment ref="F1981" authorId="0" shapeId="0">
      <text>
        <r>
          <rPr>
            <sz val="9"/>
            <color indexed="81"/>
            <rFont val="細明體"/>
            <family val="3"/>
            <charset val="136"/>
          </rPr>
          <t>1</t>
        </r>
        <r>
          <rPr>
            <sz val="9"/>
            <color indexed="81"/>
            <rFont val="Tahoma"/>
            <family val="2"/>
          </rPr>
          <t xml:space="preserve"> </t>
        </r>
        <r>
          <rPr>
            <sz val="9"/>
            <color indexed="81"/>
            <rFont val="細明體"/>
            <family val="3"/>
            <charset val="136"/>
          </rPr>
          <t>收 2 退
S3 1ea
S9 2ea</t>
        </r>
      </text>
    </comment>
    <comment ref="F1982" authorId="0" shapeId="0">
      <text>
        <r>
          <rPr>
            <sz val="9"/>
            <color indexed="81"/>
            <rFont val="細明體"/>
            <family val="3"/>
            <charset val="136"/>
          </rPr>
          <t>1</t>
        </r>
        <r>
          <rPr>
            <sz val="9"/>
            <color indexed="81"/>
            <rFont val="Tahoma"/>
            <family val="2"/>
          </rPr>
          <t xml:space="preserve"> </t>
        </r>
        <r>
          <rPr>
            <sz val="9"/>
            <color indexed="81"/>
            <rFont val="細明體"/>
            <family val="3"/>
            <charset val="136"/>
          </rPr>
          <t>收 2 退
S1 4ea
S3 1ea
S4 1ea
S5 2ea
S7 2ea
S8 2ea
S9 2ea
S11 2ea
S13 1ea</t>
        </r>
      </text>
    </comment>
    <comment ref="F1986" authorId="0" shapeId="0">
      <text>
        <r>
          <rPr>
            <sz val="9"/>
            <color indexed="81"/>
            <rFont val="細明體"/>
            <family val="3"/>
            <charset val="136"/>
          </rPr>
          <t>1</t>
        </r>
        <r>
          <rPr>
            <sz val="9"/>
            <color indexed="81"/>
            <rFont val="Tahoma"/>
            <family val="2"/>
          </rPr>
          <t xml:space="preserve"> </t>
        </r>
        <r>
          <rPr>
            <sz val="9"/>
            <color indexed="81"/>
            <rFont val="細明體"/>
            <family val="3"/>
            <charset val="136"/>
          </rPr>
          <t>收 2 退
S4 2ea</t>
        </r>
      </text>
    </comment>
    <comment ref="F1987" authorId="0" shapeId="0">
      <text>
        <r>
          <rPr>
            <sz val="9"/>
            <color indexed="81"/>
            <rFont val="Tahoma"/>
            <family val="2"/>
          </rPr>
          <t>MFG over Q-time</t>
        </r>
      </text>
    </comment>
    <comment ref="F1992" authorId="0" shapeId="0">
      <text>
        <r>
          <rPr>
            <sz val="9"/>
            <color indexed="81"/>
            <rFont val="細明體"/>
            <family val="3"/>
            <charset val="136"/>
          </rPr>
          <t>1</t>
        </r>
        <r>
          <rPr>
            <sz val="9"/>
            <color indexed="81"/>
            <rFont val="Tahoma"/>
            <family val="2"/>
          </rPr>
          <t xml:space="preserve"> </t>
        </r>
        <r>
          <rPr>
            <sz val="9"/>
            <color indexed="81"/>
            <rFont val="細明體"/>
            <family val="3"/>
            <charset val="136"/>
          </rPr>
          <t>收 2 退
S1 3ea
S6 1ea</t>
        </r>
      </text>
    </comment>
    <comment ref="F1998" authorId="0" shapeId="0">
      <text>
        <r>
          <rPr>
            <sz val="9"/>
            <color indexed="81"/>
            <rFont val="細明體"/>
            <family val="3"/>
            <charset val="136"/>
          </rPr>
          <t>1</t>
        </r>
        <r>
          <rPr>
            <sz val="9"/>
            <color indexed="81"/>
            <rFont val="Tahoma"/>
            <family val="2"/>
          </rPr>
          <t xml:space="preserve"> </t>
        </r>
        <r>
          <rPr>
            <sz val="9"/>
            <color indexed="81"/>
            <rFont val="細明體"/>
            <family val="3"/>
            <charset val="136"/>
          </rPr>
          <t>收 2 退
S2 1ea
S3 3ea</t>
        </r>
      </text>
    </comment>
    <comment ref="F1999" authorId="0" shapeId="0">
      <text>
        <r>
          <rPr>
            <sz val="9"/>
            <color indexed="81"/>
            <rFont val="細明體"/>
            <family val="3"/>
            <charset val="136"/>
          </rPr>
          <t>1</t>
        </r>
        <r>
          <rPr>
            <sz val="9"/>
            <color indexed="81"/>
            <rFont val="Tahoma"/>
            <family val="2"/>
          </rPr>
          <t xml:space="preserve"> </t>
        </r>
        <r>
          <rPr>
            <sz val="9"/>
            <color indexed="81"/>
            <rFont val="細明體"/>
            <family val="3"/>
            <charset val="136"/>
          </rPr>
          <t>收 2 退
S1 3ea
S3 1ea</t>
        </r>
      </text>
    </comment>
    <comment ref="F2006" authorId="0" shapeId="0">
      <text>
        <r>
          <rPr>
            <sz val="9"/>
            <color indexed="81"/>
            <rFont val="Tahoma"/>
            <family val="2"/>
          </rPr>
          <t>COAT_06 alarm</t>
        </r>
      </text>
    </comment>
    <comment ref="F2007" authorId="0" shapeId="0">
      <text>
        <r>
          <rPr>
            <sz val="9"/>
            <color indexed="81"/>
            <rFont val="Tahoma"/>
            <family val="2"/>
          </rPr>
          <t>DEVP_03 alarm</t>
        </r>
      </text>
    </comment>
    <comment ref="F2011" authorId="0" shapeId="0">
      <text>
        <r>
          <rPr>
            <sz val="9"/>
            <color indexed="81"/>
            <rFont val="Tahoma"/>
            <family val="2"/>
          </rPr>
          <t>Stray light</t>
        </r>
      </text>
    </comment>
    <comment ref="F2022" authorId="0" shapeId="0">
      <text>
        <r>
          <rPr>
            <sz val="9"/>
            <color indexed="81"/>
            <rFont val="細明體"/>
            <family val="3"/>
            <charset val="136"/>
          </rPr>
          <t>1</t>
        </r>
        <r>
          <rPr>
            <sz val="9"/>
            <color indexed="81"/>
            <rFont val="Tahoma"/>
            <family val="2"/>
          </rPr>
          <t xml:space="preserve"> </t>
        </r>
        <r>
          <rPr>
            <sz val="9"/>
            <color indexed="81"/>
            <rFont val="細明體"/>
            <family val="3"/>
            <charset val="136"/>
          </rPr>
          <t>收 2 退
S4 1ea
S5 1ea
S10 1ea
S11 1ea</t>
        </r>
      </text>
    </comment>
    <comment ref="F2023" authorId="0" shapeId="0">
      <text>
        <r>
          <rPr>
            <sz val="9"/>
            <color indexed="81"/>
            <rFont val="細明體"/>
            <family val="3"/>
            <charset val="136"/>
          </rPr>
          <t>1</t>
        </r>
        <r>
          <rPr>
            <sz val="9"/>
            <color indexed="81"/>
            <rFont val="Tahoma"/>
            <family val="2"/>
          </rPr>
          <t xml:space="preserve"> </t>
        </r>
        <r>
          <rPr>
            <sz val="9"/>
            <color indexed="81"/>
            <rFont val="細明體"/>
            <family val="3"/>
            <charset val="136"/>
          </rPr>
          <t>收 2 退
S2 1ea
S5 1ea
S8 1ea
S9 1ea
S11 1ea
S12 1ea
S13 1ea</t>
        </r>
      </text>
    </comment>
    <comment ref="F2024" authorId="0" shapeId="0">
      <text>
        <r>
          <rPr>
            <sz val="9"/>
            <color indexed="81"/>
            <rFont val="細明體"/>
            <family val="3"/>
            <charset val="136"/>
          </rPr>
          <t>1</t>
        </r>
        <r>
          <rPr>
            <sz val="9"/>
            <color indexed="81"/>
            <rFont val="Tahoma"/>
            <family val="2"/>
          </rPr>
          <t xml:space="preserve"> </t>
        </r>
        <r>
          <rPr>
            <sz val="9"/>
            <color indexed="81"/>
            <rFont val="細明體"/>
            <family val="3"/>
            <charset val="136"/>
          </rPr>
          <t>收 2 退
S1 2ea
S2 4ea
S3 3ea
S4 7ea
S5 4ea
S6 4ea
S7 3ea
S8 4ea
S9 4ea
S10 4ea
S11 1ea
S12 1ea
S13 4ea</t>
        </r>
      </text>
    </comment>
    <comment ref="F2031" authorId="0" shapeId="0">
      <text>
        <r>
          <rPr>
            <sz val="9"/>
            <color indexed="81"/>
            <rFont val="細明體"/>
            <family val="3"/>
            <charset val="136"/>
          </rPr>
          <t>1</t>
        </r>
        <r>
          <rPr>
            <sz val="9"/>
            <color indexed="81"/>
            <rFont val="Tahoma"/>
            <family val="2"/>
          </rPr>
          <t xml:space="preserve"> </t>
        </r>
        <r>
          <rPr>
            <sz val="9"/>
            <color indexed="81"/>
            <rFont val="細明體"/>
            <family val="3"/>
            <charset val="136"/>
          </rPr>
          <t xml:space="preserve">收 2 退
S3 1ea
</t>
        </r>
      </text>
    </comment>
    <comment ref="F2033" authorId="0" shapeId="0">
      <text>
        <r>
          <rPr>
            <sz val="9"/>
            <color indexed="81"/>
            <rFont val="細明體"/>
            <family val="3"/>
            <charset val="136"/>
          </rPr>
          <t>1</t>
        </r>
        <r>
          <rPr>
            <sz val="9"/>
            <color indexed="81"/>
            <rFont val="Tahoma"/>
            <family val="2"/>
          </rPr>
          <t xml:space="preserve"> </t>
        </r>
        <r>
          <rPr>
            <sz val="9"/>
            <color indexed="81"/>
            <rFont val="細明體"/>
            <family val="3"/>
            <charset val="136"/>
          </rPr>
          <t>收 2 退
S5 1ea</t>
        </r>
      </text>
    </comment>
    <comment ref="F2036" authorId="0" shapeId="0">
      <text>
        <r>
          <rPr>
            <sz val="9"/>
            <color indexed="81"/>
            <rFont val="細明體"/>
            <family val="3"/>
            <charset val="136"/>
          </rPr>
          <t>1</t>
        </r>
        <r>
          <rPr>
            <sz val="9"/>
            <color indexed="81"/>
            <rFont val="Tahoma"/>
            <family val="2"/>
          </rPr>
          <t xml:space="preserve"> </t>
        </r>
        <r>
          <rPr>
            <sz val="9"/>
            <color indexed="81"/>
            <rFont val="細明體"/>
            <family val="3"/>
            <charset val="136"/>
          </rPr>
          <t>收 2 退
S1 1ea
S2 1ea
S7 1ea
S9 2ea</t>
        </r>
      </text>
    </comment>
    <comment ref="F2037" authorId="0" shapeId="0">
      <text>
        <r>
          <rPr>
            <sz val="9"/>
            <color indexed="81"/>
            <rFont val="細明體"/>
            <family val="3"/>
            <charset val="136"/>
          </rPr>
          <t>1</t>
        </r>
        <r>
          <rPr>
            <sz val="9"/>
            <color indexed="81"/>
            <rFont val="Tahoma"/>
            <family val="2"/>
          </rPr>
          <t xml:space="preserve"> </t>
        </r>
        <r>
          <rPr>
            <sz val="9"/>
            <color indexed="81"/>
            <rFont val="細明體"/>
            <family val="3"/>
            <charset val="136"/>
          </rPr>
          <t>收 2 退
S10 1ea</t>
        </r>
      </text>
    </comment>
    <comment ref="F2038" authorId="0" shapeId="0">
      <text>
        <r>
          <rPr>
            <sz val="9"/>
            <color indexed="81"/>
            <rFont val="細明體"/>
            <family val="3"/>
            <charset val="136"/>
          </rPr>
          <t>1</t>
        </r>
        <r>
          <rPr>
            <sz val="9"/>
            <color indexed="81"/>
            <rFont val="Tahoma"/>
            <family val="2"/>
          </rPr>
          <t xml:space="preserve"> </t>
        </r>
        <r>
          <rPr>
            <sz val="9"/>
            <color indexed="81"/>
            <rFont val="細明體"/>
            <family val="3"/>
            <charset val="136"/>
          </rPr>
          <t>收 2 退
S1 1ea
S3 1ea</t>
        </r>
      </text>
    </comment>
    <comment ref="F2041" authorId="0" shapeId="0">
      <text>
        <r>
          <rPr>
            <sz val="9"/>
            <color indexed="81"/>
            <rFont val="細明體"/>
            <family val="3"/>
            <charset val="136"/>
          </rPr>
          <t>1</t>
        </r>
        <r>
          <rPr>
            <sz val="9"/>
            <color indexed="81"/>
            <rFont val="Tahoma"/>
            <family val="2"/>
          </rPr>
          <t xml:space="preserve"> </t>
        </r>
        <r>
          <rPr>
            <sz val="9"/>
            <color indexed="81"/>
            <rFont val="細明體"/>
            <family val="3"/>
            <charset val="136"/>
          </rPr>
          <t>收 2 退
S1 1ea
S3 1ea</t>
        </r>
      </text>
    </comment>
    <comment ref="F2043" authorId="0" shapeId="0">
      <text>
        <r>
          <rPr>
            <sz val="9"/>
            <color indexed="81"/>
            <rFont val="Tahoma"/>
            <family val="2"/>
          </rPr>
          <t>Bubble</t>
        </r>
      </text>
    </comment>
    <comment ref="F2044" authorId="0" shapeId="0">
      <text>
        <r>
          <rPr>
            <sz val="9"/>
            <color indexed="81"/>
            <rFont val="Tahoma"/>
            <family val="2"/>
          </rPr>
          <t>Bubble &amp; Gel</t>
        </r>
      </text>
    </comment>
    <comment ref="F2048" authorId="0" shapeId="0">
      <text>
        <r>
          <rPr>
            <sz val="9"/>
            <color indexed="81"/>
            <rFont val="Tahoma"/>
            <family val="2"/>
          </rPr>
          <t>Bubble &amp; Gel</t>
        </r>
      </text>
    </comment>
    <comment ref="F2049" authorId="0" shapeId="0">
      <text>
        <r>
          <rPr>
            <sz val="9"/>
            <color indexed="81"/>
            <rFont val="Tahoma"/>
            <family val="2"/>
          </rPr>
          <t>Bubble &amp; Gel</t>
        </r>
      </text>
    </comment>
    <comment ref="F2052" authorId="0" shapeId="0">
      <text>
        <r>
          <rPr>
            <sz val="9"/>
            <color indexed="81"/>
            <rFont val="Tahoma"/>
            <family val="2"/>
          </rPr>
          <t>Bubble</t>
        </r>
      </text>
    </comment>
    <comment ref="F2055" authorId="0" shapeId="0">
      <text>
        <r>
          <rPr>
            <sz val="9"/>
            <color indexed="81"/>
            <rFont val="細明體"/>
            <family val="3"/>
            <charset val="136"/>
          </rPr>
          <t>1</t>
        </r>
        <r>
          <rPr>
            <sz val="9"/>
            <color indexed="81"/>
            <rFont val="Tahoma"/>
            <family val="2"/>
          </rPr>
          <t xml:space="preserve"> </t>
        </r>
        <r>
          <rPr>
            <sz val="9"/>
            <color indexed="81"/>
            <rFont val="細明體"/>
            <family val="3"/>
            <charset val="136"/>
          </rPr>
          <t>收 2 退
S3 1ea</t>
        </r>
      </text>
    </comment>
    <comment ref="F2057" authorId="0" shapeId="0">
      <text>
        <r>
          <rPr>
            <sz val="9"/>
            <color indexed="81"/>
            <rFont val="細明體"/>
            <family val="3"/>
            <charset val="136"/>
          </rPr>
          <t>1</t>
        </r>
        <r>
          <rPr>
            <sz val="9"/>
            <color indexed="81"/>
            <rFont val="Tahoma"/>
            <family val="2"/>
          </rPr>
          <t xml:space="preserve"> </t>
        </r>
        <r>
          <rPr>
            <sz val="9"/>
            <color indexed="81"/>
            <rFont val="細明體"/>
            <family val="3"/>
            <charset val="136"/>
          </rPr>
          <t>收 2 退
S1 3ea
S2 1ea</t>
        </r>
      </text>
    </comment>
    <comment ref="F2058" authorId="0" shapeId="0">
      <text>
        <r>
          <rPr>
            <sz val="9"/>
            <color indexed="81"/>
            <rFont val="細明體"/>
            <family val="3"/>
            <charset val="136"/>
          </rPr>
          <t>1</t>
        </r>
        <r>
          <rPr>
            <sz val="9"/>
            <color indexed="81"/>
            <rFont val="Tahoma"/>
            <family val="2"/>
          </rPr>
          <t xml:space="preserve"> </t>
        </r>
        <r>
          <rPr>
            <sz val="9"/>
            <color indexed="81"/>
            <rFont val="細明體"/>
            <family val="3"/>
            <charset val="136"/>
          </rPr>
          <t>收 2 退
S3 1ea
S4 1ea</t>
        </r>
      </text>
    </comment>
    <comment ref="F2059" authorId="0" shapeId="0">
      <text>
        <r>
          <rPr>
            <sz val="9"/>
            <color indexed="81"/>
            <rFont val="Tahoma"/>
            <family val="2"/>
          </rPr>
          <t>Exposure --&gt; PEB over Q-time</t>
        </r>
      </text>
    </comment>
    <comment ref="F2060" authorId="0" shapeId="0">
      <text>
        <r>
          <rPr>
            <sz val="9"/>
            <color indexed="81"/>
            <rFont val="Tahoma"/>
            <family val="2"/>
          </rPr>
          <t>Exposure --&gt; PEB over Q-time</t>
        </r>
      </text>
    </comment>
    <comment ref="F2062" authorId="0" shapeId="0">
      <text>
        <r>
          <rPr>
            <sz val="9"/>
            <color indexed="81"/>
            <rFont val="Tahoma"/>
            <family val="2"/>
          </rPr>
          <t>Bubble + Gel</t>
        </r>
      </text>
    </comment>
    <comment ref="F2063" authorId="0" shapeId="0">
      <text>
        <r>
          <rPr>
            <sz val="9"/>
            <color indexed="81"/>
            <rFont val="Tahoma"/>
            <family val="2"/>
          </rPr>
          <t>Exposure --&gt; PEB over Q-time (&gt; 6 hr)</t>
        </r>
      </text>
    </comment>
    <comment ref="F2064" authorId="0" shapeId="0">
      <text>
        <r>
          <rPr>
            <sz val="9"/>
            <color indexed="81"/>
            <rFont val="細明體"/>
            <family val="3"/>
            <charset val="136"/>
          </rPr>
          <t>1</t>
        </r>
        <r>
          <rPr>
            <sz val="9"/>
            <color indexed="81"/>
            <rFont val="Tahoma"/>
            <family val="2"/>
          </rPr>
          <t xml:space="preserve"> </t>
        </r>
        <r>
          <rPr>
            <sz val="9"/>
            <color indexed="81"/>
            <rFont val="細明體"/>
            <family val="3"/>
            <charset val="136"/>
          </rPr>
          <t>收 2 退
S3 1ea
S6 3ea
S8 2ea
S11 1ea
S12 1ea</t>
        </r>
      </text>
    </comment>
    <comment ref="F2067" authorId="0" shapeId="0">
      <text>
        <r>
          <rPr>
            <sz val="9"/>
            <color indexed="81"/>
            <rFont val="細明體"/>
            <family val="3"/>
            <charset val="136"/>
          </rPr>
          <t>1</t>
        </r>
        <r>
          <rPr>
            <sz val="9"/>
            <color indexed="81"/>
            <rFont val="Tahoma"/>
            <family val="2"/>
          </rPr>
          <t xml:space="preserve"> </t>
        </r>
        <r>
          <rPr>
            <sz val="9"/>
            <color indexed="81"/>
            <rFont val="細明體"/>
            <family val="3"/>
            <charset val="136"/>
          </rPr>
          <t>收 2 退
S3 1ea
S13 1ea</t>
        </r>
      </text>
    </comment>
    <comment ref="F2068" authorId="0" shapeId="0">
      <text>
        <r>
          <rPr>
            <sz val="9"/>
            <color indexed="81"/>
            <rFont val="細明體"/>
            <family val="3"/>
            <charset val="136"/>
          </rPr>
          <t>1</t>
        </r>
        <r>
          <rPr>
            <sz val="9"/>
            <color indexed="81"/>
            <rFont val="Tahoma"/>
            <family val="2"/>
          </rPr>
          <t xml:space="preserve"> </t>
        </r>
        <r>
          <rPr>
            <sz val="9"/>
            <color indexed="81"/>
            <rFont val="細明體"/>
            <family val="3"/>
            <charset val="136"/>
          </rPr>
          <t>收 2 退
S2 2ea
S5 1ea
S6 2ea
S8 1ea
S9 2ea
S10 1ea
S11 1ea</t>
        </r>
      </text>
    </comment>
    <comment ref="F2071" authorId="0" shapeId="0">
      <text>
        <r>
          <rPr>
            <sz val="9"/>
            <color indexed="81"/>
            <rFont val="細明體"/>
            <family val="3"/>
            <charset val="136"/>
          </rPr>
          <t>1</t>
        </r>
        <r>
          <rPr>
            <sz val="9"/>
            <color indexed="81"/>
            <rFont val="Tahoma"/>
            <family val="2"/>
          </rPr>
          <t xml:space="preserve"> </t>
        </r>
        <r>
          <rPr>
            <sz val="9"/>
            <color indexed="81"/>
            <rFont val="細明體"/>
            <family val="3"/>
            <charset val="136"/>
          </rPr>
          <t>收 2 退
S1 1ea</t>
        </r>
      </text>
    </comment>
    <comment ref="F2072" authorId="0" shapeId="0">
      <text>
        <r>
          <rPr>
            <sz val="9"/>
            <color indexed="81"/>
            <rFont val="細明體"/>
            <family val="3"/>
            <charset val="136"/>
          </rPr>
          <t>1</t>
        </r>
        <r>
          <rPr>
            <sz val="9"/>
            <color indexed="81"/>
            <rFont val="Tahoma"/>
            <family val="2"/>
          </rPr>
          <t xml:space="preserve"> </t>
        </r>
        <r>
          <rPr>
            <sz val="9"/>
            <color indexed="81"/>
            <rFont val="細明體"/>
            <family val="3"/>
            <charset val="136"/>
          </rPr>
          <t>收 2 退
S1 1ea</t>
        </r>
      </text>
    </comment>
    <comment ref="F2073" authorId="0" shapeId="0">
      <text>
        <r>
          <rPr>
            <sz val="9"/>
            <color indexed="81"/>
            <rFont val="細明體"/>
            <family val="3"/>
            <charset val="136"/>
          </rPr>
          <t>1</t>
        </r>
        <r>
          <rPr>
            <sz val="9"/>
            <color indexed="81"/>
            <rFont val="Tahoma"/>
            <family val="2"/>
          </rPr>
          <t xml:space="preserve"> </t>
        </r>
        <r>
          <rPr>
            <sz val="9"/>
            <color indexed="81"/>
            <rFont val="細明體"/>
            <family val="3"/>
            <charset val="136"/>
          </rPr>
          <t>收 2 退
S8 2ea
PD command</t>
        </r>
      </text>
    </comment>
    <comment ref="F2074" authorId="0" shapeId="0">
      <text>
        <r>
          <rPr>
            <sz val="9"/>
            <color indexed="81"/>
            <rFont val="細明體"/>
            <family val="3"/>
            <charset val="136"/>
          </rPr>
          <t>1</t>
        </r>
        <r>
          <rPr>
            <sz val="9"/>
            <color indexed="81"/>
            <rFont val="Tahoma"/>
            <family val="2"/>
          </rPr>
          <t xml:space="preserve"> </t>
        </r>
        <r>
          <rPr>
            <sz val="9"/>
            <color indexed="81"/>
            <rFont val="細明體"/>
            <family val="3"/>
            <charset val="136"/>
          </rPr>
          <t>收 2 退
S2 2ea
S5 1ea
S6 2ea
S8 1ea
S9 2ea
S10 1ea
S11 1ea</t>
        </r>
      </text>
    </comment>
    <comment ref="F2075" authorId="0" shapeId="0">
      <text>
        <r>
          <rPr>
            <sz val="9"/>
            <color indexed="81"/>
            <rFont val="細明體"/>
            <family val="3"/>
            <charset val="136"/>
          </rPr>
          <t>1</t>
        </r>
        <r>
          <rPr>
            <sz val="9"/>
            <color indexed="81"/>
            <rFont val="Tahoma"/>
            <family val="2"/>
          </rPr>
          <t xml:space="preserve"> </t>
        </r>
        <r>
          <rPr>
            <sz val="9"/>
            <color indexed="81"/>
            <rFont val="細明體"/>
            <family val="3"/>
            <charset val="136"/>
          </rPr>
          <t>收 2 退
S1 2ea
S2 1ea
S3 1ea
S5 1ea
S6 1ea
S9 1ea
S10 2ea
S12 2ea
S13 2ea</t>
        </r>
      </text>
    </comment>
    <comment ref="F2076" authorId="0" shapeId="0">
      <text>
        <r>
          <rPr>
            <sz val="9"/>
            <color indexed="81"/>
            <rFont val="細明體"/>
            <family val="3"/>
            <charset val="136"/>
          </rPr>
          <t>地震影響批</t>
        </r>
      </text>
    </comment>
    <comment ref="F2082" authorId="0" shapeId="0">
      <text>
        <r>
          <rPr>
            <sz val="9"/>
            <color indexed="81"/>
            <rFont val="細明體"/>
            <family val="3"/>
            <charset val="136"/>
          </rPr>
          <t>1</t>
        </r>
        <r>
          <rPr>
            <sz val="9"/>
            <color indexed="81"/>
            <rFont val="Tahoma"/>
            <family val="2"/>
          </rPr>
          <t xml:space="preserve"> </t>
        </r>
        <r>
          <rPr>
            <sz val="9"/>
            <color indexed="81"/>
            <rFont val="細明體"/>
            <family val="3"/>
            <charset val="136"/>
          </rPr>
          <t>收 2 退
S4 1ea
S5 1ea
S7 1ea
S9 1ea
S10 1ea
S11 1ea</t>
        </r>
      </text>
    </comment>
    <comment ref="F2092" authorId="0" shapeId="0">
      <text>
        <r>
          <rPr>
            <sz val="9"/>
            <color indexed="81"/>
            <rFont val="細明體"/>
            <family val="3"/>
            <charset val="136"/>
          </rPr>
          <t>1</t>
        </r>
        <r>
          <rPr>
            <sz val="9"/>
            <color indexed="81"/>
            <rFont val="Tahoma"/>
            <family val="2"/>
          </rPr>
          <t xml:space="preserve"> </t>
        </r>
        <r>
          <rPr>
            <sz val="9"/>
            <color indexed="81"/>
            <rFont val="細明體"/>
            <family val="3"/>
            <charset val="136"/>
          </rPr>
          <t xml:space="preserve">收 2 退
S6 1ea
S8 1ea
</t>
        </r>
      </text>
    </comment>
    <comment ref="F2093" authorId="0" shapeId="0">
      <text>
        <r>
          <rPr>
            <sz val="9"/>
            <color indexed="81"/>
            <rFont val="Tahoma"/>
            <family val="2"/>
          </rPr>
          <t>Descum --&gt; Plate over Q-time</t>
        </r>
      </text>
    </comment>
    <comment ref="F2095" authorId="0" shapeId="0">
      <text>
        <r>
          <rPr>
            <sz val="9"/>
            <color indexed="81"/>
            <rFont val="細明體"/>
            <family val="3"/>
            <charset val="136"/>
          </rPr>
          <t>1</t>
        </r>
        <r>
          <rPr>
            <sz val="9"/>
            <color indexed="81"/>
            <rFont val="Tahoma"/>
            <family val="2"/>
          </rPr>
          <t xml:space="preserve"> </t>
        </r>
        <r>
          <rPr>
            <sz val="9"/>
            <color indexed="81"/>
            <rFont val="細明體"/>
            <family val="3"/>
            <charset val="136"/>
          </rPr>
          <t>收 2 退
S4 1ea
S5 1ea
S6 1ea
S7 1ea
S9 1ea</t>
        </r>
      </text>
    </comment>
    <comment ref="F2096" authorId="0" shapeId="0">
      <text>
        <r>
          <rPr>
            <sz val="9"/>
            <color indexed="81"/>
            <rFont val="細明體"/>
            <family val="3"/>
            <charset val="136"/>
          </rPr>
          <t>1</t>
        </r>
        <r>
          <rPr>
            <sz val="9"/>
            <color indexed="81"/>
            <rFont val="Tahoma"/>
            <family val="2"/>
          </rPr>
          <t xml:space="preserve"> </t>
        </r>
        <r>
          <rPr>
            <sz val="9"/>
            <color indexed="81"/>
            <rFont val="細明體"/>
            <family val="3"/>
            <charset val="136"/>
          </rPr>
          <t>收 2 退
S2 2ea
S3 1ea
S4 2ea
S5 2ea
S6 1ea
S7 2ea
S9 2ea
S11 3ea
S12 2ea</t>
        </r>
      </text>
    </comment>
    <comment ref="F2097" authorId="0" shapeId="0">
      <text>
        <r>
          <rPr>
            <sz val="9"/>
            <color indexed="81"/>
            <rFont val="細明體"/>
            <family val="3"/>
            <charset val="136"/>
          </rPr>
          <t>1</t>
        </r>
        <r>
          <rPr>
            <sz val="9"/>
            <color indexed="81"/>
            <rFont val="Tahoma"/>
            <family val="2"/>
          </rPr>
          <t xml:space="preserve"> </t>
        </r>
        <r>
          <rPr>
            <sz val="9"/>
            <color indexed="81"/>
            <rFont val="細明體"/>
            <family val="3"/>
            <charset val="136"/>
          </rPr>
          <t>收 2 退
S6 1ea
S7 1ea
S8 1ea
S12 1ea</t>
        </r>
      </text>
    </comment>
    <comment ref="F2100" authorId="0" shapeId="0">
      <text>
        <r>
          <rPr>
            <sz val="9"/>
            <color indexed="81"/>
            <rFont val="Tahoma"/>
            <family val="2"/>
          </rPr>
          <t>Exposure --&gt; Develop over Q-time (24hr)</t>
        </r>
      </text>
    </comment>
    <comment ref="F2101" authorId="0" shapeId="0">
      <text>
        <r>
          <rPr>
            <sz val="9"/>
            <color indexed="81"/>
            <rFont val="Tahoma"/>
            <family val="2"/>
          </rPr>
          <t>Coat -- &gt; Exposure over Q-time (24hr)</t>
        </r>
      </text>
    </comment>
    <comment ref="F2102" authorId="0" shapeId="0">
      <text>
        <r>
          <rPr>
            <sz val="9"/>
            <color indexed="81"/>
            <rFont val="Tahoma"/>
            <family val="2"/>
          </rPr>
          <t>Coat -- &gt; Exposure over Q-time (24hr)</t>
        </r>
      </text>
    </comment>
    <comment ref="F2103" authorId="0" shapeId="0">
      <text>
        <r>
          <rPr>
            <sz val="9"/>
            <color indexed="81"/>
            <rFont val="細明體"/>
            <family val="3"/>
            <charset val="136"/>
          </rPr>
          <t>1</t>
        </r>
        <r>
          <rPr>
            <sz val="9"/>
            <color indexed="81"/>
            <rFont val="Tahoma"/>
            <family val="2"/>
          </rPr>
          <t xml:space="preserve"> </t>
        </r>
        <r>
          <rPr>
            <sz val="9"/>
            <color indexed="81"/>
            <rFont val="細明體"/>
            <family val="3"/>
            <charset val="136"/>
          </rPr>
          <t>收 2 退
S2 1ea
S9 1ea
S10 1ea
S11 1ea
S12 3ea
S13 1ea</t>
        </r>
      </text>
    </comment>
    <comment ref="F2104" authorId="0" shapeId="0">
      <text>
        <r>
          <rPr>
            <sz val="9"/>
            <color indexed="81"/>
            <rFont val="細明體"/>
            <family val="3"/>
            <charset val="136"/>
          </rPr>
          <t>1</t>
        </r>
        <r>
          <rPr>
            <sz val="9"/>
            <color indexed="81"/>
            <rFont val="Tahoma"/>
            <family val="2"/>
          </rPr>
          <t xml:space="preserve"> </t>
        </r>
        <r>
          <rPr>
            <sz val="9"/>
            <color indexed="81"/>
            <rFont val="細明體"/>
            <family val="3"/>
            <charset val="136"/>
          </rPr>
          <t>收 2 退
S1 1ea
S2 1ea
S3 1ea
S5 1ea
S6 1ea
S7 3ea
S8 3ea
S10 1ea
S11 3ea
S12 1ea
S13 1ea</t>
        </r>
      </text>
    </comment>
    <comment ref="F2105" authorId="0" shapeId="0">
      <text>
        <r>
          <rPr>
            <sz val="9"/>
            <color indexed="81"/>
            <rFont val="Tahoma"/>
            <family val="2"/>
          </rPr>
          <t>Plating machine alarm</t>
        </r>
      </text>
    </comment>
    <comment ref="F2106" authorId="0" shapeId="0">
      <text>
        <r>
          <rPr>
            <sz val="9"/>
            <color indexed="81"/>
            <rFont val="細明體"/>
            <family val="3"/>
            <charset val="136"/>
          </rPr>
          <t>1</t>
        </r>
        <r>
          <rPr>
            <sz val="9"/>
            <color indexed="81"/>
            <rFont val="Tahoma"/>
            <family val="2"/>
          </rPr>
          <t xml:space="preserve"> </t>
        </r>
        <r>
          <rPr>
            <sz val="9"/>
            <color indexed="81"/>
            <rFont val="細明體"/>
            <family val="3"/>
            <charset val="136"/>
          </rPr>
          <t>收 2 退
S4 1ea
S7 1ea
S9 1ea
S11 1ea</t>
        </r>
      </text>
    </comment>
    <comment ref="F2107" authorId="0" shapeId="0">
      <text>
        <r>
          <rPr>
            <sz val="9"/>
            <color indexed="81"/>
            <rFont val="Tahoma"/>
            <family val="2"/>
          </rPr>
          <t>Sputterr film broken</t>
        </r>
      </text>
    </comment>
    <comment ref="F2109" authorId="0" shapeId="0">
      <text>
        <r>
          <rPr>
            <sz val="9"/>
            <color indexed="81"/>
            <rFont val="Tahoma"/>
            <family val="2"/>
          </rPr>
          <t>peeling</t>
        </r>
      </text>
    </comment>
    <comment ref="F2113" authorId="0" shapeId="0">
      <text>
        <r>
          <rPr>
            <sz val="9"/>
            <color indexed="81"/>
            <rFont val="細明體"/>
            <family val="3"/>
            <charset val="136"/>
          </rPr>
          <t>1</t>
        </r>
        <r>
          <rPr>
            <sz val="9"/>
            <color indexed="81"/>
            <rFont val="Tahoma"/>
            <family val="2"/>
          </rPr>
          <t xml:space="preserve"> </t>
        </r>
        <r>
          <rPr>
            <sz val="9"/>
            <color indexed="81"/>
            <rFont val="細明體"/>
            <family val="3"/>
            <charset val="136"/>
          </rPr>
          <t>收 2 退
S2 1ea
S13 1ea</t>
        </r>
      </text>
    </comment>
    <comment ref="F2114" authorId="0" shapeId="0">
      <text>
        <r>
          <rPr>
            <sz val="9"/>
            <color indexed="81"/>
            <rFont val="細明體"/>
            <family val="3"/>
            <charset val="136"/>
          </rPr>
          <t>1</t>
        </r>
        <r>
          <rPr>
            <sz val="9"/>
            <color indexed="81"/>
            <rFont val="Tahoma"/>
            <family val="2"/>
          </rPr>
          <t xml:space="preserve"> </t>
        </r>
        <r>
          <rPr>
            <sz val="9"/>
            <color indexed="81"/>
            <rFont val="細明體"/>
            <family val="3"/>
            <charset val="136"/>
          </rPr>
          <t>收 2 退
S2 2ea
S3 1ea
S4 1ea
S5 1ea
S8 2ea
S10 2ea
S12 1ea
S13 1ea</t>
        </r>
      </text>
    </comment>
    <comment ref="F2115" authorId="0" shapeId="0">
      <text>
        <r>
          <rPr>
            <sz val="9"/>
            <color indexed="81"/>
            <rFont val="細明體"/>
            <family val="3"/>
            <charset val="136"/>
          </rPr>
          <t>1</t>
        </r>
        <r>
          <rPr>
            <sz val="9"/>
            <color indexed="81"/>
            <rFont val="Tahoma"/>
            <family val="2"/>
          </rPr>
          <t xml:space="preserve"> </t>
        </r>
        <r>
          <rPr>
            <sz val="9"/>
            <color indexed="81"/>
            <rFont val="細明體"/>
            <family val="3"/>
            <charset val="136"/>
          </rPr>
          <t>收 2 退
S7 1ea
S8 1ea
S11 1ea</t>
        </r>
      </text>
    </comment>
    <comment ref="F2118" authorId="0" shapeId="0">
      <text>
        <r>
          <rPr>
            <sz val="9"/>
            <color indexed="81"/>
            <rFont val="細明體"/>
            <family val="3"/>
            <charset val="136"/>
          </rPr>
          <t>1</t>
        </r>
        <r>
          <rPr>
            <sz val="9"/>
            <color indexed="81"/>
            <rFont val="Tahoma"/>
            <family val="2"/>
          </rPr>
          <t xml:space="preserve"> </t>
        </r>
        <r>
          <rPr>
            <sz val="9"/>
            <color indexed="81"/>
            <rFont val="細明體"/>
            <family val="3"/>
            <charset val="136"/>
          </rPr>
          <t>收 2 退
S2 1ea</t>
        </r>
      </text>
    </comment>
    <comment ref="F2119" authorId="0" shapeId="0">
      <text>
        <r>
          <rPr>
            <sz val="9"/>
            <color indexed="81"/>
            <rFont val="細明體"/>
            <family val="3"/>
            <charset val="136"/>
          </rPr>
          <t>1</t>
        </r>
        <r>
          <rPr>
            <sz val="9"/>
            <color indexed="81"/>
            <rFont val="Tahoma"/>
            <family val="2"/>
          </rPr>
          <t xml:space="preserve"> </t>
        </r>
        <r>
          <rPr>
            <sz val="9"/>
            <color indexed="81"/>
            <rFont val="細明體"/>
            <family val="3"/>
            <charset val="136"/>
          </rPr>
          <t>收 2 退
S1 1ea
S3 2ea
S5 1ea
S6 1ea
S8 1ea
S9 1ea
S10 3ea
S12 1ea</t>
        </r>
      </text>
    </comment>
    <comment ref="F2120" authorId="0" shapeId="0">
      <text>
        <r>
          <rPr>
            <sz val="9"/>
            <color indexed="81"/>
            <rFont val="細明體"/>
            <family val="3"/>
            <charset val="136"/>
          </rPr>
          <t>1</t>
        </r>
        <r>
          <rPr>
            <sz val="9"/>
            <color indexed="81"/>
            <rFont val="Tahoma"/>
            <family val="2"/>
          </rPr>
          <t xml:space="preserve"> </t>
        </r>
        <r>
          <rPr>
            <sz val="9"/>
            <color indexed="81"/>
            <rFont val="細明體"/>
            <family val="3"/>
            <charset val="136"/>
          </rPr>
          <t>收 2 退
S1 6ea
S2 5ea
S3 3ea
S4 1ea
S5 7ea
S6 3ea
S7 4ea
S10 9ea
S11 3ea
S12 5ea
S13 5ea</t>
        </r>
      </text>
    </comment>
    <comment ref="F2122" authorId="0" shapeId="0">
      <text>
        <r>
          <rPr>
            <sz val="9"/>
            <color indexed="81"/>
            <rFont val="細明體"/>
            <family val="3"/>
            <charset val="136"/>
          </rPr>
          <t>1</t>
        </r>
        <r>
          <rPr>
            <sz val="9"/>
            <color indexed="81"/>
            <rFont val="Tahoma"/>
            <family val="2"/>
          </rPr>
          <t xml:space="preserve"> </t>
        </r>
        <r>
          <rPr>
            <sz val="9"/>
            <color indexed="81"/>
            <rFont val="細明體"/>
            <family val="3"/>
            <charset val="136"/>
          </rPr>
          <t>收 2 退
S2 5ea
S3 5ea
S4 8ea
S5 9ea
S6 2ea
S7 4ea
S8 4ea
S9 3ea
S10 2ea
S11 1ea
S12 6ea
S13 1ea</t>
        </r>
      </text>
    </comment>
    <comment ref="F2123" authorId="0" shapeId="0">
      <text>
        <r>
          <rPr>
            <sz val="9"/>
            <color indexed="81"/>
            <rFont val="細明體"/>
            <family val="3"/>
            <charset val="136"/>
          </rPr>
          <t>MFG over Q-time (Coat --&gt; Exposure)</t>
        </r>
      </text>
    </comment>
    <comment ref="F2124" authorId="0" shapeId="0">
      <text>
        <r>
          <rPr>
            <sz val="9"/>
            <color indexed="81"/>
            <rFont val="細明體"/>
            <family val="3"/>
            <charset val="136"/>
          </rPr>
          <t>MFG over Q-time (Coat --&gt; Exposure)</t>
        </r>
      </text>
    </comment>
    <comment ref="F2127" authorId="0" shapeId="0">
      <text>
        <r>
          <rPr>
            <sz val="9"/>
            <color indexed="81"/>
            <rFont val="細明體"/>
            <family val="3"/>
            <charset val="136"/>
          </rPr>
          <t>DEVP_03 alarm</t>
        </r>
      </text>
    </comment>
    <comment ref="F2136" authorId="0" shapeId="0">
      <text>
        <r>
          <rPr>
            <sz val="9"/>
            <color indexed="81"/>
            <rFont val="細明體"/>
            <family val="3"/>
            <charset val="136"/>
          </rPr>
          <t>DEVP_03 alarm</t>
        </r>
      </text>
    </comment>
    <comment ref="F2137" authorId="0" shapeId="0">
      <text>
        <r>
          <rPr>
            <sz val="9"/>
            <color indexed="81"/>
            <rFont val="細明體"/>
            <family val="3"/>
            <charset val="136"/>
          </rPr>
          <t>1</t>
        </r>
        <r>
          <rPr>
            <sz val="9"/>
            <color indexed="81"/>
            <rFont val="Tahoma"/>
            <family val="2"/>
          </rPr>
          <t xml:space="preserve"> </t>
        </r>
        <r>
          <rPr>
            <sz val="9"/>
            <color indexed="81"/>
            <rFont val="細明體"/>
            <family val="3"/>
            <charset val="136"/>
          </rPr>
          <t>收 2 退
S3 1ea</t>
        </r>
      </text>
    </comment>
    <comment ref="F2138" authorId="0" shapeId="0">
      <text>
        <r>
          <rPr>
            <sz val="9"/>
            <color indexed="81"/>
            <rFont val="細明體"/>
            <family val="3"/>
            <charset val="136"/>
          </rPr>
          <t>1</t>
        </r>
        <r>
          <rPr>
            <sz val="9"/>
            <color indexed="81"/>
            <rFont val="Tahoma"/>
            <family val="2"/>
          </rPr>
          <t xml:space="preserve"> </t>
        </r>
        <r>
          <rPr>
            <sz val="9"/>
            <color indexed="81"/>
            <rFont val="細明體"/>
            <family val="3"/>
            <charset val="136"/>
          </rPr>
          <t>收 2 退
S1 3ea
S4 1ea</t>
        </r>
      </text>
    </comment>
    <comment ref="F2139" authorId="0" shapeId="0">
      <text>
        <r>
          <rPr>
            <sz val="9"/>
            <color indexed="81"/>
            <rFont val="細明體"/>
            <family val="3"/>
            <charset val="136"/>
          </rPr>
          <t>1</t>
        </r>
        <r>
          <rPr>
            <sz val="9"/>
            <color indexed="81"/>
            <rFont val="Tahoma"/>
            <family val="2"/>
          </rPr>
          <t xml:space="preserve"> </t>
        </r>
        <r>
          <rPr>
            <sz val="9"/>
            <color indexed="81"/>
            <rFont val="細明體"/>
            <family val="3"/>
            <charset val="136"/>
          </rPr>
          <t>收 2 退
S2 1ea
S4 1ea</t>
        </r>
      </text>
    </comment>
    <comment ref="F2140" authorId="0" shapeId="0">
      <text>
        <r>
          <rPr>
            <sz val="9"/>
            <color indexed="81"/>
            <rFont val="細明體"/>
            <family val="3"/>
            <charset val="136"/>
          </rPr>
          <t>1</t>
        </r>
        <r>
          <rPr>
            <sz val="9"/>
            <color indexed="81"/>
            <rFont val="Tahoma"/>
            <family val="2"/>
          </rPr>
          <t xml:space="preserve"> </t>
        </r>
        <r>
          <rPr>
            <sz val="9"/>
            <color indexed="81"/>
            <rFont val="細明體"/>
            <family val="3"/>
            <charset val="136"/>
          </rPr>
          <t>收 2 退
S1 1ea
S2 3ea
S5 1ea
S7 1ea
S11 4ea</t>
        </r>
      </text>
    </comment>
    <comment ref="F2145" authorId="0" shapeId="0">
      <text>
        <r>
          <rPr>
            <sz val="9"/>
            <color indexed="81"/>
            <rFont val="細明體"/>
            <family val="3"/>
            <charset val="136"/>
          </rPr>
          <t>1</t>
        </r>
        <r>
          <rPr>
            <sz val="9"/>
            <color indexed="81"/>
            <rFont val="Tahoma"/>
            <family val="2"/>
          </rPr>
          <t xml:space="preserve"> </t>
        </r>
        <r>
          <rPr>
            <sz val="9"/>
            <color indexed="81"/>
            <rFont val="細明體"/>
            <family val="3"/>
            <charset val="136"/>
          </rPr>
          <t>收 2 退
S2 1ea
S5 3ea
S8 3ea</t>
        </r>
      </text>
    </comment>
    <comment ref="F2147" authorId="0" shapeId="0">
      <text>
        <r>
          <rPr>
            <sz val="9"/>
            <color indexed="81"/>
            <rFont val="細明體"/>
            <family val="3"/>
            <charset val="136"/>
          </rPr>
          <t>1</t>
        </r>
        <r>
          <rPr>
            <sz val="9"/>
            <color indexed="81"/>
            <rFont val="Tahoma"/>
            <family val="2"/>
          </rPr>
          <t xml:space="preserve"> </t>
        </r>
        <r>
          <rPr>
            <sz val="9"/>
            <color indexed="81"/>
            <rFont val="細明體"/>
            <family val="3"/>
            <charset val="136"/>
          </rPr>
          <t>收 2 退
S3 3ea
S6 2ea
S9 2ea</t>
        </r>
      </text>
    </comment>
    <comment ref="F2149" authorId="0" shapeId="0">
      <text>
        <r>
          <rPr>
            <sz val="9"/>
            <color indexed="81"/>
            <rFont val="細明體"/>
            <family val="3"/>
            <charset val="136"/>
          </rPr>
          <t>1</t>
        </r>
        <r>
          <rPr>
            <sz val="9"/>
            <color indexed="81"/>
            <rFont val="Tahoma"/>
            <family val="2"/>
          </rPr>
          <t xml:space="preserve"> </t>
        </r>
        <r>
          <rPr>
            <sz val="9"/>
            <color indexed="81"/>
            <rFont val="細明體"/>
            <family val="3"/>
            <charset val="136"/>
          </rPr>
          <t>收 2 退
S4 2ea</t>
        </r>
      </text>
    </comment>
    <comment ref="F2150" authorId="0" shapeId="0">
      <text>
        <r>
          <rPr>
            <sz val="9"/>
            <color indexed="81"/>
            <rFont val="Tahoma"/>
            <family val="2"/>
          </rPr>
          <t>MFG Over Q-time (Exposure --&gt; Develop) &gt;12 hr</t>
        </r>
      </text>
    </comment>
    <comment ref="F2154" authorId="0" shapeId="0">
      <text>
        <r>
          <rPr>
            <sz val="9"/>
            <color indexed="81"/>
            <rFont val="細明體"/>
            <family val="3"/>
            <charset val="136"/>
          </rPr>
          <t>1</t>
        </r>
        <r>
          <rPr>
            <sz val="9"/>
            <color indexed="81"/>
            <rFont val="Tahoma"/>
            <family val="2"/>
          </rPr>
          <t xml:space="preserve"> </t>
        </r>
        <r>
          <rPr>
            <sz val="9"/>
            <color indexed="81"/>
            <rFont val="細明體"/>
            <family val="3"/>
            <charset val="136"/>
          </rPr>
          <t>收 2 退
S1 1ea</t>
        </r>
      </text>
    </comment>
    <comment ref="F2157" authorId="0" shapeId="0">
      <text>
        <r>
          <rPr>
            <sz val="9"/>
            <color indexed="81"/>
            <rFont val="Tahoma"/>
            <family val="2"/>
          </rPr>
          <t>MFG Over Q-time (Coat --&gt; Exposure) &gt;24 hr</t>
        </r>
      </text>
    </comment>
    <comment ref="F2158" authorId="0" shapeId="0">
      <text>
        <r>
          <rPr>
            <sz val="9"/>
            <color indexed="81"/>
            <rFont val="Tahoma"/>
            <family val="2"/>
          </rPr>
          <t>MFG Over Q-time (Coat --&gt; Exposure) &gt;24 hr</t>
        </r>
      </text>
    </comment>
    <comment ref="F2160" authorId="0" shapeId="0">
      <text>
        <r>
          <rPr>
            <sz val="9"/>
            <color indexed="81"/>
            <rFont val="細明體"/>
            <family val="3"/>
            <charset val="136"/>
          </rPr>
          <t>1</t>
        </r>
        <r>
          <rPr>
            <sz val="9"/>
            <color indexed="81"/>
            <rFont val="Tahoma"/>
            <family val="2"/>
          </rPr>
          <t xml:space="preserve"> </t>
        </r>
        <r>
          <rPr>
            <sz val="9"/>
            <color indexed="81"/>
            <rFont val="細明體"/>
            <family val="3"/>
            <charset val="136"/>
          </rPr>
          <t>收 2 退
S4 1ea
S5 1ea
S7 2ea
S9 2ea
S10 3ea</t>
        </r>
      </text>
    </comment>
    <comment ref="F2164" authorId="0" shapeId="0">
      <text>
        <r>
          <rPr>
            <sz val="9"/>
            <color indexed="81"/>
            <rFont val="細明體"/>
            <family val="3"/>
            <charset val="136"/>
          </rPr>
          <t>1</t>
        </r>
        <r>
          <rPr>
            <sz val="9"/>
            <color indexed="81"/>
            <rFont val="Tahoma"/>
            <family val="2"/>
          </rPr>
          <t xml:space="preserve"> </t>
        </r>
        <r>
          <rPr>
            <sz val="9"/>
            <color indexed="81"/>
            <rFont val="細明體"/>
            <family val="3"/>
            <charset val="136"/>
          </rPr>
          <t xml:space="preserve">收 2 退
S2 1ea
</t>
        </r>
      </text>
    </comment>
    <comment ref="F2165" authorId="0" shapeId="0">
      <text>
        <r>
          <rPr>
            <sz val="9"/>
            <color indexed="81"/>
            <rFont val="細明體"/>
            <family val="3"/>
            <charset val="136"/>
          </rPr>
          <t>1</t>
        </r>
        <r>
          <rPr>
            <sz val="9"/>
            <color indexed="81"/>
            <rFont val="Tahoma"/>
            <family val="2"/>
          </rPr>
          <t xml:space="preserve"> </t>
        </r>
        <r>
          <rPr>
            <sz val="9"/>
            <color indexed="81"/>
            <rFont val="細明體"/>
            <family val="3"/>
            <charset val="136"/>
          </rPr>
          <t>收 2 退
S1 1ea
S2 1ea</t>
        </r>
      </text>
    </comment>
    <comment ref="F2167" authorId="0" shapeId="0">
      <text>
        <r>
          <rPr>
            <sz val="9"/>
            <color indexed="81"/>
            <rFont val="細明體"/>
            <family val="3"/>
            <charset val="136"/>
          </rPr>
          <t>1</t>
        </r>
        <r>
          <rPr>
            <sz val="9"/>
            <color indexed="81"/>
            <rFont val="Tahoma"/>
            <family val="2"/>
          </rPr>
          <t xml:space="preserve"> </t>
        </r>
        <r>
          <rPr>
            <sz val="9"/>
            <color indexed="81"/>
            <rFont val="細明體"/>
            <family val="3"/>
            <charset val="136"/>
          </rPr>
          <t>收 2 退
S4 1ea
S5 1ea
S7 2ea
S9 2ea
S10 3ea</t>
        </r>
      </text>
    </comment>
    <comment ref="F2168" authorId="0" shapeId="0">
      <text>
        <r>
          <rPr>
            <sz val="9"/>
            <color indexed="81"/>
            <rFont val="細明體"/>
            <family val="3"/>
            <charset val="136"/>
          </rPr>
          <t>1</t>
        </r>
        <r>
          <rPr>
            <sz val="9"/>
            <color indexed="81"/>
            <rFont val="Tahoma"/>
            <family val="2"/>
          </rPr>
          <t xml:space="preserve"> </t>
        </r>
        <r>
          <rPr>
            <sz val="9"/>
            <color indexed="81"/>
            <rFont val="細明體"/>
            <family val="3"/>
            <charset val="136"/>
          </rPr>
          <t>收 2 退
S1 1ea</t>
        </r>
      </text>
    </comment>
    <comment ref="F2169" authorId="0" shapeId="0">
      <text>
        <r>
          <rPr>
            <sz val="9"/>
            <color indexed="81"/>
            <rFont val="細明體"/>
            <family val="3"/>
            <charset val="136"/>
          </rPr>
          <t>1</t>
        </r>
        <r>
          <rPr>
            <sz val="9"/>
            <color indexed="81"/>
            <rFont val="Tahoma"/>
            <family val="2"/>
          </rPr>
          <t xml:space="preserve"> </t>
        </r>
        <r>
          <rPr>
            <sz val="9"/>
            <color indexed="81"/>
            <rFont val="細明體"/>
            <family val="3"/>
            <charset val="136"/>
          </rPr>
          <t>收 2 退
S1 1ea
S2 1ea</t>
        </r>
      </text>
    </comment>
    <comment ref="F2174" authorId="0" shapeId="0">
      <text>
        <r>
          <rPr>
            <sz val="9"/>
            <color indexed="81"/>
            <rFont val="細明體"/>
            <family val="3"/>
            <charset val="136"/>
          </rPr>
          <t>1</t>
        </r>
        <r>
          <rPr>
            <sz val="9"/>
            <color indexed="81"/>
            <rFont val="Tahoma"/>
            <family val="2"/>
          </rPr>
          <t xml:space="preserve"> </t>
        </r>
        <r>
          <rPr>
            <sz val="9"/>
            <color indexed="81"/>
            <rFont val="細明體"/>
            <family val="3"/>
            <charset val="136"/>
          </rPr>
          <t>收 2 退
S1 1ea
S3 1ea
S4 1ea</t>
        </r>
      </text>
    </comment>
    <comment ref="F2176" authorId="0" shapeId="0">
      <text>
        <r>
          <rPr>
            <sz val="9"/>
            <color indexed="81"/>
            <rFont val="細明體"/>
            <family val="3"/>
            <charset val="136"/>
          </rPr>
          <t>1</t>
        </r>
        <r>
          <rPr>
            <sz val="9"/>
            <color indexed="81"/>
            <rFont val="Tahoma"/>
            <family val="2"/>
          </rPr>
          <t xml:space="preserve"> </t>
        </r>
        <r>
          <rPr>
            <sz val="9"/>
            <color indexed="81"/>
            <rFont val="細明體"/>
            <family val="3"/>
            <charset val="136"/>
          </rPr>
          <t>收 2 退
S1 1ea
S4 1ea
S5 1ea
S9 1ea</t>
        </r>
      </text>
    </comment>
    <comment ref="F2177" authorId="0" shapeId="0">
      <text>
        <r>
          <rPr>
            <sz val="9"/>
            <color indexed="81"/>
            <rFont val="細明體"/>
            <family val="3"/>
            <charset val="136"/>
          </rPr>
          <t>1</t>
        </r>
        <r>
          <rPr>
            <sz val="9"/>
            <color indexed="81"/>
            <rFont val="Tahoma"/>
            <family val="2"/>
          </rPr>
          <t xml:space="preserve"> </t>
        </r>
        <r>
          <rPr>
            <sz val="9"/>
            <color indexed="81"/>
            <rFont val="細明體"/>
            <family val="3"/>
            <charset val="136"/>
          </rPr>
          <t>收 2 退
S1 1ea</t>
        </r>
      </text>
    </comment>
    <comment ref="F2180" authorId="0" shapeId="0">
      <text>
        <r>
          <rPr>
            <sz val="9"/>
            <color indexed="81"/>
            <rFont val="Tahoma"/>
            <family val="2"/>
          </rPr>
          <t xml:space="preserve">MFG over Q-time (Exposure --&gt; Develop &gt; 24 hr) </t>
        </r>
      </text>
    </comment>
    <comment ref="F2184" authorId="0" shapeId="0">
      <text>
        <r>
          <rPr>
            <sz val="9"/>
            <color indexed="81"/>
            <rFont val="Tahoma"/>
            <family val="2"/>
          </rPr>
          <t>Gel</t>
        </r>
      </text>
    </comment>
    <comment ref="F2200" authorId="0" shapeId="0">
      <text>
        <r>
          <rPr>
            <sz val="9"/>
            <color indexed="81"/>
            <rFont val="細明體"/>
            <family val="3"/>
            <charset val="136"/>
          </rPr>
          <t>1</t>
        </r>
        <r>
          <rPr>
            <sz val="9"/>
            <color indexed="81"/>
            <rFont val="Tahoma"/>
            <family val="2"/>
          </rPr>
          <t xml:space="preserve"> </t>
        </r>
        <r>
          <rPr>
            <sz val="9"/>
            <color indexed="81"/>
            <rFont val="細明體"/>
            <family val="3"/>
            <charset val="136"/>
          </rPr>
          <t>收 2 退
S5 1ea</t>
        </r>
      </text>
    </comment>
    <comment ref="F2205" authorId="0" shapeId="0">
      <text>
        <r>
          <rPr>
            <sz val="9"/>
            <color indexed="81"/>
            <rFont val="細明體"/>
            <family val="3"/>
            <charset val="136"/>
          </rPr>
          <t>1</t>
        </r>
        <r>
          <rPr>
            <sz val="9"/>
            <color indexed="81"/>
            <rFont val="Tahoma"/>
            <family val="2"/>
          </rPr>
          <t xml:space="preserve"> </t>
        </r>
        <r>
          <rPr>
            <sz val="9"/>
            <color indexed="81"/>
            <rFont val="細明體"/>
            <family val="3"/>
            <charset val="136"/>
          </rPr>
          <t>收 2 退
S6 1ea</t>
        </r>
      </text>
    </comment>
    <comment ref="F2206" authorId="0" shapeId="0">
      <text>
        <r>
          <rPr>
            <sz val="9"/>
            <color indexed="81"/>
            <rFont val="細明體"/>
            <family val="3"/>
            <charset val="136"/>
          </rPr>
          <t>1</t>
        </r>
        <r>
          <rPr>
            <sz val="9"/>
            <color indexed="81"/>
            <rFont val="Tahoma"/>
            <family val="2"/>
          </rPr>
          <t xml:space="preserve"> </t>
        </r>
        <r>
          <rPr>
            <sz val="9"/>
            <color indexed="81"/>
            <rFont val="細明體"/>
            <family val="3"/>
            <charset val="136"/>
          </rPr>
          <t>收 2 退
S13 1ea</t>
        </r>
      </text>
    </comment>
    <comment ref="F2210" authorId="0" shapeId="0">
      <text>
        <r>
          <rPr>
            <sz val="9"/>
            <color indexed="81"/>
            <rFont val="細明體"/>
            <family val="3"/>
            <charset val="136"/>
          </rPr>
          <t>1</t>
        </r>
        <r>
          <rPr>
            <sz val="9"/>
            <color indexed="81"/>
            <rFont val="Tahoma"/>
            <family val="2"/>
          </rPr>
          <t xml:space="preserve"> </t>
        </r>
        <r>
          <rPr>
            <sz val="9"/>
            <color indexed="81"/>
            <rFont val="細明體"/>
            <family val="3"/>
            <charset val="136"/>
          </rPr>
          <t>收 2 退
S10 1ea
S12 13ea</t>
        </r>
      </text>
    </comment>
    <comment ref="F2211" authorId="0" shapeId="0">
      <text>
        <r>
          <rPr>
            <sz val="9"/>
            <color indexed="81"/>
            <rFont val="細明體"/>
            <family val="3"/>
            <charset val="136"/>
          </rPr>
          <t>1</t>
        </r>
        <r>
          <rPr>
            <sz val="9"/>
            <color indexed="81"/>
            <rFont val="Tahoma"/>
            <family val="2"/>
          </rPr>
          <t xml:space="preserve"> </t>
        </r>
        <r>
          <rPr>
            <sz val="9"/>
            <color indexed="81"/>
            <rFont val="細明體"/>
            <family val="3"/>
            <charset val="136"/>
          </rPr>
          <t>收 2 退
S1 2ea
S2 1ea
S3 1ea
S4 2ea
S5 3ea
S6 3ea
S7 2ea
S8 1ea
S9 3ea
S13 3ea</t>
        </r>
      </text>
    </comment>
    <comment ref="F2213" authorId="0" shapeId="0">
      <text>
        <r>
          <rPr>
            <sz val="9"/>
            <color indexed="81"/>
            <rFont val="Tahoma"/>
            <family val="2"/>
          </rPr>
          <t>Exposure --&gt; Develop over Q-time (24 hr)</t>
        </r>
      </text>
    </comment>
    <comment ref="F2215" authorId="0" shapeId="0">
      <text>
        <r>
          <rPr>
            <sz val="9"/>
            <color indexed="81"/>
            <rFont val="細明體"/>
            <family val="3"/>
            <charset val="136"/>
          </rPr>
          <t>1</t>
        </r>
        <r>
          <rPr>
            <sz val="9"/>
            <color indexed="81"/>
            <rFont val="Tahoma"/>
            <family val="2"/>
          </rPr>
          <t xml:space="preserve"> </t>
        </r>
        <r>
          <rPr>
            <sz val="9"/>
            <color indexed="81"/>
            <rFont val="細明體"/>
            <family val="3"/>
            <charset val="136"/>
          </rPr>
          <t>收 2 退
S4 1ea
S7 2ea
S9 1ea
S11 1ea
S12 1ea</t>
        </r>
      </text>
    </comment>
    <comment ref="F2216" authorId="0" shapeId="0">
      <text>
        <r>
          <rPr>
            <sz val="9"/>
            <color indexed="81"/>
            <rFont val="細明體"/>
            <family val="3"/>
            <charset val="136"/>
          </rPr>
          <t>1</t>
        </r>
        <r>
          <rPr>
            <sz val="9"/>
            <color indexed="81"/>
            <rFont val="Tahoma"/>
            <family val="2"/>
          </rPr>
          <t xml:space="preserve"> </t>
        </r>
        <r>
          <rPr>
            <sz val="9"/>
            <color indexed="81"/>
            <rFont val="細明體"/>
            <family val="3"/>
            <charset val="136"/>
          </rPr>
          <t>收 2 退
S4 1ea</t>
        </r>
      </text>
    </comment>
    <comment ref="F2217" authorId="0" shapeId="0">
      <text>
        <r>
          <rPr>
            <sz val="9"/>
            <color indexed="81"/>
            <rFont val="細明體"/>
            <family val="3"/>
            <charset val="136"/>
          </rPr>
          <t>1</t>
        </r>
        <r>
          <rPr>
            <sz val="9"/>
            <color indexed="81"/>
            <rFont val="Tahoma"/>
            <family val="2"/>
          </rPr>
          <t xml:space="preserve"> </t>
        </r>
        <r>
          <rPr>
            <sz val="9"/>
            <color indexed="81"/>
            <rFont val="細明體"/>
            <family val="3"/>
            <charset val="136"/>
          </rPr>
          <t>收 2 退
S4 1ea
S5 1ea</t>
        </r>
      </text>
    </comment>
    <comment ref="F2220" authorId="0" shapeId="0">
      <text>
        <r>
          <rPr>
            <sz val="9"/>
            <color indexed="81"/>
            <rFont val="細明體"/>
            <family val="3"/>
            <charset val="136"/>
          </rPr>
          <t>1</t>
        </r>
        <r>
          <rPr>
            <sz val="9"/>
            <color indexed="81"/>
            <rFont val="Tahoma"/>
            <family val="2"/>
          </rPr>
          <t xml:space="preserve"> </t>
        </r>
        <r>
          <rPr>
            <sz val="9"/>
            <color indexed="81"/>
            <rFont val="細明體"/>
            <family val="3"/>
            <charset val="136"/>
          </rPr>
          <t>收 2 退
S2 1ea
S3 1ea</t>
        </r>
      </text>
    </comment>
    <comment ref="F2225" authorId="0" shapeId="0">
      <text>
        <r>
          <rPr>
            <sz val="9"/>
            <color indexed="81"/>
            <rFont val="細明體"/>
            <family val="3"/>
            <charset val="136"/>
          </rPr>
          <t>1</t>
        </r>
        <r>
          <rPr>
            <sz val="9"/>
            <color indexed="81"/>
            <rFont val="Tahoma"/>
            <family val="2"/>
          </rPr>
          <t xml:space="preserve"> </t>
        </r>
        <r>
          <rPr>
            <sz val="9"/>
            <color indexed="81"/>
            <rFont val="細明體"/>
            <family val="3"/>
            <charset val="136"/>
          </rPr>
          <t>收 2 退
S1 1ea
S3 3ea
S5 1ea
S7 1ea</t>
        </r>
      </text>
    </comment>
    <comment ref="F2226" authorId="0" shapeId="0">
      <text>
        <r>
          <rPr>
            <sz val="9"/>
            <color indexed="81"/>
            <rFont val="細明體"/>
            <family val="3"/>
            <charset val="136"/>
          </rPr>
          <t>1</t>
        </r>
        <r>
          <rPr>
            <sz val="9"/>
            <color indexed="81"/>
            <rFont val="Tahoma"/>
            <family val="2"/>
          </rPr>
          <t xml:space="preserve"> </t>
        </r>
        <r>
          <rPr>
            <sz val="9"/>
            <color indexed="81"/>
            <rFont val="細明體"/>
            <family val="3"/>
            <charset val="136"/>
          </rPr>
          <t>收 2 退
S1 2ea
S3 1ea
S5 1ea
S6 1ea
S7 1ea
S9 1ea
S10 1ea
S11 1ea
S13 2ea</t>
        </r>
      </text>
    </comment>
    <comment ref="F2227" authorId="0" shapeId="0">
      <text>
        <r>
          <rPr>
            <sz val="9"/>
            <color indexed="81"/>
            <rFont val="細明體"/>
            <family val="3"/>
            <charset val="136"/>
          </rPr>
          <t>1</t>
        </r>
        <r>
          <rPr>
            <sz val="9"/>
            <color indexed="81"/>
            <rFont val="Tahoma"/>
            <family val="2"/>
          </rPr>
          <t xml:space="preserve"> </t>
        </r>
        <r>
          <rPr>
            <sz val="9"/>
            <color indexed="81"/>
            <rFont val="細明體"/>
            <family val="3"/>
            <charset val="136"/>
          </rPr>
          <t>收 2 退
S1 3ea
S3 1ea
S5 1ea
S6 2ea
S7 2ea
S8 1ea
S9 2ea
S10 2ea
S13 1ea</t>
        </r>
      </text>
    </comment>
    <comment ref="F2228" authorId="0" shapeId="0">
      <text>
        <r>
          <rPr>
            <sz val="9"/>
            <color indexed="81"/>
            <rFont val="細明體"/>
            <family val="3"/>
            <charset val="136"/>
          </rPr>
          <t>1</t>
        </r>
        <r>
          <rPr>
            <sz val="9"/>
            <color indexed="81"/>
            <rFont val="Tahoma"/>
            <family val="2"/>
          </rPr>
          <t xml:space="preserve"> </t>
        </r>
        <r>
          <rPr>
            <sz val="9"/>
            <color indexed="81"/>
            <rFont val="細明體"/>
            <family val="3"/>
            <charset val="136"/>
          </rPr>
          <t>收 2 退
S7 1ea
S9 1ea</t>
        </r>
      </text>
    </comment>
    <comment ref="F2232" authorId="0" shapeId="0">
      <text>
        <r>
          <rPr>
            <sz val="9"/>
            <color indexed="81"/>
            <rFont val="細明體"/>
            <family val="3"/>
            <charset val="136"/>
          </rPr>
          <t>1</t>
        </r>
        <r>
          <rPr>
            <sz val="9"/>
            <color indexed="81"/>
            <rFont val="Tahoma"/>
            <family val="2"/>
          </rPr>
          <t xml:space="preserve"> </t>
        </r>
        <r>
          <rPr>
            <sz val="9"/>
            <color indexed="81"/>
            <rFont val="細明體"/>
            <family val="3"/>
            <charset val="136"/>
          </rPr>
          <t>收 2 退
S1 1ea 
S2 1ea
S4 1ea
S5 1ea
S6 1ea
S7 1ea
S12 1ea
S13 1ea</t>
        </r>
      </text>
    </comment>
    <comment ref="F2233" authorId="0" shapeId="0">
      <text>
        <r>
          <rPr>
            <sz val="9"/>
            <color indexed="81"/>
            <rFont val="細明體"/>
            <family val="3"/>
            <charset val="136"/>
          </rPr>
          <t>1</t>
        </r>
        <r>
          <rPr>
            <sz val="9"/>
            <color indexed="81"/>
            <rFont val="Tahoma"/>
            <family val="2"/>
          </rPr>
          <t xml:space="preserve"> </t>
        </r>
        <r>
          <rPr>
            <sz val="9"/>
            <color indexed="81"/>
            <rFont val="細明體"/>
            <family val="3"/>
            <charset val="136"/>
          </rPr>
          <t>收 2 退
S1 2ea</t>
        </r>
      </text>
    </comment>
    <comment ref="F2234" authorId="0" shapeId="0">
      <text>
        <r>
          <rPr>
            <sz val="9"/>
            <color indexed="81"/>
            <rFont val="細明體"/>
            <family val="3"/>
            <charset val="136"/>
          </rPr>
          <t>1</t>
        </r>
        <r>
          <rPr>
            <sz val="9"/>
            <color indexed="81"/>
            <rFont val="Tahoma"/>
            <family val="2"/>
          </rPr>
          <t xml:space="preserve"> </t>
        </r>
        <r>
          <rPr>
            <sz val="9"/>
            <color indexed="81"/>
            <rFont val="細明體"/>
            <family val="3"/>
            <charset val="136"/>
          </rPr>
          <t>收 2 退
S7 2ea
S10 2ea
S11 2ea
S13 2ea</t>
        </r>
      </text>
    </comment>
    <comment ref="F2235" authorId="0" shapeId="0">
      <text>
        <r>
          <rPr>
            <sz val="9"/>
            <color indexed="81"/>
            <rFont val="細明體"/>
            <family val="3"/>
            <charset val="136"/>
          </rPr>
          <t>1</t>
        </r>
        <r>
          <rPr>
            <sz val="9"/>
            <color indexed="81"/>
            <rFont val="Tahoma"/>
            <family val="2"/>
          </rPr>
          <t xml:space="preserve"> </t>
        </r>
        <r>
          <rPr>
            <sz val="9"/>
            <color indexed="81"/>
            <rFont val="細明體"/>
            <family val="3"/>
            <charset val="136"/>
          </rPr>
          <t>收 2 退
S1 1ea
S2 2ea</t>
        </r>
      </text>
    </comment>
    <comment ref="F2236" authorId="0" shapeId="0">
      <text>
        <r>
          <rPr>
            <sz val="9"/>
            <color indexed="81"/>
            <rFont val="細明體"/>
            <family val="3"/>
            <charset val="136"/>
          </rPr>
          <t>1</t>
        </r>
        <r>
          <rPr>
            <sz val="9"/>
            <color indexed="81"/>
            <rFont val="Tahoma"/>
            <family val="2"/>
          </rPr>
          <t xml:space="preserve"> </t>
        </r>
        <r>
          <rPr>
            <sz val="9"/>
            <color indexed="81"/>
            <rFont val="細明體"/>
            <family val="3"/>
            <charset val="136"/>
          </rPr>
          <t>收 2 退
S2 1ea
S3 1ea
S5 1ea
S6 1ea
S8 1ea
S10 1ea
S11 3ea
S12 1ea</t>
        </r>
      </text>
    </comment>
    <comment ref="F2237" authorId="0" shapeId="0">
      <text>
        <r>
          <rPr>
            <sz val="9"/>
            <color indexed="81"/>
            <rFont val="細明體"/>
            <family val="3"/>
            <charset val="136"/>
          </rPr>
          <t>1</t>
        </r>
        <r>
          <rPr>
            <sz val="9"/>
            <color indexed="81"/>
            <rFont val="Tahoma"/>
            <family val="2"/>
          </rPr>
          <t xml:space="preserve"> </t>
        </r>
        <r>
          <rPr>
            <sz val="9"/>
            <color indexed="81"/>
            <rFont val="細明體"/>
            <family val="3"/>
            <charset val="136"/>
          </rPr>
          <t>收 2 退
S2 9ea
S4 2ea
S5 2ea
S6 3ea
S7 2ea
S9 7ea
S11 2ea
S13 1ea</t>
        </r>
      </text>
    </comment>
    <comment ref="F2238" authorId="0" shapeId="0">
      <text>
        <r>
          <rPr>
            <sz val="9"/>
            <color indexed="81"/>
            <rFont val="細明體"/>
            <family val="3"/>
            <charset val="136"/>
          </rPr>
          <t>1</t>
        </r>
        <r>
          <rPr>
            <sz val="9"/>
            <color indexed="81"/>
            <rFont val="Tahoma"/>
            <family val="2"/>
          </rPr>
          <t xml:space="preserve"> </t>
        </r>
        <r>
          <rPr>
            <sz val="9"/>
            <color indexed="81"/>
            <rFont val="細明體"/>
            <family val="3"/>
            <charset val="136"/>
          </rPr>
          <t>收 2 退
S7 1ea</t>
        </r>
      </text>
    </comment>
    <comment ref="F2239" authorId="0" shapeId="0">
      <text>
        <r>
          <rPr>
            <sz val="9"/>
            <color indexed="81"/>
            <rFont val="細明體"/>
            <family val="3"/>
            <charset val="136"/>
          </rPr>
          <t>1</t>
        </r>
        <r>
          <rPr>
            <sz val="9"/>
            <color indexed="81"/>
            <rFont val="Tahoma"/>
            <family val="2"/>
          </rPr>
          <t xml:space="preserve"> </t>
        </r>
        <r>
          <rPr>
            <sz val="9"/>
            <color indexed="81"/>
            <rFont val="細明體"/>
            <family val="3"/>
            <charset val="136"/>
          </rPr>
          <t>收 2 退
S1 1ea
S2 3ea
S3 2ea
S5 1ea
S7 1ea
S11 1ea</t>
        </r>
      </text>
    </comment>
    <comment ref="F2240" authorId="0" shapeId="0">
      <text>
        <r>
          <rPr>
            <sz val="9"/>
            <color indexed="81"/>
            <rFont val="細明體"/>
            <family val="3"/>
            <charset val="136"/>
          </rPr>
          <t>1</t>
        </r>
        <r>
          <rPr>
            <sz val="9"/>
            <color indexed="81"/>
            <rFont val="Tahoma"/>
            <family val="2"/>
          </rPr>
          <t xml:space="preserve"> </t>
        </r>
        <r>
          <rPr>
            <sz val="9"/>
            <color indexed="81"/>
            <rFont val="細明體"/>
            <family val="3"/>
            <charset val="136"/>
          </rPr>
          <t>收 2 退
S7 1ea 
S9 1ea</t>
        </r>
      </text>
    </comment>
    <comment ref="F2242" authorId="0" shapeId="0">
      <text>
        <r>
          <rPr>
            <sz val="9"/>
            <color indexed="81"/>
            <rFont val="細明體"/>
            <family val="3"/>
            <charset val="136"/>
          </rPr>
          <t>1</t>
        </r>
        <r>
          <rPr>
            <sz val="9"/>
            <color indexed="81"/>
            <rFont val="Tahoma"/>
            <family val="2"/>
          </rPr>
          <t xml:space="preserve"> </t>
        </r>
        <r>
          <rPr>
            <sz val="9"/>
            <color indexed="81"/>
            <rFont val="細明體"/>
            <family val="3"/>
            <charset val="136"/>
          </rPr>
          <t>收 2 退
S1 8ea
S2 6ea
S4 21ea
S5 3ea
S7 9ea
S8 10ea
S11 5ea
S12 3ea
S13 2ea</t>
        </r>
      </text>
    </comment>
    <comment ref="F2243" authorId="0" shapeId="0">
      <text>
        <r>
          <rPr>
            <sz val="9"/>
            <color indexed="81"/>
            <rFont val="細明體"/>
            <family val="3"/>
            <charset val="136"/>
          </rPr>
          <t>1</t>
        </r>
        <r>
          <rPr>
            <sz val="9"/>
            <color indexed="81"/>
            <rFont val="Tahoma"/>
            <family val="2"/>
          </rPr>
          <t xml:space="preserve"> </t>
        </r>
        <r>
          <rPr>
            <sz val="9"/>
            <color indexed="81"/>
            <rFont val="細明體"/>
            <family val="3"/>
            <charset val="136"/>
          </rPr>
          <t>收 2 退
S1 15ea
S2 14ea
S4 12ea
S6 13ea
S7 23ea
S8 15ea
S9 6ea
S10 3ea
S11 4ea
S13 43ea</t>
        </r>
      </text>
    </comment>
    <comment ref="F2244" authorId="0" shapeId="0">
      <text>
        <r>
          <rPr>
            <sz val="9"/>
            <color indexed="81"/>
            <rFont val="細明體"/>
            <family val="3"/>
            <charset val="136"/>
          </rPr>
          <t>1</t>
        </r>
        <r>
          <rPr>
            <sz val="9"/>
            <color indexed="81"/>
            <rFont val="Tahoma"/>
            <family val="2"/>
          </rPr>
          <t xml:space="preserve"> </t>
        </r>
        <r>
          <rPr>
            <sz val="9"/>
            <color indexed="81"/>
            <rFont val="細明體"/>
            <family val="3"/>
            <charset val="136"/>
          </rPr>
          <t xml:space="preserve">收 2 退
S1 2ea </t>
        </r>
      </text>
    </comment>
    <comment ref="F2245" authorId="0" shapeId="0">
      <text>
        <r>
          <rPr>
            <sz val="9"/>
            <color indexed="81"/>
            <rFont val="細明體"/>
            <family val="3"/>
            <charset val="136"/>
          </rPr>
          <t>1</t>
        </r>
        <r>
          <rPr>
            <sz val="9"/>
            <color indexed="81"/>
            <rFont val="Tahoma"/>
            <family val="2"/>
          </rPr>
          <t xml:space="preserve"> </t>
        </r>
        <r>
          <rPr>
            <sz val="9"/>
            <color indexed="81"/>
            <rFont val="細明體"/>
            <family val="3"/>
            <charset val="136"/>
          </rPr>
          <t>收 2 退
S1 2ea
S2 1ea</t>
        </r>
      </text>
    </comment>
    <comment ref="F2246" authorId="0" shapeId="0">
      <text>
        <r>
          <rPr>
            <sz val="9"/>
            <color indexed="81"/>
            <rFont val="細明體"/>
            <family val="3"/>
            <charset val="136"/>
          </rPr>
          <t>1</t>
        </r>
        <r>
          <rPr>
            <sz val="9"/>
            <color indexed="81"/>
            <rFont val="Tahoma"/>
            <family val="2"/>
          </rPr>
          <t xml:space="preserve"> </t>
        </r>
        <r>
          <rPr>
            <sz val="9"/>
            <color indexed="81"/>
            <rFont val="細明體"/>
            <family val="3"/>
            <charset val="136"/>
          </rPr>
          <t>收 2 退
S1 2ea
S2 1ea
S3 1ea
S4 3ea
S5 1ea
S6 1ea</t>
        </r>
      </text>
    </comment>
    <comment ref="F2247" authorId="0" shapeId="0">
      <text>
        <r>
          <rPr>
            <sz val="9"/>
            <color indexed="81"/>
            <rFont val="細明體"/>
            <family val="3"/>
            <charset val="136"/>
          </rPr>
          <t>1</t>
        </r>
        <r>
          <rPr>
            <sz val="9"/>
            <color indexed="81"/>
            <rFont val="Tahoma"/>
            <family val="2"/>
          </rPr>
          <t xml:space="preserve"> </t>
        </r>
        <r>
          <rPr>
            <sz val="9"/>
            <color indexed="81"/>
            <rFont val="細明體"/>
            <family val="3"/>
            <charset val="136"/>
          </rPr>
          <t xml:space="preserve">收 2 退
S1 1ea </t>
        </r>
      </text>
    </comment>
    <comment ref="F2250" authorId="0" shapeId="0">
      <text>
        <r>
          <rPr>
            <sz val="9"/>
            <color indexed="81"/>
            <rFont val="細明體"/>
            <family val="3"/>
            <charset val="136"/>
          </rPr>
          <t>1</t>
        </r>
        <r>
          <rPr>
            <sz val="9"/>
            <color indexed="81"/>
            <rFont val="Tahoma"/>
            <family val="2"/>
          </rPr>
          <t xml:space="preserve"> </t>
        </r>
        <r>
          <rPr>
            <sz val="9"/>
            <color indexed="81"/>
            <rFont val="細明體"/>
            <family val="3"/>
            <charset val="136"/>
          </rPr>
          <t>收 2 退
S13 17ea</t>
        </r>
      </text>
    </comment>
    <comment ref="F2261" authorId="0" shapeId="0">
      <text>
        <r>
          <rPr>
            <sz val="9"/>
            <color indexed="81"/>
            <rFont val="Tahoma"/>
            <family val="2"/>
          </rPr>
          <t>BRCM Gel impact lot</t>
        </r>
      </text>
    </comment>
    <comment ref="F2262" authorId="0" shapeId="0">
      <text>
        <r>
          <rPr>
            <sz val="9"/>
            <color indexed="81"/>
            <rFont val="Tahoma"/>
            <family val="2"/>
          </rPr>
          <t>BRCM Gel impact lot</t>
        </r>
      </text>
    </comment>
    <comment ref="F2264" authorId="0" shapeId="0">
      <text>
        <r>
          <rPr>
            <sz val="9"/>
            <color indexed="81"/>
            <rFont val="細明體"/>
            <family val="3"/>
            <charset val="136"/>
          </rPr>
          <t>1</t>
        </r>
        <r>
          <rPr>
            <sz val="9"/>
            <color indexed="81"/>
            <rFont val="Tahoma"/>
            <family val="2"/>
          </rPr>
          <t xml:space="preserve"> </t>
        </r>
        <r>
          <rPr>
            <sz val="9"/>
            <color indexed="81"/>
            <rFont val="細明體"/>
            <family val="3"/>
            <charset val="136"/>
          </rPr>
          <t xml:space="preserve">收 2 退
S1 1ea </t>
        </r>
      </text>
    </comment>
    <comment ref="F2265" authorId="0" shapeId="0">
      <text>
        <r>
          <rPr>
            <sz val="9"/>
            <color indexed="81"/>
            <rFont val="細明體"/>
            <family val="3"/>
            <charset val="136"/>
          </rPr>
          <t>1</t>
        </r>
        <r>
          <rPr>
            <sz val="9"/>
            <color indexed="81"/>
            <rFont val="Tahoma"/>
            <family val="2"/>
          </rPr>
          <t xml:space="preserve"> </t>
        </r>
        <r>
          <rPr>
            <sz val="9"/>
            <color indexed="81"/>
            <rFont val="細明體"/>
            <family val="3"/>
            <charset val="136"/>
          </rPr>
          <t>收 2 退
S3 1ea
S4 1ea 
S6 1ea
S13 1ea</t>
        </r>
      </text>
    </comment>
    <comment ref="F2267" authorId="0" shapeId="0">
      <text>
        <r>
          <rPr>
            <sz val="9"/>
            <color indexed="81"/>
            <rFont val="細明體"/>
            <family val="3"/>
            <charset val="136"/>
          </rPr>
          <t>1</t>
        </r>
        <r>
          <rPr>
            <sz val="9"/>
            <color indexed="81"/>
            <rFont val="Tahoma"/>
            <family val="2"/>
          </rPr>
          <t xml:space="preserve"> </t>
        </r>
        <r>
          <rPr>
            <sz val="9"/>
            <color indexed="81"/>
            <rFont val="細明體"/>
            <family val="3"/>
            <charset val="136"/>
          </rPr>
          <t xml:space="preserve">收 2 退
S2 1ea </t>
        </r>
      </text>
    </comment>
    <comment ref="F2269" authorId="0" shapeId="0">
      <text>
        <r>
          <rPr>
            <sz val="9"/>
            <color indexed="81"/>
            <rFont val="細明體"/>
            <family val="3"/>
            <charset val="136"/>
          </rPr>
          <t>1</t>
        </r>
        <r>
          <rPr>
            <sz val="9"/>
            <color indexed="81"/>
            <rFont val="Tahoma"/>
            <family val="2"/>
          </rPr>
          <t xml:space="preserve"> </t>
        </r>
        <r>
          <rPr>
            <sz val="9"/>
            <color indexed="81"/>
            <rFont val="細明體"/>
            <family val="3"/>
            <charset val="136"/>
          </rPr>
          <t>收 2 退
S1 1ea 
S2 1ea
S3 1ea
S5 2ea
S13 9ea</t>
        </r>
      </text>
    </comment>
    <comment ref="F2270" authorId="0" shapeId="0">
      <text>
        <r>
          <rPr>
            <sz val="9"/>
            <color indexed="81"/>
            <rFont val="細明體"/>
            <family val="3"/>
            <charset val="136"/>
          </rPr>
          <t>1</t>
        </r>
        <r>
          <rPr>
            <sz val="9"/>
            <color indexed="81"/>
            <rFont val="Tahoma"/>
            <family val="2"/>
          </rPr>
          <t xml:space="preserve"> </t>
        </r>
        <r>
          <rPr>
            <sz val="9"/>
            <color indexed="81"/>
            <rFont val="細明體"/>
            <family val="3"/>
            <charset val="136"/>
          </rPr>
          <t>收 2 退
S1 3ea 
S9 1ea</t>
        </r>
      </text>
    </comment>
    <comment ref="F2271" authorId="0" shapeId="0">
      <text>
        <r>
          <rPr>
            <sz val="9"/>
            <color indexed="81"/>
            <rFont val="細明體"/>
            <family val="3"/>
            <charset val="136"/>
          </rPr>
          <t>1</t>
        </r>
        <r>
          <rPr>
            <sz val="9"/>
            <color indexed="81"/>
            <rFont val="Tahoma"/>
            <family val="2"/>
          </rPr>
          <t xml:space="preserve"> </t>
        </r>
        <r>
          <rPr>
            <sz val="9"/>
            <color indexed="81"/>
            <rFont val="細明體"/>
            <family val="3"/>
            <charset val="136"/>
          </rPr>
          <t>收 2 退
S4 1ea 
S6 1ea
S7 1ea
S10 2ea</t>
        </r>
      </text>
    </comment>
    <comment ref="F2272" authorId="0" shapeId="0">
      <text>
        <r>
          <rPr>
            <sz val="9"/>
            <color indexed="81"/>
            <rFont val="細明體"/>
            <family val="3"/>
            <charset val="136"/>
          </rPr>
          <t>1</t>
        </r>
        <r>
          <rPr>
            <sz val="9"/>
            <color indexed="81"/>
            <rFont val="Tahoma"/>
            <family val="2"/>
          </rPr>
          <t xml:space="preserve"> </t>
        </r>
        <r>
          <rPr>
            <sz val="9"/>
            <color indexed="81"/>
            <rFont val="細明體"/>
            <family val="3"/>
            <charset val="136"/>
          </rPr>
          <t>收 2 退
S13 1ea</t>
        </r>
      </text>
    </comment>
    <comment ref="F2276" authorId="0" shapeId="0">
      <text>
        <r>
          <rPr>
            <sz val="9"/>
            <color indexed="81"/>
            <rFont val="細明體"/>
            <family val="3"/>
            <charset val="136"/>
          </rPr>
          <t>1</t>
        </r>
        <r>
          <rPr>
            <sz val="9"/>
            <color indexed="81"/>
            <rFont val="Tahoma"/>
            <family val="2"/>
          </rPr>
          <t xml:space="preserve"> </t>
        </r>
        <r>
          <rPr>
            <sz val="9"/>
            <color indexed="81"/>
            <rFont val="細明體"/>
            <family val="3"/>
            <charset val="136"/>
          </rPr>
          <t>收 2 退
S13 1ea</t>
        </r>
      </text>
    </comment>
    <comment ref="F2277" authorId="0" shapeId="0">
      <text>
        <r>
          <rPr>
            <sz val="9"/>
            <color indexed="81"/>
            <rFont val="細明體"/>
            <family val="3"/>
            <charset val="136"/>
          </rPr>
          <t>1</t>
        </r>
        <r>
          <rPr>
            <sz val="9"/>
            <color indexed="81"/>
            <rFont val="Tahoma"/>
            <family val="2"/>
          </rPr>
          <t xml:space="preserve"> </t>
        </r>
        <r>
          <rPr>
            <sz val="9"/>
            <color indexed="81"/>
            <rFont val="細明體"/>
            <family val="3"/>
            <charset val="136"/>
          </rPr>
          <t>收 2 退
S1 3ea
S5 1ea
S7 1ea
S12 1ea
S13 1ea</t>
        </r>
      </text>
    </comment>
    <comment ref="F2283" authorId="0" shapeId="0">
      <text>
        <r>
          <rPr>
            <sz val="9"/>
            <color indexed="81"/>
            <rFont val="細明體"/>
            <family val="3"/>
            <charset val="136"/>
          </rPr>
          <t>1</t>
        </r>
        <r>
          <rPr>
            <sz val="9"/>
            <color indexed="81"/>
            <rFont val="Tahoma"/>
            <family val="2"/>
          </rPr>
          <t xml:space="preserve"> </t>
        </r>
        <r>
          <rPr>
            <sz val="9"/>
            <color indexed="81"/>
            <rFont val="細明體"/>
            <family val="3"/>
            <charset val="136"/>
          </rPr>
          <t>收 2 退
S11 1ea
S12 1ea</t>
        </r>
      </text>
    </comment>
    <comment ref="F2284" authorId="0" shapeId="0">
      <text>
        <r>
          <rPr>
            <sz val="9"/>
            <color indexed="81"/>
            <rFont val="細明體"/>
            <family val="3"/>
            <charset val="136"/>
          </rPr>
          <t>1</t>
        </r>
        <r>
          <rPr>
            <sz val="9"/>
            <color indexed="81"/>
            <rFont val="Tahoma"/>
            <family val="2"/>
          </rPr>
          <t xml:space="preserve"> </t>
        </r>
        <r>
          <rPr>
            <sz val="9"/>
            <color indexed="81"/>
            <rFont val="細明體"/>
            <family val="3"/>
            <charset val="136"/>
          </rPr>
          <t>收 2 退
S6 1ea
S12 1ea</t>
        </r>
      </text>
    </comment>
    <comment ref="F2285" authorId="0" shapeId="0">
      <text>
        <r>
          <rPr>
            <sz val="9"/>
            <color indexed="81"/>
            <rFont val="細明體"/>
            <family val="3"/>
            <charset val="136"/>
          </rPr>
          <t>1</t>
        </r>
        <r>
          <rPr>
            <sz val="9"/>
            <color indexed="81"/>
            <rFont val="Tahoma"/>
            <family val="2"/>
          </rPr>
          <t xml:space="preserve"> </t>
        </r>
        <r>
          <rPr>
            <sz val="9"/>
            <color indexed="81"/>
            <rFont val="細明體"/>
            <family val="3"/>
            <charset val="136"/>
          </rPr>
          <t>收 2 退
S1 1ea
S12 1ea
S13 1ea</t>
        </r>
      </text>
    </comment>
    <comment ref="F2286" authorId="0" shapeId="0">
      <text>
        <r>
          <rPr>
            <sz val="9"/>
            <color indexed="81"/>
            <rFont val="細明體"/>
            <family val="3"/>
            <charset val="136"/>
          </rPr>
          <t>1</t>
        </r>
        <r>
          <rPr>
            <sz val="9"/>
            <color indexed="81"/>
            <rFont val="Tahoma"/>
            <family val="2"/>
          </rPr>
          <t xml:space="preserve"> </t>
        </r>
        <r>
          <rPr>
            <sz val="9"/>
            <color indexed="81"/>
            <rFont val="細明體"/>
            <family val="3"/>
            <charset val="136"/>
          </rPr>
          <t>收 2 退
S11 1ea</t>
        </r>
      </text>
    </comment>
    <comment ref="F2288" authorId="0" shapeId="0">
      <text>
        <r>
          <rPr>
            <sz val="9"/>
            <color indexed="81"/>
            <rFont val="細明體"/>
            <family val="3"/>
            <charset val="136"/>
          </rPr>
          <t>1</t>
        </r>
        <r>
          <rPr>
            <sz val="9"/>
            <color indexed="81"/>
            <rFont val="Tahoma"/>
            <family val="2"/>
          </rPr>
          <t xml:space="preserve"> </t>
        </r>
        <r>
          <rPr>
            <sz val="9"/>
            <color indexed="81"/>
            <rFont val="細明體"/>
            <family val="3"/>
            <charset val="136"/>
          </rPr>
          <t>收 2 退
S2 1ea
S4 1ea
S8 1ea
S9 1ea</t>
        </r>
      </text>
    </comment>
    <comment ref="F2290" authorId="0" shapeId="0">
      <text>
        <r>
          <rPr>
            <sz val="9"/>
            <color indexed="81"/>
            <rFont val="細明體"/>
            <family val="3"/>
            <charset val="136"/>
          </rPr>
          <t>1</t>
        </r>
        <r>
          <rPr>
            <sz val="9"/>
            <color indexed="81"/>
            <rFont val="Tahoma"/>
            <family val="2"/>
          </rPr>
          <t xml:space="preserve"> </t>
        </r>
        <r>
          <rPr>
            <sz val="9"/>
            <color indexed="81"/>
            <rFont val="細明體"/>
            <family val="3"/>
            <charset val="136"/>
          </rPr>
          <t>收 2 退
S1 1ea
S2 4ea
S4 1ea
S6 1ea
S8 2ea
S9 1ea
S10 1ea
S11 2ea
S12 1ea
S13 3ea</t>
        </r>
      </text>
    </comment>
    <comment ref="F2291" authorId="0" shapeId="0">
      <text>
        <r>
          <rPr>
            <sz val="9"/>
            <color indexed="81"/>
            <rFont val="細明體"/>
            <family val="3"/>
            <charset val="136"/>
          </rPr>
          <t>1</t>
        </r>
        <r>
          <rPr>
            <sz val="9"/>
            <color indexed="81"/>
            <rFont val="Tahoma"/>
            <family val="2"/>
          </rPr>
          <t xml:space="preserve"> </t>
        </r>
        <r>
          <rPr>
            <sz val="9"/>
            <color indexed="81"/>
            <rFont val="細明體"/>
            <family val="3"/>
            <charset val="136"/>
          </rPr>
          <t>收 2 退
S1 1ea
S2 1ea
S4 1ea
S5 1ea
S6 2ea
S8 1ea
S9 1ea
S10 2ea
S11 1ea
S12 2ea</t>
        </r>
      </text>
    </comment>
    <comment ref="F2292" authorId="0" shapeId="0">
      <text>
        <r>
          <rPr>
            <sz val="9"/>
            <color indexed="81"/>
            <rFont val="細明體"/>
            <family val="3"/>
            <charset val="136"/>
          </rPr>
          <t>1</t>
        </r>
        <r>
          <rPr>
            <sz val="9"/>
            <color indexed="81"/>
            <rFont val="Tahoma"/>
            <family val="2"/>
          </rPr>
          <t xml:space="preserve"> </t>
        </r>
        <r>
          <rPr>
            <sz val="9"/>
            <color indexed="81"/>
            <rFont val="細明體"/>
            <family val="3"/>
            <charset val="136"/>
          </rPr>
          <t>收 2 退
S2 2ea
S4 1ea
S5 1ea
S8 3ea
S9 1ea
S11 3ea</t>
        </r>
      </text>
    </comment>
    <comment ref="F2296" authorId="0" shapeId="0">
      <text>
        <r>
          <rPr>
            <sz val="9"/>
            <color indexed="81"/>
            <rFont val="細明體"/>
            <family val="3"/>
            <charset val="136"/>
          </rPr>
          <t>1</t>
        </r>
        <r>
          <rPr>
            <sz val="9"/>
            <color indexed="81"/>
            <rFont val="Tahoma"/>
            <family val="2"/>
          </rPr>
          <t xml:space="preserve"> </t>
        </r>
        <r>
          <rPr>
            <sz val="9"/>
            <color indexed="81"/>
            <rFont val="細明體"/>
            <family val="3"/>
            <charset val="136"/>
          </rPr>
          <t>收 2 退
S6 1ea
S13 2ea</t>
        </r>
      </text>
    </comment>
    <comment ref="F2297" authorId="0" shapeId="0">
      <text>
        <r>
          <rPr>
            <sz val="9"/>
            <color indexed="81"/>
            <rFont val="細明體"/>
            <family val="3"/>
            <charset val="136"/>
          </rPr>
          <t>1</t>
        </r>
        <r>
          <rPr>
            <sz val="9"/>
            <color indexed="81"/>
            <rFont val="Tahoma"/>
            <family val="2"/>
          </rPr>
          <t xml:space="preserve"> </t>
        </r>
        <r>
          <rPr>
            <sz val="9"/>
            <color indexed="81"/>
            <rFont val="細明體"/>
            <family val="3"/>
            <charset val="136"/>
          </rPr>
          <t>收 2 退
S1 1ea
S2 3ea
S3 1ea
S4 1ea</t>
        </r>
      </text>
    </comment>
    <comment ref="F2298" authorId="0" shapeId="0">
      <text>
        <r>
          <rPr>
            <sz val="9"/>
            <color indexed="81"/>
            <rFont val="細明體"/>
            <family val="3"/>
            <charset val="136"/>
          </rPr>
          <t>1</t>
        </r>
        <r>
          <rPr>
            <sz val="9"/>
            <color indexed="81"/>
            <rFont val="Tahoma"/>
            <family val="2"/>
          </rPr>
          <t xml:space="preserve"> </t>
        </r>
        <r>
          <rPr>
            <sz val="9"/>
            <color indexed="81"/>
            <rFont val="細明體"/>
            <family val="3"/>
            <charset val="136"/>
          </rPr>
          <t>收 2 退
S6 1ea</t>
        </r>
      </text>
    </comment>
    <comment ref="F2301" authorId="0" shapeId="0">
      <text>
        <r>
          <rPr>
            <sz val="9"/>
            <color indexed="81"/>
            <rFont val="細明體"/>
            <family val="3"/>
            <charset val="136"/>
          </rPr>
          <t>1</t>
        </r>
        <r>
          <rPr>
            <sz val="9"/>
            <color indexed="81"/>
            <rFont val="Tahoma"/>
            <family val="2"/>
          </rPr>
          <t xml:space="preserve"> </t>
        </r>
        <r>
          <rPr>
            <sz val="9"/>
            <color indexed="81"/>
            <rFont val="細明體"/>
            <family val="3"/>
            <charset val="136"/>
          </rPr>
          <t>收 2 退
S12 1ea</t>
        </r>
      </text>
    </comment>
    <comment ref="F2305" authorId="0" shapeId="0">
      <text>
        <r>
          <rPr>
            <sz val="9"/>
            <color indexed="81"/>
            <rFont val="細明體"/>
            <family val="3"/>
            <charset val="136"/>
          </rPr>
          <t>1</t>
        </r>
        <r>
          <rPr>
            <sz val="9"/>
            <color indexed="81"/>
            <rFont val="Tahoma"/>
            <family val="2"/>
          </rPr>
          <t xml:space="preserve"> </t>
        </r>
        <r>
          <rPr>
            <sz val="9"/>
            <color indexed="81"/>
            <rFont val="細明體"/>
            <family val="3"/>
            <charset val="136"/>
          </rPr>
          <t>收 2 退
S1 1ea
S3 2ea
S5 1ea
S9 1ea
S10 1ea</t>
        </r>
      </text>
    </comment>
    <comment ref="F2306" authorId="0" shapeId="0">
      <text>
        <r>
          <rPr>
            <sz val="9"/>
            <color indexed="81"/>
            <rFont val="細明體"/>
            <family val="3"/>
            <charset val="136"/>
          </rPr>
          <t>STEP_11 alarm</t>
        </r>
      </text>
    </comment>
    <comment ref="F2307" authorId="6" shapeId="0">
      <text>
        <r>
          <rPr>
            <b/>
            <sz val="9"/>
            <color indexed="81"/>
            <rFont val="Tahoma"/>
            <family val="2"/>
          </rPr>
          <t xml:space="preserve">1 </t>
        </r>
        <r>
          <rPr>
            <b/>
            <sz val="9"/>
            <color indexed="81"/>
            <rFont val="新細明體"/>
            <family val="2"/>
            <charset val="136"/>
          </rPr>
          <t>收</t>
        </r>
        <r>
          <rPr>
            <b/>
            <sz val="9"/>
            <color indexed="81"/>
            <rFont val="Tahoma"/>
            <family val="2"/>
          </rPr>
          <t xml:space="preserve"> 2 </t>
        </r>
        <r>
          <rPr>
            <b/>
            <sz val="9"/>
            <color indexed="81"/>
            <rFont val="新細明體"/>
            <family val="2"/>
            <charset val="136"/>
          </rPr>
          <t xml:space="preserve">退
</t>
        </r>
        <r>
          <rPr>
            <b/>
            <sz val="9"/>
            <color indexed="81"/>
            <rFont val="Tahoma"/>
            <family val="2"/>
          </rPr>
          <t>S1 1ea
S2 1ea
S3 1ea
S4 1ea
S5 0ea
S6 0ea
S7 1ea
S8 0ea
S9 1ea
S10 0ea
S11 1ea
S12 0ea
S13 0ea</t>
        </r>
      </text>
    </comment>
    <comment ref="F2315" authorId="0" shapeId="0">
      <text>
        <r>
          <rPr>
            <sz val="9"/>
            <color indexed="81"/>
            <rFont val="細明體"/>
            <family val="3"/>
            <charset val="136"/>
          </rPr>
          <t>1</t>
        </r>
        <r>
          <rPr>
            <sz val="9"/>
            <color indexed="81"/>
            <rFont val="Tahoma"/>
            <family val="2"/>
          </rPr>
          <t xml:space="preserve"> </t>
        </r>
        <r>
          <rPr>
            <sz val="9"/>
            <color indexed="81"/>
            <rFont val="細明體"/>
            <family val="3"/>
            <charset val="136"/>
          </rPr>
          <t>收 2 退
S1 1ea
S2 1ea</t>
        </r>
      </text>
    </comment>
    <comment ref="F2318" authorId="0" shapeId="0">
      <text>
        <r>
          <rPr>
            <sz val="9"/>
            <color indexed="81"/>
            <rFont val="細明體"/>
            <family val="3"/>
            <charset val="136"/>
          </rPr>
          <t>1</t>
        </r>
        <r>
          <rPr>
            <sz val="9"/>
            <color indexed="81"/>
            <rFont val="Tahoma"/>
            <family val="2"/>
          </rPr>
          <t xml:space="preserve"> </t>
        </r>
        <r>
          <rPr>
            <sz val="9"/>
            <color indexed="81"/>
            <rFont val="細明體"/>
            <family val="3"/>
            <charset val="136"/>
          </rPr>
          <t>收 2 退
S6 1ea</t>
        </r>
      </text>
    </comment>
    <comment ref="F2319" authorId="0" shapeId="0">
      <text>
        <r>
          <rPr>
            <sz val="9"/>
            <color indexed="81"/>
            <rFont val="細明體"/>
            <family val="3"/>
            <charset val="136"/>
          </rPr>
          <t>1</t>
        </r>
        <r>
          <rPr>
            <sz val="9"/>
            <color indexed="81"/>
            <rFont val="Tahoma"/>
            <family val="2"/>
          </rPr>
          <t xml:space="preserve"> </t>
        </r>
        <r>
          <rPr>
            <sz val="9"/>
            <color indexed="81"/>
            <rFont val="細明體"/>
            <family val="3"/>
            <charset val="136"/>
          </rPr>
          <t>收 2 退
S1 2ea
S2 2ea
S4 1ea</t>
        </r>
      </text>
    </comment>
    <comment ref="F2320" authorId="0" shapeId="0">
      <text>
        <r>
          <rPr>
            <sz val="9"/>
            <color indexed="81"/>
            <rFont val="細明體"/>
            <family val="3"/>
            <charset val="136"/>
          </rPr>
          <t>1</t>
        </r>
        <r>
          <rPr>
            <sz val="9"/>
            <color indexed="81"/>
            <rFont val="Tahoma"/>
            <family val="2"/>
          </rPr>
          <t xml:space="preserve"> </t>
        </r>
        <r>
          <rPr>
            <sz val="9"/>
            <color indexed="81"/>
            <rFont val="細明體"/>
            <family val="3"/>
            <charset val="136"/>
          </rPr>
          <t>收 2 退
S1 2ea
S4 1ea
S7 1ea
S8 1ea
S9 1ea
S11 1ea</t>
        </r>
      </text>
    </comment>
    <comment ref="F2321" authorId="0" shapeId="0">
      <text>
        <r>
          <rPr>
            <sz val="9"/>
            <color indexed="81"/>
            <rFont val="細明體"/>
            <family val="3"/>
            <charset val="136"/>
          </rPr>
          <t>1</t>
        </r>
        <r>
          <rPr>
            <sz val="9"/>
            <color indexed="81"/>
            <rFont val="Tahoma"/>
            <family val="2"/>
          </rPr>
          <t xml:space="preserve"> </t>
        </r>
        <r>
          <rPr>
            <sz val="9"/>
            <color indexed="81"/>
            <rFont val="細明體"/>
            <family val="3"/>
            <charset val="136"/>
          </rPr>
          <t>收 2 退
S5 1ea
S6 3ea
S7 6ea
S8 4ea
S9 4ea
S10 7ea
S11 1ea
S12 2ea</t>
        </r>
      </text>
    </comment>
    <comment ref="F2323" authorId="0" shapeId="0">
      <text>
        <r>
          <rPr>
            <sz val="9"/>
            <color indexed="81"/>
            <rFont val="細明體"/>
            <family val="3"/>
            <charset val="136"/>
          </rPr>
          <t>1</t>
        </r>
        <r>
          <rPr>
            <sz val="9"/>
            <color indexed="81"/>
            <rFont val="Tahoma"/>
            <family val="2"/>
          </rPr>
          <t xml:space="preserve"> </t>
        </r>
        <r>
          <rPr>
            <sz val="9"/>
            <color indexed="81"/>
            <rFont val="細明體"/>
            <family val="3"/>
            <charset val="136"/>
          </rPr>
          <t>收 2 退
S1 2ea
S2 2ea</t>
        </r>
      </text>
    </comment>
    <comment ref="F2324" authorId="0" shapeId="0">
      <text>
        <r>
          <rPr>
            <sz val="9"/>
            <color indexed="81"/>
            <rFont val="細明體"/>
            <family val="3"/>
            <charset val="136"/>
          </rPr>
          <t>1</t>
        </r>
        <r>
          <rPr>
            <sz val="9"/>
            <color indexed="81"/>
            <rFont val="Tahoma"/>
            <family val="2"/>
          </rPr>
          <t xml:space="preserve"> </t>
        </r>
        <r>
          <rPr>
            <sz val="9"/>
            <color indexed="81"/>
            <rFont val="細明體"/>
            <family val="3"/>
            <charset val="136"/>
          </rPr>
          <t>收 2 退
S1 3ea
S2 9ea
S3 4ea
S4 3ea
S5 5ea
S6 7ea
S7 4ea
S8 8ea
S9 7ea
S10 4ea</t>
        </r>
      </text>
    </comment>
    <comment ref="F2327" authorId="0" shapeId="0">
      <text>
        <r>
          <rPr>
            <sz val="9"/>
            <color indexed="81"/>
            <rFont val="細明體"/>
            <family val="3"/>
            <charset val="136"/>
          </rPr>
          <t>1</t>
        </r>
        <r>
          <rPr>
            <sz val="9"/>
            <color indexed="81"/>
            <rFont val="Tahoma"/>
            <family val="2"/>
          </rPr>
          <t xml:space="preserve"> </t>
        </r>
        <r>
          <rPr>
            <sz val="9"/>
            <color indexed="81"/>
            <rFont val="細明體"/>
            <family val="3"/>
            <charset val="136"/>
          </rPr>
          <t xml:space="preserve">收 2 退
S1 1ea
</t>
        </r>
      </text>
    </comment>
    <comment ref="F2328" authorId="0" shapeId="0">
      <text>
        <r>
          <rPr>
            <sz val="9"/>
            <color indexed="81"/>
            <rFont val="細明體"/>
            <family val="3"/>
            <charset val="136"/>
          </rPr>
          <t>1</t>
        </r>
        <r>
          <rPr>
            <sz val="9"/>
            <color indexed="81"/>
            <rFont val="Tahoma"/>
            <family val="2"/>
          </rPr>
          <t xml:space="preserve"> </t>
        </r>
        <r>
          <rPr>
            <sz val="9"/>
            <color indexed="81"/>
            <rFont val="細明體"/>
            <family val="3"/>
            <charset val="136"/>
          </rPr>
          <t>收 2 退
S1 11ea
S2 8ea</t>
        </r>
      </text>
    </comment>
    <comment ref="F2329" authorId="0" shapeId="0">
      <text>
        <r>
          <rPr>
            <sz val="9"/>
            <color indexed="81"/>
            <rFont val="細明體"/>
            <family val="3"/>
            <charset val="136"/>
          </rPr>
          <t>1</t>
        </r>
        <r>
          <rPr>
            <sz val="9"/>
            <color indexed="81"/>
            <rFont val="Tahoma"/>
            <family val="2"/>
          </rPr>
          <t xml:space="preserve"> </t>
        </r>
        <r>
          <rPr>
            <sz val="9"/>
            <color indexed="81"/>
            <rFont val="細明體"/>
            <family val="3"/>
            <charset val="136"/>
          </rPr>
          <t>收 2 退
S1-9ea
s2-8ea
s3-9ea
s4-2ea
s5-3ea
s6-2ea
s7-4ea
s8-4ea
s9-2ea
s10-4ea
s11-3ea</t>
        </r>
      </text>
    </comment>
    <comment ref="F2330" authorId="0" shapeId="0">
      <text>
        <r>
          <rPr>
            <sz val="9"/>
            <color indexed="81"/>
            <rFont val="細明體"/>
            <family val="3"/>
            <charset val="136"/>
          </rPr>
          <t>1</t>
        </r>
        <r>
          <rPr>
            <sz val="9"/>
            <color indexed="81"/>
            <rFont val="Tahoma"/>
            <family val="2"/>
          </rPr>
          <t xml:space="preserve"> </t>
        </r>
        <r>
          <rPr>
            <sz val="9"/>
            <color indexed="81"/>
            <rFont val="細明體"/>
            <family val="3"/>
            <charset val="136"/>
          </rPr>
          <t>收 2 退
S3 1ea
S10 1ea</t>
        </r>
      </text>
    </comment>
    <comment ref="F2332" authorId="0" shapeId="0">
      <text>
        <r>
          <rPr>
            <sz val="9"/>
            <color indexed="81"/>
            <rFont val="細明體"/>
            <family val="3"/>
            <charset val="136"/>
          </rPr>
          <t>1</t>
        </r>
        <r>
          <rPr>
            <sz val="9"/>
            <color indexed="81"/>
            <rFont val="Tahoma"/>
            <family val="2"/>
          </rPr>
          <t xml:space="preserve"> </t>
        </r>
        <r>
          <rPr>
            <sz val="9"/>
            <color indexed="81"/>
            <rFont val="細明體"/>
            <family val="3"/>
            <charset val="136"/>
          </rPr>
          <t>收 2 退
S1 10ea
S2 4ea
S4 1ea
S5 3ea
S6 4ea</t>
        </r>
      </text>
    </comment>
    <comment ref="F2333" authorId="0" shapeId="0">
      <text>
        <r>
          <rPr>
            <sz val="9"/>
            <color indexed="81"/>
            <rFont val="細明體"/>
            <family val="3"/>
            <charset val="136"/>
          </rPr>
          <t>1</t>
        </r>
        <r>
          <rPr>
            <sz val="9"/>
            <color indexed="81"/>
            <rFont val="Tahoma"/>
            <family val="2"/>
          </rPr>
          <t xml:space="preserve"> </t>
        </r>
        <r>
          <rPr>
            <sz val="9"/>
            <color indexed="81"/>
            <rFont val="細明體"/>
            <family val="3"/>
            <charset val="136"/>
          </rPr>
          <t>收 2 退
S1 7ea
S2 6ea
S3 2ea
S4 2ea
S5 3ea</t>
        </r>
      </text>
    </comment>
    <comment ref="F2334" authorId="0" shapeId="0">
      <text>
        <r>
          <rPr>
            <sz val="9"/>
            <color indexed="81"/>
            <rFont val="細明體"/>
            <family val="3"/>
            <charset val="136"/>
          </rPr>
          <t>1</t>
        </r>
        <r>
          <rPr>
            <sz val="9"/>
            <color indexed="81"/>
            <rFont val="Tahoma"/>
            <family val="2"/>
          </rPr>
          <t xml:space="preserve"> </t>
        </r>
        <r>
          <rPr>
            <sz val="9"/>
            <color indexed="81"/>
            <rFont val="細明體"/>
            <family val="3"/>
            <charset val="136"/>
          </rPr>
          <t>收 2 退
S1 9ea
S2 9ea
S3 10ea
S4 2ea
S5 9ea
S6 5ea
S7 13ea
S8 12ea
S9 18ea
S10 11ea
S11 14ea
S12 13ea
S13 7ea</t>
        </r>
      </text>
    </comment>
    <comment ref="F2336" authorId="0" shapeId="0">
      <text>
        <r>
          <rPr>
            <sz val="9"/>
            <color indexed="81"/>
            <rFont val="細明體"/>
            <family val="3"/>
            <charset val="136"/>
          </rPr>
          <t>1</t>
        </r>
        <r>
          <rPr>
            <sz val="9"/>
            <color indexed="81"/>
            <rFont val="Tahoma"/>
            <family val="2"/>
          </rPr>
          <t xml:space="preserve"> </t>
        </r>
        <r>
          <rPr>
            <sz val="9"/>
            <color indexed="81"/>
            <rFont val="細明體"/>
            <family val="3"/>
            <charset val="136"/>
          </rPr>
          <t>收 2 退
S12 1ea</t>
        </r>
      </text>
    </comment>
    <comment ref="F2337" authorId="0" shapeId="0">
      <text>
        <r>
          <rPr>
            <sz val="9"/>
            <color indexed="81"/>
            <rFont val="細明體"/>
            <family val="3"/>
            <charset val="136"/>
          </rPr>
          <t>1</t>
        </r>
        <r>
          <rPr>
            <sz val="9"/>
            <color indexed="81"/>
            <rFont val="Tahoma"/>
            <family val="2"/>
          </rPr>
          <t xml:space="preserve"> </t>
        </r>
        <r>
          <rPr>
            <sz val="9"/>
            <color indexed="81"/>
            <rFont val="細明體"/>
            <family val="3"/>
            <charset val="136"/>
          </rPr>
          <t>收 2 退
S2 1ea
S3 1ea
S5 1ea
S10 2ea
S11 2ea</t>
        </r>
      </text>
    </comment>
    <comment ref="F2342" authorId="0" shapeId="0">
      <text>
        <r>
          <rPr>
            <sz val="9"/>
            <color indexed="81"/>
            <rFont val="細明體"/>
            <family val="3"/>
            <charset val="136"/>
          </rPr>
          <t>1</t>
        </r>
        <r>
          <rPr>
            <sz val="9"/>
            <color indexed="81"/>
            <rFont val="Tahoma"/>
            <family val="2"/>
          </rPr>
          <t xml:space="preserve"> </t>
        </r>
        <r>
          <rPr>
            <sz val="9"/>
            <color indexed="81"/>
            <rFont val="細明體"/>
            <family val="3"/>
            <charset val="136"/>
          </rPr>
          <t>收 2 退
S1 1ea
S2 1ea
S5 1ea
S8 2ea
S9 2ea
S10 1ea
S11 2ea
S12 1ea
S13 2ea</t>
        </r>
      </text>
    </comment>
    <comment ref="F2343" authorId="0" shapeId="0">
      <text>
        <r>
          <rPr>
            <sz val="9"/>
            <color indexed="81"/>
            <rFont val="細明體"/>
            <family val="3"/>
            <charset val="136"/>
          </rPr>
          <t>1</t>
        </r>
        <r>
          <rPr>
            <sz val="9"/>
            <color indexed="81"/>
            <rFont val="Tahoma"/>
            <family val="2"/>
          </rPr>
          <t xml:space="preserve"> </t>
        </r>
        <r>
          <rPr>
            <sz val="9"/>
            <color indexed="81"/>
            <rFont val="細明體"/>
            <family val="3"/>
            <charset val="136"/>
          </rPr>
          <t>收 2 退
S10 1ea
S11 1ea</t>
        </r>
      </text>
    </comment>
    <comment ref="F2344" authorId="0" shapeId="0">
      <text>
        <r>
          <rPr>
            <sz val="9"/>
            <color indexed="81"/>
            <rFont val="細明體"/>
            <family val="3"/>
            <charset val="136"/>
          </rPr>
          <t>1</t>
        </r>
        <r>
          <rPr>
            <sz val="9"/>
            <color indexed="81"/>
            <rFont val="Tahoma"/>
            <family val="2"/>
          </rPr>
          <t xml:space="preserve"> </t>
        </r>
        <r>
          <rPr>
            <sz val="9"/>
            <color indexed="81"/>
            <rFont val="細明體"/>
            <family val="3"/>
            <charset val="136"/>
          </rPr>
          <t>收 2 退
S1 3ea</t>
        </r>
      </text>
    </comment>
    <comment ref="F2348" authorId="0" shapeId="0">
      <text>
        <r>
          <rPr>
            <sz val="9"/>
            <color indexed="81"/>
            <rFont val="細明體"/>
            <family val="3"/>
            <charset val="136"/>
          </rPr>
          <t>STEP_11 alarm (機台內光罩更換異常)</t>
        </r>
      </text>
    </comment>
    <comment ref="F2350" authorId="0" shapeId="0">
      <text>
        <r>
          <rPr>
            <sz val="9"/>
            <color indexed="81"/>
            <rFont val="細明體"/>
            <family val="3"/>
            <charset val="136"/>
          </rPr>
          <t>1</t>
        </r>
        <r>
          <rPr>
            <sz val="9"/>
            <color indexed="81"/>
            <rFont val="Tahoma"/>
            <family val="2"/>
          </rPr>
          <t xml:space="preserve"> </t>
        </r>
        <r>
          <rPr>
            <sz val="9"/>
            <color indexed="81"/>
            <rFont val="細明體"/>
            <family val="3"/>
            <charset val="136"/>
          </rPr>
          <t>收 2 退
S1 6ea
S2 3ea
S3 4ea
S4 2ea
S6 1ea</t>
        </r>
      </text>
    </comment>
    <comment ref="F2351" authorId="0" shapeId="0">
      <text>
        <r>
          <rPr>
            <sz val="9"/>
            <color indexed="81"/>
            <rFont val="細明體"/>
            <family val="3"/>
            <charset val="136"/>
          </rPr>
          <t>1</t>
        </r>
        <r>
          <rPr>
            <sz val="9"/>
            <color indexed="81"/>
            <rFont val="Tahoma"/>
            <family val="2"/>
          </rPr>
          <t xml:space="preserve"> </t>
        </r>
        <r>
          <rPr>
            <sz val="9"/>
            <color indexed="81"/>
            <rFont val="細明體"/>
            <family val="3"/>
            <charset val="136"/>
          </rPr>
          <t>收 2 退
S1 5ea
S2 2ea
S3 2ea
S7 1ea
S8 1ea
S9 1ea
S10 2ea
S11 1ea
S13 1ea</t>
        </r>
      </text>
    </comment>
    <comment ref="F2354" authorId="0" shapeId="0">
      <text>
        <r>
          <rPr>
            <sz val="9"/>
            <color indexed="81"/>
            <rFont val="細明體"/>
            <family val="3"/>
            <charset val="136"/>
          </rPr>
          <t>1</t>
        </r>
        <r>
          <rPr>
            <sz val="9"/>
            <color indexed="81"/>
            <rFont val="Tahoma"/>
            <family val="2"/>
          </rPr>
          <t xml:space="preserve"> </t>
        </r>
        <r>
          <rPr>
            <sz val="9"/>
            <color indexed="81"/>
            <rFont val="細明體"/>
            <family val="3"/>
            <charset val="136"/>
          </rPr>
          <t>收 2 退
S2 1ea
S3 1ea</t>
        </r>
      </text>
    </comment>
    <comment ref="F2355" authorId="0" shapeId="0">
      <text>
        <r>
          <rPr>
            <sz val="9"/>
            <color indexed="81"/>
            <rFont val="細明體"/>
            <family val="3"/>
            <charset val="136"/>
          </rPr>
          <t>1</t>
        </r>
        <r>
          <rPr>
            <sz val="9"/>
            <color indexed="81"/>
            <rFont val="Tahoma"/>
            <family val="2"/>
          </rPr>
          <t xml:space="preserve"> </t>
        </r>
        <r>
          <rPr>
            <sz val="9"/>
            <color indexed="81"/>
            <rFont val="細明體"/>
            <family val="3"/>
            <charset val="136"/>
          </rPr>
          <t>收 2 退
S1 4ea
S2 3ea
S3 5ea
S4 2ea
S5 1ea
S6 2ea
S7 3ea
S8 1ea
S9 4ea</t>
        </r>
      </text>
    </comment>
    <comment ref="F2362" authorId="0" shapeId="0">
      <text>
        <r>
          <rPr>
            <sz val="9"/>
            <color indexed="81"/>
            <rFont val="細明體"/>
            <family val="3"/>
            <charset val="136"/>
          </rPr>
          <t>1</t>
        </r>
        <r>
          <rPr>
            <sz val="9"/>
            <color indexed="81"/>
            <rFont val="Tahoma"/>
            <family val="2"/>
          </rPr>
          <t xml:space="preserve"> </t>
        </r>
        <r>
          <rPr>
            <sz val="9"/>
            <color indexed="81"/>
            <rFont val="細明體"/>
            <family val="3"/>
            <charset val="136"/>
          </rPr>
          <t>收 2 退
S2 1ea
S3 1ea</t>
        </r>
      </text>
    </comment>
    <comment ref="F2363" authorId="0" shapeId="0">
      <text>
        <r>
          <rPr>
            <sz val="9"/>
            <color indexed="81"/>
            <rFont val="細明體"/>
            <family val="3"/>
            <charset val="136"/>
          </rPr>
          <t>1</t>
        </r>
        <r>
          <rPr>
            <sz val="9"/>
            <color indexed="81"/>
            <rFont val="Tahoma"/>
            <family val="2"/>
          </rPr>
          <t xml:space="preserve"> </t>
        </r>
        <r>
          <rPr>
            <sz val="9"/>
            <color indexed="81"/>
            <rFont val="細明體"/>
            <family val="3"/>
            <charset val="136"/>
          </rPr>
          <t>收 2 退
S2 1ea
S3 1ea</t>
        </r>
      </text>
    </comment>
    <comment ref="F2364" authorId="0" shapeId="0">
      <text>
        <r>
          <rPr>
            <sz val="9"/>
            <color indexed="81"/>
            <rFont val="細明體"/>
            <family val="3"/>
            <charset val="136"/>
          </rPr>
          <t>1</t>
        </r>
        <r>
          <rPr>
            <sz val="9"/>
            <color indexed="81"/>
            <rFont val="Tahoma"/>
            <family val="2"/>
          </rPr>
          <t xml:space="preserve"> </t>
        </r>
        <r>
          <rPr>
            <sz val="9"/>
            <color indexed="81"/>
            <rFont val="細明體"/>
            <family val="3"/>
            <charset val="136"/>
          </rPr>
          <t>收 2 退
S4 2ea
S6 5ea
S8 1ea</t>
        </r>
      </text>
    </comment>
    <comment ref="F2365" authorId="0" shapeId="0">
      <text>
        <r>
          <rPr>
            <sz val="9"/>
            <color indexed="81"/>
            <rFont val="細明體"/>
            <family val="3"/>
            <charset val="136"/>
          </rPr>
          <t>1</t>
        </r>
        <r>
          <rPr>
            <sz val="9"/>
            <color indexed="81"/>
            <rFont val="Tahoma"/>
            <family val="2"/>
          </rPr>
          <t xml:space="preserve"> </t>
        </r>
        <r>
          <rPr>
            <sz val="9"/>
            <color indexed="81"/>
            <rFont val="細明體"/>
            <family val="3"/>
            <charset val="136"/>
          </rPr>
          <t>收 2 退
S6 1ea
S10 1ea</t>
        </r>
      </text>
    </comment>
    <comment ref="F2367" authorId="0" shapeId="0">
      <text>
        <r>
          <rPr>
            <sz val="9"/>
            <color indexed="81"/>
            <rFont val="細明體"/>
            <family val="3"/>
            <charset val="136"/>
          </rPr>
          <t>1</t>
        </r>
        <r>
          <rPr>
            <sz val="9"/>
            <color indexed="81"/>
            <rFont val="Tahoma"/>
            <family val="2"/>
          </rPr>
          <t xml:space="preserve"> </t>
        </r>
        <r>
          <rPr>
            <sz val="9"/>
            <color indexed="81"/>
            <rFont val="細明體"/>
            <family val="3"/>
            <charset val="136"/>
          </rPr>
          <t>收 2 退
S4 1ea
S13 1ea</t>
        </r>
      </text>
    </comment>
    <comment ref="F2369" authorId="0" shapeId="0">
      <text>
        <r>
          <rPr>
            <sz val="9"/>
            <color indexed="81"/>
            <rFont val="細明體"/>
            <family val="3"/>
            <charset val="136"/>
          </rPr>
          <t>1</t>
        </r>
        <r>
          <rPr>
            <sz val="9"/>
            <color indexed="81"/>
            <rFont val="Tahoma"/>
            <family val="2"/>
          </rPr>
          <t xml:space="preserve"> </t>
        </r>
        <r>
          <rPr>
            <sz val="9"/>
            <color indexed="81"/>
            <rFont val="細明體"/>
            <family val="3"/>
            <charset val="136"/>
          </rPr>
          <t>收 2 退
S13 7ea</t>
        </r>
      </text>
    </comment>
    <comment ref="F2370" authorId="0" shapeId="0">
      <text>
        <r>
          <rPr>
            <sz val="9"/>
            <color indexed="81"/>
            <rFont val="細明體"/>
            <family val="3"/>
            <charset val="136"/>
          </rPr>
          <t>1</t>
        </r>
        <r>
          <rPr>
            <sz val="9"/>
            <color indexed="81"/>
            <rFont val="Tahoma"/>
            <family val="2"/>
          </rPr>
          <t xml:space="preserve"> </t>
        </r>
        <r>
          <rPr>
            <sz val="9"/>
            <color indexed="81"/>
            <rFont val="細明體"/>
            <family val="3"/>
            <charset val="136"/>
          </rPr>
          <t>收 2 退
S1 2ea
S2 1ea
S3 1ea
S5 1ea
S6 2ea
S7 1ea
S9 1ea</t>
        </r>
      </text>
    </comment>
    <comment ref="F2371" authorId="0" shapeId="0">
      <text>
        <r>
          <rPr>
            <sz val="9"/>
            <color indexed="81"/>
            <rFont val="細明體"/>
            <family val="3"/>
            <charset val="136"/>
          </rPr>
          <t>1</t>
        </r>
        <r>
          <rPr>
            <sz val="9"/>
            <color indexed="81"/>
            <rFont val="Tahoma"/>
            <family val="2"/>
          </rPr>
          <t xml:space="preserve"> </t>
        </r>
        <r>
          <rPr>
            <sz val="9"/>
            <color indexed="81"/>
            <rFont val="細明體"/>
            <family val="3"/>
            <charset val="136"/>
          </rPr>
          <t>收 2 退
S1 1ea
S3 1ea</t>
        </r>
      </text>
    </comment>
    <comment ref="F2372" authorId="0" shapeId="0">
      <text>
        <r>
          <rPr>
            <sz val="9"/>
            <color indexed="81"/>
            <rFont val="細明體"/>
            <family val="3"/>
            <charset val="136"/>
          </rPr>
          <t>1</t>
        </r>
        <r>
          <rPr>
            <sz val="9"/>
            <color indexed="81"/>
            <rFont val="Tahoma"/>
            <family val="2"/>
          </rPr>
          <t xml:space="preserve"> </t>
        </r>
        <r>
          <rPr>
            <sz val="9"/>
            <color indexed="81"/>
            <rFont val="細明體"/>
            <family val="3"/>
            <charset val="136"/>
          </rPr>
          <t>收 2 退
S13 1ea</t>
        </r>
      </text>
    </comment>
    <comment ref="F2375" authorId="0" shapeId="0">
      <text>
        <r>
          <rPr>
            <sz val="9"/>
            <color indexed="81"/>
            <rFont val="細明體"/>
            <family val="3"/>
            <charset val="136"/>
          </rPr>
          <t>1</t>
        </r>
        <r>
          <rPr>
            <sz val="9"/>
            <color indexed="81"/>
            <rFont val="Tahoma"/>
            <family val="2"/>
          </rPr>
          <t xml:space="preserve"> </t>
        </r>
        <r>
          <rPr>
            <sz val="9"/>
            <color indexed="81"/>
            <rFont val="細明體"/>
            <family val="3"/>
            <charset val="136"/>
          </rPr>
          <t>收 2 退
S1 1ea
S3 2ea
S4 1ea</t>
        </r>
      </text>
    </comment>
    <comment ref="F2376" authorId="0" shapeId="0">
      <text>
        <r>
          <rPr>
            <sz val="9"/>
            <color indexed="81"/>
            <rFont val="細明體"/>
            <family val="3"/>
            <charset val="136"/>
          </rPr>
          <t>1</t>
        </r>
        <r>
          <rPr>
            <sz val="9"/>
            <color indexed="81"/>
            <rFont val="Tahoma"/>
            <family val="2"/>
          </rPr>
          <t xml:space="preserve"> </t>
        </r>
        <r>
          <rPr>
            <sz val="9"/>
            <color indexed="81"/>
            <rFont val="細明體"/>
            <family val="3"/>
            <charset val="136"/>
          </rPr>
          <t>收 2 退
S1 1ea
S4 1ea</t>
        </r>
      </text>
    </comment>
    <comment ref="F2377" authorId="0" shapeId="0">
      <text>
        <r>
          <rPr>
            <sz val="9"/>
            <color indexed="81"/>
            <rFont val="細明體"/>
            <family val="3"/>
            <charset val="136"/>
          </rPr>
          <t>1</t>
        </r>
        <r>
          <rPr>
            <sz val="9"/>
            <color indexed="81"/>
            <rFont val="Tahoma"/>
            <family val="2"/>
          </rPr>
          <t xml:space="preserve"> </t>
        </r>
        <r>
          <rPr>
            <sz val="9"/>
            <color indexed="81"/>
            <rFont val="細明體"/>
            <family val="3"/>
            <charset val="136"/>
          </rPr>
          <t>收 2 退
S3 2ea
S11 1ea
S13 1ea</t>
        </r>
      </text>
    </comment>
    <comment ref="F2380" authorId="0" shapeId="0">
      <text>
        <r>
          <rPr>
            <sz val="9"/>
            <color indexed="81"/>
            <rFont val="細明體"/>
            <family val="3"/>
            <charset val="136"/>
          </rPr>
          <t>1</t>
        </r>
        <r>
          <rPr>
            <sz val="9"/>
            <color indexed="81"/>
            <rFont val="Tahoma"/>
            <family val="2"/>
          </rPr>
          <t xml:space="preserve"> </t>
        </r>
        <r>
          <rPr>
            <sz val="9"/>
            <color indexed="81"/>
            <rFont val="細明體"/>
            <family val="3"/>
            <charset val="136"/>
          </rPr>
          <t>收 2 退
S1 5ea
S2 3ea
S3 3ea
S4 3ea
S5 1ea
S6 3ea
S8 2ea
S11 2ea
S12 1ea</t>
        </r>
      </text>
    </comment>
    <comment ref="F2383" authorId="0" shapeId="0">
      <text>
        <r>
          <rPr>
            <sz val="9"/>
            <color indexed="81"/>
            <rFont val="細明體"/>
            <family val="3"/>
            <charset val="136"/>
          </rPr>
          <t>1</t>
        </r>
        <r>
          <rPr>
            <sz val="9"/>
            <color indexed="81"/>
            <rFont val="Tahoma"/>
            <family val="2"/>
          </rPr>
          <t xml:space="preserve"> </t>
        </r>
        <r>
          <rPr>
            <sz val="9"/>
            <color indexed="81"/>
            <rFont val="細明體"/>
            <family val="3"/>
            <charset val="136"/>
          </rPr>
          <t>收 2 退
S2 1ea
S6 1ea
S9 1ea
S12 1ea
S13 5ea</t>
        </r>
      </text>
    </comment>
    <comment ref="F2384" authorId="0" shapeId="0">
      <text>
        <r>
          <rPr>
            <sz val="9"/>
            <color indexed="81"/>
            <rFont val="細明體"/>
            <family val="3"/>
            <charset val="136"/>
          </rPr>
          <t>1</t>
        </r>
        <r>
          <rPr>
            <sz val="9"/>
            <color indexed="81"/>
            <rFont val="Tahoma"/>
            <family val="2"/>
          </rPr>
          <t xml:space="preserve"> </t>
        </r>
        <r>
          <rPr>
            <sz val="9"/>
            <color indexed="81"/>
            <rFont val="細明體"/>
            <family val="3"/>
            <charset val="136"/>
          </rPr>
          <t>收 2 退
S1 2ea
S3 2ea
S4 1ea
S7 1ea
S9 3ea</t>
        </r>
      </text>
    </comment>
    <comment ref="F2385" authorId="0" shapeId="0">
      <text>
        <r>
          <rPr>
            <sz val="9"/>
            <color indexed="81"/>
            <rFont val="細明體"/>
            <family val="3"/>
            <charset val="136"/>
          </rPr>
          <t>1</t>
        </r>
        <r>
          <rPr>
            <sz val="9"/>
            <color indexed="81"/>
            <rFont val="Tahoma"/>
            <family val="2"/>
          </rPr>
          <t xml:space="preserve"> </t>
        </r>
        <r>
          <rPr>
            <sz val="9"/>
            <color indexed="81"/>
            <rFont val="細明體"/>
            <family val="3"/>
            <charset val="136"/>
          </rPr>
          <t>收 2 退
S1 1ea
S2 1ea
S3 1ea
S6 1ea
S7 2ea
S8 3ea
S9 7ea
S10 1ea
S12 1ea
S13 1ea</t>
        </r>
      </text>
    </comment>
    <comment ref="F2386" authorId="0" shapeId="0">
      <text>
        <r>
          <rPr>
            <sz val="9"/>
            <color indexed="81"/>
            <rFont val="Tahoma"/>
            <family val="2"/>
          </rPr>
          <t>COAT_06 alarm (Chamber Exhaust OOS)</t>
        </r>
      </text>
    </comment>
    <comment ref="F2388" authorId="0" shapeId="0">
      <text>
        <r>
          <rPr>
            <sz val="9"/>
            <color indexed="81"/>
            <rFont val="細明體"/>
            <family val="3"/>
            <charset val="136"/>
          </rPr>
          <t>1</t>
        </r>
        <r>
          <rPr>
            <sz val="9"/>
            <color indexed="81"/>
            <rFont val="Tahoma"/>
            <family val="2"/>
          </rPr>
          <t xml:space="preserve"> </t>
        </r>
        <r>
          <rPr>
            <sz val="9"/>
            <color indexed="81"/>
            <rFont val="細明體"/>
            <family val="3"/>
            <charset val="136"/>
          </rPr>
          <t>收 2 退
S1 1ea
S3 1ea</t>
        </r>
      </text>
    </comment>
    <comment ref="F2398" authorId="0" shapeId="0">
      <text>
        <r>
          <rPr>
            <sz val="9"/>
            <color indexed="81"/>
            <rFont val="細明體"/>
            <family val="3"/>
            <charset val="136"/>
          </rPr>
          <t>1</t>
        </r>
        <r>
          <rPr>
            <sz val="9"/>
            <color indexed="81"/>
            <rFont val="Tahoma"/>
            <family val="2"/>
          </rPr>
          <t xml:space="preserve"> </t>
        </r>
        <r>
          <rPr>
            <sz val="9"/>
            <color indexed="81"/>
            <rFont val="細明體"/>
            <family val="3"/>
            <charset val="136"/>
          </rPr>
          <t>收 2 退
S2 1ea
S3 2ea
S4 1ea</t>
        </r>
      </text>
    </comment>
    <comment ref="F2399" authorId="0" shapeId="0">
      <text>
        <r>
          <rPr>
            <sz val="9"/>
            <color indexed="81"/>
            <rFont val="細明體"/>
            <family val="3"/>
            <charset val="136"/>
          </rPr>
          <t>1</t>
        </r>
        <r>
          <rPr>
            <sz val="9"/>
            <color indexed="81"/>
            <rFont val="Tahoma"/>
            <family val="2"/>
          </rPr>
          <t xml:space="preserve"> </t>
        </r>
        <r>
          <rPr>
            <sz val="9"/>
            <color indexed="81"/>
            <rFont val="細明體"/>
            <family val="3"/>
            <charset val="136"/>
          </rPr>
          <t>收 2 退
S4 2ea
S1 1ea
S7 1ea
S8 1ea
S11 1ea
S12 2ea
S13 2ea</t>
        </r>
      </text>
    </comment>
    <comment ref="F2400" authorId="0" shapeId="0">
      <text>
        <r>
          <rPr>
            <sz val="9"/>
            <color indexed="81"/>
            <rFont val="細明體"/>
            <family val="3"/>
            <charset val="136"/>
          </rPr>
          <t>1</t>
        </r>
        <r>
          <rPr>
            <sz val="9"/>
            <color indexed="81"/>
            <rFont val="Tahoma"/>
            <family val="2"/>
          </rPr>
          <t xml:space="preserve"> </t>
        </r>
        <r>
          <rPr>
            <sz val="9"/>
            <color indexed="81"/>
            <rFont val="細明體"/>
            <family val="3"/>
            <charset val="136"/>
          </rPr>
          <t>收 2 退
S3 1ea
S6 1ea
S7 1ea
S10 1ea
S12 1ea</t>
        </r>
      </text>
    </comment>
    <comment ref="F2402" authorId="0" shapeId="0">
      <text>
        <r>
          <rPr>
            <sz val="9"/>
            <color indexed="81"/>
            <rFont val="細明體"/>
            <family val="3"/>
            <charset val="136"/>
          </rPr>
          <t>1</t>
        </r>
        <r>
          <rPr>
            <sz val="9"/>
            <color indexed="81"/>
            <rFont val="Tahoma"/>
            <family val="2"/>
          </rPr>
          <t xml:space="preserve"> </t>
        </r>
        <r>
          <rPr>
            <sz val="9"/>
            <color indexed="81"/>
            <rFont val="細明體"/>
            <family val="3"/>
            <charset val="136"/>
          </rPr>
          <t>收 2 退
S4 1ea</t>
        </r>
      </text>
    </comment>
    <comment ref="F2403" authorId="0" shapeId="0">
      <text>
        <r>
          <rPr>
            <sz val="9"/>
            <color indexed="81"/>
            <rFont val="細明體"/>
            <family val="3"/>
            <charset val="136"/>
          </rPr>
          <t>1</t>
        </r>
        <r>
          <rPr>
            <sz val="9"/>
            <color indexed="81"/>
            <rFont val="Tahoma"/>
            <family val="2"/>
          </rPr>
          <t xml:space="preserve"> </t>
        </r>
        <r>
          <rPr>
            <sz val="9"/>
            <color indexed="81"/>
            <rFont val="細明體"/>
            <family val="3"/>
            <charset val="136"/>
          </rPr>
          <t>收 2 退
S1 4ea
S2 1ea
S7 1ea
S12 4ea
S13 5ea</t>
        </r>
      </text>
    </comment>
    <comment ref="F2404" authorId="0" shapeId="0">
      <text>
        <r>
          <rPr>
            <sz val="9"/>
            <color indexed="81"/>
            <rFont val="細明體"/>
            <family val="3"/>
            <charset val="136"/>
          </rPr>
          <t>1</t>
        </r>
        <r>
          <rPr>
            <sz val="9"/>
            <color indexed="81"/>
            <rFont val="Tahoma"/>
            <family val="2"/>
          </rPr>
          <t xml:space="preserve"> </t>
        </r>
        <r>
          <rPr>
            <sz val="9"/>
            <color indexed="81"/>
            <rFont val="細明體"/>
            <family val="3"/>
            <charset val="136"/>
          </rPr>
          <t>收 2 退
S1 1ea
S2 5ea
S4 1ea</t>
        </r>
      </text>
    </comment>
    <comment ref="F2406" authorId="0" shapeId="0">
      <text>
        <r>
          <rPr>
            <sz val="9"/>
            <color indexed="81"/>
            <rFont val="細明體"/>
            <family val="3"/>
            <charset val="136"/>
          </rPr>
          <t>1</t>
        </r>
        <r>
          <rPr>
            <sz val="9"/>
            <color indexed="81"/>
            <rFont val="Tahoma"/>
            <family val="2"/>
          </rPr>
          <t xml:space="preserve"> </t>
        </r>
        <r>
          <rPr>
            <sz val="9"/>
            <color indexed="81"/>
            <rFont val="細明體"/>
            <family val="3"/>
            <charset val="136"/>
          </rPr>
          <t>收 2 退
S4 2ea</t>
        </r>
      </text>
    </comment>
    <comment ref="F2409" authorId="0" shapeId="0">
      <text>
        <r>
          <rPr>
            <sz val="9"/>
            <color indexed="81"/>
            <rFont val="細明體"/>
            <family val="3"/>
            <charset val="136"/>
          </rPr>
          <t>1</t>
        </r>
        <r>
          <rPr>
            <sz val="9"/>
            <color indexed="81"/>
            <rFont val="Tahoma"/>
            <family val="2"/>
          </rPr>
          <t xml:space="preserve"> </t>
        </r>
        <r>
          <rPr>
            <sz val="9"/>
            <color indexed="81"/>
            <rFont val="細明體"/>
            <family val="3"/>
            <charset val="136"/>
          </rPr>
          <t>收 2 退
S2 3ea
S3 5ea
S4 1ea</t>
        </r>
      </text>
    </comment>
    <comment ref="F2412" authorId="0" shapeId="0">
      <text>
        <r>
          <rPr>
            <sz val="9"/>
            <color indexed="81"/>
            <rFont val="細明體"/>
            <family val="3"/>
            <charset val="136"/>
          </rPr>
          <t>1</t>
        </r>
        <r>
          <rPr>
            <sz val="9"/>
            <color indexed="81"/>
            <rFont val="Tahoma"/>
            <family val="2"/>
          </rPr>
          <t xml:space="preserve"> </t>
        </r>
        <r>
          <rPr>
            <sz val="9"/>
            <color indexed="81"/>
            <rFont val="細明體"/>
            <family val="3"/>
            <charset val="136"/>
          </rPr>
          <t>收 2 退
S2 1ea</t>
        </r>
      </text>
    </comment>
    <comment ref="F2414" authorId="0" shapeId="0">
      <text>
        <r>
          <rPr>
            <sz val="9"/>
            <color indexed="81"/>
            <rFont val="細明體"/>
            <family val="3"/>
            <charset val="136"/>
          </rPr>
          <t>1</t>
        </r>
        <r>
          <rPr>
            <sz val="9"/>
            <color indexed="81"/>
            <rFont val="Tahoma"/>
            <family val="2"/>
          </rPr>
          <t xml:space="preserve"> </t>
        </r>
        <r>
          <rPr>
            <sz val="9"/>
            <color indexed="81"/>
            <rFont val="細明體"/>
            <family val="3"/>
            <charset val="136"/>
          </rPr>
          <t>收 2 退
S1 1ea
S2 1ea
S3 1ea</t>
        </r>
      </text>
    </comment>
    <comment ref="F2417" authorId="0" shapeId="0">
      <text>
        <r>
          <rPr>
            <sz val="9"/>
            <color indexed="81"/>
            <rFont val="細明體"/>
            <family val="3"/>
            <charset val="136"/>
          </rPr>
          <t>1</t>
        </r>
        <r>
          <rPr>
            <sz val="9"/>
            <color indexed="81"/>
            <rFont val="Tahoma"/>
            <family val="2"/>
          </rPr>
          <t xml:space="preserve"> </t>
        </r>
        <r>
          <rPr>
            <sz val="9"/>
            <color indexed="81"/>
            <rFont val="細明體"/>
            <family val="3"/>
            <charset val="136"/>
          </rPr>
          <t>收 2 退
S1 1ea
S2 1ea
S3 1ea</t>
        </r>
      </text>
    </comment>
    <comment ref="F2418" authorId="0" shapeId="0">
      <text>
        <r>
          <rPr>
            <sz val="9"/>
            <color indexed="81"/>
            <rFont val="細明體"/>
            <family val="3"/>
            <charset val="136"/>
          </rPr>
          <t>1</t>
        </r>
        <r>
          <rPr>
            <sz val="9"/>
            <color indexed="81"/>
            <rFont val="Tahoma"/>
            <family val="2"/>
          </rPr>
          <t xml:space="preserve"> </t>
        </r>
        <r>
          <rPr>
            <sz val="9"/>
            <color indexed="81"/>
            <rFont val="細明體"/>
            <family val="3"/>
            <charset val="136"/>
          </rPr>
          <t>收 2 退
S4 1ea
S5 1ea</t>
        </r>
      </text>
    </comment>
    <comment ref="F2420" authorId="0" shapeId="0">
      <text>
        <r>
          <rPr>
            <sz val="9"/>
            <color indexed="81"/>
            <rFont val="細明體"/>
            <family val="3"/>
            <charset val="136"/>
          </rPr>
          <t>PR damage</t>
        </r>
      </text>
    </comment>
    <comment ref="F2422" authorId="0" shapeId="0">
      <text>
        <r>
          <rPr>
            <sz val="9"/>
            <color indexed="81"/>
            <rFont val="細明體"/>
            <family val="3"/>
            <charset val="136"/>
          </rPr>
          <t>PR damage</t>
        </r>
      </text>
    </comment>
    <comment ref="F2425" authorId="0" shapeId="0">
      <text>
        <r>
          <rPr>
            <sz val="9"/>
            <color indexed="81"/>
            <rFont val="細明體"/>
            <family val="3"/>
            <charset val="136"/>
          </rPr>
          <t>1</t>
        </r>
        <r>
          <rPr>
            <sz val="9"/>
            <color indexed="81"/>
            <rFont val="Tahoma"/>
            <family val="2"/>
          </rPr>
          <t xml:space="preserve"> </t>
        </r>
        <r>
          <rPr>
            <sz val="9"/>
            <color indexed="81"/>
            <rFont val="細明體"/>
            <family val="3"/>
            <charset val="136"/>
          </rPr>
          <t>收 2 退
S1 1ea
S3 1ea
S5 3ea
S11 1ea
S12 2ea
S13 13ea</t>
        </r>
      </text>
    </comment>
    <comment ref="F2428" authorId="0" shapeId="0">
      <text>
        <r>
          <rPr>
            <sz val="9"/>
            <color indexed="81"/>
            <rFont val="細明體"/>
            <family val="3"/>
            <charset val="136"/>
          </rPr>
          <t>1</t>
        </r>
        <r>
          <rPr>
            <sz val="9"/>
            <color indexed="81"/>
            <rFont val="Tahoma"/>
            <family val="2"/>
          </rPr>
          <t xml:space="preserve"> </t>
        </r>
        <r>
          <rPr>
            <sz val="9"/>
            <color indexed="81"/>
            <rFont val="細明體"/>
            <family val="3"/>
            <charset val="136"/>
          </rPr>
          <t>收 2 退
S1 1ea
S2 1ea
S3 1ea</t>
        </r>
      </text>
    </comment>
    <comment ref="F2429" authorId="0" shapeId="0">
      <text>
        <r>
          <rPr>
            <sz val="9"/>
            <color indexed="81"/>
            <rFont val="細明體"/>
            <family val="3"/>
            <charset val="136"/>
          </rPr>
          <t>1</t>
        </r>
        <r>
          <rPr>
            <sz val="9"/>
            <color indexed="81"/>
            <rFont val="Tahoma"/>
            <family val="2"/>
          </rPr>
          <t xml:space="preserve"> </t>
        </r>
        <r>
          <rPr>
            <sz val="9"/>
            <color indexed="81"/>
            <rFont val="細明體"/>
            <family val="3"/>
            <charset val="136"/>
          </rPr>
          <t>收 2 退
PR damage</t>
        </r>
      </text>
    </comment>
    <comment ref="F2432" authorId="0" shapeId="0">
      <text>
        <r>
          <rPr>
            <sz val="9"/>
            <color indexed="81"/>
            <rFont val="細明體"/>
            <family val="3"/>
            <charset val="136"/>
          </rPr>
          <t>1</t>
        </r>
        <r>
          <rPr>
            <sz val="9"/>
            <color indexed="81"/>
            <rFont val="Tahoma"/>
            <family val="2"/>
          </rPr>
          <t xml:space="preserve"> </t>
        </r>
        <r>
          <rPr>
            <sz val="9"/>
            <color indexed="81"/>
            <rFont val="細明體"/>
            <family val="3"/>
            <charset val="136"/>
          </rPr>
          <t>收 2 退
S1 1ea
S12 1ea</t>
        </r>
      </text>
    </comment>
    <comment ref="F2433" authorId="0" shapeId="0">
      <text>
        <r>
          <rPr>
            <sz val="9"/>
            <color indexed="81"/>
            <rFont val="細明體"/>
            <family val="3"/>
            <charset val="136"/>
          </rPr>
          <t>1</t>
        </r>
        <r>
          <rPr>
            <sz val="9"/>
            <color indexed="81"/>
            <rFont val="Tahoma"/>
            <family val="2"/>
          </rPr>
          <t xml:space="preserve"> </t>
        </r>
        <r>
          <rPr>
            <sz val="9"/>
            <color indexed="81"/>
            <rFont val="細明體"/>
            <family val="3"/>
            <charset val="136"/>
          </rPr>
          <t>收 2 退
S13 1ea</t>
        </r>
      </text>
    </comment>
    <comment ref="F2437" authorId="0" shapeId="0">
      <text>
        <r>
          <rPr>
            <sz val="9"/>
            <color indexed="81"/>
            <rFont val="細明體"/>
            <family val="3"/>
            <charset val="136"/>
          </rPr>
          <t>1</t>
        </r>
        <r>
          <rPr>
            <sz val="9"/>
            <color indexed="81"/>
            <rFont val="Tahoma"/>
            <family val="2"/>
          </rPr>
          <t xml:space="preserve"> </t>
        </r>
        <r>
          <rPr>
            <sz val="9"/>
            <color indexed="81"/>
            <rFont val="細明體"/>
            <family val="3"/>
            <charset val="136"/>
          </rPr>
          <t>收 2 退
S13 1ea</t>
        </r>
      </text>
    </comment>
    <comment ref="F2439" authorId="0" shapeId="0">
      <text>
        <r>
          <rPr>
            <sz val="9"/>
            <color indexed="81"/>
            <rFont val="細明體"/>
            <family val="3"/>
            <charset val="136"/>
          </rPr>
          <t>1</t>
        </r>
        <r>
          <rPr>
            <sz val="9"/>
            <color indexed="81"/>
            <rFont val="Tahoma"/>
            <family val="2"/>
          </rPr>
          <t xml:space="preserve"> </t>
        </r>
        <r>
          <rPr>
            <sz val="9"/>
            <color indexed="81"/>
            <rFont val="細明體"/>
            <family val="3"/>
            <charset val="136"/>
          </rPr>
          <t>收 2 退
S4 1ea</t>
        </r>
      </text>
    </comment>
    <comment ref="F2440" authorId="0" shapeId="0">
      <text>
        <r>
          <rPr>
            <sz val="9"/>
            <color indexed="81"/>
            <rFont val="細明體"/>
            <family val="3"/>
            <charset val="136"/>
          </rPr>
          <t>1</t>
        </r>
        <r>
          <rPr>
            <sz val="9"/>
            <color indexed="81"/>
            <rFont val="Tahoma"/>
            <family val="2"/>
          </rPr>
          <t xml:space="preserve"> </t>
        </r>
        <r>
          <rPr>
            <sz val="9"/>
            <color indexed="81"/>
            <rFont val="細明體"/>
            <family val="3"/>
            <charset val="136"/>
          </rPr>
          <t>收 2 退
S5 1ea
S13 1ea</t>
        </r>
      </text>
    </comment>
    <comment ref="F2442" authorId="0" shapeId="0">
      <text>
        <r>
          <rPr>
            <sz val="9"/>
            <color indexed="81"/>
            <rFont val="細明體"/>
            <family val="3"/>
            <charset val="136"/>
          </rPr>
          <t>1</t>
        </r>
        <r>
          <rPr>
            <sz val="9"/>
            <color indexed="81"/>
            <rFont val="Tahoma"/>
            <family val="2"/>
          </rPr>
          <t xml:space="preserve"> </t>
        </r>
        <r>
          <rPr>
            <sz val="9"/>
            <color indexed="81"/>
            <rFont val="細明體"/>
            <family val="3"/>
            <charset val="136"/>
          </rPr>
          <t>收 2 退
S5 2ea
S8 1ea
S10 2ea
S12 2ea
S13 1ea</t>
        </r>
      </text>
    </comment>
    <comment ref="F2443" authorId="0" shapeId="0">
      <text>
        <r>
          <rPr>
            <sz val="9"/>
            <color indexed="81"/>
            <rFont val="細明體"/>
            <family val="3"/>
            <charset val="136"/>
          </rPr>
          <t>1</t>
        </r>
        <r>
          <rPr>
            <sz val="9"/>
            <color indexed="81"/>
            <rFont val="Tahoma"/>
            <family val="2"/>
          </rPr>
          <t xml:space="preserve"> </t>
        </r>
        <r>
          <rPr>
            <sz val="9"/>
            <color indexed="81"/>
            <rFont val="細明體"/>
            <family val="3"/>
            <charset val="136"/>
          </rPr>
          <t>收 2 退
S1 2ea</t>
        </r>
      </text>
    </comment>
    <comment ref="F2444" authorId="0" shapeId="0">
      <text>
        <r>
          <rPr>
            <sz val="9"/>
            <color indexed="81"/>
            <rFont val="細明體"/>
            <family val="3"/>
            <charset val="136"/>
          </rPr>
          <t>1</t>
        </r>
        <r>
          <rPr>
            <sz val="9"/>
            <color indexed="81"/>
            <rFont val="Tahoma"/>
            <family val="2"/>
          </rPr>
          <t xml:space="preserve"> </t>
        </r>
        <r>
          <rPr>
            <sz val="9"/>
            <color indexed="81"/>
            <rFont val="細明體"/>
            <family val="3"/>
            <charset val="136"/>
          </rPr>
          <t>收 2 退
S1 2ea
S2 3ea
S3 1ea
S4 2ea
S8 3ea
S9 1ea
S11 2ea
S12 1ea</t>
        </r>
      </text>
    </comment>
    <comment ref="F2445" authorId="0" shapeId="0">
      <text>
        <r>
          <rPr>
            <sz val="9"/>
            <color indexed="81"/>
            <rFont val="細明體"/>
            <family val="3"/>
            <charset val="136"/>
          </rPr>
          <t>1</t>
        </r>
        <r>
          <rPr>
            <sz val="9"/>
            <color indexed="81"/>
            <rFont val="Tahoma"/>
            <family val="2"/>
          </rPr>
          <t xml:space="preserve"> </t>
        </r>
        <r>
          <rPr>
            <sz val="9"/>
            <color indexed="81"/>
            <rFont val="細明體"/>
            <family val="3"/>
            <charset val="136"/>
          </rPr>
          <t>收 2 退
S3 2ea
S7 1ea
S8 2ea
S11 1ea</t>
        </r>
      </text>
    </comment>
    <comment ref="F2449" authorId="0" shapeId="0">
      <text>
        <r>
          <rPr>
            <sz val="9"/>
            <color indexed="81"/>
            <rFont val="細明體"/>
            <family val="3"/>
            <charset val="136"/>
          </rPr>
          <t>1</t>
        </r>
        <r>
          <rPr>
            <sz val="9"/>
            <color indexed="81"/>
            <rFont val="Tahoma"/>
            <family val="2"/>
          </rPr>
          <t xml:space="preserve"> </t>
        </r>
        <r>
          <rPr>
            <sz val="9"/>
            <color indexed="81"/>
            <rFont val="細明體"/>
            <family val="3"/>
            <charset val="136"/>
          </rPr>
          <t>收 2 退
S1 3ea
S2 8ea
S3 1ea
S5 1ea
S6 2ea
S7 1ea
S8 1ea
S9 2ea
S11 1ea
S12 3ea</t>
        </r>
      </text>
    </comment>
    <comment ref="F2451" authorId="0" shapeId="0">
      <text>
        <r>
          <rPr>
            <sz val="9"/>
            <color indexed="81"/>
            <rFont val="細明體"/>
            <family val="3"/>
            <charset val="136"/>
          </rPr>
          <t>1</t>
        </r>
        <r>
          <rPr>
            <sz val="9"/>
            <color indexed="81"/>
            <rFont val="Tahoma"/>
            <family val="2"/>
          </rPr>
          <t xml:space="preserve"> </t>
        </r>
        <r>
          <rPr>
            <sz val="9"/>
            <color indexed="81"/>
            <rFont val="細明體"/>
            <family val="3"/>
            <charset val="136"/>
          </rPr>
          <t>收 2 退
S12 1ea</t>
        </r>
      </text>
    </comment>
    <comment ref="F2460" authorId="0" shapeId="0">
      <text>
        <r>
          <rPr>
            <sz val="9"/>
            <color indexed="81"/>
            <rFont val="細明體"/>
            <family val="3"/>
            <charset val="136"/>
          </rPr>
          <t>1</t>
        </r>
        <r>
          <rPr>
            <sz val="9"/>
            <color indexed="81"/>
            <rFont val="Tahoma"/>
            <family val="2"/>
          </rPr>
          <t xml:space="preserve"> </t>
        </r>
        <r>
          <rPr>
            <sz val="9"/>
            <color indexed="81"/>
            <rFont val="細明體"/>
            <family val="3"/>
            <charset val="136"/>
          </rPr>
          <t>收 2 退
S2 1ea
S3 1ea</t>
        </r>
      </text>
    </comment>
    <comment ref="F2461" authorId="0" shapeId="0">
      <text>
        <r>
          <rPr>
            <sz val="9"/>
            <color indexed="81"/>
            <rFont val="細明體"/>
            <family val="3"/>
            <charset val="136"/>
          </rPr>
          <t>1</t>
        </r>
        <r>
          <rPr>
            <sz val="9"/>
            <color indexed="81"/>
            <rFont val="Tahoma"/>
            <family val="2"/>
          </rPr>
          <t xml:space="preserve"> </t>
        </r>
        <r>
          <rPr>
            <sz val="9"/>
            <color indexed="81"/>
            <rFont val="細明體"/>
            <family val="3"/>
            <charset val="136"/>
          </rPr>
          <t>收 2 退
S1 2ea
S2 5ea
S3 6ea
S4 3ea
S5 1ea
S6 6ea
S7 1ea
S8 1ea
S9 5ea
S10 4ea
S11 1ea
S12 3ea
S13 5ea</t>
        </r>
      </text>
    </comment>
    <comment ref="F2462" authorId="0" shapeId="0">
      <text>
        <r>
          <rPr>
            <sz val="9"/>
            <color indexed="81"/>
            <rFont val="細明體"/>
            <family val="3"/>
            <charset val="136"/>
          </rPr>
          <t>1</t>
        </r>
        <r>
          <rPr>
            <sz val="9"/>
            <color indexed="81"/>
            <rFont val="Tahoma"/>
            <family val="2"/>
          </rPr>
          <t xml:space="preserve"> </t>
        </r>
        <r>
          <rPr>
            <sz val="9"/>
            <color indexed="81"/>
            <rFont val="細明體"/>
            <family val="3"/>
            <charset val="136"/>
          </rPr>
          <t>收 2 退
S1 1ea</t>
        </r>
      </text>
    </comment>
    <comment ref="F2463" authorId="0" shapeId="0">
      <text>
        <r>
          <rPr>
            <sz val="9"/>
            <color indexed="81"/>
            <rFont val="細明體"/>
            <family val="3"/>
            <charset val="136"/>
          </rPr>
          <t>1</t>
        </r>
        <r>
          <rPr>
            <sz val="9"/>
            <color indexed="81"/>
            <rFont val="Tahoma"/>
            <family val="2"/>
          </rPr>
          <t xml:space="preserve"> </t>
        </r>
        <r>
          <rPr>
            <sz val="9"/>
            <color indexed="81"/>
            <rFont val="細明體"/>
            <family val="3"/>
            <charset val="136"/>
          </rPr>
          <t>收 2 退
S2 2ea
S3 1ea
S4 1ea
S5 2ea</t>
        </r>
      </text>
    </comment>
    <comment ref="F2465" authorId="0" shapeId="0">
      <text>
        <r>
          <rPr>
            <sz val="9"/>
            <color indexed="81"/>
            <rFont val="細明體"/>
            <family val="3"/>
            <charset val="136"/>
          </rPr>
          <t>1</t>
        </r>
        <r>
          <rPr>
            <sz val="9"/>
            <color indexed="81"/>
            <rFont val="Tahoma"/>
            <family val="2"/>
          </rPr>
          <t xml:space="preserve"> </t>
        </r>
        <r>
          <rPr>
            <sz val="9"/>
            <color indexed="81"/>
            <rFont val="細明體"/>
            <family val="3"/>
            <charset val="136"/>
          </rPr>
          <t>收 2 退
S1 2ea
S2 3ea
S3 2ea
S4 2ea
S6 2ea
S7 1ea
S10 1ea
S11 1ea
S12 1ea</t>
        </r>
      </text>
    </comment>
    <comment ref="F2468" authorId="0" shapeId="0">
      <text>
        <r>
          <rPr>
            <sz val="9"/>
            <color indexed="81"/>
            <rFont val="細明體"/>
            <family val="3"/>
            <charset val="136"/>
          </rPr>
          <t>1</t>
        </r>
        <r>
          <rPr>
            <sz val="9"/>
            <color indexed="81"/>
            <rFont val="Tahoma"/>
            <family val="2"/>
          </rPr>
          <t xml:space="preserve"> </t>
        </r>
        <r>
          <rPr>
            <sz val="9"/>
            <color indexed="81"/>
            <rFont val="細明體"/>
            <family val="3"/>
            <charset val="136"/>
          </rPr>
          <t>收 2 退
S4 1ea
S6 1ea
S12 1ea</t>
        </r>
      </text>
    </comment>
    <comment ref="F2470" authorId="0" shapeId="0">
      <text>
        <r>
          <rPr>
            <sz val="9"/>
            <color indexed="81"/>
            <rFont val="細明體"/>
            <family val="3"/>
            <charset val="136"/>
          </rPr>
          <t>1</t>
        </r>
        <r>
          <rPr>
            <sz val="9"/>
            <color indexed="81"/>
            <rFont val="Tahoma"/>
            <family val="2"/>
          </rPr>
          <t xml:space="preserve"> </t>
        </r>
        <r>
          <rPr>
            <sz val="9"/>
            <color indexed="81"/>
            <rFont val="細明體"/>
            <family val="3"/>
            <charset val="136"/>
          </rPr>
          <t xml:space="preserve">收 2 退
S2 1ea
S4 1ea
S7 1ea
S8 1ea
</t>
        </r>
      </text>
    </comment>
    <comment ref="F2471" authorId="0" shapeId="0">
      <text>
        <r>
          <rPr>
            <sz val="9"/>
            <color indexed="81"/>
            <rFont val="細明體"/>
            <family val="3"/>
            <charset val="136"/>
          </rPr>
          <t>1</t>
        </r>
        <r>
          <rPr>
            <sz val="9"/>
            <color indexed="81"/>
            <rFont val="Tahoma"/>
            <family val="2"/>
          </rPr>
          <t xml:space="preserve"> </t>
        </r>
        <r>
          <rPr>
            <sz val="9"/>
            <color indexed="81"/>
            <rFont val="細明體"/>
            <family val="3"/>
            <charset val="136"/>
          </rPr>
          <t>收 2 退
S2 1ea
S3 1ea
S7 1ea
S12 5ea
S13 1ea</t>
        </r>
      </text>
    </comment>
    <comment ref="F2472" authorId="0" shapeId="0">
      <text>
        <r>
          <rPr>
            <sz val="9"/>
            <color indexed="81"/>
            <rFont val="細明體"/>
            <family val="3"/>
            <charset val="136"/>
          </rPr>
          <t>1</t>
        </r>
        <r>
          <rPr>
            <sz val="9"/>
            <color indexed="81"/>
            <rFont val="Tahoma"/>
            <family val="2"/>
          </rPr>
          <t xml:space="preserve"> </t>
        </r>
        <r>
          <rPr>
            <sz val="9"/>
            <color indexed="81"/>
            <rFont val="細明體"/>
            <family val="3"/>
            <charset val="136"/>
          </rPr>
          <t>收 2 退
S5 1ea</t>
        </r>
      </text>
    </comment>
    <comment ref="F2473" authorId="0" shapeId="0">
      <text>
        <r>
          <rPr>
            <sz val="9"/>
            <color indexed="81"/>
            <rFont val="細明體"/>
            <family val="3"/>
            <charset val="136"/>
          </rPr>
          <t>1</t>
        </r>
        <r>
          <rPr>
            <sz val="9"/>
            <color indexed="81"/>
            <rFont val="Tahoma"/>
            <family val="2"/>
          </rPr>
          <t xml:space="preserve"> </t>
        </r>
        <r>
          <rPr>
            <sz val="9"/>
            <color indexed="81"/>
            <rFont val="細明體"/>
            <family val="3"/>
            <charset val="136"/>
          </rPr>
          <t xml:space="preserve">收 2 退
S3 1ea
</t>
        </r>
      </text>
    </comment>
    <comment ref="F2479" authorId="0" shapeId="0">
      <text>
        <r>
          <rPr>
            <sz val="9"/>
            <color indexed="81"/>
            <rFont val="細明體"/>
            <family val="3"/>
            <charset val="136"/>
          </rPr>
          <t>1</t>
        </r>
        <r>
          <rPr>
            <sz val="9"/>
            <color indexed="81"/>
            <rFont val="Tahoma"/>
            <family val="2"/>
          </rPr>
          <t xml:space="preserve"> </t>
        </r>
        <r>
          <rPr>
            <sz val="9"/>
            <color indexed="81"/>
            <rFont val="細明體"/>
            <family val="3"/>
            <charset val="136"/>
          </rPr>
          <t>收 2 退
S1 3ea
S2 5ea
S3 2ea
S4 2ea
S7 1ea
S8 1ea
S9 1ea
S11 1ea
S12 2ea
S13 11ea</t>
        </r>
      </text>
    </comment>
    <comment ref="F2483" authorId="0" shapeId="0">
      <text>
        <r>
          <rPr>
            <sz val="9"/>
            <color indexed="81"/>
            <rFont val="細明體"/>
            <family val="3"/>
            <charset val="136"/>
          </rPr>
          <t>1</t>
        </r>
        <r>
          <rPr>
            <sz val="9"/>
            <color indexed="81"/>
            <rFont val="Tahoma"/>
            <family val="2"/>
          </rPr>
          <t xml:space="preserve"> </t>
        </r>
        <r>
          <rPr>
            <sz val="9"/>
            <color indexed="81"/>
            <rFont val="細明體"/>
            <family val="3"/>
            <charset val="136"/>
          </rPr>
          <t>收 2 退
S4 1ea</t>
        </r>
      </text>
    </comment>
    <comment ref="F2484" authorId="0" shapeId="0">
      <text>
        <r>
          <rPr>
            <sz val="9"/>
            <color indexed="81"/>
            <rFont val="細明體"/>
            <family val="3"/>
            <charset val="136"/>
          </rPr>
          <t>1</t>
        </r>
        <r>
          <rPr>
            <sz val="9"/>
            <color indexed="81"/>
            <rFont val="Tahoma"/>
            <family val="2"/>
          </rPr>
          <t xml:space="preserve"> </t>
        </r>
        <r>
          <rPr>
            <sz val="9"/>
            <color indexed="81"/>
            <rFont val="細明體"/>
            <family val="3"/>
            <charset val="136"/>
          </rPr>
          <t>收 2 退
S4 2ea
S13 1ea</t>
        </r>
      </text>
    </comment>
    <comment ref="F2485" authorId="0" shapeId="0">
      <text>
        <r>
          <rPr>
            <sz val="9"/>
            <color indexed="81"/>
            <rFont val="細明體"/>
            <family val="3"/>
            <charset val="136"/>
          </rPr>
          <t>1</t>
        </r>
        <r>
          <rPr>
            <sz val="9"/>
            <color indexed="81"/>
            <rFont val="Tahoma"/>
            <family val="2"/>
          </rPr>
          <t xml:space="preserve"> </t>
        </r>
        <r>
          <rPr>
            <sz val="9"/>
            <color indexed="81"/>
            <rFont val="細明體"/>
            <family val="3"/>
            <charset val="136"/>
          </rPr>
          <t>收 2 退
S1 4ea
S2 4ea
S3 1ea
S4 2ea
S5 1ea
S6 1ea
S7 4ea
S9 1ea
S10 1ea
S12 1ea
S13 10ea</t>
        </r>
      </text>
    </comment>
    <comment ref="F2490" authorId="0" shapeId="0">
      <text>
        <r>
          <rPr>
            <sz val="9"/>
            <color indexed="81"/>
            <rFont val="細明體"/>
            <family val="3"/>
            <charset val="136"/>
          </rPr>
          <t>1</t>
        </r>
        <r>
          <rPr>
            <sz val="9"/>
            <color indexed="81"/>
            <rFont val="Tahoma"/>
            <family val="2"/>
          </rPr>
          <t xml:space="preserve"> </t>
        </r>
        <r>
          <rPr>
            <sz val="9"/>
            <color indexed="81"/>
            <rFont val="細明體"/>
            <family val="3"/>
            <charset val="136"/>
          </rPr>
          <t>收 2 退
S2 1ea</t>
        </r>
      </text>
    </comment>
    <comment ref="F2493" authorId="0" shapeId="0">
      <text>
        <r>
          <rPr>
            <sz val="9"/>
            <color indexed="81"/>
            <rFont val="細明體"/>
            <family val="3"/>
            <charset val="136"/>
          </rPr>
          <t>1</t>
        </r>
        <r>
          <rPr>
            <sz val="9"/>
            <color indexed="81"/>
            <rFont val="Tahoma"/>
            <family val="2"/>
          </rPr>
          <t xml:space="preserve"> </t>
        </r>
        <r>
          <rPr>
            <sz val="9"/>
            <color indexed="81"/>
            <rFont val="細明體"/>
            <family val="3"/>
            <charset val="136"/>
          </rPr>
          <t>收 2 退
S1 1ea
S3 1ea
S7 1ea</t>
        </r>
      </text>
    </comment>
    <comment ref="F2494" authorId="0" shapeId="0">
      <text>
        <r>
          <rPr>
            <sz val="9"/>
            <color indexed="81"/>
            <rFont val="細明體"/>
            <family val="3"/>
            <charset val="136"/>
          </rPr>
          <t>1</t>
        </r>
        <r>
          <rPr>
            <sz val="9"/>
            <color indexed="81"/>
            <rFont val="Tahoma"/>
            <family val="2"/>
          </rPr>
          <t xml:space="preserve"> </t>
        </r>
        <r>
          <rPr>
            <sz val="9"/>
            <color indexed="81"/>
            <rFont val="細明體"/>
            <family val="3"/>
            <charset val="136"/>
          </rPr>
          <t>收 2 退
S1 1ea
S3 1ea</t>
        </r>
      </text>
    </comment>
    <comment ref="F2495" authorId="0" shapeId="0">
      <text>
        <r>
          <rPr>
            <sz val="9"/>
            <color indexed="81"/>
            <rFont val="細明體"/>
            <family val="3"/>
            <charset val="136"/>
          </rPr>
          <t>1</t>
        </r>
        <r>
          <rPr>
            <sz val="9"/>
            <color indexed="81"/>
            <rFont val="Tahoma"/>
            <family val="2"/>
          </rPr>
          <t xml:space="preserve"> </t>
        </r>
        <r>
          <rPr>
            <sz val="9"/>
            <color indexed="81"/>
            <rFont val="細明體"/>
            <family val="3"/>
            <charset val="136"/>
          </rPr>
          <t xml:space="preserve">收 2 退
S1 1ea
</t>
        </r>
      </text>
    </comment>
    <comment ref="F2502" authorId="0" shapeId="0">
      <text>
        <r>
          <rPr>
            <sz val="9"/>
            <color indexed="81"/>
            <rFont val="細明體"/>
            <family val="3"/>
            <charset val="136"/>
          </rPr>
          <t>1</t>
        </r>
        <r>
          <rPr>
            <sz val="9"/>
            <color indexed="81"/>
            <rFont val="Tahoma"/>
            <family val="2"/>
          </rPr>
          <t xml:space="preserve"> </t>
        </r>
        <r>
          <rPr>
            <sz val="9"/>
            <color indexed="81"/>
            <rFont val="細明體"/>
            <family val="3"/>
            <charset val="136"/>
          </rPr>
          <t xml:space="preserve">收 2 退
S3 / S10 PR gel
</t>
        </r>
      </text>
    </comment>
    <comment ref="F2503" authorId="0" shapeId="0">
      <text>
        <r>
          <rPr>
            <sz val="9"/>
            <color indexed="81"/>
            <rFont val="細明體"/>
            <family val="3"/>
            <charset val="136"/>
          </rPr>
          <t>1</t>
        </r>
        <r>
          <rPr>
            <sz val="9"/>
            <color indexed="81"/>
            <rFont val="Tahoma"/>
            <family val="2"/>
          </rPr>
          <t xml:space="preserve"> </t>
        </r>
        <r>
          <rPr>
            <sz val="9"/>
            <color indexed="81"/>
            <rFont val="細明體"/>
            <family val="3"/>
            <charset val="136"/>
          </rPr>
          <t>收 2 退
S1 5ea
S2 3ea</t>
        </r>
      </text>
    </comment>
    <comment ref="F2504" authorId="0" shapeId="0">
      <text>
        <r>
          <rPr>
            <sz val="9"/>
            <color indexed="81"/>
            <rFont val="細明體"/>
            <family val="3"/>
            <charset val="136"/>
          </rPr>
          <t>1</t>
        </r>
        <r>
          <rPr>
            <sz val="9"/>
            <color indexed="81"/>
            <rFont val="Tahoma"/>
            <family val="2"/>
          </rPr>
          <t xml:space="preserve"> </t>
        </r>
        <r>
          <rPr>
            <sz val="9"/>
            <color indexed="81"/>
            <rFont val="細明體"/>
            <family val="3"/>
            <charset val="136"/>
          </rPr>
          <t>收 2 退
S5 1ea
S6 1ea
S7 1ea
S9 1ea
S10 3ea
S12 3ea
S13 2ea</t>
        </r>
      </text>
    </comment>
    <comment ref="F2506" authorId="0" shapeId="0">
      <text>
        <r>
          <rPr>
            <sz val="9"/>
            <color indexed="81"/>
            <rFont val="細明體"/>
            <family val="3"/>
            <charset val="136"/>
          </rPr>
          <t>1</t>
        </r>
        <r>
          <rPr>
            <sz val="9"/>
            <color indexed="81"/>
            <rFont val="Tahoma"/>
            <family val="2"/>
          </rPr>
          <t xml:space="preserve"> </t>
        </r>
        <r>
          <rPr>
            <sz val="9"/>
            <color indexed="81"/>
            <rFont val="細明體"/>
            <family val="3"/>
            <charset val="136"/>
          </rPr>
          <t xml:space="preserve">收 2 退
S1 2ea
S11 1ea
S13 4ea
</t>
        </r>
      </text>
    </comment>
    <comment ref="F2510" authorId="7" shapeId="0">
      <text>
        <r>
          <rPr>
            <sz val="9"/>
            <color indexed="81"/>
            <rFont val="Tahoma"/>
            <family val="2"/>
          </rPr>
          <t>1</t>
        </r>
        <r>
          <rPr>
            <sz val="9"/>
            <color indexed="81"/>
            <rFont val="細明體"/>
            <family val="3"/>
            <charset val="136"/>
          </rPr>
          <t>收</t>
        </r>
        <r>
          <rPr>
            <sz val="9"/>
            <color indexed="81"/>
            <rFont val="Tahoma"/>
            <family val="2"/>
          </rPr>
          <t>2</t>
        </r>
        <r>
          <rPr>
            <sz val="9"/>
            <color indexed="81"/>
            <rFont val="細明體"/>
            <family val="3"/>
            <charset val="136"/>
          </rPr>
          <t xml:space="preserve">退
</t>
        </r>
        <r>
          <rPr>
            <sz val="9"/>
            <color indexed="81"/>
            <rFont val="Tahoma"/>
            <family val="2"/>
          </rPr>
          <t>S1 1ea
S4 2ea
S10 2ea
S11 1ea
S13 1ea</t>
        </r>
      </text>
    </comment>
    <comment ref="F2513" authorId="7" shapeId="0">
      <text>
        <r>
          <rPr>
            <b/>
            <sz val="9"/>
            <color indexed="81"/>
            <rFont val="細明體"/>
            <family val="3"/>
            <charset val="136"/>
          </rPr>
          <t>PR cracking</t>
        </r>
      </text>
    </comment>
    <comment ref="F2519" authorId="0" shapeId="0">
      <text>
        <r>
          <rPr>
            <sz val="9"/>
            <color indexed="81"/>
            <rFont val="細明體"/>
            <family val="3"/>
            <charset val="136"/>
          </rPr>
          <t>1</t>
        </r>
        <r>
          <rPr>
            <sz val="9"/>
            <color indexed="81"/>
            <rFont val="Tahoma"/>
            <family val="2"/>
          </rPr>
          <t xml:space="preserve"> </t>
        </r>
        <r>
          <rPr>
            <sz val="9"/>
            <color indexed="81"/>
            <rFont val="細明體"/>
            <family val="3"/>
            <charset val="136"/>
          </rPr>
          <t>收 2 退
S1 1ea
S2 2ea
S4 4ea</t>
        </r>
      </text>
    </comment>
    <comment ref="F2520" authorId="0" shapeId="0">
      <text>
        <r>
          <rPr>
            <sz val="9"/>
            <color indexed="81"/>
            <rFont val="細明體"/>
            <family val="3"/>
            <charset val="136"/>
          </rPr>
          <t>Gel</t>
        </r>
      </text>
    </comment>
    <comment ref="F2522" authorId="7" shapeId="0">
      <text>
        <r>
          <rPr>
            <b/>
            <sz val="9"/>
            <color indexed="81"/>
            <rFont val="Tahoma"/>
            <family val="2"/>
          </rPr>
          <t>S4-1ea</t>
        </r>
      </text>
    </comment>
    <comment ref="F2523" authorId="7" shapeId="0">
      <text>
        <r>
          <rPr>
            <b/>
            <sz val="9"/>
            <color indexed="81"/>
            <rFont val="Tahoma"/>
            <family val="2"/>
          </rPr>
          <t>STEP_11 alarm</t>
        </r>
      </text>
    </comment>
    <comment ref="E2532" authorId="7" shapeId="0">
      <text>
        <r>
          <rPr>
            <b/>
            <sz val="9"/>
            <color indexed="81"/>
            <rFont val="細明體"/>
            <family val="3"/>
            <charset val="136"/>
          </rPr>
          <t>S4-1ea bubble</t>
        </r>
      </text>
    </comment>
    <comment ref="E2533" authorId="7" shapeId="0">
      <text>
        <r>
          <rPr>
            <b/>
            <sz val="9"/>
            <color indexed="81"/>
            <rFont val="Tahoma"/>
            <family val="2"/>
          </rPr>
          <t>S1-1ea</t>
        </r>
      </text>
    </comment>
    <comment ref="F2536" authorId="7" shapeId="0">
      <text>
        <r>
          <rPr>
            <b/>
            <sz val="9"/>
            <color indexed="81"/>
            <rFont val="Tahoma"/>
            <family val="2"/>
          </rPr>
          <t>S2 1ea
S5 1ea
S11 1ea
S13 2ea</t>
        </r>
      </text>
    </comment>
    <comment ref="F2537" authorId="7" shapeId="0">
      <text>
        <r>
          <rPr>
            <b/>
            <sz val="9"/>
            <color indexed="81"/>
            <rFont val="Tahoma"/>
            <family val="2"/>
          </rPr>
          <t>S11 1ea
S13 1ea</t>
        </r>
      </text>
    </comment>
    <comment ref="F2538" authorId="7" shapeId="0">
      <text>
        <r>
          <rPr>
            <b/>
            <sz val="9"/>
            <color indexed="81"/>
            <rFont val="Tahoma"/>
            <family val="2"/>
          </rPr>
          <t>S1 2ea
S2 1ea
S3 1ea
S13 1ea</t>
        </r>
      </text>
    </comment>
    <comment ref="F2540" authorId="7" shapeId="0">
      <text>
        <r>
          <rPr>
            <b/>
            <sz val="9"/>
            <color indexed="81"/>
            <rFont val="Tahoma"/>
            <family val="2"/>
          </rPr>
          <t>bubble
S8-3ea</t>
        </r>
      </text>
    </comment>
    <comment ref="F2543" authorId="7" shapeId="0">
      <text>
        <r>
          <rPr>
            <b/>
            <sz val="9"/>
            <color indexed="81"/>
            <rFont val="Tahoma"/>
            <family val="2"/>
          </rPr>
          <t>Particle
S1 1ea
S3 1ea
S4 1ea
S11 1ea</t>
        </r>
      </text>
    </comment>
    <comment ref="F2544" authorId="7" shapeId="0">
      <text>
        <r>
          <rPr>
            <b/>
            <sz val="9"/>
            <color indexed="81"/>
            <rFont val="Tahoma"/>
            <family val="2"/>
          </rPr>
          <t>Gel
S1-2ea
S8-2ea
S13-3ea</t>
        </r>
      </text>
    </comment>
    <comment ref="F2546" authorId="7" shapeId="0">
      <text>
        <r>
          <rPr>
            <b/>
            <sz val="9"/>
            <color indexed="81"/>
            <rFont val="Tahoma"/>
            <family val="2"/>
          </rPr>
          <t>particle
S13-1ea</t>
        </r>
      </text>
    </comment>
    <comment ref="F2547" authorId="7" shapeId="0">
      <text>
        <r>
          <rPr>
            <b/>
            <sz val="9"/>
            <color indexed="81"/>
            <rFont val="Tahoma"/>
            <family val="2"/>
          </rPr>
          <t>Particle
S4 1ea
S5 1ea
S8 1ea</t>
        </r>
      </text>
    </comment>
    <comment ref="F2548" authorId="7" shapeId="0">
      <text>
        <r>
          <rPr>
            <b/>
            <sz val="9"/>
            <color indexed="81"/>
            <rFont val="Tahoma"/>
            <family val="2"/>
          </rPr>
          <t>Gel
S6 1ea</t>
        </r>
      </text>
    </comment>
    <comment ref="F2549" authorId="7" shapeId="0">
      <text>
        <r>
          <rPr>
            <b/>
            <sz val="9"/>
            <color indexed="81"/>
            <rFont val="Tahoma"/>
            <family val="2"/>
          </rPr>
          <t>Particle
S1 1ea
S2 1ea
S3 1ea
S4 1ea
S5 2ea S6 3ea
S7 1ea</t>
        </r>
      </text>
    </comment>
    <comment ref="F2550" authorId="7" shapeId="0">
      <text>
        <r>
          <rPr>
            <b/>
            <sz val="9"/>
            <color indexed="81"/>
            <rFont val="Tahoma"/>
            <family val="2"/>
          </rPr>
          <t>B5_COAT_06 alarm</t>
        </r>
      </text>
    </comment>
    <comment ref="F2551" authorId="7" shapeId="0">
      <text>
        <r>
          <rPr>
            <b/>
            <sz val="9"/>
            <color indexed="81"/>
            <rFont val="Tahoma"/>
            <family val="2"/>
          </rPr>
          <t>bubble
S8-2ea</t>
        </r>
      </text>
    </comment>
    <comment ref="F2553" authorId="7" shapeId="0">
      <text>
        <r>
          <rPr>
            <b/>
            <sz val="9"/>
            <color indexed="81"/>
            <rFont val="Tahoma"/>
            <family val="2"/>
          </rPr>
          <t>particle
S1-1ea
12-1ea
S13-16ea
Gel
S10-2ea</t>
        </r>
      </text>
    </comment>
    <comment ref="F2556" authorId="7" shapeId="0">
      <text>
        <r>
          <rPr>
            <b/>
            <sz val="9"/>
            <color indexed="81"/>
            <rFont val="Tahoma"/>
            <family val="2"/>
          </rPr>
          <t>Gel
S13-1ea</t>
        </r>
      </text>
    </comment>
    <comment ref="F2559" authorId="7" shapeId="0">
      <text>
        <r>
          <rPr>
            <b/>
            <sz val="9"/>
            <color indexed="81"/>
            <rFont val="Tahoma"/>
            <family val="2"/>
          </rPr>
          <t>Particle
S13 3ea</t>
        </r>
      </text>
    </comment>
    <comment ref="F2562" authorId="7" shapeId="0">
      <text>
        <r>
          <rPr>
            <b/>
            <sz val="9"/>
            <color indexed="81"/>
            <rFont val="Tahoma"/>
            <family val="2"/>
          </rPr>
          <t>Particle
S1 1ea
S2 2ea
S3 1ea
S4 1ea
S5 1ea
Bubble
S5 1ea</t>
        </r>
      </text>
    </comment>
    <comment ref="F2563" authorId="7" shapeId="0">
      <text>
        <r>
          <rPr>
            <b/>
            <sz val="9"/>
            <color indexed="81"/>
            <rFont val="Tahoma"/>
            <family val="2"/>
          </rPr>
          <t>Bubble
S3 2ea</t>
        </r>
      </text>
    </comment>
    <comment ref="F2564" authorId="7" shapeId="0">
      <text>
        <r>
          <rPr>
            <b/>
            <sz val="9"/>
            <color indexed="81"/>
            <rFont val="Tahoma"/>
            <family val="2"/>
          </rPr>
          <t>particle
S1-3ea
S2-7ea
S3-4ea
S4-3ea</t>
        </r>
      </text>
    </comment>
    <comment ref="F2566" authorId="7" shapeId="0">
      <text>
        <r>
          <rPr>
            <b/>
            <sz val="9"/>
            <color indexed="81"/>
            <rFont val="Tahoma"/>
            <family val="2"/>
          </rPr>
          <t>Particle
S1 2ea
S3 2ea</t>
        </r>
      </text>
    </comment>
    <comment ref="F2567" authorId="7" shapeId="0">
      <text>
        <r>
          <rPr>
            <b/>
            <sz val="9"/>
            <color indexed="81"/>
            <rFont val="Tahoma"/>
            <family val="2"/>
          </rPr>
          <t>Particle
S1 1ea
S2 1ea</t>
        </r>
      </text>
    </comment>
    <comment ref="F2568" authorId="7" shapeId="0">
      <text>
        <r>
          <rPr>
            <b/>
            <sz val="9"/>
            <color indexed="81"/>
            <rFont val="Tahoma"/>
            <family val="2"/>
          </rPr>
          <t>Particle
S5 1ea</t>
        </r>
      </text>
    </comment>
    <comment ref="F2574" authorId="8" shapeId="0">
      <text>
        <r>
          <rPr>
            <b/>
            <sz val="9"/>
            <color indexed="81"/>
            <rFont val="Tahoma"/>
            <family val="2"/>
          </rPr>
          <t>unknow
S2-4ea
S13-2ea</t>
        </r>
      </text>
    </comment>
    <comment ref="F2576" authorId="8" shapeId="0">
      <text>
        <r>
          <rPr>
            <b/>
            <sz val="9"/>
            <color indexed="81"/>
            <rFont val="Tahoma"/>
            <family val="2"/>
          </rPr>
          <t>Particle
S1-4ea
S4-2ea
S12-2ea
S13-5ea</t>
        </r>
      </text>
    </comment>
    <comment ref="F2577" authorId="8" shapeId="0">
      <text>
        <r>
          <rPr>
            <b/>
            <sz val="9"/>
            <color indexed="81"/>
            <rFont val="Tahoma"/>
            <family val="2"/>
          </rPr>
          <t>Particle
S13-1ea</t>
        </r>
      </text>
    </comment>
    <comment ref="F2579" authorId="8" shapeId="0">
      <text>
        <r>
          <rPr>
            <b/>
            <sz val="9"/>
            <color indexed="81"/>
            <rFont val="Tahoma"/>
            <family val="2"/>
          </rPr>
          <t>Particle
S7-13ea
S8-5ea
S9-4ea</t>
        </r>
      </text>
    </comment>
    <comment ref="F2580" authorId="8" shapeId="0">
      <text>
        <r>
          <rPr>
            <b/>
            <sz val="9"/>
            <color indexed="81"/>
            <rFont val="Tahoma"/>
            <family val="2"/>
          </rPr>
          <t>S1
Particle-3ea
Bubble-2ea
residu-2ea</t>
        </r>
      </text>
    </comment>
    <comment ref="F2581" authorId="8" shapeId="0">
      <text>
        <r>
          <rPr>
            <b/>
            <sz val="9"/>
            <color indexed="81"/>
            <rFont val="Tahoma"/>
            <family val="2"/>
          </rPr>
          <t>Particle
S2-8ea
S4-2ea
Bubble
S2-2ea
S4-1ea
S6-1ea</t>
        </r>
      </text>
    </comment>
    <comment ref="F2582" authorId="8" shapeId="0">
      <text>
        <r>
          <rPr>
            <b/>
            <sz val="9"/>
            <color indexed="81"/>
            <rFont val="Tahoma"/>
            <family val="2"/>
          </rPr>
          <t>Particle
S1-7ea
S4-4ea
S6-2ea
S8-8ea
S9-1ea
S10-8ea
S12-5ea
S13-5ea
Bubble
S4-1ea</t>
        </r>
      </text>
    </comment>
    <comment ref="F2583" authorId="8" shapeId="0">
      <text>
        <r>
          <rPr>
            <b/>
            <sz val="9"/>
            <color indexed="81"/>
            <rFont val="Tahoma"/>
            <family val="2"/>
          </rPr>
          <t>Particle
S1-1ea
S3-3ea
S7-2ea</t>
        </r>
      </text>
    </comment>
    <comment ref="F2585" authorId="8" shapeId="0">
      <text>
        <r>
          <rPr>
            <b/>
            <sz val="9"/>
            <color indexed="81"/>
            <rFont val="Tahoma"/>
            <family val="2"/>
          </rPr>
          <t>Bubble
S4-1ea</t>
        </r>
      </text>
    </comment>
    <comment ref="F2587" authorId="8" shapeId="0">
      <text>
        <r>
          <rPr>
            <b/>
            <sz val="9"/>
            <color indexed="81"/>
            <rFont val="Tahoma"/>
            <family val="2"/>
          </rPr>
          <t>Bubble
S8-3ea</t>
        </r>
      </text>
    </comment>
    <comment ref="F2588" authorId="8" shapeId="0">
      <text>
        <r>
          <rPr>
            <b/>
            <sz val="9"/>
            <color indexed="81"/>
            <rFont val="Tahoma"/>
            <family val="2"/>
          </rPr>
          <t>Bubble
S1-2ea
S3-1ea</t>
        </r>
      </text>
    </comment>
    <comment ref="F2589" authorId="8" shapeId="0">
      <text>
        <r>
          <rPr>
            <b/>
            <sz val="9"/>
            <color indexed="81"/>
            <rFont val="Tahoma"/>
            <family val="2"/>
          </rPr>
          <t>Particle
S4-1ea
S6-1ea
Bubble
S6-1ea</t>
        </r>
      </text>
    </comment>
    <comment ref="F2592" authorId="8" shapeId="0">
      <text>
        <r>
          <rPr>
            <b/>
            <sz val="9"/>
            <color indexed="81"/>
            <rFont val="Tahoma"/>
            <family val="2"/>
          </rPr>
          <t>Particle
S2-1ea
S11-2ea</t>
        </r>
      </text>
    </comment>
    <comment ref="F2596" authorId="8" shapeId="0">
      <text>
        <r>
          <rPr>
            <b/>
            <sz val="9"/>
            <color indexed="81"/>
            <rFont val="Tahoma"/>
            <family val="2"/>
          </rPr>
          <t>Bubble
S1-1ea</t>
        </r>
      </text>
    </comment>
    <comment ref="F2598" authorId="8" shapeId="0">
      <text>
        <r>
          <rPr>
            <b/>
            <sz val="9"/>
            <color indexed="81"/>
            <rFont val="Tahoma"/>
            <family val="2"/>
          </rPr>
          <t>Particle
S1-5ea
S2-1ea</t>
        </r>
      </text>
    </comment>
    <comment ref="F2599" authorId="8" shapeId="0">
      <text>
        <r>
          <rPr>
            <b/>
            <sz val="9"/>
            <color indexed="81"/>
            <rFont val="Tahoma"/>
            <family val="2"/>
          </rPr>
          <t>Particle
S1-7ea
S2-1ea
S5-1ea
S6-1ea
S7-1ea
S8-4ea
S13-4ea</t>
        </r>
      </text>
    </comment>
    <comment ref="F2600" authorId="8" shapeId="0">
      <text>
        <r>
          <rPr>
            <b/>
            <sz val="9"/>
            <color indexed="81"/>
            <rFont val="Tahoma"/>
            <family val="2"/>
          </rPr>
          <t>Particle
S1-7ea
S2-1ea
S5-1ea
S6-1ea
S7-1ea
S8-4ea
S13-1ea</t>
        </r>
      </text>
    </comment>
    <comment ref="F2601" authorId="8" shapeId="0">
      <text>
        <r>
          <rPr>
            <b/>
            <sz val="9"/>
            <color indexed="81"/>
            <rFont val="Tahoma"/>
            <family val="2"/>
          </rPr>
          <t>Particle
S1-1ea
S6-2ea
Gel
S1 1ea</t>
        </r>
      </text>
    </comment>
    <comment ref="F2602" authorId="8" shapeId="0">
      <text>
        <r>
          <rPr>
            <b/>
            <sz val="9"/>
            <color indexed="81"/>
            <rFont val="Tahoma"/>
            <family val="2"/>
          </rPr>
          <t>Particle
S1-1ea
S2-2ea</t>
        </r>
      </text>
    </comment>
    <comment ref="F2603" authorId="8" shapeId="0">
      <text>
        <r>
          <rPr>
            <b/>
            <sz val="9"/>
            <color indexed="81"/>
            <rFont val="Tahoma"/>
            <family val="2"/>
          </rPr>
          <t>Particle
S2-5ea
S3-3ea
S4-1ea
S5-2ea
S6-1ea
S7-1ea
S8-4ea
S9-1ea
S10-2ea
S11-3ea
S12-1ea
S13-4ea</t>
        </r>
      </text>
    </comment>
    <comment ref="F2604" authorId="8" shapeId="0">
      <text>
        <r>
          <rPr>
            <b/>
            <sz val="9"/>
            <color indexed="81"/>
            <rFont val="Tahoma"/>
            <family val="2"/>
          </rPr>
          <t>Particle
S1-3ea
Bubble
S8-1ea</t>
        </r>
      </text>
    </comment>
    <comment ref="F2606" authorId="8" shapeId="0">
      <text>
        <r>
          <rPr>
            <b/>
            <sz val="9"/>
            <color indexed="81"/>
            <rFont val="Tahoma"/>
            <family val="2"/>
          </rPr>
          <t>Paticle
S3-1ea
S5-2ea
S9-1ea
S13-2ea</t>
        </r>
      </text>
    </comment>
    <comment ref="F2607" authorId="8" shapeId="0">
      <text>
        <r>
          <rPr>
            <b/>
            <sz val="9"/>
            <color indexed="81"/>
            <rFont val="Tahoma"/>
            <family val="2"/>
          </rPr>
          <t>Coat_10 due to Coat_10 1101 &amp; 1102 PCT_BACK_RINSE1_coat_error</t>
        </r>
      </text>
    </comment>
    <comment ref="F2608" authorId="8" shapeId="0">
      <text>
        <r>
          <rPr>
            <b/>
            <sz val="9"/>
            <color indexed="81"/>
            <rFont val="Tahoma"/>
            <family val="2"/>
          </rPr>
          <t>Particle
S3-5ea
S7-1ea</t>
        </r>
      </text>
    </comment>
    <comment ref="F2609" authorId="8" shapeId="0">
      <text>
        <r>
          <rPr>
            <b/>
            <sz val="9"/>
            <color indexed="81"/>
            <rFont val="Tahoma"/>
            <family val="2"/>
          </rPr>
          <t>Particle
S10-2ea</t>
        </r>
      </text>
    </comment>
    <comment ref="F2610" authorId="8" shapeId="0">
      <text>
        <r>
          <rPr>
            <b/>
            <sz val="9"/>
            <color indexed="81"/>
            <rFont val="Tahoma"/>
            <family val="2"/>
          </rPr>
          <t>Particle
S3-1ae
S4-1ea
S5-1ea
S7-1ea
S9-1ea
S13-2ea</t>
        </r>
      </text>
    </comment>
    <comment ref="F2618" authorId="8" shapeId="0">
      <text>
        <r>
          <rPr>
            <b/>
            <sz val="9"/>
            <color indexed="81"/>
            <rFont val="Tahoma"/>
            <family val="2"/>
          </rPr>
          <t>Particle
S7-1ea
S9-1ea</t>
        </r>
      </text>
    </comment>
    <comment ref="F2619" authorId="8" shapeId="0">
      <text>
        <r>
          <rPr>
            <b/>
            <sz val="9"/>
            <color indexed="81"/>
            <rFont val="Tahoma"/>
            <family val="2"/>
          </rPr>
          <t>Particle
S7-2ea
S9-2ea</t>
        </r>
      </text>
    </comment>
    <comment ref="F2620" authorId="8" shapeId="0">
      <text>
        <r>
          <rPr>
            <b/>
            <sz val="9"/>
            <color indexed="81"/>
            <rFont val="Tahoma"/>
            <family val="2"/>
          </rPr>
          <t>Particle
S2 2ea
S4 2ea</t>
        </r>
      </text>
    </comment>
    <comment ref="F2621" authorId="8" shapeId="0">
      <text>
        <r>
          <rPr>
            <b/>
            <sz val="9"/>
            <color indexed="81"/>
            <rFont val="Tahoma"/>
            <family val="2"/>
          </rPr>
          <t>Bubble
S7-2ea
Particle
S1-5ea
S2-1ea
S3-2ea
S4-1ea
S5-1ea
S6-4ea
S7-2ea
S8-3ea
S9-2ea
S10-7ea
S11-1ea
S12-2ea
S13-4ea</t>
        </r>
      </text>
    </comment>
    <comment ref="F2622" authorId="8" shapeId="0">
      <text>
        <r>
          <rPr>
            <b/>
            <sz val="9"/>
            <color indexed="81"/>
            <rFont val="Tahoma"/>
            <family val="2"/>
          </rPr>
          <t>Bubble
S4-1ea</t>
        </r>
      </text>
    </comment>
    <comment ref="F2623" authorId="8" shapeId="0">
      <text>
        <r>
          <rPr>
            <b/>
            <sz val="9"/>
            <color indexed="81"/>
            <rFont val="Tahoma"/>
            <family val="2"/>
          </rPr>
          <t>Particle
S7-1ea</t>
        </r>
      </text>
    </comment>
    <comment ref="F2624" authorId="8" shapeId="0">
      <text>
        <r>
          <rPr>
            <b/>
            <sz val="9"/>
            <color indexed="81"/>
            <rFont val="Tahoma"/>
            <family val="2"/>
          </rPr>
          <t>COAT_10 alarm</t>
        </r>
      </text>
    </comment>
    <comment ref="F2625" authorId="8" shapeId="0">
      <text>
        <r>
          <rPr>
            <b/>
            <sz val="9"/>
            <color indexed="81"/>
            <rFont val="Tahoma"/>
            <family val="2"/>
          </rPr>
          <t>COAT_10 alarm</t>
        </r>
      </text>
    </comment>
    <comment ref="F2626" authorId="8" shapeId="0">
      <text>
        <r>
          <rPr>
            <b/>
            <sz val="9"/>
            <color indexed="81"/>
            <rFont val="Tahoma"/>
            <family val="2"/>
          </rPr>
          <t>Particle
S2 1ea
S4 1ea
S6 1ea
S8 1ea
S9 1ea
S11 1ea</t>
        </r>
      </text>
    </comment>
    <comment ref="F2630" authorId="8" shapeId="0">
      <text>
        <r>
          <rPr>
            <b/>
            <sz val="9"/>
            <color indexed="81"/>
            <rFont val="Tahoma"/>
            <family val="2"/>
          </rPr>
          <t>Particle
S1-1ea
S2-3ea
S3-7ea
S4-7ea
S5-5ea
S6-6ea
S7-6ea
S9-18ea
S10-10ea
S11-4ea
S12-12ea
S13-4ea</t>
        </r>
      </text>
    </comment>
    <comment ref="F2631" authorId="8" shapeId="0">
      <text>
        <r>
          <rPr>
            <b/>
            <sz val="9"/>
            <color indexed="81"/>
            <rFont val="Tahoma"/>
            <family val="2"/>
          </rPr>
          <t>Particle
S1-1ea
S2-2ea
S3-2ea
S4-1ea
S5-2ea
S6-3ea
S8-1ea
S9-1ea</t>
        </r>
      </text>
    </comment>
    <comment ref="F2632" authorId="8" shapeId="0">
      <text>
        <r>
          <rPr>
            <b/>
            <sz val="9"/>
            <color indexed="81"/>
            <rFont val="Tahoma"/>
            <family val="2"/>
          </rPr>
          <t>Particle
S1 1ea</t>
        </r>
      </text>
    </comment>
    <comment ref="F2633" authorId="8" shapeId="0">
      <text>
        <r>
          <rPr>
            <b/>
            <sz val="9"/>
            <color indexed="81"/>
            <rFont val="Tahoma"/>
            <family val="2"/>
          </rPr>
          <t>Particle
S1 1ea
S12 1ea
S13 1ea</t>
        </r>
      </text>
    </comment>
    <comment ref="F2634" authorId="8" shapeId="0">
      <text>
        <r>
          <rPr>
            <b/>
            <sz val="9"/>
            <color indexed="81"/>
            <rFont val="Tahoma"/>
            <family val="2"/>
          </rPr>
          <t>Particle
S1 1ea
S4 1ea
S7 1ea
S9 1ea
S11 1ea
S12 1ea</t>
        </r>
      </text>
    </comment>
    <comment ref="F2635" authorId="8" shapeId="0">
      <text>
        <r>
          <rPr>
            <b/>
            <sz val="9"/>
            <color indexed="81"/>
            <rFont val="Tahoma"/>
            <family val="2"/>
          </rPr>
          <t>Particle
S2 1ea
Bubble
S2 1ea</t>
        </r>
      </text>
    </comment>
    <comment ref="F2636" authorId="8" shapeId="0">
      <text>
        <r>
          <rPr>
            <b/>
            <sz val="9"/>
            <color indexed="81"/>
            <rFont val="Tahoma"/>
            <family val="2"/>
          </rPr>
          <t>Bubble
S3 4ea</t>
        </r>
      </text>
    </comment>
    <comment ref="F2642" authorId="8" shapeId="0">
      <text>
        <r>
          <rPr>
            <b/>
            <sz val="9"/>
            <color indexed="81"/>
            <rFont val="Tahoma"/>
            <family val="2"/>
          </rPr>
          <t>Particle
S1 5ea
S2 2ea
S3 1ea
S4 1ea</t>
        </r>
      </text>
    </comment>
    <comment ref="F2643" authorId="8" shapeId="0">
      <text>
        <r>
          <rPr>
            <b/>
            <sz val="9"/>
            <color indexed="81"/>
            <rFont val="Tahoma"/>
            <family val="2"/>
          </rPr>
          <t>Particle
S1 5ea</t>
        </r>
      </text>
    </comment>
    <comment ref="F2644" authorId="8" shapeId="0">
      <text>
        <r>
          <rPr>
            <b/>
            <sz val="9"/>
            <color indexed="81"/>
            <rFont val="Tahoma"/>
            <family val="2"/>
          </rPr>
          <t>Particle
S5 2ea
S6 3ea
S7 5ea
S8 6ea
Bubble
S6 2ea
S9 2ea</t>
        </r>
      </text>
    </comment>
    <comment ref="F2645" authorId="8" shapeId="0">
      <text>
        <r>
          <rPr>
            <b/>
            <sz val="9"/>
            <color indexed="81"/>
            <rFont val="Tahoma"/>
            <family val="2"/>
          </rPr>
          <t>Particle
S1 3ea
S2 2ea
S3 2ea
S5 1ea
S6 2ea
S7 4ea
S8 1ea
S9 3ea
S10 2ea
S11 1ea
S12 5ea</t>
        </r>
      </text>
    </comment>
    <comment ref="F2646" authorId="8" shapeId="0">
      <text>
        <r>
          <rPr>
            <b/>
            <sz val="9"/>
            <color indexed="81"/>
            <rFont val="Tahoma"/>
            <family val="2"/>
          </rPr>
          <t>Particle
S3 1ea</t>
        </r>
      </text>
    </comment>
    <comment ref="F2647" authorId="8" shapeId="0">
      <text>
        <r>
          <rPr>
            <b/>
            <sz val="9"/>
            <color indexed="81"/>
            <rFont val="Tahoma"/>
            <family val="2"/>
          </rPr>
          <t>Particle
S3 4ea
S6 1ea
S8 1ea
S11 1ea
S13 3ea
bubble
S13 1ea</t>
        </r>
      </text>
    </comment>
    <comment ref="F2648" authorId="8" shapeId="0">
      <text>
        <r>
          <rPr>
            <b/>
            <sz val="9"/>
            <color indexed="81"/>
            <rFont val="Tahoma"/>
            <family val="2"/>
          </rPr>
          <t>Particle
S1 1ea
S2 1ea
S4 1ea</t>
        </r>
      </text>
    </comment>
    <comment ref="F2650" authorId="8" shapeId="0">
      <text>
        <r>
          <rPr>
            <b/>
            <sz val="9"/>
            <color indexed="81"/>
            <rFont val="Tahoma"/>
            <family val="2"/>
          </rPr>
          <t>Particle
S1 1ea
S3 2ea
S5 4ea
S6 7ea
S7 2ea
S8 2ea
S9 5ea
S10 3ea
S11 1ea
S12 5ea
S13 9ea
Bubble
S3 1ea</t>
        </r>
      </text>
    </comment>
    <comment ref="F2651" authorId="8" shapeId="0">
      <text>
        <r>
          <rPr>
            <b/>
            <sz val="9"/>
            <color indexed="81"/>
            <rFont val="Tahoma"/>
            <family val="2"/>
          </rPr>
          <t>Particle
S3 2ea
S13 2ea</t>
        </r>
      </text>
    </comment>
    <comment ref="F2652" authorId="8" shapeId="0">
      <text>
        <r>
          <rPr>
            <b/>
            <sz val="9"/>
            <color indexed="81"/>
            <rFont val="Tahoma"/>
            <family val="2"/>
          </rPr>
          <t>Particle
S3 2ea
S13 2ea</t>
        </r>
      </text>
    </comment>
    <comment ref="F2654" authorId="8" shapeId="0">
      <text>
        <r>
          <rPr>
            <b/>
            <sz val="9"/>
            <color indexed="81"/>
            <rFont val="Tahoma"/>
            <family val="2"/>
          </rPr>
          <t>Gel
S1 1ea</t>
        </r>
      </text>
    </comment>
    <comment ref="F2659" authorId="8" shapeId="0">
      <text>
        <r>
          <rPr>
            <b/>
            <sz val="9"/>
            <color indexed="81"/>
            <rFont val="Tahoma"/>
            <family val="2"/>
          </rPr>
          <t xml:space="preserve">Over Q-time (STEP_11 </t>
        </r>
        <r>
          <rPr>
            <b/>
            <sz val="9"/>
            <color indexed="81"/>
            <rFont val="細明體"/>
            <family val="3"/>
            <charset val="136"/>
          </rPr>
          <t>平坦度測試 Fail)</t>
        </r>
      </text>
    </comment>
    <comment ref="F2660" authorId="8" shapeId="0">
      <text>
        <r>
          <rPr>
            <b/>
            <sz val="9"/>
            <color indexed="81"/>
            <rFont val="Tahoma"/>
            <family val="2"/>
          </rPr>
          <t xml:space="preserve">Over Q-time (STEP_11 </t>
        </r>
        <r>
          <rPr>
            <b/>
            <sz val="9"/>
            <color indexed="81"/>
            <rFont val="細明體"/>
            <family val="3"/>
            <charset val="136"/>
          </rPr>
          <t>平坦度測試 Fail)</t>
        </r>
      </text>
    </comment>
    <comment ref="F2661" authorId="8" shapeId="0">
      <text>
        <r>
          <rPr>
            <b/>
            <sz val="9"/>
            <color indexed="81"/>
            <rFont val="Tahoma"/>
            <family val="2"/>
          </rPr>
          <t xml:space="preserve">Over Q-time (STEP_11 </t>
        </r>
        <r>
          <rPr>
            <b/>
            <sz val="9"/>
            <color indexed="81"/>
            <rFont val="細明體"/>
            <family val="3"/>
            <charset val="136"/>
          </rPr>
          <t>平坦度測試 Fail)</t>
        </r>
      </text>
    </comment>
    <comment ref="F2674" authorId="8" shapeId="0">
      <text>
        <r>
          <rPr>
            <b/>
            <sz val="9"/>
            <color indexed="81"/>
            <rFont val="Tahoma"/>
            <family val="2"/>
          </rPr>
          <t>Particle
S1 1ea
S2 4ea
S3 3ea
S4 6ea
S5 2ea
S6 6ea
S7 3ea
S8 4ea
S9 1ea
S10 3ea
S11 1ea
S12 4ea
S13 2ea</t>
        </r>
      </text>
    </comment>
    <comment ref="F2675" authorId="8" shapeId="0">
      <text>
        <r>
          <rPr>
            <b/>
            <sz val="9"/>
            <color indexed="81"/>
            <rFont val="Tahoma"/>
            <family val="2"/>
          </rPr>
          <t>Particle
S1 4ea
S2 3ea
S3 4ea
S4 1ea</t>
        </r>
      </text>
    </comment>
    <comment ref="F2676" authorId="8" shapeId="0">
      <text>
        <r>
          <rPr>
            <b/>
            <sz val="9"/>
            <color indexed="81"/>
            <rFont val="Tahoma"/>
            <family val="2"/>
          </rPr>
          <t>Particle
S1 5ea
S2 3ea
S3 2ea
S4 1ea
S5 3ea
S6 1ea
S7 1ea
S9 2ea
S12 3ea
S13 3ea</t>
        </r>
      </text>
    </comment>
    <comment ref="F2678" authorId="8" shapeId="0">
      <text>
        <r>
          <rPr>
            <b/>
            <sz val="9"/>
            <color indexed="81"/>
            <rFont val="Tahoma"/>
            <family val="2"/>
          </rPr>
          <t>Particle
S3 3ea
S5 1ea
S6 1ea
S8 1ea
S9 2ea
S10 1ea
S12 1ea
Bubble
S2 2ea
S4 1ea
S8 1ea</t>
        </r>
      </text>
    </comment>
    <comment ref="F2679" authorId="8" shapeId="0">
      <text>
        <r>
          <rPr>
            <b/>
            <sz val="9"/>
            <color indexed="81"/>
            <rFont val="Tahoma"/>
            <family val="2"/>
          </rPr>
          <t>Particle
S1 7ea
S2 4ea
S3 1ea
S5 2ea
S6 1ea
S7 1ea
S8 6ea
S9 1ea
S10 4ea
S11 2ea
S13 1ea
Gel
S6 1ea
S7 1ea
S9 1ea</t>
        </r>
      </text>
    </comment>
    <comment ref="F2681" authorId="8" shapeId="0">
      <text>
        <r>
          <rPr>
            <b/>
            <sz val="9"/>
            <color indexed="81"/>
            <rFont val="Tahoma"/>
            <family val="2"/>
          </rPr>
          <t>Particle
S2 1ea
S3 3ea</t>
        </r>
      </text>
    </comment>
    <comment ref="F2684" authorId="8" shapeId="0">
      <text>
        <r>
          <rPr>
            <b/>
            <sz val="9"/>
            <color indexed="81"/>
            <rFont val="Tahoma"/>
            <family val="2"/>
          </rPr>
          <t>Particle
S1 1ea
S2 1ea
S3 6ea
S5 3ea
S12 1ea</t>
        </r>
      </text>
    </comment>
    <comment ref="F2685" authorId="8" shapeId="0">
      <text>
        <r>
          <rPr>
            <b/>
            <sz val="9"/>
            <color indexed="81"/>
            <rFont val="Tahoma"/>
            <family val="2"/>
          </rPr>
          <t>Particle
S1 3ea
S2 1ea
S3 1ea
S5 2ea
S9 1ea
S10 2ea
S11 4ea</t>
        </r>
      </text>
    </comment>
    <comment ref="F2686" authorId="8" shapeId="0">
      <text>
        <r>
          <rPr>
            <b/>
            <sz val="9"/>
            <color indexed="81"/>
            <rFont val="Tahoma"/>
            <family val="2"/>
          </rPr>
          <t>Particle
02-8ea
03-6ea
04-1ea
05-2ea
06-6ea
07-5ea
08-2ea
09-4ea
10-3ea
11-4ea</t>
        </r>
      </text>
    </comment>
    <comment ref="F2693" authorId="8" shapeId="0">
      <text>
        <r>
          <rPr>
            <b/>
            <sz val="9"/>
            <color indexed="81"/>
            <rFont val="Tahoma"/>
            <family val="2"/>
          </rPr>
          <t>Particle
S1 1ea
S2 4ea
S4 3ea
S6 2ea
S7 3ea
S8 3ea
S9 3ea
S10 2ea
S11 1ea
S12 5ea</t>
        </r>
      </text>
    </comment>
    <comment ref="F2696" authorId="8" shapeId="0">
      <text>
        <r>
          <rPr>
            <b/>
            <sz val="9"/>
            <color indexed="81"/>
            <rFont val="Tahoma"/>
            <family val="2"/>
          </rPr>
          <t>Particle
S3 1ea
S4 1ea
Bubble
S4 1ea</t>
        </r>
      </text>
    </comment>
    <comment ref="F2697" authorId="8" shapeId="0">
      <text>
        <r>
          <rPr>
            <b/>
            <sz val="9"/>
            <color indexed="81"/>
            <rFont val="Tahoma"/>
            <family val="2"/>
          </rPr>
          <t>Particle
S2 3ea
S3 2ea
S4 4ea
S7 1ea
S8 4ea
S10 2ea
S11 2ea
Bubble
S5 1ea
S6 1ea
S7 2ea
S10 1ea
S13 1ea</t>
        </r>
      </text>
    </comment>
    <comment ref="F2698" authorId="8" shapeId="0">
      <text>
        <r>
          <rPr>
            <b/>
            <sz val="9"/>
            <color indexed="81"/>
            <rFont val="Tahoma"/>
            <family val="2"/>
          </rPr>
          <t>Bubble
S4 1ea</t>
        </r>
      </text>
    </comment>
    <comment ref="F2699" authorId="8" shapeId="0">
      <text>
        <r>
          <rPr>
            <b/>
            <sz val="9"/>
            <color indexed="81"/>
            <rFont val="Tahoma"/>
            <family val="2"/>
          </rPr>
          <t>Particle
S1 2ea
S2 1ea
S4 2ea
S5 1ea
S6 3ea
S7 2ea
S8 1ea
S9 1ea
S11 2ea
S12 2ea
S13 3ea</t>
        </r>
      </text>
    </comment>
    <comment ref="F2701" authorId="8" shapeId="0">
      <text>
        <r>
          <rPr>
            <b/>
            <sz val="9"/>
            <color indexed="81"/>
            <rFont val="Tahoma"/>
            <family val="2"/>
          </rPr>
          <t>Particle
S1 2ea
S2 2ea
S4 1ea
S9 2ea
S12 1ea
S13 13ea</t>
        </r>
      </text>
    </comment>
    <comment ref="F2702" authorId="8" shapeId="0">
      <text>
        <r>
          <rPr>
            <b/>
            <sz val="9"/>
            <color indexed="81"/>
            <rFont val="Tahoma"/>
            <family val="2"/>
          </rPr>
          <t>B5_COAT_06 machine alarm (solvent bath leak)</t>
        </r>
      </text>
    </comment>
    <comment ref="F2706" authorId="8" shapeId="0">
      <text>
        <r>
          <rPr>
            <b/>
            <sz val="9"/>
            <color indexed="81"/>
            <rFont val="Tahoma"/>
            <family val="2"/>
          </rPr>
          <t>Particle
S1 3ea
S5 2ea</t>
        </r>
      </text>
    </comment>
    <comment ref="F2707" authorId="8" shapeId="0">
      <text>
        <r>
          <rPr>
            <b/>
            <sz val="9"/>
            <color indexed="81"/>
            <rFont val="Tahoma"/>
            <family val="2"/>
          </rPr>
          <t>Particle
S4 1ea</t>
        </r>
      </text>
    </comment>
    <comment ref="F2708" authorId="8" shapeId="0">
      <text>
        <r>
          <rPr>
            <b/>
            <sz val="9"/>
            <color indexed="81"/>
            <rFont val="Tahoma"/>
            <family val="2"/>
          </rPr>
          <t>Bubble
S3 1ea</t>
        </r>
      </text>
    </comment>
    <comment ref="F2709" authorId="8" shapeId="0">
      <text>
        <r>
          <rPr>
            <b/>
            <sz val="9"/>
            <color indexed="81"/>
            <rFont val="Tahoma"/>
            <family val="2"/>
          </rPr>
          <t>Particle
S7 1ea
S11 1ea</t>
        </r>
      </text>
    </comment>
    <comment ref="F2711" authorId="8" shapeId="0">
      <text>
        <r>
          <rPr>
            <b/>
            <sz val="9"/>
            <color indexed="81"/>
            <rFont val="Tahoma"/>
            <family val="2"/>
          </rPr>
          <t>B5_STEP_11 alarm (</t>
        </r>
        <r>
          <rPr>
            <b/>
            <sz val="9"/>
            <color indexed="81"/>
            <rFont val="細明體"/>
            <family val="3"/>
            <charset val="136"/>
          </rPr>
          <t>尋邊異常</t>
        </r>
        <r>
          <rPr>
            <b/>
            <sz val="9"/>
            <color indexed="81"/>
            <rFont val="Tahoma"/>
            <family val="2"/>
          </rPr>
          <t>)</t>
        </r>
      </text>
    </comment>
    <comment ref="F2714" authorId="8" shapeId="0">
      <text>
        <r>
          <rPr>
            <b/>
            <sz val="9"/>
            <color indexed="81"/>
            <rFont val="Tahoma"/>
            <family val="2"/>
          </rPr>
          <t xml:space="preserve">Particle
S1 4ea
S5 2ea
S6 1ea
S9 2ea
S11 3ea
S12 2ea
S13 1ea
</t>
        </r>
      </text>
    </comment>
    <comment ref="F2715" authorId="8" shapeId="0">
      <text>
        <r>
          <rPr>
            <b/>
            <sz val="9"/>
            <color indexed="81"/>
            <rFont val="Tahoma"/>
            <family val="2"/>
          </rPr>
          <t>Particle
S2 1ea</t>
        </r>
      </text>
    </comment>
    <comment ref="F2717" authorId="8" shapeId="0">
      <text>
        <r>
          <rPr>
            <b/>
            <sz val="9"/>
            <color indexed="81"/>
            <rFont val="Tahoma"/>
            <family val="2"/>
          </rPr>
          <t>Particle
S1 2ea
S2 1ea
S4 1ea
S5 2ea
S6 2ea
S7 3ea
S8 1ea
S9 3ea
S10 2ea
S11 2ea
S13 4ea
Bubble
S3 1ea
S11 1ea
S12 1ea</t>
        </r>
      </text>
    </comment>
    <comment ref="F2718" authorId="8" shapeId="0">
      <text>
        <r>
          <rPr>
            <b/>
            <sz val="9"/>
            <color indexed="81"/>
            <rFont val="Tahoma"/>
            <family val="2"/>
          </rPr>
          <t>Bubble
S1 3ea
S2 1ea
S5 4ea
S10 1ea
S11 1ea</t>
        </r>
      </text>
    </comment>
    <comment ref="F2719" authorId="8" shapeId="0">
      <text>
        <r>
          <rPr>
            <b/>
            <sz val="9"/>
            <color indexed="81"/>
            <rFont val="Tahoma"/>
            <family val="2"/>
          </rPr>
          <t>Particle
S1 2ea
S2 11ea
S3 2ea
S4 1ea
S5 3ea
S6 2ea
S12 1ea
S13 10ea
Gel
S9 1ea</t>
        </r>
      </text>
    </comment>
    <comment ref="F2722" authorId="8" shapeId="0">
      <text>
        <r>
          <rPr>
            <b/>
            <sz val="9"/>
            <color indexed="81"/>
            <rFont val="Tahoma"/>
            <family val="2"/>
          </rPr>
          <t>Particle
S1 1ea
S2 1ea
S3 2ea</t>
        </r>
      </text>
    </comment>
    <comment ref="F2725" authorId="8" shapeId="0">
      <text>
        <r>
          <rPr>
            <b/>
            <sz val="9"/>
            <color indexed="81"/>
            <rFont val="Tahoma"/>
            <family val="2"/>
          </rPr>
          <t>Particle
S1 2ea
S5 1ea
S11 2ea
S12 4ea</t>
        </r>
      </text>
    </comment>
    <comment ref="F2726" authorId="8" shapeId="0">
      <text>
        <r>
          <rPr>
            <b/>
            <sz val="9"/>
            <color indexed="81"/>
            <rFont val="Tahoma"/>
            <family val="2"/>
          </rPr>
          <t>Bubble
S5 1ea</t>
        </r>
      </text>
    </comment>
    <comment ref="F2729" authorId="8" shapeId="0">
      <text>
        <r>
          <rPr>
            <b/>
            <sz val="9"/>
            <color indexed="81"/>
            <rFont val="Tahoma"/>
            <family val="2"/>
          </rPr>
          <t>B5_STEP_11 alarm</t>
        </r>
      </text>
    </comment>
    <comment ref="F2730" authorId="8" shapeId="0">
      <text>
        <r>
          <rPr>
            <b/>
            <sz val="9"/>
            <color indexed="81"/>
            <rFont val="Tahoma"/>
            <family val="2"/>
          </rPr>
          <t>Particle
S4 2ea</t>
        </r>
      </text>
    </comment>
    <comment ref="F2733" authorId="8" shapeId="0">
      <text>
        <r>
          <rPr>
            <b/>
            <sz val="9"/>
            <color indexed="81"/>
            <rFont val="Tahoma"/>
            <family val="2"/>
          </rPr>
          <t>Particle
S11 1ea</t>
        </r>
      </text>
    </comment>
    <comment ref="F2735" authorId="8" shapeId="0">
      <text>
        <r>
          <rPr>
            <b/>
            <sz val="9"/>
            <color indexed="81"/>
            <rFont val="Tahoma"/>
            <family val="2"/>
          </rPr>
          <t>Particle
S2 1ea</t>
        </r>
      </text>
    </comment>
    <comment ref="F2736" authorId="8" shapeId="0">
      <text>
        <r>
          <rPr>
            <b/>
            <sz val="9"/>
            <color indexed="81"/>
            <rFont val="Tahoma"/>
            <family val="2"/>
          </rPr>
          <t>Particle
S8 1ea
S11 1ea</t>
        </r>
      </text>
    </comment>
    <comment ref="F2737" authorId="8" shapeId="0">
      <text>
        <r>
          <rPr>
            <b/>
            <sz val="9"/>
            <color indexed="81"/>
            <rFont val="Tahoma"/>
            <family val="2"/>
          </rPr>
          <t>Particle
S4 1ea</t>
        </r>
      </text>
    </comment>
    <comment ref="F2738" authorId="8" shapeId="0">
      <text>
        <r>
          <rPr>
            <b/>
            <sz val="9"/>
            <color indexed="81"/>
            <rFont val="Tahoma"/>
            <family val="2"/>
          </rPr>
          <t>Particle
S1 1ea
S9 2ea</t>
        </r>
      </text>
    </comment>
    <comment ref="F2739" authorId="8" shapeId="0">
      <text>
        <r>
          <rPr>
            <b/>
            <sz val="9"/>
            <color indexed="81"/>
            <rFont val="Tahoma"/>
            <family val="2"/>
          </rPr>
          <t>Bubble
S3 2ea</t>
        </r>
      </text>
    </comment>
    <comment ref="F2740" authorId="8" shapeId="0">
      <text>
        <r>
          <rPr>
            <b/>
            <sz val="9"/>
            <color indexed="81"/>
            <rFont val="Tahoma"/>
            <family val="2"/>
          </rPr>
          <t>Particle
S11 1ea
S12 2ea</t>
        </r>
      </text>
    </comment>
    <comment ref="F2743" authorId="8" shapeId="0">
      <text>
        <r>
          <rPr>
            <b/>
            <sz val="9"/>
            <color indexed="81"/>
            <rFont val="Tahoma"/>
            <family val="2"/>
          </rPr>
          <t>Particle
S1 1ea
S3 1ea
S12 1ea
Gel
S3 1ea</t>
        </r>
      </text>
    </comment>
    <comment ref="F2744" authorId="8" shapeId="0">
      <text>
        <r>
          <rPr>
            <b/>
            <sz val="9"/>
            <color indexed="81"/>
            <rFont val="Tahoma"/>
            <family val="2"/>
          </rPr>
          <t>Particle
S4 1ea
Bubble
S3 1ea</t>
        </r>
      </text>
    </comment>
    <comment ref="F2745" authorId="8" shapeId="0">
      <text>
        <r>
          <rPr>
            <b/>
            <sz val="9"/>
            <color indexed="81"/>
            <rFont val="Tahoma"/>
            <family val="2"/>
          </rPr>
          <t>Bubble
S3 1ea
Gel 
S2 1ea</t>
        </r>
      </text>
    </comment>
    <comment ref="F2746" authorId="8" shapeId="0">
      <text>
        <r>
          <rPr>
            <b/>
            <sz val="9"/>
            <color indexed="81"/>
            <rFont val="Tahoma"/>
            <family val="2"/>
          </rPr>
          <t>Bubble
S2 4ea
S4 1ea
Particle
S8 2ea</t>
        </r>
      </text>
    </comment>
    <comment ref="F2747" authorId="8" shapeId="0">
      <text>
        <r>
          <rPr>
            <b/>
            <sz val="9"/>
            <color indexed="81"/>
            <rFont val="Tahoma"/>
            <family val="2"/>
          </rPr>
          <t>Gel
S10 1ea</t>
        </r>
      </text>
    </comment>
    <comment ref="F2748" authorId="8" shapeId="0">
      <text>
        <r>
          <rPr>
            <b/>
            <sz val="9"/>
            <color indexed="81"/>
            <rFont val="Tahoma"/>
            <family val="2"/>
          </rPr>
          <t>Gel
S6 4ea</t>
        </r>
      </text>
    </comment>
    <comment ref="F2749" authorId="8" shapeId="0">
      <text>
        <r>
          <rPr>
            <b/>
            <sz val="9"/>
            <color indexed="81"/>
            <rFont val="Tahoma"/>
            <family val="2"/>
          </rPr>
          <t>Particle
S1 1ea
S4 1ea
S5 3ea</t>
        </r>
      </text>
    </comment>
    <comment ref="F2750" authorId="8" shapeId="0">
      <text>
        <r>
          <rPr>
            <b/>
            <sz val="9"/>
            <color indexed="81"/>
            <rFont val="Tahoma"/>
            <family val="2"/>
          </rPr>
          <t>Particle
S4 1ea
S5 1ea
S7 1ea</t>
        </r>
      </text>
    </comment>
    <comment ref="F2751" authorId="8" shapeId="0">
      <text>
        <r>
          <rPr>
            <b/>
            <sz val="9"/>
            <color indexed="81"/>
            <rFont val="Tahoma"/>
            <family val="2"/>
          </rPr>
          <t>Particle
S3 1ea
S5 1ea</t>
        </r>
      </text>
    </comment>
    <comment ref="F2752" authorId="8" shapeId="0">
      <text>
        <r>
          <rPr>
            <b/>
            <sz val="9"/>
            <color indexed="81"/>
            <rFont val="Tahoma"/>
            <family val="2"/>
          </rPr>
          <t>B5_COAT_06 alarm</t>
        </r>
      </text>
    </comment>
    <comment ref="F2759" authorId="8" shapeId="0">
      <text>
        <r>
          <rPr>
            <b/>
            <sz val="9"/>
            <color indexed="81"/>
            <rFont val="Tahoma"/>
            <family val="2"/>
          </rPr>
          <t>Bubble
S7 1ea</t>
        </r>
      </text>
    </comment>
    <comment ref="F2760" authorId="8" shapeId="0">
      <text>
        <r>
          <rPr>
            <b/>
            <sz val="9"/>
            <color indexed="81"/>
            <rFont val="Tahoma"/>
            <family val="2"/>
          </rPr>
          <t>Particle
S2 2ea
S3 3ea
S10 3ea</t>
        </r>
      </text>
    </comment>
    <comment ref="F2765" authorId="8" shapeId="0">
      <text>
        <r>
          <rPr>
            <b/>
            <sz val="9"/>
            <color indexed="81"/>
            <rFont val="Tahoma"/>
            <family val="2"/>
          </rPr>
          <t>Particle
S1 3ea
S2 2ea
S3 2ea
S4 3ea
S5 1ea
S6 1ea
S8 2ea
S11 1ea
S12 15ea</t>
        </r>
      </text>
    </comment>
    <comment ref="F2766" authorId="8" shapeId="0">
      <text>
        <r>
          <rPr>
            <b/>
            <sz val="9"/>
            <color indexed="81"/>
            <rFont val="Tahoma"/>
            <family val="2"/>
          </rPr>
          <t>Particle
S1 2ea
S2 3ea
S4 3ea
S6 1ea
S8 1ea
S11 1ea
S12 1ea
Bubble
S9 1ea</t>
        </r>
      </text>
    </comment>
    <comment ref="F2768" authorId="8" shapeId="0">
      <text>
        <r>
          <rPr>
            <b/>
            <sz val="9"/>
            <color indexed="81"/>
            <rFont val="Tahoma"/>
            <family val="2"/>
          </rPr>
          <t>Particle
S5 1ea</t>
        </r>
      </text>
    </comment>
    <comment ref="F2769" authorId="8" shapeId="0">
      <text>
        <r>
          <rPr>
            <b/>
            <sz val="9"/>
            <color indexed="81"/>
            <rFont val="Tahoma"/>
            <family val="2"/>
          </rPr>
          <t>Particle
S1 1ea
S2 6ea
S6 1ea
S12 2ea
S13 2ea</t>
        </r>
      </text>
    </comment>
    <comment ref="F2770" authorId="8" shapeId="0">
      <text>
        <r>
          <rPr>
            <b/>
            <sz val="9"/>
            <color indexed="81"/>
            <rFont val="Tahoma"/>
            <family val="2"/>
          </rPr>
          <t>Particle
S5 1ea</t>
        </r>
      </text>
    </comment>
    <comment ref="F2771" authorId="8" shapeId="0">
      <text>
        <r>
          <rPr>
            <b/>
            <sz val="9"/>
            <color indexed="81"/>
            <rFont val="Tahoma"/>
            <family val="2"/>
          </rPr>
          <t>Particle
S7 1ea
Bubble
S3 1ea</t>
        </r>
      </text>
    </comment>
    <comment ref="F2772" authorId="8" shapeId="0">
      <text>
        <r>
          <rPr>
            <b/>
            <sz val="9"/>
            <color indexed="81"/>
            <rFont val="Tahoma"/>
            <family val="2"/>
          </rPr>
          <t>Particle
S2 2ea
S10 1ea</t>
        </r>
      </text>
    </comment>
    <comment ref="F2777" authorId="8" shapeId="0">
      <text>
        <r>
          <rPr>
            <b/>
            <sz val="9"/>
            <color indexed="81"/>
            <rFont val="Tahoma"/>
            <family val="2"/>
          </rPr>
          <t>Particle
S2 1ea</t>
        </r>
      </text>
    </comment>
    <comment ref="F2780" authorId="8" shapeId="0">
      <text>
        <r>
          <rPr>
            <b/>
            <sz val="9"/>
            <color indexed="81"/>
            <rFont val="Tahoma"/>
            <family val="2"/>
          </rPr>
          <t>Bubble
S7 1ea</t>
        </r>
      </text>
    </comment>
    <comment ref="F2781" authorId="8" shapeId="0">
      <text>
        <r>
          <rPr>
            <b/>
            <sz val="9"/>
            <color indexed="81"/>
            <rFont val="Tahoma"/>
            <family val="2"/>
          </rPr>
          <t>B5_COAT_06 alarm</t>
        </r>
      </text>
    </comment>
    <comment ref="F2782" authorId="8" shapeId="0">
      <text>
        <r>
          <rPr>
            <b/>
            <sz val="9"/>
            <color indexed="81"/>
            <rFont val="Tahoma"/>
            <family val="2"/>
          </rPr>
          <t>Particle
S1 2ea
S2 3ea
S4 3ea
S8 4ea
S9 2ea
S11 3ea
S12 5ea</t>
        </r>
      </text>
    </comment>
    <comment ref="F2783" authorId="8" shapeId="0">
      <text>
        <r>
          <rPr>
            <b/>
            <sz val="9"/>
            <color indexed="81"/>
            <rFont val="Tahoma"/>
            <family val="2"/>
          </rPr>
          <t>Gel
S2 1ea</t>
        </r>
      </text>
    </comment>
    <comment ref="F2784" authorId="8" shapeId="0">
      <text>
        <r>
          <rPr>
            <b/>
            <sz val="9"/>
            <color indexed="81"/>
            <rFont val="Tahoma"/>
            <family val="2"/>
          </rPr>
          <t>Bubble
S2 1ea</t>
        </r>
      </text>
    </comment>
    <comment ref="F2786" authorId="8" shapeId="0">
      <text>
        <r>
          <rPr>
            <b/>
            <sz val="9"/>
            <color indexed="81"/>
            <rFont val="Tahoma"/>
            <family val="2"/>
          </rPr>
          <t>Bubble
S1 1ea
S2 1ea
Particle
S1 1ea
S2 1ea</t>
        </r>
      </text>
    </comment>
    <comment ref="F2787" authorId="8" shapeId="0">
      <text>
        <r>
          <rPr>
            <b/>
            <sz val="9"/>
            <color indexed="81"/>
            <rFont val="Tahoma"/>
            <family val="2"/>
          </rPr>
          <t>Particle
S11 1ea</t>
        </r>
      </text>
    </comment>
    <comment ref="F2789" authorId="8" shapeId="0">
      <text>
        <r>
          <rPr>
            <b/>
            <sz val="9"/>
            <color indexed="81"/>
            <rFont val="Tahoma"/>
            <family val="2"/>
          </rPr>
          <t>Bubble
S2 1ea</t>
        </r>
      </text>
    </comment>
    <comment ref="F2790" authorId="8" shapeId="0">
      <text>
        <r>
          <rPr>
            <b/>
            <sz val="9"/>
            <color indexed="81"/>
            <rFont val="Tahoma"/>
            <family val="2"/>
          </rPr>
          <t>Peeling</t>
        </r>
      </text>
    </comment>
    <comment ref="F2791" authorId="8" shapeId="0">
      <text>
        <r>
          <rPr>
            <b/>
            <sz val="9"/>
            <color indexed="81"/>
            <rFont val="Tahoma"/>
            <family val="2"/>
          </rPr>
          <t>Bubble
S3 1ea
Particle S12 1ea</t>
        </r>
      </text>
    </comment>
    <comment ref="F2792" authorId="8" shapeId="0">
      <text>
        <r>
          <rPr>
            <b/>
            <sz val="9"/>
            <color indexed="81"/>
            <rFont val="Tahoma"/>
            <family val="2"/>
          </rPr>
          <t>Particle
S12 1ea</t>
        </r>
      </text>
    </comment>
    <comment ref="F2795" authorId="8" shapeId="0">
      <text>
        <r>
          <rPr>
            <b/>
            <sz val="9"/>
            <color indexed="81"/>
            <rFont val="Tahoma"/>
            <family val="2"/>
          </rPr>
          <t>Particle
S4 2ea</t>
        </r>
      </text>
    </comment>
    <comment ref="F2796" authorId="8" shapeId="0">
      <text>
        <r>
          <rPr>
            <b/>
            <sz val="9"/>
            <color indexed="81"/>
            <rFont val="Tahoma"/>
            <family val="2"/>
          </rPr>
          <t>Particle
S2 2ea
Gel
S5 1ea</t>
        </r>
      </text>
    </comment>
    <comment ref="F2799" authorId="5" shapeId="0">
      <text>
        <r>
          <rPr>
            <b/>
            <sz val="9"/>
            <color indexed="81"/>
            <rFont val="細明體"/>
            <family val="3"/>
            <charset val="136"/>
          </rPr>
          <t>蔡傜竹</t>
        </r>
        <r>
          <rPr>
            <b/>
            <sz val="9"/>
            <color indexed="81"/>
            <rFont val="Tahoma"/>
            <family val="2"/>
          </rPr>
          <t>:</t>
        </r>
        <r>
          <rPr>
            <sz val="9"/>
            <color indexed="81"/>
            <rFont val="Tahoma"/>
            <family val="2"/>
          </rPr>
          <t xml:space="preserve">
Particle / gel
S1 4ea
S3 4ea
S7 1ea</t>
        </r>
      </text>
    </comment>
    <comment ref="F2801" authorId="5" shapeId="0">
      <text>
        <r>
          <rPr>
            <b/>
            <sz val="9"/>
            <color indexed="81"/>
            <rFont val="細明體"/>
            <family val="3"/>
            <charset val="136"/>
          </rPr>
          <t>蔡傜竹</t>
        </r>
        <r>
          <rPr>
            <b/>
            <sz val="9"/>
            <color indexed="81"/>
            <rFont val="Tahoma"/>
            <family val="2"/>
          </rPr>
          <t>:</t>
        </r>
        <r>
          <rPr>
            <sz val="9"/>
            <color indexed="81"/>
            <rFont val="Tahoma"/>
            <family val="2"/>
          </rPr>
          <t xml:space="preserve">
B5_STEP_11 defocus</t>
        </r>
      </text>
    </comment>
    <comment ref="F2802" authorId="5" shapeId="0">
      <text>
        <r>
          <rPr>
            <b/>
            <sz val="9"/>
            <color indexed="81"/>
            <rFont val="細明體"/>
            <family val="3"/>
            <charset val="136"/>
          </rPr>
          <t>蔡傜竹</t>
        </r>
        <r>
          <rPr>
            <b/>
            <sz val="9"/>
            <color indexed="81"/>
            <rFont val="Tahoma"/>
            <family val="2"/>
          </rPr>
          <t>:</t>
        </r>
        <r>
          <rPr>
            <sz val="9"/>
            <color indexed="81"/>
            <rFont val="Tahoma"/>
            <family val="2"/>
          </rPr>
          <t xml:space="preserve">
B5_STEP_11 defocus</t>
        </r>
      </text>
    </comment>
    <comment ref="F2803" authorId="5" shapeId="0">
      <text>
        <r>
          <rPr>
            <b/>
            <sz val="9"/>
            <color indexed="81"/>
            <rFont val="細明體"/>
            <family val="3"/>
            <charset val="136"/>
          </rPr>
          <t>蔡傜竹</t>
        </r>
        <r>
          <rPr>
            <b/>
            <sz val="9"/>
            <color indexed="81"/>
            <rFont val="Tahoma"/>
            <family val="2"/>
          </rPr>
          <t>:</t>
        </r>
        <r>
          <rPr>
            <sz val="9"/>
            <color indexed="81"/>
            <rFont val="Tahoma"/>
            <family val="2"/>
          </rPr>
          <t xml:space="preserve">
S2   2ea particle
S13 4ea particle</t>
        </r>
      </text>
    </comment>
    <comment ref="F2805" authorId="5" shapeId="0">
      <text>
        <r>
          <rPr>
            <b/>
            <sz val="9"/>
            <color indexed="81"/>
            <rFont val="細明體"/>
            <family val="3"/>
            <charset val="136"/>
          </rPr>
          <t>蔡傜竹</t>
        </r>
        <r>
          <rPr>
            <b/>
            <sz val="9"/>
            <color indexed="81"/>
            <rFont val="Tahoma"/>
            <family val="2"/>
          </rPr>
          <t>:</t>
        </r>
        <r>
          <rPr>
            <sz val="9"/>
            <color indexed="81"/>
            <rFont val="Tahoma"/>
            <family val="2"/>
          </rPr>
          <t xml:space="preserve">
S1  4ea bubble
S2  2ea particle
S13 2ea particle</t>
        </r>
      </text>
    </comment>
    <comment ref="F2807" authorId="5" shapeId="0">
      <text>
        <r>
          <rPr>
            <b/>
            <sz val="9"/>
            <color indexed="81"/>
            <rFont val="細明體"/>
            <family val="3"/>
            <charset val="136"/>
          </rPr>
          <t>蔡傜竹</t>
        </r>
        <r>
          <rPr>
            <b/>
            <sz val="9"/>
            <color indexed="81"/>
            <rFont val="Tahoma"/>
            <family val="2"/>
          </rPr>
          <t>:</t>
        </r>
        <r>
          <rPr>
            <sz val="9"/>
            <color indexed="81"/>
            <rFont val="Tahoma"/>
            <family val="2"/>
          </rPr>
          <t xml:space="preserve">
B5_STEP_11 defocus</t>
        </r>
      </text>
    </comment>
    <comment ref="F2808" authorId="5" shapeId="0">
      <text>
        <r>
          <rPr>
            <b/>
            <sz val="9"/>
            <color indexed="81"/>
            <rFont val="細明體"/>
            <family val="3"/>
            <charset val="136"/>
          </rPr>
          <t>蔡傜竹</t>
        </r>
        <r>
          <rPr>
            <b/>
            <sz val="9"/>
            <color indexed="81"/>
            <rFont val="Tahoma"/>
            <family val="2"/>
          </rPr>
          <t>:</t>
        </r>
        <r>
          <rPr>
            <sz val="9"/>
            <color indexed="81"/>
            <rFont val="Tahoma"/>
            <family val="2"/>
          </rPr>
          <t xml:space="preserve">
B5_STEP_11 defocus</t>
        </r>
      </text>
    </comment>
    <comment ref="F2814" authorId="5" shapeId="0">
      <text>
        <r>
          <rPr>
            <b/>
            <sz val="9"/>
            <color indexed="81"/>
            <rFont val="細明體"/>
            <family val="3"/>
            <charset val="136"/>
          </rPr>
          <t>蔡傜竹</t>
        </r>
        <r>
          <rPr>
            <b/>
            <sz val="9"/>
            <color indexed="81"/>
            <rFont val="Tahoma"/>
            <family val="2"/>
          </rPr>
          <t>:</t>
        </r>
        <r>
          <rPr>
            <sz val="9"/>
            <color indexed="81"/>
            <rFont val="Tahoma"/>
            <family val="2"/>
          </rPr>
          <t xml:space="preserve">
B5_STEP_11 defocus
</t>
        </r>
      </text>
    </comment>
    <comment ref="F2816" authorId="8" shapeId="0">
      <text>
        <r>
          <rPr>
            <b/>
            <sz val="9"/>
            <color indexed="81"/>
            <rFont val="Tahoma"/>
            <family val="2"/>
          </rPr>
          <t>Particle
S1 3ea
S6 1ea
S9 2ea
Gel
S4 1ea</t>
        </r>
      </text>
    </comment>
    <comment ref="F2818" authorId="8" shapeId="0">
      <text>
        <r>
          <rPr>
            <b/>
            <sz val="9"/>
            <color indexed="81"/>
            <rFont val="Tahoma"/>
            <family val="2"/>
          </rPr>
          <t>Particle
S1 1ea</t>
        </r>
      </text>
    </comment>
    <comment ref="F2819" authorId="8" shapeId="0">
      <text>
        <r>
          <rPr>
            <b/>
            <sz val="9"/>
            <color indexed="81"/>
            <rFont val="Tahoma"/>
            <family val="2"/>
          </rPr>
          <t>B5_DEVP_03 alarm</t>
        </r>
      </text>
    </comment>
    <comment ref="F2822" authorId="8" shapeId="0">
      <text>
        <r>
          <rPr>
            <b/>
            <sz val="9"/>
            <color indexed="81"/>
            <rFont val="Tahoma"/>
            <family val="2"/>
          </rPr>
          <t>B5_DEVP_03 alarm</t>
        </r>
      </text>
    </comment>
    <comment ref="F2823" authorId="8" shapeId="0">
      <text>
        <r>
          <rPr>
            <b/>
            <sz val="9"/>
            <color indexed="81"/>
            <rFont val="Tahoma"/>
            <family val="2"/>
          </rPr>
          <t>Particle
S3 1ea
S13 2ea</t>
        </r>
      </text>
    </comment>
    <comment ref="F2825" authorId="8" shapeId="0">
      <text>
        <r>
          <rPr>
            <b/>
            <sz val="9"/>
            <color indexed="81"/>
            <rFont val="Tahoma"/>
            <family val="2"/>
          </rPr>
          <t>Particle
S1 2ea
S2 1ea
S3 1ea</t>
        </r>
      </text>
    </comment>
    <comment ref="F2826" authorId="8" shapeId="0">
      <text>
        <r>
          <rPr>
            <b/>
            <sz val="9"/>
            <color indexed="81"/>
            <rFont val="Tahoma"/>
            <family val="2"/>
          </rPr>
          <t>Particle
S4 1ea</t>
        </r>
      </text>
    </comment>
    <comment ref="F2831" authorId="8" shapeId="0">
      <text>
        <r>
          <rPr>
            <b/>
            <sz val="9"/>
            <color indexed="81"/>
            <rFont val="Tahoma"/>
            <family val="2"/>
          </rPr>
          <t>Particle
S1 1ea
S10 1ea
S13 4ea</t>
        </r>
      </text>
    </comment>
    <comment ref="F2832" authorId="8" shapeId="0">
      <text>
        <r>
          <rPr>
            <b/>
            <sz val="9"/>
            <color indexed="81"/>
            <rFont val="Tahoma"/>
            <family val="2"/>
          </rPr>
          <t>Particle
S2 2ea
S9 1ea</t>
        </r>
      </text>
    </comment>
    <comment ref="F2833" authorId="8" shapeId="0">
      <text>
        <r>
          <rPr>
            <b/>
            <sz val="9"/>
            <color indexed="81"/>
            <rFont val="Tahoma"/>
            <family val="2"/>
          </rPr>
          <t>Particle
S3 1ea
Gel
S2 1ea</t>
        </r>
      </text>
    </comment>
    <comment ref="F2835" authorId="8" shapeId="0">
      <text>
        <r>
          <rPr>
            <b/>
            <sz val="9"/>
            <color indexed="81"/>
            <rFont val="Tahoma"/>
            <family val="2"/>
          </rPr>
          <t>Particle
S13 1ea</t>
        </r>
      </text>
    </comment>
    <comment ref="F2836" authorId="8" shapeId="0">
      <text>
        <r>
          <rPr>
            <b/>
            <sz val="9"/>
            <color indexed="81"/>
            <rFont val="Tahoma"/>
            <family val="2"/>
          </rPr>
          <t>Particle
S8 2ea
S10 1ea</t>
        </r>
      </text>
    </comment>
    <comment ref="F2837" authorId="8" shapeId="0">
      <text>
        <r>
          <rPr>
            <b/>
            <sz val="9"/>
            <color indexed="81"/>
            <rFont val="Tahoma"/>
            <family val="2"/>
          </rPr>
          <t>Particle
S2 1ea
S3 1ea
S4 1ea
S5 2ea
S6 2ea
S7 2ea
S8 2ea
S9 2ea
S10 1ea
S11 3ea
S12 1ea
S13 4ea</t>
        </r>
      </text>
    </comment>
    <comment ref="F2839" authorId="8" shapeId="0">
      <text>
        <r>
          <rPr>
            <b/>
            <sz val="9"/>
            <color indexed="81"/>
            <rFont val="Tahoma"/>
            <family val="2"/>
          </rPr>
          <t>Particle
S1 1ea</t>
        </r>
      </text>
    </comment>
    <comment ref="F2840" authorId="8" shapeId="0">
      <text>
        <r>
          <rPr>
            <b/>
            <sz val="9"/>
            <color indexed="81"/>
            <rFont val="Tahoma"/>
            <family val="2"/>
          </rPr>
          <t>Particle
S2 2ea</t>
        </r>
      </text>
    </comment>
    <comment ref="F2841" authorId="8" shapeId="0">
      <text>
        <r>
          <rPr>
            <b/>
            <sz val="9"/>
            <color indexed="81"/>
            <rFont val="Tahoma"/>
            <family val="2"/>
          </rPr>
          <t>Particle
S2 1ea
S8 1ea</t>
        </r>
      </text>
    </comment>
    <comment ref="F2842" authorId="8" shapeId="0">
      <text>
        <r>
          <rPr>
            <b/>
            <sz val="9"/>
            <color indexed="81"/>
            <rFont val="Tahoma"/>
            <family val="2"/>
          </rPr>
          <t>FDC alarm (Developer Flow rate OOS)</t>
        </r>
      </text>
    </comment>
    <comment ref="F2843" authorId="8" shapeId="0">
      <text>
        <r>
          <rPr>
            <b/>
            <sz val="9"/>
            <color indexed="81"/>
            <rFont val="Tahoma"/>
            <family val="2"/>
          </rPr>
          <t>Particle
S2 1ea
Gel
S1 1ea
S3 1ea</t>
        </r>
      </text>
    </comment>
    <comment ref="F2844" authorId="8" shapeId="0">
      <text>
        <r>
          <rPr>
            <b/>
            <sz val="9"/>
            <color indexed="81"/>
            <rFont val="Tahoma"/>
            <family val="2"/>
          </rPr>
          <t>Particle
S1 1ea
S13 1ea</t>
        </r>
      </text>
    </comment>
    <comment ref="F2847" authorId="8" shapeId="0">
      <text>
        <r>
          <rPr>
            <b/>
            <sz val="9"/>
            <color indexed="81"/>
            <rFont val="Tahoma"/>
            <family val="2"/>
          </rPr>
          <t>Particle
S2 1ea
S9 1ea
Bubble
S1 1ea
S8 1ea</t>
        </r>
      </text>
    </comment>
    <comment ref="F2848" authorId="8" shapeId="0">
      <text>
        <r>
          <rPr>
            <b/>
            <sz val="9"/>
            <color indexed="81"/>
            <rFont val="Tahoma"/>
            <family val="2"/>
          </rPr>
          <t xml:space="preserve">Bubble
S3 2ea
</t>
        </r>
      </text>
    </comment>
    <comment ref="F2849" authorId="8" shapeId="0">
      <text>
        <r>
          <rPr>
            <b/>
            <sz val="9"/>
            <color indexed="81"/>
            <rFont val="Tahoma"/>
            <family val="2"/>
          </rPr>
          <t>Particle
S1 2ea</t>
        </r>
      </text>
    </comment>
    <comment ref="F2855" authorId="8" shapeId="0">
      <text>
        <r>
          <rPr>
            <b/>
            <sz val="9"/>
            <color indexed="81"/>
            <rFont val="Tahoma"/>
            <family val="2"/>
          </rPr>
          <t>Particle
S1 1ea
S2 1ea
S3 1ea
S4 3ea
S5 1ea
S6 2ea
S7 2ea
S8 2ea
S9 3ea
S11 3ea
S12 2ea
Gel
S1 7ea
S5 7ea
S6 1ea
S9 7ea</t>
        </r>
      </text>
    </comment>
    <comment ref="F2856" authorId="8" shapeId="0">
      <text>
        <r>
          <rPr>
            <b/>
            <sz val="9"/>
            <color indexed="81"/>
            <rFont val="Tahoma"/>
            <family val="2"/>
          </rPr>
          <t>Particle
S8 1ea</t>
        </r>
      </text>
    </comment>
    <comment ref="F2858" authorId="8" shapeId="0">
      <text>
        <r>
          <rPr>
            <b/>
            <sz val="9"/>
            <color indexed="81"/>
            <rFont val="Tahoma"/>
            <family val="2"/>
          </rPr>
          <t>Particle
S3 1ea
S5 1ea
S11 1ea
S13 1ea
Bubble
S12 1ea</t>
        </r>
      </text>
    </comment>
    <comment ref="F2863" authorId="8" shapeId="0">
      <text>
        <r>
          <rPr>
            <b/>
            <sz val="9"/>
            <color indexed="81"/>
            <rFont val="Tahoma"/>
            <family val="2"/>
          </rPr>
          <t>Bubble
S3 2ea
S5 2ea</t>
        </r>
      </text>
    </comment>
    <comment ref="F2864" authorId="8" shapeId="0">
      <text>
        <r>
          <rPr>
            <b/>
            <sz val="9"/>
            <color indexed="81"/>
            <rFont val="Tahoma"/>
            <family val="2"/>
          </rPr>
          <t>Particle
S5 2ea
S7 1ea
S13 2ea
Gel
S6 1ea
S7 2ea</t>
        </r>
      </text>
    </comment>
    <comment ref="F2865" authorId="8" shapeId="0">
      <text>
        <r>
          <rPr>
            <b/>
            <sz val="9"/>
            <color indexed="81"/>
            <rFont val="Tahoma"/>
            <family val="2"/>
          </rPr>
          <t>Particle
S1 2ea
S2 2ea
S3 3ea</t>
        </r>
      </text>
    </comment>
    <comment ref="F2867" authorId="8" shapeId="0">
      <text>
        <r>
          <rPr>
            <b/>
            <sz val="9"/>
            <color indexed="81"/>
            <rFont val="Tahoma"/>
            <family val="2"/>
          </rPr>
          <t>Particle
S1 5ea
S5 2ea
S7 1ea
S9 1ea</t>
        </r>
      </text>
    </comment>
    <comment ref="F2869" authorId="8" shapeId="0">
      <text>
        <r>
          <rPr>
            <b/>
            <sz val="9"/>
            <color indexed="81"/>
            <rFont val="Tahoma"/>
            <family val="2"/>
          </rPr>
          <t>Particle
S1 2ea
S2 2ea
S3 3ea</t>
        </r>
      </text>
    </comment>
    <comment ref="F2870" authorId="8" shapeId="0">
      <text>
        <r>
          <rPr>
            <b/>
            <sz val="9"/>
            <color indexed="81"/>
            <rFont val="Tahoma"/>
            <family val="2"/>
          </rPr>
          <t>Particle
S11 1ea
S13 2ea</t>
        </r>
      </text>
    </comment>
    <comment ref="F2871" authorId="8" shapeId="0">
      <text>
        <r>
          <rPr>
            <b/>
            <sz val="9"/>
            <color indexed="81"/>
            <rFont val="Tahoma"/>
            <family val="2"/>
          </rPr>
          <t>Gel
S5 1ea
Bubble
S5 1ea</t>
        </r>
      </text>
    </comment>
    <comment ref="F2872" authorId="8" shapeId="0">
      <text>
        <r>
          <rPr>
            <b/>
            <sz val="9"/>
            <color indexed="81"/>
            <rFont val="Tahoma"/>
            <family val="2"/>
          </rPr>
          <t xml:space="preserve">B5_STEP_11 </t>
        </r>
        <r>
          <rPr>
            <b/>
            <sz val="9"/>
            <color indexed="81"/>
            <rFont val="細明體"/>
            <family val="3"/>
            <charset val="136"/>
          </rPr>
          <t>機故</t>
        </r>
      </text>
    </comment>
    <comment ref="F2873" authorId="8" shapeId="0">
      <text>
        <r>
          <rPr>
            <b/>
            <sz val="9"/>
            <color indexed="81"/>
            <rFont val="Tahoma"/>
            <family val="2"/>
          </rPr>
          <t>Particle
S13 12ea
bubble
S6 2ea</t>
        </r>
      </text>
    </comment>
    <comment ref="F2874" authorId="8" shapeId="0">
      <text>
        <r>
          <rPr>
            <b/>
            <sz val="9"/>
            <color indexed="81"/>
            <rFont val="Tahoma"/>
            <family val="2"/>
          </rPr>
          <t>Coat --&gt; Exposure over Q-time (&gt;12 hr)</t>
        </r>
      </text>
    </comment>
    <comment ref="F2876" authorId="8" shapeId="0">
      <text>
        <r>
          <rPr>
            <b/>
            <sz val="9"/>
            <color indexed="81"/>
            <rFont val="Tahoma"/>
            <family val="2"/>
          </rPr>
          <t>Particle
S3 2ea
Bubble
S6 2ea</t>
        </r>
      </text>
    </comment>
    <comment ref="F2879" authorId="8" shapeId="0">
      <text>
        <r>
          <rPr>
            <b/>
            <sz val="9"/>
            <color indexed="81"/>
            <rFont val="Tahoma"/>
            <family val="2"/>
          </rPr>
          <t>Particle
S1 1ea
S2 1ea
Bubble
S1 1ea</t>
        </r>
      </text>
    </comment>
    <comment ref="F2880" authorId="8" shapeId="0">
      <text>
        <r>
          <rPr>
            <b/>
            <sz val="9"/>
            <color indexed="81"/>
            <rFont val="Tahoma"/>
            <family val="2"/>
          </rPr>
          <t>Gel
S2 1ea
S4 1ea</t>
        </r>
      </text>
    </comment>
    <comment ref="F2881" authorId="8" shapeId="0">
      <text>
        <r>
          <rPr>
            <b/>
            <sz val="9"/>
            <color indexed="81"/>
            <rFont val="Tahoma"/>
            <family val="2"/>
          </rPr>
          <t>Particle
S1 1ea
S5 1ea
S9 1ea</t>
        </r>
      </text>
    </comment>
    <comment ref="F2885" authorId="8" shapeId="0">
      <text>
        <r>
          <rPr>
            <b/>
            <sz val="9"/>
            <color indexed="81"/>
            <rFont val="Tahoma"/>
            <family val="2"/>
          </rPr>
          <t>Coat --&gt; Exposure over Q-time (&gt; 12 hr)</t>
        </r>
      </text>
    </comment>
    <comment ref="F2886" authorId="8" shapeId="0">
      <text>
        <r>
          <rPr>
            <b/>
            <sz val="9"/>
            <color indexed="81"/>
            <rFont val="Tahoma"/>
            <family val="2"/>
          </rPr>
          <t>Particle
S1 2ea
S2 2ea
S3 3ea</t>
        </r>
      </text>
    </comment>
    <comment ref="F2888" authorId="8" shapeId="0">
      <text>
        <r>
          <rPr>
            <b/>
            <sz val="9"/>
            <color indexed="81"/>
            <rFont val="Tahoma"/>
            <family val="2"/>
          </rPr>
          <t>Particle
S1 1ea</t>
        </r>
      </text>
    </comment>
    <comment ref="F2891" authorId="8" shapeId="0">
      <text>
        <r>
          <rPr>
            <b/>
            <sz val="9"/>
            <color indexed="81"/>
            <rFont val="Tahoma"/>
            <family val="2"/>
          </rPr>
          <t>Particle
S1 2ea</t>
        </r>
      </text>
    </comment>
    <comment ref="F2895" authorId="8" shapeId="0">
      <text>
        <r>
          <rPr>
            <b/>
            <sz val="9"/>
            <color indexed="81"/>
            <rFont val="Tahoma"/>
            <family val="2"/>
          </rPr>
          <t>Bubble
S1 1ea</t>
        </r>
      </text>
    </comment>
    <comment ref="F2896" authorId="8" shapeId="0">
      <text>
        <r>
          <rPr>
            <b/>
            <sz val="9"/>
            <color indexed="81"/>
            <rFont val="Tahoma"/>
            <family val="2"/>
          </rPr>
          <t>Particle
S1 2ea
S2 1ea
S3 1ea</t>
        </r>
      </text>
    </comment>
    <comment ref="F2897" authorId="8" shapeId="0">
      <text>
        <r>
          <rPr>
            <b/>
            <sz val="9"/>
            <color indexed="81"/>
            <rFont val="Tahoma"/>
            <family val="2"/>
          </rPr>
          <t>Particle
S3 1ea
Bubble
S3 1ea</t>
        </r>
      </text>
    </comment>
    <comment ref="F2901" authorId="8" shapeId="0">
      <text>
        <r>
          <rPr>
            <b/>
            <sz val="9"/>
            <color indexed="81"/>
            <rFont val="Tahoma"/>
            <family val="2"/>
          </rPr>
          <t>Gel
S10 1ea</t>
        </r>
      </text>
    </comment>
    <comment ref="F2903" authorId="8" shapeId="0">
      <text>
        <r>
          <rPr>
            <b/>
            <sz val="9"/>
            <color indexed="81"/>
            <rFont val="Tahoma"/>
            <family val="2"/>
          </rPr>
          <t>Bubble
S3 1ea</t>
        </r>
      </text>
    </comment>
    <comment ref="F2904" authorId="8" shapeId="0">
      <text>
        <r>
          <rPr>
            <b/>
            <sz val="9"/>
            <color indexed="81"/>
            <rFont val="Tahoma"/>
            <family val="2"/>
          </rPr>
          <t>Particle
S1 1ea
S3 1ea
S5 1ea</t>
        </r>
      </text>
    </comment>
    <comment ref="F2906" authorId="8" shapeId="0">
      <text>
        <r>
          <rPr>
            <b/>
            <sz val="9"/>
            <color indexed="81"/>
            <rFont val="Tahoma"/>
            <family val="2"/>
          </rPr>
          <t xml:space="preserve">Gel
S1 1ea
</t>
        </r>
      </text>
    </comment>
    <comment ref="F2907" authorId="8" shapeId="0">
      <text>
        <r>
          <rPr>
            <b/>
            <sz val="9"/>
            <color indexed="81"/>
            <rFont val="Tahoma"/>
            <family val="2"/>
          </rPr>
          <t>Particle
S1 1ea
S2 1ea
S3 1ea</t>
        </r>
      </text>
    </comment>
    <comment ref="F2911" authorId="8" shapeId="0">
      <text>
        <r>
          <rPr>
            <b/>
            <sz val="9"/>
            <color indexed="81"/>
            <rFont val="Tahoma"/>
            <family val="2"/>
          </rPr>
          <t>Particle
S4 1ea</t>
        </r>
      </text>
    </comment>
    <comment ref="F2912" authorId="8" shapeId="0">
      <text>
        <r>
          <rPr>
            <b/>
            <sz val="9"/>
            <color indexed="81"/>
            <rFont val="Tahoma"/>
            <family val="2"/>
          </rPr>
          <t>Particle
S1 1ea
S2 1ea
S3 1ea</t>
        </r>
      </text>
    </comment>
    <comment ref="F2913" authorId="8" shapeId="0">
      <text>
        <r>
          <rPr>
            <b/>
            <sz val="9"/>
            <color indexed="81"/>
            <rFont val="Tahoma"/>
            <family val="2"/>
          </rPr>
          <t>Particle
S4 1ea</t>
        </r>
      </text>
    </comment>
    <comment ref="F2917" authorId="8" shapeId="0">
      <text>
        <r>
          <rPr>
            <b/>
            <sz val="9"/>
            <color indexed="81"/>
            <rFont val="Tahoma"/>
            <family val="2"/>
          </rPr>
          <t>Particle
S1 1ea
S12 2ea
S13 2ea</t>
        </r>
      </text>
    </comment>
    <comment ref="F2918" authorId="8" shapeId="0">
      <text>
        <r>
          <rPr>
            <b/>
            <sz val="9"/>
            <color indexed="81"/>
            <rFont val="Tahoma"/>
            <family val="2"/>
          </rPr>
          <t>Particle
S1 1ea
S13 2ea
Bubble
S3 1ea
Gel 
S9 1ea</t>
        </r>
      </text>
    </comment>
    <comment ref="F2919" authorId="8" shapeId="0">
      <text>
        <r>
          <rPr>
            <b/>
            <sz val="9"/>
            <color indexed="81"/>
            <rFont val="Tahoma"/>
            <family val="2"/>
          </rPr>
          <t>Particle
S3 3ea
S5 1ea
S6 1ea
Bubble
S1 3ea</t>
        </r>
      </text>
    </comment>
    <comment ref="F2920" authorId="8" shapeId="0">
      <text>
        <r>
          <rPr>
            <b/>
            <sz val="9"/>
            <color indexed="81"/>
            <rFont val="Tahoma"/>
            <family val="2"/>
          </rPr>
          <t>Gel
S1 1ea
S3 3ea
Bubble
S3 1ea
S13 1ea
Particle
S7 1ea
S12 1ea
S13 1ea</t>
        </r>
      </text>
    </comment>
    <comment ref="F2923" authorId="8" shapeId="0">
      <text>
        <r>
          <rPr>
            <b/>
            <sz val="9"/>
            <color indexed="81"/>
            <rFont val="Tahoma"/>
            <family val="2"/>
          </rPr>
          <t>Particle
S12 1ea</t>
        </r>
      </text>
    </comment>
    <comment ref="F2926" authorId="8" shapeId="0">
      <text>
        <r>
          <rPr>
            <b/>
            <sz val="9"/>
            <color indexed="81"/>
            <rFont val="Tahoma"/>
            <family val="2"/>
          </rPr>
          <t>Particle
S1 1ea</t>
        </r>
      </text>
    </comment>
    <comment ref="F2927" authorId="8" shapeId="0">
      <text>
        <r>
          <rPr>
            <b/>
            <sz val="9"/>
            <color indexed="81"/>
            <rFont val="Tahoma"/>
            <family val="2"/>
          </rPr>
          <t>Particle
S2 1ea
Bubble
S3 2ea</t>
        </r>
      </text>
    </comment>
    <comment ref="F2929" authorId="8" shapeId="0">
      <text>
        <r>
          <rPr>
            <b/>
            <sz val="9"/>
            <color indexed="81"/>
            <rFont val="Tahoma"/>
            <family val="2"/>
          </rPr>
          <t>Particle
S2 2ea
S3 1ea
Bubble
S2 1ea
S4 3ea</t>
        </r>
      </text>
    </comment>
    <comment ref="F2930" authorId="8" shapeId="0">
      <text>
        <r>
          <rPr>
            <b/>
            <sz val="9"/>
            <color indexed="81"/>
            <rFont val="Tahoma"/>
            <family val="2"/>
          </rPr>
          <t>Particle
S13 1ea</t>
        </r>
      </text>
    </comment>
    <comment ref="F2933" authorId="8" shapeId="0">
      <text>
        <r>
          <rPr>
            <b/>
            <sz val="9"/>
            <color indexed="81"/>
            <rFont val="Tahoma"/>
            <family val="2"/>
          </rPr>
          <t>PR damage</t>
        </r>
      </text>
    </comment>
    <comment ref="F2934" authorId="8" shapeId="0">
      <text>
        <r>
          <rPr>
            <b/>
            <sz val="9"/>
            <color indexed="81"/>
            <rFont val="Tahoma"/>
            <family val="2"/>
          </rPr>
          <t>PR damage</t>
        </r>
      </text>
    </comment>
    <comment ref="F2935" authorId="8" shapeId="0">
      <text>
        <r>
          <rPr>
            <b/>
            <sz val="9"/>
            <color indexed="81"/>
            <rFont val="Tahoma"/>
            <family val="2"/>
          </rPr>
          <t>PR damage</t>
        </r>
      </text>
    </comment>
    <comment ref="F2936" authorId="8" shapeId="0">
      <text>
        <r>
          <rPr>
            <b/>
            <sz val="9"/>
            <color indexed="81"/>
            <rFont val="Tahoma"/>
            <family val="2"/>
          </rPr>
          <t>Bubble
S2 2ea
Gel
S4 2ea
Particle
S3 1ea</t>
        </r>
      </text>
    </comment>
    <comment ref="F2937" authorId="8" shapeId="0">
      <text>
        <r>
          <rPr>
            <b/>
            <sz val="9"/>
            <color indexed="81"/>
            <rFont val="Tahoma"/>
            <family val="2"/>
          </rPr>
          <t>Particle
S1 8ea
S2 10ea
S3 5ea
S4 2ea</t>
        </r>
      </text>
    </comment>
    <comment ref="F2938" authorId="8" shapeId="0">
      <text>
        <r>
          <rPr>
            <b/>
            <sz val="9"/>
            <color indexed="81"/>
            <rFont val="Tahoma"/>
            <family val="2"/>
          </rPr>
          <t>PR damage</t>
        </r>
      </text>
    </comment>
    <comment ref="F2939" authorId="8" shapeId="0">
      <text>
        <r>
          <rPr>
            <b/>
            <sz val="9"/>
            <color indexed="81"/>
            <rFont val="Tahoma"/>
            <family val="2"/>
          </rPr>
          <t>PR damage</t>
        </r>
      </text>
    </comment>
    <comment ref="F2941" authorId="8" shapeId="0">
      <text>
        <r>
          <rPr>
            <b/>
            <sz val="9"/>
            <color indexed="81"/>
            <rFont val="Tahoma"/>
            <family val="2"/>
          </rPr>
          <t>PD skip ADI</t>
        </r>
      </text>
    </comment>
    <comment ref="F2944" authorId="8" shapeId="0">
      <text>
        <r>
          <rPr>
            <b/>
            <sz val="9"/>
            <color indexed="81"/>
            <rFont val="Tahoma"/>
            <family val="2"/>
          </rPr>
          <t>Particle
S8 1ea</t>
        </r>
      </text>
    </comment>
    <comment ref="F2946" authorId="8" shapeId="0">
      <text>
        <r>
          <rPr>
            <b/>
            <sz val="9"/>
            <color indexed="81"/>
            <rFont val="Tahoma"/>
            <family val="2"/>
          </rPr>
          <t xml:space="preserve">Gel
S1 5ea
S3 1ea
S8 1ea
</t>
        </r>
      </text>
    </comment>
    <comment ref="F2947" authorId="8" shapeId="0">
      <text>
        <r>
          <rPr>
            <b/>
            <sz val="9"/>
            <color indexed="81"/>
            <rFont val="Tahoma"/>
            <family val="2"/>
          </rPr>
          <t>Particle
S8 7ea</t>
        </r>
      </text>
    </comment>
    <comment ref="F2949" authorId="8" shapeId="0">
      <text>
        <r>
          <rPr>
            <b/>
            <sz val="9"/>
            <color indexed="81"/>
            <rFont val="Tahoma"/>
            <family val="2"/>
          </rPr>
          <t>Particle
S1 1ea
S2 1ea
S4 1ea
S13 2ea</t>
        </r>
      </text>
    </comment>
    <comment ref="F2950" authorId="8" shapeId="0">
      <text>
        <r>
          <rPr>
            <b/>
            <sz val="9"/>
            <color indexed="81"/>
            <rFont val="Tahoma"/>
            <family val="2"/>
          </rPr>
          <t>Bubble
S4 1ea</t>
        </r>
      </text>
    </comment>
    <comment ref="F2951" authorId="8" shapeId="0">
      <text>
        <r>
          <rPr>
            <b/>
            <sz val="9"/>
            <color indexed="81"/>
            <rFont val="Tahoma"/>
            <family val="2"/>
          </rPr>
          <t>Bubble
S1 1ea
S7 1ea</t>
        </r>
      </text>
    </comment>
    <comment ref="F2955" authorId="8" shapeId="0">
      <text>
        <r>
          <rPr>
            <b/>
            <sz val="9"/>
            <color indexed="81"/>
            <rFont val="Tahoma"/>
            <family val="2"/>
          </rPr>
          <t>Particle
S1 1ea
Gel
S4 1ea</t>
        </r>
      </text>
    </comment>
    <comment ref="F2956" authorId="8" shapeId="0">
      <text>
        <r>
          <rPr>
            <b/>
            <sz val="9"/>
            <color indexed="81"/>
            <rFont val="Tahoma"/>
            <family val="2"/>
          </rPr>
          <t>Particle
S3 1ea</t>
        </r>
      </text>
    </comment>
    <comment ref="F2957" authorId="8" shapeId="0">
      <text>
        <r>
          <rPr>
            <b/>
            <sz val="9"/>
            <color indexed="81"/>
            <rFont val="Tahoma"/>
            <family val="2"/>
          </rPr>
          <t>Gel
S3 1ea</t>
        </r>
      </text>
    </comment>
    <comment ref="F2958" authorId="8" shapeId="0">
      <text>
        <r>
          <rPr>
            <b/>
            <sz val="9"/>
            <color indexed="81"/>
            <rFont val="Tahoma"/>
            <family val="2"/>
          </rPr>
          <t>Particle
S1 1ea
S2 4ea
S3 2ea
S5 1ea
S8 1ea
S9 1ea
S12 1ea
S13 15ea
Bubble
S4 1ea</t>
        </r>
      </text>
    </comment>
    <comment ref="F2959" authorId="8" shapeId="0">
      <text>
        <r>
          <rPr>
            <b/>
            <sz val="9"/>
            <color indexed="81"/>
            <rFont val="Tahoma"/>
            <family val="2"/>
          </rPr>
          <t>B1_DEVP_01 flow rate OOS</t>
        </r>
      </text>
    </comment>
    <comment ref="F2960" authorId="8" shapeId="0">
      <text>
        <r>
          <rPr>
            <b/>
            <sz val="9"/>
            <color indexed="81"/>
            <rFont val="Tahoma"/>
            <family val="2"/>
          </rPr>
          <t>PR damage</t>
        </r>
      </text>
    </comment>
    <comment ref="F2961" authorId="8" shapeId="0">
      <text>
        <r>
          <rPr>
            <b/>
            <sz val="9"/>
            <color indexed="81"/>
            <rFont val="Tahoma"/>
            <family val="2"/>
          </rPr>
          <t>Particle
S4 1ea
S8 1ea</t>
        </r>
      </text>
    </comment>
    <comment ref="F2963" authorId="8" shapeId="0">
      <text>
        <r>
          <rPr>
            <b/>
            <sz val="9"/>
            <color indexed="81"/>
            <rFont val="Tahoma"/>
            <family val="2"/>
          </rPr>
          <t xml:space="preserve">Particle
S2 2ea
S3 1ea
</t>
        </r>
      </text>
    </comment>
    <comment ref="F2964" authorId="8" shapeId="0">
      <text>
        <r>
          <rPr>
            <b/>
            <sz val="9"/>
            <color indexed="81"/>
            <rFont val="Tahoma"/>
            <family val="2"/>
          </rPr>
          <t xml:space="preserve">Bubble
</t>
        </r>
      </text>
    </comment>
    <comment ref="F2968" authorId="8" shapeId="0">
      <text>
        <r>
          <rPr>
            <b/>
            <sz val="9"/>
            <color indexed="81"/>
            <rFont val="Tahoma"/>
            <family val="2"/>
          </rPr>
          <t>Peeling</t>
        </r>
      </text>
    </comment>
    <comment ref="F2969" authorId="8" shapeId="0">
      <text>
        <r>
          <rPr>
            <b/>
            <sz val="9"/>
            <color indexed="81"/>
            <rFont val="Tahoma"/>
            <family val="2"/>
          </rPr>
          <t>COAT --&gt; Exposure over Q-time (&gt; 12 hr)</t>
        </r>
      </text>
    </comment>
    <comment ref="F2973" authorId="8" shapeId="0">
      <text>
        <r>
          <rPr>
            <b/>
            <sz val="9"/>
            <color indexed="81"/>
            <rFont val="Tahoma"/>
            <family val="2"/>
          </rPr>
          <t>Particle
S1 2ea
S4 1ea
S5 1ea
S12 1ea</t>
        </r>
      </text>
    </comment>
    <comment ref="F2979" authorId="8" shapeId="0">
      <text>
        <r>
          <rPr>
            <b/>
            <sz val="9"/>
            <color indexed="81"/>
            <rFont val="Tahoma"/>
            <family val="2"/>
          </rPr>
          <t xml:space="preserve">B5_STEP_11 </t>
        </r>
        <r>
          <rPr>
            <b/>
            <sz val="9"/>
            <color indexed="81"/>
            <rFont val="細明體"/>
            <family val="3"/>
            <charset val="136"/>
          </rPr>
          <t>機故導致</t>
        </r>
        <r>
          <rPr>
            <b/>
            <sz val="9"/>
            <color indexed="81"/>
            <rFont val="Tahoma"/>
            <family val="2"/>
          </rPr>
          <t xml:space="preserve"> Coat --&gt; Exposure over Q-time (&gt; 12 hr)</t>
        </r>
      </text>
    </comment>
    <comment ref="F2980" authorId="8" shapeId="0">
      <text>
        <r>
          <rPr>
            <b/>
            <sz val="9"/>
            <color indexed="81"/>
            <rFont val="Tahoma"/>
            <family val="2"/>
          </rPr>
          <t>RMSII fail induce coat --&gt; Exposure over Q-time (&gt;12 hr)</t>
        </r>
      </text>
    </comment>
    <comment ref="F2981" authorId="8" shapeId="0">
      <text>
        <r>
          <rPr>
            <b/>
            <sz val="9"/>
            <color indexed="81"/>
            <rFont val="Tahoma"/>
            <family val="2"/>
          </rPr>
          <t>B5_DEVP_03 lost wafer</t>
        </r>
      </text>
    </comment>
    <comment ref="F2984" authorId="8" shapeId="0">
      <text>
        <r>
          <rPr>
            <b/>
            <sz val="9"/>
            <color indexed="81"/>
            <rFont val="Tahoma"/>
            <family val="2"/>
          </rPr>
          <t>Gel
S8 1ea
S11 1ea</t>
        </r>
      </text>
    </comment>
    <comment ref="F2986" authorId="8" shapeId="0">
      <text>
        <r>
          <rPr>
            <b/>
            <sz val="9"/>
            <color indexed="81"/>
            <rFont val="Tahoma"/>
            <family val="2"/>
          </rPr>
          <t>Particle
S1 1ea
S4 1ea</t>
        </r>
      </text>
    </comment>
    <comment ref="F2987" authorId="8" shapeId="0">
      <text>
        <r>
          <rPr>
            <b/>
            <sz val="9"/>
            <color indexed="81"/>
            <rFont val="Tahoma"/>
            <family val="2"/>
          </rPr>
          <t>Particle
S2 5ea
S3 1ea
S4 1ea
S5 2ea
S6 2ea
S7 1ea
S12 1ea
S13 1ea
Gel
S1 1ea
S2 3ea
S3 1ea
S4 3ea
S5 2ea
S9 1ea
S11 2ea
S13 1ea</t>
        </r>
      </text>
    </comment>
    <comment ref="F2988" authorId="8" shapeId="0">
      <text>
        <r>
          <rPr>
            <b/>
            <sz val="9"/>
            <color indexed="81"/>
            <rFont val="Tahoma"/>
            <family val="2"/>
          </rPr>
          <t>Particle
S2 7ea
S3 3ea</t>
        </r>
      </text>
    </comment>
    <comment ref="F2990" authorId="8" shapeId="0">
      <text>
        <r>
          <rPr>
            <b/>
            <sz val="9"/>
            <color indexed="81"/>
            <rFont val="Tahoma"/>
            <family val="2"/>
          </rPr>
          <t>Coat --&gt; Exposure over Q-time (&gt; 12 hr)</t>
        </r>
      </text>
    </comment>
    <comment ref="F2991" authorId="8" shapeId="0">
      <text>
        <r>
          <rPr>
            <b/>
            <sz val="9"/>
            <color indexed="81"/>
            <rFont val="Tahoma"/>
            <family val="2"/>
          </rPr>
          <t>Particle
S1 1ea
S3 1ea
S5 1ea
S6 3ea
S7 1ea
S10 9ea
S11 2ea
S12 2ea
S13 3ea</t>
        </r>
      </text>
    </comment>
    <comment ref="F2992" authorId="8" shapeId="0">
      <text>
        <r>
          <rPr>
            <b/>
            <sz val="9"/>
            <color indexed="81"/>
            <rFont val="Tahoma"/>
            <family val="2"/>
          </rPr>
          <t>Oxidation</t>
        </r>
      </text>
    </comment>
    <comment ref="F2993" authorId="8" shapeId="0">
      <text>
        <r>
          <rPr>
            <b/>
            <sz val="9"/>
            <color indexed="81"/>
            <rFont val="Tahoma"/>
            <family val="2"/>
          </rPr>
          <t>Particle
S1 1ea
Gel
S1 1ea</t>
        </r>
      </text>
    </comment>
    <comment ref="F2994" authorId="8" shapeId="0">
      <text>
        <r>
          <rPr>
            <b/>
            <sz val="9"/>
            <color indexed="81"/>
            <rFont val="Tahoma"/>
            <family val="2"/>
          </rPr>
          <t>Particle
S1 2ea
S3 2ea
S4 2ea
S5 1ea
S7 1ea
S8 2ea
S10 1ea
S12 4ea
S13 2ea
Gel
S12 5ea</t>
        </r>
      </text>
    </comment>
    <comment ref="F2999" authorId="8" shapeId="0">
      <text>
        <r>
          <rPr>
            <b/>
            <sz val="9"/>
            <color indexed="81"/>
            <rFont val="Tahoma"/>
            <family val="2"/>
          </rPr>
          <t>Particle
S1 1ea
Gel
S1 1ea</t>
        </r>
      </text>
    </comment>
    <comment ref="F3001" authorId="8" shapeId="0">
      <text>
        <r>
          <rPr>
            <b/>
            <sz val="9"/>
            <color indexed="81"/>
            <rFont val="Tahoma"/>
            <family val="2"/>
          </rPr>
          <t>Particle
S3 1ea
S4 2ea
S5 1ea
S6 3ea
S7 1ea
S12 2ea
S13 3ea</t>
        </r>
      </text>
    </comment>
    <comment ref="F3005" authorId="8" shapeId="0">
      <text>
        <r>
          <rPr>
            <b/>
            <sz val="9"/>
            <color indexed="81"/>
            <rFont val="Tahoma"/>
            <family val="2"/>
          </rPr>
          <t>Coat --&gt; Exposure over Q-time (&gt; 12 hr)</t>
        </r>
      </text>
    </comment>
    <comment ref="F3006" authorId="8" shapeId="0">
      <text>
        <r>
          <rPr>
            <b/>
            <sz val="9"/>
            <color indexed="81"/>
            <rFont val="Tahoma"/>
            <family val="2"/>
          </rPr>
          <t>Particle
S1 1ea
S2 2ea
S4 5ea
S5 9ea
S7 5ea
S10 4ea
S12 1ea
Gel
S1 1ea
S3 1ea
S5 1ea
S7 3ea
S10 1ea</t>
        </r>
      </text>
    </comment>
    <comment ref="F3007" authorId="8" shapeId="0">
      <text>
        <r>
          <rPr>
            <b/>
            <sz val="9"/>
            <color indexed="81"/>
            <rFont val="Tahoma"/>
            <family val="2"/>
          </rPr>
          <t>Particle
S1 3ea
S3 2ea
S12 3ea
S13 12ea</t>
        </r>
      </text>
    </comment>
    <comment ref="F3008" authorId="8" shapeId="0">
      <text>
        <r>
          <rPr>
            <b/>
            <sz val="9"/>
            <color indexed="81"/>
            <rFont val="Tahoma"/>
            <family val="2"/>
          </rPr>
          <t>Gel
S2 1ea
S3 2ea</t>
        </r>
      </text>
    </comment>
    <comment ref="F3009" authorId="8" shapeId="0">
      <text>
        <r>
          <rPr>
            <b/>
            <sz val="9"/>
            <color indexed="81"/>
            <rFont val="Tahoma"/>
            <family val="2"/>
          </rPr>
          <t>Particle
S2 1ea
S5 1ea
S6 1ea
S7 1ea
S8 2ea</t>
        </r>
      </text>
    </comment>
    <comment ref="F3011" authorId="8" shapeId="0">
      <text>
        <r>
          <rPr>
            <b/>
            <sz val="9"/>
            <color indexed="81"/>
            <rFont val="Tahoma"/>
            <family val="2"/>
          </rPr>
          <t>Particle
S2 1ea
Gel
S1 1ea
Bubble
S2 1ea</t>
        </r>
      </text>
    </comment>
    <comment ref="F3012" authorId="8" shapeId="0">
      <text>
        <r>
          <rPr>
            <b/>
            <sz val="9"/>
            <color indexed="81"/>
            <rFont val="Tahoma"/>
            <family val="2"/>
          </rPr>
          <t>B5_STEP_11 alarm</t>
        </r>
      </text>
    </comment>
    <comment ref="F3013" authorId="8" shapeId="0">
      <text>
        <r>
          <rPr>
            <b/>
            <sz val="9"/>
            <color indexed="81"/>
            <rFont val="Tahoma"/>
            <family val="2"/>
          </rPr>
          <t>Peeling</t>
        </r>
      </text>
    </comment>
    <comment ref="F3023" authorId="8" shapeId="0">
      <text>
        <r>
          <rPr>
            <b/>
            <sz val="9"/>
            <color indexed="81"/>
            <rFont val="Tahoma"/>
            <family val="2"/>
          </rPr>
          <t>Coat --&gt; Exposure over Q-time (&gt; 12 hr)</t>
        </r>
      </text>
    </comment>
    <comment ref="F3024" authorId="8" shapeId="0">
      <text>
        <r>
          <rPr>
            <b/>
            <sz val="9"/>
            <color indexed="81"/>
            <rFont val="Tahoma"/>
            <family val="2"/>
          </rPr>
          <t>Particle
S1 2ea
S2 1ea
S3 1ea
S4 1ea
S6 1ea
S10 1ea
S11 2ea
S12 2ea</t>
        </r>
      </text>
    </comment>
    <comment ref="F3025" authorId="8" shapeId="0">
      <text>
        <r>
          <rPr>
            <b/>
            <sz val="9"/>
            <color indexed="81"/>
            <rFont val="Tahoma"/>
            <family val="2"/>
          </rPr>
          <t>Particle
S4 2ea
S12 2ea
S13 4ea
Gel
S4 1ea
S12 1ea
S13 2ea</t>
        </r>
      </text>
    </comment>
    <comment ref="F3028" authorId="8" shapeId="0">
      <text>
        <r>
          <rPr>
            <b/>
            <sz val="9"/>
            <color indexed="81"/>
            <rFont val="Tahoma"/>
            <family val="2"/>
          </rPr>
          <t>Peeling</t>
        </r>
      </text>
    </comment>
    <comment ref="F3029" authorId="8" shapeId="0">
      <text>
        <r>
          <rPr>
            <b/>
            <sz val="9"/>
            <color indexed="81"/>
            <rFont val="Tahoma"/>
            <family val="2"/>
          </rPr>
          <t>Peeling</t>
        </r>
      </text>
    </comment>
    <comment ref="F3030" authorId="8" shapeId="0">
      <text>
        <r>
          <rPr>
            <b/>
            <sz val="9"/>
            <color indexed="81"/>
            <rFont val="Tahoma"/>
            <family val="2"/>
          </rPr>
          <t>Particle
S2 2ea</t>
        </r>
      </text>
    </comment>
    <comment ref="F3031" authorId="8" shapeId="0">
      <text>
        <r>
          <rPr>
            <b/>
            <sz val="9"/>
            <color indexed="81"/>
            <rFont val="Tahoma"/>
            <family val="2"/>
          </rPr>
          <t>Particle
S9 1ea
S12 2ea
S13 1ea
Gel
S6 2ea
S10 1ea
S12 1ea
S13 2ea</t>
        </r>
      </text>
    </comment>
    <comment ref="F3032" authorId="8" shapeId="0">
      <text>
        <r>
          <rPr>
            <b/>
            <sz val="9"/>
            <color indexed="81"/>
            <rFont val="Tahoma"/>
            <family val="2"/>
          </rPr>
          <t>Particle
S9 3ea
S12 2ea
S13 1ea
Gel
S10 1ea
S12 1ea
S13 2ea</t>
        </r>
      </text>
    </comment>
    <comment ref="F3034" authorId="8" shapeId="0">
      <text>
        <r>
          <rPr>
            <b/>
            <sz val="9"/>
            <color indexed="81"/>
            <rFont val="Tahoma"/>
            <family val="2"/>
          </rPr>
          <t>unknown defect</t>
        </r>
      </text>
    </comment>
    <comment ref="F3035" authorId="8" shapeId="0">
      <text>
        <r>
          <rPr>
            <b/>
            <sz val="9"/>
            <color indexed="81"/>
            <rFont val="Tahoma"/>
            <family val="2"/>
          </rPr>
          <t>unknown defect</t>
        </r>
      </text>
    </comment>
    <comment ref="F3036" authorId="8" shapeId="0">
      <text>
        <r>
          <rPr>
            <b/>
            <sz val="9"/>
            <color indexed="81"/>
            <rFont val="Tahoma"/>
            <family val="2"/>
          </rPr>
          <t>Particle
S4 3ea
S12 3ea
S13 3ea</t>
        </r>
      </text>
    </comment>
    <comment ref="F3037" authorId="8" shapeId="0">
      <text>
        <r>
          <rPr>
            <b/>
            <sz val="9"/>
            <color indexed="81"/>
            <rFont val="Tahoma"/>
            <family val="2"/>
          </rPr>
          <t>Particle
S2 1ea
S3 1ea
S6 2ea
S9 1ea</t>
        </r>
      </text>
    </comment>
    <comment ref="F3038" authorId="8" shapeId="0">
      <text>
        <r>
          <rPr>
            <b/>
            <sz val="9"/>
            <color indexed="81"/>
            <rFont val="Tahoma"/>
            <family val="2"/>
          </rPr>
          <t>Particle
S1 9ea
S2 4ea
S3 8ea
S4 4ea
S5 2ea
S6 1ea
S7 1ea
S12 1ea</t>
        </r>
      </text>
    </comment>
    <comment ref="F3041" authorId="8" shapeId="0">
      <text>
        <r>
          <rPr>
            <b/>
            <sz val="9"/>
            <color indexed="81"/>
            <rFont val="Tahoma"/>
            <family val="2"/>
          </rPr>
          <t>STEP_06 alarm stage error</t>
        </r>
      </text>
    </comment>
    <comment ref="F3042" authorId="8" shapeId="0">
      <text>
        <r>
          <rPr>
            <b/>
            <sz val="9"/>
            <color indexed="81"/>
            <rFont val="Tahoma"/>
            <family val="2"/>
          </rPr>
          <t>Particle
S9 1ea
S12 1ea
Bubble
S10 2ea</t>
        </r>
      </text>
    </comment>
    <comment ref="F3043" authorId="8" shapeId="0">
      <text>
        <r>
          <rPr>
            <b/>
            <sz val="9"/>
            <color indexed="81"/>
            <rFont val="Tahoma"/>
            <family val="2"/>
          </rPr>
          <t>STEP_06 alarm stage error</t>
        </r>
      </text>
    </comment>
    <comment ref="F3044" authorId="8" shapeId="0">
      <text>
        <r>
          <rPr>
            <b/>
            <sz val="9"/>
            <color indexed="81"/>
            <rFont val="Tahoma"/>
            <family val="2"/>
          </rPr>
          <t>Coat --&gt; Exposure over Q-time (&gt;12 hr)0</t>
        </r>
      </text>
    </comment>
    <comment ref="F3045" authorId="8" shapeId="0">
      <text>
        <r>
          <rPr>
            <b/>
            <sz val="9"/>
            <color indexed="81"/>
            <rFont val="Tahoma"/>
            <family val="2"/>
          </rPr>
          <t>Peeling</t>
        </r>
      </text>
    </comment>
    <comment ref="F3046" authorId="8" shapeId="0">
      <text>
        <r>
          <rPr>
            <b/>
            <sz val="9"/>
            <color indexed="81"/>
            <rFont val="Tahoma"/>
            <family val="2"/>
          </rPr>
          <t>Particle
S2 1ea
S3 1ea</t>
        </r>
      </text>
    </comment>
    <comment ref="F3048" authorId="8" shapeId="0">
      <text>
        <r>
          <rPr>
            <b/>
            <sz val="9"/>
            <color indexed="81"/>
            <rFont val="Tahoma"/>
            <family val="2"/>
          </rPr>
          <t>Particle
S1 3ea
S3 1ea
S4 3ea
S7 3ea
S8 3ea
S10 3ea
S12 3ea
S13 10ea</t>
        </r>
      </text>
    </comment>
    <comment ref="F3051" authorId="8" shapeId="0">
      <text>
        <r>
          <rPr>
            <b/>
            <sz val="9"/>
            <color indexed="81"/>
            <rFont val="Tahoma"/>
            <family val="2"/>
          </rPr>
          <t>Oxidation</t>
        </r>
      </text>
    </comment>
    <comment ref="F3059" authorId="8" shapeId="0">
      <text>
        <r>
          <rPr>
            <b/>
            <sz val="9"/>
            <color indexed="81"/>
            <rFont val="Tahoma"/>
            <family val="2"/>
          </rPr>
          <t>Particle
S3 1ea</t>
        </r>
      </text>
    </comment>
    <comment ref="F3061" authorId="8" shapeId="0">
      <text>
        <r>
          <rPr>
            <b/>
            <sz val="9"/>
            <color indexed="81"/>
            <rFont val="Tahoma"/>
            <family val="2"/>
          </rPr>
          <t>Particle
S1 2ea
S4 2ea
S8 1ea
S10 1ea
S12 2ea
S13 2ea</t>
        </r>
      </text>
    </comment>
    <comment ref="F3062" authorId="8" shapeId="0">
      <text>
        <r>
          <rPr>
            <b/>
            <sz val="9"/>
            <color indexed="81"/>
            <rFont val="Tahoma"/>
            <family val="2"/>
          </rPr>
          <t>Particle
S2 1ea
S3 1ea
S4 3ea
S6 2ea
Gel
S2 1ea</t>
        </r>
      </text>
    </comment>
    <comment ref="F3063" authorId="8" shapeId="0">
      <text>
        <r>
          <rPr>
            <b/>
            <sz val="9"/>
            <color indexed="81"/>
            <rFont val="Tahoma"/>
            <family val="2"/>
          </rPr>
          <t>Particle
S6 1ea
S12 1ea
S13 1ea
Gel
S6 1ea
S12 1ea</t>
        </r>
      </text>
    </comment>
    <comment ref="F3064" authorId="8" shapeId="0">
      <text>
        <r>
          <rPr>
            <b/>
            <sz val="9"/>
            <color indexed="81"/>
            <rFont val="Tahoma"/>
            <family val="2"/>
          </rPr>
          <t>Coat --&gt; Exposure over Q-time (&gt; 24 hr)</t>
        </r>
      </text>
    </comment>
    <comment ref="F3065" authorId="8" shapeId="0">
      <text>
        <r>
          <rPr>
            <b/>
            <sz val="9"/>
            <color indexed="81"/>
            <rFont val="Tahoma"/>
            <family val="2"/>
          </rPr>
          <t>Coat --&gt; Exposure over Q-time (&gt; 24 hr)</t>
        </r>
      </text>
    </comment>
    <comment ref="F3068" authorId="8" shapeId="0">
      <text>
        <r>
          <rPr>
            <b/>
            <sz val="9"/>
            <color indexed="81"/>
            <rFont val="Tahoma"/>
            <family val="2"/>
          </rPr>
          <t>Particle
S3 3ea
S6 3ea</t>
        </r>
      </text>
    </comment>
    <comment ref="F3069" authorId="8" shapeId="0">
      <text>
        <r>
          <rPr>
            <b/>
            <sz val="9"/>
            <color indexed="81"/>
            <rFont val="Tahoma"/>
            <family val="2"/>
          </rPr>
          <t>Particle
S3 1ea
S4 1ea</t>
        </r>
      </text>
    </comment>
    <comment ref="F3070" authorId="8" shapeId="0">
      <text>
        <r>
          <rPr>
            <b/>
            <sz val="9"/>
            <color indexed="81"/>
            <rFont val="Tahoma"/>
            <family val="2"/>
          </rPr>
          <t>B1_STEP_06 alarm (</t>
        </r>
        <r>
          <rPr>
            <b/>
            <sz val="9"/>
            <color indexed="81"/>
            <rFont val="細明體"/>
            <family val="3"/>
            <charset val="136"/>
          </rPr>
          <t>取片異常</t>
        </r>
        <r>
          <rPr>
            <b/>
            <sz val="9"/>
            <color indexed="81"/>
            <rFont val="Tahoma"/>
            <family val="2"/>
          </rPr>
          <t>)</t>
        </r>
      </text>
    </comment>
    <comment ref="F3071" authorId="8" shapeId="0">
      <text>
        <r>
          <rPr>
            <b/>
            <sz val="9"/>
            <color indexed="81"/>
            <rFont val="Tahoma"/>
            <family val="2"/>
          </rPr>
          <t>Particle
S4 5ea
S7 1ea</t>
        </r>
      </text>
    </comment>
    <comment ref="F3072" authorId="8" shapeId="0">
      <text>
        <r>
          <rPr>
            <b/>
            <sz val="9"/>
            <color indexed="81"/>
            <rFont val="Tahoma"/>
            <family val="2"/>
          </rPr>
          <t>Particle
S1 1ea
S3 1ea
S4 1ea</t>
        </r>
      </text>
    </comment>
    <comment ref="F3073" authorId="8" shapeId="0">
      <text>
        <r>
          <rPr>
            <b/>
            <sz val="9"/>
            <color indexed="81"/>
            <rFont val="Tahoma"/>
            <family val="2"/>
          </rPr>
          <t>Particle
S1 2ea
S3 2ea</t>
        </r>
      </text>
    </comment>
    <comment ref="F3074" authorId="8" shapeId="0">
      <text>
        <r>
          <rPr>
            <b/>
            <sz val="9"/>
            <color indexed="81"/>
            <rFont val="Tahoma"/>
            <family val="2"/>
          </rPr>
          <t>Particle
S3 1ea</t>
        </r>
      </text>
    </comment>
    <comment ref="F3075" authorId="8" shapeId="0">
      <text>
        <r>
          <rPr>
            <b/>
            <sz val="9"/>
            <color indexed="81"/>
            <rFont val="Tahoma"/>
            <family val="2"/>
          </rPr>
          <t>Oxidation</t>
        </r>
      </text>
    </comment>
    <comment ref="F3076" authorId="8" shapeId="0">
      <text>
        <r>
          <rPr>
            <b/>
            <sz val="9"/>
            <color indexed="81"/>
            <rFont val="Tahoma"/>
            <family val="2"/>
          </rPr>
          <t>Particle
S1 3ea
S3 1ea
S5 1ea
S7 1ea</t>
        </r>
      </text>
    </comment>
    <comment ref="F3077" authorId="8" shapeId="0">
      <text>
        <r>
          <rPr>
            <b/>
            <sz val="9"/>
            <color indexed="81"/>
            <rFont val="Tahoma"/>
            <family val="2"/>
          </rPr>
          <t>Particle
S6 2ea
Gel
S12 1ea</t>
        </r>
      </text>
    </comment>
    <comment ref="F3079" authorId="8" shapeId="0">
      <text>
        <r>
          <rPr>
            <b/>
            <sz val="9"/>
            <color indexed="81"/>
            <rFont val="Tahoma"/>
            <family val="2"/>
          </rPr>
          <t>Oxidation</t>
        </r>
      </text>
    </comment>
    <comment ref="F3081" authorId="8" shapeId="0">
      <text>
        <r>
          <rPr>
            <b/>
            <sz val="9"/>
            <color indexed="81"/>
            <rFont val="Tahoma"/>
            <family val="2"/>
          </rPr>
          <t>Bubble
S6 1ea</t>
        </r>
      </text>
    </comment>
    <comment ref="F3082" authorId="8" shapeId="0">
      <text>
        <r>
          <rPr>
            <b/>
            <sz val="9"/>
            <color indexed="81"/>
            <rFont val="Tahoma"/>
            <family val="2"/>
          </rPr>
          <t>Particle
S6 1ea</t>
        </r>
      </text>
    </comment>
    <comment ref="F3085" authorId="8" shapeId="0">
      <text>
        <r>
          <rPr>
            <b/>
            <sz val="9"/>
            <color indexed="81"/>
            <rFont val="Tahoma"/>
            <family val="2"/>
          </rPr>
          <t>Particle
S1 3ea
S3 1ea
S5 1ea
S7 1ea</t>
        </r>
      </text>
    </comment>
    <comment ref="F3089" authorId="8" shapeId="0">
      <text>
        <r>
          <rPr>
            <b/>
            <sz val="9"/>
            <color indexed="81"/>
            <rFont val="Tahoma"/>
            <family val="2"/>
          </rPr>
          <t>Bubble
S2 1ea</t>
        </r>
      </text>
    </comment>
    <comment ref="F3090" authorId="8" shapeId="0">
      <text>
        <r>
          <rPr>
            <b/>
            <sz val="9"/>
            <color indexed="81"/>
            <rFont val="Tahoma"/>
            <family val="2"/>
          </rPr>
          <t>Particle
S8 1ea</t>
        </r>
      </text>
    </comment>
    <comment ref="F3092" authorId="8" shapeId="0">
      <text>
        <r>
          <rPr>
            <b/>
            <sz val="9"/>
            <color indexed="81"/>
            <rFont val="Tahoma"/>
            <family val="2"/>
          </rPr>
          <t>Particle
S3 1ea</t>
        </r>
      </text>
    </comment>
    <comment ref="F3093" authorId="8" shapeId="0">
      <text>
        <r>
          <rPr>
            <b/>
            <sz val="9"/>
            <color indexed="81"/>
            <rFont val="Tahoma"/>
            <family val="2"/>
          </rPr>
          <t>Particle
S3 1ea
Bubble
S2 1ea</t>
        </r>
      </text>
    </comment>
    <comment ref="F3095" authorId="8" shapeId="0">
      <text>
        <r>
          <rPr>
            <b/>
            <sz val="9"/>
            <color indexed="81"/>
            <rFont val="Tahoma"/>
            <family val="2"/>
          </rPr>
          <t>Particle
S1 3ea</t>
        </r>
      </text>
    </comment>
    <comment ref="F3096" authorId="8" shapeId="0">
      <text>
        <r>
          <rPr>
            <b/>
            <sz val="9"/>
            <color indexed="81"/>
            <rFont val="Tahoma"/>
            <family val="2"/>
          </rPr>
          <t>Particle
S1 2ea
S5 1ea
S7 2ea
S12 3ea
Gel
S3 1ea</t>
        </r>
      </text>
    </comment>
    <comment ref="F3101" authorId="8" shapeId="0">
      <text>
        <r>
          <rPr>
            <b/>
            <sz val="9"/>
            <color indexed="81"/>
            <rFont val="Tahoma"/>
            <family val="2"/>
          </rPr>
          <t>Gel
S3 1ea</t>
        </r>
      </text>
    </comment>
    <comment ref="F3102" authorId="8" shapeId="0">
      <text>
        <r>
          <rPr>
            <b/>
            <sz val="9"/>
            <color indexed="81"/>
            <rFont val="Tahoma"/>
            <family val="2"/>
          </rPr>
          <t>Gel
S10 1ea</t>
        </r>
      </text>
    </comment>
    <comment ref="F3103" authorId="8" shapeId="0">
      <text>
        <r>
          <rPr>
            <b/>
            <sz val="9"/>
            <color indexed="81"/>
            <rFont val="Tahoma"/>
            <family val="2"/>
          </rPr>
          <t>Particle
S2 3ea
S4 1ea</t>
        </r>
      </text>
    </comment>
    <comment ref="F3104" authorId="8" shapeId="0">
      <text>
        <r>
          <rPr>
            <b/>
            <sz val="9"/>
            <color indexed="81"/>
            <rFont val="Tahoma"/>
            <family val="2"/>
          </rPr>
          <t>Particle
S6 1ea
S8 1ea</t>
        </r>
      </text>
    </comment>
    <comment ref="F3105" authorId="8" shapeId="0">
      <text>
        <r>
          <rPr>
            <b/>
            <sz val="9"/>
            <color indexed="81"/>
            <rFont val="Tahoma"/>
            <family val="2"/>
          </rPr>
          <t>Gel
S11 1ea
S13 1ea
Bubble
S1 1ea</t>
        </r>
      </text>
    </comment>
    <comment ref="F3110" authorId="8" shapeId="0">
      <text>
        <r>
          <rPr>
            <b/>
            <sz val="9"/>
            <color indexed="81"/>
            <rFont val="Tahoma"/>
            <family val="2"/>
          </rPr>
          <t>Particle
S2 1ea</t>
        </r>
      </text>
    </comment>
    <comment ref="F3112" authorId="8" shapeId="0">
      <text>
        <r>
          <rPr>
            <b/>
            <sz val="9"/>
            <color indexed="81"/>
            <rFont val="Tahoma"/>
            <family val="2"/>
          </rPr>
          <t>Bubble
S5 1ea</t>
        </r>
      </text>
    </comment>
    <comment ref="F3116" authorId="8" shapeId="0">
      <text>
        <r>
          <rPr>
            <b/>
            <sz val="9"/>
            <color indexed="81"/>
            <rFont val="Tahoma"/>
            <family val="2"/>
          </rPr>
          <t>B5_COAT_06 alarm</t>
        </r>
      </text>
    </comment>
    <comment ref="F3121" authorId="8" shapeId="0">
      <text>
        <r>
          <rPr>
            <b/>
            <sz val="9"/>
            <color indexed="81"/>
            <rFont val="Tahoma"/>
            <family val="2"/>
          </rPr>
          <t>Particle
S1 6ea
S2 1ea
S3 1ea
S4 2ea
S5 1ea
S6 1ea
S7 1ea
S10 1ea
S11 1ea
Bubblea
S13 3ea</t>
        </r>
      </text>
    </comment>
    <comment ref="F3122" authorId="8" shapeId="0">
      <text>
        <r>
          <rPr>
            <b/>
            <sz val="9"/>
            <color indexed="81"/>
            <rFont val="Tahoma"/>
            <family val="2"/>
          </rPr>
          <t>Particle
S2 2ea
S5 1ea
S8 1ea
S9 1ea
S10 1ea
S11 1ea
S13 10ea</t>
        </r>
      </text>
    </comment>
    <comment ref="F3123" authorId="8" shapeId="0">
      <text>
        <r>
          <rPr>
            <b/>
            <sz val="9"/>
            <color indexed="81"/>
            <rFont val="Tahoma"/>
            <family val="2"/>
          </rPr>
          <t>Particle
S1 1ea
S2 2ea
S4 1ea</t>
        </r>
      </text>
    </comment>
    <comment ref="F3129" authorId="8" shapeId="0">
      <text>
        <r>
          <rPr>
            <b/>
            <sz val="9"/>
            <color indexed="81"/>
            <rFont val="Tahoma"/>
            <family val="2"/>
          </rPr>
          <t>Particle
S13 3ea</t>
        </r>
      </text>
    </comment>
    <comment ref="F3133" authorId="8" shapeId="0">
      <text>
        <r>
          <rPr>
            <b/>
            <sz val="9"/>
            <color indexed="81"/>
            <rFont val="Tahoma"/>
            <family val="2"/>
          </rPr>
          <t>B5_COAT_06 alarm</t>
        </r>
      </text>
    </comment>
    <comment ref="F3134" authorId="8" shapeId="0">
      <text>
        <r>
          <rPr>
            <b/>
            <sz val="9"/>
            <color indexed="81"/>
            <rFont val="Tahoma"/>
            <family val="2"/>
          </rPr>
          <t>Particle
S9 4ea
S10 3ea
S11 4ea
S12 2ea
S13 7ea</t>
        </r>
      </text>
    </comment>
    <comment ref="F3135" authorId="8" shapeId="0">
      <text>
        <r>
          <rPr>
            <b/>
            <sz val="9"/>
            <color indexed="81"/>
            <rFont val="Tahoma"/>
            <family val="2"/>
          </rPr>
          <t>Gel
S10 1ea</t>
        </r>
      </text>
    </comment>
    <comment ref="F3136" authorId="8" shapeId="0">
      <text>
        <r>
          <rPr>
            <b/>
            <sz val="9"/>
            <color indexed="81"/>
            <rFont val="Tahoma"/>
            <family val="2"/>
          </rPr>
          <t>Gel
S10 2ea</t>
        </r>
      </text>
    </comment>
    <comment ref="F3137" authorId="8" shapeId="0">
      <text>
        <r>
          <rPr>
            <b/>
            <sz val="9"/>
            <color indexed="81"/>
            <rFont val="Tahoma"/>
            <family val="2"/>
          </rPr>
          <t>Coat --&gt; Exposure over Q-time (&gt; 24 hr)</t>
        </r>
      </text>
    </comment>
    <comment ref="F3138" authorId="8" shapeId="0">
      <text>
        <r>
          <rPr>
            <b/>
            <sz val="9"/>
            <color indexed="81"/>
            <rFont val="Tahoma"/>
            <family val="2"/>
          </rPr>
          <t>Bubble
S12 1ea</t>
        </r>
      </text>
    </comment>
    <comment ref="F3140" authorId="8" shapeId="0">
      <text>
        <r>
          <rPr>
            <b/>
            <sz val="9"/>
            <color indexed="81"/>
            <rFont val="Tahoma"/>
            <family val="2"/>
          </rPr>
          <t>Particle
S7 3ea</t>
        </r>
      </text>
    </comment>
    <comment ref="F3142" authorId="8" shapeId="0">
      <text>
        <r>
          <rPr>
            <b/>
            <sz val="9"/>
            <color indexed="81"/>
            <rFont val="Tahoma"/>
            <family val="2"/>
          </rPr>
          <t>Particle
S12 1ea
S13 2ea</t>
        </r>
      </text>
    </comment>
    <comment ref="F3143" authorId="8" shapeId="0">
      <text>
        <r>
          <rPr>
            <b/>
            <sz val="9"/>
            <color indexed="81"/>
            <rFont val="Tahoma"/>
            <family val="2"/>
          </rPr>
          <t>Particle
S1 2ea</t>
        </r>
      </text>
    </comment>
    <comment ref="F3145" authorId="8" shapeId="0">
      <text>
        <r>
          <rPr>
            <b/>
            <sz val="9"/>
            <color indexed="81"/>
            <rFont val="Tahoma"/>
            <family val="2"/>
          </rPr>
          <t>Gel
S2 1ea</t>
        </r>
      </text>
    </comment>
    <comment ref="F3148" authorId="8" shapeId="0">
      <text>
        <r>
          <rPr>
            <b/>
            <sz val="9"/>
            <color indexed="81"/>
            <rFont val="Tahoma"/>
            <family val="2"/>
          </rPr>
          <t>Particle
S1 11ea
S2 3ea
S3 6ea
S4 9ea
S5 3ea
S7 4ea
S8 1ea
S10 4ea
S11 3ea
S12 7ea
S13 13ea</t>
        </r>
      </text>
    </comment>
    <comment ref="F3149" authorId="8" shapeId="0">
      <text>
        <r>
          <rPr>
            <b/>
            <sz val="9"/>
            <color indexed="81"/>
            <rFont val="Tahoma"/>
            <family val="2"/>
          </rPr>
          <t>Peeling</t>
        </r>
      </text>
    </comment>
    <comment ref="F3151" authorId="8" shapeId="0">
      <text>
        <r>
          <rPr>
            <b/>
            <sz val="9"/>
            <color indexed="81"/>
            <rFont val="Tahoma"/>
            <family val="2"/>
          </rPr>
          <t>Gel
S4 3ea
S5 3ea
S9 2ea
S10 3ea
S13 1ea</t>
        </r>
      </text>
    </comment>
    <comment ref="F3152" authorId="8" shapeId="0">
      <text>
        <r>
          <rPr>
            <b/>
            <sz val="9"/>
            <color indexed="81"/>
            <rFont val="Tahoma"/>
            <family val="2"/>
          </rPr>
          <t>Gel
S8 1ea
S10 2ea
S11 1ea</t>
        </r>
      </text>
    </comment>
    <comment ref="F3154" authorId="8" shapeId="0">
      <text>
        <r>
          <rPr>
            <b/>
            <sz val="9"/>
            <color indexed="81"/>
            <rFont val="Tahoma"/>
            <family val="2"/>
          </rPr>
          <t>Gel
S1 2ea</t>
        </r>
      </text>
    </comment>
    <comment ref="F3155" authorId="8" shapeId="0">
      <text>
        <r>
          <rPr>
            <b/>
            <sz val="9"/>
            <color indexed="81"/>
            <rFont val="Tahoma"/>
            <family val="2"/>
          </rPr>
          <t>B1_STEP_11 alarm (vacuum error)</t>
        </r>
      </text>
    </comment>
    <comment ref="F3156" authorId="8" shapeId="0">
      <text>
        <r>
          <rPr>
            <b/>
            <sz val="9"/>
            <color indexed="81"/>
            <rFont val="Tahoma"/>
            <family val="2"/>
          </rPr>
          <t>B1_STEP_11 alarm (vacuum error)</t>
        </r>
      </text>
    </comment>
    <comment ref="F3157" authorId="8" shapeId="0">
      <text>
        <r>
          <rPr>
            <b/>
            <sz val="9"/>
            <color indexed="81"/>
            <rFont val="Tahoma"/>
            <family val="2"/>
          </rPr>
          <t>B5_COAT_06 alarm</t>
        </r>
      </text>
    </comment>
    <comment ref="F3158" authorId="8" shapeId="0">
      <text>
        <r>
          <rPr>
            <b/>
            <sz val="9"/>
            <color indexed="81"/>
            <rFont val="Tahoma"/>
            <family val="2"/>
          </rPr>
          <t>B5_STEP_11 alarm (stage drive error)</t>
        </r>
      </text>
    </comment>
    <comment ref="F3159" authorId="8" shapeId="0">
      <text>
        <r>
          <rPr>
            <b/>
            <sz val="9"/>
            <color indexed="81"/>
            <rFont val="Tahoma"/>
            <family val="2"/>
          </rPr>
          <t>B5_STEP_11 alarm (stage drive error)</t>
        </r>
      </text>
    </comment>
    <comment ref="F3160" authorId="8" shapeId="0">
      <text>
        <r>
          <rPr>
            <b/>
            <sz val="9"/>
            <color indexed="81"/>
            <rFont val="Tahoma"/>
            <family val="2"/>
          </rPr>
          <t>B5_STEP_11 alarm (stage drive error)</t>
        </r>
      </text>
    </comment>
    <comment ref="F3161" authorId="8" shapeId="0">
      <text>
        <r>
          <rPr>
            <b/>
            <sz val="9"/>
            <color indexed="81"/>
            <rFont val="Tahoma"/>
            <family val="2"/>
          </rPr>
          <t>Particle
S11 1ea</t>
        </r>
      </text>
    </comment>
    <comment ref="F3163" authorId="8" shapeId="0">
      <text>
        <r>
          <rPr>
            <b/>
            <sz val="9"/>
            <color indexed="81"/>
            <rFont val="Tahoma"/>
            <family val="2"/>
          </rPr>
          <t>Bubble
S5 1ea</t>
        </r>
      </text>
    </comment>
    <comment ref="F3164" authorId="8" shapeId="0">
      <text>
        <r>
          <rPr>
            <b/>
            <sz val="9"/>
            <color indexed="81"/>
            <rFont val="Tahoma"/>
            <family val="2"/>
          </rPr>
          <t>Gel
S2 2ea
S5 1ea
S6 1ea
S7 1ea
S12 1ea</t>
        </r>
      </text>
    </comment>
    <comment ref="F3165" authorId="8" shapeId="0">
      <text>
        <r>
          <rPr>
            <b/>
            <sz val="9"/>
            <color indexed="81"/>
            <rFont val="Tahoma"/>
            <family val="2"/>
          </rPr>
          <t>Particle
S4 10ea
S5 3ea
S10 3ea
S13 5ea</t>
        </r>
      </text>
    </comment>
    <comment ref="F3167" authorId="8" shapeId="0">
      <text>
        <r>
          <rPr>
            <b/>
            <sz val="9"/>
            <color indexed="81"/>
            <rFont val="Tahoma"/>
            <family val="2"/>
          </rPr>
          <t>Particle
S5 1ea
S8 1ea</t>
        </r>
      </text>
    </comment>
    <comment ref="F3168" authorId="8" shapeId="0">
      <text>
        <r>
          <rPr>
            <b/>
            <sz val="9"/>
            <color indexed="81"/>
            <rFont val="Tahoma"/>
            <family val="2"/>
          </rPr>
          <t>B5_STEP_11 alarm (stage drive error)</t>
        </r>
      </text>
    </comment>
    <comment ref="F3169" authorId="8" shapeId="0">
      <text>
        <r>
          <rPr>
            <b/>
            <sz val="9"/>
            <color indexed="81"/>
            <rFont val="Tahoma"/>
            <family val="2"/>
          </rPr>
          <t>Particle
S4 3ea
S6 5ea
S10 2ea
S11 4ea
S12 4ea</t>
        </r>
      </text>
    </comment>
    <comment ref="F3171" authorId="8" shapeId="0">
      <text>
        <r>
          <rPr>
            <b/>
            <sz val="9"/>
            <color indexed="81"/>
            <rFont val="Tahoma"/>
            <family val="2"/>
          </rPr>
          <t>Gel
S12 2ea</t>
        </r>
      </text>
    </comment>
    <comment ref="F3173" authorId="8" shapeId="0">
      <text>
        <r>
          <rPr>
            <b/>
            <sz val="9"/>
            <color indexed="81"/>
            <rFont val="Tahoma"/>
            <family val="2"/>
          </rPr>
          <t>Peeling</t>
        </r>
      </text>
    </comment>
    <comment ref="F3176" authorId="8" shapeId="0">
      <text>
        <r>
          <rPr>
            <b/>
            <sz val="9"/>
            <color indexed="81"/>
            <rFont val="Tahoma"/>
            <family val="2"/>
          </rPr>
          <t>Peeling</t>
        </r>
      </text>
    </comment>
    <comment ref="F3177" authorId="8" shapeId="0">
      <text>
        <r>
          <rPr>
            <b/>
            <sz val="9"/>
            <color indexed="81"/>
            <rFont val="Tahoma"/>
            <family val="2"/>
          </rPr>
          <t>Peeling</t>
        </r>
      </text>
    </comment>
    <comment ref="F3178" authorId="8" shapeId="0">
      <text>
        <r>
          <rPr>
            <b/>
            <sz val="9"/>
            <color indexed="81"/>
            <rFont val="Tahoma"/>
            <family val="2"/>
          </rPr>
          <t>Particle
S4 1ea</t>
        </r>
      </text>
    </comment>
    <comment ref="F3180" authorId="8" shapeId="0">
      <text>
        <r>
          <rPr>
            <b/>
            <sz val="9"/>
            <color indexed="81"/>
            <rFont val="Tahoma"/>
            <family val="2"/>
          </rPr>
          <t>B5_DEVP_03 alarm(Lost wafer)</t>
        </r>
      </text>
    </comment>
    <comment ref="F3181" authorId="8" shapeId="0">
      <text>
        <r>
          <rPr>
            <b/>
            <sz val="9"/>
            <color indexed="81"/>
            <rFont val="Tahoma"/>
            <family val="2"/>
          </rPr>
          <t>Particle
S4 1ea
S10 1ea
S11 1ea
S12 1ea
Gel
S6 2ea</t>
        </r>
      </text>
    </comment>
    <comment ref="F3185" authorId="8" shapeId="0">
      <text>
        <r>
          <rPr>
            <b/>
            <sz val="9"/>
            <color indexed="81"/>
            <rFont val="Tahoma"/>
            <family val="2"/>
          </rPr>
          <t xml:space="preserve">Particle
S3 1ea
</t>
        </r>
      </text>
    </comment>
    <comment ref="F3186" authorId="8" shapeId="0">
      <text>
        <r>
          <rPr>
            <b/>
            <sz val="9"/>
            <color indexed="81"/>
            <rFont val="Tahoma"/>
            <family val="2"/>
          </rPr>
          <t>Particle
S7 1ea
S9 1ea</t>
        </r>
      </text>
    </comment>
    <comment ref="F3187" authorId="8" shapeId="0">
      <text>
        <r>
          <rPr>
            <b/>
            <sz val="9"/>
            <color indexed="81"/>
            <rFont val="Tahoma"/>
            <family val="2"/>
          </rPr>
          <t>Particle
S5 1ea</t>
        </r>
      </text>
    </comment>
    <comment ref="F3188" authorId="8" shapeId="0">
      <text>
        <r>
          <rPr>
            <b/>
            <sz val="9"/>
            <color indexed="81"/>
            <rFont val="Tahoma"/>
            <family val="2"/>
          </rPr>
          <t>Particle
S8 1ea
S9 1ea</t>
        </r>
      </text>
    </comment>
    <comment ref="F3190" authorId="8" shapeId="0">
      <text>
        <r>
          <rPr>
            <b/>
            <sz val="9"/>
            <color indexed="81"/>
            <rFont val="Tahoma"/>
            <family val="2"/>
          </rPr>
          <t>Particle
S8 1ea</t>
        </r>
      </text>
    </comment>
    <comment ref="F3191" authorId="8" shapeId="0">
      <text>
        <r>
          <rPr>
            <b/>
            <sz val="9"/>
            <color indexed="81"/>
            <rFont val="Tahoma"/>
            <family val="2"/>
          </rPr>
          <t>Particle
S7 2ea</t>
        </r>
      </text>
    </comment>
    <comment ref="F3192" authorId="8" shapeId="0">
      <text>
        <r>
          <rPr>
            <b/>
            <sz val="9"/>
            <color indexed="81"/>
            <rFont val="Tahoma"/>
            <family val="2"/>
          </rPr>
          <t>Particle
S1 6ea
S2 4ea
S3 4ea
S4 4ea
S9 1ea
S10 1ea
S11 1ea
S12 1ea
S13 1ea</t>
        </r>
      </text>
    </comment>
    <comment ref="F3193" authorId="8" shapeId="0">
      <text>
        <r>
          <rPr>
            <b/>
            <sz val="9"/>
            <color indexed="81"/>
            <rFont val="Tahoma"/>
            <family val="2"/>
          </rPr>
          <t>Particle
S2 1ea
S4 1ea
Gel
S10 1ea</t>
        </r>
      </text>
    </comment>
    <comment ref="F3194" authorId="8" shapeId="0">
      <text>
        <r>
          <rPr>
            <b/>
            <sz val="9"/>
            <color indexed="81"/>
            <rFont val="Tahoma"/>
            <family val="2"/>
          </rPr>
          <t>Gel
S5 1ea
S6 1ea
S8 1ea
S9 1ea
S12 1ea</t>
        </r>
      </text>
    </comment>
    <comment ref="F3197" authorId="8" shapeId="0">
      <text>
        <r>
          <rPr>
            <b/>
            <sz val="9"/>
            <color indexed="81"/>
            <rFont val="Tahoma"/>
            <family val="2"/>
          </rPr>
          <t>Gel
S6 1ea
S12 1ea</t>
        </r>
      </text>
    </comment>
    <comment ref="F3198" authorId="8" shapeId="0">
      <text>
        <r>
          <rPr>
            <b/>
            <sz val="9"/>
            <color indexed="81"/>
            <rFont val="Tahoma"/>
            <family val="2"/>
          </rPr>
          <t>Particle
S1 1ea
S2 1ea
S3 1ea</t>
        </r>
      </text>
    </comment>
    <comment ref="F3199" authorId="8" shapeId="0">
      <text>
        <r>
          <rPr>
            <b/>
            <sz val="9"/>
            <color indexed="81"/>
            <rFont val="Tahoma"/>
            <family val="2"/>
          </rPr>
          <t>Gel
S4 1ea
Particle
S4 7ea
S5 3ea
S9 2ea
S10 3ea
S13 3ea</t>
        </r>
      </text>
    </comment>
    <comment ref="F3201" authorId="8" shapeId="0">
      <text>
        <r>
          <rPr>
            <b/>
            <sz val="9"/>
            <color indexed="81"/>
            <rFont val="Tahoma"/>
            <family val="2"/>
          </rPr>
          <t>Particle
S3 1ea
S4 1ea</t>
        </r>
      </text>
    </comment>
    <comment ref="F3202" authorId="8" shapeId="0">
      <text>
        <r>
          <rPr>
            <b/>
            <sz val="9"/>
            <color indexed="81"/>
            <rFont val="Tahoma"/>
            <family val="2"/>
          </rPr>
          <t>Particle
S10 1ea
S13 1ea</t>
        </r>
      </text>
    </comment>
  </commentList>
</comments>
</file>

<file path=xl/comments3.xml><?xml version="1.0" encoding="utf-8"?>
<comments xmlns="http://schemas.openxmlformats.org/spreadsheetml/2006/main">
  <authors>
    <author>蘇柏瑋</author>
    <author>蔡傜竹</author>
  </authors>
  <commentList>
    <comment ref="F2" authorId="0" shapeId="0">
      <text>
        <r>
          <rPr>
            <b/>
            <sz val="9"/>
            <color indexed="81"/>
            <rFont val="Tahoma"/>
            <family val="2"/>
          </rPr>
          <t>Particle
S1 4ea
S2 4ea
S3 3ea
S4 3ea
S5 3ea
S6 2ea
S7 3ea</t>
        </r>
      </text>
    </comment>
    <comment ref="F3" authorId="0" shapeId="0">
      <text>
        <r>
          <rPr>
            <b/>
            <sz val="9"/>
            <color indexed="81"/>
            <rFont val="細明體"/>
            <family val="3"/>
            <charset val="136"/>
          </rPr>
          <t>B1_STEP_04 軟體異常</t>
        </r>
      </text>
    </comment>
    <comment ref="F4" authorId="0" shapeId="0">
      <text>
        <r>
          <rPr>
            <b/>
            <sz val="9"/>
            <color indexed="81"/>
            <rFont val="Tahoma"/>
            <family val="2"/>
          </rPr>
          <t>Particle
S1 3ea
S2 4ea
S3 5ea
S4 2ea
S6 1ea
S7 3ea
S8 5ea
S9 25ea</t>
        </r>
      </text>
    </comment>
    <comment ref="F5" authorId="0" shapeId="0">
      <text>
        <r>
          <rPr>
            <b/>
            <sz val="9"/>
            <color indexed="81"/>
            <rFont val="Tahoma"/>
            <family val="2"/>
          </rPr>
          <t>Particle
S2 1ea
S3 4ea
S4 3ea
S5 3ea
S6 1ea
S7 1ea</t>
        </r>
      </text>
    </comment>
    <comment ref="F6" authorId="0" shapeId="0">
      <text>
        <r>
          <rPr>
            <b/>
            <sz val="9"/>
            <color indexed="81"/>
            <rFont val="Tahoma"/>
            <family val="2"/>
          </rPr>
          <t>Particle
S9 1ea</t>
        </r>
      </text>
    </comment>
    <comment ref="F7" authorId="0" shapeId="0">
      <text>
        <r>
          <rPr>
            <b/>
            <sz val="9"/>
            <color indexed="81"/>
            <rFont val="Tahoma"/>
            <family val="2"/>
          </rPr>
          <t>Waive ADI</t>
        </r>
      </text>
    </comment>
    <comment ref="F8" authorId="0" shapeId="0">
      <text>
        <r>
          <rPr>
            <b/>
            <sz val="9"/>
            <color indexed="81"/>
            <rFont val="Tahoma"/>
            <family val="2"/>
          </rPr>
          <t>Waive ADI</t>
        </r>
      </text>
    </comment>
    <comment ref="F9" authorId="0" shapeId="0">
      <text>
        <r>
          <rPr>
            <b/>
            <sz val="9"/>
            <color indexed="81"/>
            <rFont val="Tahoma"/>
            <family val="2"/>
          </rPr>
          <t>Particle
S6 1ea</t>
        </r>
      </text>
    </comment>
    <comment ref="F10" authorId="0" shapeId="0">
      <text>
        <r>
          <rPr>
            <b/>
            <sz val="9"/>
            <color indexed="81"/>
            <rFont val="Tahoma"/>
            <family val="2"/>
          </rPr>
          <t>Particle
S3 1ea
S4 1ea
S5 1ea</t>
        </r>
      </text>
    </comment>
    <comment ref="F11" authorId="0" shapeId="0">
      <text>
        <r>
          <rPr>
            <b/>
            <sz val="9"/>
            <color indexed="81"/>
            <rFont val="Tahoma"/>
            <family val="2"/>
          </rPr>
          <t>B1_STEP_04 alarm</t>
        </r>
      </text>
    </comment>
    <comment ref="F12" authorId="0" shapeId="0">
      <text>
        <r>
          <rPr>
            <b/>
            <sz val="9"/>
            <color indexed="81"/>
            <rFont val="Tahoma"/>
            <family val="2"/>
          </rPr>
          <t>B1_COAT_02 alarm</t>
        </r>
      </text>
    </comment>
    <comment ref="F13" authorId="0" shapeId="0">
      <text>
        <r>
          <rPr>
            <b/>
            <sz val="9"/>
            <color indexed="81"/>
            <rFont val="Tahoma"/>
            <family val="2"/>
          </rPr>
          <t>Particle
S4 2ea
S8 1ea</t>
        </r>
      </text>
    </comment>
    <comment ref="F14" authorId="0" shapeId="0">
      <text>
        <r>
          <rPr>
            <b/>
            <sz val="9"/>
            <color indexed="81"/>
            <rFont val="Tahoma"/>
            <family val="2"/>
          </rPr>
          <t>Waive ADI</t>
        </r>
      </text>
    </comment>
    <comment ref="F15" authorId="0" shapeId="0">
      <text>
        <r>
          <rPr>
            <b/>
            <sz val="9"/>
            <color indexed="81"/>
            <rFont val="Tahoma"/>
            <family val="2"/>
          </rPr>
          <t>Particle
S4 1ea
S7 1ea
S9 2ea</t>
        </r>
      </text>
    </comment>
    <comment ref="F16" authorId="0" shapeId="0">
      <text>
        <r>
          <rPr>
            <b/>
            <sz val="9"/>
            <color indexed="81"/>
            <rFont val="Tahoma"/>
            <family val="2"/>
          </rPr>
          <t>Particle
S4 1ea
S9 1ea</t>
        </r>
      </text>
    </comment>
    <comment ref="F17" authorId="0" shapeId="0">
      <text>
        <r>
          <rPr>
            <b/>
            <sz val="9"/>
            <color indexed="81"/>
            <rFont val="Tahoma"/>
            <family val="2"/>
          </rPr>
          <t>Particle
S1 1ea
S4 1ea</t>
        </r>
      </text>
    </comment>
    <comment ref="F18" authorId="0" shapeId="0">
      <text>
        <r>
          <rPr>
            <b/>
            <sz val="9"/>
            <color indexed="81"/>
            <rFont val="Tahoma"/>
            <family val="2"/>
          </rPr>
          <t>Particle
S1 1ea
S5 1ea
S10 1ea
S12 1ea</t>
        </r>
      </text>
    </comment>
    <comment ref="F19" authorId="0" shapeId="0">
      <text>
        <r>
          <rPr>
            <b/>
            <sz val="9"/>
            <color indexed="81"/>
            <rFont val="Tahoma"/>
            <family val="2"/>
          </rPr>
          <t>Particle
S1 3ea
S2 3ea
S3 1ea
S5 2ea
S7 1ea
S8 3ea
Bubble
S1 1ea
S2 3ea
S3 3ea
S4 1ea
S5 1ea
S6 1ea
S7 1ea</t>
        </r>
      </text>
    </comment>
    <comment ref="F20" authorId="0" shapeId="0">
      <text>
        <r>
          <rPr>
            <b/>
            <sz val="9"/>
            <color indexed="81"/>
            <rFont val="Tahoma"/>
            <family val="2"/>
          </rPr>
          <t>Particle
S4 1ea
S5 5ea
S7 1ea</t>
        </r>
      </text>
    </comment>
    <comment ref="F21" authorId="0" shapeId="0">
      <text>
        <r>
          <rPr>
            <b/>
            <sz val="9"/>
            <color indexed="81"/>
            <rFont val="Tahoma"/>
            <family val="2"/>
          </rPr>
          <t>Particle
S4 1ea
S5 1ea
S7 4ea
S10 1ea
S12 1ea</t>
        </r>
      </text>
    </comment>
    <comment ref="F23" authorId="0" shapeId="0">
      <text>
        <r>
          <rPr>
            <b/>
            <sz val="9"/>
            <color indexed="81"/>
            <rFont val="Tahoma"/>
            <family val="2"/>
          </rPr>
          <t>Particle
S1 1ea
S8 1ea</t>
        </r>
      </text>
    </comment>
    <comment ref="F24" authorId="0" shapeId="0">
      <text>
        <r>
          <rPr>
            <b/>
            <sz val="9"/>
            <color indexed="81"/>
            <rFont val="Tahoma"/>
            <family val="2"/>
          </rPr>
          <t>Particle
S4 4ea
S5 5ea
S6 4ea
S10 2ea</t>
        </r>
      </text>
    </comment>
    <comment ref="F25" authorId="0" shapeId="0">
      <text>
        <r>
          <rPr>
            <b/>
            <sz val="9"/>
            <color indexed="81"/>
            <rFont val="Tahoma"/>
            <family val="2"/>
          </rPr>
          <t xml:space="preserve">Particle
S1 3ea
S2 1ea
S4 1ea
</t>
        </r>
      </text>
    </comment>
    <comment ref="F26" authorId="0" shapeId="0">
      <text>
        <r>
          <rPr>
            <b/>
            <sz val="9"/>
            <color indexed="81"/>
            <rFont val="Tahoma"/>
            <family val="2"/>
          </rPr>
          <t>Waive ADI</t>
        </r>
      </text>
    </comment>
    <comment ref="F27" authorId="0" shapeId="0">
      <text>
        <r>
          <rPr>
            <b/>
            <sz val="9"/>
            <color indexed="81"/>
            <rFont val="Tahoma"/>
            <family val="2"/>
          </rPr>
          <t>Particle
S3 1ea
S12 1ea
S13 1ea</t>
        </r>
      </text>
    </comment>
    <comment ref="F28" authorId="0" shapeId="0">
      <text>
        <r>
          <rPr>
            <b/>
            <sz val="9"/>
            <color indexed="81"/>
            <rFont val="Tahoma"/>
            <family val="2"/>
          </rPr>
          <t>Particle
S9 4ea</t>
        </r>
      </text>
    </comment>
    <comment ref="F29" authorId="0" shapeId="0">
      <text>
        <r>
          <rPr>
            <b/>
            <sz val="9"/>
            <color indexed="81"/>
            <rFont val="Tahoma"/>
            <family val="2"/>
          </rPr>
          <t>Particle
S13 5ea</t>
        </r>
      </text>
    </comment>
    <comment ref="F30" authorId="1" shapeId="0">
      <text>
        <r>
          <rPr>
            <b/>
            <sz val="9"/>
            <color indexed="81"/>
            <rFont val="細明體"/>
            <family val="3"/>
            <charset val="136"/>
          </rPr>
          <t>蔡傜竹</t>
        </r>
        <r>
          <rPr>
            <b/>
            <sz val="9"/>
            <color indexed="81"/>
            <rFont val="Tahoma"/>
            <family val="2"/>
          </rPr>
          <t>:</t>
        </r>
        <r>
          <rPr>
            <sz val="9"/>
            <color indexed="81"/>
            <rFont val="Tahoma"/>
            <family val="2"/>
          </rPr>
          <t xml:space="preserve">
B1_STEP_04 alarm induce over Q-time</t>
        </r>
      </text>
    </comment>
    <comment ref="F37" authorId="1" shapeId="0">
      <text>
        <r>
          <rPr>
            <b/>
            <sz val="9"/>
            <color indexed="81"/>
            <rFont val="細明體"/>
            <family val="3"/>
            <charset val="136"/>
          </rPr>
          <t>蔡傜竹</t>
        </r>
        <r>
          <rPr>
            <b/>
            <sz val="9"/>
            <color indexed="81"/>
            <rFont val="Tahoma"/>
            <family val="2"/>
          </rPr>
          <t>:</t>
        </r>
        <r>
          <rPr>
            <sz val="9"/>
            <color indexed="81"/>
            <rFont val="Tahoma"/>
            <family val="2"/>
          </rPr>
          <t xml:space="preserve">
B1_STEP_04 alarm</t>
        </r>
      </text>
    </comment>
    <comment ref="F39" authorId="1" shapeId="0">
      <text>
        <r>
          <rPr>
            <b/>
            <sz val="9"/>
            <color indexed="81"/>
            <rFont val="細明體"/>
            <family val="3"/>
            <charset val="136"/>
          </rPr>
          <t>蔡傜竹</t>
        </r>
        <r>
          <rPr>
            <b/>
            <sz val="9"/>
            <color indexed="81"/>
            <rFont val="Tahoma"/>
            <family val="2"/>
          </rPr>
          <t>:</t>
        </r>
        <r>
          <rPr>
            <sz val="9"/>
            <color indexed="81"/>
            <rFont val="Tahoma"/>
            <family val="2"/>
          </rPr>
          <t xml:space="preserve">
S1 14ea particle
S2 17ea particle
S3 15ea particle
S6 15ea particle
S8 14ea particle
</t>
        </r>
      </text>
    </comment>
    <comment ref="F42" authorId="1" shapeId="0">
      <text>
        <r>
          <rPr>
            <b/>
            <sz val="9"/>
            <color indexed="81"/>
            <rFont val="細明體"/>
            <family val="3"/>
            <charset val="136"/>
          </rPr>
          <t>蔡傜竹</t>
        </r>
        <r>
          <rPr>
            <b/>
            <sz val="9"/>
            <color indexed="81"/>
            <rFont val="Tahoma"/>
            <family val="2"/>
          </rPr>
          <t>:</t>
        </r>
        <r>
          <rPr>
            <sz val="9"/>
            <color indexed="81"/>
            <rFont val="Tahoma"/>
            <family val="2"/>
          </rPr>
          <t xml:space="preserve">
WEE OOS</t>
        </r>
      </text>
    </comment>
    <comment ref="F43" authorId="1" shapeId="0">
      <text>
        <r>
          <rPr>
            <b/>
            <sz val="9"/>
            <color indexed="81"/>
            <rFont val="細明體"/>
            <family val="3"/>
            <charset val="136"/>
          </rPr>
          <t>蔡傜竹</t>
        </r>
        <r>
          <rPr>
            <b/>
            <sz val="9"/>
            <color indexed="81"/>
            <rFont val="Tahoma"/>
            <family val="2"/>
          </rPr>
          <t>:</t>
        </r>
        <r>
          <rPr>
            <sz val="9"/>
            <color indexed="81"/>
            <rFont val="Tahoma"/>
            <family val="2"/>
          </rPr>
          <t xml:space="preserve">
WEE OOS</t>
        </r>
      </text>
    </comment>
    <comment ref="F55" authorId="0" shapeId="0">
      <text>
        <r>
          <rPr>
            <b/>
            <sz val="9"/>
            <color indexed="81"/>
            <rFont val="Tahoma"/>
            <family val="2"/>
          </rPr>
          <t>Coat --&gt; Exposure over Q-time (&gt; 24 hr)</t>
        </r>
      </text>
    </comment>
    <comment ref="F56" authorId="0" shapeId="0">
      <text>
        <r>
          <rPr>
            <b/>
            <sz val="9"/>
            <color indexed="81"/>
            <rFont val="Tahoma"/>
            <family val="2"/>
          </rPr>
          <t>Coat --&gt; Exposure over Q-time (&gt; 24 hr)</t>
        </r>
      </text>
    </comment>
    <comment ref="F58" authorId="0" shapeId="0">
      <text>
        <r>
          <rPr>
            <b/>
            <sz val="9"/>
            <color indexed="81"/>
            <rFont val="Tahoma"/>
            <family val="2"/>
          </rPr>
          <t>Particle
S1 3ea
S2 4ea</t>
        </r>
      </text>
    </comment>
    <comment ref="F59" authorId="0" shapeId="0">
      <text>
        <r>
          <rPr>
            <b/>
            <sz val="9"/>
            <color indexed="81"/>
            <rFont val="Tahoma"/>
            <family val="2"/>
          </rPr>
          <t>Particle
S7 1ea
S8 1ea
S9 1ea
S10 1ea
S11 3ea
S12 1ea
S13 2ea</t>
        </r>
      </text>
    </comment>
    <comment ref="F61" authorId="0" shapeId="0">
      <text>
        <r>
          <rPr>
            <b/>
            <sz val="9"/>
            <color indexed="81"/>
            <rFont val="Tahoma"/>
            <family val="2"/>
          </rPr>
          <t>Particle
S1 12ea
S2 5ea
S3 11ea
S4 4ea
S5 9ea
S6 1ea
S7 12ea
S8 18ea</t>
        </r>
      </text>
    </comment>
    <comment ref="F65" authorId="0" shapeId="0">
      <text>
        <r>
          <rPr>
            <b/>
            <sz val="9"/>
            <color indexed="81"/>
            <rFont val="Tahoma"/>
            <family val="2"/>
          </rPr>
          <t>Particle
S12 1ea</t>
        </r>
      </text>
    </comment>
    <comment ref="F66" authorId="0" shapeId="0">
      <text>
        <r>
          <rPr>
            <b/>
            <sz val="9"/>
            <color indexed="81"/>
            <rFont val="細明體"/>
            <family val="3"/>
            <charset val="136"/>
          </rPr>
          <t>跳電影響批</t>
        </r>
      </text>
    </comment>
    <comment ref="F67" authorId="0" shapeId="0">
      <text>
        <r>
          <rPr>
            <b/>
            <sz val="9"/>
            <color indexed="81"/>
            <rFont val="Tahoma"/>
            <family val="2"/>
          </rPr>
          <t>Particle
S5 2ea
S6 2ea</t>
        </r>
      </text>
    </comment>
    <comment ref="F70" authorId="0" shapeId="0">
      <text>
        <r>
          <rPr>
            <b/>
            <sz val="9"/>
            <color indexed="81"/>
            <rFont val="Tahoma"/>
            <family val="2"/>
          </rPr>
          <t>Coat --&gt; Exposure over Q-time</t>
        </r>
      </text>
    </comment>
    <comment ref="F71" authorId="0" shapeId="0">
      <text>
        <r>
          <rPr>
            <b/>
            <sz val="9"/>
            <color indexed="81"/>
            <rFont val="Tahoma"/>
            <family val="2"/>
          </rPr>
          <t>PR Residue</t>
        </r>
      </text>
    </comment>
    <comment ref="F73" authorId="0" shapeId="0">
      <text>
        <r>
          <rPr>
            <b/>
            <sz val="9"/>
            <color indexed="81"/>
            <rFont val="Tahoma"/>
            <family val="2"/>
          </rPr>
          <t>Coat --&gt; Exposure over Q-time (&gt; 12 hr)</t>
        </r>
      </text>
    </comment>
    <comment ref="F74" authorId="0" shapeId="0">
      <text>
        <r>
          <rPr>
            <b/>
            <sz val="9"/>
            <color indexed="81"/>
            <rFont val="Tahoma"/>
            <family val="2"/>
          </rPr>
          <t>WEE OOS</t>
        </r>
      </text>
    </comment>
    <comment ref="F78" authorId="0" shapeId="0">
      <text>
        <r>
          <rPr>
            <b/>
            <sz val="9"/>
            <color indexed="81"/>
            <rFont val="Tahoma"/>
            <family val="2"/>
          </rPr>
          <t>WEE OOS</t>
        </r>
      </text>
    </comment>
    <comment ref="F79" authorId="0" shapeId="0">
      <text>
        <r>
          <rPr>
            <b/>
            <sz val="9"/>
            <color indexed="81"/>
            <rFont val="Tahoma"/>
            <family val="2"/>
          </rPr>
          <t>WEE OOS</t>
        </r>
      </text>
    </comment>
    <comment ref="F80" authorId="0" shapeId="0">
      <text>
        <r>
          <rPr>
            <b/>
            <sz val="9"/>
            <color indexed="81"/>
            <rFont val="Tahoma"/>
            <family val="2"/>
          </rPr>
          <t>Particle
S1 71ea
S2 37ea
S3 27ea
S4 23ea
S5 12ea
S7 19ea
S8 17ea
S9 33ea</t>
        </r>
      </text>
    </comment>
    <comment ref="F81" authorId="0" shapeId="0">
      <text>
        <r>
          <rPr>
            <b/>
            <sz val="9"/>
            <color indexed="81"/>
            <rFont val="Tahoma"/>
            <family val="2"/>
          </rPr>
          <t>Particle
S6 3ea
S7 1ea</t>
        </r>
      </text>
    </comment>
    <comment ref="F82" authorId="0" shapeId="0">
      <text>
        <r>
          <rPr>
            <b/>
            <sz val="9"/>
            <color indexed="81"/>
            <rFont val="Tahoma"/>
            <family val="2"/>
          </rPr>
          <t>Wafer edge PR defocus</t>
        </r>
      </text>
    </comment>
    <comment ref="F86" authorId="0" shapeId="0">
      <text>
        <r>
          <rPr>
            <b/>
            <sz val="9"/>
            <color indexed="81"/>
            <rFont val="細明體"/>
            <family val="3"/>
            <charset val="136"/>
          </rPr>
          <t>先掃後判</t>
        </r>
        <r>
          <rPr>
            <b/>
            <sz val="9"/>
            <color indexed="81"/>
            <rFont val="Tahoma"/>
            <family val="2"/>
          </rPr>
          <t xml:space="preserve">
Particle
S1 7ea
S3 1ea
S4 9ea
S5 3ea
S8 1ea</t>
        </r>
      </text>
    </comment>
    <comment ref="F87" authorId="0" shapeId="0">
      <text>
        <r>
          <rPr>
            <b/>
            <sz val="9"/>
            <color indexed="81"/>
            <rFont val="細明體"/>
            <family val="3"/>
            <charset val="136"/>
          </rPr>
          <t>先掃後判</t>
        </r>
        <r>
          <rPr>
            <b/>
            <sz val="9"/>
            <color indexed="81"/>
            <rFont val="Tahoma"/>
            <family val="2"/>
          </rPr>
          <t xml:space="preserve">
Particle
S1 13ea
S2 9ea
S3 9ea
S4 2ea
S5 14ea</t>
        </r>
      </text>
    </comment>
    <comment ref="F89" authorId="0" shapeId="0">
      <text>
        <r>
          <rPr>
            <b/>
            <sz val="9"/>
            <color indexed="81"/>
            <rFont val="Tahoma"/>
            <family val="2"/>
          </rPr>
          <t>Particle
S2 3ea
S4 2ea
S5 2ea
S6 2ea
S8 2ea
S11 1ea
S12 3ea
S13 3ea</t>
        </r>
      </text>
    </comment>
    <comment ref="F91" authorId="0" shapeId="0">
      <text>
        <r>
          <rPr>
            <b/>
            <sz val="9"/>
            <color indexed="81"/>
            <rFont val="Tahoma"/>
            <family val="2"/>
          </rPr>
          <t>Particle
S2 1ea</t>
        </r>
      </text>
    </comment>
    <comment ref="F92" authorId="0" shapeId="0">
      <text>
        <r>
          <rPr>
            <b/>
            <sz val="9"/>
            <color indexed="81"/>
            <rFont val="Tahoma"/>
            <family val="2"/>
          </rPr>
          <t>Particle
S8 4ea</t>
        </r>
      </text>
    </comment>
    <comment ref="F93" authorId="0" shapeId="0">
      <text>
        <r>
          <rPr>
            <b/>
            <sz val="9"/>
            <color indexed="81"/>
            <rFont val="Tahoma"/>
            <family val="2"/>
          </rPr>
          <t>Particle
S10 3ea</t>
        </r>
      </text>
    </comment>
    <comment ref="F94" authorId="0" shapeId="0">
      <text>
        <r>
          <rPr>
            <b/>
            <sz val="9"/>
            <color indexed="81"/>
            <rFont val="Tahoma"/>
            <family val="2"/>
          </rPr>
          <t>Coat --&gt; Exposure over Q-time (&gt; 12 hr)</t>
        </r>
      </text>
    </comment>
    <comment ref="F99" authorId="0" shapeId="0">
      <text>
        <r>
          <rPr>
            <b/>
            <sz val="9"/>
            <color indexed="81"/>
            <rFont val="Tahoma"/>
            <family val="2"/>
          </rPr>
          <t xml:space="preserve">Particle (PD command </t>
        </r>
        <r>
          <rPr>
            <b/>
            <sz val="9"/>
            <color indexed="81"/>
            <rFont val="細明體"/>
            <family val="3"/>
            <charset val="136"/>
          </rPr>
          <t>水洗後續流程)</t>
        </r>
        <r>
          <rPr>
            <b/>
            <sz val="9"/>
            <color indexed="81"/>
            <rFont val="Tahoma"/>
            <family val="2"/>
          </rPr>
          <t xml:space="preserve">
S1 5ea
S2 8ea
S3 10ea
S4 2ea
S5 4ea
S6 3ea
S7 4ea
S9 5ea
S10 4ea
S11 7ea
S12 14ea</t>
        </r>
      </text>
    </comment>
    <comment ref="F101" authorId="0" shapeId="0">
      <text>
        <r>
          <rPr>
            <b/>
            <sz val="9"/>
            <color indexed="81"/>
            <rFont val="細明體"/>
            <family val="3"/>
            <charset val="136"/>
          </rPr>
          <t xml:space="preserve">Particle </t>
        </r>
        <r>
          <rPr>
            <b/>
            <sz val="9"/>
            <color indexed="81"/>
            <rFont val="Tahoma"/>
            <family val="2"/>
          </rPr>
          <t xml:space="preserve">(PD command </t>
        </r>
        <r>
          <rPr>
            <b/>
            <sz val="9"/>
            <color indexed="81"/>
            <rFont val="細明體"/>
            <family val="3"/>
            <charset val="136"/>
          </rPr>
          <t>水洗後續流程)</t>
        </r>
        <r>
          <rPr>
            <b/>
            <sz val="9"/>
            <color indexed="81"/>
            <rFont val="Tahoma"/>
            <family val="2"/>
          </rPr>
          <t xml:space="preserve">
S1 5ea
S2 2ea
S3 1ea
S4 1ea
S5 1ea
S6 4ea 
S7 1ea 
S8 3ea 
S9 2ea
S10 1ea
S11 2ea
S12 2ea</t>
        </r>
      </text>
    </comment>
    <comment ref="F107" authorId="0" shapeId="0">
      <text>
        <r>
          <rPr>
            <b/>
            <sz val="9"/>
            <color indexed="81"/>
            <rFont val="Tahoma"/>
            <family val="2"/>
          </rPr>
          <t>Particle
S8 1ea
S10 2ea
S12 1ea</t>
        </r>
      </text>
    </comment>
    <comment ref="F108" authorId="0" shapeId="0">
      <text>
        <r>
          <rPr>
            <b/>
            <sz val="9"/>
            <color indexed="81"/>
            <rFont val="Tahoma"/>
            <family val="2"/>
          </rPr>
          <t>Particle
S1 2ea
S2 5ea
S3 3ea
S4 2ea
S5 1ea
S6 1ea
S7 5ea
S8 1ea
S9 1ea
S10 5ea
S11 9ea
S12 10ea</t>
        </r>
      </text>
    </comment>
    <comment ref="F116" authorId="0" shapeId="0">
      <text>
        <r>
          <rPr>
            <b/>
            <sz val="9"/>
            <color indexed="81"/>
            <rFont val="Tahoma"/>
            <family val="2"/>
          </rPr>
          <t>Particle
S4 1ea
S6 1ea
S11 1ea</t>
        </r>
      </text>
    </comment>
    <comment ref="F117" authorId="0" shapeId="0">
      <text>
        <r>
          <rPr>
            <b/>
            <sz val="9"/>
            <color indexed="81"/>
            <rFont val="Tahoma"/>
            <family val="2"/>
          </rPr>
          <t>Trackout fail induce over Q-time (Coat --&gt; Exposure &gt; 12 hr)</t>
        </r>
      </text>
    </comment>
    <comment ref="F119" authorId="0" shapeId="0">
      <text>
        <r>
          <rPr>
            <b/>
            <sz val="9"/>
            <color indexed="81"/>
            <rFont val="Tahoma"/>
            <family val="2"/>
          </rPr>
          <t>GPM machine alarm</t>
        </r>
      </text>
    </comment>
    <comment ref="F120" authorId="0" shapeId="0">
      <text>
        <r>
          <rPr>
            <b/>
            <sz val="9"/>
            <color indexed="81"/>
            <rFont val="Tahoma"/>
            <family val="2"/>
          </rPr>
          <t>Coat --&gt; Exposure over Q-time (&gt; 12hr) wait for PD setup SWI</t>
        </r>
      </text>
    </comment>
    <comment ref="F121" authorId="0" shapeId="0">
      <text>
        <r>
          <rPr>
            <b/>
            <sz val="9"/>
            <color indexed="81"/>
            <rFont val="Tahoma"/>
            <family val="2"/>
          </rPr>
          <t>Coat --&gt; Exposure over Q-time (&gt; 12hr) wait for PD setup SWI</t>
        </r>
      </text>
    </comment>
    <comment ref="F122" authorId="0" shapeId="0">
      <text>
        <r>
          <rPr>
            <b/>
            <sz val="9"/>
            <color indexed="81"/>
            <rFont val="Tahoma"/>
            <family val="2"/>
          </rPr>
          <t>B1_DEVP_01 alarm</t>
        </r>
      </text>
    </comment>
    <comment ref="F123" authorId="0" shapeId="0">
      <text>
        <r>
          <rPr>
            <b/>
            <sz val="9"/>
            <color indexed="81"/>
            <rFont val="Tahoma"/>
            <family val="2"/>
          </rPr>
          <t>B1_DEVP_01 alarm</t>
        </r>
      </text>
    </comment>
    <comment ref="F124" authorId="0" shapeId="0">
      <text>
        <r>
          <rPr>
            <b/>
            <sz val="9"/>
            <color indexed="81"/>
            <rFont val="Tahoma"/>
            <family val="2"/>
          </rPr>
          <t>Particle
S1 5ea
S2 2ea
S4 3ea
S5 3ea
S6 1ea
S8 4ea
S9 4ea
S10 3ea</t>
        </r>
      </text>
    </comment>
    <comment ref="F127" authorId="0" shapeId="0">
      <text>
        <r>
          <rPr>
            <b/>
            <sz val="9"/>
            <color indexed="81"/>
            <rFont val="Tahoma"/>
            <family val="2"/>
          </rPr>
          <t>Particle
S1 1ea
S2 3ea
S3 1ea
S5 1ea
S6 1ea
S7 1ea
S8 1ea
S9 1ea
S10 2ea
S11 4ea
S12 1ea</t>
        </r>
      </text>
    </comment>
    <comment ref="F132" authorId="0" shapeId="0">
      <text>
        <r>
          <rPr>
            <b/>
            <sz val="9"/>
            <color indexed="81"/>
            <rFont val="Tahoma"/>
            <family val="2"/>
          </rPr>
          <t>Coat --&gt; Exposure over Q-time (&gt; 12 hr)</t>
        </r>
      </text>
    </comment>
    <comment ref="F136" authorId="0" shapeId="0">
      <text>
        <r>
          <rPr>
            <b/>
            <sz val="9"/>
            <color indexed="81"/>
            <rFont val="Tahoma"/>
            <family val="2"/>
          </rPr>
          <t>Coat --&gt; Exposure over Q-time (&gt; 12 hr)</t>
        </r>
      </text>
    </comment>
    <comment ref="F138" authorId="0" shapeId="0">
      <text>
        <r>
          <rPr>
            <b/>
            <sz val="9"/>
            <color indexed="81"/>
            <rFont val="Tahoma"/>
            <family val="2"/>
          </rPr>
          <t>B1_STEP_04 alarm induce Coat --&gt; Exposure over Q-time (&gt; 12 hr)</t>
        </r>
      </text>
    </comment>
    <comment ref="F139" authorId="0" shapeId="0">
      <text>
        <r>
          <rPr>
            <b/>
            <sz val="9"/>
            <color indexed="81"/>
            <rFont val="Tahoma"/>
            <family val="2"/>
          </rPr>
          <t>PD command waive ADI</t>
        </r>
      </text>
    </comment>
    <comment ref="F140" authorId="0" shapeId="0">
      <text>
        <r>
          <rPr>
            <b/>
            <sz val="9"/>
            <color indexed="81"/>
            <rFont val="Tahoma"/>
            <family val="2"/>
          </rPr>
          <t>Skip ADI</t>
        </r>
      </text>
    </comment>
    <comment ref="F142" authorId="0" shapeId="0">
      <text>
        <r>
          <rPr>
            <b/>
            <sz val="9"/>
            <color indexed="81"/>
            <rFont val="Tahoma"/>
            <family val="2"/>
          </rPr>
          <t>Particle
S2 1ea
S9 1ea</t>
        </r>
      </text>
    </comment>
    <comment ref="F143" authorId="0" shapeId="0">
      <text>
        <r>
          <rPr>
            <b/>
            <sz val="9"/>
            <color indexed="81"/>
            <rFont val="Tahoma"/>
            <family val="2"/>
          </rPr>
          <t>Particle
S4 2ea
S11 1ea</t>
        </r>
      </text>
    </comment>
    <comment ref="F144" authorId="0" shapeId="0">
      <text>
        <r>
          <rPr>
            <b/>
            <sz val="9"/>
            <color indexed="81"/>
            <rFont val="Tahoma"/>
            <family val="2"/>
          </rPr>
          <t>Coat --&gt; Exposure over Q-time (&gt; 12 hr)</t>
        </r>
      </text>
    </comment>
    <comment ref="F146" authorId="0" shapeId="0">
      <text>
        <r>
          <rPr>
            <b/>
            <sz val="9"/>
            <color indexed="81"/>
            <rFont val="Tahoma"/>
            <family val="2"/>
          </rPr>
          <t>Particle
S1 1ea</t>
        </r>
      </text>
    </comment>
    <comment ref="F147" authorId="0" shapeId="0">
      <text>
        <r>
          <rPr>
            <b/>
            <sz val="9"/>
            <color indexed="81"/>
            <rFont val="Tahoma"/>
            <family val="2"/>
          </rPr>
          <t>Particle
S2 1ea
S10 1ea
S11 2ea
S12 1ea</t>
        </r>
      </text>
    </comment>
    <comment ref="F148" authorId="0" shapeId="0">
      <text>
        <r>
          <rPr>
            <b/>
            <sz val="9"/>
            <color indexed="81"/>
            <rFont val="Tahoma"/>
            <family val="2"/>
          </rPr>
          <t>No ADI step, skip ADI</t>
        </r>
      </text>
    </comment>
    <comment ref="F149" authorId="0" shapeId="0">
      <text>
        <r>
          <rPr>
            <b/>
            <sz val="9"/>
            <color indexed="81"/>
            <rFont val="Tahoma"/>
            <family val="2"/>
          </rPr>
          <t>No ADI step, skip ADI</t>
        </r>
      </text>
    </comment>
    <comment ref="F150" authorId="0" shapeId="0">
      <text>
        <r>
          <rPr>
            <b/>
            <sz val="9"/>
            <color indexed="81"/>
            <rFont val="Tahoma"/>
            <family val="2"/>
          </rPr>
          <t>Particle
S9 1ea
S11 1ea
S12 4ea
S13 2ea</t>
        </r>
      </text>
    </comment>
    <comment ref="F151" authorId="0" shapeId="0">
      <text>
        <r>
          <rPr>
            <b/>
            <sz val="9"/>
            <color indexed="81"/>
            <rFont val="Tahoma"/>
            <family val="2"/>
          </rPr>
          <t>Particle
S1 5ea
S2 1ea
S3 1ea</t>
        </r>
      </text>
    </comment>
    <comment ref="F152" authorId="0" shapeId="0">
      <text>
        <r>
          <rPr>
            <b/>
            <sz val="9"/>
            <color indexed="81"/>
            <rFont val="Tahoma"/>
            <family val="2"/>
          </rPr>
          <t>Particle
S7 1ea
S8 2ea
S9 2ea
S10 1ea
S12 3ea</t>
        </r>
      </text>
    </comment>
    <comment ref="F155" authorId="0" shapeId="0">
      <text>
        <r>
          <rPr>
            <b/>
            <sz val="9"/>
            <color indexed="81"/>
            <rFont val="Tahoma"/>
            <family val="2"/>
          </rPr>
          <t>Particle
S1 5ea
S2 3ea
S3 3ea
S6 4ea
S7 5ea
S8 4ea
S9 4ea
S10 2ea
S11 3ea
S12 4ea
S13 5ea</t>
        </r>
      </text>
    </comment>
    <comment ref="F156" authorId="0" shapeId="0">
      <text>
        <r>
          <rPr>
            <b/>
            <sz val="9"/>
            <color indexed="81"/>
            <rFont val="Tahoma"/>
            <family val="2"/>
          </rPr>
          <t>Particle
S1 3ea
S2 3ea
S3 1ea</t>
        </r>
      </text>
    </comment>
    <comment ref="F157" authorId="0" shapeId="0">
      <text>
        <r>
          <rPr>
            <b/>
            <sz val="9"/>
            <color indexed="81"/>
            <rFont val="Tahoma"/>
            <family val="2"/>
          </rPr>
          <t>COAT_02 alarm (</t>
        </r>
        <r>
          <rPr>
            <b/>
            <sz val="9"/>
            <color indexed="81"/>
            <rFont val="細明體"/>
            <family val="3"/>
            <charset val="136"/>
          </rPr>
          <t>抽風異常</t>
        </r>
        <r>
          <rPr>
            <b/>
            <sz val="9"/>
            <color indexed="81"/>
            <rFont val="Tahoma"/>
            <family val="2"/>
          </rPr>
          <t>)</t>
        </r>
      </text>
    </comment>
    <comment ref="F159" authorId="0" shapeId="0">
      <text>
        <r>
          <rPr>
            <b/>
            <sz val="9"/>
            <color indexed="81"/>
            <rFont val="Tahoma"/>
            <family val="2"/>
          </rPr>
          <t>Particle
S1 1ea
S8 1ea</t>
        </r>
      </text>
    </comment>
    <comment ref="F166" authorId="0" shapeId="0">
      <text>
        <r>
          <rPr>
            <b/>
            <sz val="9"/>
            <color indexed="81"/>
            <rFont val="Tahoma"/>
            <family val="2"/>
          </rPr>
          <t>Oxidation
S5</t>
        </r>
      </text>
    </comment>
    <comment ref="F169" authorId="0" shapeId="0">
      <text>
        <r>
          <rPr>
            <b/>
            <sz val="9"/>
            <color indexed="81"/>
            <rFont val="Tahoma"/>
            <family val="2"/>
          </rPr>
          <t>Particle
S3 1ea</t>
        </r>
      </text>
    </comment>
    <comment ref="F182" authorId="0" shapeId="0">
      <text>
        <r>
          <rPr>
            <b/>
            <sz val="9"/>
            <color indexed="81"/>
            <rFont val="Tahoma"/>
            <family val="2"/>
          </rPr>
          <t>B1_COAT_02 alarm</t>
        </r>
      </text>
    </comment>
    <comment ref="F183" authorId="0" shapeId="0">
      <text>
        <r>
          <rPr>
            <b/>
            <sz val="9"/>
            <color indexed="81"/>
            <rFont val="Tahoma"/>
            <family val="2"/>
          </rPr>
          <t>Bubble
S13 4ea</t>
        </r>
      </text>
    </comment>
    <comment ref="F184" authorId="0" shapeId="0">
      <text>
        <r>
          <rPr>
            <b/>
            <sz val="9"/>
            <color indexed="81"/>
            <rFont val="Tahoma"/>
            <family val="2"/>
          </rPr>
          <t>B1_STEP_04 alarm</t>
        </r>
      </text>
    </comment>
    <comment ref="F185" authorId="0" shapeId="0">
      <text>
        <r>
          <rPr>
            <b/>
            <sz val="9"/>
            <color indexed="81"/>
            <rFont val="Tahoma"/>
            <family val="2"/>
          </rPr>
          <t>Particle
S9 1ea</t>
        </r>
      </text>
    </comment>
    <comment ref="F188" authorId="0" shapeId="0">
      <text>
        <r>
          <rPr>
            <b/>
            <sz val="9"/>
            <color indexed="81"/>
            <rFont val="Tahoma"/>
            <family val="2"/>
          </rPr>
          <t>Particle
S1 1ea
S12 1ea</t>
        </r>
      </text>
    </comment>
    <comment ref="F189" authorId="0" shapeId="0">
      <text>
        <r>
          <rPr>
            <b/>
            <sz val="9"/>
            <color indexed="81"/>
            <rFont val="Tahoma"/>
            <family val="2"/>
          </rPr>
          <t>Particle
S1 2ea
S2 1ea
S3 10ea
S4 4ea
S5 9ea
S6 3ea
S7 8ea
S8 6ea
S9 5ea
S1 13ea
S11 12ea
S12 27ea</t>
        </r>
      </text>
    </comment>
    <comment ref="F191" authorId="0" shapeId="0">
      <text>
        <r>
          <rPr>
            <b/>
            <sz val="9"/>
            <color indexed="81"/>
            <rFont val="Tahoma"/>
            <family val="2"/>
          </rPr>
          <t>Particle
S1 11ea
S2 12ea
S3 15ea
S4 13ea
S5 11ea
S6 6ea
S7 15ea
S8 10ea
S9 17ea
S10 8ea
S11 14ea
S12 24ea</t>
        </r>
      </text>
    </comment>
    <comment ref="F192" authorId="0" shapeId="0">
      <text>
        <r>
          <rPr>
            <b/>
            <sz val="9"/>
            <color indexed="81"/>
            <rFont val="Tahoma"/>
            <family val="2"/>
          </rPr>
          <t xml:space="preserve">FOUP </t>
        </r>
        <r>
          <rPr>
            <b/>
            <sz val="9"/>
            <color indexed="81"/>
            <rFont val="細明體"/>
            <family val="3"/>
            <charset val="136"/>
          </rPr>
          <t>髒污</t>
        </r>
        <r>
          <rPr>
            <b/>
            <sz val="9"/>
            <color indexed="81"/>
            <rFont val="Tahoma"/>
            <family val="2"/>
          </rPr>
          <t xml:space="preserve">
Particle
S3 65ea
S5 34ea
S7 19ea
S8 10ea
S9 13ea
S10 32ea
S11 31ea
S12 67ea</t>
        </r>
      </text>
    </comment>
    <comment ref="F193" authorId="0" shapeId="0">
      <text>
        <r>
          <rPr>
            <b/>
            <sz val="9"/>
            <color indexed="81"/>
            <rFont val="Tahoma"/>
            <family val="2"/>
          </rPr>
          <t xml:space="preserve">FOUP </t>
        </r>
        <r>
          <rPr>
            <b/>
            <sz val="9"/>
            <color indexed="81"/>
            <rFont val="細明體"/>
            <family val="3"/>
            <charset val="136"/>
          </rPr>
          <t>髒污</t>
        </r>
        <r>
          <rPr>
            <b/>
            <sz val="9"/>
            <color indexed="81"/>
            <rFont val="Tahoma"/>
            <family val="2"/>
          </rPr>
          <t xml:space="preserve">
Particle
S1 4ea
S2 11ea
S3 5ea
S4 9ea
S5 6ea
S6 8ea
S7 10ea
S8 8ea
S9 7ea
S10 7ea
S11 10ea
S12 11ea</t>
        </r>
      </text>
    </comment>
    <comment ref="F194" authorId="0" shapeId="0">
      <text>
        <r>
          <rPr>
            <b/>
            <sz val="9"/>
            <color indexed="81"/>
            <rFont val="Tahoma"/>
            <family val="2"/>
          </rPr>
          <t>Particle
S10 2ea
S11 1ea
S12 1ea</t>
        </r>
      </text>
    </comment>
    <comment ref="F195" authorId="0" shapeId="0">
      <text>
        <r>
          <rPr>
            <b/>
            <sz val="9"/>
            <color indexed="81"/>
            <rFont val="Tahoma"/>
            <family val="2"/>
          </rPr>
          <t>Particle
S1 1ea
S2 2ea
S4 1ea
S6 3ea</t>
        </r>
      </text>
    </comment>
    <comment ref="F196" authorId="0" shapeId="0">
      <text>
        <r>
          <rPr>
            <b/>
            <sz val="9"/>
            <color indexed="81"/>
            <rFont val="Tahoma"/>
            <family val="2"/>
          </rPr>
          <t>Particle
S1 1ea
S2 2ea
S3 5ea</t>
        </r>
      </text>
    </comment>
    <comment ref="F197" authorId="0" shapeId="0">
      <text>
        <r>
          <rPr>
            <b/>
            <sz val="9"/>
            <color indexed="81"/>
            <rFont val="Tahoma"/>
            <family val="2"/>
          </rPr>
          <t>Particle
S1 1ea
S4 2ea
S5 2ea
S6 3ea
S7 2ea
S10 1ea
S11 2ea
S12 3ea</t>
        </r>
      </text>
    </comment>
    <comment ref="F198" authorId="0" shapeId="0">
      <text>
        <r>
          <rPr>
            <b/>
            <sz val="9"/>
            <color indexed="81"/>
            <rFont val="Tahoma"/>
            <family val="2"/>
          </rPr>
          <t>Coat --&gt; Exposure over Q-time (&gt; 12 hr)</t>
        </r>
      </text>
    </comment>
    <comment ref="F199" authorId="0" shapeId="0">
      <text>
        <r>
          <rPr>
            <b/>
            <sz val="9"/>
            <color indexed="81"/>
            <rFont val="Tahoma"/>
            <family val="2"/>
          </rPr>
          <t>Particle
S1 11ea
S2 12ea
S3 5ea
S4 2ea
S5 1ea
S6 3ea
S7 1ea
S9 3ea
S10 13ea
S11 10ea</t>
        </r>
      </text>
    </comment>
    <comment ref="F200" authorId="0" shapeId="0">
      <text>
        <r>
          <rPr>
            <b/>
            <sz val="9"/>
            <color indexed="81"/>
            <rFont val="Tahoma"/>
            <family val="2"/>
          </rPr>
          <t>Particle
S6 1ea
S9 1ea</t>
        </r>
      </text>
    </comment>
    <comment ref="F202" authorId="0" shapeId="0">
      <text>
        <r>
          <rPr>
            <b/>
            <sz val="9"/>
            <color indexed="81"/>
            <rFont val="Tahoma"/>
            <family val="2"/>
          </rPr>
          <t>Particle
S13 4ea</t>
        </r>
      </text>
    </comment>
    <comment ref="F203" authorId="0" shapeId="0">
      <text>
        <r>
          <rPr>
            <b/>
            <sz val="9"/>
            <color indexed="81"/>
            <rFont val="Tahoma"/>
            <family val="2"/>
          </rPr>
          <t>Oxidation</t>
        </r>
      </text>
    </comment>
    <comment ref="F204" authorId="0" shapeId="0">
      <text>
        <r>
          <rPr>
            <b/>
            <sz val="9"/>
            <color indexed="81"/>
            <rFont val="Tahoma"/>
            <family val="2"/>
          </rPr>
          <t>Coat --&gt; Exposure over Q-time (&gt; 12 hr)</t>
        </r>
      </text>
    </comment>
    <comment ref="F205" authorId="0" shapeId="0">
      <text>
        <r>
          <rPr>
            <b/>
            <sz val="9"/>
            <color indexed="81"/>
            <rFont val="Tahoma"/>
            <family val="2"/>
          </rPr>
          <t xml:space="preserve">Particle
FOUP </t>
        </r>
        <r>
          <rPr>
            <b/>
            <sz val="9"/>
            <color indexed="81"/>
            <rFont val="細明體"/>
            <family val="3"/>
            <charset val="136"/>
          </rPr>
          <t>髒污</t>
        </r>
        <r>
          <rPr>
            <b/>
            <sz val="9"/>
            <color indexed="81"/>
            <rFont val="Tahoma"/>
            <family val="2"/>
          </rPr>
          <t xml:space="preserve">
S3 14ea
S5 15ea
S7 14ea
S8 9ea
S9 8ea
S10 6ea
S11 8ea
S12 13ea</t>
        </r>
      </text>
    </comment>
    <comment ref="F206" authorId="0" shapeId="0">
      <text>
        <r>
          <rPr>
            <b/>
            <sz val="9"/>
            <color indexed="81"/>
            <rFont val="Tahoma"/>
            <family val="2"/>
          </rPr>
          <t>Particle
S1 2ea
S3 2ea
S6 2ea
S7 3ea
S9 4ea
S10 4ea
S11 5ea
S12 6ea</t>
        </r>
      </text>
    </comment>
    <comment ref="F207" authorId="0" shapeId="0">
      <text>
        <r>
          <rPr>
            <b/>
            <sz val="9"/>
            <color indexed="81"/>
            <rFont val="Tahoma"/>
            <family val="2"/>
          </rPr>
          <t>Particle
S1 1ea
S2 3ea
S4 4ea
S6 5ea</t>
        </r>
      </text>
    </comment>
    <comment ref="F208" authorId="0" shapeId="0">
      <text>
        <r>
          <rPr>
            <b/>
            <sz val="9"/>
            <color indexed="81"/>
            <rFont val="Tahoma"/>
            <family val="2"/>
          </rPr>
          <t>Particle
S1 1ea
S2 1ea
S9 1ea
S11 1ea</t>
        </r>
      </text>
    </comment>
    <comment ref="F210" authorId="0" shapeId="0">
      <text>
        <r>
          <rPr>
            <b/>
            <sz val="9"/>
            <color indexed="81"/>
            <rFont val="Tahoma"/>
            <family val="2"/>
          </rPr>
          <t>Particle
S1 1ea
S3 1ea
S8 1ea
S10 1ea</t>
        </r>
      </text>
    </comment>
    <comment ref="F211" authorId="0" shapeId="0">
      <text>
        <r>
          <rPr>
            <b/>
            <sz val="9"/>
            <color indexed="81"/>
            <rFont val="Tahoma"/>
            <family val="2"/>
          </rPr>
          <t>Particle
S1 2ea
S2 4ea
S3 1ea
S4 2ea
S6 4ea
S8 1ea
S11 5ea
S12 1ea</t>
        </r>
      </text>
    </comment>
    <comment ref="F214" authorId="0" shapeId="0">
      <text>
        <r>
          <rPr>
            <b/>
            <sz val="9"/>
            <color indexed="81"/>
            <rFont val="Tahoma"/>
            <family val="2"/>
          </rPr>
          <t>Particle
S12 4ea</t>
        </r>
      </text>
    </comment>
    <comment ref="F216" authorId="0" shapeId="0">
      <text>
        <r>
          <rPr>
            <b/>
            <sz val="9"/>
            <color indexed="81"/>
            <rFont val="Tahoma"/>
            <family val="2"/>
          </rPr>
          <t>B1_COAT_02 machine alarm</t>
        </r>
      </text>
    </comment>
    <comment ref="F217" authorId="0" shapeId="0">
      <text>
        <r>
          <rPr>
            <b/>
            <sz val="9"/>
            <color indexed="81"/>
            <rFont val="Tahoma"/>
            <family val="2"/>
          </rPr>
          <t>Particle
S1 3ea
S2 8ea
S3 3ea
S4 3ea
S5 4ea
S6 2ea
S7 2ea
S8 1ea
S9 1ea
S10 8ea
S12 3ea</t>
        </r>
      </text>
    </comment>
    <comment ref="F218" authorId="0" shapeId="0">
      <text>
        <r>
          <rPr>
            <b/>
            <sz val="9"/>
            <color indexed="81"/>
            <rFont val="Tahoma"/>
            <family val="2"/>
          </rPr>
          <t>Particle
S2 2ea
S3 1ea
S7 1ea</t>
        </r>
      </text>
    </comment>
    <comment ref="F220" authorId="0" shapeId="0">
      <text>
        <r>
          <rPr>
            <b/>
            <sz val="9"/>
            <color indexed="81"/>
            <rFont val="Tahoma"/>
            <family val="2"/>
          </rPr>
          <t>Particle
S5 8ea
S6 10ea
S7 3ea
S8 2ea
S9 13ea</t>
        </r>
      </text>
    </comment>
    <comment ref="F222" authorId="0" shapeId="0">
      <text>
        <r>
          <rPr>
            <b/>
            <sz val="9"/>
            <color indexed="81"/>
            <rFont val="Tahoma"/>
            <family val="2"/>
          </rPr>
          <t>Particle
S1 6ea
S2 5ea
Bubble
S2 1ea</t>
        </r>
      </text>
    </comment>
    <comment ref="F223" authorId="0" shapeId="0">
      <text>
        <r>
          <rPr>
            <b/>
            <sz val="9"/>
            <color indexed="81"/>
            <rFont val="Tahoma"/>
            <family val="2"/>
          </rPr>
          <t>Particle
S2 2ea
S10 4ea</t>
        </r>
      </text>
    </comment>
    <comment ref="F224" authorId="0" shapeId="0">
      <text>
        <r>
          <rPr>
            <b/>
            <sz val="9"/>
            <color indexed="81"/>
            <rFont val="Tahoma"/>
            <family val="2"/>
          </rPr>
          <t>Coat --&gt; Exposure over Q-time (&gt; 12 hr)</t>
        </r>
      </text>
    </comment>
    <comment ref="F225" authorId="0" shapeId="0">
      <text>
        <r>
          <rPr>
            <b/>
            <sz val="9"/>
            <color indexed="81"/>
            <rFont val="Tahoma"/>
            <family val="2"/>
          </rPr>
          <t>Oxidation
S12</t>
        </r>
      </text>
    </comment>
    <comment ref="F226" authorId="0" shapeId="0">
      <text>
        <r>
          <rPr>
            <b/>
            <sz val="9"/>
            <color indexed="81"/>
            <rFont val="Tahoma"/>
            <family val="2"/>
          </rPr>
          <t>WES shift</t>
        </r>
      </text>
    </comment>
    <comment ref="F227" authorId="0" shapeId="0">
      <text>
        <r>
          <rPr>
            <b/>
            <sz val="9"/>
            <color indexed="81"/>
            <rFont val="Tahoma"/>
            <family val="2"/>
          </rPr>
          <t>Oxidation</t>
        </r>
      </text>
    </comment>
    <comment ref="F228" authorId="0" shapeId="0">
      <text>
        <r>
          <rPr>
            <b/>
            <sz val="9"/>
            <color indexed="81"/>
            <rFont val="Tahoma"/>
            <family val="2"/>
          </rPr>
          <t>Particle
S3 4ea
S5 3ea
S7 3ea
S8 3ea
S9 4ea
S10 3ea
S11 3ea
S12 3ea</t>
        </r>
      </text>
    </comment>
    <comment ref="F229" authorId="0" shapeId="0">
      <text>
        <r>
          <rPr>
            <b/>
            <sz val="9"/>
            <color indexed="81"/>
            <rFont val="Tahoma"/>
            <family val="2"/>
          </rPr>
          <t>Particle
S1 5ea</t>
        </r>
      </text>
    </comment>
    <comment ref="F230" authorId="0" shapeId="0">
      <text>
        <r>
          <rPr>
            <b/>
            <sz val="9"/>
            <color indexed="81"/>
            <rFont val="Tahoma"/>
            <family val="2"/>
          </rPr>
          <t>Particle
S2 8ea
S3 47ea
S4 12ea
S10 3ea
S11 5ea
S12 10ea</t>
        </r>
      </text>
    </comment>
    <comment ref="F231" authorId="0" shapeId="0">
      <text>
        <r>
          <rPr>
            <b/>
            <sz val="9"/>
            <color indexed="81"/>
            <rFont val="Tahoma"/>
            <family val="2"/>
          </rPr>
          <t>Gel
S7 4ea
S8 4ea
S9 1ea</t>
        </r>
      </text>
    </comment>
    <comment ref="F232" authorId="0" shapeId="0">
      <text>
        <r>
          <rPr>
            <b/>
            <sz val="9"/>
            <color indexed="81"/>
            <rFont val="Tahoma"/>
            <family val="2"/>
          </rPr>
          <t>Particle
S2 1ea</t>
        </r>
      </text>
    </comment>
    <comment ref="F233" authorId="0" shapeId="0">
      <text>
        <r>
          <rPr>
            <b/>
            <sz val="9"/>
            <color indexed="81"/>
            <rFont val="Tahoma"/>
            <family val="2"/>
          </rPr>
          <t>Particle
S2 1ea
S12 3ea</t>
        </r>
      </text>
    </comment>
    <comment ref="F234" authorId="0" shapeId="0">
      <text>
        <r>
          <rPr>
            <b/>
            <sz val="9"/>
            <color indexed="81"/>
            <rFont val="Tahoma"/>
            <family val="2"/>
          </rPr>
          <t>Particle
S5 5ea
S6 4ea
S9 5ea</t>
        </r>
      </text>
    </comment>
    <comment ref="F235" authorId="0" shapeId="0">
      <text>
        <r>
          <rPr>
            <b/>
            <sz val="9"/>
            <color indexed="81"/>
            <rFont val="Tahoma"/>
            <family val="2"/>
          </rPr>
          <t>Particle on mask induce Coat --&gt; Exposure over Q-time (&gt; 12 hr)</t>
        </r>
      </text>
    </comment>
    <comment ref="F237" authorId="0" shapeId="0">
      <text>
        <r>
          <rPr>
            <b/>
            <sz val="9"/>
            <color indexed="81"/>
            <rFont val="Tahoma"/>
            <family val="2"/>
          </rPr>
          <t>Particle on mask induce Coat --&gt; Exposure over Q-time (&gt; 12 hr)</t>
        </r>
      </text>
    </comment>
    <comment ref="F238" authorId="0" shapeId="0">
      <text>
        <r>
          <rPr>
            <b/>
            <sz val="9"/>
            <color indexed="81"/>
            <rFont val="Tahoma"/>
            <family val="2"/>
          </rPr>
          <t>Oxidation</t>
        </r>
      </text>
    </comment>
    <comment ref="F241" authorId="0" shapeId="0">
      <text>
        <r>
          <rPr>
            <b/>
            <sz val="9"/>
            <color indexed="81"/>
            <rFont val="Tahoma"/>
            <family val="2"/>
          </rPr>
          <t>Particle
S4 1ea
S7 3ea
S10 1ea</t>
        </r>
      </text>
    </comment>
    <comment ref="F242" authorId="0" shapeId="0">
      <text>
        <r>
          <rPr>
            <b/>
            <sz val="9"/>
            <color indexed="81"/>
            <rFont val="Tahoma"/>
            <family val="2"/>
          </rPr>
          <t>PR damage
S10 4ea</t>
        </r>
      </text>
    </comment>
    <comment ref="F243" authorId="0" shapeId="0">
      <text>
        <r>
          <rPr>
            <b/>
            <sz val="9"/>
            <color indexed="81"/>
            <rFont val="Tahoma"/>
            <family val="2"/>
          </rPr>
          <t>Particle
S8 1ea
S9 1ea
S12 2ea</t>
        </r>
      </text>
    </comment>
    <comment ref="F244" authorId="0" shapeId="0">
      <text>
        <r>
          <rPr>
            <b/>
            <sz val="9"/>
            <color indexed="81"/>
            <rFont val="Tahoma"/>
            <family val="2"/>
          </rPr>
          <t>Particle
S6 1ea</t>
        </r>
      </text>
    </comment>
    <comment ref="F245" authorId="0" shapeId="0">
      <text>
        <r>
          <rPr>
            <b/>
            <sz val="9"/>
            <color indexed="81"/>
            <rFont val="Tahoma"/>
            <family val="2"/>
          </rPr>
          <t>Particle
S7 1ea</t>
        </r>
      </text>
    </comment>
    <comment ref="F247" authorId="0" shapeId="0">
      <text>
        <r>
          <rPr>
            <b/>
            <sz val="9"/>
            <color indexed="81"/>
            <rFont val="Tahoma"/>
            <family val="2"/>
          </rPr>
          <t>Particle
S10 1ea</t>
        </r>
      </text>
    </comment>
    <comment ref="F248" authorId="0" shapeId="0">
      <text>
        <r>
          <rPr>
            <b/>
            <sz val="9"/>
            <color indexed="81"/>
            <rFont val="Tahoma"/>
            <family val="2"/>
          </rPr>
          <t>Particle
S3 3ea
S4 1ea
S5 5ea
S6 2ea
S9 2ea</t>
        </r>
      </text>
    </comment>
    <comment ref="F251" authorId="0" shapeId="0">
      <text>
        <r>
          <rPr>
            <b/>
            <sz val="9"/>
            <color indexed="81"/>
            <rFont val="Tahoma"/>
            <family val="2"/>
          </rPr>
          <t>Particle
S7 1ea</t>
        </r>
      </text>
    </comment>
    <comment ref="F254" authorId="0" shapeId="0">
      <text>
        <r>
          <rPr>
            <b/>
            <sz val="9"/>
            <color indexed="81"/>
            <rFont val="Tahoma"/>
            <family val="2"/>
          </rPr>
          <t>Particle
S1 2ea
S2 1ea
S8 2ea
S9 1ea
S10 3ea
S13 3ea</t>
        </r>
      </text>
    </comment>
    <comment ref="F257" authorId="0" shapeId="0">
      <text>
        <r>
          <rPr>
            <b/>
            <sz val="9"/>
            <color indexed="81"/>
            <rFont val="Tahoma"/>
            <family val="2"/>
          </rPr>
          <t>Particle
S5 2ea
S6 1ea
S9 1ea</t>
        </r>
      </text>
    </comment>
    <comment ref="F258" authorId="0" shapeId="0">
      <text>
        <r>
          <rPr>
            <b/>
            <sz val="9"/>
            <color indexed="81"/>
            <rFont val="Tahoma"/>
            <family val="2"/>
          </rPr>
          <t>Particle
S2 1ea
S3 1ea
S4 1ea
S10 4ea
S11 4ea
S12 1ea</t>
        </r>
      </text>
    </comment>
    <comment ref="F260" authorId="0" shapeId="0">
      <text>
        <r>
          <rPr>
            <b/>
            <sz val="9"/>
            <color indexed="81"/>
            <rFont val="Tahoma"/>
            <family val="2"/>
          </rPr>
          <t>Particle
S5 2ea
S6 1ea
S9 1ea</t>
        </r>
      </text>
    </comment>
    <comment ref="F262" authorId="0" shapeId="0">
      <text>
        <r>
          <rPr>
            <b/>
            <sz val="9"/>
            <color indexed="81"/>
            <rFont val="Tahoma"/>
            <family val="2"/>
          </rPr>
          <t>Bubble</t>
        </r>
      </text>
    </comment>
    <comment ref="F263" authorId="0" shapeId="0">
      <text>
        <r>
          <rPr>
            <b/>
            <sz val="9"/>
            <color indexed="81"/>
            <rFont val="Tahoma"/>
            <family val="2"/>
          </rPr>
          <t>Particle
S3 1ea
S5 3ea
S7 1ea
S9 2ea
S12 2ea</t>
        </r>
      </text>
    </comment>
    <comment ref="F266" authorId="0" shapeId="0">
      <text>
        <r>
          <rPr>
            <b/>
            <sz val="9"/>
            <color indexed="81"/>
            <rFont val="Tahoma"/>
            <family val="2"/>
          </rPr>
          <t>Track out fail induce Coat --&gt; Exposure over Q-time (&gt; 24 pcs)</t>
        </r>
      </text>
    </comment>
    <comment ref="F268" authorId="0" shapeId="0">
      <text>
        <r>
          <rPr>
            <b/>
            <sz val="9"/>
            <color indexed="81"/>
            <rFont val="Tahoma"/>
            <family val="2"/>
          </rPr>
          <t>Particle
S1 5ea</t>
        </r>
      </text>
    </comment>
    <comment ref="F270" authorId="0" shapeId="0">
      <text>
        <r>
          <rPr>
            <b/>
            <sz val="9"/>
            <color indexed="81"/>
            <rFont val="Tahoma"/>
            <family val="2"/>
          </rPr>
          <t>Bubble
S12 1ea</t>
        </r>
      </text>
    </comment>
    <comment ref="F275" authorId="0" shapeId="0">
      <text>
        <r>
          <rPr>
            <b/>
            <sz val="9"/>
            <color indexed="81"/>
            <rFont val="Tahoma"/>
            <family val="2"/>
          </rPr>
          <t>Particle
S12 1ea</t>
        </r>
      </text>
    </comment>
    <comment ref="F277" authorId="0" shapeId="0">
      <text>
        <r>
          <rPr>
            <b/>
            <sz val="9"/>
            <color indexed="81"/>
            <rFont val="Tahoma"/>
            <family val="2"/>
          </rPr>
          <t>Particle
S5 1ea
S9 1ea
S11 3ea</t>
        </r>
      </text>
    </comment>
    <comment ref="F278" authorId="0" shapeId="0">
      <text>
        <r>
          <rPr>
            <b/>
            <sz val="9"/>
            <color indexed="81"/>
            <rFont val="Tahoma"/>
            <family val="2"/>
          </rPr>
          <t>Particle
S9 1ea</t>
        </r>
      </text>
    </comment>
    <comment ref="F279" authorId="0" shapeId="0">
      <text>
        <r>
          <rPr>
            <b/>
            <sz val="9"/>
            <color indexed="81"/>
            <rFont val="Tahoma"/>
            <family val="2"/>
          </rPr>
          <t>PR damage</t>
        </r>
      </text>
    </comment>
    <comment ref="F281" authorId="0" shapeId="0">
      <text>
        <r>
          <rPr>
            <b/>
            <sz val="9"/>
            <color indexed="81"/>
            <rFont val="Tahoma"/>
            <family val="2"/>
          </rPr>
          <t>Particle
S9 2ea</t>
        </r>
      </text>
    </comment>
    <comment ref="F282" authorId="0" shapeId="0">
      <text>
        <r>
          <rPr>
            <b/>
            <sz val="9"/>
            <color indexed="81"/>
            <rFont val="Tahoma"/>
            <family val="2"/>
          </rPr>
          <t>Particle
S4 1ea
S11 1ea
S12 1ea</t>
        </r>
      </text>
    </comment>
    <comment ref="F285" authorId="0" shapeId="0">
      <text>
        <r>
          <rPr>
            <b/>
            <sz val="9"/>
            <color indexed="81"/>
            <rFont val="Tahoma"/>
            <family val="2"/>
          </rPr>
          <t>Particle
S1 7ea
S2 7ea
S3 16ea
S4 4ea
S5 10ea
S6 19ea
S7 24ea
S8 7ea
S9 8ea
S10 12ea
S11 5ea
S12 28ea
S13 29ea</t>
        </r>
      </text>
    </comment>
    <comment ref="F286" authorId="0" shapeId="0">
      <text>
        <r>
          <rPr>
            <b/>
            <sz val="9"/>
            <color indexed="81"/>
            <rFont val="Tahoma"/>
            <family val="2"/>
          </rPr>
          <t>Particle
S10 2ea
S11 1ea
S12 2ea
S13 2ea
PR damage
S10 1ea
S12 1ea</t>
        </r>
      </text>
    </comment>
    <comment ref="F287" authorId="0" shapeId="0">
      <text>
        <r>
          <rPr>
            <b/>
            <sz val="9"/>
            <color indexed="81"/>
            <rFont val="Tahoma"/>
            <family val="2"/>
          </rPr>
          <t>Particle
S6 1ea
S12 1ea</t>
        </r>
      </text>
    </comment>
    <comment ref="F290" authorId="0" shapeId="0">
      <text>
        <r>
          <rPr>
            <b/>
            <sz val="9"/>
            <color indexed="81"/>
            <rFont val="Tahoma"/>
            <family val="2"/>
          </rPr>
          <t>Particle
S4 3ea
S5 1ea
S6 1ea
S9 1ea
S10 1ea
S11 3ea
S12 3ea
S13 1ea</t>
        </r>
      </text>
    </comment>
    <comment ref="F291" authorId="0" shapeId="0">
      <text>
        <r>
          <rPr>
            <b/>
            <sz val="9"/>
            <color indexed="81"/>
            <rFont val="Tahoma"/>
            <family val="2"/>
          </rPr>
          <t xml:space="preserve">PR crack
</t>
        </r>
      </text>
    </comment>
    <comment ref="F292" authorId="0" shapeId="0">
      <text>
        <r>
          <rPr>
            <b/>
            <sz val="9"/>
            <color indexed="81"/>
            <rFont val="Tahoma"/>
            <family val="2"/>
          </rPr>
          <t>PR crack</t>
        </r>
      </text>
    </comment>
    <comment ref="F295" authorId="0" shapeId="0">
      <text>
        <r>
          <rPr>
            <b/>
            <sz val="9"/>
            <color indexed="81"/>
            <rFont val="Tahoma"/>
            <family val="2"/>
          </rPr>
          <t>Particle
S1 31ea
S2 19ea
S3 29ea
S4 16ea
S5 12ea
S6 23ea
S7 21ea</t>
        </r>
      </text>
    </comment>
    <comment ref="F296" authorId="0" shapeId="0">
      <text>
        <r>
          <rPr>
            <b/>
            <sz val="9"/>
            <color indexed="81"/>
            <rFont val="Tahoma"/>
            <family val="2"/>
          </rPr>
          <t>Particle
S1 8ea
S2 6ea</t>
        </r>
      </text>
    </comment>
    <comment ref="F297" authorId="0" shapeId="0">
      <text>
        <r>
          <rPr>
            <b/>
            <sz val="9"/>
            <color indexed="81"/>
            <rFont val="Tahoma"/>
            <family val="2"/>
          </rPr>
          <t>Particle
S1 4ea
S2 2ea
S3 6ea
S4 5ea
S9 5ea
S10 5ea
S12 5ea</t>
        </r>
      </text>
    </comment>
    <comment ref="F298" authorId="0" shapeId="0">
      <text>
        <r>
          <rPr>
            <b/>
            <sz val="9"/>
            <color indexed="81"/>
            <rFont val="Tahoma"/>
            <family val="2"/>
          </rPr>
          <t>Particle
S1 4ea
S2 3ea
S3 6ea
S4 6ea
S5 5ea
S6 5ea
S7 3ea
S8 9ea</t>
        </r>
      </text>
    </comment>
    <comment ref="F300" authorId="0" shapeId="0">
      <text>
        <r>
          <rPr>
            <b/>
            <sz val="9"/>
            <color indexed="81"/>
            <rFont val="Tahoma"/>
            <family val="2"/>
          </rPr>
          <t>Particle
S1 1ea
S2 2ea
S3 1ea
S4 2ea
S6 2ea
S7 1ea</t>
        </r>
      </text>
    </comment>
    <comment ref="F301" authorId="0" shapeId="0">
      <text>
        <r>
          <rPr>
            <b/>
            <sz val="9"/>
            <color indexed="81"/>
            <rFont val="Tahoma"/>
            <family val="2"/>
          </rPr>
          <t>Particle
S1 7ea
S2 11ea
S3 3ea
S4 4ea
S10 3ea
S12 10ea</t>
        </r>
      </text>
    </comment>
    <comment ref="F302" authorId="0" shapeId="0">
      <text>
        <r>
          <rPr>
            <b/>
            <sz val="9"/>
            <color indexed="81"/>
            <rFont val="Tahoma"/>
            <family val="2"/>
          </rPr>
          <t>Particle
S1 12ea
S2 9ea
S3 6ea
S4 5ea
S5 9ea
S6 7ea
S7 11ea
S8 11ea
S9 3ea
S10 8ea
S11 5ea
S12 8ea</t>
        </r>
      </text>
    </comment>
    <comment ref="F303" authorId="0" shapeId="0">
      <text>
        <r>
          <rPr>
            <b/>
            <sz val="9"/>
            <color indexed="81"/>
            <rFont val="Tahoma"/>
            <family val="2"/>
          </rPr>
          <t>Particle
S1 1ea
S2 2ea
S3 1ea
S11 1ea
S12 4ea</t>
        </r>
      </text>
    </comment>
    <comment ref="F304" authorId="0" shapeId="0">
      <text>
        <r>
          <rPr>
            <b/>
            <sz val="9"/>
            <color indexed="81"/>
            <rFont val="Tahoma"/>
            <family val="2"/>
          </rPr>
          <t>Particle
S2 1ea
S4 3ea
S5 1ea
S7 2ea</t>
        </r>
      </text>
    </comment>
    <comment ref="F305" authorId="0" shapeId="0">
      <text>
        <r>
          <rPr>
            <b/>
            <sz val="9"/>
            <color indexed="81"/>
            <rFont val="Tahoma"/>
            <family val="2"/>
          </rPr>
          <t>Particle
S1 22ea
S2 27ea
S3 26ea
S4 30ea
S10 33ea
S12 40ea</t>
        </r>
      </text>
    </comment>
    <comment ref="F306" authorId="0" shapeId="0">
      <text>
        <r>
          <rPr>
            <b/>
            <sz val="9"/>
            <color indexed="81"/>
            <rFont val="Tahoma"/>
            <family val="2"/>
          </rPr>
          <t>Particle
S1 18ea
S2 11ea
S3 12ea
S4 12ea
S5 10ea
S6 8ea
S7 21ea
S8 12ea
S9 5ea
S10 23ea
S11 16ea
S12 28ea</t>
        </r>
      </text>
    </comment>
    <comment ref="F307" authorId="0" shapeId="0">
      <text>
        <r>
          <rPr>
            <b/>
            <sz val="9"/>
            <color indexed="81"/>
            <rFont val="Tahoma"/>
            <family val="2"/>
          </rPr>
          <t>Particle
S1 36ea
S2 76ea
S3 38ea
S4 32ea
S5 60ea
S6 40ea
S7 44ea</t>
        </r>
      </text>
    </comment>
    <comment ref="F308" authorId="0" shapeId="0">
      <text>
        <r>
          <rPr>
            <b/>
            <sz val="9"/>
            <color indexed="81"/>
            <rFont val="Tahoma"/>
            <family val="2"/>
          </rPr>
          <t>Particle
S2 1ea
S3 1ea
S11 1ea
S12 1ea</t>
        </r>
      </text>
    </comment>
    <comment ref="F312" authorId="0" shapeId="0">
      <text>
        <r>
          <rPr>
            <b/>
            <sz val="9"/>
            <color indexed="81"/>
            <rFont val="Tahoma"/>
            <family val="2"/>
          </rPr>
          <t>Particle
S2 1ea</t>
        </r>
      </text>
    </comment>
    <comment ref="F313" authorId="0" shapeId="0">
      <text>
        <r>
          <rPr>
            <b/>
            <sz val="9"/>
            <color indexed="81"/>
            <rFont val="Tahoma"/>
            <family val="2"/>
          </rPr>
          <t>Particle
S11 1ea</t>
        </r>
      </text>
    </comment>
    <comment ref="F314" authorId="0" shapeId="0">
      <text>
        <r>
          <rPr>
            <b/>
            <sz val="9"/>
            <color indexed="81"/>
            <rFont val="Tahoma"/>
            <family val="2"/>
          </rPr>
          <t>Particle
S1 8ea
S2 4ea
S3 11ea
S4 2ea
S6 2ea
S7 3ea
S8 3ea
S9 10ea
S10 4ea
S11 3ea
S12 5ea</t>
        </r>
      </text>
    </comment>
    <comment ref="F315" authorId="0" shapeId="0">
      <text>
        <r>
          <rPr>
            <b/>
            <sz val="9"/>
            <color indexed="81"/>
            <rFont val="Tahoma"/>
            <family val="2"/>
          </rPr>
          <t>Particle
S1 10ea
S2 4ea
S3 4ea
S5 2ea
S6 3ea
S7 1ea
S8 3ea
S9 4ea
S10 6ea
S11 1ea
S12 2ea</t>
        </r>
      </text>
    </comment>
    <comment ref="F316" authorId="0" shapeId="0">
      <text>
        <r>
          <rPr>
            <b/>
            <sz val="9"/>
            <color indexed="81"/>
            <rFont val="Tahoma"/>
            <family val="2"/>
          </rPr>
          <t>Waive ADI</t>
        </r>
      </text>
    </comment>
    <comment ref="F317" authorId="0" shapeId="0">
      <text>
        <r>
          <rPr>
            <b/>
            <sz val="9"/>
            <color indexed="81"/>
            <rFont val="Tahoma"/>
            <family val="2"/>
          </rPr>
          <t>Waive ADI</t>
        </r>
      </text>
    </comment>
    <comment ref="F318" authorId="0" shapeId="0">
      <text>
        <r>
          <rPr>
            <b/>
            <sz val="9"/>
            <color indexed="81"/>
            <rFont val="Tahoma"/>
            <family val="2"/>
          </rPr>
          <t>Coat --&gt; Exposure over Q-time (&gt; 12 hr)</t>
        </r>
      </text>
    </comment>
    <comment ref="F319" authorId="0" shapeId="0">
      <text>
        <r>
          <rPr>
            <b/>
            <sz val="9"/>
            <color indexed="81"/>
            <rFont val="Tahoma"/>
            <family val="2"/>
          </rPr>
          <t>Particle
S1 2ea
S2 3ea
S4 4ea
S10 4ea
S12 6ea</t>
        </r>
      </text>
    </comment>
    <comment ref="F320" authorId="0" shapeId="0">
      <text>
        <r>
          <rPr>
            <b/>
            <sz val="9"/>
            <color indexed="81"/>
            <rFont val="Tahoma"/>
            <family val="2"/>
          </rPr>
          <t>Particle
S1 4ea
S2 6ea
S3 5ea
S4 2ea
S5 2ea
S6 7ea
S7 6ea</t>
        </r>
      </text>
    </comment>
    <comment ref="F321" authorId="0" shapeId="0">
      <text>
        <r>
          <rPr>
            <b/>
            <sz val="9"/>
            <color indexed="81"/>
            <rFont val="Tahoma"/>
            <family val="2"/>
          </rPr>
          <t>Particle
S1 3ea
S2 1ea</t>
        </r>
      </text>
    </comment>
    <comment ref="F322" authorId="0" shapeId="0">
      <text>
        <r>
          <rPr>
            <b/>
            <sz val="9"/>
            <color indexed="81"/>
            <rFont val="Tahoma"/>
            <family val="2"/>
          </rPr>
          <t>Waive ADI</t>
        </r>
      </text>
    </comment>
    <comment ref="F323" authorId="0" shapeId="0">
      <text>
        <r>
          <rPr>
            <b/>
            <sz val="9"/>
            <color indexed="81"/>
            <rFont val="Tahoma"/>
            <family val="2"/>
          </rPr>
          <t>Particle
S5 43ea</t>
        </r>
      </text>
    </comment>
    <comment ref="F324" authorId="0" shapeId="0">
      <text>
        <r>
          <rPr>
            <b/>
            <sz val="9"/>
            <color indexed="81"/>
            <rFont val="Tahoma"/>
            <family val="2"/>
          </rPr>
          <t>Particle
S1 1ea
S2 2ea
S7 3ea
S8 2ea
S10 3ea
S12 1ea
MFG no FOUP rework all wafer</t>
        </r>
      </text>
    </comment>
    <comment ref="F325" authorId="0" shapeId="0">
      <text>
        <r>
          <rPr>
            <b/>
            <sz val="9"/>
            <color indexed="81"/>
            <rFont val="Tahoma"/>
            <family val="2"/>
          </rPr>
          <t>Particle
S1 1ea
S2 2ea
S3 1ea
S4 1ea
S6 2ea
S7 1ea
S8 1ea
S9 3ea
S10 1ea
S11 4ea
S12 18ea</t>
        </r>
      </text>
    </comment>
  </commentList>
</comments>
</file>

<file path=xl/sharedStrings.xml><?xml version="1.0" encoding="utf-8"?>
<sst xmlns="http://schemas.openxmlformats.org/spreadsheetml/2006/main" count="19581" uniqueCount="7112">
  <si>
    <t>From previous layer</t>
    <phoneticPr fontId="3" type="noConversion"/>
  </si>
  <si>
    <t>Total</t>
    <phoneticPr fontId="3" type="noConversion"/>
  </si>
  <si>
    <t>Layer</t>
    <phoneticPr fontId="3" type="noConversion"/>
  </si>
  <si>
    <t>Schedule</t>
    <phoneticPr fontId="3" type="noConversion"/>
  </si>
  <si>
    <t>Addition defect</t>
    <phoneticPr fontId="3" type="noConversion"/>
  </si>
  <si>
    <t>Rework wafer</t>
    <phoneticPr fontId="3" type="noConversion"/>
  </si>
  <si>
    <t>Wafer Q'ty</t>
    <phoneticPr fontId="3" type="noConversion"/>
  </si>
  <si>
    <t>PR1</t>
    <phoneticPr fontId="3" type="noConversion"/>
  </si>
  <si>
    <t>gel</t>
    <phoneticPr fontId="3" type="noConversion"/>
  </si>
  <si>
    <t>bubble</t>
    <phoneticPr fontId="3" type="noConversion"/>
  </si>
  <si>
    <t>particle</t>
  </si>
  <si>
    <t>19N4AWB002</t>
    <phoneticPr fontId="3" type="noConversion"/>
  </si>
  <si>
    <t>19N4AXB002</t>
    <phoneticPr fontId="3" type="noConversion"/>
  </si>
  <si>
    <t>19N4AY</t>
    <phoneticPr fontId="3" type="noConversion"/>
  </si>
  <si>
    <t>20N4BP</t>
    <phoneticPr fontId="3" type="noConversion"/>
  </si>
  <si>
    <t xml:space="preserve"> 2023/05/26 11:17</t>
    <phoneticPr fontId="3" type="noConversion"/>
  </si>
  <si>
    <t xml:space="preserve"> 2023/05/31 19:42</t>
    <phoneticPr fontId="3" type="noConversion"/>
  </si>
  <si>
    <t>ADI date</t>
    <phoneticPr fontId="3" type="noConversion"/>
  </si>
  <si>
    <t>PR2</t>
    <phoneticPr fontId="3" type="noConversion"/>
  </si>
  <si>
    <t>PR1</t>
    <phoneticPr fontId="3" type="noConversion"/>
  </si>
  <si>
    <t>19N4AYB003</t>
    <phoneticPr fontId="3" type="noConversion"/>
  </si>
  <si>
    <t>20230602 201410000</t>
  </si>
  <si>
    <t>20230602 152209000</t>
  </si>
  <si>
    <t>20N4BPB002</t>
    <phoneticPr fontId="3" type="noConversion"/>
  </si>
  <si>
    <t>20230604 114601000</t>
  </si>
  <si>
    <t>19N4AXB003</t>
    <phoneticPr fontId="3" type="noConversion"/>
  </si>
  <si>
    <t>19N4AW</t>
    <phoneticPr fontId="3" type="noConversion"/>
  </si>
  <si>
    <t>19N4AWB003</t>
    <phoneticPr fontId="3" type="noConversion"/>
  </si>
  <si>
    <t>19N4AXB001</t>
    <phoneticPr fontId="3" type="noConversion"/>
  </si>
  <si>
    <t>20N4BP</t>
    <phoneticPr fontId="3" type="noConversion"/>
  </si>
  <si>
    <t>19N4AY</t>
    <phoneticPr fontId="3" type="noConversion"/>
  </si>
  <si>
    <t>PR2</t>
    <phoneticPr fontId="3" type="noConversion"/>
  </si>
  <si>
    <t>19N4AYB003</t>
    <phoneticPr fontId="3" type="noConversion"/>
  </si>
  <si>
    <t>20N4BPB003</t>
    <phoneticPr fontId="3" type="noConversion"/>
  </si>
  <si>
    <t>20N4BQB001</t>
    <phoneticPr fontId="3" type="noConversion"/>
  </si>
  <si>
    <t>20N4BQB002</t>
    <phoneticPr fontId="3" type="noConversion"/>
  </si>
  <si>
    <t>19N4AXB003</t>
    <phoneticPr fontId="3" type="noConversion"/>
  </si>
  <si>
    <t>20N4BPB002</t>
    <phoneticPr fontId="3" type="noConversion"/>
  </si>
  <si>
    <t>19N4AXB002</t>
    <phoneticPr fontId="3" type="noConversion"/>
  </si>
  <si>
    <t>19N4AX</t>
    <phoneticPr fontId="3" type="noConversion"/>
  </si>
  <si>
    <t>PR3</t>
    <phoneticPr fontId="3" type="noConversion"/>
  </si>
  <si>
    <t>20N4BPB004</t>
    <phoneticPr fontId="3" type="noConversion"/>
  </si>
  <si>
    <t>19N4AXB001</t>
    <phoneticPr fontId="3" type="noConversion"/>
  </si>
  <si>
    <t>19N4AYB002</t>
    <phoneticPr fontId="3" type="noConversion"/>
  </si>
  <si>
    <t>PR3</t>
    <phoneticPr fontId="3" type="noConversion"/>
  </si>
  <si>
    <t>20N4BPB003</t>
    <phoneticPr fontId="3" type="noConversion"/>
  </si>
  <si>
    <t>PR3</t>
    <phoneticPr fontId="3" type="noConversion"/>
  </si>
  <si>
    <t>19N4AY</t>
    <phoneticPr fontId="3" type="noConversion"/>
  </si>
  <si>
    <t>19N4AW</t>
    <phoneticPr fontId="3" type="noConversion"/>
  </si>
  <si>
    <t>19N4AWB002</t>
    <phoneticPr fontId="3" type="noConversion"/>
  </si>
  <si>
    <t>PR5</t>
    <phoneticPr fontId="3" type="noConversion"/>
  </si>
  <si>
    <t>19N4AUB001</t>
    <phoneticPr fontId="3" type="noConversion"/>
  </si>
  <si>
    <t>PR3</t>
    <phoneticPr fontId="3" type="noConversion"/>
  </si>
  <si>
    <t>PR3</t>
    <phoneticPr fontId="3" type="noConversion"/>
  </si>
  <si>
    <t>19N4AXB002</t>
    <phoneticPr fontId="3" type="noConversion"/>
  </si>
  <si>
    <t>20N4BPB004</t>
    <phoneticPr fontId="3" type="noConversion"/>
  </si>
  <si>
    <t>PR4</t>
    <phoneticPr fontId="3" type="noConversion"/>
  </si>
  <si>
    <t>19N4AX</t>
    <phoneticPr fontId="3" type="noConversion"/>
  </si>
  <si>
    <t>19N4AYB002</t>
    <phoneticPr fontId="3" type="noConversion"/>
  </si>
  <si>
    <t>PR4</t>
    <phoneticPr fontId="3" type="noConversion"/>
  </si>
  <si>
    <t>19N4AW</t>
    <phoneticPr fontId="3" type="noConversion"/>
  </si>
  <si>
    <t>19N4AWB003</t>
    <phoneticPr fontId="3" type="noConversion"/>
  </si>
  <si>
    <t>19N4AX</t>
    <phoneticPr fontId="3" type="noConversion"/>
  </si>
  <si>
    <t>19N4AY</t>
    <phoneticPr fontId="3" type="noConversion"/>
  </si>
  <si>
    <t>19N4AXB001</t>
    <phoneticPr fontId="3" type="noConversion"/>
  </si>
  <si>
    <t>PR4</t>
    <phoneticPr fontId="3" type="noConversion"/>
  </si>
  <si>
    <t>20N4BP</t>
    <phoneticPr fontId="3" type="noConversion"/>
  </si>
  <si>
    <t>PR4</t>
    <phoneticPr fontId="3" type="noConversion"/>
  </si>
  <si>
    <t>19N4AYB003</t>
    <phoneticPr fontId="3" type="noConversion"/>
  </si>
  <si>
    <t>20N4BPB004</t>
    <phoneticPr fontId="3" type="noConversion"/>
  </si>
  <si>
    <t>PR5</t>
    <phoneticPr fontId="3" type="noConversion"/>
  </si>
  <si>
    <t>19N4AX</t>
    <phoneticPr fontId="3" type="noConversion"/>
  </si>
  <si>
    <t>19N4AW</t>
    <phoneticPr fontId="3" type="noConversion"/>
  </si>
  <si>
    <t>19N4AXB001</t>
    <phoneticPr fontId="3" type="noConversion"/>
  </si>
  <si>
    <t>PR5</t>
    <phoneticPr fontId="3" type="noConversion"/>
  </si>
  <si>
    <t>19N4AY</t>
    <phoneticPr fontId="3" type="noConversion"/>
  </si>
  <si>
    <t>20N4BP</t>
    <phoneticPr fontId="3" type="noConversion"/>
  </si>
  <si>
    <t>PR5</t>
    <phoneticPr fontId="3" type="noConversion"/>
  </si>
  <si>
    <t>19N4AXB002</t>
    <phoneticPr fontId="3" type="noConversion"/>
  </si>
  <si>
    <t>19N4AYB002</t>
    <phoneticPr fontId="3" type="noConversion"/>
  </si>
  <si>
    <t>PR5</t>
    <phoneticPr fontId="3" type="noConversion"/>
  </si>
  <si>
    <t>20N4BPB004</t>
    <phoneticPr fontId="3" type="noConversion"/>
  </si>
  <si>
    <t>PR6</t>
    <phoneticPr fontId="3" type="noConversion"/>
  </si>
  <si>
    <t>19N4AW</t>
    <phoneticPr fontId="3" type="noConversion"/>
  </si>
  <si>
    <t>19N4AX</t>
    <phoneticPr fontId="3" type="noConversion"/>
  </si>
  <si>
    <t>19N4AWB004</t>
    <phoneticPr fontId="3" type="noConversion"/>
  </si>
  <si>
    <t>25N4MG</t>
    <phoneticPr fontId="3" type="noConversion"/>
  </si>
  <si>
    <t>20N4BP</t>
    <phoneticPr fontId="3" type="noConversion"/>
  </si>
  <si>
    <t>20N4BPB004</t>
    <phoneticPr fontId="3" type="noConversion"/>
  </si>
  <si>
    <t>25N4MGB002</t>
    <phoneticPr fontId="3" type="noConversion"/>
  </si>
  <si>
    <t>19N4AXB002</t>
    <phoneticPr fontId="3" type="noConversion"/>
  </si>
  <si>
    <t>19N4AYB002</t>
    <phoneticPr fontId="3" type="noConversion"/>
  </si>
  <si>
    <t>22N4CW</t>
    <phoneticPr fontId="3" type="noConversion"/>
  </si>
  <si>
    <t>25N4MD</t>
    <phoneticPr fontId="3" type="noConversion"/>
  </si>
  <si>
    <t>25N4MHB001</t>
    <phoneticPr fontId="3" type="noConversion"/>
  </si>
  <si>
    <t>25N4MD</t>
    <phoneticPr fontId="3" type="noConversion"/>
  </si>
  <si>
    <t>25N4MG</t>
    <phoneticPr fontId="3" type="noConversion"/>
  </si>
  <si>
    <t>25N4MGB001</t>
    <phoneticPr fontId="3" type="noConversion"/>
  </si>
  <si>
    <t>23N4HEB003</t>
    <phoneticPr fontId="3" type="noConversion"/>
  </si>
  <si>
    <t>25N4MD</t>
    <phoneticPr fontId="3" type="noConversion"/>
  </si>
  <si>
    <t>25N4MDB001</t>
    <phoneticPr fontId="3" type="noConversion"/>
  </si>
  <si>
    <t>25N4MEB001</t>
    <phoneticPr fontId="3" type="noConversion"/>
  </si>
  <si>
    <t>25N4MEB002</t>
    <phoneticPr fontId="3" type="noConversion"/>
  </si>
  <si>
    <t>25N4MDB002</t>
    <phoneticPr fontId="3" type="noConversion"/>
  </si>
  <si>
    <t>25N4MEB003</t>
    <phoneticPr fontId="3" type="noConversion"/>
  </si>
  <si>
    <t>25N4MG</t>
    <phoneticPr fontId="3" type="noConversion"/>
  </si>
  <si>
    <t>25N4MGB002</t>
    <phoneticPr fontId="3" type="noConversion"/>
  </si>
  <si>
    <t>25N4MD</t>
    <phoneticPr fontId="3" type="noConversion"/>
  </si>
  <si>
    <t>25N4MGB004</t>
    <phoneticPr fontId="3" type="noConversion"/>
  </si>
  <si>
    <t>23N4HE</t>
    <phoneticPr fontId="3" type="noConversion"/>
  </si>
  <si>
    <t>25N4MD</t>
    <phoneticPr fontId="3" type="noConversion"/>
  </si>
  <si>
    <t>25N4MDB003</t>
    <phoneticPr fontId="3" type="noConversion"/>
  </si>
  <si>
    <t>26N4NYB003</t>
    <phoneticPr fontId="3" type="noConversion"/>
  </si>
  <si>
    <t>25N4ME</t>
    <phoneticPr fontId="3" type="noConversion"/>
  </si>
  <si>
    <t>26N4NY</t>
    <phoneticPr fontId="3" type="noConversion"/>
  </si>
  <si>
    <t>25N4NYB001</t>
    <phoneticPr fontId="3" type="noConversion"/>
  </si>
  <si>
    <t>26N4AYB001</t>
  </si>
  <si>
    <t>23N4HEB004</t>
    <phoneticPr fontId="3" type="noConversion"/>
  </si>
  <si>
    <t>25N4MDB003</t>
    <phoneticPr fontId="3" type="noConversion"/>
  </si>
  <si>
    <t>25N4MDB004</t>
    <phoneticPr fontId="3" type="noConversion"/>
  </si>
  <si>
    <t>25N4MEB004</t>
    <phoneticPr fontId="3" type="noConversion"/>
  </si>
  <si>
    <t>25N4MEB005</t>
    <phoneticPr fontId="3" type="noConversion"/>
  </si>
  <si>
    <t>25N4MEB001</t>
    <phoneticPr fontId="3" type="noConversion"/>
  </si>
  <si>
    <t>23N4HE</t>
    <phoneticPr fontId="3" type="noConversion"/>
  </si>
  <si>
    <t>23N4HEB003</t>
    <phoneticPr fontId="3" type="noConversion"/>
  </si>
  <si>
    <t>23N4HF</t>
    <phoneticPr fontId="3" type="noConversion"/>
  </si>
  <si>
    <t>25N4MDB002</t>
    <phoneticPr fontId="3" type="noConversion"/>
  </si>
  <si>
    <t>25N4MEB003</t>
    <phoneticPr fontId="3" type="noConversion"/>
  </si>
  <si>
    <t>25N4MG</t>
    <phoneticPr fontId="3" type="noConversion"/>
  </si>
  <si>
    <t>25N4MHB001</t>
    <phoneticPr fontId="3" type="noConversion"/>
  </si>
  <si>
    <t>25N4ME</t>
    <phoneticPr fontId="3" type="noConversion"/>
  </si>
  <si>
    <t>PR3</t>
    <phoneticPr fontId="3" type="noConversion"/>
  </si>
  <si>
    <t>25N4MEB003</t>
    <phoneticPr fontId="3" type="noConversion"/>
  </si>
  <si>
    <t>25N4MEB004</t>
    <phoneticPr fontId="3" type="noConversion"/>
  </si>
  <si>
    <t>20N4BQB003</t>
    <phoneticPr fontId="3" type="noConversion"/>
  </si>
  <si>
    <t>23N4HD</t>
    <phoneticPr fontId="3" type="noConversion"/>
  </si>
  <si>
    <t>25N4MGB002</t>
    <phoneticPr fontId="3" type="noConversion"/>
  </si>
  <si>
    <t>25N4MGB003</t>
    <phoneticPr fontId="3" type="noConversion"/>
  </si>
  <si>
    <t>PR4</t>
    <phoneticPr fontId="3" type="noConversion"/>
  </si>
  <si>
    <t>25N4MGB005</t>
    <phoneticPr fontId="3" type="noConversion"/>
  </si>
  <si>
    <t>23N4HEB004</t>
    <phoneticPr fontId="3" type="noConversion"/>
  </si>
  <si>
    <t>25N4MDB001</t>
    <phoneticPr fontId="3" type="noConversion"/>
  </si>
  <si>
    <t>PR2</t>
    <phoneticPr fontId="3" type="noConversion"/>
  </si>
  <si>
    <t>25N4MEB005</t>
    <phoneticPr fontId="3" type="noConversion"/>
  </si>
  <si>
    <t>27N4TK</t>
    <phoneticPr fontId="3" type="noConversion"/>
  </si>
  <si>
    <t>27N4TP</t>
    <phoneticPr fontId="3" type="noConversion"/>
  </si>
  <si>
    <t>PR3</t>
    <phoneticPr fontId="3" type="noConversion"/>
  </si>
  <si>
    <t>23N4HEB003</t>
    <phoneticPr fontId="3" type="noConversion"/>
  </si>
  <si>
    <t>25N4MD</t>
    <phoneticPr fontId="3" type="noConversion"/>
  </si>
  <si>
    <t>27N4TJB001</t>
    <phoneticPr fontId="3" type="noConversion"/>
  </si>
  <si>
    <t>23N4HEB002</t>
    <phoneticPr fontId="3" type="noConversion"/>
  </si>
  <si>
    <t>PR2</t>
    <phoneticPr fontId="3" type="noConversion"/>
  </si>
  <si>
    <t>25N4MDB002</t>
    <phoneticPr fontId="3" type="noConversion"/>
  </si>
  <si>
    <t>PR4</t>
    <phoneticPr fontId="3" type="noConversion"/>
  </si>
  <si>
    <t>25N4MEB001</t>
    <phoneticPr fontId="3" type="noConversion"/>
  </si>
  <si>
    <t>25N4MEB003</t>
    <phoneticPr fontId="3" type="noConversion"/>
  </si>
  <si>
    <t>25N4ME</t>
    <phoneticPr fontId="3" type="noConversion"/>
  </si>
  <si>
    <t>25N4MEB005</t>
    <phoneticPr fontId="3" type="noConversion"/>
  </si>
  <si>
    <t>23N4HE</t>
    <phoneticPr fontId="3" type="noConversion"/>
  </si>
  <si>
    <t>25N4MDB005</t>
    <phoneticPr fontId="3" type="noConversion"/>
  </si>
  <si>
    <t>PR2</t>
    <phoneticPr fontId="3" type="noConversion"/>
  </si>
  <si>
    <t>PR4</t>
    <phoneticPr fontId="3" type="noConversion"/>
  </si>
  <si>
    <t>25N4MDB002</t>
    <phoneticPr fontId="3" type="noConversion"/>
  </si>
  <si>
    <t>PR2</t>
    <phoneticPr fontId="3" type="noConversion"/>
  </si>
  <si>
    <t>25N4MGB002</t>
    <phoneticPr fontId="3" type="noConversion"/>
  </si>
  <si>
    <t>PR4</t>
    <phoneticPr fontId="3" type="noConversion"/>
  </si>
  <si>
    <t>23N4HEB004</t>
    <phoneticPr fontId="3" type="noConversion"/>
  </si>
  <si>
    <t>25N4MDB006</t>
    <phoneticPr fontId="3" type="noConversion"/>
  </si>
  <si>
    <t>25N4ME</t>
    <phoneticPr fontId="3" type="noConversion"/>
  </si>
  <si>
    <t>25N4MEB005</t>
    <phoneticPr fontId="3" type="noConversion"/>
  </si>
  <si>
    <t>PR5</t>
    <phoneticPr fontId="3" type="noConversion"/>
  </si>
  <si>
    <t>25N4MHB004</t>
    <phoneticPr fontId="3" type="noConversion"/>
  </si>
  <si>
    <t>PR3</t>
    <phoneticPr fontId="3" type="noConversion"/>
  </si>
  <si>
    <t>25N4MDB001</t>
    <phoneticPr fontId="3" type="noConversion"/>
  </si>
  <si>
    <t>PR4</t>
    <phoneticPr fontId="3" type="noConversion"/>
  </si>
  <si>
    <t>20N4BQB001</t>
    <phoneticPr fontId="3" type="noConversion"/>
  </si>
  <si>
    <t>PR4</t>
    <phoneticPr fontId="3" type="noConversion"/>
  </si>
  <si>
    <t>25N4MD</t>
    <phoneticPr fontId="3" type="noConversion"/>
  </si>
  <si>
    <t>23N4HEB003</t>
    <phoneticPr fontId="3" type="noConversion"/>
  </si>
  <si>
    <t>PR3</t>
    <phoneticPr fontId="3" type="noConversion"/>
  </si>
  <si>
    <t>25N4MDB001</t>
    <phoneticPr fontId="3" type="noConversion"/>
  </si>
  <si>
    <t>PR5</t>
    <phoneticPr fontId="3" type="noConversion"/>
  </si>
  <si>
    <t>25N4MG</t>
    <phoneticPr fontId="3" type="noConversion"/>
  </si>
  <si>
    <t>PR4</t>
    <phoneticPr fontId="3" type="noConversion"/>
  </si>
  <si>
    <t>25N4MEB001</t>
    <phoneticPr fontId="3" type="noConversion"/>
  </si>
  <si>
    <t>20N4BQB002</t>
    <phoneticPr fontId="3" type="noConversion"/>
  </si>
  <si>
    <t>PR6</t>
    <phoneticPr fontId="3" type="noConversion"/>
  </si>
  <si>
    <t>25N4MG</t>
    <phoneticPr fontId="3" type="noConversion"/>
  </si>
  <si>
    <t>PR5</t>
    <phoneticPr fontId="3" type="noConversion"/>
  </si>
  <si>
    <t>23N4HEB003</t>
    <phoneticPr fontId="3" type="noConversion"/>
  </si>
  <si>
    <t>PR3</t>
    <phoneticPr fontId="3" type="noConversion"/>
  </si>
  <si>
    <t>25N4MDB005</t>
    <phoneticPr fontId="3" type="noConversion"/>
  </si>
  <si>
    <t>PR5</t>
    <phoneticPr fontId="3" type="noConversion"/>
  </si>
  <si>
    <t>25N4MD</t>
    <phoneticPr fontId="3" type="noConversion"/>
  </si>
  <si>
    <t>25N4MDB002</t>
    <phoneticPr fontId="3" type="noConversion"/>
  </si>
  <si>
    <t>PR5</t>
    <phoneticPr fontId="3" type="noConversion"/>
  </si>
  <si>
    <t>25N4HE</t>
    <phoneticPr fontId="3" type="noConversion"/>
  </si>
  <si>
    <t>PR3</t>
    <phoneticPr fontId="3" type="noConversion"/>
  </si>
  <si>
    <t>25N4MDB006</t>
    <phoneticPr fontId="3" type="noConversion"/>
  </si>
  <si>
    <t>PR5</t>
    <phoneticPr fontId="3" type="noConversion"/>
  </si>
  <si>
    <t>23N4HEB004</t>
    <phoneticPr fontId="3" type="noConversion"/>
  </si>
  <si>
    <t>PR4</t>
    <phoneticPr fontId="3" type="noConversion"/>
  </si>
  <si>
    <t>25N4MDB001</t>
    <phoneticPr fontId="3" type="noConversion"/>
  </si>
  <si>
    <t>25N4ME</t>
    <phoneticPr fontId="3" type="noConversion"/>
  </si>
  <si>
    <t>PR1</t>
    <phoneticPr fontId="3" type="noConversion"/>
  </si>
  <si>
    <t>25N4MJ</t>
    <phoneticPr fontId="3" type="noConversion"/>
  </si>
  <si>
    <t>PR1</t>
    <phoneticPr fontId="3" type="noConversion"/>
  </si>
  <si>
    <t>25N4MK</t>
    <phoneticPr fontId="3" type="noConversion"/>
  </si>
  <si>
    <t>PR3</t>
    <phoneticPr fontId="3" type="noConversion"/>
  </si>
  <si>
    <t>23N4HEB002</t>
    <phoneticPr fontId="3" type="noConversion"/>
  </si>
  <si>
    <t>25N4MDB007</t>
    <phoneticPr fontId="3" type="noConversion"/>
  </si>
  <si>
    <t>PR4</t>
    <phoneticPr fontId="3" type="noConversion"/>
  </si>
  <si>
    <t>25N4MDB005</t>
    <phoneticPr fontId="3" type="noConversion"/>
  </si>
  <si>
    <t>23N4HE</t>
    <phoneticPr fontId="3" type="noConversion"/>
  </si>
  <si>
    <t>PR6</t>
    <phoneticPr fontId="3" type="noConversion"/>
  </si>
  <si>
    <t>PR6</t>
    <phoneticPr fontId="3" type="noConversion"/>
  </si>
  <si>
    <t>23N4HEB004</t>
    <phoneticPr fontId="3" type="noConversion"/>
  </si>
  <si>
    <t>PR5</t>
    <phoneticPr fontId="3" type="noConversion"/>
  </si>
  <si>
    <t>20N4BQB001</t>
    <phoneticPr fontId="3" type="noConversion"/>
  </si>
  <si>
    <t>25N4MD</t>
    <phoneticPr fontId="3" type="noConversion"/>
  </si>
  <si>
    <t>PR5</t>
    <phoneticPr fontId="3" type="noConversion"/>
  </si>
  <si>
    <t>25N4MEB001</t>
    <phoneticPr fontId="3" type="noConversion"/>
  </si>
  <si>
    <t>PR2</t>
    <phoneticPr fontId="3" type="noConversion"/>
  </si>
  <si>
    <t>25N4MJ</t>
    <phoneticPr fontId="3" type="noConversion"/>
  </si>
  <si>
    <t>PR2</t>
    <phoneticPr fontId="3" type="noConversion"/>
  </si>
  <si>
    <t>25N4MK</t>
    <phoneticPr fontId="3" type="noConversion"/>
  </si>
  <si>
    <t>PR5</t>
    <phoneticPr fontId="3" type="noConversion"/>
  </si>
  <si>
    <t>23N4HD</t>
    <phoneticPr fontId="3" type="noConversion"/>
  </si>
  <si>
    <t>25N4MDB001</t>
    <phoneticPr fontId="3" type="noConversion"/>
  </si>
  <si>
    <t>PR4</t>
    <phoneticPr fontId="3" type="noConversion"/>
  </si>
  <si>
    <t>23N4HEB002</t>
    <phoneticPr fontId="3" type="noConversion"/>
  </si>
  <si>
    <t>23N4HEB005</t>
    <phoneticPr fontId="3" type="noConversion"/>
  </si>
  <si>
    <t>PR6</t>
    <phoneticPr fontId="3" type="noConversion"/>
  </si>
  <si>
    <t>215N4ME</t>
    <phoneticPr fontId="3" type="noConversion"/>
  </si>
  <si>
    <t>PR5</t>
    <phoneticPr fontId="3" type="noConversion"/>
  </si>
  <si>
    <t>25N4MEB006</t>
    <phoneticPr fontId="3" type="noConversion"/>
  </si>
  <si>
    <t>PR1</t>
    <phoneticPr fontId="3" type="noConversion"/>
  </si>
  <si>
    <t>29N4XN</t>
    <phoneticPr fontId="3" type="noConversion"/>
  </si>
  <si>
    <t>PR1</t>
    <phoneticPr fontId="3" type="noConversion"/>
  </si>
  <si>
    <t>29N4XP</t>
    <phoneticPr fontId="3" type="noConversion"/>
  </si>
  <si>
    <t>PR4</t>
    <phoneticPr fontId="3" type="noConversion"/>
  </si>
  <si>
    <t>25N4MDB007</t>
    <phoneticPr fontId="3" type="noConversion"/>
  </si>
  <si>
    <t>25N4MDB005</t>
    <phoneticPr fontId="3" type="noConversion"/>
  </si>
  <si>
    <t>29N4XNB001</t>
    <phoneticPr fontId="3" type="noConversion"/>
  </si>
  <si>
    <t>PR1</t>
    <phoneticPr fontId="3" type="noConversion"/>
  </si>
  <si>
    <t>29N4XPB002</t>
    <phoneticPr fontId="3" type="noConversion"/>
  </si>
  <si>
    <t>20N4BQB002</t>
    <phoneticPr fontId="3" type="noConversion"/>
  </si>
  <si>
    <t>25N4MJ</t>
    <phoneticPr fontId="3" type="noConversion"/>
  </si>
  <si>
    <t>25N4MK</t>
    <phoneticPr fontId="3" type="noConversion"/>
  </si>
  <si>
    <t>20N4BQB005</t>
    <phoneticPr fontId="3" type="noConversion"/>
  </si>
  <si>
    <t>PR6</t>
    <phoneticPr fontId="3" type="noConversion"/>
  </si>
  <si>
    <t>23N4HD</t>
    <phoneticPr fontId="3" type="noConversion"/>
  </si>
  <si>
    <t>25N4MDB005</t>
    <phoneticPr fontId="3" type="noConversion"/>
  </si>
  <si>
    <t>25N4MEB001</t>
    <phoneticPr fontId="3" type="noConversion"/>
  </si>
  <si>
    <t>20N4BQB001</t>
    <phoneticPr fontId="3" type="noConversion"/>
  </si>
  <si>
    <t>23N4HDB002</t>
    <phoneticPr fontId="3" type="noConversion"/>
  </si>
  <si>
    <t>25N4MDB007</t>
    <phoneticPr fontId="3" type="noConversion"/>
  </si>
  <si>
    <t>30N4AC</t>
    <phoneticPr fontId="3" type="noConversion"/>
  </si>
  <si>
    <t>25N4MK</t>
    <phoneticPr fontId="3" type="noConversion"/>
  </si>
  <si>
    <t>23N4HEB002</t>
    <phoneticPr fontId="3" type="noConversion"/>
  </si>
  <si>
    <t>25N4MJ</t>
    <phoneticPr fontId="3" type="noConversion"/>
  </si>
  <si>
    <t>PR1</t>
    <phoneticPr fontId="3" type="noConversion"/>
  </si>
  <si>
    <t>PR2</t>
    <phoneticPr fontId="3" type="noConversion"/>
  </si>
  <si>
    <t>25N4MKB002</t>
    <phoneticPr fontId="3" type="noConversion"/>
  </si>
  <si>
    <t>PR4</t>
    <phoneticPr fontId="3" type="noConversion"/>
  </si>
  <si>
    <t>29N4XP</t>
    <phoneticPr fontId="3" type="noConversion"/>
  </si>
  <si>
    <t>29N4XPB005</t>
    <phoneticPr fontId="3" type="noConversion"/>
  </si>
  <si>
    <t>PR2</t>
    <phoneticPr fontId="3" type="noConversion"/>
  </si>
  <si>
    <t>29N4XN</t>
    <phoneticPr fontId="3" type="noConversion"/>
  </si>
  <si>
    <t>PR5</t>
    <phoneticPr fontId="3" type="noConversion"/>
  </si>
  <si>
    <t>20N4BQB003</t>
    <phoneticPr fontId="3" type="noConversion"/>
  </si>
  <si>
    <t>PR2</t>
    <phoneticPr fontId="3" type="noConversion"/>
  </si>
  <si>
    <t>30N4AA</t>
    <phoneticPr fontId="3" type="noConversion"/>
  </si>
  <si>
    <t>PR1</t>
    <phoneticPr fontId="3" type="noConversion"/>
  </si>
  <si>
    <t>32N4AW</t>
    <phoneticPr fontId="3" type="noConversion"/>
  </si>
  <si>
    <t>PR6</t>
    <phoneticPr fontId="3" type="noConversion"/>
  </si>
  <si>
    <t>20N4BQB002</t>
    <phoneticPr fontId="3" type="noConversion"/>
  </si>
  <si>
    <t>20N4BQB005</t>
    <phoneticPr fontId="3" type="noConversion"/>
  </si>
  <si>
    <t>PR2</t>
    <phoneticPr fontId="3" type="noConversion"/>
  </si>
  <si>
    <t>30N4AAB002</t>
    <phoneticPr fontId="3" type="noConversion"/>
  </si>
  <si>
    <t>25N4MK</t>
    <phoneticPr fontId="3" type="noConversion"/>
  </si>
  <si>
    <t>PR2</t>
    <phoneticPr fontId="3" type="noConversion"/>
  </si>
  <si>
    <t>30N4AC</t>
    <phoneticPr fontId="3" type="noConversion"/>
  </si>
  <si>
    <t>PR2</t>
    <phoneticPr fontId="3" type="noConversion"/>
  </si>
  <si>
    <t>30N4AAB003</t>
    <phoneticPr fontId="3" type="noConversion"/>
  </si>
  <si>
    <t>23N4HEB002</t>
    <phoneticPr fontId="3" type="noConversion"/>
  </si>
  <si>
    <t>PR5</t>
    <phoneticPr fontId="3" type="noConversion"/>
  </si>
  <si>
    <t>25N4MJ</t>
    <phoneticPr fontId="3" type="noConversion"/>
  </si>
  <si>
    <t>PR1</t>
    <phoneticPr fontId="3" type="noConversion"/>
  </si>
  <si>
    <t>25N4MKB001</t>
    <phoneticPr fontId="3" type="noConversion"/>
  </si>
  <si>
    <t>PR2</t>
    <phoneticPr fontId="3" type="noConversion"/>
  </si>
  <si>
    <t>30N4ACB003</t>
    <phoneticPr fontId="3" type="noConversion"/>
  </si>
  <si>
    <t>30N4ACB002</t>
    <phoneticPr fontId="3" type="noConversion"/>
  </si>
  <si>
    <t>PR2</t>
    <phoneticPr fontId="3" type="noConversion"/>
  </si>
  <si>
    <t>PR1</t>
    <phoneticPr fontId="3" type="noConversion"/>
  </si>
  <si>
    <t>32N4AWB002</t>
    <phoneticPr fontId="3" type="noConversion"/>
  </si>
  <si>
    <t>PR6</t>
    <phoneticPr fontId="3" type="noConversion"/>
  </si>
  <si>
    <t>PR3</t>
    <phoneticPr fontId="3" type="noConversion"/>
  </si>
  <si>
    <t>29N4XPB005</t>
    <phoneticPr fontId="3" type="noConversion"/>
  </si>
  <si>
    <t>25N4MK</t>
    <phoneticPr fontId="3" type="noConversion"/>
  </si>
  <si>
    <t>PR3</t>
    <phoneticPr fontId="3" type="noConversion"/>
  </si>
  <si>
    <t>30N4AAB002</t>
    <phoneticPr fontId="3" type="noConversion"/>
  </si>
  <si>
    <t>30N4ACB003</t>
    <phoneticPr fontId="3" type="noConversion"/>
  </si>
  <si>
    <t>PR6</t>
    <phoneticPr fontId="3" type="noConversion"/>
  </si>
  <si>
    <t>20N4BQB003</t>
    <phoneticPr fontId="3" type="noConversion"/>
  </si>
  <si>
    <t>PR6</t>
    <phoneticPr fontId="3" type="noConversion"/>
  </si>
  <si>
    <t>25N4MJ</t>
    <phoneticPr fontId="3" type="noConversion"/>
  </si>
  <si>
    <t>PR2</t>
    <phoneticPr fontId="3" type="noConversion"/>
  </si>
  <si>
    <t>25N4MKB001</t>
    <phoneticPr fontId="3" type="noConversion"/>
  </si>
  <si>
    <t>PR3</t>
    <phoneticPr fontId="3" type="noConversion"/>
  </si>
  <si>
    <t>29N4XPB006</t>
    <phoneticPr fontId="3" type="noConversion"/>
  </si>
  <si>
    <t>30N4AA</t>
    <phoneticPr fontId="3" type="noConversion"/>
  </si>
  <si>
    <t>32N4AW</t>
    <phoneticPr fontId="3" type="noConversion"/>
  </si>
  <si>
    <t>32N4AWB002</t>
    <phoneticPr fontId="3" type="noConversion"/>
  </si>
  <si>
    <t>29N4XPB005</t>
  </si>
  <si>
    <t>PR4</t>
    <phoneticPr fontId="3" type="noConversion"/>
  </si>
  <si>
    <t>33N4BF</t>
    <phoneticPr fontId="3" type="noConversion"/>
  </si>
  <si>
    <t>PR1</t>
    <phoneticPr fontId="3" type="noConversion"/>
  </si>
  <si>
    <t>29N4XN</t>
    <phoneticPr fontId="3" type="noConversion"/>
  </si>
  <si>
    <t>PR3</t>
    <phoneticPr fontId="3" type="noConversion"/>
  </si>
  <si>
    <t>30N4ACB003</t>
    <phoneticPr fontId="3" type="noConversion"/>
  </si>
  <si>
    <t>PR4</t>
    <phoneticPr fontId="3" type="noConversion"/>
  </si>
  <si>
    <t>PR3</t>
    <phoneticPr fontId="3" type="noConversion"/>
  </si>
  <si>
    <t>29N4XP</t>
    <phoneticPr fontId="3" type="noConversion"/>
  </si>
  <si>
    <t>29N4XPB005</t>
    <phoneticPr fontId="3" type="noConversion"/>
  </si>
  <si>
    <t>PR5</t>
    <phoneticPr fontId="3" type="noConversion"/>
  </si>
  <si>
    <t>PR4</t>
    <phoneticPr fontId="3" type="noConversion"/>
  </si>
  <si>
    <t>30N4AAB002</t>
    <phoneticPr fontId="3" type="noConversion"/>
  </si>
  <si>
    <t>PR4</t>
    <phoneticPr fontId="3" type="noConversion"/>
  </si>
  <si>
    <t>30N4AAB004</t>
    <phoneticPr fontId="3" type="noConversion"/>
  </si>
  <si>
    <t>PR4</t>
    <phoneticPr fontId="3" type="noConversion"/>
  </si>
  <si>
    <t>PR3</t>
    <phoneticPr fontId="3" type="noConversion"/>
  </si>
  <si>
    <t>30N4AC</t>
    <phoneticPr fontId="3" type="noConversion"/>
  </si>
  <si>
    <t>PR6</t>
    <phoneticPr fontId="3" type="noConversion"/>
  </si>
  <si>
    <t>29N4XPB005</t>
    <phoneticPr fontId="3" type="noConversion"/>
  </si>
  <si>
    <t>PR3</t>
    <phoneticPr fontId="3" type="noConversion"/>
  </si>
  <si>
    <t>32N4AWB002</t>
    <phoneticPr fontId="3" type="noConversion"/>
  </si>
  <si>
    <t>PR4</t>
    <phoneticPr fontId="3" type="noConversion"/>
  </si>
  <si>
    <t>29N4XN</t>
    <phoneticPr fontId="3" type="noConversion"/>
  </si>
  <si>
    <t>PR4</t>
    <phoneticPr fontId="3" type="noConversion"/>
  </si>
  <si>
    <t>29N4XP</t>
    <phoneticPr fontId="3" type="noConversion"/>
  </si>
  <si>
    <t>PR4</t>
    <phoneticPr fontId="3" type="noConversion"/>
  </si>
  <si>
    <t>30N4AA</t>
    <phoneticPr fontId="3" type="noConversion"/>
  </si>
  <si>
    <t>25N4MKB001</t>
    <phoneticPr fontId="3" type="noConversion"/>
  </si>
  <si>
    <t>PR4</t>
    <phoneticPr fontId="3" type="noConversion"/>
  </si>
  <si>
    <t>29N4XNB002</t>
    <phoneticPr fontId="3" type="noConversion"/>
  </si>
  <si>
    <t>30N4AAB005</t>
    <phoneticPr fontId="3" type="noConversion"/>
  </si>
  <si>
    <t>PR5</t>
    <phoneticPr fontId="3" type="noConversion"/>
  </si>
  <si>
    <t>30N4AAB002</t>
    <phoneticPr fontId="3" type="noConversion"/>
  </si>
  <si>
    <t>PR4</t>
    <phoneticPr fontId="3" type="noConversion"/>
  </si>
  <si>
    <t>32N4AWB002</t>
    <phoneticPr fontId="3" type="noConversion"/>
  </si>
  <si>
    <t>PR1</t>
    <phoneticPr fontId="3" type="noConversion"/>
  </si>
  <si>
    <t>33N4BJ</t>
    <phoneticPr fontId="3" type="noConversion"/>
  </si>
  <si>
    <t>34N4CE</t>
    <phoneticPr fontId="3" type="noConversion"/>
  </si>
  <si>
    <t>29N4XPB006</t>
    <phoneticPr fontId="3" type="noConversion"/>
  </si>
  <si>
    <t>33N4BH</t>
    <phoneticPr fontId="3" type="noConversion"/>
  </si>
  <si>
    <t>34N4CG</t>
    <phoneticPr fontId="3" type="noConversion"/>
  </si>
  <si>
    <t>34N4CGB001</t>
    <phoneticPr fontId="3" type="noConversion"/>
  </si>
  <si>
    <t>33N4BHB002</t>
    <phoneticPr fontId="3" type="noConversion"/>
  </si>
  <si>
    <t>34N4CGB002</t>
    <phoneticPr fontId="3" type="noConversion"/>
  </si>
  <si>
    <t>30N4AAB002</t>
    <phoneticPr fontId="3" type="noConversion"/>
  </si>
  <si>
    <t>34N4CFB001</t>
    <phoneticPr fontId="3" type="noConversion"/>
  </si>
  <si>
    <t>25N4MKB001</t>
    <phoneticPr fontId="3" type="noConversion"/>
  </si>
  <si>
    <t>36N4HM</t>
    <phoneticPr fontId="3" type="noConversion"/>
  </si>
  <si>
    <t>29N4XNB002</t>
    <phoneticPr fontId="3" type="noConversion"/>
  </si>
  <si>
    <t>34N4CEB002</t>
    <phoneticPr fontId="3" type="noConversion"/>
  </si>
  <si>
    <t>34N4CHB001</t>
    <phoneticPr fontId="3" type="noConversion"/>
  </si>
  <si>
    <t>34N4CF</t>
    <phoneticPr fontId="3" type="noConversion"/>
  </si>
  <si>
    <t>29N4XN</t>
    <phoneticPr fontId="3" type="noConversion"/>
  </si>
  <si>
    <t>29N4XNB004</t>
    <phoneticPr fontId="3" type="noConversion"/>
  </si>
  <si>
    <t>34N4CFB002</t>
  </si>
  <si>
    <t>34N4CEB001</t>
  </si>
  <si>
    <t>34N4CEB004</t>
  </si>
  <si>
    <t>25N4MKB001</t>
    <phoneticPr fontId="3" type="noConversion"/>
  </si>
  <si>
    <t>34N4CHB001</t>
    <phoneticPr fontId="3" type="noConversion"/>
  </si>
  <si>
    <t>36N4GQ</t>
  </si>
  <si>
    <t>36N4GS</t>
    <phoneticPr fontId="3" type="noConversion"/>
  </si>
  <si>
    <t>33N4BJB001</t>
    <phoneticPr fontId="3" type="noConversion"/>
  </si>
  <si>
    <t>33N4BJ</t>
    <phoneticPr fontId="3" type="noConversion"/>
  </si>
  <si>
    <t>34N4CG</t>
    <phoneticPr fontId="3" type="noConversion"/>
  </si>
  <si>
    <t>-</t>
    <phoneticPr fontId="3" type="noConversion"/>
  </si>
  <si>
    <t>34N4CGB002</t>
    <phoneticPr fontId="3" type="noConversion"/>
  </si>
  <si>
    <t>34N4CFB004</t>
    <phoneticPr fontId="3" type="noConversion"/>
  </si>
  <si>
    <t>36N4GQB003</t>
    <phoneticPr fontId="3" type="noConversion"/>
  </si>
  <si>
    <t>34N4CGB004</t>
    <phoneticPr fontId="3" type="noConversion"/>
  </si>
  <si>
    <t>36N4GQB004</t>
    <phoneticPr fontId="3" type="noConversion"/>
  </si>
  <si>
    <t>32N4AX</t>
    <phoneticPr fontId="3" type="noConversion"/>
  </si>
  <si>
    <t>25N4MKB003</t>
    <phoneticPr fontId="3" type="noConversion"/>
  </si>
  <si>
    <t>37N4NK</t>
    <phoneticPr fontId="3" type="noConversion"/>
  </si>
  <si>
    <t>37N4KNB002</t>
    <phoneticPr fontId="3" type="noConversion"/>
  </si>
  <si>
    <t>37N4KPB001</t>
    <phoneticPr fontId="3" type="noConversion"/>
  </si>
  <si>
    <t>41N4TP</t>
    <phoneticPr fontId="3" type="noConversion"/>
  </si>
  <si>
    <t>34N4CGB004</t>
    <phoneticPr fontId="3" type="noConversion"/>
  </si>
  <si>
    <t>37N4KP</t>
    <phoneticPr fontId="3" type="noConversion"/>
  </si>
  <si>
    <t>41N4TPB002</t>
    <phoneticPr fontId="3" type="noConversion"/>
  </si>
  <si>
    <t>34N4CG</t>
    <phoneticPr fontId="3" type="noConversion"/>
  </si>
  <si>
    <t>34N4CGB003</t>
    <phoneticPr fontId="3" type="noConversion"/>
  </si>
  <si>
    <t>37N4KNB002</t>
    <phoneticPr fontId="3" type="noConversion"/>
  </si>
  <si>
    <t>37N4KNB003</t>
    <phoneticPr fontId="3" type="noConversion"/>
  </si>
  <si>
    <t>34N4CGB003</t>
    <phoneticPr fontId="3" type="noConversion"/>
  </si>
  <si>
    <t>36N4GQ</t>
    <phoneticPr fontId="3" type="noConversion"/>
  </si>
  <si>
    <t>37N4KN</t>
    <phoneticPr fontId="3" type="noConversion"/>
  </si>
  <si>
    <t>37N4KPB002</t>
    <phoneticPr fontId="3" type="noConversion"/>
  </si>
  <si>
    <t>36N4GQ</t>
    <phoneticPr fontId="3" type="noConversion"/>
  </si>
  <si>
    <t>36N4GQB002</t>
    <phoneticPr fontId="3" type="noConversion"/>
  </si>
  <si>
    <t>33N4BH</t>
    <phoneticPr fontId="3" type="noConversion"/>
  </si>
  <si>
    <t>34N4CE</t>
    <phoneticPr fontId="3" type="noConversion"/>
  </si>
  <si>
    <t>37N4KN</t>
    <phoneticPr fontId="3" type="noConversion"/>
  </si>
  <si>
    <t>37N4KS</t>
    <phoneticPr fontId="3" type="noConversion"/>
  </si>
  <si>
    <t>34N4CGB002</t>
    <phoneticPr fontId="3" type="noConversion"/>
  </si>
  <si>
    <t>34N4CGB004</t>
    <phoneticPr fontId="3" type="noConversion"/>
  </si>
  <si>
    <t>37N4KNB004</t>
    <phoneticPr fontId="3" type="noConversion"/>
  </si>
  <si>
    <t>34N4CHB001</t>
    <phoneticPr fontId="3" type="noConversion"/>
  </si>
  <si>
    <t>39N4QF</t>
    <phoneticPr fontId="3" type="noConversion"/>
  </si>
  <si>
    <t>32N4AX</t>
    <phoneticPr fontId="3" type="noConversion"/>
  </si>
  <si>
    <t>37N4KNB001</t>
    <phoneticPr fontId="3" type="noConversion"/>
  </si>
  <si>
    <t>37N4KSB001</t>
    <phoneticPr fontId="3" type="noConversion"/>
  </si>
  <si>
    <t>42N4UP</t>
    <phoneticPr fontId="3" type="noConversion"/>
  </si>
  <si>
    <t>42N4UQ</t>
    <phoneticPr fontId="3" type="noConversion"/>
  </si>
  <si>
    <t>37N4KN</t>
    <phoneticPr fontId="3" type="noConversion"/>
  </si>
  <si>
    <t>34N4CFB001</t>
    <phoneticPr fontId="3" type="noConversion"/>
  </si>
  <si>
    <t>32N4AXB001</t>
    <phoneticPr fontId="3" type="noConversion"/>
  </si>
  <si>
    <t>37N4KN</t>
    <phoneticPr fontId="3" type="noConversion"/>
  </si>
  <si>
    <t>37N4KNB002</t>
    <phoneticPr fontId="3" type="noConversion"/>
  </si>
  <si>
    <t>37N4KNB003</t>
    <phoneticPr fontId="3" type="noConversion"/>
  </si>
  <si>
    <t>37N4QFB002</t>
    <phoneticPr fontId="3" type="noConversion"/>
  </si>
  <si>
    <t>32N4AXB002</t>
    <phoneticPr fontId="3" type="noConversion"/>
  </si>
  <si>
    <t>33N4BJB001</t>
    <phoneticPr fontId="3" type="noConversion"/>
  </si>
  <si>
    <t>37N4KP</t>
    <phoneticPr fontId="3" type="noConversion"/>
  </si>
  <si>
    <t>37N4KSB001</t>
    <phoneticPr fontId="3" type="noConversion"/>
  </si>
  <si>
    <t>Defect source - Coat</t>
    <phoneticPr fontId="3" type="noConversion"/>
  </si>
  <si>
    <t>V</t>
    <phoneticPr fontId="3" type="noConversion"/>
  </si>
  <si>
    <t>37N4KQ</t>
    <phoneticPr fontId="3" type="noConversion"/>
  </si>
  <si>
    <t>V</t>
    <phoneticPr fontId="3" type="noConversion"/>
  </si>
  <si>
    <t>42N4UT</t>
    <phoneticPr fontId="3" type="noConversion"/>
  </si>
  <si>
    <t>42N4UTB001</t>
    <phoneticPr fontId="3" type="noConversion"/>
  </si>
  <si>
    <t>42N4UU</t>
    <phoneticPr fontId="3" type="noConversion"/>
  </si>
  <si>
    <t>34N4CG</t>
    <phoneticPr fontId="3" type="noConversion"/>
  </si>
  <si>
    <t>34N4CGB003</t>
    <phoneticPr fontId="3" type="noConversion"/>
  </si>
  <si>
    <t>V (OM-42)</t>
    <phoneticPr fontId="3" type="noConversion"/>
  </si>
  <si>
    <t>V (OM-15)</t>
    <phoneticPr fontId="3" type="noConversion"/>
  </si>
  <si>
    <t>34N4CGB002</t>
    <phoneticPr fontId="3" type="noConversion"/>
  </si>
  <si>
    <t>V</t>
    <phoneticPr fontId="3" type="noConversion"/>
  </si>
  <si>
    <t>37N4KSB002</t>
    <phoneticPr fontId="3" type="noConversion"/>
  </si>
  <si>
    <t>32N4AXB002</t>
    <phoneticPr fontId="3" type="noConversion"/>
  </si>
  <si>
    <t>37N4KPB004</t>
    <phoneticPr fontId="3" type="noConversion"/>
  </si>
  <si>
    <t>37N4KPB005</t>
    <phoneticPr fontId="3" type="noConversion"/>
  </si>
  <si>
    <t>37N4KNB005</t>
    <phoneticPr fontId="3" type="noConversion"/>
  </si>
  <si>
    <t>42N4UN</t>
    <phoneticPr fontId="3" type="noConversion"/>
  </si>
  <si>
    <t>V</t>
    <phoneticPr fontId="3" type="noConversion"/>
  </si>
  <si>
    <t>37N4KNB004</t>
    <phoneticPr fontId="3" type="noConversion"/>
  </si>
  <si>
    <t>33N4BJB003</t>
    <phoneticPr fontId="3" type="noConversion"/>
  </si>
  <si>
    <t>37N4KPB003</t>
    <phoneticPr fontId="3" type="noConversion"/>
  </si>
  <si>
    <t>V</t>
    <phoneticPr fontId="3" type="noConversion"/>
  </si>
  <si>
    <t>V</t>
    <phoneticPr fontId="3" type="noConversion"/>
  </si>
  <si>
    <t>32N4AXB003</t>
    <phoneticPr fontId="3" type="noConversion"/>
  </si>
  <si>
    <t>37N4KS</t>
    <phoneticPr fontId="3" type="noConversion"/>
  </si>
  <si>
    <t>36N4GQB007</t>
    <phoneticPr fontId="3" type="noConversion"/>
  </si>
  <si>
    <t>36N4GQB006</t>
    <phoneticPr fontId="3" type="noConversion"/>
  </si>
  <si>
    <t>34N4CGB004</t>
    <phoneticPr fontId="3" type="noConversion"/>
  </si>
  <si>
    <t>37N4KN</t>
    <phoneticPr fontId="3" type="noConversion"/>
  </si>
  <si>
    <t>3N4KNB001</t>
    <phoneticPr fontId="3" type="noConversion"/>
  </si>
  <si>
    <t>V</t>
    <phoneticPr fontId="3" type="noConversion"/>
  </si>
  <si>
    <t>V</t>
    <phoneticPr fontId="3" type="noConversion"/>
  </si>
  <si>
    <t>37N4KPB001</t>
    <phoneticPr fontId="3" type="noConversion"/>
  </si>
  <si>
    <t>37N4KSB002</t>
    <phoneticPr fontId="3" type="noConversion"/>
  </si>
  <si>
    <t>42N4UP</t>
    <phoneticPr fontId="3" type="noConversion"/>
  </si>
  <si>
    <t>42N4UPB001</t>
    <phoneticPr fontId="3" type="noConversion"/>
  </si>
  <si>
    <t>34N4CG</t>
    <phoneticPr fontId="3" type="noConversion"/>
  </si>
  <si>
    <t>34B4CGB002</t>
    <phoneticPr fontId="3" type="noConversion"/>
  </si>
  <si>
    <t>42N4UQ</t>
    <phoneticPr fontId="3" type="noConversion"/>
  </si>
  <si>
    <t>V</t>
    <phoneticPr fontId="3" type="noConversion"/>
  </si>
  <si>
    <t>V</t>
    <phoneticPr fontId="3" type="noConversion"/>
  </si>
  <si>
    <t>37N4KPB004</t>
    <phoneticPr fontId="3" type="noConversion"/>
  </si>
  <si>
    <t>42N4UPB001</t>
    <phoneticPr fontId="3" type="noConversion"/>
  </si>
  <si>
    <t>37N4KN</t>
    <phoneticPr fontId="3" type="noConversion"/>
  </si>
  <si>
    <t>37N4KNB002</t>
    <phoneticPr fontId="3" type="noConversion"/>
  </si>
  <si>
    <t>37N4KPB003</t>
    <phoneticPr fontId="3" type="noConversion"/>
  </si>
  <si>
    <t>34N4CG</t>
    <phoneticPr fontId="3" type="noConversion"/>
  </si>
  <si>
    <t>39N4QF</t>
    <phoneticPr fontId="3" type="noConversion"/>
  </si>
  <si>
    <t>32N4AXB003</t>
    <phoneticPr fontId="3" type="noConversion"/>
  </si>
  <si>
    <t>37N4KNB005</t>
    <phoneticPr fontId="3" type="noConversion"/>
  </si>
  <si>
    <t>42N4UPB002</t>
    <phoneticPr fontId="3" type="noConversion"/>
  </si>
  <si>
    <t>42NUQB002</t>
    <phoneticPr fontId="3" type="noConversion"/>
  </si>
  <si>
    <t>39N4QG</t>
    <phoneticPr fontId="3" type="noConversion"/>
  </si>
  <si>
    <t>V</t>
    <phoneticPr fontId="3" type="noConversion"/>
  </si>
  <si>
    <t>V</t>
    <phoneticPr fontId="3" type="noConversion"/>
  </si>
  <si>
    <t>V (OM-15)</t>
    <phoneticPr fontId="3" type="noConversion"/>
  </si>
  <si>
    <t>V</t>
    <phoneticPr fontId="3" type="noConversion"/>
  </si>
  <si>
    <t>48N4KWB001</t>
    <phoneticPr fontId="3" type="noConversion"/>
  </si>
  <si>
    <t>42N4UN</t>
    <phoneticPr fontId="3" type="noConversion"/>
  </si>
  <si>
    <t>48N4KW</t>
    <phoneticPr fontId="3" type="noConversion"/>
  </si>
  <si>
    <t>V (COAT_10)</t>
    <phoneticPr fontId="3" type="noConversion"/>
  </si>
  <si>
    <t>46M7XR</t>
    <phoneticPr fontId="3" type="noConversion"/>
  </si>
  <si>
    <t>46M7XS</t>
    <phoneticPr fontId="3" type="noConversion"/>
  </si>
  <si>
    <t>46M7Z7</t>
    <phoneticPr fontId="3" type="noConversion"/>
  </si>
  <si>
    <t>PR6</t>
    <phoneticPr fontId="3" type="noConversion"/>
  </si>
  <si>
    <t>PR2</t>
    <phoneticPr fontId="3" type="noConversion"/>
  </si>
  <si>
    <t>42N4UT</t>
    <phoneticPr fontId="3" type="noConversion"/>
  </si>
  <si>
    <t>PR2</t>
    <phoneticPr fontId="3" type="noConversion"/>
  </si>
  <si>
    <t>42N4UU</t>
    <phoneticPr fontId="3" type="noConversion"/>
  </si>
  <si>
    <t>PR3</t>
    <phoneticPr fontId="3" type="noConversion"/>
  </si>
  <si>
    <t>37N4KSB001</t>
    <phoneticPr fontId="3" type="noConversion"/>
  </si>
  <si>
    <t>PR2</t>
    <phoneticPr fontId="3" type="noConversion"/>
  </si>
  <si>
    <t>42N4UQB003</t>
    <phoneticPr fontId="3" type="noConversion"/>
  </si>
  <si>
    <t>42N4UTB005</t>
    <phoneticPr fontId="3" type="noConversion"/>
  </si>
  <si>
    <t>46M7XRB001</t>
    <phoneticPr fontId="3" type="noConversion"/>
  </si>
  <si>
    <t>PR1</t>
    <phoneticPr fontId="3" type="noConversion"/>
  </si>
  <si>
    <t>PR1</t>
    <phoneticPr fontId="3" type="noConversion"/>
  </si>
  <si>
    <t>46N4XYB001</t>
    <phoneticPr fontId="3" type="noConversion"/>
  </si>
  <si>
    <t>PR2</t>
    <phoneticPr fontId="3" type="noConversion"/>
  </si>
  <si>
    <t>33N4BF</t>
    <phoneticPr fontId="3" type="noConversion"/>
  </si>
  <si>
    <t>PR6</t>
    <phoneticPr fontId="3" type="noConversion"/>
  </si>
  <si>
    <t>PR4</t>
    <phoneticPr fontId="3" type="noConversion"/>
  </si>
  <si>
    <t>37N4KPB004</t>
    <phoneticPr fontId="3" type="noConversion"/>
  </si>
  <si>
    <t>46M7XT</t>
    <phoneticPr fontId="3" type="noConversion"/>
  </si>
  <si>
    <t>46M7XV</t>
    <phoneticPr fontId="3" type="noConversion"/>
  </si>
  <si>
    <t>46M7XX</t>
    <phoneticPr fontId="3" type="noConversion"/>
  </si>
  <si>
    <t>PR1</t>
    <phoneticPr fontId="3" type="noConversion"/>
  </si>
  <si>
    <t>PR4</t>
    <phoneticPr fontId="3" type="noConversion"/>
  </si>
  <si>
    <t>32N4XB003</t>
    <phoneticPr fontId="3" type="noConversion"/>
  </si>
  <si>
    <t>PR3</t>
    <phoneticPr fontId="3" type="noConversion"/>
  </si>
  <si>
    <t>37N4KNB001</t>
    <phoneticPr fontId="3" type="noConversion"/>
  </si>
  <si>
    <t>37N4KP</t>
    <phoneticPr fontId="3" type="noConversion"/>
  </si>
  <si>
    <t>50M7SHB002</t>
    <phoneticPr fontId="3" type="noConversion"/>
  </si>
  <si>
    <t>50M7SJ</t>
    <phoneticPr fontId="3" type="noConversion"/>
  </si>
  <si>
    <t>32N4AX</t>
    <phoneticPr fontId="3" type="noConversion"/>
  </si>
  <si>
    <t>42N4UQB004</t>
    <phoneticPr fontId="3" type="noConversion"/>
  </si>
  <si>
    <t>46M7XZB001</t>
    <phoneticPr fontId="3" type="noConversion"/>
  </si>
  <si>
    <t>PR4</t>
    <phoneticPr fontId="3" type="noConversion"/>
  </si>
  <si>
    <t>34N4CGB003</t>
    <phoneticPr fontId="3" type="noConversion"/>
  </si>
  <si>
    <t>PR5</t>
    <phoneticPr fontId="3" type="noConversion"/>
  </si>
  <si>
    <t>37N4KN</t>
    <phoneticPr fontId="3" type="noConversion"/>
  </si>
  <si>
    <t>46M7XW</t>
    <phoneticPr fontId="3" type="noConversion"/>
  </si>
  <si>
    <t>PR1</t>
    <phoneticPr fontId="3" type="noConversion"/>
  </si>
  <si>
    <t>PR4</t>
    <phoneticPr fontId="3" type="noConversion"/>
  </si>
  <si>
    <t>3N4KNB007</t>
    <phoneticPr fontId="3" type="noConversion"/>
  </si>
  <si>
    <t>PR3</t>
    <phoneticPr fontId="3" type="noConversion"/>
  </si>
  <si>
    <t>42N4UPB002</t>
    <phoneticPr fontId="3" type="noConversion"/>
  </si>
  <si>
    <t>PR3</t>
    <phoneticPr fontId="3" type="noConversion"/>
  </si>
  <si>
    <t>42N4UQB002</t>
    <phoneticPr fontId="3" type="noConversion"/>
  </si>
  <si>
    <t>PR1</t>
    <phoneticPr fontId="3" type="noConversion"/>
  </si>
  <si>
    <t>50M7SL</t>
    <phoneticPr fontId="3" type="noConversion"/>
  </si>
  <si>
    <t>PR1</t>
    <phoneticPr fontId="3" type="noConversion"/>
  </si>
  <si>
    <t>50M7SK</t>
    <phoneticPr fontId="3" type="noConversion"/>
  </si>
  <si>
    <t>PR4</t>
    <phoneticPr fontId="3" type="noConversion"/>
  </si>
  <si>
    <t>32N4AXB004</t>
    <phoneticPr fontId="3" type="noConversion"/>
  </si>
  <si>
    <t>PR1</t>
    <phoneticPr fontId="3" type="noConversion"/>
  </si>
  <si>
    <t>46M7XZ</t>
    <phoneticPr fontId="3" type="noConversion"/>
  </si>
  <si>
    <t>PR1</t>
    <phoneticPr fontId="3" type="noConversion"/>
  </si>
  <si>
    <t>50M7SG</t>
    <phoneticPr fontId="3" type="noConversion"/>
  </si>
  <si>
    <t>50M7SH</t>
    <phoneticPr fontId="3" type="noConversion"/>
  </si>
  <si>
    <t>PR6</t>
    <phoneticPr fontId="3" type="noConversion"/>
  </si>
  <si>
    <t>37N4KPB001</t>
    <phoneticPr fontId="3" type="noConversion"/>
  </si>
  <si>
    <t>PR5</t>
    <phoneticPr fontId="3" type="noConversion"/>
  </si>
  <si>
    <t>37N4KPB004</t>
    <phoneticPr fontId="3" type="noConversion"/>
  </si>
  <si>
    <t>PR4</t>
    <phoneticPr fontId="3" type="noConversion"/>
  </si>
  <si>
    <t>37N4KSB001</t>
    <phoneticPr fontId="3" type="noConversion"/>
  </si>
  <si>
    <t>PR5</t>
    <phoneticPr fontId="3" type="noConversion"/>
  </si>
  <si>
    <t>50M7SM</t>
    <phoneticPr fontId="3" type="noConversion"/>
  </si>
  <si>
    <t>50M7SN</t>
    <phoneticPr fontId="3" type="noConversion"/>
  </si>
  <si>
    <t>PR2</t>
    <phoneticPr fontId="3" type="noConversion"/>
  </si>
  <si>
    <t>37N4KQ</t>
    <phoneticPr fontId="3" type="noConversion"/>
  </si>
  <si>
    <t>PR1</t>
    <phoneticPr fontId="3" type="noConversion"/>
  </si>
  <si>
    <t>50M7SMB001</t>
    <phoneticPr fontId="3" type="noConversion"/>
  </si>
  <si>
    <t>50M7SR</t>
    <phoneticPr fontId="3" type="noConversion"/>
  </si>
  <si>
    <t>PR1</t>
    <phoneticPr fontId="3" type="noConversion"/>
  </si>
  <si>
    <t>36N4HQ</t>
    <phoneticPr fontId="3" type="noConversion"/>
  </si>
  <si>
    <t>PR4</t>
    <phoneticPr fontId="3" type="noConversion"/>
  </si>
  <si>
    <t>37N4KNB001</t>
    <phoneticPr fontId="3" type="noConversion"/>
  </si>
  <si>
    <t>V</t>
    <phoneticPr fontId="3" type="noConversion"/>
  </si>
  <si>
    <t>V</t>
    <phoneticPr fontId="3" type="noConversion"/>
  </si>
  <si>
    <t>PR4</t>
    <phoneticPr fontId="3" type="noConversion"/>
  </si>
  <si>
    <t>37N4KNB008</t>
    <phoneticPr fontId="3" type="noConversion"/>
  </si>
  <si>
    <t>PR3</t>
    <phoneticPr fontId="3" type="noConversion"/>
  </si>
  <si>
    <t>PR5</t>
    <phoneticPr fontId="3" type="noConversion"/>
  </si>
  <si>
    <t>PR5</t>
    <phoneticPr fontId="3" type="noConversion"/>
  </si>
  <si>
    <t>PR6</t>
    <phoneticPr fontId="3" type="noConversion"/>
  </si>
  <si>
    <t>37N4KS</t>
  </si>
  <si>
    <t>42N4UQ</t>
  </si>
  <si>
    <t>29N4XP</t>
  </si>
  <si>
    <t>37N4KSB001</t>
  </si>
  <si>
    <t>37N4KSB002</t>
  </si>
  <si>
    <t>49N4NP</t>
    <phoneticPr fontId="3" type="noConversion"/>
  </si>
  <si>
    <t>49N4NQ</t>
    <phoneticPr fontId="3" type="noConversion"/>
  </si>
  <si>
    <t>49N4NQB001</t>
    <phoneticPr fontId="3" type="noConversion"/>
  </si>
  <si>
    <t>PR1</t>
    <phoneticPr fontId="3" type="noConversion"/>
  </si>
  <si>
    <t>PR1</t>
    <phoneticPr fontId="3" type="noConversion"/>
  </si>
  <si>
    <t>PR6</t>
    <phoneticPr fontId="3" type="noConversion"/>
  </si>
  <si>
    <t>PR3</t>
    <phoneticPr fontId="3" type="noConversion"/>
  </si>
  <si>
    <t>PR5</t>
    <phoneticPr fontId="3" type="noConversion"/>
  </si>
  <si>
    <t>PR5</t>
    <phoneticPr fontId="3" type="noConversion"/>
  </si>
  <si>
    <t>49N4NP</t>
  </si>
  <si>
    <t>50M7ST</t>
  </si>
  <si>
    <t>50M7SV</t>
  </si>
  <si>
    <t>32N4AX</t>
  </si>
  <si>
    <t>42N4UN</t>
  </si>
  <si>
    <t>32N4AXB004</t>
  </si>
  <si>
    <t>37N4KNB001</t>
  </si>
  <si>
    <t>PR3</t>
    <phoneticPr fontId="3" type="noConversion"/>
  </si>
  <si>
    <t>42N4UQB004</t>
  </si>
  <si>
    <t>34N4CGB003</t>
  </si>
  <si>
    <t>37N4KP</t>
  </si>
  <si>
    <t>49N4NPB001</t>
    <phoneticPr fontId="3" type="noConversion"/>
  </si>
  <si>
    <t>49N4NQB002</t>
    <phoneticPr fontId="3" type="noConversion"/>
  </si>
  <si>
    <t>49N4NQ</t>
    <phoneticPr fontId="3" type="noConversion"/>
  </si>
  <si>
    <t>49N4NQ</t>
    <phoneticPr fontId="3" type="noConversion"/>
  </si>
  <si>
    <t>49N4NQB001</t>
    <phoneticPr fontId="3" type="noConversion"/>
  </si>
  <si>
    <t>49N4NP</t>
    <phoneticPr fontId="3" type="noConversion"/>
  </si>
  <si>
    <t>50M7SQ</t>
  </si>
  <si>
    <t>37N4KNB007</t>
  </si>
  <si>
    <t>37N4KP</t>
    <phoneticPr fontId="3" type="noConversion"/>
  </si>
  <si>
    <t>37N4KPB003</t>
    <phoneticPr fontId="3" type="noConversion"/>
  </si>
  <si>
    <t>42N4UPB004</t>
  </si>
  <si>
    <t>37N4KPB003</t>
  </si>
  <si>
    <t>46M7XR</t>
  </si>
  <si>
    <t>46M7XT</t>
  </si>
  <si>
    <t>50M7SUB001</t>
  </si>
  <si>
    <t>37N4KQ</t>
  </si>
  <si>
    <t>42N4UPB001</t>
  </si>
  <si>
    <t>46M7Z7</t>
  </si>
  <si>
    <t>46M7XS</t>
  </si>
  <si>
    <t>46M7XV</t>
  </si>
  <si>
    <t>46M7XU</t>
  </si>
  <si>
    <t>46M7XVB001</t>
  </si>
  <si>
    <t>PR3</t>
  </si>
  <si>
    <t>PR6</t>
  </si>
  <si>
    <t>PR1</t>
  </si>
  <si>
    <t>PR5</t>
  </si>
  <si>
    <t>37N4KNB008</t>
  </si>
  <si>
    <t>37N4KNB009</t>
  </si>
  <si>
    <t>42N4UPB002</t>
  </si>
  <si>
    <t>42N4UQB002</t>
  </si>
  <si>
    <t>PR6</t>
    <phoneticPr fontId="3" type="noConversion"/>
  </si>
  <si>
    <t>46M7Z8</t>
  </si>
  <si>
    <t>46M7XX</t>
  </si>
  <si>
    <t>50M7SS</t>
  </si>
  <si>
    <t>PR3</t>
    <phoneticPr fontId="3" type="noConversion"/>
  </si>
  <si>
    <t>52N4AG</t>
  </si>
  <si>
    <t>51M78U</t>
  </si>
  <si>
    <t>PR1</t>
    <phoneticPr fontId="3" type="noConversion"/>
  </si>
  <si>
    <t>PR5</t>
    <phoneticPr fontId="3" type="noConversion"/>
  </si>
  <si>
    <t>50M7SH</t>
  </si>
  <si>
    <t>46M7XW</t>
  </si>
  <si>
    <t>01N413</t>
  </si>
  <si>
    <t>51M78UB001</t>
  </si>
  <si>
    <t>01N412</t>
  </si>
  <si>
    <t>46M7XZ</t>
  </si>
  <si>
    <t>50M7SJ</t>
  </si>
  <si>
    <t>52N4AH</t>
  </si>
  <si>
    <t>46M7Z8B001</t>
  </si>
  <si>
    <t>46M7XY</t>
  </si>
  <si>
    <t>51M78R</t>
  </si>
  <si>
    <t>50M7SL</t>
  </si>
  <si>
    <t>50M7SN</t>
  </si>
  <si>
    <t>51M78Y</t>
  </si>
  <si>
    <t>51M78V</t>
  </si>
  <si>
    <t>51M78VB001</t>
  </si>
  <si>
    <t>51M78W</t>
  </si>
  <si>
    <t>51M78X</t>
  </si>
  <si>
    <t>51M78T</t>
  </si>
  <si>
    <t>52N4AJ</t>
  </si>
  <si>
    <t>50M7SW</t>
  </si>
  <si>
    <t>51M78S</t>
  </si>
  <si>
    <t>50M7SG</t>
  </si>
  <si>
    <t>52N459B001</t>
  </si>
  <si>
    <t>01N413B001</t>
  </si>
  <si>
    <t>50M7SK</t>
  </si>
  <si>
    <t>PR1</t>
    <phoneticPr fontId="3" type="noConversion"/>
  </si>
  <si>
    <t>PR6</t>
    <phoneticPr fontId="3" type="noConversion"/>
  </si>
  <si>
    <t>PR3</t>
    <phoneticPr fontId="3" type="noConversion"/>
  </si>
  <si>
    <t>PR3</t>
    <phoneticPr fontId="3" type="noConversion"/>
  </si>
  <si>
    <t>PR1</t>
    <phoneticPr fontId="3" type="noConversion"/>
  </si>
  <si>
    <t>PR3</t>
    <phoneticPr fontId="3" type="noConversion"/>
  </si>
  <si>
    <t>52N458</t>
  </si>
  <si>
    <t>V</t>
    <phoneticPr fontId="3" type="noConversion"/>
  </si>
  <si>
    <t>V</t>
    <phoneticPr fontId="3" type="noConversion"/>
  </si>
  <si>
    <t>V</t>
    <phoneticPr fontId="3" type="noConversion"/>
  </si>
  <si>
    <t>52N458B009</t>
    <phoneticPr fontId="3" type="noConversion"/>
  </si>
  <si>
    <t>PR1</t>
    <phoneticPr fontId="3" type="noConversion"/>
  </si>
  <si>
    <t>51M78V</t>
    <phoneticPr fontId="3" type="noConversion"/>
  </si>
  <si>
    <t>52N4AK</t>
  </si>
  <si>
    <t>PR1</t>
    <phoneticPr fontId="3" type="noConversion"/>
  </si>
  <si>
    <t>52N458</t>
    <phoneticPr fontId="3" type="noConversion"/>
  </si>
  <si>
    <t>51M78Z</t>
  </si>
  <si>
    <t>50M7SX</t>
  </si>
  <si>
    <t>PR1</t>
    <phoneticPr fontId="3" type="noConversion"/>
  </si>
  <si>
    <t>50M7SP</t>
  </si>
  <si>
    <t>50M7SR</t>
  </si>
  <si>
    <t>50M7SM</t>
  </si>
  <si>
    <t>PR5</t>
    <phoneticPr fontId="3" type="noConversion"/>
  </si>
  <si>
    <t>50M7SU</t>
  </si>
  <si>
    <t>52N458B010</t>
  </si>
  <si>
    <t>PR1</t>
    <phoneticPr fontId="3" type="noConversion"/>
  </si>
  <si>
    <t>PR5</t>
    <phoneticPr fontId="3" type="noConversion"/>
  </si>
  <si>
    <t>PR6</t>
    <phoneticPr fontId="3" type="noConversion"/>
  </si>
  <si>
    <t>PR5</t>
    <phoneticPr fontId="3" type="noConversion"/>
  </si>
  <si>
    <t>PR6</t>
    <phoneticPr fontId="3" type="noConversion"/>
  </si>
  <si>
    <t>PR3</t>
    <phoneticPr fontId="3" type="noConversion"/>
  </si>
  <si>
    <t>PR5</t>
    <phoneticPr fontId="3" type="noConversion"/>
  </si>
  <si>
    <t>52N458C009</t>
    <phoneticPr fontId="3" type="noConversion"/>
  </si>
  <si>
    <t>V</t>
    <phoneticPr fontId="3" type="noConversion"/>
  </si>
  <si>
    <t>PR5</t>
    <phoneticPr fontId="3" type="noConversion"/>
  </si>
  <si>
    <t>PR5</t>
    <phoneticPr fontId="3" type="noConversion"/>
  </si>
  <si>
    <t>PR6</t>
    <phoneticPr fontId="3" type="noConversion"/>
  </si>
  <si>
    <t>02M795</t>
  </si>
  <si>
    <t>02M797</t>
    <phoneticPr fontId="3" type="noConversion"/>
  </si>
  <si>
    <t>02M798</t>
    <phoneticPr fontId="3" type="noConversion"/>
  </si>
  <si>
    <t>02M796</t>
    <phoneticPr fontId="3" type="noConversion"/>
  </si>
  <si>
    <t>52N458B009</t>
  </si>
  <si>
    <t>02M797B001</t>
  </si>
  <si>
    <t>PR6</t>
    <phoneticPr fontId="3" type="noConversion"/>
  </si>
  <si>
    <t>PR5</t>
    <phoneticPr fontId="3" type="noConversion"/>
  </si>
  <si>
    <t>PR5</t>
    <phoneticPr fontId="3" type="noConversion"/>
  </si>
  <si>
    <t>PR6</t>
    <phoneticPr fontId="3" type="noConversion"/>
  </si>
  <si>
    <t>03M7JV</t>
  </si>
  <si>
    <t>03M7JW</t>
  </si>
  <si>
    <t>03M7JU</t>
  </si>
  <si>
    <t>02M799</t>
  </si>
  <si>
    <t>50M7SPB001</t>
  </si>
  <si>
    <t>02M798B001</t>
  </si>
  <si>
    <t>PR6</t>
    <phoneticPr fontId="3" type="noConversion"/>
  </si>
  <si>
    <t>PR4</t>
    <phoneticPr fontId="3" type="noConversion"/>
  </si>
  <si>
    <t>PR5</t>
    <phoneticPr fontId="3" type="noConversion"/>
  </si>
  <si>
    <t>03M7GG</t>
    <phoneticPr fontId="3" type="noConversion"/>
  </si>
  <si>
    <t>V</t>
    <phoneticPr fontId="3" type="noConversion"/>
  </si>
  <si>
    <t>V</t>
    <phoneticPr fontId="3" type="noConversion"/>
  </si>
  <si>
    <t>V</t>
    <phoneticPr fontId="3" type="noConversion"/>
  </si>
  <si>
    <t>46M7XZ</t>
    <phoneticPr fontId="3" type="noConversion"/>
  </si>
  <si>
    <t>50M7SH</t>
    <phoneticPr fontId="3" type="noConversion"/>
  </si>
  <si>
    <t>03M7JV</t>
    <phoneticPr fontId="3" type="noConversion"/>
  </si>
  <si>
    <t>03M7JW</t>
    <phoneticPr fontId="3" type="noConversion"/>
  </si>
  <si>
    <t>03M7JU</t>
    <phoneticPr fontId="3" type="noConversion"/>
  </si>
  <si>
    <t>02M798B002</t>
  </si>
  <si>
    <t>02M798B003</t>
  </si>
  <si>
    <t>2/1</t>
    <phoneticPr fontId="3" type="noConversion"/>
  </si>
  <si>
    <t>PR3</t>
    <phoneticPr fontId="3" type="noConversion"/>
  </si>
  <si>
    <t>PR5</t>
    <phoneticPr fontId="3" type="noConversion"/>
  </si>
  <si>
    <t>03M7GGB002</t>
  </si>
  <si>
    <t>03M7JWB001</t>
  </si>
  <si>
    <t>03M7GGB001</t>
  </si>
  <si>
    <t>03M7JW</t>
    <phoneticPr fontId="3" type="noConversion"/>
  </si>
  <si>
    <t>PR5</t>
    <phoneticPr fontId="3" type="noConversion"/>
  </si>
  <si>
    <t>51M78U</t>
    <phoneticPr fontId="3" type="noConversion"/>
  </si>
  <si>
    <t>V</t>
    <phoneticPr fontId="3" type="noConversion"/>
  </si>
  <si>
    <t>46M7XU</t>
    <phoneticPr fontId="3" type="noConversion"/>
  </si>
  <si>
    <t>PR6</t>
    <phoneticPr fontId="3" type="noConversion"/>
  </si>
  <si>
    <t>50M7SS</t>
    <phoneticPr fontId="3" type="noConversion"/>
  </si>
  <si>
    <t>50M7SK</t>
    <phoneticPr fontId="3" type="noConversion"/>
  </si>
  <si>
    <t>46M7XX</t>
    <phoneticPr fontId="3" type="noConversion"/>
  </si>
  <si>
    <t>PR4</t>
    <phoneticPr fontId="3" type="noConversion"/>
  </si>
  <si>
    <t>50M7SJ</t>
    <phoneticPr fontId="3" type="noConversion"/>
  </si>
  <si>
    <t>PR5</t>
    <phoneticPr fontId="3" type="noConversion"/>
  </si>
  <si>
    <t>50M7SL</t>
    <phoneticPr fontId="3" type="noConversion"/>
  </si>
  <si>
    <t>PR3</t>
    <phoneticPr fontId="3" type="noConversion"/>
  </si>
  <si>
    <t>50M7SUB001</t>
    <phoneticPr fontId="3" type="noConversion"/>
  </si>
  <si>
    <t>PR3</t>
    <phoneticPr fontId="3" type="noConversion"/>
  </si>
  <si>
    <t>32N4AW</t>
    <phoneticPr fontId="3" type="noConversion"/>
  </si>
  <si>
    <t>50M7SSB001</t>
    <phoneticPr fontId="3" type="noConversion"/>
  </si>
  <si>
    <t>46M7XW</t>
    <phoneticPr fontId="3" type="noConversion"/>
  </si>
  <si>
    <t>50M7SN</t>
    <phoneticPr fontId="3" type="noConversion"/>
  </si>
  <si>
    <t>46M7XZ</t>
    <phoneticPr fontId="3" type="noConversion"/>
  </si>
  <si>
    <t>46M78ZB001</t>
    <phoneticPr fontId="3" type="noConversion"/>
  </si>
  <si>
    <t>50M7SJB001</t>
    <phoneticPr fontId="3" type="noConversion"/>
  </si>
  <si>
    <t>V</t>
    <phoneticPr fontId="3" type="noConversion"/>
  </si>
  <si>
    <t>02M7C3</t>
    <phoneticPr fontId="3" type="noConversion"/>
  </si>
  <si>
    <t>03M7GGB001</t>
    <phoneticPr fontId="3" type="noConversion"/>
  </si>
  <si>
    <t>03M7JWB002</t>
    <phoneticPr fontId="3" type="noConversion"/>
  </si>
  <si>
    <t>14N4TDB004</t>
    <phoneticPr fontId="3" type="noConversion"/>
  </si>
  <si>
    <t>03M7JWB001</t>
    <phoneticPr fontId="3" type="noConversion"/>
  </si>
  <si>
    <t>03M7YE</t>
    <phoneticPr fontId="3" type="noConversion"/>
  </si>
  <si>
    <t>03M7GGB001</t>
    <phoneticPr fontId="3" type="noConversion"/>
  </si>
  <si>
    <t>03M7YF</t>
    <phoneticPr fontId="3" type="noConversion"/>
  </si>
  <si>
    <t>02M7C3B001</t>
    <phoneticPr fontId="3" type="noConversion"/>
  </si>
  <si>
    <t>03M7GGB002</t>
    <phoneticPr fontId="3" type="noConversion"/>
  </si>
  <si>
    <t>03M7GJ</t>
    <phoneticPr fontId="3" type="noConversion"/>
  </si>
  <si>
    <t>03M7MV</t>
    <phoneticPr fontId="3" type="noConversion"/>
  </si>
  <si>
    <t>03M7YE</t>
  </si>
  <si>
    <t>V</t>
    <phoneticPr fontId="3" type="noConversion"/>
  </si>
  <si>
    <t>46M7XXB002</t>
  </si>
  <si>
    <t>PR3</t>
    <phoneticPr fontId="3" type="noConversion"/>
  </si>
  <si>
    <t>PR5</t>
    <phoneticPr fontId="3" type="noConversion"/>
  </si>
  <si>
    <t>PR6</t>
    <phoneticPr fontId="3" type="noConversion"/>
  </si>
  <si>
    <t>03M7GGB003</t>
  </si>
  <si>
    <t>03M7JWB002</t>
  </si>
  <si>
    <t>03M7GJB001</t>
  </si>
  <si>
    <t>04M715</t>
  </si>
  <si>
    <t>04M716</t>
  </si>
  <si>
    <t>PR6</t>
    <phoneticPr fontId="3" type="noConversion"/>
  </si>
  <si>
    <t>PR5</t>
    <phoneticPr fontId="3" type="noConversion"/>
  </si>
  <si>
    <t>50M7SM</t>
    <phoneticPr fontId="3" type="noConversion"/>
  </si>
  <si>
    <t>50M7SSB001</t>
  </si>
  <si>
    <t>PR6</t>
    <phoneticPr fontId="3" type="noConversion"/>
  </si>
  <si>
    <t>03M7MVB001</t>
    <phoneticPr fontId="3" type="noConversion"/>
  </si>
  <si>
    <t>V</t>
    <phoneticPr fontId="3" type="noConversion"/>
  </si>
  <si>
    <t>V</t>
    <phoneticPr fontId="3" type="noConversion"/>
  </si>
  <si>
    <t>PR3</t>
    <phoneticPr fontId="3" type="noConversion"/>
  </si>
  <si>
    <t>51M78SB001</t>
  </si>
  <si>
    <t>PR5</t>
    <phoneticPr fontId="3" type="noConversion"/>
  </si>
  <si>
    <t>46M7Z8B002</t>
  </si>
  <si>
    <t>PR6</t>
    <phoneticPr fontId="3" type="noConversion"/>
  </si>
  <si>
    <t>50M7SSB001</t>
    <phoneticPr fontId="3" type="noConversion"/>
  </si>
  <si>
    <t>04M714</t>
  </si>
  <si>
    <t>46M7Z8B003</t>
  </si>
  <si>
    <t>51M793</t>
  </si>
  <si>
    <t>51M790</t>
  </si>
  <si>
    <t>51M795B001</t>
  </si>
  <si>
    <t>51M792</t>
  </si>
  <si>
    <t>51M795</t>
  </si>
  <si>
    <t>02M79B</t>
  </si>
  <si>
    <t>51M794</t>
  </si>
  <si>
    <t>50M7SNB002</t>
  </si>
  <si>
    <t>04M79H</t>
  </si>
  <si>
    <t>04M78E</t>
  </si>
  <si>
    <t>05M7K7</t>
  </si>
  <si>
    <t>05M7K8</t>
  </si>
  <si>
    <t>V</t>
    <phoneticPr fontId="3" type="noConversion"/>
  </si>
  <si>
    <t>PR5</t>
    <phoneticPr fontId="3" type="noConversion"/>
  </si>
  <si>
    <t>PR3</t>
    <phoneticPr fontId="3" type="noConversion"/>
  </si>
  <si>
    <t>V</t>
    <phoneticPr fontId="3" type="noConversion"/>
  </si>
  <si>
    <t>51M792</t>
    <phoneticPr fontId="3" type="noConversion"/>
  </si>
  <si>
    <t xml:space="preserve"> 51M78W</t>
  </si>
  <si>
    <t>PR4</t>
    <phoneticPr fontId="3" type="noConversion"/>
  </si>
  <si>
    <t>PR5</t>
    <phoneticPr fontId="3" type="noConversion"/>
  </si>
  <si>
    <t>PR5</t>
    <phoneticPr fontId="3" type="noConversion"/>
  </si>
  <si>
    <t>PR3</t>
    <phoneticPr fontId="3" type="noConversion"/>
  </si>
  <si>
    <t>50M7SM</t>
    <phoneticPr fontId="3" type="noConversion"/>
  </si>
  <si>
    <t>PR1</t>
    <phoneticPr fontId="3" type="noConversion"/>
  </si>
  <si>
    <t>PR1</t>
    <phoneticPr fontId="3" type="noConversion"/>
  </si>
  <si>
    <t>PR3</t>
    <phoneticPr fontId="3" type="noConversion"/>
  </si>
  <si>
    <t>PR3</t>
    <phoneticPr fontId="3" type="noConversion"/>
  </si>
  <si>
    <t>PR4</t>
    <phoneticPr fontId="3" type="noConversion"/>
  </si>
  <si>
    <t>PR4</t>
    <phoneticPr fontId="3" type="noConversion"/>
  </si>
  <si>
    <t>PR6</t>
    <phoneticPr fontId="3" type="noConversion"/>
  </si>
  <si>
    <t>46M7XYB001</t>
    <phoneticPr fontId="3" type="noConversion"/>
  </si>
  <si>
    <t>02M79C</t>
  </si>
  <si>
    <t>PR1</t>
    <phoneticPr fontId="3" type="noConversion"/>
  </si>
  <si>
    <t>46M7XYB003</t>
  </si>
  <si>
    <t>PR6</t>
    <phoneticPr fontId="3" type="noConversion"/>
  </si>
  <si>
    <t>PR5</t>
    <phoneticPr fontId="3" type="noConversion"/>
  </si>
  <si>
    <t>PR3</t>
    <phoneticPr fontId="3" type="noConversion"/>
  </si>
  <si>
    <t>PR6</t>
    <phoneticPr fontId="3" type="noConversion"/>
  </si>
  <si>
    <t>05M7K6</t>
  </si>
  <si>
    <t>04M7B9</t>
  </si>
  <si>
    <t>V</t>
    <phoneticPr fontId="3" type="noConversion"/>
  </si>
  <si>
    <t>V</t>
    <phoneticPr fontId="3" type="noConversion"/>
  </si>
  <si>
    <t>05M7S4</t>
    <phoneticPr fontId="3" type="noConversion"/>
  </si>
  <si>
    <t>02M79G</t>
  </si>
  <si>
    <t>51M791</t>
  </si>
  <si>
    <t>02M79D</t>
  </si>
  <si>
    <t>02M79H</t>
  </si>
  <si>
    <t>02M79J</t>
  </si>
  <si>
    <t>PR1</t>
    <phoneticPr fontId="3" type="noConversion"/>
  </si>
  <si>
    <t>PR3</t>
    <phoneticPr fontId="3" type="noConversion"/>
  </si>
  <si>
    <t>PR6</t>
    <phoneticPr fontId="3" type="noConversion"/>
  </si>
  <si>
    <t>05M7S3</t>
  </si>
  <si>
    <t>05M7S4</t>
  </si>
  <si>
    <t>PR2</t>
    <phoneticPr fontId="3" type="noConversion"/>
  </si>
  <si>
    <t>51M78V</t>
    <phoneticPr fontId="3" type="noConversion"/>
  </si>
  <si>
    <t>05M7U1</t>
  </si>
  <si>
    <t>05M7U2</t>
  </si>
  <si>
    <t>05M7T3</t>
  </si>
  <si>
    <t>05M7S3B001</t>
  </si>
  <si>
    <t>PR6</t>
    <phoneticPr fontId="3" type="noConversion"/>
  </si>
  <si>
    <t>PR3</t>
    <phoneticPr fontId="3" type="noConversion"/>
  </si>
  <si>
    <t>PR4</t>
    <phoneticPr fontId="3" type="noConversion"/>
  </si>
  <si>
    <t>02M79E</t>
  </si>
  <si>
    <t>PR1</t>
    <phoneticPr fontId="3" type="noConversion"/>
  </si>
  <si>
    <t>05M7S4B002</t>
  </si>
  <si>
    <t>PR2</t>
    <phoneticPr fontId="3" type="noConversion"/>
  </si>
  <si>
    <t>V</t>
    <phoneticPr fontId="3" type="noConversion"/>
  </si>
  <si>
    <t>05M7S4B003</t>
  </si>
  <si>
    <t>05M7U2B002</t>
  </si>
  <si>
    <t>V</t>
    <phoneticPr fontId="3" type="noConversion"/>
  </si>
  <si>
    <t>02M79Q</t>
    <phoneticPr fontId="3" type="noConversion"/>
  </si>
  <si>
    <t>PR1</t>
    <phoneticPr fontId="3" type="noConversion"/>
  </si>
  <si>
    <t>05M7T3</t>
    <phoneticPr fontId="3" type="noConversion"/>
  </si>
  <si>
    <t>51M793</t>
    <phoneticPr fontId="3" type="noConversion"/>
  </si>
  <si>
    <t>PR2</t>
    <phoneticPr fontId="3" type="noConversion"/>
  </si>
  <si>
    <t>52N4AJB001</t>
  </si>
  <si>
    <t>PR6</t>
    <phoneticPr fontId="3" type="noConversion"/>
  </si>
  <si>
    <t>05M7U2B001</t>
  </si>
  <si>
    <t>51M793B001</t>
  </si>
  <si>
    <t>PR5</t>
    <phoneticPr fontId="3" type="noConversion"/>
  </si>
  <si>
    <t>05M7U1B001</t>
  </si>
  <si>
    <t>06M71P</t>
  </si>
  <si>
    <t>V</t>
    <phoneticPr fontId="3" type="noConversion"/>
  </si>
  <si>
    <t>05M7U3</t>
  </si>
  <si>
    <t>02M79A</t>
  </si>
  <si>
    <t>02M79K</t>
  </si>
  <si>
    <t>02M79CB001</t>
  </si>
  <si>
    <t>PR1</t>
    <phoneticPr fontId="3" type="noConversion"/>
  </si>
  <si>
    <t>PR5</t>
    <phoneticPr fontId="3" type="noConversion"/>
  </si>
  <si>
    <t>05M7T3B001</t>
  </si>
  <si>
    <t>06M71N</t>
  </si>
  <si>
    <t>PR1</t>
    <phoneticPr fontId="3" type="noConversion"/>
  </si>
  <si>
    <t>02M79F</t>
    <phoneticPr fontId="3" type="noConversion"/>
  </si>
  <si>
    <t>06M7NZ</t>
  </si>
  <si>
    <t>06M7P2</t>
  </si>
  <si>
    <t>V</t>
    <phoneticPr fontId="3" type="noConversion"/>
  </si>
  <si>
    <t>V</t>
    <phoneticPr fontId="3" type="noConversion"/>
  </si>
  <si>
    <t>V</t>
    <phoneticPr fontId="3" type="noConversion"/>
  </si>
  <si>
    <t>V</t>
    <phoneticPr fontId="3" type="noConversion"/>
  </si>
  <si>
    <t>V</t>
    <phoneticPr fontId="3" type="noConversion"/>
  </si>
  <si>
    <t>V</t>
    <phoneticPr fontId="3" type="noConversion"/>
  </si>
  <si>
    <t>06M7P2</t>
    <phoneticPr fontId="3" type="noConversion"/>
  </si>
  <si>
    <t>06M71NB001</t>
    <phoneticPr fontId="3" type="noConversion"/>
  </si>
  <si>
    <t>06M7NZ</t>
    <phoneticPr fontId="3" type="noConversion"/>
  </si>
  <si>
    <t>02M79F</t>
  </si>
  <si>
    <t>02M79M</t>
  </si>
  <si>
    <t>02M79N</t>
  </si>
  <si>
    <t>02M79P</t>
  </si>
  <si>
    <t>PR6</t>
    <phoneticPr fontId="3" type="noConversion"/>
  </si>
  <si>
    <t>PR1</t>
    <phoneticPr fontId="3" type="noConversion"/>
  </si>
  <si>
    <t>06M7P3</t>
  </si>
  <si>
    <t>06M7P5</t>
  </si>
  <si>
    <t>PR5</t>
    <phoneticPr fontId="3" type="noConversion"/>
  </si>
  <si>
    <t>V</t>
    <phoneticPr fontId="3" type="noConversion"/>
  </si>
  <si>
    <t>V</t>
    <phoneticPr fontId="3" type="noConversion"/>
  </si>
  <si>
    <t>V</t>
    <phoneticPr fontId="3" type="noConversion"/>
  </si>
  <si>
    <t>V</t>
    <phoneticPr fontId="3" type="noConversion"/>
  </si>
  <si>
    <t>PR2</t>
    <phoneticPr fontId="3" type="noConversion"/>
  </si>
  <si>
    <t>02M79Q</t>
  </si>
  <si>
    <t>02N4AJ</t>
  </si>
  <si>
    <t>PR1</t>
    <phoneticPr fontId="3" type="noConversion"/>
  </si>
  <si>
    <t>PR5</t>
    <phoneticPr fontId="3" type="noConversion"/>
  </si>
  <si>
    <t>PR4</t>
    <phoneticPr fontId="3" type="noConversion"/>
  </si>
  <si>
    <t>PR2</t>
    <phoneticPr fontId="3" type="noConversion"/>
  </si>
  <si>
    <t>02M79Q</t>
    <phoneticPr fontId="3" type="noConversion"/>
  </si>
  <si>
    <t>50M7SXB002</t>
  </si>
  <si>
    <t>06M7RZ</t>
  </si>
  <si>
    <t>07M767</t>
  </si>
  <si>
    <t>06M7P4</t>
  </si>
  <si>
    <t>PR1</t>
    <phoneticPr fontId="3" type="noConversion"/>
  </si>
  <si>
    <t>PR5</t>
    <phoneticPr fontId="3" type="noConversion"/>
  </si>
  <si>
    <t>PR2</t>
    <phoneticPr fontId="3" type="noConversion"/>
  </si>
  <si>
    <t>PR4</t>
    <phoneticPr fontId="3" type="noConversion"/>
  </si>
  <si>
    <t>PR3</t>
    <phoneticPr fontId="3" type="noConversion"/>
  </si>
  <si>
    <t>PR6</t>
    <phoneticPr fontId="3" type="noConversion"/>
  </si>
  <si>
    <t>PR3</t>
    <phoneticPr fontId="3" type="noConversion"/>
  </si>
  <si>
    <t>PR5</t>
    <phoneticPr fontId="3" type="noConversion"/>
  </si>
  <si>
    <t>PR2</t>
    <phoneticPr fontId="3" type="noConversion"/>
  </si>
  <si>
    <t>PR4</t>
    <phoneticPr fontId="3" type="noConversion"/>
  </si>
  <si>
    <t>V</t>
    <phoneticPr fontId="3" type="noConversion"/>
  </si>
  <si>
    <t>06M7S0</t>
  </si>
  <si>
    <t>V</t>
    <phoneticPr fontId="3" type="noConversion"/>
  </si>
  <si>
    <t>V</t>
    <phoneticPr fontId="3" type="noConversion"/>
  </si>
  <si>
    <t>V</t>
    <phoneticPr fontId="3" type="noConversion"/>
  </si>
  <si>
    <t>PR3</t>
    <phoneticPr fontId="3" type="noConversion"/>
  </si>
  <si>
    <t>02M79QB001</t>
  </si>
  <si>
    <t>PR2</t>
    <phoneticPr fontId="3" type="noConversion"/>
  </si>
  <si>
    <t>02M79T</t>
  </si>
  <si>
    <t>PR6</t>
    <phoneticPr fontId="3" type="noConversion"/>
  </si>
  <si>
    <t>PR3</t>
    <phoneticPr fontId="3" type="noConversion"/>
  </si>
  <si>
    <t>PR1</t>
    <phoneticPr fontId="3" type="noConversion"/>
  </si>
  <si>
    <t>PR2</t>
    <phoneticPr fontId="3" type="noConversion"/>
  </si>
  <si>
    <t>07M78H</t>
  </si>
  <si>
    <t>PR5</t>
    <phoneticPr fontId="3" type="noConversion"/>
  </si>
  <si>
    <t>52N4AJB001</t>
    <phoneticPr fontId="3" type="noConversion"/>
  </si>
  <si>
    <t>02M79R</t>
  </si>
  <si>
    <t>02M79S</t>
  </si>
  <si>
    <t>02M79L</t>
  </si>
  <si>
    <t>PR1</t>
    <phoneticPr fontId="3" type="noConversion"/>
  </si>
  <si>
    <t>PR3</t>
    <phoneticPr fontId="3" type="noConversion"/>
  </si>
  <si>
    <t>32N4AW</t>
  </si>
  <si>
    <t>PR4</t>
    <phoneticPr fontId="3" type="noConversion"/>
  </si>
  <si>
    <t>02M79K</t>
    <phoneticPr fontId="3" type="noConversion"/>
  </si>
  <si>
    <t>51M795</t>
    <phoneticPr fontId="3" type="noConversion"/>
  </si>
  <si>
    <t>PR3</t>
    <phoneticPr fontId="3" type="noConversion"/>
  </si>
  <si>
    <t>V</t>
    <phoneticPr fontId="3" type="noConversion"/>
  </si>
  <si>
    <t>PR2</t>
    <phoneticPr fontId="3" type="noConversion"/>
  </si>
  <si>
    <t>02M79KB001</t>
  </si>
  <si>
    <t>51M795B002</t>
  </si>
  <si>
    <t>PR2</t>
    <phoneticPr fontId="3" type="noConversion"/>
  </si>
  <si>
    <t>PR3</t>
    <phoneticPr fontId="3" type="noConversion"/>
  </si>
  <si>
    <t>PR3</t>
    <phoneticPr fontId="3" type="noConversion"/>
  </si>
  <si>
    <t>PR5</t>
    <phoneticPr fontId="3" type="noConversion"/>
  </si>
  <si>
    <t>PR4</t>
    <phoneticPr fontId="3" type="noConversion"/>
  </si>
  <si>
    <t>08M7AV</t>
  </si>
  <si>
    <t>08M7JW</t>
  </si>
  <si>
    <t>07M79M</t>
  </si>
  <si>
    <t>08M7DB</t>
  </si>
  <si>
    <t>V</t>
    <phoneticPr fontId="3" type="noConversion"/>
  </si>
  <si>
    <t>V</t>
    <phoneticPr fontId="3" type="noConversion"/>
  </si>
  <si>
    <t>V</t>
    <phoneticPr fontId="3" type="noConversion"/>
  </si>
  <si>
    <t>V</t>
    <phoneticPr fontId="3" type="noConversion"/>
  </si>
  <si>
    <t>02M79V</t>
  </si>
  <si>
    <t>PR1</t>
    <phoneticPr fontId="3" type="noConversion"/>
  </si>
  <si>
    <t>PR3</t>
    <phoneticPr fontId="3" type="noConversion"/>
  </si>
  <si>
    <t>PR6</t>
    <phoneticPr fontId="3" type="noConversion"/>
  </si>
  <si>
    <t>07M79G</t>
  </si>
  <si>
    <t>PR2</t>
    <phoneticPr fontId="3" type="noConversion"/>
  </si>
  <si>
    <t>08M7DC</t>
  </si>
  <si>
    <t>PR4</t>
    <phoneticPr fontId="3" type="noConversion"/>
  </si>
  <si>
    <t>V</t>
    <phoneticPr fontId="3" type="noConversion"/>
  </si>
  <si>
    <t>V</t>
    <phoneticPr fontId="3" type="noConversion"/>
  </si>
  <si>
    <t>V</t>
    <phoneticPr fontId="3" type="noConversion"/>
  </si>
  <si>
    <t>PR3</t>
    <phoneticPr fontId="3" type="noConversion"/>
  </si>
  <si>
    <t>PR5</t>
    <phoneticPr fontId="3" type="noConversion"/>
  </si>
  <si>
    <t>52N4AKB001</t>
  </si>
  <si>
    <t>PR3</t>
    <phoneticPr fontId="3" type="noConversion"/>
  </si>
  <si>
    <t>PR5</t>
    <phoneticPr fontId="3" type="noConversion"/>
  </si>
  <si>
    <t>PR5</t>
    <phoneticPr fontId="3" type="noConversion"/>
  </si>
  <si>
    <t>V</t>
    <phoneticPr fontId="3" type="noConversion"/>
  </si>
  <si>
    <t>V</t>
    <phoneticPr fontId="3" type="noConversion"/>
  </si>
  <si>
    <t>07M79L</t>
  </si>
  <si>
    <t>08M7DE</t>
  </si>
  <si>
    <t>08M7B0</t>
  </si>
  <si>
    <t>PR3</t>
    <phoneticPr fontId="3" type="noConversion"/>
  </si>
  <si>
    <t>PR4</t>
    <phoneticPr fontId="3" type="noConversion"/>
  </si>
  <si>
    <t>39N4QF</t>
  </si>
  <si>
    <t>PR3</t>
    <phoneticPr fontId="3" type="noConversion"/>
  </si>
  <si>
    <t>02M79Y</t>
  </si>
  <si>
    <t>02M79W</t>
  </si>
  <si>
    <t>PR1</t>
    <phoneticPr fontId="3" type="noConversion"/>
  </si>
  <si>
    <t>PR1</t>
    <phoneticPr fontId="3" type="noConversion"/>
  </si>
  <si>
    <t>PR3</t>
    <phoneticPr fontId="3" type="noConversion"/>
  </si>
  <si>
    <t>PR5</t>
    <phoneticPr fontId="3" type="noConversion"/>
  </si>
  <si>
    <t>PR2</t>
    <phoneticPr fontId="3" type="noConversion"/>
  </si>
  <si>
    <t>08M7DCB001</t>
  </si>
  <si>
    <t>08M7B0B002</t>
  </si>
  <si>
    <t>08M7JX</t>
  </si>
  <si>
    <t>02M79U</t>
  </si>
  <si>
    <t>02M79Z</t>
  </si>
  <si>
    <t>02M79X</t>
  </si>
  <si>
    <t>08M7Z4</t>
  </si>
  <si>
    <t>PR1</t>
    <phoneticPr fontId="3" type="noConversion"/>
  </si>
  <si>
    <t>V</t>
    <phoneticPr fontId="3" type="noConversion"/>
  </si>
  <si>
    <t>V</t>
    <phoneticPr fontId="3" type="noConversion"/>
  </si>
  <si>
    <t>V</t>
    <phoneticPr fontId="3" type="noConversion"/>
  </si>
  <si>
    <t>PR3</t>
    <phoneticPr fontId="3" type="noConversion"/>
  </si>
  <si>
    <t>08M7RU</t>
  </si>
  <si>
    <t>08M7VF</t>
  </si>
  <si>
    <t>08M7DD</t>
  </si>
  <si>
    <t>V</t>
    <phoneticPr fontId="3" type="noConversion"/>
  </si>
  <si>
    <t>PR6</t>
    <phoneticPr fontId="3" type="noConversion"/>
  </si>
  <si>
    <t>52N4AH</t>
    <phoneticPr fontId="3" type="noConversion"/>
  </si>
  <si>
    <t>02M7A0</t>
  </si>
  <si>
    <t>PR1</t>
    <phoneticPr fontId="3" type="noConversion"/>
  </si>
  <si>
    <t>PR1</t>
    <phoneticPr fontId="3" type="noConversion"/>
  </si>
  <si>
    <t>PR5</t>
    <phoneticPr fontId="3" type="noConversion"/>
  </si>
  <si>
    <t>PR6</t>
    <phoneticPr fontId="3" type="noConversion"/>
  </si>
  <si>
    <t>PR2</t>
    <phoneticPr fontId="3" type="noConversion"/>
  </si>
  <si>
    <t>PR4</t>
    <phoneticPr fontId="3" type="noConversion"/>
  </si>
  <si>
    <t>02M7B9</t>
  </si>
  <si>
    <t>02M7BG</t>
  </si>
  <si>
    <t>PR1</t>
    <phoneticPr fontId="3" type="noConversion"/>
  </si>
  <si>
    <t>09M7ZU</t>
  </si>
  <si>
    <t>08M7JXB001</t>
  </si>
  <si>
    <t>PR2</t>
    <phoneticPr fontId="3" type="noConversion"/>
  </si>
  <si>
    <t>PR3</t>
    <phoneticPr fontId="3" type="noConversion"/>
  </si>
  <si>
    <t>06M71NB001</t>
    <phoneticPr fontId="3" type="noConversion"/>
  </si>
  <si>
    <t>51M795</t>
    <phoneticPr fontId="3" type="noConversion"/>
  </si>
  <si>
    <t>02M79P</t>
    <phoneticPr fontId="3" type="noConversion"/>
  </si>
  <si>
    <t>V</t>
    <phoneticPr fontId="3" type="noConversion"/>
  </si>
  <si>
    <t>02M79AB001</t>
  </si>
  <si>
    <t>PR5</t>
    <phoneticPr fontId="3" type="noConversion"/>
  </si>
  <si>
    <t>PR3</t>
    <phoneticPr fontId="3" type="noConversion"/>
  </si>
  <si>
    <t>PR4</t>
    <phoneticPr fontId="3" type="noConversion"/>
  </si>
  <si>
    <t>09M747</t>
  </si>
  <si>
    <t>08M7Z3</t>
  </si>
  <si>
    <t>09M7ZUB001</t>
  </si>
  <si>
    <t>09M77A</t>
  </si>
  <si>
    <t>V</t>
    <phoneticPr fontId="3" type="noConversion"/>
  </si>
  <si>
    <t>08M7Z4</t>
    <phoneticPr fontId="3" type="noConversion"/>
  </si>
  <si>
    <t>V</t>
    <phoneticPr fontId="3" type="noConversion"/>
  </si>
  <si>
    <t>02M7BV</t>
  </si>
  <si>
    <t>02M7BR</t>
  </si>
  <si>
    <t>02M7C0</t>
  </si>
  <si>
    <t>PR1</t>
    <phoneticPr fontId="3" type="noConversion"/>
  </si>
  <si>
    <t>PR3</t>
    <phoneticPr fontId="3" type="noConversion"/>
  </si>
  <si>
    <t>51M791B001</t>
  </si>
  <si>
    <t>09M745</t>
  </si>
  <si>
    <t>09M748</t>
  </si>
  <si>
    <t>V</t>
    <phoneticPr fontId="3" type="noConversion"/>
  </si>
  <si>
    <t>V</t>
    <phoneticPr fontId="3" type="noConversion"/>
  </si>
  <si>
    <t>50M7SXB003</t>
  </si>
  <si>
    <t>PR6</t>
    <phoneticPr fontId="3" type="noConversion"/>
  </si>
  <si>
    <t>PR5</t>
    <phoneticPr fontId="3" type="noConversion"/>
  </si>
  <si>
    <t>09M748B002</t>
  </si>
  <si>
    <t>09M745B001</t>
  </si>
  <si>
    <t>09M746</t>
  </si>
  <si>
    <t>PR6</t>
    <phoneticPr fontId="3" type="noConversion"/>
  </si>
  <si>
    <t>PR4</t>
    <phoneticPr fontId="3" type="noConversion"/>
  </si>
  <si>
    <t>PR2</t>
    <phoneticPr fontId="3" type="noConversion"/>
  </si>
  <si>
    <t>08M7Z4B002</t>
  </si>
  <si>
    <t>09M748B001</t>
  </si>
  <si>
    <t>09M779</t>
  </si>
  <si>
    <t>V</t>
    <phoneticPr fontId="3" type="noConversion"/>
  </si>
  <si>
    <t>V</t>
    <phoneticPr fontId="3" type="noConversion"/>
  </si>
  <si>
    <t>PR5</t>
    <phoneticPr fontId="3" type="noConversion"/>
  </si>
  <si>
    <t>PR6</t>
    <phoneticPr fontId="3" type="noConversion"/>
  </si>
  <si>
    <t>09M748B003</t>
  </si>
  <si>
    <t>V</t>
    <phoneticPr fontId="3" type="noConversion"/>
  </si>
  <si>
    <t>PR5</t>
    <phoneticPr fontId="3" type="noConversion"/>
  </si>
  <si>
    <t>PR5</t>
    <phoneticPr fontId="3" type="noConversion"/>
  </si>
  <si>
    <t>PR2</t>
    <phoneticPr fontId="3" type="noConversion"/>
  </si>
  <si>
    <t>PR4</t>
    <phoneticPr fontId="3" type="noConversion"/>
  </si>
  <si>
    <t>V</t>
    <phoneticPr fontId="3" type="noConversion"/>
  </si>
  <si>
    <t>V</t>
    <phoneticPr fontId="3" type="noConversion"/>
  </si>
  <si>
    <t>11N4LQ</t>
    <phoneticPr fontId="3" type="noConversion"/>
  </si>
  <si>
    <t>PR6</t>
    <phoneticPr fontId="3" type="noConversion"/>
  </si>
  <si>
    <t>PR4</t>
    <phoneticPr fontId="3" type="noConversion"/>
  </si>
  <si>
    <t>PR6</t>
    <phoneticPr fontId="3" type="noConversion"/>
  </si>
  <si>
    <t>09M748B004</t>
  </si>
  <si>
    <t>11M7NNB001</t>
  </si>
  <si>
    <t>11M7NN</t>
  </si>
  <si>
    <t>02M79UB003</t>
  </si>
  <si>
    <t>PR6</t>
    <phoneticPr fontId="3" type="noConversion"/>
  </si>
  <si>
    <t>PR2</t>
    <phoneticPr fontId="3" type="noConversion"/>
  </si>
  <si>
    <t>11N4LQB001</t>
  </si>
  <si>
    <t>02M79FB003</t>
  </si>
  <si>
    <t>PR4</t>
    <phoneticPr fontId="3" type="noConversion"/>
  </si>
  <si>
    <t>PR2</t>
    <phoneticPr fontId="3" type="noConversion"/>
  </si>
  <si>
    <t>V</t>
    <phoneticPr fontId="3" type="noConversion"/>
  </si>
  <si>
    <t>V</t>
    <phoneticPr fontId="3" type="noConversion"/>
  </si>
  <si>
    <t>PR5</t>
    <phoneticPr fontId="3" type="noConversion"/>
  </si>
  <si>
    <t>PR2</t>
    <phoneticPr fontId="3" type="noConversion"/>
  </si>
  <si>
    <t>02M7A0B001</t>
  </si>
  <si>
    <t>02M7BGB001</t>
  </si>
  <si>
    <t>PR5</t>
    <phoneticPr fontId="3" type="noConversion"/>
  </si>
  <si>
    <t>PR3</t>
    <phoneticPr fontId="3" type="noConversion"/>
  </si>
  <si>
    <t>PR4</t>
    <phoneticPr fontId="3" type="noConversion"/>
  </si>
  <si>
    <t>PR2</t>
    <phoneticPr fontId="3" type="noConversion"/>
  </si>
  <si>
    <t>PR4</t>
    <phoneticPr fontId="3" type="noConversion"/>
  </si>
  <si>
    <t>V</t>
    <phoneticPr fontId="3" type="noConversion"/>
  </si>
  <si>
    <t>V</t>
    <phoneticPr fontId="3" type="noConversion"/>
  </si>
  <si>
    <t>02M79KB002</t>
    <phoneticPr fontId="3" type="noConversion"/>
  </si>
  <si>
    <t>02M79Y</t>
    <phoneticPr fontId="3" type="noConversion"/>
  </si>
  <si>
    <t>11M7NM</t>
  </si>
  <si>
    <t>11M7NMB001</t>
  </si>
  <si>
    <t>11M7NP</t>
  </si>
  <si>
    <t>12M7BD</t>
  </si>
  <si>
    <t>12M7BB</t>
  </si>
  <si>
    <t>V</t>
    <phoneticPr fontId="3" type="noConversion"/>
  </si>
  <si>
    <t>V</t>
    <phoneticPr fontId="3" type="noConversion"/>
  </si>
  <si>
    <t>42N4UU</t>
    <phoneticPr fontId="3" type="noConversion"/>
  </si>
  <si>
    <t>02M7C0B002</t>
  </si>
  <si>
    <t>02M7BVB001</t>
  </si>
  <si>
    <t>PR2</t>
    <phoneticPr fontId="3" type="noConversion"/>
  </si>
  <si>
    <t>V</t>
    <phoneticPr fontId="3" type="noConversion"/>
  </si>
  <si>
    <t>12M7BBB001</t>
  </si>
  <si>
    <t>V</t>
    <phoneticPr fontId="3" type="noConversion"/>
  </si>
  <si>
    <t>V</t>
    <phoneticPr fontId="3" type="noConversion"/>
  </si>
  <si>
    <t>42N4UTB006</t>
  </si>
  <si>
    <t>42N4UUB001</t>
  </si>
  <si>
    <t>PR4</t>
    <phoneticPr fontId="3" type="noConversion"/>
  </si>
  <si>
    <t>12M7BBB002</t>
  </si>
  <si>
    <t>V</t>
    <phoneticPr fontId="3" type="noConversion"/>
  </si>
  <si>
    <t>V</t>
    <phoneticPr fontId="3" type="noConversion"/>
  </si>
  <si>
    <t>11N4LT</t>
  </si>
  <si>
    <t>11N4LS</t>
  </si>
  <si>
    <t>02M79RB002</t>
  </si>
  <si>
    <t>02M79BB001</t>
  </si>
  <si>
    <t>42N4UU</t>
  </si>
  <si>
    <t>42N4UT</t>
  </si>
  <si>
    <t>PR1</t>
    <phoneticPr fontId="3" type="noConversion"/>
  </si>
  <si>
    <t>PR1</t>
    <phoneticPr fontId="3" type="noConversion"/>
  </si>
  <si>
    <t>PR3</t>
    <phoneticPr fontId="3" type="noConversion"/>
  </si>
  <si>
    <t>PR5</t>
    <phoneticPr fontId="3" type="noConversion"/>
  </si>
  <si>
    <t>PR5</t>
    <phoneticPr fontId="3" type="noConversion"/>
  </si>
  <si>
    <t>PR4</t>
    <phoneticPr fontId="3" type="noConversion"/>
  </si>
  <si>
    <t>V</t>
    <phoneticPr fontId="3" type="noConversion"/>
  </si>
  <si>
    <t>PR3</t>
    <phoneticPr fontId="3" type="noConversion"/>
  </si>
  <si>
    <t>PR6</t>
    <phoneticPr fontId="3" type="noConversion"/>
  </si>
  <si>
    <t>PR4</t>
    <phoneticPr fontId="3" type="noConversion"/>
  </si>
  <si>
    <t>V</t>
    <phoneticPr fontId="3" type="noConversion"/>
  </si>
  <si>
    <t>V</t>
    <phoneticPr fontId="3" type="noConversion"/>
  </si>
  <si>
    <t>PR5</t>
    <phoneticPr fontId="3" type="noConversion"/>
  </si>
  <si>
    <t>12M7BC</t>
    <phoneticPr fontId="3" type="noConversion"/>
  </si>
  <si>
    <t>02M79K</t>
    <phoneticPr fontId="3" type="noConversion"/>
  </si>
  <si>
    <t>PR6</t>
    <phoneticPr fontId="3" type="noConversion"/>
  </si>
  <si>
    <t>02M79KB002</t>
    <phoneticPr fontId="3" type="noConversion"/>
  </si>
  <si>
    <t>PR3</t>
    <phoneticPr fontId="3" type="noConversion"/>
  </si>
  <si>
    <t>PR5</t>
    <phoneticPr fontId="3" type="noConversion"/>
  </si>
  <si>
    <t>V</t>
    <phoneticPr fontId="3" type="noConversion"/>
  </si>
  <si>
    <t>V</t>
    <phoneticPr fontId="3" type="noConversion"/>
  </si>
  <si>
    <t>V</t>
    <phoneticPr fontId="3" type="noConversion"/>
  </si>
  <si>
    <t>V</t>
    <phoneticPr fontId="3" type="noConversion"/>
  </si>
  <si>
    <t>PR3</t>
    <phoneticPr fontId="3" type="noConversion"/>
  </si>
  <si>
    <t>PR4</t>
    <phoneticPr fontId="3" type="noConversion"/>
  </si>
  <si>
    <t>13M7G9</t>
  </si>
  <si>
    <t>PR3</t>
    <phoneticPr fontId="3" type="noConversion"/>
  </si>
  <si>
    <t>PR6</t>
    <phoneticPr fontId="3" type="noConversion"/>
  </si>
  <si>
    <t>PR4</t>
    <phoneticPr fontId="3" type="noConversion"/>
  </si>
  <si>
    <t>PR5</t>
    <phoneticPr fontId="3" type="noConversion"/>
  </si>
  <si>
    <t>PR4</t>
    <phoneticPr fontId="3" type="noConversion"/>
  </si>
  <si>
    <t>08M7Y9</t>
    <phoneticPr fontId="3" type="noConversion"/>
  </si>
  <si>
    <t>PR1</t>
    <phoneticPr fontId="3" type="noConversion"/>
  </si>
  <si>
    <t>V</t>
    <phoneticPr fontId="3" type="noConversion"/>
  </si>
  <si>
    <t>V</t>
    <phoneticPr fontId="3" type="noConversion"/>
  </si>
  <si>
    <t>02M79KB002</t>
  </si>
  <si>
    <t>PR3</t>
    <phoneticPr fontId="3" type="noConversion"/>
  </si>
  <si>
    <t>PR5</t>
    <phoneticPr fontId="3" type="noConversion"/>
  </si>
  <si>
    <t>PR6</t>
    <phoneticPr fontId="3" type="noConversion"/>
  </si>
  <si>
    <t>PR4</t>
    <phoneticPr fontId="3" type="noConversion"/>
  </si>
  <si>
    <t>12M7BCB002</t>
    <phoneticPr fontId="3" type="noConversion"/>
  </si>
  <si>
    <t>V</t>
    <phoneticPr fontId="3" type="noConversion"/>
  </si>
  <si>
    <t>V</t>
    <phoneticPr fontId="3" type="noConversion"/>
  </si>
  <si>
    <t>V</t>
    <phoneticPr fontId="3" type="noConversion"/>
  </si>
  <si>
    <t>42N4UTB007</t>
  </si>
  <si>
    <t>08M7Y9B001</t>
  </si>
  <si>
    <t>13M7L5</t>
  </si>
  <si>
    <t>14M7N1</t>
  </si>
  <si>
    <t>14M7MQ</t>
  </si>
  <si>
    <t>V</t>
    <phoneticPr fontId="3" type="noConversion"/>
  </si>
  <si>
    <t>11M7MPB001</t>
    <phoneticPr fontId="3" type="noConversion"/>
  </si>
  <si>
    <t>PR6</t>
    <phoneticPr fontId="3" type="noConversion"/>
  </si>
  <si>
    <t>PR4</t>
    <phoneticPr fontId="3" type="noConversion"/>
  </si>
  <si>
    <t>V</t>
    <phoneticPr fontId="3" type="noConversion"/>
  </si>
  <si>
    <t>PR5</t>
    <phoneticPr fontId="3" type="noConversion"/>
  </si>
  <si>
    <t>PR1</t>
    <phoneticPr fontId="3" type="noConversion"/>
  </si>
  <si>
    <t>PR4</t>
    <phoneticPr fontId="3" type="noConversion"/>
  </si>
  <si>
    <t>PR5</t>
    <phoneticPr fontId="3" type="noConversion"/>
  </si>
  <si>
    <t>14M7N2</t>
    <phoneticPr fontId="3" type="noConversion"/>
  </si>
  <si>
    <t>14M7MR</t>
  </si>
  <si>
    <t>12M7BCB003</t>
  </si>
  <si>
    <t>02M79VB001</t>
  </si>
  <si>
    <t>PR3</t>
    <phoneticPr fontId="3" type="noConversion"/>
  </si>
  <si>
    <t>PR5</t>
    <phoneticPr fontId="3" type="noConversion"/>
  </si>
  <si>
    <t>PR6</t>
    <phoneticPr fontId="3" type="noConversion"/>
  </si>
  <si>
    <t>PR5</t>
    <phoneticPr fontId="3" type="noConversion"/>
  </si>
  <si>
    <t>V</t>
    <phoneticPr fontId="3" type="noConversion"/>
  </si>
  <si>
    <t>V</t>
    <phoneticPr fontId="3" type="noConversion"/>
  </si>
  <si>
    <t>V</t>
    <phoneticPr fontId="3" type="noConversion"/>
  </si>
  <si>
    <t>PR5</t>
    <phoneticPr fontId="3" type="noConversion"/>
  </si>
  <si>
    <t>PR6</t>
    <phoneticPr fontId="3" type="noConversion"/>
  </si>
  <si>
    <t>14M7MP</t>
    <phoneticPr fontId="3" type="noConversion"/>
  </si>
  <si>
    <t>V</t>
    <phoneticPr fontId="3" type="noConversion"/>
  </si>
  <si>
    <t>14M7N1B001</t>
  </si>
  <si>
    <t>14M7N2B001</t>
  </si>
  <si>
    <t>14M7MPB001</t>
  </si>
  <si>
    <t>14M7MT</t>
  </si>
  <si>
    <t>PR5</t>
    <phoneticPr fontId="3" type="noConversion"/>
  </si>
  <si>
    <t>PR6</t>
    <phoneticPr fontId="3" type="noConversion"/>
  </si>
  <si>
    <t>PR6</t>
    <phoneticPr fontId="3" type="noConversion"/>
  </si>
  <si>
    <t>14M7NX</t>
  </si>
  <si>
    <t>14M7MS</t>
  </si>
  <si>
    <t>PR3</t>
    <phoneticPr fontId="3" type="noConversion"/>
  </si>
  <si>
    <t>V</t>
    <phoneticPr fontId="3" type="noConversion"/>
  </si>
  <si>
    <t>V</t>
    <phoneticPr fontId="3" type="noConversion"/>
  </si>
  <si>
    <t>V</t>
    <phoneticPr fontId="3" type="noConversion"/>
  </si>
  <si>
    <t>PR4</t>
    <phoneticPr fontId="3" type="noConversion"/>
  </si>
  <si>
    <t>PR5</t>
    <phoneticPr fontId="3" type="noConversion"/>
  </si>
  <si>
    <t>14M7N3</t>
    <phoneticPr fontId="3" type="noConversion"/>
  </si>
  <si>
    <t>V</t>
    <phoneticPr fontId="3" type="noConversion"/>
  </si>
  <si>
    <t>PR6</t>
    <phoneticPr fontId="3" type="noConversion"/>
  </si>
  <si>
    <t>PR3</t>
    <phoneticPr fontId="3" type="noConversion"/>
  </si>
  <si>
    <t>PR4</t>
    <phoneticPr fontId="3" type="noConversion"/>
  </si>
  <si>
    <t>14M7N3B001</t>
  </si>
  <si>
    <t>14M7MP</t>
  </si>
  <si>
    <t>V</t>
    <phoneticPr fontId="3" type="noConversion"/>
  </si>
  <si>
    <t>V</t>
    <phoneticPr fontId="3" type="noConversion"/>
  </si>
  <si>
    <t>V</t>
    <phoneticPr fontId="3" type="noConversion"/>
  </si>
  <si>
    <t>14M7P2</t>
  </si>
  <si>
    <t>15M73Y</t>
  </si>
  <si>
    <t>52N4AJB002</t>
  </si>
  <si>
    <t>14M7NW</t>
  </si>
  <si>
    <t>14M7RJ</t>
  </si>
  <si>
    <t>14M7RH</t>
  </si>
  <si>
    <t>14M7RL</t>
    <phoneticPr fontId="3" type="noConversion"/>
  </si>
  <si>
    <t>17QM81</t>
  </si>
  <si>
    <t>15QM50</t>
  </si>
  <si>
    <t>17QM80</t>
  </si>
  <si>
    <t>08M7Y9</t>
  </si>
  <si>
    <t>14M7RKB001</t>
  </si>
  <si>
    <t>14M7RHB001</t>
  </si>
  <si>
    <t>PR2</t>
    <phoneticPr fontId="3" type="noConversion"/>
  </si>
  <si>
    <t>PR4</t>
    <phoneticPr fontId="3" type="noConversion"/>
  </si>
  <si>
    <t>PR4</t>
    <phoneticPr fontId="3" type="noConversion"/>
  </si>
  <si>
    <t>02M7BGB001</t>
    <phoneticPr fontId="3" type="noConversion"/>
  </si>
  <si>
    <t>52N4AHB001</t>
  </si>
  <si>
    <t>PR6</t>
    <phoneticPr fontId="3" type="noConversion"/>
  </si>
  <si>
    <t>PR5</t>
    <phoneticPr fontId="3" type="noConversion"/>
  </si>
  <si>
    <t>02M7BGB002</t>
  </si>
  <si>
    <t>PR5</t>
    <phoneticPr fontId="3" type="noConversion"/>
  </si>
  <si>
    <t>PR6</t>
    <phoneticPr fontId="3" type="noConversion"/>
  </si>
  <si>
    <t>PR2</t>
    <phoneticPr fontId="3" type="noConversion"/>
  </si>
  <si>
    <t>V</t>
    <phoneticPr fontId="3" type="noConversion"/>
  </si>
  <si>
    <t>16M7DQB002</t>
    <phoneticPr fontId="3" type="noConversion"/>
  </si>
  <si>
    <t>14M7RK</t>
  </si>
  <si>
    <t>17M7ZF</t>
  </si>
  <si>
    <t>17M7ZG</t>
  </si>
  <si>
    <t>V</t>
    <phoneticPr fontId="3" type="noConversion"/>
  </si>
  <si>
    <t>14M7RM</t>
  </si>
  <si>
    <t>14M7RKB002</t>
  </si>
  <si>
    <t>14M7RLB001</t>
  </si>
  <si>
    <t>PR2</t>
    <phoneticPr fontId="3" type="noConversion"/>
  </si>
  <si>
    <t>PR3</t>
    <phoneticPr fontId="3" type="noConversion"/>
  </si>
  <si>
    <t>16M7GNB001</t>
  </si>
  <si>
    <t>17M705</t>
  </si>
  <si>
    <t>18M73F</t>
  </si>
  <si>
    <t>17M706</t>
  </si>
  <si>
    <t>17M706B001</t>
  </si>
  <si>
    <t>V</t>
    <phoneticPr fontId="3" type="noConversion"/>
  </si>
  <si>
    <t>V</t>
    <phoneticPr fontId="3" type="noConversion"/>
  </si>
  <si>
    <t>V</t>
    <phoneticPr fontId="3" type="noConversion"/>
  </si>
  <si>
    <t>V</t>
    <phoneticPr fontId="3" type="noConversion"/>
  </si>
  <si>
    <t>V</t>
    <phoneticPr fontId="3" type="noConversion"/>
  </si>
  <si>
    <t>17M71Y</t>
  </si>
  <si>
    <t>17M7SZ</t>
  </si>
  <si>
    <t>16M7GP</t>
  </si>
  <si>
    <t>PR3</t>
    <phoneticPr fontId="3" type="noConversion"/>
  </si>
  <si>
    <t>PR6</t>
    <phoneticPr fontId="3" type="noConversion"/>
  </si>
  <si>
    <t>16M7N9</t>
    <phoneticPr fontId="3" type="noConversion"/>
  </si>
  <si>
    <t>V</t>
    <phoneticPr fontId="3" type="noConversion"/>
  </si>
  <si>
    <t>V</t>
    <phoneticPr fontId="3" type="noConversion"/>
  </si>
  <si>
    <t>15M75E</t>
  </si>
  <si>
    <t>PR6</t>
    <phoneticPr fontId="3" type="noConversion"/>
  </si>
  <si>
    <t>PR5</t>
    <phoneticPr fontId="3" type="noConversion"/>
  </si>
  <si>
    <t>PR1</t>
    <phoneticPr fontId="3" type="noConversion"/>
  </si>
  <si>
    <t>PR3</t>
    <phoneticPr fontId="3" type="noConversion"/>
  </si>
  <si>
    <t>PR4</t>
    <phoneticPr fontId="3" type="noConversion"/>
  </si>
  <si>
    <t>V</t>
    <phoneticPr fontId="3" type="noConversion"/>
  </si>
  <si>
    <t>V</t>
    <phoneticPr fontId="3" type="noConversion"/>
  </si>
  <si>
    <t>V</t>
    <phoneticPr fontId="3" type="noConversion"/>
  </si>
  <si>
    <t>V</t>
    <phoneticPr fontId="3" type="noConversion"/>
  </si>
  <si>
    <t>PR2</t>
    <phoneticPr fontId="3" type="noConversion"/>
  </si>
  <si>
    <t>14M7RHB002</t>
    <phoneticPr fontId="3" type="noConversion"/>
  </si>
  <si>
    <t>V</t>
    <phoneticPr fontId="3" type="noConversion"/>
  </si>
  <si>
    <t>PR6</t>
    <phoneticPr fontId="3" type="noConversion"/>
  </si>
  <si>
    <t>15M753</t>
  </si>
  <si>
    <t>11N4LSB001</t>
  </si>
  <si>
    <t>02M7BGB003</t>
  </si>
  <si>
    <t>PR1</t>
    <phoneticPr fontId="3" type="noConversion"/>
  </si>
  <si>
    <t>PR3</t>
    <phoneticPr fontId="3" type="noConversion"/>
  </si>
  <si>
    <t>PR6</t>
    <phoneticPr fontId="3" type="noConversion"/>
  </si>
  <si>
    <t>PR4</t>
    <phoneticPr fontId="3" type="noConversion"/>
  </si>
  <si>
    <t>V</t>
    <phoneticPr fontId="3" type="noConversion"/>
  </si>
  <si>
    <t>V</t>
    <phoneticPr fontId="3" type="noConversion"/>
  </si>
  <si>
    <t>14M7RHB002</t>
  </si>
  <si>
    <t>14M7RL</t>
  </si>
  <si>
    <t>17M7X0</t>
  </si>
  <si>
    <t>17M7X3</t>
  </si>
  <si>
    <t>17M7X1</t>
  </si>
  <si>
    <t>17M7X2</t>
  </si>
  <si>
    <t>15M75H</t>
  </si>
  <si>
    <t>16M7N9B001</t>
  </si>
  <si>
    <t>16M7N9</t>
    <phoneticPr fontId="3" type="noConversion"/>
  </si>
  <si>
    <t>V</t>
    <phoneticPr fontId="3" type="noConversion"/>
  </si>
  <si>
    <t>17M723</t>
  </si>
  <si>
    <t>PR3</t>
    <phoneticPr fontId="3" type="noConversion"/>
  </si>
  <si>
    <t>18M72J</t>
  </si>
  <si>
    <t>17M7T0</t>
  </si>
  <si>
    <t>13N4SY</t>
  </si>
  <si>
    <t>13N4SZ</t>
  </si>
  <si>
    <t>PR2</t>
    <phoneticPr fontId="3" type="noConversion"/>
  </si>
  <si>
    <t>PR6</t>
    <phoneticPr fontId="3" type="noConversion"/>
  </si>
  <si>
    <t>18M72H</t>
  </si>
  <si>
    <t>18M738</t>
  </si>
  <si>
    <t>18M737</t>
  </si>
  <si>
    <t>17M71Z</t>
  </si>
  <si>
    <t>18M736</t>
  </si>
  <si>
    <t>PR5</t>
    <phoneticPr fontId="3" type="noConversion"/>
  </si>
  <si>
    <t>13N4SWB003</t>
  </si>
  <si>
    <t>PR2</t>
    <phoneticPr fontId="3" type="noConversion"/>
  </si>
  <si>
    <t>PR4</t>
    <phoneticPr fontId="3" type="noConversion"/>
  </si>
  <si>
    <t>PR5</t>
    <phoneticPr fontId="3" type="noConversion"/>
  </si>
  <si>
    <t>PR2</t>
    <phoneticPr fontId="3" type="noConversion"/>
  </si>
  <si>
    <t>18M762</t>
  </si>
  <si>
    <t>PR4</t>
    <phoneticPr fontId="3" type="noConversion"/>
  </si>
  <si>
    <t>PR6</t>
    <phoneticPr fontId="3" type="noConversion"/>
  </si>
  <si>
    <t>PR5</t>
    <phoneticPr fontId="3" type="noConversion"/>
  </si>
  <si>
    <t>17M7WZB002</t>
  </si>
  <si>
    <t>V</t>
    <phoneticPr fontId="3" type="noConversion"/>
  </si>
  <si>
    <t>15M75J</t>
  </si>
  <si>
    <t>PR6</t>
    <phoneticPr fontId="3" type="noConversion"/>
  </si>
  <si>
    <t>PR5</t>
    <phoneticPr fontId="3" type="noConversion"/>
  </si>
  <si>
    <t>PR1</t>
    <phoneticPr fontId="3" type="noConversion"/>
  </si>
  <si>
    <t>15M75F</t>
  </si>
  <si>
    <t>PR6</t>
    <phoneticPr fontId="3" type="noConversion"/>
  </si>
  <si>
    <t>PR2</t>
    <phoneticPr fontId="3" type="noConversion"/>
  </si>
  <si>
    <t>PR4</t>
    <phoneticPr fontId="3" type="noConversion"/>
  </si>
  <si>
    <t>V</t>
    <phoneticPr fontId="3" type="noConversion"/>
  </si>
  <si>
    <t>V</t>
    <phoneticPr fontId="3" type="noConversion"/>
  </si>
  <si>
    <t>17M70B</t>
  </si>
  <si>
    <t>17M709</t>
  </si>
  <si>
    <t>PR1</t>
    <phoneticPr fontId="3" type="noConversion"/>
  </si>
  <si>
    <t>PR4</t>
    <phoneticPr fontId="3" type="noConversion"/>
  </si>
  <si>
    <t>PR6</t>
    <phoneticPr fontId="3" type="noConversion"/>
  </si>
  <si>
    <t>17M70A</t>
  </si>
  <si>
    <t>PR1</t>
    <phoneticPr fontId="3" type="noConversion"/>
  </si>
  <si>
    <t>PR5</t>
    <phoneticPr fontId="3" type="noConversion"/>
  </si>
  <si>
    <t>PR4</t>
    <phoneticPr fontId="3" type="noConversion"/>
  </si>
  <si>
    <t>18M763</t>
  </si>
  <si>
    <t>18M79D</t>
  </si>
  <si>
    <t>V</t>
    <phoneticPr fontId="3" type="noConversion"/>
  </si>
  <si>
    <t>17M70D</t>
  </si>
  <si>
    <t>17M70C</t>
  </si>
  <si>
    <t>PR1</t>
    <phoneticPr fontId="3" type="noConversion"/>
  </si>
  <si>
    <t>PR5</t>
    <phoneticPr fontId="3" type="noConversion"/>
  </si>
  <si>
    <t>PR6</t>
    <phoneticPr fontId="3" type="noConversion"/>
  </si>
  <si>
    <t>17M70E</t>
  </si>
  <si>
    <t>PR1</t>
    <phoneticPr fontId="3" type="noConversion"/>
  </si>
  <si>
    <t>PR2</t>
    <phoneticPr fontId="3" type="noConversion"/>
  </si>
  <si>
    <t>13N4SWB002</t>
  </si>
  <si>
    <t>PR2</t>
    <phoneticPr fontId="3" type="noConversion"/>
  </si>
  <si>
    <t>PR3</t>
    <phoneticPr fontId="3" type="noConversion"/>
  </si>
  <si>
    <t>PR5</t>
    <phoneticPr fontId="3" type="noConversion"/>
  </si>
  <si>
    <t>PR4</t>
    <phoneticPr fontId="3" type="noConversion"/>
  </si>
  <si>
    <t>18M79E</t>
  </si>
  <si>
    <t>19M7QB</t>
  </si>
  <si>
    <t>18M79F</t>
  </si>
  <si>
    <t>V</t>
    <phoneticPr fontId="3" type="noConversion"/>
  </si>
  <si>
    <t>V</t>
    <phoneticPr fontId="3" type="noConversion"/>
  </si>
  <si>
    <t>V</t>
    <phoneticPr fontId="3" type="noConversion"/>
  </si>
  <si>
    <t>17M70BB001</t>
  </si>
  <si>
    <t>17M70DB001</t>
  </si>
  <si>
    <t>PR2</t>
    <phoneticPr fontId="3" type="noConversion"/>
  </si>
  <si>
    <t>PR3</t>
    <phoneticPr fontId="3" type="noConversion"/>
  </si>
  <si>
    <t>PR4</t>
    <phoneticPr fontId="3" type="noConversion"/>
  </si>
  <si>
    <t>PR6</t>
    <phoneticPr fontId="3" type="noConversion"/>
  </si>
  <si>
    <t>PR6</t>
    <phoneticPr fontId="3" type="noConversion"/>
  </si>
  <si>
    <t>PR5</t>
    <phoneticPr fontId="3" type="noConversion"/>
  </si>
  <si>
    <t>V</t>
    <phoneticPr fontId="3" type="noConversion"/>
  </si>
  <si>
    <t>21M7LH</t>
  </si>
  <si>
    <t>21M7HK</t>
  </si>
  <si>
    <t>21M7C2B001</t>
  </si>
  <si>
    <t>21M7E7</t>
  </si>
  <si>
    <t>V</t>
    <phoneticPr fontId="3" type="noConversion"/>
  </si>
  <si>
    <t>V</t>
    <phoneticPr fontId="3" type="noConversion"/>
  </si>
  <si>
    <t>V</t>
    <phoneticPr fontId="3" type="noConversion"/>
  </si>
  <si>
    <t>PR3</t>
    <phoneticPr fontId="3" type="noConversion"/>
  </si>
  <si>
    <t>V</t>
    <phoneticPr fontId="3" type="noConversion"/>
  </si>
  <si>
    <t>13N4SWB002</t>
    <phoneticPr fontId="3" type="noConversion"/>
  </si>
  <si>
    <t>21M7SF</t>
  </si>
  <si>
    <t>21M7SE</t>
  </si>
  <si>
    <t>PR5</t>
    <phoneticPr fontId="3" type="noConversion"/>
  </si>
  <si>
    <t>22M7BU</t>
  </si>
  <si>
    <t>22M7AC</t>
  </si>
  <si>
    <t>V</t>
    <phoneticPr fontId="3" type="noConversion"/>
  </si>
  <si>
    <t>02N4AM</t>
  </si>
  <si>
    <t>30N4AB</t>
  </si>
  <si>
    <t>PR4</t>
    <phoneticPr fontId="3" type="noConversion"/>
  </si>
  <si>
    <t>PR1</t>
    <phoneticPr fontId="3" type="noConversion"/>
  </si>
  <si>
    <t>V</t>
    <phoneticPr fontId="3" type="noConversion"/>
  </si>
  <si>
    <t>22M7ACB001</t>
  </si>
  <si>
    <t>22M7BUB001</t>
  </si>
  <si>
    <t>17M70CB001</t>
  </si>
  <si>
    <t>PR4</t>
    <phoneticPr fontId="3" type="noConversion"/>
  </si>
  <si>
    <t>PR3</t>
    <phoneticPr fontId="3" type="noConversion"/>
  </si>
  <si>
    <t>PR6</t>
    <phoneticPr fontId="3" type="noConversion"/>
  </si>
  <si>
    <t>V</t>
    <phoneticPr fontId="3" type="noConversion"/>
  </si>
  <si>
    <t>V</t>
    <phoneticPr fontId="3" type="noConversion"/>
  </si>
  <si>
    <t>V</t>
    <phoneticPr fontId="3" type="noConversion"/>
  </si>
  <si>
    <t>20M74H</t>
  </si>
  <si>
    <t>PR5</t>
    <phoneticPr fontId="3" type="noConversion"/>
  </si>
  <si>
    <t>PR1</t>
    <phoneticPr fontId="3" type="noConversion"/>
  </si>
  <si>
    <t>PR2</t>
    <phoneticPr fontId="3" type="noConversion"/>
  </si>
  <si>
    <t>11N4LTB002</t>
    <phoneticPr fontId="3" type="noConversion"/>
  </si>
  <si>
    <t>PR4</t>
    <phoneticPr fontId="3" type="noConversion"/>
  </si>
  <si>
    <t>20M74L</t>
  </si>
  <si>
    <t>20M74N</t>
  </si>
  <si>
    <t>20M74M</t>
  </si>
  <si>
    <t>PR5</t>
    <phoneticPr fontId="3" type="noConversion"/>
  </si>
  <si>
    <t>PR1</t>
    <phoneticPr fontId="3" type="noConversion"/>
  </si>
  <si>
    <t>PR3</t>
    <phoneticPr fontId="3" type="noConversion"/>
  </si>
  <si>
    <t>13N4SX</t>
  </si>
  <si>
    <t>17M70F</t>
  </si>
  <si>
    <t>17M70H</t>
  </si>
  <si>
    <t>PR1</t>
    <phoneticPr fontId="3" type="noConversion"/>
  </si>
  <si>
    <t>PR1</t>
    <phoneticPr fontId="3" type="noConversion"/>
  </si>
  <si>
    <t>20M74J</t>
  </si>
  <si>
    <t>V</t>
    <phoneticPr fontId="3" type="noConversion"/>
  </si>
  <si>
    <t>PR2</t>
    <phoneticPr fontId="3" type="noConversion"/>
  </si>
  <si>
    <t>PR4</t>
    <phoneticPr fontId="3" type="noConversion"/>
  </si>
  <si>
    <t>V</t>
    <phoneticPr fontId="3" type="noConversion"/>
  </si>
  <si>
    <t>39N4QGB003</t>
  </si>
  <si>
    <t>PR5</t>
    <phoneticPr fontId="3" type="noConversion"/>
  </si>
  <si>
    <t>PR6</t>
    <phoneticPr fontId="3" type="noConversion"/>
  </si>
  <si>
    <t>17M70G</t>
  </si>
  <si>
    <t>PR1</t>
    <phoneticPr fontId="3" type="noConversion"/>
  </si>
  <si>
    <t>17M70K</t>
  </si>
  <si>
    <t>17M70J</t>
  </si>
  <si>
    <t>17M70L</t>
  </si>
  <si>
    <t>20M74K</t>
  </si>
  <si>
    <t>02N4AL</t>
  </si>
  <si>
    <t>PR2</t>
    <phoneticPr fontId="3" type="noConversion"/>
  </si>
  <si>
    <t>39N4QGB006</t>
  </si>
  <si>
    <t>11N4LTB002</t>
  </si>
  <si>
    <t>PR4</t>
    <phoneticPr fontId="3" type="noConversion"/>
  </si>
  <si>
    <t>v</t>
    <phoneticPr fontId="3" type="noConversion"/>
  </si>
  <si>
    <t>v</t>
    <phoneticPr fontId="3" type="noConversion"/>
  </si>
  <si>
    <t>V</t>
    <phoneticPr fontId="3" type="noConversion"/>
  </si>
  <si>
    <t>v</t>
    <phoneticPr fontId="3" type="noConversion"/>
  </si>
  <si>
    <t>v</t>
    <phoneticPr fontId="3" type="noConversion"/>
  </si>
  <si>
    <t>v</t>
    <phoneticPr fontId="3" type="noConversion"/>
  </si>
  <si>
    <t>PR5</t>
    <phoneticPr fontId="3" type="noConversion"/>
  </si>
  <si>
    <t>11N4LS</t>
    <phoneticPr fontId="3" type="noConversion"/>
  </si>
  <si>
    <t>17M70DB001</t>
    <phoneticPr fontId="3" type="noConversion"/>
  </si>
  <si>
    <t>22M7FL</t>
    <phoneticPr fontId="3" type="noConversion"/>
  </si>
  <si>
    <t>17M70Q</t>
    <phoneticPr fontId="3" type="noConversion"/>
  </si>
  <si>
    <t>PR1</t>
    <phoneticPr fontId="3" type="noConversion"/>
  </si>
  <si>
    <t>13N4SX</t>
    <phoneticPr fontId="3" type="noConversion"/>
  </si>
  <si>
    <t>PR3</t>
    <phoneticPr fontId="3" type="noConversion"/>
  </si>
  <si>
    <t>17M70C</t>
    <phoneticPr fontId="3" type="noConversion"/>
  </si>
  <si>
    <t>PR5</t>
    <phoneticPr fontId="3" type="noConversion"/>
  </si>
  <si>
    <t>22M7FM</t>
    <phoneticPr fontId="3" type="noConversion"/>
  </si>
  <si>
    <t>02N4AK</t>
  </si>
  <si>
    <t>PR2</t>
    <phoneticPr fontId="3" type="noConversion"/>
  </si>
  <si>
    <t>v</t>
    <phoneticPr fontId="3" type="noConversion"/>
  </si>
  <si>
    <t>PR2</t>
    <phoneticPr fontId="3" type="noConversion"/>
  </si>
  <si>
    <t>PR2</t>
    <phoneticPr fontId="3" type="noConversion"/>
  </si>
  <si>
    <t>PR2</t>
    <phoneticPr fontId="3" type="noConversion"/>
  </si>
  <si>
    <t>V</t>
    <phoneticPr fontId="3" type="noConversion"/>
  </si>
  <si>
    <t>PR6</t>
    <phoneticPr fontId="3" type="noConversion"/>
  </si>
  <si>
    <t>PR3</t>
    <phoneticPr fontId="3" type="noConversion"/>
  </si>
  <si>
    <t>PR6</t>
    <phoneticPr fontId="3" type="noConversion"/>
  </si>
  <si>
    <t>02N4ALB001</t>
  </si>
  <si>
    <t>PR1</t>
    <phoneticPr fontId="3" type="noConversion"/>
  </si>
  <si>
    <t>PR2</t>
    <phoneticPr fontId="3" type="noConversion"/>
  </si>
  <si>
    <t>V</t>
    <phoneticPr fontId="3" type="noConversion"/>
  </si>
  <si>
    <t>V</t>
    <phoneticPr fontId="3" type="noConversion"/>
  </si>
  <si>
    <t>V</t>
    <phoneticPr fontId="3" type="noConversion"/>
  </si>
  <si>
    <t>V</t>
    <phoneticPr fontId="3" type="noConversion"/>
  </si>
  <si>
    <t>PR3</t>
    <phoneticPr fontId="3" type="noConversion"/>
  </si>
  <si>
    <t>25N4BH</t>
  </si>
  <si>
    <t>v</t>
    <phoneticPr fontId="3" type="noConversion"/>
  </si>
  <si>
    <t>17M70R</t>
  </si>
  <si>
    <t>17M70Q</t>
  </si>
  <si>
    <t>17M70S</t>
  </si>
  <si>
    <t>13N4SZB001</t>
  </si>
  <si>
    <t>PR4</t>
    <phoneticPr fontId="3" type="noConversion"/>
  </si>
  <si>
    <t>V</t>
    <phoneticPr fontId="3" type="noConversion"/>
  </si>
  <si>
    <t>v</t>
    <phoneticPr fontId="3" type="noConversion"/>
  </si>
  <si>
    <t>17M70P</t>
  </si>
  <si>
    <t>PR1</t>
    <phoneticPr fontId="3" type="noConversion"/>
  </si>
  <si>
    <t>PR3</t>
    <phoneticPr fontId="3" type="noConversion"/>
  </si>
  <si>
    <t>PR3</t>
    <phoneticPr fontId="3" type="noConversion"/>
  </si>
  <si>
    <t>PR5</t>
    <phoneticPr fontId="3" type="noConversion"/>
  </si>
  <si>
    <t>25M7UA</t>
  </si>
  <si>
    <t>25M7UB</t>
  </si>
  <si>
    <t>PR1</t>
    <phoneticPr fontId="3" type="noConversion"/>
  </si>
  <si>
    <t>PR3</t>
    <phoneticPr fontId="3" type="noConversion"/>
  </si>
  <si>
    <t>PR4</t>
    <phoneticPr fontId="3" type="noConversion"/>
  </si>
  <si>
    <t>20M74J</t>
    <phoneticPr fontId="3" type="noConversion"/>
  </si>
  <si>
    <t>V</t>
    <phoneticPr fontId="3" type="noConversion"/>
  </si>
  <si>
    <t>V</t>
    <phoneticPr fontId="3" type="noConversion"/>
  </si>
  <si>
    <t>20M74JB002</t>
  </si>
  <si>
    <t>32N4AWB007</t>
  </si>
  <si>
    <t>32N4AWB006</t>
  </si>
  <si>
    <t>02N4ALB002</t>
  </si>
  <si>
    <t>17M70N</t>
  </si>
  <si>
    <t>17M70M</t>
  </si>
  <si>
    <t>25M7UE</t>
  </si>
  <si>
    <t>25M7UC</t>
  </si>
  <si>
    <t>17M7ZX</t>
  </si>
  <si>
    <t>PR2</t>
    <phoneticPr fontId="3" type="noConversion"/>
  </si>
  <si>
    <t>PR4</t>
    <phoneticPr fontId="3" type="noConversion"/>
  </si>
  <si>
    <t>PR3</t>
    <phoneticPr fontId="3" type="noConversion"/>
  </si>
  <si>
    <t>PR3</t>
    <phoneticPr fontId="3" type="noConversion"/>
  </si>
  <si>
    <t>PR4</t>
    <phoneticPr fontId="3" type="noConversion"/>
  </si>
  <si>
    <t>PR6</t>
    <phoneticPr fontId="3" type="noConversion"/>
  </si>
  <si>
    <t>PR1</t>
    <phoneticPr fontId="3" type="noConversion"/>
  </si>
  <si>
    <t>PR1</t>
    <phoneticPr fontId="3" type="noConversion"/>
  </si>
  <si>
    <t>PR2</t>
    <phoneticPr fontId="3" type="noConversion"/>
  </si>
  <si>
    <t>PR5</t>
    <phoneticPr fontId="3" type="noConversion"/>
  </si>
  <si>
    <t>V</t>
    <phoneticPr fontId="3" type="noConversion"/>
  </si>
  <si>
    <t>V</t>
    <phoneticPr fontId="3" type="noConversion"/>
  </si>
  <si>
    <t>PR3</t>
    <phoneticPr fontId="3" type="noConversion"/>
  </si>
  <si>
    <t>17M7ZXB002</t>
  </si>
  <si>
    <t>PR2</t>
    <phoneticPr fontId="3" type="noConversion"/>
  </si>
  <si>
    <t>PR3</t>
    <phoneticPr fontId="3" type="noConversion"/>
  </si>
  <si>
    <t>PR4</t>
    <phoneticPr fontId="3" type="noConversion"/>
  </si>
  <si>
    <t>PR4</t>
    <phoneticPr fontId="3" type="noConversion"/>
  </si>
  <si>
    <t>PR5</t>
    <phoneticPr fontId="3" type="noConversion"/>
  </si>
  <si>
    <t>V</t>
    <phoneticPr fontId="3" type="noConversion"/>
  </si>
  <si>
    <t>V</t>
    <phoneticPr fontId="3" type="noConversion"/>
  </si>
  <si>
    <t>PR4</t>
    <phoneticPr fontId="3" type="noConversion"/>
  </si>
  <si>
    <t>23M7SW</t>
  </si>
  <si>
    <t>25M7UG</t>
  </si>
  <si>
    <t>PR1</t>
    <phoneticPr fontId="3" type="noConversion"/>
  </si>
  <si>
    <t>24M7Z7B002</t>
  </si>
  <si>
    <t>PR2</t>
    <phoneticPr fontId="3" type="noConversion"/>
  </si>
  <si>
    <t>25M7UB</t>
    <phoneticPr fontId="3" type="noConversion"/>
  </si>
  <si>
    <t>V</t>
    <phoneticPr fontId="3" type="noConversion"/>
  </si>
  <si>
    <t>25M7UFB001</t>
  </si>
  <si>
    <t>25M7UBB001</t>
  </si>
  <si>
    <t>25M7UH</t>
  </si>
  <si>
    <t>25M7UAB001</t>
  </si>
  <si>
    <t>PR5</t>
    <phoneticPr fontId="3" type="noConversion"/>
  </si>
  <si>
    <t>PR2</t>
    <phoneticPr fontId="3" type="noConversion"/>
  </si>
  <si>
    <t>PR4</t>
    <phoneticPr fontId="3" type="noConversion"/>
  </si>
  <si>
    <t>PR1</t>
    <phoneticPr fontId="3" type="noConversion"/>
  </si>
  <si>
    <t>PR3</t>
    <phoneticPr fontId="3" type="noConversion"/>
  </si>
  <si>
    <t>PR2</t>
    <phoneticPr fontId="3" type="noConversion"/>
  </si>
  <si>
    <t>25M7UF</t>
    <phoneticPr fontId="3" type="noConversion"/>
  </si>
  <si>
    <t>V</t>
    <phoneticPr fontId="3" type="noConversion"/>
  </si>
  <si>
    <t>V</t>
    <phoneticPr fontId="3" type="noConversion"/>
  </si>
  <si>
    <t>V</t>
    <phoneticPr fontId="3" type="noConversion"/>
  </si>
  <si>
    <t>25M7UF</t>
  </si>
  <si>
    <t>PR5</t>
    <phoneticPr fontId="3" type="noConversion"/>
  </si>
  <si>
    <t>PR3</t>
    <phoneticPr fontId="3" type="noConversion"/>
  </si>
  <si>
    <t>PR3</t>
    <phoneticPr fontId="3" type="noConversion"/>
  </si>
  <si>
    <t>PR5</t>
    <phoneticPr fontId="3" type="noConversion"/>
  </si>
  <si>
    <t>PR1</t>
    <phoneticPr fontId="3" type="noConversion"/>
  </si>
  <si>
    <t>PR4</t>
    <phoneticPr fontId="3" type="noConversion"/>
  </si>
  <si>
    <t>PR1</t>
    <phoneticPr fontId="3" type="noConversion"/>
  </si>
  <si>
    <t>PR4</t>
    <phoneticPr fontId="3" type="noConversion"/>
  </si>
  <si>
    <t>PR4</t>
    <phoneticPr fontId="3" type="noConversion"/>
  </si>
  <si>
    <t>25M7UL</t>
  </si>
  <si>
    <t>PR2</t>
    <phoneticPr fontId="3" type="noConversion"/>
  </si>
  <si>
    <t>V</t>
    <phoneticPr fontId="3" type="noConversion"/>
  </si>
  <si>
    <t>V</t>
    <phoneticPr fontId="3" type="noConversion"/>
  </si>
  <si>
    <t>V</t>
    <phoneticPr fontId="3" type="noConversion"/>
  </si>
  <si>
    <t>25M7UJ</t>
  </si>
  <si>
    <t>25M7UK</t>
  </si>
  <si>
    <t>PR2</t>
    <phoneticPr fontId="3" type="noConversion"/>
  </si>
  <si>
    <t>PR2</t>
    <phoneticPr fontId="3" type="noConversion"/>
  </si>
  <si>
    <t>PR3</t>
    <phoneticPr fontId="3" type="noConversion"/>
  </si>
  <si>
    <t>PR1</t>
    <phoneticPr fontId="3" type="noConversion"/>
  </si>
  <si>
    <t>PR4</t>
    <phoneticPr fontId="3" type="noConversion"/>
  </si>
  <si>
    <t>PR1</t>
    <phoneticPr fontId="3" type="noConversion"/>
  </si>
  <si>
    <t>V</t>
    <phoneticPr fontId="3" type="noConversion"/>
  </si>
  <si>
    <t>V</t>
    <phoneticPr fontId="3" type="noConversion"/>
  </si>
  <si>
    <t>25M7UD</t>
  </si>
  <si>
    <t>PR2</t>
    <phoneticPr fontId="3" type="noConversion"/>
  </si>
  <si>
    <t>25M7UP</t>
  </si>
  <si>
    <t>PR5</t>
    <phoneticPr fontId="3" type="noConversion"/>
  </si>
  <si>
    <t>PR1</t>
    <phoneticPr fontId="3" type="noConversion"/>
  </si>
  <si>
    <t>PR6</t>
    <phoneticPr fontId="3" type="noConversion"/>
  </si>
  <si>
    <t>PR2</t>
    <phoneticPr fontId="3" type="noConversion"/>
  </si>
  <si>
    <t>PR3</t>
    <phoneticPr fontId="3" type="noConversion"/>
  </si>
  <si>
    <t>PR2</t>
    <phoneticPr fontId="3" type="noConversion"/>
  </si>
  <si>
    <t>25M7UG</t>
    <phoneticPr fontId="3" type="noConversion"/>
  </si>
  <si>
    <t>V</t>
    <phoneticPr fontId="3" type="noConversion"/>
  </si>
  <si>
    <t>V</t>
    <phoneticPr fontId="3" type="noConversion"/>
  </si>
  <si>
    <t>V</t>
    <phoneticPr fontId="3" type="noConversion"/>
  </si>
  <si>
    <t>17M70LB001</t>
  </si>
  <si>
    <t>PR5</t>
    <phoneticPr fontId="3" type="noConversion"/>
  </si>
  <si>
    <t>PR4</t>
    <phoneticPr fontId="3" type="noConversion"/>
  </si>
  <si>
    <t>PR5</t>
    <phoneticPr fontId="3" type="noConversion"/>
  </si>
  <si>
    <t>PR2</t>
    <phoneticPr fontId="3" type="noConversion"/>
  </si>
  <si>
    <t>V</t>
    <phoneticPr fontId="3" type="noConversion"/>
  </si>
  <si>
    <t>PR4</t>
    <phoneticPr fontId="3" type="noConversion"/>
  </si>
  <si>
    <t>PR3</t>
    <phoneticPr fontId="3" type="noConversion"/>
  </si>
  <si>
    <t>PR3</t>
    <phoneticPr fontId="3" type="noConversion"/>
  </si>
  <si>
    <t>PR4</t>
    <phoneticPr fontId="3" type="noConversion"/>
  </si>
  <si>
    <t>PR5</t>
    <phoneticPr fontId="3" type="noConversion"/>
  </si>
  <si>
    <t>V</t>
    <phoneticPr fontId="3" type="noConversion"/>
  </si>
  <si>
    <t>V</t>
    <phoneticPr fontId="3" type="noConversion"/>
  </si>
  <si>
    <t>V</t>
    <phoneticPr fontId="3" type="noConversion"/>
  </si>
  <si>
    <t>V</t>
    <phoneticPr fontId="3" type="noConversion"/>
  </si>
  <si>
    <t>25M7UJ</t>
    <phoneticPr fontId="3" type="noConversion"/>
  </si>
  <si>
    <t>25M7UK</t>
    <phoneticPr fontId="3" type="noConversion"/>
  </si>
  <si>
    <t>PR6</t>
    <phoneticPr fontId="3" type="noConversion"/>
  </si>
  <si>
    <t>PR3</t>
    <phoneticPr fontId="3" type="noConversion"/>
  </si>
  <si>
    <t>PR3</t>
    <phoneticPr fontId="3" type="noConversion"/>
  </si>
  <si>
    <t>PR6</t>
    <phoneticPr fontId="3" type="noConversion"/>
  </si>
  <si>
    <t>PR2</t>
    <phoneticPr fontId="3" type="noConversion"/>
  </si>
  <si>
    <t>PR2</t>
    <phoneticPr fontId="3" type="noConversion"/>
  </si>
  <si>
    <t>V</t>
    <phoneticPr fontId="3" type="noConversion"/>
  </si>
  <si>
    <t>V</t>
    <phoneticPr fontId="3" type="noConversion"/>
  </si>
  <si>
    <t>25M7UR</t>
  </si>
  <si>
    <t>25M7UCB001</t>
  </si>
  <si>
    <t>25M7US</t>
  </si>
  <si>
    <t>25M7UQ</t>
  </si>
  <si>
    <t>25M7UJB001</t>
  </si>
  <si>
    <t>PR1</t>
    <phoneticPr fontId="3" type="noConversion"/>
  </si>
  <si>
    <t>PR1</t>
    <phoneticPr fontId="3" type="noConversion"/>
  </si>
  <si>
    <t>PR2</t>
    <phoneticPr fontId="3" type="noConversion"/>
  </si>
  <si>
    <t>PR2</t>
    <phoneticPr fontId="3" type="noConversion"/>
  </si>
  <si>
    <t>PR3</t>
    <phoneticPr fontId="3" type="noConversion"/>
  </si>
  <si>
    <t>PR4</t>
    <phoneticPr fontId="3" type="noConversion"/>
  </si>
  <si>
    <t>25M7UT</t>
  </si>
  <si>
    <t>PR4</t>
    <phoneticPr fontId="3" type="noConversion"/>
  </si>
  <si>
    <t>PR6</t>
    <phoneticPr fontId="3" type="noConversion"/>
  </si>
  <si>
    <t>PR3</t>
    <phoneticPr fontId="3" type="noConversion"/>
  </si>
  <si>
    <t>PR4</t>
    <phoneticPr fontId="3" type="noConversion"/>
  </si>
  <si>
    <t>PR3</t>
    <phoneticPr fontId="3" type="noConversion"/>
  </si>
  <si>
    <t>PR6</t>
    <phoneticPr fontId="3" type="noConversion"/>
  </si>
  <si>
    <t>PR1</t>
    <phoneticPr fontId="3" type="noConversion"/>
  </si>
  <si>
    <t>V</t>
    <phoneticPr fontId="3" type="noConversion"/>
  </si>
  <si>
    <t>V</t>
    <phoneticPr fontId="3" type="noConversion"/>
  </si>
  <si>
    <t>PR2</t>
    <phoneticPr fontId="3" type="noConversion"/>
  </si>
  <si>
    <t>25M7UM</t>
    <phoneticPr fontId="3" type="noConversion"/>
  </si>
  <si>
    <t>V</t>
    <phoneticPr fontId="3" type="noConversion"/>
  </si>
  <si>
    <t>V</t>
    <phoneticPr fontId="3" type="noConversion"/>
  </si>
  <si>
    <t>25M7H4</t>
  </si>
  <si>
    <t>29M7YF</t>
  </si>
  <si>
    <t>V</t>
    <phoneticPr fontId="3" type="noConversion"/>
  </si>
  <si>
    <t>25M7UU</t>
  </si>
  <si>
    <t>PR1</t>
    <phoneticPr fontId="3" type="noConversion"/>
  </si>
  <si>
    <t>PR3</t>
    <phoneticPr fontId="3" type="noConversion"/>
  </si>
  <si>
    <t>PR4</t>
    <phoneticPr fontId="3" type="noConversion"/>
  </si>
  <si>
    <t>PR5</t>
    <phoneticPr fontId="3" type="noConversion"/>
  </si>
  <si>
    <t>PR6</t>
    <phoneticPr fontId="3" type="noConversion"/>
  </si>
  <si>
    <t>25M7RB</t>
  </si>
  <si>
    <t>V</t>
    <phoneticPr fontId="3" type="noConversion"/>
  </si>
  <si>
    <t>33N4BJ</t>
  </si>
  <si>
    <t>PR2</t>
    <phoneticPr fontId="3" type="noConversion"/>
  </si>
  <si>
    <t>PR3</t>
    <phoneticPr fontId="3" type="noConversion"/>
  </si>
  <si>
    <t>PR5</t>
    <phoneticPr fontId="3" type="noConversion"/>
  </si>
  <si>
    <t>PR6</t>
    <phoneticPr fontId="3" type="noConversion"/>
  </si>
  <si>
    <t>V</t>
    <phoneticPr fontId="3" type="noConversion"/>
  </si>
  <si>
    <t>V</t>
    <phoneticPr fontId="3" type="noConversion"/>
  </si>
  <si>
    <t>V</t>
    <phoneticPr fontId="3" type="noConversion"/>
  </si>
  <si>
    <t>V</t>
    <phoneticPr fontId="3" type="noConversion"/>
  </si>
  <si>
    <t>25M7UPB002</t>
  </si>
  <si>
    <t>25M7RBB001</t>
  </si>
  <si>
    <t>PR2</t>
    <phoneticPr fontId="3" type="noConversion"/>
  </si>
  <si>
    <t>PR2</t>
    <phoneticPr fontId="3" type="noConversion"/>
  </si>
  <si>
    <t>PR3</t>
    <phoneticPr fontId="3" type="noConversion"/>
  </si>
  <si>
    <t>PR4</t>
    <phoneticPr fontId="3" type="noConversion"/>
  </si>
  <si>
    <t>V</t>
    <phoneticPr fontId="3" type="noConversion"/>
  </si>
  <si>
    <t>25M7UJB002</t>
  </si>
  <si>
    <t>02N4ALB004</t>
  </si>
  <si>
    <t>PR3</t>
    <phoneticPr fontId="3" type="noConversion"/>
  </si>
  <si>
    <t>PR4</t>
    <phoneticPr fontId="3" type="noConversion"/>
  </si>
  <si>
    <t>PR4</t>
    <phoneticPr fontId="3" type="noConversion"/>
  </si>
  <si>
    <t>V</t>
    <phoneticPr fontId="3" type="noConversion"/>
  </si>
  <si>
    <t>V</t>
    <phoneticPr fontId="3" type="noConversion"/>
  </si>
  <si>
    <t>25M7UW</t>
  </si>
  <si>
    <t>25M7UX</t>
  </si>
  <si>
    <t>31N4NT</t>
  </si>
  <si>
    <t>PR5</t>
    <phoneticPr fontId="3" type="noConversion"/>
  </si>
  <si>
    <t>PR1</t>
    <phoneticPr fontId="3" type="noConversion"/>
  </si>
  <si>
    <t>PR5</t>
    <phoneticPr fontId="3" type="noConversion"/>
  </si>
  <si>
    <t>PR1</t>
    <phoneticPr fontId="3" type="noConversion"/>
  </si>
  <si>
    <t>PR6</t>
    <phoneticPr fontId="3" type="noConversion"/>
  </si>
  <si>
    <t>PR2</t>
    <phoneticPr fontId="3" type="noConversion"/>
  </si>
  <si>
    <t>PR6</t>
    <phoneticPr fontId="3" type="noConversion"/>
  </si>
  <si>
    <t>PR4</t>
    <phoneticPr fontId="3" type="noConversion"/>
  </si>
  <si>
    <t>V</t>
    <phoneticPr fontId="3" type="noConversion"/>
  </si>
  <si>
    <t>V</t>
    <phoneticPr fontId="3" type="noConversion"/>
  </si>
  <si>
    <t>25M7UZ</t>
  </si>
  <si>
    <t>25M7UY</t>
  </si>
  <si>
    <t>25M7USB001</t>
  </si>
  <si>
    <t>25M7UN</t>
  </si>
  <si>
    <t>25M7UM</t>
  </si>
  <si>
    <t>17M70M</t>
    <phoneticPr fontId="3" type="noConversion"/>
  </si>
  <si>
    <t>PR6</t>
    <phoneticPr fontId="3" type="noConversion"/>
  </si>
  <si>
    <t>V</t>
    <phoneticPr fontId="3" type="noConversion"/>
  </si>
  <si>
    <t>V</t>
    <phoneticPr fontId="3" type="noConversion"/>
  </si>
  <si>
    <t>V</t>
    <phoneticPr fontId="3" type="noConversion"/>
  </si>
  <si>
    <t>PR1</t>
    <phoneticPr fontId="3" type="noConversion"/>
  </si>
  <si>
    <t>PR4</t>
    <phoneticPr fontId="3" type="noConversion"/>
  </si>
  <si>
    <t>PR6</t>
    <phoneticPr fontId="3" type="noConversion"/>
  </si>
  <si>
    <t>PR4</t>
    <phoneticPr fontId="3" type="noConversion"/>
  </si>
  <si>
    <t>PR1</t>
    <phoneticPr fontId="3" type="noConversion"/>
  </si>
  <si>
    <t>PR2</t>
    <phoneticPr fontId="3" type="noConversion"/>
  </si>
  <si>
    <t>PR3</t>
    <phoneticPr fontId="3" type="noConversion"/>
  </si>
  <si>
    <t>25M7USB002</t>
  </si>
  <si>
    <t>25M7UHB001</t>
  </si>
  <si>
    <t>PR2</t>
    <phoneticPr fontId="3" type="noConversion"/>
  </si>
  <si>
    <t>PR4</t>
    <phoneticPr fontId="3" type="noConversion"/>
  </si>
  <si>
    <t>PR6</t>
    <phoneticPr fontId="3" type="noConversion"/>
  </si>
  <si>
    <t>PR4</t>
    <phoneticPr fontId="3" type="noConversion"/>
  </si>
  <si>
    <t>25M7UK</t>
    <phoneticPr fontId="3" type="noConversion"/>
  </si>
  <si>
    <t>V</t>
    <phoneticPr fontId="3" type="noConversion"/>
  </si>
  <si>
    <t>26M70B</t>
  </si>
  <si>
    <t>26M7ES</t>
  </si>
  <si>
    <t>V</t>
    <phoneticPr fontId="3" type="noConversion"/>
  </si>
  <si>
    <t>PR3</t>
    <phoneticPr fontId="3" type="noConversion"/>
  </si>
  <si>
    <t>PR3</t>
    <phoneticPr fontId="3" type="noConversion"/>
  </si>
  <si>
    <t>PR4</t>
    <phoneticPr fontId="3" type="noConversion"/>
  </si>
  <si>
    <t>PR6</t>
    <phoneticPr fontId="3" type="noConversion"/>
  </si>
  <si>
    <t>25M7UP</t>
    <phoneticPr fontId="3" type="noConversion"/>
  </si>
  <si>
    <t>PR2</t>
    <phoneticPr fontId="3" type="noConversion"/>
  </si>
  <si>
    <t>25MUV</t>
    <phoneticPr fontId="3" type="noConversion"/>
  </si>
  <si>
    <t>V</t>
    <phoneticPr fontId="3" type="noConversion"/>
  </si>
  <si>
    <t>25M7V3</t>
  </si>
  <si>
    <t>PR5</t>
    <phoneticPr fontId="3" type="noConversion"/>
  </si>
  <si>
    <t>PR1</t>
    <phoneticPr fontId="3" type="noConversion"/>
  </si>
  <si>
    <t>PR5</t>
    <phoneticPr fontId="3" type="noConversion"/>
  </si>
  <si>
    <t>27M70C</t>
  </si>
  <si>
    <t>28M75G</t>
  </si>
  <si>
    <t>V</t>
    <phoneticPr fontId="3" type="noConversion"/>
  </si>
  <si>
    <t>V</t>
    <phoneticPr fontId="3" type="noConversion"/>
  </si>
  <si>
    <t>PR6</t>
    <phoneticPr fontId="3" type="noConversion"/>
  </si>
  <si>
    <t>PR6</t>
    <phoneticPr fontId="3" type="noConversion"/>
  </si>
  <si>
    <t>PR3</t>
    <phoneticPr fontId="3" type="noConversion"/>
  </si>
  <si>
    <t>27M70CB001</t>
  </si>
  <si>
    <t>V</t>
    <phoneticPr fontId="3" type="noConversion"/>
  </si>
  <si>
    <t>V</t>
    <phoneticPr fontId="3" type="noConversion"/>
  </si>
  <si>
    <t>V</t>
    <phoneticPr fontId="3" type="noConversion"/>
  </si>
  <si>
    <t>PR4</t>
    <phoneticPr fontId="3" type="noConversion"/>
  </si>
  <si>
    <t>PR2</t>
    <phoneticPr fontId="3" type="noConversion"/>
  </si>
  <si>
    <t>PR3</t>
    <phoneticPr fontId="3" type="noConversion"/>
  </si>
  <si>
    <t>PR2</t>
    <phoneticPr fontId="3" type="noConversion"/>
  </si>
  <si>
    <t>V</t>
    <phoneticPr fontId="3" type="noConversion"/>
  </si>
  <si>
    <t>27M7M6</t>
  </si>
  <si>
    <t>28M7GJ</t>
  </si>
  <si>
    <t>30M70KB001</t>
  </si>
  <si>
    <t>29M7T6</t>
  </si>
  <si>
    <t>30M70K</t>
  </si>
  <si>
    <t>V</t>
    <phoneticPr fontId="3" type="noConversion"/>
  </si>
  <si>
    <t>V</t>
    <phoneticPr fontId="3" type="noConversion"/>
  </si>
  <si>
    <t>25M7V5B002</t>
  </si>
  <si>
    <t>25M7V4</t>
  </si>
  <si>
    <t>25M7UVB003</t>
  </si>
  <si>
    <t>25M7UV</t>
  </si>
  <si>
    <t>25M7V5</t>
  </si>
  <si>
    <t>25M7V0</t>
  </si>
  <si>
    <t>20M74P</t>
  </si>
  <si>
    <t>29M7XV</t>
  </si>
  <si>
    <t>25M7UXB001</t>
  </si>
  <si>
    <t>25M7V0B001</t>
  </si>
  <si>
    <t>PR4</t>
    <phoneticPr fontId="3" type="noConversion"/>
  </si>
  <si>
    <t>PR1</t>
    <phoneticPr fontId="3" type="noConversion"/>
  </si>
  <si>
    <t>PR3</t>
    <phoneticPr fontId="3" type="noConversion"/>
  </si>
  <si>
    <t>PR1</t>
    <phoneticPr fontId="3" type="noConversion"/>
  </si>
  <si>
    <t>PR4</t>
    <phoneticPr fontId="3" type="noConversion"/>
  </si>
  <si>
    <t>PR2</t>
    <phoneticPr fontId="3" type="noConversion"/>
  </si>
  <si>
    <t>PR6</t>
    <phoneticPr fontId="3" type="noConversion"/>
  </si>
  <si>
    <t>PR1</t>
    <phoneticPr fontId="3" type="noConversion"/>
  </si>
  <si>
    <t>PR2</t>
    <phoneticPr fontId="3" type="noConversion"/>
  </si>
  <si>
    <t>PR2</t>
    <phoneticPr fontId="3" type="noConversion"/>
  </si>
  <si>
    <t>PR3</t>
    <phoneticPr fontId="3" type="noConversion"/>
  </si>
  <si>
    <t>V</t>
    <phoneticPr fontId="3" type="noConversion"/>
  </si>
  <si>
    <t>V</t>
    <phoneticPr fontId="3" type="noConversion"/>
  </si>
  <si>
    <t>V</t>
    <phoneticPr fontId="3" type="noConversion"/>
  </si>
  <si>
    <t>V</t>
    <phoneticPr fontId="3" type="noConversion"/>
  </si>
  <si>
    <t>V</t>
    <phoneticPr fontId="3" type="noConversion"/>
  </si>
  <si>
    <t>PR5</t>
    <phoneticPr fontId="3" type="noConversion"/>
  </si>
  <si>
    <t>31M7M4</t>
  </si>
  <si>
    <t>31M7M7</t>
  </si>
  <si>
    <t>V</t>
    <phoneticPr fontId="3" type="noConversion"/>
  </si>
  <si>
    <t>V</t>
    <phoneticPr fontId="3" type="noConversion"/>
  </si>
  <si>
    <t>25M7V2</t>
  </si>
  <si>
    <t>20M74Q</t>
  </si>
  <si>
    <t>PR1</t>
    <phoneticPr fontId="3" type="noConversion"/>
  </si>
  <si>
    <t>PR5</t>
    <phoneticPr fontId="3" type="noConversion"/>
  </si>
  <si>
    <t>30M70KB002</t>
  </si>
  <si>
    <t>31M7M4B001</t>
  </si>
  <si>
    <t>V</t>
    <phoneticPr fontId="3" type="noConversion"/>
  </si>
  <si>
    <t>V</t>
    <phoneticPr fontId="3" type="noConversion"/>
  </si>
  <si>
    <t>V</t>
    <phoneticPr fontId="3" type="noConversion"/>
  </si>
  <si>
    <t>PR3</t>
    <phoneticPr fontId="3" type="noConversion"/>
  </si>
  <si>
    <t>PR6</t>
    <phoneticPr fontId="3" type="noConversion"/>
  </si>
  <si>
    <t>PR6</t>
    <phoneticPr fontId="3" type="noConversion"/>
  </si>
  <si>
    <t>31M7M7B001</t>
  </si>
  <si>
    <t>20M74QB001</t>
  </si>
  <si>
    <t>PR6</t>
    <phoneticPr fontId="3" type="noConversion"/>
  </si>
  <si>
    <t>PR3</t>
    <phoneticPr fontId="3" type="noConversion"/>
  </si>
  <si>
    <t>PR6</t>
    <phoneticPr fontId="3" type="noConversion"/>
  </si>
  <si>
    <t>PR1</t>
    <phoneticPr fontId="3" type="noConversion"/>
  </si>
  <si>
    <t>PR1</t>
    <phoneticPr fontId="3" type="noConversion"/>
  </si>
  <si>
    <t>PR5</t>
    <phoneticPr fontId="3" type="noConversion"/>
  </si>
  <si>
    <t>PR5</t>
    <phoneticPr fontId="3" type="noConversion"/>
  </si>
  <si>
    <t>PR2</t>
    <phoneticPr fontId="3" type="noConversion"/>
  </si>
  <si>
    <t>25M7V1</t>
    <phoneticPr fontId="3" type="noConversion"/>
  </si>
  <si>
    <t>V</t>
    <phoneticPr fontId="3" type="noConversion"/>
  </si>
  <si>
    <t>V</t>
    <phoneticPr fontId="3" type="noConversion"/>
  </si>
  <si>
    <t>V</t>
    <phoneticPr fontId="3" type="noConversion"/>
  </si>
  <si>
    <t>25M7V1B001</t>
  </si>
  <si>
    <t>25M7V6</t>
  </si>
  <si>
    <t>PR2</t>
    <phoneticPr fontId="3" type="noConversion"/>
  </si>
  <si>
    <t>25M7V4</t>
    <phoneticPr fontId="3" type="noConversion"/>
  </si>
  <si>
    <t>34N4SE</t>
  </si>
  <si>
    <t>31M7RRB002</t>
  </si>
  <si>
    <t>31M7RR</t>
  </si>
  <si>
    <t>31M7TR</t>
  </si>
  <si>
    <t>PR6</t>
    <phoneticPr fontId="3" type="noConversion"/>
  </si>
  <si>
    <t>PR3</t>
    <phoneticPr fontId="3" type="noConversion"/>
  </si>
  <si>
    <t>PR3</t>
    <phoneticPr fontId="3" type="noConversion"/>
  </si>
  <si>
    <t>PR3</t>
    <phoneticPr fontId="3" type="noConversion"/>
  </si>
  <si>
    <t>PR2</t>
    <phoneticPr fontId="3" type="noConversion"/>
  </si>
  <si>
    <t>PR6</t>
    <phoneticPr fontId="3" type="noConversion"/>
  </si>
  <si>
    <t>V</t>
    <phoneticPr fontId="3" type="noConversion"/>
  </si>
  <si>
    <t>V</t>
    <phoneticPr fontId="3" type="noConversion"/>
  </si>
  <si>
    <t>V</t>
    <phoneticPr fontId="3" type="noConversion"/>
  </si>
  <si>
    <t>V</t>
    <phoneticPr fontId="3" type="noConversion"/>
  </si>
  <si>
    <t>V</t>
    <phoneticPr fontId="3" type="noConversion"/>
  </si>
  <si>
    <t>V</t>
    <phoneticPr fontId="3" type="noConversion"/>
  </si>
  <si>
    <t>PR4</t>
    <phoneticPr fontId="3" type="noConversion"/>
  </si>
  <si>
    <t>PR5</t>
    <phoneticPr fontId="3" type="noConversion"/>
  </si>
  <si>
    <t>32M77H</t>
    <phoneticPr fontId="3" type="noConversion"/>
  </si>
  <si>
    <t>32M77J</t>
    <phoneticPr fontId="3" type="noConversion"/>
  </si>
  <si>
    <t>PR1</t>
    <phoneticPr fontId="3" type="noConversion"/>
  </si>
  <si>
    <t>PR1</t>
    <phoneticPr fontId="3" type="noConversion"/>
  </si>
  <si>
    <t>V</t>
    <phoneticPr fontId="3" type="noConversion"/>
  </si>
  <si>
    <t>V</t>
    <phoneticPr fontId="3" type="noConversion"/>
  </si>
  <si>
    <t>PR2</t>
    <phoneticPr fontId="3" type="noConversion"/>
  </si>
  <si>
    <t>25M7V5</t>
    <phoneticPr fontId="3" type="noConversion"/>
  </si>
  <si>
    <t>V</t>
    <phoneticPr fontId="3" type="noConversion"/>
  </si>
  <si>
    <t>V</t>
    <phoneticPr fontId="3" type="noConversion"/>
  </si>
  <si>
    <t>V</t>
    <phoneticPr fontId="3" type="noConversion"/>
  </si>
  <si>
    <t>32M77HB001</t>
  </si>
  <si>
    <t>32M77JB001</t>
  </si>
  <si>
    <t>25M7V4B001</t>
  </si>
  <si>
    <t>31M7RRB003</t>
  </si>
  <si>
    <t>25M7URB003</t>
  </si>
  <si>
    <t>PR1</t>
    <phoneticPr fontId="3" type="noConversion"/>
  </si>
  <si>
    <t>PR1</t>
    <phoneticPr fontId="3" type="noConversion"/>
  </si>
  <si>
    <t>PR2</t>
    <phoneticPr fontId="3" type="noConversion"/>
  </si>
  <si>
    <t>PR5</t>
    <phoneticPr fontId="3" type="noConversion"/>
  </si>
  <si>
    <t>V</t>
    <phoneticPr fontId="3" type="noConversion"/>
  </si>
  <si>
    <t>V</t>
    <phoneticPr fontId="3" type="noConversion"/>
  </si>
  <si>
    <t>V</t>
    <phoneticPr fontId="3" type="noConversion"/>
  </si>
  <si>
    <t>25M7UVB004</t>
  </si>
  <si>
    <t>PR4</t>
    <phoneticPr fontId="3" type="noConversion"/>
  </si>
  <si>
    <t>PR5</t>
    <phoneticPr fontId="3" type="noConversion"/>
  </si>
  <si>
    <t>PR6</t>
    <phoneticPr fontId="3" type="noConversion"/>
  </si>
  <si>
    <t>PR6</t>
    <phoneticPr fontId="3" type="noConversion"/>
  </si>
  <si>
    <t>02N4ALB001</t>
    <phoneticPr fontId="3" type="noConversion"/>
  </si>
  <si>
    <t>PR3</t>
    <phoneticPr fontId="3" type="noConversion"/>
  </si>
  <si>
    <t>20M74V</t>
  </si>
  <si>
    <t>20M74R</t>
  </si>
  <si>
    <t>25M7V1</t>
  </si>
  <si>
    <t>20M74S</t>
  </si>
  <si>
    <t>PR4</t>
    <phoneticPr fontId="3" type="noConversion"/>
  </si>
  <si>
    <t>PR2</t>
    <phoneticPr fontId="3" type="noConversion"/>
  </si>
  <si>
    <t>PR4</t>
    <phoneticPr fontId="3" type="noConversion"/>
  </si>
  <si>
    <t>RP6</t>
    <phoneticPr fontId="3" type="noConversion"/>
  </si>
  <si>
    <t>PR3</t>
    <phoneticPr fontId="3" type="noConversion"/>
  </si>
  <si>
    <t>PR2</t>
    <phoneticPr fontId="3" type="noConversion"/>
  </si>
  <si>
    <t>20M74Q</t>
    <phoneticPr fontId="3" type="noConversion"/>
  </si>
  <si>
    <t>V</t>
    <phoneticPr fontId="3" type="noConversion"/>
  </si>
  <si>
    <t>V</t>
    <phoneticPr fontId="3" type="noConversion"/>
  </si>
  <si>
    <t>V</t>
    <phoneticPr fontId="3" type="noConversion"/>
  </si>
  <si>
    <t>總計</t>
  </si>
  <si>
    <t>25M7V7</t>
  </si>
  <si>
    <t>35M7PN</t>
  </si>
  <si>
    <t>20M74QB002</t>
  </si>
  <si>
    <t>35M7PP</t>
  </si>
  <si>
    <t>25M7UWB002</t>
  </si>
  <si>
    <t>V</t>
    <phoneticPr fontId="3" type="noConversion"/>
  </si>
  <si>
    <t>V</t>
    <phoneticPr fontId="3" type="noConversion"/>
  </si>
  <si>
    <t>V</t>
    <phoneticPr fontId="3" type="noConversion"/>
  </si>
  <si>
    <t>V</t>
    <phoneticPr fontId="3" type="noConversion"/>
  </si>
  <si>
    <t>35M7PM</t>
  </si>
  <si>
    <t>V</t>
    <phoneticPr fontId="3" type="noConversion"/>
  </si>
  <si>
    <t>V</t>
    <phoneticPr fontId="3" type="noConversion"/>
  </si>
  <si>
    <t>32M77J</t>
  </si>
  <si>
    <t>32M77H</t>
  </si>
  <si>
    <t>PR6</t>
    <phoneticPr fontId="3" type="noConversion"/>
  </si>
  <si>
    <t>PR1</t>
    <phoneticPr fontId="3" type="noConversion"/>
  </si>
  <si>
    <t>PR1</t>
    <phoneticPr fontId="3" type="noConversion"/>
  </si>
  <si>
    <t>PR4</t>
    <phoneticPr fontId="3" type="noConversion"/>
  </si>
  <si>
    <t>PR2</t>
    <phoneticPr fontId="3" type="noConversion"/>
  </si>
  <si>
    <t>PR4</t>
    <phoneticPr fontId="3" type="noConversion"/>
  </si>
  <si>
    <t>PR3</t>
    <phoneticPr fontId="3" type="noConversion"/>
  </si>
  <si>
    <t>PR6</t>
    <phoneticPr fontId="3" type="noConversion"/>
  </si>
  <si>
    <t>RP3</t>
    <phoneticPr fontId="3" type="noConversion"/>
  </si>
  <si>
    <t>PR4</t>
    <phoneticPr fontId="3" type="noConversion"/>
  </si>
  <si>
    <t>PR5</t>
    <phoneticPr fontId="3" type="noConversion"/>
  </si>
  <si>
    <t>PR5</t>
    <phoneticPr fontId="3" type="noConversion"/>
  </si>
  <si>
    <t>PR6</t>
    <phoneticPr fontId="3" type="noConversion"/>
  </si>
  <si>
    <t>PR5</t>
    <phoneticPr fontId="3" type="noConversion"/>
  </si>
  <si>
    <t>PR2</t>
    <phoneticPr fontId="3" type="noConversion"/>
  </si>
  <si>
    <t>PR3</t>
    <phoneticPr fontId="3" type="noConversion"/>
  </si>
  <si>
    <t>V</t>
    <phoneticPr fontId="3" type="noConversion"/>
  </si>
  <si>
    <t>V</t>
    <phoneticPr fontId="3" type="noConversion"/>
  </si>
  <si>
    <t>31M7WG</t>
    <phoneticPr fontId="3" type="noConversion"/>
  </si>
  <si>
    <t>31M7WF</t>
    <phoneticPr fontId="3" type="noConversion"/>
  </si>
  <si>
    <t>V</t>
    <phoneticPr fontId="3" type="noConversion"/>
  </si>
  <si>
    <t>V</t>
    <phoneticPr fontId="3" type="noConversion"/>
  </si>
  <si>
    <t>35M7PS</t>
  </si>
  <si>
    <t>35M7PR</t>
  </si>
  <si>
    <t>35M7PQ</t>
  </si>
  <si>
    <t>PR3</t>
    <phoneticPr fontId="3" type="noConversion"/>
  </si>
  <si>
    <t>PR1</t>
    <phoneticPr fontId="3" type="noConversion"/>
  </si>
  <si>
    <t>PR6</t>
    <phoneticPr fontId="3" type="noConversion"/>
  </si>
  <si>
    <t>PR2</t>
    <phoneticPr fontId="3" type="noConversion"/>
  </si>
  <si>
    <t>PR5</t>
    <phoneticPr fontId="3" type="noConversion"/>
  </si>
  <si>
    <t>PR2</t>
    <phoneticPr fontId="3" type="noConversion"/>
  </si>
  <si>
    <t>32M77HB002</t>
  </si>
  <si>
    <t>PR2</t>
    <phoneticPr fontId="3" type="noConversion"/>
  </si>
  <si>
    <t>PR5</t>
    <phoneticPr fontId="3" type="noConversion"/>
  </si>
  <si>
    <t>PR5</t>
    <phoneticPr fontId="3" type="noConversion"/>
  </si>
  <si>
    <t>PR3</t>
    <phoneticPr fontId="3" type="noConversion"/>
  </si>
  <si>
    <t>PR4</t>
    <phoneticPr fontId="3" type="noConversion"/>
  </si>
  <si>
    <t>V</t>
    <phoneticPr fontId="3" type="noConversion"/>
  </si>
  <si>
    <t>V</t>
    <phoneticPr fontId="3" type="noConversion"/>
  </si>
  <si>
    <t>V</t>
    <phoneticPr fontId="3" type="noConversion"/>
  </si>
  <si>
    <t>V</t>
    <phoneticPr fontId="3" type="noConversion"/>
  </si>
  <si>
    <t>PR3</t>
    <phoneticPr fontId="3" type="noConversion"/>
  </si>
  <si>
    <t>PR4</t>
    <phoneticPr fontId="3" type="noConversion"/>
  </si>
  <si>
    <t>PR6</t>
    <phoneticPr fontId="3" type="noConversion"/>
  </si>
  <si>
    <t>V</t>
    <phoneticPr fontId="3" type="noConversion"/>
  </si>
  <si>
    <t>V</t>
    <phoneticPr fontId="3" type="noConversion"/>
  </si>
  <si>
    <t>25M7V7B002</t>
  </si>
  <si>
    <t>35M7PPB001</t>
  </si>
  <si>
    <t>PR6</t>
    <phoneticPr fontId="3" type="noConversion"/>
  </si>
  <si>
    <t>PR3</t>
    <phoneticPr fontId="3" type="noConversion"/>
  </si>
  <si>
    <t>PR2</t>
    <phoneticPr fontId="3" type="noConversion"/>
  </si>
  <si>
    <t>PR4</t>
    <phoneticPr fontId="3" type="noConversion"/>
  </si>
  <si>
    <t>V</t>
    <phoneticPr fontId="3" type="noConversion"/>
  </si>
  <si>
    <t>PR6</t>
    <phoneticPr fontId="3" type="noConversion"/>
  </si>
  <si>
    <t>32M7J5</t>
  </si>
  <si>
    <t>33M7T5</t>
  </si>
  <si>
    <t>V</t>
    <phoneticPr fontId="3" type="noConversion"/>
  </si>
  <si>
    <t>V</t>
    <phoneticPr fontId="3" type="noConversion"/>
  </si>
  <si>
    <t>V</t>
    <phoneticPr fontId="3" type="noConversion"/>
  </si>
  <si>
    <t>25M7UWB003</t>
  </si>
  <si>
    <t>35M7PU</t>
  </si>
  <si>
    <t>25M7V6B001</t>
  </si>
  <si>
    <t>35M7PV</t>
  </si>
  <si>
    <t>PR6</t>
    <phoneticPr fontId="3" type="noConversion"/>
  </si>
  <si>
    <t>PR1</t>
    <phoneticPr fontId="3" type="noConversion"/>
  </si>
  <si>
    <t>PR4</t>
    <phoneticPr fontId="3" type="noConversion"/>
  </si>
  <si>
    <t>PR4</t>
    <phoneticPr fontId="3" type="noConversion"/>
  </si>
  <si>
    <t>PR1</t>
    <phoneticPr fontId="3" type="noConversion"/>
  </si>
  <si>
    <t>PR5</t>
    <phoneticPr fontId="3" type="noConversion"/>
  </si>
  <si>
    <t>PR3</t>
    <phoneticPr fontId="3" type="noConversion"/>
  </si>
  <si>
    <t>25M7V5B003</t>
  </si>
  <si>
    <t>35M7PT</t>
  </si>
  <si>
    <t>35M7PW</t>
  </si>
  <si>
    <t>35M7PX</t>
  </si>
  <si>
    <t>PR3</t>
    <phoneticPr fontId="3" type="noConversion"/>
  </si>
  <si>
    <t>PR1</t>
    <phoneticPr fontId="3" type="noConversion"/>
  </si>
  <si>
    <t>PR4</t>
    <phoneticPr fontId="3" type="noConversion"/>
  </si>
  <si>
    <t>PR2</t>
    <phoneticPr fontId="3" type="noConversion"/>
  </si>
  <si>
    <t>PR1</t>
    <phoneticPr fontId="3" type="noConversion"/>
  </si>
  <si>
    <t>PR1</t>
    <phoneticPr fontId="3" type="noConversion"/>
  </si>
  <si>
    <t>PR4</t>
    <phoneticPr fontId="3" type="noConversion"/>
  </si>
  <si>
    <t>PR2</t>
    <phoneticPr fontId="3" type="noConversion"/>
  </si>
  <si>
    <t>PR6</t>
    <phoneticPr fontId="3" type="noConversion"/>
  </si>
  <si>
    <t>PR4</t>
    <phoneticPr fontId="3" type="noConversion"/>
  </si>
  <si>
    <t>PR6</t>
    <phoneticPr fontId="3" type="noConversion"/>
  </si>
  <si>
    <t>PR2</t>
    <phoneticPr fontId="3" type="noConversion"/>
  </si>
  <si>
    <t>V</t>
    <phoneticPr fontId="3" type="noConversion"/>
  </si>
  <si>
    <t>V</t>
    <phoneticPr fontId="3" type="noConversion"/>
  </si>
  <si>
    <t>V</t>
    <phoneticPr fontId="3" type="noConversion"/>
  </si>
  <si>
    <t>V</t>
    <phoneticPr fontId="3" type="noConversion"/>
  </si>
  <si>
    <t>33M7T5B001</t>
    <phoneticPr fontId="3" type="noConversion"/>
  </si>
  <si>
    <t>V</t>
    <phoneticPr fontId="3" type="noConversion"/>
  </si>
  <si>
    <t>33M7YE</t>
  </si>
  <si>
    <t>V</t>
    <phoneticPr fontId="3" type="noConversion"/>
  </si>
  <si>
    <t>V</t>
    <phoneticPr fontId="3" type="noConversion"/>
  </si>
  <si>
    <t>V</t>
    <phoneticPr fontId="3" type="noConversion"/>
  </si>
  <si>
    <t>PR2</t>
    <phoneticPr fontId="3" type="noConversion"/>
  </si>
  <si>
    <t>PR2</t>
    <phoneticPr fontId="3" type="noConversion"/>
  </si>
  <si>
    <t>V</t>
    <phoneticPr fontId="3" type="noConversion"/>
  </si>
  <si>
    <t>V</t>
    <phoneticPr fontId="3" type="noConversion"/>
  </si>
  <si>
    <t>PR5</t>
    <phoneticPr fontId="3" type="noConversion"/>
  </si>
  <si>
    <t>PR2</t>
    <phoneticPr fontId="3" type="noConversion"/>
  </si>
  <si>
    <t>V</t>
    <phoneticPr fontId="3" type="noConversion"/>
  </si>
  <si>
    <t>V</t>
    <phoneticPr fontId="3" type="noConversion"/>
  </si>
  <si>
    <t>34M7ZU</t>
  </si>
  <si>
    <t>34M7ZW</t>
  </si>
  <si>
    <t>34M7ZUB001</t>
  </si>
  <si>
    <t>37N4SS</t>
  </si>
  <si>
    <t>37M7PR</t>
  </si>
  <si>
    <t>37M7PS</t>
  </si>
  <si>
    <t>V</t>
    <phoneticPr fontId="3" type="noConversion"/>
  </si>
  <si>
    <t>V</t>
    <phoneticPr fontId="3" type="noConversion"/>
  </si>
  <si>
    <t>PR2</t>
    <phoneticPr fontId="3" type="noConversion"/>
  </si>
  <si>
    <t>PR3</t>
    <phoneticPr fontId="3" type="noConversion"/>
  </si>
  <si>
    <t>34M7AQ</t>
  </si>
  <si>
    <t>V</t>
    <phoneticPr fontId="3" type="noConversion"/>
  </si>
  <si>
    <t>V</t>
    <phoneticPr fontId="3" type="noConversion"/>
  </si>
  <si>
    <t>V</t>
    <phoneticPr fontId="3" type="noConversion"/>
  </si>
  <si>
    <t>V</t>
    <phoneticPr fontId="3" type="noConversion"/>
  </si>
  <si>
    <t>34M70P</t>
  </si>
  <si>
    <t>20M74RB001</t>
  </si>
  <si>
    <t>PR5</t>
    <phoneticPr fontId="3" type="noConversion"/>
  </si>
  <si>
    <t>PR4</t>
    <phoneticPr fontId="3" type="noConversion"/>
  </si>
  <si>
    <t>PR5</t>
    <phoneticPr fontId="3" type="noConversion"/>
  </si>
  <si>
    <t>PR5</t>
    <phoneticPr fontId="3" type="noConversion"/>
  </si>
  <si>
    <t>PR6</t>
    <phoneticPr fontId="3" type="noConversion"/>
  </si>
  <si>
    <t>PR3</t>
    <phoneticPr fontId="3" type="noConversion"/>
  </si>
  <si>
    <t>PR2</t>
    <phoneticPr fontId="3" type="noConversion"/>
  </si>
  <si>
    <t>V</t>
    <phoneticPr fontId="3" type="noConversion"/>
  </si>
  <si>
    <t>20M74RB002</t>
  </si>
  <si>
    <t>PR4</t>
    <phoneticPr fontId="3" type="noConversion"/>
  </si>
  <si>
    <t>PR5</t>
    <phoneticPr fontId="3" type="noConversion"/>
  </si>
  <si>
    <t>35M7PN</t>
    <phoneticPr fontId="3" type="noConversion"/>
  </si>
  <si>
    <t>V</t>
    <phoneticPr fontId="3" type="noConversion"/>
  </si>
  <si>
    <t>V</t>
    <phoneticPr fontId="3" type="noConversion"/>
  </si>
  <si>
    <t>V</t>
    <phoneticPr fontId="3" type="noConversion"/>
  </si>
  <si>
    <t>V</t>
    <phoneticPr fontId="3" type="noConversion"/>
  </si>
  <si>
    <t>PR3</t>
    <phoneticPr fontId="3" type="noConversion"/>
  </si>
  <si>
    <t>35M7PR</t>
    <phoneticPr fontId="3" type="noConversion"/>
  </si>
  <si>
    <t>PR4</t>
    <phoneticPr fontId="3" type="noConversion"/>
  </si>
  <si>
    <t>PR5</t>
    <phoneticPr fontId="3" type="noConversion"/>
  </si>
  <si>
    <t>02N4ALB001</t>
    <phoneticPr fontId="3" type="noConversion"/>
  </si>
  <si>
    <t>PR6</t>
    <phoneticPr fontId="3" type="noConversion"/>
  </si>
  <si>
    <t>PR6</t>
    <phoneticPr fontId="3" type="noConversion"/>
  </si>
  <si>
    <t>PR5</t>
    <phoneticPr fontId="3" type="noConversion"/>
  </si>
  <si>
    <t>PR5</t>
    <phoneticPr fontId="3" type="noConversion"/>
  </si>
  <si>
    <t>PR6</t>
    <phoneticPr fontId="3" type="noConversion"/>
  </si>
  <si>
    <t>02N4AK</t>
    <phoneticPr fontId="3" type="noConversion"/>
  </si>
  <si>
    <t>PR4</t>
    <phoneticPr fontId="3" type="noConversion"/>
  </si>
  <si>
    <t>35M7C5</t>
    <phoneticPr fontId="3" type="noConversion"/>
  </si>
  <si>
    <t>35M7PNB002</t>
  </si>
  <si>
    <t>PR5</t>
    <phoneticPr fontId="3" type="noConversion"/>
  </si>
  <si>
    <t>PR3</t>
    <phoneticPr fontId="3" type="noConversion"/>
  </si>
  <si>
    <t>PR5</t>
    <phoneticPr fontId="3" type="noConversion"/>
  </si>
  <si>
    <t>35M7E1</t>
  </si>
  <si>
    <t>34M7C5B001</t>
  </si>
  <si>
    <t>35M7EX</t>
  </si>
  <si>
    <t>35M7E4</t>
  </si>
  <si>
    <t>PR6</t>
    <phoneticPr fontId="3" type="noConversion"/>
  </si>
  <si>
    <t>02N4ALB005</t>
  </si>
  <si>
    <t>25M7V5B004</t>
  </si>
  <si>
    <t>02N4AKB002</t>
  </si>
  <si>
    <t>35M7PUB001</t>
  </si>
  <si>
    <t>PR4</t>
    <phoneticPr fontId="3" type="noConversion"/>
  </si>
  <si>
    <t>PR5</t>
    <phoneticPr fontId="3" type="noConversion"/>
  </si>
  <si>
    <t>PR6</t>
    <phoneticPr fontId="3" type="noConversion"/>
  </si>
  <si>
    <t>PR3</t>
    <phoneticPr fontId="3" type="noConversion"/>
  </si>
  <si>
    <t>PR6</t>
    <phoneticPr fontId="3" type="noConversion"/>
  </si>
  <si>
    <t>PR4</t>
    <phoneticPr fontId="3" type="noConversion"/>
  </si>
  <si>
    <t>PR3</t>
    <phoneticPr fontId="3" type="noConversion"/>
  </si>
  <si>
    <t>PR3</t>
    <phoneticPr fontId="3" type="noConversion"/>
  </si>
  <si>
    <t>PR3</t>
    <phoneticPr fontId="3" type="noConversion"/>
  </si>
  <si>
    <t>PR4</t>
    <phoneticPr fontId="3" type="noConversion"/>
  </si>
  <si>
    <t>PR3</t>
    <phoneticPr fontId="3" type="noConversion"/>
  </si>
  <si>
    <t>35M7E4B001</t>
  </si>
  <si>
    <t>V</t>
    <phoneticPr fontId="3" type="noConversion"/>
  </si>
  <si>
    <t>V</t>
    <phoneticPr fontId="3" type="noConversion"/>
  </si>
  <si>
    <t>V</t>
    <phoneticPr fontId="3" type="noConversion"/>
  </si>
  <si>
    <t>35M7PTB001</t>
  </si>
  <si>
    <t>PR3</t>
    <phoneticPr fontId="3" type="noConversion"/>
  </si>
  <si>
    <t>PR6</t>
    <phoneticPr fontId="3" type="noConversion"/>
  </si>
  <si>
    <t>PR5</t>
    <phoneticPr fontId="3" type="noConversion"/>
  </si>
  <si>
    <t>35M7PNB001</t>
  </si>
  <si>
    <t>02N4AP</t>
  </si>
  <si>
    <t>39N4CZ</t>
  </si>
  <si>
    <t>02N4AN</t>
  </si>
  <si>
    <t>02N4AQ</t>
  </si>
  <si>
    <t>35M7N7</t>
  </si>
  <si>
    <t>PR5</t>
    <phoneticPr fontId="3" type="noConversion"/>
  </si>
  <si>
    <t>PR4</t>
    <phoneticPr fontId="3" type="noConversion"/>
  </si>
  <si>
    <t>PR4</t>
    <phoneticPr fontId="3" type="noConversion"/>
  </si>
  <si>
    <t>PR1</t>
    <phoneticPr fontId="3" type="noConversion"/>
  </si>
  <si>
    <t>V</t>
    <phoneticPr fontId="3" type="noConversion"/>
  </si>
  <si>
    <t>V</t>
    <phoneticPr fontId="3" type="noConversion"/>
  </si>
  <si>
    <t>V</t>
    <phoneticPr fontId="3" type="noConversion"/>
  </si>
  <si>
    <t>V</t>
    <phoneticPr fontId="3" type="noConversion"/>
  </si>
  <si>
    <t>39N4WE</t>
  </si>
  <si>
    <t>39N4WD</t>
  </si>
  <si>
    <t>39N4WC</t>
  </si>
  <si>
    <t>PR5</t>
    <phoneticPr fontId="3" type="noConversion"/>
  </si>
  <si>
    <t>35M7N7B001</t>
  </si>
  <si>
    <t>35M7Q7</t>
  </si>
  <si>
    <t>PR5</t>
    <phoneticPr fontId="3" type="noConversion"/>
  </si>
  <si>
    <t>PR4</t>
    <phoneticPr fontId="3" type="noConversion"/>
  </si>
  <si>
    <t>V</t>
    <phoneticPr fontId="3" type="noConversion"/>
  </si>
  <si>
    <t>V</t>
    <phoneticPr fontId="3" type="noConversion"/>
  </si>
  <si>
    <t>V</t>
    <phoneticPr fontId="3" type="noConversion"/>
  </si>
  <si>
    <t>PR4</t>
    <phoneticPr fontId="3" type="noConversion"/>
  </si>
  <si>
    <t>PR6</t>
    <phoneticPr fontId="3" type="noConversion"/>
  </si>
  <si>
    <t>PR5</t>
    <phoneticPr fontId="3" type="noConversion"/>
  </si>
  <si>
    <t>35M7PM</t>
    <phoneticPr fontId="3" type="noConversion"/>
  </si>
  <si>
    <t>PR5</t>
    <phoneticPr fontId="3" type="noConversion"/>
  </si>
  <si>
    <t>PR6</t>
    <phoneticPr fontId="3" type="noConversion"/>
  </si>
  <si>
    <t>36M7S2</t>
  </si>
  <si>
    <t>36M79J</t>
  </si>
  <si>
    <t>V</t>
    <phoneticPr fontId="3" type="noConversion"/>
  </si>
  <si>
    <t>V</t>
    <phoneticPr fontId="3" type="noConversion"/>
  </si>
  <si>
    <t>V</t>
    <phoneticPr fontId="3" type="noConversion"/>
  </si>
  <si>
    <t>PR4</t>
    <phoneticPr fontId="3" type="noConversion"/>
  </si>
  <si>
    <t>PR4</t>
    <phoneticPr fontId="3" type="noConversion"/>
  </si>
  <si>
    <t>PR5</t>
    <phoneticPr fontId="3" type="noConversion"/>
  </si>
  <si>
    <t>PR6</t>
    <phoneticPr fontId="3" type="noConversion"/>
  </si>
  <si>
    <t>PR1</t>
    <phoneticPr fontId="3" type="noConversion"/>
  </si>
  <si>
    <t>36M7S2B001</t>
  </si>
  <si>
    <t>36M79K</t>
  </si>
  <si>
    <t>36M79JB001</t>
  </si>
  <si>
    <t>36M7S6</t>
  </si>
  <si>
    <t>V</t>
    <phoneticPr fontId="3" type="noConversion"/>
  </si>
  <si>
    <t>V</t>
    <phoneticPr fontId="3" type="noConversion"/>
  </si>
  <si>
    <t>V</t>
    <phoneticPr fontId="3" type="noConversion"/>
  </si>
  <si>
    <t>36M7S6B001</t>
  </si>
  <si>
    <t>02N4ALB007</t>
  </si>
  <si>
    <t>PR6</t>
    <phoneticPr fontId="3" type="noConversion"/>
  </si>
  <si>
    <t>PR5</t>
    <phoneticPr fontId="3" type="noConversion"/>
  </si>
  <si>
    <t>PR2</t>
    <phoneticPr fontId="3" type="noConversion"/>
  </si>
  <si>
    <t>PR6</t>
    <phoneticPr fontId="3" type="noConversion"/>
  </si>
  <si>
    <t>PR6</t>
    <phoneticPr fontId="3" type="noConversion"/>
  </si>
  <si>
    <t>PR6</t>
    <phoneticPr fontId="3" type="noConversion"/>
  </si>
  <si>
    <t>PR5</t>
    <phoneticPr fontId="3" type="noConversion"/>
  </si>
  <si>
    <t>35M7PR</t>
    <phoneticPr fontId="3" type="noConversion"/>
  </si>
  <si>
    <t>PR5</t>
    <phoneticPr fontId="3" type="noConversion"/>
  </si>
  <si>
    <t>V</t>
    <phoneticPr fontId="3" type="noConversion"/>
  </si>
  <si>
    <t>V</t>
    <phoneticPr fontId="3" type="noConversion"/>
  </si>
  <si>
    <t>V</t>
    <phoneticPr fontId="3" type="noConversion"/>
  </si>
  <si>
    <t>PR2</t>
    <phoneticPr fontId="3" type="noConversion"/>
  </si>
  <si>
    <t>35M7PT</t>
    <phoneticPr fontId="3" type="noConversion"/>
  </si>
  <si>
    <t>PR5</t>
    <phoneticPr fontId="3" type="noConversion"/>
  </si>
  <si>
    <t>02N4AN</t>
    <phoneticPr fontId="3" type="noConversion"/>
  </si>
  <si>
    <t>V</t>
    <phoneticPr fontId="3" type="noConversion"/>
  </si>
  <si>
    <t>V</t>
    <phoneticPr fontId="3" type="noConversion"/>
  </si>
  <si>
    <t>V</t>
    <phoneticPr fontId="3" type="noConversion"/>
  </si>
  <si>
    <t>35M7PQB002</t>
  </si>
  <si>
    <t>PR2</t>
    <phoneticPr fontId="3" type="noConversion"/>
  </si>
  <si>
    <t>PR6</t>
    <phoneticPr fontId="3" type="noConversion"/>
  </si>
  <si>
    <t>PR5</t>
    <phoneticPr fontId="3" type="noConversion"/>
  </si>
  <si>
    <t>PR6</t>
    <phoneticPr fontId="3" type="noConversion"/>
  </si>
  <si>
    <t>02N4ANB001</t>
  </si>
  <si>
    <t>35M7PSB002</t>
  </si>
  <si>
    <t>PR6</t>
    <phoneticPr fontId="3" type="noConversion"/>
  </si>
  <si>
    <t>PR2</t>
    <phoneticPr fontId="3" type="noConversion"/>
  </si>
  <si>
    <t>PR6</t>
    <phoneticPr fontId="3" type="noConversion"/>
  </si>
  <si>
    <t>PR6</t>
    <phoneticPr fontId="3" type="noConversion"/>
  </si>
  <si>
    <t>40M7L1</t>
  </si>
  <si>
    <t>PR5</t>
    <phoneticPr fontId="3" type="noConversion"/>
  </si>
  <si>
    <t>PR3</t>
    <phoneticPr fontId="3" type="noConversion"/>
  </si>
  <si>
    <t>PR6</t>
    <phoneticPr fontId="3" type="noConversion"/>
  </si>
  <si>
    <t>PR3</t>
    <phoneticPr fontId="3" type="noConversion"/>
  </si>
  <si>
    <t>PR3</t>
    <phoneticPr fontId="3" type="noConversion"/>
  </si>
  <si>
    <t>36M7C0</t>
  </si>
  <si>
    <t>38M751</t>
  </si>
  <si>
    <t>37M7DA</t>
    <phoneticPr fontId="3" type="noConversion"/>
  </si>
  <si>
    <t>V</t>
    <phoneticPr fontId="3" type="noConversion"/>
  </si>
  <si>
    <t>V</t>
    <phoneticPr fontId="3" type="noConversion"/>
  </si>
  <si>
    <t>V</t>
    <phoneticPr fontId="3" type="noConversion"/>
  </si>
  <si>
    <t>V</t>
    <phoneticPr fontId="3" type="noConversion"/>
  </si>
  <si>
    <t>V</t>
    <phoneticPr fontId="3" type="noConversion"/>
  </si>
  <si>
    <t>PR3</t>
    <phoneticPr fontId="3" type="noConversion"/>
  </si>
  <si>
    <t>PR6</t>
    <phoneticPr fontId="3" type="noConversion"/>
  </si>
  <si>
    <t>PR6</t>
    <phoneticPr fontId="3" type="noConversion"/>
  </si>
  <si>
    <t>PR6</t>
    <phoneticPr fontId="3" type="noConversion"/>
  </si>
  <si>
    <t>37M7DAB001</t>
  </si>
  <si>
    <t>V</t>
    <phoneticPr fontId="3" type="noConversion"/>
  </si>
  <si>
    <t>V</t>
    <phoneticPr fontId="3" type="noConversion"/>
  </si>
  <si>
    <t>PR3</t>
    <phoneticPr fontId="3" type="noConversion"/>
  </si>
  <si>
    <t>PR4</t>
    <phoneticPr fontId="3" type="noConversion"/>
  </si>
  <si>
    <t>PR5</t>
    <phoneticPr fontId="3" type="noConversion"/>
  </si>
  <si>
    <t>PR6</t>
    <phoneticPr fontId="3" type="noConversion"/>
  </si>
  <si>
    <t>37M7CZ</t>
  </si>
  <si>
    <t>42M77FB002</t>
  </si>
  <si>
    <t>42M77F</t>
  </si>
  <si>
    <t>42N4YC</t>
  </si>
  <si>
    <t>42N4YB</t>
  </si>
  <si>
    <t>40N4WU</t>
  </si>
  <si>
    <t>V</t>
    <phoneticPr fontId="3" type="noConversion"/>
  </si>
  <si>
    <t>V</t>
    <phoneticPr fontId="3" type="noConversion"/>
  </si>
  <si>
    <t>V</t>
    <phoneticPr fontId="3" type="noConversion"/>
  </si>
  <si>
    <t>43M7U7</t>
  </si>
  <si>
    <t>43M7U8</t>
  </si>
  <si>
    <t>43M7U6</t>
    <phoneticPr fontId="3" type="noConversion"/>
  </si>
  <si>
    <t>PR1</t>
    <phoneticPr fontId="3" type="noConversion"/>
  </si>
  <si>
    <t>43M7U9</t>
  </si>
  <si>
    <t>PR1</t>
    <phoneticPr fontId="3" type="noConversion"/>
  </si>
  <si>
    <t>PR4</t>
    <phoneticPr fontId="3" type="noConversion"/>
  </si>
  <si>
    <t>43M7U7B001</t>
  </si>
  <si>
    <t>43M7UB</t>
  </si>
  <si>
    <t>43M7U6B001</t>
  </si>
  <si>
    <t>43M7UA</t>
  </si>
  <si>
    <t>35M7PSB003</t>
  </si>
  <si>
    <t>PR1</t>
    <phoneticPr fontId="3" type="noConversion"/>
  </si>
  <si>
    <t>PR1</t>
    <phoneticPr fontId="3" type="noConversion"/>
  </si>
  <si>
    <t>PR1</t>
    <phoneticPr fontId="3" type="noConversion"/>
  </si>
  <si>
    <t>PR6</t>
    <phoneticPr fontId="3" type="noConversion"/>
  </si>
  <si>
    <t>PR5</t>
    <phoneticPr fontId="3" type="noConversion"/>
  </si>
  <si>
    <t>PR4</t>
    <phoneticPr fontId="3" type="noConversion"/>
  </si>
  <si>
    <t>40M7KZ</t>
  </si>
  <si>
    <t>40M7KY</t>
  </si>
  <si>
    <t>V</t>
    <phoneticPr fontId="3" type="noConversion"/>
  </si>
  <si>
    <t>V</t>
    <phoneticPr fontId="3" type="noConversion"/>
  </si>
  <si>
    <t>uPad</t>
    <phoneticPr fontId="3" type="noConversion"/>
  </si>
  <si>
    <t>PR1</t>
    <phoneticPr fontId="3" type="noConversion"/>
  </si>
  <si>
    <t>43M7UC</t>
  </si>
  <si>
    <t>43M7UD</t>
  </si>
  <si>
    <t>40M7KY</t>
    <phoneticPr fontId="3" type="noConversion"/>
  </si>
  <si>
    <t>V</t>
    <phoneticPr fontId="3" type="noConversion"/>
  </si>
  <si>
    <t>V</t>
    <phoneticPr fontId="3" type="noConversion"/>
  </si>
  <si>
    <t>V</t>
    <phoneticPr fontId="3" type="noConversion"/>
  </si>
  <si>
    <t>V</t>
    <phoneticPr fontId="3" type="noConversion"/>
  </si>
  <si>
    <t>40M7KYB002</t>
  </si>
  <si>
    <t>PR4</t>
    <phoneticPr fontId="3" type="noConversion"/>
  </si>
  <si>
    <t>V</t>
    <phoneticPr fontId="3" type="noConversion"/>
  </si>
  <si>
    <t>V</t>
    <phoneticPr fontId="3" type="noConversion"/>
  </si>
  <si>
    <t>40M7L0</t>
    <phoneticPr fontId="3" type="noConversion"/>
  </si>
  <si>
    <t>02N4AQB001</t>
  </si>
  <si>
    <t>43M7U6</t>
  </si>
  <si>
    <t>40M7KYB003</t>
  </si>
  <si>
    <t>40M7L0</t>
  </si>
  <si>
    <t>40M7L2</t>
  </si>
  <si>
    <t>40M7L0B001</t>
  </si>
  <si>
    <t>40M7L2B002</t>
  </si>
  <si>
    <t>40M7L2B001</t>
  </si>
  <si>
    <t>V</t>
    <phoneticPr fontId="3" type="noConversion"/>
  </si>
  <si>
    <t>PR3</t>
    <phoneticPr fontId="3" type="noConversion"/>
  </si>
  <si>
    <t>PR2</t>
    <phoneticPr fontId="3" type="noConversion"/>
  </si>
  <si>
    <t>PR4</t>
    <phoneticPr fontId="3" type="noConversion"/>
  </si>
  <si>
    <t>PR2</t>
    <phoneticPr fontId="3" type="noConversion"/>
  </si>
  <si>
    <t>PR2</t>
    <phoneticPr fontId="3" type="noConversion"/>
  </si>
  <si>
    <t>40M7L3</t>
  </si>
  <si>
    <t>02N4APB001</t>
  </si>
  <si>
    <t>PR4</t>
    <phoneticPr fontId="3" type="noConversion"/>
  </si>
  <si>
    <t>43M7UH</t>
  </si>
  <si>
    <t>43M7UE</t>
  </si>
  <si>
    <t>43M7UF</t>
  </si>
  <si>
    <t>PR1</t>
    <phoneticPr fontId="3" type="noConversion"/>
  </si>
  <si>
    <t>PR3</t>
    <phoneticPr fontId="3" type="noConversion"/>
  </si>
  <si>
    <t>PR2</t>
    <phoneticPr fontId="3" type="noConversion"/>
  </si>
  <si>
    <t>40M7L6B001</t>
  </si>
  <si>
    <t>40M7L8</t>
  </si>
  <si>
    <t>40M7L9</t>
  </si>
  <si>
    <t>40M7L7</t>
  </si>
  <si>
    <t>43M7U8B001</t>
  </si>
  <si>
    <t>PR5</t>
    <phoneticPr fontId="3" type="noConversion"/>
  </si>
  <si>
    <t>45M7L9</t>
  </si>
  <si>
    <t>46M75M</t>
  </si>
  <si>
    <t>PR2</t>
    <phoneticPr fontId="3" type="noConversion"/>
  </si>
  <si>
    <t>43M7UJ</t>
  </si>
  <si>
    <t>PR1</t>
    <phoneticPr fontId="3" type="noConversion"/>
  </si>
  <si>
    <t>40M7L7</t>
    <phoneticPr fontId="3" type="noConversion"/>
  </si>
  <si>
    <t>PR5</t>
    <phoneticPr fontId="3" type="noConversion"/>
  </si>
  <si>
    <t>02N4AN</t>
    <phoneticPr fontId="3" type="noConversion"/>
  </si>
  <si>
    <t>40M7L9B001</t>
  </si>
  <si>
    <t>46M73U</t>
  </si>
  <si>
    <t>43M7UDB001</t>
  </si>
  <si>
    <t>43M7UL</t>
  </si>
  <si>
    <t>45M7L9B001</t>
  </si>
  <si>
    <t>46M76G</t>
  </si>
  <si>
    <t>46M75MB001</t>
  </si>
  <si>
    <t>PR2</t>
    <phoneticPr fontId="3" type="noConversion"/>
  </si>
  <si>
    <t>PR1</t>
    <phoneticPr fontId="3" type="noConversion"/>
  </si>
  <si>
    <t>43M7UR</t>
  </si>
  <si>
    <t>43M7UP</t>
  </si>
  <si>
    <t>46M76GB001</t>
  </si>
  <si>
    <t>PR1</t>
    <phoneticPr fontId="3" type="noConversion"/>
  </si>
  <si>
    <t>43M7U7B002</t>
  </si>
  <si>
    <t>uPad</t>
    <phoneticPr fontId="3" type="noConversion"/>
  </si>
  <si>
    <t>PR1</t>
    <phoneticPr fontId="3" type="noConversion"/>
  </si>
  <si>
    <t>39N4WCB001</t>
  </si>
  <si>
    <t>PR5</t>
    <phoneticPr fontId="3" type="noConversion"/>
  </si>
  <si>
    <t>Wafer Q'ty</t>
    <phoneticPr fontId="3" type="noConversion"/>
  </si>
  <si>
    <t>43M7UN</t>
  </si>
  <si>
    <t>43M7UKB001</t>
  </si>
  <si>
    <t>46M73UB001</t>
  </si>
  <si>
    <t>PR1</t>
    <phoneticPr fontId="3" type="noConversion"/>
  </si>
  <si>
    <t>PR3</t>
    <phoneticPr fontId="3" type="noConversion"/>
  </si>
  <si>
    <t>PR3</t>
    <phoneticPr fontId="3" type="noConversion"/>
  </si>
  <si>
    <t>PR6</t>
    <phoneticPr fontId="3" type="noConversion"/>
  </si>
  <si>
    <t>PR5</t>
    <phoneticPr fontId="3" type="noConversion"/>
  </si>
  <si>
    <t>PR5</t>
    <phoneticPr fontId="3" type="noConversion"/>
  </si>
  <si>
    <t>PR2</t>
    <phoneticPr fontId="3" type="noConversion"/>
  </si>
  <si>
    <t>V</t>
    <phoneticPr fontId="3" type="noConversion"/>
  </si>
  <si>
    <t>V</t>
    <phoneticPr fontId="3" type="noConversion"/>
  </si>
  <si>
    <t>uPad</t>
    <phoneticPr fontId="3" type="noConversion"/>
  </si>
  <si>
    <t>13N4SZB002</t>
    <phoneticPr fontId="3" type="noConversion"/>
  </si>
  <si>
    <t>13N4SZB003</t>
  </si>
  <si>
    <t>43M7UT</t>
  </si>
  <si>
    <t>PR4</t>
    <phoneticPr fontId="3" type="noConversion"/>
  </si>
  <si>
    <t>PR3</t>
    <phoneticPr fontId="3" type="noConversion"/>
  </si>
  <si>
    <t>PR6</t>
    <phoneticPr fontId="3" type="noConversion"/>
  </si>
  <si>
    <t>PR1</t>
    <phoneticPr fontId="3" type="noConversion"/>
  </si>
  <si>
    <t>39N4WEB001</t>
  </si>
  <si>
    <t>39N4CZB001</t>
  </si>
  <si>
    <t>43M7UFB001</t>
  </si>
  <si>
    <t>43M7UK</t>
  </si>
  <si>
    <t>PR6</t>
    <phoneticPr fontId="3" type="noConversion"/>
  </si>
  <si>
    <t>PR3</t>
    <phoneticPr fontId="3" type="noConversion"/>
  </si>
  <si>
    <t>PR6</t>
    <phoneticPr fontId="3" type="noConversion"/>
  </si>
  <si>
    <t>PR2</t>
    <phoneticPr fontId="3" type="noConversion"/>
  </si>
  <si>
    <t>V</t>
    <phoneticPr fontId="3" type="noConversion"/>
  </si>
  <si>
    <t>39N4CZB003</t>
  </si>
  <si>
    <t>PR3</t>
    <phoneticPr fontId="3" type="noConversion"/>
  </si>
  <si>
    <t>PR6</t>
    <phoneticPr fontId="3" type="noConversion"/>
  </si>
  <si>
    <t>PR2</t>
    <phoneticPr fontId="3" type="noConversion"/>
  </si>
  <si>
    <t>PR2</t>
    <phoneticPr fontId="3" type="noConversion"/>
  </si>
  <si>
    <t>PR6</t>
    <phoneticPr fontId="3" type="noConversion"/>
  </si>
  <si>
    <t>PR3</t>
    <phoneticPr fontId="3" type="noConversion"/>
  </si>
  <si>
    <t>PR5</t>
    <phoneticPr fontId="3" type="noConversion"/>
  </si>
  <si>
    <t>02N4AN</t>
    <phoneticPr fontId="3" type="noConversion"/>
  </si>
  <si>
    <t>43M7UBB001</t>
  </si>
  <si>
    <t>PR2</t>
    <phoneticPr fontId="3" type="noConversion"/>
  </si>
  <si>
    <t>PR4</t>
    <phoneticPr fontId="3" type="noConversion"/>
  </si>
  <si>
    <t>43M7UM</t>
  </si>
  <si>
    <t>PR5</t>
    <phoneticPr fontId="3" type="noConversion"/>
  </si>
  <si>
    <t>PR2</t>
    <phoneticPr fontId="3" type="noConversion"/>
  </si>
  <si>
    <t>PR4</t>
    <phoneticPr fontId="3" type="noConversion"/>
  </si>
  <si>
    <t>43M7UG</t>
  </si>
  <si>
    <t>43M7UQ</t>
  </si>
  <si>
    <t>43M7U9B002</t>
  </si>
  <si>
    <t>Pass Q'ty</t>
    <phoneticPr fontId="3" type="noConversion"/>
  </si>
  <si>
    <t>43M7US</t>
  </si>
  <si>
    <t>PR2</t>
    <phoneticPr fontId="3" type="noConversion"/>
  </si>
  <si>
    <t>PR2</t>
    <phoneticPr fontId="3" type="noConversion"/>
  </si>
  <si>
    <t>PR4</t>
    <phoneticPr fontId="3" type="noConversion"/>
  </si>
  <si>
    <t>PR4</t>
    <phoneticPr fontId="3" type="noConversion"/>
  </si>
  <si>
    <t>PR2</t>
    <phoneticPr fontId="3" type="noConversion"/>
  </si>
  <si>
    <t>PR3</t>
    <phoneticPr fontId="3" type="noConversion"/>
  </si>
  <si>
    <t>PR3</t>
    <phoneticPr fontId="3" type="noConversion"/>
  </si>
  <si>
    <t>PR2</t>
    <phoneticPr fontId="3" type="noConversion"/>
  </si>
  <si>
    <t>PR4</t>
    <phoneticPr fontId="3" type="noConversion"/>
  </si>
  <si>
    <t>PR3</t>
    <phoneticPr fontId="3" type="noConversion"/>
  </si>
  <si>
    <t>43M7UR</t>
    <phoneticPr fontId="3" type="noConversion"/>
  </si>
  <si>
    <t>V</t>
    <phoneticPr fontId="3" type="noConversion"/>
  </si>
  <si>
    <t>PR4</t>
    <phoneticPr fontId="3" type="noConversion"/>
  </si>
  <si>
    <t>43M7URB001</t>
  </si>
  <si>
    <t>PR3</t>
    <phoneticPr fontId="3" type="noConversion"/>
  </si>
  <si>
    <t>PR4</t>
    <phoneticPr fontId="3" type="noConversion"/>
  </si>
  <si>
    <t>43M7UAB002</t>
  </si>
  <si>
    <t>PR2</t>
  </si>
  <si>
    <t>PR4</t>
  </si>
  <si>
    <t>PR7</t>
  </si>
  <si>
    <t>PR2</t>
    <phoneticPr fontId="3" type="noConversion"/>
  </si>
  <si>
    <t>PR5</t>
    <phoneticPr fontId="3" type="noConversion"/>
  </si>
  <si>
    <t>PR4</t>
    <phoneticPr fontId="3" type="noConversion"/>
  </si>
  <si>
    <t>PR4</t>
    <phoneticPr fontId="3" type="noConversion"/>
  </si>
  <si>
    <t>PR3</t>
    <phoneticPr fontId="3" type="noConversion"/>
  </si>
  <si>
    <t>PR2</t>
    <phoneticPr fontId="3" type="noConversion"/>
  </si>
  <si>
    <t>PR3</t>
    <phoneticPr fontId="3" type="noConversion"/>
  </si>
  <si>
    <t>PR5</t>
    <phoneticPr fontId="3" type="noConversion"/>
  </si>
  <si>
    <t>V</t>
    <phoneticPr fontId="3" type="noConversion"/>
  </si>
  <si>
    <t>51M7SE</t>
  </si>
  <si>
    <t>51M7VC</t>
  </si>
  <si>
    <t>52M7ZS</t>
  </si>
  <si>
    <t>52M7ZSB001</t>
  </si>
  <si>
    <t>PR4</t>
    <phoneticPr fontId="3" type="noConversion"/>
  </si>
  <si>
    <t>PR3</t>
    <phoneticPr fontId="3" type="noConversion"/>
  </si>
  <si>
    <t>PR5</t>
    <phoneticPr fontId="3" type="noConversion"/>
  </si>
  <si>
    <t>PR4</t>
    <phoneticPr fontId="3" type="noConversion"/>
  </si>
  <si>
    <t>PR3</t>
    <phoneticPr fontId="3" type="noConversion"/>
  </si>
  <si>
    <t>43M7URB002</t>
    <phoneticPr fontId="3" type="noConversion"/>
  </si>
  <si>
    <t>V</t>
    <phoneticPr fontId="3" type="noConversion"/>
  </si>
  <si>
    <t>V</t>
    <phoneticPr fontId="3" type="noConversion"/>
  </si>
  <si>
    <t>V</t>
    <phoneticPr fontId="3" type="noConversion"/>
  </si>
  <si>
    <t>V</t>
    <phoneticPr fontId="3" type="noConversion"/>
  </si>
  <si>
    <t>V</t>
    <phoneticPr fontId="3" type="noConversion"/>
  </si>
  <si>
    <t>PR4</t>
    <phoneticPr fontId="3" type="noConversion"/>
  </si>
  <si>
    <t>PR5</t>
    <phoneticPr fontId="3" type="noConversion"/>
  </si>
  <si>
    <t>52M74B</t>
  </si>
  <si>
    <t>03M7LS</t>
  </si>
  <si>
    <t>52M76R</t>
  </si>
  <si>
    <t>52M76S</t>
  </si>
  <si>
    <t>52M7ZT</t>
  </si>
  <si>
    <t>V</t>
    <phoneticPr fontId="3" type="noConversion"/>
  </si>
  <si>
    <t>V</t>
    <phoneticPr fontId="3" type="noConversion"/>
  </si>
  <si>
    <t>V</t>
    <phoneticPr fontId="3" type="noConversion"/>
  </si>
  <si>
    <t>V</t>
    <phoneticPr fontId="3" type="noConversion"/>
  </si>
  <si>
    <t>43M7USB001</t>
  </si>
  <si>
    <t>V</t>
    <phoneticPr fontId="3" type="noConversion"/>
  </si>
  <si>
    <t>V</t>
    <phoneticPr fontId="3" type="noConversion"/>
  </si>
  <si>
    <t>V</t>
    <phoneticPr fontId="3" type="noConversion"/>
  </si>
  <si>
    <t>PR6</t>
    <phoneticPr fontId="3" type="noConversion"/>
  </si>
  <si>
    <t>PR4</t>
    <phoneticPr fontId="3" type="noConversion"/>
  </si>
  <si>
    <t>V</t>
    <phoneticPr fontId="3" type="noConversion"/>
  </si>
  <si>
    <t>PR6</t>
    <phoneticPr fontId="3" type="noConversion"/>
  </si>
  <si>
    <t>V</t>
    <phoneticPr fontId="3" type="noConversion"/>
  </si>
  <si>
    <t>V</t>
    <phoneticPr fontId="3" type="noConversion"/>
  </si>
  <si>
    <t>52M771</t>
    <phoneticPr fontId="3" type="noConversion"/>
  </si>
  <si>
    <t>V</t>
    <phoneticPr fontId="3" type="noConversion"/>
  </si>
  <si>
    <t>52M771B001</t>
  </si>
  <si>
    <t>V</t>
    <phoneticPr fontId="3" type="noConversion"/>
  </si>
  <si>
    <t>V</t>
    <phoneticPr fontId="3" type="noConversion"/>
  </si>
  <si>
    <t>PR5</t>
    <phoneticPr fontId="3" type="noConversion"/>
  </si>
  <si>
    <t>PR5</t>
    <phoneticPr fontId="3" type="noConversion"/>
  </si>
  <si>
    <t>PR6</t>
    <phoneticPr fontId="3" type="noConversion"/>
  </si>
  <si>
    <t>PR5</t>
    <phoneticPr fontId="3" type="noConversion"/>
  </si>
  <si>
    <t>PR3</t>
    <phoneticPr fontId="3" type="noConversion"/>
  </si>
  <si>
    <t>PR5</t>
    <phoneticPr fontId="3" type="noConversion"/>
  </si>
  <si>
    <t>PR5</t>
    <phoneticPr fontId="3" type="noConversion"/>
  </si>
  <si>
    <t>PR5</t>
    <phoneticPr fontId="3" type="noConversion"/>
  </si>
  <si>
    <t>PR3</t>
    <phoneticPr fontId="3" type="noConversion"/>
  </si>
  <si>
    <t>PR5</t>
    <phoneticPr fontId="3" type="noConversion"/>
  </si>
  <si>
    <t>PR6</t>
    <phoneticPr fontId="3" type="noConversion"/>
  </si>
  <si>
    <t>43M7U8B002</t>
  </si>
  <si>
    <t>47M7GS</t>
  </si>
  <si>
    <t>47M7JS</t>
  </si>
  <si>
    <t>PR5</t>
    <phoneticPr fontId="3" type="noConversion"/>
  </si>
  <si>
    <t>PR5</t>
    <phoneticPr fontId="3" type="noConversion"/>
  </si>
  <si>
    <t>PR6</t>
    <phoneticPr fontId="3" type="noConversion"/>
  </si>
  <si>
    <t>PR6</t>
    <phoneticPr fontId="3" type="noConversion"/>
  </si>
  <si>
    <t>PR5</t>
    <phoneticPr fontId="3" type="noConversion"/>
  </si>
  <si>
    <t>V</t>
    <phoneticPr fontId="3" type="noConversion"/>
  </si>
  <si>
    <t>V</t>
    <phoneticPr fontId="3" type="noConversion"/>
  </si>
  <si>
    <t>V</t>
    <phoneticPr fontId="3" type="noConversion"/>
  </si>
  <si>
    <t>43M7U7B003</t>
  </si>
  <si>
    <t>V</t>
    <phoneticPr fontId="3" type="noConversion"/>
  </si>
  <si>
    <t>PR5</t>
    <phoneticPr fontId="3" type="noConversion"/>
  </si>
  <si>
    <t>V</t>
    <phoneticPr fontId="3" type="noConversion"/>
  </si>
  <si>
    <t>V</t>
    <phoneticPr fontId="3" type="noConversion"/>
  </si>
  <si>
    <t>V</t>
    <phoneticPr fontId="3" type="noConversion"/>
  </si>
  <si>
    <t>列標籤</t>
  </si>
  <si>
    <t>43M7UCB002</t>
  </si>
  <si>
    <t>PR4</t>
    <phoneticPr fontId="3" type="noConversion"/>
  </si>
  <si>
    <t>PR6</t>
    <phoneticPr fontId="3" type="noConversion"/>
  </si>
  <si>
    <t>43M7UAB003</t>
  </si>
  <si>
    <t>48M7Q6</t>
  </si>
  <si>
    <t>47M7KQ</t>
  </si>
  <si>
    <t>04M7BR</t>
  </si>
  <si>
    <t>04M7BB</t>
  </si>
  <si>
    <t>04M7BRB002</t>
  </si>
  <si>
    <t>V</t>
    <phoneticPr fontId="3" type="noConversion"/>
  </si>
  <si>
    <t>V</t>
    <phoneticPr fontId="3" type="noConversion"/>
  </si>
  <si>
    <t>V</t>
    <phoneticPr fontId="3" type="noConversion"/>
  </si>
  <si>
    <t>V</t>
    <phoneticPr fontId="3" type="noConversion"/>
  </si>
  <si>
    <t>V</t>
    <phoneticPr fontId="3" type="noConversion"/>
  </si>
  <si>
    <t>V</t>
    <phoneticPr fontId="3" type="noConversion"/>
  </si>
  <si>
    <t>47M7KQB001</t>
  </si>
  <si>
    <t>48M7Q6B001</t>
  </si>
  <si>
    <t>V</t>
    <phoneticPr fontId="3" type="noConversion"/>
  </si>
  <si>
    <t>V</t>
    <phoneticPr fontId="3" type="noConversion"/>
  </si>
  <si>
    <t>V</t>
    <phoneticPr fontId="3" type="noConversion"/>
  </si>
  <si>
    <t>43M7UQB002</t>
  </si>
  <si>
    <t>PR6</t>
    <phoneticPr fontId="3" type="noConversion"/>
  </si>
  <si>
    <t>PR4</t>
    <phoneticPr fontId="3" type="noConversion"/>
  </si>
  <si>
    <t>V</t>
    <phoneticPr fontId="3" type="noConversion"/>
  </si>
  <si>
    <t>43M7U7B004</t>
  </si>
  <si>
    <t>04M7AX</t>
  </si>
  <si>
    <t>04M7BA</t>
  </si>
  <si>
    <t>V</t>
    <phoneticPr fontId="3" type="noConversion"/>
  </si>
  <si>
    <t>V</t>
    <phoneticPr fontId="3" type="noConversion"/>
  </si>
  <si>
    <t>V</t>
    <phoneticPr fontId="3" type="noConversion"/>
  </si>
  <si>
    <t>Particle</t>
    <phoneticPr fontId="3" type="noConversion"/>
  </si>
  <si>
    <t>04M7BA</t>
    <phoneticPr fontId="3" type="noConversion"/>
  </si>
  <si>
    <t>V</t>
    <phoneticPr fontId="3" type="noConversion"/>
  </si>
  <si>
    <t>uPad</t>
  </si>
  <si>
    <t>PR5</t>
    <phoneticPr fontId="3" type="noConversion"/>
  </si>
  <si>
    <t>PR4</t>
    <phoneticPr fontId="3" type="noConversion"/>
  </si>
  <si>
    <t>07M7KN</t>
  </si>
  <si>
    <t>07M7LY</t>
  </si>
  <si>
    <t>07M7MY</t>
  </si>
  <si>
    <t>07M7MX</t>
  </si>
  <si>
    <t>V</t>
    <phoneticPr fontId="3" type="noConversion"/>
  </si>
  <si>
    <t>V</t>
    <phoneticPr fontId="3" type="noConversion"/>
  </si>
  <si>
    <t>08M7YC</t>
  </si>
  <si>
    <t>07M7MZB002</t>
  </si>
  <si>
    <t>39N4WDB001</t>
  </si>
  <si>
    <t>PR6</t>
    <phoneticPr fontId="3" type="noConversion"/>
  </si>
  <si>
    <t>07M7LX</t>
  </si>
  <si>
    <t>08M7YD</t>
  </si>
  <si>
    <t>07M7MZ</t>
  </si>
  <si>
    <t>07M7KM</t>
  </si>
  <si>
    <t>V</t>
    <phoneticPr fontId="3" type="noConversion"/>
  </si>
  <si>
    <t>V</t>
    <phoneticPr fontId="3" type="noConversion"/>
  </si>
  <si>
    <t>V</t>
    <phoneticPr fontId="3" type="noConversion"/>
  </si>
  <si>
    <t>V</t>
    <phoneticPr fontId="3" type="noConversion"/>
  </si>
  <si>
    <t>V</t>
    <phoneticPr fontId="3" type="noConversion"/>
  </si>
  <si>
    <t>V</t>
    <phoneticPr fontId="3" type="noConversion"/>
  </si>
  <si>
    <t>PR5</t>
    <phoneticPr fontId="3" type="noConversion"/>
  </si>
  <si>
    <t>09M7AK</t>
  </si>
  <si>
    <t>09M70U</t>
  </si>
  <si>
    <t>08M7YE</t>
  </si>
  <si>
    <t>V</t>
    <phoneticPr fontId="3" type="noConversion"/>
  </si>
  <si>
    <t>V</t>
    <phoneticPr fontId="3" type="noConversion"/>
  </si>
  <si>
    <t>V</t>
    <phoneticPr fontId="3" type="noConversion"/>
  </si>
  <si>
    <t>V</t>
    <phoneticPr fontId="3" type="noConversion"/>
  </si>
  <si>
    <t>09M70UB001</t>
  </si>
  <si>
    <t>09M70V</t>
  </si>
  <si>
    <t>PR6</t>
    <phoneticPr fontId="3" type="noConversion"/>
  </si>
  <si>
    <t>09M70T</t>
  </si>
  <si>
    <t>09M74J</t>
  </si>
  <si>
    <t>V</t>
    <phoneticPr fontId="3" type="noConversion"/>
  </si>
  <si>
    <t>V</t>
    <phoneticPr fontId="3" type="noConversion"/>
  </si>
  <si>
    <t>V</t>
    <phoneticPr fontId="3" type="noConversion"/>
  </si>
  <si>
    <t>V</t>
    <phoneticPr fontId="3" type="noConversion"/>
  </si>
  <si>
    <t>PR6</t>
    <phoneticPr fontId="3" type="noConversion"/>
  </si>
  <si>
    <t>V</t>
    <phoneticPr fontId="3" type="noConversion"/>
  </si>
  <si>
    <t>V</t>
    <phoneticPr fontId="3" type="noConversion"/>
  </si>
  <si>
    <t>V</t>
    <phoneticPr fontId="3" type="noConversion"/>
  </si>
  <si>
    <t>V</t>
    <phoneticPr fontId="3" type="noConversion"/>
  </si>
  <si>
    <t>51M7R0</t>
  </si>
  <si>
    <t>51M7QZ</t>
  </si>
  <si>
    <t>PR1</t>
    <phoneticPr fontId="3" type="noConversion"/>
  </si>
  <si>
    <t>PR1</t>
    <phoneticPr fontId="3" type="noConversion"/>
  </si>
  <si>
    <t>09M70VB001</t>
  </si>
  <si>
    <t>09M7AC</t>
  </si>
  <si>
    <t>09M70TB001</t>
  </si>
  <si>
    <t>09M7ACB001</t>
  </si>
  <si>
    <t>V</t>
    <phoneticPr fontId="3" type="noConversion"/>
  </si>
  <si>
    <t>V</t>
    <phoneticPr fontId="3" type="noConversion"/>
  </si>
  <si>
    <t>V</t>
    <phoneticPr fontId="3" type="noConversion"/>
  </si>
  <si>
    <t>V</t>
    <phoneticPr fontId="3" type="noConversion"/>
  </si>
  <si>
    <t>51M7RB</t>
  </si>
  <si>
    <t>51M7R9</t>
  </si>
  <si>
    <t>PR1</t>
    <phoneticPr fontId="3" type="noConversion"/>
  </si>
  <si>
    <t>09M7AJ</t>
  </si>
  <si>
    <t>09M7AT</t>
  </si>
  <si>
    <t>V</t>
    <phoneticPr fontId="3" type="noConversion"/>
  </si>
  <si>
    <t>V</t>
    <phoneticPr fontId="3" type="noConversion"/>
  </si>
  <si>
    <t>V</t>
    <phoneticPr fontId="3" type="noConversion"/>
  </si>
  <si>
    <t>V</t>
    <phoneticPr fontId="3" type="noConversion"/>
  </si>
  <si>
    <t>V</t>
    <phoneticPr fontId="3" type="noConversion"/>
  </si>
  <si>
    <t>51M7RA</t>
  </si>
  <si>
    <t>51M7R6</t>
  </si>
  <si>
    <t>09M7ATB001</t>
  </si>
  <si>
    <t>V</t>
    <phoneticPr fontId="3" type="noConversion"/>
  </si>
  <si>
    <t>V</t>
    <phoneticPr fontId="3" type="noConversion"/>
  </si>
  <si>
    <t>V</t>
    <phoneticPr fontId="3" type="noConversion"/>
  </si>
  <si>
    <t>V</t>
    <phoneticPr fontId="3" type="noConversion"/>
  </si>
  <si>
    <t>09M7AJB001</t>
  </si>
  <si>
    <t>09M7AL</t>
    <phoneticPr fontId="3" type="noConversion"/>
  </si>
  <si>
    <t>51M7R7</t>
  </si>
  <si>
    <t>51M7R8</t>
  </si>
  <si>
    <t>11N4BK</t>
  </si>
  <si>
    <t>PR2</t>
    <phoneticPr fontId="3" type="noConversion"/>
  </si>
  <si>
    <t>09M7ALB001</t>
  </si>
  <si>
    <t>09M70S</t>
  </si>
  <si>
    <t>09M70SB001</t>
  </si>
  <si>
    <t>V</t>
    <phoneticPr fontId="3" type="noConversion"/>
  </si>
  <si>
    <t>V</t>
    <phoneticPr fontId="3" type="noConversion"/>
  </si>
  <si>
    <t>V</t>
    <phoneticPr fontId="3" type="noConversion"/>
  </si>
  <si>
    <t>10M7PZ</t>
  </si>
  <si>
    <t>11M79M</t>
  </si>
  <si>
    <t>V</t>
    <phoneticPr fontId="3" type="noConversion"/>
  </si>
  <si>
    <t>PR2</t>
    <phoneticPr fontId="3" type="noConversion"/>
  </si>
  <si>
    <t>51M7R6</t>
    <phoneticPr fontId="3" type="noConversion"/>
  </si>
  <si>
    <t>V</t>
    <phoneticPr fontId="3" type="noConversion"/>
  </si>
  <si>
    <t>V</t>
    <phoneticPr fontId="3" type="noConversion"/>
  </si>
  <si>
    <t>09M7AY</t>
  </si>
  <si>
    <t>V</t>
    <phoneticPr fontId="3" type="noConversion"/>
  </si>
  <si>
    <t>V</t>
    <phoneticPr fontId="3" type="noConversion"/>
  </si>
  <si>
    <t>V</t>
    <phoneticPr fontId="3" type="noConversion"/>
  </si>
  <si>
    <t>51M7R6B002</t>
  </si>
  <si>
    <t>V</t>
    <phoneticPr fontId="3" type="noConversion"/>
  </si>
  <si>
    <t>V</t>
    <phoneticPr fontId="3" type="noConversion"/>
  </si>
  <si>
    <t>V</t>
    <phoneticPr fontId="3" type="noConversion"/>
  </si>
  <si>
    <t>10M7PH</t>
  </si>
  <si>
    <t>09M7AD</t>
  </si>
  <si>
    <t>V</t>
    <phoneticPr fontId="3" type="noConversion"/>
  </si>
  <si>
    <t>V</t>
    <phoneticPr fontId="3" type="noConversion"/>
  </si>
  <si>
    <t>V</t>
    <phoneticPr fontId="3" type="noConversion"/>
  </si>
  <si>
    <t>V</t>
    <phoneticPr fontId="3" type="noConversion"/>
  </si>
  <si>
    <t>V</t>
    <phoneticPr fontId="3" type="noConversion"/>
  </si>
  <si>
    <t>PR3</t>
    <phoneticPr fontId="3" type="noConversion"/>
  </si>
  <si>
    <t>10M7PM</t>
  </si>
  <si>
    <t>11M79J</t>
  </si>
  <si>
    <t>10M7PMB001</t>
  </si>
  <si>
    <t>10M7Q5</t>
  </si>
  <si>
    <t>10M7PN</t>
  </si>
  <si>
    <t>V</t>
    <phoneticPr fontId="3" type="noConversion"/>
  </si>
  <si>
    <t>V</t>
    <phoneticPr fontId="3" type="noConversion"/>
  </si>
  <si>
    <t>V</t>
    <phoneticPr fontId="3" type="noConversion"/>
  </si>
  <si>
    <t>09M7AU</t>
  </si>
  <si>
    <t>V</t>
    <phoneticPr fontId="3" type="noConversion"/>
  </si>
  <si>
    <t>V</t>
    <phoneticPr fontId="3" type="noConversion"/>
  </si>
  <si>
    <t>10M7Q5B001</t>
  </si>
  <si>
    <t>10M7PNB001</t>
  </si>
  <si>
    <t>PR3</t>
    <phoneticPr fontId="3" type="noConversion"/>
  </si>
  <si>
    <t>51M7R9</t>
    <phoneticPr fontId="3" type="noConversion"/>
  </si>
  <si>
    <t>V</t>
    <phoneticPr fontId="3" type="noConversion"/>
  </si>
  <si>
    <t>V</t>
    <phoneticPr fontId="3" type="noConversion"/>
  </si>
  <si>
    <t>V</t>
    <phoneticPr fontId="3" type="noConversion"/>
  </si>
  <si>
    <t>V</t>
    <phoneticPr fontId="3" type="noConversion"/>
  </si>
  <si>
    <t>12M7P3</t>
  </si>
  <si>
    <t>51M7R9B001</t>
  </si>
  <si>
    <t>12M7P4</t>
  </si>
  <si>
    <t>09M7AUB002</t>
  </si>
  <si>
    <t>PR3</t>
    <phoneticPr fontId="3" type="noConversion"/>
  </si>
  <si>
    <t>PR1</t>
    <phoneticPr fontId="3" type="noConversion"/>
  </si>
  <si>
    <t>12M7P3B001</t>
  </si>
  <si>
    <t>12M7PA</t>
  </si>
  <si>
    <t>PR3</t>
    <phoneticPr fontId="3" type="noConversion"/>
  </si>
  <si>
    <t>PR1</t>
    <phoneticPr fontId="3" type="noConversion"/>
  </si>
  <si>
    <t>51M7QZ</t>
    <phoneticPr fontId="3" type="noConversion"/>
  </si>
  <si>
    <t>PR4</t>
    <phoneticPr fontId="3" type="noConversion"/>
  </si>
  <si>
    <t>51M7R0</t>
    <phoneticPr fontId="3" type="noConversion"/>
  </si>
  <si>
    <t>V</t>
    <phoneticPr fontId="3" type="noConversion"/>
  </si>
  <si>
    <t>V</t>
    <phoneticPr fontId="3" type="noConversion"/>
  </si>
  <si>
    <t>17M77V</t>
  </si>
  <si>
    <t>V</t>
    <phoneticPr fontId="3" type="noConversion"/>
  </si>
  <si>
    <t>V</t>
    <phoneticPr fontId="3" type="noConversion"/>
  </si>
  <si>
    <t>17M77W</t>
  </si>
  <si>
    <t>51M7QZB001</t>
  </si>
  <si>
    <t>51M7R0B001</t>
  </si>
  <si>
    <t>12M7PB</t>
  </si>
  <si>
    <t>PR4</t>
    <phoneticPr fontId="3" type="noConversion"/>
  </si>
  <si>
    <t>PR1</t>
    <phoneticPr fontId="3" type="noConversion"/>
  </si>
  <si>
    <t>V</t>
    <phoneticPr fontId="3" type="noConversion"/>
  </si>
  <si>
    <t>V</t>
    <phoneticPr fontId="3" type="noConversion"/>
  </si>
  <si>
    <t>PR3</t>
    <phoneticPr fontId="3" type="noConversion"/>
  </si>
  <si>
    <t>17M77WB001</t>
  </si>
  <si>
    <t>12M7PBB001</t>
  </si>
  <si>
    <t>PR4</t>
    <phoneticPr fontId="3" type="noConversion"/>
  </si>
  <si>
    <t>PR2</t>
    <phoneticPr fontId="3" type="noConversion"/>
  </si>
  <si>
    <t>PR1</t>
    <phoneticPr fontId="3" type="noConversion"/>
  </si>
  <si>
    <t>V</t>
    <phoneticPr fontId="3" type="noConversion"/>
  </si>
  <si>
    <t>V</t>
    <phoneticPr fontId="3" type="noConversion"/>
  </si>
  <si>
    <t>V</t>
    <phoneticPr fontId="3" type="noConversion"/>
  </si>
  <si>
    <t>V</t>
    <phoneticPr fontId="3" type="noConversion"/>
  </si>
  <si>
    <t>PR4</t>
    <phoneticPr fontId="3" type="noConversion"/>
  </si>
  <si>
    <t>V</t>
    <phoneticPr fontId="3" type="noConversion"/>
  </si>
  <si>
    <t>12M7P3B002</t>
  </si>
  <si>
    <t>V</t>
    <phoneticPr fontId="3" type="noConversion"/>
  </si>
  <si>
    <t>PR4</t>
    <phoneticPr fontId="3" type="noConversion"/>
  </si>
  <si>
    <t>PR2</t>
    <phoneticPr fontId="3" type="noConversion"/>
  </si>
  <si>
    <t>PR5</t>
    <phoneticPr fontId="3" type="noConversion"/>
  </si>
  <si>
    <t>V</t>
    <phoneticPr fontId="3" type="noConversion"/>
  </si>
  <si>
    <t>V</t>
    <phoneticPr fontId="3" type="noConversion"/>
  </si>
  <si>
    <t>PR2</t>
    <phoneticPr fontId="3" type="noConversion"/>
  </si>
  <si>
    <t>51M7R6</t>
    <phoneticPr fontId="3" type="noConversion"/>
  </si>
  <si>
    <t>12M7PA</t>
    <phoneticPr fontId="3" type="noConversion"/>
  </si>
  <si>
    <t>V</t>
    <phoneticPr fontId="3" type="noConversion"/>
  </si>
  <si>
    <t>V</t>
    <phoneticPr fontId="3" type="noConversion"/>
  </si>
  <si>
    <t>V</t>
    <phoneticPr fontId="3" type="noConversion"/>
  </si>
  <si>
    <t>V</t>
    <phoneticPr fontId="3" type="noConversion"/>
  </si>
  <si>
    <t>PR5</t>
    <phoneticPr fontId="3" type="noConversion"/>
  </si>
  <si>
    <t>PR4</t>
    <phoneticPr fontId="3" type="noConversion"/>
  </si>
  <si>
    <t>PR5</t>
    <phoneticPr fontId="3" type="noConversion"/>
  </si>
  <si>
    <t>PR2</t>
    <phoneticPr fontId="3" type="noConversion"/>
  </si>
  <si>
    <t>PR6</t>
    <phoneticPr fontId="3" type="noConversion"/>
  </si>
  <si>
    <t>PR3</t>
    <phoneticPr fontId="3" type="noConversion"/>
  </si>
  <si>
    <t>V</t>
    <phoneticPr fontId="3" type="noConversion"/>
  </si>
  <si>
    <t>V</t>
    <phoneticPr fontId="3" type="noConversion"/>
  </si>
  <si>
    <t>V</t>
    <phoneticPr fontId="3" type="noConversion"/>
  </si>
  <si>
    <t>12M7P4</t>
    <phoneticPr fontId="3" type="noConversion"/>
  </si>
  <si>
    <t>PR6</t>
    <phoneticPr fontId="3" type="noConversion"/>
  </si>
  <si>
    <t>V</t>
    <phoneticPr fontId="3" type="noConversion"/>
  </si>
  <si>
    <t>V</t>
    <phoneticPr fontId="3" type="noConversion"/>
  </si>
  <si>
    <t>12M7PAB001</t>
  </si>
  <si>
    <t>PR2</t>
    <phoneticPr fontId="3" type="noConversion"/>
  </si>
  <si>
    <t>V</t>
    <phoneticPr fontId="3" type="noConversion"/>
  </si>
  <si>
    <t>V</t>
    <phoneticPr fontId="3" type="noConversion"/>
  </si>
  <si>
    <t>V</t>
    <phoneticPr fontId="3" type="noConversion"/>
  </si>
  <si>
    <t>PR6</t>
    <phoneticPr fontId="3" type="noConversion"/>
  </si>
  <si>
    <t>48M7T1</t>
  </si>
  <si>
    <t>48M7VE</t>
  </si>
  <si>
    <t>V</t>
    <phoneticPr fontId="3" type="noConversion"/>
  </si>
  <si>
    <t>V</t>
    <phoneticPr fontId="3" type="noConversion"/>
  </si>
  <si>
    <t>V</t>
    <phoneticPr fontId="3" type="noConversion"/>
  </si>
  <si>
    <t>48M7T1B001</t>
  </si>
  <si>
    <t>PR6</t>
    <phoneticPr fontId="3" type="noConversion"/>
  </si>
  <si>
    <t>PR4</t>
    <phoneticPr fontId="3" type="noConversion"/>
  </si>
  <si>
    <t>V</t>
    <phoneticPr fontId="3" type="noConversion"/>
  </si>
  <si>
    <t>V</t>
    <phoneticPr fontId="3" type="noConversion"/>
  </si>
  <si>
    <t>V</t>
    <phoneticPr fontId="3" type="noConversion"/>
  </si>
  <si>
    <t>48M7UK</t>
    <phoneticPr fontId="3" type="noConversion"/>
  </si>
  <si>
    <t>V</t>
    <phoneticPr fontId="3" type="noConversion"/>
  </si>
  <si>
    <t>V</t>
    <phoneticPr fontId="3" type="noConversion"/>
  </si>
  <si>
    <t>V</t>
    <phoneticPr fontId="3" type="noConversion"/>
  </si>
  <si>
    <t>V</t>
    <phoneticPr fontId="3" type="noConversion"/>
  </si>
  <si>
    <t>48M7UKB002</t>
  </si>
  <si>
    <t>PR3</t>
    <phoneticPr fontId="3" type="noConversion"/>
  </si>
  <si>
    <t>V</t>
    <phoneticPr fontId="3" type="noConversion"/>
  </si>
  <si>
    <t>PR5</t>
    <phoneticPr fontId="3" type="noConversion"/>
  </si>
  <si>
    <t>18M7KP</t>
  </si>
  <si>
    <t>11N4BKB002</t>
  </si>
  <si>
    <t>18M7KN</t>
  </si>
  <si>
    <t>18M7KQ</t>
  </si>
  <si>
    <t>18M7KR</t>
  </si>
  <si>
    <t>23M71Q</t>
  </si>
  <si>
    <t>PR5</t>
    <phoneticPr fontId="3" type="noConversion"/>
  </si>
  <si>
    <t>PR5</t>
    <phoneticPr fontId="3" type="noConversion"/>
  </si>
  <si>
    <t>PR1</t>
    <phoneticPr fontId="3" type="noConversion"/>
  </si>
  <si>
    <t>PR4</t>
    <phoneticPr fontId="3" type="noConversion"/>
  </si>
  <si>
    <t>PR4</t>
    <phoneticPr fontId="3" type="noConversion"/>
  </si>
  <si>
    <t>V</t>
    <phoneticPr fontId="3" type="noConversion"/>
  </si>
  <si>
    <t>V</t>
    <phoneticPr fontId="3" type="noConversion"/>
  </si>
  <si>
    <t>V</t>
    <phoneticPr fontId="3" type="noConversion"/>
  </si>
  <si>
    <t>V</t>
    <phoneticPr fontId="3" type="noConversion"/>
  </si>
  <si>
    <t>23M71N</t>
  </si>
  <si>
    <t>V</t>
    <phoneticPr fontId="3" type="noConversion"/>
  </si>
  <si>
    <t>V</t>
    <phoneticPr fontId="3" type="noConversion"/>
  </si>
  <si>
    <t>V</t>
    <phoneticPr fontId="3" type="noConversion"/>
  </si>
  <si>
    <t>23M71P</t>
  </si>
  <si>
    <t>V</t>
    <phoneticPr fontId="3" type="noConversion"/>
  </si>
  <si>
    <t>V</t>
    <phoneticPr fontId="3" type="noConversion"/>
  </si>
  <si>
    <t>V</t>
    <phoneticPr fontId="3" type="noConversion"/>
  </si>
  <si>
    <t>18M7KU</t>
  </si>
  <si>
    <t>18M7KT</t>
  </si>
  <si>
    <t>23M71PB001</t>
  </si>
  <si>
    <t>PR1</t>
    <phoneticPr fontId="3" type="noConversion"/>
  </si>
  <si>
    <t>V</t>
    <phoneticPr fontId="3" type="noConversion"/>
  </si>
  <si>
    <t>V</t>
    <phoneticPr fontId="3" type="noConversion"/>
  </si>
  <si>
    <t>V</t>
    <phoneticPr fontId="3" type="noConversion"/>
  </si>
  <si>
    <t>18M7KV</t>
  </si>
  <si>
    <t>PR6</t>
    <phoneticPr fontId="3" type="noConversion"/>
  </si>
  <si>
    <t>V</t>
    <phoneticPr fontId="3" type="noConversion"/>
  </si>
  <si>
    <t>V</t>
    <phoneticPr fontId="3" type="noConversion"/>
  </si>
  <si>
    <t>V</t>
    <phoneticPr fontId="3" type="noConversion"/>
  </si>
  <si>
    <t>V</t>
    <phoneticPr fontId="3" type="noConversion"/>
  </si>
  <si>
    <t>V</t>
    <phoneticPr fontId="3" type="noConversion"/>
  </si>
  <si>
    <t>12M7P3B004</t>
  </si>
  <si>
    <t>PR5</t>
    <phoneticPr fontId="3" type="noConversion"/>
  </si>
  <si>
    <t>PR6</t>
    <phoneticPr fontId="3" type="noConversion"/>
  </si>
  <si>
    <t>PR2</t>
    <phoneticPr fontId="3" type="noConversion"/>
  </si>
  <si>
    <t>18M7KY</t>
  </si>
  <si>
    <t>18M7KX</t>
  </si>
  <si>
    <t>18M7KW</t>
  </si>
  <si>
    <t>PR2</t>
    <phoneticPr fontId="3" type="noConversion"/>
  </si>
  <si>
    <t>PR1</t>
    <phoneticPr fontId="3" type="noConversion"/>
  </si>
  <si>
    <t>V</t>
    <phoneticPr fontId="3" type="noConversion"/>
  </si>
  <si>
    <t>V</t>
    <phoneticPr fontId="3" type="noConversion"/>
  </si>
  <si>
    <t>V</t>
    <phoneticPr fontId="3" type="noConversion"/>
  </si>
  <si>
    <t>V</t>
    <phoneticPr fontId="3" type="noConversion"/>
  </si>
  <si>
    <t>PR2</t>
    <phoneticPr fontId="3" type="noConversion"/>
  </si>
  <si>
    <t>PR2</t>
    <phoneticPr fontId="3" type="noConversion"/>
  </si>
  <si>
    <t>V</t>
    <phoneticPr fontId="3" type="noConversion"/>
  </si>
  <si>
    <t>V</t>
    <phoneticPr fontId="3" type="noConversion"/>
  </si>
  <si>
    <t>18M7KNB001</t>
  </si>
  <si>
    <t>18M7KS</t>
    <phoneticPr fontId="3" type="noConversion"/>
  </si>
  <si>
    <t>V</t>
    <phoneticPr fontId="3" type="noConversion"/>
  </si>
  <si>
    <t>V</t>
    <phoneticPr fontId="3" type="noConversion"/>
  </si>
  <si>
    <t>V</t>
    <phoneticPr fontId="3" type="noConversion"/>
  </si>
  <si>
    <t>18M7KSB001</t>
  </si>
  <si>
    <t>V</t>
    <phoneticPr fontId="3" type="noConversion"/>
  </si>
  <si>
    <t>V</t>
    <phoneticPr fontId="3" type="noConversion"/>
  </si>
  <si>
    <t>24N4XN</t>
  </si>
  <si>
    <t>PR3</t>
    <phoneticPr fontId="3" type="noConversion"/>
  </si>
  <si>
    <t>PR1</t>
    <phoneticPr fontId="3" type="noConversion"/>
  </si>
  <si>
    <t>PR6</t>
    <phoneticPr fontId="3" type="noConversion"/>
  </si>
  <si>
    <t>V</t>
    <phoneticPr fontId="3" type="noConversion"/>
  </si>
  <si>
    <t>V</t>
    <phoneticPr fontId="3" type="noConversion"/>
  </si>
  <si>
    <t>V</t>
    <phoneticPr fontId="3" type="noConversion"/>
  </si>
  <si>
    <t>PR3</t>
    <phoneticPr fontId="3" type="noConversion"/>
  </si>
  <si>
    <t>26M716</t>
  </si>
  <si>
    <t>26M717</t>
  </si>
  <si>
    <t>18M7KS</t>
    <phoneticPr fontId="3" type="noConversion"/>
  </si>
  <si>
    <t>V</t>
    <phoneticPr fontId="3" type="noConversion"/>
  </si>
  <si>
    <t>V</t>
    <phoneticPr fontId="3" type="noConversion"/>
  </si>
  <si>
    <t>V</t>
    <phoneticPr fontId="3" type="noConversion"/>
  </si>
  <si>
    <t>V</t>
    <phoneticPr fontId="3" type="noConversion"/>
  </si>
  <si>
    <t>V</t>
    <phoneticPr fontId="3" type="noConversion"/>
  </si>
  <si>
    <t>PR3</t>
    <phoneticPr fontId="3" type="noConversion"/>
  </si>
  <si>
    <t>PR6</t>
    <phoneticPr fontId="3" type="noConversion"/>
  </si>
  <si>
    <t>26M716B001</t>
  </si>
  <si>
    <t>V</t>
    <phoneticPr fontId="3" type="noConversion"/>
  </si>
  <si>
    <t>V</t>
    <phoneticPr fontId="3" type="noConversion"/>
  </si>
  <si>
    <t>V</t>
    <phoneticPr fontId="3" type="noConversion"/>
  </si>
  <si>
    <t>18M7KS</t>
  </si>
  <si>
    <t>-Rework wafer</t>
  </si>
  <si>
    <t>- Addition defect</t>
  </si>
  <si>
    <t>- Wafer Q'ty</t>
  </si>
  <si>
    <t>- Rework wafer</t>
  </si>
  <si>
    <t>18M7KTB001</t>
    <phoneticPr fontId="3" type="noConversion"/>
  </si>
  <si>
    <t>V</t>
    <phoneticPr fontId="3" type="noConversion"/>
  </si>
  <si>
    <t>V</t>
    <phoneticPr fontId="3" type="noConversion"/>
  </si>
  <si>
    <t>18M7KWB001</t>
  </si>
  <si>
    <t>PR3</t>
    <phoneticPr fontId="3" type="noConversion"/>
  </si>
  <si>
    <t>18M7KTB001</t>
    <phoneticPr fontId="3" type="noConversion"/>
  </si>
  <si>
    <t>V</t>
    <phoneticPr fontId="3" type="noConversion"/>
  </si>
  <si>
    <t>V</t>
    <phoneticPr fontId="3" type="noConversion"/>
  </si>
  <si>
    <t>V</t>
    <phoneticPr fontId="3" type="noConversion"/>
  </si>
  <si>
    <t>V</t>
    <phoneticPr fontId="3" type="noConversion"/>
  </si>
  <si>
    <t>V</t>
    <phoneticPr fontId="3" type="noConversion"/>
  </si>
  <si>
    <t>PR6</t>
    <phoneticPr fontId="3" type="noConversion"/>
  </si>
  <si>
    <t>18M7KSB002</t>
  </si>
  <si>
    <t>30M71H</t>
  </si>
  <si>
    <t>V</t>
    <phoneticPr fontId="3" type="noConversion"/>
  </si>
  <si>
    <t>18M7KX</t>
    <phoneticPr fontId="3" type="noConversion"/>
  </si>
  <si>
    <t>PR6</t>
    <phoneticPr fontId="3" type="noConversion"/>
  </si>
  <si>
    <t>18M7KXB002</t>
  </si>
  <si>
    <t>PR5</t>
    <phoneticPr fontId="3" type="noConversion"/>
  </si>
  <si>
    <t>PR6</t>
    <phoneticPr fontId="3" type="noConversion"/>
  </si>
  <si>
    <t>31M732</t>
  </si>
  <si>
    <t>V</t>
    <phoneticPr fontId="3" type="noConversion"/>
  </si>
  <si>
    <t>V</t>
    <phoneticPr fontId="3" type="noConversion"/>
  </si>
  <si>
    <t>V</t>
    <phoneticPr fontId="3" type="noConversion"/>
  </si>
  <si>
    <t>V</t>
    <phoneticPr fontId="3" type="noConversion"/>
  </si>
  <si>
    <t>24N4XNB001</t>
  </si>
  <si>
    <t>24N4XNB001</t>
    <phoneticPr fontId="3" type="noConversion"/>
  </si>
  <si>
    <t>30M71W</t>
  </si>
  <si>
    <t>PR1</t>
    <phoneticPr fontId="3" type="noConversion"/>
  </si>
  <si>
    <t>PR6</t>
    <phoneticPr fontId="3" type="noConversion"/>
  </si>
  <si>
    <t>V</t>
    <phoneticPr fontId="3" type="noConversion"/>
  </si>
  <si>
    <t>36M7P5</t>
  </si>
  <si>
    <t>36M7N6</t>
  </si>
  <si>
    <t>30M71V</t>
  </si>
  <si>
    <t>30M71T</t>
  </si>
  <si>
    <t>30M71U</t>
  </si>
  <si>
    <t>PR2</t>
    <phoneticPr fontId="3" type="noConversion"/>
  </si>
  <si>
    <t>36M7N5</t>
  </si>
  <si>
    <t>V</t>
    <phoneticPr fontId="3" type="noConversion"/>
  </si>
  <si>
    <t>V</t>
    <phoneticPr fontId="3" type="noConversion"/>
  </si>
  <si>
    <t>37M721B001</t>
  </si>
  <si>
    <t>PR3</t>
    <phoneticPr fontId="3" type="noConversion"/>
  </si>
  <si>
    <t>37M7XP</t>
  </si>
  <si>
    <t>V</t>
    <phoneticPr fontId="3" type="noConversion"/>
  </si>
  <si>
    <t>37M721</t>
  </si>
  <si>
    <t>ADI date</t>
  </si>
  <si>
    <t>ADI release time</t>
    <phoneticPr fontId="3" type="noConversion"/>
  </si>
  <si>
    <t>Layer</t>
    <phoneticPr fontId="3" type="noConversion"/>
  </si>
  <si>
    <t>Wafer Q'ty</t>
    <phoneticPr fontId="3" type="noConversion"/>
  </si>
  <si>
    <t>Rework wafer</t>
    <phoneticPr fontId="3" type="noConversion"/>
  </si>
  <si>
    <t>From previous layer</t>
    <phoneticPr fontId="3" type="noConversion"/>
  </si>
  <si>
    <t>WES shift</t>
    <phoneticPr fontId="3" type="noConversion"/>
  </si>
  <si>
    <t>Addition defect</t>
    <phoneticPr fontId="3" type="noConversion"/>
  </si>
  <si>
    <t>Defect source - Coat</t>
    <phoneticPr fontId="3" type="noConversion"/>
  </si>
  <si>
    <t>Defect source - Exposure</t>
    <phoneticPr fontId="3" type="noConversion"/>
  </si>
  <si>
    <t>Defect source - Develop</t>
    <phoneticPr fontId="3" type="noConversion"/>
  </si>
  <si>
    <t>Defect source - OM</t>
    <phoneticPr fontId="3" type="noConversion"/>
  </si>
  <si>
    <t>Action</t>
    <phoneticPr fontId="3" type="noConversion"/>
  </si>
  <si>
    <t>42N4UPB004</t>
    <phoneticPr fontId="3" type="noConversion"/>
  </si>
  <si>
    <t>ADI release time</t>
    <phoneticPr fontId="3" type="noConversion"/>
  </si>
  <si>
    <t>50M7ST</t>
    <phoneticPr fontId="3" type="noConversion"/>
  </si>
  <si>
    <t>23N4HEB006</t>
    <phoneticPr fontId="3" type="noConversion"/>
  </si>
  <si>
    <t>42N4UPB01</t>
    <phoneticPr fontId="3" type="noConversion"/>
  </si>
  <si>
    <t>42N4UQB001</t>
    <phoneticPr fontId="3" type="noConversion"/>
  </si>
  <si>
    <t>V (OM-42)</t>
    <phoneticPr fontId="3" type="noConversion"/>
  </si>
  <si>
    <t>01N412</t>
    <phoneticPr fontId="3" type="noConversion"/>
  </si>
  <si>
    <t>42N4UPB001</t>
    <phoneticPr fontId="3" type="noConversion"/>
  </si>
  <si>
    <t>04M713</t>
    <phoneticPr fontId="3" type="noConversion"/>
  </si>
  <si>
    <t>Layer</t>
    <phoneticPr fontId="3" type="noConversion"/>
  </si>
  <si>
    <t>Wafer Q'ty</t>
    <phoneticPr fontId="3" type="noConversion"/>
  </si>
  <si>
    <t>Rework wafer</t>
    <phoneticPr fontId="3" type="noConversion"/>
  </si>
  <si>
    <t>From previous layer</t>
    <phoneticPr fontId="3" type="noConversion"/>
  </si>
  <si>
    <t>bubble</t>
    <phoneticPr fontId="3" type="noConversion"/>
  </si>
  <si>
    <t>gel</t>
    <phoneticPr fontId="3" type="noConversion"/>
  </si>
  <si>
    <t>WES shift</t>
    <phoneticPr fontId="3" type="noConversion"/>
  </si>
  <si>
    <t>Addition defect</t>
    <phoneticPr fontId="3" type="noConversion"/>
  </si>
  <si>
    <t>Defect source - Coat</t>
    <phoneticPr fontId="3" type="noConversion"/>
  </si>
  <si>
    <t>Defect source - Exposure</t>
    <phoneticPr fontId="3" type="noConversion"/>
  </si>
  <si>
    <t>Defect source - Develop</t>
    <phoneticPr fontId="3" type="noConversion"/>
  </si>
  <si>
    <t>Defect source - OM</t>
    <phoneticPr fontId="3" type="noConversion"/>
  </si>
  <si>
    <t>Action</t>
    <phoneticPr fontId="3" type="noConversion"/>
  </si>
  <si>
    <t>PR1</t>
    <phoneticPr fontId="3" type="noConversion"/>
  </si>
  <si>
    <t>19N4AX</t>
    <phoneticPr fontId="3" type="noConversion"/>
  </si>
  <si>
    <t>19N4AW</t>
    <phoneticPr fontId="3" type="noConversion"/>
  </si>
  <si>
    <t>PR1</t>
    <phoneticPr fontId="3" type="noConversion"/>
  </si>
  <si>
    <t>PR2</t>
    <phoneticPr fontId="3" type="noConversion"/>
  </si>
  <si>
    <t>PR3</t>
    <phoneticPr fontId="3" type="noConversion"/>
  </si>
  <si>
    <t>19N4AWB003</t>
    <phoneticPr fontId="3" type="noConversion"/>
  </si>
  <si>
    <t>PR3</t>
    <phoneticPr fontId="3" type="noConversion"/>
  </si>
  <si>
    <t>20N4BP</t>
    <phoneticPr fontId="3" type="noConversion"/>
  </si>
  <si>
    <t>PR4</t>
    <phoneticPr fontId="3" type="noConversion"/>
  </si>
  <si>
    <t>20N4BQB001</t>
    <phoneticPr fontId="3" type="noConversion"/>
  </si>
  <si>
    <t>PR2</t>
    <phoneticPr fontId="3" type="noConversion"/>
  </si>
  <si>
    <t>20N4BQB003</t>
    <phoneticPr fontId="3" type="noConversion"/>
  </si>
  <si>
    <t>19N4AYB002</t>
    <phoneticPr fontId="3" type="noConversion"/>
  </si>
  <si>
    <t>PR5</t>
    <phoneticPr fontId="3" type="noConversion"/>
  </si>
  <si>
    <t>PR5</t>
    <phoneticPr fontId="3" type="noConversion"/>
  </si>
  <si>
    <t>PR6</t>
    <phoneticPr fontId="3" type="noConversion"/>
  </si>
  <si>
    <t>PR6</t>
    <phoneticPr fontId="3" type="noConversion"/>
  </si>
  <si>
    <t>19N4AY</t>
    <phoneticPr fontId="3" type="noConversion"/>
  </si>
  <si>
    <t>PR4</t>
    <phoneticPr fontId="3" type="noConversion"/>
  </si>
  <si>
    <t>25N4HEB002</t>
    <phoneticPr fontId="3" type="noConversion"/>
  </si>
  <si>
    <t>25N4MEB006</t>
    <phoneticPr fontId="3" type="noConversion"/>
  </si>
  <si>
    <t>30N4ACB003</t>
    <phoneticPr fontId="3" type="noConversion"/>
  </si>
  <si>
    <t>-</t>
    <phoneticPr fontId="3" type="noConversion"/>
  </si>
  <si>
    <t>-</t>
    <phoneticPr fontId="3" type="noConversion"/>
  </si>
  <si>
    <t>41N4TPB002</t>
    <phoneticPr fontId="3" type="noConversion"/>
  </si>
  <si>
    <t>34N4CHB001</t>
    <phoneticPr fontId="3" type="noConversion"/>
  </si>
  <si>
    <t>37N4KPB002</t>
    <phoneticPr fontId="3" type="noConversion"/>
  </si>
  <si>
    <t>37N4KPB003</t>
    <phoneticPr fontId="3" type="noConversion"/>
  </si>
  <si>
    <t>V</t>
    <phoneticPr fontId="3" type="noConversion"/>
  </si>
  <si>
    <t>V</t>
    <phoneticPr fontId="3" type="noConversion"/>
  </si>
  <si>
    <t>32N4AX</t>
    <phoneticPr fontId="3" type="noConversion"/>
  </si>
  <si>
    <t>34N4CGB001</t>
    <phoneticPr fontId="3" type="noConversion"/>
  </si>
  <si>
    <t>37N4KNB002</t>
    <phoneticPr fontId="3" type="noConversion"/>
  </si>
  <si>
    <t>34N4CGB003</t>
    <phoneticPr fontId="3" type="noConversion"/>
  </si>
  <si>
    <t>01N413</t>
    <phoneticPr fontId="3" type="noConversion"/>
  </si>
  <si>
    <t>51M78UB001</t>
    <phoneticPr fontId="3" type="noConversion"/>
  </si>
  <si>
    <t>37N4KNB008</t>
    <phoneticPr fontId="3" type="noConversion"/>
  </si>
  <si>
    <t>37N4KNB009</t>
    <phoneticPr fontId="3" type="noConversion"/>
  </si>
  <si>
    <t>42N4UQB004</t>
    <phoneticPr fontId="3" type="noConversion"/>
  </si>
  <si>
    <t>50M7SP</t>
    <phoneticPr fontId="3" type="noConversion"/>
  </si>
  <si>
    <t>02M79C</t>
    <phoneticPr fontId="3" type="noConversion"/>
  </si>
  <si>
    <t>RW time</t>
    <phoneticPr fontId="3" type="noConversion"/>
  </si>
  <si>
    <t>Over Q-time</t>
    <phoneticPr fontId="3" type="noConversion"/>
  </si>
  <si>
    <t>PR5</t>
    <phoneticPr fontId="3" type="noConversion"/>
  </si>
  <si>
    <t>PR6</t>
    <phoneticPr fontId="3" type="noConversion"/>
  </si>
  <si>
    <t>30M71WB002</t>
  </si>
  <si>
    <t>30M71UB001</t>
  </si>
  <si>
    <t>42M7W6B002</t>
  </si>
  <si>
    <t>42M7W5B001</t>
  </si>
  <si>
    <t>42M7W3B002</t>
  </si>
  <si>
    <t>42M7W3</t>
  </si>
  <si>
    <t>42M7W5</t>
  </si>
  <si>
    <t>42M7W6</t>
  </si>
  <si>
    <t>42M7W4</t>
    <phoneticPr fontId="3" type="noConversion"/>
  </si>
  <si>
    <t>42M7W3B003</t>
  </si>
  <si>
    <t>42M7W6B003</t>
  </si>
  <si>
    <t>42M7W6B001</t>
  </si>
  <si>
    <t>42M7W3B001</t>
  </si>
  <si>
    <t>42M7W4B001</t>
  </si>
  <si>
    <t>30M71UB002</t>
    <phoneticPr fontId="3" type="noConversion"/>
  </si>
  <si>
    <t>31BW1DB014</t>
    <phoneticPr fontId="3" type="noConversion"/>
  </si>
  <si>
    <t>TP</t>
    <phoneticPr fontId="3" type="noConversion"/>
  </si>
  <si>
    <t>44BW3A</t>
    <phoneticPr fontId="3" type="noConversion"/>
  </si>
  <si>
    <t>44BW3AB001</t>
    <phoneticPr fontId="3" type="noConversion"/>
  </si>
  <si>
    <t>V</t>
    <phoneticPr fontId="3" type="noConversion"/>
  </si>
  <si>
    <t>44BW5E</t>
    <phoneticPr fontId="3" type="noConversion"/>
  </si>
  <si>
    <t>44BW5EB001</t>
    <phoneticPr fontId="3" type="noConversion"/>
  </si>
  <si>
    <t>V</t>
    <phoneticPr fontId="3" type="noConversion"/>
  </si>
  <si>
    <t>44BW4D</t>
    <phoneticPr fontId="3" type="noConversion"/>
  </si>
  <si>
    <t>44BW4DB001</t>
    <phoneticPr fontId="3" type="noConversion"/>
  </si>
  <si>
    <t>02M7Tp</t>
  </si>
  <si>
    <t>44M7H5</t>
  </si>
  <si>
    <t>44M7H4</t>
    <phoneticPr fontId="3" type="noConversion"/>
  </si>
  <si>
    <t>44M7H4B002</t>
  </si>
  <si>
    <t>C4</t>
  </si>
  <si>
    <t>46M7TM</t>
  </si>
  <si>
    <t>V</t>
    <phoneticPr fontId="3" type="noConversion"/>
  </si>
  <si>
    <t>V</t>
    <phoneticPr fontId="3" type="noConversion"/>
  </si>
  <si>
    <t>V</t>
    <phoneticPr fontId="3" type="noConversion"/>
  </si>
  <si>
    <t>46M70T</t>
  </si>
  <si>
    <t>46M7TMB001</t>
  </si>
  <si>
    <t>46M70TB001</t>
  </si>
  <si>
    <t>46M70U</t>
  </si>
  <si>
    <t>46M70TB001</t>
    <phoneticPr fontId="3" type="noConversion"/>
  </si>
  <si>
    <t>45M7SS</t>
    <phoneticPr fontId="3" type="noConversion"/>
  </si>
  <si>
    <t>45M7SS</t>
  </si>
  <si>
    <t>47M796</t>
  </si>
  <si>
    <t>45M7ST</t>
  </si>
  <si>
    <t>46M73X</t>
  </si>
  <si>
    <t>TP</t>
  </si>
  <si>
    <t>45M7SSB001</t>
  </si>
  <si>
    <t>46M70TB002</t>
  </si>
  <si>
    <t>47M795</t>
  </si>
  <si>
    <t>46M73XB001</t>
  </si>
  <si>
    <t>49M7ZU</t>
  </si>
  <si>
    <t>C4</t>
    <phoneticPr fontId="3" type="noConversion"/>
  </si>
  <si>
    <t>V</t>
    <phoneticPr fontId="3" type="noConversion"/>
  </si>
  <si>
    <t>V</t>
    <phoneticPr fontId="3" type="noConversion"/>
  </si>
  <si>
    <t>V</t>
    <phoneticPr fontId="3" type="noConversion"/>
  </si>
  <si>
    <t>49M7ZV</t>
  </si>
  <si>
    <t>50M73M</t>
  </si>
  <si>
    <t>C4</t>
    <phoneticPr fontId="3" type="noConversion"/>
  </si>
  <si>
    <t>V</t>
    <phoneticPr fontId="3" type="noConversion"/>
  </si>
  <si>
    <t>V</t>
    <phoneticPr fontId="3" type="noConversion"/>
  </si>
  <si>
    <t>50M73P</t>
  </si>
  <si>
    <t>50M73N</t>
  </si>
  <si>
    <t>50M73L</t>
  </si>
  <si>
    <t>V</t>
    <phoneticPr fontId="3" type="noConversion"/>
  </si>
  <si>
    <t>V</t>
    <phoneticPr fontId="3" type="noConversion"/>
  </si>
  <si>
    <t>V</t>
    <phoneticPr fontId="3" type="noConversion"/>
  </si>
  <si>
    <t>50BW2UB002</t>
  </si>
  <si>
    <t>46BW9SB006</t>
  </si>
  <si>
    <t>46BW9T</t>
  </si>
  <si>
    <t>46BW9SB002</t>
  </si>
  <si>
    <t>C4</t>
    <phoneticPr fontId="3" type="noConversion"/>
  </si>
  <si>
    <t>PR2</t>
    <phoneticPr fontId="3" type="noConversion"/>
  </si>
  <si>
    <t>uPad</t>
    <phoneticPr fontId="3" type="noConversion"/>
  </si>
  <si>
    <t>50BW2UB004</t>
    <phoneticPr fontId="3" type="noConversion"/>
  </si>
  <si>
    <t>50BW2UB004</t>
  </si>
  <si>
    <t>46BW9SB005</t>
  </si>
  <si>
    <t>50BW9N</t>
  </si>
  <si>
    <t>46BW9SB003</t>
  </si>
  <si>
    <t>52M7NN</t>
  </si>
  <si>
    <t>51M7N0</t>
  </si>
  <si>
    <t>50BW9Q</t>
  </si>
  <si>
    <t>46BW9TB001</t>
  </si>
  <si>
    <t>uPad</t>
    <phoneticPr fontId="3" type="noConversion"/>
  </si>
  <si>
    <t>Tp</t>
    <phoneticPr fontId="3" type="noConversion"/>
  </si>
  <si>
    <t>50BW1V</t>
  </si>
  <si>
    <t>V</t>
    <phoneticPr fontId="3" type="noConversion"/>
  </si>
  <si>
    <t>46BW9SB001</t>
    <phoneticPr fontId="3" type="noConversion"/>
  </si>
  <si>
    <t>46BW9SB001</t>
  </si>
  <si>
    <t>50BW1VB003</t>
  </si>
  <si>
    <t>50BW1VB002</t>
  </si>
  <si>
    <t>46BW9SB004</t>
  </si>
  <si>
    <t>50BW9P</t>
  </si>
  <si>
    <t>46BW9SB008</t>
  </si>
  <si>
    <t>52M7NR</t>
  </si>
  <si>
    <t>52M7NH</t>
  </si>
  <si>
    <t>52M7NP</t>
  </si>
  <si>
    <t>52M7NQ</t>
  </si>
  <si>
    <t>V</t>
    <phoneticPr fontId="3" type="noConversion"/>
  </si>
  <si>
    <t>V</t>
    <phoneticPr fontId="3" type="noConversion"/>
  </si>
  <si>
    <t>V</t>
    <phoneticPr fontId="3" type="noConversion"/>
  </si>
  <si>
    <t>V</t>
    <phoneticPr fontId="3" type="noConversion"/>
  </si>
  <si>
    <t>V</t>
    <phoneticPr fontId="3" type="noConversion"/>
  </si>
  <si>
    <t>C4</t>
    <phoneticPr fontId="3" type="noConversion"/>
  </si>
  <si>
    <t>uPad</t>
    <phoneticPr fontId="3" type="noConversion"/>
  </si>
  <si>
    <t>Tp</t>
    <phoneticPr fontId="3" type="noConversion"/>
  </si>
  <si>
    <t>46BW1DB002</t>
  </si>
  <si>
    <t>Tp</t>
    <phoneticPr fontId="3" type="noConversion"/>
  </si>
  <si>
    <t>V</t>
    <phoneticPr fontId="3" type="noConversion"/>
  </si>
  <si>
    <t>V</t>
    <phoneticPr fontId="3" type="noConversion"/>
  </si>
  <si>
    <t>PR2</t>
    <phoneticPr fontId="3" type="noConversion"/>
  </si>
  <si>
    <t>52M7NQB001</t>
  </si>
  <si>
    <t>uPad</t>
    <phoneticPr fontId="3" type="noConversion"/>
  </si>
  <si>
    <t>49BW5E</t>
  </si>
  <si>
    <t>PR1</t>
    <phoneticPr fontId="3" type="noConversion"/>
  </si>
  <si>
    <t>V</t>
    <phoneticPr fontId="3" type="noConversion"/>
  </si>
  <si>
    <t>V</t>
    <phoneticPr fontId="3" type="noConversion"/>
  </si>
  <si>
    <t>49BW5F</t>
  </si>
  <si>
    <t>PR1</t>
    <phoneticPr fontId="3" type="noConversion"/>
  </si>
  <si>
    <t>V</t>
    <phoneticPr fontId="3" type="noConversion"/>
  </si>
  <si>
    <t>V</t>
    <phoneticPr fontId="3" type="noConversion"/>
  </si>
  <si>
    <t>33BW5MB001</t>
  </si>
  <si>
    <t>50BW1VB004</t>
  </si>
  <si>
    <t>50BW1VB005</t>
  </si>
  <si>
    <t>C4</t>
    <phoneticPr fontId="3" type="noConversion"/>
  </si>
  <si>
    <t>V</t>
    <phoneticPr fontId="3" type="noConversion"/>
  </si>
  <si>
    <t>V</t>
    <phoneticPr fontId="3" type="noConversion"/>
  </si>
  <si>
    <t>50BW9RB001</t>
  </si>
  <si>
    <t>49BW5D</t>
  </si>
  <si>
    <t>50BW9S</t>
  </si>
  <si>
    <t>Tp</t>
    <phoneticPr fontId="3" type="noConversion"/>
  </si>
  <si>
    <t>Tp</t>
    <phoneticPr fontId="3" type="noConversion"/>
  </si>
  <si>
    <t>PR1</t>
    <phoneticPr fontId="3" type="noConversion"/>
  </si>
  <si>
    <t>uPad</t>
    <phoneticPr fontId="3" type="noConversion"/>
  </si>
  <si>
    <t>V</t>
    <phoneticPr fontId="3" type="noConversion"/>
  </si>
  <si>
    <t>V</t>
    <phoneticPr fontId="3" type="noConversion"/>
  </si>
  <si>
    <t>51BW3JB001</t>
  </si>
  <si>
    <t>51BW3J</t>
  </si>
  <si>
    <t>PR2</t>
    <phoneticPr fontId="3" type="noConversion"/>
  </si>
  <si>
    <t>PR1</t>
    <phoneticPr fontId="3" type="noConversion"/>
  </si>
  <si>
    <t>V</t>
    <phoneticPr fontId="3" type="noConversion"/>
  </si>
  <si>
    <t>V</t>
    <phoneticPr fontId="3" type="noConversion"/>
  </si>
  <si>
    <t>V</t>
    <phoneticPr fontId="3" type="noConversion"/>
  </si>
  <si>
    <t>43M768</t>
  </si>
  <si>
    <t>43M769</t>
  </si>
  <si>
    <t>44M7H2</t>
  </si>
  <si>
    <t>44M7H1</t>
  </si>
  <si>
    <t>PR1</t>
    <phoneticPr fontId="3" type="noConversion"/>
  </si>
  <si>
    <t>PR2</t>
    <phoneticPr fontId="3" type="noConversion"/>
  </si>
  <si>
    <t>V</t>
    <phoneticPr fontId="3" type="noConversion"/>
  </si>
  <si>
    <t>V</t>
    <phoneticPr fontId="3" type="noConversion"/>
  </si>
  <si>
    <t>V</t>
    <phoneticPr fontId="3" type="noConversion"/>
  </si>
  <si>
    <t>50BW1VB001</t>
  </si>
  <si>
    <t>C4</t>
    <phoneticPr fontId="3" type="noConversion"/>
  </si>
  <si>
    <t>PR2</t>
    <phoneticPr fontId="3" type="noConversion"/>
  </si>
  <si>
    <t>V</t>
    <phoneticPr fontId="3" type="noConversion"/>
  </si>
  <si>
    <t>50BW2W</t>
  </si>
  <si>
    <t>51BW3JB002</t>
  </si>
  <si>
    <t>49BW5FB001</t>
  </si>
  <si>
    <t>PR2</t>
    <phoneticPr fontId="3" type="noConversion"/>
  </si>
  <si>
    <t>V</t>
    <phoneticPr fontId="3" type="noConversion"/>
  </si>
  <si>
    <t>V</t>
    <phoneticPr fontId="3" type="noConversion"/>
  </si>
  <si>
    <t>50BW2WB001</t>
  </si>
  <si>
    <t>50BW2X</t>
  </si>
  <si>
    <t>PR2</t>
    <phoneticPr fontId="3" type="noConversion"/>
  </si>
  <si>
    <t>V</t>
    <phoneticPr fontId="3" type="noConversion"/>
  </si>
  <si>
    <t>49BW5DB001</t>
  </si>
  <si>
    <t>49BW5EB002</t>
  </si>
  <si>
    <t>44M7H2B002</t>
  </si>
  <si>
    <t>V</t>
    <phoneticPr fontId="3" type="noConversion"/>
  </si>
  <si>
    <t>V</t>
    <phoneticPr fontId="3" type="noConversion"/>
  </si>
  <si>
    <t>V</t>
    <phoneticPr fontId="3" type="noConversion"/>
  </si>
  <si>
    <t>uPad</t>
    <phoneticPr fontId="3" type="noConversion"/>
  </si>
  <si>
    <t>V</t>
    <phoneticPr fontId="3" type="noConversion"/>
  </si>
  <si>
    <t>V</t>
    <phoneticPr fontId="3" type="noConversion"/>
  </si>
  <si>
    <t>V</t>
    <phoneticPr fontId="3" type="noConversion"/>
  </si>
  <si>
    <t>V</t>
    <phoneticPr fontId="3" type="noConversion"/>
  </si>
  <si>
    <t>48N4AA</t>
  </si>
  <si>
    <t>33BW5MB003</t>
  </si>
  <si>
    <t>51BW3HB001</t>
  </si>
  <si>
    <t>V</t>
    <phoneticPr fontId="3" type="noConversion"/>
  </si>
  <si>
    <t>V</t>
    <phoneticPr fontId="3" type="noConversion"/>
  </si>
  <si>
    <t>44M7H1</t>
    <phoneticPr fontId="3" type="noConversion"/>
  </si>
  <si>
    <t>V</t>
    <phoneticPr fontId="3" type="noConversion"/>
  </si>
  <si>
    <t>V</t>
    <phoneticPr fontId="3" type="noConversion"/>
  </si>
  <si>
    <t>50BW2YB001</t>
  </si>
  <si>
    <t>C4</t>
    <phoneticPr fontId="3" type="noConversion"/>
  </si>
  <si>
    <t>44M7H1B001</t>
  </si>
  <si>
    <t>V</t>
    <phoneticPr fontId="3" type="noConversion"/>
  </si>
  <si>
    <t>V</t>
    <phoneticPr fontId="3" type="noConversion"/>
  </si>
  <si>
    <t>51BW3KB002</t>
  </si>
  <si>
    <t>PR1</t>
    <phoneticPr fontId="3" type="noConversion"/>
  </si>
  <si>
    <t>43M769B001</t>
  </si>
  <si>
    <t>PR2</t>
    <phoneticPr fontId="3" type="noConversion"/>
  </si>
  <si>
    <t>50BW9TB003</t>
  </si>
  <si>
    <t>49BW5EB003</t>
  </si>
  <si>
    <t>51BW3L</t>
  </si>
  <si>
    <t>Tp</t>
    <phoneticPr fontId="3" type="noConversion"/>
  </si>
  <si>
    <t>uPad</t>
    <phoneticPr fontId="3" type="noConversion"/>
  </si>
  <si>
    <t>PR2</t>
    <phoneticPr fontId="3" type="noConversion"/>
  </si>
  <si>
    <t>PR1</t>
    <phoneticPr fontId="3" type="noConversion"/>
  </si>
  <si>
    <t>V</t>
    <phoneticPr fontId="3" type="noConversion"/>
  </si>
  <si>
    <t>V</t>
    <phoneticPr fontId="3" type="noConversion"/>
  </si>
  <si>
    <t>49BW5EB001</t>
  </si>
  <si>
    <t>PR4</t>
    <phoneticPr fontId="3" type="noConversion"/>
  </si>
  <si>
    <t>PR1</t>
    <phoneticPr fontId="3" type="noConversion"/>
  </si>
  <si>
    <t>V</t>
    <phoneticPr fontId="3" type="noConversion"/>
  </si>
  <si>
    <t>46M7W4</t>
  </si>
  <si>
    <t>44M7H2B005</t>
  </si>
  <si>
    <t>PR1</t>
    <phoneticPr fontId="3" type="noConversion"/>
  </si>
  <si>
    <t>PR2</t>
    <phoneticPr fontId="3" type="noConversion"/>
  </si>
  <si>
    <t>51BW3LB001</t>
  </si>
  <si>
    <t>uPad</t>
    <phoneticPr fontId="3" type="noConversion"/>
  </si>
  <si>
    <t>V</t>
    <phoneticPr fontId="3" type="noConversion"/>
  </si>
  <si>
    <t>51BW3K</t>
  </si>
  <si>
    <t>50BW2YB002</t>
  </si>
  <si>
    <t>33BW5MB002</t>
  </si>
  <si>
    <t>C4</t>
    <phoneticPr fontId="3" type="noConversion"/>
  </si>
  <si>
    <t>PR2</t>
    <phoneticPr fontId="3" type="noConversion"/>
  </si>
  <si>
    <t>V</t>
    <phoneticPr fontId="3" type="noConversion"/>
  </si>
  <si>
    <t>V</t>
    <phoneticPr fontId="3" type="noConversion"/>
  </si>
  <si>
    <t>46M7W6</t>
  </si>
  <si>
    <t>46M7W5</t>
  </si>
  <si>
    <t>46M7W3</t>
  </si>
  <si>
    <t>48M7M0</t>
  </si>
  <si>
    <t>PR1</t>
    <phoneticPr fontId="3" type="noConversion"/>
  </si>
  <si>
    <t>02BWBY</t>
  </si>
  <si>
    <t>PR1</t>
    <phoneticPr fontId="3" type="noConversion"/>
  </si>
  <si>
    <t>PR2</t>
    <phoneticPr fontId="3" type="noConversion"/>
  </si>
  <si>
    <t>51BW3KB001</t>
  </si>
  <si>
    <t>V</t>
    <phoneticPr fontId="3" type="noConversion"/>
  </si>
  <si>
    <t>V</t>
    <phoneticPr fontId="3" type="noConversion"/>
  </si>
  <si>
    <t>02M7EX</t>
  </si>
  <si>
    <t>48M7M1</t>
  </si>
  <si>
    <t>48M7LZ</t>
  </si>
  <si>
    <t>48M7M2</t>
  </si>
  <si>
    <t>02M7EY</t>
  </si>
  <si>
    <t>PR3</t>
    <phoneticPr fontId="3" type="noConversion"/>
  </si>
  <si>
    <t>02BWBYB001</t>
  </si>
  <si>
    <t>50BW9U</t>
  </si>
  <si>
    <t>51BW3KB003</t>
  </si>
  <si>
    <t>TP</t>
    <phoneticPr fontId="3" type="noConversion"/>
  </si>
  <si>
    <t>PR3</t>
    <phoneticPr fontId="3" type="noConversion"/>
  </si>
  <si>
    <t>V</t>
    <phoneticPr fontId="3" type="noConversion"/>
  </si>
  <si>
    <t>V</t>
    <phoneticPr fontId="3" type="noConversion"/>
  </si>
  <si>
    <t>49BW5EB003</t>
    <phoneticPr fontId="3" type="noConversion"/>
  </si>
  <si>
    <t>03M7GL</t>
  </si>
  <si>
    <t>03M7GK</t>
  </si>
  <si>
    <t>03M7GM</t>
  </si>
  <si>
    <t>03M7GN</t>
  </si>
  <si>
    <t>07N4BM</t>
  </si>
  <si>
    <t>48N4AB</t>
  </si>
  <si>
    <t>03N4AH</t>
  </si>
  <si>
    <t>PR2</t>
    <phoneticPr fontId="3" type="noConversion"/>
  </si>
  <si>
    <t>V</t>
    <phoneticPr fontId="3" type="noConversion"/>
  </si>
  <si>
    <t>V</t>
    <phoneticPr fontId="3" type="noConversion"/>
  </si>
  <si>
    <t>V</t>
    <phoneticPr fontId="3" type="noConversion"/>
  </si>
  <si>
    <t>V</t>
    <phoneticPr fontId="3" type="noConversion"/>
  </si>
  <si>
    <t>V</t>
    <phoneticPr fontId="3" type="noConversion"/>
  </si>
  <si>
    <t>PR3</t>
    <phoneticPr fontId="3" type="noConversion"/>
  </si>
  <si>
    <t>44M7H1</t>
    <phoneticPr fontId="3" type="noConversion"/>
  </si>
  <si>
    <t>PR2</t>
    <phoneticPr fontId="3" type="noConversion"/>
  </si>
  <si>
    <t>PR2</t>
    <phoneticPr fontId="3" type="noConversion"/>
  </si>
  <si>
    <t>46M7W3</t>
    <phoneticPr fontId="3" type="noConversion"/>
  </si>
  <si>
    <t>V</t>
    <phoneticPr fontId="3" type="noConversion"/>
  </si>
  <si>
    <t>V</t>
    <phoneticPr fontId="3" type="noConversion"/>
  </si>
  <si>
    <t>V</t>
    <phoneticPr fontId="3" type="noConversion"/>
  </si>
  <si>
    <t>V</t>
    <phoneticPr fontId="3" type="noConversion"/>
  </si>
  <si>
    <t>V</t>
    <phoneticPr fontId="3" type="noConversion"/>
  </si>
  <si>
    <t>48M7M0B001</t>
  </si>
  <si>
    <t>50BW9V</t>
  </si>
  <si>
    <t>51BW3LB002</t>
  </si>
  <si>
    <t>02BWBYB002</t>
  </si>
  <si>
    <t>TP</t>
    <phoneticPr fontId="3" type="noConversion"/>
  </si>
  <si>
    <t>PR2</t>
    <phoneticPr fontId="3" type="noConversion"/>
  </si>
  <si>
    <t>46M7W5</t>
    <phoneticPr fontId="3" type="noConversion"/>
  </si>
  <si>
    <t>V</t>
    <phoneticPr fontId="3" type="noConversion"/>
  </si>
  <si>
    <t>V</t>
    <phoneticPr fontId="3" type="noConversion"/>
  </si>
  <si>
    <t>46M7W4</t>
    <phoneticPr fontId="3" type="noConversion"/>
  </si>
  <si>
    <t>V</t>
    <phoneticPr fontId="3" type="noConversion"/>
  </si>
  <si>
    <t>V</t>
    <phoneticPr fontId="3" type="noConversion"/>
  </si>
  <si>
    <t>V</t>
    <phoneticPr fontId="3" type="noConversion"/>
  </si>
  <si>
    <t>51BW3K</t>
    <phoneticPr fontId="3" type="noConversion"/>
  </si>
  <si>
    <t>V</t>
    <phoneticPr fontId="3" type="noConversion"/>
  </si>
  <si>
    <t>V</t>
    <phoneticPr fontId="3" type="noConversion"/>
  </si>
  <si>
    <t>50BW2ZB001</t>
  </si>
  <si>
    <t>PR2</t>
    <phoneticPr fontId="3" type="noConversion"/>
  </si>
  <si>
    <t>46M7W6</t>
    <phoneticPr fontId="3" type="noConversion"/>
  </si>
  <si>
    <t>PR4</t>
    <phoneticPr fontId="3" type="noConversion"/>
  </si>
  <si>
    <t>V</t>
    <phoneticPr fontId="3" type="noConversion"/>
  </si>
  <si>
    <t>51BW3KB004</t>
  </si>
  <si>
    <t>50BW2ZB002</t>
  </si>
  <si>
    <t>50BW2ZB003</t>
  </si>
  <si>
    <t>C4</t>
    <phoneticPr fontId="3" type="noConversion"/>
  </si>
  <si>
    <t>46M7W3B001</t>
  </si>
  <si>
    <t>43M769B002</t>
  </si>
  <si>
    <t>46M7W4B002</t>
  </si>
  <si>
    <t>46M7W5B002</t>
  </si>
  <si>
    <t>46M7W6B001</t>
  </si>
  <si>
    <t>PR3</t>
    <phoneticPr fontId="3" type="noConversion"/>
  </si>
  <si>
    <t>V</t>
    <phoneticPr fontId="3" type="noConversion"/>
  </si>
  <si>
    <t>V</t>
    <phoneticPr fontId="3" type="noConversion"/>
  </si>
  <si>
    <t>V</t>
    <phoneticPr fontId="3" type="noConversion"/>
  </si>
  <si>
    <t>V</t>
    <phoneticPr fontId="3" type="noConversion"/>
  </si>
  <si>
    <t>V</t>
    <phoneticPr fontId="3" type="noConversion"/>
  </si>
  <si>
    <t>V</t>
    <phoneticPr fontId="3" type="noConversion"/>
  </si>
  <si>
    <t>V</t>
    <phoneticPr fontId="3" type="noConversion"/>
  </si>
  <si>
    <t>uPad</t>
    <phoneticPr fontId="3" type="noConversion"/>
  </si>
  <si>
    <t>PR2</t>
    <phoneticPr fontId="3" type="noConversion"/>
  </si>
  <si>
    <t>48M7M2B001</t>
  </si>
  <si>
    <t>49BW5EB004</t>
  </si>
  <si>
    <t>PR2</t>
    <phoneticPr fontId="3" type="noConversion"/>
  </si>
  <si>
    <t>V</t>
    <phoneticPr fontId="3" type="noConversion"/>
  </si>
  <si>
    <t>V</t>
    <phoneticPr fontId="3" type="noConversion"/>
  </si>
  <si>
    <t>03M7GL</t>
    <phoneticPr fontId="3" type="noConversion"/>
  </si>
  <si>
    <t>uPad</t>
    <phoneticPr fontId="3" type="noConversion"/>
  </si>
  <si>
    <t>51BW3KB006</t>
  </si>
  <si>
    <t>03M7GM</t>
    <phoneticPr fontId="3" type="noConversion"/>
  </si>
  <si>
    <t>V</t>
    <phoneticPr fontId="3" type="noConversion"/>
  </si>
  <si>
    <t>V</t>
    <phoneticPr fontId="3" type="noConversion"/>
  </si>
  <si>
    <t>V</t>
    <phoneticPr fontId="3" type="noConversion"/>
  </si>
  <si>
    <t>V</t>
    <phoneticPr fontId="3" type="noConversion"/>
  </si>
  <si>
    <t>V</t>
    <phoneticPr fontId="3" type="noConversion"/>
  </si>
  <si>
    <t>51BW3KB006</t>
    <phoneticPr fontId="3" type="noConversion"/>
  </si>
  <si>
    <t>07M7NX</t>
  </si>
  <si>
    <t>07M7NW</t>
  </si>
  <si>
    <t>46M7W5B003</t>
  </si>
  <si>
    <t>46M7W4B003</t>
  </si>
  <si>
    <t>46M7W6B002</t>
  </si>
  <si>
    <t>PR1</t>
    <phoneticPr fontId="3" type="noConversion"/>
  </si>
  <si>
    <t>PR2</t>
    <phoneticPr fontId="3" type="noConversion"/>
  </si>
  <si>
    <t>PR4</t>
    <phoneticPr fontId="3" type="noConversion"/>
  </si>
  <si>
    <t>02BWBYB003</t>
  </si>
  <si>
    <t>V</t>
    <phoneticPr fontId="3" type="noConversion"/>
  </si>
  <si>
    <t>V</t>
    <phoneticPr fontId="3" type="noConversion"/>
  </si>
  <si>
    <t>V</t>
    <phoneticPr fontId="3" type="noConversion"/>
  </si>
  <si>
    <t>V</t>
    <phoneticPr fontId="3" type="noConversion"/>
  </si>
  <si>
    <t>V</t>
    <phoneticPr fontId="3" type="noConversion"/>
  </si>
  <si>
    <t>V</t>
    <phoneticPr fontId="3" type="noConversion"/>
  </si>
  <si>
    <t>PR4</t>
    <phoneticPr fontId="3" type="noConversion"/>
  </si>
  <si>
    <t>PR3</t>
    <phoneticPr fontId="3" type="noConversion"/>
  </si>
  <si>
    <t>46BW9SB007</t>
  </si>
  <si>
    <t>51BW3KB008</t>
  </si>
  <si>
    <t>PR4</t>
    <phoneticPr fontId="3" type="noConversion"/>
  </si>
  <si>
    <t>PR2</t>
    <phoneticPr fontId="3" type="noConversion"/>
  </si>
  <si>
    <t>V</t>
    <phoneticPr fontId="3" type="noConversion"/>
  </si>
  <si>
    <t>V</t>
    <phoneticPr fontId="3" type="noConversion"/>
  </si>
  <si>
    <t>V</t>
    <phoneticPr fontId="3" type="noConversion"/>
  </si>
  <si>
    <t>V</t>
    <phoneticPr fontId="3" type="noConversion"/>
  </si>
  <si>
    <t>48N4AA</t>
    <phoneticPr fontId="3" type="noConversion"/>
  </si>
  <si>
    <t>48M7LZ</t>
    <phoneticPr fontId="3" type="noConversion"/>
  </si>
  <si>
    <t>PR3</t>
    <phoneticPr fontId="3" type="noConversion"/>
  </si>
  <si>
    <t>PR2</t>
    <phoneticPr fontId="3" type="noConversion"/>
  </si>
  <si>
    <t>PR2</t>
    <phoneticPr fontId="3" type="noConversion"/>
  </si>
  <si>
    <t>PR2</t>
    <phoneticPr fontId="3" type="noConversion"/>
  </si>
  <si>
    <t>51BW3KB007</t>
    <phoneticPr fontId="3" type="noConversion"/>
  </si>
  <si>
    <t>V</t>
    <phoneticPr fontId="3" type="noConversion"/>
  </si>
  <si>
    <t>V</t>
    <phoneticPr fontId="3" type="noConversion"/>
  </si>
  <si>
    <t>V</t>
    <phoneticPr fontId="3" type="noConversion"/>
  </si>
  <si>
    <t>V</t>
    <phoneticPr fontId="3" type="noConversion"/>
  </si>
  <si>
    <t>V</t>
    <phoneticPr fontId="3" type="noConversion"/>
  </si>
  <si>
    <t>51BW3LB004</t>
  </si>
  <si>
    <t>PR2</t>
    <phoneticPr fontId="3" type="noConversion"/>
  </si>
  <si>
    <t>48M7M1B001</t>
  </si>
  <si>
    <t>48M7M1B001</t>
    <phoneticPr fontId="3" type="noConversion"/>
  </si>
  <si>
    <t>V</t>
    <phoneticPr fontId="3" type="noConversion"/>
  </si>
  <si>
    <t>V</t>
    <phoneticPr fontId="3" type="noConversion"/>
  </si>
  <si>
    <t>V</t>
    <phoneticPr fontId="3" type="noConversion"/>
  </si>
  <si>
    <t>V</t>
    <phoneticPr fontId="3" type="noConversion"/>
  </si>
  <si>
    <t>44M7H1B002</t>
  </si>
  <si>
    <t>03M7GNB001</t>
  </si>
  <si>
    <t>03M7GMB001</t>
  </si>
  <si>
    <t>48M7M2B002</t>
  </si>
  <si>
    <t>48M7M1B002</t>
  </si>
  <si>
    <t>PR4</t>
    <phoneticPr fontId="3" type="noConversion"/>
  </si>
  <si>
    <t>PR3</t>
    <phoneticPr fontId="3" type="noConversion"/>
  </si>
  <si>
    <t>PR2</t>
    <phoneticPr fontId="3" type="noConversion"/>
  </si>
  <si>
    <t>V</t>
    <phoneticPr fontId="3" type="noConversion"/>
  </si>
  <si>
    <t>V</t>
    <phoneticPr fontId="3" type="noConversion"/>
  </si>
  <si>
    <t>V</t>
    <phoneticPr fontId="3" type="noConversion"/>
  </si>
  <si>
    <t>04BW1C</t>
  </si>
  <si>
    <t>PR1</t>
    <phoneticPr fontId="3" type="noConversion"/>
  </si>
  <si>
    <t>PR5</t>
    <phoneticPr fontId="3" type="noConversion"/>
  </si>
  <si>
    <t>PR4</t>
    <phoneticPr fontId="3" type="noConversion"/>
  </si>
  <si>
    <t>V</t>
    <phoneticPr fontId="3" type="noConversion"/>
  </si>
  <si>
    <t>V</t>
    <phoneticPr fontId="3" type="noConversion"/>
  </si>
  <si>
    <t>V</t>
    <phoneticPr fontId="3" type="noConversion"/>
  </si>
  <si>
    <t>V</t>
    <phoneticPr fontId="3" type="noConversion"/>
  </si>
  <si>
    <t>V</t>
    <phoneticPr fontId="3" type="noConversion"/>
  </si>
  <si>
    <t>03M7GLB001</t>
  </si>
  <si>
    <t>03M7GKB001</t>
  </si>
  <si>
    <t>PR5</t>
    <phoneticPr fontId="3" type="noConversion"/>
  </si>
  <si>
    <t>PR4</t>
    <phoneticPr fontId="3" type="noConversion"/>
  </si>
  <si>
    <t>PR5</t>
    <phoneticPr fontId="3" type="noConversion"/>
  </si>
  <si>
    <t>PR2</t>
    <phoneticPr fontId="3" type="noConversion"/>
  </si>
  <si>
    <t>PR2</t>
    <phoneticPr fontId="3" type="noConversion"/>
  </si>
  <si>
    <t>02M7EYB001</t>
  </si>
  <si>
    <t>50BW9W</t>
  </si>
  <si>
    <t>Tp</t>
    <phoneticPr fontId="3" type="noConversion"/>
  </si>
  <si>
    <t>V</t>
    <phoneticPr fontId="3" type="noConversion"/>
  </si>
  <si>
    <t>V</t>
    <phoneticPr fontId="3" type="noConversion"/>
  </si>
  <si>
    <t>V</t>
    <phoneticPr fontId="3" type="noConversion"/>
  </si>
  <si>
    <t>V</t>
    <phoneticPr fontId="3" type="noConversion"/>
  </si>
  <si>
    <t>PR3</t>
    <phoneticPr fontId="3" type="noConversion"/>
  </si>
  <si>
    <t>07N4BN</t>
  </si>
  <si>
    <t>48N4AAB001</t>
  </si>
  <si>
    <t>48N4AAB002</t>
  </si>
  <si>
    <t>44M7H1B003</t>
  </si>
  <si>
    <t>03M7GLB002</t>
  </si>
  <si>
    <t>05QM85B001</t>
  </si>
  <si>
    <t>08QM25B019</t>
  </si>
  <si>
    <t>PR1</t>
    <phoneticPr fontId="3" type="noConversion"/>
  </si>
  <si>
    <t>PR2</t>
    <phoneticPr fontId="3" type="noConversion"/>
  </si>
  <si>
    <t>PR2</t>
    <phoneticPr fontId="3" type="noConversion"/>
  </si>
  <si>
    <t>PR5</t>
    <phoneticPr fontId="3" type="noConversion"/>
  </si>
  <si>
    <t>PR5</t>
    <phoneticPr fontId="3" type="noConversion"/>
  </si>
  <si>
    <t>V</t>
    <phoneticPr fontId="3" type="noConversion"/>
  </si>
  <si>
    <t>07M7NW</t>
    <phoneticPr fontId="3" type="noConversion"/>
  </si>
  <si>
    <t>V</t>
    <phoneticPr fontId="3" type="noConversion"/>
  </si>
  <si>
    <t>V</t>
    <phoneticPr fontId="3" type="noConversion"/>
  </si>
  <si>
    <t>V</t>
    <phoneticPr fontId="3" type="noConversion"/>
  </si>
  <si>
    <t>V</t>
    <phoneticPr fontId="3" type="noConversion"/>
  </si>
  <si>
    <t>V</t>
    <phoneticPr fontId="3" type="noConversion"/>
  </si>
  <si>
    <t>48M7LZB001</t>
  </si>
  <si>
    <t>46M7W6B003</t>
  </si>
  <si>
    <t>07M7NXB001</t>
  </si>
  <si>
    <t>AspenA_FS-uPad</t>
    <phoneticPr fontId="3" type="noConversion"/>
  </si>
  <si>
    <t>Balsam_FS-PR1</t>
    <phoneticPr fontId="3" type="noConversion"/>
  </si>
  <si>
    <t>05QM84B001</t>
  </si>
  <si>
    <t>05QM84B002</t>
  </si>
  <si>
    <t>05QM84B003</t>
  </si>
  <si>
    <t>Balsam_FS-PR1</t>
    <phoneticPr fontId="3" type="noConversion"/>
  </si>
  <si>
    <t>AspenA FS-uPad</t>
    <phoneticPr fontId="3" type="noConversion"/>
  </si>
  <si>
    <t>07M7NWB002</t>
  </si>
  <si>
    <t>07M7NWB001</t>
  </si>
  <si>
    <t>V</t>
    <phoneticPr fontId="3" type="noConversion"/>
  </si>
  <si>
    <t>V</t>
    <phoneticPr fontId="3" type="noConversion"/>
  </si>
  <si>
    <t>V</t>
    <phoneticPr fontId="3" type="noConversion"/>
  </si>
  <si>
    <t>V</t>
    <phoneticPr fontId="3" type="noConversion"/>
  </si>
  <si>
    <t>V</t>
    <phoneticPr fontId="3" type="noConversion"/>
  </si>
  <si>
    <t>V</t>
    <phoneticPr fontId="3" type="noConversion"/>
  </si>
  <si>
    <t>V</t>
    <phoneticPr fontId="3" type="noConversion"/>
  </si>
  <si>
    <t>V</t>
    <phoneticPr fontId="3" type="noConversion"/>
  </si>
  <si>
    <t>V</t>
    <phoneticPr fontId="3" type="noConversion"/>
  </si>
  <si>
    <t>PR5</t>
    <phoneticPr fontId="3" type="noConversion"/>
  </si>
  <si>
    <t>18QM45</t>
  </si>
  <si>
    <t>11QM07</t>
  </si>
  <si>
    <t>11QM09</t>
  </si>
  <si>
    <t>AspenA BS-uPad</t>
    <phoneticPr fontId="3" type="noConversion"/>
  </si>
  <si>
    <t>Balsam_BS_CUF-TP</t>
    <phoneticPr fontId="3" type="noConversion"/>
  </si>
  <si>
    <t>Balsam_BS_CUF-TP</t>
    <phoneticPr fontId="3" type="noConversion"/>
  </si>
  <si>
    <t>48M7LZB003</t>
  </si>
  <si>
    <t>PR2</t>
    <phoneticPr fontId="3" type="noConversion"/>
  </si>
  <si>
    <t>38QM21</t>
  </si>
  <si>
    <t>AspenA BS-PR1</t>
    <phoneticPr fontId="3" type="noConversion"/>
  </si>
  <si>
    <t>V</t>
    <phoneticPr fontId="3" type="noConversion"/>
  </si>
  <si>
    <t>V</t>
    <phoneticPr fontId="3" type="noConversion"/>
  </si>
  <si>
    <t>V</t>
    <phoneticPr fontId="3" type="noConversion"/>
  </si>
  <si>
    <t>V</t>
    <phoneticPr fontId="3" type="noConversion"/>
  </si>
  <si>
    <t>18QM45B001</t>
  </si>
  <si>
    <t>18QM45B001</t>
    <phoneticPr fontId="3" type="noConversion"/>
  </si>
  <si>
    <t>11QM08</t>
  </si>
  <si>
    <t>18QM44</t>
  </si>
  <si>
    <t>38QM07</t>
  </si>
  <si>
    <t>38QM20</t>
  </si>
  <si>
    <t>38QM12</t>
  </si>
  <si>
    <t>38QM06</t>
  </si>
  <si>
    <t>38QM05</t>
  </si>
  <si>
    <t>38QM18</t>
  </si>
  <si>
    <t>AspenA BS-PR2</t>
    <phoneticPr fontId="3" type="noConversion"/>
  </si>
  <si>
    <t>Balsam_FS-PR2</t>
    <phoneticPr fontId="3" type="noConversion"/>
  </si>
  <si>
    <t>V</t>
    <phoneticPr fontId="3" type="noConversion"/>
  </si>
  <si>
    <t>V</t>
    <phoneticPr fontId="3" type="noConversion"/>
  </si>
  <si>
    <t>V</t>
    <phoneticPr fontId="3" type="noConversion"/>
  </si>
  <si>
    <t>V</t>
    <phoneticPr fontId="3" type="noConversion"/>
  </si>
  <si>
    <t>V</t>
    <phoneticPr fontId="3" type="noConversion"/>
  </si>
  <si>
    <t>38QM14</t>
  </si>
  <si>
    <t>11QM05</t>
  </si>
  <si>
    <t>V</t>
    <phoneticPr fontId="3" type="noConversion"/>
  </si>
  <si>
    <t>V</t>
    <phoneticPr fontId="3" type="noConversion"/>
  </si>
  <si>
    <t>uPad</t>
    <phoneticPr fontId="3" type="noConversion"/>
  </si>
  <si>
    <t>PR3</t>
    <phoneticPr fontId="3" type="noConversion"/>
  </si>
  <si>
    <t>PR4</t>
    <phoneticPr fontId="3" type="noConversion"/>
  </si>
  <si>
    <t>PR3</t>
    <phoneticPr fontId="3" type="noConversion"/>
  </si>
  <si>
    <t>PR5</t>
    <phoneticPr fontId="3" type="noConversion"/>
  </si>
  <si>
    <t>05QM56B001</t>
  </si>
  <si>
    <t>51BW3KB009</t>
  </si>
  <si>
    <t>PR2</t>
    <phoneticPr fontId="3" type="noConversion"/>
  </si>
  <si>
    <t>Balsam_BS_CUF-PR1</t>
    <phoneticPr fontId="3" type="noConversion"/>
  </si>
  <si>
    <t>Balsam_FS_PR2</t>
    <phoneticPr fontId="3" type="noConversion"/>
  </si>
  <si>
    <t>V</t>
    <phoneticPr fontId="3" type="noConversion"/>
  </si>
  <si>
    <t>V</t>
    <phoneticPr fontId="3" type="noConversion"/>
  </si>
  <si>
    <t>V</t>
    <phoneticPr fontId="3" type="noConversion"/>
  </si>
  <si>
    <t>V</t>
    <phoneticPr fontId="3" type="noConversion"/>
  </si>
  <si>
    <t>44M7H2</t>
    <phoneticPr fontId="3" type="noConversion"/>
  </si>
  <si>
    <t>Balsam_BS_PR2</t>
  </si>
  <si>
    <t>15QM14</t>
  </si>
  <si>
    <t>04BW1C</t>
    <phoneticPr fontId="3" type="noConversion"/>
  </si>
  <si>
    <t>AspenA BS-TP</t>
    <phoneticPr fontId="3" type="noConversion"/>
  </si>
  <si>
    <t>15QM14</t>
    <phoneticPr fontId="3" type="noConversion"/>
  </si>
  <si>
    <t>03M7GMB001</t>
    <phoneticPr fontId="3" type="noConversion"/>
  </si>
  <si>
    <t>48M7LZB003</t>
    <phoneticPr fontId="3" type="noConversion"/>
  </si>
  <si>
    <t>09BW01B001</t>
  </si>
  <si>
    <t>04BW1CB001</t>
  </si>
  <si>
    <t>05QM84B004</t>
  </si>
  <si>
    <t>Balsam_FS-PR3</t>
    <phoneticPr fontId="3" type="noConversion"/>
  </si>
  <si>
    <t>05QM84B003</t>
    <phoneticPr fontId="3" type="noConversion"/>
  </si>
  <si>
    <t>15QM14B001</t>
  </si>
  <si>
    <t>18QM46</t>
  </si>
  <si>
    <t>46M7W5B004</t>
  </si>
  <si>
    <t>05QM84B005</t>
  </si>
  <si>
    <t>08BW2PB003</t>
  </si>
  <si>
    <t>51BW3KB007</t>
  </si>
  <si>
    <t>12BW05</t>
  </si>
  <si>
    <t>12BW06</t>
  </si>
  <si>
    <t>12BW07</t>
  </si>
  <si>
    <t>12BW08</t>
  </si>
  <si>
    <t>15QM64</t>
  </si>
  <si>
    <t>18QM46B001</t>
  </si>
  <si>
    <t>12BW09</t>
  </si>
  <si>
    <t>12BW10</t>
  </si>
  <si>
    <t>12BW11</t>
  </si>
  <si>
    <t>12BW06B001</t>
  </si>
  <si>
    <t>12BW03B001</t>
  </si>
  <si>
    <t>12BW02B001</t>
  </si>
  <si>
    <t>12BW14</t>
  </si>
  <si>
    <t>Balsam_FS-uPad</t>
    <phoneticPr fontId="3" type="noConversion"/>
  </si>
  <si>
    <t>uPad</t>
    <phoneticPr fontId="3" type="noConversion"/>
  </si>
  <si>
    <t>PR4</t>
    <phoneticPr fontId="3" type="noConversion"/>
  </si>
  <si>
    <t>uPad</t>
    <phoneticPr fontId="3" type="noConversion"/>
  </si>
  <si>
    <t>PR5</t>
    <phoneticPr fontId="3" type="noConversion"/>
  </si>
  <si>
    <t>V</t>
    <phoneticPr fontId="3" type="noConversion"/>
  </si>
  <si>
    <t>V</t>
    <phoneticPr fontId="3" type="noConversion"/>
  </si>
  <si>
    <t>V</t>
    <phoneticPr fontId="3" type="noConversion"/>
  </si>
  <si>
    <t>48N4ABB001</t>
  </si>
  <si>
    <t>Balsam_BS_TP</t>
    <phoneticPr fontId="3" type="noConversion"/>
  </si>
  <si>
    <t>50BW9T</t>
    <phoneticPr fontId="3" type="noConversion"/>
  </si>
  <si>
    <t>V</t>
    <phoneticPr fontId="3" type="noConversion"/>
  </si>
  <si>
    <t>V</t>
    <phoneticPr fontId="3" type="noConversion"/>
  </si>
  <si>
    <t>08QM63B001</t>
  </si>
  <si>
    <t>08QM63B002</t>
  </si>
  <si>
    <t>V</t>
    <phoneticPr fontId="3" type="noConversion"/>
  </si>
  <si>
    <t>V</t>
    <phoneticPr fontId="3" type="noConversion"/>
  </si>
  <si>
    <t>06BW5M</t>
  </si>
  <si>
    <t>15QM42B001</t>
  </si>
  <si>
    <t>Balsam_FS-PR1</t>
    <phoneticPr fontId="3" type="noConversion"/>
  </si>
  <si>
    <t>Balsam_BS_PR2</t>
    <phoneticPr fontId="3" type="noConversion"/>
  </si>
  <si>
    <t>V</t>
    <phoneticPr fontId="3" type="noConversion"/>
  </si>
  <si>
    <t>V</t>
    <phoneticPr fontId="3" type="noConversion"/>
  </si>
  <si>
    <t>V</t>
    <phoneticPr fontId="3" type="noConversion"/>
  </si>
  <si>
    <t>V</t>
    <phoneticPr fontId="3" type="noConversion"/>
  </si>
  <si>
    <t>14M74Q</t>
  </si>
  <si>
    <t>14M74R</t>
  </si>
  <si>
    <t>PR1</t>
    <phoneticPr fontId="3" type="noConversion"/>
  </si>
  <si>
    <t>PR1</t>
    <phoneticPr fontId="3" type="noConversion"/>
  </si>
  <si>
    <t>V</t>
    <phoneticPr fontId="3" type="noConversion"/>
  </si>
  <si>
    <t>V</t>
    <phoneticPr fontId="3" type="noConversion"/>
  </si>
  <si>
    <t>V</t>
    <phoneticPr fontId="3" type="noConversion"/>
  </si>
  <si>
    <t>PR3</t>
    <phoneticPr fontId="3" type="noConversion"/>
  </si>
  <si>
    <t>15QM46B001</t>
  </si>
  <si>
    <t>12BW09B001</t>
  </si>
  <si>
    <t>06BW5L</t>
    <phoneticPr fontId="3" type="noConversion"/>
  </si>
  <si>
    <t>V</t>
    <phoneticPr fontId="3" type="noConversion"/>
  </si>
  <si>
    <t>12BW14B001</t>
    <phoneticPr fontId="3" type="noConversion"/>
  </si>
  <si>
    <t>12BW11B001</t>
    <phoneticPr fontId="3" type="noConversion"/>
  </si>
  <si>
    <t>V</t>
    <phoneticPr fontId="3" type="noConversion"/>
  </si>
  <si>
    <t>V</t>
    <phoneticPr fontId="3" type="noConversion"/>
  </si>
  <si>
    <t>12BW10B002</t>
    <phoneticPr fontId="3" type="noConversion"/>
  </si>
  <si>
    <t>V</t>
    <phoneticPr fontId="3" type="noConversion"/>
  </si>
  <si>
    <t>V</t>
    <phoneticPr fontId="3" type="noConversion"/>
  </si>
  <si>
    <t>48M7LZB004</t>
  </si>
  <si>
    <t>15QM33B002</t>
  </si>
  <si>
    <t>Balsam_BS_uPad</t>
    <phoneticPr fontId="3" type="noConversion"/>
  </si>
  <si>
    <t>PR2</t>
    <phoneticPr fontId="3" type="noConversion"/>
  </si>
  <si>
    <t>V</t>
    <phoneticPr fontId="3" type="noConversion"/>
  </si>
  <si>
    <t>V</t>
    <phoneticPr fontId="3" type="noConversion"/>
  </si>
  <si>
    <t>V</t>
    <phoneticPr fontId="3" type="noConversion"/>
  </si>
  <si>
    <t>V</t>
    <phoneticPr fontId="3" type="noConversion"/>
  </si>
  <si>
    <t>V</t>
    <phoneticPr fontId="3" type="noConversion"/>
  </si>
  <si>
    <t>V</t>
    <phoneticPr fontId="3" type="noConversion"/>
  </si>
  <si>
    <t>12BW06B002</t>
  </si>
  <si>
    <t>12BW14B002</t>
  </si>
  <si>
    <t>07N4BNB001</t>
  </si>
  <si>
    <t>Balsam_FS-PR2</t>
    <phoneticPr fontId="3" type="noConversion"/>
  </si>
  <si>
    <t>06BW5N</t>
    <phoneticPr fontId="3" type="noConversion"/>
  </si>
  <si>
    <t>V</t>
    <phoneticPr fontId="3" type="noConversion"/>
  </si>
  <si>
    <t>V</t>
    <phoneticPr fontId="3" type="noConversion"/>
  </si>
  <si>
    <t>V</t>
    <phoneticPr fontId="3" type="noConversion"/>
  </si>
  <si>
    <t>06BW5N</t>
  </si>
  <si>
    <t>Balsam_BS_PR2</t>
    <phoneticPr fontId="3" type="noConversion"/>
  </si>
  <si>
    <t>V</t>
    <phoneticPr fontId="3" type="noConversion"/>
  </si>
  <si>
    <t>12BW11B002</t>
  </si>
  <si>
    <t>TP</t>
    <phoneticPr fontId="3" type="noConversion"/>
  </si>
  <si>
    <t>15QM45B001</t>
  </si>
  <si>
    <t>15QM33</t>
  </si>
  <si>
    <t>15QM34</t>
  </si>
  <si>
    <t>09BW1HB002</t>
  </si>
  <si>
    <t>13BW10</t>
  </si>
  <si>
    <t>09BW5E</t>
  </si>
  <si>
    <t>PR1</t>
    <phoneticPr fontId="3" type="noConversion"/>
  </si>
  <si>
    <t>Balsam_FS-PR1</t>
    <phoneticPr fontId="3" type="noConversion"/>
  </si>
  <si>
    <t>V</t>
    <phoneticPr fontId="3" type="noConversion"/>
  </si>
  <si>
    <t>V</t>
    <phoneticPr fontId="3" type="noConversion"/>
  </si>
  <si>
    <t>15M7DK</t>
  </si>
  <si>
    <t>PR1</t>
    <phoneticPr fontId="3" type="noConversion"/>
  </si>
  <si>
    <t>13BW05</t>
  </si>
  <si>
    <t>13BW07</t>
  </si>
  <si>
    <t>06BW5LB001</t>
  </si>
  <si>
    <t>06BW5P</t>
  </si>
  <si>
    <t>13BW03</t>
  </si>
  <si>
    <t>Balsam_BS CUF_PR2</t>
    <phoneticPr fontId="3" type="noConversion"/>
  </si>
  <si>
    <t>13BW06B001</t>
  </si>
  <si>
    <t>08BW2PB006</t>
  </si>
  <si>
    <t>08BW1K</t>
  </si>
  <si>
    <t>C4</t>
    <phoneticPr fontId="3" type="noConversion"/>
  </si>
  <si>
    <t>PR2</t>
    <phoneticPr fontId="3" type="noConversion"/>
  </si>
  <si>
    <t>V</t>
    <phoneticPr fontId="3" type="noConversion"/>
  </si>
  <si>
    <t>V</t>
    <phoneticPr fontId="3" type="noConversion"/>
  </si>
  <si>
    <t>13BW89</t>
    <phoneticPr fontId="3" type="noConversion"/>
  </si>
  <si>
    <t>V</t>
    <phoneticPr fontId="3" type="noConversion"/>
  </si>
  <si>
    <t>PR2</t>
    <phoneticPr fontId="3" type="noConversion"/>
  </si>
  <si>
    <t>PR5</t>
    <phoneticPr fontId="3" type="noConversion"/>
  </si>
  <si>
    <t>PR6</t>
    <phoneticPr fontId="3" type="noConversion"/>
  </si>
  <si>
    <t>PR3</t>
    <phoneticPr fontId="3" type="noConversion"/>
  </si>
  <si>
    <t>13BW11</t>
  </si>
  <si>
    <t>13BW12</t>
  </si>
  <si>
    <t>13BW89B002</t>
  </si>
  <si>
    <t>13BW91</t>
  </si>
  <si>
    <t>13BW84B001</t>
  </si>
  <si>
    <t>09BW1T</t>
  </si>
  <si>
    <t>13BW88</t>
  </si>
  <si>
    <t>08BW1KB001</t>
  </si>
  <si>
    <t>13BW08</t>
  </si>
  <si>
    <t>C4</t>
    <phoneticPr fontId="3" type="noConversion"/>
  </si>
  <si>
    <t>PR1</t>
    <phoneticPr fontId="3" type="noConversion"/>
  </si>
  <si>
    <t>15QM45B004</t>
  </si>
  <si>
    <t>15QM46B002</t>
  </si>
  <si>
    <t>11QM09B002</t>
  </si>
  <si>
    <t>Balsam_FS-PR1</t>
    <phoneticPr fontId="3" type="noConversion"/>
  </si>
  <si>
    <t>Balsam_FS_PR3</t>
    <phoneticPr fontId="3" type="noConversion"/>
  </si>
  <si>
    <t>V</t>
    <phoneticPr fontId="3" type="noConversion"/>
  </si>
  <si>
    <t>V</t>
    <phoneticPr fontId="3" type="noConversion"/>
  </si>
  <si>
    <t>V</t>
    <phoneticPr fontId="3" type="noConversion"/>
  </si>
  <si>
    <t>V</t>
    <phoneticPr fontId="3" type="noConversion"/>
  </si>
  <si>
    <t>13BW91B001</t>
    <phoneticPr fontId="3" type="noConversion"/>
  </si>
  <si>
    <t>V</t>
    <phoneticPr fontId="3" type="noConversion"/>
  </si>
  <si>
    <t>V</t>
    <phoneticPr fontId="3" type="noConversion"/>
  </si>
  <si>
    <t>V</t>
    <phoneticPr fontId="3" type="noConversion"/>
  </si>
  <si>
    <t>V</t>
    <phoneticPr fontId="3" type="noConversion"/>
  </si>
  <si>
    <t>13BW88B001</t>
  </si>
  <si>
    <t>13BW04B001</t>
  </si>
  <si>
    <t>PR2</t>
    <phoneticPr fontId="3" type="noConversion"/>
  </si>
  <si>
    <t>15M7DL</t>
  </si>
  <si>
    <t>15M7DN</t>
  </si>
  <si>
    <t>15M7DH</t>
  </si>
  <si>
    <t>15M7DKB001</t>
  </si>
  <si>
    <t>PR1</t>
    <phoneticPr fontId="3" type="noConversion"/>
  </si>
  <si>
    <t>PR5</t>
    <phoneticPr fontId="3" type="noConversion"/>
  </si>
  <si>
    <t>PR1</t>
    <phoneticPr fontId="3" type="noConversion"/>
  </si>
  <si>
    <t>PR1</t>
    <phoneticPr fontId="3" type="noConversion"/>
  </si>
  <si>
    <t>V</t>
    <phoneticPr fontId="3" type="noConversion"/>
  </si>
  <si>
    <t>V</t>
    <phoneticPr fontId="3" type="noConversion"/>
  </si>
  <si>
    <t>V</t>
    <phoneticPr fontId="3" type="noConversion"/>
  </si>
  <si>
    <t>06BW5MB001</t>
  </si>
  <si>
    <t>13BW91B002</t>
  </si>
  <si>
    <t>13BW91B002</t>
    <phoneticPr fontId="3" type="noConversion"/>
  </si>
  <si>
    <t>V</t>
    <phoneticPr fontId="3" type="noConversion"/>
  </si>
  <si>
    <t>13BW89B001</t>
  </si>
  <si>
    <t>12BWBW</t>
  </si>
  <si>
    <t>04BW1D</t>
  </si>
  <si>
    <t>PR1</t>
    <phoneticPr fontId="3" type="noConversion"/>
  </si>
  <si>
    <t>15M7DJ</t>
  </si>
  <si>
    <t>15M7DM</t>
  </si>
  <si>
    <t>C4</t>
    <phoneticPr fontId="3" type="noConversion"/>
  </si>
  <si>
    <t>TP</t>
    <phoneticPr fontId="3" type="noConversion"/>
  </si>
  <si>
    <t>PR2</t>
    <phoneticPr fontId="3" type="noConversion"/>
  </si>
  <si>
    <t>PR1</t>
    <phoneticPr fontId="3" type="noConversion"/>
  </si>
  <si>
    <t>PR6</t>
    <phoneticPr fontId="3" type="noConversion"/>
  </si>
  <si>
    <t>PR1</t>
    <phoneticPr fontId="3" type="noConversion"/>
  </si>
  <si>
    <t>15QM45B005</t>
  </si>
  <si>
    <t>Balsam_FS_PR2</t>
    <phoneticPr fontId="3" type="noConversion"/>
  </si>
  <si>
    <t>11QM05B002</t>
  </si>
  <si>
    <t>11QM07B001</t>
  </si>
  <si>
    <t>15QM41B001</t>
  </si>
  <si>
    <t>Balsam_FS_PR1</t>
    <phoneticPr fontId="3" type="noConversion"/>
  </si>
  <si>
    <t>14M74RB001</t>
  </si>
  <si>
    <t>PR2</t>
    <phoneticPr fontId="3" type="noConversion"/>
  </si>
  <si>
    <t>15BW45</t>
  </si>
  <si>
    <t>V</t>
    <phoneticPr fontId="3" type="noConversion"/>
  </si>
  <si>
    <t>13BW05B001</t>
  </si>
  <si>
    <t>13BW05B001</t>
    <phoneticPr fontId="3" type="noConversion"/>
  </si>
  <si>
    <t>V</t>
    <phoneticPr fontId="3" type="noConversion"/>
  </si>
  <si>
    <t>13BW92</t>
    <phoneticPr fontId="3" type="noConversion"/>
  </si>
  <si>
    <t>V</t>
    <phoneticPr fontId="3" type="noConversion"/>
  </si>
  <si>
    <t>15BW53</t>
  </si>
  <si>
    <t>15BW53</t>
    <phoneticPr fontId="3" type="noConversion"/>
  </si>
  <si>
    <t>V</t>
    <phoneticPr fontId="3" type="noConversion"/>
  </si>
  <si>
    <t>V</t>
    <phoneticPr fontId="3" type="noConversion"/>
  </si>
  <si>
    <t>V</t>
    <phoneticPr fontId="3" type="noConversion"/>
  </si>
  <si>
    <t>V</t>
    <phoneticPr fontId="3" type="noConversion"/>
  </si>
  <si>
    <t>15BW63</t>
  </si>
  <si>
    <t>15BW47</t>
  </si>
  <si>
    <t>13BW86</t>
  </si>
  <si>
    <t>15BW44</t>
  </si>
  <si>
    <t>15BW51</t>
  </si>
  <si>
    <t>16BW66</t>
  </si>
  <si>
    <t>15BW46</t>
  </si>
  <si>
    <t>15BW49</t>
  </si>
  <si>
    <t>13BW85</t>
  </si>
  <si>
    <t>TP</t>
    <phoneticPr fontId="3" type="noConversion"/>
  </si>
  <si>
    <t>PR1</t>
    <phoneticPr fontId="3" type="noConversion"/>
  </si>
  <si>
    <t>V</t>
    <phoneticPr fontId="3" type="noConversion"/>
  </si>
  <si>
    <t>V</t>
    <phoneticPr fontId="3" type="noConversion"/>
  </si>
  <si>
    <t>V</t>
    <phoneticPr fontId="3" type="noConversion"/>
  </si>
  <si>
    <t>V</t>
    <phoneticPr fontId="3" type="noConversion"/>
  </si>
  <si>
    <t>V</t>
    <phoneticPr fontId="3" type="noConversion"/>
  </si>
  <si>
    <t>V</t>
    <phoneticPr fontId="3" type="noConversion"/>
  </si>
  <si>
    <t>13BW11B001</t>
  </si>
  <si>
    <t>13BW90</t>
  </si>
  <si>
    <t>13BW84</t>
  </si>
  <si>
    <t>15BW48</t>
  </si>
  <si>
    <t>PR2</t>
    <phoneticPr fontId="3" type="noConversion"/>
  </si>
  <si>
    <t>V</t>
    <phoneticPr fontId="3" type="noConversion"/>
  </si>
  <si>
    <t>15BW48</t>
    <phoneticPr fontId="3" type="noConversion"/>
  </si>
  <si>
    <t xml:space="preserve"> Balsam_FS_uPad</t>
    <phoneticPr fontId="3" type="noConversion"/>
  </si>
  <si>
    <t>15QM46B002</t>
    <phoneticPr fontId="3" type="noConversion"/>
  </si>
  <si>
    <t>15M7D9</t>
  </si>
  <si>
    <t>PR1</t>
    <phoneticPr fontId="3" type="noConversion"/>
  </si>
  <si>
    <t>PR6</t>
    <phoneticPr fontId="3" type="noConversion"/>
  </si>
  <si>
    <t>04BW1DB002</t>
  </si>
  <si>
    <t>08BW1KB002</t>
  </si>
  <si>
    <t>09BW1TB001</t>
  </si>
  <si>
    <t>09BW1U</t>
  </si>
  <si>
    <t>15BW42</t>
  </si>
  <si>
    <t>15BW53B001</t>
  </si>
  <si>
    <t>08BW2R</t>
  </si>
  <si>
    <t>08BW2RB002</t>
  </si>
  <si>
    <t>13BW93</t>
  </si>
  <si>
    <t>13BW98</t>
  </si>
  <si>
    <t>13BW08B001</t>
  </si>
  <si>
    <t>16BW65</t>
  </si>
  <si>
    <t>15BW48B001</t>
  </si>
  <si>
    <t>15BW43</t>
  </si>
  <si>
    <t>15BW49B002</t>
  </si>
  <si>
    <t>13BW97</t>
  </si>
  <si>
    <t>13BW94</t>
  </si>
  <si>
    <t>13BW95</t>
  </si>
  <si>
    <t>13BW96</t>
  </si>
  <si>
    <t>13BW99</t>
  </si>
  <si>
    <t>13BW05B002</t>
  </si>
  <si>
    <t>11N4CJ</t>
  </si>
  <si>
    <t>PR2</t>
    <phoneticPr fontId="3" type="noConversion"/>
  </si>
  <si>
    <t>15QM75</t>
  </si>
  <si>
    <t>15QM71B001</t>
  </si>
  <si>
    <t>15QM72B001</t>
  </si>
  <si>
    <t>15QM74</t>
  </si>
  <si>
    <t>48QM03</t>
  </si>
  <si>
    <t xml:space="preserve"> Balsam_FS_PR1</t>
    <phoneticPr fontId="3" type="noConversion"/>
  </si>
  <si>
    <t>09BW01B006</t>
  </si>
  <si>
    <t>PR2</t>
    <phoneticPr fontId="3" type="noConversion"/>
  </si>
  <si>
    <t>TP</t>
    <phoneticPr fontId="3" type="noConversion"/>
  </si>
  <si>
    <t>PR1</t>
    <phoneticPr fontId="3" type="noConversion"/>
  </si>
  <si>
    <t>PR1</t>
    <phoneticPr fontId="3" type="noConversion"/>
  </si>
  <si>
    <t>C4</t>
    <phoneticPr fontId="3" type="noConversion"/>
  </si>
  <si>
    <t>C4</t>
    <phoneticPr fontId="3" type="noConversion"/>
  </si>
  <si>
    <t>PR1</t>
    <phoneticPr fontId="3" type="noConversion"/>
  </si>
  <si>
    <t>TP</t>
    <phoneticPr fontId="3" type="noConversion"/>
  </si>
  <si>
    <t>PR2</t>
    <phoneticPr fontId="3" type="noConversion"/>
  </si>
  <si>
    <t>V</t>
    <phoneticPr fontId="3" type="noConversion"/>
  </si>
  <si>
    <t>V</t>
    <phoneticPr fontId="3" type="noConversion"/>
  </si>
  <si>
    <t>V</t>
    <phoneticPr fontId="3" type="noConversion"/>
  </si>
  <si>
    <t>V</t>
    <phoneticPr fontId="3" type="noConversion"/>
  </si>
  <si>
    <t xml:space="preserve"> Balsam_BS_uPad</t>
    <phoneticPr fontId="3" type="noConversion"/>
  </si>
  <si>
    <t xml:space="preserve"> Balsam_BS_TP</t>
    <phoneticPr fontId="3" type="noConversion"/>
  </si>
  <si>
    <t>AspenA BS-PR1</t>
    <phoneticPr fontId="3" type="noConversion"/>
  </si>
  <si>
    <t>Balsam_FS_PR3</t>
    <phoneticPr fontId="3" type="noConversion"/>
  </si>
  <si>
    <t>V</t>
    <phoneticPr fontId="3" type="noConversion"/>
  </si>
  <si>
    <t>V</t>
    <phoneticPr fontId="3" type="noConversion"/>
  </si>
  <si>
    <t>V</t>
    <phoneticPr fontId="3" type="noConversion"/>
  </si>
  <si>
    <t>V</t>
    <phoneticPr fontId="3" type="noConversion"/>
  </si>
  <si>
    <t>V</t>
    <phoneticPr fontId="3" type="noConversion"/>
  </si>
  <si>
    <t>13BW97B001</t>
  </si>
  <si>
    <t>13BW97B002</t>
  </si>
  <si>
    <t>13BW84B002</t>
  </si>
  <si>
    <t>13BW09B001</t>
  </si>
  <si>
    <t>13BW93B001</t>
  </si>
  <si>
    <t>13BW07B001</t>
  </si>
  <si>
    <t>15M7D6</t>
  </si>
  <si>
    <t>15M7DA</t>
  </si>
  <si>
    <t>PR2</t>
    <phoneticPr fontId="3" type="noConversion"/>
  </si>
  <si>
    <t>PR6</t>
    <phoneticPr fontId="3" type="noConversion"/>
  </si>
  <si>
    <t>uPad</t>
    <phoneticPr fontId="3" type="noConversion"/>
  </si>
  <si>
    <t>PR2</t>
    <phoneticPr fontId="3" type="noConversion"/>
  </si>
  <si>
    <t>V</t>
    <phoneticPr fontId="3" type="noConversion"/>
  </si>
  <si>
    <t>V</t>
    <phoneticPr fontId="3" type="noConversion"/>
  </si>
  <si>
    <t>PR4</t>
    <phoneticPr fontId="3" type="noConversion"/>
  </si>
  <si>
    <t>07M7NW</t>
    <phoneticPr fontId="3" type="noConversion"/>
  </si>
  <si>
    <t>V</t>
    <phoneticPr fontId="3" type="noConversion"/>
  </si>
  <si>
    <t>15BW42B001</t>
  </si>
  <si>
    <t>13BW92B001</t>
  </si>
  <si>
    <t>13BW95B001</t>
  </si>
  <si>
    <t>13BW11B002</t>
  </si>
  <si>
    <t>09BW5EB001</t>
  </si>
  <si>
    <t>PR1</t>
    <phoneticPr fontId="3" type="noConversion"/>
  </si>
  <si>
    <t>TP</t>
    <phoneticPr fontId="3" type="noConversion"/>
  </si>
  <si>
    <t>PR2</t>
    <phoneticPr fontId="3" type="noConversion"/>
  </si>
  <si>
    <t>11N4CG</t>
  </si>
  <si>
    <t>PR2</t>
    <phoneticPr fontId="3" type="noConversion"/>
  </si>
  <si>
    <t>Balsam_FS_PR2</t>
    <phoneticPr fontId="3" type="noConversion"/>
  </si>
  <si>
    <t>13BW90B001</t>
  </si>
  <si>
    <t>13BW98B001</t>
  </si>
  <si>
    <t>V</t>
    <phoneticPr fontId="3" type="noConversion"/>
  </si>
  <si>
    <t>V</t>
    <phoneticPr fontId="3" type="noConversion"/>
  </si>
  <si>
    <t>V</t>
    <phoneticPr fontId="3" type="noConversion"/>
  </si>
  <si>
    <t>13BW99B001</t>
    <phoneticPr fontId="3" type="noConversion"/>
  </si>
  <si>
    <t>13BW98B001</t>
    <phoneticPr fontId="3" type="noConversion"/>
  </si>
  <si>
    <t>13BW94B001</t>
    <phoneticPr fontId="3" type="noConversion"/>
  </si>
  <si>
    <t>V</t>
    <phoneticPr fontId="3" type="noConversion"/>
  </si>
  <si>
    <t>V</t>
    <phoneticPr fontId="3" type="noConversion"/>
  </si>
  <si>
    <t>08BW1KB003</t>
  </si>
  <si>
    <t>15M7DG</t>
  </si>
  <si>
    <t>PR1</t>
    <phoneticPr fontId="3" type="noConversion"/>
  </si>
  <si>
    <t>15QM76</t>
  </si>
  <si>
    <t>48QM23B001</t>
  </si>
  <si>
    <t>48QM23B002</t>
  </si>
  <si>
    <t>15QM76B001</t>
  </si>
  <si>
    <t>AspenA FS-PR1</t>
    <phoneticPr fontId="3" type="noConversion"/>
  </si>
  <si>
    <t>V</t>
    <phoneticPr fontId="3" type="noConversion"/>
  </si>
  <si>
    <t>Balsam_BS_uPad</t>
    <phoneticPr fontId="3" type="noConversion"/>
  </si>
  <si>
    <t>V</t>
    <phoneticPr fontId="3" type="noConversion"/>
  </si>
  <si>
    <t>V</t>
    <phoneticPr fontId="3" type="noConversion"/>
  </si>
  <si>
    <t>V</t>
    <phoneticPr fontId="3" type="noConversion"/>
  </si>
  <si>
    <t>V</t>
    <phoneticPr fontId="3" type="noConversion"/>
  </si>
  <si>
    <t>16BW72</t>
  </si>
  <si>
    <t>PR1</t>
    <phoneticPr fontId="3" type="noConversion"/>
  </si>
  <si>
    <t>11N4CJB001</t>
  </si>
  <si>
    <t>07M7NXB002</t>
  </si>
  <si>
    <t>Balsam_FS_PR3</t>
    <phoneticPr fontId="3" type="noConversion"/>
  </si>
  <si>
    <t>Balsam_FS_PR3</t>
    <phoneticPr fontId="3" type="noConversion"/>
  </si>
  <si>
    <t>17BW66</t>
  </si>
  <si>
    <t>17BW88</t>
  </si>
  <si>
    <t>15M7DLB001</t>
  </si>
  <si>
    <t>16N4SM</t>
  </si>
  <si>
    <t>PR1</t>
    <phoneticPr fontId="3" type="noConversion"/>
  </si>
  <si>
    <t>V</t>
    <phoneticPr fontId="3" type="noConversion"/>
  </si>
  <si>
    <t>07M7NWB004</t>
  </si>
  <si>
    <t>07M7NWB004</t>
    <phoneticPr fontId="3" type="noConversion"/>
  </si>
  <si>
    <t>V</t>
    <phoneticPr fontId="3" type="noConversion"/>
  </si>
  <si>
    <t>V</t>
    <phoneticPr fontId="3" type="noConversion"/>
  </si>
  <si>
    <t>PR4</t>
    <phoneticPr fontId="3" type="noConversion"/>
  </si>
  <si>
    <t>13BW87</t>
  </si>
  <si>
    <t>12BWBWB002</t>
  </si>
  <si>
    <t>06BW5Q</t>
  </si>
  <si>
    <t>15BW49B004</t>
  </si>
  <si>
    <t>15BW50</t>
  </si>
  <si>
    <t>13BW87B001</t>
  </si>
  <si>
    <t>06BW5PB001</t>
  </si>
  <si>
    <t>17BW31</t>
  </si>
  <si>
    <t>16BW75</t>
  </si>
  <si>
    <t>15BW52</t>
  </si>
  <si>
    <t>15BW44B001</t>
  </si>
  <si>
    <t>15BW46B001</t>
  </si>
  <si>
    <t>15BW24</t>
  </si>
  <si>
    <t>15BW25</t>
  </si>
  <si>
    <t>15BW47B001</t>
  </si>
  <si>
    <t>15BW44B002</t>
  </si>
  <si>
    <t>V</t>
    <phoneticPr fontId="3" type="noConversion"/>
  </si>
  <si>
    <t>09BW1UB001</t>
  </si>
  <si>
    <t>15BW49B005</t>
  </si>
  <si>
    <t>16BW73</t>
  </si>
  <si>
    <t>15BW49B001</t>
  </si>
  <si>
    <t>16BW64</t>
  </si>
  <si>
    <t>16BW93</t>
  </si>
  <si>
    <t>12BWBU</t>
  </si>
  <si>
    <t>15BW25B001</t>
  </si>
  <si>
    <t>12BWBUB001</t>
  </si>
  <si>
    <t>17BW30</t>
  </si>
  <si>
    <t>13BW98B002</t>
  </si>
  <si>
    <t>15BW43B001</t>
  </si>
  <si>
    <t>15BW46B002</t>
  </si>
  <si>
    <t>15BW24B001</t>
  </si>
  <si>
    <t>15BW26B001</t>
  </si>
  <si>
    <t>15BW46B003</t>
  </si>
  <si>
    <t>15M7DF</t>
  </si>
  <si>
    <t>15M7DD</t>
  </si>
  <si>
    <t>15M7DB</t>
  </si>
  <si>
    <t>15M7D8</t>
  </si>
  <si>
    <t>15M7DC</t>
  </si>
  <si>
    <t>Balsam_FS_uPad</t>
    <phoneticPr fontId="3" type="noConversion"/>
  </si>
  <si>
    <t>Balsam_FS_PR2</t>
    <phoneticPr fontId="3" type="noConversion"/>
  </si>
  <si>
    <t>AspenA FS-PR2</t>
    <phoneticPr fontId="3" type="noConversion"/>
  </si>
  <si>
    <t>PR5</t>
    <phoneticPr fontId="3" type="noConversion"/>
  </si>
  <si>
    <t>PR4</t>
    <phoneticPr fontId="3" type="noConversion"/>
  </si>
  <si>
    <t>V</t>
    <phoneticPr fontId="3" type="noConversion"/>
  </si>
  <si>
    <t>V</t>
    <phoneticPr fontId="3" type="noConversion"/>
  </si>
  <si>
    <t>V</t>
    <phoneticPr fontId="3" type="noConversion"/>
  </si>
  <si>
    <t>17BW31</t>
    <phoneticPr fontId="3" type="noConversion"/>
  </si>
  <si>
    <t>V</t>
    <phoneticPr fontId="3" type="noConversion"/>
  </si>
  <si>
    <t>V</t>
    <phoneticPr fontId="3" type="noConversion"/>
  </si>
  <si>
    <t>15BW53</t>
    <phoneticPr fontId="3" type="noConversion"/>
  </si>
  <si>
    <t>V</t>
    <phoneticPr fontId="3" type="noConversion"/>
  </si>
  <si>
    <t>13BW91B002</t>
    <phoneticPr fontId="3" type="noConversion"/>
  </si>
  <si>
    <t>15BW48</t>
    <phoneticPr fontId="3" type="noConversion"/>
  </si>
  <si>
    <t>06BW5S</t>
    <phoneticPr fontId="3" type="noConversion"/>
  </si>
  <si>
    <t>15BW53B001</t>
    <phoneticPr fontId="3" type="noConversion"/>
  </si>
  <si>
    <t>15BW25</t>
    <phoneticPr fontId="3" type="noConversion"/>
  </si>
  <si>
    <t>15BW49B005</t>
    <phoneticPr fontId="3" type="noConversion"/>
  </si>
  <si>
    <t>V</t>
    <phoneticPr fontId="3" type="noConversion"/>
  </si>
  <si>
    <t>V</t>
    <phoneticPr fontId="3" type="noConversion"/>
  </si>
  <si>
    <t>V</t>
    <phoneticPr fontId="3" type="noConversion"/>
  </si>
  <si>
    <t>PR1</t>
    <phoneticPr fontId="3" type="noConversion"/>
  </si>
  <si>
    <t>Balsam_FS_PR3</t>
    <phoneticPr fontId="3" type="noConversion"/>
  </si>
  <si>
    <t>15BW53B003</t>
  </si>
  <si>
    <t>15BW27</t>
  </si>
  <si>
    <t>15BW42B002</t>
  </si>
  <si>
    <t>15BW49B003</t>
  </si>
  <si>
    <t>15BW47B002</t>
  </si>
  <si>
    <t>15BW49B006</t>
  </si>
  <si>
    <t>TP</t>
    <phoneticPr fontId="3" type="noConversion"/>
  </si>
  <si>
    <t>PR1</t>
    <phoneticPr fontId="3" type="noConversion"/>
  </si>
  <si>
    <t>15M7DAB001</t>
  </si>
  <si>
    <t>Balsam_FS_uPad</t>
    <phoneticPr fontId="3" type="noConversion"/>
  </si>
  <si>
    <t>16N4SL</t>
  </si>
  <si>
    <t>17BW28</t>
  </si>
  <si>
    <t>13BW08B002</t>
  </si>
  <si>
    <t>15BW26</t>
  </si>
  <si>
    <t>06BW5RB001</t>
  </si>
  <si>
    <t>V</t>
    <phoneticPr fontId="3" type="noConversion"/>
  </si>
  <si>
    <t>V</t>
    <phoneticPr fontId="3" type="noConversion"/>
  </si>
  <si>
    <t>V</t>
    <phoneticPr fontId="3" type="noConversion"/>
  </si>
  <si>
    <t>V</t>
    <phoneticPr fontId="3" type="noConversion"/>
  </si>
  <si>
    <t>06BW5R</t>
  </si>
  <si>
    <t>15BW27B001</t>
  </si>
  <si>
    <t>06BW5U</t>
  </si>
  <si>
    <t>15BW43B002</t>
  </si>
  <si>
    <t>15BW48B003</t>
  </si>
  <si>
    <t>15BW42B003</t>
  </si>
  <si>
    <t>PR2</t>
    <phoneticPr fontId="3" type="noConversion"/>
  </si>
  <si>
    <t>PR1</t>
    <phoneticPr fontId="3" type="noConversion"/>
  </si>
  <si>
    <t>PR2</t>
    <phoneticPr fontId="3" type="noConversion"/>
  </si>
  <si>
    <t>PR3</t>
    <phoneticPr fontId="3" type="noConversion"/>
  </si>
  <si>
    <t>PR3</t>
    <phoneticPr fontId="3" type="noConversion"/>
  </si>
  <si>
    <t>V</t>
    <phoneticPr fontId="3" type="noConversion"/>
  </si>
  <si>
    <t>V</t>
    <phoneticPr fontId="3" type="noConversion"/>
  </si>
  <si>
    <t>V</t>
    <phoneticPr fontId="3" type="noConversion"/>
  </si>
  <si>
    <t>V</t>
    <phoneticPr fontId="3" type="noConversion"/>
  </si>
  <si>
    <t>V</t>
    <phoneticPr fontId="3" type="noConversion"/>
  </si>
  <si>
    <t>V</t>
    <phoneticPr fontId="3" type="noConversion"/>
  </si>
  <si>
    <t>V</t>
    <phoneticPr fontId="3" type="noConversion"/>
  </si>
  <si>
    <t>V</t>
    <phoneticPr fontId="3" type="noConversion"/>
  </si>
  <si>
    <t>V</t>
    <phoneticPr fontId="3" type="noConversion"/>
  </si>
  <si>
    <t>06BW5MB002</t>
  </si>
  <si>
    <t>06BW5W</t>
  </si>
  <si>
    <t>15BW29</t>
  </si>
  <si>
    <t>13BW91B003</t>
  </si>
  <si>
    <t>06BW5V</t>
  </si>
  <si>
    <t>15BW50B001</t>
  </si>
  <si>
    <t>13BW05B003</t>
  </si>
  <si>
    <t>PR5</t>
    <phoneticPr fontId="3" type="noConversion"/>
  </si>
  <si>
    <t>81QM92B002</t>
  </si>
  <si>
    <t>Balsam_BS CUF_TP</t>
    <phoneticPr fontId="3" type="noConversion"/>
  </si>
  <si>
    <t>V</t>
    <phoneticPr fontId="3" type="noConversion"/>
  </si>
  <si>
    <t>V</t>
    <phoneticPr fontId="3" type="noConversion"/>
  </si>
  <si>
    <t>V</t>
    <phoneticPr fontId="3" type="noConversion"/>
  </si>
  <si>
    <t>V</t>
    <phoneticPr fontId="3" type="noConversion"/>
  </si>
  <si>
    <t>V</t>
    <phoneticPr fontId="3" type="noConversion"/>
  </si>
  <si>
    <t>V</t>
    <phoneticPr fontId="3" type="noConversion"/>
  </si>
  <si>
    <t>V</t>
    <phoneticPr fontId="3" type="noConversion"/>
  </si>
  <si>
    <t>17BW30</t>
    <phoneticPr fontId="3" type="noConversion"/>
  </si>
  <si>
    <t>V</t>
    <phoneticPr fontId="3" type="noConversion"/>
  </si>
  <si>
    <t>V</t>
    <phoneticPr fontId="3" type="noConversion"/>
  </si>
  <si>
    <t>15BW45</t>
    <phoneticPr fontId="3" type="noConversion"/>
  </si>
  <si>
    <t>15BW25B002</t>
  </si>
  <si>
    <t>13BW84B003</t>
  </si>
  <si>
    <t>13BW96B001</t>
  </si>
  <si>
    <t>13BW99B002</t>
  </si>
  <si>
    <t>06BW5VB001</t>
  </si>
  <si>
    <t>15BW52B001</t>
  </si>
  <si>
    <t>16BW74</t>
  </si>
  <si>
    <t>PR2</t>
    <phoneticPr fontId="3" type="noConversion"/>
  </si>
  <si>
    <t>uPad</t>
    <phoneticPr fontId="3" type="noConversion"/>
  </si>
  <si>
    <t>48QM41</t>
  </si>
  <si>
    <t>48QM39</t>
  </si>
  <si>
    <t>48QM02B003</t>
  </si>
  <si>
    <t>V</t>
    <phoneticPr fontId="3" type="noConversion"/>
  </si>
  <si>
    <t>V</t>
    <phoneticPr fontId="3" type="noConversion"/>
  </si>
  <si>
    <t>V</t>
    <phoneticPr fontId="3" type="noConversion"/>
  </si>
  <si>
    <t>15BW26</t>
    <phoneticPr fontId="3" type="noConversion"/>
  </si>
  <si>
    <t>V</t>
    <phoneticPr fontId="3" type="noConversion"/>
  </si>
  <si>
    <t>V</t>
    <phoneticPr fontId="3" type="noConversion"/>
  </si>
  <si>
    <t>V</t>
    <phoneticPr fontId="3" type="noConversion"/>
  </si>
  <si>
    <t>04BW1DB003</t>
  </si>
  <si>
    <t>06BW5T</t>
  </si>
  <si>
    <t>06BW5SB001</t>
  </si>
  <si>
    <t>15BW31</t>
  </si>
  <si>
    <t>16BW75B001</t>
  </si>
  <si>
    <t>17BW43B001</t>
  </si>
  <si>
    <t>15BW30</t>
  </si>
  <si>
    <t>15BW45B001</t>
  </si>
  <si>
    <t>15QM41B002</t>
  </si>
  <si>
    <t>Balsam_FS_PR1</t>
    <phoneticPr fontId="3" type="noConversion"/>
  </si>
  <si>
    <t>AspenA FS_PR1</t>
    <phoneticPr fontId="3" type="noConversion"/>
  </si>
  <si>
    <t>AspenA BS_PR1</t>
    <phoneticPr fontId="3" type="noConversion"/>
  </si>
  <si>
    <t>16BW93B001</t>
  </si>
  <si>
    <t>06BW5PB004</t>
  </si>
  <si>
    <t>04BW1DB004</t>
  </si>
  <si>
    <t>15BW53B002</t>
  </si>
  <si>
    <t>15BW50B002</t>
  </si>
  <si>
    <t>17BW31B001</t>
  </si>
  <si>
    <t>04BW1N</t>
  </si>
  <si>
    <t>11QM09B001</t>
  </si>
  <si>
    <t>48QM02B004</t>
  </si>
  <si>
    <t>Balsam_BS CUF_PR1</t>
    <phoneticPr fontId="3" type="noConversion"/>
  </si>
  <si>
    <t>Balsam_FS_uPad</t>
    <phoneticPr fontId="3" type="noConversion"/>
  </si>
  <si>
    <t>V</t>
    <phoneticPr fontId="3" type="noConversion"/>
  </si>
  <si>
    <t>V</t>
    <phoneticPr fontId="3" type="noConversion"/>
  </si>
  <si>
    <t>V</t>
    <phoneticPr fontId="3" type="noConversion"/>
  </si>
  <si>
    <t>V</t>
    <phoneticPr fontId="3" type="noConversion"/>
  </si>
  <si>
    <t>V</t>
    <phoneticPr fontId="3" type="noConversion"/>
  </si>
  <si>
    <t>V</t>
    <phoneticPr fontId="3" type="noConversion"/>
  </si>
  <si>
    <t>V</t>
    <phoneticPr fontId="3" type="noConversion"/>
  </si>
  <si>
    <t>V</t>
    <phoneticPr fontId="3" type="noConversion"/>
  </si>
  <si>
    <t>V</t>
    <phoneticPr fontId="3" type="noConversion"/>
  </si>
  <si>
    <t>V</t>
    <phoneticPr fontId="3" type="noConversion"/>
  </si>
  <si>
    <t>V</t>
    <phoneticPr fontId="3" type="noConversion"/>
  </si>
  <si>
    <t>15BW48B002</t>
  </si>
  <si>
    <t>15BW33</t>
  </si>
  <si>
    <t>AspenA FS_uPad</t>
    <phoneticPr fontId="3" type="noConversion"/>
  </si>
  <si>
    <t>V</t>
    <phoneticPr fontId="3" type="noConversion"/>
  </si>
  <si>
    <t>TP</t>
    <phoneticPr fontId="3" type="noConversion"/>
  </si>
  <si>
    <t>V</t>
    <phoneticPr fontId="3" type="noConversion"/>
  </si>
  <si>
    <t>V</t>
    <phoneticPr fontId="3" type="noConversion"/>
  </si>
  <si>
    <t>V</t>
    <phoneticPr fontId="3" type="noConversion"/>
  </si>
  <si>
    <t>V</t>
    <phoneticPr fontId="3" type="noConversion"/>
  </si>
  <si>
    <t>V</t>
    <phoneticPr fontId="3" type="noConversion"/>
  </si>
  <si>
    <t>15BW28</t>
  </si>
  <si>
    <t>15QM41B003</t>
  </si>
  <si>
    <t>35QM56</t>
  </si>
  <si>
    <t>35QM56B001</t>
  </si>
  <si>
    <t>08QM25B021</t>
  </si>
  <si>
    <t>AspenA FS_PR2</t>
    <phoneticPr fontId="3" type="noConversion"/>
  </si>
  <si>
    <t>Balsam_BS_uPad</t>
    <phoneticPr fontId="3" type="noConversion"/>
  </si>
  <si>
    <t>16BW64B001</t>
  </si>
  <si>
    <t>06BW5PB002</t>
  </si>
  <si>
    <t>13BW94B002</t>
  </si>
  <si>
    <t>V</t>
    <phoneticPr fontId="3" type="noConversion"/>
  </si>
  <si>
    <t>V</t>
    <phoneticPr fontId="3" type="noConversion"/>
  </si>
  <si>
    <t>V</t>
    <phoneticPr fontId="3" type="noConversion"/>
  </si>
  <si>
    <t>V</t>
    <phoneticPr fontId="3" type="noConversion"/>
  </si>
  <si>
    <t>09BW5EB001</t>
    <phoneticPr fontId="3" type="noConversion"/>
  </si>
  <si>
    <t>15BW32</t>
    <phoneticPr fontId="3" type="noConversion"/>
  </si>
  <si>
    <t>V</t>
    <phoneticPr fontId="3" type="noConversion"/>
  </si>
  <si>
    <t>V</t>
    <phoneticPr fontId="3" type="noConversion"/>
  </si>
  <si>
    <t>V</t>
    <phoneticPr fontId="3" type="noConversion"/>
  </si>
  <si>
    <t>15BW32</t>
  </si>
  <si>
    <t>PR1</t>
    <phoneticPr fontId="3" type="noConversion"/>
  </si>
  <si>
    <t>PR6</t>
    <phoneticPr fontId="3" type="noConversion"/>
  </si>
  <si>
    <t>PR4</t>
    <phoneticPr fontId="3" type="noConversion"/>
  </si>
  <si>
    <t xml:space="preserve"> AspenA_BS_TP</t>
    <phoneticPr fontId="3" type="noConversion"/>
  </si>
  <si>
    <t>V</t>
    <phoneticPr fontId="3" type="noConversion"/>
  </si>
  <si>
    <t>V</t>
    <phoneticPr fontId="3" type="noConversion"/>
  </si>
  <si>
    <t>16BW74B001</t>
  </si>
  <si>
    <t>15BW26B002</t>
  </si>
  <si>
    <t>15BW25B003</t>
  </si>
  <si>
    <t>13BW87B002</t>
  </si>
  <si>
    <t>04BW1NB001</t>
  </si>
  <si>
    <t>15BW24B002</t>
  </si>
  <si>
    <t>PR6</t>
    <phoneticPr fontId="3" type="noConversion"/>
  </si>
  <si>
    <t>11N4CGB001</t>
  </si>
  <si>
    <t>48QM40</t>
  </si>
  <si>
    <t>V</t>
    <phoneticPr fontId="3" type="noConversion"/>
  </si>
  <si>
    <t>V</t>
    <phoneticPr fontId="3" type="noConversion"/>
  </si>
  <si>
    <t>V</t>
    <phoneticPr fontId="3" type="noConversion"/>
  </si>
  <si>
    <t>V</t>
    <phoneticPr fontId="3" type="noConversion"/>
  </si>
  <si>
    <t>18BW54</t>
  </si>
  <si>
    <t>06BW5XB001</t>
  </si>
  <si>
    <t>17BW30B001</t>
  </si>
  <si>
    <t>PR2</t>
    <phoneticPr fontId="3" type="noConversion"/>
  </si>
  <si>
    <t>V</t>
    <phoneticPr fontId="3" type="noConversion"/>
  </si>
  <si>
    <t>V</t>
    <phoneticPr fontId="3" type="noConversion"/>
  </si>
  <si>
    <t>V</t>
    <phoneticPr fontId="3" type="noConversion"/>
  </si>
  <si>
    <t>V</t>
    <phoneticPr fontId="3" type="noConversion"/>
  </si>
  <si>
    <t>18BW41</t>
  </si>
  <si>
    <t>15BW43B003</t>
  </si>
  <si>
    <t>06BW5SB002</t>
  </si>
  <si>
    <t>06BW5NB001</t>
  </si>
  <si>
    <t>15BW33B001</t>
  </si>
  <si>
    <t>04BW1NB002</t>
  </si>
  <si>
    <t>35QM35</t>
  </si>
  <si>
    <t>45QM43</t>
  </si>
  <si>
    <t>45QM44</t>
  </si>
  <si>
    <t>AspenA FS_PR2</t>
    <phoneticPr fontId="3" type="noConversion"/>
  </si>
  <si>
    <t>Balsam_FS_PR2</t>
    <phoneticPr fontId="3" type="noConversion"/>
  </si>
  <si>
    <t>Balsam_BS_PR1</t>
    <phoneticPr fontId="3" type="noConversion"/>
  </si>
  <si>
    <t>V</t>
    <phoneticPr fontId="3" type="noConversion"/>
  </si>
  <si>
    <t>V</t>
    <phoneticPr fontId="3" type="noConversion"/>
  </si>
  <si>
    <t>V</t>
    <phoneticPr fontId="3" type="noConversion"/>
  </si>
  <si>
    <t>V</t>
    <phoneticPr fontId="3" type="noConversion"/>
  </si>
  <si>
    <t>V</t>
    <phoneticPr fontId="3" type="noConversion"/>
  </si>
  <si>
    <t>11BW3B</t>
  </si>
  <si>
    <t>11BW3D</t>
  </si>
  <si>
    <t>15BW27B002</t>
  </si>
  <si>
    <t>PR5</t>
    <phoneticPr fontId="3" type="noConversion"/>
  </si>
  <si>
    <t>V</t>
    <phoneticPr fontId="3" type="noConversion"/>
  </si>
  <si>
    <t>V</t>
    <phoneticPr fontId="3" type="noConversion"/>
  </si>
  <si>
    <t>V</t>
    <phoneticPr fontId="3" type="noConversion"/>
  </si>
  <si>
    <t>V</t>
    <phoneticPr fontId="3" type="noConversion"/>
  </si>
  <si>
    <t>18BW37</t>
  </si>
  <si>
    <t>16BW93B002</t>
  </si>
  <si>
    <t>18BW36</t>
  </si>
  <si>
    <t>09BW1Y</t>
  </si>
  <si>
    <t>PR4</t>
    <phoneticPr fontId="3" type="noConversion"/>
  </si>
  <si>
    <t>uPad</t>
    <phoneticPr fontId="3" type="noConversion"/>
  </si>
  <si>
    <t>03N4AH</t>
    <phoneticPr fontId="3" type="noConversion"/>
  </si>
  <si>
    <t>PR4</t>
    <phoneticPr fontId="3" type="noConversion"/>
  </si>
  <si>
    <t>V</t>
    <phoneticPr fontId="3" type="noConversion"/>
  </si>
  <si>
    <t>V</t>
    <phoneticPr fontId="3" type="noConversion"/>
  </si>
  <si>
    <t>V</t>
    <phoneticPr fontId="3" type="noConversion"/>
  </si>
  <si>
    <t>V</t>
    <phoneticPr fontId="3" type="noConversion"/>
  </si>
  <si>
    <t>V</t>
    <phoneticPr fontId="3" type="noConversion"/>
  </si>
  <si>
    <t>V</t>
    <phoneticPr fontId="3" type="noConversion"/>
  </si>
  <si>
    <t>15M7DM</t>
    <phoneticPr fontId="3" type="noConversion"/>
  </si>
  <si>
    <t>16BW73B001</t>
  </si>
  <si>
    <t>09BW1Z</t>
  </si>
  <si>
    <t>08QM26B002</t>
  </si>
  <si>
    <t>45QM45</t>
  </si>
  <si>
    <t>AspenA FS_uPad</t>
    <phoneticPr fontId="3" type="noConversion"/>
  </si>
  <si>
    <t>AspenA FS_PR2</t>
    <phoneticPr fontId="3" type="noConversion"/>
  </si>
  <si>
    <t>V</t>
    <phoneticPr fontId="3" type="noConversion"/>
  </si>
  <si>
    <t>V</t>
    <phoneticPr fontId="3" type="noConversion"/>
  </si>
  <si>
    <t>V</t>
    <phoneticPr fontId="3" type="noConversion"/>
  </si>
  <si>
    <t>15BW45</t>
    <phoneticPr fontId="3" type="noConversion"/>
  </si>
  <si>
    <t>V</t>
    <phoneticPr fontId="3" type="noConversion"/>
  </si>
  <si>
    <t>V</t>
    <phoneticPr fontId="3" type="noConversion"/>
  </si>
  <si>
    <t>V</t>
    <phoneticPr fontId="3" type="noConversion"/>
  </si>
  <si>
    <t>V</t>
    <phoneticPr fontId="3" type="noConversion"/>
  </si>
  <si>
    <t>V</t>
    <phoneticPr fontId="3" type="noConversion"/>
  </si>
  <si>
    <t>06BW7F</t>
  </si>
  <si>
    <t>17BW67</t>
  </si>
  <si>
    <t>13BW74</t>
  </si>
  <si>
    <t>Balsam_BS CUF_PR1</t>
    <phoneticPr fontId="3" type="noConversion"/>
  </si>
  <si>
    <t>18BW07</t>
  </si>
  <si>
    <t>19BW22B001</t>
  </si>
  <si>
    <t>17BW28</t>
    <phoneticPr fontId="3" type="noConversion"/>
  </si>
  <si>
    <t>V</t>
    <phoneticPr fontId="3" type="noConversion"/>
  </si>
  <si>
    <t>V</t>
    <phoneticPr fontId="3" type="noConversion"/>
  </si>
  <si>
    <t>V</t>
    <phoneticPr fontId="3" type="noConversion"/>
  </si>
  <si>
    <t>V</t>
    <phoneticPr fontId="3" type="noConversion"/>
  </si>
  <si>
    <t>15BW24B002</t>
    <phoneticPr fontId="3" type="noConversion"/>
  </si>
  <si>
    <t>V</t>
    <phoneticPr fontId="3" type="noConversion"/>
  </si>
  <si>
    <t>V</t>
    <phoneticPr fontId="3" type="noConversion"/>
  </si>
  <si>
    <t>V</t>
    <phoneticPr fontId="3" type="noConversion"/>
  </si>
  <si>
    <t>13BW72</t>
  </si>
  <si>
    <t>11BW24</t>
  </si>
  <si>
    <t>11BW3C</t>
  </si>
  <si>
    <t>19BW15</t>
  </si>
  <si>
    <t>04BW2K</t>
  </si>
  <si>
    <t>18BW01</t>
  </si>
  <si>
    <t>12BW29B004</t>
  </si>
  <si>
    <t>19BW22</t>
  </si>
  <si>
    <t>19BW21</t>
  </si>
  <si>
    <t>04BW2Q</t>
  </si>
  <si>
    <t>13BW73</t>
  </si>
  <si>
    <t>15BW45B002</t>
  </si>
  <si>
    <t>35QM36</t>
  </si>
  <si>
    <t>V</t>
    <phoneticPr fontId="3" type="noConversion"/>
  </si>
  <si>
    <t>V</t>
    <phoneticPr fontId="3" type="noConversion"/>
  </si>
  <si>
    <t>V</t>
    <phoneticPr fontId="3" type="noConversion"/>
  </si>
  <si>
    <t>V</t>
    <phoneticPr fontId="3" type="noConversion"/>
  </si>
  <si>
    <t>V</t>
    <phoneticPr fontId="3" type="noConversion"/>
  </si>
  <si>
    <t>V</t>
    <phoneticPr fontId="3" type="noConversion"/>
  </si>
  <si>
    <t>V</t>
    <phoneticPr fontId="3" type="noConversion"/>
  </si>
  <si>
    <t>11BW3E</t>
  </si>
  <si>
    <t>11BWBMB001</t>
  </si>
  <si>
    <t>16BW80</t>
  </si>
  <si>
    <t>09BW1X</t>
  </si>
  <si>
    <t>16BW25B001</t>
  </si>
  <si>
    <t>09BW1W</t>
  </si>
  <si>
    <t>19BW15B001</t>
  </si>
  <si>
    <t>15BW46B004</t>
  </si>
  <si>
    <t>18BW09</t>
  </si>
  <si>
    <t>11BWBNB001</t>
  </si>
  <si>
    <t>45QM33</t>
  </si>
  <si>
    <t>Balsam_BS CUF_PR2</t>
    <phoneticPr fontId="3" type="noConversion"/>
  </si>
  <si>
    <t>AspenA BS_TP</t>
    <phoneticPr fontId="3" type="noConversion"/>
  </si>
  <si>
    <t>Balsam_BS_uPad</t>
    <phoneticPr fontId="3" type="noConversion"/>
  </si>
  <si>
    <t>48QM39B001</t>
  </si>
  <si>
    <t>15M7DMB002</t>
  </si>
  <si>
    <t>PR2</t>
    <phoneticPr fontId="3" type="noConversion"/>
  </si>
  <si>
    <t>PR4</t>
    <phoneticPr fontId="3" type="noConversion"/>
  </si>
  <si>
    <t>PR5</t>
    <phoneticPr fontId="3" type="noConversion"/>
  </si>
  <si>
    <t>14BW83B002</t>
  </si>
  <si>
    <t>13BW73B001</t>
  </si>
  <si>
    <t>13BW74B001</t>
  </si>
  <si>
    <t>13BW73B002</t>
  </si>
  <si>
    <t>12BW24</t>
  </si>
  <si>
    <t>12BW26B002</t>
  </si>
  <si>
    <t>17BW43B002</t>
  </si>
  <si>
    <t>17BW28B001</t>
  </si>
  <si>
    <t>04BW2L</t>
  </si>
  <si>
    <t>06BW5WB001</t>
  </si>
  <si>
    <t>15BW32B001</t>
  </si>
  <si>
    <t>09BW01B002</t>
  </si>
  <si>
    <t>13BW79</t>
  </si>
  <si>
    <t>08QM25B022</t>
  </si>
  <si>
    <t>AspenA FS_PR1</t>
    <phoneticPr fontId="3" type="noConversion"/>
  </si>
  <si>
    <t>Balsam_BS_PR2</t>
    <phoneticPr fontId="3" type="noConversion"/>
  </si>
  <si>
    <t>V</t>
    <phoneticPr fontId="3" type="noConversion"/>
  </si>
  <si>
    <t>V</t>
    <phoneticPr fontId="3" type="noConversion"/>
  </si>
  <si>
    <t>V</t>
    <phoneticPr fontId="3" type="noConversion"/>
  </si>
  <si>
    <t>V</t>
    <phoneticPr fontId="3" type="noConversion"/>
  </si>
  <si>
    <t>V</t>
    <phoneticPr fontId="3" type="noConversion"/>
  </si>
  <si>
    <t>V</t>
    <phoneticPr fontId="3" type="noConversion"/>
  </si>
  <si>
    <t>12BW26</t>
  </si>
  <si>
    <t>12BW23</t>
  </si>
  <si>
    <t>09BW1V</t>
  </si>
  <si>
    <t>12BW26B001</t>
  </si>
  <si>
    <t>12BW23B001</t>
  </si>
  <si>
    <t>11BW23</t>
  </si>
  <si>
    <t>19BW16</t>
  </si>
  <si>
    <t>45QM33B003</t>
  </si>
  <si>
    <t>35QM54</t>
  </si>
  <si>
    <t>AspenA FS_uPad</t>
    <phoneticPr fontId="3" type="noConversion"/>
  </si>
  <si>
    <t>Schedule</t>
    <phoneticPr fontId="3" type="noConversion"/>
  </si>
  <si>
    <t>11QM07</t>
    <phoneticPr fontId="3" type="noConversion"/>
  </si>
  <si>
    <t>Balsam_BS_uPad</t>
    <phoneticPr fontId="3" type="noConversion"/>
  </si>
  <si>
    <t>PR1</t>
    <phoneticPr fontId="3" type="noConversion"/>
  </si>
  <si>
    <t>PR1</t>
    <phoneticPr fontId="3" type="noConversion"/>
  </si>
  <si>
    <t>V</t>
    <phoneticPr fontId="3" type="noConversion"/>
  </si>
  <si>
    <t>V</t>
    <phoneticPr fontId="3" type="noConversion"/>
  </si>
  <si>
    <t>V</t>
    <phoneticPr fontId="3" type="noConversion"/>
  </si>
  <si>
    <t>V</t>
    <phoneticPr fontId="3" type="noConversion"/>
  </si>
  <si>
    <t>V</t>
    <phoneticPr fontId="3" type="noConversion"/>
  </si>
  <si>
    <t>V</t>
    <phoneticPr fontId="3" type="noConversion"/>
  </si>
  <si>
    <t>11QM07B001</t>
    <phoneticPr fontId="3" type="noConversion"/>
  </si>
  <si>
    <t>19BW20B001</t>
  </si>
  <si>
    <t>TP</t>
    <phoneticPr fontId="3" type="noConversion"/>
  </si>
  <si>
    <t>11BW25</t>
    <phoneticPr fontId="3" type="noConversion"/>
  </si>
  <si>
    <t>13BW78</t>
  </si>
  <si>
    <t>13BW72B001</t>
  </si>
  <si>
    <t>14BW83B001</t>
  </si>
  <si>
    <t>18BW04B001</t>
  </si>
  <si>
    <t>13BW79B001</t>
  </si>
  <si>
    <t>09BW2A</t>
  </si>
  <si>
    <t>20BW95</t>
  </si>
  <si>
    <t>04BW2KB002</t>
  </si>
  <si>
    <t>04BW1NB003</t>
  </si>
  <si>
    <t>15M7D7</t>
  </si>
  <si>
    <t>PR1</t>
    <phoneticPr fontId="3" type="noConversion"/>
  </si>
  <si>
    <t>PR4</t>
    <phoneticPr fontId="3" type="noConversion"/>
  </si>
  <si>
    <t>PR5</t>
    <phoneticPr fontId="3" type="noConversion"/>
  </si>
  <si>
    <t>PR2</t>
    <phoneticPr fontId="3" type="noConversion"/>
  </si>
  <si>
    <t>C4</t>
    <phoneticPr fontId="3" type="noConversion"/>
  </si>
  <si>
    <t>V</t>
    <phoneticPr fontId="3" type="noConversion"/>
  </si>
  <si>
    <t>V</t>
    <phoneticPr fontId="3" type="noConversion"/>
  </si>
  <si>
    <t>19BW16B001</t>
    <phoneticPr fontId="3" type="noConversion"/>
  </si>
  <si>
    <t>V</t>
    <phoneticPr fontId="3" type="noConversion"/>
  </si>
  <si>
    <t>V</t>
    <phoneticPr fontId="3" type="noConversion"/>
  </si>
  <si>
    <t>V</t>
    <phoneticPr fontId="3" type="noConversion"/>
  </si>
  <si>
    <t>V</t>
    <phoneticPr fontId="3" type="noConversion"/>
  </si>
  <si>
    <t>V</t>
    <phoneticPr fontId="3" type="noConversion"/>
  </si>
  <si>
    <t>V</t>
    <phoneticPr fontId="3" type="noConversion"/>
  </si>
  <si>
    <t>15M7DA</t>
    <phoneticPr fontId="3" type="noConversion"/>
  </si>
  <si>
    <t>15BW24B003</t>
  </si>
  <si>
    <t>11BWBMB002</t>
  </si>
  <si>
    <t>13BW77</t>
  </si>
  <si>
    <t>13BW77B001</t>
  </si>
  <si>
    <t>21BW25</t>
  </si>
  <si>
    <t>13BW72B002</t>
  </si>
  <si>
    <t>PR3</t>
    <phoneticPr fontId="3" type="noConversion"/>
  </si>
  <si>
    <t>uPad</t>
    <phoneticPr fontId="3" type="noConversion"/>
  </si>
  <si>
    <t>PR3</t>
    <phoneticPr fontId="3" type="noConversion"/>
  </si>
  <si>
    <t>PR2</t>
    <phoneticPr fontId="3" type="noConversion"/>
  </si>
  <si>
    <t>08QM64B001</t>
  </si>
  <si>
    <t>Balsam_BS_PR2</t>
    <phoneticPr fontId="3" type="noConversion"/>
  </si>
  <si>
    <t>AspenA BS_TP</t>
    <phoneticPr fontId="3" type="noConversion"/>
  </si>
  <si>
    <t>V</t>
    <phoneticPr fontId="3" type="noConversion"/>
  </si>
  <si>
    <t>V</t>
    <phoneticPr fontId="3" type="noConversion"/>
  </si>
  <si>
    <t>C4</t>
    <phoneticPr fontId="3" type="noConversion"/>
  </si>
  <si>
    <t>V</t>
    <phoneticPr fontId="3" type="noConversion"/>
  </si>
  <si>
    <t>V</t>
    <phoneticPr fontId="3" type="noConversion"/>
  </si>
  <si>
    <t>V</t>
    <phoneticPr fontId="3" type="noConversion"/>
  </si>
  <si>
    <t>V</t>
    <phoneticPr fontId="3" type="noConversion"/>
  </si>
  <si>
    <t>V</t>
    <phoneticPr fontId="3" type="noConversion"/>
  </si>
  <si>
    <t>V</t>
    <phoneticPr fontId="3" type="noConversion"/>
  </si>
  <si>
    <t>04BW2KB003</t>
  </si>
  <si>
    <t>12BW23B002</t>
  </si>
  <si>
    <t>04BW2PB003</t>
  </si>
  <si>
    <t>06BW6T</t>
  </si>
  <si>
    <t>18BW54B002</t>
  </si>
  <si>
    <t>16BW25</t>
  </si>
  <si>
    <t>16BW12</t>
  </si>
  <si>
    <t>11BWBN</t>
  </si>
  <si>
    <t>11BW3L</t>
  </si>
  <si>
    <t>TP</t>
    <phoneticPr fontId="3" type="noConversion"/>
  </si>
  <si>
    <t>V</t>
    <phoneticPr fontId="3" type="noConversion"/>
  </si>
  <si>
    <t>V</t>
    <phoneticPr fontId="3" type="noConversion"/>
  </si>
  <si>
    <t>V</t>
    <phoneticPr fontId="3" type="noConversion"/>
  </si>
  <si>
    <t>V</t>
    <phoneticPr fontId="3" type="noConversion"/>
  </si>
  <si>
    <t>04BW2P</t>
  </si>
  <si>
    <t>17BW28B002</t>
  </si>
  <si>
    <t>19BW02</t>
  </si>
  <si>
    <t>19BW93</t>
  </si>
  <si>
    <t>PR3</t>
    <phoneticPr fontId="3" type="noConversion"/>
  </si>
  <si>
    <t>48QM52</t>
  </si>
  <si>
    <t>48QM86</t>
  </si>
  <si>
    <t>AspenA BS_PR1</t>
    <phoneticPr fontId="3" type="noConversion"/>
  </si>
  <si>
    <t>AspenA BS_TP</t>
    <phoneticPr fontId="3" type="noConversion"/>
  </si>
  <si>
    <t>AspenA BS_uPad</t>
    <phoneticPr fontId="3" type="noConversion"/>
  </si>
  <si>
    <t>V</t>
    <phoneticPr fontId="3" type="noConversion"/>
  </si>
  <si>
    <t>V</t>
    <phoneticPr fontId="3" type="noConversion"/>
  </si>
  <si>
    <t>19BW92</t>
  </si>
  <si>
    <t>19BW97</t>
  </si>
  <si>
    <t>04BW2LB001</t>
  </si>
  <si>
    <t>11BWBMB003</t>
  </si>
  <si>
    <t>11BW3H</t>
  </si>
  <si>
    <t>11BW3K</t>
  </si>
  <si>
    <t>13BW20</t>
  </si>
  <si>
    <t>11BW23B001</t>
  </si>
  <si>
    <t>19BW95</t>
  </si>
  <si>
    <t>19BW96</t>
  </si>
  <si>
    <t>13BW21B001</t>
  </si>
  <si>
    <t>13BW21</t>
  </si>
  <si>
    <t>13BW80</t>
  </si>
  <si>
    <t>22BW46</t>
  </si>
  <si>
    <t>17BW33B001</t>
  </si>
  <si>
    <t>11BW3M</t>
  </si>
  <si>
    <t>11BW3N</t>
  </si>
  <si>
    <t>19BW16B002</t>
  </si>
  <si>
    <t>22BW47</t>
  </si>
  <si>
    <t>22BW48</t>
  </si>
  <si>
    <t>11BW24B002</t>
  </si>
  <si>
    <t>22BW65B001</t>
  </si>
  <si>
    <t>uPad</t>
    <phoneticPr fontId="3" type="noConversion"/>
  </si>
  <si>
    <t>45QM42</t>
  </si>
  <si>
    <t>48QM87</t>
  </si>
  <si>
    <t>48QM87B001</t>
  </si>
  <si>
    <t>45QM46</t>
  </si>
  <si>
    <t>V</t>
    <phoneticPr fontId="3" type="noConversion"/>
  </si>
  <si>
    <t>V</t>
    <phoneticPr fontId="3" type="noConversion"/>
  </si>
  <si>
    <t>V</t>
    <phoneticPr fontId="3" type="noConversion"/>
  </si>
  <si>
    <t>V</t>
    <phoneticPr fontId="3" type="noConversion"/>
  </si>
  <si>
    <t>V</t>
    <phoneticPr fontId="3" type="noConversion"/>
  </si>
  <si>
    <t>V</t>
    <phoneticPr fontId="3" type="noConversion"/>
  </si>
  <si>
    <t>AspenA FS_PR2</t>
    <phoneticPr fontId="3" type="noConversion"/>
  </si>
  <si>
    <t>Balsam_BS_PR2</t>
    <phoneticPr fontId="3" type="noConversion"/>
  </si>
  <si>
    <t>Balsam_BS_uPad</t>
    <phoneticPr fontId="3" type="noConversion"/>
  </si>
  <si>
    <t>Balsam_BS_TP</t>
    <phoneticPr fontId="3" type="noConversion"/>
  </si>
  <si>
    <t>11BWBM</t>
  </si>
  <si>
    <t>11BWBQ</t>
  </si>
  <si>
    <t>22BW65</t>
  </si>
  <si>
    <t>02BW1P</t>
  </si>
  <si>
    <t>18N4UU</t>
  </si>
  <si>
    <t>PR1</t>
    <phoneticPr fontId="3" type="noConversion"/>
  </si>
  <si>
    <t>45QM46B002</t>
  </si>
  <si>
    <t>PR2</t>
    <phoneticPr fontId="3" type="noConversion"/>
  </si>
  <si>
    <t>PR1</t>
    <phoneticPr fontId="3" type="noConversion"/>
  </si>
  <si>
    <t>uPad</t>
    <phoneticPr fontId="3" type="noConversion"/>
  </si>
  <si>
    <t>C4</t>
    <phoneticPr fontId="3" type="noConversion"/>
  </si>
  <si>
    <t>V</t>
    <phoneticPr fontId="3" type="noConversion"/>
  </si>
  <si>
    <t>V</t>
    <phoneticPr fontId="3" type="noConversion"/>
  </si>
  <si>
    <t>V</t>
    <phoneticPr fontId="3" type="noConversion"/>
  </si>
  <si>
    <t>V</t>
    <phoneticPr fontId="3" type="noConversion"/>
  </si>
  <si>
    <t>11BWBQB001</t>
  </si>
  <si>
    <t>11BWBP</t>
  </si>
  <si>
    <t>21BW18</t>
  </si>
  <si>
    <t>21BW19</t>
  </si>
  <si>
    <t>21BW70</t>
  </si>
  <si>
    <t>14BW55</t>
  </si>
  <si>
    <t>14BW52</t>
  </si>
  <si>
    <t>22BW46B001</t>
  </si>
  <si>
    <t>uPad</t>
    <phoneticPr fontId="3" type="noConversion"/>
  </si>
  <si>
    <t>15M7DAB002</t>
  </si>
  <si>
    <t>PR2</t>
    <phoneticPr fontId="3" type="noConversion"/>
  </si>
  <si>
    <t>V</t>
    <phoneticPr fontId="3" type="noConversion"/>
  </si>
  <si>
    <t>V</t>
    <phoneticPr fontId="3" type="noConversion"/>
  </si>
  <si>
    <t>V</t>
    <phoneticPr fontId="3" type="noConversion"/>
  </si>
  <si>
    <t>11QM07B002</t>
    <phoneticPr fontId="3" type="noConversion"/>
  </si>
  <si>
    <t>18BW01B001</t>
  </si>
  <si>
    <t>22BW27B001</t>
  </si>
  <si>
    <t>21BW27</t>
  </si>
  <si>
    <t>04BW2QB001</t>
  </si>
  <si>
    <t>22BW27</t>
  </si>
  <si>
    <t>21BW87</t>
  </si>
  <si>
    <t>11BW25B001</t>
  </si>
  <si>
    <t>21BW26</t>
  </si>
  <si>
    <t>21BW28</t>
  </si>
  <si>
    <t>11BWBNB002</t>
  </si>
  <si>
    <t>uPad</t>
    <phoneticPr fontId="3" type="noConversion"/>
  </si>
  <si>
    <t>AspenA FS_uPad</t>
    <phoneticPr fontId="3" type="noConversion"/>
  </si>
  <si>
    <t>Balsam_BS_TP</t>
    <phoneticPr fontId="3" type="noConversion"/>
  </si>
  <si>
    <t>C4</t>
    <phoneticPr fontId="3" type="noConversion"/>
  </si>
  <si>
    <t>V</t>
    <phoneticPr fontId="3" type="noConversion"/>
  </si>
  <si>
    <t>V</t>
    <phoneticPr fontId="3" type="noConversion"/>
  </si>
  <si>
    <t>19BW16B003</t>
    <phoneticPr fontId="3" type="noConversion"/>
  </si>
  <si>
    <t>V</t>
    <phoneticPr fontId="3" type="noConversion"/>
  </si>
  <si>
    <t>V</t>
    <phoneticPr fontId="3" type="noConversion"/>
  </si>
  <si>
    <t>V</t>
    <phoneticPr fontId="3" type="noConversion"/>
  </si>
  <si>
    <t>21BW69</t>
    <phoneticPr fontId="3" type="noConversion"/>
  </si>
  <si>
    <t>V</t>
    <phoneticPr fontId="3" type="noConversion"/>
  </si>
  <si>
    <t>V</t>
    <phoneticPr fontId="3" type="noConversion"/>
  </si>
  <si>
    <t>22BW26</t>
  </si>
  <si>
    <t>04BW2MB003</t>
  </si>
  <si>
    <t>14BW54</t>
  </si>
  <si>
    <t>11BW3F</t>
  </si>
  <si>
    <t>21BW70B001</t>
  </si>
  <si>
    <t>uPad</t>
    <phoneticPr fontId="3" type="noConversion"/>
  </si>
  <si>
    <t>PR3</t>
    <phoneticPr fontId="3" type="noConversion"/>
  </si>
  <si>
    <t>V</t>
    <phoneticPr fontId="3" type="noConversion"/>
  </si>
  <si>
    <t>V</t>
    <phoneticPr fontId="3" type="noConversion"/>
  </si>
  <si>
    <t>V</t>
    <phoneticPr fontId="3" type="noConversion"/>
  </si>
  <si>
    <t>V</t>
    <phoneticPr fontId="3" type="noConversion"/>
  </si>
  <si>
    <t>14BW84</t>
  </si>
  <si>
    <t>14BW53</t>
  </si>
  <si>
    <t>21BW18B001</t>
  </si>
  <si>
    <t>08BW2TB003</t>
  </si>
  <si>
    <t>20BW46B006</t>
  </si>
  <si>
    <t>19BW16B001</t>
  </si>
  <si>
    <t>19BW16B004</t>
  </si>
  <si>
    <t>PR2</t>
    <phoneticPr fontId="3" type="noConversion"/>
  </si>
  <si>
    <t>48QM64</t>
  </si>
  <si>
    <t>V</t>
    <phoneticPr fontId="3" type="noConversion"/>
  </si>
  <si>
    <t>V</t>
    <phoneticPr fontId="3" type="noConversion"/>
  </si>
  <si>
    <t>V</t>
    <phoneticPr fontId="3" type="noConversion"/>
  </si>
  <si>
    <t>V</t>
    <phoneticPr fontId="3" type="noConversion"/>
  </si>
  <si>
    <t>V</t>
    <phoneticPr fontId="3" type="noConversion"/>
  </si>
  <si>
    <t>Balsam_BS_PR1</t>
    <phoneticPr fontId="3" type="noConversion"/>
  </si>
  <si>
    <t>Balsam_BS_TP</t>
    <phoneticPr fontId="3" type="noConversion"/>
  </si>
  <si>
    <t xml:space="preserve"> AspenA_BS_PR1</t>
    <phoneticPr fontId="3" type="noConversion"/>
  </si>
  <si>
    <t>23BW88</t>
  </si>
  <si>
    <t>48QM02B007</t>
  </si>
  <si>
    <t>V</t>
    <phoneticPr fontId="3" type="noConversion"/>
  </si>
  <si>
    <t>V</t>
    <phoneticPr fontId="3" type="noConversion"/>
  </si>
  <si>
    <t xml:space="preserve"> AspenA_FS_PR1</t>
    <phoneticPr fontId="3" type="noConversion"/>
  </si>
  <si>
    <t>Balsam_BS_PR2</t>
    <phoneticPr fontId="3" type="noConversion"/>
  </si>
  <si>
    <t>52BW9AB007</t>
  </si>
  <si>
    <t>19BW70</t>
  </si>
  <si>
    <t>19BW98</t>
  </si>
  <si>
    <t>08BW2TB002</t>
  </si>
  <si>
    <t>21BW88</t>
  </si>
  <si>
    <t>13BW28</t>
  </si>
  <si>
    <t>11BWBMB004</t>
  </si>
  <si>
    <t>04BW1M</t>
  </si>
  <si>
    <t>PR5</t>
    <phoneticPr fontId="3" type="noConversion"/>
  </si>
  <si>
    <t>PR3</t>
    <phoneticPr fontId="3" type="noConversion"/>
  </si>
  <si>
    <t>58QM04</t>
  </si>
  <si>
    <t xml:space="preserve"> AspenA_BS_uPad</t>
    <phoneticPr fontId="3" type="noConversion"/>
  </si>
  <si>
    <t>AspenA BS_PR1</t>
    <phoneticPr fontId="3" type="noConversion"/>
  </si>
  <si>
    <t>AspenA BS_TP</t>
    <phoneticPr fontId="3" type="noConversion"/>
  </si>
  <si>
    <t>V</t>
    <phoneticPr fontId="3" type="noConversion"/>
  </si>
  <si>
    <t>V</t>
    <phoneticPr fontId="3" type="noConversion"/>
  </si>
  <si>
    <t>C4</t>
    <phoneticPr fontId="3" type="noConversion"/>
  </si>
  <si>
    <t>V</t>
    <phoneticPr fontId="3" type="noConversion"/>
  </si>
  <si>
    <t>V</t>
    <phoneticPr fontId="3" type="noConversion"/>
  </si>
  <si>
    <t>V</t>
    <phoneticPr fontId="3" type="noConversion"/>
  </si>
  <si>
    <t>V</t>
    <phoneticPr fontId="3" type="noConversion"/>
  </si>
  <si>
    <t>V</t>
    <phoneticPr fontId="3" type="noConversion"/>
  </si>
  <si>
    <t>V</t>
    <phoneticPr fontId="3" type="noConversion"/>
  </si>
  <si>
    <t>20BW01</t>
  </si>
  <si>
    <t>23BW72</t>
  </si>
  <si>
    <t>24BW90</t>
  </si>
  <si>
    <t>C4</t>
    <phoneticPr fontId="3" type="noConversion"/>
  </si>
  <si>
    <t>48QM63B001</t>
  </si>
  <si>
    <t>AspenA FS_PR1</t>
    <phoneticPr fontId="3" type="noConversion"/>
  </si>
  <si>
    <t>V</t>
    <phoneticPr fontId="3" type="noConversion"/>
  </si>
  <si>
    <t>48QM63B001</t>
    <phoneticPr fontId="3" type="noConversion"/>
  </si>
  <si>
    <t>13BW29</t>
  </si>
  <si>
    <t>11BW2W</t>
  </si>
  <si>
    <t>21BW69B001</t>
  </si>
  <si>
    <t>16BW12B001</t>
  </si>
  <si>
    <t>13BW23</t>
  </si>
  <si>
    <t>18QM28</t>
    <phoneticPr fontId="3" type="noConversion"/>
  </si>
  <si>
    <t>V</t>
    <phoneticPr fontId="3" type="noConversion"/>
  </si>
  <si>
    <t>V</t>
    <phoneticPr fontId="3" type="noConversion"/>
  </si>
  <si>
    <t>V</t>
    <phoneticPr fontId="3" type="noConversion"/>
  </si>
  <si>
    <t>V</t>
    <phoneticPr fontId="3" type="noConversion"/>
  </si>
  <si>
    <t>V</t>
    <phoneticPr fontId="3" type="noConversion"/>
  </si>
  <si>
    <t>V</t>
    <phoneticPr fontId="3" type="noConversion"/>
  </si>
  <si>
    <t>V</t>
    <phoneticPr fontId="3" type="noConversion"/>
  </si>
  <si>
    <t>13BW27</t>
  </si>
  <si>
    <t>22BW70B001</t>
  </si>
  <si>
    <t>22BW70</t>
  </si>
  <si>
    <t>13BW30</t>
  </si>
  <si>
    <t>13BW31</t>
  </si>
  <si>
    <t>V</t>
    <phoneticPr fontId="3" type="noConversion"/>
  </si>
  <si>
    <t>V</t>
    <phoneticPr fontId="3" type="noConversion"/>
  </si>
  <si>
    <t>V</t>
    <phoneticPr fontId="3" type="noConversion"/>
  </si>
  <si>
    <t>V</t>
    <phoneticPr fontId="3" type="noConversion"/>
  </si>
  <si>
    <t>V</t>
    <phoneticPr fontId="3" type="noConversion"/>
  </si>
  <si>
    <t>13BW32</t>
  </si>
  <si>
    <t>13BW33</t>
  </si>
  <si>
    <t>23BW68</t>
  </si>
  <si>
    <t>23BW69</t>
  </si>
  <si>
    <t>08BW2QB001</t>
  </si>
  <si>
    <t>23BW71</t>
  </si>
  <si>
    <t>23BW95</t>
  </si>
  <si>
    <t>14BW83</t>
  </si>
  <si>
    <t>PR2</t>
    <phoneticPr fontId="3" type="noConversion"/>
  </si>
  <si>
    <t>V</t>
    <phoneticPr fontId="3" type="noConversion"/>
  </si>
  <si>
    <t>V</t>
    <phoneticPr fontId="3" type="noConversion"/>
  </si>
  <si>
    <t>C4</t>
    <phoneticPr fontId="3" type="noConversion"/>
  </si>
  <si>
    <t>C4</t>
    <phoneticPr fontId="3" type="noConversion"/>
  </si>
  <si>
    <t>V</t>
    <phoneticPr fontId="3" type="noConversion"/>
  </si>
  <si>
    <t>13BW23B001</t>
  </si>
  <si>
    <t>14BW86</t>
  </si>
  <si>
    <t>23BW17</t>
  </si>
  <si>
    <t>08BW2TB004</t>
  </si>
  <si>
    <t>23BW18</t>
  </si>
  <si>
    <t>14BW86B001</t>
  </si>
  <si>
    <t>17BW32</t>
  </si>
  <si>
    <t>11BWBNB004</t>
  </si>
  <si>
    <t>22BW71B004</t>
  </si>
  <si>
    <t>14BW84B001</t>
  </si>
  <si>
    <t>22BW38</t>
  </si>
  <si>
    <t>23BW70</t>
  </si>
  <si>
    <t>17BW32B001</t>
  </si>
  <si>
    <t>22BW39</t>
  </si>
  <si>
    <t>22BW24</t>
  </si>
  <si>
    <t>C4</t>
    <phoneticPr fontId="3" type="noConversion"/>
  </si>
  <si>
    <t>23N4AE</t>
  </si>
  <si>
    <t>PR4</t>
    <phoneticPr fontId="3" type="noConversion"/>
  </si>
  <si>
    <t>PR1</t>
    <phoneticPr fontId="3" type="noConversion"/>
  </si>
  <si>
    <t>48QM02B001</t>
  </si>
  <si>
    <t>48QM63B004</t>
  </si>
  <si>
    <t>48QM63B002</t>
  </si>
  <si>
    <t>V</t>
    <phoneticPr fontId="3" type="noConversion"/>
  </si>
  <si>
    <t>V</t>
    <phoneticPr fontId="3" type="noConversion"/>
  </si>
  <si>
    <t>V</t>
    <phoneticPr fontId="3" type="noConversion"/>
  </si>
  <si>
    <t>V</t>
    <phoneticPr fontId="3" type="noConversion"/>
  </si>
  <si>
    <t>V</t>
    <phoneticPr fontId="3" type="noConversion"/>
  </si>
  <si>
    <t>V</t>
    <phoneticPr fontId="3" type="noConversion"/>
  </si>
  <si>
    <t>V</t>
    <phoneticPr fontId="3" type="noConversion"/>
  </si>
  <si>
    <t>V</t>
    <phoneticPr fontId="3" type="noConversion"/>
  </si>
  <si>
    <t>V</t>
    <phoneticPr fontId="3" type="noConversion"/>
  </si>
  <si>
    <t>V</t>
    <phoneticPr fontId="3" type="noConversion"/>
  </si>
  <si>
    <t>11BW3J</t>
  </si>
  <si>
    <t>11BW2WB001</t>
  </si>
  <si>
    <t>22BW57</t>
  </si>
  <si>
    <t>23BW19</t>
  </si>
  <si>
    <t>22BW56</t>
  </si>
  <si>
    <t>16BW91</t>
  </si>
  <si>
    <t>50BW9SB001</t>
  </si>
  <si>
    <t>23BW27</t>
  </si>
  <si>
    <t>24N4AMB001</t>
  </si>
  <si>
    <t>PR2</t>
    <phoneticPr fontId="3" type="noConversion"/>
  </si>
  <si>
    <t>PR1</t>
    <phoneticPr fontId="3" type="noConversion"/>
  </si>
  <si>
    <t>AspenA FS_PR2</t>
    <phoneticPr fontId="3" type="noConversion"/>
  </si>
  <si>
    <t>C4</t>
    <phoneticPr fontId="3" type="noConversion"/>
  </si>
  <si>
    <t>V</t>
    <phoneticPr fontId="3" type="noConversion"/>
  </si>
  <si>
    <t>V</t>
    <phoneticPr fontId="3" type="noConversion"/>
  </si>
  <si>
    <t>V</t>
    <phoneticPr fontId="3" type="noConversion"/>
  </si>
  <si>
    <t>V</t>
    <phoneticPr fontId="3" type="noConversion"/>
  </si>
  <si>
    <t>V</t>
    <phoneticPr fontId="3" type="noConversion"/>
  </si>
  <si>
    <t>18N4UU</t>
    <phoneticPr fontId="3" type="noConversion"/>
  </si>
  <si>
    <t>V</t>
    <phoneticPr fontId="3" type="noConversion"/>
  </si>
  <si>
    <t>V</t>
    <phoneticPr fontId="3" type="noConversion"/>
  </si>
  <si>
    <t>19BW16B002</t>
    <phoneticPr fontId="3" type="noConversion"/>
  </si>
  <si>
    <t>22BW71</t>
  </si>
  <si>
    <t>14BW53B001</t>
  </si>
  <si>
    <t>23BW69B001</t>
  </si>
  <si>
    <t>17BW35</t>
  </si>
  <si>
    <t>19BW77</t>
  </si>
  <si>
    <t>18BW55</t>
  </si>
  <si>
    <t>18BW56</t>
  </si>
  <si>
    <t>04BW2MB001</t>
  </si>
  <si>
    <t>23BW26</t>
  </si>
  <si>
    <t>22BW59</t>
  </si>
  <si>
    <t>22BW60</t>
  </si>
  <si>
    <t>23BW28</t>
  </si>
  <si>
    <t>24BW97</t>
  </si>
  <si>
    <t>11BWBNB005</t>
  </si>
  <si>
    <t>11BWBPB002</t>
  </si>
  <si>
    <t>24BW92B001</t>
  </si>
  <si>
    <t>48QM63B003</t>
  </si>
  <si>
    <t>45QM97</t>
  </si>
  <si>
    <t>24N4AM</t>
  </si>
  <si>
    <t>PR1</t>
    <phoneticPr fontId="3" type="noConversion"/>
  </si>
  <si>
    <t>V</t>
    <phoneticPr fontId="3" type="noConversion"/>
  </si>
  <si>
    <t>V</t>
    <phoneticPr fontId="3" type="noConversion"/>
  </si>
  <si>
    <t>V</t>
    <phoneticPr fontId="3" type="noConversion"/>
  </si>
  <si>
    <t>V</t>
    <phoneticPr fontId="3" type="noConversion"/>
  </si>
  <si>
    <t>AspenA BS_PR1</t>
    <phoneticPr fontId="3" type="noConversion"/>
  </si>
  <si>
    <t>Balsam_BS_PR1</t>
    <phoneticPr fontId="3" type="noConversion"/>
  </si>
  <si>
    <t>V</t>
    <phoneticPr fontId="3" type="noConversion"/>
  </si>
  <si>
    <t>V</t>
    <phoneticPr fontId="3" type="noConversion"/>
  </si>
  <si>
    <t>V</t>
    <phoneticPr fontId="3" type="noConversion"/>
  </si>
  <si>
    <t>14BW85</t>
  </si>
  <si>
    <t>17BW34</t>
  </si>
  <si>
    <t>24BW92</t>
  </si>
  <si>
    <t>17BW33</t>
  </si>
  <si>
    <t>18BW56B001</t>
  </si>
  <si>
    <t>17BW33B002</t>
  </si>
  <si>
    <t>24N4AL</t>
  </si>
  <si>
    <t>23N4AD</t>
  </si>
  <si>
    <t>V</t>
    <phoneticPr fontId="3" type="noConversion"/>
  </si>
  <si>
    <t>V</t>
    <phoneticPr fontId="3" type="noConversion"/>
  </si>
  <si>
    <t>V</t>
    <phoneticPr fontId="3" type="noConversion"/>
  </si>
  <si>
    <t>V</t>
    <phoneticPr fontId="3" type="noConversion"/>
  </si>
  <si>
    <t>V</t>
    <phoneticPr fontId="3" type="noConversion"/>
  </si>
  <si>
    <t>22BW72</t>
  </si>
  <si>
    <t>17BW34B001</t>
  </si>
  <si>
    <t>25BW77</t>
  </si>
  <si>
    <t>14BW85B002</t>
  </si>
  <si>
    <t>24BW75</t>
  </si>
  <si>
    <t>24BW76</t>
  </si>
  <si>
    <t>24BW77</t>
  </si>
  <si>
    <t>25BW21</t>
  </si>
  <si>
    <t>14BW84B002</t>
  </si>
  <si>
    <t>22BW75</t>
  </si>
  <si>
    <t>19BW16B005</t>
  </si>
  <si>
    <t>19BW16B006</t>
  </si>
  <si>
    <t>23N4AF</t>
  </si>
  <si>
    <t>PR2</t>
    <phoneticPr fontId="3" type="noConversion"/>
  </si>
  <si>
    <t>45QM96</t>
  </si>
  <si>
    <t>45QM95</t>
  </si>
  <si>
    <t>48QM63B005</t>
  </si>
  <si>
    <t>V</t>
    <phoneticPr fontId="3" type="noConversion"/>
  </si>
  <si>
    <t>V</t>
    <phoneticPr fontId="3" type="noConversion"/>
  </si>
  <si>
    <t>TP</t>
    <phoneticPr fontId="3" type="noConversion"/>
  </si>
  <si>
    <t>V</t>
    <phoneticPr fontId="3" type="noConversion"/>
  </si>
  <si>
    <t>V</t>
    <phoneticPr fontId="3" type="noConversion"/>
  </si>
  <si>
    <t>V</t>
    <phoneticPr fontId="3" type="noConversion"/>
  </si>
  <si>
    <t>21BW18B001</t>
    <phoneticPr fontId="3" type="noConversion"/>
  </si>
  <si>
    <t>22BW67</t>
  </si>
  <si>
    <t>22BW68</t>
  </si>
  <si>
    <t>22BW69</t>
  </si>
  <si>
    <t>23BW45</t>
  </si>
  <si>
    <t>23BW69B002</t>
  </si>
  <si>
    <t>26BW23</t>
  </si>
  <si>
    <t>20BW98</t>
  </si>
  <si>
    <t>04BW1NB004</t>
  </si>
  <si>
    <t>25BW71</t>
  </si>
  <si>
    <t>14BW86B002</t>
  </si>
  <si>
    <t>24N4AN</t>
  </si>
  <si>
    <t>18N4UUB001</t>
  </si>
  <si>
    <t>V</t>
    <phoneticPr fontId="3" type="noConversion"/>
  </si>
  <si>
    <t>V</t>
    <phoneticPr fontId="3" type="noConversion"/>
  </si>
  <si>
    <t>V</t>
    <phoneticPr fontId="3" type="noConversion"/>
  </si>
  <si>
    <t>14BW55</t>
    <phoneticPr fontId="3" type="noConversion"/>
  </si>
  <si>
    <t>17BW32B002</t>
  </si>
  <si>
    <t>V</t>
    <phoneticPr fontId="3" type="noConversion"/>
  </si>
  <si>
    <t>V</t>
    <phoneticPr fontId="3" type="noConversion"/>
  </si>
  <si>
    <t>V</t>
    <phoneticPr fontId="3" type="noConversion"/>
  </si>
  <si>
    <t>PR1</t>
    <phoneticPr fontId="3" type="noConversion"/>
  </si>
  <si>
    <t>PR2</t>
    <phoneticPr fontId="3" type="noConversion"/>
  </si>
  <si>
    <t>PR5</t>
    <phoneticPr fontId="3" type="noConversion"/>
  </si>
  <si>
    <t>13BW38</t>
  </si>
  <si>
    <t>23N4AC</t>
  </si>
  <si>
    <t>13BW39</t>
  </si>
  <si>
    <t>04BW1MB001</t>
  </si>
  <si>
    <t>14BW55B001</t>
  </si>
  <si>
    <t>11BWBNB006</t>
  </si>
  <si>
    <t>PR1</t>
    <phoneticPr fontId="3" type="noConversion"/>
  </si>
  <si>
    <t>45QM94</t>
  </si>
  <si>
    <t>V</t>
    <phoneticPr fontId="3" type="noConversion"/>
  </si>
  <si>
    <t>V</t>
    <phoneticPr fontId="3" type="noConversion"/>
  </si>
  <si>
    <t>buy-off</t>
    <phoneticPr fontId="3" type="noConversion"/>
  </si>
  <si>
    <t>oxidation</t>
    <phoneticPr fontId="3" type="noConversion"/>
  </si>
  <si>
    <t>PR damage</t>
    <phoneticPr fontId="3" type="noConversion"/>
  </si>
  <si>
    <t>Machine alarm</t>
    <phoneticPr fontId="3" type="noConversion"/>
  </si>
  <si>
    <t>14BW85B004</t>
  </si>
  <si>
    <t>18BW55B002</t>
  </si>
  <si>
    <t>C4</t>
    <phoneticPr fontId="3" type="noConversion"/>
  </si>
  <si>
    <t>TP</t>
    <phoneticPr fontId="3" type="noConversion"/>
  </si>
  <si>
    <t>V</t>
    <phoneticPr fontId="3" type="noConversion"/>
  </si>
  <si>
    <t>V</t>
    <phoneticPr fontId="3" type="noConversion"/>
  </si>
  <si>
    <t>V</t>
    <phoneticPr fontId="3" type="noConversion"/>
  </si>
  <si>
    <t>25BW81</t>
    <phoneticPr fontId="3" type="noConversion"/>
  </si>
  <si>
    <t>V</t>
    <phoneticPr fontId="3" type="noConversion"/>
  </si>
  <si>
    <t>25BW93</t>
  </si>
  <si>
    <t>06BW5XB004</t>
  </si>
  <si>
    <t>23N4AFB001</t>
  </si>
  <si>
    <t>V</t>
    <phoneticPr fontId="3" type="noConversion"/>
  </si>
  <si>
    <t>V</t>
    <phoneticPr fontId="3" type="noConversion"/>
  </si>
  <si>
    <t>14BW83</t>
    <phoneticPr fontId="3" type="noConversion"/>
  </si>
  <si>
    <t>V</t>
    <phoneticPr fontId="3" type="noConversion"/>
  </si>
  <si>
    <t>16BW26</t>
  </si>
  <si>
    <t>19BW16B007</t>
  </si>
  <si>
    <t>18BW55B003</t>
  </si>
  <si>
    <t>23BW25</t>
  </si>
  <si>
    <t>22BW89</t>
  </si>
  <si>
    <t>58QM25</t>
  </si>
  <si>
    <t>58QM26</t>
  </si>
  <si>
    <t>68QM08</t>
  </si>
  <si>
    <t>68QM07</t>
  </si>
  <si>
    <t>48QM63B008</t>
  </si>
  <si>
    <t>05QM26B002</t>
  </si>
  <si>
    <t>58QM28B001</t>
  </si>
  <si>
    <t>AspenA FS_PR2</t>
    <phoneticPr fontId="3" type="noConversion"/>
  </si>
  <si>
    <t>AspenA FS_uPad</t>
    <phoneticPr fontId="3" type="noConversion"/>
  </si>
  <si>
    <t>AspenA BS_TP</t>
    <phoneticPr fontId="3" type="noConversion"/>
  </si>
  <si>
    <t>Balsam_BS_PR2</t>
    <phoneticPr fontId="3" type="noConversion"/>
  </si>
  <si>
    <t>13BW35</t>
    <phoneticPr fontId="3" type="noConversion"/>
  </si>
  <si>
    <t>V</t>
    <phoneticPr fontId="3" type="noConversion"/>
  </si>
  <si>
    <t>V</t>
    <phoneticPr fontId="3" type="noConversion"/>
  </si>
  <si>
    <t>V</t>
    <phoneticPr fontId="3" type="noConversion"/>
  </si>
  <si>
    <t>V</t>
    <phoneticPr fontId="3" type="noConversion"/>
  </si>
  <si>
    <t>V</t>
    <phoneticPr fontId="3" type="noConversion"/>
  </si>
  <si>
    <t>V</t>
    <phoneticPr fontId="3" type="noConversion"/>
  </si>
  <si>
    <t>V</t>
    <phoneticPr fontId="3" type="noConversion"/>
  </si>
  <si>
    <t>V</t>
    <phoneticPr fontId="3" type="noConversion"/>
  </si>
  <si>
    <t>V</t>
    <phoneticPr fontId="3" type="noConversion"/>
  </si>
  <si>
    <t>68QM16</t>
    <phoneticPr fontId="3" type="noConversion"/>
  </si>
  <si>
    <t>V</t>
    <phoneticPr fontId="3" type="noConversion"/>
  </si>
  <si>
    <t>24BW99</t>
  </si>
  <si>
    <t>14BW83B003</t>
  </si>
  <si>
    <t>14BW85B003</t>
  </si>
  <si>
    <t>25BW79</t>
  </si>
  <si>
    <t>uPad</t>
    <phoneticPr fontId="3" type="noConversion"/>
  </si>
  <si>
    <t>25M733</t>
  </si>
  <si>
    <t>25M7WNB002</t>
  </si>
  <si>
    <t>PR2</t>
    <phoneticPr fontId="3" type="noConversion"/>
  </si>
  <si>
    <t>C4</t>
    <phoneticPr fontId="3" type="noConversion"/>
  </si>
  <si>
    <t>58QM28</t>
  </si>
  <si>
    <t>V</t>
    <phoneticPr fontId="3" type="noConversion"/>
  </si>
  <si>
    <t>V</t>
    <phoneticPr fontId="3" type="noConversion"/>
  </si>
  <si>
    <t>TP</t>
    <phoneticPr fontId="3" type="noConversion"/>
  </si>
  <si>
    <t>Balsam_BS CUF_TP</t>
    <phoneticPr fontId="3" type="noConversion"/>
  </si>
  <si>
    <t>V</t>
    <phoneticPr fontId="3" type="noConversion"/>
  </si>
  <si>
    <t>48QM63B002</t>
    <phoneticPr fontId="3" type="noConversion"/>
  </si>
  <si>
    <t>V</t>
    <phoneticPr fontId="3" type="noConversion"/>
  </si>
  <si>
    <t>V</t>
    <phoneticPr fontId="3" type="noConversion"/>
  </si>
  <si>
    <t>04BW1MB002</t>
  </si>
  <si>
    <t>19BW76</t>
  </si>
  <si>
    <t>18BW36B006</t>
  </si>
  <si>
    <t>58QM27</t>
  </si>
  <si>
    <t>PR1</t>
    <phoneticPr fontId="3" type="noConversion"/>
  </si>
  <si>
    <t>TP</t>
    <phoneticPr fontId="3" type="noConversion"/>
  </si>
  <si>
    <t>45QM44B001</t>
    <phoneticPr fontId="3" type="noConversion"/>
  </si>
  <si>
    <t>Balsam_BS_TP</t>
    <phoneticPr fontId="3" type="noConversion"/>
  </si>
  <si>
    <t>V</t>
    <phoneticPr fontId="3" type="noConversion"/>
  </si>
  <si>
    <t>V</t>
    <phoneticPr fontId="3" type="noConversion"/>
  </si>
  <si>
    <t>V</t>
    <phoneticPr fontId="3" type="noConversion"/>
  </si>
  <si>
    <t>13BW36</t>
  </si>
  <si>
    <t>26BW25</t>
  </si>
  <si>
    <t>25BWLY</t>
  </si>
  <si>
    <t>19BW75</t>
  </si>
  <si>
    <t>25BW76</t>
  </si>
  <si>
    <t>TP</t>
    <phoneticPr fontId="3" type="noConversion"/>
  </si>
  <si>
    <t>C4</t>
    <phoneticPr fontId="3" type="noConversion"/>
  </si>
  <si>
    <t>68QM16B001</t>
  </si>
  <si>
    <t>18QM28</t>
  </si>
  <si>
    <t>25M7WN</t>
  </si>
  <si>
    <t>PR5</t>
    <phoneticPr fontId="3" type="noConversion"/>
  </si>
  <si>
    <t>PR3</t>
    <phoneticPr fontId="3" type="noConversion"/>
  </si>
  <si>
    <t>V</t>
    <phoneticPr fontId="3" type="noConversion"/>
  </si>
  <si>
    <t>V</t>
    <phoneticPr fontId="3" type="noConversion"/>
  </si>
  <si>
    <t>V</t>
    <phoneticPr fontId="3" type="noConversion"/>
  </si>
  <si>
    <t>V</t>
    <phoneticPr fontId="3" type="noConversion"/>
  </si>
  <si>
    <t>V</t>
    <phoneticPr fontId="3" type="noConversion"/>
  </si>
  <si>
    <t>13BW37</t>
    <phoneticPr fontId="3" type="noConversion"/>
  </si>
  <si>
    <t>V</t>
    <phoneticPr fontId="3" type="noConversion"/>
  </si>
  <si>
    <t>V</t>
    <phoneticPr fontId="3" type="noConversion"/>
  </si>
  <si>
    <t>23BW29</t>
  </si>
  <si>
    <t>19BW04</t>
  </si>
  <si>
    <t>14BW57</t>
  </si>
  <si>
    <t>PR2</t>
    <phoneticPr fontId="3" type="noConversion"/>
  </si>
  <si>
    <t>PR1</t>
    <phoneticPr fontId="3" type="noConversion"/>
  </si>
  <si>
    <t>PR1</t>
    <phoneticPr fontId="3" type="noConversion"/>
  </si>
  <si>
    <t>PR2</t>
    <phoneticPr fontId="3" type="noConversion"/>
  </si>
  <si>
    <t>V</t>
    <phoneticPr fontId="3" type="noConversion"/>
  </si>
  <si>
    <t>V</t>
    <phoneticPr fontId="3" type="noConversion"/>
  </si>
  <si>
    <t>V</t>
    <phoneticPr fontId="3" type="noConversion"/>
  </si>
  <si>
    <t>V</t>
    <phoneticPr fontId="3" type="noConversion"/>
  </si>
  <si>
    <t>V</t>
    <phoneticPr fontId="3" type="noConversion"/>
  </si>
  <si>
    <t>V</t>
    <phoneticPr fontId="3" type="noConversion"/>
  </si>
  <si>
    <t>PR4</t>
    <phoneticPr fontId="3" type="noConversion"/>
  </si>
  <si>
    <t>V</t>
    <phoneticPr fontId="3" type="noConversion"/>
  </si>
  <si>
    <t>AspenA BS_TP</t>
    <phoneticPr fontId="3" type="noConversion"/>
  </si>
  <si>
    <t>58QM28B001</t>
    <phoneticPr fontId="3" type="noConversion"/>
  </si>
  <si>
    <t>Balsam_BS_TP</t>
    <phoneticPr fontId="3" type="noConversion"/>
  </si>
  <si>
    <t>45QM44B002</t>
    <phoneticPr fontId="3" type="noConversion"/>
  </si>
  <si>
    <t>13BW37</t>
  </si>
  <si>
    <t>45QM44B001</t>
  </si>
  <si>
    <t>26BWNG</t>
  </si>
  <si>
    <t>25BWMJ</t>
  </si>
  <si>
    <t>21BW18B003</t>
  </si>
  <si>
    <t>C4</t>
    <phoneticPr fontId="3" type="noConversion"/>
  </si>
  <si>
    <t>C4</t>
    <phoneticPr fontId="3" type="noConversion"/>
  </si>
  <si>
    <t>PR2</t>
    <phoneticPr fontId="3" type="noConversion"/>
  </si>
  <si>
    <t>V</t>
    <phoneticPr fontId="3" type="noConversion"/>
  </si>
  <si>
    <t>21BW27B001</t>
  </si>
  <si>
    <t>19BW75B001</t>
  </si>
  <si>
    <t>26BW24</t>
  </si>
  <si>
    <t>TP</t>
    <phoneticPr fontId="3" type="noConversion"/>
  </si>
  <si>
    <t>PR3</t>
    <phoneticPr fontId="3" type="noConversion"/>
  </si>
  <si>
    <t>15M7DKB002</t>
  </si>
  <si>
    <t>48QM63B009</t>
  </si>
  <si>
    <t>AspenA FS_PR1</t>
    <phoneticPr fontId="3" type="noConversion"/>
  </si>
  <si>
    <t>48QM63B007</t>
  </si>
  <si>
    <t>V</t>
    <phoneticPr fontId="3" type="noConversion"/>
  </si>
  <si>
    <t>V</t>
    <phoneticPr fontId="3" type="noConversion"/>
  </si>
  <si>
    <t>13BW37B001</t>
    <phoneticPr fontId="3" type="noConversion"/>
  </si>
  <si>
    <t>V</t>
    <phoneticPr fontId="3" type="noConversion"/>
  </si>
  <si>
    <t>C4</t>
    <phoneticPr fontId="3" type="noConversion"/>
  </si>
  <si>
    <t>C4</t>
    <phoneticPr fontId="3" type="noConversion"/>
  </si>
  <si>
    <t>15M7D6</t>
    <phoneticPr fontId="3" type="noConversion"/>
  </si>
  <si>
    <t>PR4</t>
    <phoneticPr fontId="3" type="noConversion"/>
  </si>
  <si>
    <t>V</t>
    <phoneticPr fontId="3" type="noConversion"/>
  </si>
  <si>
    <t>V</t>
    <phoneticPr fontId="3" type="noConversion"/>
  </si>
  <si>
    <t>V</t>
    <phoneticPr fontId="3" type="noConversion"/>
  </si>
  <si>
    <t>V</t>
    <phoneticPr fontId="3" type="noConversion"/>
  </si>
  <si>
    <t>V</t>
    <phoneticPr fontId="3" type="noConversion"/>
  </si>
  <si>
    <t>V</t>
    <phoneticPr fontId="3" type="noConversion"/>
  </si>
  <si>
    <t>V</t>
    <phoneticPr fontId="3" type="noConversion"/>
  </si>
  <si>
    <t>13BW34</t>
  </si>
  <si>
    <t>25BWM2</t>
  </si>
  <si>
    <t>25BWM1</t>
  </si>
  <si>
    <t>23BW84</t>
  </si>
  <si>
    <t>14BW56</t>
  </si>
  <si>
    <t>14BW60</t>
  </si>
  <si>
    <t>24BW93</t>
  </si>
  <si>
    <t>13BW35B001</t>
  </si>
  <si>
    <t>14BW56B001</t>
  </si>
  <si>
    <t>25BWKS</t>
  </si>
  <si>
    <t>25BWKRB001</t>
  </si>
  <si>
    <t>PR2</t>
    <phoneticPr fontId="3" type="noConversion"/>
  </si>
  <si>
    <t>PR2</t>
    <phoneticPr fontId="3" type="noConversion"/>
  </si>
  <si>
    <t>68QM17</t>
  </si>
  <si>
    <t>Balsam_BS_TP</t>
    <phoneticPr fontId="3" type="noConversion"/>
  </si>
  <si>
    <t>AspenA BS_TP</t>
    <phoneticPr fontId="3" type="noConversion"/>
  </si>
  <si>
    <t>V</t>
    <phoneticPr fontId="3" type="noConversion"/>
  </si>
  <si>
    <t>V</t>
    <phoneticPr fontId="3" type="noConversion"/>
  </si>
  <si>
    <t>V</t>
    <phoneticPr fontId="3" type="noConversion"/>
  </si>
  <si>
    <t>V</t>
    <phoneticPr fontId="3" type="noConversion"/>
  </si>
  <si>
    <t>V</t>
    <phoneticPr fontId="3" type="noConversion"/>
  </si>
  <si>
    <t>V</t>
    <phoneticPr fontId="3" type="noConversion"/>
  </si>
  <si>
    <t>26BW31</t>
  </si>
  <si>
    <t>26BW31</t>
    <phoneticPr fontId="3" type="noConversion"/>
  </si>
  <si>
    <t>15M7D7</t>
    <phoneticPr fontId="3" type="noConversion"/>
  </si>
  <si>
    <t>PR3</t>
    <phoneticPr fontId="3" type="noConversion"/>
  </si>
  <si>
    <t>V</t>
    <phoneticPr fontId="3" type="noConversion"/>
  </si>
  <si>
    <t>V</t>
    <phoneticPr fontId="3" type="noConversion"/>
  </si>
  <si>
    <t>V</t>
    <phoneticPr fontId="3" type="noConversion"/>
  </si>
  <si>
    <t>Bubble</t>
    <phoneticPr fontId="3" type="noConversion"/>
  </si>
  <si>
    <t>14BW60B001</t>
  </si>
  <si>
    <t>25BW76B001</t>
  </si>
  <si>
    <t>25BWLZ</t>
  </si>
  <si>
    <t>51BW3JB003</t>
  </si>
  <si>
    <t>25M7WNB003</t>
  </si>
  <si>
    <t>C4</t>
    <phoneticPr fontId="3" type="noConversion"/>
  </si>
  <si>
    <t>C4</t>
    <phoneticPr fontId="3" type="noConversion"/>
  </si>
  <si>
    <t>uPad</t>
    <phoneticPr fontId="3" type="noConversion"/>
  </si>
  <si>
    <t>48QM63B010</t>
  </si>
  <si>
    <t>AspenA BS_TP</t>
    <phoneticPr fontId="3" type="noConversion"/>
  </si>
  <si>
    <t>AspenA FS_PR2</t>
    <phoneticPr fontId="3" type="noConversion"/>
  </si>
  <si>
    <t>uPad</t>
    <phoneticPr fontId="3" type="noConversion"/>
  </si>
  <si>
    <t>PR1</t>
    <phoneticPr fontId="3" type="noConversion"/>
  </si>
  <si>
    <t>TP</t>
    <phoneticPr fontId="3" type="noConversion"/>
  </si>
  <si>
    <t>TP</t>
    <phoneticPr fontId="3" type="noConversion"/>
  </si>
  <si>
    <t>uPad</t>
    <phoneticPr fontId="3" type="noConversion"/>
  </si>
  <si>
    <t>V</t>
    <phoneticPr fontId="3" type="noConversion"/>
  </si>
  <si>
    <t>V</t>
    <phoneticPr fontId="3" type="noConversion"/>
  </si>
  <si>
    <t>V</t>
    <phoneticPr fontId="3" type="noConversion"/>
  </si>
  <si>
    <t>V</t>
    <phoneticPr fontId="3" type="noConversion"/>
  </si>
  <si>
    <t>V</t>
    <phoneticPr fontId="3" type="noConversion"/>
  </si>
  <si>
    <t>V</t>
    <phoneticPr fontId="3" type="noConversion"/>
  </si>
  <si>
    <t>22BW58</t>
  </si>
  <si>
    <t>26BWPE</t>
  </si>
  <si>
    <t>25BWK5</t>
  </si>
  <si>
    <t>25BWKR</t>
  </si>
  <si>
    <t>20BW99</t>
  </si>
  <si>
    <t>25BWKT</t>
  </si>
  <si>
    <t>26BWPEB001</t>
  </si>
  <si>
    <t>25BWM8</t>
  </si>
  <si>
    <t>TP</t>
    <phoneticPr fontId="3" type="noConversion"/>
  </si>
  <si>
    <t>C4</t>
    <phoneticPr fontId="3" type="noConversion"/>
  </si>
  <si>
    <t>15M7DAB004</t>
  </si>
  <si>
    <t>26M7CP</t>
  </si>
  <si>
    <t>C4</t>
    <phoneticPr fontId="3" type="noConversion"/>
  </si>
  <si>
    <t>26M76KB003</t>
  </si>
  <si>
    <t>PR2</t>
    <phoneticPr fontId="3" type="noConversion"/>
  </si>
  <si>
    <t>PR4</t>
    <phoneticPr fontId="3" type="noConversion"/>
  </si>
  <si>
    <t>68QM16</t>
  </si>
  <si>
    <t>58QM05B001</t>
  </si>
  <si>
    <t>AspenA BS_uPad</t>
    <phoneticPr fontId="3" type="noConversion"/>
  </si>
  <si>
    <t>AspenA FS_PR1</t>
    <phoneticPr fontId="3" type="noConversion"/>
  </si>
  <si>
    <t>Balsam_BS_PR1</t>
    <phoneticPr fontId="3" type="noConversion"/>
  </si>
  <si>
    <t>PR3</t>
    <phoneticPr fontId="3" type="noConversion"/>
  </si>
  <si>
    <t>uPad</t>
    <phoneticPr fontId="3" type="noConversion"/>
  </si>
  <si>
    <t>V</t>
    <phoneticPr fontId="3" type="noConversion"/>
  </si>
  <si>
    <t>V</t>
    <phoneticPr fontId="3" type="noConversion"/>
  </si>
  <si>
    <t>23N4AD</t>
    <phoneticPr fontId="3" type="noConversion"/>
  </si>
  <si>
    <t>V</t>
    <phoneticPr fontId="3" type="noConversion"/>
  </si>
  <si>
    <t>15M7DMB002</t>
    <phoneticPr fontId="3" type="noConversion"/>
  </si>
  <si>
    <t>V</t>
    <phoneticPr fontId="3" type="noConversion"/>
  </si>
  <si>
    <t>V</t>
    <phoneticPr fontId="3" type="noConversion"/>
  </si>
  <si>
    <t>V</t>
    <phoneticPr fontId="3" type="noConversion"/>
  </si>
  <si>
    <t>13BWB8</t>
    <phoneticPr fontId="3" type="noConversion"/>
  </si>
  <si>
    <t>V</t>
    <phoneticPr fontId="3" type="noConversion"/>
  </si>
  <si>
    <t>25BWJN</t>
  </si>
  <si>
    <t>26M76K</t>
  </si>
  <si>
    <t>Balsam_BS_PR2</t>
    <phoneticPr fontId="3" type="noConversion"/>
  </si>
  <si>
    <t>15M7DJB001</t>
  </si>
  <si>
    <t>15M7D7B001</t>
  </si>
  <si>
    <t>PR2</t>
    <phoneticPr fontId="3" type="noConversion"/>
  </si>
  <si>
    <t>V</t>
    <phoneticPr fontId="3" type="noConversion"/>
  </si>
  <si>
    <t>26BWPF</t>
  </si>
  <si>
    <t>13BWB5</t>
  </si>
  <si>
    <t>25BW46</t>
  </si>
  <si>
    <t>26BWNL</t>
  </si>
  <si>
    <t>25BW40</t>
  </si>
  <si>
    <t>25BW39</t>
  </si>
  <si>
    <t>26BWQH</t>
  </si>
  <si>
    <t>23N4AG</t>
  </si>
  <si>
    <t>23N4AH</t>
  </si>
  <si>
    <t>23N4AJ</t>
  </si>
  <si>
    <t>23N4AK</t>
  </si>
  <si>
    <t>PR2</t>
    <phoneticPr fontId="3" type="noConversion"/>
  </si>
  <si>
    <t>PR1</t>
    <phoneticPr fontId="3" type="noConversion"/>
  </si>
  <si>
    <t>PR3</t>
    <phoneticPr fontId="3" type="noConversion"/>
  </si>
  <si>
    <t>PR1</t>
    <phoneticPr fontId="3" type="noConversion"/>
  </si>
  <si>
    <t>PR4</t>
    <phoneticPr fontId="3" type="noConversion"/>
  </si>
  <si>
    <t>26M7CN</t>
  </si>
  <si>
    <t>26M76L</t>
  </si>
  <si>
    <t>C4</t>
    <phoneticPr fontId="3" type="noConversion"/>
  </si>
  <si>
    <t>C4</t>
    <phoneticPr fontId="3" type="noConversion"/>
  </si>
  <si>
    <t>15M7DHB001</t>
  </si>
  <si>
    <t>15M7D6B002</t>
  </si>
  <si>
    <t>58QM28B003</t>
  </si>
  <si>
    <t>58QM28B002</t>
  </si>
  <si>
    <t>AspenA FS_uPad</t>
    <phoneticPr fontId="3" type="noConversion"/>
  </si>
  <si>
    <t>Balsam_BS_PR2</t>
    <phoneticPr fontId="3" type="noConversion"/>
  </si>
  <si>
    <t>AspenA BS_TP</t>
    <phoneticPr fontId="3" type="noConversion"/>
  </si>
  <si>
    <t>AspenA BS_PR1</t>
    <phoneticPr fontId="3" type="noConversion"/>
  </si>
  <si>
    <t>Balsam_BS_PR2</t>
    <phoneticPr fontId="3" type="noConversion"/>
  </si>
  <si>
    <t>AspenA BS_TP</t>
    <phoneticPr fontId="3" type="noConversion"/>
  </si>
  <si>
    <t>PR2</t>
    <phoneticPr fontId="3" type="noConversion"/>
  </si>
  <si>
    <t>PR1</t>
    <phoneticPr fontId="3" type="noConversion"/>
  </si>
  <si>
    <t>C4</t>
    <phoneticPr fontId="3" type="noConversion"/>
  </si>
  <si>
    <t>V</t>
    <phoneticPr fontId="3" type="noConversion"/>
  </si>
  <si>
    <t>V</t>
    <phoneticPr fontId="3" type="noConversion"/>
  </si>
  <si>
    <t>V</t>
    <phoneticPr fontId="3" type="noConversion"/>
  </si>
  <si>
    <t>PR3</t>
    <phoneticPr fontId="3" type="noConversion"/>
  </si>
  <si>
    <t>V</t>
    <phoneticPr fontId="3" type="noConversion"/>
  </si>
  <si>
    <t>V</t>
    <phoneticPr fontId="3" type="noConversion"/>
  </si>
  <si>
    <t>26BWNH</t>
  </si>
  <si>
    <t>24BW98</t>
  </si>
  <si>
    <t>26BWPXB001</t>
  </si>
  <si>
    <t>25BW02</t>
  </si>
  <si>
    <t>26BWPXB003</t>
  </si>
  <si>
    <t>26BWN8</t>
  </si>
  <si>
    <t>24BW94</t>
  </si>
  <si>
    <t>25BW99B001</t>
  </si>
  <si>
    <t>26BWPYB002</t>
  </si>
  <si>
    <t>uPad</t>
    <phoneticPr fontId="3" type="noConversion"/>
  </si>
  <si>
    <t>C4</t>
    <phoneticPr fontId="3" type="noConversion"/>
  </si>
  <si>
    <t>V</t>
    <phoneticPr fontId="3" type="noConversion"/>
  </si>
  <si>
    <t>13BW40</t>
    <phoneticPr fontId="3" type="noConversion"/>
  </si>
  <si>
    <t>V</t>
    <phoneticPr fontId="3" type="noConversion"/>
  </si>
  <si>
    <t>V</t>
    <phoneticPr fontId="3" type="noConversion"/>
  </si>
  <si>
    <t>23N4ADB001</t>
  </si>
  <si>
    <t>V</t>
    <phoneticPr fontId="3" type="noConversion"/>
  </si>
  <si>
    <t>26BWPX</t>
  </si>
  <si>
    <t>26BWRWB001</t>
  </si>
  <si>
    <t>26BWS3</t>
  </si>
  <si>
    <t>26BWRX</t>
  </si>
  <si>
    <t>26BWS1</t>
  </si>
  <si>
    <t>26BWPY</t>
  </si>
  <si>
    <t>17BW34B003</t>
  </si>
  <si>
    <t>26BWRW</t>
  </si>
  <si>
    <t>26BWS1B001</t>
  </si>
  <si>
    <t>25BW43</t>
  </si>
  <si>
    <t>25BWK4</t>
  </si>
  <si>
    <t>13BW41</t>
  </si>
  <si>
    <t>uPad</t>
    <phoneticPr fontId="3" type="noConversion"/>
  </si>
  <si>
    <t>58QM05B002</t>
  </si>
  <si>
    <t>45QM44B003</t>
  </si>
  <si>
    <t>V</t>
    <phoneticPr fontId="3" type="noConversion"/>
  </si>
  <si>
    <t>V</t>
    <phoneticPr fontId="3" type="noConversion"/>
  </si>
  <si>
    <t>V</t>
    <phoneticPr fontId="3" type="noConversion"/>
  </si>
  <si>
    <t>V</t>
    <phoneticPr fontId="3" type="noConversion"/>
  </si>
  <si>
    <t>23N4AC</t>
    <phoneticPr fontId="3" type="noConversion"/>
  </si>
  <si>
    <t>V</t>
    <phoneticPr fontId="3" type="noConversion"/>
  </si>
  <si>
    <t>20BW98B001</t>
  </si>
  <si>
    <t>25BW99</t>
  </si>
  <si>
    <t>13BWB7</t>
  </si>
  <si>
    <t>25BWLQ</t>
  </si>
  <si>
    <t>PR2</t>
    <phoneticPr fontId="3" type="noConversion"/>
  </si>
  <si>
    <t>PR2</t>
    <phoneticPr fontId="3" type="noConversion"/>
  </si>
  <si>
    <t>PR1</t>
    <phoneticPr fontId="3" type="noConversion"/>
  </si>
  <si>
    <t>TP</t>
    <phoneticPr fontId="3" type="noConversion"/>
  </si>
  <si>
    <t>TP</t>
    <phoneticPr fontId="3" type="noConversion"/>
  </si>
  <si>
    <t>TP</t>
    <phoneticPr fontId="3" type="noConversion"/>
  </si>
  <si>
    <t>15M7DH</t>
    <phoneticPr fontId="3" type="noConversion"/>
  </si>
  <si>
    <t>PR2</t>
    <phoneticPr fontId="3" type="noConversion"/>
  </si>
  <si>
    <t>AspenA FS_PR1</t>
    <phoneticPr fontId="3" type="noConversion"/>
  </si>
  <si>
    <t>26BWMS</t>
  </si>
  <si>
    <t>26BWRZ</t>
  </si>
  <si>
    <t>27BWYK</t>
  </si>
  <si>
    <t>C4</t>
    <phoneticPr fontId="3" type="noConversion"/>
  </si>
  <si>
    <t>C4</t>
    <phoneticPr fontId="3" type="noConversion"/>
  </si>
  <si>
    <t>TP</t>
    <phoneticPr fontId="3" type="noConversion"/>
  </si>
  <si>
    <t>uPad</t>
    <phoneticPr fontId="3" type="noConversion"/>
  </si>
  <si>
    <t>15M7DMB004</t>
  </si>
  <si>
    <t>15M7DKB003</t>
  </si>
  <si>
    <t>C4</t>
    <phoneticPr fontId="3" type="noConversion"/>
  </si>
  <si>
    <t>PR3</t>
    <phoneticPr fontId="3" type="noConversion"/>
  </si>
  <si>
    <t>PR4</t>
    <phoneticPr fontId="3" type="noConversion"/>
  </si>
  <si>
    <t>V</t>
    <phoneticPr fontId="3" type="noConversion"/>
  </si>
  <si>
    <t>V</t>
    <phoneticPr fontId="3" type="noConversion"/>
  </si>
  <si>
    <t>26BWPEB001</t>
    <phoneticPr fontId="3" type="noConversion"/>
  </si>
  <si>
    <t>V</t>
    <phoneticPr fontId="3" type="noConversion"/>
  </si>
  <si>
    <t>V</t>
    <phoneticPr fontId="3" type="noConversion"/>
  </si>
  <si>
    <t>V</t>
    <phoneticPr fontId="3" type="noConversion"/>
  </si>
  <si>
    <t>26M7CQ</t>
    <phoneticPr fontId="3" type="noConversion"/>
  </si>
  <si>
    <t>V</t>
    <phoneticPr fontId="3" type="noConversion"/>
  </si>
  <si>
    <t>15M7DJ</t>
    <phoneticPr fontId="3" type="noConversion"/>
  </si>
  <si>
    <t>V</t>
    <phoneticPr fontId="3" type="noConversion"/>
  </si>
  <si>
    <t>26BWPFB001</t>
  </si>
  <si>
    <t>26BW31B001</t>
  </si>
  <si>
    <t>25BW49</t>
  </si>
  <si>
    <t>25BW42</t>
  </si>
  <si>
    <t>25BW47</t>
  </si>
  <si>
    <t>25BW06</t>
  </si>
  <si>
    <t>18BW41B006</t>
  </si>
  <si>
    <t>21BW19B004</t>
  </si>
  <si>
    <t>26BWS4</t>
  </si>
  <si>
    <t>27BWYE</t>
  </si>
  <si>
    <t>26BWMR</t>
  </si>
  <si>
    <t>25BWLS</t>
  </si>
  <si>
    <t>13BWB6</t>
  </si>
  <si>
    <t>13BWB8B001</t>
  </si>
  <si>
    <t>08BW2QB003</t>
  </si>
  <si>
    <t>27BWYH</t>
  </si>
  <si>
    <t>26BWS5</t>
  </si>
  <si>
    <t>C4</t>
    <phoneticPr fontId="3" type="noConversion"/>
  </si>
  <si>
    <t>PR4</t>
    <phoneticPr fontId="3" type="noConversion"/>
  </si>
  <si>
    <t>45QM95B001</t>
  </si>
  <si>
    <t>16BW82B001</t>
  </si>
  <si>
    <t>TP</t>
    <phoneticPr fontId="3" type="noConversion"/>
  </si>
  <si>
    <t>C4</t>
    <phoneticPr fontId="3" type="noConversion"/>
  </si>
  <si>
    <t>V</t>
    <phoneticPr fontId="3" type="noConversion"/>
  </si>
  <si>
    <t>25BWLR</t>
  </si>
  <si>
    <t>25BW47B001</t>
  </si>
  <si>
    <t>25BW57</t>
  </si>
  <si>
    <t>25BW07</t>
  </si>
  <si>
    <t>25BW66</t>
  </si>
  <si>
    <t>25BW37B001</t>
  </si>
  <si>
    <t>25BW53</t>
  </si>
  <si>
    <t>25BWLSB001</t>
  </si>
  <si>
    <t>25BW63</t>
  </si>
  <si>
    <t>25BW47B002</t>
  </si>
  <si>
    <t>25BW55</t>
  </si>
  <si>
    <t>26BWS2B001</t>
  </si>
  <si>
    <t>27BWYA</t>
  </si>
  <si>
    <t>19BW77B001</t>
  </si>
  <si>
    <t>27BWYJ</t>
  </si>
  <si>
    <t>25BW55B001</t>
  </si>
  <si>
    <t>25BW61</t>
  </si>
  <si>
    <t>27BWZW</t>
  </si>
  <si>
    <t>25BW08</t>
  </si>
  <si>
    <t>26BWPEB002</t>
  </si>
  <si>
    <t>25BW94</t>
  </si>
  <si>
    <t>16BW82</t>
  </si>
  <si>
    <t>21BW19B005</t>
  </si>
  <si>
    <t>26BWS2</t>
  </si>
  <si>
    <t>27BWYF</t>
  </si>
  <si>
    <t>25BWLP</t>
  </si>
  <si>
    <t>25BW65</t>
  </si>
  <si>
    <t>25BW62</t>
  </si>
  <si>
    <t>58QM05</t>
  </si>
  <si>
    <t>25BW57B001</t>
  </si>
  <si>
    <t>27BWYLB005</t>
  </si>
  <si>
    <t>25BW91</t>
  </si>
  <si>
    <t>V</t>
    <phoneticPr fontId="3" type="noConversion"/>
  </si>
  <si>
    <t>V</t>
    <phoneticPr fontId="3" type="noConversion"/>
  </si>
  <si>
    <t>V</t>
    <phoneticPr fontId="3" type="noConversion"/>
  </si>
  <si>
    <t>25BW61B001</t>
  </si>
  <si>
    <t>27BWYC</t>
  </si>
  <si>
    <t>27BWYMB003</t>
  </si>
  <si>
    <t>25BW38</t>
  </si>
  <si>
    <t>25BW54</t>
  </si>
  <si>
    <t>24BW96</t>
  </si>
  <si>
    <t>27BWYFB001</t>
  </si>
  <si>
    <t>27BWYL</t>
  </si>
  <si>
    <t>25BW89</t>
  </si>
  <si>
    <t>25BW81B001</t>
  </si>
  <si>
    <t>25BW67</t>
  </si>
  <si>
    <t>25BW09</t>
  </si>
  <si>
    <t>11N4CJB003</t>
  </si>
  <si>
    <t>23N4ACB002</t>
  </si>
  <si>
    <t>V</t>
    <phoneticPr fontId="3" type="noConversion"/>
  </si>
  <si>
    <t>V</t>
    <phoneticPr fontId="3" type="noConversion"/>
  </si>
  <si>
    <t>V</t>
    <phoneticPr fontId="3" type="noConversion"/>
  </si>
  <si>
    <t>C4</t>
    <phoneticPr fontId="3" type="noConversion"/>
  </si>
  <si>
    <t>PR2</t>
    <phoneticPr fontId="3" type="noConversion"/>
  </si>
  <si>
    <t>V</t>
    <phoneticPr fontId="3" type="noConversion"/>
  </si>
  <si>
    <t>uPad</t>
    <phoneticPr fontId="3" type="noConversion"/>
  </si>
  <si>
    <t>Balsam_BS_PR2</t>
    <phoneticPr fontId="3" type="noConversion"/>
  </si>
  <si>
    <t>C4</t>
    <phoneticPr fontId="3" type="noConversion"/>
  </si>
  <si>
    <t>25BW50</t>
  </si>
  <si>
    <t>28BWDX</t>
  </si>
  <si>
    <t>25BW54B001</t>
  </si>
  <si>
    <t>25BW64</t>
  </si>
  <si>
    <t>27BWT8</t>
  </si>
  <si>
    <t>14BW59</t>
  </si>
  <si>
    <t>25BW68</t>
  </si>
  <si>
    <t>26BWMQ</t>
  </si>
  <si>
    <t>14BW58</t>
  </si>
  <si>
    <t>25BW50B001</t>
  </si>
  <si>
    <t>14BW64</t>
  </si>
  <si>
    <t>17BW34B002</t>
  </si>
  <si>
    <t>25BW90</t>
  </si>
  <si>
    <t>25BW03</t>
  </si>
  <si>
    <t>26BWRY</t>
  </si>
  <si>
    <t>25BW92</t>
  </si>
  <si>
    <t>25BWKQ</t>
  </si>
  <si>
    <t>26BWMQB001</t>
  </si>
  <si>
    <t>28BWDW</t>
  </si>
  <si>
    <t>25BW41B001</t>
  </si>
  <si>
    <t>25BW50B002</t>
  </si>
  <si>
    <t>26BWNZ</t>
  </si>
  <si>
    <t>14BW64B001</t>
  </si>
  <si>
    <t>27BWYB</t>
  </si>
  <si>
    <t>27BWYBB001</t>
  </si>
  <si>
    <t>27BWYM</t>
  </si>
  <si>
    <t>27BWYMB002</t>
  </si>
  <si>
    <t>27BWYD</t>
  </si>
  <si>
    <t>14BW85B006</t>
  </si>
  <si>
    <t>15M7D7B002</t>
  </si>
  <si>
    <t>PR3</t>
    <phoneticPr fontId="3" type="noConversion"/>
  </si>
  <si>
    <t>V</t>
    <phoneticPr fontId="3" type="noConversion"/>
  </si>
  <si>
    <t>V</t>
    <phoneticPr fontId="3" type="noConversion"/>
  </si>
  <si>
    <t>V</t>
    <phoneticPr fontId="3" type="noConversion"/>
  </si>
  <si>
    <t>V</t>
    <phoneticPr fontId="3" type="noConversion"/>
  </si>
  <si>
    <t>V</t>
    <phoneticPr fontId="3" type="noConversion"/>
  </si>
  <si>
    <t>25BW52</t>
  </si>
  <si>
    <t>16BW82B002</t>
  </si>
  <si>
    <t>25BW52B001</t>
  </si>
  <si>
    <t>26BWNZB001</t>
  </si>
  <si>
    <t>25BW59</t>
  </si>
  <si>
    <t>23BW30</t>
  </si>
  <si>
    <t>PR4</t>
    <phoneticPr fontId="3" type="noConversion"/>
  </si>
  <si>
    <t>68QM19</t>
  </si>
  <si>
    <t>uPad</t>
    <phoneticPr fontId="3" type="noConversion"/>
  </si>
  <si>
    <t>V</t>
    <phoneticPr fontId="3" type="noConversion"/>
  </si>
  <si>
    <t>V</t>
    <phoneticPr fontId="3" type="noConversion"/>
  </si>
  <si>
    <t>27BWAMB001</t>
  </si>
  <si>
    <t>27BWC2</t>
  </si>
  <si>
    <t>25BW80</t>
  </si>
  <si>
    <t>13BW40B001</t>
  </si>
  <si>
    <t>17BW33B003</t>
  </si>
  <si>
    <t>27BWAL</t>
    <phoneticPr fontId="3" type="noConversion"/>
  </si>
  <si>
    <t>TP</t>
    <phoneticPr fontId="3" type="noConversion"/>
  </si>
  <si>
    <t>78QM20</t>
  </si>
  <si>
    <t>V</t>
    <phoneticPr fontId="3" type="noConversion"/>
  </si>
  <si>
    <t>uPad</t>
    <phoneticPr fontId="3" type="noConversion"/>
  </si>
  <si>
    <t>V</t>
    <phoneticPr fontId="3" type="noConversion"/>
  </si>
  <si>
    <t>V</t>
    <phoneticPr fontId="3" type="noConversion"/>
  </si>
  <si>
    <t>28BWDH</t>
  </si>
  <si>
    <t>28BWDL</t>
  </si>
  <si>
    <t>28BWDU</t>
  </si>
  <si>
    <t>28BWDK</t>
  </si>
  <si>
    <t>25BW51</t>
  </si>
  <si>
    <t>24BW92B002</t>
  </si>
  <si>
    <t>25BW08B002</t>
  </si>
  <si>
    <t>25BW56</t>
  </si>
  <si>
    <t>25BW59B001</t>
  </si>
  <si>
    <t>28BWDV</t>
  </si>
  <si>
    <t>14BW62</t>
  </si>
  <si>
    <t>28BWDR</t>
  </si>
  <si>
    <t>27BWA3</t>
  </si>
  <si>
    <t>27BWC1</t>
  </si>
  <si>
    <t>28BWDP</t>
  </si>
  <si>
    <t>14BW62B001</t>
  </si>
  <si>
    <t>25BW86</t>
  </si>
  <si>
    <t>27BWA4</t>
  </si>
  <si>
    <t>27BWYG</t>
  </si>
  <si>
    <t>27BWA2</t>
  </si>
  <si>
    <t>25BW80B001</t>
  </si>
  <si>
    <t>C4</t>
    <phoneticPr fontId="3" type="noConversion"/>
  </si>
  <si>
    <t>C4</t>
    <phoneticPr fontId="3" type="noConversion"/>
  </si>
  <si>
    <t>PR2</t>
    <phoneticPr fontId="3" type="noConversion"/>
  </si>
  <si>
    <t>TP</t>
    <phoneticPr fontId="3" type="noConversion"/>
  </si>
  <si>
    <t>26M7CQB001</t>
  </si>
  <si>
    <t>C4</t>
    <phoneticPr fontId="3" type="noConversion"/>
  </si>
  <si>
    <t>V</t>
    <phoneticPr fontId="3" type="noConversion"/>
  </si>
  <si>
    <t>27BWBZ</t>
    <phoneticPr fontId="3" type="noConversion"/>
  </si>
  <si>
    <t>27BWC1</t>
    <phoneticPr fontId="3" type="noConversion"/>
  </si>
  <si>
    <t>Balsam_BS_TP</t>
    <phoneticPr fontId="3" type="noConversion"/>
  </si>
  <si>
    <t>RDL</t>
    <phoneticPr fontId="3" type="noConversion"/>
  </si>
  <si>
    <t>C4</t>
    <phoneticPr fontId="3" type="noConversion"/>
  </si>
  <si>
    <t>BRCM</t>
    <phoneticPr fontId="3" type="noConversion"/>
  </si>
  <si>
    <t>AMD</t>
    <phoneticPr fontId="3" type="noConversion"/>
  </si>
  <si>
    <t>TP</t>
    <phoneticPr fontId="3" type="noConversion"/>
  </si>
  <si>
    <t>TTL</t>
    <phoneticPr fontId="3" type="noConversion"/>
  </si>
  <si>
    <t>Rework</t>
    <phoneticPr fontId="3" type="noConversion"/>
  </si>
  <si>
    <t>Rate</t>
    <phoneticPr fontId="3" type="noConversion"/>
  </si>
  <si>
    <t>PoP</t>
    <phoneticPr fontId="3" type="noConversion"/>
  </si>
  <si>
    <t>26BWRZB001</t>
  </si>
  <si>
    <t>28BWDS</t>
  </si>
  <si>
    <t>27BWAMB002</t>
  </si>
  <si>
    <t>25BW37</t>
  </si>
  <si>
    <t>27BWA5</t>
  </si>
  <si>
    <t>14BW65</t>
  </si>
  <si>
    <t>25BW58</t>
  </si>
  <si>
    <t>27BWALB001</t>
  </si>
  <si>
    <t>25BW58B001</t>
  </si>
  <si>
    <t>27BWBZB001</t>
  </si>
  <si>
    <t>PR5</t>
    <phoneticPr fontId="3" type="noConversion"/>
  </si>
  <si>
    <t>V</t>
    <phoneticPr fontId="3" type="noConversion"/>
  </si>
  <si>
    <t>25BW49B002</t>
  </si>
  <si>
    <t>25BW09B002</t>
  </si>
  <si>
    <t>25BW60</t>
  </si>
  <si>
    <t>24BW01</t>
  </si>
  <si>
    <t>25BW58B002</t>
  </si>
  <si>
    <t>28BWDN</t>
  </si>
  <si>
    <t>28BWDT</t>
  </si>
  <si>
    <t>29BWM7</t>
  </si>
  <si>
    <t>29BWM9</t>
  </si>
  <si>
    <t>27BWCK</t>
  </si>
  <si>
    <t>29BWM8</t>
  </si>
  <si>
    <t>PR2</t>
    <phoneticPr fontId="3" type="noConversion"/>
  </si>
  <si>
    <t>V</t>
    <phoneticPr fontId="3" type="noConversion"/>
  </si>
  <si>
    <t>V</t>
    <phoneticPr fontId="3" type="noConversion"/>
  </si>
  <si>
    <t>C4</t>
    <phoneticPr fontId="3" type="noConversion"/>
  </si>
  <si>
    <t>V</t>
    <phoneticPr fontId="3" type="noConversion"/>
  </si>
  <si>
    <t>uPad</t>
    <phoneticPr fontId="3" type="noConversion"/>
  </si>
  <si>
    <t>25BW50B003</t>
  </si>
  <si>
    <t>25BW50B003</t>
    <phoneticPr fontId="3" type="noConversion"/>
  </si>
  <si>
    <t>14BW65B003</t>
  </si>
  <si>
    <t>23BW25B001</t>
  </si>
  <si>
    <t>28BWDM</t>
  </si>
  <si>
    <t>27BWBS</t>
  </si>
  <si>
    <t>27BWAT</t>
  </si>
  <si>
    <t>25BW07B001</t>
  </si>
  <si>
    <t>25BW53B001</t>
  </si>
  <si>
    <t>V</t>
    <phoneticPr fontId="3" type="noConversion"/>
  </si>
  <si>
    <t>V</t>
    <phoneticPr fontId="3" type="noConversion"/>
  </si>
  <si>
    <t>V</t>
    <phoneticPr fontId="3" type="noConversion"/>
  </si>
  <si>
    <t>V</t>
    <phoneticPr fontId="3" type="noConversion"/>
  </si>
  <si>
    <t>uPad</t>
    <phoneticPr fontId="3" type="noConversion"/>
  </si>
  <si>
    <t>V</t>
    <phoneticPr fontId="3" type="noConversion"/>
  </si>
  <si>
    <t>PR2</t>
    <phoneticPr fontId="3" type="noConversion"/>
  </si>
  <si>
    <t>V</t>
    <phoneticPr fontId="3" type="noConversion"/>
  </si>
  <si>
    <t>V</t>
    <phoneticPr fontId="3" type="noConversion"/>
  </si>
  <si>
    <t>25BW54B002</t>
  </si>
  <si>
    <t>23BW96B001</t>
  </si>
  <si>
    <t>29BWNN</t>
  </si>
  <si>
    <t>28BWHX</t>
  </si>
  <si>
    <t>29BWNM</t>
  </si>
  <si>
    <t>25BW61B002</t>
  </si>
  <si>
    <t>24BW01B001</t>
  </si>
  <si>
    <t>25BW53B002</t>
  </si>
  <si>
    <t>29BWNNB002</t>
  </si>
  <si>
    <t>51BW5W</t>
  </si>
  <si>
    <t>27BWUM</t>
  </si>
  <si>
    <t>27BWUW</t>
  </si>
  <si>
    <t>27BWD7B004</t>
  </si>
  <si>
    <t>28BWHZB001</t>
  </si>
  <si>
    <t>25BW40B001</t>
  </si>
  <si>
    <t>PR3</t>
    <phoneticPr fontId="3" type="noConversion"/>
  </si>
  <si>
    <t>PR4</t>
    <phoneticPr fontId="3" type="noConversion"/>
  </si>
  <si>
    <t>TP</t>
    <phoneticPr fontId="3" type="noConversion"/>
  </si>
  <si>
    <t>V</t>
    <phoneticPr fontId="3" type="noConversion"/>
  </si>
  <si>
    <t>V</t>
    <phoneticPr fontId="3" type="noConversion"/>
  </si>
  <si>
    <t>C4</t>
    <phoneticPr fontId="3" type="noConversion"/>
  </si>
  <si>
    <t>V</t>
    <phoneticPr fontId="3" type="noConversion"/>
  </si>
  <si>
    <t>V</t>
    <phoneticPr fontId="3" type="noConversion"/>
  </si>
  <si>
    <t>V</t>
    <phoneticPr fontId="3" type="noConversion"/>
  </si>
  <si>
    <t>29BWNNB001</t>
  </si>
  <si>
    <t>27BWA1</t>
  </si>
  <si>
    <t>25BW38B001</t>
  </si>
  <si>
    <t>27BWD9</t>
  </si>
  <si>
    <t>25BW55B002</t>
  </si>
  <si>
    <t>27BWUT</t>
  </si>
  <si>
    <t>27BWA6</t>
  </si>
  <si>
    <t>27BWA8</t>
  </si>
  <si>
    <t>PR3</t>
    <phoneticPr fontId="3" type="noConversion"/>
  </si>
  <si>
    <t>PR1</t>
    <phoneticPr fontId="3" type="noConversion"/>
  </si>
  <si>
    <t>C4</t>
    <phoneticPr fontId="3" type="noConversion"/>
  </si>
  <si>
    <t>C4</t>
    <phoneticPr fontId="3" type="noConversion"/>
  </si>
  <si>
    <t>25BW55B002</t>
    <phoneticPr fontId="3" type="noConversion"/>
  </si>
  <si>
    <t>V</t>
    <phoneticPr fontId="3" type="noConversion"/>
  </si>
  <si>
    <t>V</t>
    <phoneticPr fontId="3" type="noConversion"/>
  </si>
  <si>
    <t>24BW01B002</t>
  </si>
  <si>
    <t>24BW01B002</t>
    <phoneticPr fontId="3" type="noConversion"/>
  </si>
  <si>
    <t>28BWGT</t>
  </si>
  <si>
    <t>29BWM6</t>
  </si>
  <si>
    <t>25BW42B002</t>
  </si>
  <si>
    <t>14BW58B002</t>
  </si>
  <si>
    <t>14BW61</t>
  </si>
  <si>
    <t>25BW48B001</t>
  </si>
  <si>
    <t>27BWA7</t>
  </si>
  <si>
    <t>14BW64B002</t>
  </si>
  <si>
    <t>27BWDA</t>
  </si>
  <si>
    <t>25BW57B002</t>
  </si>
  <si>
    <t>25BWKSB001</t>
  </si>
  <si>
    <t>27BWD4</t>
  </si>
  <si>
    <t>25BW48B002</t>
  </si>
  <si>
    <t>25BW41B002</t>
  </si>
  <si>
    <t>27BWT8B001</t>
  </si>
  <si>
    <t>45QM96B001</t>
  </si>
  <si>
    <t>PR1</t>
    <phoneticPr fontId="3" type="noConversion"/>
  </si>
  <si>
    <t>uPad</t>
    <phoneticPr fontId="3" type="noConversion"/>
  </si>
  <si>
    <t>V</t>
    <phoneticPr fontId="3" type="noConversion"/>
  </si>
  <si>
    <t>14BW57</t>
    <phoneticPr fontId="3" type="noConversion"/>
  </si>
  <si>
    <t>V</t>
    <phoneticPr fontId="3" type="noConversion"/>
  </si>
  <si>
    <t>V</t>
    <phoneticPr fontId="3" type="noConversion"/>
  </si>
  <si>
    <t>25BW48</t>
  </si>
  <si>
    <t>14BW61B001</t>
  </si>
  <si>
    <t>29BWM6B003</t>
  </si>
  <si>
    <t>28BWDJ</t>
  </si>
  <si>
    <t>27BWD2</t>
  </si>
  <si>
    <t>28BWGU</t>
  </si>
  <si>
    <t>28BWHU</t>
  </si>
  <si>
    <t>28BWHZ</t>
  </si>
  <si>
    <t>24BW95</t>
  </si>
  <si>
    <t>25BW60B001</t>
  </si>
  <si>
    <t>25BW55B003</t>
  </si>
  <si>
    <t>27BWC1B002</t>
  </si>
  <si>
    <t>28BWGV</t>
  </si>
  <si>
    <t>25BW48B003</t>
  </si>
  <si>
    <t>22BW90</t>
  </si>
  <si>
    <t>25BW61B003</t>
  </si>
  <si>
    <t>27BWD7</t>
  </si>
  <si>
    <t>25BW39B001</t>
  </si>
  <si>
    <t>V</t>
    <phoneticPr fontId="3" type="noConversion"/>
  </si>
  <si>
    <t>C4</t>
    <phoneticPr fontId="3" type="noConversion"/>
  </si>
  <si>
    <t>uPad</t>
    <phoneticPr fontId="3" type="noConversion"/>
  </si>
  <si>
    <t>V</t>
    <phoneticPr fontId="3" type="noConversion"/>
  </si>
  <si>
    <t>PR2</t>
    <phoneticPr fontId="3" type="noConversion"/>
  </si>
  <si>
    <t>15M7D7B002</t>
    <phoneticPr fontId="3" type="noConversion"/>
  </si>
  <si>
    <t>V</t>
    <phoneticPr fontId="3" type="noConversion"/>
  </si>
  <si>
    <t>15M7DJB002</t>
    <phoneticPr fontId="3" type="noConversion"/>
  </si>
  <si>
    <t>V</t>
    <phoneticPr fontId="3" type="noConversion"/>
  </si>
  <si>
    <t>15M7DJB002</t>
  </si>
  <si>
    <t>21BW27B002</t>
  </si>
  <si>
    <t>27BWUX</t>
  </si>
  <si>
    <t>27BWUY</t>
  </si>
  <si>
    <t>28BWDQ</t>
  </si>
  <si>
    <t>25BW50B005</t>
  </si>
  <si>
    <t>27BWD7B002</t>
  </si>
  <si>
    <t>27BWAQ</t>
  </si>
  <si>
    <t>25BW50B004</t>
  </si>
  <si>
    <t>25BW49B003</t>
  </si>
  <si>
    <t>27BWD6</t>
  </si>
  <si>
    <t>27BWD1</t>
  </si>
  <si>
    <t>27BWD8</t>
  </si>
  <si>
    <t>28BWGX</t>
  </si>
  <si>
    <t>28BWGY</t>
  </si>
  <si>
    <t>27BWA9</t>
  </si>
  <si>
    <t>28BWHVB001</t>
  </si>
  <si>
    <t>28BWGE</t>
  </si>
  <si>
    <t>27BWAU</t>
  </si>
  <si>
    <t>V</t>
    <phoneticPr fontId="3" type="noConversion"/>
  </si>
  <si>
    <t>V</t>
    <phoneticPr fontId="3" type="noConversion"/>
  </si>
  <si>
    <t>V</t>
    <phoneticPr fontId="3" type="noConversion"/>
  </si>
  <si>
    <t>uPad</t>
    <phoneticPr fontId="3" type="noConversion"/>
  </si>
  <si>
    <t>PR4</t>
    <phoneticPr fontId="3" type="noConversion"/>
  </si>
  <si>
    <t>PR5</t>
    <phoneticPr fontId="3" type="noConversion"/>
  </si>
  <si>
    <t>07N4BN</t>
    <phoneticPr fontId="3" type="noConversion"/>
  </si>
  <si>
    <t>V</t>
    <phoneticPr fontId="3" type="noConversion"/>
  </si>
  <si>
    <t>27BWAA</t>
  </si>
  <si>
    <t>24BW22</t>
  </si>
  <si>
    <t>25BW38B002</t>
  </si>
  <si>
    <t>27BWD5</t>
  </si>
  <si>
    <t>27BWZ5B001</t>
  </si>
  <si>
    <t>28BWGYB001</t>
  </si>
  <si>
    <t>29BWM6B001</t>
  </si>
  <si>
    <t>V</t>
    <phoneticPr fontId="3" type="noConversion"/>
  </si>
  <si>
    <t>V</t>
    <phoneticPr fontId="3" type="noConversion"/>
  </si>
  <si>
    <t>25BW57B003</t>
    <phoneticPr fontId="3" type="noConversion"/>
  </si>
  <si>
    <t>V</t>
    <phoneticPr fontId="3" type="noConversion"/>
  </si>
  <si>
    <t>28BWJ1B001</t>
    <phoneticPr fontId="3" type="noConversion"/>
  </si>
  <si>
    <t>C4</t>
    <phoneticPr fontId="3" type="noConversion"/>
  </si>
  <si>
    <t>uPad</t>
    <phoneticPr fontId="3" type="noConversion"/>
  </si>
  <si>
    <t>78QM22</t>
  </si>
  <si>
    <t>78QM21B001</t>
  </si>
  <si>
    <t>25BW57B003</t>
  </si>
  <si>
    <t>25BW58B003</t>
  </si>
  <si>
    <t>28BWGW</t>
  </si>
  <si>
    <t>27BWUN</t>
  </si>
  <si>
    <t>27BWUU</t>
  </si>
  <si>
    <t>29BWM6B002</t>
  </si>
  <si>
    <t>28BWGWB001</t>
  </si>
  <si>
    <t>C4</t>
    <phoneticPr fontId="3" type="noConversion"/>
  </si>
  <si>
    <t>V</t>
    <phoneticPr fontId="3" type="noConversion"/>
  </si>
  <si>
    <t>V</t>
    <phoneticPr fontId="3" type="noConversion"/>
  </si>
  <si>
    <t>uPad</t>
    <phoneticPr fontId="3" type="noConversion"/>
  </si>
  <si>
    <t>27BWAQB001</t>
  </si>
  <si>
    <t>27BWAR</t>
  </si>
  <si>
    <t>26BWQPB001</t>
  </si>
  <si>
    <t>27BWUL</t>
  </si>
  <si>
    <t>18BW36B007</t>
  </si>
  <si>
    <t>27BWARB001</t>
  </si>
  <si>
    <t>27BWAS</t>
  </si>
  <si>
    <t>25BW65B001</t>
  </si>
  <si>
    <t>25BW54B003</t>
  </si>
  <si>
    <t>14BW58B001</t>
  </si>
  <si>
    <t>25BW41</t>
  </si>
  <si>
    <t>25BW55B004</t>
  </si>
  <si>
    <t>17BW67B006</t>
  </si>
  <si>
    <t>25BW57B004</t>
  </si>
  <si>
    <t>25BW73</t>
  </si>
  <si>
    <t>25BW74</t>
  </si>
  <si>
    <t>27BWUZ</t>
  </si>
  <si>
    <t>V</t>
    <phoneticPr fontId="3" type="noConversion"/>
  </si>
  <si>
    <t>V</t>
    <phoneticPr fontId="3" type="noConversion"/>
  </si>
  <si>
    <t>V</t>
    <phoneticPr fontId="3" type="noConversion"/>
  </si>
  <si>
    <t>V</t>
    <phoneticPr fontId="3" type="noConversion"/>
  </si>
  <si>
    <t>23N4AKB002</t>
    <phoneticPr fontId="3" type="noConversion"/>
  </si>
  <si>
    <t>25BW37B002</t>
  </si>
  <si>
    <t>14BW65B001</t>
  </si>
  <si>
    <t>25BW58B004</t>
  </si>
  <si>
    <t>27BWZ9</t>
  </si>
  <si>
    <t>27BWZ6B001</t>
  </si>
  <si>
    <t>27BWZB</t>
  </si>
  <si>
    <t>27BWZ5B002</t>
  </si>
  <si>
    <t>14BW57B001</t>
  </si>
  <si>
    <t>27BWZ6</t>
  </si>
  <si>
    <t>26BWNZB002</t>
  </si>
  <si>
    <t>28BWH2</t>
  </si>
  <si>
    <t>27BWD5B002</t>
  </si>
  <si>
    <t>28BWHW</t>
  </si>
  <si>
    <t>26BWNY</t>
  </si>
  <si>
    <t>27BWC1B001</t>
  </si>
  <si>
    <t>25BW51B002</t>
  </si>
  <si>
    <t>27BWUV</t>
  </si>
  <si>
    <t>27BWCF</t>
  </si>
  <si>
    <t>27BWZ5</t>
  </si>
  <si>
    <t>27BWCFB001</t>
  </si>
  <si>
    <t>27BWV1</t>
  </si>
  <si>
    <t>25BW37B003</t>
  </si>
  <si>
    <t>28BWH4</t>
  </si>
  <si>
    <t>V</t>
    <phoneticPr fontId="3" type="noConversion"/>
  </si>
  <si>
    <t>V</t>
    <phoneticPr fontId="3" type="noConversion"/>
  </si>
  <si>
    <t>uPad</t>
    <phoneticPr fontId="3" type="noConversion"/>
  </si>
  <si>
    <t>PR4</t>
    <phoneticPr fontId="3" type="noConversion"/>
  </si>
  <si>
    <t>27BWZD</t>
  </si>
  <si>
    <t>27BWZ7</t>
  </si>
  <si>
    <t>27BWV5</t>
  </si>
  <si>
    <t>27BWV2</t>
  </si>
  <si>
    <t>28BWGTB001</t>
  </si>
  <si>
    <t>28BWGZ</t>
  </si>
  <si>
    <t>27BWV3</t>
  </si>
  <si>
    <t>27BWZ5B003</t>
  </si>
  <si>
    <t>25BW08B001</t>
  </si>
  <si>
    <t>27BWV6</t>
  </si>
  <si>
    <t>27BWD3</t>
  </si>
  <si>
    <t>27BWZ6B002</t>
  </si>
  <si>
    <t>68QM18</t>
  </si>
  <si>
    <t>V</t>
    <phoneticPr fontId="3" type="noConversion"/>
  </si>
  <si>
    <t>V</t>
    <phoneticPr fontId="3" type="noConversion"/>
  </si>
  <si>
    <t>V</t>
    <phoneticPr fontId="3" type="noConversion"/>
  </si>
  <si>
    <t>25BW44</t>
  </si>
  <si>
    <t>25BW44</t>
    <phoneticPr fontId="3" type="noConversion"/>
  </si>
  <si>
    <t>28BWH6B001</t>
    <phoneticPr fontId="3" type="noConversion"/>
  </si>
  <si>
    <t>C4</t>
    <phoneticPr fontId="3" type="noConversion"/>
  </si>
  <si>
    <t>PR4</t>
    <phoneticPr fontId="3" type="noConversion"/>
  </si>
  <si>
    <t>15M7D6</t>
    <phoneticPr fontId="3" type="noConversion"/>
  </si>
  <si>
    <t>V</t>
    <phoneticPr fontId="3" type="noConversion"/>
  </si>
  <si>
    <t>V</t>
    <phoneticPr fontId="3" type="noConversion"/>
  </si>
  <si>
    <t>V</t>
    <phoneticPr fontId="3" type="noConversion"/>
  </si>
  <si>
    <t>28BWJ3</t>
  </si>
  <si>
    <t>28BWJ2</t>
  </si>
  <si>
    <t>27BWAP</t>
  </si>
  <si>
    <t>28BWHV</t>
  </si>
  <si>
    <t>28BWJ1</t>
  </si>
  <si>
    <t>28BWH5</t>
  </si>
  <si>
    <t>28BWH6</t>
  </si>
  <si>
    <t>25BW57B005</t>
  </si>
  <si>
    <t>26BW32</t>
  </si>
  <si>
    <t>30BWSV</t>
  </si>
  <si>
    <t>27BWVA</t>
  </si>
  <si>
    <t>28BWEM</t>
  </si>
  <si>
    <t>28BWEA</t>
  </si>
  <si>
    <t>30BWSM</t>
  </si>
  <si>
    <t>27BWAF</t>
  </si>
  <si>
    <t>25BW45</t>
  </si>
  <si>
    <t>23BW96B002</t>
  </si>
  <si>
    <t>28BWHYB001</t>
  </si>
  <si>
    <t>27BWVB</t>
  </si>
  <si>
    <t>27BWVC</t>
  </si>
  <si>
    <t>29BWLN</t>
  </si>
  <si>
    <t>30BWSS</t>
  </si>
  <si>
    <t>24BW01B003</t>
  </si>
  <si>
    <t>28BWH1</t>
  </si>
  <si>
    <t>28BWH3</t>
  </si>
  <si>
    <t>28BWH1B001</t>
  </si>
  <si>
    <t>27BWZ7B001</t>
  </si>
  <si>
    <t>25BW44B002</t>
  </si>
  <si>
    <t>27BWZ5B004</t>
  </si>
  <si>
    <t>28BWHYB003</t>
  </si>
  <si>
    <t>27BWZ8B002</t>
  </si>
  <si>
    <t>28BWHYB002</t>
  </si>
  <si>
    <t>29BWLQ</t>
  </si>
  <si>
    <t>14BW63</t>
  </si>
  <si>
    <t>07N4BNB002</t>
  </si>
  <si>
    <t>23N4AKB003</t>
  </si>
  <si>
    <t>15M7D6B001</t>
  </si>
  <si>
    <t>15M7DJB003</t>
  </si>
  <si>
    <t>15M7D7B003</t>
  </si>
  <si>
    <t>78QM22B001</t>
  </si>
  <si>
    <t>C4</t>
    <phoneticPr fontId="3" type="noConversion"/>
  </si>
  <si>
    <t>28BWJ3B002</t>
    <phoneticPr fontId="3" type="noConversion"/>
  </si>
  <si>
    <t>V</t>
    <phoneticPr fontId="3" type="noConversion"/>
  </si>
  <si>
    <t>29BWLT</t>
  </si>
  <si>
    <t>27BWV7</t>
  </si>
  <si>
    <t>27BWZ4</t>
  </si>
  <si>
    <t>27BWV8</t>
  </si>
  <si>
    <t>27BWV9</t>
  </si>
  <si>
    <t>28BWEL</t>
  </si>
  <si>
    <t>29BWLS</t>
  </si>
  <si>
    <t>28BWEF</t>
  </si>
  <si>
    <t>27BWZL</t>
  </si>
  <si>
    <t>27BWAUB001</t>
  </si>
  <si>
    <t>29BWQX</t>
  </si>
  <si>
    <t>27BWV4</t>
    <phoneticPr fontId="3" type="noConversion"/>
  </si>
  <si>
    <t>V</t>
    <phoneticPr fontId="3" type="noConversion"/>
  </si>
  <si>
    <t>PR2</t>
    <phoneticPr fontId="3" type="noConversion"/>
  </si>
  <si>
    <t>uPad</t>
    <phoneticPr fontId="3" type="noConversion"/>
  </si>
  <si>
    <t>V</t>
    <phoneticPr fontId="3" type="noConversion"/>
  </si>
  <si>
    <t>V</t>
    <phoneticPr fontId="3" type="noConversion"/>
  </si>
  <si>
    <t>25BW60B002</t>
  </si>
  <si>
    <t>25BW60B002</t>
    <phoneticPr fontId="3" type="noConversion"/>
  </si>
  <si>
    <t>C4</t>
    <phoneticPr fontId="3" type="noConversion"/>
  </si>
  <si>
    <t>V</t>
    <phoneticPr fontId="3" type="noConversion"/>
  </si>
  <si>
    <t>V</t>
    <phoneticPr fontId="3" type="noConversion"/>
  </si>
  <si>
    <t>PR3</t>
    <phoneticPr fontId="3" type="noConversion"/>
  </si>
  <si>
    <t>PR4</t>
    <phoneticPr fontId="3" type="noConversion"/>
  </si>
  <si>
    <t>V</t>
    <phoneticPr fontId="3" type="noConversion"/>
  </si>
  <si>
    <t>V</t>
    <phoneticPr fontId="3" type="noConversion"/>
  </si>
  <si>
    <t>V</t>
    <phoneticPr fontId="3" type="noConversion"/>
  </si>
  <si>
    <t>28BWJ3B002</t>
  </si>
  <si>
    <t>27BWZ8</t>
    <phoneticPr fontId="3" type="noConversion"/>
  </si>
  <si>
    <t>28BWGUB001</t>
  </si>
  <si>
    <t>28BWHY</t>
  </si>
  <si>
    <t>29BWQW</t>
  </si>
  <si>
    <t>28BWEK</t>
  </si>
  <si>
    <t>28BWE4B001</t>
  </si>
  <si>
    <t>25BW44B003</t>
  </si>
  <si>
    <t>29BWLU</t>
  </si>
  <si>
    <t>29BWQS</t>
  </si>
  <si>
    <t>28BWEJ</t>
  </si>
  <si>
    <t>27BWZDB001</t>
  </si>
  <si>
    <t>29BWLP</t>
  </si>
  <si>
    <t>28BWEG</t>
  </si>
  <si>
    <t>29BWR1</t>
  </si>
  <si>
    <t>23BW30B001</t>
  </si>
  <si>
    <t>25BW49B004</t>
  </si>
  <si>
    <t>29BWQY</t>
  </si>
  <si>
    <t>29BWQU</t>
  </si>
  <si>
    <t>27BWAPB001</t>
  </si>
  <si>
    <t>23BW30B002</t>
  </si>
  <si>
    <t>V</t>
    <phoneticPr fontId="3" type="noConversion"/>
  </si>
  <si>
    <t>V</t>
    <phoneticPr fontId="3" type="noConversion"/>
  </si>
  <si>
    <t>V</t>
    <phoneticPr fontId="3" type="noConversion"/>
  </si>
  <si>
    <t>V</t>
    <phoneticPr fontId="3" type="noConversion"/>
  </si>
  <si>
    <t>C4</t>
    <phoneticPr fontId="3" type="noConversion"/>
  </si>
  <si>
    <t>78QM20B001</t>
  </si>
  <si>
    <t>V</t>
    <phoneticPr fontId="3" type="noConversion"/>
  </si>
  <si>
    <t>PR3</t>
    <phoneticPr fontId="3" type="noConversion"/>
  </si>
  <si>
    <t>PR5</t>
    <phoneticPr fontId="3" type="noConversion"/>
  </si>
  <si>
    <t>V</t>
    <phoneticPr fontId="3" type="noConversion"/>
  </si>
  <si>
    <t>27BWZ7B002</t>
  </si>
  <si>
    <t>27BWAKB001</t>
  </si>
  <si>
    <t>28BWG8B001</t>
  </si>
  <si>
    <t>28BWELB001</t>
  </si>
  <si>
    <t>25BW69</t>
  </si>
  <si>
    <t>29BWQQ</t>
  </si>
  <si>
    <t>27BWAFB001</t>
  </si>
  <si>
    <t>28BWEW</t>
  </si>
  <si>
    <t>29BWQZ</t>
  </si>
  <si>
    <t>28BWES</t>
  </si>
  <si>
    <t>29BWR8</t>
  </si>
  <si>
    <t>25BW60B003</t>
  </si>
  <si>
    <t>28BWEWB001</t>
  </si>
  <si>
    <t>27BWARB002</t>
  </si>
  <si>
    <t>27BWASB001</t>
  </si>
  <si>
    <t>28BWH6B002</t>
  </si>
  <si>
    <t>29BWR7</t>
  </si>
  <si>
    <t>29BWR5</t>
  </si>
  <si>
    <t>29BWQQB001</t>
  </si>
  <si>
    <t>27BWAFB002</t>
  </si>
  <si>
    <t>29BWM5B002</t>
  </si>
  <si>
    <t>28BWHVB002</t>
  </si>
  <si>
    <t>28BWEP</t>
  </si>
  <si>
    <t>29BWQ7B001</t>
  </si>
  <si>
    <t>26BWNW</t>
  </si>
  <si>
    <t>29BWQ3B002</t>
  </si>
  <si>
    <t>28BWGFB002</t>
  </si>
  <si>
    <t>30BWT7B002</t>
  </si>
  <si>
    <t>28BWH4B001</t>
  </si>
  <si>
    <t>uPad</t>
    <phoneticPr fontId="3" type="noConversion"/>
  </si>
  <si>
    <t>C4</t>
    <phoneticPr fontId="3" type="noConversion"/>
  </si>
  <si>
    <t>uPad</t>
    <phoneticPr fontId="3" type="noConversion"/>
  </si>
  <si>
    <t>V</t>
    <phoneticPr fontId="3" type="noConversion"/>
  </si>
  <si>
    <t>V</t>
    <phoneticPr fontId="3" type="noConversion"/>
  </si>
  <si>
    <t>29BWM5B002</t>
    <phoneticPr fontId="3" type="noConversion"/>
  </si>
  <si>
    <t>V</t>
    <phoneticPr fontId="3" type="noConversion"/>
  </si>
  <si>
    <t>V</t>
    <phoneticPr fontId="3" type="noConversion"/>
  </si>
  <si>
    <t>29BWR3</t>
  </si>
  <si>
    <t>30BWT7B001</t>
  </si>
  <si>
    <t>29BWQR</t>
  </si>
  <si>
    <t>18BW41B007</t>
  </si>
  <si>
    <t>29BWR6B001</t>
  </si>
  <si>
    <t>30BWT6</t>
  </si>
  <si>
    <t>27BWAV</t>
  </si>
  <si>
    <t>27BWVE</t>
  </si>
  <si>
    <t>24BW92B003</t>
  </si>
  <si>
    <t>25BW45B001</t>
  </si>
  <si>
    <t>30BWC2</t>
  </si>
  <si>
    <t>29BWLR</t>
  </si>
  <si>
    <t>29BWR2</t>
  </si>
  <si>
    <t>07BW4YB001</t>
  </si>
  <si>
    <t>27BWAVB001</t>
  </si>
  <si>
    <t>29BWLXB001</t>
  </si>
  <si>
    <t>TP</t>
    <phoneticPr fontId="3" type="noConversion"/>
  </si>
  <si>
    <t>PR5</t>
    <phoneticPr fontId="3" type="noConversion"/>
  </si>
  <si>
    <t>29BWR4</t>
    <phoneticPr fontId="3" type="noConversion"/>
  </si>
  <si>
    <t>V</t>
    <phoneticPr fontId="3" type="noConversion"/>
  </si>
  <si>
    <t>29BWLZ</t>
  </si>
  <si>
    <t>30BWTF</t>
  </si>
  <si>
    <t>27BWVD</t>
  </si>
  <si>
    <t>28BWE4</t>
  </si>
  <si>
    <t>29BWR1B002</t>
  </si>
  <si>
    <t>30BWC2B001</t>
  </si>
  <si>
    <t>29BWQ8</t>
  </si>
  <si>
    <t>23BW96B003</t>
  </si>
  <si>
    <t>29BWQB</t>
  </si>
  <si>
    <t>28BWET</t>
  </si>
  <si>
    <t>29BWQ9</t>
  </si>
  <si>
    <t>30BWBY</t>
  </si>
  <si>
    <t>27BWV8B001</t>
  </si>
  <si>
    <t>29BWQV</t>
  </si>
  <si>
    <t>28BWEFB001</t>
  </si>
  <si>
    <t>26BWQ9</t>
  </si>
  <si>
    <t>25BW99B002</t>
  </si>
  <si>
    <t>25BW40B002</t>
  </si>
  <si>
    <t>25BW09B003</t>
  </si>
  <si>
    <t>28BWESB001</t>
  </si>
  <si>
    <t>31BWJE</t>
  </si>
  <si>
    <t>29BWLM</t>
  </si>
  <si>
    <t>28BWE4B002</t>
  </si>
  <si>
    <t>29BWQC</t>
  </si>
  <si>
    <t>30BWC1</t>
  </si>
  <si>
    <t>31BWJP</t>
  </si>
  <si>
    <t>29BWQ8B001</t>
  </si>
  <si>
    <t>27BWAPB002</t>
  </si>
  <si>
    <t>29BWR6</t>
  </si>
  <si>
    <t>25BW55B005</t>
  </si>
  <si>
    <t>25BW54B004</t>
  </si>
  <si>
    <t>25BW51B001</t>
  </si>
  <si>
    <t>V</t>
    <phoneticPr fontId="3" type="noConversion"/>
  </si>
  <si>
    <t>V</t>
    <phoneticPr fontId="3" type="noConversion"/>
  </si>
  <si>
    <t>uPad</t>
    <phoneticPr fontId="3" type="noConversion"/>
  </si>
  <si>
    <t>C4</t>
    <phoneticPr fontId="3" type="noConversion"/>
  </si>
  <si>
    <t>PR2</t>
    <phoneticPr fontId="3" type="noConversion"/>
  </si>
  <si>
    <t>PR3</t>
    <phoneticPr fontId="3" type="noConversion"/>
  </si>
  <si>
    <t>78QM22B002</t>
  </si>
  <si>
    <t>78QM21B002</t>
  </si>
  <si>
    <t>78QM20B002</t>
  </si>
  <si>
    <t>PR5</t>
    <phoneticPr fontId="3" type="noConversion"/>
  </si>
  <si>
    <t>14M74Q</t>
    <phoneticPr fontId="3" type="noConversion"/>
  </si>
  <si>
    <t>23N4ADB001</t>
    <phoneticPr fontId="3" type="noConversion"/>
  </si>
  <si>
    <t>31BWJF</t>
  </si>
  <si>
    <t>28BWEH</t>
  </si>
  <si>
    <t>28BWDZ</t>
  </si>
  <si>
    <t>30BWT5B001</t>
  </si>
  <si>
    <t>25BW97B001</t>
  </si>
  <si>
    <t>25BW52B004</t>
  </si>
  <si>
    <t>28BWEN</t>
  </si>
  <si>
    <t>28BWG8</t>
  </si>
  <si>
    <t>30BWBZ</t>
  </si>
  <si>
    <t>28BWEKB001</t>
  </si>
  <si>
    <t>30BWB5</t>
  </si>
  <si>
    <t>30BWBX</t>
  </si>
  <si>
    <t>28BWGF</t>
  </si>
  <si>
    <t>28BWGEB001</t>
  </si>
  <si>
    <t>28BWEHB003</t>
  </si>
  <si>
    <t>30BWT9</t>
  </si>
  <si>
    <t>21BW19B006</t>
  </si>
  <si>
    <t>26BWNZB003</t>
  </si>
  <si>
    <t>25BW50B006</t>
  </si>
  <si>
    <t>30BWT5B002</t>
  </si>
  <si>
    <t>28BWH8B001</t>
  </si>
  <si>
    <t>30BWW2B001</t>
  </si>
  <si>
    <t>30BWWEB001</t>
  </si>
  <si>
    <t>28BWH9B001</t>
  </si>
  <si>
    <t>31BWLP</t>
  </si>
  <si>
    <t>31BWLQ</t>
  </si>
  <si>
    <t>31BWLT</t>
  </si>
  <si>
    <t>25BWM7</t>
  </si>
  <si>
    <t>31BWLPB002</t>
  </si>
  <si>
    <t>28BWEHB002</t>
  </si>
  <si>
    <t>30BWTQB002</t>
  </si>
  <si>
    <t>25BW57B006</t>
  </si>
  <si>
    <t>30BWTZB001</t>
  </si>
  <si>
    <t>25BW74B001</t>
  </si>
  <si>
    <t>25BW58B005</t>
  </si>
  <si>
    <t>V</t>
    <phoneticPr fontId="3" type="noConversion"/>
  </si>
  <si>
    <t>V</t>
    <phoneticPr fontId="3" type="noConversion"/>
  </si>
  <si>
    <t>V</t>
    <phoneticPr fontId="3" type="noConversion"/>
  </si>
  <si>
    <t>C4</t>
    <phoneticPr fontId="3" type="noConversion"/>
  </si>
  <si>
    <t>V</t>
    <phoneticPr fontId="3" type="noConversion"/>
  </si>
  <si>
    <t>27BWZP</t>
  </si>
  <si>
    <t>30BWTL</t>
  </si>
  <si>
    <t>30BWTZ</t>
  </si>
  <si>
    <t>30BWTU</t>
  </si>
  <si>
    <t>28BWH7</t>
  </si>
  <si>
    <t>30BWTA</t>
  </si>
  <si>
    <t>30BWTC</t>
  </si>
  <si>
    <t>30BWTQ</t>
  </si>
  <si>
    <t>26BWQ7</t>
  </si>
  <si>
    <t>31BWLS</t>
  </si>
  <si>
    <t>30BWTJB002</t>
  </si>
  <si>
    <t>30BWTCB003</t>
  </si>
  <si>
    <t>28BWJ1B004</t>
  </si>
  <si>
    <t>29BWQCB001</t>
  </si>
  <si>
    <t>TP</t>
    <phoneticPr fontId="3" type="noConversion"/>
  </si>
  <si>
    <t>V</t>
    <phoneticPr fontId="3" type="noConversion"/>
  </si>
  <si>
    <t>V</t>
    <phoneticPr fontId="3" type="noConversion"/>
  </si>
  <si>
    <t>27N4EK</t>
  </si>
  <si>
    <t>27N4EJ</t>
  </si>
  <si>
    <t>14M74QB001</t>
  </si>
  <si>
    <t>C4</t>
    <phoneticPr fontId="3" type="noConversion"/>
  </si>
  <si>
    <t>V</t>
    <phoneticPr fontId="3" type="noConversion"/>
  </si>
  <si>
    <t>V</t>
    <phoneticPr fontId="3" type="noConversion"/>
  </si>
  <si>
    <t>27BWZPB001</t>
  </si>
  <si>
    <t>28BWH9</t>
  </si>
  <si>
    <t>30BWTY</t>
  </si>
  <si>
    <t>28BWGG</t>
  </si>
  <si>
    <t>30BWTJ</t>
  </si>
  <si>
    <t>28BWH8</t>
  </si>
  <si>
    <t>30BWT4B001</t>
  </si>
  <si>
    <t>30BWU2</t>
  </si>
  <si>
    <t>26BWMW</t>
  </si>
  <si>
    <t>28BWJ1B002</t>
  </si>
  <si>
    <t>28BWH3B001</t>
  </si>
  <si>
    <t>28BWH6B003</t>
  </si>
  <si>
    <t>30BWSZB001</t>
  </si>
  <si>
    <t>29BWQAB001</t>
  </si>
  <si>
    <t>30BWTCB002</t>
  </si>
  <si>
    <t>30BWTJB001</t>
  </si>
  <si>
    <t>30BWC3</t>
  </si>
  <si>
    <t>30BWU6</t>
  </si>
  <si>
    <t>30BWUV</t>
  </si>
  <si>
    <t>30BWUX</t>
  </si>
  <si>
    <t>30BWVT</t>
  </si>
  <si>
    <t>28BWJ1B003</t>
  </si>
  <si>
    <t>25BW02B002</t>
  </si>
  <si>
    <t>31BWL9</t>
  </si>
  <si>
    <t>31BWLA</t>
  </si>
  <si>
    <t>31BWLD</t>
  </si>
  <si>
    <t>31BWLE</t>
  </si>
  <si>
    <t>30BWVWB001</t>
  </si>
  <si>
    <t>C4</t>
    <phoneticPr fontId="3" type="noConversion"/>
  </si>
  <si>
    <t>V</t>
    <phoneticPr fontId="3" type="noConversion"/>
  </si>
  <si>
    <t>V</t>
    <phoneticPr fontId="3" type="noConversion"/>
  </si>
  <si>
    <t>27BWZK</t>
  </si>
  <si>
    <t>29BWQ9B001</t>
  </si>
  <si>
    <t>31BWLPB001</t>
  </si>
  <si>
    <t>14BW65B002</t>
  </si>
  <si>
    <t>14BW63B001</t>
  </si>
  <si>
    <t>30BWU1</t>
  </si>
  <si>
    <t>28BWG8B002</t>
  </si>
  <si>
    <t>27BWAKB002</t>
  </si>
  <si>
    <t>30BWW7</t>
  </si>
  <si>
    <t>30BWUY</t>
  </si>
  <si>
    <t>30BWUW</t>
  </si>
  <si>
    <t>27BWAH</t>
  </si>
  <si>
    <t>30BWU5B001</t>
  </si>
  <si>
    <t>31BWLR</t>
  </si>
  <si>
    <t>28BWGEB002</t>
  </si>
  <si>
    <t>30BWU6B001</t>
  </si>
  <si>
    <t>31BWKJB001</t>
  </si>
  <si>
    <t>28BWEV</t>
  </si>
  <si>
    <t>30BWSZB002</t>
  </si>
  <si>
    <t>27BWTB</t>
  </si>
  <si>
    <t>27BWVK</t>
  </si>
  <si>
    <t>uPad</t>
    <phoneticPr fontId="3" type="noConversion"/>
  </si>
  <si>
    <t>C4</t>
    <phoneticPr fontId="3" type="noConversion"/>
  </si>
  <si>
    <t>V</t>
    <phoneticPr fontId="3" type="noConversion"/>
  </si>
  <si>
    <t>30BWUN</t>
    <phoneticPr fontId="3" type="noConversion"/>
  </si>
  <si>
    <t>V</t>
    <phoneticPr fontId="3" type="noConversion"/>
  </si>
  <si>
    <t>uPad</t>
    <phoneticPr fontId="3" type="noConversion"/>
  </si>
  <si>
    <t>V</t>
    <phoneticPr fontId="3" type="noConversion"/>
  </si>
  <si>
    <t>30BWVH</t>
  </si>
  <si>
    <t>31BWLB</t>
  </si>
  <si>
    <t>30BWU5</t>
  </si>
  <si>
    <t>28BWE5</t>
  </si>
  <si>
    <t>25BW02B001</t>
  </si>
  <si>
    <t>26BWSC</t>
  </si>
  <si>
    <t>29BWQAB002</t>
  </si>
  <si>
    <t>27BWAHB001</t>
  </si>
  <si>
    <t>30BWWE</t>
  </si>
  <si>
    <t>30BWW5</t>
  </si>
  <si>
    <t>26BWSB</t>
  </si>
  <si>
    <t>27BWZF</t>
  </si>
  <si>
    <t>31BWLF</t>
  </si>
  <si>
    <t>25BW52B005</t>
  </si>
  <si>
    <t>31BWLC</t>
  </si>
  <si>
    <t>30BWUYB001</t>
  </si>
  <si>
    <t>30BWV8</t>
  </si>
  <si>
    <t>30BWVHB002</t>
  </si>
  <si>
    <t>30BWW4</t>
  </si>
  <si>
    <t>30BWW9</t>
  </si>
  <si>
    <t>30BWWB</t>
  </si>
  <si>
    <t>31BWLPB003</t>
  </si>
  <si>
    <t>26BWQ7B002</t>
  </si>
  <si>
    <t>26BWSBB002</t>
  </si>
  <si>
    <t>27BWBY</t>
  </si>
  <si>
    <t>25BWM4</t>
  </si>
  <si>
    <t>V</t>
    <phoneticPr fontId="3" type="noConversion"/>
  </si>
  <si>
    <t>V</t>
    <phoneticPr fontId="3" type="noConversion"/>
  </si>
  <si>
    <t>V</t>
    <phoneticPr fontId="3" type="noConversion"/>
  </si>
  <si>
    <t>V</t>
    <phoneticPr fontId="3" type="noConversion"/>
  </si>
  <si>
    <t>31BWLG</t>
  </si>
  <si>
    <t>30BWW9B001</t>
  </si>
  <si>
    <t>30BWWJ</t>
  </si>
  <si>
    <t>31BWLH</t>
  </si>
  <si>
    <t>31BWKJ</t>
  </si>
  <si>
    <t>26BWSBB003</t>
  </si>
  <si>
    <t>26BWSCB001</t>
  </si>
  <si>
    <t>16BW85</t>
  </si>
  <si>
    <t>30BWVV</t>
  </si>
  <si>
    <t>30BWW2</t>
  </si>
  <si>
    <t>30BWWD</t>
  </si>
  <si>
    <t>30BWT5B003</t>
  </si>
  <si>
    <t>30BWVW</t>
  </si>
  <si>
    <t>30BWW1</t>
  </si>
  <si>
    <t>30BWVX</t>
  </si>
  <si>
    <t>14BW65B004</t>
  </si>
  <si>
    <t>28BWKB</t>
  </si>
  <si>
    <t>30BWAM</t>
  </si>
  <si>
    <t>30BWAN</t>
  </si>
  <si>
    <t>30BWW3</t>
  </si>
  <si>
    <t>30BWVY</t>
  </si>
  <si>
    <t>30BWW8</t>
  </si>
  <si>
    <t>25BW55B007</t>
  </si>
  <si>
    <t>28BWEKB002</t>
  </si>
  <si>
    <t>30BWUXB001</t>
  </si>
  <si>
    <t>28BWE5B002</t>
  </si>
  <si>
    <t>28BWH8B003</t>
  </si>
  <si>
    <t>30BWV8B001</t>
  </si>
  <si>
    <t>30BWVZB001</t>
  </si>
  <si>
    <t>30BWVWB002</t>
  </si>
  <si>
    <t>30BWWA</t>
  </si>
  <si>
    <t>PR4</t>
    <phoneticPr fontId="3" type="noConversion"/>
  </si>
  <si>
    <t>PR3</t>
    <phoneticPr fontId="3" type="noConversion"/>
  </si>
  <si>
    <t>V</t>
    <phoneticPr fontId="3" type="noConversion"/>
  </si>
  <si>
    <t>V</t>
    <phoneticPr fontId="3" type="noConversion"/>
  </si>
  <si>
    <t>V</t>
    <phoneticPr fontId="3" type="noConversion"/>
  </si>
  <si>
    <t>V</t>
    <phoneticPr fontId="3" type="noConversion"/>
  </si>
  <si>
    <t>PR3</t>
    <phoneticPr fontId="3" type="noConversion"/>
  </si>
  <si>
    <t>28BWE5B001</t>
  </si>
  <si>
    <t>28BWE2</t>
  </si>
  <si>
    <t>28BWER</t>
  </si>
  <si>
    <t>30BWWC</t>
  </si>
  <si>
    <t>30BWWK</t>
  </si>
  <si>
    <t>25BW52B003</t>
  </si>
  <si>
    <t>30BWWDB001</t>
  </si>
  <si>
    <t>33BWW2</t>
  </si>
  <si>
    <t>30BWBZB001</t>
  </si>
  <si>
    <t>27BWZH</t>
  </si>
  <si>
    <t>30BWVZ</t>
  </si>
  <si>
    <t>29BWMB</t>
  </si>
  <si>
    <t>30BWVYB001</t>
  </si>
  <si>
    <t>28BWH8B002</t>
  </si>
  <si>
    <t>30BWWM</t>
  </si>
  <si>
    <t>27BWZG</t>
  </si>
  <si>
    <t>25BW01</t>
  </si>
  <si>
    <t>27BWAK</t>
  </si>
  <si>
    <t>27BWZA</t>
  </si>
  <si>
    <t>32BWMS</t>
  </si>
  <si>
    <t>26BWQ9B002</t>
  </si>
  <si>
    <t>30BWAMB001</t>
  </si>
  <si>
    <t>30BWANB001</t>
  </si>
  <si>
    <t>30BWWG</t>
  </si>
  <si>
    <t>28BWEX</t>
  </si>
  <si>
    <t>27BWZGB003</t>
  </si>
  <si>
    <t>30BWWY</t>
  </si>
  <si>
    <t>27BWAJ</t>
  </si>
  <si>
    <t>27BWAKB005</t>
  </si>
  <si>
    <t>32BWMV</t>
  </si>
  <si>
    <t>23BW10</t>
  </si>
  <si>
    <t>30BWVXB001</t>
  </si>
  <si>
    <t>30BWUYB002</t>
  </si>
  <si>
    <t>28BWGEB003</t>
  </si>
  <si>
    <t>30BWW8B002</t>
  </si>
  <si>
    <t>30BWWDB002</t>
  </si>
  <si>
    <t>28BWH4B002</t>
  </si>
  <si>
    <t>30BWWCB001</t>
  </si>
  <si>
    <t>27BWZE</t>
  </si>
  <si>
    <t>30BWUNB001</t>
  </si>
  <si>
    <t>27BWAHB002</t>
  </si>
  <si>
    <t>26BWQ9B003</t>
  </si>
  <si>
    <t>18N4UW</t>
  </si>
  <si>
    <t>V</t>
    <phoneticPr fontId="3" type="noConversion"/>
  </si>
  <si>
    <t>V</t>
    <phoneticPr fontId="3" type="noConversion"/>
  </si>
  <si>
    <t>V</t>
    <phoneticPr fontId="3" type="noConversion"/>
  </si>
  <si>
    <t>V</t>
    <phoneticPr fontId="3" type="noConversion"/>
  </si>
  <si>
    <t>28BWEXB004</t>
  </si>
  <si>
    <t>30BWUWB001</t>
  </si>
  <si>
    <t>30BWWN</t>
  </si>
  <si>
    <t>28BWEFB003</t>
  </si>
  <si>
    <t>28BWEFB002</t>
  </si>
  <si>
    <t>29BWQCB002</t>
  </si>
  <si>
    <t>30BWW6</t>
  </si>
  <si>
    <t>28BWE4B003</t>
  </si>
  <si>
    <t>28BWH4B003</t>
  </si>
  <si>
    <t>30BWWGB001</t>
  </si>
  <si>
    <t>30BWWF</t>
  </si>
  <si>
    <t>30BWVHB001</t>
  </si>
  <si>
    <t>30BWWKB001</t>
  </si>
  <si>
    <t>30BWWPB001</t>
  </si>
  <si>
    <t>30BWWNB001</t>
  </si>
  <si>
    <t>PR2</t>
    <phoneticPr fontId="3" type="noConversion"/>
  </si>
  <si>
    <t>V</t>
    <phoneticPr fontId="3" type="noConversion"/>
  </si>
  <si>
    <t>PR3</t>
    <phoneticPr fontId="3" type="noConversion"/>
  </si>
  <si>
    <t>PR1</t>
    <phoneticPr fontId="3" type="noConversion"/>
  </si>
  <si>
    <t>23N4AF</t>
    <phoneticPr fontId="3" type="noConversion"/>
  </si>
  <si>
    <t>V</t>
    <phoneticPr fontId="3" type="noConversion"/>
  </si>
  <si>
    <t>30BWWP</t>
  </si>
  <si>
    <t>30BWWQ</t>
  </si>
  <si>
    <t>27BWZ7B003</t>
  </si>
  <si>
    <t>27BWZHB001</t>
  </si>
  <si>
    <t>30BWX2</t>
  </si>
  <si>
    <t>30BWX6</t>
  </si>
  <si>
    <t>25BW52B006</t>
  </si>
  <si>
    <t>30BWUWB002</t>
  </si>
  <si>
    <t>30BWX5B001</t>
  </si>
  <si>
    <t>30BWWAB001</t>
  </si>
  <si>
    <t>33BWZ7</t>
  </si>
  <si>
    <t>30BWWT</t>
  </si>
  <si>
    <t>30BWX1</t>
  </si>
  <si>
    <t>30BWX5</t>
  </si>
  <si>
    <t>27BWZ8</t>
  </si>
  <si>
    <t>27BWAVB002</t>
  </si>
  <si>
    <t>31BWLM</t>
  </si>
  <si>
    <t>32BWMU</t>
  </si>
  <si>
    <t>32BWMT</t>
  </si>
  <si>
    <t>25BW09B005</t>
  </si>
  <si>
    <t>32BWP8</t>
  </si>
  <si>
    <t>28BWENB001</t>
  </si>
  <si>
    <t>30BWWR</t>
  </si>
  <si>
    <t>26BWQ9B005</t>
  </si>
  <si>
    <t>25BW41B003</t>
  </si>
  <si>
    <t>PR2</t>
    <phoneticPr fontId="3" type="noConversion"/>
  </si>
  <si>
    <t>V</t>
    <phoneticPr fontId="3" type="noConversion"/>
  </si>
  <si>
    <t>V</t>
    <phoneticPr fontId="3" type="noConversion"/>
  </si>
  <si>
    <t>uPad</t>
    <phoneticPr fontId="3" type="noConversion"/>
  </si>
  <si>
    <t>30BWT3B002</t>
    <phoneticPr fontId="3" type="noConversion"/>
  </si>
  <si>
    <t>30BWWTB001</t>
  </si>
  <si>
    <t>26BWQ9B004</t>
  </si>
  <si>
    <t>27BWZAB001</t>
  </si>
  <si>
    <t>30BWWQB001</t>
  </si>
  <si>
    <t>30BWWFB001</t>
  </si>
  <si>
    <t>25BWMC</t>
  </si>
  <si>
    <t>28BWH4B005</t>
  </si>
  <si>
    <t>28BWEXB003</t>
  </si>
  <si>
    <t>27BWAFB004</t>
  </si>
  <si>
    <t>27BWZ6B005</t>
  </si>
  <si>
    <t>27BWZ8B004</t>
  </si>
  <si>
    <t>25BW52B002</t>
  </si>
  <si>
    <t>23N4AFB002</t>
  </si>
  <si>
    <t>PR3</t>
    <phoneticPr fontId="3" type="noConversion"/>
  </si>
  <si>
    <t>PR4</t>
    <phoneticPr fontId="3" type="noConversion"/>
  </si>
  <si>
    <t>23N4ACB003</t>
  </si>
  <si>
    <t>V</t>
    <phoneticPr fontId="3" type="noConversion"/>
  </si>
  <si>
    <t>V</t>
    <phoneticPr fontId="3" type="noConversion"/>
  </si>
  <si>
    <t>V</t>
    <phoneticPr fontId="3" type="noConversion"/>
  </si>
  <si>
    <t>V</t>
    <phoneticPr fontId="3" type="noConversion"/>
  </si>
  <si>
    <t>V</t>
    <phoneticPr fontId="3" type="noConversion"/>
  </si>
  <si>
    <t>30BWT3B002</t>
  </si>
  <si>
    <t>27BWAFB003</t>
  </si>
  <si>
    <t>27BWZ6B004</t>
  </si>
  <si>
    <t>27BWZ8B003</t>
  </si>
  <si>
    <t>30BWWW</t>
  </si>
  <si>
    <t>29BWQLB007</t>
  </si>
  <si>
    <t>30BWWZ</t>
  </si>
  <si>
    <t>30BWXK</t>
  </si>
  <si>
    <t>30BWVVB001</t>
  </si>
  <si>
    <t>30BWWV</t>
  </si>
  <si>
    <t>30BWXH</t>
  </si>
  <si>
    <t>30BWX1B001</t>
  </si>
  <si>
    <t>14BW62B002</t>
  </si>
  <si>
    <t>30BWWVB001</t>
  </si>
  <si>
    <t>30BWXHB001</t>
  </si>
  <si>
    <t>30BWWS</t>
  </si>
  <si>
    <t>31BWK4</t>
  </si>
  <si>
    <t>33BWZ1</t>
  </si>
  <si>
    <t>30BWX9</t>
  </si>
  <si>
    <t>30BWWSB001</t>
  </si>
  <si>
    <t>27BWZAB002</t>
  </si>
  <si>
    <t>30BWZA</t>
  </si>
  <si>
    <t>30BWW2B002</t>
  </si>
  <si>
    <t>30BWXG</t>
  </si>
  <si>
    <t>30BWUNB002</t>
  </si>
  <si>
    <t>30BWW8B003</t>
  </si>
  <si>
    <t>30BWVWB003</t>
  </si>
  <si>
    <t>30BWWSB002</t>
  </si>
  <si>
    <t>uPad</t>
    <phoneticPr fontId="3" type="noConversion"/>
  </si>
  <si>
    <t>PR3</t>
    <phoneticPr fontId="3" type="noConversion"/>
  </si>
  <si>
    <t>15M7D7B005</t>
  </si>
  <si>
    <t>PR1</t>
    <phoneticPr fontId="3" type="noConversion"/>
  </si>
  <si>
    <t>PR2</t>
    <phoneticPr fontId="3" type="noConversion"/>
  </si>
  <si>
    <t>V</t>
    <phoneticPr fontId="3" type="noConversion"/>
  </si>
  <si>
    <t>V</t>
    <phoneticPr fontId="3" type="noConversion"/>
  </si>
  <si>
    <t>V</t>
    <phoneticPr fontId="3" type="noConversion"/>
  </si>
  <si>
    <t>V</t>
    <phoneticPr fontId="3" type="noConversion"/>
  </si>
  <si>
    <t>V</t>
    <phoneticPr fontId="3" type="noConversion"/>
  </si>
  <si>
    <t>33BWZ6</t>
  </si>
  <si>
    <t>29BWQL</t>
  </si>
  <si>
    <t>33BWZ6B002</t>
  </si>
  <si>
    <t>30BWU5B002</t>
  </si>
  <si>
    <t>30BWX3</t>
  </si>
  <si>
    <t>30BWXE</t>
  </si>
  <si>
    <t>24BW98B001</t>
  </si>
  <si>
    <t>30BWAMB002</t>
  </si>
  <si>
    <t>23BW10B003</t>
  </si>
  <si>
    <t>28BWEKB003</t>
  </si>
  <si>
    <t>30BWWX</t>
  </si>
  <si>
    <t>30BWWU</t>
  </si>
  <si>
    <t>30BWFX</t>
  </si>
  <si>
    <t>33BWV5</t>
  </si>
  <si>
    <t>30BWTZB002</t>
  </si>
  <si>
    <t>33BWUY</t>
  </si>
  <si>
    <t>30BWXD</t>
  </si>
  <si>
    <t>30BWXF</t>
  </si>
  <si>
    <t>33BWV4</t>
  </si>
  <si>
    <t>33BWZ4</t>
  </si>
  <si>
    <t>33BWZ5</t>
  </si>
  <si>
    <t>33BWV1</t>
  </si>
  <si>
    <t>30BWWZB001</t>
  </si>
  <si>
    <t>30BWX7</t>
  </si>
  <si>
    <t>30BWX8</t>
  </si>
  <si>
    <t>30BWX9B002</t>
  </si>
  <si>
    <t>25BWM6</t>
  </si>
  <si>
    <t>30BWU5B003</t>
  </si>
  <si>
    <t>V</t>
    <phoneticPr fontId="3" type="noConversion"/>
  </si>
  <si>
    <t>V</t>
    <phoneticPr fontId="3" type="noConversion"/>
  </si>
  <si>
    <t>V</t>
    <phoneticPr fontId="3" type="noConversion"/>
  </si>
  <si>
    <t>78QM05B001</t>
  </si>
  <si>
    <t>78QM05B002</t>
  </si>
  <si>
    <t>AspenA FS_PR1</t>
  </si>
  <si>
    <t>V</t>
    <phoneticPr fontId="3" type="noConversion"/>
  </si>
  <si>
    <t>V</t>
    <phoneticPr fontId="3" type="noConversion"/>
  </si>
  <si>
    <t>78QM05B004</t>
    <phoneticPr fontId="3" type="noConversion"/>
  </si>
  <si>
    <t>V</t>
    <phoneticPr fontId="3" type="noConversion"/>
  </si>
  <si>
    <t>Particle</t>
  </si>
  <si>
    <t>Machine alarm</t>
  </si>
  <si>
    <t>Over Q-time</t>
  </si>
  <si>
    <t>PR damage</t>
  </si>
  <si>
    <t>Bubble</t>
  </si>
  <si>
    <t>WES shift</t>
  </si>
  <si>
    <t>RW-Particle</t>
    <phoneticPr fontId="3" type="noConversion"/>
  </si>
  <si>
    <t>RW-Machine alarm</t>
    <phoneticPr fontId="3" type="noConversion"/>
  </si>
  <si>
    <t>RW-Over Q-time</t>
    <phoneticPr fontId="3" type="noConversion"/>
  </si>
  <si>
    <t>RW-buy-off</t>
    <phoneticPr fontId="3" type="noConversion"/>
  </si>
  <si>
    <t>RW-oxidation</t>
    <phoneticPr fontId="3" type="noConversion"/>
  </si>
  <si>
    <t>RW-PR damage</t>
    <phoneticPr fontId="3" type="noConversion"/>
  </si>
  <si>
    <t>RW-Bubble</t>
    <phoneticPr fontId="3" type="noConversion"/>
  </si>
  <si>
    <t>RW-WES shift</t>
    <phoneticPr fontId="3" type="noConversion"/>
  </si>
  <si>
    <t>加總 - RW-Bubble</t>
  </si>
  <si>
    <t>加總 - RW-Particle</t>
  </si>
  <si>
    <t>加總 - RW-Machine alarm</t>
  </si>
  <si>
    <t>加總 - RW-Over Q-time</t>
  </si>
  <si>
    <t>加總 - RW-buy-off</t>
  </si>
  <si>
    <t>加總 - RW-oxidation</t>
  </si>
  <si>
    <t>加總 - RW-PR damage</t>
  </si>
  <si>
    <t>加總 - RW-WES shift</t>
  </si>
  <si>
    <t>30BWX9B001</t>
  </si>
  <si>
    <t>30BWXFB001</t>
  </si>
  <si>
    <t>30BWWUB001</t>
  </si>
  <si>
    <t>30BWYG</t>
  </si>
  <si>
    <t>27BWVKB001</t>
  </si>
  <si>
    <t>30BWFXB001</t>
  </si>
  <si>
    <t>30BWY4</t>
  </si>
  <si>
    <t>25BW09B004</t>
  </si>
  <si>
    <t>30BWX4</t>
  </si>
  <si>
    <t>30BWXN</t>
  </si>
  <si>
    <t>30BWXY</t>
  </si>
  <si>
    <t>30BWXS</t>
  </si>
  <si>
    <t>30BWXNB001</t>
  </si>
  <si>
    <t>30BWXYB001</t>
  </si>
  <si>
    <t>30BWXSB001</t>
  </si>
  <si>
    <t>25BW09B006</t>
  </si>
  <si>
    <t>33BWUT</t>
  </si>
  <si>
    <t>18BW54B004</t>
  </si>
  <si>
    <t>33BWUW</t>
  </si>
  <si>
    <t>32BWPA</t>
  </si>
  <si>
    <t>32BWNV</t>
  </si>
  <si>
    <t>30BWWWB001</t>
  </si>
  <si>
    <t>31BWK7</t>
  </si>
  <si>
    <t>28BWELB002</t>
  </si>
  <si>
    <t>33BWZ2</t>
  </si>
  <si>
    <t>30BWYH</t>
  </si>
  <si>
    <t>30BWX1B002</t>
  </si>
  <si>
    <t>33BWZ3</t>
  </si>
  <si>
    <t>27BWZCB001</t>
  </si>
  <si>
    <t>33BWUS</t>
  </si>
  <si>
    <t>25BW44B004</t>
  </si>
  <si>
    <t>32BWMZ</t>
  </si>
  <si>
    <t>30BWYP</t>
  </si>
  <si>
    <t>31BWK7B002</t>
  </si>
  <si>
    <t>30BWXP</t>
  </si>
  <si>
    <t>30BWXX</t>
  </si>
  <si>
    <t>30BWZJB001</t>
  </si>
  <si>
    <t>30BWW3B002</t>
  </si>
  <si>
    <t>31BWL7</t>
  </si>
  <si>
    <t>30BWY4B001</t>
  </si>
  <si>
    <t>27BWVKB002</t>
  </si>
  <si>
    <t>30BWWH</t>
  </si>
  <si>
    <t>30BWX7B002</t>
  </si>
  <si>
    <t>23N4ADB002</t>
  </si>
  <si>
    <t>23N4ADB003</t>
  </si>
  <si>
    <t>C4</t>
    <phoneticPr fontId="3" type="noConversion"/>
  </si>
  <si>
    <t>V</t>
    <phoneticPr fontId="3" type="noConversion"/>
  </si>
  <si>
    <t>V</t>
    <phoneticPr fontId="3" type="noConversion"/>
  </si>
  <si>
    <t>V</t>
    <phoneticPr fontId="3" type="noConversion"/>
  </si>
  <si>
    <t>27BWZC</t>
  </si>
  <si>
    <t>33BWUH</t>
  </si>
  <si>
    <t>30BWX7B001</t>
  </si>
  <si>
    <t>30BWWL</t>
  </si>
  <si>
    <t>30BWXC</t>
  </si>
  <si>
    <t>30BWXB</t>
  </si>
  <si>
    <t>30BWXJ</t>
  </si>
  <si>
    <t>26BWQ8</t>
  </si>
  <si>
    <t>30BWANB002</t>
  </si>
  <si>
    <t>28BWH8B004</t>
  </si>
  <si>
    <t>30BWXR</t>
  </si>
  <si>
    <t>30BWXPB001</t>
  </si>
  <si>
    <t>30BWXQ</t>
  </si>
  <si>
    <t>30BWXL</t>
  </si>
  <si>
    <t>33BWC7</t>
  </si>
  <si>
    <t>30BWYF</t>
  </si>
  <si>
    <t>31BWM8</t>
  </si>
  <si>
    <t>32BWP9</t>
  </si>
  <si>
    <t>30BWYFB001</t>
  </si>
  <si>
    <t>30BWXLB001</t>
  </si>
  <si>
    <t>30BWYU</t>
  </si>
  <si>
    <t>29BWQMB004</t>
  </si>
  <si>
    <t>30BWXCB002</t>
  </si>
  <si>
    <t>V</t>
    <phoneticPr fontId="3" type="noConversion"/>
  </si>
  <si>
    <t>V</t>
    <phoneticPr fontId="3" type="noConversion"/>
  </si>
  <si>
    <t>V</t>
    <phoneticPr fontId="3" type="noConversion"/>
  </si>
  <si>
    <t>78QM05B003</t>
  </si>
  <si>
    <t>78QM05B003</t>
    <phoneticPr fontId="3" type="noConversion"/>
  </si>
  <si>
    <t>30BWWLB001</t>
  </si>
  <si>
    <t>27BWAKB006</t>
  </si>
  <si>
    <t>26BWQ7B003</t>
  </si>
  <si>
    <t>33BWAX</t>
  </si>
  <si>
    <t>30BWXCB001</t>
  </si>
  <si>
    <t>27BWZKB002</t>
  </si>
  <si>
    <t>27BWZHB002</t>
  </si>
  <si>
    <t>30BWYJ</t>
  </si>
  <si>
    <t>27BWAHB003</t>
  </si>
  <si>
    <t>28BWE5B003</t>
  </si>
  <si>
    <t>30BWYL</t>
  </si>
  <si>
    <t>30BWXQB001</t>
  </si>
  <si>
    <t>30BWYB</t>
  </si>
  <si>
    <t>30BWWRB002</t>
  </si>
  <si>
    <t>26BWQ8B001</t>
  </si>
  <si>
    <t>30BWXXB001</t>
  </si>
  <si>
    <t>30BWYPB001</t>
  </si>
  <si>
    <t>30BWWKB002</t>
  </si>
  <si>
    <t>26BWNWB002</t>
  </si>
  <si>
    <t>25BWM6B004</t>
  </si>
  <si>
    <t>78QM05B005</t>
  </si>
  <si>
    <t>uPad</t>
    <phoneticPr fontId="3" type="noConversion"/>
  </si>
  <si>
    <t>V</t>
    <phoneticPr fontId="3" type="noConversion"/>
  </si>
  <si>
    <t>V</t>
    <phoneticPr fontId="3" type="noConversion"/>
  </si>
  <si>
    <t>V</t>
    <phoneticPr fontId="3" type="noConversion"/>
  </si>
  <si>
    <t>BRCM</t>
  </si>
  <si>
    <t>BRCM</t>
    <phoneticPr fontId="3" type="noConversion"/>
  </si>
  <si>
    <t>AMD</t>
  </si>
  <si>
    <t>AMD</t>
    <phoneticPr fontId="3" type="noConversion"/>
  </si>
  <si>
    <t>PoP</t>
  </si>
  <si>
    <t>PoP</t>
    <phoneticPr fontId="3" type="noConversion"/>
  </si>
  <si>
    <t>-</t>
    <phoneticPr fontId="3" type="noConversion"/>
  </si>
  <si>
    <t>RDL</t>
    <phoneticPr fontId="3" type="noConversion"/>
  </si>
  <si>
    <t>TP</t>
    <phoneticPr fontId="3" type="noConversion"/>
  </si>
  <si>
    <t>C4</t>
    <phoneticPr fontId="3" type="noConversion"/>
  </si>
  <si>
    <t>BRCM data</t>
    <phoneticPr fontId="3" type="noConversion"/>
  </si>
  <si>
    <t>AMD data</t>
    <phoneticPr fontId="3" type="noConversion"/>
  </si>
  <si>
    <t>TTL</t>
  </si>
  <si>
    <t>TTL</t>
    <phoneticPr fontId="3" type="noConversion"/>
  </si>
  <si>
    <t>Rework</t>
  </si>
  <si>
    <t>Rate</t>
  </si>
  <si>
    <t>PoP data</t>
    <phoneticPr fontId="3" type="noConversion"/>
  </si>
  <si>
    <t>TTL</t>
    <phoneticPr fontId="3" type="noConversion"/>
  </si>
  <si>
    <t>Oxidation</t>
    <phoneticPr fontId="3" type="noConversion"/>
  </si>
  <si>
    <t>Buy-off</t>
    <phoneticPr fontId="3" type="noConversion"/>
  </si>
  <si>
    <t>30BWUWB003</t>
  </si>
  <si>
    <t>30BWYS</t>
  </si>
  <si>
    <t>30BWXPB002</t>
  </si>
  <si>
    <t>30BWXRB001</t>
  </si>
  <si>
    <t>29BWQG</t>
  </si>
  <si>
    <t>30BWXQB002</t>
  </si>
  <si>
    <t>30BWYQ</t>
  </si>
  <si>
    <t>30BWWZB002</t>
  </si>
  <si>
    <t>30BWW8B001</t>
  </si>
  <si>
    <t>30BWYKB001</t>
  </si>
  <si>
    <t>30BWX8B001</t>
  </si>
  <si>
    <t>28BWE5B004</t>
  </si>
  <si>
    <t>27BWZEB001</t>
  </si>
  <si>
    <t>25BW02B003</t>
  </si>
  <si>
    <t>30BWYX</t>
  </si>
  <si>
    <t>29BWQGB001</t>
  </si>
  <si>
    <t>26BWNWB001</t>
  </si>
  <si>
    <t>30BWYW</t>
  </si>
  <si>
    <t>33BWVC</t>
  </si>
  <si>
    <t>33BWV2</t>
  </si>
  <si>
    <t>33BWV3</t>
  </si>
  <si>
    <t>31BWL5</t>
  </si>
  <si>
    <t>32BWTQ</t>
  </si>
  <si>
    <t>32BWTP</t>
  </si>
  <si>
    <t>32BWTU</t>
  </si>
  <si>
    <t>31BWGU</t>
  </si>
  <si>
    <t>33BWUR</t>
  </si>
  <si>
    <t>33BWUV</t>
  </si>
  <si>
    <t>33BWKJ</t>
  </si>
  <si>
    <t>33BWKM</t>
  </si>
  <si>
    <t>33BWKN</t>
  </si>
  <si>
    <t>33BWL1</t>
  </si>
  <si>
    <t>33BWL2</t>
  </si>
  <si>
    <t>30BWW3B001</t>
  </si>
  <si>
    <t>TP</t>
    <phoneticPr fontId="3" type="noConversion"/>
  </si>
  <si>
    <t>V</t>
    <phoneticPr fontId="3" type="noConversion"/>
  </si>
  <si>
    <t>30BWYK</t>
    <phoneticPr fontId="3" type="noConversion"/>
  </si>
  <si>
    <t>78QM06B001</t>
  </si>
  <si>
    <t>PR2</t>
    <phoneticPr fontId="3" type="noConversion"/>
  </si>
  <si>
    <t>PR2</t>
    <phoneticPr fontId="3" type="noConversion"/>
  </si>
  <si>
    <t>V</t>
    <phoneticPr fontId="3" type="noConversion"/>
  </si>
  <si>
    <t>V</t>
    <phoneticPr fontId="3" type="noConversion"/>
  </si>
  <si>
    <t>33BWUJ</t>
  </si>
  <si>
    <t>33BWUU</t>
  </si>
  <si>
    <t>29BWQM</t>
  </si>
  <si>
    <t>33BWZG</t>
  </si>
  <si>
    <t>33BWKZ</t>
  </si>
  <si>
    <t>33BWC6</t>
  </si>
  <si>
    <t>31BWGT</t>
  </si>
  <si>
    <t>28BWENB002</t>
  </si>
  <si>
    <t>30BWWWB002</t>
  </si>
  <si>
    <t>30BWZB</t>
  </si>
  <si>
    <t>33BWKL</t>
  </si>
  <si>
    <t>27BWZAB003</t>
  </si>
  <si>
    <t>30BWXT</t>
  </si>
  <si>
    <t>33BWKK</t>
  </si>
  <si>
    <t>30BWZ7</t>
  </si>
  <si>
    <t>34BWP6</t>
  </si>
  <si>
    <t>30BWZ2</t>
  </si>
  <si>
    <t>30BWZ3</t>
  </si>
  <si>
    <t>30BWZ6</t>
  </si>
  <si>
    <t>30BWZ4</t>
  </si>
  <si>
    <t>30BWWAB002</t>
  </si>
  <si>
    <t>30BWXGB001</t>
  </si>
  <si>
    <t>30BWYY</t>
  </si>
  <si>
    <t>30BWZ2B001</t>
  </si>
  <si>
    <t>30BWYN</t>
  </si>
  <si>
    <t>30BWWNB002</t>
  </si>
  <si>
    <t>30BWX4B001</t>
  </si>
  <si>
    <t>30BWYR</t>
  </si>
  <si>
    <t>30BWZC</t>
  </si>
  <si>
    <t>25BW45B003</t>
  </si>
  <si>
    <t>28BWESB002</t>
  </si>
  <si>
    <t>34BWLP</t>
  </si>
  <si>
    <t>30BWZ5</t>
  </si>
  <si>
    <t>30BWYBB001</t>
  </si>
  <si>
    <t>30BWWYB001</t>
  </si>
  <si>
    <t>30BWXRB002</t>
  </si>
  <si>
    <t>30BWXGB002</t>
  </si>
  <si>
    <t>30BWW6B001</t>
  </si>
  <si>
    <t>V</t>
    <phoneticPr fontId="3" type="noConversion"/>
  </si>
  <si>
    <t>PR5</t>
    <phoneticPr fontId="3" type="noConversion"/>
  </si>
  <si>
    <t>NCQMTM</t>
  </si>
  <si>
    <t>NCQMU3</t>
  </si>
  <si>
    <t>23N4AHB001</t>
  </si>
  <si>
    <t>PR4</t>
    <phoneticPr fontId="3" type="noConversion"/>
  </si>
  <si>
    <t>RW-Peeling</t>
    <phoneticPr fontId="3" type="noConversion"/>
  </si>
  <si>
    <t>15M7DA</t>
    <phoneticPr fontId="3" type="noConversion"/>
  </si>
  <si>
    <t>Gel</t>
    <phoneticPr fontId="3" type="noConversion"/>
  </si>
  <si>
    <t>RW-Gel</t>
    <phoneticPr fontId="3" type="noConversion"/>
  </si>
  <si>
    <t>加總 - RW-Peeling</t>
  </si>
  <si>
    <t>加總 - RW-Gel</t>
  </si>
  <si>
    <t>BRCM</t>
    <phoneticPr fontId="3" type="noConversion"/>
  </si>
  <si>
    <t>AMD</t>
    <phoneticPr fontId="3" type="noConversion"/>
  </si>
  <si>
    <t>PoP</t>
    <phoneticPr fontId="3" type="noConversion"/>
  </si>
  <si>
    <t>Gel</t>
    <phoneticPr fontId="3" type="noConversion"/>
  </si>
  <si>
    <t>-</t>
    <phoneticPr fontId="3" type="noConversion"/>
  </si>
  <si>
    <t>32BWTJB001</t>
  </si>
  <si>
    <t>31BWLK</t>
  </si>
  <si>
    <t>32BWTK</t>
  </si>
  <si>
    <t>32BWTL</t>
  </si>
  <si>
    <t>32BWTM</t>
  </si>
  <si>
    <t>30BWZL</t>
  </si>
  <si>
    <t>30BWYRB001</t>
  </si>
  <si>
    <t>30BWZ3B001</t>
  </si>
  <si>
    <t>31BWM9</t>
  </si>
  <si>
    <t>31BWLJ</t>
  </si>
  <si>
    <t>30BWZ1</t>
  </si>
  <si>
    <t>30BWYZ</t>
  </si>
  <si>
    <t>33BWD4</t>
  </si>
  <si>
    <t>31BWHE</t>
  </si>
  <si>
    <t>32BWMZB001</t>
  </si>
  <si>
    <t>30BWWAB003</t>
  </si>
  <si>
    <t>33BWD4B001</t>
  </si>
  <si>
    <t>29BWQE</t>
  </si>
  <si>
    <t>30BWXPB003</t>
  </si>
  <si>
    <t>25BW44B005</t>
  </si>
  <si>
    <t>30BWYXB001</t>
  </si>
  <si>
    <t>30BWXTB001</t>
  </si>
  <si>
    <t>33BWC3</t>
  </si>
  <si>
    <t>33BWC3B001</t>
  </si>
  <si>
    <t>C4</t>
    <phoneticPr fontId="3" type="noConversion"/>
  </si>
  <si>
    <t>C4</t>
    <phoneticPr fontId="3" type="noConversion"/>
  </si>
  <si>
    <t>33N4NE</t>
  </si>
  <si>
    <t>33M72B</t>
  </si>
  <si>
    <t>33M709</t>
  </si>
  <si>
    <t>78QM05B007</t>
  </si>
  <si>
    <t>V</t>
    <phoneticPr fontId="3" type="noConversion"/>
  </si>
  <si>
    <t>V</t>
    <phoneticPr fontId="3" type="noConversion"/>
  </si>
  <si>
    <t>V</t>
    <phoneticPr fontId="3" type="noConversion"/>
  </si>
  <si>
    <t>V</t>
    <phoneticPr fontId="3" type="noConversion"/>
  </si>
  <si>
    <t>30BWZT</t>
  </si>
  <si>
    <t>30BWXM</t>
  </si>
  <si>
    <t>30BWZ8</t>
  </si>
  <si>
    <t>30BWYZB001</t>
  </si>
  <si>
    <t>27BWAJB001</t>
  </si>
  <si>
    <t>30BWZ4B001</t>
  </si>
  <si>
    <t>30BWYWB001</t>
  </si>
  <si>
    <t>33BWD5</t>
  </si>
  <si>
    <t>30BWZE</t>
  </si>
  <si>
    <t>30BWZ9</t>
  </si>
  <si>
    <t>30BWWRB001</t>
  </si>
  <si>
    <t>32BWTJ</t>
  </si>
  <si>
    <t>30BWZD</t>
  </si>
  <si>
    <t>30BWZJ</t>
  </si>
  <si>
    <t>33BWE1</t>
  </si>
  <si>
    <t>31BWM7B001</t>
  </si>
  <si>
    <t>25BWM6B002</t>
  </si>
  <si>
    <t>30BWSK</t>
  </si>
  <si>
    <t>33BWZF</t>
  </si>
  <si>
    <t>34BWLQ</t>
  </si>
  <si>
    <t>32BWN4</t>
  </si>
  <si>
    <t>30BWYNB001</t>
  </si>
  <si>
    <t>29BWMJ</t>
  </si>
  <si>
    <t>27BWZKB001</t>
  </si>
  <si>
    <t>V</t>
    <phoneticPr fontId="3" type="noConversion"/>
  </si>
  <si>
    <t>V</t>
    <phoneticPr fontId="3" type="noConversion"/>
  </si>
  <si>
    <t>V</t>
    <phoneticPr fontId="3" type="noConversion"/>
  </si>
  <si>
    <t>uPad</t>
    <phoneticPr fontId="3" type="noConversion"/>
  </si>
  <si>
    <t>33BWCVB001</t>
  </si>
  <si>
    <t>33BWCV</t>
  </si>
  <si>
    <t>32BWTN</t>
  </si>
  <si>
    <t>32BWTR</t>
  </si>
  <si>
    <t>30BWZK</t>
  </si>
  <si>
    <t>33BWD5B001</t>
  </si>
  <si>
    <t>30BWZQ</t>
  </si>
  <si>
    <t>33BWDZ</t>
  </si>
  <si>
    <t>33BWYTB001</t>
  </si>
  <si>
    <t>30BWZEB001</t>
  </si>
  <si>
    <t>31BWHD</t>
  </si>
  <si>
    <t>30BWZ6B001</t>
  </si>
  <si>
    <t>30BWZF</t>
  </si>
  <si>
    <t>31BWHC</t>
  </si>
  <si>
    <t>31BWMA</t>
  </si>
  <si>
    <t>32BWS9</t>
  </si>
  <si>
    <t>29BWQP</t>
  </si>
  <si>
    <t>33BWCL</t>
  </si>
  <si>
    <t>28BWE2B002</t>
  </si>
  <si>
    <t>30BWYM</t>
  </si>
  <si>
    <t>24BW22B001</t>
  </si>
  <si>
    <t>14BW63B002</t>
  </si>
  <si>
    <t>30BWZH</t>
  </si>
  <si>
    <t>30BWZS</t>
  </si>
  <si>
    <t>33BWDY</t>
  </si>
  <si>
    <t>33BWDN</t>
  </si>
  <si>
    <t>28BWE4B004</t>
  </si>
  <si>
    <t>23BW96</t>
  </si>
  <si>
    <t>33BWYT</t>
  </si>
  <si>
    <t>30BWZR</t>
  </si>
  <si>
    <t>33BWYR</t>
  </si>
  <si>
    <t>33BWYS</t>
  </si>
  <si>
    <t>32BWTX</t>
  </si>
  <si>
    <t>31BWHEB002</t>
  </si>
  <si>
    <t>31BWMB</t>
  </si>
  <si>
    <t>33BWW1</t>
  </si>
  <si>
    <t>33BWYD</t>
  </si>
  <si>
    <t>30BWZ1B001</t>
  </si>
  <si>
    <t>30BWWRB003</t>
  </si>
  <si>
    <t>28BWG8B003</t>
  </si>
  <si>
    <t>V</t>
    <phoneticPr fontId="3" type="noConversion"/>
  </si>
  <si>
    <t>V</t>
    <phoneticPr fontId="3" type="noConversion"/>
  </si>
  <si>
    <t>32BWPJ</t>
    <phoneticPr fontId="3" type="noConversion"/>
  </si>
  <si>
    <t>30BWXCB003</t>
  </si>
  <si>
    <t>30BWXXB002</t>
  </si>
  <si>
    <t>31BWHEB001</t>
  </si>
  <si>
    <t>33BWX8</t>
  </si>
  <si>
    <t>30BWZKB001</t>
  </si>
  <si>
    <t>30BWZDB001</t>
  </si>
  <si>
    <t>31BWM6B001</t>
  </si>
  <si>
    <t>32BWPK</t>
  </si>
  <si>
    <t>33BWL5</t>
  </si>
  <si>
    <t>30BWZHB001</t>
  </si>
  <si>
    <t>33BWW4B001</t>
  </si>
  <si>
    <t>30BWWHB001</t>
  </si>
  <si>
    <t>30BWZV</t>
  </si>
  <si>
    <t>30BWZEB002</t>
  </si>
  <si>
    <t>33BWE1B001</t>
  </si>
  <si>
    <t>33BWDNB002</t>
  </si>
  <si>
    <t>15M7D7B006</t>
  </si>
  <si>
    <t>V</t>
    <phoneticPr fontId="3" type="noConversion"/>
  </si>
  <si>
    <t>V</t>
    <phoneticPr fontId="3" type="noConversion"/>
  </si>
  <si>
    <t>V</t>
    <phoneticPr fontId="3" type="noConversion"/>
  </si>
  <si>
    <t>TP</t>
    <phoneticPr fontId="3" type="noConversion"/>
  </si>
  <si>
    <t>uPad</t>
    <phoneticPr fontId="3" type="noConversion"/>
  </si>
  <si>
    <t>15M7DAB006</t>
  </si>
  <si>
    <t>33M72C</t>
  </si>
  <si>
    <t>33M707</t>
  </si>
  <si>
    <t>33M708</t>
  </si>
  <si>
    <t>PR4</t>
    <phoneticPr fontId="3" type="noConversion"/>
  </si>
  <si>
    <t>PR5</t>
    <phoneticPr fontId="3" type="noConversion"/>
  </si>
  <si>
    <t>NEQMQ1</t>
  </si>
  <si>
    <t>NEQMQ2</t>
  </si>
  <si>
    <t>NCQMTN</t>
  </si>
  <si>
    <t>78QM05B001</t>
    <phoneticPr fontId="3" type="noConversion"/>
  </si>
  <si>
    <t>33M72BB002</t>
  </si>
  <si>
    <t>V</t>
    <phoneticPr fontId="3" type="noConversion"/>
  </si>
  <si>
    <t>V</t>
    <phoneticPr fontId="3" type="noConversion"/>
  </si>
  <si>
    <t>32BWPJ</t>
  </si>
  <si>
    <t>uPad</t>
    <phoneticPr fontId="3" type="noConversion"/>
  </si>
  <si>
    <t>uPad</t>
    <phoneticPr fontId="3" type="noConversion"/>
  </si>
  <si>
    <t>QM PoP</t>
    <phoneticPr fontId="3" type="noConversion"/>
  </si>
  <si>
    <t>&lt; 5%</t>
    <phoneticPr fontId="3" type="noConversion"/>
  </si>
  <si>
    <t>30BWZW</t>
  </si>
  <si>
    <t>33BWE5</t>
  </si>
  <si>
    <t>31BWHEB003</t>
  </si>
  <si>
    <t>31BWJW</t>
  </si>
  <si>
    <t>31BWM7</t>
  </si>
  <si>
    <t>32BWQA</t>
  </si>
  <si>
    <t>32BWR3</t>
  </si>
  <si>
    <t>33BWW4</t>
  </si>
  <si>
    <t>30BWYT</t>
  </si>
  <si>
    <t>30BWZJB002</t>
  </si>
  <si>
    <t>30BWZ7B001</t>
  </si>
  <si>
    <t>30BWZRB001</t>
  </si>
  <si>
    <t>30BWYWB002</t>
  </si>
  <si>
    <t>30BWZ5B001</t>
  </si>
  <si>
    <t>33BWDZB001</t>
  </si>
  <si>
    <t>33BWCCB001</t>
  </si>
  <si>
    <t>33BWBE</t>
  </si>
  <si>
    <t>31BWLJB001</t>
  </si>
  <si>
    <t>32BWN4B001</t>
  </si>
  <si>
    <t>32BWR4</t>
  </si>
  <si>
    <t>32BWR5</t>
  </si>
  <si>
    <t>33BWVZ</t>
  </si>
  <si>
    <t>30BWZ5B002</t>
  </si>
  <si>
    <t>30BWZ7B002</t>
  </si>
  <si>
    <t>31BWMBB001</t>
  </si>
  <si>
    <t>33BWW4B002</t>
  </si>
  <si>
    <t>33BWFKB001</t>
  </si>
  <si>
    <t>32BWR6</t>
  </si>
  <si>
    <t>30BWZFB001</t>
  </si>
  <si>
    <t>32BWR5B001</t>
  </si>
  <si>
    <t>33BWL3</t>
  </si>
  <si>
    <t>30BWZAB002</t>
  </si>
  <si>
    <t>V</t>
    <phoneticPr fontId="3" type="noConversion"/>
  </si>
  <si>
    <t>V</t>
    <phoneticPr fontId="3" type="noConversion"/>
  </si>
  <si>
    <t>PR4</t>
    <phoneticPr fontId="3" type="noConversion"/>
  </si>
  <si>
    <t>PR3</t>
    <phoneticPr fontId="3" type="noConversion"/>
  </si>
  <si>
    <t>uPad</t>
    <phoneticPr fontId="3" type="noConversion"/>
  </si>
  <si>
    <t>78QM05B006</t>
  </si>
  <si>
    <t>45QM98</t>
  </si>
  <si>
    <t>AspenA BS_PR1</t>
  </si>
  <si>
    <t>V</t>
    <phoneticPr fontId="3" type="noConversion"/>
  </si>
  <si>
    <t>V</t>
    <phoneticPr fontId="3" type="noConversion"/>
  </si>
  <si>
    <t>Item</t>
    <phoneticPr fontId="3" type="noConversion"/>
  </si>
  <si>
    <t>Rework Q'ty</t>
    <phoneticPr fontId="3" type="noConversion"/>
  </si>
  <si>
    <t>Rework rate</t>
    <phoneticPr fontId="3" type="noConversion"/>
  </si>
  <si>
    <t>18.33%</t>
  </si>
  <si>
    <t>0.00%</t>
  </si>
  <si>
    <t>16.42%</t>
  </si>
  <si>
    <t>Particle rework rate</t>
    <phoneticPr fontId="3" type="noConversion"/>
  </si>
  <si>
    <t>1.5% (2/139)</t>
    <phoneticPr fontId="3" type="noConversion"/>
  </si>
  <si>
    <t>0% (0/40)</t>
    <phoneticPr fontId="3" type="noConversion"/>
  </si>
  <si>
    <t>3.28% (2/61)</t>
    <phoneticPr fontId="3" type="noConversion"/>
  </si>
  <si>
    <t>34.33% (23/67)</t>
    <phoneticPr fontId="3" type="noConversion"/>
  </si>
  <si>
    <t>2.31% (3/130)</t>
    <phoneticPr fontId="3" type="noConversion"/>
  </si>
  <si>
    <t>9.85% (14/142)</t>
    <phoneticPr fontId="3" type="noConversion"/>
  </si>
  <si>
    <t>0% (0/87)</t>
    <phoneticPr fontId="3" type="noConversion"/>
  </si>
  <si>
    <t>0% (0/63)</t>
    <phoneticPr fontId="3" type="noConversion"/>
  </si>
  <si>
    <t>11.53% (9/78)</t>
    <phoneticPr fontId="3" type="noConversion"/>
  </si>
  <si>
    <t>0% (0/71)</t>
    <phoneticPr fontId="3" type="noConversion"/>
  </si>
  <si>
    <t>8.08% (8/99)</t>
    <phoneticPr fontId="3" type="noConversion"/>
  </si>
  <si>
    <t>0% (0/69)</t>
    <phoneticPr fontId="3" type="noConversion"/>
  </si>
  <si>
    <t>0.84% (1/119)</t>
    <phoneticPr fontId="3" type="noConversion"/>
  </si>
  <si>
    <t>0% (0/65)</t>
    <phoneticPr fontId="3" type="noConversion"/>
  </si>
  <si>
    <t>10.71% (3/28)</t>
    <phoneticPr fontId="3" type="noConversion"/>
  </si>
  <si>
    <t>0% (0/122)</t>
    <phoneticPr fontId="3" type="noConversion"/>
  </si>
  <si>
    <t>4.32% (7/162)</t>
    <phoneticPr fontId="3" type="noConversion"/>
  </si>
  <si>
    <t>1.69% (1/59)</t>
    <phoneticPr fontId="3" type="noConversion"/>
  </si>
  <si>
    <t>0% (0/59)</t>
    <phoneticPr fontId="3" type="noConversion"/>
  </si>
  <si>
    <t>0% (0/6)</t>
    <phoneticPr fontId="3" type="noConversion"/>
  </si>
  <si>
    <t>2.5% (2/80)</t>
    <phoneticPr fontId="3" type="noConversion"/>
  </si>
  <si>
    <t>0.83% (1/120)</t>
    <phoneticPr fontId="3" type="noConversion"/>
  </si>
  <si>
    <t>12.33% (9/73)</t>
    <phoneticPr fontId="3" type="noConversion"/>
  </si>
  <si>
    <t>12.94% (11/85)</t>
    <phoneticPr fontId="3" type="noConversion"/>
  </si>
  <si>
    <t>13.79% (12/87)</t>
    <phoneticPr fontId="3" type="noConversion"/>
  </si>
  <si>
    <t>9.3% (12/129)</t>
    <phoneticPr fontId="3" type="noConversion"/>
  </si>
  <si>
    <t>28.57% (34/119)</t>
    <phoneticPr fontId="3" type="noConversion"/>
  </si>
  <si>
    <t>5.97% (4/67)</t>
    <phoneticPr fontId="3" type="noConversion"/>
  </si>
  <si>
    <t>0% (0/82)</t>
    <phoneticPr fontId="3" type="noConversion"/>
  </si>
  <si>
    <t>0.95% (2/209)</t>
    <phoneticPr fontId="3" type="noConversion"/>
  </si>
  <si>
    <t>20% (10/50)</t>
    <phoneticPr fontId="3" type="noConversion"/>
  </si>
  <si>
    <t>8.69% (8/92)</t>
    <phoneticPr fontId="3" type="noConversion"/>
  </si>
  <si>
    <t>2.17% (2/92)</t>
    <phoneticPr fontId="3" type="noConversion"/>
  </si>
  <si>
    <t>0% (0/62)</t>
    <phoneticPr fontId="3" type="noConversion"/>
  </si>
  <si>
    <t>1.33% (1/75)</t>
    <phoneticPr fontId="3" type="noConversion"/>
  </si>
  <si>
    <t>9.38% (6/64)</t>
    <phoneticPr fontId="3" type="noConversion"/>
  </si>
  <si>
    <t>26.47% (9/34)</t>
    <phoneticPr fontId="3" type="noConversion"/>
  </si>
  <si>
    <t>11.41% (17/149)</t>
    <phoneticPr fontId="3" type="noConversion"/>
  </si>
  <si>
    <t>4.76% (3/63)</t>
    <phoneticPr fontId="3" type="noConversion"/>
  </si>
  <si>
    <t>4.65% (4/86)</t>
    <phoneticPr fontId="3" type="noConversion"/>
  </si>
  <si>
    <t>0% (0/14)</t>
    <phoneticPr fontId="3" type="noConversion"/>
  </si>
  <si>
    <t>9.27% (9/97)</t>
    <phoneticPr fontId="3" type="noConversion"/>
  </si>
  <si>
    <t>4% (4/100)</t>
    <phoneticPr fontId="3" type="noConversion"/>
  </si>
  <si>
    <t>0% (0/41)</t>
    <phoneticPr fontId="3" type="noConversion"/>
  </si>
  <si>
    <t>13.48% (12/89)</t>
    <phoneticPr fontId="3" type="noConversion"/>
  </si>
  <si>
    <t>3.51% (2/57)</t>
    <phoneticPr fontId="3" type="noConversion"/>
  </si>
  <si>
    <t>0% (0/176)</t>
    <phoneticPr fontId="3" type="noConversion"/>
  </si>
  <si>
    <t>3.15% (3/95)</t>
    <phoneticPr fontId="3" type="noConversion"/>
  </si>
  <si>
    <t>0% (0/79)</t>
    <phoneticPr fontId="3" type="noConversion"/>
  </si>
  <si>
    <t>8.75% (7/80)</t>
    <phoneticPr fontId="3" type="noConversion"/>
  </si>
  <si>
    <t>0% (0/97)</t>
    <phoneticPr fontId="3" type="noConversion"/>
  </si>
  <si>
    <t>5.69% (7/123)</t>
    <phoneticPr fontId="3" type="noConversion"/>
  </si>
  <si>
    <t>1.08% (1/92)</t>
    <phoneticPr fontId="3" type="noConversion"/>
  </si>
  <si>
    <t>1.05% (1/95)</t>
    <phoneticPr fontId="3" type="noConversion"/>
  </si>
  <si>
    <t>1.16% (2/172)</t>
    <phoneticPr fontId="3" type="noConversion"/>
  </si>
  <si>
    <t>1.85% (2/108)</t>
    <phoneticPr fontId="3" type="noConversion"/>
  </si>
  <si>
    <t>11.11% (17/153)</t>
    <phoneticPr fontId="3" type="noConversion"/>
  </si>
  <si>
    <t>0% (0/38)</t>
    <phoneticPr fontId="3" type="noConversion"/>
  </si>
  <si>
    <t>2.53% (2/79)</t>
    <phoneticPr fontId="3" type="noConversion"/>
  </si>
  <si>
    <t>14.41% (17/118)</t>
    <phoneticPr fontId="3" type="noConversion"/>
  </si>
  <si>
    <t>8.33% (11/132)</t>
    <phoneticPr fontId="3" type="noConversion"/>
  </si>
  <si>
    <t>5.31% (6/113)</t>
    <phoneticPr fontId="3" type="noConversion"/>
  </si>
  <si>
    <t>8.14% (7/86)</t>
    <phoneticPr fontId="3" type="noConversion"/>
  </si>
  <si>
    <t>4.55% (5/110)</t>
    <phoneticPr fontId="3" type="noConversion"/>
  </si>
  <si>
    <t>14.09% (21/149)</t>
    <phoneticPr fontId="3" type="noConversion"/>
  </si>
  <si>
    <t>16.45% (25/152)</t>
    <phoneticPr fontId="3" type="noConversion"/>
  </si>
  <si>
    <t>9.83% (12/122)</t>
    <phoneticPr fontId="3" type="noConversion"/>
  </si>
  <si>
    <t>16.67% (16/96)</t>
    <phoneticPr fontId="3" type="noConversion"/>
  </si>
  <si>
    <t>3.53% (6/170)</t>
    <phoneticPr fontId="3" type="noConversion"/>
  </si>
  <si>
    <t>11.17% (22/197)</t>
    <phoneticPr fontId="3" type="noConversion"/>
  </si>
  <si>
    <t>8.59% (11/128)</t>
    <phoneticPr fontId="3" type="noConversion"/>
  </si>
  <si>
    <t>14.29% (14/98)</t>
    <phoneticPr fontId="3" type="noConversion"/>
  </si>
  <si>
    <t>13.49% (17/126)</t>
    <phoneticPr fontId="3" type="noConversion"/>
  </si>
  <si>
    <t>8.66% (11/127)</t>
    <phoneticPr fontId="3" type="noConversion"/>
  </si>
  <si>
    <t>4.60% (4/87)</t>
    <phoneticPr fontId="3" type="noConversion"/>
  </si>
  <si>
    <t>10.99% (10/91)</t>
    <phoneticPr fontId="3" type="noConversion"/>
  </si>
  <si>
    <t>4.17% (3/72)</t>
    <phoneticPr fontId="3" type="noConversion"/>
  </si>
  <si>
    <t>5.35% (12/224)</t>
    <phoneticPr fontId="3" type="noConversion"/>
  </si>
  <si>
    <t>4.46% (5/112)</t>
    <phoneticPr fontId="3" type="noConversion"/>
  </si>
  <si>
    <t>11.34% (11/97)</t>
    <phoneticPr fontId="3" type="noConversion"/>
  </si>
  <si>
    <t>11.51% (16/139)</t>
    <phoneticPr fontId="3" type="noConversion"/>
  </si>
  <si>
    <t>3.74% (7/187)</t>
    <phoneticPr fontId="3" type="noConversion"/>
  </si>
  <si>
    <t>12.25% (19/155)</t>
    <phoneticPr fontId="3" type="noConversion"/>
  </si>
  <si>
    <t>0.4% (1/250)</t>
    <phoneticPr fontId="3" type="noConversion"/>
  </si>
  <si>
    <t>14.29% (29/203)</t>
    <phoneticPr fontId="3" type="noConversion"/>
  </si>
  <si>
    <t>7.19% (12/167)</t>
    <phoneticPr fontId="3" type="noConversion"/>
  </si>
  <si>
    <t>21.64% (29/134)</t>
    <phoneticPr fontId="3" type="noConversion"/>
  </si>
  <si>
    <t>16.67% (26/156)</t>
    <phoneticPr fontId="3" type="noConversion"/>
  </si>
  <si>
    <t>7.58% (15/198)</t>
    <phoneticPr fontId="3" type="noConversion"/>
  </si>
  <si>
    <t>30% (18/24)</t>
    <phoneticPr fontId="3" type="noConversion"/>
  </si>
  <si>
    <t>12.41% (18/145)</t>
    <phoneticPr fontId="3" type="noConversion"/>
  </si>
  <si>
    <t>13.89% (35/252)</t>
    <phoneticPr fontId="3" type="noConversion"/>
  </si>
  <si>
    <t>15.48% (24/155)</t>
    <phoneticPr fontId="3" type="noConversion"/>
  </si>
  <si>
    <t>4.51% (6/133)</t>
    <phoneticPr fontId="3" type="noConversion"/>
  </si>
  <si>
    <t>3.40% (8/235)</t>
    <phoneticPr fontId="3" type="noConversion"/>
  </si>
  <si>
    <t>24.63% (33/134)</t>
    <phoneticPr fontId="3" type="noConversion"/>
  </si>
  <si>
    <t>5.88% (12/204)</t>
    <phoneticPr fontId="3" type="noConversion"/>
  </si>
  <si>
    <t>4.72% (12/254)</t>
    <phoneticPr fontId="3" type="noConversion"/>
  </si>
  <si>
    <t>17.36% (25/144)</t>
    <phoneticPr fontId="3" type="noConversion"/>
  </si>
  <si>
    <t>11.57% (28/242)</t>
    <phoneticPr fontId="3" type="noConversion"/>
  </si>
  <si>
    <t>17.36% (15/191)</t>
    <phoneticPr fontId="3" type="noConversion"/>
  </si>
  <si>
    <t>5.85% (12/205)</t>
    <phoneticPr fontId="3" type="noConversion"/>
  </si>
  <si>
    <t>8.96% (12/134)</t>
  </si>
  <si>
    <t>Over Q-time rework rate</t>
    <phoneticPr fontId="3" type="noConversion"/>
  </si>
  <si>
    <t>22.03% (13/59)</t>
    <phoneticPr fontId="3" type="noConversion"/>
  </si>
  <si>
    <t>0% (0/80)</t>
    <phoneticPr fontId="3" type="noConversion"/>
  </si>
  <si>
    <t>0% (0/120)</t>
    <phoneticPr fontId="3" type="noConversion"/>
  </si>
  <si>
    <t>0% (0/73)</t>
    <phoneticPr fontId="3" type="noConversion"/>
  </si>
  <si>
    <t>0% (0/85)</t>
    <phoneticPr fontId="3" type="noConversion"/>
  </si>
  <si>
    <t>0% (0/129)</t>
    <phoneticPr fontId="3" type="noConversion"/>
  </si>
  <si>
    <t>0% (0/119)</t>
    <phoneticPr fontId="3" type="noConversion"/>
  </si>
  <si>
    <t>0% (0/67)</t>
    <phoneticPr fontId="3" type="noConversion"/>
  </si>
  <si>
    <t>11.48% (24/209)</t>
    <phoneticPr fontId="3" type="noConversion"/>
  </si>
  <si>
    <t>0% (0/50)</t>
    <phoneticPr fontId="3" type="noConversion"/>
  </si>
  <si>
    <t>0% (0/92)</t>
    <phoneticPr fontId="3" type="noConversion"/>
  </si>
  <si>
    <t>1.61% (1/62)</t>
    <phoneticPr fontId="3" type="noConversion"/>
  </si>
  <si>
    <t>17.33% (13/75)</t>
    <phoneticPr fontId="3" type="noConversion"/>
  </si>
  <si>
    <t>0% (0/64)</t>
    <phoneticPr fontId="3" type="noConversion"/>
  </si>
  <si>
    <t>0% (0/34)</t>
    <phoneticPr fontId="3" type="noConversion"/>
  </si>
  <si>
    <t>0% (0/149)</t>
    <phoneticPr fontId="3" type="noConversion"/>
  </si>
  <si>
    <t>9.52% (6/63)</t>
    <phoneticPr fontId="3" type="noConversion"/>
  </si>
  <si>
    <t>15.11% (13/86)</t>
    <phoneticPr fontId="3" type="noConversion"/>
  </si>
  <si>
    <t>30.43% (21/69)</t>
    <phoneticPr fontId="3" type="noConversion"/>
  </si>
  <si>
    <t>21.43% (3/14)</t>
    <phoneticPr fontId="3" type="noConversion"/>
  </si>
  <si>
    <t>0% (0/100)</t>
    <phoneticPr fontId="3" type="noConversion"/>
  </si>
  <si>
    <t>31.71% (13/41)</t>
    <phoneticPr fontId="3" type="noConversion"/>
  </si>
  <si>
    <t>16.85% (15/89)</t>
    <phoneticPr fontId="3" type="noConversion"/>
  </si>
  <si>
    <t>0% (0/57)</t>
    <phoneticPr fontId="3" type="noConversion"/>
  </si>
  <si>
    <t>0% (0/95)</t>
    <phoneticPr fontId="3" type="noConversion"/>
  </si>
  <si>
    <t>6.25% (5/80)</t>
    <phoneticPr fontId="3" type="noConversion"/>
  </si>
  <si>
    <t>0% (0/123)</t>
    <phoneticPr fontId="3" type="noConversion"/>
  </si>
  <si>
    <t>9.78% (9/92)</t>
    <phoneticPr fontId="3" type="noConversion"/>
  </si>
  <si>
    <t>0% (0/172)</t>
    <phoneticPr fontId="3" type="noConversion"/>
  </si>
  <si>
    <t>11.11% (12/108)</t>
    <phoneticPr fontId="3" type="noConversion"/>
  </si>
  <si>
    <t>1.96% (3/153)</t>
    <phoneticPr fontId="3" type="noConversion"/>
  </si>
  <si>
    <t>1.26% (1/79)</t>
    <phoneticPr fontId="3" type="noConversion"/>
  </si>
  <si>
    <t>0% (0/118)</t>
    <phoneticPr fontId="3" type="noConversion"/>
  </si>
  <si>
    <t>1.51% (2/132)</t>
    <phoneticPr fontId="3" type="noConversion"/>
  </si>
  <si>
    <t>0% (0/113)</t>
    <phoneticPr fontId="3" type="noConversion"/>
  </si>
  <si>
    <t>0% (0/86)</t>
    <phoneticPr fontId="3" type="noConversion"/>
  </si>
  <si>
    <t>6.36% (7/110)</t>
    <phoneticPr fontId="3" type="noConversion"/>
  </si>
  <si>
    <t>1.34% (2/149)</t>
    <phoneticPr fontId="3" type="noConversion"/>
  </si>
  <si>
    <t>7.24% (11/152)</t>
    <phoneticPr fontId="3" type="noConversion"/>
  </si>
  <si>
    <t>2.45% (3/122)</t>
    <phoneticPr fontId="3" type="noConversion"/>
  </si>
  <si>
    <t>0% (0/96)</t>
    <phoneticPr fontId="3" type="noConversion"/>
  </si>
  <si>
    <t>0% (0/170)</t>
    <phoneticPr fontId="3" type="noConversion"/>
  </si>
  <si>
    <t>0% (0/197)</t>
    <phoneticPr fontId="3" type="noConversion"/>
  </si>
  <si>
    <t>0% (0/128)</t>
    <phoneticPr fontId="3" type="noConversion"/>
  </si>
  <si>
    <t>0% (0/98)</t>
    <phoneticPr fontId="3" type="noConversion"/>
  </si>
  <si>
    <t>0% (0/126)</t>
    <phoneticPr fontId="3" type="noConversion"/>
  </si>
  <si>
    <t>0% (0/127)</t>
    <phoneticPr fontId="3" type="noConversion"/>
  </si>
  <si>
    <t>16.48% (15/91)</t>
    <phoneticPr fontId="3" type="noConversion"/>
  </si>
  <si>
    <t>0% (0/72)</t>
    <phoneticPr fontId="3" type="noConversion"/>
  </si>
  <si>
    <t>0% (0/224)</t>
    <phoneticPr fontId="3" type="noConversion"/>
  </si>
  <si>
    <t>0% (0/112)</t>
    <phoneticPr fontId="3" type="noConversion"/>
  </si>
  <si>
    <t>0% (0/139)</t>
    <phoneticPr fontId="3" type="noConversion"/>
  </si>
  <si>
    <t>0% (0/187)</t>
    <phoneticPr fontId="3" type="noConversion"/>
  </si>
  <si>
    <t>25.16% (39/155)</t>
    <phoneticPr fontId="3" type="noConversion"/>
  </si>
  <si>
    <t>16.8% (42/250)</t>
    <phoneticPr fontId="3" type="noConversion"/>
  </si>
  <si>
    <t>0% (0/203)</t>
    <phoneticPr fontId="3" type="noConversion"/>
  </si>
  <si>
    <t>8.98% (15/167)</t>
    <phoneticPr fontId="3" type="noConversion"/>
  </si>
  <si>
    <t>1.49% (2/134)</t>
    <phoneticPr fontId="3" type="noConversion"/>
  </si>
  <si>
    <t>0% (0/156)</t>
    <phoneticPr fontId="3" type="noConversion"/>
  </si>
  <si>
    <t>0% (0/198)</t>
    <phoneticPr fontId="3" type="noConversion"/>
  </si>
  <si>
    <t>10% (6/24)</t>
    <phoneticPr fontId="3" type="noConversion"/>
  </si>
  <si>
    <t>0% (0/145)</t>
    <phoneticPr fontId="3" type="noConversion"/>
  </si>
  <si>
    <t>0% (0/252)</t>
    <phoneticPr fontId="3" type="noConversion"/>
  </si>
  <si>
    <t>0% (0/155)</t>
    <phoneticPr fontId="3" type="noConversion"/>
  </si>
  <si>
    <t>0% (0/133)</t>
    <phoneticPr fontId="3" type="noConversion"/>
  </si>
  <si>
    <t>0% (0/235)</t>
    <phoneticPr fontId="3" type="noConversion"/>
  </si>
  <si>
    <t>0% (0/134)</t>
    <phoneticPr fontId="3" type="noConversion"/>
  </si>
  <si>
    <t>0% (0/204)</t>
    <phoneticPr fontId="3" type="noConversion"/>
  </si>
  <si>
    <t>0% (0/254)</t>
    <phoneticPr fontId="3" type="noConversion"/>
  </si>
  <si>
    <t>3.47% (5/144)</t>
    <phoneticPr fontId="3" type="noConversion"/>
  </si>
  <si>
    <t>0.41% (1/242)</t>
    <phoneticPr fontId="3" type="noConversion"/>
  </si>
  <si>
    <t>0% (0/191)</t>
    <phoneticPr fontId="3" type="noConversion"/>
  </si>
  <si>
    <t>3.41% (7/205)</t>
    <phoneticPr fontId="3" type="noConversion"/>
  </si>
  <si>
    <t>0.00% (0/134)</t>
  </si>
  <si>
    <t>Machine rework rate</t>
    <phoneticPr fontId="3" type="noConversion"/>
  </si>
  <si>
    <t>7.5% (9/120)</t>
    <phoneticPr fontId="3" type="noConversion"/>
  </si>
  <si>
    <t>17.80% (13/73)</t>
    <phoneticPr fontId="3" type="noConversion"/>
  </si>
  <si>
    <t>3.82% (8/209)</t>
    <phoneticPr fontId="3" type="noConversion"/>
  </si>
  <si>
    <t>0% (0/75)</t>
    <phoneticPr fontId="3" type="noConversion"/>
  </si>
  <si>
    <t>2.01% (3/149)</t>
    <phoneticPr fontId="3" type="noConversion"/>
  </si>
  <si>
    <t>14% (14/100)</t>
    <phoneticPr fontId="3" type="noConversion"/>
  </si>
  <si>
    <t>0% (0/89)</t>
    <phoneticPr fontId="3" type="noConversion"/>
  </si>
  <si>
    <t>2.1% (2/95)</t>
    <phoneticPr fontId="3" type="noConversion"/>
  </si>
  <si>
    <t>22.78% (18/79)</t>
    <phoneticPr fontId="3" type="noConversion"/>
  </si>
  <si>
    <t>3.09% (3/97)</t>
    <phoneticPr fontId="3" type="noConversion"/>
  </si>
  <si>
    <t>3.26% (3/92)</t>
    <phoneticPr fontId="3" type="noConversion"/>
  </si>
  <si>
    <t>13.68% (13/95)</t>
    <phoneticPr fontId="3" type="noConversion"/>
  </si>
  <si>
    <t>0% (0/108)</t>
    <phoneticPr fontId="3" type="noConversion"/>
  </si>
  <si>
    <t>0% (0/153)</t>
    <phoneticPr fontId="3" type="noConversion"/>
  </si>
  <si>
    <t>0% (0/132)</t>
    <phoneticPr fontId="3" type="noConversion"/>
  </si>
  <si>
    <t>0.88% (1/113)</t>
    <phoneticPr fontId="3" type="noConversion"/>
  </si>
  <si>
    <t>2.33% (2/86)</t>
    <phoneticPr fontId="3" type="noConversion"/>
  </si>
  <si>
    <t>0% (0/110)</t>
    <phoneticPr fontId="3" type="noConversion"/>
  </si>
  <si>
    <t>3.95% (6/152)</t>
    <phoneticPr fontId="3" type="noConversion"/>
  </si>
  <si>
    <t>10.15% (13/128)</t>
    <phoneticPr fontId="3" type="noConversion"/>
  </si>
  <si>
    <t>2.30% (2/87)</t>
    <phoneticPr fontId="3" type="noConversion"/>
  </si>
  <si>
    <t>0% (0/91)</t>
    <phoneticPr fontId="3" type="noConversion"/>
  </si>
  <si>
    <t>19.64% (22/112)</t>
    <phoneticPr fontId="3" type="noConversion"/>
  </si>
  <si>
    <t>1.07% (2/187)</t>
    <phoneticPr fontId="3" type="noConversion"/>
  </si>
  <si>
    <t>1.94% (3/155)</t>
    <phoneticPr fontId="3" type="noConversion"/>
  </si>
  <si>
    <t>0% (0/250)</t>
    <phoneticPr fontId="3" type="noConversion"/>
  </si>
  <si>
    <t>2.99% (5/167)</t>
    <phoneticPr fontId="3" type="noConversion"/>
  </si>
  <si>
    <t>0% (0/24)</t>
    <phoneticPr fontId="3" type="noConversion"/>
  </si>
  <si>
    <t>17.93% (26/145)</t>
    <phoneticPr fontId="3" type="noConversion"/>
  </si>
  <si>
    <t>2.38% (6/252)</t>
    <phoneticPr fontId="3" type="noConversion"/>
  </si>
  <si>
    <t>2.58% (4/155)</t>
    <phoneticPr fontId="3" type="noConversion"/>
  </si>
  <si>
    <t>1.27% (3/235)</t>
    <phoneticPr fontId="3" type="noConversion"/>
  </si>
  <si>
    <t>7.87% (20/254)</t>
    <phoneticPr fontId="3" type="noConversion"/>
  </si>
  <si>
    <t>0.69% (1/144)</t>
    <phoneticPr fontId="3" type="noConversion"/>
  </si>
  <si>
    <t>10.74% (26/242)</t>
    <phoneticPr fontId="3" type="noConversion"/>
  </si>
  <si>
    <t>0% (0/205)</t>
    <phoneticPr fontId="3" type="noConversion"/>
  </si>
  <si>
    <t>7.46% (10/134)</t>
  </si>
  <si>
    <t>Goal</t>
    <phoneticPr fontId="3" type="noConversion"/>
  </si>
  <si>
    <t>22.81%</t>
  </si>
  <si>
    <t>18.31%</t>
  </si>
  <si>
    <t>15.52%</t>
  </si>
  <si>
    <t>TTL (AMD + PoP)</t>
    <phoneticPr fontId="3" type="noConversion"/>
  </si>
  <si>
    <t>Particle rework rate</t>
    <phoneticPr fontId="3" type="noConversion"/>
  </si>
  <si>
    <t>Machine alarm reowrk rate</t>
    <phoneticPr fontId="3" type="noConversion"/>
  </si>
  <si>
    <t>30BWZN</t>
  </si>
  <si>
    <t>33BWDYB001</t>
  </si>
  <si>
    <t>33BWE5B001</t>
  </si>
  <si>
    <t>30BWZWB001</t>
  </si>
  <si>
    <t>30BWZAB001</t>
  </si>
  <si>
    <t>33BWX8B001</t>
  </si>
  <si>
    <t>33BWC3B002</t>
  </si>
  <si>
    <t>31BWM6</t>
  </si>
  <si>
    <t>31BWJX</t>
  </si>
  <si>
    <t>32BWR2</t>
  </si>
  <si>
    <t>30BWZ6B002</t>
  </si>
  <si>
    <t>30BWYMB001</t>
  </si>
  <si>
    <t>21BW19B001</t>
  </si>
  <si>
    <t>31BWHCB001</t>
  </si>
  <si>
    <t>16BW81B001</t>
  </si>
  <si>
    <t>33BWBG</t>
  </si>
  <si>
    <t>30BWWKB003</t>
  </si>
  <si>
    <t>32BWPH</t>
  </si>
  <si>
    <t>30BWZM</t>
  </si>
  <si>
    <t>30BWZP</t>
  </si>
  <si>
    <t>30BWWAB004</t>
  </si>
  <si>
    <t>33BWEA</t>
  </si>
  <si>
    <t>33BWEB</t>
  </si>
  <si>
    <t>33BWEL</t>
  </si>
  <si>
    <t>32BWNZ</t>
  </si>
  <si>
    <t>30BWYV</t>
  </si>
  <si>
    <t>33BWCW</t>
  </si>
  <si>
    <t>31BWK7B003</t>
  </si>
  <si>
    <t>33BWEG</t>
  </si>
  <si>
    <t>33BWEH</t>
  </si>
  <si>
    <t>26BWQ8B002</t>
  </si>
  <si>
    <t>33BWFJ</t>
  </si>
  <si>
    <t>30BWZMB001</t>
  </si>
  <si>
    <t>34BWRPB001</t>
  </si>
  <si>
    <t>30BWZSB001</t>
  </si>
  <si>
    <t>V</t>
    <phoneticPr fontId="3" type="noConversion"/>
  </si>
  <si>
    <t>V</t>
    <phoneticPr fontId="3" type="noConversion"/>
  </si>
  <si>
    <t>V</t>
    <phoneticPr fontId="3" type="noConversion"/>
  </si>
  <si>
    <t>33BWEB</t>
    <phoneticPr fontId="3" type="noConversion"/>
  </si>
  <si>
    <t>30BWWPB002</t>
  </si>
  <si>
    <t>30BWWPB002</t>
    <phoneticPr fontId="3" type="noConversion"/>
  </si>
  <si>
    <t>V</t>
    <phoneticPr fontId="3" type="noConversion"/>
  </si>
  <si>
    <t>30BWZMB001</t>
    <phoneticPr fontId="3" type="noConversion"/>
  </si>
  <si>
    <t>23N4AFB003</t>
  </si>
  <si>
    <t>PR3</t>
    <phoneticPr fontId="3" type="noConversion"/>
  </si>
  <si>
    <t>PR5</t>
    <phoneticPr fontId="3" type="noConversion"/>
  </si>
  <si>
    <t>78QM06B004</t>
  </si>
  <si>
    <t>20.16%</t>
  </si>
  <si>
    <t>100.00%</t>
  </si>
  <si>
    <t>23.55%</t>
  </si>
  <si>
    <t>17.37% (45/259)</t>
  </si>
  <si>
    <t>5.41% (14/259)</t>
  </si>
  <si>
    <t>0.77% (2/259)</t>
  </si>
  <si>
    <t>34.72%</t>
  </si>
  <si>
    <t>43.37%</t>
  </si>
  <si>
    <t>14.45%</t>
  </si>
  <si>
    <t>PR4</t>
    <phoneticPr fontId="3" type="noConversion"/>
  </si>
  <si>
    <t>PR4</t>
    <phoneticPr fontId="3" type="noConversion"/>
  </si>
  <si>
    <t>33BWYA</t>
  </si>
  <si>
    <t>33BWZQ</t>
  </si>
  <si>
    <t>33BWZD</t>
  </si>
  <si>
    <t>33BWEHB001</t>
  </si>
  <si>
    <t>32BWPM</t>
  </si>
  <si>
    <t>34BWLT</t>
  </si>
  <si>
    <t>34BWNF</t>
  </si>
  <si>
    <t>24BW22B002</t>
  </si>
  <si>
    <t>34BWNH</t>
  </si>
  <si>
    <t>31BWM7B002</t>
  </si>
  <si>
    <t>32BWTW</t>
  </si>
  <si>
    <t>33BWEP</t>
  </si>
  <si>
    <t>32BWR4B001</t>
  </si>
  <si>
    <t>32BWR3B002</t>
  </si>
  <si>
    <t>30BWT5</t>
  </si>
  <si>
    <t>33BWE4</t>
  </si>
  <si>
    <t>30BWYVB001</t>
  </si>
  <si>
    <t>33BWEX</t>
  </si>
  <si>
    <t>25BW36</t>
  </si>
  <si>
    <t>33BWZH</t>
  </si>
  <si>
    <t>33BWE7</t>
  </si>
  <si>
    <t>33BWE4B001</t>
  </si>
  <si>
    <t>33BWEF</t>
  </si>
  <si>
    <t>33BWEGB001</t>
  </si>
  <si>
    <t>30BWZ9B001</t>
  </si>
  <si>
    <t>33BWED</t>
  </si>
  <si>
    <t>32BWQB</t>
  </si>
  <si>
    <t>33N4ND</t>
  </si>
  <si>
    <t>PR4</t>
    <phoneticPr fontId="3" type="noConversion"/>
  </si>
  <si>
    <t>C4</t>
    <phoneticPr fontId="3" type="noConversion"/>
  </si>
  <si>
    <t>V</t>
    <phoneticPr fontId="3" type="noConversion"/>
  </si>
  <si>
    <t>V</t>
    <phoneticPr fontId="3" type="noConversion"/>
  </si>
  <si>
    <t>V</t>
    <phoneticPr fontId="3" type="noConversion"/>
  </si>
  <si>
    <t>V</t>
    <phoneticPr fontId="3" type="noConversion"/>
  </si>
  <si>
    <t>V</t>
    <phoneticPr fontId="3" type="noConversion"/>
  </si>
  <si>
    <t>17.58%</t>
  </si>
  <si>
    <t>23.08%</t>
  </si>
  <si>
    <t>15.90% (31/195)</t>
  </si>
  <si>
    <t>0.00% (0/195)</t>
  </si>
  <si>
    <t>6.67% (13/195)</t>
  </si>
  <si>
    <t>15.79%</t>
  </si>
  <si>
    <t>28.09%</t>
  </si>
  <si>
    <t>19.42%</t>
  </si>
  <si>
    <t>33BWBEB001</t>
  </si>
  <si>
    <t>33BWL9</t>
  </si>
  <si>
    <t>33BWBEB003</t>
  </si>
  <si>
    <t>35M7DL</t>
  </si>
  <si>
    <t>33BWE3</t>
  </si>
  <si>
    <t>33BWE9</t>
  </si>
  <si>
    <t>33BWCC</t>
  </si>
  <si>
    <t>33BWE2</t>
  </si>
  <si>
    <t>32BWPL</t>
  </si>
  <si>
    <t>33BWL4</t>
  </si>
  <si>
    <t>33BWEQ</t>
  </si>
  <si>
    <t>30BWYMB002</t>
  </si>
  <si>
    <t>30BWZJB003</t>
  </si>
  <si>
    <t>35M7DK</t>
  </si>
  <si>
    <t>33BWDYB002</t>
  </si>
  <si>
    <t>32BWNY</t>
  </si>
  <si>
    <t>33BWX8B002</t>
  </si>
  <si>
    <t>31BWJXB002</t>
  </si>
  <si>
    <t>32BWPMB001</t>
  </si>
  <si>
    <t>31BWMAB003</t>
  </si>
  <si>
    <t>33BWVZB001</t>
  </si>
  <si>
    <t>16BW85B001</t>
  </si>
  <si>
    <t>31BWLJB002</t>
  </si>
  <si>
    <t>32BWR3B001</t>
  </si>
  <si>
    <t>C4</t>
    <phoneticPr fontId="3" type="noConversion"/>
  </si>
  <si>
    <t>PR4</t>
    <phoneticPr fontId="3" type="noConversion"/>
  </si>
  <si>
    <t>AspenA FS_PR2</t>
  </si>
  <si>
    <t>AspenA FS_PR2</t>
    <phoneticPr fontId="3" type="noConversion"/>
  </si>
  <si>
    <t>V</t>
    <phoneticPr fontId="3" type="noConversion"/>
  </si>
  <si>
    <t>V</t>
    <phoneticPr fontId="3" type="noConversion"/>
  </si>
  <si>
    <t>V</t>
    <phoneticPr fontId="3" type="noConversion"/>
  </si>
  <si>
    <t>0.00% (0/105)</t>
  </si>
  <si>
    <t>QM PoP</t>
  </si>
  <si>
    <t>19.05% (20/105)</t>
  </si>
  <si>
    <t>&lt; 5%</t>
  </si>
  <si>
    <t>30BWZG</t>
  </si>
  <si>
    <t>33BWVX</t>
  </si>
  <si>
    <t>30BWZ4B002</t>
  </si>
  <si>
    <t>33BWL7</t>
  </si>
  <si>
    <t>33BWCZ</t>
  </si>
  <si>
    <t>33BWCE</t>
  </si>
  <si>
    <t>33BWBJ</t>
  </si>
  <si>
    <t>24BW93B002</t>
  </si>
  <si>
    <t>33BWCD</t>
  </si>
  <si>
    <t>33BWL6</t>
  </si>
  <si>
    <t>33BWE8</t>
  </si>
  <si>
    <t>30BWZRB002</t>
  </si>
  <si>
    <t>33BWBP</t>
  </si>
  <si>
    <t>33BWYE</t>
  </si>
  <si>
    <t>34BWLU</t>
  </si>
  <si>
    <t>30BWZNB001</t>
  </si>
  <si>
    <t>33BWEC</t>
  </si>
  <si>
    <t>33BWE5B002</t>
  </si>
  <si>
    <t>33BWCN</t>
  </si>
  <si>
    <t>33BWE2B003</t>
  </si>
  <si>
    <t>33BWCZB001</t>
  </si>
  <si>
    <t>33BWEPB001</t>
  </si>
  <si>
    <t>33BWES</t>
  </si>
  <si>
    <t>33BWEM</t>
  </si>
  <si>
    <t>31BWMAB001</t>
  </si>
  <si>
    <t>14BW63B003</t>
  </si>
  <si>
    <t>33BWBH</t>
  </si>
  <si>
    <t>33BWE8B001</t>
  </si>
  <si>
    <t>31BWMBB002</t>
  </si>
  <si>
    <t>29BWMJB001</t>
  </si>
  <si>
    <t>34BWLTB001</t>
  </si>
  <si>
    <t>32BWPMB002</t>
  </si>
  <si>
    <t>33BWEPB002</t>
  </si>
  <si>
    <t>32BWPJB001</t>
  </si>
  <si>
    <t>33BWE2B004</t>
  </si>
  <si>
    <t>21BW19B003</t>
  </si>
  <si>
    <t>32BWPJB002</t>
  </si>
  <si>
    <t>34BWLX</t>
  </si>
  <si>
    <t>32BWN4B002</t>
  </si>
  <si>
    <t>33BWYAB001</t>
  </si>
  <si>
    <t>33BWL7B002</t>
  </si>
  <si>
    <t>32BWPLB002</t>
  </si>
  <si>
    <t>33BWCEB002</t>
  </si>
  <si>
    <t>33BWL9B003</t>
  </si>
  <si>
    <t>33BWEYB001</t>
  </si>
  <si>
    <t>35M7HL</t>
  </si>
  <si>
    <t>35M7DJ</t>
  </si>
  <si>
    <t>35M7DNB001</t>
  </si>
  <si>
    <t>V</t>
    <phoneticPr fontId="3" type="noConversion"/>
  </si>
  <si>
    <t>V</t>
    <phoneticPr fontId="3" type="noConversion"/>
  </si>
  <si>
    <t>V</t>
    <phoneticPr fontId="3" type="noConversion"/>
  </si>
  <si>
    <t>V</t>
    <phoneticPr fontId="3" type="noConversion"/>
  </si>
  <si>
    <t>14.88% (32/215)</t>
  </si>
  <si>
    <t>6.05% (13/215)</t>
  </si>
  <si>
    <t>0.00% (0/215)</t>
  </si>
  <si>
    <t>33BWEY</t>
  </si>
  <si>
    <t>33BWYC</t>
  </si>
  <si>
    <t>33BWER</t>
  </si>
  <si>
    <t>33BWCEB001</t>
  </si>
  <si>
    <t>33BWL9B002</t>
  </si>
  <si>
    <t>32BWR2B002</t>
  </si>
  <si>
    <t>31BWM6B002</t>
  </si>
  <si>
    <t>33BWBEB002</t>
  </si>
  <si>
    <t>33BWVWB001</t>
  </si>
  <si>
    <t>33BWELB001</t>
  </si>
  <si>
    <t>33BWEMB001</t>
  </si>
  <si>
    <t>33BWCCB002</t>
  </si>
  <si>
    <t>32BWTY</t>
  </si>
  <si>
    <t>30BWSL</t>
  </si>
  <si>
    <t>30BWT5B005</t>
  </si>
  <si>
    <t>31BWK7B005</t>
  </si>
  <si>
    <t>33BWCU</t>
  </si>
  <si>
    <t>31BWHDB003</t>
  </si>
  <si>
    <t>33BWCY</t>
  </si>
  <si>
    <t>33BWE6</t>
  </si>
  <si>
    <t>33BWF2</t>
  </si>
  <si>
    <t>33BWF4</t>
  </si>
  <si>
    <t>31BWJWB002</t>
  </si>
  <si>
    <t>33BWL6B001</t>
  </si>
  <si>
    <t>33BWL3B001</t>
  </si>
  <si>
    <t>33BWYCB001</t>
  </si>
  <si>
    <t>34BWLUB001</t>
  </si>
  <si>
    <t>34BWLW</t>
  </si>
  <si>
    <t>30BWZU</t>
  </si>
  <si>
    <t>33BWEJ</t>
  </si>
  <si>
    <t>33BWD6</t>
  </si>
  <si>
    <t>33BWE3B001</t>
  </si>
  <si>
    <t>30BWZGB002</t>
  </si>
  <si>
    <t>30BWZWB002</t>
  </si>
  <si>
    <t>33BWCZB002</t>
  </si>
  <si>
    <t>33BWZDB001</t>
  </si>
  <si>
    <t>33BWCNB002</t>
  </si>
  <si>
    <t>33BWECB001</t>
  </si>
  <si>
    <t>33BWVUB001</t>
  </si>
  <si>
    <t>30BWYVB002</t>
  </si>
  <si>
    <t>33BWCDB001</t>
  </si>
  <si>
    <t>33BWVT</t>
  </si>
  <si>
    <t>33BWVXB001</t>
  </si>
  <si>
    <t>33BWX9</t>
  </si>
  <si>
    <t>33BWL3B002</t>
  </si>
  <si>
    <t>33BWLAB001</t>
  </si>
  <si>
    <t>34BWNJ</t>
  </si>
  <si>
    <t>V</t>
    <phoneticPr fontId="3" type="noConversion"/>
  </si>
  <si>
    <t>V</t>
    <phoneticPr fontId="3" type="noConversion"/>
  </si>
  <si>
    <t>V</t>
    <phoneticPr fontId="3" type="noConversion"/>
  </si>
  <si>
    <t>V</t>
    <phoneticPr fontId="3" type="noConversion"/>
  </si>
  <si>
    <t>V</t>
    <phoneticPr fontId="3" type="noConversion"/>
  </si>
  <si>
    <t>V</t>
    <phoneticPr fontId="3" type="noConversion"/>
  </si>
  <si>
    <t>V</t>
    <phoneticPr fontId="3" type="noConversion"/>
  </si>
  <si>
    <t>33BWEU</t>
    <phoneticPr fontId="3" type="noConversion"/>
  </si>
  <si>
    <t>33BWVU</t>
    <phoneticPr fontId="3" type="noConversion"/>
  </si>
  <si>
    <t>34BWLS</t>
    <phoneticPr fontId="3" type="noConversion"/>
  </si>
  <si>
    <t>34BWNR</t>
    <phoneticPr fontId="3" type="noConversion"/>
  </si>
  <si>
    <t>34BWNT</t>
    <phoneticPr fontId="3" type="noConversion"/>
  </si>
  <si>
    <t>V</t>
    <phoneticPr fontId="3" type="noConversion"/>
  </si>
  <si>
    <t>35M7DN</t>
  </si>
  <si>
    <t>35M7HLB001</t>
  </si>
  <si>
    <t>V</t>
    <phoneticPr fontId="3" type="noConversion"/>
  </si>
  <si>
    <t>33BWCX</t>
  </si>
  <si>
    <t>30BWAP</t>
  </si>
  <si>
    <t>33BWET</t>
  </si>
  <si>
    <t>33BWEV</t>
  </si>
  <si>
    <t>33BWEW</t>
  </si>
  <si>
    <t>33BWLA</t>
  </si>
  <si>
    <t>33BWF5</t>
  </si>
  <si>
    <t>30BWAQ</t>
  </si>
  <si>
    <t>33BWF9</t>
  </si>
  <si>
    <t>33BWZE</t>
  </si>
  <si>
    <t>33BWXC</t>
  </si>
  <si>
    <t>33BWL8</t>
  </si>
  <si>
    <t>30BWWPB003</t>
  </si>
  <si>
    <t>34BWRG</t>
  </si>
  <si>
    <t>33BWVW</t>
  </si>
  <si>
    <t>31BWK7B004</t>
  </si>
  <si>
    <t>32BWTZ</t>
  </si>
  <si>
    <t>30BWSD</t>
  </si>
  <si>
    <t>25BW97B002</t>
  </si>
  <si>
    <t>30BWWHB002</t>
  </si>
  <si>
    <t>33BWXB</t>
  </si>
  <si>
    <t>27.37% (98/358)</t>
  </si>
  <si>
    <t>0.28% (1/358)</t>
  </si>
  <si>
    <t>0.84% (3/358)</t>
  </si>
  <si>
    <t>V</t>
    <phoneticPr fontId="3" type="noConversion"/>
  </si>
  <si>
    <t>V</t>
    <phoneticPr fontId="3" type="noConversion"/>
  </si>
  <si>
    <t>V</t>
    <phoneticPr fontId="3" type="noConversion"/>
  </si>
  <si>
    <t>V</t>
    <phoneticPr fontId="3" type="noConversion"/>
  </si>
  <si>
    <t>V</t>
    <phoneticPr fontId="3" type="noConversion"/>
  </si>
  <si>
    <t>V</t>
    <phoneticPr fontId="3" type="noConversion"/>
  </si>
  <si>
    <t>33BWEZ</t>
    <phoneticPr fontId="3" type="noConversion"/>
  </si>
  <si>
    <t>30BWYTB001</t>
    <phoneticPr fontId="3" type="noConversion"/>
  </si>
  <si>
    <t>uPad</t>
    <phoneticPr fontId="3" type="noConversion"/>
  </si>
  <si>
    <t>PR2</t>
    <phoneticPr fontId="3" type="noConversion"/>
  </si>
  <si>
    <t>PR5</t>
    <phoneticPr fontId="3" type="noConversion"/>
  </si>
  <si>
    <t>27BWAKB002</t>
    <phoneticPr fontId="3" type="noConversion"/>
  </si>
  <si>
    <t>V</t>
    <phoneticPr fontId="3" type="noConversion"/>
  </si>
  <si>
    <t>38.89% (91/234)</t>
  </si>
  <si>
    <t>0.00% (0/234)</t>
  </si>
  <si>
    <t>計數 - Defect source - Coat</t>
  </si>
  <si>
    <t>計數 - Defect source - Exposure</t>
  </si>
  <si>
    <t>計數 - Defect source - Develop</t>
  </si>
  <si>
    <t>計數 - Defect source - OM</t>
  </si>
  <si>
    <t>33BWEN</t>
  </si>
  <si>
    <t>34BWRQ</t>
  </si>
  <si>
    <t>33BWFC</t>
  </si>
  <si>
    <t>32BWTYB001</t>
  </si>
  <si>
    <t>33BWXCB001</t>
  </si>
  <si>
    <t>34BWRK</t>
  </si>
  <si>
    <t>34BWRM</t>
  </si>
  <si>
    <t>34BWRH</t>
  </si>
  <si>
    <t>34BWRN</t>
  </si>
  <si>
    <t>33BWEQB001</t>
  </si>
  <si>
    <t>33BWFE</t>
  </si>
  <si>
    <t>34BWRJ</t>
  </si>
  <si>
    <t>32BWPLB001</t>
  </si>
  <si>
    <t>33BWESB002</t>
  </si>
  <si>
    <t>33BWE9B002</t>
  </si>
  <si>
    <t>25BW01B001</t>
  </si>
  <si>
    <t>V</t>
    <phoneticPr fontId="3" type="noConversion"/>
  </si>
  <si>
    <t>V</t>
    <phoneticPr fontId="3" type="noConversion"/>
  </si>
  <si>
    <t>V</t>
    <phoneticPr fontId="3" type="noConversion"/>
  </si>
  <si>
    <t>V</t>
    <phoneticPr fontId="3" type="noConversion"/>
  </si>
  <si>
    <t>V</t>
    <phoneticPr fontId="3" type="noConversion"/>
  </si>
  <si>
    <t>V</t>
    <phoneticPr fontId="3" type="noConversion"/>
  </si>
  <si>
    <t>33BWFP</t>
  </si>
  <si>
    <t>33BWFG</t>
  </si>
  <si>
    <t>34BWRU</t>
  </si>
  <si>
    <t>33BWFM</t>
  </si>
  <si>
    <t>33BWVXB002</t>
  </si>
  <si>
    <t>33BWVH</t>
  </si>
  <si>
    <t>PR1</t>
    <phoneticPr fontId="3" type="noConversion"/>
  </si>
  <si>
    <t>PR1</t>
    <phoneticPr fontId="3" type="noConversion"/>
  </si>
  <si>
    <t>C4</t>
    <phoneticPr fontId="3" type="noConversion"/>
  </si>
  <si>
    <t>uPad</t>
    <phoneticPr fontId="3" type="noConversion"/>
  </si>
  <si>
    <t>V</t>
    <phoneticPr fontId="3" type="noConversion"/>
  </si>
  <si>
    <t>V</t>
    <phoneticPr fontId="3" type="noConversion"/>
  </si>
  <si>
    <t>33BWFR</t>
    <phoneticPr fontId="3" type="noConversion"/>
  </si>
  <si>
    <t>PR5</t>
    <phoneticPr fontId="3" type="noConversion"/>
  </si>
  <si>
    <t>15M7D6B004</t>
  </si>
  <si>
    <t>V</t>
    <phoneticPr fontId="3" type="noConversion"/>
  </si>
  <si>
    <t>34.40% (97/282)</t>
  </si>
  <si>
    <t>0.00% (0/282)</t>
  </si>
  <si>
    <t>0.35% (1/282)</t>
  </si>
  <si>
    <t>33BWF6</t>
  </si>
  <si>
    <t>33BWF8</t>
  </si>
  <si>
    <t>33BWCXB002</t>
  </si>
  <si>
    <t>33BWFH</t>
  </si>
  <si>
    <t>33BWFQ</t>
  </si>
  <si>
    <t>34BWSE</t>
  </si>
  <si>
    <t>34BWRP</t>
  </si>
  <si>
    <t>34BWRR</t>
  </si>
  <si>
    <t>34BWRS</t>
  </si>
  <si>
    <t>34BWRV</t>
  </si>
  <si>
    <t>34BWRX</t>
  </si>
  <si>
    <t>33BWF1</t>
  </si>
  <si>
    <t>34BWRKB001</t>
  </si>
  <si>
    <t>33BWFZ</t>
  </si>
  <si>
    <t>25BWM3</t>
  </si>
  <si>
    <t>08BW1EB005</t>
  </si>
  <si>
    <t>30BWSE</t>
  </si>
  <si>
    <t>33BWBN</t>
  </si>
  <si>
    <t>33BWFU</t>
  </si>
  <si>
    <t>34BWRL</t>
  </si>
  <si>
    <t>32BWN4B003</t>
  </si>
  <si>
    <t>31BWHCB002</t>
  </si>
  <si>
    <t>33BWBNB001</t>
  </si>
  <si>
    <t>33BWYCB002</t>
  </si>
  <si>
    <t>27BWAKB004</t>
  </si>
  <si>
    <t>33BWL7B001</t>
  </si>
  <si>
    <t>34BWRF</t>
  </si>
  <si>
    <t>35BWXA</t>
  </si>
  <si>
    <t>33BWFY</t>
  </si>
  <si>
    <t>V</t>
    <phoneticPr fontId="3" type="noConversion"/>
  </si>
  <si>
    <t>V</t>
    <phoneticPr fontId="3" type="noConversion"/>
  </si>
  <si>
    <t>V</t>
    <phoneticPr fontId="3" type="noConversion"/>
  </si>
  <si>
    <t>V</t>
    <phoneticPr fontId="3" type="noConversion"/>
  </si>
  <si>
    <t>V</t>
    <phoneticPr fontId="3" type="noConversion"/>
  </si>
  <si>
    <t>V</t>
    <phoneticPr fontId="3" type="noConversion"/>
  </si>
  <si>
    <t>V</t>
    <phoneticPr fontId="3" type="noConversion"/>
  </si>
  <si>
    <t>V</t>
    <phoneticPr fontId="3" type="noConversion"/>
  </si>
  <si>
    <t>V</t>
    <phoneticPr fontId="3" type="noConversion"/>
  </si>
  <si>
    <t>V</t>
    <phoneticPr fontId="3" type="noConversion"/>
  </si>
  <si>
    <t>C4</t>
    <phoneticPr fontId="3" type="noConversion"/>
  </si>
  <si>
    <t>34BWLTB001</t>
    <phoneticPr fontId="3" type="noConversion"/>
  </si>
  <si>
    <t>31BWJWB003</t>
    <phoneticPr fontId="3" type="noConversion"/>
  </si>
  <si>
    <t>33BWVXB001</t>
    <phoneticPr fontId="3" type="noConversion"/>
  </si>
  <si>
    <t>PR4</t>
    <phoneticPr fontId="3" type="noConversion"/>
  </si>
  <si>
    <t>PR2</t>
    <phoneticPr fontId="3" type="noConversion"/>
  </si>
  <si>
    <t>78QM06B003</t>
  </si>
  <si>
    <t>V</t>
    <phoneticPr fontId="3" type="noConversion"/>
  </si>
  <si>
    <t>V</t>
    <phoneticPr fontId="3" type="noConversion"/>
  </si>
  <si>
    <t>V</t>
    <phoneticPr fontId="3" type="noConversion"/>
  </si>
  <si>
    <t>V</t>
    <phoneticPr fontId="3" type="noConversion"/>
  </si>
  <si>
    <t>V</t>
    <phoneticPr fontId="3" type="noConversion"/>
  </si>
  <si>
    <t>V</t>
    <phoneticPr fontId="3" type="noConversion"/>
  </si>
  <si>
    <t>48.20% (187/388)</t>
  </si>
  <si>
    <t>0.26% (1/388)</t>
  </si>
  <si>
    <t>8.76% (34/388)</t>
  </si>
  <si>
    <t>33BWCNB001</t>
  </si>
  <si>
    <t>30BWZGB001</t>
  </si>
  <si>
    <t>33BWE9B001</t>
  </si>
  <si>
    <t>33BWEDB001</t>
  </si>
  <si>
    <t>33BWEUB002</t>
  </si>
  <si>
    <t>33BWF2B002</t>
  </si>
  <si>
    <t>33BWF3</t>
  </si>
  <si>
    <t>33BWFF</t>
  </si>
  <si>
    <t>33BWEE</t>
  </si>
  <si>
    <t>34BWRMB001</t>
  </si>
  <si>
    <t>33BWL6B002</t>
  </si>
  <si>
    <t>33BWFL</t>
  </si>
  <si>
    <t>33BWCF</t>
  </si>
  <si>
    <t>33BWEVB001</t>
  </si>
  <si>
    <t>34BWW1</t>
  </si>
  <si>
    <t>33BWE2B001</t>
  </si>
  <si>
    <t>30BWZUB001</t>
  </si>
  <si>
    <t>34BWRHB002</t>
  </si>
  <si>
    <t>31BWJXB003</t>
  </si>
  <si>
    <t>V</t>
    <phoneticPr fontId="3" type="noConversion"/>
  </si>
  <si>
    <t>V</t>
    <phoneticPr fontId="3" type="noConversion"/>
  </si>
  <si>
    <t>V</t>
    <phoneticPr fontId="3" type="noConversion"/>
  </si>
  <si>
    <t>V</t>
    <phoneticPr fontId="3" type="noConversion"/>
  </si>
  <si>
    <t>C4</t>
    <phoneticPr fontId="3" type="noConversion"/>
  </si>
  <si>
    <t>V</t>
    <phoneticPr fontId="3" type="noConversion"/>
  </si>
  <si>
    <t>NEQMQ3</t>
    <phoneticPr fontId="3" type="noConversion"/>
  </si>
  <si>
    <t>34.18% (54/158)</t>
  </si>
  <si>
    <t>0.00% (0/158)</t>
  </si>
  <si>
    <t>6.33% (10/158)</t>
  </si>
  <si>
    <t>Yield &gt; 99% release lots</t>
    <phoneticPr fontId="3" type="noConversion"/>
  </si>
  <si>
    <t>Yield &gt; 99% release wafers</t>
    <phoneticPr fontId="3" type="noConversion"/>
  </si>
  <si>
    <t>V</t>
    <phoneticPr fontId="3" type="noConversion"/>
  </si>
  <si>
    <t>Particle on PR</t>
    <phoneticPr fontId="3" type="noConversion"/>
  </si>
  <si>
    <t>Particle under PR</t>
    <phoneticPr fontId="3" type="noConversion"/>
  </si>
  <si>
    <t>u7</t>
    <phoneticPr fontId="3" type="noConversion"/>
  </si>
  <si>
    <t>30BWT5B004</t>
  </si>
  <si>
    <t>36BWQB</t>
  </si>
  <si>
    <t>33BWG1</t>
  </si>
  <si>
    <t>33BWFX</t>
  </si>
  <si>
    <t>33BWENB002</t>
  </si>
  <si>
    <t>34BWNV</t>
  </si>
  <si>
    <t>33BWCYB001</t>
  </si>
  <si>
    <t>30BWZRB003</t>
  </si>
  <si>
    <t>30BWYTB002</t>
  </si>
  <si>
    <t>33BWFT</t>
  </si>
  <si>
    <t>34BWLV</t>
  </si>
  <si>
    <t>34BWNS</t>
  </si>
  <si>
    <t>33BWEK</t>
  </si>
  <si>
    <t>33BWFA</t>
  </si>
  <si>
    <t>34BWSR</t>
  </si>
  <si>
    <t>33BWETB001</t>
  </si>
  <si>
    <t>33BWZN</t>
  </si>
  <si>
    <t>33BWCXB001</t>
  </si>
  <si>
    <t>35BWCF</t>
  </si>
  <si>
    <t>30BWAPB001</t>
  </si>
  <si>
    <t>V</t>
    <phoneticPr fontId="3" type="noConversion"/>
  </si>
  <si>
    <t>V</t>
    <phoneticPr fontId="3" type="noConversion"/>
  </si>
  <si>
    <t>V</t>
    <phoneticPr fontId="3" type="noConversion"/>
  </si>
  <si>
    <t>V</t>
    <phoneticPr fontId="3" type="noConversion"/>
  </si>
  <si>
    <t>V</t>
    <phoneticPr fontId="3" type="noConversion"/>
  </si>
  <si>
    <t>V</t>
    <phoneticPr fontId="3" type="noConversion"/>
  </si>
  <si>
    <t>V</t>
    <phoneticPr fontId="3" type="noConversion"/>
  </si>
  <si>
    <t>uPad</t>
    <phoneticPr fontId="3" type="noConversion"/>
  </si>
  <si>
    <t>uPad</t>
    <phoneticPr fontId="3" type="noConversion"/>
  </si>
  <si>
    <t>V</t>
    <phoneticPr fontId="3" type="noConversion"/>
  </si>
  <si>
    <t>C4</t>
    <phoneticPr fontId="3" type="noConversion"/>
  </si>
  <si>
    <t>V</t>
    <phoneticPr fontId="3" type="noConversion"/>
  </si>
  <si>
    <t>NEQMQ3</t>
  </si>
  <si>
    <t>AspenA FS_uPad</t>
  </si>
  <si>
    <t>AspenA FS_uPad</t>
    <phoneticPr fontId="3" type="noConversion"/>
  </si>
  <si>
    <t>18N4UWB001</t>
  </si>
  <si>
    <t>23N4AHB002</t>
  </si>
  <si>
    <t>PR2</t>
    <phoneticPr fontId="3" type="noConversion"/>
  </si>
  <si>
    <t>PR4</t>
    <phoneticPr fontId="3" type="noConversion"/>
  </si>
  <si>
    <t>27.69% (72/260)</t>
  </si>
  <si>
    <t>0.00% (0/260)</t>
  </si>
  <si>
    <t>0.38% (1/260)</t>
  </si>
  <si>
    <t>33BWVU</t>
  </si>
  <si>
    <t>34BWLS</t>
  </si>
  <si>
    <t>34BWNR</t>
  </si>
  <si>
    <t>34BWNT</t>
  </si>
  <si>
    <t>33BWEU</t>
  </si>
  <si>
    <t>33BWEZ</t>
  </si>
  <si>
    <t>30BWYTB001</t>
  </si>
  <si>
    <t>33BWFR</t>
  </si>
  <si>
    <t>31BWJWB003</t>
  </si>
  <si>
    <t>On</t>
    <phoneticPr fontId="3" type="noConversion"/>
  </si>
  <si>
    <t>Under</t>
    <phoneticPr fontId="3" type="noConversion"/>
  </si>
  <si>
    <t>V</t>
    <phoneticPr fontId="3" type="noConversion"/>
  </si>
  <si>
    <t>V</t>
    <phoneticPr fontId="3" type="noConversion"/>
  </si>
</sst>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3">
    <numFmt numFmtId="176" formatCode="m/d;@"/>
    <numFmt numFmtId="177" formatCode="0_);[Red]\(0\)"/>
    <numFmt numFmtId="178" formatCode="m/d"/>
  </numFmts>
  <fonts count="26">
    <font>
      <sz val="12"/>
      <color theme="1"/>
      <name val="新細明體"/>
      <family val="2"/>
      <charset val="136"/>
      <scheme val="minor"/>
    </font>
    <font>
      <i/>
      <sz val="10"/>
      <color rgb="FF000000"/>
      <name val="Calibri"/>
      <family val="2"/>
    </font>
    <font>
      <i/>
      <sz val="10"/>
      <color theme="1"/>
      <name val="Calibri"/>
      <family val="2"/>
    </font>
    <font>
      <sz val="9"/>
      <name val="新細明體"/>
      <family val="2"/>
      <charset val="136"/>
      <scheme val="minor"/>
    </font>
    <font>
      <sz val="12"/>
      <name val="新細明體"/>
      <family val="1"/>
      <charset val="136"/>
    </font>
    <font>
      <b/>
      <sz val="9"/>
      <color indexed="81"/>
      <name val="Tahoma"/>
      <family val="2"/>
    </font>
    <font>
      <sz val="12"/>
      <color theme="1"/>
      <name val="新細明體"/>
      <family val="2"/>
      <charset val="136"/>
      <scheme val="minor"/>
    </font>
    <font>
      <sz val="12"/>
      <color theme="1"/>
      <name val="Calibri"/>
      <family val="2"/>
      <charset val="136"/>
    </font>
    <font>
      <sz val="9"/>
      <color indexed="81"/>
      <name val="Tahoma"/>
      <family val="2"/>
    </font>
    <font>
      <b/>
      <sz val="9"/>
      <color indexed="81"/>
      <name val="細明體"/>
      <family val="3"/>
      <charset val="136"/>
    </font>
    <font>
      <sz val="9"/>
      <color indexed="81"/>
      <name val="細明體"/>
      <family val="3"/>
      <charset val="136"/>
    </font>
    <font>
      <sz val="9"/>
      <color indexed="81"/>
      <name val="Calibri"/>
      <family val="2"/>
    </font>
    <font>
      <b/>
      <sz val="9"/>
      <color indexed="81"/>
      <name val="Calibri"/>
      <family val="2"/>
    </font>
    <font>
      <sz val="9"/>
      <color indexed="81"/>
      <name val="新細明體"/>
      <family val="2"/>
      <charset val="136"/>
    </font>
    <font>
      <sz val="12"/>
      <color theme="1"/>
      <name val="Calibri"/>
      <family val="2"/>
    </font>
    <font>
      <b/>
      <sz val="9"/>
      <color indexed="81"/>
      <name val="新細明體"/>
      <family val="2"/>
      <charset val="136"/>
    </font>
    <font>
      <sz val="10"/>
      <color theme="1"/>
      <name val="Calibri"/>
      <family val="2"/>
    </font>
    <font>
      <i/>
      <sz val="10"/>
      <name val="Calibri"/>
      <family val="2"/>
    </font>
    <font>
      <b/>
      <sz val="9"/>
      <color indexed="81"/>
      <name val="標楷體"/>
      <family val="4"/>
      <charset val="136"/>
    </font>
    <font>
      <sz val="12"/>
      <color rgb="FF9C0006"/>
      <name val="新細明體"/>
      <family val="2"/>
      <charset val="136"/>
      <scheme val="minor"/>
    </font>
    <font>
      <sz val="12"/>
      <color rgb="FF9C6500"/>
      <name val="新細明體"/>
      <family val="2"/>
      <charset val="136"/>
      <scheme val="minor"/>
    </font>
    <font>
      <sz val="12"/>
      <color rgb="FF9C0006"/>
      <name val="Calibri"/>
      <family val="2"/>
    </font>
    <font>
      <sz val="12"/>
      <name val="Calibri"/>
      <family val="2"/>
    </font>
    <font>
      <sz val="12"/>
      <color rgb="FF9C6500"/>
      <name val="Calibri"/>
      <family val="2"/>
    </font>
    <font>
      <sz val="12"/>
      <color rgb="FF006100"/>
      <name val="新細明體"/>
      <family val="2"/>
      <charset val="136"/>
      <scheme val="minor"/>
    </font>
    <font>
      <sz val="12"/>
      <color rgb="FF006100"/>
      <name val="Calibri"/>
      <family val="2"/>
    </font>
  </fonts>
  <fills count="20">
    <fill>
      <patternFill patternType="none"/>
    </fill>
    <fill>
      <patternFill patternType="gray125"/>
    </fill>
    <fill>
      <patternFill patternType="solid">
        <fgColor rgb="FFFFF2CC"/>
        <bgColor indexed="64"/>
      </patternFill>
    </fill>
    <fill>
      <patternFill patternType="solid">
        <fgColor rgb="FFA9D18E"/>
        <bgColor indexed="64"/>
      </patternFill>
    </fill>
    <fill>
      <patternFill patternType="solid">
        <fgColor rgb="FFFFFF00"/>
        <bgColor indexed="64"/>
      </patternFill>
    </fill>
    <fill>
      <patternFill patternType="solid">
        <fgColor theme="0"/>
        <bgColor indexed="64"/>
      </patternFill>
    </fill>
    <fill>
      <patternFill patternType="solid">
        <fgColor theme="5" tint="0.39997558519241921"/>
        <bgColor indexed="64"/>
      </patternFill>
    </fill>
    <fill>
      <patternFill patternType="solid">
        <fgColor theme="9" tint="0.79998168889431442"/>
        <bgColor indexed="64"/>
      </patternFill>
    </fill>
    <fill>
      <patternFill patternType="solid">
        <fgColor theme="5" tint="0.79998168889431442"/>
        <bgColor indexed="64"/>
      </patternFill>
    </fill>
    <fill>
      <patternFill patternType="solid">
        <fgColor rgb="FFCC66FF"/>
        <bgColor indexed="64"/>
      </patternFill>
    </fill>
    <fill>
      <patternFill patternType="solid">
        <fgColor rgb="FFFF6699"/>
        <bgColor indexed="64"/>
      </patternFill>
    </fill>
    <fill>
      <patternFill patternType="solid">
        <fgColor theme="7" tint="0.59999389629810485"/>
        <bgColor indexed="64"/>
      </patternFill>
    </fill>
    <fill>
      <patternFill patternType="solid">
        <fgColor theme="8" tint="0.59999389629810485"/>
        <bgColor indexed="64"/>
      </patternFill>
    </fill>
    <fill>
      <patternFill patternType="solid">
        <fgColor theme="7" tint="0.79998168889431442"/>
        <bgColor indexed="64"/>
      </patternFill>
    </fill>
    <fill>
      <patternFill patternType="solid">
        <fgColor theme="8" tint="0.79998168889431442"/>
        <bgColor indexed="64"/>
      </patternFill>
    </fill>
    <fill>
      <patternFill patternType="solid">
        <fgColor rgb="FFFFCCFF"/>
        <bgColor indexed="64"/>
      </patternFill>
    </fill>
    <fill>
      <patternFill patternType="solid">
        <fgColor theme="3" tint="0.79998168889431442"/>
        <bgColor indexed="64"/>
      </patternFill>
    </fill>
    <fill>
      <patternFill patternType="solid">
        <fgColor rgb="FFFFC7CE"/>
      </patternFill>
    </fill>
    <fill>
      <patternFill patternType="solid">
        <fgColor rgb="FFFFEB9C"/>
      </patternFill>
    </fill>
    <fill>
      <patternFill patternType="solid">
        <fgColor rgb="FFC6EFCE"/>
      </patternFill>
    </fill>
  </fills>
  <borders count="9">
    <border>
      <left/>
      <right/>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double">
        <color indexed="64"/>
      </left>
      <right style="double">
        <color indexed="64"/>
      </right>
      <top style="double">
        <color indexed="64"/>
      </top>
      <bottom style="thin">
        <color indexed="64"/>
      </bottom>
      <diagonal/>
    </border>
    <border>
      <left style="double">
        <color indexed="64"/>
      </left>
      <right style="double">
        <color indexed="64"/>
      </right>
      <top style="thin">
        <color indexed="64"/>
      </top>
      <bottom style="thin">
        <color indexed="64"/>
      </bottom>
      <diagonal/>
    </border>
    <border>
      <left/>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diagonal/>
    </border>
  </borders>
  <cellStyleXfs count="12">
    <xf numFmtId="0" fontId="0" fillId="0" borderId="0">
      <alignment vertical="center"/>
    </xf>
    <xf numFmtId="0" fontId="4" fillId="0" borderId="0"/>
    <xf numFmtId="0" fontId="4" fillId="0" borderId="0"/>
    <xf numFmtId="0" fontId="6" fillId="0" borderId="0">
      <alignment vertical="center"/>
    </xf>
    <xf numFmtId="0" fontId="4" fillId="0" borderId="0">
      <alignment vertical="center"/>
    </xf>
    <xf numFmtId="0" fontId="6" fillId="0" borderId="0">
      <alignment vertical="center"/>
    </xf>
    <xf numFmtId="0" fontId="6" fillId="0" borderId="0">
      <alignment vertical="center"/>
    </xf>
    <xf numFmtId="0" fontId="7" fillId="0" borderId="0">
      <alignment vertical="center"/>
    </xf>
    <xf numFmtId="9" fontId="6" fillId="0" borderId="0" applyFont="0" applyFill="0" applyBorder="0" applyAlignment="0" applyProtection="0">
      <alignment vertical="center"/>
    </xf>
    <xf numFmtId="0" fontId="19" fillId="17" borderId="0" applyNumberFormat="0" applyBorder="0" applyAlignment="0" applyProtection="0">
      <alignment vertical="center"/>
    </xf>
    <xf numFmtId="0" fontId="20" fillId="18" borderId="0" applyNumberFormat="0" applyBorder="0" applyAlignment="0" applyProtection="0">
      <alignment vertical="center"/>
    </xf>
    <xf numFmtId="0" fontId="24" fillId="19" borderId="0" applyNumberFormat="0" applyBorder="0" applyAlignment="0" applyProtection="0">
      <alignment vertical="center"/>
    </xf>
  </cellStyleXfs>
  <cellXfs count="182">
    <xf numFmtId="0" fontId="0" fillId="0" borderId="0" xfId="0">
      <alignment vertical="center"/>
    </xf>
    <xf numFmtId="0" fontId="0" fillId="0" borderId="1" xfId="0" applyBorder="1">
      <alignment vertical="center"/>
    </xf>
    <xf numFmtId="0" fontId="1" fillId="3" borderId="1" xfId="0" applyFont="1" applyFill="1" applyBorder="1" applyAlignment="1">
      <alignment vertical="center" wrapText="1" readingOrder="1"/>
    </xf>
    <xf numFmtId="0" fontId="2" fillId="0" borderId="1" xfId="0" quotePrefix="1" applyFont="1" applyBorder="1" applyAlignment="1">
      <alignment horizontal="center" vertical="center" wrapText="1" readingOrder="1"/>
    </xf>
    <xf numFmtId="0" fontId="1" fillId="4" borderId="1" xfId="0" applyFont="1" applyFill="1" applyBorder="1" applyAlignment="1">
      <alignment vertical="center" wrapText="1" readingOrder="1"/>
    </xf>
    <xf numFmtId="0" fontId="1" fillId="4" borderId="1" xfId="0" applyFont="1" applyFill="1" applyBorder="1" applyAlignment="1">
      <alignment horizontal="center" vertical="center" wrapText="1" readingOrder="1"/>
    </xf>
    <xf numFmtId="10" fontId="0" fillId="0" borderId="0" xfId="8" applyNumberFormat="1" applyFont="1">
      <alignment vertical="center"/>
    </xf>
    <xf numFmtId="0" fontId="2" fillId="0" borderId="2" xfId="0" applyFont="1" applyBorder="1" applyAlignment="1">
      <alignment horizontal="center" vertical="center" wrapText="1" readingOrder="1"/>
    </xf>
    <xf numFmtId="0" fontId="2" fillId="0" borderId="1" xfId="0" applyFont="1" applyBorder="1" applyAlignment="1">
      <alignment horizontal="center" vertical="center" readingOrder="1"/>
    </xf>
    <xf numFmtId="176" fontId="2" fillId="0" borderId="1" xfId="0" quotePrefix="1" applyNumberFormat="1" applyFont="1" applyBorder="1" applyAlignment="1">
      <alignment horizontal="center" vertical="center" wrapText="1" readingOrder="1"/>
    </xf>
    <xf numFmtId="176" fontId="2" fillId="0" borderId="1" xfId="0" quotePrefix="1" applyNumberFormat="1" applyFont="1" applyFill="1" applyBorder="1" applyAlignment="1">
      <alignment horizontal="center" vertical="center" wrapText="1" readingOrder="1"/>
    </xf>
    <xf numFmtId="0" fontId="2" fillId="0" borderId="1" xfId="0" applyFont="1" applyFill="1" applyBorder="1" applyAlignment="1">
      <alignment horizontal="center" vertical="center" wrapText="1" readingOrder="1"/>
    </xf>
    <xf numFmtId="0" fontId="0" fillId="0" borderId="0" xfId="0" applyBorder="1">
      <alignment vertical="center"/>
    </xf>
    <xf numFmtId="0" fontId="14" fillId="0" borderId="1" xfId="0" applyFont="1" applyBorder="1">
      <alignment vertical="center"/>
    </xf>
    <xf numFmtId="0" fontId="14" fillId="0" borderId="1" xfId="0" applyFont="1" applyBorder="1" applyAlignment="1">
      <alignment horizontal="center" vertical="center" wrapText="1" readingOrder="1"/>
    </xf>
    <xf numFmtId="0" fontId="14" fillId="0" borderId="1" xfId="0" applyFont="1" applyBorder="1" applyAlignment="1">
      <alignment horizontal="center" vertical="center"/>
    </xf>
    <xf numFmtId="0" fontId="14" fillId="0" borderId="1" xfId="0" applyFont="1" applyBorder="1" applyAlignment="1">
      <alignment horizontal="center" vertical="center" readingOrder="1"/>
    </xf>
    <xf numFmtId="0" fontId="0" fillId="0" borderId="0" xfId="0">
      <alignment vertical="center"/>
    </xf>
    <xf numFmtId="0" fontId="2" fillId="0" borderId="1" xfId="0" quotePrefix="1" applyFont="1" applyBorder="1" applyAlignment="1">
      <alignment horizontal="center" vertical="center" readingOrder="1"/>
    </xf>
    <xf numFmtId="176" fontId="2" fillId="0" borderId="1" xfId="0" quotePrefix="1" applyNumberFormat="1" applyFont="1" applyFill="1" applyBorder="1" applyAlignment="1">
      <alignment horizontal="center" vertical="center" readingOrder="1"/>
    </xf>
    <xf numFmtId="0" fontId="0" fillId="0" borderId="0" xfId="0" applyAlignment="1">
      <alignment horizontal="center" vertical="center"/>
    </xf>
    <xf numFmtId="0" fontId="2" fillId="0" borderId="1" xfId="0" quotePrefix="1" applyFont="1" applyFill="1" applyBorder="1" applyAlignment="1">
      <alignment horizontal="center" vertical="center" readingOrder="1"/>
    </xf>
    <xf numFmtId="0" fontId="1" fillId="2" borderId="2" xfId="0" applyFont="1" applyFill="1" applyBorder="1" applyAlignment="1">
      <alignment horizontal="center" vertical="center" wrapText="1" readingOrder="1"/>
    </xf>
    <xf numFmtId="0" fontId="0" fillId="0" borderId="2" xfId="0" applyBorder="1" applyAlignment="1">
      <alignment horizontal="center" vertical="center"/>
    </xf>
    <xf numFmtId="0" fontId="2" fillId="0" borderId="2" xfId="0" quotePrefix="1" applyFont="1" applyBorder="1" applyAlignment="1">
      <alignment horizontal="center" vertical="center" wrapText="1" readingOrder="1"/>
    </xf>
    <xf numFmtId="0" fontId="14" fillId="0" borderId="2" xfId="0" applyFont="1" applyBorder="1" applyAlignment="1">
      <alignment horizontal="center" vertical="center"/>
    </xf>
    <xf numFmtId="0" fontId="0" fillId="0" borderId="2" xfId="0" applyBorder="1">
      <alignment vertical="center"/>
    </xf>
    <xf numFmtId="0" fontId="14" fillId="0" borderId="2" xfId="0" applyFont="1" applyBorder="1">
      <alignment vertical="center"/>
    </xf>
    <xf numFmtId="9" fontId="0" fillId="0" borderId="0" xfId="8" applyFont="1">
      <alignment vertical="center"/>
    </xf>
    <xf numFmtId="0" fontId="0" fillId="0" borderId="0" xfId="0" applyFill="1">
      <alignment vertical="center"/>
    </xf>
    <xf numFmtId="0" fontId="14" fillId="0" borderId="1" xfId="0" applyFont="1" applyFill="1" applyBorder="1">
      <alignment vertical="center"/>
    </xf>
    <xf numFmtId="0" fontId="14" fillId="5" borderId="1" xfId="0" applyFont="1" applyFill="1" applyBorder="1">
      <alignment vertical="center"/>
    </xf>
    <xf numFmtId="0" fontId="0" fillId="5" borderId="0" xfId="0" applyFill="1">
      <alignment vertical="center"/>
    </xf>
    <xf numFmtId="0" fontId="0" fillId="0" borderId="0" xfId="0">
      <alignment vertical="center"/>
    </xf>
    <xf numFmtId="10" fontId="0" fillId="0" borderId="0" xfId="8" applyNumberFormat="1" applyFont="1">
      <alignment vertical="center"/>
    </xf>
    <xf numFmtId="0" fontId="0" fillId="0" borderId="0" xfId="0" pivotButton="1">
      <alignment vertical="center"/>
    </xf>
    <xf numFmtId="0" fontId="0" fillId="0" borderId="0" xfId="0" applyNumberFormat="1">
      <alignment vertical="center"/>
    </xf>
    <xf numFmtId="0" fontId="0" fillId="0" borderId="0" xfId="0" applyAlignment="1">
      <alignment horizontal="left" vertical="center"/>
    </xf>
    <xf numFmtId="0" fontId="0" fillId="0" borderId="0" xfId="0" applyAlignment="1">
      <alignment horizontal="left" vertical="center" indent="1"/>
    </xf>
    <xf numFmtId="0" fontId="0" fillId="0" borderId="0" xfId="0" applyAlignment="1">
      <alignment horizontal="left" vertical="center" indent="2"/>
    </xf>
    <xf numFmtId="0" fontId="2" fillId="5" borderId="1" xfId="0" applyFont="1" applyFill="1" applyBorder="1" applyAlignment="1">
      <alignment horizontal="center" vertical="center" wrapText="1" readingOrder="1"/>
    </xf>
    <xf numFmtId="0" fontId="2" fillId="0" borderId="1" xfId="0" applyFont="1" applyBorder="1" applyAlignment="1">
      <alignment horizontal="center" vertical="center" wrapText="1" readingOrder="1"/>
    </xf>
    <xf numFmtId="0" fontId="1" fillId="2" borderId="1" xfId="0" applyFont="1" applyFill="1" applyBorder="1" applyAlignment="1">
      <alignment horizontal="center" vertical="center" wrapText="1" readingOrder="1"/>
    </xf>
    <xf numFmtId="0" fontId="0" fillId="0" borderId="0" xfId="0" applyAlignment="1">
      <alignment horizontal="center" vertical="center"/>
    </xf>
    <xf numFmtId="0" fontId="2" fillId="0" borderId="1" xfId="0" applyFont="1" applyBorder="1" applyAlignment="1">
      <alignment horizontal="center" vertical="center" wrapText="1" readingOrder="1"/>
    </xf>
    <xf numFmtId="0" fontId="1" fillId="2" borderId="1" xfId="0" applyFont="1" applyFill="1" applyBorder="1" applyAlignment="1">
      <alignment horizontal="center" vertical="center" wrapText="1" readingOrder="1"/>
    </xf>
    <xf numFmtId="0" fontId="1" fillId="3" borderId="1" xfId="0" applyFont="1" applyFill="1" applyBorder="1" applyAlignment="1">
      <alignment horizontal="center" vertical="center" wrapText="1" readingOrder="1"/>
    </xf>
    <xf numFmtId="176" fontId="1" fillId="2" borderId="1" xfId="0" applyNumberFormat="1" applyFont="1" applyFill="1" applyBorder="1" applyAlignment="1">
      <alignment horizontal="center" vertical="center" readingOrder="1"/>
    </xf>
    <xf numFmtId="176" fontId="2" fillId="0" borderId="1" xfId="0" quotePrefix="1" applyNumberFormat="1" applyFont="1" applyBorder="1" applyAlignment="1">
      <alignment horizontal="center" vertical="center" readingOrder="1"/>
    </xf>
    <xf numFmtId="176" fontId="16" fillId="0" borderId="1" xfId="0" quotePrefix="1" applyNumberFormat="1" applyFont="1" applyBorder="1" applyAlignment="1">
      <alignment horizontal="center" vertical="center"/>
    </xf>
    <xf numFmtId="176" fontId="2" fillId="5" borderId="1" xfId="0" quotePrefix="1" applyNumberFormat="1" applyFont="1" applyFill="1" applyBorder="1" applyAlignment="1">
      <alignment horizontal="center" vertical="center" wrapText="1" readingOrder="1"/>
    </xf>
    <xf numFmtId="176" fontId="0" fillId="0" borderId="1" xfId="0" applyNumberFormat="1" applyBorder="1" applyAlignment="1">
      <alignment horizontal="center" vertical="center"/>
    </xf>
    <xf numFmtId="14" fontId="0" fillId="0" borderId="0" xfId="0" applyNumberFormat="1" applyAlignment="1">
      <alignment horizontal="left" vertical="center"/>
    </xf>
    <xf numFmtId="0" fontId="2" fillId="0" borderId="1" xfId="0" applyFont="1" applyBorder="1" applyAlignment="1">
      <alignment horizontal="center" vertical="center" wrapText="1" readingOrder="1"/>
    </xf>
    <xf numFmtId="0" fontId="16" fillId="0" borderId="1" xfId="0" applyFont="1" applyBorder="1" applyAlignment="1">
      <alignment horizontal="center" vertical="center" wrapText="1" readingOrder="1"/>
    </xf>
    <xf numFmtId="0" fontId="16" fillId="0" borderId="0" xfId="0" applyFont="1" applyAlignment="1">
      <alignment horizontal="center" vertical="center" readingOrder="1"/>
    </xf>
    <xf numFmtId="0" fontId="16" fillId="0" borderId="2" xfId="0" applyFont="1" applyBorder="1" applyAlignment="1">
      <alignment horizontal="center" vertical="center" readingOrder="1"/>
    </xf>
    <xf numFmtId="0" fontId="16" fillId="0" borderId="1" xfId="0" applyFont="1" applyBorder="1" applyAlignment="1">
      <alignment horizontal="center" vertical="center" readingOrder="1"/>
    </xf>
    <xf numFmtId="176" fontId="16" fillId="0" borderId="1" xfId="0" applyNumberFormat="1" applyFont="1" applyBorder="1" applyAlignment="1">
      <alignment horizontal="center" vertical="center" readingOrder="1"/>
    </xf>
    <xf numFmtId="0" fontId="16" fillId="0" borderId="0" xfId="0" applyFont="1" applyBorder="1" applyAlignment="1">
      <alignment horizontal="center" vertical="center" readingOrder="1"/>
    </xf>
    <xf numFmtId="176" fontId="16" fillId="0" borderId="1" xfId="0" quotePrefix="1" applyNumberFormat="1" applyFont="1" applyBorder="1" applyAlignment="1">
      <alignment horizontal="center" vertical="center" readingOrder="1"/>
    </xf>
    <xf numFmtId="0" fontId="16" fillId="0" borderId="1" xfId="0" applyFont="1" applyFill="1" applyBorder="1" applyAlignment="1">
      <alignment horizontal="center" vertical="center" readingOrder="1"/>
    </xf>
    <xf numFmtId="0" fontId="16" fillId="0" borderId="0" xfId="0" applyFont="1" applyFill="1" applyAlignment="1">
      <alignment horizontal="center" vertical="center" readingOrder="1"/>
    </xf>
    <xf numFmtId="0" fontId="16" fillId="5" borderId="1" xfId="0" applyFont="1" applyFill="1" applyBorder="1" applyAlignment="1">
      <alignment horizontal="center" vertical="center" readingOrder="1"/>
    </xf>
    <xf numFmtId="0" fontId="16" fillId="5" borderId="0" xfId="0" applyFont="1" applyFill="1" applyAlignment="1">
      <alignment horizontal="center" vertical="center" readingOrder="1"/>
    </xf>
    <xf numFmtId="0" fontId="1" fillId="3" borderId="2" xfId="0" applyFont="1" applyFill="1" applyBorder="1" applyAlignment="1">
      <alignment horizontal="center" vertical="center" wrapText="1" readingOrder="1"/>
    </xf>
    <xf numFmtId="0" fontId="2" fillId="0" borderId="1" xfId="0" quotePrefix="1" applyNumberFormat="1" applyFont="1" applyFill="1" applyBorder="1" applyAlignment="1">
      <alignment horizontal="center" vertical="center" wrapText="1" readingOrder="1"/>
    </xf>
    <xf numFmtId="0" fontId="2" fillId="0" borderId="1" xfId="0" quotePrefix="1" applyNumberFormat="1" applyFont="1" applyBorder="1" applyAlignment="1">
      <alignment horizontal="center" vertical="center" wrapText="1" readingOrder="1"/>
    </xf>
    <xf numFmtId="0" fontId="17" fillId="0" borderId="1" xfId="0" quotePrefix="1" applyNumberFormat="1" applyFont="1" applyBorder="1" applyAlignment="1">
      <alignment horizontal="center" vertical="center" wrapText="1" readingOrder="1"/>
    </xf>
    <xf numFmtId="0" fontId="1" fillId="3" borderId="2" xfId="0" applyFont="1" applyFill="1" applyBorder="1" applyAlignment="1">
      <alignment vertical="center" wrapText="1" readingOrder="1"/>
    </xf>
    <xf numFmtId="0" fontId="0" fillId="0" borderId="2" xfId="0" applyFill="1" applyBorder="1">
      <alignment vertical="center"/>
    </xf>
    <xf numFmtId="0" fontId="0" fillId="5" borderId="2" xfId="0" applyFill="1" applyBorder="1">
      <alignment vertical="center"/>
    </xf>
    <xf numFmtId="0" fontId="2" fillId="0" borderId="3" xfId="0" quotePrefix="1" applyFont="1" applyBorder="1" applyAlignment="1">
      <alignment horizontal="center" vertical="center" wrapText="1" readingOrder="1"/>
    </xf>
    <xf numFmtId="0" fontId="2" fillId="0" borderId="5" xfId="0" quotePrefix="1" applyFont="1" applyBorder="1" applyAlignment="1">
      <alignment horizontal="center" vertical="center" wrapText="1" readingOrder="1"/>
    </xf>
    <xf numFmtId="0" fontId="16" fillId="0" borderId="2" xfId="0" applyFont="1" applyFill="1" applyBorder="1" applyAlignment="1">
      <alignment horizontal="center" vertical="center" readingOrder="1"/>
    </xf>
    <xf numFmtId="0" fontId="16" fillId="5" borderId="2" xfId="0" applyFont="1" applyFill="1" applyBorder="1" applyAlignment="1">
      <alignment horizontal="center" vertical="center" readingOrder="1"/>
    </xf>
    <xf numFmtId="0" fontId="1" fillId="6" borderId="4" xfId="0" applyFont="1" applyFill="1" applyBorder="1" applyAlignment="1">
      <alignment vertical="center" wrapText="1" readingOrder="1"/>
    </xf>
    <xf numFmtId="0" fontId="2" fillId="0" borderId="5" xfId="0" quotePrefix="1" applyFont="1" applyFill="1" applyBorder="1" applyAlignment="1">
      <alignment horizontal="center" vertical="center" wrapText="1" readingOrder="1"/>
    </xf>
    <xf numFmtId="0" fontId="2" fillId="0" borderId="1" xfId="0" quotePrefix="1" applyFont="1" applyFill="1" applyBorder="1" applyAlignment="1">
      <alignment horizontal="center" vertical="center" wrapText="1" readingOrder="1"/>
    </xf>
    <xf numFmtId="0" fontId="2" fillId="0" borderId="2" xfId="0" quotePrefix="1" applyFont="1" applyFill="1" applyBorder="1" applyAlignment="1">
      <alignment horizontal="center" vertical="center" wrapText="1" readingOrder="1"/>
    </xf>
    <xf numFmtId="0" fontId="17" fillId="0" borderId="1" xfId="0" quotePrefix="1" applyFont="1" applyBorder="1" applyAlignment="1">
      <alignment horizontal="center" vertical="center" wrapText="1" readingOrder="1"/>
    </xf>
    <xf numFmtId="0" fontId="17" fillId="0" borderId="1" xfId="0" quotePrefix="1" applyFont="1" applyFill="1" applyBorder="1" applyAlignment="1">
      <alignment horizontal="center" vertical="center" wrapText="1" readingOrder="1"/>
    </xf>
    <xf numFmtId="0" fontId="0" fillId="0" borderId="0" xfId="0">
      <alignment vertical="center"/>
    </xf>
    <xf numFmtId="176" fontId="2" fillId="0" borderId="1" xfId="0" applyNumberFormat="1" applyFont="1" applyBorder="1" applyAlignment="1">
      <alignment horizontal="center" vertical="center" wrapText="1" readingOrder="1"/>
    </xf>
    <xf numFmtId="0" fontId="0" fillId="0" borderId="0" xfId="0" applyAlignment="1">
      <alignment horizontal="center" vertical="center"/>
    </xf>
    <xf numFmtId="0" fontId="0" fillId="0" borderId="1" xfId="0" applyFill="1" applyBorder="1">
      <alignment vertical="center"/>
    </xf>
    <xf numFmtId="177" fontId="0" fillId="0" borderId="0" xfId="0" applyNumberFormat="1">
      <alignment vertical="center"/>
    </xf>
    <xf numFmtId="0" fontId="2" fillId="4" borderId="3" xfId="0" quotePrefix="1" applyFont="1" applyFill="1" applyBorder="1" applyAlignment="1">
      <alignment horizontal="center" vertical="center" wrapText="1" readingOrder="1"/>
    </xf>
    <xf numFmtId="0" fontId="2" fillId="4" borderId="1" xfId="0" quotePrefix="1" applyFont="1" applyFill="1" applyBorder="1" applyAlignment="1">
      <alignment horizontal="center" vertical="center" wrapText="1" readingOrder="1"/>
    </xf>
    <xf numFmtId="0" fontId="2" fillId="7" borderId="1" xfId="0" quotePrefix="1" applyFont="1" applyFill="1" applyBorder="1" applyAlignment="1">
      <alignment horizontal="center" vertical="center" wrapText="1" readingOrder="1"/>
    </xf>
    <xf numFmtId="0" fontId="2" fillId="8" borderId="3" xfId="0" quotePrefix="1" applyFont="1" applyFill="1" applyBorder="1" applyAlignment="1">
      <alignment horizontal="center" vertical="center" wrapText="1" readingOrder="1"/>
    </xf>
    <xf numFmtId="0" fontId="2" fillId="8" borderId="1" xfId="0" quotePrefix="1" applyFont="1" applyFill="1" applyBorder="1" applyAlignment="1">
      <alignment horizontal="center" vertical="center" wrapText="1" readingOrder="1"/>
    </xf>
    <xf numFmtId="0" fontId="2" fillId="6" borderId="1" xfId="0" quotePrefix="1" applyFont="1" applyFill="1" applyBorder="1" applyAlignment="1">
      <alignment horizontal="center" vertical="center" wrapText="1" readingOrder="1"/>
    </xf>
    <xf numFmtId="0" fontId="2" fillId="9" borderId="1" xfId="0" quotePrefix="1" applyFont="1" applyFill="1" applyBorder="1" applyAlignment="1">
      <alignment horizontal="center" vertical="center" wrapText="1" readingOrder="1"/>
    </xf>
    <xf numFmtId="0" fontId="2" fillId="10" borderId="1" xfId="0" quotePrefix="1" applyFont="1" applyFill="1" applyBorder="1" applyAlignment="1">
      <alignment horizontal="center" vertical="center" wrapText="1" readingOrder="1"/>
    </xf>
    <xf numFmtId="0" fontId="2" fillId="11" borderId="1" xfId="0" quotePrefix="1" applyFont="1" applyFill="1" applyBorder="1" applyAlignment="1">
      <alignment horizontal="center" vertical="center" wrapText="1" readingOrder="1"/>
    </xf>
    <xf numFmtId="0" fontId="2" fillId="12" borderId="1" xfId="0" quotePrefix="1" applyFont="1" applyFill="1" applyBorder="1" applyAlignment="1">
      <alignment horizontal="center" vertical="center" wrapText="1" readingOrder="1"/>
    </xf>
    <xf numFmtId="0" fontId="0" fillId="4" borderId="0" xfId="0" applyFill="1">
      <alignment vertical="center"/>
    </xf>
    <xf numFmtId="0" fontId="0" fillId="10" borderId="0" xfId="0" applyFill="1">
      <alignment vertical="center"/>
    </xf>
    <xf numFmtId="0" fontId="0" fillId="8" borderId="0" xfId="0" applyFill="1">
      <alignment vertical="center"/>
    </xf>
    <xf numFmtId="0" fontId="0" fillId="6" borderId="0" xfId="0" applyFill="1">
      <alignment vertical="center"/>
    </xf>
    <xf numFmtId="0" fontId="14" fillId="7" borderId="1" xfId="0" applyFont="1" applyFill="1" applyBorder="1" applyAlignment="1">
      <alignment horizontal="center" vertical="center"/>
    </xf>
    <xf numFmtId="177" fontId="14" fillId="7" borderId="1" xfId="8" applyNumberFormat="1" applyFont="1" applyFill="1" applyBorder="1" applyAlignment="1">
      <alignment horizontal="center" vertical="center"/>
    </xf>
    <xf numFmtId="177" fontId="14" fillId="7" borderId="1" xfId="0" applyNumberFormat="1" applyFont="1" applyFill="1" applyBorder="1" applyAlignment="1">
      <alignment horizontal="center" vertical="center"/>
    </xf>
    <xf numFmtId="10" fontId="14" fillId="7" borderId="1" xfId="8" applyNumberFormat="1" applyFont="1" applyFill="1" applyBorder="1" applyAlignment="1">
      <alignment horizontal="center" vertical="center"/>
    </xf>
    <xf numFmtId="0" fontId="14" fillId="13" borderId="1" xfId="0" applyFont="1" applyFill="1" applyBorder="1" applyAlignment="1">
      <alignment horizontal="center" vertical="center"/>
    </xf>
    <xf numFmtId="177" fontId="14" fillId="13" borderId="1" xfId="8" applyNumberFormat="1" applyFont="1" applyFill="1" applyBorder="1" applyAlignment="1">
      <alignment horizontal="center" vertical="center"/>
    </xf>
    <xf numFmtId="10" fontId="14" fillId="13" borderId="1" xfId="8" applyNumberFormat="1" applyFont="1" applyFill="1" applyBorder="1" applyAlignment="1">
      <alignment horizontal="center" vertical="center"/>
    </xf>
    <xf numFmtId="0" fontId="14" fillId="14" borderId="1" xfId="0" applyFont="1" applyFill="1" applyBorder="1" applyAlignment="1">
      <alignment horizontal="center" vertical="center"/>
    </xf>
    <xf numFmtId="177" fontId="14" fillId="14" borderId="1" xfId="0" applyNumberFormat="1" applyFont="1" applyFill="1" applyBorder="1" applyAlignment="1">
      <alignment horizontal="center" vertical="center"/>
    </xf>
    <xf numFmtId="177" fontId="14" fillId="14" borderId="1" xfId="8" applyNumberFormat="1" applyFont="1" applyFill="1" applyBorder="1" applyAlignment="1">
      <alignment horizontal="center" vertical="center"/>
    </xf>
    <xf numFmtId="10" fontId="14" fillId="14" borderId="1" xfId="8" applyNumberFormat="1" applyFont="1" applyFill="1" applyBorder="1" applyAlignment="1">
      <alignment horizontal="center" vertical="center"/>
    </xf>
    <xf numFmtId="0" fontId="14" fillId="15" borderId="1" xfId="0" applyFont="1" applyFill="1" applyBorder="1" applyAlignment="1">
      <alignment horizontal="center" vertical="center"/>
    </xf>
    <xf numFmtId="177" fontId="14" fillId="15" borderId="1" xfId="8" applyNumberFormat="1" applyFont="1" applyFill="1" applyBorder="1" applyAlignment="1">
      <alignment horizontal="center" vertical="center"/>
    </xf>
    <xf numFmtId="177" fontId="14" fillId="15" borderId="1" xfId="0" applyNumberFormat="1" applyFont="1" applyFill="1" applyBorder="1" applyAlignment="1">
      <alignment horizontal="center" vertical="center"/>
    </xf>
    <xf numFmtId="10" fontId="14" fillId="15" borderId="1" xfId="8" applyNumberFormat="1" applyFont="1" applyFill="1" applyBorder="1" applyAlignment="1">
      <alignment horizontal="center" vertical="center"/>
    </xf>
    <xf numFmtId="0" fontId="14" fillId="0" borderId="0" xfId="0" applyFont="1" applyFill="1" applyBorder="1" applyAlignment="1">
      <alignment horizontal="center" vertical="center"/>
    </xf>
    <xf numFmtId="0" fontId="14" fillId="13" borderId="1" xfId="8" applyNumberFormat="1" applyFont="1" applyFill="1" applyBorder="1" applyAlignment="1">
      <alignment horizontal="center" vertical="center"/>
    </xf>
    <xf numFmtId="0" fontId="14" fillId="14" borderId="1" xfId="0" applyFont="1" applyFill="1" applyBorder="1" applyAlignment="1">
      <alignment horizontal="center" vertical="center"/>
    </xf>
    <xf numFmtId="0" fontId="14" fillId="15" borderId="1" xfId="0" applyFont="1" applyFill="1" applyBorder="1" applyAlignment="1">
      <alignment horizontal="center" vertical="center"/>
    </xf>
    <xf numFmtId="0" fontId="0" fillId="0" borderId="0" xfId="0" applyAlignment="1">
      <alignment horizontal="center" vertical="center"/>
    </xf>
    <xf numFmtId="0" fontId="2" fillId="16" borderId="1" xfId="0" quotePrefix="1" applyFont="1" applyFill="1" applyBorder="1" applyAlignment="1">
      <alignment horizontal="center" vertical="center" wrapText="1" readingOrder="1"/>
    </xf>
    <xf numFmtId="177" fontId="0" fillId="0" borderId="0" xfId="0" applyNumberFormat="1" applyAlignment="1">
      <alignment horizontal="center" vertical="center"/>
    </xf>
    <xf numFmtId="0" fontId="22" fillId="0" borderId="1" xfId="0" applyFont="1" applyBorder="1" applyAlignment="1">
      <alignment horizontal="center" vertical="center"/>
    </xf>
    <xf numFmtId="10" fontId="23" fillId="18" borderId="1" xfId="10" applyNumberFormat="1" applyFont="1" applyBorder="1" applyAlignment="1">
      <alignment horizontal="center" vertical="center"/>
    </xf>
    <xf numFmtId="177" fontId="22" fillId="0" borderId="1" xfId="0" applyNumberFormat="1" applyFont="1" applyBorder="1" applyAlignment="1">
      <alignment horizontal="center" vertical="center"/>
    </xf>
    <xf numFmtId="177" fontId="14" fillId="0" borderId="1" xfId="0" applyNumberFormat="1" applyFont="1" applyBorder="1" applyAlignment="1">
      <alignment horizontal="center" vertical="center"/>
    </xf>
    <xf numFmtId="177" fontId="14" fillId="13" borderId="1" xfId="0" applyNumberFormat="1" applyFont="1" applyFill="1" applyBorder="1" applyAlignment="1">
      <alignment horizontal="center" vertical="center"/>
    </xf>
    <xf numFmtId="10" fontId="14" fillId="0" borderId="1" xfId="8" applyNumberFormat="1" applyFont="1" applyBorder="1" applyAlignment="1">
      <alignment horizontal="center" vertical="center"/>
    </xf>
    <xf numFmtId="10" fontId="22" fillId="0" borderId="1" xfId="8" applyNumberFormat="1" applyFont="1" applyBorder="1" applyAlignment="1">
      <alignment horizontal="center" vertical="center"/>
    </xf>
    <xf numFmtId="10" fontId="21" fillId="17" borderId="1" xfId="9" applyNumberFormat="1" applyFont="1" applyBorder="1" applyAlignment="1">
      <alignment horizontal="center" vertical="center"/>
    </xf>
    <xf numFmtId="10" fontId="25" fillId="19" borderId="1" xfId="11" applyNumberFormat="1" applyFont="1" applyBorder="1" applyAlignment="1">
      <alignment horizontal="center" vertical="center"/>
    </xf>
    <xf numFmtId="9" fontId="14" fillId="0" borderId="1" xfId="0" applyNumberFormat="1" applyFont="1" applyBorder="1" applyAlignment="1">
      <alignment horizontal="center" vertical="center"/>
    </xf>
    <xf numFmtId="9" fontId="22" fillId="0" borderId="1" xfId="0" applyNumberFormat="1" applyFont="1" applyBorder="1" applyAlignment="1">
      <alignment horizontal="center" vertical="center"/>
    </xf>
    <xf numFmtId="0" fontId="14" fillId="0" borderId="0" xfId="0" applyFont="1" applyAlignment="1">
      <alignment horizontal="center" vertical="center"/>
    </xf>
    <xf numFmtId="0" fontId="22" fillId="0" borderId="0" xfId="0" applyFont="1" applyAlignment="1">
      <alignment horizontal="center" vertical="center"/>
    </xf>
    <xf numFmtId="176" fontId="0" fillId="0" borderId="0" xfId="0" applyNumberFormat="1">
      <alignment vertical="center"/>
    </xf>
    <xf numFmtId="10" fontId="0" fillId="0" borderId="0" xfId="0" applyNumberFormat="1">
      <alignment vertical="center"/>
    </xf>
    <xf numFmtId="9" fontId="0" fillId="0" borderId="0" xfId="0" applyNumberFormat="1">
      <alignment vertical="center"/>
    </xf>
    <xf numFmtId="0" fontId="14" fillId="0" borderId="1" xfId="0" applyFont="1" applyBorder="1" applyAlignment="1">
      <alignment horizontal="center" vertical="center"/>
    </xf>
    <xf numFmtId="0" fontId="14" fillId="0" borderId="1" xfId="0" applyFont="1" applyBorder="1" applyAlignment="1">
      <alignment horizontal="center" vertical="center"/>
    </xf>
    <xf numFmtId="10" fontId="23" fillId="18" borderId="1" xfId="10" applyNumberFormat="1" applyFont="1" applyBorder="1" applyAlignment="1">
      <alignment horizontal="center" vertical="center"/>
    </xf>
    <xf numFmtId="0" fontId="14" fillId="0" borderId="1" xfId="0" applyFont="1" applyBorder="1" applyAlignment="1">
      <alignment horizontal="center" vertical="center"/>
    </xf>
    <xf numFmtId="10" fontId="23" fillId="18" borderId="1" xfId="10" applyNumberFormat="1" applyFont="1" applyBorder="1" applyAlignment="1">
      <alignment horizontal="center" vertical="center"/>
    </xf>
    <xf numFmtId="0" fontId="14" fillId="0" borderId="1" xfId="0" applyFont="1" applyBorder="1" applyAlignment="1">
      <alignment horizontal="center" vertical="center"/>
    </xf>
    <xf numFmtId="178" fontId="0" fillId="0" borderId="0" xfId="0" applyNumberFormat="1">
      <alignment vertical="center"/>
    </xf>
    <xf numFmtId="0" fontId="14" fillId="0" borderId="1" xfId="0" applyFont="1" applyBorder="1" applyAlignment="1">
      <alignment horizontal="center" vertical="center"/>
    </xf>
    <xf numFmtId="0" fontId="14" fillId="0" borderId="1" xfId="0" applyFont="1" applyBorder="1" applyAlignment="1">
      <alignment horizontal="center" vertical="center"/>
    </xf>
    <xf numFmtId="176" fontId="14" fillId="0" borderId="0" xfId="0" applyNumberFormat="1" applyFont="1" applyAlignment="1">
      <alignment horizontal="center" vertical="center"/>
    </xf>
    <xf numFmtId="10" fontId="14" fillId="0" borderId="0" xfId="0" applyNumberFormat="1" applyFont="1" applyAlignment="1">
      <alignment horizontal="center" vertical="center"/>
    </xf>
    <xf numFmtId="0" fontId="14" fillId="0" borderId="1" xfId="0" applyFont="1" applyBorder="1" applyAlignment="1">
      <alignment horizontal="center" vertical="center"/>
    </xf>
    <xf numFmtId="0" fontId="14" fillId="0" borderId="1" xfId="0" applyFont="1" applyBorder="1" applyAlignment="1">
      <alignment horizontal="center" vertical="center"/>
    </xf>
    <xf numFmtId="0" fontId="2" fillId="0" borderId="8" xfId="0" applyFont="1" applyFill="1" applyBorder="1" applyAlignment="1">
      <alignment horizontal="center" vertical="center" wrapText="1" readingOrder="1"/>
    </xf>
    <xf numFmtId="0" fontId="14" fillId="0" borderId="1" xfId="0" applyFont="1" applyBorder="1" applyAlignment="1">
      <alignment horizontal="center" vertical="center"/>
    </xf>
    <xf numFmtId="0" fontId="0" fillId="0" borderId="0" xfId="0" quotePrefix="1">
      <alignment vertical="center"/>
    </xf>
    <xf numFmtId="0" fontId="14" fillId="0" borderId="1" xfId="0" applyFont="1" applyBorder="1" applyAlignment="1">
      <alignment horizontal="center" vertical="center"/>
    </xf>
    <xf numFmtId="0" fontId="0" fillId="0" borderId="0" xfId="8" applyNumberFormat="1" applyFont="1">
      <alignment vertical="center"/>
    </xf>
    <xf numFmtId="0" fontId="14" fillId="0" borderId="2" xfId="0" applyFont="1" applyBorder="1" applyAlignment="1">
      <alignment horizontal="center" vertical="center"/>
    </xf>
    <xf numFmtId="0" fontId="14" fillId="0" borderId="3" xfId="0" applyFont="1" applyBorder="1" applyAlignment="1">
      <alignment horizontal="center" vertical="center"/>
    </xf>
    <xf numFmtId="0" fontId="14" fillId="7" borderId="1" xfId="0" applyFont="1" applyFill="1" applyBorder="1" applyAlignment="1">
      <alignment horizontal="center" vertical="center"/>
    </xf>
    <xf numFmtId="0" fontId="14" fillId="14" borderId="1" xfId="0" applyFont="1" applyFill="1" applyBorder="1" applyAlignment="1">
      <alignment horizontal="center" vertical="center"/>
    </xf>
    <xf numFmtId="0" fontId="14" fillId="15" borderId="1" xfId="0" applyFont="1" applyFill="1" applyBorder="1" applyAlignment="1">
      <alignment horizontal="center" vertical="center"/>
    </xf>
    <xf numFmtId="0" fontId="14" fillId="13" borderId="1" xfId="0" applyFont="1" applyFill="1" applyBorder="1" applyAlignment="1">
      <alignment horizontal="center" vertical="center"/>
    </xf>
    <xf numFmtId="177" fontId="14" fillId="13" borderId="1" xfId="0" applyNumberFormat="1" applyFont="1" applyFill="1" applyBorder="1" applyAlignment="1">
      <alignment horizontal="center" vertical="center"/>
    </xf>
    <xf numFmtId="177" fontId="14" fillId="7" borderId="1" xfId="0" applyNumberFormat="1" applyFont="1" applyFill="1" applyBorder="1" applyAlignment="1">
      <alignment horizontal="center" vertical="center"/>
    </xf>
    <xf numFmtId="177" fontId="14" fillId="14" borderId="1" xfId="0" applyNumberFormat="1" applyFont="1" applyFill="1" applyBorder="1" applyAlignment="1">
      <alignment horizontal="center" vertical="center"/>
    </xf>
    <xf numFmtId="177" fontId="14" fillId="15" borderId="1" xfId="0" applyNumberFormat="1" applyFont="1" applyFill="1" applyBorder="1" applyAlignment="1">
      <alignment horizontal="center" vertical="center"/>
    </xf>
    <xf numFmtId="177" fontId="14" fillId="15" borderId="7" xfId="0" applyNumberFormat="1" applyFont="1" applyFill="1" applyBorder="1" applyAlignment="1">
      <alignment horizontal="center" vertical="center"/>
    </xf>
    <xf numFmtId="10" fontId="14" fillId="0" borderId="2" xfId="8" applyNumberFormat="1" applyFont="1" applyBorder="1" applyAlignment="1">
      <alignment horizontal="center" vertical="center"/>
    </xf>
    <xf numFmtId="10" fontId="14" fillId="0" borderId="6" xfId="8" applyNumberFormat="1" applyFont="1" applyBorder="1" applyAlignment="1">
      <alignment horizontal="center" vertical="center"/>
    </xf>
    <xf numFmtId="10" fontId="14" fillId="0" borderId="3" xfId="8" applyNumberFormat="1" applyFont="1" applyBorder="1" applyAlignment="1">
      <alignment horizontal="center" vertical="center"/>
    </xf>
    <xf numFmtId="176" fontId="22" fillId="0" borderId="1" xfId="0" applyNumberFormat="1" applyFont="1" applyBorder="1" applyAlignment="1">
      <alignment horizontal="center" vertical="center"/>
    </xf>
    <xf numFmtId="0" fontId="21" fillId="17" borderId="1" xfId="9" applyFont="1" applyBorder="1" applyAlignment="1">
      <alignment horizontal="center" vertical="center"/>
    </xf>
    <xf numFmtId="14" fontId="22" fillId="0" borderId="1" xfId="0" applyNumberFormat="1" applyFont="1" applyBorder="1" applyAlignment="1">
      <alignment horizontal="center" vertical="center"/>
    </xf>
    <xf numFmtId="0" fontId="14" fillId="0" borderId="1" xfId="0" applyFont="1" applyBorder="1" applyAlignment="1">
      <alignment horizontal="center" vertical="center"/>
    </xf>
    <xf numFmtId="14" fontId="14" fillId="0" borderId="1" xfId="0" applyNumberFormat="1" applyFont="1" applyBorder="1" applyAlignment="1">
      <alignment horizontal="center" vertical="center"/>
    </xf>
    <xf numFmtId="10" fontId="25" fillId="19" borderId="1" xfId="11" applyNumberFormat="1" applyFont="1" applyBorder="1" applyAlignment="1">
      <alignment horizontal="center" vertical="center"/>
    </xf>
    <xf numFmtId="0" fontId="23" fillId="18" borderId="1" xfId="10" applyFont="1" applyBorder="1" applyAlignment="1">
      <alignment horizontal="center" vertical="center"/>
    </xf>
    <xf numFmtId="0" fontId="25" fillId="19" borderId="1" xfId="11" applyFont="1" applyBorder="1" applyAlignment="1">
      <alignment horizontal="center" vertical="center"/>
    </xf>
    <xf numFmtId="10" fontId="23" fillId="18" borderId="2" xfId="10" applyNumberFormat="1" applyFont="1" applyBorder="1" applyAlignment="1">
      <alignment horizontal="center" vertical="center"/>
    </xf>
    <xf numFmtId="10" fontId="23" fillId="18" borderId="6" xfId="10" applyNumberFormat="1" applyFont="1" applyBorder="1" applyAlignment="1">
      <alignment horizontal="center" vertical="center"/>
    </xf>
    <xf numFmtId="10" fontId="23" fillId="18" borderId="3" xfId="10" applyNumberFormat="1" applyFont="1" applyBorder="1" applyAlignment="1">
      <alignment horizontal="center" vertical="center"/>
    </xf>
  </cellXfs>
  <cellStyles count="12">
    <cellStyle name="一般" xfId="0" builtinId="0"/>
    <cellStyle name="一般 2" xfId="1"/>
    <cellStyle name="一般 2 12" xfId="2"/>
    <cellStyle name="一般 2 2 10" xfId="3"/>
    <cellStyle name="一般 2 3" xfId="4"/>
    <cellStyle name="一般 375 2" xfId="5"/>
    <cellStyle name="一般 7" xfId="6"/>
    <cellStyle name="一般 9" xfId="7"/>
    <cellStyle name="中等" xfId="10" builtinId="28"/>
    <cellStyle name="好" xfId="11" builtinId="26"/>
    <cellStyle name="百分比" xfId="8" builtinId="5"/>
    <cellStyle name="壞" xfId="9" builtinId="27"/>
  </cellStyles>
  <dxfs count="2022">
    <dxf>
      <font>
        <color theme="7" tint="-0.499984740745262"/>
      </font>
      <fill>
        <patternFill>
          <bgColor theme="7" tint="0.59996337778862885"/>
        </patternFill>
      </fill>
    </dxf>
    <dxf>
      <font>
        <color rgb="FFC00000"/>
      </font>
      <fill>
        <patternFill>
          <bgColor rgb="FFFFCCCC"/>
        </patternFill>
      </fill>
    </dxf>
    <dxf>
      <font>
        <color rgb="FF008000"/>
      </font>
      <fill>
        <patternFill>
          <bgColor theme="9" tint="0.79998168889431442"/>
        </patternFill>
      </fill>
    </dxf>
    <dxf>
      <font>
        <color theme="7" tint="-0.499984740745262"/>
      </font>
      <fill>
        <patternFill>
          <bgColor theme="7" tint="0.59996337778862885"/>
        </patternFill>
      </fill>
    </dxf>
    <dxf>
      <font>
        <color rgb="FFC00000"/>
      </font>
      <fill>
        <patternFill>
          <bgColor rgb="FFFFCCCC"/>
        </patternFill>
      </fill>
    </dxf>
    <dxf>
      <font>
        <color rgb="FF008000"/>
      </font>
      <fill>
        <patternFill>
          <bgColor theme="9" tint="0.79998168889431442"/>
        </patternFill>
      </fill>
    </dxf>
    <dxf>
      <font>
        <color theme="7" tint="-0.499984740745262"/>
      </font>
      <fill>
        <patternFill>
          <bgColor theme="7" tint="0.59996337778862885"/>
        </patternFill>
      </fill>
    </dxf>
    <dxf>
      <font>
        <color rgb="FFC00000"/>
      </font>
      <fill>
        <patternFill>
          <bgColor rgb="FFFFCCCC"/>
        </patternFill>
      </fill>
    </dxf>
    <dxf>
      <font>
        <color rgb="FF008000"/>
      </font>
      <fill>
        <patternFill>
          <bgColor theme="9" tint="0.79998168889431442"/>
        </patternFill>
      </fill>
    </dxf>
    <dxf>
      <font>
        <color theme="7" tint="-0.499984740745262"/>
      </font>
      <fill>
        <patternFill>
          <bgColor theme="7" tint="0.59996337778862885"/>
        </patternFill>
      </fill>
    </dxf>
    <dxf>
      <font>
        <color rgb="FFC00000"/>
      </font>
      <fill>
        <patternFill>
          <bgColor rgb="FFFFCCCC"/>
        </patternFill>
      </fill>
    </dxf>
    <dxf>
      <font>
        <color rgb="FF008000"/>
      </font>
      <fill>
        <patternFill>
          <bgColor theme="9" tint="0.79998168889431442"/>
        </patternFill>
      </fill>
    </dxf>
    <dxf>
      <font>
        <color theme="7" tint="-0.499984740745262"/>
      </font>
      <fill>
        <patternFill>
          <bgColor theme="7" tint="0.59996337778862885"/>
        </patternFill>
      </fill>
    </dxf>
    <dxf>
      <font>
        <color rgb="FFC00000"/>
      </font>
      <fill>
        <patternFill>
          <bgColor rgb="FFFFCCCC"/>
        </patternFill>
      </fill>
    </dxf>
    <dxf>
      <font>
        <color rgb="FF008000"/>
      </font>
      <fill>
        <patternFill>
          <bgColor theme="9" tint="0.79998168889431442"/>
        </patternFill>
      </fill>
    </dxf>
    <dxf>
      <font>
        <color theme="7" tint="-0.499984740745262"/>
      </font>
      <fill>
        <patternFill>
          <bgColor theme="7" tint="0.59996337778862885"/>
        </patternFill>
      </fill>
    </dxf>
    <dxf>
      <font>
        <color rgb="FFC00000"/>
      </font>
      <fill>
        <patternFill>
          <bgColor rgb="FFFFCCCC"/>
        </patternFill>
      </fill>
    </dxf>
    <dxf>
      <font>
        <color rgb="FF008000"/>
      </font>
      <fill>
        <patternFill>
          <bgColor theme="9" tint="0.79998168889431442"/>
        </patternFill>
      </fill>
    </dxf>
    <dxf>
      <font>
        <color theme="7" tint="-0.499984740745262"/>
      </font>
      <fill>
        <patternFill>
          <bgColor theme="7" tint="0.59996337778862885"/>
        </patternFill>
      </fill>
    </dxf>
    <dxf>
      <font>
        <color rgb="FFC00000"/>
      </font>
      <fill>
        <patternFill>
          <bgColor rgb="FFFFCCCC"/>
        </patternFill>
      </fill>
    </dxf>
    <dxf>
      <font>
        <color rgb="FF008000"/>
      </font>
      <fill>
        <patternFill>
          <bgColor theme="9" tint="0.79998168889431442"/>
        </patternFill>
      </fill>
    </dxf>
    <dxf>
      <font>
        <color theme="7" tint="-0.499984740745262"/>
      </font>
      <fill>
        <patternFill>
          <bgColor theme="7" tint="0.59996337778862885"/>
        </patternFill>
      </fill>
    </dxf>
    <dxf>
      <font>
        <color rgb="FFC00000"/>
      </font>
      <fill>
        <patternFill>
          <bgColor rgb="FFFFCCCC"/>
        </patternFill>
      </fill>
    </dxf>
    <dxf>
      <font>
        <color rgb="FF008000"/>
      </font>
      <fill>
        <patternFill>
          <bgColor theme="9" tint="0.79998168889431442"/>
        </patternFill>
      </fill>
    </dxf>
    <dxf>
      <font>
        <color theme="7" tint="-0.499984740745262"/>
      </font>
      <fill>
        <patternFill>
          <bgColor theme="7" tint="0.59996337778862885"/>
        </patternFill>
      </fill>
    </dxf>
    <dxf>
      <font>
        <color rgb="FFC00000"/>
      </font>
      <fill>
        <patternFill>
          <bgColor rgb="FFFFCCCC"/>
        </patternFill>
      </fill>
    </dxf>
    <dxf>
      <font>
        <color rgb="FF008000"/>
      </font>
      <fill>
        <patternFill>
          <bgColor theme="9" tint="0.79998168889431442"/>
        </patternFill>
      </fill>
    </dxf>
    <dxf>
      <font>
        <color theme="7" tint="-0.499984740745262"/>
      </font>
      <fill>
        <patternFill>
          <bgColor theme="7" tint="0.59996337778862885"/>
        </patternFill>
      </fill>
    </dxf>
    <dxf>
      <font>
        <color rgb="FFC00000"/>
      </font>
      <fill>
        <patternFill>
          <bgColor rgb="FFFFCCCC"/>
        </patternFill>
      </fill>
    </dxf>
    <dxf>
      <font>
        <color rgb="FF008000"/>
      </font>
      <fill>
        <patternFill>
          <bgColor theme="9" tint="0.79998168889431442"/>
        </patternFill>
      </fill>
    </dxf>
    <dxf>
      <font>
        <color theme="7" tint="-0.499984740745262"/>
      </font>
      <fill>
        <patternFill>
          <bgColor theme="7" tint="0.59996337778862885"/>
        </patternFill>
      </fill>
    </dxf>
    <dxf>
      <font>
        <color rgb="FFC00000"/>
      </font>
      <fill>
        <patternFill>
          <bgColor rgb="FFFFCCCC"/>
        </patternFill>
      </fill>
    </dxf>
    <dxf>
      <font>
        <color rgb="FF008000"/>
      </font>
      <fill>
        <patternFill>
          <bgColor theme="9" tint="0.79998168889431442"/>
        </patternFill>
      </fill>
    </dxf>
    <dxf>
      <font>
        <color theme="7" tint="-0.499984740745262"/>
      </font>
      <fill>
        <patternFill>
          <bgColor theme="7" tint="0.59996337778862885"/>
        </patternFill>
      </fill>
    </dxf>
    <dxf>
      <font>
        <color rgb="FFC00000"/>
      </font>
      <fill>
        <patternFill>
          <bgColor rgb="FFFFCCCC"/>
        </patternFill>
      </fill>
    </dxf>
    <dxf>
      <font>
        <color rgb="FF008000"/>
      </font>
      <fill>
        <patternFill>
          <bgColor theme="9" tint="0.79998168889431442"/>
        </patternFill>
      </fill>
    </dxf>
    <dxf>
      <font>
        <color theme="7" tint="-0.499984740745262"/>
      </font>
      <fill>
        <patternFill>
          <bgColor theme="7" tint="0.59996337778862885"/>
        </patternFill>
      </fill>
    </dxf>
    <dxf>
      <font>
        <color rgb="FFC00000"/>
      </font>
      <fill>
        <patternFill>
          <bgColor rgb="FFFFCCCC"/>
        </patternFill>
      </fill>
    </dxf>
    <dxf>
      <font>
        <color rgb="FF008000"/>
      </font>
      <fill>
        <patternFill>
          <bgColor theme="9" tint="0.79998168889431442"/>
        </patternFill>
      </fill>
    </dxf>
    <dxf>
      <font>
        <color theme="7" tint="-0.499984740745262"/>
      </font>
      <fill>
        <patternFill>
          <bgColor theme="7" tint="0.59996337778862885"/>
        </patternFill>
      </fill>
    </dxf>
    <dxf>
      <font>
        <color rgb="FFC00000"/>
      </font>
      <fill>
        <patternFill>
          <bgColor rgb="FFFFCCCC"/>
        </patternFill>
      </fill>
    </dxf>
    <dxf>
      <font>
        <color rgb="FF008000"/>
      </font>
      <fill>
        <patternFill>
          <bgColor theme="9" tint="0.79998168889431442"/>
        </patternFill>
      </fill>
    </dxf>
    <dxf>
      <font>
        <color theme="7" tint="-0.499984740745262"/>
      </font>
      <fill>
        <patternFill>
          <bgColor theme="7" tint="0.59996337778862885"/>
        </patternFill>
      </fill>
    </dxf>
    <dxf>
      <font>
        <color rgb="FFC00000"/>
      </font>
      <fill>
        <patternFill>
          <bgColor rgb="FFFFCCCC"/>
        </patternFill>
      </fill>
    </dxf>
    <dxf>
      <font>
        <color rgb="FF008000"/>
      </font>
      <fill>
        <patternFill>
          <bgColor theme="9" tint="0.79998168889431442"/>
        </patternFill>
      </fill>
    </dxf>
    <dxf>
      <font>
        <color theme="7" tint="-0.499984740745262"/>
      </font>
      <fill>
        <patternFill>
          <bgColor theme="7" tint="0.59996337778862885"/>
        </patternFill>
      </fill>
    </dxf>
    <dxf>
      <font>
        <color rgb="FFC00000"/>
      </font>
      <fill>
        <patternFill>
          <bgColor rgb="FFFFCCCC"/>
        </patternFill>
      </fill>
    </dxf>
    <dxf>
      <font>
        <color rgb="FF008000"/>
      </font>
      <fill>
        <patternFill>
          <bgColor theme="9" tint="0.79998168889431442"/>
        </patternFill>
      </fill>
    </dxf>
    <dxf>
      <font>
        <color theme="7" tint="-0.499984740745262"/>
      </font>
      <fill>
        <patternFill>
          <bgColor theme="7" tint="0.59996337778862885"/>
        </patternFill>
      </fill>
    </dxf>
    <dxf>
      <font>
        <color rgb="FFC00000"/>
      </font>
      <fill>
        <patternFill>
          <bgColor rgb="FFFFCCCC"/>
        </patternFill>
      </fill>
    </dxf>
    <dxf>
      <font>
        <color rgb="FF008000"/>
      </font>
      <fill>
        <patternFill>
          <bgColor theme="9" tint="0.79998168889431442"/>
        </patternFill>
      </fill>
    </dxf>
    <dxf>
      <font>
        <color theme="7" tint="-0.499984740745262"/>
      </font>
      <fill>
        <patternFill>
          <bgColor theme="7" tint="0.59996337778862885"/>
        </patternFill>
      </fill>
    </dxf>
    <dxf>
      <font>
        <color rgb="FFC00000"/>
      </font>
      <fill>
        <patternFill>
          <bgColor rgb="FFFFCCCC"/>
        </patternFill>
      </fill>
    </dxf>
    <dxf>
      <font>
        <color rgb="FF008000"/>
      </font>
      <fill>
        <patternFill>
          <bgColor theme="9" tint="0.79998168889431442"/>
        </patternFill>
      </fill>
    </dxf>
    <dxf>
      <font>
        <color theme="7" tint="-0.499984740745262"/>
      </font>
      <fill>
        <patternFill>
          <bgColor theme="7" tint="0.59996337778862885"/>
        </patternFill>
      </fill>
    </dxf>
    <dxf>
      <font>
        <color rgb="FFC00000"/>
      </font>
      <fill>
        <patternFill>
          <bgColor rgb="FFFFCCCC"/>
        </patternFill>
      </fill>
    </dxf>
    <dxf>
      <font>
        <color rgb="FF008000"/>
      </font>
      <fill>
        <patternFill>
          <bgColor theme="9" tint="0.79998168889431442"/>
        </patternFill>
      </fill>
    </dxf>
    <dxf>
      <font>
        <color theme="7" tint="-0.499984740745262"/>
      </font>
      <fill>
        <patternFill>
          <bgColor theme="7" tint="0.59996337778862885"/>
        </patternFill>
      </fill>
    </dxf>
    <dxf>
      <font>
        <color rgb="FFC00000"/>
      </font>
      <fill>
        <patternFill>
          <bgColor rgb="FFFFCCCC"/>
        </patternFill>
      </fill>
    </dxf>
    <dxf>
      <font>
        <color rgb="FF008000"/>
      </font>
      <fill>
        <patternFill>
          <bgColor theme="9" tint="0.79998168889431442"/>
        </patternFill>
      </fill>
    </dxf>
    <dxf>
      <font>
        <color theme="7" tint="-0.499984740745262"/>
      </font>
      <fill>
        <patternFill>
          <bgColor theme="7" tint="0.59996337778862885"/>
        </patternFill>
      </fill>
    </dxf>
    <dxf>
      <font>
        <color rgb="FFC00000"/>
      </font>
      <fill>
        <patternFill>
          <bgColor rgb="FFFFCCCC"/>
        </patternFill>
      </fill>
    </dxf>
    <dxf>
      <font>
        <color rgb="FF008000"/>
      </font>
      <fill>
        <patternFill>
          <bgColor theme="9" tint="0.79998168889431442"/>
        </patternFill>
      </fill>
    </dxf>
    <dxf>
      <font>
        <color theme="7" tint="-0.499984740745262"/>
      </font>
      <fill>
        <patternFill>
          <bgColor theme="7" tint="0.59996337778862885"/>
        </patternFill>
      </fill>
    </dxf>
    <dxf>
      <font>
        <color rgb="FFC00000"/>
      </font>
      <fill>
        <patternFill>
          <bgColor rgb="FFFFCCCC"/>
        </patternFill>
      </fill>
    </dxf>
    <dxf>
      <font>
        <color rgb="FF008000"/>
      </font>
      <fill>
        <patternFill>
          <bgColor theme="9" tint="0.79998168889431442"/>
        </patternFill>
      </fill>
    </dxf>
    <dxf>
      <font>
        <color theme="7" tint="-0.499984740745262"/>
      </font>
      <fill>
        <patternFill>
          <bgColor theme="7" tint="0.59996337778862885"/>
        </patternFill>
      </fill>
    </dxf>
    <dxf>
      <font>
        <color rgb="FFC00000"/>
      </font>
      <fill>
        <patternFill>
          <bgColor rgb="FFFFCCCC"/>
        </patternFill>
      </fill>
    </dxf>
    <dxf>
      <font>
        <color rgb="FF008000"/>
      </font>
      <fill>
        <patternFill>
          <bgColor theme="9" tint="0.79998168889431442"/>
        </patternFill>
      </fill>
    </dxf>
    <dxf>
      <font>
        <color theme="7" tint="-0.499984740745262"/>
      </font>
      <fill>
        <patternFill>
          <bgColor theme="7" tint="0.59996337778862885"/>
        </patternFill>
      </fill>
    </dxf>
    <dxf>
      <font>
        <color rgb="FFC00000"/>
      </font>
      <fill>
        <patternFill>
          <bgColor rgb="FFFFCCCC"/>
        </patternFill>
      </fill>
    </dxf>
    <dxf>
      <font>
        <color rgb="FF008000"/>
      </font>
      <fill>
        <patternFill>
          <bgColor theme="9" tint="0.79998168889431442"/>
        </patternFill>
      </fill>
    </dxf>
    <dxf>
      <font>
        <color theme="7" tint="-0.499984740745262"/>
      </font>
      <fill>
        <patternFill>
          <bgColor theme="7" tint="0.59996337778862885"/>
        </patternFill>
      </fill>
    </dxf>
    <dxf>
      <font>
        <color rgb="FFC00000"/>
      </font>
      <fill>
        <patternFill>
          <bgColor rgb="FFFFCCCC"/>
        </patternFill>
      </fill>
    </dxf>
    <dxf>
      <font>
        <color rgb="FF008000"/>
      </font>
      <fill>
        <patternFill>
          <bgColor theme="9" tint="0.79998168889431442"/>
        </patternFill>
      </fill>
    </dxf>
    <dxf>
      <font>
        <color theme="7" tint="-0.499984740745262"/>
      </font>
      <fill>
        <patternFill>
          <bgColor theme="7" tint="0.59996337778862885"/>
        </patternFill>
      </fill>
    </dxf>
    <dxf>
      <font>
        <color rgb="FFC00000"/>
      </font>
      <fill>
        <patternFill>
          <bgColor rgb="FFFFCCCC"/>
        </patternFill>
      </fill>
    </dxf>
    <dxf>
      <font>
        <color rgb="FF008000"/>
      </font>
      <fill>
        <patternFill>
          <bgColor theme="9" tint="0.79998168889431442"/>
        </patternFill>
      </fill>
    </dxf>
    <dxf>
      <font>
        <color theme="7" tint="-0.499984740745262"/>
      </font>
      <fill>
        <patternFill>
          <bgColor theme="7" tint="0.59996337778862885"/>
        </patternFill>
      </fill>
    </dxf>
    <dxf>
      <font>
        <color rgb="FFC00000"/>
      </font>
      <fill>
        <patternFill>
          <bgColor rgb="FFFFCCCC"/>
        </patternFill>
      </fill>
    </dxf>
    <dxf>
      <font>
        <color rgb="FF008000"/>
      </font>
      <fill>
        <patternFill>
          <bgColor theme="9" tint="0.79998168889431442"/>
        </patternFill>
      </fill>
    </dxf>
    <dxf>
      <font>
        <color theme="7" tint="-0.499984740745262"/>
      </font>
      <fill>
        <patternFill>
          <bgColor theme="7" tint="0.59996337778862885"/>
        </patternFill>
      </fill>
    </dxf>
    <dxf>
      <font>
        <color rgb="FFC00000"/>
      </font>
      <fill>
        <patternFill>
          <bgColor rgb="FFFFCCCC"/>
        </patternFill>
      </fill>
    </dxf>
    <dxf>
      <font>
        <color rgb="FF008000"/>
      </font>
      <fill>
        <patternFill>
          <bgColor theme="9" tint="0.79998168889431442"/>
        </patternFill>
      </fill>
    </dxf>
    <dxf>
      <font>
        <color theme="7" tint="-0.499984740745262"/>
      </font>
      <fill>
        <patternFill>
          <bgColor theme="7" tint="0.59996337778862885"/>
        </patternFill>
      </fill>
    </dxf>
    <dxf>
      <font>
        <color rgb="FFC00000"/>
      </font>
      <fill>
        <patternFill>
          <bgColor rgb="FFFFCCCC"/>
        </patternFill>
      </fill>
    </dxf>
    <dxf>
      <font>
        <color rgb="FF008000"/>
      </font>
      <fill>
        <patternFill>
          <bgColor theme="9" tint="0.79998168889431442"/>
        </patternFill>
      </fill>
    </dxf>
    <dxf>
      <font>
        <color theme="7" tint="-0.499984740745262"/>
      </font>
      <fill>
        <patternFill>
          <bgColor theme="7" tint="0.59996337778862885"/>
        </patternFill>
      </fill>
    </dxf>
    <dxf>
      <font>
        <color rgb="FFC00000"/>
      </font>
      <fill>
        <patternFill>
          <bgColor rgb="FFFFCCCC"/>
        </patternFill>
      </fill>
    </dxf>
    <dxf>
      <font>
        <color rgb="FF008000"/>
      </font>
      <fill>
        <patternFill>
          <bgColor theme="9" tint="0.79998168889431442"/>
        </patternFill>
      </fill>
    </dxf>
    <dxf>
      <font>
        <color theme="7" tint="-0.499984740745262"/>
      </font>
      <fill>
        <patternFill>
          <bgColor theme="7" tint="0.59996337778862885"/>
        </patternFill>
      </fill>
    </dxf>
    <dxf>
      <font>
        <color rgb="FFC00000"/>
      </font>
      <fill>
        <patternFill>
          <bgColor rgb="FFFFCCCC"/>
        </patternFill>
      </fill>
    </dxf>
    <dxf>
      <font>
        <color rgb="FF008000"/>
      </font>
      <fill>
        <patternFill>
          <bgColor theme="9" tint="0.79998168889431442"/>
        </patternFill>
      </fill>
    </dxf>
    <dxf>
      <font>
        <color theme="7" tint="-0.499984740745262"/>
      </font>
      <fill>
        <patternFill>
          <bgColor theme="7" tint="0.59996337778862885"/>
        </patternFill>
      </fill>
    </dxf>
    <dxf>
      <font>
        <color rgb="FFC00000"/>
      </font>
      <fill>
        <patternFill>
          <bgColor rgb="FFFFCCCC"/>
        </patternFill>
      </fill>
    </dxf>
    <dxf>
      <font>
        <color rgb="FF008000"/>
      </font>
      <fill>
        <patternFill>
          <bgColor theme="9" tint="0.79998168889431442"/>
        </patternFill>
      </fill>
    </dxf>
    <dxf>
      <font>
        <color theme="7" tint="-0.499984740745262"/>
      </font>
      <fill>
        <patternFill>
          <bgColor theme="7" tint="0.59996337778862885"/>
        </patternFill>
      </fill>
    </dxf>
    <dxf>
      <font>
        <color rgb="FFC00000"/>
      </font>
      <fill>
        <patternFill>
          <bgColor rgb="FFFFCCCC"/>
        </patternFill>
      </fill>
    </dxf>
    <dxf>
      <font>
        <color rgb="FF008000"/>
      </font>
      <fill>
        <patternFill>
          <bgColor theme="9" tint="0.79998168889431442"/>
        </patternFill>
      </fill>
    </dxf>
    <dxf>
      <font>
        <color theme="7" tint="-0.499984740745262"/>
      </font>
      <fill>
        <patternFill>
          <bgColor theme="7" tint="0.59996337778862885"/>
        </patternFill>
      </fill>
    </dxf>
    <dxf>
      <font>
        <color rgb="FFC00000"/>
      </font>
      <fill>
        <patternFill>
          <bgColor rgb="FFFFCCCC"/>
        </patternFill>
      </fill>
    </dxf>
    <dxf>
      <font>
        <color rgb="FF008000"/>
      </font>
      <fill>
        <patternFill>
          <bgColor theme="9" tint="0.79998168889431442"/>
        </patternFill>
      </fill>
    </dxf>
    <dxf>
      <font>
        <color theme="7" tint="-0.499984740745262"/>
      </font>
      <fill>
        <patternFill>
          <bgColor theme="7" tint="0.59996337778862885"/>
        </patternFill>
      </fill>
    </dxf>
    <dxf>
      <font>
        <color rgb="FFC00000"/>
      </font>
      <fill>
        <patternFill>
          <bgColor rgb="FFFFCCCC"/>
        </patternFill>
      </fill>
    </dxf>
    <dxf>
      <font>
        <color rgb="FF008000"/>
      </font>
      <fill>
        <patternFill>
          <bgColor theme="9" tint="0.79998168889431442"/>
        </patternFill>
      </fill>
    </dxf>
    <dxf>
      <font>
        <color theme="7" tint="-0.499984740745262"/>
      </font>
      <fill>
        <patternFill>
          <bgColor theme="7" tint="0.59996337778862885"/>
        </patternFill>
      </fill>
    </dxf>
    <dxf>
      <font>
        <color rgb="FFC00000"/>
      </font>
      <fill>
        <patternFill>
          <bgColor rgb="FFFFCCCC"/>
        </patternFill>
      </fill>
    </dxf>
    <dxf>
      <font>
        <color rgb="FF008000"/>
      </font>
      <fill>
        <patternFill>
          <bgColor theme="9" tint="0.79998168889431442"/>
        </patternFill>
      </fill>
    </dxf>
    <dxf>
      <font>
        <color theme="7" tint="-0.499984740745262"/>
      </font>
      <fill>
        <patternFill>
          <bgColor theme="7" tint="0.59996337778862885"/>
        </patternFill>
      </fill>
    </dxf>
    <dxf>
      <font>
        <color rgb="FFC00000"/>
      </font>
      <fill>
        <patternFill>
          <bgColor rgb="FFFFCCCC"/>
        </patternFill>
      </fill>
    </dxf>
    <dxf>
      <font>
        <color rgb="FF008000"/>
      </font>
      <fill>
        <patternFill>
          <bgColor theme="9" tint="0.79998168889431442"/>
        </patternFill>
      </fill>
    </dxf>
    <dxf>
      <font>
        <color theme="7" tint="-0.499984740745262"/>
      </font>
      <fill>
        <patternFill>
          <bgColor theme="7" tint="0.59996337778862885"/>
        </patternFill>
      </fill>
    </dxf>
    <dxf>
      <font>
        <color rgb="FFC00000"/>
      </font>
      <fill>
        <patternFill>
          <bgColor rgb="FFFFCCCC"/>
        </patternFill>
      </fill>
    </dxf>
    <dxf>
      <font>
        <color rgb="FF008000"/>
      </font>
      <fill>
        <patternFill>
          <bgColor theme="9" tint="0.79998168889431442"/>
        </patternFill>
      </fill>
    </dxf>
    <dxf>
      <font>
        <color theme="7" tint="-0.499984740745262"/>
      </font>
      <fill>
        <patternFill>
          <bgColor theme="7" tint="0.59996337778862885"/>
        </patternFill>
      </fill>
    </dxf>
    <dxf>
      <font>
        <color rgb="FFC00000"/>
      </font>
      <fill>
        <patternFill>
          <bgColor rgb="FFFFCCCC"/>
        </patternFill>
      </fill>
    </dxf>
    <dxf>
      <font>
        <color rgb="FF008000"/>
      </font>
      <fill>
        <patternFill>
          <bgColor theme="9" tint="0.79998168889431442"/>
        </patternFill>
      </fill>
    </dxf>
    <dxf>
      <font>
        <color theme="7" tint="-0.499984740745262"/>
      </font>
      <fill>
        <patternFill>
          <bgColor theme="7" tint="0.59996337778862885"/>
        </patternFill>
      </fill>
    </dxf>
    <dxf>
      <font>
        <color rgb="FFC00000"/>
      </font>
      <fill>
        <patternFill>
          <bgColor rgb="FFFFCCCC"/>
        </patternFill>
      </fill>
    </dxf>
    <dxf>
      <font>
        <color rgb="FF008000"/>
      </font>
      <fill>
        <patternFill>
          <bgColor theme="9" tint="0.79998168889431442"/>
        </patternFill>
      </fill>
    </dxf>
    <dxf>
      <font>
        <color theme="7" tint="-0.499984740745262"/>
      </font>
      <fill>
        <patternFill>
          <bgColor theme="7" tint="0.59996337778862885"/>
        </patternFill>
      </fill>
    </dxf>
    <dxf>
      <font>
        <color rgb="FFC00000"/>
      </font>
      <fill>
        <patternFill>
          <bgColor rgb="FFFFCCCC"/>
        </patternFill>
      </fill>
    </dxf>
    <dxf>
      <font>
        <color rgb="FF008000"/>
      </font>
      <fill>
        <patternFill>
          <bgColor theme="9" tint="0.79998168889431442"/>
        </patternFill>
      </fill>
    </dxf>
    <dxf>
      <font>
        <color theme="7" tint="-0.499984740745262"/>
      </font>
      <fill>
        <patternFill>
          <bgColor theme="7" tint="0.59996337778862885"/>
        </patternFill>
      </fill>
    </dxf>
    <dxf>
      <font>
        <color rgb="FFC00000"/>
      </font>
      <fill>
        <patternFill>
          <bgColor rgb="FFFFCCCC"/>
        </patternFill>
      </fill>
    </dxf>
    <dxf>
      <font>
        <color rgb="FF008000"/>
      </font>
      <fill>
        <patternFill>
          <bgColor theme="9" tint="0.79998168889431442"/>
        </patternFill>
      </fill>
    </dxf>
    <dxf>
      <font>
        <color theme="7" tint="-0.499984740745262"/>
      </font>
      <fill>
        <patternFill>
          <bgColor theme="7" tint="0.59996337778862885"/>
        </patternFill>
      </fill>
    </dxf>
    <dxf>
      <font>
        <color rgb="FFC00000"/>
      </font>
      <fill>
        <patternFill>
          <bgColor rgb="FFFFCCCC"/>
        </patternFill>
      </fill>
    </dxf>
    <dxf>
      <font>
        <color rgb="FF008000"/>
      </font>
      <fill>
        <patternFill>
          <bgColor theme="9" tint="0.79998168889431442"/>
        </patternFill>
      </fill>
    </dxf>
    <dxf>
      <font>
        <color theme="7" tint="-0.499984740745262"/>
      </font>
      <fill>
        <patternFill>
          <bgColor theme="7" tint="0.59996337778862885"/>
        </patternFill>
      </fill>
    </dxf>
    <dxf>
      <font>
        <color rgb="FFC00000"/>
      </font>
      <fill>
        <patternFill>
          <bgColor rgb="FFFFCCCC"/>
        </patternFill>
      </fill>
    </dxf>
    <dxf>
      <font>
        <color rgb="FF008000"/>
      </font>
      <fill>
        <patternFill>
          <bgColor theme="9" tint="0.79998168889431442"/>
        </patternFill>
      </fill>
    </dxf>
    <dxf>
      <font>
        <color theme="7" tint="-0.499984740745262"/>
      </font>
      <fill>
        <patternFill>
          <bgColor theme="7" tint="0.59996337778862885"/>
        </patternFill>
      </fill>
    </dxf>
    <dxf>
      <font>
        <color rgb="FFC00000"/>
      </font>
      <fill>
        <patternFill>
          <bgColor rgb="FFFFCCCC"/>
        </patternFill>
      </fill>
    </dxf>
    <dxf>
      <font>
        <color rgb="FF008000"/>
      </font>
      <fill>
        <patternFill>
          <bgColor theme="9" tint="0.79998168889431442"/>
        </patternFill>
      </fill>
    </dxf>
    <dxf>
      <font>
        <color theme="7" tint="-0.499984740745262"/>
      </font>
      <fill>
        <patternFill>
          <bgColor theme="7" tint="0.59996337778862885"/>
        </patternFill>
      </fill>
    </dxf>
    <dxf>
      <font>
        <color rgb="FFC00000"/>
      </font>
      <fill>
        <patternFill>
          <bgColor rgb="FFFFCCCC"/>
        </patternFill>
      </fill>
    </dxf>
    <dxf>
      <font>
        <color rgb="FF008000"/>
      </font>
      <fill>
        <patternFill>
          <bgColor theme="9" tint="0.79998168889431442"/>
        </patternFill>
      </fill>
    </dxf>
    <dxf>
      <font>
        <color theme="7" tint="-0.499984740745262"/>
      </font>
      <fill>
        <patternFill>
          <bgColor theme="7" tint="0.59996337778862885"/>
        </patternFill>
      </fill>
    </dxf>
    <dxf>
      <font>
        <color rgb="FFC00000"/>
      </font>
      <fill>
        <patternFill>
          <bgColor rgb="FFFFCCCC"/>
        </patternFill>
      </fill>
    </dxf>
    <dxf>
      <font>
        <color rgb="FF008000"/>
      </font>
      <fill>
        <patternFill>
          <bgColor theme="9" tint="0.79998168889431442"/>
        </patternFill>
      </fill>
    </dxf>
    <dxf>
      <font>
        <color theme="7" tint="-0.499984740745262"/>
      </font>
      <fill>
        <patternFill>
          <bgColor theme="7" tint="0.59996337778862885"/>
        </patternFill>
      </fill>
    </dxf>
    <dxf>
      <font>
        <color rgb="FFC00000"/>
      </font>
      <fill>
        <patternFill>
          <bgColor rgb="FFFFCCCC"/>
        </patternFill>
      </fill>
    </dxf>
    <dxf>
      <font>
        <color rgb="FF008000"/>
      </font>
      <fill>
        <patternFill>
          <bgColor theme="9" tint="0.79998168889431442"/>
        </patternFill>
      </fill>
    </dxf>
    <dxf>
      <font>
        <color theme="7" tint="-0.499984740745262"/>
      </font>
      <fill>
        <patternFill>
          <bgColor theme="7" tint="0.59996337778862885"/>
        </patternFill>
      </fill>
    </dxf>
    <dxf>
      <font>
        <color rgb="FFC00000"/>
      </font>
      <fill>
        <patternFill>
          <bgColor rgb="FFFFCCCC"/>
        </patternFill>
      </fill>
    </dxf>
    <dxf>
      <font>
        <color rgb="FF008000"/>
      </font>
      <fill>
        <patternFill>
          <bgColor theme="9" tint="0.79998168889431442"/>
        </patternFill>
      </fill>
    </dxf>
    <dxf>
      <font>
        <color theme="7" tint="-0.499984740745262"/>
      </font>
      <fill>
        <patternFill>
          <bgColor theme="7" tint="0.59996337778862885"/>
        </patternFill>
      </fill>
    </dxf>
    <dxf>
      <font>
        <color rgb="FFC00000"/>
      </font>
      <fill>
        <patternFill>
          <bgColor rgb="FFFFCCCC"/>
        </patternFill>
      </fill>
    </dxf>
    <dxf>
      <font>
        <color rgb="FF008000"/>
      </font>
      <fill>
        <patternFill>
          <bgColor theme="9" tint="0.79998168889431442"/>
        </patternFill>
      </fill>
    </dxf>
    <dxf>
      <font>
        <color theme="7" tint="-0.499984740745262"/>
      </font>
      <fill>
        <patternFill>
          <bgColor theme="7" tint="0.59996337778862885"/>
        </patternFill>
      </fill>
    </dxf>
    <dxf>
      <font>
        <color rgb="FFC00000"/>
      </font>
      <fill>
        <patternFill>
          <bgColor rgb="FFFFCCCC"/>
        </patternFill>
      </fill>
    </dxf>
    <dxf>
      <font>
        <color rgb="FF008000"/>
      </font>
      <fill>
        <patternFill>
          <bgColor theme="9" tint="0.79998168889431442"/>
        </patternFill>
      </fill>
    </dxf>
    <dxf>
      <font>
        <color theme="7" tint="-0.499984740745262"/>
      </font>
      <fill>
        <patternFill>
          <bgColor theme="7" tint="0.59996337778862885"/>
        </patternFill>
      </fill>
    </dxf>
    <dxf>
      <font>
        <color rgb="FFC00000"/>
      </font>
      <fill>
        <patternFill>
          <bgColor rgb="FFFFCCCC"/>
        </patternFill>
      </fill>
    </dxf>
    <dxf>
      <font>
        <color rgb="FF008000"/>
      </font>
      <fill>
        <patternFill>
          <bgColor theme="9" tint="0.79998168889431442"/>
        </patternFill>
      </fill>
    </dxf>
    <dxf>
      <font>
        <color theme="7" tint="-0.499984740745262"/>
      </font>
      <fill>
        <patternFill>
          <bgColor theme="7" tint="0.59996337778862885"/>
        </patternFill>
      </fill>
    </dxf>
    <dxf>
      <font>
        <color rgb="FFC00000"/>
      </font>
      <fill>
        <patternFill>
          <bgColor rgb="FFFFCCCC"/>
        </patternFill>
      </fill>
    </dxf>
    <dxf>
      <font>
        <color rgb="FF008000"/>
      </font>
      <fill>
        <patternFill>
          <bgColor theme="9" tint="0.79998168889431442"/>
        </patternFill>
      </fill>
    </dxf>
    <dxf>
      <font>
        <color theme="7" tint="-0.499984740745262"/>
      </font>
      <fill>
        <patternFill>
          <bgColor theme="7" tint="0.59996337778862885"/>
        </patternFill>
      </fill>
    </dxf>
    <dxf>
      <font>
        <color rgb="FFC00000"/>
      </font>
      <fill>
        <patternFill>
          <bgColor rgb="FFFFCCCC"/>
        </patternFill>
      </fill>
    </dxf>
    <dxf>
      <font>
        <color rgb="FF008000"/>
      </font>
      <fill>
        <patternFill>
          <bgColor theme="9" tint="0.79998168889431442"/>
        </patternFill>
      </fill>
    </dxf>
    <dxf>
      <font>
        <color theme="7" tint="-0.499984740745262"/>
      </font>
      <fill>
        <patternFill>
          <bgColor theme="7" tint="0.59996337778862885"/>
        </patternFill>
      </fill>
    </dxf>
    <dxf>
      <font>
        <color rgb="FFC00000"/>
      </font>
      <fill>
        <patternFill>
          <bgColor rgb="FFFFCCCC"/>
        </patternFill>
      </fill>
    </dxf>
    <dxf>
      <font>
        <color rgb="FF008000"/>
      </font>
      <fill>
        <patternFill>
          <bgColor theme="9" tint="0.79998168889431442"/>
        </patternFill>
      </fill>
    </dxf>
    <dxf>
      <font>
        <color theme="7" tint="-0.499984740745262"/>
      </font>
      <fill>
        <patternFill>
          <bgColor theme="7" tint="0.59996337778862885"/>
        </patternFill>
      </fill>
    </dxf>
    <dxf>
      <font>
        <color rgb="FFC00000"/>
      </font>
      <fill>
        <patternFill>
          <bgColor rgb="FFFFCCCC"/>
        </patternFill>
      </fill>
    </dxf>
    <dxf>
      <font>
        <color rgb="FF008000"/>
      </font>
      <fill>
        <patternFill>
          <bgColor theme="9" tint="0.79998168889431442"/>
        </patternFill>
      </fill>
    </dxf>
    <dxf>
      <font>
        <color theme="7" tint="-0.499984740745262"/>
      </font>
      <fill>
        <patternFill>
          <bgColor theme="7" tint="0.59996337778862885"/>
        </patternFill>
      </fill>
    </dxf>
    <dxf>
      <font>
        <color rgb="FFC00000"/>
      </font>
      <fill>
        <patternFill>
          <bgColor rgb="FFFFCCCC"/>
        </patternFill>
      </fill>
    </dxf>
    <dxf>
      <font>
        <color rgb="FF008000"/>
      </font>
      <fill>
        <patternFill>
          <bgColor theme="9" tint="0.79998168889431442"/>
        </patternFill>
      </fill>
    </dxf>
    <dxf>
      <font>
        <color theme="7" tint="-0.499984740745262"/>
      </font>
      <fill>
        <patternFill>
          <bgColor theme="7" tint="0.59996337778862885"/>
        </patternFill>
      </fill>
    </dxf>
    <dxf>
      <font>
        <color rgb="FFC00000"/>
      </font>
      <fill>
        <patternFill>
          <bgColor rgb="FFFFCCCC"/>
        </patternFill>
      </fill>
    </dxf>
    <dxf>
      <font>
        <color rgb="FF008000"/>
      </font>
      <fill>
        <patternFill>
          <bgColor theme="9" tint="0.79998168889431442"/>
        </patternFill>
      </fill>
    </dxf>
    <dxf>
      <font>
        <color theme="7" tint="-0.499984740745262"/>
      </font>
      <fill>
        <patternFill>
          <bgColor theme="7" tint="0.59996337778862885"/>
        </patternFill>
      </fill>
    </dxf>
    <dxf>
      <font>
        <color rgb="FFC00000"/>
      </font>
      <fill>
        <patternFill>
          <bgColor rgb="FFFFCCCC"/>
        </patternFill>
      </fill>
    </dxf>
    <dxf>
      <font>
        <color rgb="FF008000"/>
      </font>
      <fill>
        <patternFill>
          <bgColor theme="9" tint="0.79998168889431442"/>
        </patternFill>
      </fill>
    </dxf>
    <dxf>
      <font>
        <color theme="7" tint="-0.499984740745262"/>
      </font>
      <fill>
        <patternFill>
          <bgColor theme="7" tint="0.59996337778862885"/>
        </patternFill>
      </fill>
    </dxf>
    <dxf>
      <font>
        <color rgb="FFC00000"/>
      </font>
      <fill>
        <patternFill>
          <bgColor rgb="FFFFCCCC"/>
        </patternFill>
      </fill>
    </dxf>
    <dxf>
      <font>
        <color rgb="FF008000"/>
      </font>
      <fill>
        <patternFill>
          <bgColor theme="9" tint="0.79998168889431442"/>
        </patternFill>
      </fill>
    </dxf>
    <dxf>
      <font>
        <color theme="7" tint="-0.499984740745262"/>
      </font>
      <fill>
        <patternFill>
          <bgColor theme="7" tint="0.59996337778862885"/>
        </patternFill>
      </fill>
    </dxf>
    <dxf>
      <font>
        <color rgb="FFC00000"/>
      </font>
      <fill>
        <patternFill>
          <bgColor rgb="FFFFCCCC"/>
        </patternFill>
      </fill>
    </dxf>
    <dxf>
      <font>
        <color rgb="FF008000"/>
      </font>
      <fill>
        <patternFill>
          <bgColor theme="9" tint="0.79998168889431442"/>
        </patternFill>
      </fill>
    </dxf>
    <dxf>
      <font>
        <color theme="7" tint="-0.499984740745262"/>
      </font>
      <fill>
        <patternFill>
          <bgColor theme="7" tint="0.59996337778862885"/>
        </patternFill>
      </fill>
    </dxf>
    <dxf>
      <font>
        <color rgb="FFC00000"/>
      </font>
      <fill>
        <patternFill>
          <bgColor rgb="FFFFCCCC"/>
        </patternFill>
      </fill>
    </dxf>
    <dxf>
      <font>
        <color rgb="FF008000"/>
      </font>
      <fill>
        <patternFill>
          <bgColor theme="9" tint="0.79998168889431442"/>
        </patternFill>
      </fill>
    </dxf>
    <dxf>
      <font>
        <color theme="7" tint="-0.499984740745262"/>
      </font>
      <fill>
        <patternFill>
          <bgColor theme="7" tint="0.59996337778862885"/>
        </patternFill>
      </fill>
    </dxf>
    <dxf>
      <font>
        <color rgb="FFC00000"/>
      </font>
      <fill>
        <patternFill>
          <bgColor rgb="FFFFCCCC"/>
        </patternFill>
      </fill>
    </dxf>
    <dxf>
      <font>
        <color rgb="FF008000"/>
      </font>
      <fill>
        <patternFill>
          <bgColor theme="9" tint="0.79998168889431442"/>
        </patternFill>
      </fill>
    </dxf>
    <dxf>
      <font>
        <color theme="7" tint="-0.499984740745262"/>
      </font>
      <fill>
        <patternFill>
          <bgColor theme="7" tint="0.59996337778862885"/>
        </patternFill>
      </fill>
    </dxf>
    <dxf>
      <font>
        <color rgb="FFC00000"/>
      </font>
      <fill>
        <patternFill>
          <bgColor rgb="FFFFCCCC"/>
        </patternFill>
      </fill>
    </dxf>
    <dxf>
      <font>
        <color rgb="FF008000"/>
      </font>
      <fill>
        <patternFill>
          <bgColor theme="9" tint="0.79998168889431442"/>
        </patternFill>
      </fill>
    </dxf>
    <dxf>
      <font>
        <color theme="7" tint="-0.499984740745262"/>
      </font>
      <fill>
        <patternFill>
          <bgColor theme="7" tint="0.59996337778862885"/>
        </patternFill>
      </fill>
    </dxf>
    <dxf>
      <font>
        <color rgb="FFC00000"/>
      </font>
      <fill>
        <patternFill>
          <bgColor rgb="FFFFCCCC"/>
        </patternFill>
      </fill>
    </dxf>
    <dxf>
      <font>
        <color rgb="FF008000"/>
      </font>
      <fill>
        <patternFill>
          <bgColor theme="9" tint="0.79998168889431442"/>
        </patternFill>
      </fill>
    </dxf>
    <dxf>
      <font>
        <color theme="7" tint="-0.499984740745262"/>
      </font>
      <fill>
        <patternFill>
          <bgColor theme="7" tint="0.59996337778862885"/>
        </patternFill>
      </fill>
    </dxf>
    <dxf>
      <font>
        <color rgb="FFC00000"/>
      </font>
      <fill>
        <patternFill>
          <bgColor rgb="FFFFCCCC"/>
        </patternFill>
      </fill>
    </dxf>
    <dxf>
      <font>
        <color rgb="FF008000"/>
      </font>
      <fill>
        <patternFill>
          <bgColor theme="9" tint="0.79998168889431442"/>
        </patternFill>
      </fill>
    </dxf>
    <dxf>
      <font>
        <color theme="7" tint="-0.499984740745262"/>
      </font>
      <fill>
        <patternFill>
          <bgColor theme="7" tint="0.59996337778862885"/>
        </patternFill>
      </fill>
    </dxf>
    <dxf>
      <font>
        <color rgb="FFC00000"/>
      </font>
      <fill>
        <patternFill>
          <bgColor rgb="FFFFCCCC"/>
        </patternFill>
      </fill>
    </dxf>
    <dxf>
      <font>
        <color rgb="FF008000"/>
      </font>
      <fill>
        <patternFill>
          <bgColor theme="9" tint="0.79998168889431442"/>
        </patternFill>
      </fill>
    </dxf>
    <dxf>
      <font>
        <color theme="7" tint="-0.499984740745262"/>
      </font>
      <fill>
        <patternFill>
          <bgColor theme="7" tint="0.59996337778862885"/>
        </patternFill>
      </fill>
    </dxf>
    <dxf>
      <font>
        <color rgb="FFC00000"/>
      </font>
      <fill>
        <patternFill>
          <bgColor rgb="FFFFCCCC"/>
        </patternFill>
      </fill>
    </dxf>
    <dxf>
      <font>
        <color rgb="FF008000"/>
      </font>
      <fill>
        <patternFill>
          <bgColor theme="9" tint="0.79998168889431442"/>
        </patternFill>
      </fill>
    </dxf>
    <dxf>
      <font>
        <color theme="7" tint="-0.499984740745262"/>
      </font>
      <fill>
        <patternFill>
          <bgColor theme="7" tint="0.59996337778862885"/>
        </patternFill>
      </fill>
    </dxf>
    <dxf>
      <font>
        <color rgb="FFC00000"/>
      </font>
      <fill>
        <patternFill>
          <bgColor rgb="FFFFCCCC"/>
        </patternFill>
      </fill>
    </dxf>
    <dxf>
      <font>
        <color rgb="FF008000"/>
      </font>
      <fill>
        <patternFill>
          <bgColor theme="9" tint="0.79998168889431442"/>
        </patternFill>
      </fill>
    </dxf>
    <dxf>
      <font>
        <color theme="7" tint="-0.499984740745262"/>
      </font>
      <fill>
        <patternFill>
          <bgColor theme="7" tint="0.59996337778862885"/>
        </patternFill>
      </fill>
    </dxf>
    <dxf>
      <font>
        <color rgb="FFC00000"/>
      </font>
      <fill>
        <patternFill>
          <bgColor rgb="FFFFCCCC"/>
        </patternFill>
      </fill>
    </dxf>
    <dxf>
      <font>
        <color rgb="FF008000"/>
      </font>
      <fill>
        <patternFill>
          <bgColor theme="9" tint="0.79998168889431442"/>
        </patternFill>
      </fill>
    </dxf>
    <dxf>
      <font>
        <color theme="7" tint="-0.499984740745262"/>
      </font>
      <fill>
        <patternFill>
          <bgColor theme="7" tint="0.59996337778862885"/>
        </patternFill>
      </fill>
    </dxf>
    <dxf>
      <font>
        <color rgb="FFC00000"/>
      </font>
      <fill>
        <patternFill>
          <bgColor rgb="FFFFCCCC"/>
        </patternFill>
      </fill>
    </dxf>
    <dxf>
      <font>
        <color rgb="FF008000"/>
      </font>
      <fill>
        <patternFill>
          <bgColor theme="9" tint="0.79998168889431442"/>
        </patternFill>
      </fill>
    </dxf>
    <dxf>
      <font>
        <color theme="7" tint="-0.499984740745262"/>
      </font>
      <fill>
        <patternFill>
          <bgColor theme="7" tint="0.59996337778862885"/>
        </patternFill>
      </fill>
    </dxf>
    <dxf>
      <font>
        <color rgb="FFC00000"/>
      </font>
      <fill>
        <patternFill>
          <bgColor rgb="FFFFCCCC"/>
        </patternFill>
      </fill>
    </dxf>
    <dxf>
      <font>
        <color rgb="FF008000"/>
      </font>
      <fill>
        <patternFill>
          <bgColor theme="9" tint="0.79998168889431442"/>
        </patternFill>
      </fill>
    </dxf>
    <dxf>
      <font>
        <color theme="7" tint="-0.499984740745262"/>
      </font>
      <fill>
        <patternFill>
          <bgColor theme="7" tint="0.59996337778862885"/>
        </patternFill>
      </fill>
    </dxf>
    <dxf>
      <font>
        <color rgb="FFC00000"/>
      </font>
      <fill>
        <patternFill>
          <bgColor rgb="FFFFCCCC"/>
        </patternFill>
      </fill>
    </dxf>
    <dxf>
      <font>
        <color rgb="FF008000"/>
      </font>
      <fill>
        <patternFill>
          <bgColor theme="9" tint="0.79998168889431442"/>
        </patternFill>
      </fill>
    </dxf>
    <dxf>
      <font>
        <color theme="7" tint="-0.499984740745262"/>
      </font>
      <fill>
        <patternFill>
          <bgColor theme="7" tint="0.59996337778862885"/>
        </patternFill>
      </fill>
    </dxf>
    <dxf>
      <font>
        <color rgb="FFC00000"/>
      </font>
      <fill>
        <patternFill>
          <bgColor rgb="FFFFCCCC"/>
        </patternFill>
      </fill>
    </dxf>
    <dxf>
      <font>
        <color rgb="FF008000"/>
      </font>
      <fill>
        <patternFill>
          <bgColor theme="9" tint="0.79998168889431442"/>
        </patternFill>
      </fill>
    </dxf>
    <dxf>
      <font>
        <color theme="7" tint="-0.499984740745262"/>
      </font>
      <fill>
        <patternFill>
          <bgColor theme="7" tint="0.59996337778862885"/>
        </patternFill>
      </fill>
    </dxf>
    <dxf>
      <font>
        <color rgb="FFC00000"/>
      </font>
      <fill>
        <patternFill>
          <bgColor rgb="FFFFCCCC"/>
        </patternFill>
      </fill>
    </dxf>
    <dxf>
      <font>
        <color rgb="FF008000"/>
      </font>
      <fill>
        <patternFill>
          <bgColor theme="9" tint="0.79998168889431442"/>
        </patternFill>
      </fill>
    </dxf>
    <dxf>
      <font>
        <color theme="7" tint="-0.499984740745262"/>
      </font>
      <fill>
        <patternFill>
          <bgColor theme="7" tint="0.59996337778862885"/>
        </patternFill>
      </fill>
    </dxf>
    <dxf>
      <font>
        <color rgb="FFC00000"/>
      </font>
      <fill>
        <patternFill>
          <bgColor rgb="FFFFCCCC"/>
        </patternFill>
      </fill>
    </dxf>
    <dxf>
      <font>
        <color rgb="FF008000"/>
      </font>
      <fill>
        <patternFill>
          <bgColor theme="9" tint="0.79998168889431442"/>
        </patternFill>
      </fill>
    </dxf>
    <dxf>
      <font>
        <color theme="7" tint="-0.499984740745262"/>
      </font>
      <fill>
        <patternFill>
          <bgColor theme="7" tint="0.59996337778862885"/>
        </patternFill>
      </fill>
    </dxf>
    <dxf>
      <font>
        <color rgb="FFC00000"/>
      </font>
      <fill>
        <patternFill>
          <bgColor rgb="FFFFCCCC"/>
        </patternFill>
      </fill>
    </dxf>
    <dxf>
      <font>
        <color rgb="FF008000"/>
      </font>
      <fill>
        <patternFill>
          <bgColor theme="9" tint="0.79998168889431442"/>
        </patternFill>
      </fill>
    </dxf>
    <dxf>
      <font>
        <color theme="7" tint="-0.499984740745262"/>
      </font>
      <fill>
        <patternFill>
          <bgColor theme="7" tint="0.59996337778862885"/>
        </patternFill>
      </fill>
    </dxf>
    <dxf>
      <font>
        <color rgb="FFC00000"/>
      </font>
      <fill>
        <patternFill>
          <bgColor rgb="FFFFCCCC"/>
        </patternFill>
      </fill>
    </dxf>
    <dxf>
      <font>
        <color rgb="FF008000"/>
      </font>
      <fill>
        <patternFill>
          <bgColor theme="9" tint="0.79998168889431442"/>
        </patternFill>
      </fill>
    </dxf>
    <dxf>
      <font>
        <color theme="7" tint="-0.499984740745262"/>
      </font>
      <fill>
        <patternFill>
          <bgColor theme="7" tint="0.59996337778862885"/>
        </patternFill>
      </fill>
    </dxf>
    <dxf>
      <font>
        <color rgb="FFC00000"/>
      </font>
      <fill>
        <patternFill>
          <bgColor rgb="FFFFCCCC"/>
        </patternFill>
      </fill>
    </dxf>
    <dxf>
      <font>
        <color rgb="FF008000"/>
      </font>
      <fill>
        <patternFill>
          <bgColor theme="9" tint="0.79998168889431442"/>
        </patternFill>
      </fill>
    </dxf>
    <dxf>
      <font>
        <color theme="7" tint="-0.499984740745262"/>
      </font>
      <fill>
        <patternFill>
          <bgColor theme="7" tint="0.59996337778862885"/>
        </patternFill>
      </fill>
    </dxf>
    <dxf>
      <font>
        <color rgb="FFC00000"/>
      </font>
      <fill>
        <patternFill>
          <bgColor rgb="FFFFCCCC"/>
        </patternFill>
      </fill>
    </dxf>
    <dxf>
      <font>
        <color rgb="FF008000"/>
      </font>
      <fill>
        <patternFill>
          <bgColor theme="9" tint="0.79998168889431442"/>
        </patternFill>
      </fill>
    </dxf>
    <dxf>
      <font>
        <color theme="7" tint="-0.499984740745262"/>
      </font>
      <fill>
        <patternFill>
          <bgColor theme="7" tint="0.59996337778862885"/>
        </patternFill>
      </fill>
    </dxf>
    <dxf>
      <font>
        <color rgb="FFC00000"/>
      </font>
      <fill>
        <patternFill>
          <bgColor rgb="FFFFCCCC"/>
        </patternFill>
      </fill>
    </dxf>
    <dxf>
      <font>
        <color rgb="FF008000"/>
      </font>
      <fill>
        <patternFill>
          <bgColor theme="9" tint="0.79998168889431442"/>
        </patternFill>
      </fill>
    </dxf>
    <dxf>
      <font>
        <color theme="7" tint="-0.499984740745262"/>
      </font>
      <fill>
        <patternFill>
          <bgColor theme="7" tint="0.59996337778862885"/>
        </patternFill>
      </fill>
    </dxf>
    <dxf>
      <font>
        <color rgb="FFC00000"/>
      </font>
      <fill>
        <patternFill>
          <bgColor rgb="FFFFCCCC"/>
        </patternFill>
      </fill>
    </dxf>
    <dxf>
      <font>
        <color rgb="FF008000"/>
      </font>
      <fill>
        <patternFill>
          <bgColor theme="9" tint="0.79998168889431442"/>
        </patternFill>
      </fill>
    </dxf>
    <dxf>
      <font>
        <color theme="7" tint="-0.499984740745262"/>
      </font>
      <fill>
        <patternFill>
          <bgColor theme="7" tint="0.59996337778862885"/>
        </patternFill>
      </fill>
    </dxf>
    <dxf>
      <font>
        <color rgb="FFC00000"/>
      </font>
      <fill>
        <patternFill>
          <bgColor rgb="FFFFCCCC"/>
        </patternFill>
      </fill>
    </dxf>
    <dxf>
      <font>
        <color rgb="FF008000"/>
      </font>
      <fill>
        <patternFill>
          <bgColor theme="9" tint="0.79998168889431442"/>
        </patternFill>
      </fill>
    </dxf>
    <dxf>
      <font>
        <color theme="7" tint="-0.499984740745262"/>
      </font>
      <fill>
        <patternFill>
          <bgColor theme="7" tint="0.59996337778862885"/>
        </patternFill>
      </fill>
    </dxf>
    <dxf>
      <font>
        <color rgb="FFC00000"/>
      </font>
      <fill>
        <patternFill>
          <bgColor rgb="FFFFCCCC"/>
        </patternFill>
      </fill>
    </dxf>
    <dxf>
      <font>
        <color rgb="FF008000"/>
      </font>
      <fill>
        <patternFill>
          <bgColor theme="9" tint="0.79998168889431442"/>
        </patternFill>
      </fill>
    </dxf>
    <dxf>
      <font>
        <color theme="7" tint="-0.499984740745262"/>
      </font>
      <fill>
        <patternFill>
          <bgColor theme="7" tint="0.59996337778862885"/>
        </patternFill>
      </fill>
    </dxf>
    <dxf>
      <font>
        <color rgb="FFC00000"/>
      </font>
      <fill>
        <patternFill>
          <bgColor rgb="FFFFCCCC"/>
        </patternFill>
      </fill>
    </dxf>
    <dxf>
      <font>
        <color rgb="FF008000"/>
      </font>
      <fill>
        <patternFill>
          <bgColor theme="9" tint="0.79998168889431442"/>
        </patternFill>
      </fill>
    </dxf>
    <dxf>
      <font>
        <color theme="7" tint="-0.499984740745262"/>
      </font>
      <fill>
        <patternFill>
          <bgColor theme="7" tint="0.59996337778862885"/>
        </patternFill>
      </fill>
    </dxf>
    <dxf>
      <font>
        <color rgb="FFC00000"/>
      </font>
      <fill>
        <patternFill>
          <bgColor rgb="FFFFCCCC"/>
        </patternFill>
      </fill>
    </dxf>
    <dxf>
      <font>
        <color rgb="FF008000"/>
      </font>
      <fill>
        <patternFill>
          <bgColor theme="9" tint="0.79998168889431442"/>
        </patternFill>
      </fill>
    </dxf>
    <dxf>
      <font>
        <color theme="7" tint="-0.499984740745262"/>
      </font>
      <fill>
        <patternFill>
          <bgColor theme="7" tint="0.59996337778862885"/>
        </patternFill>
      </fill>
    </dxf>
    <dxf>
      <font>
        <color rgb="FFC00000"/>
      </font>
      <fill>
        <patternFill>
          <bgColor rgb="FFFFCCCC"/>
        </patternFill>
      </fill>
    </dxf>
    <dxf>
      <font>
        <color rgb="FF008000"/>
      </font>
      <fill>
        <patternFill>
          <bgColor theme="9" tint="0.79998168889431442"/>
        </patternFill>
      </fill>
    </dxf>
    <dxf>
      <font>
        <color theme="7" tint="-0.499984740745262"/>
      </font>
      <fill>
        <patternFill>
          <bgColor theme="7" tint="0.59996337778862885"/>
        </patternFill>
      </fill>
    </dxf>
    <dxf>
      <font>
        <color rgb="FFC00000"/>
      </font>
      <fill>
        <patternFill>
          <bgColor rgb="FFFFCCCC"/>
        </patternFill>
      </fill>
    </dxf>
    <dxf>
      <font>
        <color rgb="FF008000"/>
      </font>
      <fill>
        <patternFill>
          <bgColor theme="9" tint="0.79998168889431442"/>
        </patternFill>
      </fill>
    </dxf>
    <dxf>
      <font>
        <color theme="7" tint="-0.499984740745262"/>
      </font>
      <fill>
        <patternFill>
          <bgColor theme="7" tint="0.59996337778862885"/>
        </patternFill>
      </fill>
    </dxf>
    <dxf>
      <font>
        <color rgb="FFC00000"/>
      </font>
      <fill>
        <patternFill>
          <bgColor rgb="FFFFCCCC"/>
        </patternFill>
      </fill>
    </dxf>
    <dxf>
      <font>
        <color rgb="FF008000"/>
      </font>
      <fill>
        <patternFill>
          <bgColor theme="9" tint="0.79998168889431442"/>
        </patternFill>
      </fill>
    </dxf>
    <dxf>
      <font>
        <color theme="7" tint="-0.499984740745262"/>
      </font>
      <fill>
        <patternFill>
          <bgColor theme="7" tint="0.59996337778862885"/>
        </patternFill>
      </fill>
    </dxf>
    <dxf>
      <font>
        <color rgb="FFC00000"/>
      </font>
      <fill>
        <patternFill>
          <bgColor rgb="FFFFCCCC"/>
        </patternFill>
      </fill>
    </dxf>
    <dxf>
      <font>
        <color rgb="FF008000"/>
      </font>
      <fill>
        <patternFill>
          <bgColor theme="9" tint="0.79998168889431442"/>
        </patternFill>
      </fill>
    </dxf>
    <dxf>
      <font>
        <color theme="7" tint="-0.499984740745262"/>
      </font>
      <fill>
        <patternFill>
          <bgColor theme="7" tint="0.59996337778862885"/>
        </patternFill>
      </fill>
    </dxf>
    <dxf>
      <font>
        <color rgb="FFC00000"/>
      </font>
      <fill>
        <patternFill>
          <bgColor rgb="FFFFCCCC"/>
        </patternFill>
      </fill>
    </dxf>
    <dxf>
      <font>
        <color rgb="FF008000"/>
      </font>
      <fill>
        <patternFill>
          <bgColor theme="9" tint="0.79998168889431442"/>
        </patternFill>
      </fill>
    </dxf>
    <dxf>
      <font>
        <color theme="7" tint="-0.499984740745262"/>
      </font>
      <fill>
        <patternFill>
          <bgColor theme="7" tint="0.59996337778862885"/>
        </patternFill>
      </fill>
    </dxf>
    <dxf>
      <font>
        <color rgb="FFC00000"/>
      </font>
      <fill>
        <patternFill>
          <bgColor rgb="FFFFCCCC"/>
        </patternFill>
      </fill>
    </dxf>
    <dxf>
      <font>
        <color rgb="FF008000"/>
      </font>
      <fill>
        <patternFill>
          <bgColor theme="9" tint="0.79998168889431442"/>
        </patternFill>
      </fill>
    </dxf>
    <dxf>
      <font>
        <color theme="7" tint="-0.499984740745262"/>
      </font>
      <fill>
        <patternFill>
          <bgColor theme="7" tint="0.59996337778862885"/>
        </patternFill>
      </fill>
    </dxf>
    <dxf>
      <font>
        <color rgb="FFC00000"/>
      </font>
      <fill>
        <patternFill>
          <bgColor rgb="FFFFCCCC"/>
        </patternFill>
      </fill>
    </dxf>
    <dxf>
      <font>
        <color rgb="FF008000"/>
      </font>
      <fill>
        <patternFill>
          <bgColor theme="9" tint="0.79998168889431442"/>
        </patternFill>
      </fill>
    </dxf>
    <dxf>
      <font>
        <color theme="7" tint="-0.499984740745262"/>
      </font>
      <fill>
        <patternFill>
          <bgColor theme="7" tint="0.59996337778862885"/>
        </patternFill>
      </fill>
    </dxf>
    <dxf>
      <font>
        <color rgb="FFC00000"/>
      </font>
      <fill>
        <patternFill>
          <bgColor rgb="FFFFCCCC"/>
        </patternFill>
      </fill>
    </dxf>
    <dxf>
      <font>
        <color rgb="FF008000"/>
      </font>
      <fill>
        <patternFill>
          <bgColor theme="9" tint="0.79998168889431442"/>
        </patternFill>
      </fill>
    </dxf>
    <dxf>
      <font>
        <color theme="7" tint="-0.499984740745262"/>
      </font>
      <fill>
        <patternFill>
          <bgColor theme="7" tint="0.59996337778862885"/>
        </patternFill>
      </fill>
    </dxf>
    <dxf>
      <font>
        <color rgb="FFC00000"/>
      </font>
      <fill>
        <patternFill>
          <bgColor rgb="FFFFCCCC"/>
        </patternFill>
      </fill>
    </dxf>
    <dxf>
      <font>
        <color rgb="FF008000"/>
      </font>
      <fill>
        <patternFill>
          <bgColor theme="9" tint="0.79998168889431442"/>
        </patternFill>
      </fill>
    </dxf>
    <dxf>
      <font>
        <color theme="7" tint="-0.499984740745262"/>
      </font>
      <fill>
        <patternFill>
          <bgColor theme="7" tint="0.59996337778862885"/>
        </patternFill>
      </fill>
    </dxf>
    <dxf>
      <font>
        <color rgb="FFC00000"/>
      </font>
      <fill>
        <patternFill>
          <bgColor rgb="FFFFCCCC"/>
        </patternFill>
      </fill>
    </dxf>
    <dxf>
      <font>
        <color rgb="FF008000"/>
      </font>
      <fill>
        <patternFill>
          <bgColor theme="9" tint="0.79998168889431442"/>
        </patternFill>
      </fill>
    </dxf>
    <dxf>
      <font>
        <color theme="7" tint="-0.499984740745262"/>
      </font>
      <fill>
        <patternFill>
          <bgColor theme="7" tint="0.59996337778862885"/>
        </patternFill>
      </fill>
    </dxf>
    <dxf>
      <font>
        <color rgb="FFC00000"/>
      </font>
      <fill>
        <patternFill>
          <bgColor rgb="FFFFCCCC"/>
        </patternFill>
      </fill>
    </dxf>
    <dxf>
      <font>
        <color rgb="FF008000"/>
      </font>
      <fill>
        <patternFill>
          <bgColor theme="9" tint="0.79998168889431442"/>
        </patternFill>
      </fill>
    </dxf>
    <dxf>
      <font>
        <color theme="7" tint="-0.499984740745262"/>
      </font>
      <fill>
        <patternFill>
          <bgColor theme="7" tint="0.59996337778862885"/>
        </patternFill>
      </fill>
    </dxf>
    <dxf>
      <font>
        <color rgb="FFC00000"/>
      </font>
      <fill>
        <patternFill>
          <bgColor rgb="FFFFCCCC"/>
        </patternFill>
      </fill>
    </dxf>
    <dxf>
      <font>
        <color rgb="FF008000"/>
      </font>
      <fill>
        <patternFill>
          <bgColor theme="9" tint="0.79998168889431442"/>
        </patternFill>
      </fill>
    </dxf>
    <dxf>
      <font>
        <color theme="7" tint="-0.499984740745262"/>
      </font>
      <fill>
        <patternFill>
          <bgColor theme="7" tint="0.59996337778862885"/>
        </patternFill>
      </fill>
    </dxf>
    <dxf>
      <font>
        <color rgb="FFC00000"/>
      </font>
      <fill>
        <patternFill>
          <bgColor rgb="FFFFCCCC"/>
        </patternFill>
      </fill>
    </dxf>
    <dxf>
      <font>
        <color rgb="FF008000"/>
      </font>
      <fill>
        <patternFill>
          <bgColor theme="9" tint="0.79998168889431442"/>
        </patternFill>
      </fill>
    </dxf>
    <dxf>
      <font>
        <color theme="7" tint="-0.499984740745262"/>
      </font>
      <fill>
        <patternFill>
          <bgColor theme="7" tint="0.59996337778862885"/>
        </patternFill>
      </fill>
    </dxf>
    <dxf>
      <font>
        <color rgb="FFC00000"/>
      </font>
      <fill>
        <patternFill>
          <bgColor rgb="FFFFCCCC"/>
        </patternFill>
      </fill>
    </dxf>
    <dxf>
      <font>
        <color rgb="FF008000"/>
      </font>
      <fill>
        <patternFill>
          <bgColor theme="9" tint="0.79998168889431442"/>
        </patternFill>
      </fill>
    </dxf>
    <dxf>
      <font>
        <color theme="7" tint="-0.499984740745262"/>
      </font>
      <fill>
        <patternFill>
          <bgColor theme="7" tint="0.59996337778862885"/>
        </patternFill>
      </fill>
    </dxf>
    <dxf>
      <font>
        <color rgb="FFC00000"/>
      </font>
      <fill>
        <patternFill>
          <bgColor rgb="FFFFCCCC"/>
        </patternFill>
      </fill>
    </dxf>
    <dxf>
      <font>
        <color rgb="FF008000"/>
      </font>
      <fill>
        <patternFill>
          <bgColor theme="9" tint="0.79998168889431442"/>
        </patternFill>
      </fill>
    </dxf>
    <dxf>
      <font>
        <color theme="7" tint="-0.499984740745262"/>
      </font>
      <fill>
        <patternFill>
          <bgColor theme="7" tint="0.59996337778862885"/>
        </patternFill>
      </fill>
    </dxf>
    <dxf>
      <font>
        <color rgb="FFC00000"/>
      </font>
      <fill>
        <patternFill>
          <bgColor rgb="FFFFCCCC"/>
        </patternFill>
      </fill>
    </dxf>
    <dxf>
      <font>
        <color rgb="FF008000"/>
      </font>
      <fill>
        <patternFill>
          <bgColor theme="9" tint="0.79998168889431442"/>
        </patternFill>
      </fill>
    </dxf>
    <dxf>
      <font>
        <color theme="7" tint="-0.499984740745262"/>
      </font>
      <fill>
        <patternFill>
          <bgColor theme="7" tint="0.59996337778862885"/>
        </patternFill>
      </fill>
    </dxf>
    <dxf>
      <font>
        <color rgb="FFC00000"/>
      </font>
      <fill>
        <patternFill>
          <bgColor rgb="FFFFCCCC"/>
        </patternFill>
      </fill>
    </dxf>
    <dxf>
      <font>
        <color rgb="FF008000"/>
      </font>
      <fill>
        <patternFill>
          <bgColor theme="9" tint="0.79998168889431442"/>
        </patternFill>
      </fill>
    </dxf>
    <dxf>
      <font>
        <color theme="7" tint="-0.499984740745262"/>
      </font>
      <fill>
        <patternFill>
          <bgColor theme="7" tint="0.59996337778862885"/>
        </patternFill>
      </fill>
    </dxf>
    <dxf>
      <font>
        <color rgb="FFC00000"/>
      </font>
      <fill>
        <patternFill>
          <bgColor rgb="FFFFCCCC"/>
        </patternFill>
      </fill>
    </dxf>
    <dxf>
      <font>
        <color rgb="FF008000"/>
      </font>
      <fill>
        <patternFill>
          <bgColor theme="9" tint="0.79998168889431442"/>
        </patternFill>
      </fill>
    </dxf>
    <dxf>
      <font>
        <color theme="7" tint="-0.499984740745262"/>
      </font>
      <fill>
        <patternFill>
          <bgColor theme="7" tint="0.59996337778862885"/>
        </patternFill>
      </fill>
    </dxf>
    <dxf>
      <font>
        <color rgb="FFC00000"/>
      </font>
      <fill>
        <patternFill>
          <bgColor rgb="FFFFCCCC"/>
        </patternFill>
      </fill>
    </dxf>
    <dxf>
      <font>
        <color rgb="FF008000"/>
      </font>
      <fill>
        <patternFill>
          <bgColor theme="9" tint="0.79998168889431442"/>
        </patternFill>
      </fill>
    </dxf>
    <dxf>
      <font>
        <color theme="7" tint="-0.499984740745262"/>
      </font>
      <fill>
        <patternFill>
          <bgColor theme="7" tint="0.59996337778862885"/>
        </patternFill>
      </fill>
    </dxf>
    <dxf>
      <font>
        <color rgb="FFC00000"/>
      </font>
      <fill>
        <patternFill>
          <bgColor rgb="FFFFCCCC"/>
        </patternFill>
      </fill>
    </dxf>
    <dxf>
      <font>
        <color rgb="FF008000"/>
      </font>
      <fill>
        <patternFill>
          <bgColor theme="9" tint="0.79998168889431442"/>
        </patternFill>
      </fill>
    </dxf>
    <dxf>
      <font>
        <color theme="7" tint="-0.499984740745262"/>
      </font>
      <fill>
        <patternFill>
          <bgColor theme="7" tint="0.59996337778862885"/>
        </patternFill>
      </fill>
    </dxf>
    <dxf>
      <font>
        <color rgb="FFC00000"/>
      </font>
      <fill>
        <patternFill>
          <bgColor rgb="FFFFCCCC"/>
        </patternFill>
      </fill>
    </dxf>
    <dxf>
      <font>
        <color rgb="FF008000"/>
      </font>
      <fill>
        <patternFill>
          <bgColor theme="9" tint="0.79998168889431442"/>
        </patternFill>
      </fill>
    </dxf>
    <dxf>
      <font>
        <color theme="7" tint="-0.499984740745262"/>
      </font>
      <fill>
        <patternFill>
          <bgColor theme="7" tint="0.59996337778862885"/>
        </patternFill>
      </fill>
    </dxf>
    <dxf>
      <font>
        <color rgb="FFC00000"/>
      </font>
      <fill>
        <patternFill>
          <bgColor rgb="FFFFCCCC"/>
        </patternFill>
      </fill>
    </dxf>
    <dxf>
      <font>
        <color rgb="FF008000"/>
      </font>
      <fill>
        <patternFill>
          <bgColor theme="9" tint="0.79998168889431442"/>
        </patternFill>
      </fill>
    </dxf>
    <dxf>
      <font>
        <color theme="7" tint="-0.499984740745262"/>
      </font>
      <fill>
        <patternFill>
          <bgColor theme="7" tint="0.59996337778862885"/>
        </patternFill>
      </fill>
    </dxf>
    <dxf>
      <font>
        <color rgb="FFC00000"/>
      </font>
      <fill>
        <patternFill>
          <bgColor rgb="FFFFCCCC"/>
        </patternFill>
      </fill>
    </dxf>
    <dxf>
      <font>
        <color rgb="FF008000"/>
      </font>
      <fill>
        <patternFill>
          <bgColor theme="9" tint="0.79998168889431442"/>
        </patternFill>
      </fill>
    </dxf>
    <dxf>
      <font>
        <color theme="7" tint="-0.499984740745262"/>
      </font>
      <fill>
        <patternFill>
          <bgColor theme="7" tint="0.59996337778862885"/>
        </patternFill>
      </fill>
    </dxf>
    <dxf>
      <font>
        <color rgb="FFC00000"/>
      </font>
      <fill>
        <patternFill>
          <bgColor rgb="FFFFCCCC"/>
        </patternFill>
      </fill>
    </dxf>
    <dxf>
      <font>
        <color rgb="FF008000"/>
      </font>
      <fill>
        <patternFill>
          <bgColor theme="9" tint="0.79998168889431442"/>
        </patternFill>
      </fill>
    </dxf>
    <dxf>
      <font>
        <color theme="7" tint="-0.499984740745262"/>
      </font>
      <fill>
        <patternFill>
          <bgColor theme="7" tint="0.59996337778862885"/>
        </patternFill>
      </fill>
    </dxf>
    <dxf>
      <font>
        <color rgb="FFC00000"/>
      </font>
      <fill>
        <patternFill>
          <bgColor rgb="FFFFCCCC"/>
        </patternFill>
      </fill>
    </dxf>
    <dxf>
      <font>
        <color rgb="FF008000"/>
      </font>
      <fill>
        <patternFill>
          <bgColor theme="9" tint="0.79998168889431442"/>
        </patternFill>
      </fill>
    </dxf>
    <dxf>
      <font>
        <color theme="7" tint="-0.499984740745262"/>
      </font>
      <fill>
        <patternFill>
          <bgColor theme="7" tint="0.59996337778862885"/>
        </patternFill>
      </fill>
    </dxf>
    <dxf>
      <font>
        <color rgb="FFC00000"/>
      </font>
      <fill>
        <patternFill>
          <bgColor rgb="FFFFCCCC"/>
        </patternFill>
      </fill>
    </dxf>
    <dxf>
      <font>
        <color rgb="FF008000"/>
      </font>
      <fill>
        <patternFill>
          <bgColor theme="9" tint="0.79998168889431442"/>
        </patternFill>
      </fill>
    </dxf>
    <dxf>
      <font>
        <color theme="7" tint="-0.499984740745262"/>
      </font>
      <fill>
        <patternFill>
          <bgColor theme="7" tint="0.59996337778862885"/>
        </patternFill>
      </fill>
    </dxf>
    <dxf>
      <font>
        <color rgb="FFC00000"/>
      </font>
      <fill>
        <patternFill>
          <bgColor rgb="FFFFCCCC"/>
        </patternFill>
      </fill>
    </dxf>
    <dxf>
      <font>
        <color rgb="FF008000"/>
      </font>
      <fill>
        <patternFill>
          <bgColor theme="9" tint="0.79998168889431442"/>
        </patternFill>
      </fill>
    </dxf>
    <dxf>
      <font>
        <color theme="7" tint="-0.499984740745262"/>
      </font>
      <fill>
        <patternFill>
          <bgColor theme="7" tint="0.59996337778862885"/>
        </patternFill>
      </fill>
    </dxf>
    <dxf>
      <font>
        <color rgb="FFC00000"/>
      </font>
      <fill>
        <patternFill>
          <bgColor rgb="FFFFCCCC"/>
        </patternFill>
      </fill>
    </dxf>
    <dxf>
      <font>
        <color rgb="FF008000"/>
      </font>
      <fill>
        <patternFill>
          <bgColor theme="9" tint="0.79998168889431442"/>
        </patternFill>
      </fill>
    </dxf>
    <dxf>
      <font>
        <color theme="7" tint="-0.499984740745262"/>
      </font>
      <fill>
        <patternFill>
          <bgColor theme="7" tint="0.59996337778862885"/>
        </patternFill>
      </fill>
    </dxf>
    <dxf>
      <font>
        <color rgb="FFC00000"/>
      </font>
      <fill>
        <patternFill>
          <bgColor rgb="FFFFCCCC"/>
        </patternFill>
      </fill>
    </dxf>
    <dxf>
      <font>
        <color rgb="FF008000"/>
      </font>
      <fill>
        <patternFill>
          <bgColor theme="9" tint="0.79998168889431442"/>
        </patternFill>
      </fill>
    </dxf>
    <dxf>
      <font>
        <color theme="7" tint="-0.499984740745262"/>
      </font>
      <fill>
        <patternFill>
          <bgColor theme="7" tint="0.59996337778862885"/>
        </patternFill>
      </fill>
    </dxf>
    <dxf>
      <font>
        <color rgb="FFC00000"/>
      </font>
      <fill>
        <patternFill>
          <bgColor rgb="FFFFCCCC"/>
        </patternFill>
      </fill>
    </dxf>
    <dxf>
      <font>
        <color rgb="FF008000"/>
      </font>
      <fill>
        <patternFill>
          <bgColor theme="9" tint="0.79998168889431442"/>
        </patternFill>
      </fill>
    </dxf>
    <dxf>
      <font>
        <color theme="7" tint="-0.499984740745262"/>
      </font>
      <fill>
        <patternFill>
          <bgColor theme="7" tint="0.59996337778862885"/>
        </patternFill>
      </fill>
    </dxf>
    <dxf>
      <font>
        <color rgb="FFC00000"/>
      </font>
      <fill>
        <patternFill>
          <bgColor rgb="FFFFCCCC"/>
        </patternFill>
      </fill>
    </dxf>
    <dxf>
      <font>
        <color rgb="FF008000"/>
      </font>
      <fill>
        <patternFill>
          <bgColor theme="9" tint="0.79998168889431442"/>
        </patternFill>
      </fill>
    </dxf>
    <dxf>
      <font>
        <color theme="7" tint="-0.499984740745262"/>
      </font>
      <fill>
        <patternFill>
          <bgColor theme="7" tint="0.59996337778862885"/>
        </patternFill>
      </fill>
    </dxf>
    <dxf>
      <font>
        <color rgb="FFC00000"/>
      </font>
      <fill>
        <patternFill>
          <bgColor rgb="FFFFCCCC"/>
        </patternFill>
      </fill>
    </dxf>
    <dxf>
      <font>
        <color rgb="FF008000"/>
      </font>
      <fill>
        <patternFill>
          <bgColor theme="9" tint="0.79998168889431442"/>
        </patternFill>
      </fill>
    </dxf>
    <dxf>
      <font>
        <color theme="7" tint="-0.499984740745262"/>
      </font>
      <fill>
        <patternFill>
          <bgColor theme="7" tint="0.59996337778862885"/>
        </patternFill>
      </fill>
    </dxf>
    <dxf>
      <font>
        <color rgb="FFC00000"/>
      </font>
      <fill>
        <patternFill>
          <bgColor rgb="FFFFCCCC"/>
        </patternFill>
      </fill>
    </dxf>
    <dxf>
      <font>
        <color rgb="FF008000"/>
      </font>
      <fill>
        <patternFill>
          <bgColor theme="9" tint="0.79998168889431442"/>
        </patternFill>
      </fill>
    </dxf>
    <dxf>
      <font>
        <color theme="7" tint="-0.499984740745262"/>
      </font>
      <fill>
        <patternFill>
          <bgColor theme="7" tint="0.59996337778862885"/>
        </patternFill>
      </fill>
    </dxf>
    <dxf>
      <font>
        <color rgb="FFC00000"/>
      </font>
      <fill>
        <patternFill>
          <bgColor rgb="FFFFCCCC"/>
        </patternFill>
      </fill>
    </dxf>
    <dxf>
      <font>
        <color rgb="FF008000"/>
      </font>
      <fill>
        <patternFill>
          <bgColor theme="9" tint="0.79998168889431442"/>
        </patternFill>
      </fill>
    </dxf>
    <dxf>
      <font>
        <color theme="7" tint="-0.499984740745262"/>
      </font>
      <fill>
        <patternFill>
          <bgColor theme="7" tint="0.59996337778862885"/>
        </patternFill>
      </fill>
    </dxf>
    <dxf>
      <font>
        <color rgb="FFC00000"/>
      </font>
      <fill>
        <patternFill>
          <bgColor rgb="FFFFCCCC"/>
        </patternFill>
      </fill>
    </dxf>
    <dxf>
      <font>
        <color rgb="FF008000"/>
      </font>
      <fill>
        <patternFill>
          <bgColor theme="9" tint="0.79998168889431442"/>
        </patternFill>
      </fill>
    </dxf>
    <dxf>
      <font>
        <color theme="7" tint="-0.499984740745262"/>
      </font>
      <fill>
        <patternFill>
          <bgColor theme="7" tint="0.59996337778862885"/>
        </patternFill>
      </fill>
    </dxf>
    <dxf>
      <font>
        <color rgb="FFC00000"/>
      </font>
      <fill>
        <patternFill>
          <bgColor rgb="FFFFCCCC"/>
        </patternFill>
      </fill>
    </dxf>
    <dxf>
      <font>
        <color rgb="FF008000"/>
      </font>
      <fill>
        <patternFill>
          <bgColor theme="9" tint="0.79998168889431442"/>
        </patternFill>
      </fill>
    </dxf>
    <dxf>
      <font>
        <color theme="7" tint="-0.499984740745262"/>
      </font>
      <fill>
        <patternFill>
          <bgColor theme="7" tint="0.59996337778862885"/>
        </patternFill>
      </fill>
    </dxf>
    <dxf>
      <font>
        <color rgb="FFC00000"/>
      </font>
      <fill>
        <patternFill>
          <bgColor rgb="FFFFCCCC"/>
        </patternFill>
      </fill>
    </dxf>
    <dxf>
      <font>
        <color rgb="FF008000"/>
      </font>
      <fill>
        <patternFill>
          <bgColor theme="9" tint="0.79998168889431442"/>
        </patternFill>
      </fill>
    </dxf>
    <dxf>
      <font>
        <color theme="7" tint="-0.499984740745262"/>
      </font>
      <fill>
        <patternFill>
          <bgColor theme="7" tint="0.59996337778862885"/>
        </patternFill>
      </fill>
    </dxf>
    <dxf>
      <font>
        <color rgb="FFC00000"/>
      </font>
      <fill>
        <patternFill>
          <bgColor rgb="FFFFCCCC"/>
        </patternFill>
      </fill>
    </dxf>
    <dxf>
      <font>
        <color rgb="FF008000"/>
      </font>
      <fill>
        <patternFill>
          <bgColor theme="9" tint="0.79998168889431442"/>
        </patternFill>
      </fill>
    </dxf>
    <dxf>
      <font>
        <color theme="7" tint="-0.499984740745262"/>
      </font>
      <fill>
        <patternFill>
          <bgColor theme="7" tint="0.59996337778862885"/>
        </patternFill>
      </fill>
    </dxf>
    <dxf>
      <font>
        <color rgb="FFC00000"/>
      </font>
      <fill>
        <patternFill>
          <bgColor rgb="FFFFCCCC"/>
        </patternFill>
      </fill>
    </dxf>
    <dxf>
      <font>
        <color rgb="FF008000"/>
      </font>
      <fill>
        <patternFill>
          <bgColor theme="9" tint="0.79998168889431442"/>
        </patternFill>
      </fill>
    </dxf>
    <dxf>
      <font>
        <color theme="7" tint="-0.499984740745262"/>
      </font>
      <fill>
        <patternFill>
          <bgColor theme="7" tint="0.59996337778862885"/>
        </patternFill>
      </fill>
    </dxf>
    <dxf>
      <font>
        <color rgb="FFC00000"/>
      </font>
      <fill>
        <patternFill>
          <bgColor rgb="FFFFCCCC"/>
        </patternFill>
      </fill>
    </dxf>
    <dxf>
      <font>
        <color rgb="FF008000"/>
      </font>
      <fill>
        <patternFill>
          <bgColor theme="9" tint="0.79998168889431442"/>
        </patternFill>
      </fill>
    </dxf>
    <dxf>
      <font>
        <color theme="7" tint="-0.499984740745262"/>
      </font>
      <fill>
        <patternFill>
          <bgColor theme="7" tint="0.59996337778862885"/>
        </patternFill>
      </fill>
    </dxf>
    <dxf>
      <font>
        <color rgb="FFC00000"/>
      </font>
      <fill>
        <patternFill>
          <bgColor rgb="FFFFCCCC"/>
        </patternFill>
      </fill>
    </dxf>
    <dxf>
      <font>
        <color rgb="FF008000"/>
      </font>
      <fill>
        <patternFill>
          <bgColor theme="9" tint="0.79998168889431442"/>
        </patternFill>
      </fill>
    </dxf>
    <dxf>
      <font>
        <color theme="7" tint="-0.499984740745262"/>
      </font>
      <fill>
        <patternFill>
          <bgColor theme="7" tint="0.59996337778862885"/>
        </patternFill>
      </fill>
    </dxf>
    <dxf>
      <font>
        <color rgb="FFC00000"/>
      </font>
      <fill>
        <patternFill>
          <bgColor rgb="FFFFCCCC"/>
        </patternFill>
      </fill>
    </dxf>
    <dxf>
      <font>
        <color rgb="FF008000"/>
      </font>
      <fill>
        <patternFill>
          <bgColor theme="9" tint="0.79998168889431442"/>
        </patternFill>
      </fill>
    </dxf>
    <dxf>
      <font>
        <color theme="7" tint="-0.499984740745262"/>
      </font>
      <fill>
        <patternFill>
          <bgColor theme="7" tint="0.59996337778862885"/>
        </patternFill>
      </fill>
    </dxf>
    <dxf>
      <font>
        <color rgb="FFC00000"/>
      </font>
      <fill>
        <patternFill>
          <bgColor rgb="FFFFCCCC"/>
        </patternFill>
      </fill>
    </dxf>
    <dxf>
      <font>
        <color rgb="FF008000"/>
      </font>
      <fill>
        <patternFill>
          <bgColor theme="9" tint="0.79998168889431442"/>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9C0006"/>
      </font>
    </dxf>
    <dxf>
      <font>
        <color rgb="FF9C0006"/>
      </font>
    </dxf>
    <dxf>
      <font>
        <color rgb="FF9C0006"/>
      </font>
    </dxf>
    <dxf>
      <font>
        <color theme="7" tint="-0.499984740745262"/>
      </font>
      <fill>
        <patternFill>
          <bgColor theme="7" tint="0.59996337778862885"/>
        </patternFill>
      </fill>
    </dxf>
    <dxf>
      <font>
        <color rgb="FFC00000"/>
      </font>
      <fill>
        <patternFill>
          <bgColor rgb="FFFFCCCC"/>
        </patternFill>
      </fill>
    </dxf>
    <dxf>
      <font>
        <color rgb="FF008000"/>
      </font>
      <fill>
        <patternFill>
          <bgColor theme="9" tint="0.79998168889431442"/>
        </patternFill>
      </fill>
    </dxf>
    <dxf>
      <font>
        <color theme="7" tint="-0.499984740745262"/>
      </font>
      <fill>
        <patternFill>
          <bgColor theme="7" tint="0.59996337778862885"/>
        </patternFill>
      </fill>
    </dxf>
    <dxf>
      <font>
        <color rgb="FFC00000"/>
      </font>
      <fill>
        <patternFill>
          <bgColor rgb="FFFFCCCC"/>
        </patternFill>
      </fill>
    </dxf>
    <dxf>
      <font>
        <color rgb="FF008000"/>
      </font>
      <fill>
        <patternFill>
          <bgColor theme="9" tint="0.79998168889431442"/>
        </patternFill>
      </fill>
    </dxf>
    <dxf>
      <font>
        <color theme="7" tint="-0.499984740745262"/>
      </font>
      <fill>
        <patternFill>
          <bgColor theme="7" tint="0.59996337778862885"/>
        </patternFill>
      </fill>
    </dxf>
    <dxf>
      <font>
        <color rgb="FFC00000"/>
      </font>
      <fill>
        <patternFill>
          <bgColor rgb="FFFFCCCC"/>
        </patternFill>
      </fill>
    </dxf>
    <dxf>
      <font>
        <color rgb="FF008000"/>
      </font>
      <fill>
        <patternFill>
          <bgColor theme="9" tint="0.79998168889431442"/>
        </patternFill>
      </fill>
    </dxf>
    <dxf>
      <font>
        <color theme="7" tint="-0.499984740745262"/>
      </font>
      <fill>
        <patternFill>
          <bgColor theme="7" tint="0.59996337778862885"/>
        </patternFill>
      </fill>
    </dxf>
    <dxf>
      <font>
        <color rgb="FFC00000"/>
      </font>
      <fill>
        <patternFill>
          <bgColor rgb="FFFFCCCC"/>
        </patternFill>
      </fill>
    </dxf>
    <dxf>
      <font>
        <color rgb="FF008000"/>
      </font>
      <fill>
        <patternFill>
          <bgColor theme="9" tint="0.79998168889431442"/>
        </patternFill>
      </fill>
    </dxf>
    <dxf>
      <font>
        <color theme="7" tint="-0.499984740745262"/>
      </font>
      <fill>
        <patternFill>
          <bgColor theme="7" tint="0.59996337778862885"/>
        </patternFill>
      </fill>
    </dxf>
    <dxf>
      <font>
        <color rgb="FFC00000"/>
      </font>
      <fill>
        <patternFill>
          <bgColor rgb="FFFFCCCC"/>
        </patternFill>
      </fill>
    </dxf>
    <dxf>
      <font>
        <color rgb="FF008000"/>
      </font>
      <fill>
        <patternFill>
          <bgColor theme="9" tint="0.79998168889431442"/>
        </patternFill>
      </fill>
    </dxf>
    <dxf>
      <font>
        <color theme="7" tint="-0.499984740745262"/>
      </font>
      <fill>
        <patternFill>
          <bgColor theme="7" tint="0.59996337778862885"/>
        </patternFill>
      </fill>
    </dxf>
    <dxf>
      <font>
        <color rgb="FFC00000"/>
      </font>
      <fill>
        <patternFill>
          <bgColor rgb="FFFFCCCC"/>
        </patternFill>
      </fill>
    </dxf>
    <dxf>
      <font>
        <color rgb="FF008000"/>
      </font>
      <fill>
        <patternFill>
          <bgColor theme="9" tint="0.79998168889431442"/>
        </patternFill>
      </fill>
    </dxf>
    <dxf>
      <font>
        <color theme="7" tint="-0.499984740745262"/>
      </font>
      <fill>
        <patternFill>
          <bgColor theme="7" tint="0.59996337778862885"/>
        </patternFill>
      </fill>
    </dxf>
    <dxf>
      <font>
        <color rgb="FFC00000"/>
      </font>
      <fill>
        <patternFill>
          <bgColor rgb="FFFFCCCC"/>
        </patternFill>
      </fill>
    </dxf>
    <dxf>
      <font>
        <color rgb="FF008000"/>
      </font>
      <fill>
        <patternFill>
          <bgColor theme="9" tint="0.79998168889431442"/>
        </patternFill>
      </fill>
    </dxf>
    <dxf>
      <font>
        <color theme="7" tint="-0.499984740745262"/>
      </font>
      <fill>
        <patternFill>
          <bgColor theme="7" tint="0.59996337778862885"/>
        </patternFill>
      </fill>
    </dxf>
    <dxf>
      <font>
        <color rgb="FFC00000"/>
      </font>
      <fill>
        <patternFill>
          <bgColor rgb="FFFFCCCC"/>
        </patternFill>
      </fill>
    </dxf>
    <dxf>
      <font>
        <color rgb="FF008000"/>
      </font>
      <fill>
        <patternFill>
          <bgColor theme="9" tint="0.79998168889431442"/>
        </patternFill>
      </fill>
    </dxf>
    <dxf>
      <font>
        <color theme="7" tint="-0.499984740745262"/>
      </font>
      <fill>
        <patternFill>
          <bgColor theme="7" tint="0.59996337778862885"/>
        </patternFill>
      </fill>
    </dxf>
    <dxf>
      <font>
        <color rgb="FFC00000"/>
      </font>
      <fill>
        <patternFill>
          <bgColor rgb="FFFFCCCC"/>
        </patternFill>
      </fill>
    </dxf>
    <dxf>
      <font>
        <color rgb="FF008000"/>
      </font>
      <fill>
        <patternFill>
          <bgColor theme="9" tint="0.79998168889431442"/>
        </patternFill>
      </fill>
    </dxf>
    <dxf>
      <font>
        <color theme="7" tint="-0.499984740745262"/>
      </font>
      <fill>
        <patternFill>
          <bgColor theme="7" tint="0.59996337778862885"/>
        </patternFill>
      </fill>
    </dxf>
    <dxf>
      <font>
        <color rgb="FFC00000"/>
      </font>
      <fill>
        <patternFill>
          <bgColor rgb="FFFFCCCC"/>
        </patternFill>
      </fill>
    </dxf>
    <dxf>
      <font>
        <color rgb="FF008000"/>
      </font>
      <fill>
        <patternFill>
          <bgColor theme="9" tint="0.79998168889431442"/>
        </patternFill>
      </fill>
    </dxf>
    <dxf>
      <font>
        <color theme="7" tint="-0.499984740745262"/>
      </font>
      <fill>
        <patternFill>
          <bgColor theme="7" tint="0.59996337778862885"/>
        </patternFill>
      </fill>
    </dxf>
    <dxf>
      <font>
        <color rgb="FFC00000"/>
      </font>
      <fill>
        <patternFill>
          <bgColor rgb="FFFFCCCC"/>
        </patternFill>
      </fill>
    </dxf>
    <dxf>
      <font>
        <color rgb="FF008000"/>
      </font>
      <fill>
        <patternFill>
          <bgColor theme="9" tint="0.79998168889431442"/>
        </patternFill>
      </fill>
    </dxf>
    <dxf>
      <font>
        <color theme="7" tint="-0.499984740745262"/>
      </font>
      <fill>
        <patternFill>
          <bgColor theme="7" tint="0.59996337778862885"/>
        </patternFill>
      </fill>
    </dxf>
    <dxf>
      <font>
        <color rgb="FFC00000"/>
      </font>
      <fill>
        <patternFill>
          <bgColor rgb="FFFFCCCC"/>
        </patternFill>
      </fill>
    </dxf>
    <dxf>
      <font>
        <color rgb="FF008000"/>
      </font>
      <fill>
        <patternFill>
          <bgColor theme="9" tint="0.79998168889431442"/>
        </patternFill>
      </fill>
    </dxf>
    <dxf>
      <font>
        <color theme="7" tint="-0.499984740745262"/>
      </font>
      <fill>
        <patternFill>
          <bgColor theme="7" tint="0.59996337778862885"/>
        </patternFill>
      </fill>
    </dxf>
    <dxf>
      <font>
        <color rgb="FFC00000"/>
      </font>
      <fill>
        <patternFill>
          <bgColor rgb="FFFFCCCC"/>
        </patternFill>
      </fill>
    </dxf>
    <dxf>
      <font>
        <color rgb="FF008000"/>
      </font>
      <fill>
        <patternFill>
          <bgColor theme="9" tint="0.79998168889431442"/>
        </patternFill>
      </fill>
    </dxf>
    <dxf>
      <font>
        <color theme="7" tint="-0.499984740745262"/>
      </font>
      <fill>
        <patternFill>
          <bgColor theme="7" tint="0.59996337778862885"/>
        </patternFill>
      </fill>
    </dxf>
    <dxf>
      <font>
        <color rgb="FFC00000"/>
      </font>
      <fill>
        <patternFill>
          <bgColor rgb="FFFFCCCC"/>
        </patternFill>
      </fill>
    </dxf>
    <dxf>
      <font>
        <color rgb="FF008000"/>
      </font>
      <fill>
        <patternFill>
          <bgColor theme="9" tint="0.79998168889431442"/>
        </patternFill>
      </fill>
    </dxf>
    <dxf>
      <font>
        <color theme="7" tint="-0.499984740745262"/>
      </font>
      <fill>
        <patternFill>
          <bgColor theme="7" tint="0.59996337778862885"/>
        </patternFill>
      </fill>
    </dxf>
    <dxf>
      <font>
        <color rgb="FFC00000"/>
      </font>
      <fill>
        <patternFill>
          <bgColor rgb="FFFFCCCC"/>
        </patternFill>
      </fill>
    </dxf>
    <dxf>
      <font>
        <color rgb="FF008000"/>
      </font>
      <fill>
        <patternFill>
          <bgColor theme="9" tint="0.79998168889431442"/>
        </patternFill>
      </fill>
    </dxf>
    <dxf>
      <font>
        <color rgb="FF9C0006"/>
      </font>
    </dxf>
    <dxf>
      <font>
        <color rgb="FF9C0006"/>
      </font>
    </dxf>
    <dxf>
      <font>
        <color rgb="FF9C0006"/>
      </font>
    </dxf>
    <dxf>
      <font>
        <color rgb="FF9C0006"/>
      </font>
    </dxf>
  </dxfs>
  <tableStyles count="0" defaultTableStyle="TableStyleMedium2" defaultPivotStyle="PivotStyleLight16"/>
  <colors>
    <mruColors>
      <color rgb="FF0000FF"/>
      <color rgb="FFFFCCCC"/>
      <color rgb="FF008000"/>
      <color rgb="FF66FF66"/>
      <color rgb="FFFF6699"/>
      <color rgb="FFFFCCFF"/>
      <color rgb="FFFF9999"/>
      <color rgb="FFCC66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pivotCacheDefinition" Target="pivotCache/pivotCacheDefinition4.xml"/><Relationship Id="rId18" Type="http://schemas.microsoft.com/office/2007/relationships/slicerCache" Target="slicerCaches/slicerCache3.xml"/><Relationship Id="rId26" Type="http://schemas.microsoft.com/office/2006/relationships/vbaProject" Target="vbaProject.bin"/><Relationship Id="rId3" Type="http://schemas.openxmlformats.org/officeDocument/2006/relationships/worksheet" Target="worksheets/sheet3.xml"/><Relationship Id="rId21" Type="http://schemas.microsoft.com/office/2007/relationships/slicerCache" Target="slicerCaches/slicerCache6.xml"/><Relationship Id="rId7" Type="http://schemas.openxmlformats.org/officeDocument/2006/relationships/worksheet" Target="worksheets/sheet7.xml"/><Relationship Id="rId12" Type="http://schemas.openxmlformats.org/officeDocument/2006/relationships/pivotCacheDefinition" Target="pivotCache/pivotCacheDefinition3.xml"/><Relationship Id="rId17" Type="http://schemas.microsoft.com/office/2007/relationships/slicerCache" Target="slicerCaches/slicerCache2.xml"/><Relationship Id="rId25" Type="http://schemas.openxmlformats.org/officeDocument/2006/relationships/calcChain" Target="calcChain.xml"/><Relationship Id="rId2" Type="http://schemas.openxmlformats.org/officeDocument/2006/relationships/worksheet" Target="worksheets/sheet2.xml"/><Relationship Id="rId16" Type="http://schemas.microsoft.com/office/2007/relationships/slicerCache" Target="slicerCaches/slicerCache1.xml"/><Relationship Id="rId20" Type="http://schemas.microsoft.com/office/2007/relationships/slicerCache" Target="slicerCaches/slicerCache5.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pivotCacheDefinition" Target="pivotCache/pivotCacheDefinition2.xml"/><Relationship Id="rId24"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pivotCacheDefinition" Target="pivotCache/pivotCacheDefinition6.xml"/><Relationship Id="rId23" Type="http://schemas.openxmlformats.org/officeDocument/2006/relationships/styles" Target="styles.xml"/><Relationship Id="rId10" Type="http://schemas.openxmlformats.org/officeDocument/2006/relationships/pivotCacheDefinition" Target="pivotCache/pivotCacheDefinition1.xml"/><Relationship Id="rId19" Type="http://schemas.microsoft.com/office/2007/relationships/slicerCache" Target="slicerCaches/slicerCache4.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pivotCacheDefinition" Target="pivotCache/pivotCacheDefinition5.xml"/><Relationship Id="rId22" Type="http://schemas.openxmlformats.org/officeDocument/2006/relationships/theme" Target="theme/theme1.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8.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TW"/>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r>
              <a:rPr lang="en-US" altLang="zh-TW"/>
              <a:t>BRCM Rework Analysis</a:t>
            </a:r>
          </a:p>
        </c:rich>
      </c:tx>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zh-TW"/>
        </a:p>
      </c:txPr>
    </c:title>
    <c:autoTitleDeleted val="0"/>
    <c:plotArea>
      <c:layout/>
      <c:ofPieChart>
        <c:ofPieType val="pie"/>
        <c:varyColors val="1"/>
        <c:ser>
          <c:idx val="0"/>
          <c:order val="0"/>
          <c:dPt>
            <c:idx val="0"/>
            <c:bubble3D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01-15CB-408D-85EF-81DA738E3433}"/>
              </c:ext>
            </c:extLst>
          </c:dPt>
          <c:dPt>
            <c:idx val="1"/>
            <c:bubble3D val="0"/>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06-4F2F-4697-985B-3F610AE58539}"/>
              </c:ext>
            </c:extLst>
          </c:dPt>
          <c:dPt>
            <c:idx val="2"/>
            <c:bubble3D val="0"/>
            <c:spPr>
              <a:gradFill rotWithShape="1">
                <a:gsLst>
                  <a:gs pos="0">
                    <a:schemeClr val="accent3">
                      <a:satMod val="103000"/>
                      <a:lumMod val="102000"/>
                      <a:tint val="94000"/>
                    </a:schemeClr>
                  </a:gs>
                  <a:gs pos="50000">
                    <a:schemeClr val="accent3">
                      <a:satMod val="110000"/>
                      <a:lumMod val="100000"/>
                      <a:shade val="100000"/>
                    </a:schemeClr>
                  </a:gs>
                  <a:gs pos="100000">
                    <a:schemeClr val="accent3">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08-4F2F-4697-985B-3F610AE58539}"/>
              </c:ext>
            </c:extLst>
          </c:dPt>
          <c:dPt>
            <c:idx val="3"/>
            <c:bubble3D val="0"/>
            <c:spPr>
              <a:gradFill rotWithShape="1">
                <a:gsLst>
                  <a:gs pos="0">
                    <a:schemeClr val="accent4">
                      <a:satMod val="103000"/>
                      <a:lumMod val="102000"/>
                      <a:tint val="94000"/>
                    </a:schemeClr>
                  </a:gs>
                  <a:gs pos="50000">
                    <a:schemeClr val="accent4">
                      <a:satMod val="110000"/>
                      <a:lumMod val="100000"/>
                      <a:shade val="100000"/>
                    </a:schemeClr>
                  </a:gs>
                  <a:gs pos="100000">
                    <a:schemeClr val="accent4">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09-4F2F-4697-985B-3F610AE58539}"/>
              </c:ext>
            </c:extLst>
          </c:dPt>
          <c:dPt>
            <c:idx val="4"/>
            <c:bubble3D val="0"/>
            <c:spPr>
              <a:gradFill rotWithShape="1">
                <a:gsLst>
                  <a:gs pos="0">
                    <a:schemeClr val="accent5">
                      <a:satMod val="103000"/>
                      <a:lumMod val="102000"/>
                      <a:tint val="94000"/>
                    </a:schemeClr>
                  </a:gs>
                  <a:gs pos="50000">
                    <a:schemeClr val="accent5">
                      <a:satMod val="110000"/>
                      <a:lumMod val="100000"/>
                      <a:shade val="100000"/>
                    </a:schemeClr>
                  </a:gs>
                  <a:gs pos="100000">
                    <a:schemeClr val="accent5">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09-15CB-408D-85EF-81DA738E3433}"/>
              </c:ext>
            </c:extLst>
          </c:dPt>
          <c:dPt>
            <c:idx val="5"/>
            <c:bubble3D val="0"/>
            <c:spPr>
              <a:gradFill rotWithShape="1">
                <a:gsLst>
                  <a:gs pos="0">
                    <a:schemeClr val="accent6">
                      <a:satMod val="103000"/>
                      <a:lumMod val="102000"/>
                      <a:tint val="94000"/>
                    </a:schemeClr>
                  </a:gs>
                  <a:gs pos="50000">
                    <a:schemeClr val="accent6">
                      <a:satMod val="110000"/>
                      <a:lumMod val="100000"/>
                      <a:shade val="100000"/>
                    </a:schemeClr>
                  </a:gs>
                  <a:gs pos="100000">
                    <a:schemeClr val="accent6">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0B-15CB-408D-85EF-81DA738E3433}"/>
              </c:ext>
            </c:extLst>
          </c:dPt>
          <c:dPt>
            <c:idx val="6"/>
            <c:bubble3D val="0"/>
            <c:spPr>
              <a:gradFill rotWithShape="1">
                <a:gsLst>
                  <a:gs pos="0">
                    <a:schemeClr val="accent1">
                      <a:lumMod val="60000"/>
                      <a:satMod val="103000"/>
                      <a:lumMod val="102000"/>
                      <a:tint val="94000"/>
                    </a:schemeClr>
                  </a:gs>
                  <a:gs pos="50000">
                    <a:schemeClr val="accent1">
                      <a:lumMod val="60000"/>
                      <a:satMod val="110000"/>
                      <a:lumMod val="100000"/>
                      <a:shade val="100000"/>
                    </a:schemeClr>
                  </a:gs>
                  <a:gs pos="100000">
                    <a:schemeClr val="accent1">
                      <a:lumMod val="6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0D-15CB-408D-85EF-81DA738E3433}"/>
              </c:ext>
            </c:extLst>
          </c:dPt>
          <c:dPt>
            <c:idx val="7"/>
            <c:bubble3D val="0"/>
            <c:spPr>
              <a:gradFill rotWithShape="1">
                <a:gsLst>
                  <a:gs pos="0">
                    <a:schemeClr val="accent2">
                      <a:lumMod val="60000"/>
                      <a:satMod val="103000"/>
                      <a:lumMod val="102000"/>
                      <a:tint val="94000"/>
                    </a:schemeClr>
                  </a:gs>
                  <a:gs pos="50000">
                    <a:schemeClr val="accent2">
                      <a:lumMod val="60000"/>
                      <a:satMod val="110000"/>
                      <a:lumMod val="100000"/>
                      <a:shade val="100000"/>
                    </a:schemeClr>
                  </a:gs>
                  <a:gs pos="100000">
                    <a:schemeClr val="accent2">
                      <a:lumMod val="6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0F-15CB-408D-85EF-81DA738E3433}"/>
              </c:ext>
            </c:extLst>
          </c:dPt>
          <c:dPt>
            <c:idx val="8"/>
            <c:bubble3D val="0"/>
            <c:spPr>
              <a:gradFill rotWithShape="1">
                <a:gsLst>
                  <a:gs pos="0">
                    <a:schemeClr val="accent3">
                      <a:lumMod val="60000"/>
                      <a:satMod val="103000"/>
                      <a:lumMod val="102000"/>
                      <a:tint val="94000"/>
                    </a:schemeClr>
                  </a:gs>
                  <a:gs pos="50000">
                    <a:schemeClr val="accent3">
                      <a:lumMod val="60000"/>
                      <a:satMod val="110000"/>
                      <a:lumMod val="100000"/>
                      <a:shade val="100000"/>
                    </a:schemeClr>
                  </a:gs>
                  <a:gs pos="100000">
                    <a:schemeClr val="accent3">
                      <a:lumMod val="6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11-15CB-408D-85EF-81DA738E3433}"/>
              </c:ext>
            </c:extLst>
          </c:dPt>
          <c:dPt>
            <c:idx val="9"/>
            <c:bubble3D val="0"/>
            <c:spPr>
              <a:gradFill rotWithShape="1">
                <a:gsLst>
                  <a:gs pos="0">
                    <a:schemeClr val="accent4">
                      <a:lumMod val="60000"/>
                      <a:satMod val="103000"/>
                      <a:lumMod val="102000"/>
                      <a:tint val="94000"/>
                    </a:schemeClr>
                  </a:gs>
                  <a:gs pos="50000">
                    <a:schemeClr val="accent4">
                      <a:lumMod val="60000"/>
                      <a:satMod val="110000"/>
                      <a:lumMod val="100000"/>
                      <a:shade val="100000"/>
                    </a:schemeClr>
                  </a:gs>
                  <a:gs pos="100000">
                    <a:schemeClr val="accent4">
                      <a:lumMod val="6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07-4F2F-4697-985B-3F610AE58539}"/>
              </c:ext>
            </c:extLst>
          </c:dPt>
          <c:dLbls>
            <c:dLbl>
              <c:idx val="1"/>
              <c:layout>
                <c:manualLayout>
                  <c:x val="-6.0540418575024034E-2"/>
                  <c:y val="4.1941127866279793E-2"/>
                </c:manualLayout>
              </c:layout>
              <c:dLblPos val="bestFit"/>
              <c:showLegendKey val="0"/>
              <c:showVal val="0"/>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06-4F2F-4697-985B-3F610AE58539}"/>
                </c:ext>
              </c:extLst>
            </c:dLbl>
            <c:dLbl>
              <c:idx val="2"/>
              <c:layout>
                <c:manualLayout>
                  <c:x val="2.7742749054224466E-2"/>
                  <c:y val="-2.9424127784783524E-2"/>
                </c:manualLayout>
              </c:layout>
              <c:dLblPos val="bestFit"/>
              <c:showLegendKey val="0"/>
              <c:showVal val="0"/>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08-4F2F-4697-985B-3F610AE58539}"/>
                </c:ext>
              </c:extLst>
            </c:dLbl>
            <c:dLbl>
              <c:idx val="3"/>
              <c:layout>
                <c:manualLayout>
                  <c:x val="-2.5225174406261824E-3"/>
                  <c:y val="-5.452346622616381E-2"/>
                </c:manualLayout>
              </c:layout>
              <c:dLblPos val="bestFit"/>
              <c:showLegendKey val="0"/>
              <c:showVal val="0"/>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09-4F2F-4697-985B-3F610AE58539}"/>
                </c:ext>
              </c:extLst>
            </c:dLbl>
            <c:dLbl>
              <c:idx val="9"/>
              <c:layout>
                <c:manualLayout>
                  <c:x val="-7.8184110970996257E-2"/>
                  <c:y val="-5.7527645109935032E-3"/>
                </c:manualLayout>
              </c:layout>
              <c:tx>
                <c:rich>
                  <a:bodyPr/>
                  <a:lstStyle/>
                  <a:p>
                    <a:r>
                      <a:rPr lang="en-US" altLang="zh-TW" baseline="0"/>
                      <a:t>Rework
</a:t>
                    </a:r>
                    <a:fld id="{B1DCFF83-1FE1-40E4-8D69-F68F5D1BC635}" type="PERCENTAGE">
                      <a:rPr lang="en-US" altLang="zh-TW" baseline="0"/>
                      <a:pPr/>
                      <a:t>[百分比]</a:t>
                    </a:fld>
                    <a:endParaRPr lang="en-US" altLang="zh-TW" baseline="0"/>
                  </a:p>
                </c:rich>
              </c:tx>
              <c:dLblPos val="bestFit"/>
              <c:showLegendKey val="0"/>
              <c:showVal val="0"/>
              <c:showCatName val="1"/>
              <c:showSerName val="0"/>
              <c:showPercent val="1"/>
              <c:showBubbleSize val="0"/>
              <c:extLst>
                <c:ext xmlns:c15="http://schemas.microsoft.com/office/drawing/2012/chart" uri="{CE6537A1-D6FC-4f65-9D91-7224C49458BB}">
                  <c15:dlblFieldTable/>
                  <c15:showDataLabelsRange val="0"/>
                </c:ext>
                <c:ext xmlns:c16="http://schemas.microsoft.com/office/drawing/2014/chart" uri="{C3380CC4-5D6E-409C-BE32-E72D297353CC}">
                  <c16:uniqueId val="{00000007-4F2F-4697-985B-3F610AE58539}"/>
                </c:ext>
              </c:extLst>
            </c:dLbl>
            <c:spPr>
              <a:solidFill>
                <a:sysClr val="window" lastClr="FFFFFF"/>
              </a:solidFill>
              <a:ln>
                <a:no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zh-TW"/>
              </a:p>
            </c:txPr>
            <c:dLblPos val="outEnd"/>
            <c:showLegendKey val="0"/>
            <c:showVal val="0"/>
            <c:showCatName val="1"/>
            <c:showSerName val="0"/>
            <c:showPercent val="1"/>
            <c:showBubbleSize val="0"/>
            <c:showLeaderLines val="0"/>
            <c:extLst>
              <c:ext xmlns:c15="http://schemas.microsoft.com/office/drawing/2012/chart" uri="{CE6537A1-D6FC-4f65-9D91-7224C49458BB}">
                <c15:spPr xmlns:c15="http://schemas.microsoft.com/office/drawing/2012/chart">
                  <a:prstGeom prst="wedgeRectCallout">
                    <a:avLst/>
                  </a:prstGeom>
                  <a:noFill/>
                  <a:ln>
                    <a:noFill/>
                  </a:ln>
                </c15:spPr>
              </c:ext>
            </c:extLst>
          </c:dLbls>
          <c:cat>
            <c:strRef>
              <c:f>Summary!$K$16:$S$16</c:f>
              <c:strCache>
                <c:ptCount val="9"/>
                <c:pt idx="0">
                  <c:v>Pass Q'ty</c:v>
                </c:pt>
                <c:pt idx="1">
                  <c:v>Particle</c:v>
                </c:pt>
                <c:pt idx="2">
                  <c:v>Machine alarm</c:v>
                </c:pt>
                <c:pt idx="3">
                  <c:v>Over Q-time</c:v>
                </c:pt>
                <c:pt idx="4">
                  <c:v>buy-off</c:v>
                </c:pt>
                <c:pt idx="5">
                  <c:v>oxidation</c:v>
                </c:pt>
                <c:pt idx="6">
                  <c:v>PR damage</c:v>
                </c:pt>
                <c:pt idx="7">
                  <c:v>Bubble</c:v>
                </c:pt>
                <c:pt idx="8">
                  <c:v>Gel</c:v>
                </c:pt>
              </c:strCache>
            </c:strRef>
          </c:cat>
          <c:val>
            <c:numRef>
              <c:f>Summary!$K$17:$S$17</c:f>
              <c:numCache>
                <c:formatCode>0_);[Red]\(0\)</c:formatCode>
                <c:ptCount val="9"/>
                <c:pt idx="0" formatCode="General">
                  <c:v>7</c:v>
                </c:pt>
                <c:pt idx="1">
                  <c:v>0</c:v>
                </c:pt>
                <c:pt idx="2">
                  <c:v>0</c:v>
                </c:pt>
                <c:pt idx="3">
                  <c:v>0</c:v>
                </c:pt>
                <c:pt idx="4">
                  <c:v>0</c:v>
                </c:pt>
                <c:pt idx="5">
                  <c:v>0</c:v>
                </c:pt>
                <c:pt idx="6">
                  <c:v>0</c:v>
                </c:pt>
                <c:pt idx="7">
                  <c:v>0</c:v>
                </c:pt>
                <c:pt idx="8">
                  <c:v>0</c:v>
                </c:pt>
              </c:numCache>
            </c:numRef>
          </c:val>
          <c:extLst>
            <c:ext xmlns:c16="http://schemas.microsoft.com/office/drawing/2014/chart" uri="{C3380CC4-5D6E-409C-BE32-E72D297353CC}">
              <c16:uniqueId val="{00000000-4F2F-4697-985B-3F610AE58539}"/>
            </c:ext>
          </c:extLst>
        </c:ser>
        <c:dLbls>
          <c:showLegendKey val="0"/>
          <c:showVal val="0"/>
          <c:showCatName val="0"/>
          <c:showSerName val="0"/>
          <c:showPercent val="0"/>
          <c:showBubbleSize val="0"/>
          <c:showLeaderLines val="0"/>
        </c:dLbls>
        <c:gapWidth val="100"/>
        <c:splitType val="pos"/>
        <c:splitPos val="8"/>
        <c:secondPieSize val="75"/>
        <c:serLines>
          <c:spPr>
            <a:ln w="9525" cap="flat" cmpd="sng" algn="ctr">
              <a:solidFill>
                <a:schemeClr val="lt1">
                  <a:lumMod val="95000"/>
                  <a:alpha val="54000"/>
                </a:schemeClr>
              </a:solidFill>
              <a:round/>
            </a:ln>
            <a:effectLst/>
          </c:spPr>
        </c:serLines>
      </c:ofPieChart>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zh-TW"/>
        </a:p>
      </c:txPr>
    </c:legend>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zh-TW"/>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TW"/>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r>
              <a:rPr lang="en-US" altLang="zh-TW"/>
              <a:t>AMD Rework Analysis</a:t>
            </a:r>
          </a:p>
        </c:rich>
      </c:tx>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zh-TW"/>
        </a:p>
      </c:txPr>
    </c:title>
    <c:autoTitleDeleted val="0"/>
    <c:plotArea>
      <c:layout/>
      <c:ofPieChart>
        <c:ofPieType val="pie"/>
        <c:varyColors val="1"/>
        <c:ser>
          <c:idx val="0"/>
          <c:order val="0"/>
          <c:dPt>
            <c:idx val="0"/>
            <c:bubble3D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01-DA09-4E23-8CB9-99F2E93E24B0}"/>
              </c:ext>
            </c:extLst>
          </c:dPt>
          <c:dPt>
            <c:idx val="1"/>
            <c:bubble3D val="0"/>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03-DA09-4E23-8CB9-99F2E93E24B0}"/>
              </c:ext>
            </c:extLst>
          </c:dPt>
          <c:dPt>
            <c:idx val="2"/>
            <c:bubble3D val="0"/>
            <c:spPr>
              <a:gradFill rotWithShape="1">
                <a:gsLst>
                  <a:gs pos="0">
                    <a:schemeClr val="accent3">
                      <a:satMod val="103000"/>
                      <a:lumMod val="102000"/>
                      <a:tint val="94000"/>
                    </a:schemeClr>
                  </a:gs>
                  <a:gs pos="50000">
                    <a:schemeClr val="accent3">
                      <a:satMod val="110000"/>
                      <a:lumMod val="100000"/>
                      <a:shade val="100000"/>
                    </a:schemeClr>
                  </a:gs>
                  <a:gs pos="100000">
                    <a:schemeClr val="accent3">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05-DA09-4E23-8CB9-99F2E93E24B0}"/>
              </c:ext>
            </c:extLst>
          </c:dPt>
          <c:dPt>
            <c:idx val="3"/>
            <c:bubble3D val="0"/>
            <c:spPr>
              <a:gradFill rotWithShape="1">
                <a:gsLst>
                  <a:gs pos="0">
                    <a:schemeClr val="accent4">
                      <a:satMod val="103000"/>
                      <a:lumMod val="102000"/>
                      <a:tint val="94000"/>
                    </a:schemeClr>
                  </a:gs>
                  <a:gs pos="50000">
                    <a:schemeClr val="accent4">
                      <a:satMod val="110000"/>
                      <a:lumMod val="100000"/>
                      <a:shade val="100000"/>
                    </a:schemeClr>
                  </a:gs>
                  <a:gs pos="100000">
                    <a:schemeClr val="accent4">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07-DA09-4E23-8CB9-99F2E93E24B0}"/>
              </c:ext>
            </c:extLst>
          </c:dPt>
          <c:dPt>
            <c:idx val="4"/>
            <c:bubble3D val="0"/>
            <c:spPr>
              <a:gradFill rotWithShape="1">
                <a:gsLst>
                  <a:gs pos="0">
                    <a:schemeClr val="accent5">
                      <a:satMod val="103000"/>
                      <a:lumMod val="102000"/>
                      <a:tint val="94000"/>
                    </a:schemeClr>
                  </a:gs>
                  <a:gs pos="50000">
                    <a:schemeClr val="accent5">
                      <a:satMod val="110000"/>
                      <a:lumMod val="100000"/>
                      <a:shade val="100000"/>
                    </a:schemeClr>
                  </a:gs>
                  <a:gs pos="100000">
                    <a:schemeClr val="accent5">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09-DA09-4E23-8CB9-99F2E93E24B0}"/>
              </c:ext>
            </c:extLst>
          </c:dPt>
          <c:dPt>
            <c:idx val="5"/>
            <c:bubble3D val="0"/>
            <c:spPr>
              <a:gradFill rotWithShape="1">
                <a:gsLst>
                  <a:gs pos="0">
                    <a:schemeClr val="accent6">
                      <a:satMod val="103000"/>
                      <a:lumMod val="102000"/>
                      <a:tint val="94000"/>
                    </a:schemeClr>
                  </a:gs>
                  <a:gs pos="50000">
                    <a:schemeClr val="accent6">
                      <a:satMod val="110000"/>
                      <a:lumMod val="100000"/>
                      <a:shade val="100000"/>
                    </a:schemeClr>
                  </a:gs>
                  <a:gs pos="100000">
                    <a:schemeClr val="accent6">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0B-DA09-4E23-8CB9-99F2E93E24B0}"/>
              </c:ext>
            </c:extLst>
          </c:dPt>
          <c:dPt>
            <c:idx val="6"/>
            <c:bubble3D val="0"/>
            <c:spPr>
              <a:gradFill rotWithShape="1">
                <a:gsLst>
                  <a:gs pos="0">
                    <a:schemeClr val="accent1">
                      <a:lumMod val="60000"/>
                      <a:satMod val="103000"/>
                      <a:lumMod val="102000"/>
                      <a:tint val="94000"/>
                    </a:schemeClr>
                  </a:gs>
                  <a:gs pos="50000">
                    <a:schemeClr val="accent1">
                      <a:lumMod val="60000"/>
                      <a:satMod val="110000"/>
                      <a:lumMod val="100000"/>
                      <a:shade val="100000"/>
                    </a:schemeClr>
                  </a:gs>
                  <a:gs pos="100000">
                    <a:schemeClr val="accent1">
                      <a:lumMod val="6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0D-DA09-4E23-8CB9-99F2E93E24B0}"/>
              </c:ext>
            </c:extLst>
          </c:dPt>
          <c:dPt>
            <c:idx val="7"/>
            <c:bubble3D val="0"/>
            <c:spPr>
              <a:gradFill rotWithShape="1">
                <a:gsLst>
                  <a:gs pos="0">
                    <a:schemeClr val="accent2">
                      <a:lumMod val="60000"/>
                      <a:satMod val="103000"/>
                      <a:lumMod val="102000"/>
                      <a:tint val="94000"/>
                    </a:schemeClr>
                  </a:gs>
                  <a:gs pos="50000">
                    <a:schemeClr val="accent2">
                      <a:lumMod val="60000"/>
                      <a:satMod val="110000"/>
                      <a:lumMod val="100000"/>
                      <a:shade val="100000"/>
                    </a:schemeClr>
                  </a:gs>
                  <a:gs pos="100000">
                    <a:schemeClr val="accent2">
                      <a:lumMod val="6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0F-DA09-4E23-8CB9-99F2E93E24B0}"/>
              </c:ext>
            </c:extLst>
          </c:dPt>
          <c:dPt>
            <c:idx val="8"/>
            <c:bubble3D val="0"/>
            <c:spPr>
              <a:gradFill rotWithShape="1">
                <a:gsLst>
                  <a:gs pos="0">
                    <a:schemeClr val="accent3">
                      <a:lumMod val="60000"/>
                      <a:satMod val="103000"/>
                      <a:lumMod val="102000"/>
                      <a:tint val="94000"/>
                    </a:schemeClr>
                  </a:gs>
                  <a:gs pos="50000">
                    <a:schemeClr val="accent3">
                      <a:lumMod val="60000"/>
                      <a:satMod val="110000"/>
                      <a:lumMod val="100000"/>
                      <a:shade val="100000"/>
                    </a:schemeClr>
                  </a:gs>
                  <a:gs pos="100000">
                    <a:schemeClr val="accent3">
                      <a:lumMod val="6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11-DA09-4E23-8CB9-99F2E93E24B0}"/>
              </c:ext>
            </c:extLst>
          </c:dPt>
          <c:dPt>
            <c:idx val="9"/>
            <c:bubble3D val="0"/>
            <c:spPr>
              <a:gradFill rotWithShape="1">
                <a:gsLst>
                  <a:gs pos="0">
                    <a:schemeClr val="accent4">
                      <a:lumMod val="60000"/>
                      <a:satMod val="103000"/>
                      <a:lumMod val="102000"/>
                      <a:tint val="94000"/>
                    </a:schemeClr>
                  </a:gs>
                  <a:gs pos="50000">
                    <a:schemeClr val="accent4">
                      <a:lumMod val="60000"/>
                      <a:satMod val="110000"/>
                      <a:lumMod val="100000"/>
                      <a:shade val="100000"/>
                    </a:schemeClr>
                  </a:gs>
                  <a:gs pos="100000">
                    <a:schemeClr val="accent4">
                      <a:lumMod val="6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13-DA09-4E23-8CB9-99F2E93E24B0}"/>
              </c:ext>
            </c:extLst>
          </c:dPt>
          <c:dLbls>
            <c:dLbl>
              <c:idx val="9"/>
              <c:tx>
                <c:rich>
                  <a:bodyPr/>
                  <a:lstStyle/>
                  <a:p>
                    <a:r>
                      <a:rPr lang="en-US" altLang="zh-TW" baseline="0"/>
                      <a:t>Rework
</a:t>
                    </a:r>
                    <a:fld id="{B1DCFF83-1FE1-40E4-8D69-F68F5D1BC635}" type="PERCENTAGE">
                      <a:rPr lang="en-US" altLang="zh-TW" baseline="0"/>
                      <a:pPr/>
                      <a:t>[百分比]</a:t>
                    </a:fld>
                    <a:endParaRPr lang="en-US" altLang="zh-TW" baseline="0"/>
                  </a:p>
                </c:rich>
              </c:tx>
              <c:dLblPos val="bestFit"/>
              <c:showLegendKey val="0"/>
              <c:showVal val="0"/>
              <c:showCatName val="1"/>
              <c:showSerName val="0"/>
              <c:showPercent val="1"/>
              <c:showBubbleSize val="0"/>
              <c:extLst>
                <c:ext xmlns:c15="http://schemas.microsoft.com/office/drawing/2012/chart" uri="{CE6537A1-D6FC-4f65-9D91-7224C49458BB}">
                  <c15:dlblFieldTable/>
                  <c15:showDataLabelsRange val="0"/>
                </c:ext>
                <c:ext xmlns:c16="http://schemas.microsoft.com/office/drawing/2014/chart" uri="{C3380CC4-5D6E-409C-BE32-E72D297353CC}">
                  <c16:uniqueId val="{00000013-DA09-4E23-8CB9-99F2E93E24B0}"/>
                </c:ext>
              </c:extLst>
            </c:dLbl>
            <c:spPr>
              <a:solidFill>
                <a:sysClr val="window" lastClr="FFFFFF"/>
              </a:solidFill>
              <a:ln>
                <a:no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zh-TW"/>
              </a:p>
            </c:txPr>
            <c:dLblPos val="bestFit"/>
            <c:showLegendKey val="0"/>
            <c:showVal val="0"/>
            <c:showCatName val="1"/>
            <c:showSerName val="0"/>
            <c:showPercent val="1"/>
            <c:showBubbleSize val="0"/>
            <c:showLeaderLines val="0"/>
            <c:extLst>
              <c:ext xmlns:c15="http://schemas.microsoft.com/office/drawing/2012/chart" uri="{CE6537A1-D6FC-4f65-9D91-7224C49458BB}">
                <c15:spPr xmlns:c15="http://schemas.microsoft.com/office/drawing/2012/chart">
                  <a:prstGeom prst="wedgeRectCallout">
                    <a:avLst/>
                  </a:prstGeom>
                  <a:noFill/>
                  <a:ln>
                    <a:noFill/>
                  </a:ln>
                </c15:spPr>
              </c:ext>
            </c:extLst>
          </c:dLbls>
          <c:cat>
            <c:strRef>
              <c:f>Summary!$K$16:$S$16</c:f>
              <c:strCache>
                <c:ptCount val="9"/>
                <c:pt idx="0">
                  <c:v>Pass Q'ty</c:v>
                </c:pt>
                <c:pt idx="1">
                  <c:v>Particle</c:v>
                </c:pt>
                <c:pt idx="2">
                  <c:v>Machine alarm</c:v>
                </c:pt>
                <c:pt idx="3">
                  <c:v>Over Q-time</c:v>
                </c:pt>
                <c:pt idx="4">
                  <c:v>buy-off</c:v>
                </c:pt>
                <c:pt idx="5">
                  <c:v>oxidation</c:v>
                </c:pt>
                <c:pt idx="6">
                  <c:v>PR damage</c:v>
                </c:pt>
                <c:pt idx="7">
                  <c:v>Bubble</c:v>
                </c:pt>
                <c:pt idx="8">
                  <c:v>Gel</c:v>
                </c:pt>
              </c:strCache>
            </c:strRef>
          </c:cat>
          <c:val>
            <c:numRef>
              <c:f>Summary!$K$18:$S$18</c:f>
              <c:numCache>
                <c:formatCode>0_);[Red]\(0\)</c:formatCode>
                <c:ptCount val="9"/>
                <c:pt idx="0" formatCode="General">
                  <c:v>167</c:v>
                </c:pt>
                <c:pt idx="1">
                  <c:v>72</c:v>
                </c:pt>
                <c:pt idx="2">
                  <c:v>1</c:v>
                </c:pt>
                <c:pt idx="3">
                  <c:v>0</c:v>
                </c:pt>
                <c:pt idx="4">
                  <c:v>0</c:v>
                </c:pt>
                <c:pt idx="5">
                  <c:v>1</c:v>
                </c:pt>
                <c:pt idx="6">
                  <c:v>0</c:v>
                </c:pt>
                <c:pt idx="7">
                  <c:v>0</c:v>
                </c:pt>
                <c:pt idx="8">
                  <c:v>0</c:v>
                </c:pt>
              </c:numCache>
            </c:numRef>
          </c:val>
          <c:extLst>
            <c:ext xmlns:c16="http://schemas.microsoft.com/office/drawing/2014/chart" uri="{C3380CC4-5D6E-409C-BE32-E72D297353CC}">
              <c16:uniqueId val="{00000014-DA09-4E23-8CB9-99F2E93E24B0}"/>
            </c:ext>
          </c:extLst>
        </c:ser>
        <c:dLbls>
          <c:dLblPos val="bestFit"/>
          <c:showLegendKey val="0"/>
          <c:showVal val="0"/>
          <c:showCatName val="0"/>
          <c:showSerName val="0"/>
          <c:showPercent val="0"/>
          <c:showBubbleSize val="0"/>
          <c:showLeaderLines val="0"/>
        </c:dLbls>
        <c:gapWidth val="80"/>
        <c:splitType val="pos"/>
        <c:splitPos val="8"/>
        <c:secondPieSize val="75"/>
        <c:serLines>
          <c:spPr>
            <a:ln w="9525" cap="flat" cmpd="sng" algn="ctr">
              <a:solidFill>
                <a:schemeClr val="lt1">
                  <a:lumMod val="95000"/>
                  <a:alpha val="54000"/>
                </a:schemeClr>
              </a:solidFill>
              <a:round/>
            </a:ln>
            <a:effectLst/>
          </c:spPr>
        </c:serLines>
      </c:ofPieChart>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zh-TW"/>
        </a:p>
      </c:txPr>
    </c:legend>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zh-TW"/>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TW"/>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r>
              <a:rPr lang="en-US" altLang="zh-TW"/>
              <a:t>PoP Rework Analysis</a:t>
            </a:r>
          </a:p>
        </c:rich>
      </c:tx>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zh-TW"/>
        </a:p>
      </c:txPr>
    </c:title>
    <c:autoTitleDeleted val="0"/>
    <c:plotArea>
      <c:layout/>
      <c:ofPieChart>
        <c:ofPieType val="pie"/>
        <c:varyColors val="1"/>
        <c:ser>
          <c:idx val="0"/>
          <c:order val="0"/>
          <c:dPt>
            <c:idx val="0"/>
            <c:bubble3D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01-7BC4-4B5A-A152-95C2EC002F8B}"/>
              </c:ext>
            </c:extLst>
          </c:dPt>
          <c:dPt>
            <c:idx val="1"/>
            <c:bubble3D val="0"/>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03-7BC4-4B5A-A152-95C2EC002F8B}"/>
              </c:ext>
            </c:extLst>
          </c:dPt>
          <c:dPt>
            <c:idx val="2"/>
            <c:bubble3D val="0"/>
            <c:spPr>
              <a:gradFill rotWithShape="1">
                <a:gsLst>
                  <a:gs pos="0">
                    <a:schemeClr val="accent3">
                      <a:satMod val="103000"/>
                      <a:lumMod val="102000"/>
                      <a:tint val="94000"/>
                    </a:schemeClr>
                  </a:gs>
                  <a:gs pos="50000">
                    <a:schemeClr val="accent3">
                      <a:satMod val="110000"/>
                      <a:lumMod val="100000"/>
                      <a:shade val="100000"/>
                    </a:schemeClr>
                  </a:gs>
                  <a:gs pos="100000">
                    <a:schemeClr val="accent3">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05-7BC4-4B5A-A152-95C2EC002F8B}"/>
              </c:ext>
            </c:extLst>
          </c:dPt>
          <c:dPt>
            <c:idx val="3"/>
            <c:bubble3D val="0"/>
            <c:spPr>
              <a:gradFill rotWithShape="1">
                <a:gsLst>
                  <a:gs pos="0">
                    <a:schemeClr val="accent4">
                      <a:satMod val="103000"/>
                      <a:lumMod val="102000"/>
                      <a:tint val="94000"/>
                    </a:schemeClr>
                  </a:gs>
                  <a:gs pos="50000">
                    <a:schemeClr val="accent4">
                      <a:satMod val="110000"/>
                      <a:lumMod val="100000"/>
                      <a:shade val="100000"/>
                    </a:schemeClr>
                  </a:gs>
                  <a:gs pos="100000">
                    <a:schemeClr val="accent4">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07-7BC4-4B5A-A152-95C2EC002F8B}"/>
              </c:ext>
            </c:extLst>
          </c:dPt>
          <c:dPt>
            <c:idx val="4"/>
            <c:bubble3D val="0"/>
            <c:spPr>
              <a:gradFill rotWithShape="1">
                <a:gsLst>
                  <a:gs pos="0">
                    <a:schemeClr val="accent5">
                      <a:satMod val="103000"/>
                      <a:lumMod val="102000"/>
                      <a:tint val="94000"/>
                    </a:schemeClr>
                  </a:gs>
                  <a:gs pos="50000">
                    <a:schemeClr val="accent5">
                      <a:satMod val="110000"/>
                      <a:lumMod val="100000"/>
                      <a:shade val="100000"/>
                    </a:schemeClr>
                  </a:gs>
                  <a:gs pos="100000">
                    <a:schemeClr val="accent5">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09-7BC4-4B5A-A152-95C2EC002F8B}"/>
              </c:ext>
            </c:extLst>
          </c:dPt>
          <c:dPt>
            <c:idx val="5"/>
            <c:bubble3D val="0"/>
            <c:spPr>
              <a:gradFill rotWithShape="1">
                <a:gsLst>
                  <a:gs pos="0">
                    <a:schemeClr val="accent6">
                      <a:satMod val="103000"/>
                      <a:lumMod val="102000"/>
                      <a:tint val="94000"/>
                    </a:schemeClr>
                  </a:gs>
                  <a:gs pos="50000">
                    <a:schemeClr val="accent6">
                      <a:satMod val="110000"/>
                      <a:lumMod val="100000"/>
                      <a:shade val="100000"/>
                    </a:schemeClr>
                  </a:gs>
                  <a:gs pos="100000">
                    <a:schemeClr val="accent6">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0B-7BC4-4B5A-A152-95C2EC002F8B}"/>
              </c:ext>
            </c:extLst>
          </c:dPt>
          <c:dPt>
            <c:idx val="6"/>
            <c:bubble3D val="0"/>
            <c:spPr>
              <a:gradFill rotWithShape="1">
                <a:gsLst>
                  <a:gs pos="0">
                    <a:schemeClr val="accent1">
                      <a:lumMod val="60000"/>
                      <a:satMod val="103000"/>
                      <a:lumMod val="102000"/>
                      <a:tint val="94000"/>
                    </a:schemeClr>
                  </a:gs>
                  <a:gs pos="50000">
                    <a:schemeClr val="accent1">
                      <a:lumMod val="60000"/>
                      <a:satMod val="110000"/>
                      <a:lumMod val="100000"/>
                      <a:shade val="100000"/>
                    </a:schemeClr>
                  </a:gs>
                  <a:gs pos="100000">
                    <a:schemeClr val="accent1">
                      <a:lumMod val="6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0D-7BC4-4B5A-A152-95C2EC002F8B}"/>
              </c:ext>
            </c:extLst>
          </c:dPt>
          <c:dPt>
            <c:idx val="7"/>
            <c:bubble3D val="0"/>
            <c:spPr>
              <a:gradFill rotWithShape="1">
                <a:gsLst>
                  <a:gs pos="0">
                    <a:schemeClr val="accent2">
                      <a:lumMod val="60000"/>
                      <a:satMod val="103000"/>
                      <a:lumMod val="102000"/>
                      <a:tint val="94000"/>
                    </a:schemeClr>
                  </a:gs>
                  <a:gs pos="50000">
                    <a:schemeClr val="accent2">
                      <a:lumMod val="60000"/>
                      <a:satMod val="110000"/>
                      <a:lumMod val="100000"/>
                      <a:shade val="100000"/>
                    </a:schemeClr>
                  </a:gs>
                  <a:gs pos="100000">
                    <a:schemeClr val="accent2">
                      <a:lumMod val="6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0F-7BC4-4B5A-A152-95C2EC002F8B}"/>
              </c:ext>
            </c:extLst>
          </c:dPt>
          <c:dPt>
            <c:idx val="8"/>
            <c:bubble3D val="0"/>
            <c:spPr>
              <a:gradFill rotWithShape="1">
                <a:gsLst>
                  <a:gs pos="0">
                    <a:schemeClr val="accent3">
                      <a:lumMod val="60000"/>
                      <a:satMod val="103000"/>
                      <a:lumMod val="102000"/>
                      <a:tint val="94000"/>
                    </a:schemeClr>
                  </a:gs>
                  <a:gs pos="50000">
                    <a:schemeClr val="accent3">
                      <a:lumMod val="60000"/>
                      <a:satMod val="110000"/>
                      <a:lumMod val="100000"/>
                      <a:shade val="100000"/>
                    </a:schemeClr>
                  </a:gs>
                  <a:gs pos="100000">
                    <a:schemeClr val="accent3">
                      <a:lumMod val="6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11-7BC4-4B5A-A152-95C2EC002F8B}"/>
              </c:ext>
            </c:extLst>
          </c:dPt>
          <c:dPt>
            <c:idx val="9"/>
            <c:bubble3D val="0"/>
            <c:spPr>
              <a:gradFill rotWithShape="1">
                <a:gsLst>
                  <a:gs pos="0">
                    <a:schemeClr val="accent4">
                      <a:lumMod val="60000"/>
                      <a:satMod val="103000"/>
                      <a:lumMod val="102000"/>
                      <a:tint val="94000"/>
                    </a:schemeClr>
                  </a:gs>
                  <a:gs pos="50000">
                    <a:schemeClr val="accent4">
                      <a:lumMod val="60000"/>
                      <a:satMod val="110000"/>
                      <a:lumMod val="100000"/>
                      <a:shade val="100000"/>
                    </a:schemeClr>
                  </a:gs>
                  <a:gs pos="100000">
                    <a:schemeClr val="accent4">
                      <a:lumMod val="6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13-7BC4-4B5A-A152-95C2EC002F8B}"/>
              </c:ext>
            </c:extLst>
          </c:dPt>
          <c:dLbls>
            <c:dLbl>
              <c:idx val="9"/>
              <c:tx>
                <c:rich>
                  <a:bodyPr/>
                  <a:lstStyle/>
                  <a:p>
                    <a:r>
                      <a:rPr lang="en-US" altLang="zh-TW" baseline="0"/>
                      <a:t>Rework, </a:t>
                    </a:r>
                    <a:fld id="{EB1A2489-DAA3-4C63-857F-FE07BED2F212}" type="VALUE">
                      <a:rPr lang="en-US" altLang="zh-TW" baseline="0"/>
                      <a:pPr/>
                      <a:t>[值]</a:t>
                    </a:fld>
                    <a:r>
                      <a:rPr lang="en-US" altLang="zh-TW" baseline="0"/>
                      <a:t>, </a:t>
                    </a:r>
                    <a:fld id="{F5A72D25-79F7-4C9E-9251-A743E54D6A9F}" type="PERCENTAGE">
                      <a:rPr lang="en-US" altLang="zh-TW" baseline="0"/>
                      <a:pPr/>
                      <a:t>[百分比]</a:t>
                    </a:fld>
                    <a:endParaRPr lang="en-US" altLang="zh-TW" baseline="0"/>
                  </a:p>
                </c:rich>
              </c:tx>
              <c:showLegendKey val="0"/>
              <c:showVal val="1"/>
              <c:showCatName val="1"/>
              <c:showSerName val="0"/>
              <c:showPercent val="1"/>
              <c:showBubbleSize val="0"/>
              <c:extLst>
                <c:ext xmlns:c15="http://schemas.microsoft.com/office/drawing/2012/chart" uri="{CE6537A1-D6FC-4f65-9D91-7224C49458BB}">
                  <c15:dlblFieldTable/>
                  <c15:showDataLabelsRange val="0"/>
                </c:ext>
                <c:ext xmlns:c16="http://schemas.microsoft.com/office/drawing/2014/chart" uri="{C3380CC4-5D6E-409C-BE32-E72D297353CC}">
                  <c16:uniqueId val="{00000013-7BC4-4B5A-A152-95C2EC002F8B}"/>
                </c:ext>
              </c:extLst>
            </c:dLbl>
            <c:spPr>
              <a:solidFill>
                <a:sysClr val="window" lastClr="FFFFFF"/>
              </a:solidFill>
              <a:ln>
                <a:no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zh-TW"/>
              </a:p>
            </c:txPr>
            <c:dLblPos val="outEnd"/>
            <c:showLegendKey val="0"/>
            <c:showVal val="1"/>
            <c:showCatName val="1"/>
            <c:showSerName val="0"/>
            <c:showPercent val="1"/>
            <c:showBubbleSize val="0"/>
            <c:showLeaderLines val="0"/>
            <c:extLst>
              <c:ext xmlns:c15="http://schemas.microsoft.com/office/drawing/2012/chart" uri="{CE6537A1-D6FC-4f65-9D91-7224C49458BB}">
                <c15:spPr xmlns:c15="http://schemas.microsoft.com/office/drawing/2012/chart">
                  <a:prstGeom prst="wedgeRectCallout">
                    <a:avLst/>
                  </a:prstGeom>
                  <a:noFill/>
                  <a:ln>
                    <a:noFill/>
                  </a:ln>
                </c15:spPr>
              </c:ext>
            </c:extLst>
          </c:dLbls>
          <c:cat>
            <c:strRef>
              <c:f>Summary!$K$16:$S$16</c:f>
              <c:strCache>
                <c:ptCount val="9"/>
                <c:pt idx="0">
                  <c:v>Pass Q'ty</c:v>
                </c:pt>
                <c:pt idx="1">
                  <c:v>Particle</c:v>
                </c:pt>
                <c:pt idx="2">
                  <c:v>Machine alarm</c:v>
                </c:pt>
                <c:pt idx="3">
                  <c:v>Over Q-time</c:v>
                </c:pt>
                <c:pt idx="4">
                  <c:v>buy-off</c:v>
                </c:pt>
                <c:pt idx="5">
                  <c:v>oxidation</c:v>
                </c:pt>
                <c:pt idx="6">
                  <c:v>PR damage</c:v>
                </c:pt>
                <c:pt idx="7">
                  <c:v>Bubble</c:v>
                </c:pt>
                <c:pt idx="8">
                  <c:v>Gel</c:v>
                </c:pt>
              </c:strCache>
            </c:strRef>
          </c:cat>
          <c:val>
            <c:numRef>
              <c:f>Summary!$K$19:$S$19</c:f>
              <c:numCache>
                <c:formatCode>0_);[Red]\(0\)</c:formatCode>
                <c:ptCount val="9"/>
                <c:pt idx="0" formatCode="General">
                  <c:v>19</c:v>
                </c:pt>
                <c:pt idx="1">
                  <c:v>0</c:v>
                </c:pt>
                <c:pt idx="2">
                  <c:v>0</c:v>
                </c:pt>
                <c:pt idx="3">
                  <c:v>0</c:v>
                </c:pt>
                <c:pt idx="4">
                  <c:v>0</c:v>
                </c:pt>
                <c:pt idx="5">
                  <c:v>0</c:v>
                </c:pt>
                <c:pt idx="6">
                  <c:v>0</c:v>
                </c:pt>
                <c:pt idx="7">
                  <c:v>0</c:v>
                </c:pt>
                <c:pt idx="8">
                  <c:v>0</c:v>
                </c:pt>
              </c:numCache>
            </c:numRef>
          </c:val>
          <c:extLst>
            <c:ext xmlns:c16="http://schemas.microsoft.com/office/drawing/2014/chart" uri="{C3380CC4-5D6E-409C-BE32-E72D297353CC}">
              <c16:uniqueId val="{00000014-7BC4-4B5A-A152-95C2EC002F8B}"/>
            </c:ext>
          </c:extLst>
        </c:ser>
        <c:dLbls>
          <c:showLegendKey val="0"/>
          <c:showVal val="0"/>
          <c:showCatName val="0"/>
          <c:showSerName val="0"/>
          <c:showPercent val="0"/>
          <c:showBubbleSize val="0"/>
          <c:showLeaderLines val="0"/>
        </c:dLbls>
        <c:gapWidth val="100"/>
        <c:splitType val="pos"/>
        <c:splitPos val="8"/>
        <c:secondPieSize val="75"/>
        <c:serLines>
          <c:spPr>
            <a:ln w="9525" cap="flat" cmpd="sng" algn="ctr">
              <a:solidFill>
                <a:schemeClr val="lt1">
                  <a:lumMod val="95000"/>
                  <a:alpha val="54000"/>
                </a:schemeClr>
              </a:solidFill>
              <a:round/>
            </a:ln>
            <a:effectLst/>
          </c:spPr>
        </c:serLines>
      </c:ofPieChart>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zh-TW"/>
        </a:p>
      </c:txPr>
    </c:legend>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zh-TW"/>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TW"/>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ltLang="zh-TW"/>
              <a:t>AMD &amp; PoP</a:t>
            </a:r>
            <a:r>
              <a:rPr lang="en-US" altLang="zh-TW" baseline="0"/>
              <a:t> Rework rate trend chart</a:t>
            </a:r>
            <a:endParaRPr lang="zh-TW" altLang="en-US"/>
          </a:p>
        </c:rich>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zh-TW"/>
        </a:p>
      </c:txPr>
    </c:title>
    <c:autoTitleDeleted val="0"/>
    <c:plotArea>
      <c:layout/>
      <c:barChart>
        <c:barDir val="col"/>
        <c:grouping val="clustered"/>
        <c:varyColors val="0"/>
        <c:ser>
          <c:idx val="3"/>
          <c:order val="3"/>
          <c:tx>
            <c:strRef>
              <c:f>'Summary-C'!$B$7</c:f>
              <c:strCache>
                <c:ptCount val="1"/>
                <c:pt idx="0">
                  <c:v>Yield &gt; 99% release lots</c:v>
                </c:pt>
              </c:strCache>
            </c:strRef>
          </c:tx>
          <c:spPr>
            <a:solidFill>
              <a:schemeClr val="accent4"/>
            </a:solidFill>
            <a:ln>
              <a:noFill/>
            </a:ln>
            <a:effectLst/>
          </c:spPr>
          <c:invertIfNegative val="0"/>
          <c:cat>
            <c:numRef>
              <c:f>'Summary-C'!$CL$3:$CZ$3</c:f>
              <c:numCache>
                <c:formatCode>m/d;@</c:formatCode>
                <c:ptCount val="15"/>
                <c:pt idx="0">
                  <c:v>46261</c:v>
                </c:pt>
                <c:pt idx="1">
                  <c:v>46262</c:v>
                </c:pt>
                <c:pt idx="2">
                  <c:v>46263</c:v>
                </c:pt>
                <c:pt idx="3">
                  <c:v>46264</c:v>
                </c:pt>
                <c:pt idx="4">
                  <c:v>46265</c:v>
                </c:pt>
                <c:pt idx="5">
                  <c:v>46266</c:v>
                </c:pt>
                <c:pt idx="6">
                  <c:v>46267</c:v>
                </c:pt>
                <c:pt idx="7" formatCode="m/d">
                  <c:v>46268</c:v>
                </c:pt>
                <c:pt idx="8" formatCode="m/d">
                  <c:v>46269</c:v>
                </c:pt>
                <c:pt idx="9" formatCode="m/d">
                  <c:v>46270</c:v>
                </c:pt>
                <c:pt idx="10" formatCode="m/d">
                  <c:v>46271</c:v>
                </c:pt>
                <c:pt idx="11" formatCode="m/d">
                  <c:v>46272</c:v>
                </c:pt>
                <c:pt idx="12" formatCode="m/d">
                  <c:v>46273</c:v>
                </c:pt>
                <c:pt idx="13" formatCode="m/d">
                  <c:v>46274</c:v>
                </c:pt>
                <c:pt idx="14" formatCode="m/d">
                  <c:v>46275</c:v>
                </c:pt>
              </c:numCache>
            </c:numRef>
          </c:cat>
          <c:val>
            <c:numRef>
              <c:f>'Summary-C'!$CL$7:$CZ$7</c:f>
              <c:numCache>
                <c:formatCode>General</c:formatCode>
                <c:ptCount val="15"/>
                <c:pt idx="13">
                  <c:v>3</c:v>
                </c:pt>
                <c:pt idx="14">
                  <c:v>5</c:v>
                </c:pt>
              </c:numCache>
            </c:numRef>
          </c:val>
          <c:extLst>
            <c:ext xmlns:c16="http://schemas.microsoft.com/office/drawing/2014/chart" uri="{C3380CC4-5D6E-409C-BE32-E72D297353CC}">
              <c16:uniqueId val="{00000000-AD74-4233-9E5D-1119C8B25307}"/>
            </c:ext>
          </c:extLst>
        </c:ser>
        <c:ser>
          <c:idx val="4"/>
          <c:order val="4"/>
          <c:tx>
            <c:strRef>
              <c:f>'Summary-C'!$B$8</c:f>
              <c:strCache>
                <c:ptCount val="1"/>
                <c:pt idx="0">
                  <c:v>Yield &gt; 99% release wafers</c:v>
                </c:pt>
              </c:strCache>
            </c:strRef>
          </c:tx>
          <c:spPr>
            <a:solidFill>
              <a:schemeClr val="accent5"/>
            </a:solidFill>
            <a:ln>
              <a:noFill/>
            </a:ln>
            <a:effectLst/>
          </c:spPr>
          <c:invertIfNegative val="0"/>
          <c:cat>
            <c:numRef>
              <c:f>'Summary-C'!$CL$3:$CZ$3</c:f>
              <c:numCache>
                <c:formatCode>m/d;@</c:formatCode>
                <c:ptCount val="15"/>
                <c:pt idx="0">
                  <c:v>46261</c:v>
                </c:pt>
                <c:pt idx="1">
                  <c:v>46262</c:v>
                </c:pt>
                <c:pt idx="2">
                  <c:v>46263</c:v>
                </c:pt>
                <c:pt idx="3">
                  <c:v>46264</c:v>
                </c:pt>
                <c:pt idx="4">
                  <c:v>46265</c:v>
                </c:pt>
                <c:pt idx="5">
                  <c:v>46266</c:v>
                </c:pt>
                <c:pt idx="6">
                  <c:v>46267</c:v>
                </c:pt>
                <c:pt idx="7" formatCode="m/d">
                  <c:v>46268</c:v>
                </c:pt>
                <c:pt idx="8" formatCode="m/d">
                  <c:v>46269</c:v>
                </c:pt>
                <c:pt idx="9" formatCode="m/d">
                  <c:v>46270</c:v>
                </c:pt>
                <c:pt idx="10" formatCode="m/d">
                  <c:v>46271</c:v>
                </c:pt>
                <c:pt idx="11" formatCode="m/d">
                  <c:v>46272</c:v>
                </c:pt>
                <c:pt idx="12" formatCode="m/d">
                  <c:v>46273</c:v>
                </c:pt>
                <c:pt idx="13" formatCode="m/d">
                  <c:v>46274</c:v>
                </c:pt>
                <c:pt idx="14" formatCode="m/d">
                  <c:v>46275</c:v>
                </c:pt>
              </c:numCache>
            </c:numRef>
          </c:cat>
          <c:val>
            <c:numRef>
              <c:f>'Summary-C'!$CL$8:$CZ$8</c:f>
              <c:numCache>
                <c:formatCode>General</c:formatCode>
                <c:ptCount val="15"/>
                <c:pt idx="13">
                  <c:v>16</c:v>
                </c:pt>
                <c:pt idx="14">
                  <c:v>37</c:v>
                </c:pt>
              </c:numCache>
            </c:numRef>
          </c:val>
          <c:extLst>
            <c:ext xmlns:c16="http://schemas.microsoft.com/office/drawing/2014/chart" uri="{C3380CC4-5D6E-409C-BE32-E72D297353CC}">
              <c16:uniqueId val="{00000001-AD74-4233-9E5D-1119C8B25307}"/>
            </c:ext>
          </c:extLst>
        </c:ser>
        <c:dLbls>
          <c:showLegendKey val="0"/>
          <c:showVal val="0"/>
          <c:showCatName val="0"/>
          <c:showSerName val="0"/>
          <c:showPercent val="0"/>
          <c:showBubbleSize val="0"/>
        </c:dLbls>
        <c:gapWidth val="150"/>
        <c:axId val="653116608"/>
        <c:axId val="653118904"/>
      </c:barChart>
      <c:lineChart>
        <c:grouping val="standard"/>
        <c:varyColors val="0"/>
        <c:ser>
          <c:idx val="0"/>
          <c:order val="0"/>
          <c:tx>
            <c:strRef>
              <c:f>'Summary-C'!$B$4</c:f>
              <c:strCache>
                <c:ptCount val="1"/>
                <c:pt idx="0">
                  <c:v>Particle rework rate</c:v>
                </c:pt>
              </c:strCache>
            </c:strRef>
          </c:tx>
          <c:spPr>
            <a:ln w="28575" cap="rnd">
              <a:solidFill>
                <a:schemeClr val="accent1"/>
              </a:solidFill>
              <a:round/>
            </a:ln>
            <a:effectLst/>
          </c:spPr>
          <c:marker>
            <c:symbol val="circle"/>
            <c:size val="5"/>
            <c:spPr>
              <a:solidFill>
                <a:schemeClr val="accent1"/>
              </a:solidFill>
              <a:ln w="9525">
                <a:solidFill>
                  <a:schemeClr val="accent1"/>
                </a:solidFill>
              </a:ln>
              <a:effectLst/>
            </c:spPr>
          </c:marker>
          <c:cat>
            <c:numRef>
              <c:f>'Summary-C'!$CL$3:$CZ$3</c:f>
              <c:numCache>
                <c:formatCode>m/d;@</c:formatCode>
                <c:ptCount val="15"/>
                <c:pt idx="0">
                  <c:v>46261</c:v>
                </c:pt>
                <c:pt idx="1">
                  <c:v>46262</c:v>
                </c:pt>
                <c:pt idx="2">
                  <c:v>46263</c:v>
                </c:pt>
                <c:pt idx="3">
                  <c:v>46264</c:v>
                </c:pt>
                <c:pt idx="4">
                  <c:v>46265</c:v>
                </c:pt>
                <c:pt idx="5">
                  <c:v>46266</c:v>
                </c:pt>
                <c:pt idx="6">
                  <c:v>46267</c:v>
                </c:pt>
                <c:pt idx="7" formatCode="m/d">
                  <c:v>46268</c:v>
                </c:pt>
                <c:pt idx="8" formatCode="m/d">
                  <c:v>46269</c:v>
                </c:pt>
                <c:pt idx="9" formatCode="m/d">
                  <c:v>46270</c:v>
                </c:pt>
                <c:pt idx="10" formatCode="m/d">
                  <c:v>46271</c:v>
                </c:pt>
                <c:pt idx="11" formatCode="m/d">
                  <c:v>46272</c:v>
                </c:pt>
                <c:pt idx="12" formatCode="m/d">
                  <c:v>46273</c:v>
                </c:pt>
                <c:pt idx="13" formatCode="m/d">
                  <c:v>46274</c:v>
                </c:pt>
                <c:pt idx="14" formatCode="m/d">
                  <c:v>46275</c:v>
                </c:pt>
              </c:numCache>
            </c:numRef>
          </c:cat>
          <c:val>
            <c:numRef>
              <c:f>'Summary-C'!$CL$4:$CZ$4</c:f>
              <c:numCache>
                <c:formatCode>0.00%</c:formatCode>
                <c:ptCount val="15"/>
                <c:pt idx="0">
                  <c:v>0.1736</c:v>
                </c:pt>
                <c:pt idx="1">
                  <c:v>0.1157</c:v>
                </c:pt>
                <c:pt idx="2">
                  <c:v>0.1736</c:v>
                </c:pt>
                <c:pt idx="3">
                  <c:v>5.8499999999999996E-2</c:v>
                </c:pt>
                <c:pt idx="4">
                  <c:v>8.9600000000000013E-2</c:v>
                </c:pt>
                <c:pt idx="5">
                  <c:v>0.17370000000000002</c:v>
                </c:pt>
                <c:pt idx="6">
                  <c:v>0.159</c:v>
                </c:pt>
                <c:pt idx="7">
                  <c:v>0.19047619047619047</c:v>
                </c:pt>
                <c:pt idx="8">
                  <c:v>0.14883720930232558</c:v>
                </c:pt>
                <c:pt idx="9">
                  <c:v>0.27374301675977653</c:v>
                </c:pt>
                <c:pt idx="10">
                  <c:v>0.3888888888888889</c:v>
                </c:pt>
                <c:pt idx="11">
                  <c:v>0.34397163120567376</c:v>
                </c:pt>
                <c:pt idx="12">
                  <c:v>0.48195876288659795</c:v>
                </c:pt>
                <c:pt idx="13">
                  <c:v>0.34177215189873417</c:v>
                </c:pt>
                <c:pt idx="14">
                  <c:v>0.27689999999999998</c:v>
                </c:pt>
              </c:numCache>
            </c:numRef>
          </c:val>
          <c:smooth val="0"/>
          <c:extLst>
            <c:ext xmlns:c16="http://schemas.microsoft.com/office/drawing/2014/chart" uri="{C3380CC4-5D6E-409C-BE32-E72D297353CC}">
              <c16:uniqueId val="{00000000-C1A2-4D16-A730-6F299053E382}"/>
            </c:ext>
          </c:extLst>
        </c:ser>
        <c:ser>
          <c:idx val="2"/>
          <c:order val="1"/>
          <c:tx>
            <c:strRef>
              <c:f>'Summary-C'!$B$5</c:f>
              <c:strCache>
                <c:ptCount val="1"/>
                <c:pt idx="0">
                  <c:v>Over Q-time rework rate</c:v>
                </c:pt>
              </c:strCache>
            </c:strRef>
          </c:tx>
          <c:spPr>
            <a:ln w="28575" cap="rnd">
              <a:solidFill>
                <a:schemeClr val="accent3"/>
              </a:solidFill>
              <a:round/>
            </a:ln>
            <a:effectLst/>
          </c:spPr>
          <c:marker>
            <c:symbol val="circle"/>
            <c:size val="5"/>
            <c:spPr>
              <a:solidFill>
                <a:schemeClr val="accent3"/>
              </a:solidFill>
              <a:ln w="9525">
                <a:solidFill>
                  <a:schemeClr val="accent3"/>
                </a:solidFill>
              </a:ln>
              <a:effectLst/>
            </c:spPr>
          </c:marker>
          <c:cat>
            <c:numRef>
              <c:f>'Summary-C'!$CL$3:$CZ$3</c:f>
              <c:numCache>
                <c:formatCode>m/d;@</c:formatCode>
                <c:ptCount val="15"/>
                <c:pt idx="0">
                  <c:v>46261</c:v>
                </c:pt>
                <c:pt idx="1">
                  <c:v>46262</c:v>
                </c:pt>
                <c:pt idx="2">
                  <c:v>46263</c:v>
                </c:pt>
                <c:pt idx="3">
                  <c:v>46264</c:v>
                </c:pt>
                <c:pt idx="4">
                  <c:v>46265</c:v>
                </c:pt>
                <c:pt idx="5">
                  <c:v>46266</c:v>
                </c:pt>
                <c:pt idx="6">
                  <c:v>46267</c:v>
                </c:pt>
                <c:pt idx="7" formatCode="m/d">
                  <c:v>46268</c:v>
                </c:pt>
                <c:pt idx="8" formatCode="m/d">
                  <c:v>46269</c:v>
                </c:pt>
                <c:pt idx="9" formatCode="m/d">
                  <c:v>46270</c:v>
                </c:pt>
                <c:pt idx="10" formatCode="m/d">
                  <c:v>46271</c:v>
                </c:pt>
                <c:pt idx="11" formatCode="m/d">
                  <c:v>46272</c:v>
                </c:pt>
                <c:pt idx="12" formatCode="m/d">
                  <c:v>46273</c:v>
                </c:pt>
                <c:pt idx="13" formatCode="m/d">
                  <c:v>46274</c:v>
                </c:pt>
                <c:pt idx="14" formatCode="m/d">
                  <c:v>46275</c:v>
                </c:pt>
              </c:numCache>
            </c:numRef>
          </c:cat>
          <c:val>
            <c:numRef>
              <c:f>'Summary-C'!$CL$5:$CZ$5</c:f>
              <c:numCache>
                <c:formatCode>0.00%</c:formatCode>
                <c:ptCount val="15"/>
                <c:pt idx="0">
                  <c:v>3.4700000000000002E-2</c:v>
                </c:pt>
                <c:pt idx="1">
                  <c:v>4.1000000000000003E-3</c:v>
                </c:pt>
                <c:pt idx="2">
                  <c:v>0</c:v>
                </c:pt>
                <c:pt idx="3">
                  <c:v>3.4099999999999998E-2</c:v>
                </c:pt>
                <c:pt idx="4">
                  <c:v>0</c:v>
                </c:pt>
                <c:pt idx="5">
                  <c:v>5.4100000000000002E-2</c:v>
                </c:pt>
                <c:pt idx="6">
                  <c:v>0</c:v>
                </c:pt>
                <c:pt idx="7">
                  <c:v>0</c:v>
                </c:pt>
                <c:pt idx="8">
                  <c:v>0</c:v>
                </c:pt>
                <c:pt idx="9">
                  <c:v>8.3798882681564244E-3</c:v>
                </c:pt>
                <c:pt idx="10">
                  <c:v>0</c:v>
                </c:pt>
                <c:pt idx="11">
                  <c:v>3.5460992907801418E-3</c:v>
                </c:pt>
                <c:pt idx="12">
                  <c:v>2.5999999999999999E-3</c:v>
                </c:pt>
                <c:pt idx="13">
                  <c:v>0</c:v>
                </c:pt>
                <c:pt idx="14">
                  <c:v>0</c:v>
                </c:pt>
              </c:numCache>
            </c:numRef>
          </c:val>
          <c:smooth val="0"/>
          <c:extLst>
            <c:ext xmlns:c16="http://schemas.microsoft.com/office/drawing/2014/chart" uri="{C3380CC4-5D6E-409C-BE32-E72D297353CC}">
              <c16:uniqueId val="{00000002-C1A2-4D16-A730-6F299053E382}"/>
            </c:ext>
          </c:extLst>
        </c:ser>
        <c:ser>
          <c:idx val="1"/>
          <c:order val="2"/>
          <c:tx>
            <c:strRef>
              <c:f>'Summary-C'!$B$6</c:f>
              <c:strCache>
                <c:ptCount val="1"/>
                <c:pt idx="0">
                  <c:v>Machine alarm reowrk rate</c:v>
                </c:pt>
              </c:strCache>
            </c:strRef>
          </c:tx>
          <c:spPr>
            <a:ln w="28575" cap="rnd">
              <a:solidFill>
                <a:schemeClr val="accent2"/>
              </a:solidFill>
              <a:round/>
            </a:ln>
            <a:effectLst/>
          </c:spPr>
          <c:marker>
            <c:symbol val="circle"/>
            <c:size val="5"/>
            <c:spPr>
              <a:solidFill>
                <a:schemeClr val="accent2"/>
              </a:solidFill>
              <a:ln w="9525">
                <a:solidFill>
                  <a:schemeClr val="accent2"/>
                </a:solidFill>
              </a:ln>
              <a:effectLst/>
            </c:spPr>
          </c:marker>
          <c:cat>
            <c:numRef>
              <c:f>'Summary-C'!$CL$3:$CZ$3</c:f>
              <c:numCache>
                <c:formatCode>m/d;@</c:formatCode>
                <c:ptCount val="15"/>
                <c:pt idx="0">
                  <c:v>46261</c:v>
                </c:pt>
                <c:pt idx="1">
                  <c:v>46262</c:v>
                </c:pt>
                <c:pt idx="2">
                  <c:v>46263</c:v>
                </c:pt>
                <c:pt idx="3">
                  <c:v>46264</c:v>
                </c:pt>
                <c:pt idx="4">
                  <c:v>46265</c:v>
                </c:pt>
                <c:pt idx="5">
                  <c:v>46266</c:v>
                </c:pt>
                <c:pt idx="6">
                  <c:v>46267</c:v>
                </c:pt>
                <c:pt idx="7" formatCode="m/d">
                  <c:v>46268</c:v>
                </c:pt>
                <c:pt idx="8" formatCode="m/d">
                  <c:v>46269</c:v>
                </c:pt>
                <c:pt idx="9" formatCode="m/d">
                  <c:v>46270</c:v>
                </c:pt>
                <c:pt idx="10" formatCode="m/d">
                  <c:v>46271</c:v>
                </c:pt>
                <c:pt idx="11" formatCode="m/d">
                  <c:v>46272</c:v>
                </c:pt>
                <c:pt idx="12" formatCode="m/d">
                  <c:v>46273</c:v>
                </c:pt>
                <c:pt idx="13" formatCode="m/d">
                  <c:v>46274</c:v>
                </c:pt>
                <c:pt idx="14" formatCode="m/d">
                  <c:v>46275</c:v>
                </c:pt>
              </c:numCache>
            </c:numRef>
          </c:cat>
          <c:val>
            <c:numRef>
              <c:f>'Summary-C'!$CL$6:$CZ$6</c:f>
              <c:numCache>
                <c:formatCode>0.00%</c:formatCode>
                <c:ptCount val="15"/>
                <c:pt idx="0">
                  <c:v>6.8999999999999999E-3</c:v>
                </c:pt>
                <c:pt idx="1">
                  <c:v>0.1074</c:v>
                </c:pt>
                <c:pt idx="2">
                  <c:v>0</c:v>
                </c:pt>
                <c:pt idx="3">
                  <c:v>0</c:v>
                </c:pt>
                <c:pt idx="4">
                  <c:v>7.46E-2</c:v>
                </c:pt>
                <c:pt idx="5">
                  <c:v>7.7000000000000002E-3</c:v>
                </c:pt>
                <c:pt idx="6">
                  <c:v>6.6699999999999995E-2</c:v>
                </c:pt>
                <c:pt idx="7">
                  <c:v>0</c:v>
                </c:pt>
                <c:pt idx="8">
                  <c:v>6.0465116279069767E-2</c:v>
                </c:pt>
                <c:pt idx="9">
                  <c:v>2.7932960893854749E-3</c:v>
                </c:pt>
                <c:pt idx="10">
                  <c:v>0</c:v>
                </c:pt>
                <c:pt idx="11">
                  <c:v>0</c:v>
                </c:pt>
                <c:pt idx="12">
                  <c:v>8.7599999999999997E-2</c:v>
                </c:pt>
                <c:pt idx="13">
                  <c:v>6.3291139240506333E-2</c:v>
                </c:pt>
                <c:pt idx="14">
                  <c:v>3.8E-3</c:v>
                </c:pt>
              </c:numCache>
            </c:numRef>
          </c:val>
          <c:smooth val="0"/>
          <c:extLst>
            <c:ext xmlns:c16="http://schemas.microsoft.com/office/drawing/2014/chart" uri="{C3380CC4-5D6E-409C-BE32-E72D297353CC}">
              <c16:uniqueId val="{00000001-C1A2-4D16-A730-6F299053E382}"/>
            </c:ext>
          </c:extLst>
        </c:ser>
        <c:dLbls>
          <c:showLegendKey val="0"/>
          <c:showVal val="0"/>
          <c:showCatName val="0"/>
          <c:showSerName val="0"/>
          <c:showPercent val="0"/>
          <c:showBubbleSize val="0"/>
        </c:dLbls>
        <c:marker val="1"/>
        <c:smooth val="0"/>
        <c:axId val="166713344"/>
        <c:axId val="222875584"/>
      </c:lineChart>
      <c:dateAx>
        <c:axId val="166713344"/>
        <c:scaling>
          <c:orientation val="minMax"/>
        </c:scaling>
        <c:delete val="0"/>
        <c:axPos val="b"/>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ltLang="zh-TW"/>
                  <a:t>Date</a:t>
                </a:r>
              </a:p>
            </c:rich>
          </c:tx>
          <c:layout/>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zh-TW"/>
            </a:p>
          </c:txPr>
        </c:title>
        <c:numFmt formatCode="m/d;@"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zh-TW"/>
          </a:p>
        </c:txPr>
        <c:crossAx val="222875584"/>
        <c:crosses val="autoZero"/>
        <c:auto val="1"/>
        <c:lblOffset val="100"/>
        <c:baseTimeUnit val="days"/>
      </c:dateAx>
      <c:valAx>
        <c:axId val="222875584"/>
        <c:scaling>
          <c:orientation val="minMax"/>
          <c:max val="0.5"/>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ltLang="zh-TW"/>
                  <a:t>Rework rate</a:t>
                </a:r>
              </a:p>
            </c:rich>
          </c:tx>
          <c:layout/>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zh-TW"/>
            </a:p>
          </c:txPr>
        </c:title>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zh-TW"/>
          </a:p>
        </c:txPr>
        <c:crossAx val="166713344"/>
        <c:crosses val="autoZero"/>
        <c:crossBetween val="between"/>
      </c:valAx>
      <c:valAx>
        <c:axId val="653118904"/>
        <c:scaling>
          <c:orientation val="minMax"/>
          <c:max val="50"/>
          <c:min val="0"/>
        </c:scaling>
        <c:delete val="0"/>
        <c:axPos val="r"/>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zh-TW"/>
          </a:p>
        </c:txPr>
        <c:crossAx val="653116608"/>
        <c:crosses val="max"/>
        <c:crossBetween val="between"/>
      </c:valAx>
      <c:dateAx>
        <c:axId val="653116608"/>
        <c:scaling>
          <c:orientation val="minMax"/>
        </c:scaling>
        <c:delete val="1"/>
        <c:axPos val="b"/>
        <c:numFmt formatCode="m/d;@" sourceLinked="1"/>
        <c:majorTickMark val="out"/>
        <c:minorTickMark val="none"/>
        <c:tickLblPos val="nextTo"/>
        <c:crossAx val="653118904"/>
        <c:crosses val="autoZero"/>
        <c:auto val="1"/>
        <c:lblOffset val="100"/>
        <c:baseTimeUnit val="days"/>
      </c:dateAx>
      <c:dTable>
        <c:showHorzBorder val="1"/>
        <c:showVertBorder val="1"/>
        <c:showOutline val="1"/>
        <c:showKeys val="1"/>
        <c:spPr>
          <a:noFill/>
          <a:ln w="9525" cap="flat" cmpd="sng" algn="ctr">
            <a:solidFill>
              <a:schemeClr val="tx1">
                <a:lumMod val="15000"/>
                <a:lumOff val="85000"/>
              </a:schemeClr>
            </a:solidFill>
            <a:round/>
          </a:ln>
          <a:effectLst/>
        </c:spPr>
        <c:txPr>
          <a:bodyPr rot="0" spcFirstLastPara="1" vertOverflow="ellipsis" vert="horz" wrap="square" anchor="ctr" anchorCtr="1"/>
          <a:lstStyle/>
          <a:p>
            <a:pPr rtl="0">
              <a:defRPr sz="900" b="0" i="0" u="none" strike="noStrike" kern="1200" baseline="0">
                <a:solidFill>
                  <a:schemeClr val="tx1">
                    <a:lumMod val="65000"/>
                    <a:lumOff val="35000"/>
                  </a:schemeClr>
                </a:solidFill>
                <a:latin typeface="+mn-lt"/>
                <a:ea typeface="+mn-ea"/>
                <a:cs typeface="+mn-cs"/>
              </a:defRPr>
            </a:pPr>
            <a:endParaRPr lang="zh-TW"/>
          </a:p>
        </c:txPr>
      </c:dTable>
      <c:spPr>
        <a:noFill/>
        <a:ln>
          <a:noFill/>
        </a:ln>
        <a:effectLst/>
      </c:spPr>
    </c:plotArea>
    <c:legend>
      <c:legendPos val="b"/>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zh-TW"/>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zh-TW"/>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TW"/>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ltLang="zh-TW"/>
              <a:t>AMD &amp; PoP</a:t>
            </a:r>
            <a:r>
              <a:rPr lang="en-US" altLang="zh-TW" baseline="0"/>
              <a:t> Rework rate trend chart</a:t>
            </a:r>
            <a:endParaRPr lang="zh-TW" altLang="en-US"/>
          </a:p>
        </c:rich>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zh-TW"/>
        </a:p>
      </c:txPr>
    </c:title>
    <c:autoTitleDeleted val="0"/>
    <c:plotArea>
      <c:layout/>
      <c:lineChart>
        <c:grouping val="standard"/>
        <c:varyColors val="0"/>
        <c:ser>
          <c:idx val="0"/>
          <c:order val="0"/>
          <c:tx>
            <c:strRef>
              <c:f>'Summary-C'!$B$9</c:f>
              <c:strCache>
                <c:ptCount val="1"/>
                <c:pt idx="0">
                  <c:v>Particle on PR</c:v>
                </c:pt>
              </c:strCache>
            </c:strRef>
          </c:tx>
          <c:spPr>
            <a:ln w="28575" cap="rnd">
              <a:solidFill>
                <a:schemeClr val="accent1"/>
              </a:solidFill>
              <a:round/>
            </a:ln>
            <a:effectLst/>
          </c:spPr>
          <c:marker>
            <c:symbol val="circle"/>
            <c:size val="5"/>
            <c:spPr>
              <a:solidFill>
                <a:schemeClr val="accent1"/>
              </a:solidFill>
              <a:ln w="9525">
                <a:solidFill>
                  <a:schemeClr val="accent1"/>
                </a:solidFill>
              </a:ln>
              <a:effectLst/>
            </c:spPr>
          </c:marker>
          <c:cat>
            <c:numRef>
              <c:f>'Summary-C'!$CY$3:$CZ$3</c:f>
              <c:numCache>
                <c:formatCode>m/d</c:formatCode>
                <c:ptCount val="2"/>
                <c:pt idx="0">
                  <c:v>46274</c:v>
                </c:pt>
                <c:pt idx="1">
                  <c:v>46275</c:v>
                </c:pt>
              </c:numCache>
            </c:numRef>
          </c:cat>
          <c:val>
            <c:numRef>
              <c:f>'Summary-C'!$CY$9:$CZ$9</c:f>
              <c:numCache>
                <c:formatCode>0.00%</c:formatCode>
                <c:ptCount val="2"/>
                <c:pt idx="0" formatCode="0%">
                  <c:v>0.5</c:v>
                </c:pt>
                <c:pt idx="1">
                  <c:v>0.49180327868852458</c:v>
                </c:pt>
              </c:numCache>
            </c:numRef>
          </c:val>
          <c:smooth val="0"/>
          <c:extLst>
            <c:ext xmlns:c16="http://schemas.microsoft.com/office/drawing/2014/chart" uri="{C3380CC4-5D6E-409C-BE32-E72D297353CC}">
              <c16:uniqueId val="{00000002-4F3B-49FF-BB67-F9BF29C3C74D}"/>
            </c:ext>
          </c:extLst>
        </c:ser>
        <c:ser>
          <c:idx val="2"/>
          <c:order val="1"/>
          <c:tx>
            <c:strRef>
              <c:f>'Summary-C'!$B$10</c:f>
              <c:strCache>
                <c:ptCount val="1"/>
                <c:pt idx="0">
                  <c:v>Particle under PR</c:v>
                </c:pt>
              </c:strCache>
            </c:strRef>
          </c:tx>
          <c:spPr>
            <a:ln w="28575" cap="rnd">
              <a:solidFill>
                <a:schemeClr val="accent3"/>
              </a:solidFill>
              <a:round/>
            </a:ln>
            <a:effectLst/>
          </c:spPr>
          <c:marker>
            <c:symbol val="circle"/>
            <c:size val="5"/>
            <c:spPr>
              <a:solidFill>
                <a:schemeClr val="accent3"/>
              </a:solidFill>
              <a:ln w="9525">
                <a:solidFill>
                  <a:schemeClr val="accent3"/>
                </a:solidFill>
              </a:ln>
              <a:effectLst/>
            </c:spPr>
          </c:marker>
          <c:cat>
            <c:numRef>
              <c:f>'Summary-C'!$CY$3:$CZ$3</c:f>
              <c:numCache>
                <c:formatCode>m/d</c:formatCode>
                <c:ptCount val="2"/>
                <c:pt idx="0">
                  <c:v>46274</c:v>
                </c:pt>
                <c:pt idx="1">
                  <c:v>46275</c:v>
                </c:pt>
              </c:numCache>
            </c:numRef>
          </c:cat>
          <c:val>
            <c:numRef>
              <c:f>'Summary-C'!$CY$10:$CZ$10</c:f>
              <c:numCache>
                <c:formatCode>0.00%</c:formatCode>
                <c:ptCount val="2"/>
                <c:pt idx="0" formatCode="0%">
                  <c:v>0.5</c:v>
                </c:pt>
                <c:pt idx="1">
                  <c:v>0.50819672131147542</c:v>
                </c:pt>
              </c:numCache>
            </c:numRef>
          </c:val>
          <c:smooth val="0"/>
          <c:extLst>
            <c:ext xmlns:c16="http://schemas.microsoft.com/office/drawing/2014/chart" uri="{C3380CC4-5D6E-409C-BE32-E72D297353CC}">
              <c16:uniqueId val="{00000003-4F3B-49FF-BB67-F9BF29C3C74D}"/>
            </c:ext>
          </c:extLst>
        </c:ser>
        <c:dLbls>
          <c:showLegendKey val="0"/>
          <c:showVal val="0"/>
          <c:showCatName val="0"/>
          <c:showSerName val="0"/>
          <c:showPercent val="0"/>
          <c:showBubbleSize val="0"/>
        </c:dLbls>
        <c:marker val="1"/>
        <c:smooth val="0"/>
        <c:axId val="166713344"/>
        <c:axId val="222875584"/>
      </c:lineChart>
      <c:dateAx>
        <c:axId val="166713344"/>
        <c:scaling>
          <c:orientation val="minMax"/>
        </c:scaling>
        <c:delete val="0"/>
        <c:axPos val="b"/>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ltLang="zh-TW"/>
                  <a:t>Date</a:t>
                </a:r>
              </a:p>
            </c:rich>
          </c:tx>
          <c:layout/>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zh-TW"/>
            </a:p>
          </c:txPr>
        </c:title>
        <c:numFmt formatCode="m/d"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zh-TW"/>
          </a:p>
        </c:txPr>
        <c:crossAx val="222875584"/>
        <c:crosses val="autoZero"/>
        <c:auto val="1"/>
        <c:lblOffset val="100"/>
        <c:baseTimeUnit val="days"/>
      </c:dateAx>
      <c:valAx>
        <c:axId val="222875584"/>
        <c:scaling>
          <c:orientation val="minMax"/>
          <c:max val="1"/>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ltLang="zh-TW"/>
                  <a:t>Rework rate</a:t>
                </a:r>
              </a:p>
            </c:rich>
          </c:tx>
          <c:layout/>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zh-TW"/>
            </a:p>
          </c:txPr>
        </c:title>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zh-TW"/>
          </a:p>
        </c:txPr>
        <c:crossAx val="166713344"/>
        <c:crosses val="autoZero"/>
        <c:crossBetween val="between"/>
      </c:valAx>
      <c:dTable>
        <c:showHorzBorder val="1"/>
        <c:showVertBorder val="1"/>
        <c:showOutline val="1"/>
        <c:showKeys val="1"/>
        <c:spPr>
          <a:noFill/>
          <a:ln w="9525" cap="flat" cmpd="sng" algn="ctr">
            <a:solidFill>
              <a:schemeClr val="tx1">
                <a:lumMod val="15000"/>
                <a:lumOff val="85000"/>
              </a:schemeClr>
            </a:solidFill>
            <a:round/>
          </a:ln>
          <a:effectLst/>
        </c:spPr>
        <c:txPr>
          <a:bodyPr rot="0" spcFirstLastPara="1" vertOverflow="ellipsis" vert="horz" wrap="square" anchor="ctr" anchorCtr="1"/>
          <a:lstStyle/>
          <a:p>
            <a:pPr rtl="0">
              <a:defRPr sz="900" b="0" i="0" u="none" strike="noStrike" kern="1200" baseline="0">
                <a:solidFill>
                  <a:schemeClr val="tx1">
                    <a:lumMod val="65000"/>
                    <a:lumOff val="35000"/>
                  </a:schemeClr>
                </a:solidFill>
                <a:latin typeface="+mn-lt"/>
                <a:ea typeface="+mn-ea"/>
                <a:cs typeface="+mn-cs"/>
              </a:defRPr>
            </a:pPr>
            <a:endParaRPr lang="zh-TW"/>
          </a:p>
        </c:txPr>
      </c:dTable>
      <c:spPr>
        <a:noFill/>
        <a:ln>
          <a:noFill/>
        </a:ln>
        <a:effectLst/>
      </c:spPr>
    </c:plotArea>
    <c:legend>
      <c:legendPos val="b"/>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zh-TW"/>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zh-TW"/>
    </a:p>
  </c:tx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TW"/>
  <c:roundedCorners val="0"/>
  <mc:AlternateContent xmlns:mc="http://schemas.openxmlformats.org/markup-compatibility/2006">
    <mc:Choice xmlns:c14="http://schemas.microsoft.com/office/drawing/2007/8/2/chart" Requires="c14">
      <c14:style val="102"/>
    </mc:Choice>
    <mc:Fallback>
      <c:style val="2"/>
    </mc:Fallback>
  </mc:AlternateContent>
  <c:pivotSource>
    <c:name>[MVL AMD BRCM Customer lot RW rate 0901-T_(Security C).xlsm]M7-RDL!樞紐分析表1</c:name>
    <c:fmtId val="0"/>
  </c:pivotSource>
  <c:chart>
    <c:autoTitleDeleted val="0"/>
    <c:pivotFmts>
      <c:pivotFmt>
        <c:idx val="0"/>
        <c:spPr>
          <a:solidFill>
            <a:schemeClr val="accent1"/>
          </a:solidFill>
          <a:ln>
            <a:noFill/>
          </a:ln>
          <a:effectLst/>
        </c:spPr>
        <c:marker>
          <c:symbol val="none"/>
        </c:marker>
      </c:pivotFmt>
      <c:pivotFmt>
        <c:idx val="1"/>
        <c:spPr>
          <a:solidFill>
            <a:schemeClr val="accent3"/>
          </a:solidFill>
          <a:ln>
            <a:noFill/>
          </a:ln>
          <a:effectLst/>
        </c:spPr>
        <c:marker>
          <c:symbol val="none"/>
        </c:marker>
      </c:pivotFmt>
      <c:pivotFmt>
        <c:idx val="2"/>
        <c:spPr>
          <a:solidFill>
            <a:schemeClr val="accent1"/>
          </a:solidFill>
          <a:ln w="28575" cap="rnd">
            <a:solidFill>
              <a:schemeClr val="accent2"/>
            </a:solidFill>
            <a:round/>
          </a:ln>
          <a:effectLst/>
        </c:spPr>
        <c:marker>
          <c:symbol val="circle"/>
          <c:size val="14"/>
          <c:spPr>
            <a:solidFill>
              <a:schemeClr val="bg1"/>
            </a:solidFill>
            <a:ln w="9525">
              <a:solidFill>
                <a:schemeClr val="bg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800" b="0" i="0" u="none" strike="noStrike" kern="1200" baseline="0">
                  <a:solidFill>
                    <a:schemeClr val="tx1">
                      <a:lumMod val="75000"/>
                      <a:lumOff val="25000"/>
                    </a:schemeClr>
                  </a:solidFill>
                  <a:latin typeface="+mn-lt"/>
                  <a:ea typeface="+mn-ea"/>
                  <a:cs typeface="+mn-cs"/>
                </a:defRPr>
              </a:pPr>
              <a:endParaRPr lang="zh-TW"/>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3"/>
      </c:pivotFmt>
      <c:pivotFmt>
        <c:idx val="4"/>
        <c:spPr>
          <a:solidFill>
            <a:schemeClr val="accent1"/>
          </a:solidFill>
          <a:ln>
            <a:noFill/>
          </a:ln>
          <a:effectLst/>
        </c:spPr>
        <c:marker>
          <c:symbol val="none"/>
        </c:marker>
      </c:pivotFmt>
      <c:pivotFmt>
        <c:idx val="5"/>
        <c:spPr>
          <a:solidFill>
            <a:schemeClr val="accent1"/>
          </a:solidFill>
          <a:ln>
            <a:noFill/>
          </a:ln>
          <a:effectLst/>
        </c:spPr>
        <c:marker>
          <c:symbol val="none"/>
        </c:marker>
      </c:pivotFmt>
      <c:pivotFmt>
        <c:idx val="6"/>
        <c:spPr>
          <a:solidFill>
            <a:schemeClr val="accent1"/>
          </a:solidFill>
          <a:ln>
            <a:noFill/>
          </a:ln>
          <a:effectLst/>
        </c:spPr>
        <c:marker>
          <c:symbol val="none"/>
        </c:marker>
      </c:pivotFmt>
      <c:pivotFmt>
        <c:idx val="7"/>
        <c:spPr>
          <a:solidFill>
            <a:schemeClr val="accent1"/>
          </a:solidFill>
          <a:ln>
            <a:noFill/>
          </a:ln>
          <a:effectLst/>
        </c:spPr>
        <c:marker>
          <c:symbol val="none"/>
        </c:marker>
      </c:pivotFmt>
      <c:pivotFmt>
        <c:idx val="8"/>
        <c:spPr>
          <a:ln w="28575" cap="rnd">
            <a:solidFill>
              <a:schemeClr val="accent1"/>
            </a:solidFill>
            <a:round/>
          </a:ln>
          <a:effectLst/>
        </c:spPr>
        <c:marker>
          <c:symbol val="circle"/>
          <c:size val="5"/>
          <c:spPr>
            <a:solidFill>
              <a:schemeClr val="accent3"/>
            </a:solidFill>
            <a:ln w="9525">
              <a:solidFill>
                <a:schemeClr val="accent3"/>
              </a:solidFill>
            </a:ln>
            <a:effectLst/>
          </c:spPr>
        </c:marker>
      </c:pivotFmt>
    </c:pivotFmts>
    <c:plotArea>
      <c:layout/>
      <c:barChart>
        <c:barDir val="col"/>
        <c:grouping val="clustered"/>
        <c:varyColors val="0"/>
        <c:ser>
          <c:idx val="0"/>
          <c:order val="0"/>
          <c:tx>
            <c:strRef>
              <c:f>'M7-RDL'!$B$3</c:f>
              <c:strCache>
                <c:ptCount val="1"/>
                <c:pt idx="0">
                  <c:v>- Wafer Q'ty</c:v>
                </c:pt>
              </c:strCache>
            </c:strRef>
          </c:tx>
          <c:spPr>
            <a:solidFill>
              <a:schemeClr val="accent1"/>
            </a:solidFill>
            <a:ln>
              <a:noFill/>
            </a:ln>
            <a:effectLst/>
          </c:spPr>
          <c:invertIfNegative val="0"/>
          <c:cat>
            <c:multiLvlStrRef>
              <c:f>'M7-RDL'!$A$4:$A$98</c:f>
              <c:multiLvlStrCache>
                <c:ptCount val="50"/>
                <c:lvl>
                  <c:pt idx="0">
                    <c:v>15M7D6</c:v>
                  </c:pt>
                  <c:pt idx="1">
                    <c:v>33N4NE</c:v>
                  </c:pt>
                  <c:pt idx="2">
                    <c:v>33M72B</c:v>
                  </c:pt>
                  <c:pt idx="3">
                    <c:v>33M709</c:v>
                  </c:pt>
                  <c:pt idx="4">
                    <c:v>23N4ADB001</c:v>
                  </c:pt>
                  <c:pt idx="5">
                    <c:v>23N4AHB001</c:v>
                  </c:pt>
                  <c:pt idx="6">
                    <c:v>15M7DAB006</c:v>
                  </c:pt>
                  <c:pt idx="7">
                    <c:v>23N4AF</c:v>
                  </c:pt>
                  <c:pt idx="8">
                    <c:v>33M72C</c:v>
                  </c:pt>
                  <c:pt idx="9">
                    <c:v>15M7D7B006</c:v>
                  </c:pt>
                  <c:pt idx="10">
                    <c:v>33M72B</c:v>
                  </c:pt>
                  <c:pt idx="11">
                    <c:v>33M707</c:v>
                  </c:pt>
                  <c:pt idx="12">
                    <c:v>33M708</c:v>
                  </c:pt>
                  <c:pt idx="13">
                    <c:v>23N4AK</c:v>
                  </c:pt>
                  <c:pt idx="14">
                    <c:v>33M72B</c:v>
                  </c:pt>
                  <c:pt idx="15">
                    <c:v>33M709</c:v>
                  </c:pt>
                  <c:pt idx="16">
                    <c:v>33M72BB002</c:v>
                  </c:pt>
                  <c:pt idx="17">
                    <c:v>23N4ADB002</c:v>
                  </c:pt>
                  <c:pt idx="18">
                    <c:v>15M7D7</c:v>
                  </c:pt>
                  <c:pt idx="19">
                    <c:v>23N4AHB001</c:v>
                  </c:pt>
                  <c:pt idx="20">
                    <c:v>23N4AE</c:v>
                  </c:pt>
                  <c:pt idx="21">
                    <c:v>23N4ADB003</c:v>
                  </c:pt>
                  <c:pt idx="22">
                    <c:v>23N4AJ</c:v>
                  </c:pt>
                  <c:pt idx="23">
                    <c:v>23N4AK</c:v>
                  </c:pt>
                  <c:pt idx="24">
                    <c:v>23N4AFB003</c:v>
                  </c:pt>
                  <c:pt idx="25">
                    <c:v>23N4AG</c:v>
                  </c:pt>
                  <c:pt idx="26">
                    <c:v>33M709</c:v>
                  </c:pt>
                  <c:pt idx="27">
                    <c:v>33N4ND</c:v>
                  </c:pt>
                  <c:pt idx="28">
                    <c:v>15M7D7B006</c:v>
                  </c:pt>
                  <c:pt idx="29">
                    <c:v>33M709</c:v>
                  </c:pt>
                  <c:pt idx="30">
                    <c:v>35M7DL</c:v>
                  </c:pt>
                  <c:pt idx="31">
                    <c:v>35M7DK</c:v>
                  </c:pt>
                  <c:pt idx="32">
                    <c:v>33M72B</c:v>
                  </c:pt>
                  <c:pt idx="33">
                    <c:v>35M7HL</c:v>
                  </c:pt>
                  <c:pt idx="34">
                    <c:v>35M7DJ</c:v>
                  </c:pt>
                  <c:pt idx="35">
                    <c:v>35M7DNB001</c:v>
                  </c:pt>
                  <c:pt idx="36">
                    <c:v>35M7DN</c:v>
                  </c:pt>
                  <c:pt idx="37">
                    <c:v>35M7HLB001</c:v>
                  </c:pt>
                  <c:pt idx="38">
                    <c:v>18N4UW</c:v>
                  </c:pt>
                  <c:pt idx="39">
                    <c:v>15M7DA</c:v>
                  </c:pt>
                  <c:pt idx="40">
                    <c:v>15M7D6</c:v>
                  </c:pt>
                  <c:pt idx="41">
                    <c:v>18N4UU</c:v>
                  </c:pt>
                  <c:pt idx="42">
                    <c:v>23N4AFB002</c:v>
                  </c:pt>
                  <c:pt idx="43">
                    <c:v>23N4AF</c:v>
                  </c:pt>
                  <c:pt idx="44">
                    <c:v>15M7D6B004</c:v>
                  </c:pt>
                  <c:pt idx="45">
                    <c:v>31BWM7B001</c:v>
                  </c:pt>
                  <c:pt idx="46">
                    <c:v>23N4AC</c:v>
                  </c:pt>
                  <c:pt idx="47">
                    <c:v>23N4AHB001</c:v>
                  </c:pt>
                  <c:pt idx="48">
                    <c:v>18N4UWB001</c:v>
                  </c:pt>
                  <c:pt idx="49">
                    <c:v>23N4AHB002</c:v>
                  </c:pt>
                </c:lvl>
                <c:lvl>
                  <c:pt idx="0">
                    <c:v>PR5</c:v>
                  </c:pt>
                  <c:pt idx="1">
                    <c:v>C4</c:v>
                  </c:pt>
                  <c:pt idx="4">
                    <c:v>PR4</c:v>
                  </c:pt>
                  <c:pt idx="7">
                    <c:v>PR5</c:v>
                  </c:pt>
                  <c:pt idx="8">
                    <c:v>C4</c:v>
                  </c:pt>
                  <c:pt idx="9">
                    <c:v>PR4</c:v>
                  </c:pt>
                  <c:pt idx="10">
                    <c:v>C4</c:v>
                  </c:pt>
                  <c:pt idx="13">
                    <c:v>PR4</c:v>
                  </c:pt>
                  <c:pt idx="14">
                    <c:v>C4</c:v>
                  </c:pt>
                  <c:pt idx="17">
                    <c:v>PR3</c:v>
                  </c:pt>
                  <c:pt idx="18">
                    <c:v>PR4</c:v>
                  </c:pt>
                  <c:pt idx="20">
                    <c:v>uPad</c:v>
                  </c:pt>
                  <c:pt idx="21">
                    <c:v>PR3</c:v>
                  </c:pt>
                  <c:pt idx="22">
                    <c:v>PR4</c:v>
                  </c:pt>
                  <c:pt idx="24">
                    <c:v>PR5</c:v>
                  </c:pt>
                  <c:pt idx="25">
                    <c:v>PR4</c:v>
                  </c:pt>
                  <c:pt idx="26">
                    <c:v>C4</c:v>
                  </c:pt>
                  <c:pt idx="28">
                    <c:v>PR4</c:v>
                  </c:pt>
                  <c:pt idx="29">
                    <c:v>C4</c:v>
                  </c:pt>
                  <c:pt idx="32">
                    <c:v>C4</c:v>
                  </c:pt>
                  <c:pt idx="35">
                    <c:v>C4</c:v>
                  </c:pt>
                  <c:pt idx="38">
                    <c:v>PR2</c:v>
                  </c:pt>
                  <c:pt idx="39">
                    <c:v>PR5</c:v>
                  </c:pt>
                  <c:pt idx="40">
                    <c:v>uPad</c:v>
                  </c:pt>
                  <c:pt idx="42">
                    <c:v>PR5</c:v>
                  </c:pt>
                  <c:pt idx="43">
                    <c:v>uPad</c:v>
                  </c:pt>
                  <c:pt idx="45">
                    <c:v>PR2</c:v>
                  </c:pt>
                  <c:pt idx="46">
                    <c:v>PR4</c:v>
                  </c:pt>
                  <c:pt idx="48">
                    <c:v>PR2</c:v>
                  </c:pt>
                  <c:pt idx="49">
                    <c:v>PR4</c:v>
                  </c:pt>
                </c:lvl>
                <c:lvl>
                  <c:pt idx="0">
                    <c:v>2026/8/27</c:v>
                  </c:pt>
                  <c:pt idx="4">
                    <c:v>2026/8/29</c:v>
                  </c:pt>
                  <c:pt idx="9">
                    <c:v>2026/8/30</c:v>
                  </c:pt>
                  <c:pt idx="13">
                    <c:v>2026/8/28</c:v>
                  </c:pt>
                  <c:pt idx="17">
                    <c:v>2026/8/31</c:v>
                  </c:pt>
                  <c:pt idx="21">
                    <c:v>2026/9/1</c:v>
                  </c:pt>
                  <c:pt idx="25">
                    <c:v>2026/9/2</c:v>
                  </c:pt>
                  <c:pt idx="28">
                    <c:v>2026/9/3</c:v>
                  </c:pt>
                  <c:pt idx="32">
                    <c:v>2026/9/4</c:v>
                  </c:pt>
                  <c:pt idx="35">
                    <c:v>2026/9/5</c:v>
                  </c:pt>
                  <c:pt idx="38">
                    <c:v>2026/9/6</c:v>
                  </c:pt>
                  <c:pt idx="42">
                    <c:v>2026/9/7</c:v>
                  </c:pt>
                  <c:pt idx="45">
                    <c:v>2026/9/8</c:v>
                  </c:pt>
                  <c:pt idx="48">
                    <c:v>2026/9/10</c:v>
                  </c:pt>
                </c:lvl>
              </c:multiLvlStrCache>
            </c:multiLvlStrRef>
          </c:cat>
          <c:val>
            <c:numRef>
              <c:f>'M7-RDL'!$B$4:$B$98</c:f>
              <c:numCache>
                <c:formatCode>General</c:formatCode>
                <c:ptCount val="50"/>
                <c:pt idx="0">
                  <c:v>13</c:v>
                </c:pt>
                <c:pt idx="1">
                  <c:v>1</c:v>
                </c:pt>
                <c:pt idx="2">
                  <c:v>12</c:v>
                </c:pt>
                <c:pt idx="3">
                  <c:v>13</c:v>
                </c:pt>
                <c:pt idx="4">
                  <c:v>4</c:v>
                </c:pt>
                <c:pt idx="5">
                  <c:v>5</c:v>
                </c:pt>
                <c:pt idx="6">
                  <c:v>2</c:v>
                </c:pt>
                <c:pt idx="7">
                  <c:v>11</c:v>
                </c:pt>
                <c:pt idx="8">
                  <c:v>3</c:v>
                </c:pt>
                <c:pt idx="9">
                  <c:v>5</c:v>
                </c:pt>
                <c:pt idx="10">
                  <c:v>12</c:v>
                </c:pt>
                <c:pt idx="11">
                  <c:v>11</c:v>
                </c:pt>
                <c:pt idx="12">
                  <c:v>9</c:v>
                </c:pt>
                <c:pt idx="13">
                  <c:v>13</c:v>
                </c:pt>
                <c:pt idx="14">
                  <c:v>10</c:v>
                </c:pt>
                <c:pt idx="15">
                  <c:v>13</c:v>
                </c:pt>
                <c:pt idx="16">
                  <c:v>2</c:v>
                </c:pt>
                <c:pt idx="17">
                  <c:v>3</c:v>
                </c:pt>
                <c:pt idx="18">
                  <c:v>7</c:v>
                </c:pt>
                <c:pt idx="19">
                  <c:v>5</c:v>
                </c:pt>
                <c:pt idx="20">
                  <c:v>1</c:v>
                </c:pt>
                <c:pt idx="21">
                  <c:v>1</c:v>
                </c:pt>
                <c:pt idx="22">
                  <c:v>13</c:v>
                </c:pt>
                <c:pt idx="23">
                  <c:v>13</c:v>
                </c:pt>
                <c:pt idx="24">
                  <c:v>4</c:v>
                </c:pt>
                <c:pt idx="25">
                  <c:v>13</c:v>
                </c:pt>
                <c:pt idx="26">
                  <c:v>13</c:v>
                </c:pt>
                <c:pt idx="27">
                  <c:v>1</c:v>
                </c:pt>
                <c:pt idx="28">
                  <c:v>5</c:v>
                </c:pt>
                <c:pt idx="29">
                  <c:v>13</c:v>
                </c:pt>
                <c:pt idx="30">
                  <c:v>1</c:v>
                </c:pt>
                <c:pt idx="31">
                  <c:v>12</c:v>
                </c:pt>
                <c:pt idx="32">
                  <c:v>12</c:v>
                </c:pt>
                <c:pt idx="33">
                  <c:v>11</c:v>
                </c:pt>
                <c:pt idx="34">
                  <c:v>13</c:v>
                </c:pt>
                <c:pt idx="35">
                  <c:v>2</c:v>
                </c:pt>
                <c:pt idx="36">
                  <c:v>10</c:v>
                </c:pt>
                <c:pt idx="37">
                  <c:v>1</c:v>
                </c:pt>
                <c:pt idx="38">
                  <c:v>13</c:v>
                </c:pt>
                <c:pt idx="39">
                  <c:v>10</c:v>
                </c:pt>
                <c:pt idx="40">
                  <c:v>13</c:v>
                </c:pt>
                <c:pt idx="41">
                  <c:v>12</c:v>
                </c:pt>
                <c:pt idx="42">
                  <c:v>2</c:v>
                </c:pt>
                <c:pt idx="43">
                  <c:v>7</c:v>
                </c:pt>
                <c:pt idx="44">
                  <c:v>4</c:v>
                </c:pt>
                <c:pt idx="45">
                  <c:v>1</c:v>
                </c:pt>
                <c:pt idx="46">
                  <c:v>13</c:v>
                </c:pt>
                <c:pt idx="47">
                  <c:v>5</c:v>
                </c:pt>
                <c:pt idx="48">
                  <c:v>4</c:v>
                </c:pt>
                <c:pt idx="49">
                  <c:v>3</c:v>
                </c:pt>
              </c:numCache>
            </c:numRef>
          </c:val>
          <c:extLst>
            <c:ext xmlns:c16="http://schemas.microsoft.com/office/drawing/2014/chart" uri="{C3380CC4-5D6E-409C-BE32-E72D297353CC}">
              <c16:uniqueId val="{00000000-AFAA-44E2-B2B2-08718D2C1F1A}"/>
            </c:ext>
          </c:extLst>
        </c:ser>
        <c:ser>
          <c:idx val="1"/>
          <c:order val="1"/>
          <c:tx>
            <c:strRef>
              <c:f>'M7-RDL'!$C$3</c:f>
              <c:strCache>
                <c:ptCount val="1"/>
                <c:pt idx="0">
                  <c:v>-Rework wafer</c:v>
                </c:pt>
              </c:strCache>
            </c:strRef>
          </c:tx>
          <c:spPr>
            <a:solidFill>
              <a:schemeClr val="accent2"/>
            </a:solidFill>
            <a:ln>
              <a:noFill/>
            </a:ln>
            <a:effectLst/>
          </c:spPr>
          <c:invertIfNegative val="0"/>
          <c:cat>
            <c:multiLvlStrRef>
              <c:f>'M7-RDL'!$A$4:$A$98</c:f>
              <c:multiLvlStrCache>
                <c:ptCount val="50"/>
                <c:lvl>
                  <c:pt idx="0">
                    <c:v>15M7D6</c:v>
                  </c:pt>
                  <c:pt idx="1">
                    <c:v>33N4NE</c:v>
                  </c:pt>
                  <c:pt idx="2">
                    <c:v>33M72B</c:v>
                  </c:pt>
                  <c:pt idx="3">
                    <c:v>33M709</c:v>
                  </c:pt>
                  <c:pt idx="4">
                    <c:v>23N4ADB001</c:v>
                  </c:pt>
                  <c:pt idx="5">
                    <c:v>23N4AHB001</c:v>
                  </c:pt>
                  <c:pt idx="6">
                    <c:v>15M7DAB006</c:v>
                  </c:pt>
                  <c:pt idx="7">
                    <c:v>23N4AF</c:v>
                  </c:pt>
                  <c:pt idx="8">
                    <c:v>33M72C</c:v>
                  </c:pt>
                  <c:pt idx="9">
                    <c:v>15M7D7B006</c:v>
                  </c:pt>
                  <c:pt idx="10">
                    <c:v>33M72B</c:v>
                  </c:pt>
                  <c:pt idx="11">
                    <c:v>33M707</c:v>
                  </c:pt>
                  <c:pt idx="12">
                    <c:v>33M708</c:v>
                  </c:pt>
                  <c:pt idx="13">
                    <c:v>23N4AK</c:v>
                  </c:pt>
                  <c:pt idx="14">
                    <c:v>33M72B</c:v>
                  </c:pt>
                  <c:pt idx="15">
                    <c:v>33M709</c:v>
                  </c:pt>
                  <c:pt idx="16">
                    <c:v>33M72BB002</c:v>
                  </c:pt>
                  <c:pt idx="17">
                    <c:v>23N4ADB002</c:v>
                  </c:pt>
                  <c:pt idx="18">
                    <c:v>15M7D7</c:v>
                  </c:pt>
                  <c:pt idx="19">
                    <c:v>23N4AHB001</c:v>
                  </c:pt>
                  <c:pt idx="20">
                    <c:v>23N4AE</c:v>
                  </c:pt>
                  <c:pt idx="21">
                    <c:v>23N4ADB003</c:v>
                  </c:pt>
                  <c:pt idx="22">
                    <c:v>23N4AJ</c:v>
                  </c:pt>
                  <c:pt idx="23">
                    <c:v>23N4AK</c:v>
                  </c:pt>
                  <c:pt idx="24">
                    <c:v>23N4AFB003</c:v>
                  </c:pt>
                  <c:pt idx="25">
                    <c:v>23N4AG</c:v>
                  </c:pt>
                  <c:pt idx="26">
                    <c:v>33M709</c:v>
                  </c:pt>
                  <c:pt idx="27">
                    <c:v>33N4ND</c:v>
                  </c:pt>
                  <c:pt idx="28">
                    <c:v>15M7D7B006</c:v>
                  </c:pt>
                  <c:pt idx="29">
                    <c:v>33M709</c:v>
                  </c:pt>
                  <c:pt idx="30">
                    <c:v>35M7DL</c:v>
                  </c:pt>
                  <c:pt idx="31">
                    <c:v>35M7DK</c:v>
                  </c:pt>
                  <c:pt idx="32">
                    <c:v>33M72B</c:v>
                  </c:pt>
                  <c:pt idx="33">
                    <c:v>35M7HL</c:v>
                  </c:pt>
                  <c:pt idx="34">
                    <c:v>35M7DJ</c:v>
                  </c:pt>
                  <c:pt idx="35">
                    <c:v>35M7DNB001</c:v>
                  </c:pt>
                  <c:pt idx="36">
                    <c:v>35M7DN</c:v>
                  </c:pt>
                  <c:pt idx="37">
                    <c:v>35M7HLB001</c:v>
                  </c:pt>
                  <c:pt idx="38">
                    <c:v>18N4UW</c:v>
                  </c:pt>
                  <c:pt idx="39">
                    <c:v>15M7DA</c:v>
                  </c:pt>
                  <c:pt idx="40">
                    <c:v>15M7D6</c:v>
                  </c:pt>
                  <c:pt idx="41">
                    <c:v>18N4UU</c:v>
                  </c:pt>
                  <c:pt idx="42">
                    <c:v>23N4AFB002</c:v>
                  </c:pt>
                  <c:pt idx="43">
                    <c:v>23N4AF</c:v>
                  </c:pt>
                  <c:pt idx="44">
                    <c:v>15M7D6B004</c:v>
                  </c:pt>
                  <c:pt idx="45">
                    <c:v>31BWM7B001</c:v>
                  </c:pt>
                  <c:pt idx="46">
                    <c:v>23N4AC</c:v>
                  </c:pt>
                  <c:pt idx="47">
                    <c:v>23N4AHB001</c:v>
                  </c:pt>
                  <c:pt idx="48">
                    <c:v>18N4UWB001</c:v>
                  </c:pt>
                  <c:pt idx="49">
                    <c:v>23N4AHB002</c:v>
                  </c:pt>
                </c:lvl>
                <c:lvl>
                  <c:pt idx="0">
                    <c:v>PR5</c:v>
                  </c:pt>
                  <c:pt idx="1">
                    <c:v>C4</c:v>
                  </c:pt>
                  <c:pt idx="4">
                    <c:v>PR4</c:v>
                  </c:pt>
                  <c:pt idx="7">
                    <c:v>PR5</c:v>
                  </c:pt>
                  <c:pt idx="8">
                    <c:v>C4</c:v>
                  </c:pt>
                  <c:pt idx="9">
                    <c:v>PR4</c:v>
                  </c:pt>
                  <c:pt idx="10">
                    <c:v>C4</c:v>
                  </c:pt>
                  <c:pt idx="13">
                    <c:v>PR4</c:v>
                  </c:pt>
                  <c:pt idx="14">
                    <c:v>C4</c:v>
                  </c:pt>
                  <c:pt idx="17">
                    <c:v>PR3</c:v>
                  </c:pt>
                  <c:pt idx="18">
                    <c:v>PR4</c:v>
                  </c:pt>
                  <c:pt idx="20">
                    <c:v>uPad</c:v>
                  </c:pt>
                  <c:pt idx="21">
                    <c:v>PR3</c:v>
                  </c:pt>
                  <c:pt idx="22">
                    <c:v>PR4</c:v>
                  </c:pt>
                  <c:pt idx="24">
                    <c:v>PR5</c:v>
                  </c:pt>
                  <c:pt idx="25">
                    <c:v>PR4</c:v>
                  </c:pt>
                  <c:pt idx="26">
                    <c:v>C4</c:v>
                  </c:pt>
                  <c:pt idx="28">
                    <c:v>PR4</c:v>
                  </c:pt>
                  <c:pt idx="29">
                    <c:v>C4</c:v>
                  </c:pt>
                  <c:pt idx="32">
                    <c:v>C4</c:v>
                  </c:pt>
                  <c:pt idx="35">
                    <c:v>C4</c:v>
                  </c:pt>
                  <c:pt idx="38">
                    <c:v>PR2</c:v>
                  </c:pt>
                  <c:pt idx="39">
                    <c:v>PR5</c:v>
                  </c:pt>
                  <c:pt idx="40">
                    <c:v>uPad</c:v>
                  </c:pt>
                  <c:pt idx="42">
                    <c:v>PR5</c:v>
                  </c:pt>
                  <c:pt idx="43">
                    <c:v>uPad</c:v>
                  </c:pt>
                  <c:pt idx="45">
                    <c:v>PR2</c:v>
                  </c:pt>
                  <c:pt idx="46">
                    <c:v>PR4</c:v>
                  </c:pt>
                  <c:pt idx="48">
                    <c:v>PR2</c:v>
                  </c:pt>
                  <c:pt idx="49">
                    <c:v>PR4</c:v>
                  </c:pt>
                </c:lvl>
                <c:lvl>
                  <c:pt idx="0">
                    <c:v>2026/8/27</c:v>
                  </c:pt>
                  <c:pt idx="4">
                    <c:v>2026/8/29</c:v>
                  </c:pt>
                  <c:pt idx="9">
                    <c:v>2026/8/30</c:v>
                  </c:pt>
                  <c:pt idx="13">
                    <c:v>2026/8/28</c:v>
                  </c:pt>
                  <c:pt idx="17">
                    <c:v>2026/8/31</c:v>
                  </c:pt>
                  <c:pt idx="21">
                    <c:v>2026/9/1</c:v>
                  </c:pt>
                  <c:pt idx="25">
                    <c:v>2026/9/2</c:v>
                  </c:pt>
                  <c:pt idx="28">
                    <c:v>2026/9/3</c:v>
                  </c:pt>
                  <c:pt idx="32">
                    <c:v>2026/9/4</c:v>
                  </c:pt>
                  <c:pt idx="35">
                    <c:v>2026/9/5</c:v>
                  </c:pt>
                  <c:pt idx="38">
                    <c:v>2026/9/6</c:v>
                  </c:pt>
                  <c:pt idx="42">
                    <c:v>2026/9/7</c:v>
                  </c:pt>
                  <c:pt idx="45">
                    <c:v>2026/9/8</c:v>
                  </c:pt>
                  <c:pt idx="48">
                    <c:v>2026/9/10</c:v>
                  </c:pt>
                </c:lvl>
              </c:multiLvlStrCache>
            </c:multiLvlStrRef>
          </c:cat>
          <c:val>
            <c:numRef>
              <c:f>'M7-RDL'!$C$4:$C$98</c:f>
              <c:numCache>
                <c:formatCode>General</c:formatCode>
                <c:ptCount val="50"/>
                <c:pt idx="0">
                  <c:v>0</c:v>
                </c:pt>
                <c:pt idx="1">
                  <c:v>0</c:v>
                </c:pt>
                <c:pt idx="2">
                  <c:v>12</c:v>
                </c:pt>
                <c:pt idx="3">
                  <c:v>13</c:v>
                </c:pt>
                <c:pt idx="4">
                  <c:v>0</c:v>
                </c:pt>
                <c:pt idx="5">
                  <c:v>5</c:v>
                </c:pt>
                <c:pt idx="6">
                  <c:v>0</c:v>
                </c:pt>
                <c:pt idx="7">
                  <c:v>4</c:v>
                </c:pt>
                <c:pt idx="8">
                  <c:v>0</c:v>
                </c:pt>
                <c:pt idx="9">
                  <c:v>5</c:v>
                </c:pt>
                <c:pt idx="10">
                  <c:v>12</c:v>
                </c:pt>
                <c:pt idx="11">
                  <c:v>0</c:v>
                </c:pt>
                <c:pt idx="12">
                  <c:v>0</c:v>
                </c:pt>
                <c:pt idx="13">
                  <c:v>13</c:v>
                </c:pt>
                <c:pt idx="14">
                  <c:v>10</c:v>
                </c:pt>
                <c:pt idx="15">
                  <c:v>13</c:v>
                </c:pt>
                <c:pt idx="16">
                  <c:v>2</c:v>
                </c:pt>
                <c:pt idx="17">
                  <c:v>0</c:v>
                </c:pt>
                <c:pt idx="18">
                  <c:v>0</c:v>
                </c:pt>
                <c:pt idx="19">
                  <c:v>5</c:v>
                </c:pt>
                <c:pt idx="20">
                  <c:v>0</c:v>
                </c:pt>
                <c:pt idx="21">
                  <c:v>0</c:v>
                </c:pt>
                <c:pt idx="22">
                  <c:v>13</c:v>
                </c:pt>
                <c:pt idx="23">
                  <c:v>13</c:v>
                </c:pt>
                <c:pt idx="24">
                  <c:v>0</c:v>
                </c:pt>
                <c:pt idx="25">
                  <c:v>0</c:v>
                </c:pt>
                <c:pt idx="26">
                  <c:v>13</c:v>
                </c:pt>
                <c:pt idx="27">
                  <c:v>0</c:v>
                </c:pt>
                <c:pt idx="28">
                  <c:v>0</c:v>
                </c:pt>
                <c:pt idx="29">
                  <c:v>0</c:v>
                </c:pt>
                <c:pt idx="30">
                  <c:v>0</c:v>
                </c:pt>
                <c:pt idx="31">
                  <c:v>0</c:v>
                </c:pt>
                <c:pt idx="32">
                  <c:v>0</c:v>
                </c:pt>
                <c:pt idx="33">
                  <c:v>0</c:v>
                </c:pt>
                <c:pt idx="34">
                  <c:v>0</c:v>
                </c:pt>
                <c:pt idx="35">
                  <c:v>0</c:v>
                </c:pt>
                <c:pt idx="36">
                  <c:v>2</c:v>
                </c:pt>
                <c:pt idx="37">
                  <c:v>0</c:v>
                </c:pt>
                <c:pt idx="38">
                  <c:v>4</c:v>
                </c:pt>
                <c:pt idx="39">
                  <c:v>0</c:v>
                </c:pt>
                <c:pt idx="40">
                  <c:v>4</c:v>
                </c:pt>
                <c:pt idx="41">
                  <c:v>1</c:v>
                </c:pt>
                <c:pt idx="42">
                  <c:v>0</c:v>
                </c:pt>
                <c:pt idx="43">
                  <c:v>0</c:v>
                </c:pt>
                <c:pt idx="44">
                  <c:v>0</c:v>
                </c:pt>
                <c:pt idx="45">
                  <c:v>0</c:v>
                </c:pt>
                <c:pt idx="46">
                  <c:v>0</c:v>
                </c:pt>
                <c:pt idx="47">
                  <c:v>3</c:v>
                </c:pt>
                <c:pt idx="48">
                  <c:v>0</c:v>
                </c:pt>
                <c:pt idx="49">
                  <c:v>0</c:v>
                </c:pt>
              </c:numCache>
            </c:numRef>
          </c:val>
          <c:extLst>
            <c:ext xmlns:c16="http://schemas.microsoft.com/office/drawing/2014/chart" uri="{C3380CC4-5D6E-409C-BE32-E72D297353CC}">
              <c16:uniqueId val="{00000001-AFAA-44E2-B2B2-08718D2C1F1A}"/>
            </c:ext>
          </c:extLst>
        </c:ser>
        <c:dLbls>
          <c:showLegendKey val="0"/>
          <c:showVal val="0"/>
          <c:showCatName val="0"/>
          <c:showSerName val="0"/>
          <c:showPercent val="0"/>
          <c:showBubbleSize val="0"/>
        </c:dLbls>
        <c:gapWidth val="219"/>
        <c:axId val="412268608"/>
        <c:axId val="412271744"/>
      </c:barChart>
      <c:lineChart>
        <c:grouping val="standard"/>
        <c:varyColors val="0"/>
        <c:ser>
          <c:idx val="2"/>
          <c:order val="2"/>
          <c:tx>
            <c:strRef>
              <c:f>'M7-RDL'!$D$3</c:f>
              <c:strCache>
                <c:ptCount val="1"/>
                <c:pt idx="0">
                  <c:v>- Addition defect</c:v>
                </c:pt>
              </c:strCache>
            </c:strRef>
          </c:tx>
          <c:spPr>
            <a:ln w="28575" cap="rnd">
              <a:solidFill>
                <a:schemeClr val="accent3"/>
              </a:solidFill>
              <a:round/>
            </a:ln>
            <a:effectLst/>
          </c:spPr>
          <c:marker>
            <c:symbol val="circle"/>
            <c:size val="5"/>
            <c:spPr>
              <a:solidFill>
                <a:schemeClr val="accent3"/>
              </a:solidFill>
              <a:ln w="9525">
                <a:solidFill>
                  <a:schemeClr val="accent3"/>
                </a:solidFill>
              </a:ln>
              <a:effectLst/>
            </c:spPr>
          </c:marker>
          <c:cat>
            <c:multiLvlStrRef>
              <c:f>'M7-RDL'!$A$4:$A$98</c:f>
              <c:multiLvlStrCache>
                <c:ptCount val="50"/>
                <c:lvl>
                  <c:pt idx="0">
                    <c:v>15M7D6</c:v>
                  </c:pt>
                  <c:pt idx="1">
                    <c:v>33N4NE</c:v>
                  </c:pt>
                  <c:pt idx="2">
                    <c:v>33M72B</c:v>
                  </c:pt>
                  <c:pt idx="3">
                    <c:v>33M709</c:v>
                  </c:pt>
                  <c:pt idx="4">
                    <c:v>23N4ADB001</c:v>
                  </c:pt>
                  <c:pt idx="5">
                    <c:v>23N4AHB001</c:v>
                  </c:pt>
                  <c:pt idx="6">
                    <c:v>15M7DAB006</c:v>
                  </c:pt>
                  <c:pt idx="7">
                    <c:v>23N4AF</c:v>
                  </c:pt>
                  <c:pt idx="8">
                    <c:v>33M72C</c:v>
                  </c:pt>
                  <c:pt idx="9">
                    <c:v>15M7D7B006</c:v>
                  </c:pt>
                  <c:pt idx="10">
                    <c:v>33M72B</c:v>
                  </c:pt>
                  <c:pt idx="11">
                    <c:v>33M707</c:v>
                  </c:pt>
                  <c:pt idx="12">
                    <c:v>33M708</c:v>
                  </c:pt>
                  <c:pt idx="13">
                    <c:v>23N4AK</c:v>
                  </c:pt>
                  <c:pt idx="14">
                    <c:v>33M72B</c:v>
                  </c:pt>
                  <c:pt idx="15">
                    <c:v>33M709</c:v>
                  </c:pt>
                  <c:pt idx="16">
                    <c:v>33M72BB002</c:v>
                  </c:pt>
                  <c:pt idx="17">
                    <c:v>23N4ADB002</c:v>
                  </c:pt>
                  <c:pt idx="18">
                    <c:v>15M7D7</c:v>
                  </c:pt>
                  <c:pt idx="19">
                    <c:v>23N4AHB001</c:v>
                  </c:pt>
                  <c:pt idx="20">
                    <c:v>23N4AE</c:v>
                  </c:pt>
                  <c:pt idx="21">
                    <c:v>23N4ADB003</c:v>
                  </c:pt>
                  <c:pt idx="22">
                    <c:v>23N4AJ</c:v>
                  </c:pt>
                  <c:pt idx="23">
                    <c:v>23N4AK</c:v>
                  </c:pt>
                  <c:pt idx="24">
                    <c:v>23N4AFB003</c:v>
                  </c:pt>
                  <c:pt idx="25">
                    <c:v>23N4AG</c:v>
                  </c:pt>
                  <c:pt idx="26">
                    <c:v>33M709</c:v>
                  </c:pt>
                  <c:pt idx="27">
                    <c:v>33N4ND</c:v>
                  </c:pt>
                  <c:pt idx="28">
                    <c:v>15M7D7B006</c:v>
                  </c:pt>
                  <c:pt idx="29">
                    <c:v>33M709</c:v>
                  </c:pt>
                  <c:pt idx="30">
                    <c:v>35M7DL</c:v>
                  </c:pt>
                  <c:pt idx="31">
                    <c:v>35M7DK</c:v>
                  </c:pt>
                  <c:pt idx="32">
                    <c:v>33M72B</c:v>
                  </c:pt>
                  <c:pt idx="33">
                    <c:v>35M7HL</c:v>
                  </c:pt>
                  <c:pt idx="34">
                    <c:v>35M7DJ</c:v>
                  </c:pt>
                  <c:pt idx="35">
                    <c:v>35M7DNB001</c:v>
                  </c:pt>
                  <c:pt idx="36">
                    <c:v>35M7DN</c:v>
                  </c:pt>
                  <c:pt idx="37">
                    <c:v>35M7HLB001</c:v>
                  </c:pt>
                  <c:pt idx="38">
                    <c:v>18N4UW</c:v>
                  </c:pt>
                  <c:pt idx="39">
                    <c:v>15M7DA</c:v>
                  </c:pt>
                  <c:pt idx="40">
                    <c:v>15M7D6</c:v>
                  </c:pt>
                  <c:pt idx="41">
                    <c:v>18N4UU</c:v>
                  </c:pt>
                  <c:pt idx="42">
                    <c:v>23N4AFB002</c:v>
                  </c:pt>
                  <c:pt idx="43">
                    <c:v>23N4AF</c:v>
                  </c:pt>
                  <c:pt idx="44">
                    <c:v>15M7D6B004</c:v>
                  </c:pt>
                  <c:pt idx="45">
                    <c:v>31BWM7B001</c:v>
                  </c:pt>
                  <c:pt idx="46">
                    <c:v>23N4AC</c:v>
                  </c:pt>
                  <c:pt idx="47">
                    <c:v>23N4AHB001</c:v>
                  </c:pt>
                  <c:pt idx="48">
                    <c:v>18N4UWB001</c:v>
                  </c:pt>
                  <c:pt idx="49">
                    <c:v>23N4AHB002</c:v>
                  </c:pt>
                </c:lvl>
                <c:lvl>
                  <c:pt idx="0">
                    <c:v>PR5</c:v>
                  </c:pt>
                  <c:pt idx="1">
                    <c:v>C4</c:v>
                  </c:pt>
                  <c:pt idx="4">
                    <c:v>PR4</c:v>
                  </c:pt>
                  <c:pt idx="7">
                    <c:v>PR5</c:v>
                  </c:pt>
                  <c:pt idx="8">
                    <c:v>C4</c:v>
                  </c:pt>
                  <c:pt idx="9">
                    <c:v>PR4</c:v>
                  </c:pt>
                  <c:pt idx="10">
                    <c:v>C4</c:v>
                  </c:pt>
                  <c:pt idx="13">
                    <c:v>PR4</c:v>
                  </c:pt>
                  <c:pt idx="14">
                    <c:v>C4</c:v>
                  </c:pt>
                  <c:pt idx="17">
                    <c:v>PR3</c:v>
                  </c:pt>
                  <c:pt idx="18">
                    <c:v>PR4</c:v>
                  </c:pt>
                  <c:pt idx="20">
                    <c:v>uPad</c:v>
                  </c:pt>
                  <c:pt idx="21">
                    <c:v>PR3</c:v>
                  </c:pt>
                  <c:pt idx="22">
                    <c:v>PR4</c:v>
                  </c:pt>
                  <c:pt idx="24">
                    <c:v>PR5</c:v>
                  </c:pt>
                  <c:pt idx="25">
                    <c:v>PR4</c:v>
                  </c:pt>
                  <c:pt idx="26">
                    <c:v>C4</c:v>
                  </c:pt>
                  <c:pt idx="28">
                    <c:v>PR4</c:v>
                  </c:pt>
                  <c:pt idx="29">
                    <c:v>C4</c:v>
                  </c:pt>
                  <c:pt idx="32">
                    <c:v>C4</c:v>
                  </c:pt>
                  <c:pt idx="35">
                    <c:v>C4</c:v>
                  </c:pt>
                  <c:pt idx="38">
                    <c:v>PR2</c:v>
                  </c:pt>
                  <c:pt idx="39">
                    <c:v>PR5</c:v>
                  </c:pt>
                  <c:pt idx="40">
                    <c:v>uPad</c:v>
                  </c:pt>
                  <c:pt idx="42">
                    <c:v>PR5</c:v>
                  </c:pt>
                  <c:pt idx="43">
                    <c:v>uPad</c:v>
                  </c:pt>
                  <c:pt idx="45">
                    <c:v>PR2</c:v>
                  </c:pt>
                  <c:pt idx="46">
                    <c:v>PR4</c:v>
                  </c:pt>
                  <c:pt idx="48">
                    <c:v>PR2</c:v>
                  </c:pt>
                  <c:pt idx="49">
                    <c:v>PR4</c:v>
                  </c:pt>
                </c:lvl>
                <c:lvl>
                  <c:pt idx="0">
                    <c:v>2026/8/27</c:v>
                  </c:pt>
                  <c:pt idx="4">
                    <c:v>2026/8/29</c:v>
                  </c:pt>
                  <c:pt idx="9">
                    <c:v>2026/8/30</c:v>
                  </c:pt>
                  <c:pt idx="13">
                    <c:v>2026/8/28</c:v>
                  </c:pt>
                  <c:pt idx="17">
                    <c:v>2026/8/31</c:v>
                  </c:pt>
                  <c:pt idx="21">
                    <c:v>2026/9/1</c:v>
                  </c:pt>
                  <c:pt idx="25">
                    <c:v>2026/9/2</c:v>
                  </c:pt>
                  <c:pt idx="28">
                    <c:v>2026/9/3</c:v>
                  </c:pt>
                  <c:pt idx="32">
                    <c:v>2026/9/4</c:v>
                  </c:pt>
                  <c:pt idx="35">
                    <c:v>2026/9/5</c:v>
                  </c:pt>
                  <c:pt idx="38">
                    <c:v>2026/9/6</c:v>
                  </c:pt>
                  <c:pt idx="42">
                    <c:v>2026/9/7</c:v>
                  </c:pt>
                  <c:pt idx="45">
                    <c:v>2026/9/8</c:v>
                  </c:pt>
                  <c:pt idx="48">
                    <c:v>2026/9/10</c:v>
                  </c:pt>
                </c:lvl>
              </c:multiLvlStrCache>
            </c:multiLvlStrRef>
          </c:cat>
          <c:val>
            <c:numRef>
              <c:f>'M7-RDL'!$D$4:$D$98</c:f>
              <c:numCache>
                <c:formatCode>General</c:formatCode>
                <c:ptCount val="50"/>
                <c:pt idx="0">
                  <c:v>2</c:v>
                </c:pt>
                <c:pt idx="1">
                  <c:v>0</c:v>
                </c:pt>
                <c:pt idx="2">
                  <c:v>0</c:v>
                </c:pt>
                <c:pt idx="3">
                  <c:v>0</c:v>
                </c:pt>
                <c:pt idx="4">
                  <c:v>1</c:v>
                </c:pt>
                <c:pt idx="5">
                  <c:v>21</c:v>
                </c:pt>
                <c:pt idx="6">
                  <c:v>1</c:v>
                </c:pt>
                <c:pt idx="7">
                  <c:v>6</c:v>
                </c:pt>
                <c:pt idx="8">
                  <c:v>0</c:v>
                </c:pt>
                <c:pt idx="9">
                  <c:v>18</c:v>
                </c:pt>
                <c:pt idx="10">
                  <c:v>0</c:v>
                </c:pt>
                <c:pt idx="11">
                  <c:v>0</c:v>
                </c:pt>
                <c:pt idx="12">
                  <c:v>2</c:v>
                </c:pt>
                <c:pt idx="13">
                  <c:v>0</c:v>
                </c:pt>
                <c:pt idx="14">
                  <c:v>0</c:v>
                </c:pt>
                <c:pt idx="15">
                  <c:v>0</c:v>
                </c:pt>
                <c:pt idx="16">
                  <c:v>0</c:v>
                </c:pt>
                <c:pt idx="17">
                  <c:v>2</c:v>
                </c:pt>
                <c:pt idx="18">
                  <c:v>0</c:v>
                </c:pt>
                <c:pt idx="19">
                  <c:v>0</c:v>
                </c:pt>
                <c:pt idx="20">
                  <c:v>0</c:v>
                </c:pt>
                <c:pt idx="21">
                  <c:v>0</c:v>
                </c:pt>
                <c:pt idx="22">
                  <c:v>0</c:v>
                </c:pt>
                <c:pt idx="23">
                  <c:v>0</c:v>
                </c:pt>
                <c:pt idx="24">
                  <c:v>0</c:v>
                </c:pt>
                <c:pt idx="25">
                  <c:v>1</c:v>
                </c:pt>
                <c:pt idx="26">
                  <c:v>0</c:v>
                </c:pt>
                <c:pt idx="27">
                  <c:v>0</c:v>
                </c:pt>
                <c:pt idx="28">
                  <c:v>5</c:v>
                </c:pt>
                <c:pt idx="29">
                  <c:v>0</c:v>
                </c:pt>
                <c:pt idx="30">
                  <c:v>0</c:v>
                </c:pt>
                <c:pt idx="31">
                  <c:v>0</c:v>
                </c:pt>
                <c:pt idx="32">
                  <c:v>1</c:v>
                </c:pt>
                <c:pt idx="33">
                  <c:v>2</c:v>
                </c:pt>
                <c:pt idx="34">
                  <c:v>1</c:v>
                </c:pt>
                <c:pt idx="35">
                  <c:v>1</c:v>
                </c:pt>
                <c:pt idx="36">
                  <c:v>2</c:v>
                </c:pt>
                <c:pt idx="37">
                  <c:v>0</c:v>
                </c:pt>
                <c:pt idx="38">
                  <c:v>23</c:v>
                </c:pt>
                <c:pt idx="39">
                  <c:v>3</c:v>
                </c:pt>
                <c:pt idx="40">
                  <c:v>5</c:v>
                </c:pt>
                <c:pt idx="41">
                  <c:v>2</c:v>
                </c:pt>
                <c:pt idx="42">
                  <c:v>0</c:v>
                </c:pt>
                <c:pt idx="43">
                  <c:v>0</c:v>
                </c:pt>
                <c:pt idx="44">
                  <c:v>2</c:v>
                </c:pt>
                <c:pt idx="45">
                  <c:v>0</c:v>
                </c:pt>
                <c:pt idx="46">
                  <c:v>3</c:v>
                </c:pt>
                <c:pt idx="47">
                  <c:v>19</c:v>
                </c:pt>
                <c:pt idx="48">
                  <c:v>2</c:v>
                </c:pt>
                <c:pt idx="49">
                  <c:v>2</c:v>
                </c:pt>
              </c:numCache>
            </c:numRef>
          </c:val>
          <c:smooth val="0"/>
          <c:extLst>
            <c:ext xmlns:c16="http://schemas.microsoft.com/office/drawing/2014/chart" uri="{C3380CC4-5D6E-409C-BE32-E72D297353CC}">
              <c16:uniqueId val="{00000002-AFAA-44E2-B2B2-08718D2C1F1A}"/>
            </c:ext>
          </c:extLst>
        </c:ser>
        <c:dLbls>
          <c:showLegendKey val="0"/>
          <c:showVal val="0"/>
          <c:showCatName val="0"/>
          <c:showSerName val="0"/>
          <c:showPercent val="0"/>
          <c:showBubbleSize val="0"/>
        </c:dLbls>
        <c:marker val="1"/>
        <c:smooth val="0"/>
        <c:axId val="408653280"/>
        <c:axId val="408653672"/>
      </c:lineChart>
      <c:catAx>
        <c:axId val="40865328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zh-TW"/>
          </a:p>
        </c:txPr>
        <c:crossAx val="408653672"/>
        <c:crosses val="autoZero"/>
        <c:auto val="1"/>
        <c:lblAlgn val="ctr"/>
        <c:lblOffset val="100"/>
        <c:noMultiLvlLbl val="0"/>
      </c:catAx>
      <c:valAx>
        <c:axId val="408653672"/>
        <c:scaling>
          <c:orientation val="minMax"/>
          <c:max val="60"/>
        </c:scaling>
        <c:delete val="0"/>
        <c:axPos val="l"/>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zh-TW"/>
          </a:p>
        </c:txPr>
        <c:crossAx val="408653280"/>
        <c:crosses val="autoZero"/>
        <c:crossBetween val="between"/>
      </c:valAx>
      <c:valAx>
        <c:axId val="412271744"/>
        <c:scaling>
          <c:orientation val="minMax"/>
          <c:max val="20"/>
        </c:scaling>
        <c:delete val="0"/>
        <c:axPos val="r"/>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zh-TW"/>
          </a:p>
        </c:txPr>
        <c:crossAx val="412268608"/>
        <c:crosses val="max"/>
        <c:crossBetween val="between"/>
      </c:valAx>
      <c:catAx>
        <c:axId val="412268608"/>
        <c:scaling>
          <c:orientation val="minMax"/>
        </c:scaling>
        <c:delete val="1"/>
        <c:axPos val="b"/>
        <c:numFmt formatCode="General" sourceLinked="1"/>
        <c:majorTickMark val="out"/>
        <c:minorTickMark val="none"/>
        <c:tickLblPos val="nextTo"/>
        <c:crossAx val="412271744"/>
        <c:crosses val="autoZero"/>
        <c:auto val="1"/>
        <c:lblAlgn val="ctr"/>
        <c:lblOffset val="100"/>
        <c:noMultiLvlLbl val="0"/>
      </c:catAx>
      <c:spPr>
        <a:noFill/>
        <a:ln>
          <a:noFill/>
        </a:ln>
        <a:effectLst/>
      </c:spPr>
    </c:plotArea>
    <c:legend>
      <c:legendPos val="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zh-TW"/>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zh-TW"/>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Lst>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TW"/>
  <c:roundedCorners val="0"/>
  <mc:AlternateContent xmlns:mc="http://schemas.openxmlformats.org/markup-compatibility/2006">
    <mc:Choice xmlns:c14="http://schemas.microsoft.com/office/drawing/2007/8/2/chart" Requires="c14">
      <c14:style val="102"/>
    </mc:Choice>
    <mc:Fallback>
      <c:style val="2"/>
    </mc:Fallback>
  </mc:AlternateContent>
  <c:pivotSource>
    <c:name>[MVL AMD BRCM Customer lot RW rate 0901-T_(Security C).xlsm]AMD!樞紐分析表1</c:name>
    <c:fmtId val="155"/>
  </c:pivotSource>
  <c:chart>
    <c:autoTitleDeleted val="0"/>
    <c:pivotFmts>
      <c:pivotFmt>
        <c:idx val="0"/>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3"/>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chemeClr val="accent2"/>
            </a:solidFill>
            <a:round/>
          </a:ln>
          <a:effectLst/>
        </c:spPr>
        <c:marker>
          <c:symbol val="circle"/>
          <c:size val="14"/>
          <c:spPr>
            <a:solidFill>
              <a:schemeClr val="bg1"/>
            </a:solidFill>
            <a:ln w="9525">
              <a:solidFill>
                <a:schemeClr val="bg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800" b="0" i="0" u="none" strike="noStrike" kern="1200" baseline="0">
                  <a:solidFill>
                    <a:schemeClr val="tx1">
                      <a:lumMod val="75000"/>
                      <a:lumOff val="25000"/>
                    </a:schemeClr>
                  </a:solidFill>
                  <a:latin typeface="+mn-lt"/>
                  <a:ea typeface="+mn-ea"/>
                  <a:cs typeface="+mn-cs"/>
                </a:defRPr>
              </a:pPr>
              <a:endParaRPr lang="zh-TW"/>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3"/>
      </c:pivotFmt>
      <c:pivotFmt>
        <c:idx val="4"/>
        <c:spPr>
          <a:solidFill>
            <a:schemeClr val="accent1"/>
          </a:solidFill>
          <a:ln>
            <a:noFill/>
          </a:ln>
          <a:effectLst/>
        </c:spPr>
        <c:marker>
          <c:symbol val="none"/>
        </c:marker>
      </c:pivotFmt>
      <c:pivotFmt>
        <c:idx val="5"/>
        <c:spPr>
          <a:solidFill>
            <a:schemeClr val="accent3"/>
          </a:solidFill>
          <a:ln>
            <a:noFill/>
          </a:ln>
          <a:effectLst/>
        </c:spPr>
        <c:marker>
          <c:symbol val="none"/>
        </c:marker>
      </c:pivotFmt>
      <c:pivotFmt>
        <c:idx val="6"/>
        <c:spPr>
          <a:ln w="28575" cap="rnd">
            <a:solidFill>
              <a:schemeClr val="accent2"/>
            </a:solidFill>
            <a:round/>
          </a:ln>
          <a:effectLst/>
        </c:spPr>
        <c:marker>
          <c:symbol val="circle"/>
          <c:size val="14"/>
          <c:spPr>
            <a:solidFill>
              <a:schemeClr val="bg1"/>
            </a:solidFill>
            <a:ln w="9525">
              <a:solidFill>
                <a:schemeClr val="bg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800" b="0" i="0" u="none" strike="noStrike" kern="1200" baseline="0">
                  <a:solidFill>
                    <a:schemeClr val="tx1">
                      <a:lumMod val="75000"/>
                      <a:lumOff val="25000"/>
                    </a:schemeClr>
                  </a:solidFill>
                  <a:latin typeface="+mn-lt"/>
                  <a:ea typeface="+mn-ea"/>
                  <a:cs typeface="+mn-cs"/>
                </a:defRPr>
              </a:pPr>
              <a:endParaRPr lang="zh-TW"/>
            </a:p>
          </c:txPr>
          <c:dLblPos val="ctr"/>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AMD!$B$3</c:f>
              <c:strCache>
                <c:ptCount val="1"/>
                <c:pt idx="0">
                  <c:v>- Wafer Q'ty</c:v>
                </c:pt>
              </c:strCache>
            </c:strRef>
          </c:tx>
          <c:spPr>
            <a:solidFill>
              <a:schemeClr val="accent1"/>
            </a:solidFill>
            <a:ln>
              <a:noFill/>
            </a:ln>
            <a:effectLst/>
          </c:spPr>
          <c:invertIfNegative val="0"/>
          <c:cat>
            <c:multiLvlStrRef>
              <c:f>AMD!$A$4:$A$735</c:f>
              <c:multiLvlStrCache>
                <c:ptCount val="647"/>
                <c:lvl>
                  <c:pt idx="0">
                    <c:v>31BWLK</c:v>
                  </c:pt>
                  <c:pt idx="1">
                    <c:v>31BWM9</c:v>
                  </c:pt>
                  <c:pt idx="2">
                    <c:v>31BWLJ</c:v>
                  </c:pt>
                  <c:pt idx="3">
                    <c:v>31BWHE</c:v>
                  </c:pt>
                  <c:pt idx="4">
                    <c:v>32BWMZB001</c:v>
                  </c:pt>
                  <c:pt idx="5">
                    <c:v>29BWQE</c:v>
                  </c:pt>
                  <c:pt idx="6">
                    <c:v>14BW63</c:v>
                  </c:pt>
                  <c:pt idx="7">
                    <c:v>28BWE5B001</c:v>
                  </c:pt>
                  <c:pt idx="8">
                    <c:v>24BW22</c:v>
                  </c:pt>
                  <c:pt idx="9">
                    <c:v>28BWEP</c:v>
                  </c:pt>
                  <c:pt idx="10">
                    <c:v>25BW45B001</c:v>
                  </c:pt>
                  <c:pt idx="11">
                    <c:v>28BWE4</c:v>
                  </c:pt>
                  <c:pt idx="12">
                    <c:v>25BW51B001</c:v>
                  </c:pt>
                  <c:pt idx="13">
                    <c:v>25BW09B005</c:v>
                  </c:pt>
                  <c:pt idx="14">
                    <c:v>28BWENB001</c:v>
                  </c:pt>
                  <c:pt idx="15">
                    <c:v>25BW44B005</c:v>
                  </c:pt>
                  <c:pt idx="16">
                    <c:v>29BWQMB004</c:v>
                  </c:pt>
                  <c:pt idx="17">
                    <c:v>32BWTJB001</c:v>
                  </c:pt>
                  <c:pt idx="18">
                    <c:v>32BWTK</c:v>
                  </c:pt>
                  <c:pt idx="19">
                    <c:v>32BWTL</c:v>
                  </c:pt>
                  <c:pt idx="20">
                    <c:v>32BWTM</c:v>
                  </c:pt>
                  <c:pt idx="21">
                    <c:v>33BWC3</c:v>
                  </c:pt>
                  <c:pt idx="22">
                    <c:v>33BWC3B001</c:v>
                  </c:pt>
                  <c:pt idx="23">
                    <c:v>26BWQ9B003</c:v>
                  </c:pt>
                  <c:pt idx="24">
                    <c:v>30BWWQB001</c:v>
                  </c:pt>
                  <c:pt idx="25">
                    <c:v>30BWZL</c:v>
                  </c:pt>
                  <c:pt idx="26">
                    <c:v>30BWYRB001</c:v>
                  </c:pt>
                  <c:pt idx="27">
                    <c:v>30BWZ3B001</c:v>
                  </c:pt>
                  <c:pt idx="28">
                    <c:v>30BWZ1</c:v>
                  </c:pt>
                  <c:pt idx="29">
                    <c:v>30BWYZ</c:v>
                  </c:pt>
                  <c:pt idx="30">
                    <c:v>33BWD4</c:v>
                  </c:pt>
                  <c:pt idx="31">
                    <c:v>30BWWAB003</c:v>
                  </c:pt>
                  <c:pt idx="32">
                    <c:v>33BWD4B001</c:v>
                  </c:pt>
                  <c:pt idx="33">
                    <c:v>30BWXPB003</c:v>
                  </c:pt>
                  <c:pt idx="34">
                    <c:v>30BWYXB001</c:v>
                  </c:pt>
                  <c:pt idx="35">
                    <c:v>30BWXTB001</c:v>
                  </c:pt>
                  <c:pt idx="36">
                    <c:v>31BWM7B001</c:v>
                  </c:pt>
                  <c:pt idx="37">
                    <c:v>25BWM6B002</c:v>
                  </c:pt>
                  <c:pt idx="38">
                    <c:v>30BWSK</c:v>
                  </c:pt>
                  <c:pt idx="39">
                    <c:v>32BWN4</c:v>
                  </c:pt>
                  <c:pt idx="40">
                    <c:v>29BWMJ</c:v>
                  </c:pt>
                  <c:pt idx="41">
                    <c:v>27BWZKB001</c:v>
                  </c:pt>
                  <c:pt idx="42">
                    <c:v>24BW01B001</c:v>
                  </c:pt>
                  <c:pt idx="43">
                    <c:v>25BW02B002</c:v>
                  </c:pt>
                  <c:pt idx="44">
                    <c:v>31BWK7</c:v>
                  </c:pt>
                  <c:pt idx="45">
                    <c:v>27BWAJB001</c:v>
                  </c:pt>
                  <c:pt idx="46">
                    <c:v>33BWCVB001</c:v>
                  </c:pt>
                  <c:pt idx="47">
                    <c:v>33BWCV</c:v>
                  </c:pt>
                  <c:pt idx="48">
                    <c:v>25BW48B003</c:v>
                  </c:pt>
                  <c:pt idx="49">
                    <c:v>27BWZB</c:v>
                  </c:pt>
                  <c:pt idx="50">
                    <c:v>27BWZ5</c:v>
                  </c:pt>
                  <c:pt idx="51">
                    <c:v>28BWEK</c:v>
                  </c:pt>
                  <c:pt idx="52">
                    <c:v>28BWEV</c:v>
                  </c:pt>
                  <c:pt idx="53">
                    <c:v>25BW55B007</c:v>
                  </c:pt>
                  <c:pt idx="54">
                    <c:v>28BWEX</c:v>
                  </c:pt>
                  <c:pt idx="55">
                    <c:v>27BWZ8B004</c:v>
                  </c:pt>
                  <c:pt idx="56">
                    <c:v>32BWTJ</c:v>
                  </c:pt>
                  <c:pt idx="57">
                    <c:v>33BWZF</c:v>
                  </c:pt>
                  <c:pt idx="58">
                    <c:v>34BWLQ</c:v>
                  </c:pt>
                  <c:pt idx="59">
                    <c:v>26BWNY</c:v>
                  </c:pt>
                  <c:pt idx="60">
                    <c:v>30BWWDB002</c:v>
                  </c:pt>
                  <c:pt idx="61">
                    <c:v>30BWWCB001</c:v>
                  </c:pt>
                  <c:pt idx="62">
                    <c:v>30BWW2B002</c:v>
                  </c:pt>
                  <c:pt idx="63">
                    <c:v>30BWUNB002</c:v>
                  </c:pt>
                  <c:pt idx="64">
                    <c:v>30BWX7B002</c:v>
                  </c:pt>
                  <c:pt idx="65">
                    <c:v>30BWWRB002</c:v>
                  </c:pt>
                  <c:pt idx="66">
                    <c:v>30BWZT</c:v>
                  </c:pt>
                  <c:pt idx="67">
                    <c:v>30BWXM</c:v>
                  </c:pt>
                  <c:pt idx="68">
                    <c:v>30BWZ8</c:v>
                  </c:pt>
                  <c:pt idx="69">
                    <c:v>30BWYZB001</c:v>
                  </c:pt>
                  <c:pt idx="70">
                    <c:v>30BWZ4B001</c:v>
                  </c:pt>
                  <c:pt idx="71">
                    <c:v>30BWYWB001</c:v>
                  </c:pt>
                  <c:pt idx="72">
                    <c:v>33BWD5</c:v>
                  </c:pt>
                  <c:pt idx="73">
                    <c:v>30BWZE</c:v>
                  </c:pt>
                  <c:pt idx="74">
                    <c:v>30BWZ9</c:v>
                  </c:pt>
                  <c:pt idx="75">
                    <c:v>30BWWRB001</c:v>
                  </c:pt>
                  <c:pt idx="76">
                    <c:v>30BWZD</c:v>
                  </c:pt>
                  <c:pt idx="77">
                    <c:v>30BWZJ</c:v>
                  </c:pt>
                  <c:pt idx="78">
                    <c:v>33BWE1</c:v>
                  </c:pt>
                  <c:pt idx="79">
                    <c:v>30BWYNB001</c:v>
                  </c:pt>
                  <c:pt idx="80">
                    <c:v>31BWHD</c:v>
                  </c:pt>
                  <c:pt idx="81">
                    <c:v>31BWHC</c:v>
                  </c:pt>
                  <c:pt idx="82">
                    <c:v>32BWPJ</c:v>
                  </c:pt>
                  <c:pt idx="83">
                    <c:v>31BWMA</c:v>
                  </c:pt>
                  <c:pt idx="84">
                    <c:v>27BWZ6</c:v>
                  </c:pt>
                  <c:pt idx="85">
                    <c:v>27BWCF</c:v>
                  </c:pt>
                  <c:pt idx="86">
                    <c:v>27BWZ4</c:v>
                  </c:pt>
                  <c:pt idx="87">
                    <c:v>28BWE4B001</c:v>
                  </c:pt>
                  <c:pt idx="88">
                    <c:v>27BWZDB001</c:v>
                  </c:pt>
                  <c:pt idx="89">
                    <c:v>27BWAFB002</c:v>
                  </c:pt>
                  <c:pt idx="90">
                    <c:v>28BWDZ</c:v>
                  </c:pt>
                  <c:pt idx="91">
                    <c:v>28BWG8B002</c:v>
                  </c:pt>
                  <c:pt idx="92">
                    <c:v>25BW09B006</c:v>
                  </c:pt>
                  <c:pt idx="93">
                    <c:v>25BW44B005</c:v>
                  </c:pt>
                  <c:pt idx="94">
                    <c:v>28BWG8B003</c:v>
                  </c:pt>
                  <c:pt idx="95">
                    <c:v>32BWTN</c:v>
                  </c:pt>
                  <c:pt idx="96">
                    <c:v>32BWTR</c:v>
                  </c:pt>
                  <c:pt idx="97">
                    <c:v>33BWYTB001</c:v>
                  </c:pt>
                  <c:pt idx="98">
                    <c:v>32BWS9</c:v>
                  </c:pt>
                  <c:pt idx="99">
                    <c:v>29BWQP</c:v>
                  </c:pt>
                  <c:pt idx="100">
                    <c:v>33BWCL</c:v>
                  </c:pt>
                  <c:pt idx="101">
                    <c:v>30BWXCB002</c:v>
                  </c:pt>
                  <c:pt idx="102">
                    <c:v>26BWQ8B001</c:v>
                  </c:pt>
                  <c:pt idx="103">
                    <c:v>30BWXXB001</c:v>
                  </c:pt>
                  <c:pt idx="104">
                    <c:v>30BWWKB002</c:v>
                  </c:pt>
                  <c:pt idx="105">
                    <c:v>26BWNWB002</c:v>
                  </c:pt>
                  <c:pt idx="106">
                    <c:v>30BWZ5</c:v>
                  </c:pt>
                  <c:pt idx="107">
                    <c:v>30BWZK</c:v>
                  </c:pt>
                  <c:pt idx="108">
                    <c:v>33BWD5B001</c:v>
                  </c:pt>
                  <c:pt idx="109">
                    <c:v>30BWZQ</c:v>
                  </c:pt>
                  <c:pt idx="110">
                    <c:v>33BWDZ</c:v>
                  </c:pt>
                  <c:pt idx="111">
                    <c:v>30BWZEB001</c:v>
                  </c:pt>
                  <c:pt idx="112">
                    <c:v>30BWZ6B001</c:v>
                  </c:pt>
                  <c:pt idx="113">
                    <c:v>30BWZF</c:v>
                  </c:pt>
                  <c:pt idx="114">
                    <c:v>30BWZ1B001</c:v>
                  </c:pt>
                  <c:pt idx="115">
                    <c:v>30BWWRB003</c:v>
                  </c:pt>
                  <c:pt idx="116">
                    <c:v>27BWAHB002</c:v>
                  </c:pt>
                  <c:pt idx="117">
                    <c:v>28BWE2B002</c:v>
                  </c:pt>
                  <c:pt idx="118">
                    <c:v>23BW96</c:v>
                  </c:pt>
                  <c:pt idx="119">
                    <c:v>32BWTX</c:v>
                  </c:pt>
                  <c:pt idx="120">
                    <c:v>31BWHEB002</c:v>
                  </c:pt>
                  <c:pt idx="121">
                    <c:v>31BWMB</c:v>
                  </c:pt>
                  <c:pt idx="122">
                    <c:v>33BWW1</c:v>
                  </c:pt>
                  <c:pt idx="123">
                    <c:v>33BWYD</c:v>
                  </c:pt>
                  <c:pt idx="124">
                    <c:v>31BWHEB001</c:v>
                  </c:pt>
                  <c:pt idx="125">
                    <c:v>33BWX8</c:v>
                  </c:pt>
                  <c:pt idx="126">
                    <c:v>31BWM6B001</c:v>
                  </c:pt>
                  <c:pt idx="127">
                    <c:v>32BWPK</c:v>
                  </c:pt>
                  <c:pt idx="128">
                    <c:v>33BWL5</c:v>
                  </c:pt>
                  <c:pt idx="129">
                    <c:v>14BW63B002</c:v>
                  </c:pt>
                  <c:pt idx="130">
                    <c:v>25BW09</c:v>
                  </c:pt>
                  <c:pt idx="131">
                    <c:v>28BWEL</c:v>
                  </c:pt>
                  <c:pt idx="132">
                    <c:v>28BWEF</c:v>
                  </c:pt>
                  <c:pt idx="133">
                    <c:v>26BWSC</c:v>
                  </c:pt>
                  <c:pt idx="134">
                    <c:v>28BWE2</c:v>
                  </c:pt>
                  <c:pt idx="135">
                    <c:v>25BW44B005</c:v>
                  </c:pt>
                  <c:pt idx="136">
                    <c:v>24BW22B001</c:v>
                  </c:pt>
                  <c:pt idx="137">
                    <c:v>28BWE4B004</c:v>
                  </c:pt>
                  <c:pt idx="138">
                    <c:v>33BWYT</c:v>
                  </c:pt>
                  <c:pt idx="139">
                    <c:v>33BWYR</c:v>
                  </c:pt>
                  <c:pt idx="140">
                    <c:v>33BWYS</c:v>
                  </c:pt>
                  <c:pt idx="141">
                    <c:v>33BWW4B001</c:v>
                  </c:pt>
                  <c:pt idx="142">
                    <c:v>30BWZA</c:v>
                  </c:pt>
                  <c:pt idx="143">
                    <c:v>30BWU5B003</c:v>
                  </c:pt>
                  <c:pt idx="144">
                    <c:v>30BWYPB001</c:v>
                  </c:pt>
                  <c:pt idx="145">
                    <c:v>30BWXGB002</c:v>
                  </c:pt>
                  <c:pt idx="146">
                    <c:v>30BWXPB003</c:v>
                  </c:pt>
                  <c:pt idx="147">
                    <c:v>30BWYXB001</c:v>
                  </c:pt>
                  <c:pt idx="148">
                    <c:v>30BWYM</c:v>
                  </c:pt>
                  <c:pt idx="149">
                    <c:v>30BWZH</c:v>
                  </c:pt>
                  <c:pt idx="150">
                    <c:v>30BWZS</c:v>
                  </c:pt>
                  <c:pt idx="151">
                    <c:v>33BWDY</c:v>
                  </c:pt>
                  <c:pt idx="152">
                    <c:v>33BWDN</c:v>
                  </c:pt>
                  <c:pt idx="153">
                    <c:v>30BWZR</c:v>
                  </c:pt>
                  <c:pt idx="154">
                    <c:v>30BWXCB003</c:v>
                  </c:pt>
                  <c:pt idx="155">
                    <c:v>30BWXXB002</c:v>
                  </c:pt>
                  <c:pt idx="156">
                    <c:v>30BWZKB001</c:v>
                  </c:pt>
                  <c:pt idx="157">
                    <c:v>30BWZDB001</c:v>
                  </c:pt>
                  <c:pt idx="158">
                    <c:v>30BWZHB001</c:v>
                  </c:pt>
                  <c:pt idx="159">
                    <c:v>30BWWHB001</c:v>
                  </c:pt>
                  <c:pt idx="160">
                    <c:v>30BWZV</c:v>
                  </c:pt>
                  <c:pt idx="161">
                    <c:v>30BWZEB002</c:v>
                  </c:pt>
                  <c:pt idx="162">
                    <c:v>33BWE1B001</c:v>
                  </c:pt>
                  <c:pt idx="163">
                    <c:v>33BWDNB002</c:v>
                  </c:pt>
                  <c:pt idx="164">
                    <c:v>31BWHEB003</c:v>
                  </c:pt>
                  <c:pt idx="165">
                    <c:v>31BWJW</c:v>
                  </c:pt>
                  <c:pt idx="166">
                    <c:v>31BWM7</c:v>
                  </c:pt>
                  <c:pt idx="167">
                    <c:v>32BWQA</c:v>
                  </c:pt>
                  <c:pt idx="168">
                    <c:v>32BWR3</c:v>
                  </c:pt>
                  <c:pt idx="169">
                    <c:v>33BWCCB001</c:v>
                  </c:pt>
                  <c:pt idx="170">
                    <c:v>33BWBE</c:v>
                  </c:pt>
                  <c:pt idx="171">
                    <c:v>31BWLJB001</c:v>
                  </c:pt>
                  <c:pt idx="172">
                    <c:v>32BWN4B001</c:v>
                  </c:pt>
                  <c:pt idx="173">
                    <c:v>32BWR4</c:v>
                  </c:pt>
                  <c:pt idx="174">
                    <c:v>32BWR5</c:v>
                  </c:pt>
                  <c:pt idx="175">
                    <c:v>33BWVZ</c:v>
                  </c:pt>
                  <c:pt idx="176">
                    <c:v>31BWMBB001</c:v>
                  </c:pt>
                  <c:pt idx="177">
                    <c:v>32BWR6</c:v>
                  </c:pt>
                  <c:pt idx="178">
                    <c:v>32BWR5B001</c:v>
                  </c:pt>
                  <c:pt idx="179">
                    <c:v>33BWL3</c:v>
                  </c:pt>
                  <c:pt idx="180">
                    <c:v>33BWFKB001</c:v>
                  </c:pt>
                  <c:pt idx="181">
                    <c:v>33BWC3</c:v>
                  </c:pt>
                  <c:pt idx="182">
                    <c:v>33BWW4</c:v>
                  </c:pt>
                  <c:pt idx="183">
                    <c:v>33BWW4B002</c:v>
                  </c:pt>
                  <c:pt idx="184">
                    <c:v>30BWVXB001</c:v>
                  </c:pt>
                  <c:pt idx="185">
                    <c:v>30BWW8B003</c:v>
                  </c:pt>
                  <c:pt idx="186">
                    <c:v>27BWVKB001</c:v>
                  </c:pt>
                  <c:pt idx="187">
                    <c:v>30BWX1B002</c:v>
                  </c:pt>
                  <c:pt idx="188">
                    <c:v>30BWXTB001</c:v>
                  </c:pt>
                  <c:pt idx="189">
                    <c:v>30BWYNB001</c:v>
                  </c:pt>
                  <c:pt idx="190">
                    <c:v>30BWZW</c:v>
                  </c:pt>
                  <c:pt idx="191">
                    <c:v>33BWE5</c:v>
                  </c:pt>
                  <c:pt idx="192">
                    <c:v>30BWYT</c:v>
                  </c:pt>
                  <c:pt idx="193">
                    <c:v>30BWZJB002</c:v>
                  </c:pt>
                  <c:pt idx="194">
                    <c:v>30BWZ7B001</c:v>
                  </c:pt>
                  <c:pt idx="195">
                    <c:v>30BWZRB001</c:v>
                  </c:pt>
                  <c:pt idx="196">
                    <c:v>30BWYWB002</c:v>
                  </c:pt>
                  <c:pt idx="197">
                    <c:v>30BWZ5B001</c:v>
                  </c:pt>
                  <c:pt idx="198">
                    <c:v>33BWDZB001</c:v>
                  </c:pt>
                  <c:pt idx="199">
                    <c:v>30BWZ5B002</c:v>
                  </c:pt>
                  <c:pt idx="200">
                    <c:v>30BWZ7B002</c:v>
                  </c:pt>
                  <c:pt idx="201">
                    <c:v>30BWZFB001</c:v>
                  </c:pt>
                  <c:pt idx="202">
                    <c:v>30BWZAB002</c:v>
                  </c:pt>
                  <c:pt idx="203">
                    <c:v>28BWEXB003</c:v>
                  </c:pt>
                  <c:pt idx="204">
                    <c:v>27BWZKB001</c:v>
                  </c:pt>
                  <c:pt idx="205">
                    <c:v>33BWX8B001</c:v>
                  </c:pt>
                  <c:pt idx="206">
                    <c:v>31BWM6</c:v>
                  </c:pt>
                  <c:pt idx="207">
                    <c:v>31BWJX</c:v>
                  </c:pt>
                  <c:pt idx="208">
                    <c:v>32BWR2</c:v>
                  </c:pt>
                  <c:pt idx="209">
                    <c:v>21BW19B001</c:v>
                  </c:pt>
                  <c:pt idx="210">
                    <c:v>31BWHCB001</c:v>
                  </c:pt>
                  <c:pt idx="211">
                    <c:v>32BWPH</c:v>
                  </c:pt>
                  <c:pt idx="212">
                    <c:v>31BWK7B003</c:v>
                  </c:pt>
                  <c:pt idx="213">
                    <c:v>33BWFJ</c:v>
                  </c:pt>
                  <c:pt idx="214">
                    <c:v>34BWRPB001</c:v>
                  </c:pt>
                  <c:pt idx="215">
                    <c:v>26BWSB</c:v>
                  </c:pt>
                  <c:pt idx="216">
                    <c:v>28BWG8B003</c:v>
                  </c:pt>
                  <c:pt idx="217">
                    <c:v>33BWC3B002</c:v>
                  </c:pt>
                  <c:pt idx="218">
                    <c:v>32BWNZ</c:v>
                  </c:pt>
                  <c:pt idx="219">
                    <c:v>30BWZJB001</c:v>
                  </c:pt>
                  <c:pt idx="220">
                    <c:v>30BWX7B002</c:v>
                  </c:pt>
                  <c:pt idx="221">
                    <c:v>26BWNWB001</c:v>
                  </c:pt>
                  <c:pt idx="222">
                    <c:v>30BWW3B001</c:v>
                  </c:pt>
                  <c:pt idx="223">
                    <c:v>30BWXRB002</c:v>
                  </c:pt>
                  <c:pt idx="224">
                    <c:v>30BWW6B001</c:v>
                  </c:pt>
                  <c:pt idx="225">
                    <c:v>30BWZN</c:v>
                  </c:pt>
                  <c:pt idx="226">
                    <c:v>33BWDYB001</c:v>
                  </c:pt>
                  <c:pt idx="227">
                    <c:v>33BWE5B001</c:v>
                  </c:pt>
                  <c:pt idx="228">
                    <c:v>30BWZWB001</c:v>
                  </c:pt>
                  <c:pt idx="229">
                    <c:v>30BWZAB001</c:v>
                  </c:pt>
                  <c:pt idx="230">
                    <c:v>30BWZ6B002</c:v>
                  </c:pt>
                  <c:pt idx="231">
                    <c:v>30BWYMB001</c:v>
                  </c:pt>
                  <c:pt idx="232">
                    <c:v>16BW81B001</c:v>
                  </c:pt>
                  <c:pt idx="233">
                    <c:v>33BWBG</c:v>
                  </c:pt>
                  <c:pt idx="234">
                    <c:v>30BWWKB003</c:v>
                  </c:pt>
                  <c:pt idx="235">
                    <c:v>30BWZM</c:v>
                  </c:pt>
                  <c:pt idx="236">
                    <c:v>30BWZP</c:v>
                  </c:pt>
                  <c:pt idx="237">
                    <c:v>30BWWAB004</c:v>
                  </c:pt>
                  <c:pt idx="238">
                    <c:v>33BWEA</c:v>
                  </c:pt>
                  <c:pt idx="239">
                    <c:v>33BWEB</c:v>
                  </c:pt>
                  <c:pt idx="240">
                    <c:v>33BWEL</c:v>
                  </c:pt>
                  <c:pt idx="241">
                    <c:v>30BWYV</c:v>
                  </c:pt>
                  <c:pt idx="242">
                    <c:v>33BWCW</c:v>
                  </c:pt>
                  <c:pt idx="243">
                    <c:v>33BWEG</c:v>
                  </c:pt>
                  <c:pt idx="244">
                    <c:v>33BWEH</c:v>
                  </c:pt>
                  <c:pt idx="245">
                    <c:v>26BWQ8B002</c:v>
                  </c:pt>
                  <c:pt idx="246">
                    <c:v>30BWWPB002</c:v>
                  </c:pt>
                  <c:pt idx="247">
                    <c:v>30BWZMB001</c:v>
                  </c:pt>
                  <c:pt idx="248">
                    <c:v>30BWZSB001</c:v>
                  </c:pt>
                  <c:pt idx="249">
                    <c:v>27BWZAB002</c:v>
                  </c:pt>
                  <c:pt idx="250">
                    <c:v>33BWYA</c:v>
                  </c:pt>
                  <c:pt idx="251">
                    <c:v>33BWZD</c:v>
                  </c:pt>
                  <c:pt idx="252">
                    <c:v>32BWPM</c:v>
                  </c:pt>
                  <c:pt idx="253">
                    <c:v>34BWLT</c:v>
                  </c:pt>
                  <c:pt idx="254">
                    <c:v>31BWM7B002</c:v>
                  </c:pt>
                  <c:pt idx="255">
                    <c:v>32BWTW</c:v>
                  </c:pt>
                  <c:pt idx="256">
                    <c:v>32BWR4B001</c:v>
                  </c:pt>
                  <c:pt idx="257">
                    <c:v>32BWR3B002</c:v>
                  </c:pt>
                  <c:pt idx="258">
                    <c:v>25BW36</c:v>
                  </c:pt>
                  <c:pt idx="259">
                    <c:v>32BWQB</c:v>
                  </c:pt>
                  <c:pt idx="260">
                    <c:v>26BWSC</c:v>
                  </c:pt>
                  <c:pt idx="261">
                    <c:v>25BW44B004</c:v>
                  </c:pt>
                  <c:pt idx="262">
                    <c:v>25BW44B005</c:v>
                  </c:pt>
                  <c:pt idx="263">
                    <c:v>28BWG8B003</c:v>
                  </c:pt>
                  <c:pt idx="264">
                    <c:v>24BW22B002</c:v>
                  </c:pt>
                  <c:pt idx="265">
                    <c:v>34BWNF</c:v>
                  </c:pt>
                  <c:pt idx="266">
                    <c:v>34BWNH</c:v>
                  </c:pt>
                  <c:pt idx="267">
                    <c:v>33BWZH</c:v>
                  </c:pt>
                  <c:pt idx="268">
                    <c:v>30BWVWB003</c:v>
                  </c:pt>
                  <c:pt idx="269">
                    <c:v>30BWYBB001</c:v>
                  </c:pt>
                  <c:pt idx="270">
                    <c:v>30BWWYB001</c:v>
                  </c:pt>
                  <c:pt idx="271">
                    <c:v>30BWWRB003</c:v>
                  </c:pt>
                  <c:pt idx="272">
                    <c:v>33BWZQ</c:v>
                  </c:pt>
                  <c:pt idx="273">
                    <c:v>33BWEHB001</c:v>
                  </c:pt>
                  <c:pt idx="274">
                    <c:v>33BWEP</c:v>
                  </c:pt>
                  <c:pt idx="275">
                    <c:v>30BWT5</c:v>
                  </c:pt>
                  <c:pt idx="276">
                    <c:v>33BWE4</c:v>
                  </c:pt>
                  <c:pt idx="277">
                    <c:v>30BWYVB001</c:v>
                  </c:pt>
                  <c:pt idx="278">
                    <c:v>33BWEX</c:v>
                  </c:pt>
                  <c:pt idx="279">
                    <c:v>33BWE7</c:v>
                  </c:pt>
                  <c:pt idx="280">
                    <c:v>33BWE4B001</c:v>
                  </c:pt>
                  <c:pt idx="281">
                    <c:v>33BWEF</c:v>
                  </c:pt>
                  <c:pt idx="282">
                    <c:v>33BWEGB001</c:v>
                  </c:pt>
                  <c:pt idx="283">
                    <c:v>30BWZ9B001</c:v>
                  </c:pt>
                  <c:pt idx="284">
                    <c:v>33BWED</c:v>
                  </c:pt>
                  <c:pt idx="285">
                    <c:v>32BWR6</c:v>
                  </c:pt>
                  <c:pt idx="286">
                    <c:v>33BWBEB001</c:v>
                  </c:pt>
                  <c:pt idx="287">
                    <c:v>33BWL9</c:v>
                  </c:pt>
                  <c:pt idx="288">
                    <c:v>33BWBEB003</c:v>
                  </c:pt>
                  <c:pt idx="289">
                    <c:v>33BWCC</c:v>
                  </c:pt>
                  <c:pt idx="290">
                    <c:v>32BWPL</c:v>
                  </c:pt>
                  <c:pt idx="291">
                    <c:v>33BWL4</c:v>
                  </c:pt>
                  <c:pt idx="292">
                    <c:v>33BWX8B002</c:v>
                  </c:pt>
                  <c:pt idx="293">
                    <c:v>31BWJXB002</c:v>
                  </c:pt>
                  <c:pt idx="294">
                    <c:v>32BWPMB001</c:v>
                  </c:pt>
                  <c:pt idx="295">
                    <c:v>31BWMAB003</c:v>
                  </c:pt>
                  <c:pt idx="296">
                    <c:v>33BWVZB001</c:v>
                  </c:pt>
                  <c:pt idx="297">
                    <c:v>31BWLJB002</c:v>
                  </c:pt>
                  <c:pt idx="298">
                    <c:v>32BWR3B001</c:v>
                  </c:pt>
                  <c:pt idx="299">
                    <c:v>32BWNY</c:v>
                  </c:pt>
                  <c:pt idx="300">
                    <c:v>30BWZMB001</c:v>
                  </c:pt>
                  <c:pt idx="301">
                    <c:v>33BWE3</c:v>
                  </c:pt>
                  <c:pt idx="302">
                    <c:v>33BWE9</c:v>
                  </c:pt>
                  <c:pt idx="303">
                    <c:v>33BWE2</c:v>
                  </c:pt>
                  <c:pt idx="304">
                    <c:v>33BWEQ</c:v>
                  </c:pt>
                  <c:pt idx="305">
                    <c:v>30BWYMB002</c:v>
                  </c:pt>
                  <c:pt idx="306">
                    <c:v>30BWZJB003</c:v>
                  </c:pt>
                  <c:pt idx="307">
                    <c:v>33BWDYB002</c:v>
                  </c:pt>
                  <c:pt idx="308">
                    <c:v>29BWMJ</c:v>
                  </c:pt>
                  <c:pt idx="309">
                    <c:v>33BWVX</c:v>
                  </c:pt>
                  <c:pt idx="310">
                    <c:v>33BWL7</c:v>
                  </c:pt>
                  <c:pt idx="311">
                    <c:v>33BWCE</c:v>
                  </c:pt>
                  <c:pt idx="312">
                    <c:v>33BWCD</c:v>
                  </c:pt>
                  <c:pt idx="313">
                    <c:v>33BWL6</c:v>
                  </c:pt>
                  <c:pt idx="314">
                    <c:v>33BWBP</c:v>
                  </c:pt>
                  <c:pt idx="315">
                    <c:v>33BWYE</c:v>
                  </c:pt>
                  <c:pt idx="316">
                    <c:v>34BWLU</c:v>
                  </c:pt>
                  <c:pt idx="317">
                    <c:v>31BWMAB001</c:v>
                  </c:pt>
                  <c:pt idx="318">
                    <c:v>31BWMBB002</c:v>
                  </c:pt>
                  <c:pt idx="319">
                    <c:v>29BWMJB001</c:v>
                  </c:pt>
                  <c:pt idx="320">
                    <c:v>34BWLTB001</c:v>
                  </c:pt>
                  <c:pt idx="321">
                    <c:v>32BWPMB002</c:v>
                  </c:pt>
                  <c:pt idx="322">
                    <c:v>32BWPJB001</c:v>
                  </c:pt>
                  <c:pt idx="323">
                    <c:v>32BWPJB002</c:v>
                  </c:pt>
                  <c:pt idx="324">
                    <c:v>34BWLX</c:v>
                  </c:pt>
                  <c:pt idx="325">
                    <c:v>32BWN4B002</c:v>
                  </c:pt>
                  <c:pt idx="326">
                    <c:v>33BWYAB001</c:v>
                  </c:pt>
                  <c:pt idx="327">
                    <c:v>33BWL7B002</c:v>
                  </c:pt>
                  <c:pt idx="328">
                    <c:v>32BWPLB002</c:v>
                  </c:pt>
                  <c:pt idx="329">
                    <c:v>33BWCEB002</c:v>
                  </c:pt>
                  <c:pt idx="330">
                    <c:v>33BWL9B003</c:v>
                  </c:pt>
                  <c:pt idx="331">
                    <c:v>31BWM8</c:v>
                  </c:pt>
                  <c:pt idx="332">
                    <c:v>31BWM9</c:v>
                  </c:pt>
                  <c:pt idx="333">
                    <c:v>14BW63B003</c:v>
                  </c:pt>
                  <c:pt idx="334">
                    <c:v>21BW19B003</c:v>
                  </c:pt>
                  <c:pt idx="335">
                    <c:v>25BW09B004</c:v>
                  </c:pt>
                  <c:pt idx="336">
                    <c:v>31BWK7</c:v>
                  </c:pt>
                  <c:pt idx="337">
                    <c:v>24BW93B002</c:v>
                  </c:pt>
                  <c:pt idx="338">
                    <c:v>33BWBJ</c:v>
                  </c:pt>
                  <c:pt idx="339">
                    <c:v>33BWBH</c:v>
                  </c:pt>
                  <c:pt idx="340">
                    <c:v>30BWW3B001</c:v>
                  </c:pt>
                  <c:pt idx="341">
                    <c:v>30BWZFB001</c:v>
                  </c:pt>
                  <c:pt idx="342">
                    <c:v>30BWZAB002</c:v>
                  </c:pt>
                  <c:pt idx="343">
                    <c:v>26BWQ8B002</c:v>
                  </c:pt>
                  <c:pt idx="344">
                    <c:v>30BWZG</c:v>
                  </c:pt>
                  <c:pt idx="345">
                    <c:v>30BWZ4B002</c:v>
                  </c:pt>
                  <c:pt idx="346">
                    <c:v>33BWCZ</c:v>
                  </c:pt>
                  <c:pt idx="347">
                    <c:v>33BWE8</c:v>
                  </c:pt>
                  <c:pt idx="348">
                    <c:v>30BWZRB002</c:v>
                  </c:pt>
                  <c:pt idx="349">
                    <c:v>30BWZNB001</c:v>
                  </c:pt>
                  <c:pt idx="350">
                    <c:v>33BWEC</c:v>
                  </c:pt>
                  <c:pt idx="351">
                    <c:v>33BWE5B002</c:v>
                  </c:pt>
                  <c:pt idx="352">
                    <c:v>33BWCN</c:v>
                  </c:pt>
                  <c:pt idx="353">
                    <c:v>33BWE2B003</c:v>
                  </c:pt>
                  <c:pt idx="354">
                    <c:v>33BWCZB001</c:v>
                  </c:pt>
                  <c:pt idx="355">
                    <c:v>33BWEPB001</c:v>
                  </c:pt>
                  <c:pt idx="356">
                    <c:v>33BWES</c:v>
                  </c:pt>
                  <c:pt idx="357">
                    <c:v>33BWEM</c:v>
                  </c:pt>
                  <c:pt idx="358">
                    <c:v>33BWE8B001</c:v>
                  </c:pt>
                  <c:pt idx="359">
                    <c:v>33BWEPB002</c:v>
                  </c:pt>
                  <c:pt idx="360">
                    <c:v>33BWE2B004</c:v>
                  </c:pt>
                  <c:pt idx="361">
                    <c:v>33BWEYB001</c:v>
                  </c:pt>
                  <c:pt idx="362">
                    <c:v>29BWMJB001</c:v>
                  </c:pt>
                  <c:pt idx="363">
                    <c:v>33BWYC</c:v>
                  </c:pt>
                  <c:pt idx="364">
                    <c:v>33BWCEB001</c:v>
                  </c:pt>
                  <c:pt idx="365">
                    <c:v>33BWL9B002</c:v>
                  </c:pt>
                  <c:pt idx="366">
                    <c:v>32BWR2B002</c:v>
                  </c:pt>
                  <c:pt idx="367">
                    <c:v>31BWM6B002</c:v>
                  </c:pt>
                  <c:pt idx="368">
                    <c:v>33BWBEB002</c:v>
                  </c:pt>
                  <c:pt idx="369">
                    <c:v>33BWVWB001</c:v>
                  </c:pt>
                  <c:pt idx="370">
                    <c:v>33BWCCB002</c:v>
                  </c:pt>
                  <c:pt idx="371">
                    <c:v>32BWTY</c:v>
                  </c:pt>
                  <c:pt idx="372">
                    <c:v>30BWSL</c:v>
                  </c:pt>
                  <c:pt idx="373">
                    <c:v>31BWHDB003</c:v>
                  </c:pt>
                  <c:pt idx="374">
                    <c:v>31BWJWB002</c:v>
                  </c:pt>
                  <c:pt idx="375">
                    <c:v>33BWL6B001</c:v>
                  </c:pt>
                  <c:pt idx="376">
                    <c:v>33BWL3B001</c:v>
                  </c:pt>
                  <c:pt idx="377">
                    <c:v>33BWYCB001</c:v>
                  </c:pt>
                  <c:pt idx="378">
                    <c:v>34BWLUB001</c:v>
                  </c:pt>
                  <c:pt idx="379">
                    <c:v>34BWLW</c:v>
                  </c:pt>
                  <c:pt idx="380">
                    <c:v>33BWZDB001</c:v>
                  </c:pt>
                  <c:pt idx="381">
                    <c:v>33BWVUB001</c:v>
                  </c:pt>
                  <c:pt idx="382">
                    <c:v>33BWCDB001</c:v>
                  </c:pt>
                  <c:pt idx="383">
                    <c:v>33BWVT</c:v>
                  </c:pt>
                  <c:pt idx="384">
                    <c:v>33BWVXB001</c:v>
                  </c:pt>
                  <c:pt idx="385">
                    <c:v>33BWX9</c:v>
                  </c:pt>
                  <c:pt idx="386">
                    <c:v>33BWL3B002</c:v>
                  </c:pt>
                  <c:pt idx="387">
                    <c:v>33BWLAB001</c:v>
                  </c:pt>
                  <c:pt idx="388">
                    <c:v>33BWVU</c:v>
                  </c:pt>
                  <c:pt idx="389">
                    <c:v>34BWLS</c:v>
                  </c:pt>
                  <c:pt idx="390">
                    <c:v>34BWNR</c:v>
                  </c:pt>
                  <c:pt idx="391">
                    <c:v>34BWNT</c:v>
                  </c:pt>
                  <c:pt idx="392">
                    <c:v>32BWNV</c:v>
                  </c:pt>
                  <c:pt idx="393">
                    <c:v>32BWMZ</c:v>
                  </c:pt>
                  <c:pt idx="394">
                    <c:v>32BWN4</c:v>
                  </c:pt>
                  <c:pt idx="395">
                    <c:v>32BWPJ</c:v>
                  </c:pt>
                  <c:pt idx="396">
                    <c:v>28BWEHB002</c:v>
                  </c:pt>
                  <c:pt idx="397">
                    <c:v>28BWE5</c:v>
                  </c:pt>
                  <c:pt idx="398">
                    <c:v>31BWK7B005</c:v>
                  </c:pt>
                  <c:pt idx="399">
                    <c:v>34BWNJ</c:v>
                  </c:pt>
                  <c:pt idx="400">
                    <c:v>30BWVXB001</c:v>
                  </c:pt>
                  <c:pt idx="401">
                    <c:v>30BWU5B003</c:v>
                  </c:pt>
                  <c:pt idx="402">
                    <c:v>30BWX7B002</c:v>
                  </c:pt>
                  <c:pt idx="403">
                    <c:v>30BWW6B001</c:v>
                  </c:pt>
                  <c:pt idx="404">
                    <c:v>30BWZEB002</c:v>
                  </c:pt>
                  <c:pt idx="405">
                    <c:v>30BWZSB001</c:v>
                  </c:pt>
                  <c:pt idx="406">
                    <c:v>33BWED</c:v>
                  </c:pt>
                  <c:pt idx="407">
                    <c:v>33BWEY</c:v>
                  </c:pt>
                  <c:pt idx="408">
                    <c:v>33BWER</c:v>
                  </c:pt>
                  <c:pt idx="409">
                    <c:v>33BWELB001</c:v>
                  </c:pt>
                  <c:pt idx="410">
                    <c:v>33BWEMB001</c:v>
                  </c:pt>
                  <c:pt idx="411">
                    <c:v>30BWT5B005</c:v>
                  </c:pt>
                  <c:pt idx="412">
                    <c:v>33BWCU</c:v>
                  </c:pt>
                  <c:pt idx="413">
                    <c:v>33BWCY</c:v>
                  </c:pt>
                  <c:pt idx="414">
                    <c:v>33BWE6</c:v>
                  </c:pt>
                  <c:pt idx="415">
                    <c:v>33BWF2</c:v>
                  </c:pt>
                  <c:pt idx="416">
                    <c:v>33BWF4</c:v>
                  </c:pt>
                  <c:pt idx="417">
                    <c:v>30BWZU</c:v>
                  </c:pt>
                  <c:pt idx="418">
                    <c:v>33BWEJ</c:v>
                  </c:pt>
                  <c:pt idx="419">
                    <c:v>33BWD6</c:v>
                  </c:pt>
                  <c:pt idx="420">
                    <c:v>33BWE3B001</c:v>
                  </c:pt>
                  <c:pt idx="421">
                    <c:v>30BWZGB002</c:v>
                  </c:pt>
                  <c:pt idx="422">
                    <c:v>30BWZWB002</c:v>
                  </c:pt>
                  <c:pt idx="423">
                    <c:v>33BWCZB002</c:v>
                  </c:pt>
                  <c:pt idx="424">
                    <c:v>33BWCNB002</c:v>
                  </c:pt>
                  <c:pt idx="425">
                    <c:v>33BWECB001</c:v>
                  </c:pt>
                  <c:pt idx="426">
                    <c:v>30BWYVB002</c:v>
                  </c:pt>
                  <c:pt idx="427">
                    <c:v>33BWEU</c:v>
                  </c:pt>
                  <c:pt idx="428">
                    <c:v>27BWAKB002</c:v>
                  </c:pt>
                  <c:pt idx="429">
                    <c:v>32BWPJB002</c:v>
                  </c:pt>
                  <c:pt idx="430">
                    <c:v>32BWN4B002</c:v>
                  </c:pt>
                  <c:pt idx="431">
                    <c:v>30BWAP</c:v>
                  </c:pt>
                  <c:pt idx="432">
                    <c:v>33BWLA</c:v>
                  </c:pt>
                  <c:pt idx="433">
                    <c:v>30BWAQ</c:v>
                  </c:pt>
                  <c:pt idx="434">
                    <c:v>33BWZE</c:v>
                  </c:pt>
                  <c:pt idx="435">
                    <c:v>33BWXC</c:v>
                  </c:pt>
                  <c:pt idx="436">
                    <c:v>33BWL8</c:v>
                  </c:pt>
                  <c:pt idx="437">
                    <c:v>33BWVW</c:v>
                  </c:pt>
                  <c:pt idx="438">
                    <c:v>32BWTZ</c:v>
                  </c:pt>
                  <c:pt idx="439">
                    <c:v>30BWSD</c:v>
                  </c:pt>
                  <c:pt idx="440">
                    <c:v>25BW97B002</c:v>
                  </c:pt>
                  <c:pt idx="441">
                    <c:v>33BWXB</c:v>
                  </c:pt>
                  <c:pt idx="442">
                    <c:v>32BWPA</c:v>
                  </c:pt>
                  <c:pt idx="443">
                    <c:v>32BWP9</c:v>
                  </c:pt>
                  <c:pt idx="444">
                    <c:v>31BWLK</c:v>
                  </c:pt>
                  <c:pt idx="445">
                    <c:v>31BWM7B001</c:v>
                  </c:pt>
                  <c:pt idx="446">
                    <c:v>31BWHEB002</c:v>
                  </c:pt>
                  <c:pt idx="447">
                    <c:v>33BWW1</c:v>
                  </c:pt>
                  <c:pt idx="448">
                    <c:v>31BWM6B001</c:v>
                  </c:pt>
                  <c:pt idx="449">
                    <c:v>31BWJX</c:v>
                  </c:pt>
                  <c:pt idx="450">
                    <c:v>31BWK7B004</c:v>
                  </c:pt>
                  <c:pt idx="451">
                    <c:v>27BWZD</c:v>
                  </c:pt>
                  <c:pt idx="452">
                    <c:v>32BWNY</c:v>
                  </c:pt>
                  <c:pt idx="453">
                    <c:v>30BWWYB001</c:v>
                  </c:pt>
                  <c:pt idx="454">
                    <c:v>30BWZ1B001</c:v>
                  </c:pt>
                  <c:pt idx="455">
                    <c:v>33BWCX</c:v>
                  </c:pt>
                  <c:pt idx="456">
                    <c:v>33BWET</c:v>
                  </c:pt>
                  <c:pt idx="457">
                    <c:v>33BWEV</c:v>
                  </c:pt>
                  <c:pt idx="458">
                    <c:v>33BWEW</c:v>
                  </c:pt>
                  <c:pt idx="459">
                    <c:v>33BWF5</c:v>
                  </c:pt>
                  <c:pt idx="460">
                    <c:v>33BWF9</c:v>
                  </c:pt>
                  <c:pt idx="461">
                    <c:v>30BWWPB003</c:v>
                  </c:pt>
                  <c:pt idx="462">
                    <c:v>34BWRG</c:v>
                  </c:pt>
                  <c:pt idx="463">
                    <c:v>30BWWHB002</c:v>
                  </c:pt>
                  <c:pt idx="464">
                    <c:v>33BWEZ</c:v>
                  </c:pt>
                  <c:pt idx="465">
                    <c:v>30BWYTB001</c:v>
                  </c:pt>
                  <c:pt idx="466">
                    <c:v>33BWL3</c:v>
                  </c:pt>
                  <c:pt idx="467">
                    <c:v>32BWQB</c:v>
                  </c:pt>
                  <c:pt idx="468">
                    <c:v>32BWPMB001</c:v>
                  </c:pt>
                  <c:pt idx="469">
                    <c:v>32BWTYB001</c:v>
                  </c:pt>
                  <c:pt idx="470">
                    <c:v>33BWXCB001</c:v>
                  </c:pt>
                  <c:pt idx="471">
                    <c:v>32BWPLB001</c:v>
                  </c:pt>
                  <c:pt idx="472">
                    <c:v>25BW01B001</c:v>
                  </c:pt>
                  <c:pt idx="473">
                    <c:v>33BWVXB002</c:v>
                  </c:pt>
                  <c:pt idx="474">
                    <c:v>33BWVH</c:v>
                  </c:pt>
                  <c:pt idx="475">
                    <c:v>24BW95</c:v>
                  </c:pt>
                  <c:pt idx="476">
                    <c:v>31BWHE</c:v>
                  </c:pt>
                  <c:pt idx="477">
                    <c:v>27BWZ9</c:v>
                  </c:pt>
                  <c:pt idx="478">
                    <c:v>27BWZ8B002</c:v>
                  </c:pt>
                  <c:pt idx="479">
                    <c:v>28BWEG</c:v>
                  </c:pt>
                  <c:pt idx="480">
                    <c:v>27BWZP</c:v>
                  </c:pt>
                  <c:pt idx="481">
                    <c:v>28BWELB002</c:v>
                  </c:pt>
                  <c:pt idx="482">
                    <c:v>28BWE5B003</c:v>
                  </c:pt>
                  <c:pt idx="483">
                    <c:v>23N4AF</c:v>
                  </c:pt>
                  <c:pt idx="484">
                    <c:v>34BWNJ</c:v>
                  </c:pt>
                  <c:pt idx="485">
                    <c:v>30BWYBB001</c:v>
                  </c:pt>
                  <c:pt idx="486">
                    <c:v>33BWE1B001</c:v>
                  </c:pt>
                  <c:pt idx="487">
                    <c:v>33BWDNB002</c:v>
                  </c:pt>
                  <c:pt idx="488">
                    <c:v>30BWZ9B001</c:v>
                  </c:pt>
                  <c:pt idx="489">
                    <c:v>33BWEPB002</c:v>
                  </c:pt>
                  <c:pt idx="490">
                    <c:v>33BWEN</c:v>
                  </c:pt>
                  <c:pt idx="491">
                    <c:v>34BWRQ</c:v>
                  </c:pt>
                  <c:pt idx="492">
                    <c:v>33BWFC</c:v>
                  </c:pt>
                  <c:pt idx="493">
                    <c:v>34BWRK</c:v>
                  </c:pt>
                  <c:pt idx="494">
                    <c:v>34BWRM</c:v>
                  </c:pt>
                  <c:pt idx="495">
                    <c:v>34BWRH</c:v>
                  </c:pt>
                  <c:pt idx="496">
                    <c:v>34BWRN</c:v>
                  </c:pt>
                  <c:pt idx="497">
                    <c:v>33BWEQB001</c:v>
                  </c:pt>
                  <c:pt idx="498">
                    <c:v>33BWFE</c:v>
                  </c:pt>
                  <c:pt idx="499">
                    <c:v>33BWFP</c:v>
                  </c:pt>
                  <c:pt idx="500">
                    <c:v>33BWFG</c:v>
                  </c:pt>
                  <c:pt idx="501">
                    <c:v>34BWRU</c:v>
                  </c:pt>
                  <c:pt idx="502">
                    <c:v>34BWRJ</c:v>
                  </c:pt>
                  <c:pt idx="503">
                    <c:v>33BWESB002</c:v>
                  </c:pt>
                  <c:pt idx="504">
                    <c:v>33BWE9B002</c:v>
                  </c:pt>
                  <c:pt idx="505">
                    <c:v>33BWFM</c:v>
                  </c:pt>
                  <c:pt idx="506">
                    <c:v>33BWFR</c:v>
                  </c:pt>
                  <c:pt idx="507">
                    <c:v>25BWM7</c:v>
                  </c:pt>
                  <c:pt idx="508">
                    <c:v>25BWM6B004</c:v>
                  </c:pt>
                  <c:pt idx="509">
                    <c:v>32BWR5B001</c:v>
                  </c:pt>
                  <c:pt idx="510">
                    <c:v>33BWX8B002</c:v>
                  </c:pt>
                  <c:pt idx="511">
                    <c:v>31BWMAB003</c:v>
                  </c:pt>
                  <c:pt idx="512">
                    <c:v>33BWVZB001</c:v>
                  </c:pt>
                  <c:pt idx="513">
                    <c:v>31BWLJB002</c:v>
                  </c:pt>
                  <c:pt idx="514">
                    <c:v>32BWR3B001</c:v>
                  </c:pt>
                  <c:pt idx="515">
                    <c:v>31BWMBB002</c:v>
                  </c:pt>
                  <c:pt idx="516">
                    <c:v>34BWLTB001</c:v>
                  </c:pt>
                  <c:pt idx="517">
                    <c:v>32BWPMB002</c:v>
                  </c:pt>
                  <c:pt idx="518">
                    <c:v>32BWPJB001</c:v>
                  </c:pt>
                  <c:pt idx="519">
                    <c:v>33BWCEB002</c:v>
                  </c:pt>
                  <c:pt idx="520">
                    <c:v>33BWL9B003</c:v>
                  </c:pt>
                  <c:pt idx="521">
                    <c:v>33BWVXB001</c:v>
                  </c:pt>
                  <c:pt idx="522">
                    <c:v>33BWX9</c:v>
                  </c:pt>
                  <c:pt idx="523">
                    <c:v>33BWL3B002</c:v>
                  </c:pt>
                  <c:pt idx="524">
                    <c:v>27BWAKB004</c:v>
                  </c:pt>
                  <c:pt idx="525">
                    <c:v>25BWM3</c:v>
                  </c:pt>
                  <c:pt idx="526">
                    <c:v>30BWSE</c:v>
                  </c:pt>
                  <c:pt idx="527">
                    <c:v>33BWBN</c:v>
                  </c:pt>
                  <c:pt idx="528">
                    <c:v>31BWHCB002</c:v>
                  </c:pt>
                  <c:pt idx="529">
                    <c:v>33BWBNB001</c:v>
                  </c:pt>
                  <c:pt idx="530">
                    <c:v>33BWYCB002</c:v>
                  </c:pt>
                  <c:pt idx="531">
                    <c:v>33BWL7B001</c:v>
                  </c:pt>
                  <c:pt idx="532">
                    <c:v>31BWJWB003</c:v>
                  </c:pt>
                  <c:pt idx="533">
                    <c:v>31BWM7B001</c:v>
                  </c:pt>
                  <c:pt idx="534">
                    <c:v>31BWM6B001</c:v>
                  </c:pt>
                  <c:pt idx="535">
                    <c:v>32BWPK</c:v>
                  </c:pt>
                  <c:pt idx="536">
                    <c:v>31BWK7B004</c:v>
                  </c:pt>
                  <c:pt idx="537">
                    <c:v>08BW1EB005</c:v>
                  </c:pt>
                  <c:pt idx="538">
                    <c:v>32BWN4B003</c:v>
                  </c:pt>
                  <c:pt idx="539">
                    <c:v>35BWXA</c:v>
                  </c:pt>
                  <c:pt idx="540">
                    <c:v>26BWNY</c:v>
                  </c:pt>
                  <c:pt idx="541">
                    <c:v>30BWW6B001</c:v>
                  </c:pt>
                  <c:pt idx="542">
                    <c:v>33BWD6</c:v>
                  </c:pt>
                  <c:pt idx="543">
                    <c:v>33BWCXB002</c:v>
                  </c:pt>
                  <c:pt idx="544">
                    <c:v>30BWWHB002</c:v>
                  </c:pt>
                  <c:pt idx="545">
                    <c:v>33BWF6</c:v>
                  </c:pt>
                  <c:pt idx="546">
                    <c:v>33BWF8</c:v>
                  </c:pt>
                  <c:pt idx="547">
                    <c:v>33BWFH</c:v>
                  </c:pt>
                  <c:pt idx="548">
                    <c:v>33BWFQ</c:v>
                  </c:pt>
                  <c:pt idx="549">
                    <c:v>34BWSE</c:v>
                  </c:pt>
                  <c:pt idx="550">
                    <c:v>34BWRP</c:v>
                  </c:pt>
                  <c:pt idx="551">
                    <c:v>34BWRR</c:v>
                  </c:pt>
                  <c:pt idx="552">
                    <c:v>34BWRS</c:v>
                  </c:pt>
                  <c:pt idx="553">
                    <c:v>34BWRV</c:v>
                  </c:pt>
                  <c:pt idx="554">
                    <c:v>34BWRX</c:v>
                  </c:pt>
                  <c:pt idx="555">
                    <c:v>33BWF1</c:v>
                  </c:pt>
                  <c:pt idx="556">
                    <c:v>34BWRKB001</c:v>
                  </c:pt>
                  <c:pt idx="557">
                    <c:v>33BWFZ</c:v>
                  </c:pt>
                  <c:pt idx="558">
                    <c:v>33BWFU</c:v>
                  </c:pt>
                  <c:pt idx="559">
                    <c:v>34BWRL</c:v>
                  </c:pt>
                  <c:pt idx="560">
                    <c:v>34BWRF</c:v>
                  </c:pt>
                  <c:pt idx="561">
                    <c:v>33BWFY</c:v>
                  </c:pt>
                  <c:pt idx="562">
                    <c:v>31BWJXB002</c:v>
                  </c:pt>
                  <c:pt idx="563">
                    <c:v>33BWYAB001</c:v>
                  </c:pt>
                  <c:pt idx="564">
                    <c:v>33BWCDB001</c:v>
                  </c:pt>
                  <c:pt idx="565">
                    <c:v>33BWL6B002</c:v>
                  </c:pt>
                  <c:pt idx="566">
                    <c:v>33BWCF</c:v>
                  </c:pt>
                  <c:pt idx="567">
                    <c:v>27BWZAB001</c:v>
                  </c:pt>
                  <c:pt idx="568">
                    <c:v>31BWLJ</c:v>
                  </c:pt>
                  <c:pt idx="569">
                    <c:v>31BWJW</c:v>
                  </c:pt>
                  <c:pt idx="570">
                    <c:v>31BWM7</c:v>
                  </c:pt>
                  <c:pt idx="571">
                    <c:v>31BWMBB001</c:v>
                  </c:pt>
                  <c:pt idx="572">
                    <c:v>31BWJXB003</c:v>
                  </c:pt>
                  <c:pt idx="573">
                    <c:v>32BWPA</c:v>
                  </c:pt>
                  <c:pt idx="574">
                    <c:v>31BWM9</c:v>
                  </c:pt>
                  <c:pt idx="575">
                    <c:v>31BWHEB002</c:v>
                  </c:pt>
                  <c:pt idx="576">
                    <c:v>33BWW1</c:v>
                  </c:pt>
                  <c:pt idx="577">
                    <c:v>31BWK7B003</c:v>
                  </c:pt>
                  <c:pt idx="578">
                    <c:v>34BWW1</c:v>
                  </c:pt>
                  <c:pt idx="579">
                    <c:v>30BWZWB002</c:v>
                  </c:pt>
                  <c:pt idx="580">
                    <c:v>33BWCZB002</c:v>
                  </c:pt>
                  <c:pt idx="581">
                    <c:v>33BWEVB001</c:v>
                  </c:pt>
                  <c:pt idx="582">
                    <c:v>33BWCNB001</c:v>
                  </c:pt>
                  <c:pt idx="583">
                    <c:v>30BWZGB001</c:v>
                  </c:pt>
                  <c:pt idx="584">
                    <c:v>33BWE9B001</c:v>
                  </c:pt>
                  <c:pt idx="585">
                    <c:v>33BWEDB001</c:v>
                  </c:pt>
                  <c:pt idx="586">
                    <c:v>33BWEUB002</c:v>
                  </c:pt>
                  <c:pt idx="587">
                    <c:v>33BWF2B002</c:v>
                  </c:pt>
                  <c:pt idx="588">
                    <c:v>33BWF3</c:v>
                  </c:pt>
                  <c:pt idx="589">
                    <c:v>33BWFF</c:v>
                  </c:pt>
                  <c:pt idx="590">
                    <c:v>33BWEE</c:v>
                  </c:pt>
                  <c:pt idx="591">
                    <c:v>34BWRMB001</c:v>
                  </c:pt>
                  <c:pt idx="592">
                    <c:v>33BWFL</c:v>
                  </c:pt>
                  <c:pt idx="593">
                    <c:v>33BWE2B001</c:v>
                  </c:pt>
                  <c:pt idx="594">
                    <c:v>30BWZUB001</c:v>
                  </c:pt>
                  <c:pt idx="595">
                    <c:v>34BWRHB002</c:v>
                  </c:pt>
                  <c:pt idx="596">
                    <c:v>34BWNV</c:v>
                  </c:pt>
                  <c:pt idx="597">
                    <c:v>34BWLV</c:v>
                  </c:pt>
                  <c:pt idx="598">
                    <c:v>34BWNS</c:v>
                  </c:pt>
                  <c:pt idx="599">
                    <c:v>30BWAPB001</c:v>
                  </c:pt>
                  <c:pt idx="600">
                    <c:v>28BWE5B002</c:v>
                  </c:pt>
                  <c:pt idx="601">
                    <c:v>25BW01</c:v>
                  </c:pt>
                  <c:pt idx="602">
                    <c:v>27BWZKB002</c:v>
                  </c:pt>
                  <c:pt idx="603">
                    <c:v>31BWMB</c:v>
                  </c:pt>
                  <c:pt idx="604">
                    <c:v>32BWR3</c:v>
                  </c:pt>
                  <c:pt idx="605">
                    <c:v>33BWCCB001</c:v>
                  </c:pt>
                  <c:pt idx="606">
                    <c:v>32BWPH</c:v>
                  </c:pt>
                  <c:pt idx="607">
                    <c:v>32BWPM</c:v>
                  </c:pt>
                  <c:pt idx="608">
                    <c:v>32BWTW</c:v>
                  </c:pt>
                  <c:pt idx="609">
                    <c:v>27BWZ8</c:v>
                  </c:pt>
                  <c:pt idx="610">
                    <c:v>14BW65B002</c:v>
                  </c:pt>
                  <c:pt idx="611">
                    <c:v>32BWNV</c:v>
                  </c:pt>
                  <c:pt idx="612">
                    <c:v>32BWMZ</c:v>
                  </c:pt>
                  <c:pt idx="613">
                    <c:v>31BWM8</c:v>
                  </c:pt>
                  <c:pt idx="614">
                    <c:v>32BWP9</c:v>
                  </c:pt>
                  <c:pt idx="615">
                    <c:v>27BWAKB006</c:v>
                  </c:pt>
                  <c:pt idx="616">
                    <c:v>27BWAHB003</c:v>
                  </c:pt>
                  <c:pt idx="617">
                    <c:v>27BWZAB003</c:v>
                  </c:pt>
                  <c:pt idx="618">
                    <c:v>31BWLK</c:v>
                  </c:pt>
                  <c:pt idx="619">
                    <c:v>32BWN4</c:v>
                  </c:pt>
                  <c:pt idx="620">
                    <c:v>32BWPJ</c:v>
                  </c:pt>
                  <c:pt idx="621">
                    <c:v>31BWJX</c:v>
                  </c:pt>
                  <c:pt idx="622">
                    <c:v>35BWCF</c:v>
                  </c:pt>
                  <c:pt idx="623">
                    <c:v>33BWCV</c:v>
                  </c:pt>
                  <c:pt idx="624">
                    <c:v>30BWZEB002</c:v>
                  </c:pt>
                  <c:pt idx="625">
                    <c:v>33BWE1B001</c:v>
                  </c:pt>
                  <c:pt idx="626">
                    <c:v>33BWE3B001</c:v>
                  </c:pt>
                  <c:pt idx="627">
                    <c:v>30BWZGB002</c:v>
                  </c:pt>
                  <c:pt idx="628">
                    <c:v>33BWCNB002</c:v>
                  </c:pt>
                  <c:pt idx="629">
                    <c:v>30BWYVB002</c:v>
                  </c:pt>
                  <c:pt idx="630">
                    <c:v>33BWETB001</c:v>
                  </c:pt>
                  <c:pt idx="631">
                    <c:v>30BWYTB002</c:v>
                  </c:pt>
                  <c:pt idx="632">
                    <c:v>34BWRJ</c:v>
                  </c:pt>
                  <c:pt idx="633">
                    <c:v>33BWE9B002</c:v>
                  </c:pt>
                  <c:pt idx="634">
                    <c:v>30BWT5B004</c:v>
                  </c:pt>
                  <c:pt idx="635">
                    <c:v>36BWQB</c:v>
                  </c:pt>
                  <c:pt idx="636">
                    <c:v>33BWG1</c:v>
                  </c:pt>
                  <c:pt idx="637">
                    <c:v>33BWFX</c:v>
                  </c:pt>
                  <c:pt idx="638">
                    <c:v>33BWENB002</c:v>
                  </c:pt>
                  <c:pt idx="639">
                    <c:v>33BWCYB001</c:v>
                  </c:pt>
                  <c:pt idx="640">
                    <c:v>30BWZRB003</c:v>
                  </c:pt>
                  <c:pt idx="641">
                    <c:v>33BWFT</c:v>
                  </c:pt>
                  <c:pt idx="642">
                    <c:v>33BWEK</c:v>
                  </c:pt>
                  <c:pt idx="643">
                    <c:v>33BWFA</c:v>
                  </c:pt>
                  <c:pt idx="644">
                    <c:v>34BWSR</c:v>
                  </c:pt>
                  <c:pt idx="645">
                    <c:v>33BWZN</c:v>
                  </c:pt>
                  <c:pt idx="646">
                    <c:v>33BWCXB001</c:v>
                  </c:pt>
                </c:lvl>
                <c:lvl>
                  <c:pt idx="0">
                    <c:v>PR1</c:v>
                  </c:pt>
                  <c:pt idx="6">
                    <c:v>PR2</c:v>
                  </c:pt>
                  <c:pt idx="8">
                    <c:v>uPad</c:v>
                  </c:pt>
                  <c:pt idx="16">
                    <c:v>C4</c:v>
                  </c:pt>
                  <c:pt idx="23">
                    <c:v>TP</c:v>
                  </c:pt>
                  <c:pt idx="36">
                    <c:v>PR1</c:v>
                  </c:pt>
                  <c:pt idx="42">
                    <c:v>PR2</c:v>
                  </c:pt>
                  <c:pt idx="48">
                    <c:v>uPad</c:v>
                  </c:pt>
                  <c:pt idx="56">
                    <c:v>C4</c:v>
                  </c:pt>
                  <c:pt idx="59">
                    <c:v>TP</c:v>
                  </c:pt>
                  <c:pt idx="80">
                    <c:v>PR1</c:v>
                  </c:pt>
                  <c:pt idx="84">
                    <c:v>uPad</c:v>
                  </c:pt>
                  <c:pt idx="95">
                    <c:v>C4</c:v>
                  </c:pt>
                  <c:pt idx="101">
                    <c:v>TP</c:v>
                  </c:pt>
                  <c:pt idx="116">
                    <c:v>PR1</c:v>
                  </c:pt>
                  <c:pt idx="129">
                    <c:v>PR2</c:v>
                  </c:pt>
                  <c:pt idx="130">
                    <c:v>uPad</c:v>
                  </c:pt>
                  <c:pt idx="138">
                    <c:v>C4</c:v>
                  </c:pt>
                  <c:pt idx="142">
                    <c:v>TP</c:v>
                  </c:pt>
                  <c:pt idx="164">
                    <c:v>PR1</c:v>
                  </c:pt>
                  <c:pt idx="180">
                    <c:v>PR2</c:v>
                  </c:pt>
                  <c:pt idx="181">
                    <c:v>C4</c:v>
                  </c:pt>
                  <c:pt idx="184">
                    <c:v>TP</c:v>
                  </c:pt>
                  <c:pt idx="203">
                    <c:v>PR1</c:v>
                  </c:pt>
                  <c:pt idx="212">
                    <c:v>PR2</c:v>
                  </c:pt>
                  <c:pt idx="215">
                    <c:v>uPad</c:v>
                  </c:pt>
                  <c:pt idx="217">
                    <c:v>C4</c:v>
                  </c:pt>
                  <c:pt idx="219">
                    <c:v>TP</c:v>
                  </c:pt>
                  <c:pt idx="249">
                    <c:v>PR1</c:v>
                  </c:pt>
                  <c:pt idx="260">
                    <c:v>uPad</c:v>
                  </c:pt>
                  <c:pt idx="265">
                    <c:v>C4</c:v>
                  </c:pt>
                  <c:pt idx="268">
                    <c:v>TP</c:v>
                  </c:pt>
                  <c:pt idx="285">
                    <c:v>PR1</c:v>
                  </c:pt>
                  <c:pt idx="299">
                    <c:v>C4</c:v>
                  </c:pt>
                  <c:pt idx="300">
                    <c:v>TP</c:v>
                  </c:pt>
                  <c:pt idx="308">
                    <c:v>PR1</c:v>
                  </c:pt>
                  <c:pt idx="331">
                    <c:v>PR2</c:v>
                  </c:pt>
                  <c:pt idx="335">
                    <c:v>uPad</c:v>
                  </c:pt>
                  <c:pt idx="338">
                    <c:v>C4</c:v>
                  </c:pt>
                  <c:pt idx="340">
                    <c:v>TP</c:v>
                  </c:pt>
                  <c:pt idx="362">
                    <c:v>PR1</c:v>
                  </c:pt>
                  <c:pt idx="392">
                    <c:v>PR2</c:v>
                  </c:pt>
                  <c:pt idx="396">
                    <c:v>uPad</c:v>
                  </c:pt>
                  <c:pt idx="399">
                    <c:v>C4</c:v>
                  </c:pt>
                  <c:pt idx="400">
                    <c:v>TP</c:v>
                  </c:pt>
                  <c:pt idx="428">
                    <c:v>PR1</c:v>
                  </c:pt>
                  <c:pt idx="442">
                    <c:v>PR2</c:v>
                  </c:pt>
                  <c:pt idx="451">
                    <c:v>uPad</c:v>
                  </c:pt>
                  <c:pt idx="452">
                    <c:v>C4</c:v>
                  </c:pt>
                  <c:pt idx="453">
                    <c:v>TP</c:v>
                  </c:pt>
                  <c:pt idx="466">
                    <c:v>PR1</c:v>
                  </c:pt>
                  <c:pt idx="475">
                    <c:v>PR2</c:v>
                  </c:pt>
                  <c:pt idx="477">
                    <c:v>uPad</c:v>
                  </c:pt>
                  <c:pt idx="484">
                    <c:v>C4</c:v>
                  </c:pt>
                  <c:pt idx="485">
                    <c:v>TP</c:v>
                  </c:pt>
                  <c:pt idx="507">
                    <c:v>PR1</c:v>
                  </c:pt>
                  <c:pt idx="533">
                    <c:v>PR2</c:v>
                  </c:pt>
                  <c:pt idx="539">
                    <c:v>C4</c:v>
                  </c:pt>
                  <c:pt idx="540">
                    <c:v>TP</c:v>
                  </c:pt>
                  <c:pt idx="562">
                    <c:v>PR1</c:v>
                  </c:pt>
                  <c:pt idx="567">
                    <c:v>PR2</c:v>
                  </c:pt>
                  <c:pt idx="573">
                    <c:v>uPad</c:v>
                  </c:pt>
                  <c:pt idx="578">
                    <c:v>C4</c:v>
                  </c:pt>
                  <c:pt idx="579">
                    <c:v>TP</c:v>
                  </c:pt>
                  <c:pt idx="596">
                    <c:v>PR1</c:v>
                  </c:pt>
                  <c:pt idx="600">
                    <c:v>PR2</c:v>
                  </c:pt>
                  <c:pt idx="609">
                    <c:v>uPad</c:v>
                  </c:pt>
                  <c:pt idx="622">
                    <c:v>C4</c:v>
                  </c:pt>
                  <c:pt idx="623">
                    <c:v>TP</c:v>
                  </c:pt>
                </c:lvl>
                <c:lvl>
                  <c:pt idx="0">
                    <c:v>2026/8/27</c:v>
                  </c:pt>
                  <c:pt idx="36">
                    <c:v>2026/8/28</c:v>
                  </c:pt>
                  <c:pt idx="80">
                    <c:v>2026/8/29</c:v>
                  </c:pt>
                  <c:pt idx="116">
                    <c:v>2026/8/30</c:v>
                  </c:pt>
                  <c:pt idx="164">
                    <c:v>2026/8/31</c:v>
                  </c:pt>
                  <c:pt idx="203">
                    <c:v>2026/9/1</c:v>
                  </c:pt>
                  <c:pt idx="249">
                    <c:v>2026/9/2</c:v>
                  </c:pt>
                  <c:pt idx="285">
                    <c:v>2026/9/3</c:v>
                  </c:pt>
                  <c:pt idx="308">
                    <c:v>2026/9/4</c:v>
                  </c:pt>
                  <c:pt idx="362">
                    <c:v>2026/9/5</c:v>
                  </c:pt>
                  <c:pt idx="428">
                    <c:v>2026/9/6</c:v>
                  </c:pt>
                  <c:pt idx="466">
                    <c:v>2026/9/7</c:v>
                  </c:pt>
                  <c:pt idx="507">
                    <c:v>2026/9/8</c:v>
                  </c:pt>
                  <c:pt idx="562">
                    <c:v>2026/9/9</c:v>
                  </c:pt>
                  <c:pt idx="596">
                    <c:v>2026/9/10</c:v>
                  </c:pt>
                </c:lvl>
              </c:multiLvlStrCache>
            </c:multiLvlStrRef>
          </c:cat>
          <c:val>
            <c:numRef>
              <c:f>AMD!$B$4:$B$735</c:f>
              <c:numCache>
                <c:formatCode>General</c:formatCode>
                <c:ptCount val="647"/>
                <c:pt idx="0">
                  <c:v>1</c:v>
                </c:pt>
                <c:pt idx="1">
                  <c:v>7</c:v>
                </c:pt>
                <c:pt idx="2">
                  <c:v>6</c:v>
                </c:pt>
                <c:pt idx="3">
                  <c:v>9</c:v>
                </c:pt>
                <c:pt idx="4">
                  <c:v>2</c:v>
                </c:pt>
                <c:pt idx="5">
                  <c:v>4</c:v>
                </c:pt>
                <c:pt idx="6">
                  <c:v>10</c:v>
                </c:pt>
                <c:pt idx="7">
                  <c:v>1</c:v>
                </c:pt>
                <c:pt idx="8">
                  <c:v>3</c:v>
                </c:pt>
                <c:pt idx="9">
                  <c:v>1</c:v>
                </c:pt>
                <c:pt idx="10">
                  <c:v>1</c:v>
                </c:pt>
                <c:pt idx="11">
                  <c:v>8</c:v>
                </c:pt>
                <c:pt idx="12">
                  <c:v>1</c:v>
                </c:pt>
                <c:pt idx="13">
                  <c:v>1</c:v>
                </c:pt>
                <c:pt idx="14">
                  <c:v>1</c:v>
                </c:pt>
                <c:pt idx="15">
                  <c:v>1</c:v>
                </c:pt>
                <c:pt idx="16">
                  <c:v>3</c:v>
                </c:pt>
                <c:pt idx="17">
                  <c:v>2</c:v>
                </c:pt>
                <c:pt idx="18">
                  <c:v>1</c:v>
                </c:pt>
                <c:pt idx="19">
                  <c:v>1</c:v>
                </c:pt>
                <c:pt idx="20">
                  <c:v>1</c:v>
                </c:pt>
                <c:pt idx="21">
                  <c:v>5</c:v>
                </c:pt>
                <c:pt idx="22">
                  <c:v>1</c:v>
                </c:pt>
                <c:pt idx="23">
                  <c:v>1</c:v>
                </c:pt>
                <c:pt idx="24">
                  <c:v>1</c:v>
                </c:pt>
                <c:pt idx="25">
                  <c:v>13</c:v>
                </c:pt>
                <c:pt idx="26">
                  <c:v>3</c:v>
                </c:pt>
                <c:pt idx="27">
                  <c:v>2</c:v>
                </c:pt>
                <c:pt idx="28">
                  <c:v>2</c:v>
                </c:pt>
                <c:pt idx="29">
                  <c:v>12</c:v>
                </c:pt>
                <c:pt idx="30">
                  <c:v>12</c:v>
                </c:pt>
                <c:pt idx="31">
                  <c:v>3</c:v>
                </c:pt>
                <c:pt idx="32">
                  <c:v>1</c:v>
                </c:pt>
                <c:pt idx="33">
                  <c:v>2</c:v>
                </c:pt>
                <c:pt idx="34">
                  <c:v>2</c:v>
                </c:pt>
                <c:pt idx="35">
                  <c:v>1</c:v>
                </c:pt>
                <c:pt idx="36">
                  <c:v>1</c:v>
                </c:pt>
                <c:pt idx="37">
                  <c:v>1</c:v>
                </c:pt>
                <c:pt idx="38">
                  <c:v>13</c:v>
                </c:pt>
                <c:pt idx="39">
                  <c:v>6</c:v>
                </c:pt>
                <c:pt idx="40">
                  <c:v>4</c:v>
                </c:pt>
                <c:pt idx="41">
                  <c:v>2</c:v>
                </c:pt>
                <c:pt idx="42">
                  <c:v>1</c:v>
                </c:pt>
                <c:pt idx="43">
                  <c:v>1</c:v>
                </c:pt>
                <c:pt idx="44">
                  <c:v>9</c:v>
                </c:pt>
                <c:pt idx="45">
                  <c:v>1</c:v>
                </c:pt>
                <c:pt idx="46">
                  <c:v>1</c:v>
                </c:pt>
                <c:pt idx="47">
                  <c:v>12</c:v>
                </c:pt>
                <c:pt idx="48">
                  <c:v>1</c:v>
                </c:pt>
                <c:pt idx="49">
                  <c:v>2</c:v>
                </c:pt>
                <c:pt idx="50">
                  <c:v>9</c:v>
                </c:pt>
                <c:pt idx="51">
                  <c:v>4</c:v>
                </c:pt>
                <c:pt idx="52">
                  <c:v>1</c:v>
                </c:pt>
                <c:pt idx="53">
                  <c:v>1</c:v>
                </c:pt>
                <c:pt idx="54">
                  <c:v>8</c:v>
                </c:pt>
                <c:pt idx="55">
                  <c:v>1</c:v>
                </c:pt>
                <c:pt idx="56">
                  <c:v>1</c:v>
                </c:pt>
                <c:pt idx="57">
                  <c:v>2</c:v>
                </c:pt>
                <c:pt idx="58">
                  <c:v>1</c:v>
                </c:pt>
                <c:pt idx="59">
                  <c:v>13</c:v>
                </c:pt>
                <c:pt idx="60">
                  <c:v>1</c:v>
                </c:pt>
                <c:pt idx="61">
                  <c:v>1</c:v>
                </c:pt>
                <c:pt idx="62">
                  <c:v>1</c:v>
                </c:pt>
                <c:pt idx="63">
                  <c:v>4</c:v>
                </c:pt>
                <c:pt idx="64">
                  <c:v>5</c:v>
                </c:pt>
                <c:pt idx="65">
                  <c:v>2</c:v>
                </c:pt>
                <c:pt idx="66">
                  <c:v>13</c:v>
                </c:pt>
                <c:pt idx="67">
                  <c:v>5</c:v>
                </c:pt>
                <c:pt idx="68">
                  <c:v>13</c:v>
                </c:pt>
                <c:pt idx="69">
                  <c:v>1</c:v>
                </c:pt>
                <c:pt idx="70">
                  <c:v>6</c:v>
                </c:pt>
                <c:pt idx="71">
                  <c:v>3</c:v>
                </c:pt>
                <c:pt idx="72">
                  <c:v>11</c:v>
                </c:pt>
                <c:pt idx="73">
                  <c:v>10</c:v>
                </c:pt>
                <c:pt idx="74">
                  <c:v>12</c:v>
                </c:pt>
                <c:pt idx="75">
                  <c:v>1</c:v>
                </c:pt>
                <c:pt idx="76">
                  <c:v>12</c:v>
                </c:pt>
                <c:pt idx="77">
                  <c:v>10</c:v>
                </c:pt>
                <c:pt idx="78">
                  <c:v>12</c:v>
                </c:pt>
                <c:pt idx="79">
                  <c:v>4</c:v>
                </c:pt>
                <c:pt idx="80">
                  <c:v>8</c:v>
                </c:pt>
                <c:pt idx="81">
                  <c:v>4</c:v>
                </c:pt>
                <c:pt idx="82">
                  <c:v>7</c:v>
                </c:pt>
                <c:pt idx="83">
                  <c:v>8</c:v>
                </c:pt>
                <c:pt idx="84">
                  <c:v>5</c:v>
                </c:pt>
                <c:pt idx="85">
                  <c:v>10</c:v>
                </c:pt>
                <c:pt idx="86">
                  <c:v>12</c:v>
                </c:pt>
                <c:pt idx="87">
                  <c:v>1</c:v>
                </c:pt>
                <c:pt idx="88">
                  <c:v>1</c:v>
                </c:pt>
                <c:pt idx="89">
                  <c:v>1</c:v>
                </c:pt>
                <c:pt idx="90">
                  <c:v>4</c:v>
                </c:pt>
                <c:pt idx="91">
                  <c:v>3</c:v>
                </c:pt>
                <c:pt idx="92">
                  <c:v>1</c:v>
                </c:pt>
                <c:pt idx="93">
                  <c:v>1</c:v>
                </c:pt>
                <c:pt idx="94">
                  <c:v>1</c:v>
                </c:pt>
                <c:pt idx="95">
                  <c:v>1</c:v>
                </c:pt>
                <c:pt idx="96">
                  <c:v>1</c:v>
                </c:pt>
                <c:pt idx="97">
                  <c:v>1</c:v>
                </c:pt>
                <c:pt idx="98">
                  <c:v>3</c:v>
                </c:pt>
                <c:pt idx="99">
                  <c:v>2</c:v>
                </c:pt>
                <c:pt idx="100">
                  <c:v>1</c:v>
                </c:pt>
                <c:pt idx="101">
                  <c:v>3</c:v>
                </c:pt>
                <c:pt idx="102">
                  <c:v>7</c:v>
                </c:pt>
                <c:pt idx="103">
                  <c:v>2</c:v>
                </c:pt>
                <c:pt idx="104">
                  <c:v>7</c:v>
                </c:pt>
                <c:pt idx="105">
                  <c:v>3</c:v>
                </c:pt>
                <c:pt idx="106">
                  <c:v>5</c:v>
                </c:pt>
                <c:pt idx="107">
                  <c:v>12</c:v>
                </c:pt>
                <c:pt idx="108">
                  <c:v>2</c:v>
                </c:pt>
                <c:pt idx="109">
                  <c:v>13</c:v>
                </c:pt>
                <c:pt idx="110">
                  <c:v>12</c:v>
                </c:pt>
                <c:pt idx="111">
                  <c:v>2</c:v>
                </c:pt>
                <c:pt idx="112">
                  <c:v>4</c:v>
                </c:pt>
                <c:pt idx="113">
                  <c:v>9</c:v>
                </c:pt>
                <c:pt idx="114">
                  <c:v>11</c:v>
                </c:pt>
                <c:pt idx="115">
                  <c:v>1</c:v>
                </c:pt>
                <c:pt idx="116">
                  <c:v>2</c:v>
                </c:pt>
                <c:pt idx="117">
                  <c:v>1</c:v>
                </c:pt>
                <c:pt idx="118">
                  <c:v>3</c:v>
                </c:pt>
                <c:pt idx="119">
                  <c:v>1</c:v>
                </c:pt>
                <c:pt idx="120">
                  <c:v>1</c:v>
                </c:pt>
                <c:pt idx="121">
                  <c:v>11</c:v>
                </c:pt>
                <c:pt idx="122">
                  <c:v>1</c:v>
                </c:pt>
                <c:pt idx="123">
                  <c:v>1</c:v>
                </c:pt>
                <c:pt idx="124">
                  <c:v>2</c:v>
                </c:pt>
                <c:pt idx="125">
                  <c:v>6</c:v>
                </c:pt>
                <c:pt idx="126">
                  <c:v>1</c:v>
                </c:pt>
                <c:pt idx="127">
                  <c:v>12</c:v>
                </c:pt>
                <c:pt idx="128">
                  <c:v>13</c:v>
                </c:pt>
                <c:pt idx="129">
                  <c:v>2</c:v>
                </c:pt>
                <c:pt idx="130">
                  <c:v>6</c:v>
                </c:pt>
                <c:pt idx="131">
                  <c:v>1</c:v>
                </c:pt>
                <c:pt idx="132">
                  <c:v>9</c:v>
                </c:pt>
                <c:pt idx="133">
                  <c:v>7</c:v>
                </c:pt>
                <c:pt idx="134">
                  <c:v>8</c:v>
                </c:pt>
                <c:pt idx="135">
                  <c:v>1</c:v>
                </c:pt>
                <c:pt idx="136">
                  <c:v>2</c:v>
                </c:pt>
                <c:pt idx="137">
                  <c:v>4</c:v>
                </c:pt>
                <c:pt idx="138">
                  <c:v>1</c:v>
                </c:pt>
                <c:pt idx="139">
                  <c:v>1</c:v>
                </c:pt>
                <c:pt idx="140">
                  <c:v>3</c:v>
                </c:pt>
                <c:pt idx="141">
                  <c:v>1</c:v>
                </c:pt>
                <c:pt idx="142">
                  <c:v>8</c:v>
                </c:pt>
                <c:pt idx="143">
                  <c:v>1</c:v>
                </c:pt>
                <c:pt idx="144">
                  <c:v>1</c:v>
                </c:pt>
                <c:pt idx="145">
                  <c:v>1</c:v>
                </c:pt>
                <c:pt idx="146">
                  <c:v>2</c:v>
                </c:pt>
                <c:pt idx="147">
                  <c:v>2</c:v>
                </c:pt>
                <c:pt idx="148">
                  <c:v>9</c:v>
                </c:pt>
                <c:pt idx="149">
                  <c:v>11</c:v>
                </c:pt>
                <c:pt idx="150">
                  <c:v>10</c:v>
                </c:pt>
                <c:pt idx="151">
                  <c:v>10</c:v>
                </c:pt>
                <c:pt idx="152">
                  <c:v>9</c:v>
                </c:pt>
                <c:pt idx="153">
                  <c:v>10</c:v>
                </c:pt>
                <c:pt idx="154">
                  <c:v>1</c:v>
                </c:pt>
                <c:pt idx="155">
                  <c:v>1</c:v>
                </c:pt>
                <c:pt idx="156">
                  <c:v>1</c:v>
                </c:pt>
                <c:pt idx="157">
                  <c:v>1</c:v>
                </c:pt>
                <c:pt idx="158">
                  <c:v>2</c:v>
                </c:pt>
                <c:pt idx="159">
                  <c:v>8</c:v>
                </c:pt>
                <c:pt idx="160">
                  <c:v>13</c:v>
                </c:pt>
                <c:pt idx="161">
                  <c:v>1</c:v>
                </c:pt>
                <c:pt idx="162">
                  <c:v>1</c:v>
                </c:pt>
                <c:pt idx="163">
                  <c:v>2</c:v>
                </c:pt>
                <c:pt idx="164">
                  <c:v>1</c:v>
                </c:pt>
                <c:pt idx="165">
                  <c:v>4</c:v>
                </c:pt>
                <c:pt idx="166">
                  <c:v>10</c:v>
                </c:pt>
                <c:pt idx="167">
                  <c:v>5</c:v>
                </c:pt>
                <c:pt idx="168">
                  <c:v>5</c:v>
                </c:pt>
                <c:pt idx="169">
                  <c:v>1</c:v>
                </c:pt>
                <c:pt idx="170">
                  <c:v>8</c:v>
                </c:pt>
                <c:pt idx="171">
                  <c:v>3</c:v>
                </c:pt>
                <c:pt idx="172">
                  <c:v>1</c:v>
                </c:pt>
                <c:pt idx="173">
                  <c:v>2</c:v>
                </c:pt>
                <c:pt idx="174">
                  <c:v>1</c:v>
                </c:pt>
                <c:pt idx="175">
                  <c:v>2</c:v>
                </c:pt>
                <c:pt idx="176">
                  <c:v>2</c:v>
                </c:pt>
                <c:pt idx="177">
                  <c:v>1</c:v>
                </c:pt>
                <c:pt idx="178">
                  <c:v>1</c:v>
                </c:pt>
                <c:pt idx="179">
                  <c:v>8</c:v>
                </c:pt>
                <c:pt idx="180">
                  <c:v>2</c:v>
                </c:pt>
                <c:pt idx="181">
                  <c:v>3</c:v>
                </c:pt>
                <c:pt idx="182">
                  <c:v>1</c:v>
                </c:pt>
                <c:pt idx="183">
                  <c:v>1</c:v>
                </c:pt>
                <c:pt idx="184">
                  <c:v>1</c:v>
                </c:pt>
                <c:pt idx="185">
                  <c:v>1</c:v>
                </c:pt>
                <c:pt idx="186">
                  <c:v>3</c:v>
                </c:pt>
                <c:pt idx="187">
                  <c:v>1</c:v>
                </c:pt>
                <c:pt idx="188">
                  <c:v>1</c:v>
                </c:pt>
                <c:pt idx="189">
                  <c:v>4</c:v>
                </c:pt>
                <c:pt idx="190">
                  <c:v>7</c:v>
                </c:pt>
                <c:pt idx="191">
                  <c:v>10</c:v>
                </c:pt>
                <c:pt idx="192">
                  <c:v>6</c:v>
                </c:pt>
                <c:pt idx="193">
                  <c:v>2</c:v>
                </c:pt>
                <c:pt idx="194">
                  <c:v>3</c:v>
                </c:pt>
                <c:pt idx="195">
                  <c:v>3</c:v>
                </c:pt>
                <c:pt idx="196">
                  <c:v>1</c:v>
                </c:pt>
                <c:pt idx="197">
                  <c:v>6</c:v>
                </c:pt>
                <c:pt idx="198">
                  <c:v>1</c:v>
                </c:pt>
                <c:pt idx="199">
                  <c:v>2</c:v>
                </c:pt>
                <c:pt idx="200">
                  <c:v>1</c:v>
                </c:pt>
                <c:pt idx="201">
                  <c:v>4</c:v>
                </c:pt>
                <c:pt idx="202">
                  <c:v>1</c:v>
                </c:pt>
                <c:pt idx="203">
                  <c:v>1</c:v>
                </c:pt>
                <c:pt idx="204">
                  <c:v>2</c:v>
                </c:pt>
                <c:pt idx="205">
                  <c:v>3</c:v>
                </c:pt>
                <c:pt idx="206">
                  <c:v>5</c:v>
                </c:pt>
                <c:pt idx="207">
                  <c:v>7</c:v>
                </c:pt>
                <c:pt idx="208">
                  <c:v>12</c:v>
                </c:pt>
                <c:pt idx="209">
                  <c:v>1</c:v>
                </c:pt>
                <c:pt idx="210">
                  <c:v>3</c:v>
                </c:pt>
                <c:pt idx="211">
                  <c:v>5</c:v>
                </c:pt>
                <c:pt idx="212">
                  <c:v>4</c:v>
                </c:pt>
                <c:pt idx="213">
                  <c:v>13</c:v>
                </c:pt>
                <c:pt idx="214">
                  <c:v>2</c:v>
                </c:pt>
                <c:pt idx="215">
                  <c:v>13</c:v>
                </c:pt>
                <c:pt idx="216">
                  <c:v>1</c:v>
                </c:pt>
                <c:pt idx="217">
                  <c:v>2</c:v>
                </c:pt>
                <c:pt idx="218">
                  <c:v>1</c:v>
                </c:pt>
                <c:pt idx="219">
                  <c:v>1</c:v>
                </c:pt>
                <c:pt idx="220">
                  <c:v>5</c:v>
                </c:pt>
                <c:pt idx="221">
                  <c:v>1</c:v>
                </c:pt>
                <c:pt idx="222">
                  <c:v>2</c:v>
                </c:pt>
                <c:pt idx="223">
                  <c:v>1</c:v>
                </c:pt>
                <c:pt idx="224">
                  <c:v>2</c:v>
                </c:pt>
                <c:pt idx="225">
                  <c:v>13</c:v>
                </c:pt>
                <c:pt idx="226">
                  <c:v>3</c:v>
                </c:pt>
                <c:pt idx="227">
                  <c:v>3</c:v>
                </c:pt>
                <c:pt idx="228">
                  <c:v>4</c:v>
                </c:pt>
                <c:pt idx="229">
                  <c:v>5</c:v>
                </c:pt>
                <c:pt idx="230">
                  <c:v>1</c:v>
                </c:pt>
                <c:pt idx="231">
                  <c:v>4</c:v>
                </c:pt>
                <c:pt idx="232">
                  <c:v>4</c:v>
                </c:pt>
                <c:pt idx="233">
                  <c:v>5</c:v>
                </c:pt>
                <c:pt idx="234">
                  <c:v>1</c:v>
                </c:pt>
                <c:pt idx="235">
                  <c:v>11</c:v>
                </c:pt>
                <c:pt idx="236">
                  <c:v>13</c:v>
                </c:pt>
                <c:pt idx="237">
                  <c:v>1</c:v>
                </c:pt>
                <c:pt idx="238">
                  <c:v>13</c:v>
                </c:pt>
                <c:pt idx="239">
                  <c:v>13</c:v>
                </c:pt>
                <c:pt idx="240">
                  <c:v>13</c:v>
                </c:pt>
                <c:pt idx="241">
                  <c:v>10</c:v>
                </c:pt>
                <c:pt idx="242">
                  <c:v>13</c:v>
                </c:pt>
                <c:pt idx="243">
                  <c:v>12</c:v>
                </c:pt>
                <c:pt idx="244">
                  <c:v>11</c:v>
                </c:pt>
                <c:pt idx="245">
                  <c:v>1</c:v>
                </c:pt>
                <c:pt idx="246">
                  <c:v>2</c:v>
                </c:pt>
                <c:pt idx="247">
                  <c:v>2</c:v>
                </c:pt>
                <c:pt idx="248">
                  <c:v>3</c:v>
                </c:pt>
                <c:pt idx="249">
                  <c:v>1</c:v>
                </c:pt>
                <c:pt idx="250">
                  <c:v>9</c:v>
                </c:pt>
                <c:pt idx="251">
                  <c:v>9</c:v>
                </c:pt>
                <c:pt idx="252">
                  <c:v>9</c:v>
                </c:pt>
                <c:pt idx="253">
                  <c:v>11</c:v>
                </c:pt>
                <c:pt idx="254">
                  <c:v>1</c:v>
                </c:pt>
                <c:pt idx="255">
                  <c:v>1</c:v>
                </c:pt>
                <c:pt idx="256">
                  <c:v>2</c:v>
                </c:pt>
                <c:pt idx="257">
                  <c:v>2</c:v>
                </c:pt>
                <c:pt idx="258">
                  <c:v>6</c:v>
                </c:pt>
                <c:pt idx="259">
                  <c:v>12</c:v>
                </c:pt>
                <c:pt idx="260">
                  <c:v>7</c:v>
                </c:pt>
                <c:pt idx="261">
                  <c:v>1</c:v>
                </c:pt>
                <c:pt idx="262">
                  <c:v>1</c:v>
                </c:pt>
                <c:pt idx="263">
                  <c:v>1</c:v>
                </c:pt>
                <c:pt idx="264">
                  <c:v>3</c:v>
                </c:pt>
                <c:pt idx="265">
                  <c:v>1</c:v>
                </c:pt>
                <c:pt idx="266">
                  <c:v>1</c:v>
                </c:pt>
                <c:pt idx="267">
                  <c:v>1</c:v>
                </c:pt>
                <c:pt idx="268">
                  <c:v>1</c:v>
                </c:pt>
                <c:pt idx="269">
                  <c:v>1</c:v>
                </c:pt>
                <c:pt idx="270">
                  <c:v>1</c:v>
                </c:pt>
                <c:pt idx="271">
                  <c:v>1</c:v>
                </c:pt>
                <c:pt idx="272">
                  <c:v>13</c:v>
                </c:pt>
                <c:pt idx="273">
                  <c:v>2</c:v>
                </c:pt>
                <c:pt idx="274">
                  <c:v>9</c:v>
                </c:pt>
                <c:pt idx="275">
                  <c:v>6</c:v>
                </c:pt>
                <c:pt idx="276">
                  <c:v>10</c:v>
                </c:pt>
                <c:pt idx="277">
                  <c:v>3</c:v>
                </c:pt>
                <c:pt idx="278">
                  <c:v>12</c:v>
                </c:pt>
                <c:pt idx="279">
                  <c:v>13</c:v>
                </c:pt>
                <c:pt idx="280">
                  <c:v>3</c:v>
                </c:pt>
                <c:pt idx="281">
                  <c:v>13</c:v>
                </c:pt>
                <c:pt idx="282">
                  <c:v>1</c:v>
                </c:pt>
                <c:pt idx="283">
                  <c:v>1</c:v>
                </c:pt>
                <c:pt idx="284">
                  <c:v>13</c:v>
                </c:pt>
                <c:pt idx="285">
                  <c:v>1</c:v>
                </c:pt>
                <c:pt idx="286">
                  <c:v>1</c:v>
                </c:pt>
                <c:pt idx="287">
                  <c:v>5</c:v>
                </c:pt>
                <c:pt idx="288">
                  <c:v>2</c:v>
                </c:pt>
                <c:pt idx="289">
                  <c:v>10</c:v>
                </c:pt>
                <c:pt idx="290">
                  <c:v>7</c:v>
                </c:pt>
                <c:pt idx="291">
                  <c:v>1</c:v>
                </c:pt>
                <c:pt idx="292">
                  <c:v>4</c:v>
                </c:pt>
                <c:pt idx="293">
                  <c:v>2</c:v>
                </c:pt>
                <c:pt idx="294">
                  <c:v>1</c:v>
                </c:pt>
                <c:pt idx="295">
                  <c:v>1</c:v>
                </c:pt>
                <c:pt idx="296">
                  <c:v>2</c:v>
                </c:pt>
                <c:pt idx="297">
                  <c:v>1</c:v>
                </c:pt>
                <c:pt idx="298">
                  <c:v>2</c:v>
                </c:pt>
                <c:pt idx="299">
                  <c:v>1</c:v>
                </c:pt>
                <c:pt idx="300">
                  <c:v>2</c:v>
                </c:pt>
                <c:pt idx="301">
                  <c:v>13</c:v>
                </c:pt>
                <c:pt idx="302">
                  <c:v>9</c:v>
                </c:pt>
                <c:pt idx="303">
                  <c:v>6</c:v>
                </c:pt>
                <c:pt idx="304">
                  <c:v>12</c:v>
                </c:pt>
                <c:pt idx="305">
                  <c:v>1</c:v>
                </c:pt>
                <c:pt idx="306">
                  <c:v>1</c:v>
                </c:pt>
                <c:pt idx="307">
                  <c:v>1</c:v>
                </c:pt>
                <c:pt idx="308">
                  <c:v>1</c:v>
                </c:pt>
                <c:pt idx="309">
                  <c:v>7</c:v>
                </c:pt>
                <c:pt idx="310">
                  <c:v>6</c:v>
                </c:pt>
                <c:pt idx="311">
                  <c:v>6</c:v>
                </c:pt>
                <c:pt idx="312">
                  <c:v>11</c:v>
                </c:pt>
                <c:pt idx="313">
                  <c:v>5</c:v>
                </c:pt>
                <c:pt idx="314">
                  <c:v>1</c:v>
                </c:pt>
                <c:pt idx="315">
                  <c:v>1</c:v>
                </c:pt>
                <c:pt idx="316">
                  <c:v>8</c:v>
                </c:pt>
                <c:pt idx="317">
                  <c:v>1</c:v>
                </c:pt>
                <c:pt idx="318">
                  <c:v>1</c:v>
                </c:pt>
                <c:pt idx="319">
                  <c:v>3</c:v>
                </c:pt>
                <c:pt idx="320">
                  <c:v>2</c:v>
                </c:pt>
                <c:pt idx="321">
                  <c:v>1</c:v>
                </c:pt>
                <c:pt idx="322">
                  <c:v>1</c:v>
                </c:pt>
                <c:pt idx="323">
                  <c:v>3</c:v>
                </c:pt>
                <c:pt idx="324">
                  <c:v>1</c:v>
                </c:pt>
                <c:pt idx="325">
                  <c:v>1</c:v>
                </c:pt>
                <c:pt idx="326">
                  <c:v>4</c:v>
                </c:pt>
                <c:pt idx="327">
                  <c:v>5</c:v>
                </c:pt>
                <c:pt idx="328">
                  <c:v>3</c:v>
                </c:pt>
                <c:pt idx="329">
                  <c:v>2</c:v>
                </c:pt>
                <c:pt idx="330">
                  <c:v>2</c:v>
                </c:pt>
                <c:pt idx="331">
                  <c:v>1</c:v>
                </c:pt>
                <c:pt idx="332">
                  <c:v>7</c:v>
                </c:pt>
                <c:pt idx="333">
                  <c:v>1</c:v>
                </c:pt>
                <c:pt idx="334">
                  <c:v>2</c:v>
                </c:pt>
                <c:pt idx="335">
                  <c:v>3</c:v>
                </c:pt>
                <c:pt idx="336">
                  <c:v>8</c:v>
                </c:pt>
                <c:pt idx="337">
                  <c:v>2</c:v>
                </c:pt>
                <c:pt idx="338">
                  <c:v>2</c:v>
                </c:pt>
                <c:pt idx="339">
                  <c:v>1</c:v>
                </c:pt>
                <c:pt idx="340">
                  <c:v>2</c:v>
                </c:pt>
                <c:pt idx="341">
                  <c:v>4</c:v>
                </c:pt>
                <c:pt idx="342">
                  <c:v>1</c:v>
                </c:pt>
                <c:pt idx="343">
                  <c:v>1</c:v>
                </c:pt>
                <c:pt idx="344">
                  <c:v>8</c:v>
                </c:pt>
                <c:pt idx="345">
                  <c:v>4</c:v>
                </c:pt>
                <c:pt idx="346">
                  <c:v>5</c:v>
                </c:pt>
                <c:pt idx="347">
                  <c:v>10</c:v>
                </c:pt>
                <c:pt idx="348">
                  <c:v>2</c:v>
                </c:pt>
                <c:pt idx="349">
                  <c:v>2</c:v>
                </c:pt>
                <c:pt idx="350">
                  <c:v>12</c:v>
                </c:pt>
                <c:pt idx="351">
                  <c:v>1</c:v>
                </c:pt>
                <c:pt idx="352">
                  <c:v>10</c:v>
                </c:pt>
                <c:pt idx="353">
                  <c:v>3</c:v>
                </c:pt>
                <c:pt idx="354">
                  <c:v>6</c:v>
                </c:pt>
                <c:pt idx="355">
                  <c:v>2</c:v>
                </c:pt>
                <c:pt idx="356">
                  <c:v>8</c:v>
                </c:pt>
                <c:pt idx="357">
                  <c:v>11</c:v>
                </c:pt>
                <c:pt idx="358">
                  <c:v>3</c:v>
                </c:pt>
                <c:pt idx="359">
                  <c:v>2</c:v>
                </c:pt>
                <c:pt idx="360">
                  <c:v>1</c:v>
                </c:pt>
                <c:pt idx="361">
                  <c:v>1</c:v>
                </c:pt>
                <c:pt idx="362">
                  <c:v>3</c:v>
                </c:pt>
                <c:pt idx="363">
                  <c:v>10</c:v>
                </c:pt>
                <c:pt idx="364">
                  <c:v>3</c:v>
                </c:pt>
                <c:pt idx="365">
                  <c:v>2</c:v>
                </c:pt>
                <c:pt idx="366">
                  <c:v>4</c:v>
                </c:pt>
                <c:pt idx="367">
                  <c:v>3</c:v>
                </c:pt>
                <c:pt idx="368">
                  <c:v>1</c:v>
                </c:pt>
                <c:pt idx="369">
                  <c:v>2</c:v>
                </c:pt>
                <c:pt idx="370">
                  <c:v>2</c:v>
                </c:pt>
                <c:pt idx="371">
                  <c:v>11</c:v>
                </c:pt>
                <c:pt idx="372">
                  <c:v>2</c:v>
                </c:pt>
                <c:pt idx="373">
                  <c:v>3</c:v>
                </c:pt>
                <c:pt idx="374">
                  <c:v>7</c:v>
                </c:pt>
                <c:pt idx="375">
                  <c:v>8</c:v>
                </c:pt>
                <c:pt idx="376">
                  <c:v>1</c:v>
                </c:pt>
                <c:pt idx="377">
                  <c:v>3</c:v>
                </c:pt>
                <c:pt idx="378">
                  <c:v>4</c:v>
                </c:pt>
                <c:pt idx="379">
                  <c:v>6</c:v>
                </c:pt>
                <c:pt idx="380">
                  <c:v>4</c:v>
                </c:pt>
                <c:pt idx="381">
                  <c:v>1</c:v>
                </c:pt>
                <c:pt idx="382">
                  <c:v>2</c:v>
                </c:pt>
                <c:pt idx="383">
                  <c:v>1</c:v>
                </c:pt>
                <c:pt idx="384">
                  <c:v>3</c:v>
                </c:pt>
                <c:pt idx="385">
                  <c:v>4</c:v>
                </c:pt>
                <c:pt idx="386">
                  <c:v>1</c:v>
                </c:pt>
                <c:pt idx="387">
                  <c:v>3</c:v>
                </c:pt>
                <c:pt idx="388">
                  <c:v>12</c:v>
                </c:pt>
                <c:pt idx="389">
                  <c:v>11</c:v>
                </c:pt>
                <c:pt idx="390">
                  <c:v>13</c:v>
                </c:pt>
                <c:pt idx="391">
                  <c:v>11</c:v>
                </c:pt>
                <c:pt idx="392">
                  <c:v>2</c:v>
                </c:pt>
                <c:pt idx="393">
                  <c:v>4</c:v>
                </c:pt>
                <c:pt idx="394">
                  <c:v>6</c:v>
                </c:pt>
                <c:pt idx="395">
                  <c:v>4</c:v>
                </c:pt>
                <c:pt idx="396">
                  <c:v>1</c:v>
                </c:pt>
                <c:pt idx="397">
                  <c:v>7</c:v>
                </c:pt>
                <c:pt idx="398">
                  <c:v>1</c:v>
                </c:pt>
                <c:pt idx="399">
                  <c:v>1</c:v>
                </c:pt>
                <c:pt idx="400">
                  <c:v>1</c:v>
                </c:pt>
                <c:pt idx="401">
                  <c:v>1</c:v>
                </c:pt>
                <c:pt idx="402">
                  <c:v>5</c:v>
                </c:pt>
                <c:pt idx="403">
                  <c:v>2</c:v>
                </c:pt>
                <c:pt idx="404">
                  <c:v>1</c:v>
                </c:pt>
                <c:pt idx="405">
                  <c:v>3</c:v>
                </c:pt>
                <c:pt idx="406">
                  <c:v>13</c:v>
                </c:pt>
                <c:pt idx="407">
                  <c:v>12</c:v>
                </c:pt>
                <c:pt idx="408">
                  <c:v>12</c:v>
                </c:pt>
                <c:pt idx="409">
                  <c:v>1</c:v>
                </c:pt>
                <c:pt idx="410">
                  <c:v>2</c:v>
                </c:pt>
                <c:pt idx="411">
                  <c:v>2</c:v>
                </c:pt>
                <c:pt idx="412">
                  <c:v>13</c:v>
                </c:pt>
                <c:pt idx="413">
                  <c:v>13</c:v>
                </c:pt>
                <c:pt idx="414">
                  <c:v>13</c:v>
                </c:pt>
                <c:pt idx="415">
                  <c:v>13</c:v>
                </c:pt>
                <c:pt idx="416">
                  <c:v>13</c:v>
                </c:pt>
                <c:pt idx="417">
                  <c:v>13</c:v>
                </c:pt>
                <c:pt idx="418">
                  <c:v>13</c:v>
                </c:pt>
                <c:pt idx="419">
                  <c:v>13</c:v>
                </c:pt>
                <c:pt idx="420">
                  <c:v>3</c:v>
                </c:pt>
                <c:pt idx="421">
                  <c:v>3</c:v>
                </c:pt>
                <c:pt idx="422">
                  <c:v>2</c:v>
                </c:pt>
                <c:pt idx="423">
                  <c:v>2</c:v>
                </c:pt>
                <c:pt idx="424">
                  <c:v>2</c:v>
                </c:pt>
                <c:pt idx="425">
                  <c:v>1</c:v>
                </c:pt>
                <c:pt idx="426">
                  <c:v>1</c:v>
                </c:pt>
                <c:pt idx="427">
                  <c:v>12</c:v>
                </c:pt>
                <c:pt idx="428">
                  <c:v>2</c:v>
                </c:pt>
                <c:pt idx="429">
                  <c:v>3</c:v>
                </c:pt>
                <c:pt idx="430">
                  <c:v>1</c:v>
                </c:pt>
                <c:pt idx="431">
                  <c:v>4</c:v>
                </c:pt>
                <c:pt idx="432">
                  <c:v>3</c:v>
                </c:pt>
                <c:pt idx="433">
                  <c:v>10</c:v>
                </c:pt>
                <c:pt idx="434">
                  <c:v>1</c:v>
                </c:pt>
                <c:pt idx="435">
                  <c:v>4</c:v>
                </c:pt>
                <c:pt idx="436">
                  <c:v>10</c:v>
                </c:pt>
                <c:pt idx="437">
                  <c:v>11</c:v>
                </c:pt>
                <c:pt idx="438">
                  <c:v>4</c:v>
                </c:pt>
                <c:pt idx="439">
                  <c:v>11</c:v>
                </c:pt>
                <c:pt idx="440">
                  <c:v>1</c:v>
                </c:pt>
                <c:pt idx="441">
                  <c:v>6</c:v>
                </c:pt>
                <c:pt idx="442">
                  <c:v>1</c:v>
                </c:pt>
                <c:pt idx="443">
                  <c:v>1</c:v>
                </c:pt>
                <c:pt idx="444">
                  <c:v>1</c:v>
                </c:pt>
                <c:pt idx="445">
                  <c:v>1</c:v>
                </c:pt>
                <c:pt idx="446">
                  <c:v>1</c:v>
                </c:pt>
                <c:pt idx="447">
                  <c:v>1</c:v>
                </c:pt>
                <c:pt idx="448">
                  <c:v>1</c:v>
                </c:pt>
                <c:pt idx="449">
                  <c:v>7</c:v>
                </c:pt>
                <c:pt idx="450">
                  <c:v>2</c:v>
                </c:pt>
                <c:pt idx="451">
                  <c:v>11</c:v>
                </c:pt>
                <c:pt idx="452">
                  <c:v>1</c:v>
                </c:pt>
                <c:pt idx="453">
                  <c:v>1</c:v>
                </c:pt>
                <c:pt idx="454">
                  <c:v>11</c:v>
                </c:pt>
                <c:pt idx="455">
                  <c:v>12</c:v>
                </c:pt>
                <c:pt idx="456">
                  <c:v>13</c:v>
                </c:pt>
                <c:pt idx="457">
                  <c:v>13</c:v>
                </c:pt>
                <c:pt idx="458">
                  <c:v>13</c:v>
                </c:pt>
                <c:pt idx="459">
                  <c:v>13</c:v>
                </c:pt>
                <c:pt idx="460">
                  <c:v>13</c:v>
                </c:pt>
                <c:pt idx="461">
                  <c:v>1</c:v>
                </c:pt>
                <c:pt idx="462">
                  <c:v>13</c:v>
                </c:pt>
                <c:pt idx="463">
                  <c:v>5</c:v>
                </c:pt>
                <c:pt idx="464">
                  <c:v>13</c:v>
                </c:pt>
                <c:pt idx="465">
                  <c:v>7</c:v>
                </c:pt>
                <c:pt idx="466">
                  <c:v>8</c:v>
                </c:pt>
                <c:pt idx="467">
                  <c:v>12</c:v>
                </c:pt>
                <c:pt idx="468">
                  <c:v>1</c:v>
                </c:pt>
                <c:pt idx="469">
                  <c:v>1</c:v>
                </c:pt>
                <c:pt idx="470">
                  <c:v>1</c:v>
                </c:pt>
                <c:pt idx="471">
                  <c:v>6</c:v>
                </c:pt>
                <c:pt idx="472">
                  <c:v>10</c:v>
                </c:pt>
                <c:pt idx="473">
                  <c:v>3</c:v>
                </c:pt>
                <c:pt idx="474">
                  <c:v>8</c:v>
                </c:pt>
                <c:pt idx="475">
                  <c:v>9</c:v>
                </c:pt>
                <c:pt idx="476">
                  <c:v>9</c:v>
                </c:pt>
                <c:pt idx="477">
                  <c:v>1</c:v>
                </c:pt>
                <c:pt idx="478">
                  <c:v>2</c:v>
                </c:pt>
                <c:pt idx="479">
                  <c:v>1</c:v>
                </c:pt>
                <c:pt idx="480">
                  <c:v>3</c:v>
                </c:pt>
                <c:pt idx="481">
                  <c:v>1</c:v>
                </c:pt>
                <c:pt idx="482">
                  <c:v>3</c:v>
                </c:pt>
                <c:pt idx="483">
                  <c:v>7</c:v>
                </c:pt>
                <c:pt idx="484">
                  <c:v>1</c:v>
                </c:pt>
                <c:pt idx="485">
                  <c:v>1</c:v>
                </c:pt>
                <c:pt idx="486">
                  <c:v>1</c:v>
                </c:pt>
                <c:pt idx="487">
                  <c:v>2</c:v>
                </c:pt>
                <c:pt idx="488">
                  <c:v>1</c:v>
                </c:pt>
                <c:pt idx="489">
                  <c:v>2</c:v>
                </c:pt>
                <c:pt idx="490">
                  <c:v>12</c:v>
                </c:pt>
                <c:pt idx="491">
                  <c:v>13</c:v>
                </c:pt>
                <c:pt idx="492">
                  <c:v>13</c:v>
                </c:pt>
                <c:pt idx="493">
                  <c:v>13</c:v>
                </c:pt>
                <c:pt idx="494">
                  <c:v>13</c:v>
                </c:pt>
                <c:pt idx="495">
                  <c:v>13</c:v>
                </c:pt>
                <c:pt idx="496">
                  <c:v>13</c:v>
                </c:pt>
                <c:pt idx="497">
                  <c:v>1</c:v>
                </c:pt>
                <c:pt idx="498">
                  <c:v>13</c:v>
                </c:pt>
                <c:pt idx="499">
                  <c:v>13</c:v>
                </c:pt>
                <c:pt idx="500">
                  <c:v>13</c:v>
                </c:pt>
                <c:pt idx="501">
                  <c:v>13</c:v>
                </c:pt>
                <c:pt idx="502">
                  <c:v>13</c:v>
                </c:pt>
                <c:pt idx="503">
                  <c:v>4</c:v>
                </c:pt>
                <c:pt idx="504">
                  <c:v>2</c:v>
                </c:pt>
                <c:pt idx="505">
                  <c:v>13</c:v>
                </c:pt>
                <c:pt idx="506">
                  <c:v>13</c:v>
                </c:pt>
                <c:pt idx="507">
                  <c:v>13</c:v>
                </c:pt>
                <c:pt idx="508">
                  <c:v>4</c:v>
                </c:pt>
                <c:pt idx="509">
                  <c:v>1</c:v>
                </c:pt>
                <c:pt idx="510">
                  <c:v>4</c:v>
                </c:pt>
                <c:pt idx="511">
                  <c:v>1</c:v>
                </c:pt>
                <c:pt idx="512">
                  <c:v>2</c:v>
                </c:pt>
                <c:pt idx="513">
                  <c:v>1</c:v>
                </c:pt>
                <c:pt idx="514">
                  <c:v>2</c:v>
                </c:pt>
                <c:pt idx="515">
                  <c:v>1</c:v>
                </c:pt>
                <c:pt idx="516">
                  <c:v>2</c:v>
                </c:pt>
                <c:pt idx="517">
                  <c:v>1</c:v>
                </c:pt>
                <c:pt idx="518">
                  <c:v>1</c:v>
                </c:pt>
                <c:pt idx="519">
                  <c:v>2</c:v>
                </c:pt>
                <c:pt idx="520">
                  <c:v>2</c:v>
                </c:pt>
                <c:pt idx="521">
                  <c:v>3</c:v>
                </c:pt>
                <c:pt idx="522">
                  <c:v>4</c:v>
                </c:pt>
                <c:pt idx="523">
                  <c:v>1</c:v>
                </c:pt>
                <c:pt idx="524">
                  <c:v>2</c:v>
                </c:pt>
                <c:pt idx="525">
                  <c:v>13</c:v>
                </c:pt>
                <c:pt idx="526">
                  <c:v>8</c:v>
                </c:pt>
                <c:pt idx="527">
                  <c:v>9</c:v>
                </c:pt>
                <c:pt idx="528">
                  <c:v>4</c:v>
                </c:pt>
                <c:pt idx="529">
                  <c:v>3</c:v>
                </c:pt>
                <c:pt idx="530">
                  <c:v>1</c:v>
                </c:pt>
                <c:pt idx="531">
                  <c:v>6</c:v>
                </c:pt>
                <c:pt idx="532">
                  <c:v>5</c:v>
                </c:pt>
                <c:pt idx="533">
                  <c:v>1</c:v>
                </c:pt>
                <c:pt idx="534">
                  <c:v>1</c:v>
                </c:pt>
                <c:pt idx="535">
                  <c:v>12</c:v>
                </c:pt>
                <c:pt idx="536">
                  <c:v>2</c:v>
                </c:pt>
                <c:pt idx="537">
                  <c:v>3</c:v>
                </c:pt>
                <c:pt idx="538">
                  <c:v>1</c:v>
                </c:pt>
                <c:pt idx="539">
                  <c:v>1</c:v>
                </c:pt>
                <c:pt idx="540">
                  <c:v>13</c:v>
                </c:pt>
                <c:pt idx="541">
                  <c:v>2</c:v>
                </c:pt>
                <c:pt idx="542">
                  <c:v>13</c:v>
                </c:pt>
                <c:pt idx="543">
                  <c:v>5</c:v>
                </c:pt>
                <c:pt idx="544">
                  <c:v>5</c:v>
                </c:pt>
                <c:pt idx="545">
                  <c:v>13</c:v>
                </c:pt>
                <c:pt idx="546">
                  <c:v>13</c:v>
                </c:pt>
                <c:pt idx="547">
                  <c:v>13</c:v>
                </c:pt>
                <c:pt idx="548">
                  <c:v>13</c:v>
                </c:pt>
                <c:pt idx="549">
                  <c:v>13</c:v>
                </c:pt>
                <c:pt idx="550">
                  <c:v>11</c:v>
                </c:pt>
                <c:pt idx="551">
                  <c:v>13</c:v>
                </c:pt>
                <c:pt idx="552">
                  <c:v>13</c:v>
                </c:pt>
                <c:pt idx="553">
                  <c:v>13</c:v>
                </c:pt>
                <c:pt idx="554">
                  <c:v>13</c:v>
                </c:pt>
                <c:pt idx="555">
                  <c:v>13</c:v>
                </c:pt>
                <c:pt idx="556">
                  <c:v>3</c:v>
                </c:pt>
                <c:pt idx="557">
                  <c:v>13</c:v>
                </c:pt>
                <c:pt idx="558">
                  <c:v>12</c:v>
                </c:pt>
                <c:pt idx="559">
                  <c:v>13</c:v>
                </c:pt>
                <c:pt idx="560">
                  <c:v>13</c:v>
                </c:pt>
                <c:pt idx="561">
                  <c:v>13</c:v>
                </c:pt>
                <c:pt idx="562">
                  <c:v>2</c:v>
                </c:pt>
                <c:pt idx="563">
                  <c:v>4</c:v>
                </c:pt>
                <c:pt idx="564">
                  <c:v>2</c:v>
                </c:pt>
                <c:pt idx="565">
                  <c:v>4</c:v>
                </c:pt>
                <c:pt idx="566">
                  <c:v>6</c:v>
                </c:pt>
                <c:pt idx="567">
                  <c:v>1</c:v>
                </c:pt>
                <c:pt idx="568">
                  <c:v>9</c:v>
                </c:pt>
                <c:pt idx="569">
                  <c:v>4</c:v>
                </c:pt>
                <c:pt idx="570">
                  <c:v>10</c:v>
                </c:pt>
                <c:pt idx="571">
                  <c:v>2</c:v>
                </c:pt>
                <c:pt idx="572">
                  <c:v>1</c:v>
                </c:pt>
                <c:pt idx="573">
                  <c:v>1</c:v>
                </c:pt>
                <c:pt idx="574">
                  <c:v>7</c:v>
                </c:pt>
                <c:pt idx="575">
                  <c:v>1</c:v>
                </c:pt>
                <c:pt idx="576">
                  <c:v>1</c:v>
                </c:pt>
                <c:pt idx="577">
                  <c:v>2</c:v>
                </c:pt>
                <c:pt idx="578">
                  <c:v>1</c:v>
                </c:pt>
                <c:pt idx="579">
                  <c:v>2</c:v>
                </c:pt>
                <c:pt idx="580">
                  <c:v>2</c:v>
                </c:pt>
                <c:pt idx="581">
                  <c:v>10</c:v>
                </c:pt>
                <c:pt idx="582">
                  <c:v>1</c:v>
                </c:pt>
                <c:pt idx="583">
                  <c:v>2</c:v>
                </c:pt>
                <c:pt idx="584">
                  <c:v>4</c:v>
                </c:pt>
                <c:pt idx="585">
                  <c:v>1</c:v>
                </c:pt>
                <c:pt idx="586">
                  <c:v>2</c:v>
                </c:pt>
                <c:pt idx="587">
                  <c:v>3</c:v>
                </c:pt>
                <c:pt idx="588">
                  <c:v>13</c:v>
                </c:pt>
                <c:pt idx="589">
                  <c:v>13</c:v>
                </c:pt>
                <c:pt idx="590">
                  <c:v>8</c:v>
                </c:pt>
                <c:pt idx="591">
                  <c:v>4</c:v>
                </c:pt>
                <c:pt idx="592">
                  <c:v>13</c:v>
                </c:pt>
                <c:pt idx="593">
                  <c:v>3</c:v>
                </c:pt>
                <c:pt idx="594">
                  <c:v>4</c:v>
                </c:pt>
                <c:pt idx="595">
                  <c:v>3</c:v>
                </c:pt>
                <c:pt idx="596">
                  <c:v>7</c:v>
                </c:pt>
                <c:pt idx="597">
                  <c:v>9</c:v>
                </c:pt>
                <c:pt idx="598">
                  <c:v>13</c:v>
                </c:pt>
                <c:pt idx="599">
                  <c:v>2</c:v>
                </c:pt>
                <c:pt idx="600">
                  <c:v>1</c:v>
                </c:pt>
                <c:pt idx="601">
                  <c:v>3</c:v>
                </c:pt>
                <c:pt idx="602">
                  <c:v>2</c:v>
                </c:pt>
                <c:pt idx="603">
                  <c:v>10</c:v>
                </c:pt>
                <c:pt idx="604">
                  <c:v>5</c:v>
                </c:pt>
                <c:pt idx="605">
                  <c:v>1</c:v>
                </c:pt>
                <c:pt idx="606">
                  <c:v>5</c:v>
                </c:pt>
                <c:pt idx="607">
                  <c:v>9</c:v>
                </c:pt>
                <c:pt idx="608">
                  <c:v>1</c:v>
                </c:pt>
                <c:pt idx="609">
                  <c:v>8</c:v>
                </c:pt>
                <c:pt idx="610">
                  <c:v>1</c:v>
                </c:pt>
                <c:pt idx="611">
                  <c:v>2</c:v>
                </c:pt>
                <c:pt idx="612">
                  <c:v>2</c:v>
                </c:pt>
                <c:pt idx="613">
                  <c:v>1</c:v>
                </c:pt>
                <c:pt idx="614">
                  <c:v>1</c:v>
                </c:pt>
                <c:pt idx="615">
                  <c:v>2</c:v>
                </c:pt>
                <c:pt idx="616">
                  <c:v>1</c:v>
                </c:pt>
                <c:pt idx="617">
                  <c:v>1</c:v>
                </c:pt>
                <c:pt idx="618">
                  <c:v>1</c:v>
                </c:pt>
                <c:pt idx="619">
                  <c:v>5</c:v>
                </c:pt>
                <c:pt idx="620">
                  <c:v>4</c:v>
                </c:pt>
                <c:pt idx="621">
                  <c:v>6</c:v>
                </c:pt>
                <c:pt idx="622">
                  <c:v>2</c:v>
                </c:pt>
                <c:pt idx="623">
                  <c:v>13</c:v>
                </c:pt>
                <c:pt idx="624">
                  <c:v>1</c:v>
                </c:pt>
                <c:pt idx="625">
                  <c:v>1</c:v>
                </c:pt>
                <c:pt idx="626">
                  <c:v>3</c:v>
                </c:pt>
                <c:pt idx="627">
                  <c:v>3</c:v>
                </c:pt>
                <c:pt idx="628">
                  <c:v>2</c:v>
                </c:pt>
                <c:pt idx="629">
                  <c:v>1</c:v>
                </c:pt>
                <c:pt idx="630">
                  <c:v>2</c:v>
                </c:pt>
                <c:pt idx="631">
                  <c:v>1</c:v>
                </c:pt>
                <c:pt idx="632">
                  <c:v>13</c:v>
                </c:pt>
                <c:pt idx="633">
                  <c:v>2</c:v>
                </c:pt>
                <c:pt idx="634">
                  <c:v>1</c:v>
                </c:pt>
                <c:pt idx="635">
                  <c:v>6</c:v>
                </c:pt>
                <c:pt idx="636">
                  <c:v>13</c:v>
                </c:pt>
                <c:pt idx="637">
                  <c:v>13</c:v>
                </c:pt>
                <c:pt idx="638">
                  <c:v>2</c:v>
                </c:pt>
                <c:pt idx="639">
                  <c:v>1</c:v>
                </c:pt>
                <c:pt idx="640">
                  <c:v>1</c:v>
                </c:pt>
                <c:pt idx="641">
                  <c:v>13</c:v>
                </c:pt>
                <c:pt idx="642">
                  <c:v>13</c:v>
                </c:pt>
                <c:pt idx="643">
                  <c:v>13</c:v>
                </c:pt>
                <c:pt idx="644">
                  <c:v>13</c:v>
                </c:pt>
                <c:pt idx="645">
                  <c:v>4</c:v>
                </c:pt>
                <c:pt idx="646">
                  <c:v>1</c:v>
                </c:pt>
              </c:numCache>
            </c:numRef>
          </c:val>
          <c:extLst>
            <c:ext xmlns:c16="http://schemas.microsoft.com/office/drawing/2014/chart" uri="{C3380CC4-5D6E-409C-BE32-E72D297353CC}">
              <c16:uniqueId val="{00000000-D30D-4B14-B7AE-162693DCF6DF}"/>
            </c:ext>
          </c:extLst>
        </c:ser>
        <c:ser>
          <c:idx val="1"/>
          <c:order val="1"/>
          <c:tx>
            <c:strRef>
              <c:f>AMD!$C$3</c:f>
              <c:strCache>
                <c:ptCount val="1"/>
                <c:pt idx="0">
                  <c:v>-Rework wafer</c:v>
                </c:pt>
              </c:strCache>
            </c:strRef>
          </c:tx>
          <c:spPr>
            <a:solidFill>
              <a:schemeClr val="accent3"/>
            </a:solidFill>
            <a:ln>
              <a:noFill/>
            </a:ln>
            <a:effectLst/>
          </c:spPr>
          <c:invertIfNegative val="0"/>
          <c:cat>
            <c:multiLvlStrRef>
              <c:f>AMD!$A$4:$A$735</c:f>
              <c:multiLvlStrCache>
                <c:ptCount val="647"/>
                <c:lvl>
                  <c:pt idx="0">
                    <c:v>31BWLK</c:v>
                  </c:pt>
                  <c:pt idx="1">
                    <c:v>31BWM9</c:v>
                  </c:pt>
                  <c:pt idx="2">
                    <c:v>31BWLJ</c:v>
                  </c:pt>
                  <c:pt idx="3">
                    <c:v>31BWHE</c:v>
                  </c:pt>
                  <c:pt idx="4">
                    <c:v>32BWMZB001</c:v>
                  </c:pt>
                  <c:pt idx="5">
                    <c:v>29BWQE</c:v>
                  </c:pt>
                  <c:pt idx="6">
                    <c:v>14BW63</c:v>
                  </c:pt>
                  <c:pt idx="7">
                    <c:v>28BWE5B001</c:v>
                  </c:pt>
                  <c:pt idx="8">
                    <c:v>24BW22</c:v>
                  </c:pt>
                  <c:pt idx="9">
                    <c:v>28BWEP</c:v>
                  </c:pt>
                  <c:pt idx="10">
                    <c:v>25BW45B001</c:v>
                  </c:pt>
                  <c:pt idx="11">
                    <c:v>28BWE4</c:v>
                  </c:pt>
                  <c:pt idx="12">
                    <c:v>25BW51B001</c:v>
                  </c:pt>
                  <c:pt idx="13">
                    <c:v>25BW09B005</c:v>
                  </c:pt>
                  <c:pt idx="14">
                    <c:v>28BWENB001</c:v>
                  </c:pt>
                  <c:pt idx="15">
                    <c:v>25BW44B005</c:v>
                  </c:pt>
                  <c:pt idx="16">
                    <c:v>29BWQMB004</c:v>
                  </c:pt>
                  <c:pt idx="17">
                    <c:v>32BWTJB001</c:v>
                  </c:pt>
                  <c:pt idx="18">
                    <c:v>32BWTK</c:v>
                  </c:pt>
                  <c:pt idx="19">
                    <c:v>32BWTL</c:v>
                  </c:pt>
                  <c:pt idx="20">
                    <c:v>32BWTM</c:v>
                  </c:pt>
                  <c:pt idx="21">
                    <c:v>33BWC3</c:v>
                  </c:pt>
                  <c:pt idx="22">
                    <c:v>33BWC3B001</c:v>
                  </c:pt>
                  <c:pt idx="23">
                    <c:v>26BWQ9B003</c:v>
                  </c:pt>
                  <c:pt idx="24">
                    <c:v>30BWWQB001</c:v>
                  </c:pt>
                  <c:pt idx="25">
                    <c:v>30BWZL</c:v>
                  </c:pt>
                  <c:pt idx="26">
                    <c:v>30BWYRB001</c:v>
                  </c:pt>
                  <c:pt idx="27">
                    <c:v>30BWZ3B001</c:v>
                  </c:pt>
                  <c:pt idx="28">
                    <c:v>30BWZ1</c:v>
                  </c:pt>
                  <c:pt idx="29">
                    <c:v>30BWYZ</c:v>
                  </c:pt>
                  <c:pt idx="30">
                    <c:v>33BWD4</c:v>
                  </c:pt>
                  <c:pt idx="31">
                    <c:v>30BWWAB003</c:v>
                  </c:pt>
                  <c:pt idx="32">
                    <c:v>33BWD4B001</c:v>
                  </c:pt>
                  <c:pt idx="33">
                    <c:v>30BWXPB003</c:v>
                  </c:pt>
                  <c:pt idx="34">
                    <c:v>30BWYXB001</c:v>
                  </c:pt>
                  <c:pt idx="35">
                    <c:v>30BWXTB001</c:v>
                  </c:pt>
                  <c:pt idx="36">
                    <c:v>31BWM7B001</c:v>
                  </c:pt>
                  <c:pt idx="37">
                    <c:v>25BWM6B002</c:v>
                  </c:pt>
                  <c:pt idx="38">
                    <c:v>30BWSK</c:v>
                  </c:pt>
                  <c:pt idx="39">
                    <c:v>32BWN4</c:v>
                  </c:pt>
                  <c:pt idx="40">
                    <c:v>29BWMJ</c:v>
                  </c:pt>
                  <c:pt idx="41">
                    <c:v>27BWZKB001</c:v>
                  </c:pt>
                  <c:pt idx="42">
                    <c:v>24BW01B001</c:v>
                  </c:pt>
                  <c:pt idx="43">
                    <c:v>25BW02B002</c:v>
                  </c:pt>
                  <c:pt idx="44">
                    <c:v>31BWK7</c:v>
                  </c:pt>
                  <c:pt idx="45">
                    <c:v>27BWAJB001</c:v>
                  </c:pt>
                  <c:pt idx="46">
                    <c:v>33BWCVB001</c:v>
                  </c:pt>
                  <c:pt idx="47">
                    <c:v>33BWCV</c:v>
                  </c:pt>
                  <c:pt idx="48">
                    <c:v>25BW48B003</c:v>
                  </c:pt>
                  <c:pt idx="49">
                    <c:v>27BWZB</c:v>
                  </c:pt>
                  <c:pt idx="50">
                    <c:v>27BWZ5</c:v>
                  </c:pt>
                  <c:pt idx="51">
                    <c:v>28BWEK</c:v>
                  </c:pt>
                  <c:pt idx="52">
                    <c:v>28BWEV</c:v>
                  </c:pt>
                  <c:pt idx="53">
                    <c:v>25BW55B007</c:v>
                  </c:pt>
                  <c:pt idx="54">
                    <c:v>28BWEX</c:v>
                  </c:pt>
                  <c:pt idx="55">
                    <c:v>27BWZ8B004</c:v>
                  </c:pt>
                  <c:pt idx="56">
                    <c:v>32BWTJ</c:v>
                  </c:pt>
                  <c:pt idx="57">
                    <c:v>33BWZF</c:v>
                  </c:pt>
                  <c:pt idx="58">
                    <c:v>34BWLQ</c:v>
                  </c:pt>
                  <c:pt idx="59">
                    <c:v>26BWNY</c:v>
                  </c:pt>
                  <c:pt idx="60">
                    <c:v>30BWWDB002</c:v>
                  </c:pt>
                  <c:pt idx="61">
                    <c:v>30BWWCB001</c:v>
                  </c:pt>
                  <c:pt idx="62">
                    <c:v>30BWW2B002</c:v>
                  </c:pt>
                  <c:pt idx="63">
                    <c:v>30BWUNB002</c:v>
                  </c:pt>
                  <c:pt idx="64">
                    <c:v>30BWX7B002</c:v>
                  </c:pt>
                  <c:pt idx="65">
                    <c:v>30BWWRB002</c:v>
                  </c:pt>
                  <c:pt idx="66">
                    <c:v>30BWZT</c:v>
                  </c:pt>
                  <c:pt idx="67">
                    <c:v>30BWXM</c:v>
                  </c:pt>
                  <c:pt idx="68">
                    <c:v>30BWZ8</c:v>
                  </c:pt>
                  <c:pt idx="69">
                    <c:v>30BWYZB001</c:v>
                  </c:pt>
                  <c:pt idx="70">
                    <c:v>30BWZ4B001</c:v>
                  </c:pt>
                  <c:pt idx="71">
                    <c:v>30BWYWB001</c:v>
                  </c:pt>
                  <c:pt idx="72">
                    <c:v>33BWD5</c:v>
                  </c:pt>
                  <c:pt idx="73">
                    <c:v>30BWZE</c:v>
                  </c:pt>
                  <c:pt idx="74">
                    <c:v>30BWZ9</c:v>
                  </c:pt>
                  <c:pt idx="75">
                    <c:v>30BWWRB001</c:v>
                  </c:pt>
                  <c:pt idx="76">
                    <c:v>30BWZD</c:v>
                  </c:pt>
                  <c:pt idx="77">
                    <c:v>30BWZJ</c:v>
                  </c:pt>
                  <c:pt idx="78">
                    <c:v>33BWE1</c:v>
                  </c:pt>
                  <c:pt idx="79">
                    <c:v>30BWYNB001</c:v>
                  </c:pt>
                  <c:pt idx="80">
                    <c:v>31BWHD</c:v>
                  </c:pt>
                  <c:pt idx="81">
                    <c:v>31BWHC</c:v>
                  </c:pt>
                  <c:pt idx="82">
                    <c:v>32BWPJ</c:v>
                  </c:pt>
                  <c:pt idx="83">
                    <c:v>31BWMA</c:v>
                  </c:pt>
                  <c:pt idx="84">
                    <c:v>27BWZ6</c:v>
                  </c:pt>
                  <c:pt idx="85">
                    <c:v>27BWCF</c:v>
                  </c:pt>
                  <c:pt idx="86">
                    <c:v>27BWZ4</c:v>
                  </c:pt>
                  <c:pt idx="87">
                    <c:v>28BWE4B001</c:v>
                  </c:pt>
                  <c:pt idx="88">
                    <c:v>27BWZDB001</c:v>
                  </c:pt>
                  <c:pt idx="89">
                    <c:v>27BWAFB002</c:v>
                  </c:pt>
                  <c:pt idx="90">
                    <c:v>28BWDZ</c:v>
                  </c:pt>
                  <c:pt idx="91">
                    <c:v>28BWG8B002</c:v>
                  </c:pt>
                  <c:pt idx="92">
                    <c:v>25BW09B006</c:v>
                  </c:pt>
                  <c:pt idx="93">
                    <c:v>25BW44B005</c:v>
                  </c:pt>
                  <c:pt idx="94">
                    <c:v>28BWG8B003</c:v>
                  </c:pt>
                  <c:pt idx="95">
                    <c:v>32BWTN</c:v>
                  </c:pt>
                  <c:pt idx="96">
                    <c:v>32BWTR</c:v>
                  </c:pt>
                  <c:pt idx="97">
                    <c:v>33BWYTB001</c:v>
                  </c:pt>
                  <c:pt idx="98">
                    <c:v>32BWS9</c:v>
                  </c:pt>
                  <c:pt idx="99">
                    <c:v>29BWQP</c:v>
                  </c:pt>
                  <c:pt idx="100">
                    <c:v>33BWCL</c:v>
                  </c:pt>
                  <c:pt idx="101">
                    <c:v>30BWXCB002</c:v>
                  </c:pt>
                  <c:pt idx="102">
                    <c:v>26BWQ8B001</c:v>
                  </c:pt>
                  <c:pt idx="103">
                    <c:v>30BWXXB001</c:v>
                  </c:pt>
                  <c:pt idx="104">
                    <c:v>30BWWKB002</c:v>
                  </c:pt>
                  <c:pt idx="105">
                    <c:v>26BWNWB002</c:v>
                  </c:pt>
                  <c:pt idx="106">
                    <c:v>30BWZ5</c:v>
                  </c:pt>
                  <c:pt idx="107">
                    <c:v>30BWZK</c:v>
                  </c:pt>
                  <c:pt idx="108">
                    <c:v>33BWD5B001</c:v>
                  </c:pt>
                  <c:pt idx="109">
                    <c:v>30BWZQ</c:v>
                  </c:pt>
                  <c:pt idx="110">
                    <c:v>33BWDZ</c:v>
                  </c:pt>
                  <c:pt idx="111">
                    <c:v>30BWZEB001</c:v>
                  </c:pt>
                  <c:pt idx="112">
                    <c:v>30BWZ6B001</c:v>
                  </c:pt>
                  <c:pt idx="113">
                    <c:v>30BWZF</c:v>
                  </c:pt>
                  <c:pt idx="114">
                    <c:v>30BWZ1B001</c:v>
                  </c:pt>
                  <c:pt idx="115">
                    <c:v>30BWWRB003</c:v>
                  </c:pt>
                  <c:pt idx="116">
                    <c:v>27BWAHB002</c:v>
                  </c:pt>
                  <c:pt idx="117">
                    <c:v>28BWE2B002</c:v>
                  </c:pt>
                  <c:pt idx="118">
                    <c:v>23BW96</c:v>
                  </c:pt>
                  <c:pt idx="119">
                    <c:v>32BWTX</c:v>
                  </c:pt>
                  <c:pt idx="120">
                    <c:v>31BWHEB002</c:v>
                  </c:pt>
                  <c:pt idx="121">
                    <c:v>31BWMB</c:v>
                  </c:pt>
                  <c:pt idx="122">
                    <c:v>33BWW1</c:v>
                  </c:pt>
                  <c:pt idx="123">
                    <c:v>33BWYD</c:v>
                  </c:pt>
                  <c:pt idx="124">
                    <c:v>31BWHEB001</c:v>
                  </c:pt>
                  <c:pt idx="125">
                    <c:v>33BWX8</c:v>
                  </c:pt>
                  <c:pt idx="126">
                    <c:v>31BWM6B001</c:v>
                  </c:pt>
                  <c:pt idx="127">
                    <c:v>32BWPK</c:v>
                  </c:pt>
                  <c:pt idx="128">
                    <c:v>33BWL5</c:v>
                  </c:pt>
                  <c:pt idx="129">
                    <c:v>14BW63B002</c:v>
                  </c:pt>
                  <c:pt idx="130">
                    <c:v>25BW09</c:v>
                  </c:pt>
                  <c:pt idx="131">
                    <c:v>28BWEL</c:v>
                  </c:pt>
                  <c:pt idx="132">
                    <c:v>28BWEF</c:v>
                  </c:pt>
                  <c:pt idx="133">
                    <c:v>26BWSC</c:v>
                  </c:pt>
                  <c:pt idx="134">
                    <c:v>28BWE2</c:v>
                  </c:pt>
                  <c:pt idx="135">
                    <c:v>25BW44B005</c:v>
                  </c:pt>
                  <c:pt idx="136">
                    <c:v>24BW22B001</c:v>
                  </c:pt>
                  <c:pt idx="137">
                    <c:v>28BWE4B004</c:v>
                  </c:pt>
                  <c:pt idx="138">
                    <c:v>33BWYT</c:v>
                  </c:pt>
                  <c:pt idx="139">
                    <c:v>33BWYR</c:v>
                  </c:pt>
                  <c:pt idx="140">
                    <c:v>33BWYS</c:v>
                  </c:pt>
                  <c:pt idx="141">
                    <c:v>33BWW4B001</c:v>
                  </c:pt>
                  <c:pt idx="142">
                    <c:v>30BWZA</c:v>
                  </c:pt>
                  <c:pt idx="143">
                    <c:v>30BWU5B003</c:v>
                  </c:pt>
                  <c:pt idx="144">
                    <c:v>30BWYPB001</c:v>
                  </c:pt>
                  <c:pt idx="145">
                    <c:v>30BWXGB002</c:v>
                  </c:pt>
                  <c:pt idx="146">
                    <c:v>30BWXPB003</c:v>
                  </c:pt>
                  <c:pt idx="147">
                    <c:v>30BWYXB001</c:v>
                  </c:pt>
                  <c:pt idx="148">
                    <c:v>30BWYM</c:v>
                  </c:pt>
                  <c:pt idx="149">
                    <c:v>30BWZH</c:v>
                  </c:pt>
                  <c:pt idx="150">
                    <c:v>30BWZS</c:v>
                  </c:pt>
                  <c:pt idx="151">
                    <c:v>33BWDY</c:v>
                  </c:pt>
                  <c:pt idx="152">
                    <c:v>33BWDN</c:v>
                  </c:pt>
                  <c:pt idx="153">
                    <c:v>30BWZR</c:v>
                  </c:pt>
                  <c:pt idx="154">
                    <c:v>30BWXCB003</c:v>
                  </c:pt>
                  <c:pt idx="155">
                    <c:v>30BWXXB002</c:v>
                  </c:pt>
                  <c:pt idx="156">
                    <c:v>30BWZKB001</c:v>
                  </c:pt>
                  <c:pt idx="157">
                    <c:v>30BWZDB001</c:v>
                  </c:pt>
                  <c:pt idx="158">
                    <c:v>30BWZHB001</c:v>
                  </c:pt>
                  <c:pt idx="159">
                    <c:v>30BWWHB001</c:v>
                  </c:pt>
                  <c:pt idx="160">
                    <c:v>30BWZV</c:v>
                  </c:pt>
                  <c:pt idx="161">
                    <c:v>30BWZEB002</c:v>
                  </c:pt>
                  <c:pt idx="162">
                    <c:v>33BWE1B001</c:v>
                  </c:pt>
                  <c:pt idx="163">
                    <c:v>33BWDNB002</c:v>
                  </c:pt>
                  <c:pt idx="164">
                    <c:v>31BWHEB003</c:v>
                  </c:pt>
                  <c:pt idx="165">
                    <c:v>31BWJW</c:v>
                  </c:pt>
                  <c:pt idx="166">
                    <c:v>31BWM7</c:v>
                  </c:pt>
                  <c:pt idx="167">
                    <c:v>32BWQA</c:v>
                  </c:pt>
                  <c:pt idx="168">
                    <c:v>32BWR3</c:v>
                  </c:pt>
                  <c:pt idx="169">
                    <c:v>33BWCCB001</c:v>
                  </c:pt>
                  <c:pt idx="170">
                    <c:v>33BWBE</c:v>
                  </c:pt>
                  <c:pt idx="171">
                    <c:v>31BWLJB001</c:v>
                  </c:pt>
                  <c:pt idx="172">
                    <c:v>32BWN4B001</c:v>
                  </c:pt>
                  <c:pt idx="173">
                    <c:v>32BWR4</c:v>
                  </c:pt>
                  <c:pt idx="174">
                    <c:v>32BWR5</c:v>
                  </c:pt>
                  <c:pt idx="175">
                    <c:v>33BWVZ</c:v>
                  </c:pt>
                  <c:pt idx="176">
                    <c:v>31BWMBB001</c:v>
                  </c:pt>
                  <c:pt idx="177">
                    <c:v>32BWR6</c:v>
                  </c:pt>
                  <c:pt idx="178">
                    <c:v>32BWR5B001</c:v>
                  </c:pt>
                  <c:pt idx="179">
                    <c:v>33BWL3</c:v>
                  </c:pt>
                  <c:pt idx="180">
                    <c:v>33BWFKB001</c:v>
                  </c:pt>
                  <c:pt idx="181">
                    <c:v>33BWC3</c:v>
                  </c:pt>
                  <c:pt idx="182">
                    <c:v>33BWW4</c:v>
                  </c:pt>
                  <c:pt idx="183">
                    <c:v>33BWW4B002</c:v>
                  </c:pt>
                  <c:pt idx="184">
                    <c:v>30BWVXB001</c:v>
                  </c:pt>
                  <c:pt idx="185">
                    <c:v>30BWW8B003</c:v>
                  </c:pt>
                  <c:pt idx="186">
                    <c:v>27BWVKB001</c:v>
                  </c:pt>
                  <c:pt idx="187">
                    <c:v>30BWX1B002</c:v>
                  </c:pt>
                  <c:pt idx="188">
                    <c:v>30BWXTB001</c:v>
                  </c:pt>
                  <c:pt idx="189">
                    <c:v>30BWYNB001</c:v>
                  </c:pt>
                  <c:pt idx="190">
                    <c:v>30BWZW</c:v>
                  </c:pt>
                  <c:pt idx="191">
                    <c:v>33BWE5</c:v>
                  </c:pt>
                  <c:pt idx="192">
                    <c:v>30BWYT</c:v>
                  </c:pt>
                  <c:pt idx="193">
                    <c:v>30BWZJB002</c:v>
                  </c:pt>
                  <c:pt idx="194">
                    <c:v>30BWZ7B001</c:v>
                  </c:pt>
                  <c:pt idx="195">
                    <c:v>30BWZRB001</c:v>
                  </c:pt>
                  <c:pt idx="196">
                    <c:v>30BWYWB002</c:v>
                  </c:pt>
                  <c:pt idx="197">
                    <c:v>30BWZ5B001</c:v>
                  </c:pt>
                  <c:pt idx="198">
                    <c:v>33BWDZB001</c:v>
                  </c:pt>
                  <c:pt idx="199">
                    <c:v>30BWZ5B002</c:v>
                  </c:pt>
                  <c:pt idx="200">
                    <c:v>30BWZ7B002</c:v>
                  </c:pt>
                  <c:pt idx="201">
                    <c:v>30BWZFB001</c:v>
                  </c:pt>
                  <c:pt idx="202">
                    <c:v>30BWZAB002</c:v>
                  </c:pt>
                  <c:pt idx="203">
                    <c:v>28BWEXB003</c:v>
                  </c:pt>
                  <c:pt idx="204">
                    <c:v>27BWZKB001</c:v>
                  </c:pt>
                  <c:pt idx="205">
                    <c:v>33BWX8B001</c:v>
                  </c:pt>
                  <c:pt idx="206">
                    <c:v>31BWM6</c:v>
                  </c:pt>
                  <c:pt idx="207">
                    <c:v>31BWJX</c:v>
                  </c:pt>
                  <c:pt idx="208">
                    <c:v>32BWR2</c:v>
                  </c:pt>
                  <c:pt idx="209">
                    <c:v>21BW19B001</c:v>
                  </c:pt>
                  <c:pt idx="210">
                    <c:v>31BWHCB001</c:v>
                  </c:pt>
                  <c:pt idx="211">
                    <c:v>32BWPH</c:v>
                  </c:pt>
                  <c:pt idx="212">
                    <c:v>31BWK7B003</c:v>
                  </c:pt>
                  <c:pt idx="213">
                    <c:v>33BWFJ</c:v>
                  </c:pt>
                  <c:pt idx="214">
                    <c:v>34BWRPB001</c:v>
                  </c:pt>
                  <c:pt idx="215">
                    <c:v>26BWSB</c:v>
                  </c:pt>
                  <c:pt idx="216">
                    <c:v>28BWG8B003</c:v>
                  </c:pt>
                  <c:pt idx="217">
                    <c:v>33BWC3B002</c:v>
                  </c:pt>
                  <c:pt idx="218">
                    <c:v>32BWNZ</c:v>
                  </c:pt>
                  <c:pt idx="219">
                    <c:v>30BWZJB001</c:v>
                  </c:pt>
                  <c:pt idx="220">
                    <c:v>30BWX7B002</c:v>
                  </c:pt>
                  <c:pt idx="221">
                    <c:v>26BWNWB001</c:v>
                  </c:pt>
                  <c:pt idx="222">
                    <c:v>30BWW3B001</c:v>
                  </c:pt>
                  <c:pt idx="223">
                    <c:v>30BWXRB002</c:v>
                  </c:pt>
                  <c:pt idx="224">
                    <c:v>30BWW6B001</c:v>
                  </c:pt>
                  <c:pt idx="225">
                    <c:v>30BWZN</c:v>
                  </c:pt>
                  <c:pt idx="226">
                    <c:v>33BWDYB001</c:v>
                  </c:pt>
                  <c:pt idx="227">
                    <c:v>33BWE5B001</c:v>
                  </c:pt>
                  <c:pt idx="228">
                    <c:v>30BWZWB001</c:v>
                  </c:pt>
                  <c:pt idx="229">
                    <c:v>30BWZAB001</c:v>
                  </c:pt>
                  <c:pt idx="230">
                    <c:v>30BWZ6B002</c:v>
                  </c:pt>
                  <c:pt idx="231">
                    <c:v>30BWYMB001</c:v>
                  </c:pt>
                  <c:pt idx="232">
                    <c:v>16BW81B001</c:v>
                  </c:pt>
                  <c:pt idx="233">
                    <c:v>33BWBG</c:v>
                  </c:pt>
                  <c:pt idx="234">
                    <c:v>30BWWKB003</c:v>
                  </c:pt>
                  <c:pt idx="235">
                    <c:v>30BWZM</c:v>
                  </c:pt>
                  <c:pt idx="236">
                    <c:v>30BWZP</c:v>
                  </c:pt>
                  <c:pt idx="237">
                    <c:v>30BWWAB004</c:v>
                  </c:pt>
                  <c:pt idx="238">
                    <c:v>33BWEA</c:v>
                  </c:pt>
                  <c:pt idx="239">
                    <c:v>33BWEB</c:v>
                  </c:pt>
                  <c:pt idx="240">
                    <c:v>33BWEL</c:v>
                  </c:pt>
                  <c:pt idx="241">
                    <c:v>30BWYV</c:v>
                  </c:pt>
                  <c:pt idx="242">
                    <c:v>33BWCW</c:v>
                  </c:pt>
                  <c:pt idx="243">
                    <c:v>33BWEG</c:v>
                  </c:pt>
                  <c:pt idx="244">
                    <c:v>33BWEH</c:v>
                  </c:pt>
                  <c:pt idx="245">
                    <c:v>26BWQ8B002</c:v>
                  </c:pt>
                  <c:pt idx="246">
                    <c:v>30BWWPB002</c:v>
                  </c:pt>
                  <c:pt idx="247">
                    <c:v>30BWZMB001</c:v>
                  </c:pt>
                  <c:pt idx="248">
                    <c:v>30BWZSB001</c:v>
                  </c:pt>
                  <c:pt idx="249">
                    <c:v>27BWZAB002</c:v>
                  </c:pt>
                  <c:pt idx="250">
                    <c:v>33BWYA</c:v>
                  </c:pt>
                  <c:pt idx="251">
                    <c:v>33BWZD</c:v>
                  </c:pt>
                  <c:pt idx="252">
                    <c:v>32BWPM</c:v>
                  </c:pt>
                  <c:pt idx="253">
                    <c:v>34BWLT</c:v>
                  </c:pt>
                  <c:pt idx="254">
                    <c:v>31BWM7B002</c:v>
                  </c:pt>
                  <c:pt idx="255">
                    <c:v>32BWTW</c:v>
                  </c:pt>
                  <c:pt idx="256">
                    <c:v>32BWR4B001</c:v>
                  </c:pt>
                  <c:pt idx="257">
                    <c:v>32BWR3B002</c:v>
                  </c:pt>
                  <c:pt idx="258">
                    <c:v>25BW36</c:v>
                  </c:pt>
                  <c:pt idx="259">
                    <c:v>32BWQB</c:v>
                  </c:pt>
                  <c:pt idx="260">
                    <c:v>26BWSC</c:v>
                  </c:pt>
                  <c:pt idx="261">
                    <c:v>25BW44B004</c:v>
                  </c:pt>
                  <c:pt idx="262">
                    <c:v>25BW44B005</c:v>
                  </c:pt>
                  <c:pt idx="263">
                    <c:v>28BWG8B003</c:v>
                  </c:pt>
                  <c:pt idx="264">
                    <c:v>24BW22B002</c:v>
                  </c:pt>
                  <c:pt idx="265">
                    <c:v>34BWNF</c:v>
                  </c:pt>
                  <c:pt idx="266">
                    <c:v>34BWNH</c:v>
                  </c:pt>
                  <c:pt idx="267">
                    <c:v>33BWZH</c:v>
                  </c:pt>
                  <c:pt idx="268">
                    <c:v>30BWVWB003</c:v>
                  </c:pt>
                  <c:pt idx="269">
                    <c:v>30BWYBB001</c:v>
                  </c:pt>
                  <c:pt idx="270">
                    <c:v>30BWWYB001</c:v>
                  </c:pt>
                  <c:pt idx="271">
                    <c:v>30BWWRB003</c:v>
                  </c:pt>
                  <c:pt idx="272">
                    <c:v>33BWZQ</c:v>
                  </c:pt>
                  <c:pt idx="273">
                    <c:v>33BWEHB001</c:v>
                  </c:pt>
                  <c:pt idx="274">
                    <c:v>33BWEP</c:v>
                  </c:pt>
                  <c:pt idx="275">
                    <c:v>30BWT5</c:v>
                  </c:pt>
                  <c:pt idx="276">
                    <c:v>33BWE4</c:v>
                  </c:pt>
                  <c:pt idx="277">
                    <c:v>30BWYVB001</c:v>
                  </c:pt>
                  <c:pt idx="278">
                    <c:v>33BWEX</c:v>
                  </c:pt>
                  <c:pt idx="279">
                    <c:v>33BWE7</c:v>
                  </c:pt>
                  <c:pt idx="280">
                    <c:v>33BWE4B001</c:v>
                  </c:pt>
                  <c:pt idx="281">
                    <c:v>33BWEF</c:v>
                  </c:pt>
                  <c:pt idx="282">
                    <c:v>33BWEGB001</c:v>
                  </c:pt>
                  <c:pt idx="283">
                    <c:v>30BWZ9B001</c:v>
                  </c:pt>
                  <c:pt idx="284">
                    <c:v>33BWED</c:v>
                  </c:pt>
                  <c:pt idx="285">
                    <c:v>32BWR6</c:v>
                  </c:pt>
                  <c:pt idx="286">
                    <c:v>33BWBEB001</c:v>
                  </c:pt>
                  <c:pt idx="287">
                    <c:v>33BWL9</c:v>
                  </c:pt>
                  <c:pt idx="288">
                    <c:v>33BWBEB003</c:v>
                  </c:pt>
                  <c:pt idx="289">
                    <c:v>33BWCC</c:v>
                  </c:pt>
                  <c:pt idx="290">
                    <c:v>32BWPL</c:v>
                  </c:pt>
                  <c:pt idx="291">
                    <c:v>33BWL4</c:v>
                  </c:pt>
                  <c:pt idx="292">
                    <c:v>33BWX8B002</c:v>
                  </c:pt>
                  <c:pt idx="293">
                    <c:v>31BWJXB002</c:v>
                  </c:pt>
                  <c:pt idx="294">
                    <c:v>32BWPMB001</c:v>
                  </c:pt>
                  <c:pt idx="295">
                    <c:v>31BWMAB003</c:v>
                  </c:pt>
                  <c:pt idx="296">
                    <c:v>33BWVZB001</c:v>
                  </c:pt>
                  <c:pt idx="297">
                    <c:v>31BWLJB002</c:v>
                  </c:pt>
                  <c:pt idx="298">
                    <c:v>32BWR3B001</c:v>
                  </c:pt>
                  <c:pt idx="299">
                    <c:v>32BWNY</c:v>
                  </c:pt>
                  <c:pt idx="300">
                    <c:v>30BWZMB001</c:v>
                  </c:pt>
                  <c:pt idx="301">
                    <c:v>33BWE3</c:v>
                  </c:pt>
                  <c:pt idx="302">
                    <c:v>33BWE9</c:v>
                  </c:pt>
                  <c:pt idx="303">
                    <c:v>33BWE2</c:v>
                  </c:pt>
                  <c:pt idx="304">
                    <c:v>33BWEQ</c:v>
                  </c:pt>
                  <c:pt idx="305">
                    <c:v>30BWYMB002</c:v>
                  </c:pt>
                  <c:pt idx="306">
                    <c:v>30BWZJB003</c:v>
                  </c:pt>
                  <c:pt idx="307">
                    <c:v>33BWDYB002</c:v>
                  </c:pt>
                  <c:pt idx="308">
                    <c:v>29BWMJ</c:v>
                  </c:pt>
                  <c:pt idx="309">
                    <c:v>33BWVX</c:v>
                  </c:pt>
                  <c:pt idx="310">
                    <c:v>33BWL7</c:v>
                  </c:pt>
                  <c:pt idx="311">
                    <c:v>33BWCE</c:v>
                  </c:pt>
                  <c:pt idx="312">
                    <c:v>33BWCD</c:v>
                  </c:pt>
                  <c:pt idx="313">
                    <c:v>33BWL6</c:v>
                  </c:pt>
                  <c:pt idx="314">
                    <c:v>33BWBP</c:v>
                  </c:pt>
                  <c:pt idx="315">
                    <c:v>33BWYE</c:v>
                  </c:pt>
                  <c:pt idx="316">
                    <c:v>34BWLU</c:v>
                  </c:pt>
                  <c:pt idx="317">
                    <c:v>31BWMAB001</c:v>
                  </c:pt>
                  <c:pt idx="318">
                    <c:v>31BWMBB002</c:v>
                  </c:pt>
                  <c:pt idx="319">
                    <c:v>29BWMJB001</c:v>
                  </c:pt>
                  <c:pt idx="320">
                    <c:v>34BWLTB001</c:v>
                  </c:pt>
                  <c:pt idx="321">
                    <c:v>32BWPMB002</c:v>
                  </c:pt>
                  <c:pt idx="322">
                    <c:v>32BWPJB001</c:v>
                  </c:pt>
                  <c:pt idx="323">
                    <c:v>32BWPJB002</c:v>
                  </c:pt>
                  <c:pt idx="324">
                    <c:v>34BWLX</c:v>
                  </c:pt>
                  <c:pt idx="325">
                    <c:v>32BWN4B002</c:v>
                  </c:pt>
                  <c:pt idx="326">
                    <c:v>33BWYAB001</c:v>
                  </c:pt>
                  <c:pt idx="327">
                    <c:v>33BWL7B002</c:v>
                  </c:pt>
                  <c:pt idx="328">
                    <c:v>32BWPLB002</c:v>
                  </c:pt>
                  <c:pt idx="329">
                    <c:v>33BWCEB002</c:v>
                  </c:pt>
                  <c:pt idx="330">
                    <c:v>33BWL9B003</c:v>
                  </c:pt>
                  <c:pt idx="331">
                    <c:v>31BWM8</c:v>
                  </c:pt>
                  <c:pt idx="332">
                    <c:v>31BWM9</c:v>
                  </c:pt>
                  <c:pt idx="333">
                    <c:v>14BW63B003</c:v>
                  </c:pt>
                  <c:pt idx="334">
                    <c:v>21BW19B003</c:v>
                  </c:pt>
                  <c:pt idx="335">
                    <c:v>25BW09B004</c:v>
                  </c:pt>
                  <c:pt idx="336">
                    <c:v>31BWK7</c:v>
                  </c:pt>
                  <c:pt idx="337">
                    <c:v>24BW93B002</c:v>
                  </c:pt>
                  <c:pt idx="338">
                    <c:v>33BWBJ</c:v>
                  </c:pt>
                  <c:pt idx="339">
                    <c:v>33BWBH</c:v>
                  </c:pt>
                  <c:pt idx="340">
                    <c:v>30BWW3B001</c:v>
                  </c:pt>
                  <c:pt idx="341">
                    <c:v>30BWZFB001</c:v>
                  </c:pt>
                  <c:pt idx="342">
                    <c:v>30BWZAB002</c:v>
                  </c:pt>
                  <c:pt idx="343">
                    <c:v>26BWQ8B002</c:v>
                  </c:pt>
                  <c:pt idx="344">
                    <c:v>30BWZG</c:v>
                  </c:pt>
                  <c:pt idx="345">
                    <c:v>30BWZ4B002</c:v>
                  </c:pt>
                  <c:pt idx="346">
                    <c:v>33BWCZ</c:v>
                  </c:pt>
                  <c:pt idx="347">
                    <c:v>33BWE8</c:v>
                  </c:pt>
                  <c:pt idx="348">
                    <c:v>30BWZRB002</c:v>
                  </c:pt>
                  <c:pt idx="349">
                    <c:v>30BWZNB001</c:v>
                  </c:pt>
                  <c:pt idx="350">
                    <c:v>33BWEC</c:v>
                  </c:pt>
                  <c:pt idx="351">
                    <c:v>33BWE5B002</c:v>
                  </c:pt>
                  <c:pt idx="352">
                    <c:v>33BWCN</c:v>
                  </c:pt>
                  <c:pt idx="353">
                    <c:v>33BWE2B003</c:v>
                  </c:pt>
                  <c:pt idx="354">
                    <c:v>33BWCZB001</c:v>
                  </c:pt>
                  <c:pt idx="355">
                    <c:v>33BWEPB001</c:v>
                  </c:pt>
                  <c:pt idx="356">
                    <c:v>33BWES</c:v>
                  </c:pt>
                  <c:pt idx="357">
                    <c:v>33BWEM</c:v>
                  </c:pt>
                  <c:pt idx="358">
                    <c:v>33BWE8B001</c:v>
                  </c:pt>
                  <c:pt idx="359">
                    <c:v>33BWEPB002</c:v>
                  </c:pt>
                  <c:pt idx="360">
                    <c:v>33BWE2B004</c:v>
                  </c:pt>
                  <c:pt idx="361">
                    <c:v>33BWEYB001</c:v>
                  </c:pt>
                  <c:pt idx="362">
                    <c:v>29BWMJB001</c:v>
                  </c:pt>
                  <c:pt idx="363">
                    <c:v>33BWYC</c:v>
                  </c:pt>
                  <c:pt idx="364">
                    <c:v>33BWCEB001</c:v>
                  </c:pt>
                  <c:pt idx="365">
                    <c:v>33BWL9B002</c:v>
                  </c:pt>
                  <c:pt idx="366">
                    <c:v>32BWR2B002</c:v>
                  </c:pt>
                  <c:pt idx="367">
                    <c:v>31BWM6B002</c:v>
                  </c:pt>
                  <c:pt idx="368">
                    <c:v>33BWBEB002</c:v>
                  </c:pt>
                  <c:pt idx="369">
                    <c:v>33BWVWB001</c:v>
                  </c:pt>
                  <c:pt idx="370">
                    <c:v>33BWCCB002</c:v>
                  </c:pt>
                  <c:pt idx="371">
                    <c:v>32BWTY</c:v>
                  </c:pt>
                  <c:pt idx="372">
                    <c:v>30BWSL</c:v>
                  </c:pt>
                  <c:pt idx="373">
                    <c:v>31BWHDB003</c:v>
                  </c:pt>
                  <c:pt idx="374">
                    <c:v>31BWJWB002</c:v>
                  </c:pt>
                  <c:pt idx="375">
                    <c:v>33BWL6B001</c:v>
                  </c:pt>
                  <c:pt idx="376">
                    <c:v>33BWL3B001</c:v>
                  </c:pt>
                  <c:pt idx="377">
                    <c:v>33BWYCB001</c:v>
                  </c:pt>
                  <c:pt idx="378">
                    <c:v>34BWLUB001</c:v>
                  </c:pt>
                  <c:pt idx="379">
                    <c:v>34BWLW</c:v>
                  </c:pt>
                  <c:pt idx="380">
                    <c:v>33BWZDB001</c:v>
                  </c:pt>
                  <c:pt idx="381">
                    <c:v>33BWVUB001</c:v>
                  </c:pt>
                  <c:pt idx="382">
                    <c:v>33BWCDB001</c:v>
                  </c:pt>
                  <c:pt idx="383">
                    <c:v>33BWVT</c:v>
                  </c:pt>
                  <c:pt idx="384">
                    <c:v>33BWVXB001</c:v>
                  </c:pt>
                  <c:pt idx="385">
                    <c:v>33BWX9</c:v>
                  </c:pt>
                  <c:pt idx="386">
                    <c:v>33BWL3B002</c:v>
                  </c:pt>
                  <c:pt idx="387">
                    <c:v>33BWLAB001</c:v>
                  </c:pt>
                  <c:pt idx="388">
                    <c:v>33BWVU</c:v>
                  </c:pt>
                  <c:pt idx="389">
                    <c:v>34BWLS</c:v>
                  </c:pt>
                  <c:pt idx="390">
                    <c:v>34BWNR</c:v>
                  </c:pt>
                  <c:pt idx="391">
                    <c:v>34BWNT</c:v>
                  </c:pt>
                  <c:pt idx="392">
                    <c:v>32BWNV</c:v>
                  </c:pt>
                  <c:pt idx="393">
                    <c:v>32BWMZ</c:v>
                  </c:pt>
                  <c:pt idx="394">
                    <c:v>32BWN4</c:v>
                  </c:pt>
                  <c:pt idx="395">
                    <c:v>32BWPJ</c:v>
                  </c:pt>
                  <c:pt idx="396">
                    <c:v>28BWEHB002</c:v>
                  </c:pt>
                  <c:pt idx="397">
                    <c:v>28BWE5</c:v>
                  </c:pt>
                  <c:pt idx="398">
                    <c:v>31BWK7B005</c:v>
                  </c:pt>
                  <c:pt idx="399">
                    <c:v>34BWNJ</c:v>
                  </c:pt>
                  <c:pt idx="400">
                    <c:v>30BWVXB001</c:v>
                  </c:pt>
                  <c:pt idx="401">
                    <c:v>30BWU5B003</c:v>
                  </c:pt>
                  <c:pt idx="402">
                    <c:v>30BWX7B002</c:v>
                  </c:pt>
                  <c:pt idx="403">
                    <c:v>30BWW6B001</c:v>
                  </c:pt>
                  <c:pt idx="404">
                    <c:v>30BWZEB002</c:v>
                  </c:pt>
                  <c:pt idx="405">
                    <c:v>30BWZSB001</c:v>
                  </c:pt>
                  <c:pt idx="406">
                    <c:v>33BWED</c:v>
                  </c:pt>
                  <c:pt idx="407">
                    <c:v>33BWEY</c:v>
                  </c:pt>
                  <c:pt idx="408">
                    <c:v>33BWER</c:v>
                  </c:pt>
                  <c:pt idx="409">
                    <c:v>33BWELB001</c:v>
                  </c:pt>
                  <c:pt idx="410">
                    <c:v>33BWEMB001</c:v>
                  </c:pt>
                  <c:pt idx="411">
                    <c:v>30BWT5B005</c:v>
                  </c:pt>
                  <c:pt idx="412">
                    <c:v>33BWCU</c:v>
                  </c:pt>
                  <c:pt idx="413">
                    <c:v>33BWCY</c:v>
                  </c:pt>
                  <c:pt idx="414">
                    <c:v>33BWE6</c:v>
                  </c:pt>
                  <c:pt idx="415">
                    <c:v>33BWF2</c:v>
                  </c:pt>
                  <c:pt idx="416">
                    <c:v>33BWF4</c:v>
                  </c:pt>
                  <c:pt idx="417">
                    <c:v>30BWZU</c:v>
                  </c:pt>
                  <c:pt idx="418">
                    <c:v>33BWEJ</c:v>
                  </c:pt>
                  <c:pt idx="419">
                    <c:v>33BWD6</c:v>
                  </c:pt>
                  <c:pt idx="420">
                    <c:v>33BWE3B001</c:v>
                  </c:pt>
                  <c:pt idx="421">
                    <c:v>30BWZGB002</c:v>
                  </c:pt>
                  <c:pt idx="422">
                    <c:v>30BWZWB002</c:v>
                  </c:pt>
                  <c:pt idx="423">
                    <c:v>33BWCZB002</c:v>
                  </c:pt>
                  <c:pt idx="424">
                    <c:v>33BWCNB002</c:v>
                  </c:pt>
                  <c:pt idx="425">
                    <c:v>33BWECB001</c:v>
                  </c:pt>
                  <c:pt idx="426">
                    <c:v>30BWYVB002</c:v>
                  </c:pt>
                  <c:pt idx="427">
                    <c:v>33BWEU</c:v>
                  </c:pt>
                  <c:pt idx="428">
                    <c:v>27BWAKB002</c:v>
                  </c:pt>
                  <c:pt idx="429">
                    <c:v>32BWPJB002</c:v>
                  </c:pt>
                  <c:pt idx="430">
                    <c:v>32BWN4B002</c:v>
                  </c:pt>
                  <c:pt idx="431">
                    <c:v>30BWAP</c:v>
                  </c:pt>
                  <c:pt idx="432">
                    <c:v>33BWLA</c:v>
                  </c:pt>
                  <c:pt idx="433">
                    <c:v>30BWAQ</c:v>
                  </c:pt>
                  <c:pt idx="434">
                    <c:v>33BWZE</c:v>
                  </c:pt>
                  <c:pt idx="435">
                    <c:v>33BWXC</c:v>
                  </c:pt>
                  <c:pt idx="436">
                    <c:v>33BWL8</c:v>
                  </c:pt>
                  <c:pt idx="437">
                    <c:v>33BWVW</c:v>
                  </c:pt>
                  <c:pt idx="438">
                    <c:v>32BWTZ</c:v>
                  </c:pt>
                  <c:pt idx="439">
                    <c:v>30BWSD</c:v>
                  </c:pt>
                  <c:pt idx="440">
                    <c:v>25BW97B002</c:v>
                  </c:pt>
                  <c:pt idx="441">
                    <c:v>33BWXB</c:v>
                  </c:pt>
                  <c:pt idx="442">
                    <c:v>32BWPA</c:v>
                  </c:pt>
                  <c:pt idx="443">
                    <c:v>32BWP9</c:v>
                  </c:pt>
                  <c:pt idx="444">
                    <c:v>31BWLK</c:v>
                  </c:pt>
                  <c:pt idx="445">
                    <c:v>31BWM7B001</c:v>
                  </c:pt>
                  <c:pt idx="446">
                    <c:v>31BWHEB002</c:v>
                  </c:pt>
                  <c:pt idx="447">
                    <c:v>33BWW1</c:v>
                  </c:pt>
                  <c:pt idx="448">
                    <c:v>31BWM6B001</c:v>
                  </c:pt>
                  <c:pt idx="449">
                    <c:v>31BWJX</c:v>
                  </c:pt>
                  <c:pt idx="450">
                    <c:v>31BWK7B004</c:v>
                  </c:pt>
                  <c:pt idx="451">
                    <c:v>27BWZD</c:v>
                  </c:pt>
                  <c:pt idx="452">
                    <c:v>32BWNY</c:v>
                  </c:pt>
                  <c:pt idx="453">
                    <c:v>30BWWYB001</c:v>
                  </c:pt>
                  <c:pt idx="454">
                    <c:v>30BWZ1B001</c:v>
                  </c:pt>
                  <c:pt idx="455">
                    <c:v>33BWCX</c:v>
                  </c:pt>
                  <c:pt idx="456">
                    <c:v>33BWET</c:v>
                  </c:pt>
                  <c:pt idx="457">
                    <c:v>33BWEV</c:v>
                  </c:pt>
                  <c:pt idx="458">
                    <c:v>33BWEW</c:v>
                  </c:pt>
                  <c:pt idx="459">
                    <c:v>33BWF5</c:v>
                  </c:pt>
                  <c:pt idx="460">
                    <c:v>33BWF9</c:v>
                  </c:pt>
                  <c:pt idx="461">
                    <c:v>30BWWPB003</c:v>
                  </c:pt>
                  <c:pt idx="462">
                    <c:v>34BWRG</c:v>
                  </c:pt>
                  <c:pt idx="463">
                    <c:v>30BWWHB002</c:v>
                  </c:pt>
                  <c:pt idx="464">
                    <c:v>33BWEZ</c:v>
                  </c:pt>
                  <c:pt idx="465">
                    <c:v>30BWYTB001</c:v>
                  </c:pt>
                  <c:pt idx="466">
                    <c:v>33BWL3</c:v>
                  </c:pt>
                  <c:pt idx="467">
                    <c:v>32BWQB</c:v>
                  </c:pt>
                  <c:pt idx="468">
                    <c:v>32BWPMB001</c:v>
                  </c:pt>
                  <c:pt idx="469">
                    <c:v>32BWTYB001</c:v>
                  </c:pt>
                  <c:pt idx="470">
                    <c:v>33BWXCB001</c:v>
                  </c:pt>
                  <c:pt idx="471">
                    <c:v>32BWPLB001</c:v>
                  </c:pt>
                  <c:pt idx="472">
                    <c:v>25BW01B001</c:v>
                  </c:pt>
                  <c:pt idx="473">
                    <c:v>33BWVXB002</c:v>
                  </c:pt>
                  <c:pt idx="474">
                    <c:v>33BWVH</c:v>
                  </c:pt>
                  <c:pt idx="475">
                    <c:v>24BW95</c:v>
                  </c:pt>
                  <c:pt idx="476">
                    <c:v>31BWHE</c:v>
                  </c:pt>
                  <c:pt idx="477">
                    <c:v>27BWZ9</c:v>
                  </c:pt>
                  <c:pt idx="478">
                    <c:v>27BWZ8B002</c:v>
                  </c:pt>
                  <c:pt idx="479">
                    <c:v>28BWEG</c:v>
                  </c:pt>
                  <c:pt idx="480">
                    <c:v>27BWZP</c:v>
                  </c:pt>
                  <c:pt idx="481">
                    <c:v>28BWELB002</c:v>
                  </c:pt>
                  <c:pt idx="482">
                    <c:v>28BWE5B003</c:v>
                  </c:pt>
                  <c:pt idx="483">
                    <c:v>23N4AF</c:v>
                  </c:pt>
                  <c:pt idx="484">
                    <c:v>34BWNJ</c:v>
                  </c:pt>
                  <c:pt idx="485">
                    <c:v>30BWYBB001</c:v>
                  </c:pt>
                  <c:pt idx="486">
                    <c:v>33BWE1B001</c:v>
                  </c:pt>
                  <c:pt idx="487">
                    <c:v>33BWDNB002</c:v>
                  </c:pt>
                  <c:pt idx="488">
                    <c:v>30BWZ9B001</c:v>
                  </c:pt>
                  <c:pt idx="489">
                    <c:v>33BWEPB002</c:v>
                  </c:pt>
                  <c:pt idx="490">
                    <c:v>33BWEN</c:v>
                  </c:pt>
                  <c:pt idx="491">
                    <c:v>34BWRQ</c:v>
                  </c:pt>
                  <c:pt idx="492">
                    <c:v>33BWFC</c:v>
                  </c:pt>
                  <c:pt idx="493">
                    <c:v>34BWRK</c:v>
                  </c:pt>
                  <c:pt idx="494">
                    <c:v>34BWRM</c:v>
                  </c:pt>
                  <c:pt idx="495">
                    <c:v>34BWRH</c:v>
                  </c:pt>
                  <c:pt idx="496">
                    <c:v>34BWRN</c:v>
                  </c:pt>
                  <c:pt idx="497">
                    <c:v>33BWEQB001</c:v>
                  </c:pt>
                  <c:pt idx="498">
                    <c:v>33BWFE</c:v>
                  </c:pt>
                  <c:pt idx="499">
                    <c:v>33BWFP</c:v>
                  </c:pt>
                  <c:pt idx="500">
                    <c:v>33BWFG</c:v>
                  </c:pt>
                  <c:pt idx="501">
                    <c:v>34BWRU</c:v>
                  </c:pt>
                  <c:pt idx="502">
                    <c:v>34BWRJ</c:v>
                  </c:pt>
                  <c:pt idx="503">
                    <c:v>33BWESB002</c:v>
                  </c:pt>
                  <c:pt idx="504">
                    <c:v>33BWE9B002</c:v>
                  </c:pt>
                  <c:pt idx="505">
                    <c:v>33BWFM</c:v>
                  </c:pt>
                  <c:pt idx="506">
                    <c:v>33BWFR</c:v>
                  </c:pt>
                  <c:pt idx="507">
                    <c:v>25BWM7</c:v>
                  </c:pt>
                  <c:pt idx="508">
                    <c:v>25BWM6B004</c:v>
                  </c:pt>
                  <c:pt idx="509">
                    <c:v>32BWR5B001</c:v>
                  </c:pt>
                  <c:pt idx="510">
                    <c:v>33BWX8B002</c:v>
                  </c:pt>
                  <c:pt idx="511">
                    <c:v>31BWMAB003</c:v>
                  </c:pt>
                  <c:pt idx="512">
                    <c:v>33BWVZB001</c:v>
                  </c:pt>
                  <c:pt idx="513">
                    <c:v>31BWLJB002</c:v>
                  </c:pt>
                  <c:pt idx="514">
                    <c:v>32BWR3B001</c:v>
                  </c:pt>
                  <c:pt idx="515">
                    <c:v>31BWMBB002</c:v>
                  </c:pt>
                  <c:pt idx="516">
                    <c:v>34BWLTB001</c:v>
                  </c:pt>
                  <c:pt idx="517">
                    <c:v>32BWPMB002</c:v>
                  </c:pt>
                  <c:pt idx="518">
                    <c:v>32BWPJB001</c:v>
                  </c:pt>
                  <c:pt idx="519">
                    <c:v>33BWCEB002</c:v>
                  </c:pt>
                  <c:pt idx="520">
                    <c:v>33BWL9B003</c:v>
                  </c:pt>
                  <c:pt idx="521">
                    <c:v>33BWVXB001</c:v>
                  </c:pt>
                  <c:pt idx="522">
                    <c:v>33BWX9</c:v>
                  </c:pt>
                  <c:pt idx="523">
                    <c:v>33BWL3B002</c:v>
                  </c:pt>
                  <c:pt idx="524">
                    <c:v>27BWAKB004</c:v>
                  </c:pt>
                  <c:pt idx="525">
                    <c:v>25BWM3</c:v>
                  </c:pt>
                  <c:pt idx="526">
                    <c:v>30BWSE</c:v>
                  </c:pt>
                  <c:pt idx="527">
                    <c:v>33BWBN</c:v>
                  </c:pt>
                  <c:pt idx="528">
                    <c:v>31BWHCB002</c:v>
                  </c:pt>
                  <c:pt idx="529">
                    <c:v>33BWBNB001</c:v>
                  </c:pt>
                  <c:pt idx="530">
                    <c:v>33BWYCB002</c:v>
                  </c:pt>
                  <c:pt idx="531">
                    <c:v>33BWL7B001</c:v>
                  </c:pt>
                  <c:pt idx="532">
                    <c:v>31BWJWB003</c:v>
                  </c:pt>
                  <c:pt idx="533">
                    <c:v>31BWM7B001</c:v>
                  </c:pt>
                  <c:pt idx="534">
                    <c:v>31BWM6B001</c:v>
                  </c:pt>
                  <c:pt idx="535">
                    <c:v>32BWPK</c:v>
                  </c:pt>
                  <c:pt idx="536">
                    <c:v>31BWK7B004</c:v>
                  </c:pt>
                  <c:pt idx="537">
                    <c:v>08BW1EB005</c:v>
                  </c:pt>
                  <c:pt idx="538">
                    <c:v>32BWN4B003</c:v>
                  </c:pt>
                  <c:pt idx="539">
                    <c:v>35BWXA</c:v>
                  </c:pt>
                  <c:pt idx="540">
                    <c:v>26BWNY</c:v>
                  </c:pt>
                  <c:pt idx="541">
                    <c:v>30BWW6B001</c:v>
                  </c:pt>
                  <c:pt idx="542">
                    <c:v>33BWD6</c:v>
                  </c:pt>
                  <c:pt idx="543">
                    <c:v>33BWCXB002</c:v>
                  </c:pt>
                  <c:pt idx="544">
                    <c:v>30BWWHB002</c:v>
                  </c:pt>
                  <c:pt idx="545">
                    <c:v>33BWF6</c:v>
                  </c:pt>
                  <c:pt idx="546">
                    <c:v>33BWF8</c:v>
                  </c:pt>
                  <c:pt idx="547">
                    <c:v>33BWFH</c:v>
                  </c:pt>
                  <c:pt idx="548">
                    <c:v>33BWFQ</c:v>
                  </c:pt>
                  <c:pt idx="549">
                    <c:v>34BWSE</c:v>
                  </c:pt>
                  <c:pt idx="550">
                    <c:v>34BWRP</c:v>
                  </c:pt>
                  <c:pt idx="551">
                    <c:v>34BWRR</c:v>
                  </c:pt>
                  <c:pt idx="552">
                    <c:v>34BWRS</c:v>
                  </c:pt>
                  <c:pt idx="553">
                    <c:v>34BWRV</c:v>
                  </c:pt>
                  <c:pt idx="554">
                    <c:v>34BWRX</c:v>
                  </c:pt>
                  <c:pt idx="555">
                    <c:v>33BWF1</c:v>
                  </c:pt>
                  <c:pt idx="556">
                    <c:v>34BWRKB001</c:v>
                  </c:pt>
                  <c:pt idx="557">
                    <c:v>33BWFZ</c:v>
                  </c:pt>
                  <c:pt idx="558">
                    <c:v>33BWFU</c:v>
                  </c:pt>
                  <c:pt idx="559">
                    <c:v>34BWRL</c:v>
                  </c:pt>
                  <c:pt idx="560">
                    <c:v>34BWRF</c:v>
                  </c:pt>
                  <c:pt idx="561">
                    <c:v>33BWFY</c:v>
                  </c:pt>
                  <c:pt idx="562">
                    <c:v>31BWJXB002</c:v>
                  </c:pt>
                  <c:pt idx="563">
                    <c:v>33BWYAB001</c:v>
                  </c:pt>
                  <c:pt idx="564">
                    <c:v>33BWCDB001</c:v>
                  </c:pt>
                  <c:pt idx="565">
                    <c:v>33BWL6B002</c:v>
                  </c:pt>
                  <c:pt idx="566">
                    <c:v>33BWCF</c:v>
                  </c:pt>
                  <c:pt idx="567">
                    <c:v>27BWZAB001</c:v>
                  </c:pt>
                  <c:pt idx="568">
                    <c:v>31BWLJ</c:v>
                  </c:pt>
                  <c:pt idx="569">
                    <c:v>31BWJW</c:v>
                  </c:pt>
                  <c:pt idx="570">
                    <c:v>31BWM7</c:v>
                  </c:pt>
                  <c:pt idx="571">
                    <c:v>31BWMBB001</c:v>
                  </c:pt>
                  <c:pt idx="572">
                    <c:v>31BWJXB003</c:v>
                  </c:pt>
                  <c:pt idx="573">
                    <c:v>32BWPA</c:v>
                  </c:pt>
                  <c:pt idx="574">
                    <c:v>31BWM9</c:v>
                  </c:pt>
                  <c:pt idx="575">
                    <c:v>31BWHEB002</c:v>
                  </c:pt>
                  <c:pt idx="576">
                    <c:v>33BWW1</c:v>
                  </c:pt>
                  <c:pt idx="577">
                    <c:v>31BWK7B003</c:v>
                  </c:pt>
                  <c:pt idx="578">
                    <c:v>34BWW1</c:v>
                  </c:pt>
                  <c:pt idx="579">
                    <c:v>30BWZWB002</c:v>
                  </c:pt>
                  <c:pt idx="580">
                    <c:v>33BWCZB002</c:v>
                  </c:pt>
                  <c:pt idx="581">
                    <c:v>33BWEVB001</c:v>
                  </c:pt>
                  <c:pt idx="582">
                    <c:v>33BWCNB001</c:v>
                  </c:pt>
                  <c:pt idx="583">
                    <c:v>30BWZGB001</c:v>
                  </c:pt>
                  <c:pt idx="584">
                    <c:v>33BWE9B001</c:v>
                  </c:pt>
                  <c:pt idx="585">
                    <c:v>33BWEDB001</c:v>
                  </c:pt>
                  <c:pt idx="586">
                    <c:v>33BWEUB002</c:v>
                  </c:pt>
                  <c:pt idx="587">
                    <c:v>33BWF2B002</c:v>
                  </c:pt>
                  <c:pt idx="588">
                    <c:v>33BWF3</c:v>
                  </c:pt>
                  <c:pt idx="589">
                    <c:v>33BWFF</c:v>
                  </c:pt>
                  <c:pt idx="590">
                    <c:v>33BWEE</c:v>
                  </c:pt>
                  <c:pt idx="591">
                    <c:v>34BWRMB001</c:v>
                  </c:pt>
                  <c:pt idx="592">
                    <c:v>33BWFL</c:v>
                  </c:pt>
                  <c:pt idx="593">
                    <c:v>33BWE2B001</c:v>
                  </c:pt>
                  <c:pt idx="594">
                    <c:v>30BWZUB001</c:v>
                  </c:pt>
                  <c:pt idx="595">
                    <c:v>34BWRHB002</c:v>
                  </c:pt>
                  <c:pt idx="596">
                    <c:v>34BWNV</c:v>
                  </c:pt>
                  <c:pt idx="597">
                    <c:v>34BWLV</c:v>
                  </c:pt>
                  <c:pt idx="598">
                    <c:v>34BWNS</c:v>
                  </c:pt>
                  <c:pt idx="599">
                    <c:v>30BWAPB001</c:v>
                  </c:pt>
                  <c:pt idx="600">
                    <c:v>28BWE5B002</c:v>
                  </c:pt>
                  <c:pt idx="601">
                    <c:v>25BW01</c:v>
                  </c:pt>
                  <c:pt idx="602">
                    <c:v>27BWZKB002</c:v>
                  </c:pt>
                  <c:pt idx="603">
                    <c:v>31BWMB</c:v>
                  </c:pt>
                  <c:pt idx="604">
                    <c:v>32BWR3</c:v>
                  </c:pt>
                  <c:pt idx="605">
                    <c:v>33BWCCB001</c:v>
                  </c:pt>
                  <c:pt idx="606">
                    <c:v>32BWPH</c:v>
                  </c:pt>
                  <c:pt idx="607">
                    <c:v>32BWPM</c:v>
                  </c:pt>
                  <c:pt idx="608">
                    <c:v>32BWTW</c:v>
                  </c:pt>
                  <c:pt idx="609">
                    <c:v>27BWZ8</c:v>
                  </c:pt>
                  <c:pt idx="610">
                    <c:v>14BW65B002</c:v>
                  </c:pt>
                  <c:pt idx="611">
                    <c:v>32BWNV</c:v>
                  </c:pt>
                  <c:pt idx="612">
                    <c:v>32BWMZ</c:v>
                  </c:pt>
                  <c:pt idx="613">
                    <c:v>31BWM8</c:v>
                  </c:pt>
                  <c:pt idx="614">
                    <c:v>32BWP9</c:v>
                  </c:pt>
                  <c:pt idx="615">
                    <c:v>27BWAKB006</c:v>
                  </c:pt>
                  <c:pt idx="616">
                    <c:v>27BWAHB003</c:v>
                  </c:pt>
                  <c:pt idx="617">
                    <c:v>27BWZAB003</c:v>
                  </c:pt>
                  <c:pt idx="618">
                    <c:v>31BWLK</c:v>
                  </c:pt>
                  <c:pt idx="619">
                    <c:v>32BWN4</c:v>
                  </c:pt>
                  <c:pt idx="620">
                    <c:v>32BWPJ</c:v>
                  </c:pt>
                  <c:pt idx="621">
                    <c:v>31BWJX</c:v>
                  </c:pt>
                  <c:pt idx="622">
                    <c:v>35BWCF</c:v>
                  </c:pt>
                  <c:pt idx="623">
                    <c:v>33BWCV</c:v>
                  </c:pt>
                  <c:pt idx="624">
                    <c:v>30BWZEB002</c:v>
                  </c:pt>
                  <c:pt idx="625">
                    <c:v>33BWE1B001</c:v>
                  </c:pt>
                  <c:pt idx="626">
                    <c:v>33BWE3B001</c:v>
                  </c:pt>
                  <c:pt idx="627">
                    <c:v>30BWZGB002</c:v>
                  </c:pt>
                  <c:pt idx="628">
                    <c:v>33BWCNB002</c:v>
                  </c:pt>
                  <c:pt idx="629">
                    <c:v>30BWYVB002</c:v>
                  </c:pt>
                  <c:pt idx="630">
                    <c:v>33BWETB001</c:v>
                  </c:pt>
                  <c:pt idx="631">
                    <c:v>30BWYTB002</c:v>
                  </c:pt>
                  <c:pt idx="632">
                    <c:v>34BWRJ</c:v>
                  </c:pt>
                  <c:pt idx="633">
                    <c:v>33BWE9B002</c:v>
                  </c:pt>
                  <c:pt idx="634">
                    <c:v>30BWT5B004</c:v>
                  </c:pt>
                  <c:pt idx="635">
                    <c:v>36BWQB</c:v>
                  </c:pt>
                  <c:pt idx="636">
                    <c:v>33BWG1</c:v>
                  </c:pt>
                  <c:pt idx="637">
                    <c:v>33BWFX</c:v>
                  </c:pt>
                  <c:pt idx="638">
                    <c:v>33BWENB002</c:v>
                  </c:pt>
                  <c:pt idx="639">
                    <c:v>33BWCYB001</c:v>
                  </c:pt>
                  <c:pt idx="640">
                    <c:v>30BWZRB003</c:v>
                  </c:pt>
                  <c:pt idx="641">
                    <c:v>33BWFT</c:v>
                  </c:pt>
                  <c:pt idx="642">
                    <c:v>33BWEK</c:v>
                  </c:pt>
                  <c:pt idx="643">
                    <c:v>33BWFA</c:v>
                  </c:pt>
                  <c:pt idx="644">
                    <c:v>34BWSR</c:v>
                  </c:pt>
                  <c:pt idx="645">
                    <c:v>33BWZN</c:v>
                  </c:pt>
                  <c:pt idx="646">
                    <c:v>33BWCXB001</c:v>
                  </c:pt>
                </c:lvl>
                <c:lvl>
                  <c:pt idx="0">
                    <c:v>PR1</c:v>
                  </c:pt>
                  <c:pt idx="6">
                    <c:v>PR2</c:v>
                  </c:pt>
                  <c:pt idx="8">
                    <c:v>uPad</c:v>
                  </c:pt>
                  <c:pt idx="16">
                    <c:v>C4</c:v>
                  </c:pt>
                  <c:pt idx="23">
                    <c:v>TP</c:v>
                  </c:pt>
                  <c:pt idx="36">
                    <c:v>PR1</c:v>
                  </c:pt>
                  <c:pt idx="42">
                    <c:v>PR2</c:v>
                  </c:pt>
                  <c:pt idx="48">
                    <c:v>uPad</c:v>
                  </c:pt>
                  <c:pt idx="56">
                    <c:v>C4</c:v>
                  </c:pt>
                  <c:pt idx="59">
                    <c:v>TP</c:v>
                  </c:pt>
                  <c:pt idx="80">
                    <c:v>PR1</c:v>
                  </c:pt>
                  <c:pt idx="84">
                    <c:v>uPad</c:v>
                  </c:pt>
                  <c:pt idx="95">
                    <c:v>C4</c:v>
                  </c:pt>
                  <c:pt idx="101">
                    <c:v>TP</c:v>
                  </c:pt>
                  <c:pt idx="116">
                    <c:v>PR1</c:v>
                  </c:pt>
                  <c:pt idx="129">
                    <c:v>PR2</c:v>
                  </c:pt>
                  <c:pt idx="130">
                    <c:v>uPad</c:v>
                  </c:pt>
                  <c:pt idx="138">
                    <c:v>C4</c:v>
                  </c:pt>
                  <c:pt idx="142">
                    <c:v>TP</c:v>
                  </c:pt>
                  <c:pt idx="164">
                    <c:v>PR1</c:v>
                  </c:pt>
                  <c:pt idx="180">
                    <c:v>PR2</c:v>
                  </c:pt>
                  <c:pt idx="181">
                    <c:v>C4</c:v>
                  </c:pt>
                  <c:pt idx="184">
                    <c:v>TP</c:v>
                  </c:pt>
                  <c:pt idx="203">
                    <c:v>PR1</c:v>
                  </c:pt>
                  <c:pt idx="212">
                    <c:v>PR2</c:v>
                  </c:pt>
                  <c:pt idx="215">
                    <c:v>uPad</c:v>
                  </c:pt>
                  <c:pt idx="217">
                    <c:v>C4</c:v>
                  </c:pt>
                  <c:pt idx="219">
                    <c:v>TP</c:v>
                  </c:pt>
                  <c:pt idx="249">
                    <c:v>PR1</c:v>
                  </c:pt>
                  <c:pt idx="260">
                    <c:v>uPad</c:v>
                  </c:pt>
                  <c:pt idx="265">
                    <c:v>C4</c:v>
                  </c:pt>
                  <c:pt idx="268">
                    <c:v>TP</c:v>
                  </c:pt>
                  <c:pt idx="285">
                    <c:v>PR1</c:v>
                  </c:pt>
                  <c:pt idx="299">
                    <c:v>C4</c:v>
                  </c:pt>
                  <c:pt idx="300">
                    <c:v>TP</c:v>
                  </c:pt>
                  <c:pt idx="308">
                    <c:v>PR1</c:v>
                  </c:pt>
                  <c:pt idx="331">
                    <c:v>PR2</c:v>
                  </c:pt>
                  <c:pt idx="335">
                    <c:v>uPad</c:v>
                  </c:pt>
                  <c:pt idx="338">
                    <c:v>C4</c:v>
                  </c:pt>
                  <c:pt idx="340">
                    <c:v>TP</c:v>
                  </c:pt>
                  <c:pt idx="362">
                    <c:v>PR1</c:v>
                  </c:pt>
                  <c:pt idx="392">
                    <c:v>PR2</c:v>
                  </c:pt>
                  <c:pt idx="396">
                    <c:v>uPad</c:v>
                  </c:pt>
                  <c:pt idx="399">
                    <c:v>C4</c:v>
                  </c:pt>
                  <c:pt idx="400">
                    <c:v>TP</c:v>
                  </c:pt>
                  <c:pt idx="428">
                    <c:v>PR1</c:v>
                  </c:pt>
                  <c:pt idx="442">
                    <c:v>PR2</c:v>
                  </c:pt>
                  <c:pt idx="451">
                    <c:v>uPad</c:v>
                  </c:pt>
                  <c:pt idx="452">
                    <c:v>C4</c:v>
                  </c:pt>
                  <c:pt idx="453">
                    <c:v>TP</c:v>
                  </c:pt>
                  <c:pt idx="466">
                    <c:v>PR1</c:v>
                  </c:pt>
                  <c:pt idx="475">
                    <c:v>PR2</c:v>
                  </c:pt>
                  <c:pt idx="477">
                    <c:v>uPad</c:v>
                  </c:pt>
                  <c:pt idx="484">
                    <c:v>C4</c:v>
                  </c:pt>
                  <c:pt idx="485">
                    <c:v>TP</c:v>
                  </c:pt>
                  <c:pt idx="507">
                    <c:v>PR1</c:v>
                  </c:pt>
                  <c:pt idx="533">
                    <c:v>PR2</c:v>
                  </c:pt>
                  <c:pt idx="539">
                    <c:v>C4</c:v>
                  </c:pt>
                  <c:pt idx="540">
                    <c:v>TP</c:v>
                  </c:pt>
                  <c:pt idx="562">
                    <c:v>PR1</c:v>
                  </c:pt>
                  <c:pt idx="567">
                    <c:v>PR2</c:v>
                  </c:pt>
                  <c:pt idx="573">
                    <c:v>uPad</c:v>
                  </c:pt>
                  <c:pt idx="578">
                    <c:v>C4</c:v>
                  </c:pt>
                  <c:pt idx="579">
                    <c:v>TP</c:v>
                  </c:pt>
                  <c:pt idx="596">
                    <c:v>PR1</c:v>
                  </c:pt>
                  <c:pt idx="600">
                    <c:v>PR2</c:v>
                  </c:pt>
                  <c:pt idx="609">
                    <c:v>uPad</c:v>
                  </c:pt>
                  <c:pt idx="622">
                    <c:v>C4</c:v>
                  </c:pt>
                  <c:pt idx="623">
                    <c:v>TP</c:v>
                  </c:pt>
                </c:lvl>
                <c:lvl>
                  <c:pt idx="0">
                    <c:v>2026/8/27</c:v>
                  </c:pt>
                  <c:pt idx="36">
                    <c:v>2026/8/28</c:v>
                  </c:pt>
                  <c:pt idx="80">
                    <c:v>2026/8/29</c:v>
                  </c:pt>
                  <c:pt idx="116">
                    <c:v>2026/8/30</c:v>
                  </c:pt>
                  <c:pt idx="164">
                    <c:v>2026/8/31</c:v>
                  </c:pt>
                  <c:pt idx="203">
                    <c:v>2026/9/1</c:v>
                  </c:pt>
                  <c:pt idx="249">
                    <c:v>2026/9/2</c:v>
                  </c:pt>
                  <c:pt idx="285">
                    <c:v>2026/9/3</c:v>
                  </c:pt>
                  <c:pt idx="308">
                    <c:v>2026/9/4</c:v>
                  </c:pt>
                  <c:pt idx="362">
                    <c:v>2026/9/5</c:v>
                  </c:pt>
                  <c:pt idx="428">
                    <c:v>2026/9/6</c:v>
                  </c:pt>
                  <c:pt idx="466">
                    <c:v>2026/9/7</c:v>
                  </c:pt>
                  <c:pt idx="507">
                    <c:v>2026/9/8</c:v>
                  </c:pt>
                  <c:pt idx="562">
                    <c:v>2026/9/9</c:v>
                  </c:pt>
                  <c:pt idx="596">
                    <c:v>2026/9/10</c:v>
                  </c:pt>
                </c:lvl>
              </c:multiLvlStrCache>
            </c:multiLvlStrRef>
          </c:cat>
          <c:val>
            <c:numRef>
              <c:f>AMD!$C$4:$C$735</c:f>
              <c:numCache>
                <c:formatCode>General</c:formatCode>
                <c:ptCount val="647"/>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1</c:v>
                </c:pt>
                <c:pt idx="16">
                  <c:v>0</c:v>
                </c:pt>
                <c:pt idx="17">
                  <c:v>0</c:v>
                </c:pt>
                <c:pt idx="18">
                  <c:v>0</c:v>
                </c:pt>
                <c:pt idx="19">
                  <c:v>0</c:v>
                </c:pt>
                <c:pt idx="20">
                  <c:v>0</c:v>
                </c:pt>
                <c:pt idx="21">
                  <c:v>5</c:v>
                </c:pt>
                <c:pt idx="22">
                  <c:v>1</c:v>
                </c:pt>
                <c:pt idx="23">
                  <c:v>0</c:v>
                </c:pt>
                <c:pt idx="24">
                  <c:v>0</c:v>
                </c:pt>
                <c:pt idx="25">
                  <c:v>0</c:v>
                </c:pt>
                <c:pt idx="26">
                  <c:v>0</c:v>
                </c:pt>
                <c:pt idx="27">
                  <c:v>0</c:v>
                </c:pt>
                <c:pt idx="28">
                  <c:v>0</c:v>
                </c:pt>
                <c:pt idx="29">
                  <c:v>0</c:v>
                </c:pt>
                <c:pt idx="30">
                  <c:v>0</c:v>
                </c:pt>
                <c:pt idx="31">
                  <c:v>1</c:v>
                </c:pt>
                <c:pt idx="32">
                  <c:v>0</c:v>
                </c:pt>
                <c:pt idx="33">
                  <c:v>2</c:v>
                </c:pt>
                <c:pt idx="34">
                  <c:v>2</c:v>
                </c:pt>
                <c:pt idx="35">
                  <c:v>1</c:v>
                </c:pt>
                <c:pt idx="36">
                  <c:v>0</c:v>
                </c:pt>
                <c:pt idx="37">
                  <c:v>0</c:v>
                </c:pt>
                <c:pt idx="38">
                  <c:v>0</c:v>
                </c:pt>
                <c:pt idx="39">
                  <c:v>0</c:v>
                </c:pt>
                <c:pt idx="40">
                  <c:v>4</c:v>
                </c:pt>
                <c:pt idx="41">
                  <c:v>2</c:v>
                </c:pt>
                <c:pt idx="42">
                  <c:v>0</c:v>
                </c:pt>
                <c:pt idx="43">
                  <c:v>1</c:v>
                </c:pt>
                <c:pt idx="44">
                  <c:v>0</c:v>
                </c:pt>
                <c:pt idx="45">
                  <c:v>0</c:v>
                </c:pt>
                <c:pt idx="46">
                  <c:v>1</c:v>
                </c:pt>
                <c:pt idx="47">
                  <c:v>12</c:v>
                </c:pt>
                <c:pt idx="48">
                  <c:v>0</c:v>
                </c:pt>
                <c:pt idx="49">
                  <c:v>0</c:v>
                </c:pt>
                <c:pt idx="50">
                  <c:v>0</c:v>
                </c:pt>
                <c:pt idx="51">
                  <c:v>0</c:v>
                </c:pt>
                <c:pt idx="52">
                  <c:v>0</c:v>
                </c:pt>
                <c:pt idx="53">
                  <c:v>0</c:v>
                </c:pt>
                <c:pt idx="54">
                  <c:v>0</c:v>
                </c:pt>
                <c:pt idx="55">
                  <c:v>1</c:v>
                </c:pt>
                <c:pt idx="56">
                  <c:v>0</c:v>
                </c:pt>
                <c:pt idx="57">
                  <c:v>0</c:v>
                </c:pt>
                <c:pt idx="58">
                  <c:v>0</c:v>
                </c:pt>
                <c:pt idx="59">
                  <c:v>13</c:v>
                </c:pt>
                <c:pt idx="60">
                  <c:v>0</c:v>
                </c:pt>
                <c:pt idx="61">
                  <c:v>0</c:v>
                </c:pt>
                <c:pt idx="62">
                  <c:v>0</c:v>
                </c:pt>
                <c:pt idx="63">
                  <c:v>0</c:v>
                </c:pt>
                <c:pt idx="64">
                  <c:v>5</c:v>
                </c:pt>
                <c:pt idx="65">
                  <c:v>0</c:v>
                </c:pt>
                <c:pt idx="66">
                  <c:v>0</c:v>
                </c:pt>
                <c:pt idx="67">
                  <c:v>0</c:v>
                </c:pt>
                <c:pt idx="68">
                  <c:v>0</c:v>
                </c:pt>
                <c:pt idx="69">
                  <c:v>0</c:v>
                </c:pt>
                <c:pt idx="70">
                  <c:v>4</c:v>
                </c:pt>
                <c:pt idx="71">
                  <c:v>1</c:v>
                </c:pt>
                <c:pt idx="72">
                  <c:v>0</c:v>
                </c:pt>
                <c:pt idx="73">
                  <c:v>0</c:v>
                </c:pt>
                <c:pt idx="74">
                  <c:v>0</c:v>
                </c:pt>
                <c:pt idx="75">
                  <c:v>0</c:v>
                </c:pt>
                <c:pt idx="76">
                  <c:v>0</c:v>
                </c:pt>
                <c:pt idx="77">
                  <c:v>0</c:v>
                </c:pt>
                <c:pt idx="78">
                  <c:v>0</c:v>
                </c:pt>
                <c:pt idx="79">
                  <c:v>4</c:v>
                </c:pt>
                <c:pt idx="80">
                  <c:v>0</c:v>
                </c:pt>
                <c:pt idx="81">
                  <c:v>1</c:v>
                </c:pt>
                <c:pt idx="82">
                  <c:v>3</c:v>
                </c:pt>
                <c:pt idx="83">
                  <c:v>0</c:v>
                </c:pt>
                <c:pt idx="84">
                  <c:v>0</c:v>
                </c:pt>
                <c:pt idx="85">
                  <c:v>0</c:v>
                </c:pt>
                <c:pt idx="86">
                  <c:v>0</c:v>
                </c:pt>
                <c:pt idx="87">
                  <c:v>0</c:v>
                </c:pt>
                <c:pt idx="88">
                  <c:v>0</c:v>
                </c:pt>
                <c:pt idx="89">
                  <c:v>0</c:v>
                </c:pt>
                <c:pt idx="90">
                  <c:v>0</c:v>
                </c:pt>
                <c:pt idx="91">
                  <c:v>1</c:v>
                </c:pt>
                <c:pt idx="92">
                  <c:v>0</c:v>
                </c:pt>
                <c:pt idx="93">
                  <c:v>1</c:v>
                </c:pt>
                <c:pt idx="94">
                  <c:v>1</c:v>
                </c:pt>
                <c:pt idx="95">
                  <c:v>0</c:v>
                </c:pt>
                <c:pt idx="96">
                  <c:v>0</c:v>
                </c:pt>
                <c:pt idx="97">
                  <c:v>0</c:v>
                </c:pt>
                <c:pt idx="98">
                  <c:v>0</c:v>
                </c:pt>
                <c:pt idx="99">
                  <c:v>0</c:v>
                </c:pt>
                <c:pt idx="100">
                  <c:v>0</c:v>
                </c:pt>
                <c:pt idx="101">
                  <c:v>0</c:v>
                </c:pt>
                <c:pt idx="102">
                  <c:v>0</c:v>
                </c:pt>
                <c:pt idx="103">
                  <c:v>0</c:v>
                </c:pt>
                <c:pt idx="104">
                  <c:v>1</c:v>
                </c:pt>
                <c:pt idx="105">
                  <c:v>0</c:v>
                </c:pt>
                <c:pt idx="106">
                  <c:v>0</c:v>
                </c:pt>
                <c:pt idx="107">
                  <c:v>0</c:v>
                </c:pt>
                <c:pt idx="108">
                  <c:v>0</c:v>
                </c:pt>
                <c:pt idx="109">
                  <c:v>0</c:v>
                </c:pt>
                <c:pt idx="110">
                  <c:v>0</c:v>
                </c:pt>
                <c:pt idx="111">
                  <c:v>0</c:v>
                </c:pt>
                <c:pt idx="112">
                  <c:v>1</c:v>
                </c:pt>
                <c:pt idx="113">
                  <c:v>0</c:v>
                </c:pt>
                <c:pt idx="114">
                  <c:v>11</c:v>
                </c:pt>
                <c:pt idx="115">
                  <c:v>1</c:v>
                </c:pt>
                <c:pt idx="116">
                  <c:v>0</c:v>
                </c:pt>
                <c:pt idx="117">
                  <c:v>0</c:v>
                </c:pt>
                <c:pt idx="118">
                  <c:v>0</c:v>
                </c:pt>
                <c:pt idx="119">
                  <c:v>0</c:v>
                </c:pt>
                <c:pt idx="120">
                  <c:v>0</c:v>
                </c:pt>
                <c:pt idx="121">
                  <c:v>1</c:v>
                </c:pt>
                <c:pt idx="122">
                  <c:v>0</c:v>
                </c:pt>
                <c:pt idx="123">
                  <c:v>0</c:v>
                </c:pt>
                <c:pt idx="124">
                  <c:v>0</c:v>
                </c:pt>
                <c:pt idx="125">
                  <c:v>0</c:v>
                </c:pt>
                <c:pt idx="126">
                  <c:v>0</c:v>
                </c:pt>
                <c:pt idx="127">
                  <c:v>0</c:v>
                </c:pt>
                <c:pt idx="128">
                  <c:v>0</c:v>
                </c:pt>
                <c:pt idx="129">
                  <c:v>1</c:v>
                </c:pt>
                <c:pt idx="130">
                  <c:v>0</c:v>
                </c:pt>
                <c:pt idx="131">
                  <c:v>0</c:v>
                </c:pt>
                <c:pt idx="132">
                  <c:v>0</c:v>
                </c:pt>
                <c:pt idx="133">
                  <c:v>7</c:v>
                </c:pt>
                <c:pt idx="134">
                  <c:v>0</c:v>
                </c:pt>
                <c:pt idx="135">
                  <c:v>1</c:v>
                </c:pt>
                <c:pt idx="136">
                  <c:v>0</c:v>
                </c:pt>
                <c:pt idx="137">
                  <c:v>0</c:v>
                </c:pt>
                <c:pt idx="138">
                  <c:v>0</c:v>
                </c:pt>
                <c:pt idx="139">
                  <c:v>0</c:v>
                </c:pt>
                <c:pt idx="140">
                  <c:v>0</c:v>
                </c:pt>
                <c:pt idx="141">
                  <c:v>0</c:v>
                </c:pt>
                <c:pt idx="142">
                  <c:v>0</c:v>
                </c:pt>
                <c:pt idx="143">
                  <c:v>1</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5</c:v>
                </c:pt>
                <c:pt idx="160">
                  <c:v>0</c:v>
                </c:pt>
                <c:pt idx="161">
                  <c:v>1</c:v>
                </c:pt>
                <c:pt idx="162">
                  <c:v>1</c:v>
                </c:pt>
                <c:pt idx="163">
                  <c:v>2</c:v>
                </c:pt>
                <c:pt idx="164">
                  <c:v>0</c:v>
                </c:pt>
                <c:pt idx="165">
                  <c:v>0</c:v>
                </c:pt>
                <c:pt idx="166">
                  <c:v>0</c:v>
                </c:pt>
                <c:pt idx="167">
                  <c:v>0</c:v>
                </c:pt>
                <c:pt idx="168">
                  <c:v>0</c:v>
                </c:pt>
                <c:pt idx="169">
                  <c:v>0</c:v>
                </c:pt>
                <c:pt idx="170">
                  <c:v>1</c:v>
                </c:pt>
                <c:pt idx="171">
                  <c:v>0</c:v>
                </c:pt>
                <c:pt idx="172">
                  <c:v>0</c:v>
                </c:pt>
                <c:pt idx="173">
                  <c:v>0</c:v>
                </c:pt>
                <c:pt idx="174">
                  <c:v>0</c:v>
                </c:pt>
                <c:pt idx="175">
                  <c:v>0</c:v>
                </c:pt>
                <c:pt idx="176">
                  <c:v>0</c:v>
                </c:pt>
                <c:pt idx="177">
                  <c:v>1</c:v>
                </c:pt>
                <c:pt idx="178">
                  <c:v>1</c:v>
                </c:pt>
                <c:pt idx="179">
                  <c:v>8</c:v>
                </c:pt>
                <c:pt idx="180">
                  <c:v>2</c:v>
                </c:pt>
                <c:pt idx="181">
                  <c:v>0</c:v>
                </c:pt>
                <c:pt idx="182">
                  <c:v>0</c:v>
                </c:pt>
                <c:pt idx="183">
                  <c:v>0</c:v>
                </c:pt>
                <c:pt idx="184">
                  <c:v>1</c:v>
                </c:pt>
                <c:pt idx="185">
                  <c:v>0</c:v>
                </c:pt>
                <c:pt idx="186">
                  <c:v>0</c:v>
                </c:pt>
                <c:pt idx="187">
                  <c:v>0</c:v>
                </c:pt>
                <c:pt idx="188">
                  <c:v>0</c:v>
                </c:pt>
                <c:pt idx="189">
                  <c:v>0</c:v>
                </c:pt>
                <c:pt idx="190">
                  <c:v>0</c:v>
                </c:pt>
                <c:pt idx="191">
                  <c:v>0</c:v>
                </c:pt>
                <c:pt idx="192">
                  <c:v>0</c:v>
                </c:pt>
                <c:pt idx="193">
                  <c:v>1</c:v>
                </c:pt>
                <c:pt idx="194">
                  <c:v>0</c:v>
                </c:pt>
                <c:pt idx="195">
                  <c:v>2</c:v>
                </c:pt>
                <c:pt idx="196">
                  <c:v>0</c:v>
                </c:pt>
                <c:pt idx="197">
                  <c:v>0</c:v>
                </c:pt>
                <c:pt idx="198">
                  <c:v>0</c:v>
                </c:pt>
                <c:pt idx="199">
                  <c:v>0</c:v>
                </c:pt>
                <c:pt idx="200">
                  <c:v>0</c:v>
                </c:pt>
                <c:pt idx="201">
                  <c:v>4</c:v>
                </c:pt>
                <c:pt idx="202">
                  <c:v>1</c:v>
                </c:pt>
                <c:pt idx="203">
                  <c:v>0</c:v>
                </c:pt>
                <c:pt idx="204">
                  <c:v>0</c:v>
                </c:pt>
                <c:pt idx="205">
                  <c:v>0</c:v>
                </c:pt>
                <c:pt idx="206">
                  <c:v>3</c:v>
                </c:pt>
                <c:pt idx="207">
                  <c:v>0</c:v>
                </c:pt>
                <c:pt idx="208">
                  <c:v>4</c:v>
                </c:pt>
                <c:pt idx="209">
                  <c:v>0</c:v>
                </c:pt>
                <c:pt idx="210">
                  <c:v>0</c:v>
                </c:pt>
                <c:pt idx="211">
                  <c:v>0</c:v>
                </c:pt>
                <c:pt idx="212">
                  <c:v>2</c:v>
                </c:pt>
                <c:pt idx="213">
                  <c:v>13</c:v>
                </c:pt>
                <c:pt idx="214">
                  <c:v>2</c:v>
                </c:pt>
                <c:pt idx="215">
                  <c:v>0</c:v>
                </c:pt>
                <c:pt idx="216">
                  <c:v>1</c:v>
                </c:pt>
                <c:pt idx="217">
                  <c:v>0</c:v>
                </c:pt>
                <c:pt idx="218">
                  <c:v>0</c:v>
                </c:pt>
                <c:pt idx="219">
                  <c:v>0</c:v>
                </c:pt>
                <c:pt idx="220">
                  <c:v>5</c:v>
                </c:pt>
                <c:pt idx="221">
                  <c:v>0</c:v>
                </c:pt>
                <c:pt idx="222">
                  <c:v>2</c:v>
                </c:pt>
                <c:pt idx="223">
                  <c:v>0</c:v>
                </c:pt>
                <c:pt idx="224">
                  <c:v>2</c:v>
                </c:pt>
                <c:pt idx="225">
                  <c:v>2</c:v>
                </c:pt>
                <c:pt idx="226">
                  <c:v>1</c:v>
                </c:pt>
                <c:pt idx="227">
                  <c:v>1</c:v>
                </c:pt>
                <c:pt idx="228">
                  <c:v>2</c:v>
                </c:pt>
                <c:pt idx="229">
                  <c:v>1</c:v>
                </c:pt>
                <c:pt idx="230">
                  <c:v>0</c:v>
                </c:pt>
                <c:pt idx="231">
                  <c:v>1</c:v>
                </c:pt>
                <c:pt idx="232">
                  <c:v>0</c:v>
                </c:pt>
                <c:pt idx="233">
                  <c:v>0</c:v>
                </c:pt>
                <c:pt idx="234">
                  <c:v>0</c:v>
                </c:pt>
                <c:pt idx="235">
                  <c:v>0</c:v>
                </c:pt>
                <c:pt idx="236">
                  <c:v>0</c:v>
                </c:pt>
                <c:pt idx="237">
                  <c:v>0</c:v>
                </c:pt>
                <c:pt idx="238">
                  <c:v>0</c:v>
                </c:pt>
                <c:pt idx="239">
                  <c:v>0</c:v>
                </c:pt>
                <c:pt idx="240">
                  <c:v>1</c:v>
                </c:pt>
                <c:pt idx="241">
                  <c:v>0</c:v>
                </c:pt>
                <c:pt idx="242">
                  <c:v>0</c:v>
                </c:pt>
                <c:pt idx="243">
                  <c:v>0</c:v>
                </c:pt>
                <c:pt idx="244">
                  <c:v>0</c:v>
                </c:pt>
                <c:pt idx="245">
                  <c:v>1</c:v>
                </c:pt>
                <c:pt idx="246">
                  <c:v>1</c:v>
                </c:pt>
                <c:pt idx="247">
                  <c:v>2</c:v>
                </c:pt>
                <c:pt idx="248">
                  <c:v>3</c:v>
                </c:pt>
                <c:pt idx="249">
                  <c:v>0</c:v>
                </c:pt>
                <c:pt idx="250">
                  <c:v>0</c:v>
                </c:pt>
                <c:pt idx="251">
                  <c:v>0</c:v>
                </c:pt>
                <c:pt idx="252">
                  <c:v>0</c:v>
                </c:pt>
                <c:pt idx="253">
                  <c:v>0</c:v>
                </c:pt>
                <c:pt idx="254">
                  <c:v>0</c:v>
                </c:pt>
                <c:pt idx="255">
                  <c:v>0</c:v>
                </c:pt>
                <c:pt idx="256">
                  <c:v>0</c:v>
                </c:pt>
                <c:pt idx="257">
                  <c:v>0</c:v>
                </c:pt>
                <c:pt idx="258">
                  <c:v>0</c:v>
                </c:pt>
                <c:pt idx="259">
                  <c:v>12</c:v>
                </c:pt>
                <c:pt idx="260">
                  <c:v>0</c:v>
                </c:pt>
                <c:pt idx="261">
                  <c:v>0</c:v>
                </c:pt>
                <c:pt idx="262">
                  <c:v>0</c:v>
                </c:pt>
                <c:pt idx="263">
                  <c:v>0</c:v>
                </c:pt>
                <c:pt idx="264">
                  <c:v>0</c:v>
                </c:pt>
                <c:pt idx="265">
                  <c:v>0</c:v>
                </c:pt>
                <c:pt idx="266">
                  <c:v>0</c:v>
                </c:pt>
                <c:pt idx="267">
                  <c:v>0</c:v>
                </c:pt>
                <c:pt idx="268">
                  <c:v>0</c:v>
                </c:pt>
                <c:pt idx="269">
                  <c:v>1</c:v>
                </c:pt>
                <c:pt idx="270">
                  <c:v>1</c:v>
                </c:pt>
                <c:pt idx="271">
                  <c:v>1</c:v>
                </c:pt>
                <c:pt idx="272">
                  <c:v>0</c:v>
                </c:pt>
                <c:pt idx="273">
                  <c:v>0</c:v>
                </c:pt>
                <c:pt idx="274">
                  <c:v>0</c:v>
                </c:pt>
                <c:pt idx="275">
                  <c:v>2</c:v>
                </c:pt>
                <c:pt idx="276">
                  <c:v>0</c:v>
                </c:pt>
                <c:pt idx="277">
                  <c:v>1</c:v>
                </c:pt>
                <c:pt idx="278">
                  <c:v>0</c:v>
                </c:pt>
                <c:pt idx="279">
                  <c:v>0</c:v>
                </c:pt>
                <c:pt idx="280">
                  <c:v>0</c:v>
                </c:pt>
                <c:pt idx="281">
                  <c:v>0</c:v>
                </c:pt>
                <c:pt idx="282">
                  <c:v>0</c:v>
                </c:pt>
                <c:pt idx="283">
                  <c:v>1</c:v>
                </c:pt>
                <c:pt idx="284">
                  <c:v>13</c:v>
                </c:pt>
                <c:pt idx="285">
                  <c:v>0</c:v>
                </c:pt>
                <c:pt idx="286">
                  <c:v>0</c:v>
                </c:pt>
                <c:pt idx="287">
                  <c:v>0</c:v>
                </c:pt>
                <c:pt idx="288">
                  <c:v>0</c:v>
                </c:pt>
                <c:pt idx="289">
                  <c:v>0</c:v>
                </c:pt>
                <c:pt idx="290">
                  <c:v>0</c:v>
                </c:pt>
                <c:pt idx="291">
                  <c:v>0</c:v>
                </c:pt>
                <c:pt idx="292">
                  <c:v>4</c:v>
                </c:pt>
                <c:pt idx="293">
                  <c:v>2</c:v>
                </c:pt>
                <c:pt idx="294">
                  <c:v>1</c:v>
                </c:pt>
                <c:pt idx="295">
                  <c:v>1</c:v>
                </c:pt>
                <c:pt idx="296">
                  <c:v>2</c:v>
                </c:pt>
                <c:pt idx="297">
                  <c:v>1</c:v>
                </c:pt>
                <c:pt idx="298">
                  <c:v>2</c:v>
                </c:pt>
                <c:pt idx="299">
                  <c:v>1</c:v>
                </c:pt>
                <c:pt idx="300">
                  <c:v>0</c:v>
                </c:pt>
                <c:pt idx="301">
                  <c:v>3</c:v>
                </c:pt>
                <c:pt idx="302">
                  <c:v>2</c:v>
                </c:pt>
                <c:pt idx="303">
                  <c:v>0</c:v>
                </c:pt>
                <c:pt idx="304">
                  <c:v>1</c:v>
                </c:pt>
                <c:pt idx="305">
                  <c:v>0</c:v>
                </c:pt>
                <c:pt idx="306">
                  <c:v>0</c:v>
                </c:pt>
                <c:pt idx="307">
                  <c:v>0</c:v>
                </c:pt>
                <c:pt idx="308">
                  <c:v>0</c:v>
                </c:pt>
                <c:pt idx="309">
                  <c:v>0</c:v>
                </c:pt>
                <c:pt idx="310">
                  <c:v>0</c:v>
                </c:pt>
                <c:pt idx="311">
                  <c:v>0</c:v>
                </c:pt>
                <c:pt idx="312">
                  <c:v>0</c:v>
                </c:pt>
                <c:pt idx="313">
                  <c:v>0</c:v>
                </c:pt>
                <c:pt idx="314">
                  <c:v>0</c:v>
                </c:pt>
                <c:pt idx="315">
                  <c:v>0</c:v>
                </c:pt>
                <c:pt idx="316">
                  <c:v>0</c:v>
                </c:pt>
                <c:pt idx="317">
                  <c:v>0</c:v>
                </c:pt>
                <c:pt idx="318">
                  <c:v>1</c:v>
                </c:pt>
                <c:pt idx="319">
                  <c:v>3</c:v>
                </c:pt>
                <c:pt idx="320">
                  <c:v>2</c:v>
                </c:pt>
                <c:pt idx="321">
                  <c:v>1</c:v>
                </c:pt>
                <c:pt idx="322">
                  <c:v>1</c:v>
                </c:pt>
                <c:pt idx="323">
                  <c:v>3</c:v>
                </c:pt>
                <c:pt idx="324">
                  <c:v>1</c:v>
                </c:pt>
                <c:pt idx="325">
                  <c:v>1</c:v>
                </c:pt>
                <c:pt idx="326">
                  <c:v>4</c:v>
                </c:pt>
                <c:pt idx="327">
                  <c:v>5</c:v>
                </c:pt>
                <c:pt idx="328">
                  <c:v>3</c:v>
                </c:pt>
                <c:pt idx="329">
                  <c:v>2</c:v>
                </c:pt>
                <c:pt idx="330">
                  <c:v>2</c:v>
                </c:pt>
                <c:pt idx="331">
                  <c:v>0</c:v>
                </c:pt>
                <c:pt idx="332">
                  <c:v>0</c:v>
                </c:pt>
                <c:pt idx="333">
                  <c:v>0</c:v>
                </c:pt>
                <c:pt idx="334">
                  <c:v>2</c:v>
                </c:pt>
                <c:pt idx="335">
                  <c:v>0</c:v>
                </c:pt>
                <c:pt idx="336">
                  <c:v>0</c:v>
                </c:pt>
                <c:pt idx="337">
                  <c:v>0</c:v>
                </c:pt>
                <c:pt idx="338">
                  <c:v>0</c:v>
                </c:pt>
                <c:pt idx="339">
                  <c:v>0</c:v>
                </c:pt>
                <c:pt idx="340">
                  <c:v>2</c:v>
                </c:pt>
                <c:pt idx="341">
                  <c:v>0</c:v>
                </c:pt>
                <c:pt idx="342">
                  <c:v>0</c:v>
                </c:pt>
                <c:pt idx="343">
                  <c:v>0</c:v>
                </c:pt>
                <c:pt idx="344">
                  <c:v>0</c:v>
                </c:pt>
                <c:pt idx="345">
                  <c:v>0</c:v>
                </c:pt>
                <c:pt idx="346">
                  <c:v>0</c:v>
                </c:pt>
                <c:pt idx="347">
                  <c:v>0</c:v>
                </c:pt>
                <c:pt idx="348">
                  <c:v>1</c:v>
                </c:pt>
                <c:pt idx="349">
                  <c:v>0</c:v>
                </c:pt>
                <c:pt idx="350">
                  <c:v>0</c:v>
                </c:pt>
                <c:pt idx="351">
                  <c:v>0</c:v>
                </c:pt>
                <c:pt idx="352">
                  <c:v>0</c:v>
                </c:pt>
                <c:pt idx="353">
                  <c:v>0</c:v>
                </c:pt>
                <c:pt idx="354">
                  <c:v>0</c:v>
                </c:pt>
                <c:pt idx="355">
                  <c:v>0</c:v>
                </c:pt>
                <c:pt idx="356">
                  <c:v>0</c:v>
                </c:pt>
                <c:pt idx="357">
                  <c:v>0</c:v>
                </c:pt>
                <c:pt idx="358">
                  <c:v>0</c:v>
                </c:pt>
                <c:pt idx="359">
                  <c:v>2</c:v>
                </c:pt>
                <c:pt idx="360">
                  <c:v>1</c:v>
                </c:pt>
                <c:pt idx="361">
                  <c:v>1</c:v>
                </c:pt>
                <c:pt idx="362">
                  <c:v>0</c:v>
                </c:pt>
                <c:pt idx="363">
                  <c:v>8</c:v>
                </c:pt>
                <c:pt idx="364">
                  <c:v>0</c:v>
                </c:pt>
                <c:pt idx="365">
                  <c:v>0</c:v>
                </c:pt>
                <c:pt idx="366">
                  <c:v>0</c:v>
                </c:pt>
                <c:pt idx="367">
                  <c:v>0</c:v>
                </c:pt>
                <c:pt idx="368">
                  <c:v>0</c:v>
                </c:pt>
                <c:pt idx="369">
                  <c:v>0</c:v>
                </c:pt>
                <c:pt idx="370">
                  <c:v>0</c:v>
                </c:pt>
                <c:pt idx="371">
                  <c:v>0</c:v>
                </c:pt>
                <c:pt idx="372">
                  <c:v>0</c:v>
                </c:pt>
                <c:pt idx="373">
                  <c:v>0</c:v>
                </c:pt>
                <c:pt idx="374">
                  <c:v>5</c:v>
                </c:pt>
                <c:pt idx="375">
                  <c:v>4</c:v>
                </c:pt>
                <c:pt idx="376">
                  <c:v>0</c:v>
                </c:pt>
                <c:pt idx="377">
                  <c:v>1</c:v>
                </c:pt>
                <c:pt idx="378">
                  <c:v>0</c:v>
                </c:pt>
                <c:pt idx="379">
                  <c:v>0</c:v>
                </c:pt>
                <c:pt idx="380">
                  <c:v>4</c:v>
                </c:pt>
                <c:pt idx="381">
                  <c:v>1</c:v>
                </c:pt>
                <c:pt idx="382">
                  <c:v>2</c:v>
                </c:pt>
                <c:pt idx="383">
                  <c:v>1</c:v>
                </c:pt>
                <c:pt idx="384">
                  <c:v>3</c:v>
                </c:pt>
                <c:pt idx="385">
                  <c:v>4</c:v>
                </c:pt>
                <c:pt idx="386">
                  <c:v>1</c:v>
                </c:pt>
                <c:pt idx="387">
                  <c:v>3</c:v>
                </c:pt>
                <c:pt idx="388">
                  <c:v>1</c:v>
                </c:pt>
                <c:pt idx="389">
                  <c:v>1</c:v>
                </c:pt>
                <c:pt idx="390">
                  <c:v>2</c:v>
                </c:pt>
                <c:pt idx="391">
                  <c:v>4</c:v>
                </c:pt>
                <c:pt idx="392">
                  <c:v>0</c:v>
                </c:pt>
                <c:pt idx="393">
                  <c:v>2</c:v>
                </c:pt>
                <c:pt idx="394">
                  <c:v>1</c:v>
                </c:pt>
                <c:pt idx="395">
                  <c:v>0</c:v>
                </c:pt>
                <c:pt idx="396">
                  <c:v>0</c:v>
                </c:pt>
                <c:pt idx="397">
                  <c:v>0</c:v>
                </c:pt>
                <c:pt idx="398">
                  <c:v>0</c:v>
                </c:pt>
                <c:pt idx="399">
                  <c:v>1</c:v>
                </c:pt>
                <c:pt idx="400">
                  <c:v>1</c:v>
                </c:pt>
                <c:pt idx="401">
                  <c:v>0</c:v>
                </c:pt>
                <c:pt idx="402">
                  <c:v>5</c:v>
                </c:pt>
                <c:pt idx="403">
                  <c:v>2</c:v>
                </c:pt>
                <c:pt idx="404">
                  <c:v>1</c:v>
                </c:pt>
                <c:pt idx="405">
                  <c:v>0</c:v>
                </c:pt>
                <c:pt idx="406">
                  <c:v>1</c:v>
                </c:pt>
                <c:pt idx="407">
                  <c:v>0</c:v>
                </c:pt>
                <c:pt idx="408">
                  <c:v>0</c:v>
                </c:pt>
                <c:pt idx="409">
                  <c:v>0</c:v>
                </c:pt>
                <c:pt idx="410">
                  <c:v>0</c:v>
                </c:pt>
                <c:pt idx="411">
                  <c:v>0</c:v>
                </c:pt>
                <c:pt idx="412">
                  <c:v>0</c:v>
                </c:pt>
                <c:pt idx="413">
                  <c:v>1</c:v>
                </c:pt>
                <c:pt idx="414">
                  <c:v>1</c:v>
                </c:pt>
                <c:pt idx="415">
                  <c:v>3</c:v>
                </c:pt>
                <c:pt idx="416">
                  <c:v>0</c:v>
                </c:pt>
                <c:pt idx="417">
                  <c:v>4</c:v>
                </c:pt>
                <c:pt idx="418">
                  <c:v>0</c:v>
                </c:pt>
                <c:pt idx="419">
                  <c:v>13</c:v>
                </c:pt>
                <c:pt idx="420">
                  <c:v>3</c:v>
                </c:pt>
                <c:pt idx="421">
                  <c:v>3</c:v>
                </c:pt>
                <c:pt idx="422">
                  <c:v>2</c:v>
                </c:pt>
                <c:pt idx="423">
                  <c:v>2</c:v>
                </c:pt>
                <c:pt idx="424">
                  <c:v>2</c:v>
                </c:pt>
                <c:pt idx="425">
                  <c:v>1</c:v>
                </c:pt>
                <c:pt idx="426">
                  <c:v>1</c:v>
                </c:pt>
                <c:pt idx="427">
                  <c:v>2</c:v>
                </c:pt>
                <c:pt idx="428">
                  <c:v>1</c:v>
                </c:pt>
                <c:pt idx="429">
                  <c:v>3</c:v>
                </c:pt>
                <c:pt idx="430">
                  <c:v>0</c:v>
                </c:pt>
                <c:pt idx="431">
                  <c:v>0</c:v>
                </c:pt>
                <c:pt idx="432">
                  <c:v>0</c:v>
                </c:pt>
                <c:pt idx="433">
                  <c:v>0</c:v>
                </c:pt>
                <c:pt idx="434">
                  <c:v>0</c:v>
                </c:pt>
                <c:pt idx="435">
                  <c:v>1</c:v>
                </c:pt>
                <c:pt idx="436">
                  <c:v>1</c:v>
                </c:pt>
                <c:pt idx="437">
                  <c:v>0</c:v>
                </c:pt>
                <c:pt idx="438">
                  <c:v>4</c:v>
                </c:pt>
                <c:pt idx="439">
                  <c:v>11</c:v>
                </c:pt>
                <c:pt idx="440">
                  <c:v>1</c:v>
                </c:pt>
                <c:pt idx="441">
                  <c:v>6</c:v>
                </c:pt>
                <c:pt idx="442">
                  <c:v>0</c:v>
                </c:pt>
                <c:pt idx="443">
                  <c:v>0</c:v>
                </c:pt>
                <c:pt idx="444">
                  <c:v>0</c:v>
                </c:pt>
                <c:pt idx="445">
                  <c:v>1</c:v>
                </c:pt>
                <c:pt idx="446">
                  <c:v>0</c:v>
                </c:pt>
                <c:pt idx="447">
                  <c:v>0</c:v>
                </c:pt>
                <c:pt idx="448">
                  <c:v>1</c:v>
                </c:pt>
                <c:pt idx="449">
                  <c:v>1</c:v>
                </c:pt>
                <c:pt idx="450">
                  <c:v>2</c:v>
                </c:pt>
                <c:pt idx="451">
                  <c:v>0</c:v>
                </c:pt>
                <c:pt idx="452">
                  <c:v>0</c:v>
                </c:pt>
                <c:pt idx="453">
                  <c:v>1</c:v>
                </c:pt>
                <c:pt idx="454">
                  <c:v>11</c:v>
                </c:pt>
                <c:pt idx="455">
                  <c:v>5</c:v>
                </c:pt>
                <c:pt idx="456">
                  <c:v>2</c:v>
                </c:pt>
                <c:pt idx="457">
                  <c:v>10</c:v>
                </c:pt>
                <c:pt idx="458">
                  <c:v>9</c:v>
                </c:pt>
                <c:pt idx="459">
                  <c:v>4</c:v>
                </c:pt>
                <c:pt idx="460">
                  <c:v>1</c:v>
                </c:pt>
                <c:pt idx="461">
                  <c:v>0</c:v>
                </c:pt>
                <c:pt idx="462">
                  <c:v>0</c:v>
                </c:pt>
                <c:pt idx="463">
                  <c:v>5</c:v>
                </c:pt>
                <c:pt idx="464">
                  <c:v>2</c:v>
                </c:pt>
                <c:pt idx="465">
                  <c:v>1</c:v>
                </c:pt>
                <c:pt idx="466">
                  <c:v>3</c:v>
                </c:pt>
                <c:pt idx="467">
                  <c:v>1</c:v>
                </c:pt>
                <c:pt idx="468">
                  <c:v>0</c:v>
                </c:pt>
                <c:pt idx="469">
                  <c:v>0</c:v>
                </c:pt>
                <c:pt idx="470">
                  <c:v>0</c:v>
                </c:pt>
                <c:pt idx="471">
                  <c:v>6</c:v>
                </c:pt>
                <c:pt idx="472">
                  <c:v>10</c:v>
                </c:pt>
                <c:pt idx="473">
                  <c:v>3</c:v>
                </c:pt>
                <c:pt idx="474">
                  <c:v>8</c:v>
                </c:pt>
                <c:pt idx="475">
                  <c:v>4</c:v>
                </c:pt>
                <c:pt idx="476">
                  <c:v>5</c:v>
                </c:pt>
                <c:pt idx="477">
                  <c:v>0</c:v>
                </c:pt>
                <c:pt idx="478">
                  <c:v>0</c:v>
                </c:pt>
                <c:pt idx="479">
                  <c:v>0</c:v>
                </c:pt>
                <c:pt idx="480">
                  <c:v>0</c:v>
                </c:pt>
                <c:pt idx="481">
                  <c:v>0</c:v>
                </c:pt>
                <c:pt idx="482">
                  <c:v>0</c:v>
                </c:pt>
                <c:pt idx="483">
                  <c:v>0</c:v>
                </c:pt>
                <c:pt idx="484">
                  <c:v>1</c:v>
                </c:pt>
                <c:pt idx="485">
                  <c:v>1</c:v>
                </c:pt>
                <c:pt idx="486">
                  <c:v>1</c:v>
                </c:pt>
                <c:pt idx="487">
                  <c:v>0</c:v>
                </c:pt>
                <c:pt idx="488">
                  <c:v>0</c:v>
                </c:pt>
                <c:pt idx="489">
                  <c:v>2</c:v>
                </c:pt>
                <c:pt idx="490">
                  <c:v>2</c:v>
                </c:pt>
                <c:pt idx="491">
                  <c:v>0</c:v>
                </c:pt>
                <c:pt idx="492">
                  <c:v>1</c:v>
                </c:pt>
                <c:pt idx="493">
                  <c:v>3</c:v>
                </c:pt>
                <c:pt idx="494">
                  <c:v>4</c:v>
                </c:pt>
                <c:pt idx="495">
                  <c:v>3</c:v>
                </c:pt>
                <c:pt idx="496">
                  <c:v>3</c:v>
                </c:pt>
                <c:pt idx="497">
                  <c:v>0</c:v>
                </c:pt>
                <c:pt idx="498">
                  <c:v>3</c:v>
                </c:pt>
                <c:pt idx="499">
                  <c:v>0</c:v>
                </c:pt>
                <c:pt idx="500">
                  <c:v>0</c:v>
                </c:pt>
                <c:pt idx="501">
                  <c:v>1</c:v>
                </c:pt>
                <c:pt idx="502">
                  <c:v>13</c:v>
                </c:pt>
                <c:pt idx="503">
                  <c:v>4</c:v>
                </c:pt>
                <c:pt idx="504">
                  <c:v>2</c:v>
                </c:pt>
                <c:pt idx="505">
                  <c:v>13</c:v>
                </c:pt>
                <c:pt idx="506">
                  <c:v>1</c:v>
                </c:pt>
                <c:pt idx="507">
                  <c:v>13</c:v>
                </c:pt>
                <c:pt idx="508">
                  <c:v>4</c:v>
                </c:pt>
                <c:pt idx="509">
                  <c:v>1</c:v>
                </c:pt>
                <c:pt idx="510">
                  <c:v>4</c:v>
                </c:pt>
                <c:pt idx="511">
                  <c:v>1</c:v>
                </c:pt>
                <c:pt idx="512">
                  <c:v>2</c:v>
                </c:pt>
                <c:pt idx="513">
                  <c:v>1</c:v>
                </c:pt>
                <c:pt idx="514">
                  <c:v>0</c:v>
                </c:pt>
                <c:pt idx="515">
                  <c:v>1</c:v>
                </c:pt>
                <c:pt idx="516">
                  <c:v>1</c:v>
                </c:pt>
                <c:pt idx="517">
                  <c:v>1</c:v>
                </c:pt>
                <c:pt idx="518">
                  <c:v>1</c:v>
                </c:pt>
                <c:pt idx="519">
                  <c:v>2</c:v>
                </c:pt>
                <c:pt idx="520">
                  <c:v>0</c:v>
                </c:pt>
                <c:pt idx="521">
                  <c:v>1</c:v>
                </c:pt>
                <c:pt idx="522">
                  <c:v>4</c:v>
                </c:pt>
                <c:pt idx="523">
                  <c:v>1</c:v>
                </c:pt>
                <c:pt idx="524">
                  <c:v>2</c:v>
                </c:pt>
                <c:pt idx="525">
                  <c:v>13</c:v>
                </c:pt>
                <c:pt idx="526">
                  <c:v>8</c:v>
                </c:pt>
                <c:pt idx="527">
                  <c:v>9</c:v>
                </c:pt>
                <c:pt idx="528">
                  <c:v>4</c:v>
                </c:pt>
                <c:pt idx="529">
                  <c:v>3</c:v>
                </c:pt>
                <c:pt idx="530">
                  <c:v>1</c:v>
                </c:pt>
                <c:pt idx="531">
                  <c:v>6</c:v>
                </c:pt>
                <c:pt idx="532">
                  <c:v>1</c:v>
                </c:pt>
                <c:pt idx="533">
                  <c:v>0</c:v>
                </c:pt>
                <c:pt idx="534">
                  <c:v>1</c:v>
                </c:pt>
                <c:pt idx="535">
                  <c:v>1</c:v>
                </c:pt>
                <c:pt idx="536">
                  <c:v>2</c:v>
                </c:pt>
                <c:pt idx="537">
                  <c:v>2</c:v>
                </c:pt>
                <c:pt idx="538">
                  <c:v>1</c:v>
                </c:pt>
                <c:pt idx="539">
                  <c:v>1</c:v>
                </c:pt>
                <c:pt idx="540">
                  <c:v>13</c:v>
                </c:pt>
                <c:pt idx="541">
                  <c:v>2</c:v>
                </c:pt>
                <c:pt idx="542">
                  <c:v>13</c:v>
                </c:pt>
                <c:pt idx="543">
                  <c:v>0</c:v>
                </c:pt>
                <c:pt idx="544">
                  <c:v>2</c:v>
                </c:pt>
                <c:pt idx="545">
                  <c:v>4</c:v>
                </c:pt>
                <c:pt idx="546">
                  <c:v>4</c:v>
                </c:pt>
                <c:pt idx="547">
                  <c:v>3</c:v>
                </c:pt>
                <c:pt idx="548">
                  <c:v>1</c:v>
                </c:pt>
                <c:pt idx="549">
                  <c:v>0</c:v>
                </c:pt>
                <c:pt idx="550">
                  <c:v>3</c:v>
                </c:pt>
                <c:pt idx="551">
                  <c:v>6</c:v>
                </c:pt>
                <c:pt idx="552">
                  <c:v>4</c:v>
                </c:pt>
                <c:pt idx="553">
                  <c:v>3</c:v>
                </c:pt>
                <c:pt idx="554">
                  <c:v>1</c:v>
                </c:pt>
                <c:pt idx="555">
                  <c:v>4</c:v>
                </c:pt>
                <c:pt idx="556">
                  <c:v>0</c:v>
                </c:pt>
                <c:pt idx="557">
                  <c:v>7</c:v>
                </c:pt>
                <c:pt idx="558">
                  <c:v>12</c:v>
                </c:pt>
                <c:pt idx="559">
                  <c:v>13</c:v>
                </c:pt>
                <c:pt idx="560">
                  <c:v>13</c:v>
                </c:pt>
                <c:pt idx="561">
                  <c:v>13</c:v>
                </c:pt>
                <c:pt idx="562">
                  <c:v>2</c:v>
                </c:pt>
                <c:pt idx="563">
                  <c:v>4</c:v>
                </c:pt>
                <c:pt idx="564">
                  <c:v>0</c:v>
                </c:pt>
                <c:pt idx="565">
                  <c:v>0</c:v>
                </c:pt>
                <c:pt idx="566">
                  <c:v>4</c:v>
                </c:pt>
                <c:pt idx="567">
                  <c:v>0</c:v>
                </c:pt>
                <c:pt idx="568">
                  <c:v>6</c:v>
                </c:pt>
                <c:pt idx="569">
                  <c:v>0</c:v>
                </c:pt>
                <c:pt idx="570">
                  <c:v>2</c:v>
                </c:pt>
                <c:pt idx="571">
                  <c:v>0</c:v>
                </c:pt>
                <c:pt idx="572">
                  <c:v>1</c:v>
                </c:pt>
                <c:pt idx="573">
                  <c:v>0</c:v>
                </c:pt>
                <c:pt idx="574">
                  <c:v>2</c:v>
                </c:pt>
                <c:pt idx="575">
                  <c:v>0</c:v>
                </c:pt>
                <c:pt idx="576">
                  <c:v>0</c:v>
                </c:pt>
                <c:pt idx="577">
                  <c:v>2</c:v>
                </c:pt>
                <c:pt idx="578">
                  <c:v>1</c:v>
                </c:pt>
                <c:pt idx="579">
                  <c:v>0</c:v>
                </c:pt>
                <c:pt idx="580">
                  <c:v>0</c:v>
                </c:pt>
                <c:pt idx="581">
                  <c:v>10</c:v>
                </c:pt>
                <c:pt idx="582">
                  <c:v>0</c:v>
                </c:pt>
                <c:pt idx="583">
                  <c:v>0</c:v>
                </c:pt>
                <c:pt idx="584">
                  <c:v>0</c:v>
                </c:pt>
                <c:pt idx="585">
                  <c:v>0</c:v>
                </c:pt>
                <c:pt idx="586">
                  <c:v>0</c:v>
                </c:pt>
                <c:pt idx="587">
                  <c:v>0</c:v>
                </c:pt>
                <c:pt idx="588">
                  <c:v>9</c:v>
                </c:pt>
                <c:pt idx="589">
                  <c:v>3</c:v>
                </c:pt>
                <c:pt idx="590">
                  <c:v>0</c:v>
                </c:pt>
                <c:pt idx="591">
                  <c:v>0</c:v>
                </c:pt>
                <c:pt idx="592">
                  <c:v>3</c:v>
                </c:pt>
                <c:pt idx="593">
                  <c:v>3</c:v>
                </c:pt>
                <c:pt idx="594">
                  <c:v>4</c:v>
                </c:pt>
                <c:pt idx="595">
                  <c:v>3</c:v>
                </c:pt>
                <c:pt idx="596">
                  <c:v>0</c:v>
                </c:pt>
                <c:pt idx="597">
                  <c:v>7</c:v>
                </c:pt>
                <c:pt idx="598">
                  <c:v>4</c:v>
                </c:pt>
                <c:pt idx="599">
                  <c:v>2</c:v>
                </c:pt>
                <c:pt idx="600">
                  <c:v>0</c:v>
                </c:pt>
                <c:pt idx="601">
                  <c:v>0</c:v>
                </c:pt>
                <c:pt idx="602">
                  <c:v>0</c:v>
                </c:pt>
                <c:pt idx="603">
                  <c:v>0</c:v>
                </c:pt>
                <c:pt idx="604">
                  <c:v>0</c:v>
                </c:pt>
                <c:pt idx="605">
                  <c:v>0</c:v>
                </c:pt>
                <c:pt idx="606">
                  <c:v>0</c:v>
                </c:pt>
                <c:pt idx="607">
                  <c:v>4</c:v>
                </c:pt>
                <c:pt idx="608">
                  <c:v>0</c:v>
                </c:pt>
                <c:pt idx="609">
                  <c:v>0</c:v>
                </c:pt>
                <c:pt idx="610">
                  <c:v>0</c:v>
                </c:pt>
                <c:pt idx="611">
                  <c:v>2</c:v>
                </c:pt>
                <c:pt idx="612">
                  <c:v>0</c:v>
                </c:pt>
                <c:pt idx="613">
                  <c:v>1</c:v>
                </c:pt>
                <c:pt idx="614">
                  <c:v>1</c:v>
                </c:pt>
                <c:pt idx="615">
                  <c:v>0</c:v>
                </c:pt>
                <c:pt idx="616">
                  <c:v>1</c:v>
                </c:pt>
                <c:pt idx="617">
                  <c:v>0</c:v>
                </c:pt>
                <c:pt idx="618">
                  <c:v>0</c:v>
                </c:pt>
                <c:pt idx="619">
                  <c:v>0</c:v>
                </c:pt>
                <c:pt idx="620">
                  <c:v>4</c:v>
                </c:pt>
                <c:pt idx="621">
                  <c:v>0</c:v>
                </c:pt>
                <c:pt idx="622">
                  <c:v>2</c:v>
                </c:pt>
                <c:pt idx="623">
                  <c:v>5</c:v>
                </c:pt>
                <c:pt idx="624">
                  <c:v>1</c:v>
                </c:pt>
                <c:pt idx="625">
                  <c:v>1</c:v>
                </c:pt>
                <c:pt idx="626">
                  <c:v>3</c:v>
                </c:pt>
                <c:pt idx="627">
                  <c:v>0</c:v>
                </c:pt>
                <c:pt idx="628">
                  <c:v>2</c:v>
                </c:pt>
                <c:pt idx="629">
                  <c:v>1</c:v>
                </c:pt>
                <c:pt idx="630">
                  <c:v>0</c:v>
                </c:pt>
                <c:pt idx="631">
                  <c:v>0</c:v>
                </c:pt>
                <c:pt idx="632">
                  <c:v>13</c:v>
                </c:pt>
                <c:pt idx="633">
                  <c:v>1</c:v>
                </c:pt>
                <c:pt idx="634">
                  <c:v>0</c:v>
                </c:pt>
                <c:pt idx="635">
                  <c:v>0</c:v>
                </c:pt>
                <c:pt idx="636">
                  <c:v>0</c:v>
                </c:pt>
                <c:pt idx="637">
                  <c:v>0</c:v>
                </c:pt>
                <c:pt idx="638">
                  <c:v>0</c:v>
                </c:pt>
                <c:pt idx="639">
                  <c:v>0</c:v>
                </c:pt>
                <c:pt idx="640">
                  <c:v>0</c:v>
                </c:pt>
                <c:pt idx="641">
                  <c:v>0</c:v>
                </c:pt>
                <c:pt idx="642">
                  <c:v>4</c:v>
                </c:pt>
                <c:pt idx="643">
                  <c:v>9</c:v>
                </c:pt>
                <c:pt idx="644">
                  <c:v>5</c:v>
                </c:pt>
                <c:pt idx="645">
                  <c:v>0</c:v>
                </c:pt>
                <c:pt idx="646">
                  <c:v>1</c:v>
                </c:pt>
              </c:numCache>
            </c:numRef>
          </c:val>
          <c:extLst>
            <c:ext xmlns:c16="http://schemas.microsoft.com/office/drawing/2014/chart" uri="{C3380CC4-5D6E-409C-BE32-E72D297353CC}">
              <c16:uniqueId val="{00000001-D30D-4B14-B7AE-162693DCF6DF}"/>
            </c:ext>
          </c:extLst>
        </c:ser>
        <c:dLbls>
          <c:showLegendKey val="0"/>
          <c:showVal val="0"/>
          <c:showCatName val="0"/>
          <c:showSerName val="0"/>
          <c:showPercent val="0"/>
          <c:showBubbleSize val="0"/>
        </c:dLbls>
        <c:gapWidth val="219"/>
        <c:axId val="412265864"/>
        <c:axId val="412267040"/>
      </c:barChart>
      <c:lineChart>
        <c:grouping val="standard"/>
        <c:varyColors val="0"/>
        <c:ser>
          <c:idx val="2"/>
          <c:order val="2"/>
          <c:tx>
            <c:strRef>
              <c:f>AMD!$D$3</c:f>
              <c:strCache>
                <c:ptCount val="1"/>
                <c:pt idx="0">
                  <c:v>- Addition defect</c:v>
                </c:pt>
              </c:strCache>
            </c:strRef>
          </c:tx>
          <c:spPr>
            <a:ln w="28575" cap="rnd">
              <a:solidFill>
                <a:schemeClr val="accent2"/>
              </a:solidFill>
              <a:round/>
            </a:ln>
            <a:effectLst/>
          </c:spPr>
          <c:marker>
            <c:symbol val="circle"/>
            <c:size val="14"/>
            <c:spPr>
              <a:solidFill>
                <a:schemeClr val="bg1"/>
              </a:solidFill>
              <a:ln w="9525">
                <a:solidFill>
                  <a:schemeClr val="bg1"/>
                </a:solidFill>
              </a:ln>
              <a:effectLst/>
            </c:spPr>
          </c:marker>
          <c:dLbls>
            <c:spPr>
              <a:noFill/>
              <a:ln>
                <a:noFill/>
              </a:ln>
              <a:effectLst/>
            </c:spPr>
            <c:txPr>
              <a:bodyPr rot="0" spcFirstLastPara="1" vertOverflow="ellipsis" vert="horz" wrap="square" lIns="38100" tIns="19050" rIns="38100" bIns="19050" anchor="ctr" anchorCtr="1">
                <a:spAutoFit/>
              </a:bodyPr>
              <a:lstStyle/>
              <a:p>
                <a:pPr>
                  <a:defRPr sz="800" b="0" i="0" u="none" strike="noStrike" kern="1200" baseline="0">
                    <a:solidFill>
                      <a:schemeClr val="tx1">
                        <a:lumMod val="75000"/>
                        <a:lumOff val="25000"/>
                      </a:schemeClr>
                    </a:solidFill>
                    <a:latin typeface="+mn-lt"/>
                    <a:ea typeface="+mn-ea"/>
                    <a:cs typeface="+mn-cs"/>
                  </a:defRPr>
                </a:pPr>
                <a:endParaRPr lang="zh-TW"/>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multiLvlStrRef>
              <c:f>AMD!$A$4:$A$735</c:f>
              <c:multiLvlStrCache>
                <c:ptCount val="647"/>
                <c:lvl>
                  <c:pt idx="0">
                    <c:v>31BWLK</c:v>
                  </c:pt>
                  <c:pt idx="1">
                    <c:v>31BWM9</c:v>
                  </c:pt>
                  <c:pt idx="2">
                    <c:v>31BWLJ</c:v>
                  </c:pt>
                  <c:pt idx="3">
                    <c:v>31BWHE</c:v>
                  </c:pt>
                  <c:pt idx="4">
                    <c:v>32BWMZB001</c:v>
                  </c:pt>
                  <c:pt idx="5">
                    <c:v>29BWQE</c:v>
                  </c:pt>
                  <c:pt idx="6">
                    <c:v>14BW63</c:v>
                  </c:pt>
                  <c:pt idx="7">
                    <c:v>28BWE5B001</c:v>
                  </c:pt>
                  <c:pt idx="8">
                    <c:v>24BW22</c:v>
                  </c:pt>
                  <c:pt idx="9">
                    <c:v>28BWEP</c:v>
                  </c:pt>
                  <c:pt idx="10">
                    <c:v>25BW45B001</c:v>
                  </c:pt>
                  <c:pt idx="11">
                    <c:v>28BWE4</c:v>
                  </c:pt>
                  <c:pt idx="12">
                    <c:v>25BW51B001</c:v>
                  </c:pt>
                  <c:pt idx="13">
                    <c:v>25BW09B005</c:v>
                  </c:pt>
                  <c:pt idx="14">
                    <c:v>28BWENB001</c:v>
                  </c:pt>
                  <c:pt idx="15">
                    <c:v>25BW44B005</c:v>
                  </c:pt>
                  <c:pt idx="16">
                    <c:v>29BWQMB004</c:v>
                  </c:pt>
                  <c:pt idx="17">
                    <c:v>32BWTJB001</c:v>
                  </c:pt>
                  <c:pt idx="18">
                    <c:v>32BWTK</c:v>
                  </c:pt>
                  <c:pt idx="19">
                    <c:v>32BWTL</c:v>
                  </c:pt>
                  <c:pt idx="20">
                    <c:v>32BWTM</c:v>
                  </c:pt>
                  <c:pt idx="21">
                    <c:v>33BWC3</c:v>
                  </c:pt>
                  <c:pt idx="22">
                    <c:v>33BWC3B001</c:v>
                  </c:pt>
                  <c:pt idx="23">
                    <c:v>26BWQ9B003</c:v>
                  </c:pt>
                  <c:pt idx="24">
                    <c:v>30BWWQB001</c:v>
                  </c:pt>
                  <c:pt idx="25">
                    <c:v>30BWZL</c:v>
                  </c:pt>
                  <c:pt idx="26">
                    <c:v>30BWYRB001</c:v>
                  </c:pt>
                  <c:pt idx="27">
                    <c:v>30BWZ3B001</c:v>
                  </c:pt>
                  <c:pt idx="28">
                    <c:v>30BWZ1</c:v>
                  </c:pt>
                  <c:pt idx="29">
                    <c:v>30BWYZ</c:v>
                  </c:pt>
                  <c:pt idx="30">
                    <c:v>33BWD4</c:v>
                  </c:pt>
                  <c:pt idx="31">
                    <c:v>30BWWAB003</c:v>
                  </c:pt>
                  <c:pt idx="32">
                    <c:v>33BWD4B001</c:v>
                  </c:pt>
                  <c:pt idx="33">
                    <c:v>30BWXPB003</c:v>
                  </c:pt>
                  <c:pt idx="34">
                    <c:v>30BWYXB001</c:v>
                  </c:pt>
                  <c:pt idx="35">
                    <c:v>30BWXTB001</c:v>
                  </c:pt>
                  <c:pt idx="36">
                    <c:v>31BWM7B001</c:v>
                  </c:pt>
                  <c:pt idx="37">
                    <c:v>25BWM6B002</c:v>
                  </c:pt>
                  <c:pt idx="38">
                    <c:v>30BWSK</c:v>
                  </c:pt>
                  <c:pt idx="39">
                    <c:v>32BWN4</c:v>
                  </c:pt>
                  <c:pt idx="40">
                    <c:v>29BWMJ</c:v>
                  </c:pt>
                  <c:pt idx="41">
                    <c:v>27BWZKB001</c:v>
                  </c:pt>
                  <c:pt idx="42">
                    <c:v>24BW01B001</c:v>
                  </c:pt>
                  <c:pt idx="43">
                    <c:v>25BW02B002</c:v>
                  </c:pt>
                  <c:pt idx="44">
                    <c:v>31BWK7</c:v>
                  </c:pt>
                  <c:pt idx="45">
                    <c:v>27BWAJB001</c:v>
                  </c:pt>
                  <c:pt idx="46">
                    <c:v>33BWCVB001</c:v>
                  </c:pt>
                  <c:pt idx="47">
                    <c:v>33BWCV</c:v>
                  </c:pt>
                  <c:pt idx="48">
                    <c:v>25BW48B003</c:v>
                  </c:pt>
                  <c:pt idx="49">
                    <c:v>27BWZB</c:v>
                  </c:pt>
                  <c:pt idx="50">
                    <c:v>27BWZ5</c:v>
                  </c:pt>
                  <c:pt idx="51">
                    <c:v>28BWEK</c:v>
                  </c:pt>
                  <c:pt idx="52">
                    <c:v>28BWEV</c:v>
                  </c:pt>
                  <c:pt idx="53">
                    <c:v>25BW55B007</c:v>
                  </c:pt>
                  <c:pt idx="54">
                    <c:v>28BWEX</c:v>
                  </c:pt>
                  <c:pt idx="55">
                    <c:v>27BWZ8B004</c:v>
                  </c:pt>
                  <c:pt idx="56">
                    <c:v>32BWTJ</c:v>
                  </c:pt>
                  <c:pt idx="57">
                    <c:v>33BWZF</c:v>
                  </c:pt>
                  <c:pt idx="58">
                    <c:v>34BWLQ</c:v>
                  </c:pt>
                  <c:pt idx="59">
                    <c:v>26BWNY</c:v>
                  </c:pt>
                  <c:pt idx="60">
                    <c:v>30BWWDB002</c:v>
                  </c:pt>
                  <c:pt idx="61">
                    <c:v>30BWWCB001</c:v>
                  </c:pt>
                  <c:pt idx="62">
                    <c:v>30BWW2B002</c:v>
                  </c:pt>
                  <c:pt idx="63">
                    <c:v>30BWUNB002</c:v>
                  </c:pt>
                  <c:pt idx="64">
                    <c:v>30BWX7B002</c:v>
                  </c:pt>
                  <c:pt idx="65">
                    <c:v>30BWWRB002</c:v>
                  </c:pt>
                  <c:pt idx="66">
                    <c:v>30BWZT</c:v>
                  </c:pt>
                  <c:pt idx="67">
                    <c:v>30BWXM</c:v>
                  </c:pt>
                  <c:pt idx="68">
                    <c:v>30BWZ8</c:v>
                  </c:pt>
                  <c:pt idx="69">
                    <c:v>30BWYZB001</c:v>
                  </c:pt>
                  <c:pt idx="70">
                    <c:v>30BWZ4B001</c:v>
                  </c:pt>
                  <c:pt idx="71">
                    <c:v>30BWYWB001</c:v>
                  </c:pt>
                  <c:pt idx="72">
                    <c:v>33BWD5</c:v>
                  </c:pt>
                  <c:pt idx="73">
                    <c:v>30BWZE</c:v>
                  </c:pt>
                  <c:pt idx="74">
                    <c:v>30BWZ9</c:v>
                  </c:pt>
                  <c:pt idx="75">
                    <c:v>30BWWRB001</c:v>
                  </c:pt>
                  <c:pt idx="76">
                    <c:v>30BWZD</c:v>
                  </c:pt>
                  <c:pt idx="77">
                    <c:v>30BWZJ</c:v>
                  </c:pt>
                  <c:pt idx="78">
                    <c:v>33BWE1</c:v>
                  </c:pt>
                  <c:pt idx="79">
                    <c:v>30BWYNB001</c:v>
                  </c:pt>
                  <c:pt idx="80">
                    <c:v>31BWHD</c:v>
                  </c:pt>
                  <c:pt idx="81">
                    <c:v>31BWHC</c:v>
                  </c:pt>
                  <c:pt idx="82">
                    <c:v>32BWPJ</c:v>
                  </c:pt>
                  <c:pt idx="83">
                    <c:v>31BWMA</c:v>
                  </c:pt>
                  <c:pt idx="84">
                    <c:v>27BWZ6</c:v>
                  </c:pt>
                  <c:pt idx="85">
                    <c:v>27BWCF</c:v>
                  </c:pt>
                  <c:pt idx="86">
                    <c:v>27BWZ4</c:v>
                  </c:pt>
                  <c:pt idx="87">
                    <c:v>28BWE4B001</c:v>
                  </c:pt>
                  <c:pt idx="88">
                    <c:v>27BWZDB001</c:v>
                  </c:pt>
                  <c:pt idx="89">
                    <c:v>27BWAFB002</c:v>
                  </c:pt>
                  <c:pt idx="90">
                    <c:v>28BWDZ</c:v>
                  </c:pt>
                  <c:pt idx="91">
                    <c:v>28BWG8B002</c:v>
                  </c:pt>
                  <c:pt idx="92">
                    <c:v>25BW09B006</c:v>
                  </c:pt>
                  <c:pt idx="93">
                    <c:v>25BW44B005</c:v>
                  </c:pt>
                  <c:pt idx="94">
                    <c:v>28BWG8B003</c:v>
                  </c:pt>
                  <c:pt idx="95">
                    <c:v>32BWTN</c:v>
                  </c:pt>
                  <c:pt idx="96">
                    <c:v>32BWTR</c:v>
                  </c:pt>
                  <c:pt idx="97">
                    <c:v>33BWYTB001</c:v>
                  </c:pt>
                  <c:pt idx="98">
                    <c:v>32BWS9</c:v>
                  </c:pt>
                  <c:pt idx="99">
                    <c:v>29BWQP</c:v>
                  </c:pt>
                  <c:pt idx="100">
                    <c:v>33BWCL</c:v>
                  </c:pt>
                  <c:pt idx="101">
                    <c:v>30BWXCB002</c:v>
                  </c:pt>
                  <c:pt idx="102">
                    <c:v>26BWQ8B001</c:v>
                  </c:pt>
                  <c:pt idx="103">
                    <c:v>30BWXXB001</c:v>
                  </c:pt>
                  <c:pt idx="104">
                    <c:v>30BWWKB002</c:v>
                  </c:pt>
                  <c:pt idx="105">
                    <c:v>26BWNWB002</c:v>
                  </c:pt>
                  <c:pt idx="106">
                    <c:v>30BWZ5</c:v>
                  </c:pt>
                  <c:pt idx="107">
                    <c:v>30BWZK</c:v>
                  </c:pt>
                  <c:pt idx="108">
                    <c:v>33BWD5B001</c:v>
                  </c:pt>
                  <c:pt idx="109">
                    <c:v>30BWZQ</c:v>
                  </c:pt>
                  <c:pt idx="110">
                    <c:v>33BWDZ</c:v>
                  </c:pt>
                  <c:pt idx="111">
                    <c:v>30BWZEB001</c:v>
                  </c:pt>
                  <c:pt idx="112">
                    <c:v>30BWZ6B001</c:v>
                  </c:pt>
                  <c:pt idx="113">
                    <c:v>30BWZF</c:v>
                  </c:pt>
                  <c:pt idx="114">
                    <c:v>30BWZ1B001</c:v>
                  </c:pt>
                  <c:pt idx="115">
                    <c:v>30BWWRB003</c:v>
                  </c:pt>
                  <c:pt idx="116">
                    <c:v>27BWAHB002</c:v>
                  </c:pt>
                  <c:pt idx="117">
                    <c:v>28BWE2B002</c:v>
                  </c:pt>
                  <c:pt idx="118">
                    <c:v>23BW96</c:v>
                  </c:pt>
                  <c:pt idx="119">
                    <c:v>32BWTX</c:v>
                  </c:pt>
                  <c:pt idx="120">
                    <c:v>31BWHEB002</c:v>
                  </c:pt>
                  <c:pt idx="121">
                    <c:v>31BWMB</c:v>
                  </c:pt>
                  <c:pt idx="122">
                    <c:v>33BWW1</c:v>
                  </c:pt>
                  <c:pt idx="123">
                    <c:v>33BWYD</c:v>
                  </c:pt>
                  <c:pt idx="124">
                    <c:v>31BWHEB001</c:v>
                  </c:pt>
                  <c:pt idx="125">
                    <c:v>33BWX8</c:v>
                  </c:pt>
                  <c:pt idx="126">
                    <c:v>31BWM6B001</c:v>
                  </c:pt>
                  <c:pt idx="127">
                    <c:v>32BWPK</c:v>
                  </c:pt>
                  <c:pt idx="128">
                    <c:v>33BWL5</c:v>
                  </c:pt>
                  <c:pt idx="129">
                    <c:v>14BW63B002</c:v>
                  </c:pt>
                  <c:pt idx="130">
                    <c:v>25BW09</c:v>
                  </c:pt>
                  <c:pt idx="131">
                    <c:v>28BWEL</c:v>
                  </c:pt>
                  <c:pt idx="132">
                    <c:v>28BWEF</c:v>
                  </c:pt>
                  <c:pt idx="133">
                    <c:v>26BWSC</c:v>
                  </c:pt>
                  <c:pt idx="134">
                    <c:v>28BWE2</c:v>
                  </c:pt>
                  <c:pt idx="135">
                    <c:v>25BW44B005</c:v>
                  </c:pt>
                  <c:pt idx="136">
                    <c:v>24BW22B001</c:v>
                  </c:pt>
                  <c:pt idx="137">
                    <c:v>28BWE4B004</c:v>
                  </c:pt>
                  <c:pt idx="138">
                    <c:v>33BWYT</c:v>
                  </c:pt>
                  <c:pt idx="139">
                    <c:v>33BWYR</c:v>
                  </c:pt>
                  <c:pt idx="140">
                    <c:v>33BWYS</c:v>
                  </c:pt>
                  <c:pt idx="141">
                    <c:v>33BWW4B001</c:v>
                  </c:pt>
                  <c:pt idx="142">
                    <c:v>30BWZA</c:v>
                  </c:pt>
                  <c:pt idx="143">
                    <c:v>30BWU5B003</c:v>
                  </c:pt>
                  <c:pt idx="144">
                    <c:v>30BWYPB001</c:v>
                  </c:pt>
                  <c:pt idx="145">
                    <c:v>30BWXGB002</c:v>
                  </c:pt>
                  <c:pt idx="146">
                    <c:v>30BWXPB003</c:v>
                  </c:pt>
                  <c:pt idx="147">
                    <c:v>30BWYXB001</c:v>
                  </c:pt>
                  <c:pt idx="148">
                    <c:v>30BWYM</c:v>
                  </c:pt>
                  <c:pt idx="149">
                    <c:v>30BWZH</c:v>
                  </c:pt>
                  <c:pt idx="150">
                    <c:v>30BWZS</c:v>
                  </c:pt>
                  <c:pt idx="151">
                    <c:v>33BWDY</c:v>
                  </c:pt>
                  <c:pt idx="152">
                    <c:v>33BWDN</c:v>
                  </c:pt>
                  <c:pt idx="153">
                    <c:v>30BWZR</c:v>
                  </c:pt>
                  <c:pt idx="154">
                    <c:v>30BWXCB003</c:v>
                  </c:pt>
                  <c:pt idx="155">
                    <c:v>30BWXXB002</c:v>
                  </c:pt>
                  <c:pt idx="156">
                    <c:v>30BWZKB001</c:v>
                  </c:pt>
                  <c:pt idx="157">
                    <c:v>30BWZDB001</c:v>
                  </c:pt>
                  <c:pt idx="158">
                    <c:v>30BWZHB001</c:v>
                  </c:pt>
                  <c:pt idx="159">
                    <c:v>30BWWHB001</c:v>
                  </c:pt>
                  <c:pt idx="160">
                    <c:v>30BWZV</c:v>
                  </c:pt>
                  <c:pt idx="161">
                    <c:v>30BWZEB002</c:v>
                  </c:pt>
                  <c:pt idx="162">
                    <c:v>33BWE1B001</c:v>
                  </c:pt>
                  <c:pt idx="163">
                    <c:v>33BWDNB002</c:v>
                  </c:pt>
                  <c:pt idx="164">
                    <c:v>31BWHEB003</c:v>
                  </c:pt>
                  <c:pt idx="165">
                    <c:v>31BWJW</c:v>
                  </c:pt>
                  <c:pt idx="166">
                    <c:v>31BWM7</c:v>
                  </c:pt>
                  <c:pt idx="167">
                    <c:v>32BWQA</c:v>
                  </c:pt>
                  <c:pt idx="168">
                    <c:v>32BWR3</c:v>
                  </c:pt>
                  <c:pt idx="169">
                    <c:v>33BWCCB001</c:v>
                  </c:pt>
                  <c:pt idx="170">
                    <c:v>33BWBE</c:v>
                  </c:pt>
                  <c:pt idx="171">
                    <c:v>31BWLJB001</c:v>
                  </c:pt>
                  <c:pt idx="172">
                    <c:v>32BWN4B001</c:v>
                  </c:pt>
                  <c:pt idx="173">
                    <c:v>32BWR4</c:v>
                  </c:pt>
                  <c:pt idx="174">
                    <c:v>32BWR5</c:v>
                  </c:pt>
                  <c:pt idx="175">
                    <c:v>33BWVZ</c:v>
                  </c:pt>
                  <c:pt idx="176">
                    <c:v>31BWMBB001</c:v>
                  </c:pt>
                  <c:pt idx="177">
                    <c:v>32BWR6</c:v>
                  </c:pt>
                  <c:pt idx="178">
                    <c:v>32BWR5B001</c:v>
                  </c:pt>
                  <c:pt idx="179">
                    <c:v>33BWL3</c:v>
                  </c:pt>
                  <c:pt idx="180">
                    <c:v>33BWFKB001</c:v>
                  </c:pt>
                  <c:pt idx="181">
                    <c:v>33BWC3</c:v>
                  </c:pt>
                  <c:pt idx="182">
                    <c:v>33BWW4</c:v>
                  </c:pt>
                  <c:pt idx="183">
                    <c:v>33BWW4B002</c:v>
                  </c:pt>
                  <c:pt idx="184">
                    <c:v>30BWVXB001</c:v>
                  </c:pt>
                  <c:pt idx="185">
                    <c:v>30BWW8B003</c:v>
                  </c:pt>
                  <c:pt idx="186">
                    <c:v>27BWVKB001</c:v>
                  </c:pt>
                  <c:pt idx="187">
                    <c:v>30BWX1B002</c:v>
                  </c:pt>
                  <c:pt idx="188">
                    <c:v>30BWXTB001</c:v>
                  </c:pt>
                  <c:pt idx="189">
                    <c:v>30BWYNB001</c:v>
                  </c:pt>
                  <c:pt idx="190">
                    <c:v>30BWZW</c:v>
                  </c:pt>
                  <c:pt idx="191">
                    <c:v>33BWE5</c:v>
                  </c:pt>
                  <c:pt idx="192">
                    <c:v>30BWYT</c:v>
                  </c:pt>
                  <c:pt idx="193">
                    <c:v>30BWZJB002</c:v>
                  </c:pt>
                  <c:pt idx="194">
                    <c:v>30BWZ7B001</c:v>
                  </c:pt>
                  <c:pt idx="195">
                    <c:v>30BWZRB001</c:v>
                  </c:pt>
                  <c:pt idx="196">
                    <c:v>30BWYWB002</c:v>
                  </c:pt>
                  <c:pt idx="197">
                    <c:v>30BWZ5B001</c:v>
                  </c:pt>
                  <c:pt idx="198">
                    <c:v>33BWDZB001</c:v>
                  </c:pt>
                  <c:pt idx="199">
                    <c:v>30BWZ5B002</c:v>
                  </c:pt>
                  <c:pt idx="200">
                    <c:v>30BWZ7B002</c:v>
                  </c:pt>
                  <c:pt idx="201">
                    <c:v>30BWZFB001</c:v>
                  </c:pt>
                  <c:pt idx="202">
                    <c:v>30BWZAB002</c:v>
                  </c:pt>
                  <c:pt idx="203">
                    <c:v>28BWEXB003</c:v>
                  </c:pt>
                  <c:pt idx="204">
                    <c:v>27BWZKB001</c:v>
                  </c:pt>
                  <c:pt idx="205">
                    <c:v>33BWX8B001</c:v>
                  </c:pt>
                  <c:pt idx="206">
                    <c:v>31BWM6</c:v>
                  </c:pt>
                  <c:pt idx="207">
                    <c:v>31BWJX</c:v>
                  </c:pt>
                  <c:pt idx="208">
                    <c:v>32BWR2</c:v>
                  </c:pt>
                  <c:pt idx="209">
                    <c:v>21BW19B001</c:v>
                  </c:pt>
                  <c:pt idx="210">
                    <c:v>31BWHCB001</c:v>
                  </c:pt>
                  <c:pt idx="211">
                    <c:v>32BWPH</c:v>
                  </c:pt>
                  <c:pt idx="212">
                    <c:v>31BWK7B003</c:v>
                  </c:pt>
                  <c:pt idx="213">
                    <c:v>33BWFJ</c:v>
                  </c:pt>
                  <c:pt idx="214">
                    <c:v>34BWRPB001</c:v>
                  </c:pt>
                  <c:pt idx="215">
                    <c:v>26BWSB</c:v>
                  </c:pt>
                  <c:pt idx="216">
                    <c:v>28BWG8B003</c:v>
                  </c:pt>
                  <c:pt idx="217">
                    <c:v>33BWC3B002</c:v>
                  </c:pt>
                  <c:pt idx="218">
                    <c:v>32BWNZ</c:v>
                  </c:pt>
                  <c:pt idx="219">
                    <c:v>30BWZJB001</c:v>
                  </c:pt>
                  <c:pt idx="220">
                    <c:v>30BWX7B002</c:v>
                  </c:pt>
                  <c:pt idx="221">
                    <c:v>26BWNWB001</c:v>
                  </c:pt>
                  <c:pt idx="222">
                    <c:v>30BWW3B001</c:v>
                  </c:pt>
                  <c:pt idx="223">
                    <c:v>30BWXRB002</c:v>
                  </c:pt>
                  <c:pt idx="224">
                    <c:v>30BWW6B001</c:v>
                  </c:pt>
                  <c:pt idx="225">
                    <c:v>30BWZN</c:v>
                  </c:pt>
                  <c:pt idx="226">
                    <c:v>33BWDYB001</c:v>
                  </c:pt>
                  <c:pt idx="227">
                    <c:v>33BWE5B001</c:v>
                  </c:pt>
                  <c:pt idx="228">
                    <c:v>30BWZWB001</c:v>
                  </c:pt>
                  <c:pt idx="229">
                    <c:v>30BWZAB001</c:v>
                  </c:pt>
                  <c:pt idx="230">
                    <c:v>30BWZ6B002</c:v>
                  </c:pt>
                  <c:pt idx="231">
                    <c:v>30BWYMB001</c:v>
                  </c:pt>
                  <c:pt idx="232">
                    <c:v>16BW81B001</c:v>
                  </c:pt>
                  <c:pt idx="233">
                    <c:v>33BWBG</c:v>
                  </c:pt>
                  <c:pt idx="234">
                    <c:v>30BWWKB003</c:v>
                  </c:pt>
                  <c:pt idx="235">
                    <c:v>30BWZM</c:v>
                  </c:pt>
                  <c:pt idx="236">
                    <c:v>30BWZP</c:v>
                  </c:pt>
                  <c:pt idx="237">
                    <c:v>30BWWAB004</c:v>
                  </c:pt>
                  <c:pt idx="238">
                    <c:v>33BWEA</c:v>
                  </c:pt>
                  <c:pt idx="239">
                    <c:v>33BWEB</c:v>
                  </c:pt>
                  <c:pt idx="240">
                    <c:v>33BWEL</c:v>
                  </c:pt>
                  <c:pt idx="241">
                    <c:v>30BWYV</c:v>
                  </c:pt>
                  <c:pt idx="242">
                    <c:v>33BWCW</c:v>
                  </c:pt>
                  <c:pt idx="243">
                    <c:v>33BWEG</c:v>
                  </c:pt>
                  <c:pt idx="244">
                    <c:v>33BWEH</c:v>
                  </c:pt>
                  <c:pt idx="245">
                    <c:v>26BWQ8B002</c:v>
                  </c:pt>
                  <c:pt idx="246">
                    <c:v>30BWWPB002</c:v>
                  </c:pt>
                  <c:pt idx="247">
                    <c:v>30BWZMB001</c:v>
                  </c:pt>
                  <c:pt idx="248">
                    <c:v>30BWZSB001</c:v>
                  </c:pt>
                  <c:pt idx="249">
                    <c:v>27BWZAB002</c:v>
                  </c:pt>
                  <c:pt idx="250">
                    <c:v>33BWYA</c:v>
                  </c:pt>
                  <c:pt idx="251">
                    <c:v>33BWZD</c:v>
                  </c:pt>
                  <c:pt idx="252">
                    <c:v>32BWPM</c:v>
                  </c:pt>
                  <c:pt idx="253">
                    <c:v>34BWLT</c:v>
                  </c:pt>
                  <c:pt idx="254">
                    <c:v>31BWM7B002</c:v>
                  </c:pt>
                  <c:pt idx="255">
                    <c:v>32BWTW</c:v>
                  </c:pt>
                  <c:pt idx="256">
                    <c:v>32BWR4B001</c:v>
                  </c:pt>
                  <c:pt idx="257">
                    <c:v>32BWR3B002</c:v>
                  </c:pt>
                  <c:pt idx="258">
                    <c:v>25BW36</c:v>
                  </c:pt>
                  <c:pt idx="259">
                    <c:v>32BWQB</c:v>
                  </c:pt>
                  <c:pt idx="260">
                    <c:v>26BWSC</c:v>
                  </c:pt>
                  <c:pt idx="261">
                    <c:v>25BW44B004</c:v>
                  </c:pt>
                  <c:pt idx="262">
                    <c:v>25BW44B005</c:v>
                  </c:pt>
                  <c:pt idx="263">
                    <c:v>28BWG8B003</c:v>
                  </c:pt>
                  <c:pt idx="264">
                    <c:v>24BW22B002</c:v>
                  </c:pt>
                  <c:pt idx="265">
                    <c:v>34BWNF</c:v>
                  </c:pt>
                  <c:pt idx="266">
                    <c:v>34BWNH</c:v>
                  </c:pt>
                  <c:pt idx="267">
                    <c:v>33BWZH</c:v>
                  </c:pt>
                  <c:pt idx="268">
                    <c:v>30BWVWB003</c:v>
                  </c:pt>
                  <c:pt idx="269">
                    <c:v>30BWYBB001</c:v>
                  </c:pt>
                  <c:pt idx="270">
                    <c:v>30BWWYB001</c:v>
                  </c:pt>
                  <c:pt idx="271">
                    <c:v>30BWWRB003</c:v>
                  </c:pt>
                  <c:pt idx="272">
                    <c:v>33BWZQ</c:v>
                  </c:pt>
                  <c:pt idx="273">
                    <c:v>33BWEHB001</c:v>
                  </c:pt>
                  <c:pt idx="274">
                    <c:v>33BWEP</c:v>
                  </c:pt>
                  <c:pt idx="275">
                    <c:v>30BWT5</c:v>
                  </c:pt>
                  <c:pt idx="276">
                    <c:v>33BWE4</c:v>
                  </c:pt>
                  <c:pt idx="277">
                    <c:v>30BWYVB001</c:v>
                  </c:pt>
                  <c:pt idx="278">
                    <c:v>33BWEX</c:v>
                  </c:pt>
                  <c:pt idx="279">
                    <c:v>33BWE7</c:v>
                  </c:pt>
                  <c:pt idx="280">
                    <c:v>33BWE4B001</c:v>
                  </c:pt>
                  <c:pt idx="281">
                    <c:v>33BWEF</c:v>
                  </c:pt>
                  <c:pt idx="282">
                    <c:v>33BWEGB001</c:v>
                  </c:pt>
                  <c:pt idx="283">
                    <c:v>30BWZ9B001</c:v>
                  </c:pt>
                  <c:pt idx="284">
                    <c:v>33BWED</c:v>
                  </c:pt>
                  <c:pt idx="285">
                    <c:v>32BWR6</c:v>
                  </c:pt>
                  <c:pt idx="286">
                    <c:v>33BWBEB001</c:v>
                  </c:pt>
                  <c:pt idx="287">
                    <c:v>33BWL9</c:v>
                  </c:pt>
                  <c:pt idx="288">
                    <c:v>33BWBEB003</c:v>
                  </c:pt>
                  <c:pt idx="289">
                    <c:v>33BWCC</c:v>
                  </c:pt>
                  <c:pt idx="290">
                    <c:v>32BWPL</c:v>
                  </c:pt>
                  <c:pt idx="291">
                    <c:v>33BWL4</c:v>
                  </c:pt>
                  <c:pt idx="292">
                    <c:v>33BWX8B002</c:v>
                  </c:pt>
                  <c:pt idx="293">
                    <c:v>31BWJXB002</c:v>
                  </c:pt>
                  <c:pt idx="294">
                    <c:v>32BWPMB001</c:v>
                  </c:pt>
                  <c:pt idx="295">
                    <c:v>31BWMAB003</c:v>
                  </c:pt>
                  <c:pt idx="296">
                    <c:v>33BWVZB001</c:v>
                  </c:pt>
                  <c:pt idx="297">
                    <c:v>31BWLJB002</c:v>
                  </c:pt>
                  <c:pt idx="298">
                    <c:v>32BWR3B001</c:v>
                  </c:pt>
                  <c:pt idx="299">
                    <c:v>32BWNY</c:v>
                  </c:pt>
                  <c:pt idx="300">
                    <c:v>30BWZMB001</c:v>
                  </c:pt>
                  <c:pt idx="301">
                    <c:v>33BWE3</c:v>
                  </c:pt>
                  <c:pt idx="302">
                    <c:v>33BWE9</c:v>
                  </c:pt>
                  <c:pt idx="303">
                    <c:v>33BWE2</c:v>
                  </c:pt>
                  <c:pt idx="304">
                    <c:v>33BWEQ</c:v>
                  </c:pt>
                  <c:pt idx="305">
                    <c:v>30BWYMB002</c:v>
                  </c:pt>
                  <c:pt idx="306">
                    <c:v>30BWZJB003</c:v>
                  </c:pt>
                  <c:pt idx="307">
                    <c:v>33BWDYB002</c:v>
                  </c:pt>
                  <c:pt idx="308">
                    <c:v>29BWMJ</c:v>
                  </c:pt>
                  <c:pt idx="309">
                    <c:v>33BWVX</c:v>
                  </c:pt>
                  <c:pt idx="310">
                    <c:v>33BWL7</c:v>
                  </c:pt>
                  <c:pt idx="311">
                    <c:v>33BWCE</c:v>
                  </c:pt>
                  <c:pt idx="312">
                    <c:v>33BWCD</c:v>
                  </c:pt>
                  <c:pt idx="313">
                    <c:v>33BWL6</c:v>
                  </c:pt>
                  <c:pt idx="314">
                    <c:v>33BWBP</c:v>
                  </c:pt>
                  <c:pt idx="315">
                    <c:v>33BWYE</c:v>
                  </c:pt>
                  <c:pt idx="316">
                    <c:v>34BWLU</c:v>
                  </c:pt>
                  <c:pt idx="317">
                    <c:v>31BWMAB001</c:v>
                  </c:pt>
                  <c:pt idx="318">
                    <c:v>31BWMBB002</c:v>
                  </c:pt>
                  <c:pt idx="319">
                    <c:v>29BWMJB001</c:v>
                  </c:pt>
                  <c:pt idx="320">
                    <c:v>34BWLTB001</c:v>
                  </c:pt>
                  <c:pt idx="321">
                    <c:v>32BWPMB002</c:v>
                  </c:pt>
                  <c:pt idx="322">
                    <c:v>32BWPJB001</c:v>
                  </c:pt>
                  <c:pt idx="323">
                    <c:v>32BWPJB002</c:v>
                  </c:pt>
                  <c:pt idx="324">
                    <c:v>34BWLX</c:v>
                  </c:pt>
                  <c:pt idx="325">
                    <c:v>32BWN4B002</c:v>
                  </c:pt>
                  <c:pt idx="326">
                    <c:v>33BWYAB001</c:v>
                  </c:pt>
                  <c:pt idx="327">
                    <c:v>33BWL7B002</c:v>
                  </c:pt>
                  <c:pt idx="328">
                    <c:v>32BWPLB002</c:v>
                  </c:pt>
                  <c:pt idx="329">
                    <c:v>33BWCEB002</c:v>
                  </c:pt>
                  <c:pt idx="330">
                    <c:v>33BWL9B003</c:v>
                  </c:pt>
                  <c:pt idx="331">
                    <c:v>31BWM8</c:v>
                  </c:pt>
                  <c:pt idx="332">
                    <c:v>31BWM9</c:v>
                  </c:pt>
                  <c:pt idx="333">
                    <c:v>14BW63B003</c:v>
                  </c:pt>
                  <c:pt idx="334">
                    <c:v>21BW19B003</c:v>
                  </c:pt>
                  <c:pt idx="335">
                    <c:v>25BW09B004</c:v>
                  </c:pt>
                  <c:pt idx="336">
                    <c:v>31BWK7</c:v>
                  </c:pt>
                  <c:pt idx="337">
                    <c:v>24BW93B002</c:v>
                  </c:pt>
                  <c:pt idx="338">
                    <c:v>33BWBJ</c:v>
                  </c:pt>
                  <c:pt idx="339">
                    <c:v>33BWBH</c:v>
                  </c:pt>
                  <c:pt idx="340">
                    <c:v>30BWW3B001</c:v>
                  </c:pt>
                  <c:pt idx="341">
                    <c:v>30BWZFB001</c:v>
                  </c:pt>
                  <c:pt idx="342">
                    <c:v>30BWZAB002</c:v>
                  </c:pt>
                  <c:pt idx="343">
                    <c:v>26BWQ8B002</c:v>
                  </c:pt>
                  <c:pt idx="344">
                    <c:v>30BWZG</c:v>
                  </c:pt>
                  <c:pt idx="345">
                    <c:v>30BWZ4B002</c:v>
                  </c:pt>
                  <c:pt idx="346">
                    <c:v>33BWCZ</c:v>
                  </c:pt>
                  <c:pt idx="347">
                    <c:v>33BWE8</c:v>
                  </c:pt>
                  <c:pt idx="348">
                    <c:v>30BWZRB002</c:v>
                  </c:pt>
                  <c:pt idx="349">
                    <c:v>30BWZNB001</c:v>
                  </c:pt>
                  <c:pt idx="350">
                    <c:v>33BWEC</c:v>
                  </c:pt>
                  <c:pt idx="351">
                    <c:v>33BWE5B002</c:v>
                  </c:pt>
                  <c:pt idx="352">
                    <c:v>33BWCN</c:v>
                  </c:pt>
                  <c:pt idx="353">
                    <c:v>33BWE2B003</c:v>
                  </c:pt>
                  <c:pt idx="354">
                    <c:v>33BWCZB001</c:v>
                  </c:pt>
                  <c:pt idx="355">
                    <c:v>33BWEPB001</c:v>
                  </c:pt>
                  <c:pt idx="356">
                    <c:v>33BWES</c:v>
                  </c:pt>
                  <c:pt idx="357">
                    <c:v>33BWEM</c:v>
                  </c:pt>
                  <c:pt idx="358">
                    <c:v>33BWE8B001</c:v>
                  </c:pt>
                  <c:pt idx="359">
                    <c:v>33BWEPB002</c:v>
                  </c:pt>
                  <c:pt idx="360">
                    <c:v>33BWE2B004</c:v>
                  </c:pt>
                  <c:pt idx="361">
                    <c:v>33BWEYB001</c:v>
                  </c:pt>
                  <c:pt idx="362">
                    <c:v>29BWMJB001</c:v>
                  </c:pt>
                  <c:pt idx="363">
                    <c:v>33BWYC</c:v>
                  </c:pt>
                  <c:pt idx="364">
                    <c:v>33BWCEB001</c:v>
                  </c:pt>
                  <c:pt idx="365">
                    <c:v>33BWL9B002</c:v>
                  </c:pt>
                  <c:pt idx="366">
                    <c:v>32BWR2B002</c:v>
                  </c:pt>
                  <c:pt idx="367">
                    <c:v>31BWM6B002</c:v>
                  </c:pt>
                  <c:pt idx="368">
                    <c:v>33BWBEB002</c:v>
                  </c:pt>
                  <c:pt idx="369">
                    <c:v>33BWVWB001</c:v>
                  </c:pt>
                  <c:pt idx="370">
                    <c:v>33BWCCB002</c:v>
                  </c:pt>
                  <c:pt idx="371">
                    <c:v>32BWTY</c:v>
                  </c:pt>
                  <c:pt idx="372">
                    <c:v>30BWSL</c:v>
                  </c:pt>
                  <c:pt idx="373">
                    <c:v>31BWHDB003</c:v>
                  </c:pt>
                  <c:pt idx="374">
                    <c:v>31BWJWB002</c:v>
                  </c:pt>
                  <c:pt idx="375">
                    <c:v>33BWL6B001</c:v>
                  </c:pt>
                  <c:pt idx="376">
                    <c:v>33BWL3B001</c:v>
                  </c:pt>
                  <c:pt idx="377">
                    <c:v>33BWYCB001</c:v>
                  </c:pt>
                  <c:pt idx="378">
                    <c:v>34BWLUB001</c:v>
                  </c:pt>
                  <c:pt idx="379">
                    <c:v>34BWLW</c:v>
                  </c:pt>
                  <c:pt idx="380">
                    <c:v>33BWZDB001</c:v>
                  </c:pt>
                  <c:pt idx="381">
                    <c:v>33BWVUB001</c:v>
                  </c:pt>
                  <c:pt idx="382">
                    <c:v>33BWCDB001</c:v>
                  </c:pt>
                  <c:pt idx="383">
                    <c:v>33BWVT</c:v>
                  </c:pt>
                  <c:pt idx="384">
                    <c:v>33BWVXB001</c:v>
                  </c:pt>
                  <c:pt idx="385">
                    <c:v>33BWX9</c:v>
                  </c:pt>
                  <c:pt idx="386">
                    <c:v>33BWL3B002</c:v>
                  </c:pt>
                  <c:pt idx="387">
                    <c:v>33BWLAB001</c:v>
                  </c:pt>
                  <c:pt idx="388">
                    <c:v>33BWVU</c:v>
                  </c:pt>
                  <c:pt idx="389">
                    <c:v>34BWLS</c:v>
                  </c:pt>
                  <c:pt idx="390">
                    <c:v>34BWNR</c:v>
                  </c:pt>
                  <c:pt idx="391">
                    <c:v>34BWNT</c:v>
                  </c:pt>
                  <c:pt idx="392">
                    <c:v>32BWNV</c:v>
                  </c:pt>
                  <c:pt idx="393">
                    <c:v>32BWMZ</c:v>
                  </c:pt>
                  <c:pt idx="394">
                    <c:v>32BWN4</c:v>
                  </c:pt>
                  <c:pt idx="395">
                    <c:v>32BWPJ</c:v>
                  </c:pt>
                  <c:pt idx="396">
                    <c:v>28BWEHB002</c:v>
                  </c:pt>
                  <c:pt idx="397">
                    <c:v>28BWE5</c:v>
                  </c:pt>
                  <c:pt idx="398">
                    <c:v>31BWK7B005</c:v>
                  </c:pt>
                  <c:pt idx="399">
                    <c:v>34BWNJ</c:v>
                  </c:pt>
                  <c:pt idx="400">
                    <c:v>30BWVXB001</c:v>
                  </c:pt>
                  <c:pt idx="401">
                    <c:v>30BWU5B003</c:v>
                  </c:pt>
                  <c:pt idx="402">
                    <c:v>30BWX7B002</c:v>
                  </c:pt>
                  <c:pt idx="403">
                    <c:v>30BWW6B001</c:v>
                  </c:pt>
                  <c:pt idx="404">
                    <c:v>30BWZEB002</c:v>
                  </c:pt>
                  <c:pt idx="405">
                    <c:v>30BWZSB001</c:v>
                  </c:pt>
                  <c:pt idx="406">
                    <c:v>33BWED</c:v>
                  </c:pt>
                  <c:pt idx="407">
                    <c:v>33BWEY</c:v>
                  </c:pt>
                  <c:pt idx="408">
                    <c:v>33BWER</c:v>
                  </c:pt>
                  <c:pt idx="409">
                    <c:v>33BWELB001</c:v>
                  </c:pt>
                  <c:pt idx="410">
                    <c:v>33BWEMB001</c:v>
                  </c:pt>
                  <c:pt idx="411">
                    <c:v>30BWT5B005</c:v>
                  </c:pt>
                  <c:pt idx="412">
                    <c:v>33BWCU</c:v>
                  </c:pt>
                  <c:pt idx="413">
                    <c:v>33BWCY</c:v>
                  </c:pt>
                  <c:pt idx="414">
                    <c:v>33BWE6</c:v>
                  </c:pt>
                  <c:pt idx="415">
                    <c:v>33BWF2</c:v>
                  </c:pt>
                  <c:pt idx="416">
                    <c:v>33BWF4</c:v>
                  </c:pt>
                  <c:pt idx="417">
                    <c:v>30BWZU</c:v>
                  </c:pt>
                  <c:pt idx="418">
                    <c:v>33BWEJ</c:v>
                  </c:pt>
                  <c:pt idx="419">
                    <c:v>33BWD6</c:v>
                  </c:pt>
                  <c:pt idx="420">
                    <c:v>33BWE3B001</c:v>
                  </c:pt>
                  <c:pt idx="421">
                    <c:v>30BWZGB002</c:v>
                  </c:pt>
                  <c:pt idx="422">
                    <c:v>30BWZWB002</c:v>
                  </c:pt>
                  <c:pt idx="423">
                    <c:v>33BWCZB002</c:v>
                  </c:pt>
                  <c:pt idx="424">
                    <c:v>33BWCNB002</c:v>
                  </c:pt>
                  <c:pt idx="425">
                    <c:v>33BWECB001</c:v>
                  </c:pt>
                  <c:pt idx="426">
                    <c:v>30BWYVB002</c:v>
                  </c:pt>
                  <c:pt idx="427">
                    <c:v>33BWEU</c:v>
                  </c:pt>
                  <c:pt idx="428">
                    <c:v>27BWAKB002</c:v>
                  </c:pt>
                  <c:pt idx="429">
                    <c:v>32BWPJB002</c:v>
                  </c:pt>
                  <c:pt idx="430">
                    <c:v>32BWN4B002</c:v>
                  </c:pt>
                  <c:pt idx="431">
                    <c:v>30BWAP</c:v>
                  </c:pt>
                  <c:pt idx="432">
                    <c:v>33BWLA</c:v>
                  </c:pt>
                  <c:pt idx="433">
                    <c:v>30BWAQ</c:v>
                  </c:pt>
                  <c:pt idx="434">
                    <c:v>33BWZE</c:v>
                  </c:pt>
                  <c:pt idx="435">
                    <c:v>33BWXC</c:v>
                  </c:pt>
                  <c:pt idx="436">
                    <c:v>33BWL8</c:v>
                  </c:pt>
                  <c:pt idx="437">
                    <c:v>33BWVW</c:v>
                  </c:pt>
                  <c:pt idx="438">
                    <c:v>32BWTZ</c:v>
                  </c:pt>
                  <c:pt idx="439">
                    <c:v>30BWSD</c:v>
                  </c:pt>
                  <c:pt idx="440">
                    <c:v>25BW97B002</c:v>
                  </c:pt>
                  <c:pt idx="441">
                    <c:v>33BWXB</c:v>
                  </c:pt>
                  <c:pt idx="442">
                    <c:v>32BWPA</c:v>
                  </c:pt>
                  <c:pt idx="443">
                    <c:v>32BWP9</c:v>
                  </c:pt>
                  <c:pt idx="444">
                    <c:v>31BWLK</c:v>
                  </c:pt>
                  <c:pt idx="445">
                    <c:v>31BWM7B001</c:v>
                  </c:pt>
                  <c:pt idx="446">
                    <c:v>31BWHEB002</c:v>
                  </c:pt>
                  <c:pt idx="447">
                    <c:v>33BWW1</c:v>
                  </c:pt>
                  <c:pt idx="448">
                    <c:v>31BWM6B001</c:v>
                  </c:pt>
                  <c:pt idx="449">
                    <c:v>31BWJX</c:v>
                  </c:pt>
                  <c:pt idx="450">
                    <c:v>31BWK7B004</c:v>
                  </c:pt>
                  <c:pt idx="451">
                    <c:v>27BWZD</c:v>
                  </c:pt>
                  <c:pt idx="452">
                    <c:v>32BWNY</c:v>
                  </c:pt>
                  <c:pt idx="453">
                    <c:v>30BWWYB001</c:v>
                  </c:pt>
                  <c:pt idx="454">
                    <c:v>30BWZ1B001</c:v>
                  </c:pt>
                  <c:pt idx="455">
                    <c:v>33BWCX</c:v>
                  </c:pt>
                  <c:pt idx="456">
                    <c:v>33BWET</c:v>
                  </c:pt>
                  <c:pt idx="457">
                    <c:v>33BWEV</c:v>
                  </c:pt>
                  <c:pt idx="458">
                    <c:v>33BWEW</c:v>
                  </c:pt>
                  <c:pt idx="459">
                    <c:v>33BWF5</c:v>
                  </c:pt>
                  <c:pt idx="460">
                    <c:v>33BWF9</c:v>
                  </c:pt>
                  <c:pt idx="461">
                    <c:v>30BWWPB003</c:v>
                  </c:pt>
                  <c:pt idx="462">
                    <c:v>34BWRG</c:v>
                  </c:pt>
                  <c:pt idx="463">
                    <c:v>30BWWHB002</c:v>
                  </c:pt>
                  <c:pt idx="464">
                    <c:v>33BWEZ</c:v>
                  </c:pt>
                  <c:pt idx="465">
                    <c:v>30BWYTB001</c:v>
                  </c:pt>
                  <c:pt idx="466">
                    <c:v>33BWL3</c:v>
                  </c:pt>
                  <c:pt idx="467">
                    <c:v>32BWQB</c:v>
                  </c:pt>
                  <c:pt idx="468">
                    <c:v>32BWPMB001</c:v>
                  </c:pt>
                  <c:pt idx="469">
                    <c:v>32BWTYB001</c:v>
                  </c:pt>
                  <c:pt idx="470">
                    <c:v>33BWXCB001</c:v>
                  </c:pt>
                  <c:pt idx="471">
                    <c:v>32BWPLB001</c:v>
                  </c:pt>
                  <c:pt idx="472">
                    <c:v>25BW01B001</c:v>
                  </c:pt>
                  <c:pt idx="473">
                    <c:v>33BWVXB002</c:v>
                  </c:pt>
                  <c:pt idx="474">
                    <c:v>33BWVH</c:v>
                  </c:pt>
                  <c:pt idx="475">
                    <c:v>24BW95</c:v>
                  </c:pt>
                  <c:pt idx="476">
                    <c:v>31BWHE</c:v>
                  </c:pt>
                  <c:pt idx="477">
                    <c:v>27BWZ9</c:v>
                  </c:pt>
                  <c:pt idx="478">
                    <c:v>27BWZ8B002</c:v>
                  </c:pt>
                  <c:pt idx="479">
                    <c:v>28BWEG</c:v>
                  </c:pt>
                  <c:pt idx="480">
                    <c:v>27BWZP</c:v>
                  </c:pt>
                  <c:pt idx="481">
                    <c:v>28BWELB002</c:v>
                  </c:pt>
                  <c:pt idx="482">
                    <c:v>28BWE5B003</c:v>
                  </c:pt>
                  <c:pt idx="483">
                    <c:v>23N4AF</c:v>
                  </c:pt>
                  <c:pt idx="484">
                    <c:v>34BWNJ</c:v>
                  </c:pt>
                  <c:pt idx="485">
                    <c:v>30BWYBB001</c:v>
                  </c:pt>
                  <c:pt idx="486">
                    <c:v>33BWE1B001</c:v>
                  </c:pt>
                  <c:pt idx="487">
                    <c:v>33BWDNB002</c:v>
                  </c:pt>
                  <c:pt idx="488">
                    <c:v>30BWZ9B001</c:v>
                  </c:pt>
                  <c:pt idx="489">
                    <c:v>33BWEPB002</c:v>
                  </c:pt>
                  <c:pt idx="490">
                    <c:v>33BWEN</c:v>
                  </c:pt>
                  <c:pt idx="491">
                    <c:v>34BWRQ</c:v>
                  </c:pt>
                  <c:pt idx="492">
                    <c:v>33BWFC</c:v>
                  </c:pt>
                  <c:pt idx="493">
                    <c:v>34BWRK</c:v>
                  </c:pt>
                  <c:pt idx="494">
                    <c:v>34BWRM</c:v>
                  </c:pt>
                  <c:pt idx="495">
                    <c:v>34BWRH</c:v>
                  </c:pt>
                  <c:pt idx="496">
                    <c:v>34BWRN</c:v>
                  </c:pt>
                  <c:pt idx="497">
                    <c:v>33BWEQB001</c:v>
                  </c:pt>
                  <c:pt idx="498">
                    <c:v>33BWFE</c:v>
                  </c:pt>
                  <c:pt idx="499">
                    <c:v>33BWFP</c:v>
                  </c:pt>
                  <c:pt idx="500">
                    <c:v>33BWFG</c:v>
                  </c:pt>
                  <c:pt idx="501">
                    <c:v>34BWRU</c:v>
                  </c:pt>
                  <c:pt idx="502">
                    <c:v>34BWRJ</c:v>
                  </c:pt>
                  <c:pt idx="503">
                    <c:v>33BWESB002</c:v>
                  </c:pt>
                  <c:pt idx="504">
                    <c:v>33BWE9B002</c:v>
                  </c:pt>
                  <c:pt idx="505">
                    <c:v>33BWFM</c:v>
                  </c:pt>
                  <c:pt idx="506">
                    <c:v>33BWFR</c:v>
                  </c:pt>
                  <c:pt idx="507">
                    <c:v>25BWM7</c:v>
                  </c:pt>
                  <c:pt idx="508">
                    <c:v>25BWM6B004</c:v>
                  </c:pt>
                  <c:pt idx="509">
                    <c:v>32BWR5B001</c:v>
                  </c:pt>
                  <c:pt idx="510">
                    <c:v>33BWX8B002</c:v>
                  </c:pt>
                  <c:pt idx="511">
                    <c:v>31BWMAB003</c:v>
                  </c:pt>
                  <c:pt idx="512">
                    <c:v>33BWVZB001</c:v>
                  </c:pt>
                  <c:pt idx="513">
                    <c:v>31BWLJB002</c:v>
                  </c:pt>
                  <c:pt idx="514">
                    <c:v>32BWR3B001</c:v>
                  </c:pt>
                  <c:pt idx="515">
                    <c:v>31BWMBB002</c:v>
                  </c:pt>
                  <c:pt idx="516">
                    <c:v>34BWLTB001</c:v>
                  </c:pt>
                  <c:pt idx="517">
                    <c:v>32BWPMB002</c:v>
                  </c:pt>
                  <c:pt idx="518">
                    <c:v>32BWPJB001</c:v>
                  </c:pt>
                  <c:pt idx="519">
                    <c:v>33BWCEB002</c:v>
                  </c:pt>
                  <c:pt idx="520">
                    <c:v>33BWL9B003</c:v>
                  </c:pt>
                  <c:pt idx="521">
                    <c:v>33BWVXB001</c:v>
                  </c:pt>
                  <c:pt idx="522">
                    <c:v>33BWX9</c:v>
                  </c:pt>
                  <c:pt idx="523">
                    <c:v>33BWL3B002</c:v>
                  </c:pt>
                  <c:pt idx="524">
                    <c:v>27BWAKB004</c:v>
                  </c:pt>
                  <c:pt idx="525">
                    <c:v>25BWM3</c:v>
                  </c:pt>
                  <c:pt idx="526">
                    <c:v>30BWSE</c:v>
                  </c:pt>
                  <c:pt idx="527">
                    <c:v>33BWBN</c:v>
                  </c:pt>
                  <c:pt idx="528">
                    <c:v>31BWHCB002</c:v>
                  </c:pt>
                  <c:pt idx="529">
                    <c:v>33BWBNB001</c:v>
                  </c:pt>
                  <c:pt idx="530">
                    <c:v>33BWYCB002</c:v>
                  </c:pt>
                  <c:pt idx="531">
                    <c:v>33BWL7B001</c:v>
                  </c:pt>
                  <c:pt idx="532">
                    <c:v>31BWJWB003</c:v>
                  </c:pt>
                  <c:pt idx="533">
                    <c:v>31BWM7B001</c:v>
                  </c:pt>
                  <c:pt idx="534">
                    <c:v>31BWM6B001</c:v>
                  </c:pt>
                  <c:pt idx="535">
                    <c:v>32BWPK</c:v>
                  </c:pt>
                  <c:pt idx="536">
                    <c:v>31BWK7B004</c:v>
                  </c:pt>
                  <c:pt idx="537">
                    <c:v>08BW1EB005</c:v>
                  </c:pt>
                  <c:pt idx="538">
                    <c:v>32BWN4B003</c:v>
                  </c:pt>
                  <c:pt idx="539">
                    <c:v>35BWXA</c:v>
                  </c:pt>
                  <c:pt idx="540">
                    <c:v>26BWNY</c:v>
                  </c:pt>
                  <c:pt idx="541">
                    <c:v>30BWW6B001</c:v>
                  </c:pt>
                  <c:pt idx="542">
                    <c:v>33BWD6</c:v>
                  </c:pt>
                  <c:pt idx="543">
                    <c:v>33BWCXB002</c:v>
                  </c:pt>
                  <c:pt idx="544">
                    <c:v>30BWWHB002</c:v>
                  </c:pt>
                  <c:pt idx="545">
                    <c:v>33BWF6</c:v>
                  </c:pt>
                  <c:pt idx="546">
                    <c:v>33BWF8</c:v>
                  </c:pt>
                  <c:pt idx="547">
                    <c:v>33BWFH</c:v>
                  </c:pt>
                  <c:pt idx="548">
                    <c:v>33BWFQ</c:v>
                  </c:pt>
                  <c:pt idx="549">
                    <c:v>34BWSE</c:v>
                  </c:pt>
                  <c:pt idx="550">
                    <c:v>34BWRP</c:v>
                  </c:pt>
                  <c:pt idx="551">
                    <c:v>34BWRR</c:v>
                  </c:pt>
                  <c:pt idx="552">
                    <c:v>34BWRS</c:v>
                  </c:pt>
                  <c:pt idx="553">
                    <c:v>34BWRV</c:v>
                  </c:pt>
                  <c:pt idx="554">
                    <c:v>34BWRX</c:v>
                  </c:pt>
                  <c:pt idx="555">
                    <c:v>33BWF1</c:v>
                  </c:pt>
                  <c:pt idx="556">
                    <c:v>34BWRKB001</c:v>
                  </c:pt>
                  <c:pt idx="557">
                    <c:v>33BWFZ</c:v>
                  </c:pt>
                  <c:pt idx="558">
                    <c:v>33BWFU</c:v>
                  </c:pt>
                  <c:pt idx="559">
                    <c:v>34BWRL</c:v>
                  </c:pt>
                  <c:pt idx="560">
                    <c:v>34BWRF</c:v>
                  </c:pt>
                  <c:pt idx="561">
                    <c:v>33BWFY</c:v>
                  </c:pt>
                  <c:pt idx="562">
                    <c:v>31BWJXB002</c:v>
                  </c:pt>
                  <c:pt idx="563">
                    <c:v>33BWYAB001</c:v>
                  </c:pt>
                  <c:pt idx="564">
                    <c:v>33BWCDB001</c:v>
                  </c:pt>
                  <c:pt idx="565">
                    <c:v>33BWL6B002</c:v>
                  </c:pt>
                  <c:pt idx="566">
                    <c:v>33BWCF</c:v>
                  </c:pt>
                  <c:pt idx="567">
                    <c:v>27BWZAB001</c:v>
                  </c:pt>
                  <c:pt idx="568">
                    <c:v>31BWLJ</c:v>
                  </c:pt>
                  <c:pt idx="569">
                    <c:v>31BWJW</c:v>
                  </c:pt>
                  <c:pt idx="570">
                    <c:v>31BWM7</c:v>
                  </c:pt>
                  <c:pt idx="571">
                    <c:v>31BWMBB001</c:v>
                  </c:pt>
                  <c:pt idx="572">
                    <c:v>31BWJXB003</c:v>
                  </c:pt>
                  <c:pt idx="573">
                    <c:v>32BWPA</c:v>
                  </c:pt>
                  <c:pt idx="574">
                    <c:v>31BWM9</c:v>
                  </c:pt>
                  <c:pt idx="575">
                    <c:v>31BWHEB002</c:v>
                  </c:pt>
                  <c:pt idx="576">
                    <c:v>33BWW1</c:v>
                  </c:pt>
                  <c:pt idx="577">
                    <c:v>31BWK7B003</c:v>
                  </c:pt>
                  <c:pt idx="578">
                    <c:v>34BWW1</c:v>
                  </c:pt>
                  <c:pt idx="579">
                    <c:v>30BWZWB002</c:v>
                  </c:pt>
                  <c:pt idx="580">
                    <c:v>33BWCZB002</c:v>
                  </c:pt>
                  <c:pt idx="581">
                    <c:v>33BWEVB001</c:v>
                  </c:pt>
                  <c:pt idx="582">
                    <c:v>33BWCNB001</c:v>
                  </c:pt>
                  <c:pt idx="583">
                    <c:v>30BWZGB001</c:v>
                  </c:pt>
                  <c:pt idx="584">
                    <c:v>33BWE9B001</c:v>
                  </c:pt>
                  <c:pt idx="585">
                    <c:v>33BWEDB001</c:v>
                  </c:pt>
                  <c:pt idx="586">
                    <c:v>33BWEUB002</c:v>
                  </c:pt>
                  <c:pt idx="587">
                    <c:v>33BWF2B002</c:v>
                  </c:pt>
                  <c:pt idx="588">
                    <c:v>33BWF3</c:v>
                  </c:pt>
                  <c:pt idx="589">
                    <c:v>33BWFF</c:v>
                  </c:pt>
                  <c:pt idx="590">
                    <c:v>33BWEE</c:v>
                  </c:pt>
                  <c:pt idx="591">
                    <c:v>34BWRMB001</c:v>
                  </c:pt>
                  <c:pt idx="592">
                    <c:v>33BWFL</c:v>
                  </c:pt>
                  <c:pt idx="593">
                    <c:v>33BWE2B001</c:v>
                  </c:pt>
                  <c:pt idx="594">
                    <c:v>30BWZUB001</c:v>
                  </c:pt>
                  <c:pt idx="595">
                    <c:v>34BWRHB002</c:v>
                  </c:pt>
                  <c:pt idx="596">
                    <c:v>34BWNV</c:v>
                  </c:pt>
                  <c:pt idx="597">
                    <c:v>34BWLV</c:v>
                  </c:pt>
                  <c:pt idx="598">
                    <c:v>34BWNS</c:v>
                  </c:pt>
                  <c:pt idx="599">
                    <c:v>30BWAPB001</c:v>
                  </c:pt>
                  <c:pt idx="600">
                    <c:v>28BWE5B002</c:v>
                  </c:pt>
                  <c:pt idx="601">
                    <c:v>25BW01</c:v>
                  </c:pt>
                  <c:pt idx="602">
                    <c:v>27BWZKB002</c:v>
                  </c:pt>
                  <c:pt idx="603">
                    <c:v>31BWMB</c:v>
                  </c:pt>
                  <c:pt idx="604">
                    <c:v>32BWR3</c:v>
                  </c:pt>
                  <c:pt idx="605">
                    <c:v>33BWCCB001</c:v>
                  </c:pt>
                  <c:pt idx="606">
                    <c:v>32BWPH</c:v>
                  </c:pt>
                  <c:pt idx="607">
                    <c:v>32BWPM</c:v>
                  </c:pt>
                  <c:pt idx="608">
                    <c:v>32BWTW</c:v>
                  </c:pt>
                  <c:pt idx="609">
                    <c:v>27BWZ8</c:v>
                  </c:pt>
                  <c:pt idx="610">
                    <c:v>14BW65B002</c:v>
                  </c:pt>
                  <c:pt idx="611">
                    <c:v>32BWNV</c:v>
                  </c:pt>
                  <c:pt idx="612">
                    <c:v>32BWMZ</c:v>
                  </c:pt>
                  <c:pt idx="613">
                    <c:v>31BWM8</c:v>
                  </c:pt>
                  <c:pt idx="614">
                    <c:v>32BWP9</c:v>
                  </c:pt>
                  <c:pt idx="615">
                    <c:v>27BWAKB006</c:v>
                  </c:pt>
                  <c:pt idx="616">
                    <c:v>27BWAHB003</c:v>
                  </c:pt>
                  <c:pt idx="617">
                    <c:v>27BWZAB003</c:v>
                  </c:pt>
                  <c:pt idx="618">
                    <c:v>31BWLK</c:v>
                  </c:pt>
                  <c:pt idx="619">
                    <c:v>32BWN4</c:v>
                  </c:pt>
                  <c:pt idx="620">
                    <c:v>32BWPJ</c:v>
                  </c:pt>
                  <c:pt idx="621">
                    <c:v>31BWJX</c:v>
                  </c:pt>
                  <c:pt idx="622">
                    <c:v>35BWCF</c:v>
                  </c:pt>
                  <c:pt idx="623">
                    <c:v>33BWCV</c:v>
                  </c:pt>
                  <c:pt idx="624">
                    <c:v>30BWZEB002</c:v>
                  </c:pt>
                  <c:pt idx="625">
                    <c:v>33BWE1B001</c:v>
                  </c:pt>
                  <c:pt idx="626">
                    <c:v>33BWE3B001</c:v>
                  </c:pt>
                  <c:pt idx="627">
                    <c:v>30BWZGB002</c:v>
                  </c:pt>
                  <c:pt idx="628">
                    <c:v>33BWCNB002</c:v>
                  </c:pt>
                  <c:pt idx="629">
                    <c:v>30BWYVB002</c:v>
                  </c:pt>
                  <c:pt idx="630">
                    <c:v>33BWETB001</c:v>
                  </c:pt>
                  <c:pt idx="631">
                    <c:v>30BWYTB002</c:v>
                  </c:pt>
                  <c:pt idx="632">
                    <c:v>34BWRJ</c:v>
                  </c:pt>
                  <c:pt idx="633">
                    <c:v>33BWE9B002</c:v>
                  </c:pt>
                  <c:pt idx="634">
                    <c:v>30BWT5B004</c:v>
                  </c:pt>
                  <c:pt idx="635">
                    <c:v>36BWQB</c:v>
                  </c:pt>
                  <c:pt idx="636">
                    <c:v>33BWG1</c:v>
                  </c:pt>
                  <c:pt idx="637">
                    <c:v>33BWFX</c:v>
                  </c:pt>
                  <c:pt idx="638">
                    <c:v>33BWENB002</c:v>
                  </c:pt>
                  <c:pt idx="639">
                    <c:v>33BWCYB001</c:v>
                  </c:pt>
                  <c:pt idx="640">
                    <c:v>30BWZRB003</c:v>
                  </c:pt>
                  <c:pt idx="641">
                    <c:v>33BWFT</c:v>
                  </c:pt>
                  <c:pt idx="642">
                    <c:v>33BWEK</c:v>
                  </c:pt>
                  <c:pt idx="643">
                    <c:v>33BWFA</c:v>
                  </c:pt>
                  <c:pt idx="644">
                    <c:v>34BWSR</c:v>
                  </c:pt>
                  <c:pt idx="645">
                    <c:v>33BWZN</c:v>
                  </c:pt>
                  <c:pt idx="646">
                    <c:v>33BWCXB001</c:v>
                  </c:pt>
                </c:lvl>
                <c:lvl>
                  <c:pt idx="0">
                    <c:v>PR1</c:v>
                  </c:pt>
                  <c:pt idx="6">
                    <c:v>PR2</c:v>
                  </c:pt>
                  <c:pt idx="8">
                    <c:v>uPad</c:v>
                  </c:pt>
                  <c:pt idx="16">
                    <c:v>C4</c:v>
                  </c:pt>
                  <c:pt idx="23">
                    <c:v>TP</c:v>
                  </c:pt>
                  <c:pt idx="36">
                    <c:v>PR1</c:v>
                  </c:pt>
                  <c:pt idx="42">
                    <c:v>PR2</c:v>
                  </c:pt>
                  <c:pt idx="48">
                    <c:v>uPad</c:v>
                  </c:pt>
                  <c:pt idx="56">
                    <c:v>C4</c:v>
                  </c:pt>
                  <c:pt idx="59">
                    <c:v>TP</c:v>
                  </c:pt>
                  <c:pt idx="80">
                    <c:v>PR1</c:v>
                  </c:pt>
                  <c:pt idx="84">
                    <c:v>uPad</c:v>
                  </c:pt>
                  <c:pt idx="95">
                    <c:v>C4</c:v>
                  </c:pt>
                  <c:pt idx="101">
                    <c:v>TP</c:v>
                  </c:pt>
                  <c:pt idx="116">
                    <c:v>PR1</c:v>
                  </c:pt>
                  <c:pt idx="129">
                    <c:v>PR2</c:v>
                  </c:pt>
                  <c:pt idx="130">
                    <c:v>uPad</c:v>
                  </c:pt>
                  <c:pt idx="138">
                    <c:v>C4</c:v>
                  </c:pt>
                  <c:pt idx="142">
                    <c:v>TP</c:v>
                  </c:pt>
                  <c:pt idx="164">
                    <c:v>PR1</c:v>
                  </c:pt>
                  <c:pt idx="180">
                    <c:v>PR2</c:v>
                  </c:pt>
                  <c:pt idx="181">
                    <c:v>C4</c:v>
                  </c:pt>
                  <c:pt idx="184">
                    <c:v>TP</c:v>
                  </c:pt>
                  <c:pt idx="203">
                    <c:v>PR1</c:v>
                  </c:pt>
                  <c:pt idx="212">
                    <c:v>PR2</c:v>
                  </c:pt>
                  <c:pt idx="215">
                    <c:v>uPad</c:v>
                  </c:pt>
                  <c:pt idx="217">
                    <c:v>C4</c:v>
                  </c:pt>
                  <c:pt idx="219">
                    <c:v>TP</c:v>
                  </c:pt>
                  <c:pt idx="249">
                    <c:v>PR1</c:v>
                  </c:pt>
                  <c:pt idx="260">
                    <c:v>uPad</c:v>
                  </c:pt>
                  <c:pt idx="265">
                    <c:v>C4</c:v>
                  </c:pt>
                  <c:pt idx="268">
                    <c:v>TP</c:v>
                  </c:pt>
                  <c:pt idx="285">
                    <c:v>PR1</c:v>
                  </c:pt>
                  <c:pt idx="299">
                    <c:v>C4</c:v>
                  </c:pt>
                  <c:pt idx="300">
                    <c:v>TP</c:v>
                  </c:pt>
                  <c:pt idx="308">
                    <c:v>PR1</c:v>
                  </c:pt>
                  <c:pt idx="331">
                    <c:v>PR2</c:v>
                  </c:pt>
                  <c:pt idx="335">
                    <c:v>uPad</c:v>
                  </c:pt>
                  <c:pt idx="338">
                    <c:v>C4</c:v>
                  </c:pt>
                  <c:pt idx="340">
                    <c:v>TP</c:v>
                  </c:pt>
                  <c:pt idx="362">
                    <c:v>PR1</c:v>
                  </c:pt>
                  <c:pt idx="392">
                    <c:v>PR2</c:v>
                  </c:pt>
                  <c:pt idx="396">
                    <c:v>uPad</c:v>
                  </c:pt>
                  <c:pt idx="399">
                    <c:v>C4</c:v>
                  </c:pt>
                  <c:pt idx="400">
                    <c:v>TP</c:v>
                  </c:pt>
                  <c:pt idx="428">
                    <c:v>PR1</c:v>
                  </c:pt>
                  <c:pt idx="442">
                    <c:v>PR2</c:v>
                  </c:pt>
                  <c:pt idx="451">
                    <c:v>uPad</c:v>
                  </c:pt>
                  <c:pt idx="452">
                    <c:v>C4</c:v>
                  </c:pt>
                  <c:pt idx="453">
                    <c:v>TP</c:v>
                  </c:pt>
                  <c:pt idx="466">
                    <c:v>PR1</c:v>
                  </c:pt>
                  <c:pt idx="475">
                    <c:v>PR2</c:v>
                  </c:pt>
                  <c:pt idx="477">
                    <c:v>uPad</c:v>
                  </c:pt>
                  <c:pt idx="484">
                    <c:v>C4</c:v>
                  </c:pt>
                  <c:pt idx="485">
                    <c:v>TP</c:v>
                  </c:pt>
                  <c:pt idx="507">
                    <c:v>PR1</c:v>
                  </c:pt>
                  <c:pt idx="533">
                    <c:v>PR2</c:v>
                  </c:pt>
                  <c:pt idx="539">
                    <c:v>C4</c:v>
                  </c:pt>
                  <c:pt idx="540">
                    <c:v>TP</c:v>
                  </c:pt>
                  <c:pt idx="562">
                    <c:v>PR1</c:v>
                  </c:pt>
                  <c:pt idx="567">
                    <c:v>PR2</c:v>
                  </c:pt>
                  <c:pt idx="573">
                    <c:v>uPad</c:v>
                  </c:pt>
                  <c:pt idx="578">
                    <c:v>C4</c:v>
                  </c:pt>
                  <c:pt idx="579">
                    <c:v>TP</c:v>
                  </c:pt>
                  <c:pt idx="596">
                    <c:v>PR1</c:v>
                  </c:pt>
                  <c:pt idx="600">
                    <c:v>PR2</c:v>
                  </c:pt>
                  <c:pt idx="609">
                    <c:v>uPad</c:v>
                  </c:pt>
                  <c:pt idx="622">
                    <c:v>C4</c:v>
                  </c:pt>
                  <c:pt idx="623">
                    <c:v>TP</c:v>
                  </c:pt>
                </c:lvl>
                <c:lvl>
                  <c:pt idx="0">
                    <c:v>2026/8/27</c:v>
                  </c:pt>
                  <c:pt idx="36">
                    <c:v>2026/8/28</c:v>
                  </c:pt>
                  <c:pt idx="80">
                    <c:v>2026/8/29</c:v>
                  </c:pt>
                  <c:pt idx="116">
                    <c:v>2026/8/30</c:v>
                  </c:pt>
                  <c:pt idx="164">
                    <c:v>2026/8/31</c:v>
                  </c:pt>
                  <c:pt idx="203">
                    <c:v>2026/9/1</c:v>
                  </c:pt>
                  <c:pt idx="249">
                    <c:v>2026/9/2</c:v>
                  </c:pt>
                  <c:pt idx="285">
                    <c:v>2026/9/3</c:v>
                  </c:pt>
                  <c:pt idx="308">
                    <c:v>2026/9/4</c:v>
                  </c:pt>
                  <c:pt idx="362">
                    <c:v>2026/9/5</c:v>
                  </c:pt>
                  <c:pt idx="428">
                    <c:v>2026/9/6</c:v>
                  </c:pt>
                  <c:pt idx="466">
                    <c:v>2026/9/7</c:v>
                  </c:pt>
                  <c:pt idx="507">
                    <c:v>2026/9/8</c:v>
                  </c:pt>
                  <c:pt idx="562">
                    <c:v>2026/9/9</c:v>
                  </c:pt>
                  <c:pt idx="596">
                    <c:v>2026/9/10</c:v>
                  </c:pt>
                </c:lvl>
              </c:multiLvlStrCache>
            </c:multiLvlStrRef>
          </c:cat>
          <c:val>
            <c:numRef>
              <c:f>AMD!$D$4:$D$735</c:f>
              <c:numCache>
                <c:formatCode>General</c:formatCode>
                <c:ptCount val="647"/>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1</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1</c:v>
                </c:pt>
                <c:pt idx="32">
                  <c:v>0</c:v>
                </c:pt>
                <c:pt idx="33">
                  <c:v>2</c:v>
                </c:pt>
                <c:pt idx="34">
                  <c:v>5</c:v>
                </c:pt>
                <c:pt idx="35">
                  <c:v>1</c:v>
                </c:pt>
                <c:pt idx="36">
                  <c:v>0</c:v>
                </c:pt>
                <c:pt idx="37">
                  <c:v>0</c:v>
                </c:pt>
                <c:pt idx="38">
                  <c:v>1</c:v>
                </c:pt>
                <c:pt idx="39">
                  <c:v>0</c:v>
                </c:pt>
                <c:pt idx="40">
                  <c:v>10</c:v>
                </c:pt>
                <c:pt idx="41">
                  <c:v>6</c:v>
                </c:pt>
                <c:pt idx="42">
                  <c:v>0</c:v>
                </c:pt>
                <c:pt idx="43">
                  <c:v>1</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36</c:v>
                </c:pt>
                <c:pt idx="65">
                  <c:v>0</c:v>
                </c:pt>
                <c:pt idx="66">
                  <c:v>0</c:v>
                </c:pt>
                <c:pt idx="67">
                  <c:v>0</c:v>
                </c:pt>
                <c:pt idx="68">
                  <c:v>0</c:v>
                </c:pt>
                <c:pt idx="69">
                  <c:v>0</c:v>
                </c:pt>
                <c:pt idx="70">
                  <c:v>5</c:v>
                </c:pt>
                <c:pt idx="71">
                  <c:v>1</c:v>
                </c:pt>
                <c:pt idx="72">
                  <c:v>0</c:v>
                </c:pt>
                <c:pt idx="73">
                  <c:v>0</c:v>
                </c:pt>
                <c:pt idx="74">
                  <c:v>0</c:v>
                </c:pt>
                <c:pt idx="75">
                  <c:v>0</c:v>
                </c:pt>
                <c:pt idx="76">
                  <c:v>0</c:v>
                </c:pt>
                <c:pt idx="77">
                  <c:v>0</c:v>
                </c:pt>
                <c:pt idx="78">
                  <c:v>0</c:v>
                </c:pt>
                <c:pt idx="79">
                  <c:v>5</c:v>
                </c:pt>
                <c:pt idx="80">
                  <c:v>0</c:v>
                </c:pt>
                <c:pt idx="81">
                  <c:v>1</c:v>
                </c:pt>
                <c:pt idx="82">
                  <c:v>3</c:v>
                </c:pt>
                <c:pt idx="83">
                  <c:v>0</c:v>
                </c:pt>
                <c:pt idx="84">
                  <c:v>0</c:v>
                </c:pt>
                <c:pt idx="85">
                  <c:v>0</c:v>
                </c:pt>
                <c:pt idx="86">
                  <c:v>0</c:v>
                </c:pt>
                <c:pt idx="87">
                  <c:v>0</c:v>
                </c:pt>
                <c:pt idx="88">
                  <c:v>0</c:v>
                </c:pt>
                <c:pt idx="89">
                  <c:v>0</c:v>
                </c:pt>
                <c:pt idx="90">
                  <c:v>0</c:v>
                </c:pt>
                <c:pt idx="91">
                  <c:v>1</c:v>
                </c:pt>
                <c:pt idx="92">
                  <c:v>0</c:v>
                </c:pt>
                <c:pt idx="93">
                  <c:v>1</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1</c:v>
                </c:pt>
                <c:pt idx="113">
                  <c:v>0</c:v>
                </c:pt>
                <c:pt idx="114">
                  <c:v>38</c:v>
                </c:pt>
                <c:pt idx="115">
                  <c:v>2</c:v>
                </c:pt>
                <c:pt idx="116">
                  <c:v>0</c:v>
                </c:pt>
                <c:pt idx="117">
                  <c:v>0</c:v>
                </c:pt>
                <c:pt idx="118">
                  <c:v>0</c:v>
                </c:pt>
                <c:pt idx="119">
                  <c:v>0</c:v>
                </c:pt>
                <c:pt idx="120">
                  <c:v>0</c:v>
                </c:pt>
                <c:pt idx="121">
                  <c:v>1</c:v>
                </c:pt>
                <c:pt idx="122">
                  <c:v>0</c:v>
                </c:pt>
                <c:pt idx="123">
                  <c:v>0</c:v>
                </c:pt>
                <c:pt idx="124">
                  <c:v>0</c:v>
                </c:pt>
                <c:pt idx="125">
                  <c:v>0</c:v>
                </c:pt>
                <c:pt idx="126">
                  <c:v>0</c:v>
                </c:pt>
                <c:pt idx="127">
                  <c:v>0</c:v>
                </c:pt>
                <c:pt idx="128">
                  <c:v>0</c:v>
                </c:pt>
                <c:pt idx="129">
                  <c:v>1</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2</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17</c:v>
                </c:pt>
                <c:pt idx="160">
                  <c:v>0</c:v>
                </c:pt>
                <c:pt idx="161">
                  <c:v>1</c:v>
                </c:pt>
                <c:pt idx="162">
                  <c:v>4</c:v>
                </c:pt>
                <c:pt idx="163">
                  <c:v>2</c:v>
                </c:pt>
                <c:pt idx="164">
                  <c:v>0</c:v>
                </c:pt>
                <c:pt idx="165">
                  <c:v>0</c:v>
                </c:pt>
                <c:pt idx="166">
                  <c:v>0</c:v>
                </c:pt>
                <c:pt idx="167">
                  <c:v>0</c:v>
                </c:pt>
                <c:pt idx="168">
                  <c:v>0</c:v>
                </c:pt>
                <c:pt idx="169">
                  <c:v>0</c:v>
                </c:pt>
                <c:pt idx="170">
                  <c:v>2</c:v>
                </c:pt>
                <c:pt idx="171">
                  <c:v>0</c:v>
                </c:pt>
                <c:pt idx="172">
                  <c:v>0</c:v>
                </c:pt>
                <c:pt idx="173">
                  <c:v>0</c:v>
                </c:pt>
                <c:pt idx="174">
                  <c:v>0</c:v>
                </c:pt>
                <c:pt idx="175">
                  <c:v>0</c:v>
                </c:pt>
                <c:pt idx="176">
                  <c:v>0</c:v>
                </c:pt>
                <c:pt idx="177">
                  <c:v>1</c:v>
                </c:pt>
                <c:pt idx="178">
                  <c:v>1</c:v>
                </c:pt>
                <c:pt idx="179">
                  <c:v>0</c:v>
                </c:pt>
                <c:pt idx="180">
                  <c:v>0</c:v>
                </c:pt>
                <c:pt idx="181">
                  <c:v>0</c:v>
                </c:pt>
                <c:pt idx="182">
                  <c:v>0</c:v>
                </c:pt>
                <c:pt idx="183">
                  <c:v>0</c:v>
                </c:pt>
                <c:pt idx="184">
                  <c:v>2</c:v>
                </c:pt>
                <c:pt idx="185">
                  <c:v>0</c:v>
                </c:pt>
                <c:pt idx="186">
                  <c:v>0</c:v>
                </c:pt>
                <c:pt idx="187">
                  <c:v>0</c:v>
                </c:pt>
                <c:pt idx="188">
                  <c:v>0</c:v>
                </c:pt>
                <c:pt idx="189">
                  <c:v>0</c:v>
                </c:pt>
                <c:pt idx="190">
                  <c:v>0</c:v>
                </c:pt>
                <c:pt idx="191">
                  <c:v>0</c:v>
                </c:pt>
                <c:pt idx="192">
                  <c:v>0</c:v>
                </c:pt>
                <c:pt idx="193">
                  <c:v>3</c:v>
                </c:pt>
                <c:pt idx="194">
                  <c:v>0</c:v>
                </c:pt>
                <c:pt idx="195">
                  <c:v>7</c:v>
                </c:pt>
                <c:pt idx="196">
                  <c:v>0</c:v>
                </c:pt>
                <c:pt idx="197">
                  <c:v>0</c:v>
                </c:pt>
                <c:pt idx="198">
                  <c:v>0</c:v>
                </c:pt>
                <c:pt idx="199">
                  <c:v>0</c:v>
                </c:pt>
                <c:pt idx="200">
                  <c:v>0</c:v>
                </c:pt>
                <c:pt idx="201">
                  <c:v>5</c:v>
                </c:pt>
                <c:pt idx="202">
                  <c:v>1</c:v>
                </c:pt>
                <c:pt idx="203">
                  <c:v>0</c:v>
                </c:pt>
                <c:pt idx="204">
                  <c:v>0</c:v>
                </c:pt>
                <c:pt idx="205">
                  <c:v>0</c:v>
                </c:pt>
                <c:pt idx="206">
                  <c:v>5</c:v>
                </c:pt>
                <c:pt idx="207">
                  <c:v>0</c:v>
                </c:pt>
                <c:pt idx="208">
                  <c:v>5</c:v>
                </c:pt>
                <c:pt idx="209">
                  <c:v>0</c:v>
                </c:pt>
                <c:pt idx="210">
                  <c:v>0</c:v>
                </c:pt>
                <c:pt idx="211">
                  <c:v>0</c:v>
                </c:pt>
                <c:pt idx="212">
                  <c:v>3</c:v>
                </c:pt>
                <c:pt idx="213">
                  <c:v>0</c:v>
                </c:pt>
                <c:pt idx="214">
                  <c:v>0</c:v>
                </c:pt>
                <c:pt idx="215">
                  <c:v>1</c:v>
                </c:pt>
                <c:pt idx="216">
                  <c:v>0</c:v>
                </c:pt>
                <c:pt idx="217">
                  <c:v>3</c:v>
                </c:pt>
                <c:pt idx="218">
                  <c:v>0</c:v>
                </c:pt>
                <c:pt idx="219">
                  <c:v>0</c:v>
                </c:pt>
                <c:pt idx="220">
                  <c:v>56</c:v>
                </c:pt>
                <c:pt idx="221">
                  <c:v>0</c:v>
                </c:pt>
                <c:pt idx="222">
                  <c:v>9</c:v>
                </c:pt>
                <c:pt idx="223">
                  <c:v>0</c:v>
                </c:pt>
                <c:pt idx="224">
                  <c:v>2</c:v>
                </c:pt>
                <c:pt idx="225">
                  <c:v>2</c:v>
                </c:pt>
                <c:pt idx="226">
                  <c:v>1</c:v>
                </c:pt>
                <c:pt idx="227">
                  <c:v>1</c:v>
                </c:pt>
                <c:pt idx="228">
                  <c:v>4</c:v>
                </c:pt>
                <c:pt idx="229">
                  <c:v>1</c:v>
                </c:pt>
                <c:pt idx="230">
                  <c:v>0</c:v>
                </c:pt>
                <c:pt idx="231">
                  <c:v>1</c:v>
                </c:pt>
                <c:pt idx="232">
                  <c:v>0</c:v>
                </c:pt>
                <c:pt idx="233">
                  <c:v>0</c:v>
                </c:pt>
                <c:pt idx="234">
                  <c:v>0</c:v>
                </c:pt>
                <c:pt idx="235">
                  <c:v>0</c:v>
                </c:pt>
                <c:pt idx="236">
                  <c:v>0</c:v>
                </c:pt>
                <c:pt idx="237">
                  <c:v>0</c:v>
                </c:pt>
                <c:pt idx="238">
                  <c:v>0</c:v>
                </c:pt>
                <c:pt idx="239">
                  <c:v>0</c:v>
                </c:pt>
                <c:pt idx="240">
                  <c:v>1</c:v>
                </c:pt>
                <c:pt idx="241">
                  <c:v>0</c:v>
                </c:pt>
                <c:pt idx="242">
                  <c:v>0</c:v>
                </c:pt>
                <c:pt idx="243">
                  <c:v>0</c:v>
                </c:pt>
                <c:pt idx="244">
                  <c:v>0</c:v>
                </c:pt>
                <c:pt idx="245">
                  <c:v>1</c:v>
                </c:pt>
                <c:pt idx="246">
                  <c:v>1</c:v>
                </c:pt>
                <c:pt idx="247">
                  <c:v>3</c:v>
                </c:pt>
                <c:pt idx="248">
                  <c:v>7</c:v>
                </c:pt>
                <c:pt idx="249">
                  <c:v>0</c:v>
                </c:pt>
                <c:pt idx="250">
                  <c:v>0</c:v>
                </c:pt>
                <c:pt idx="251">
                  <c:v>0</c:v>
                </c:pt>
                <c:pt idx="252">
                  <c:v>0</c:v>
                </c:pt>
                <c:pt idx="253">
                  <c:v>0</c:v>
                </c:pt>
                <c:pt idx="254">
                  <c:v>0</c:v>
                </c:pt>
                <c:pt idx="255">
                  <c:v>0</c:v>
                </c:pt>
                <c:pt idx="256">
                  <c:v>0</c:v>
                </c:pt>
                <c:pt idx="257">
                  <c:v>0</c:v>
                </c:pt>
                <c:pt idx="258">
                  <c:v>0</c:v>
                </c:pt>
                <c:pt idx="259">
                  <c:v>49</c:v>
                </c:pt>
                <c:pt idx="260">
                  <c:v>0</c:v>
                </c:pt>
                <c:pt idx="261">
                  <c:v>0</c:v>
                </c:pt>
                <c:pt idx="262">
                  <c:v>0</c:v>
                </c:pt>
                <c:pt idx="263">
                  <c:v>0</c:v>
                </c:pt>
                <c:pt idx="264">
                  <c:v>0</c:v>
                </c:pt>
                <c:pt idx="265">
                  <c:v>0</c:v>
                </c:pt>
                <c:pt idx="266">
                  <c:v>0</c:v>
                </c:pt>
                <c:pt idx="267">
                  <c:v>0</c:v>
                </c:pt>
                <c:pt idx="268">
                  <c:v>0</c:v>
                </c:pt>
                <c:pt idx="269">
                  <c:v>2</c:v>
                </c:pt>
                <c:pt idx="270">
                  <c:v>3</c:v>
                </c:pt>
                <c:pt idx="271">
                  <c:v>0</c:v>
                </c:pt>
                <c:pt idx="272">
                  <c:v>0</c:v>
                </c:pt>
                <c:pt idx="273">
                  <c:v>0</c:v>
                </c:pt>
                <c:pt idx="274">
                  <c:v>0</c:v>
                </c:pt>
                <c:pt idx="275">
                  <c:v>2</c:v>
                </c:pt>
                <c:pt idx="276">
                  <c:v>0</c:v>
                </c:pt>
                <c:pt idx="277">
                  <c:v>1</c:v>
                </c:pt>
                <c:pt idx="278">
                  <c:v>0</c:v>
                </c:pt>
                <c:pt idx="279">
                  <c:v>0</c:v>
                </c:pt>
                <c:pt idx="280">
                  <c:v>0</c:v>
                </c:pt>
                <c:pt idx="281">
                  <c:v>0</c:v>
                </c:pt>
                <c:pt idx="282">
                  <c:v>0</c:v>
                </c:pt>
                <c:pt idx="283">
                  <c:v>1</c:v>
                </c:pt>
                <c:pt idx="284">
                  <c:v>0</c:v>
                </c:pt>
                <c:pt idx="285">
                  <c:v>0</c:v>
                </c:pt>
                <c:pt idx="286">
                  <c:v>0</c:v>
                </c:pt>
                <c:pt idx="287">
                  <c:v>0</c:v>
                </c:pt>
                <c:pt idx="288">
                  <c:v>0</c:v>
                </c:pt>
                <c:pt idx="289">
                  <c:v>0</c:v>
                </c:pt>
                <c:pt idx="290">
                  <c:v>0</c:v>
                </c:pt>
                <c:pt idx="291">
                  <c:v>0</c:v>
                </c:pt>
                <c:pt idx="292">
                  <c:v>4</c:v>
                </c:pt>
                <c:pt idx="293">
                  <c:v>4</c:v>
                </c:pt>
                <c:pt idx="294">
                  <c:v>3</c:v>
                </c:pt>
                <c:pt idx="295">
                  <c:v>4</c:v>
                </c:pt>
                <c:pt idx="296">
                  <c:v>5</c:v>
                </c:pt>
                <c:pt idx="297">
                  <c:v>3</c:v>
                </c:pt>
                <c:pt idx="298">
                  <c:v>1</c:v>
                </c:pt>
                <c:pt idx="299">
                  <c:v>1</c:v>
                </c:pt>
                <c:pt idx="300">
                  <c:v>0</c:v>
                </c:pt>
                <c:pt idx="301">
                  <c:v>5</c:v>
                </c:pt>
                <c:pt idx="302">
                  <c:v>15</c:v>
                </c:pt>
                <c:pt idx="303">
                  <c:v>0</c:v>
                </c:pt>
                <c:pt idx="304">
                  <c:v>1</c:v>
                </c:pt>
                <c:pt idx="305">
                  <c:v>0</c:v>
                </c:pt>
                <c:pt idx="306">
                  <c:v>0</c:v>
                </c:pt>
                <c:pt idx="307">
                  <c:v>0</c:v>
                </c:pt>
                <c:pt idx="308">
                  <c:v>0</c:v>
                </c:pt>
                <c:pt idx="309">
                  <c:v>0</c:v>
                </c:pt>
                <c:pt idx="310">
                  <c:v>0</c:v>
                </c:pt>
                <c:pt idx="311">
                  <c:v>0</c:v>
                </c:pt>
                <c:pt idx="312">
                  <c:v>0</c:v>
                </c:pt>
                <c:pt idx="313">
                  <c:v>0</c:v>
                </c:pt>
                <c:pt idx="314">
                  <c:v>0</c:v>
                </c:pt>
                <c:pt idx="315">
                  <c:v>0</c:v>
                </c:pt>
                <c:pt idx="316">
                  <c:v>0</c:v>
                </c:pt>
                <c:pt idx="317">
                  <c:v>0</c:v>
                </c:pt>
                <c:pt idx="318">
                  <c:v>0</c:v>
                </c:pt>
                <c:pt idx="319">
                  <c:v>53</c:v>
                </c:pt>
                <c:pt idx="320">
                  <c:v>2</c:v>
                </c:pt>
                <c:pt idx="321">
                  <c:v>3</c:v>
                </c:pt>
                <c:pt idx="322">
                  <c:v>1</c:v>
                </c:pt>
                <c:pt idx="323">
                  <c:v>0</c:v>
                </c:pt>
                <c:pt idx="324">
                  <c:v>3</c:v>
                </c:pt>
                <c:pt idx="325">
                  <c:v>3</c:v>
                </c:pt>
                <c:pt idx="326">
                  <c:v>7</c:v>
                </c:pt>
                <c:pt idx="327">
                  <c:v>4</c:v>
                </c:pt>
                <c:pt idx="328">
                  <c:v>2</c:v>
                </c:pt>
                <c:pt idx="329">
                  <c:v>2</c:v>
                </c:pt>
                <c:pt idx="330">
                  <c:v>2</c:v>
                </c:pt>
                <c:pt idx="331">
                  <c:v>0</c:v>
                </c:pt>
                <c:pt idx="332">
                  <c:v>0</c:v>
                </c:pt>
                <c:pt idx="333">
                  <c:v>0</c:v>
                </c:pt>
                <c:pt idx="334">
                  <c:v>0</c:v>
                </c:pt>
                <c:pt idx="335">
                  <c:v>0</c:v>
                </c:pt>
                <c:pt idx="336">
                  <c:v>0</c:v>
                </c:pt>
                <c:pt idx="337">
                  <c:v>0</c:v>
                </c:pt>
                <c:pt idx="338">
                  <c:v>0</c:v>
                </c:pt>
                <c:pt idx="339">
                  <c:v>0</c:v>
                </c:pt>
                <c:pt idx="340">
                  <c:v>16</c:v>
                </c:pt>
                <c:pt idx="341">
                  <c:v>0</c:v>
                </c:pt>
                <c:pt idx="342">
                  <c:v>0</c:v>
                </c:pt>
                <c:pt idx="343">
                  <c:v>0</c:v>
                </c:pt>
                <c:pt idx="344">
                  <c:v>0</c:v>
                </c:pt>
                <c:pt idx="345">
                  <c:v>0</c:v>
                </c:pt>
                <c:pt idx="346">
                  <c:v>0</c:v>
                </c:pt>
                <c:pt idx="347">
                  <c:v>0</c:v>
                </c:pt>
                <c:pt idx="348">
                  <c:v>2</c:v>
                </c:pt>
                <c:pt idx="349">
                  <c:v>0</c:v>
                </c:pt>
                <c:pt idx="350">
                  <c:v>0</c:v>
                </c:pt>
                <c:pt idx="351">
                  <c:v>0</c:v>
                </c:pt>
                <c:pt idx="352">
                  <c:v>0</c:v>
                </c:pt>
                <c:pt idx="353">
                  <c:v>0</c:v>
                </c:pt>
                <c:pt idx="354">
                  <c:v>0</c:v>
                </c:pt>
                <c:pt idx="355">
                  <c:v>0</c:v>
                </c:pt>
                <c:pt idx="356">
                  <c:v>0</c:v>
                </c:pt>
                <c:pt idx="357">
                  <c:v>0</c:v>
                </c:pt>
                <c:pt idx="358">
                  <c:v>0</c:v>
                </c:pt>
                <c:pt idx="359">
                  <c:v>4</c:v>
                </c:pt>
                <c:pt idx="360">
                  <c:v>1</c:v>
                </c:pt>
                <c:pt idx="361">
                  <c:v>2</c:v>
                </c:pt>
                <c:pt idx="362">
                  <c:v>0</c:v>
                </c:pt>
                <c:pt idx="363">
                  <c:v>16</c:v>
                </c:pt>
                <c:pt idx="364">
                  <c:v>0</c:v>
                </c:pt>
                <c:pt idx="365">
                  <c:v>0</c:v>
                </c:pt>
                <c:pt idx="366">
                  <c:v>0</c:v>
                </c:pt>
                <c:pt idx="367">
                  <c:v>0</c:v>
                </c:pt>
                <c:pt idx="368">
                  <c:v>0</c:v>
                </c:pt>
                <c:pt idx="369">
                  <c:v>0</c:v>
                </c:pt>
                <c:pt idx="370">
                  <c:v>0</c:v>
                </c:pt>
                <c:pt idx="371">
                  <c:v>0</c:v>
                </c:pt>
                <c:pt idx="372">
                  <c:v>0</c:v>
                </c:pt>
                <c:pt idx="373">
                  <c:v>1</c:v>
                </c:pt>
                <c:pt idx="374">
                  <c:v>24</c:v>
                </c:pt>
                <c:pt idx="375">
                  <c:v>5</c:v>
                </c:pt>
                <c:pt idx="376">
                  <c:v>0</c:v>
                </c:pt>
                <c:pt idx="377">
                  <c:v>1</c:v>
                </c:pt>
                <c:pt idx="378">
                  <c:v>0</c:v>
                </c:pt>
                <c:pt idx="379">
                  <c:v>0</c:v>
                </c:pt>
                <c:pt idx="380">
                  <c:v>3</c:v>
                </c:pt>
                <c:pt idx="381">
                  <c:v>2</c:v>
                </c:pt>
                <c:pt idx="382">
                  <c:v>2</c:v>
                </c:pt>
                <c:pt idx="383">
                  <c:v>2</c:v>
                </c:pt>
                <c:pt idx="384">
                  <c:v>2</c:v>
                </c:pt>
                <c:pt idx="385">
                  <c:v>4</c:v>
                </c:pt>
                <c:pt idx="386">
                  <c:v>2</c:v>
                </c:pt>
                <c:pt idx="387">
                  <c:v>2</c:v>
                </c:pt>
                <c:pt idx="388">
                  <c:v>1</c:v>
                </c:pt>
                <c:pt idx="389">
                  <c:v>1</c:v>
                </c:pt>
                <c:pt idx="390">
                  <c:v>2</c:v>
                </c:pt>
                <c:pt idx="391">
                  <c:v>5</c:v>
                </c:pt>
                <c:pt idx="392">
                  <c:v>0</c:v>
                </c:pt>
                <c:pt idx="393">
                  <c:v>2</c:v>
                </c:pt>
                <c:pt idx="394">
                  <c:v>1</c:v>
                </c:pt>
                <c:pt idx="395">
                  <c:v>0</c:v>
                </c:pt>
                <c:pt idx="396">
                  <c:v>0</c:v>
                </c:pt>
                <c:pt idx="397">
                  <c:v>0</c:v>
                </c:pt>
                <c:pt idx="398">
                  <c:v>0</c:v>
                </c:pt>
                <c:pt idx="399">
                  <c:v>0</c:v>
                </c:pt>
                <c:pt idx="400">
                  <c:v>3</c:v>
                </c:pt>
                <c:pt idx="401">
                  <c:v>0</c:v>
                </c:pt>
                <c:pt idx="402">
                  <c:v>27</c:v>
                </c:pt>
                <c:pt idx="403">
                  <c:v>9</c:v>
                </c:pt>
                <c:pt idx="404">
                  <c:v>1</c:v>
                </c:pt>
                <c:pt idx="405">
                  <c:v>0</c:v>
                </c:pt>
                <c:pt idx="406">
                  <c:v>1</c:v>
                </c:pt>
                <c:pt idx="407">
                  <c:v>0</c:v>
                </c:pt>
                <c:pt idx="408">
                  <c:v>0</c:v>
                </c:pt>
                <c:pt idx="409">
                  <c:v>0</c:v>
                </c:pt>
                <c:pt idx="410">
                  <c:v>0</c:v>
                </c:pt>
                <c:pt idx="411">
                  <c:v>0</c:v>
                </c:pt>
                <c:pt idx="412">
                  <c:v>0</c:v>
                </c:pt>
                <c:pt idx="413">
                  <c:v>2</c:v>
                </c:pt>
                <c:pt idx="414">
                  <c:v>1</c:v>
                </c:pt>
                <c:pt idx="415">
                  <c:v>5</c:v>
                </c:pt>
                <c:pt idx="416">
                  <c:v>0</c:v>
                </c:pt>
                <c:pt idx="417">
                  <c:v>8</c:v>
                </c:pt>
                <c:pt idx="418">
                  <c:v>0</c:v>
                </c:pt>
                <c:pt idx="419">
                  <c:v>22</c:v>
                </c:pt>
                <c:pt idx="420">
                  <c:v>0</c:v>
                </c:pt>
                <c:pt idx="421">
                  <c:v>3</c:v>
                </c:pt>
                <c:pt idx="422">
                  <c:v>1</c:v>
                </c:pt>
                <c:pt idx="423">
                  <c:v>2</c:v>
                </c:pt>
                <c:pt idx="424">
                  <c:v>1</c:v>
                </c:pt>
                <c:pt idx="425">
                  <c:v>1</c:v>
                </c:pt>
                <c:pt idx="426">
                  <c:v>2</c:v>
                </c:pt>
                <c:pt idx="427">
                  <c:v>3</c:v>
                </c:pt>
                <c:pt idx="428">
                  <c:v>2</c:v>
                </c:pt>
                <c:pt idx="429">
                  <c:v>2</c:v>
                </c:pt>
                <c:pt idx="430">
                  <c:v>0</c:v>
                </c:pt>
                <c:pt idx="431">
                  <c:v>0</c:v>
                </c:pt>
                <c:pt idx="432">
                  <c:v>0</c:v>
                </c:pt>
                <c:pt idx="433">
                  <c:v>0</c:v>
                </c:pt>
                <c:pt idx="434">
                  <c:v>0</c:v>
                </c:pt>
                <c:pt idx="435">
                  <c:v>1</c:v>
                </c:pt>
                <c:pt idx="436">
                  <c:v>1</c:v>
                </c:pt>
                <c:pt idx="437">
                  <c:v>0</c:v>
                </c:pt>
                <c:pt idx="438">
                  <c:v>3</c:v>
                </c:pt>
                <c:pt idx="439">
                  <c:v>39</c:v>
                </c:pt>
                <c:pt idx="440">
                  <c:v>1</c:v>
                </c:pt>
                <c:pt idx="441">
                  <c:v>9</c:v>
                </c:pt>
                <c:pt idx="442">
                  <c:v>0</c:v>
                </c:pt>
                <c:pt idx="443">
                  <c:v>0</c:v>
                </c:pt>
                <c:pt idx="444">
                  <c:v>0</c:v>
                </c:pt>
                <c:pt idx="445">
                  <c:v>1</c:v>
                </c:pt>
                <c:pt idx="446">
                  <c:v>0</c:v>
                </c:pt>
                <c:pt idx="447">
                  <c:v>0</c:v>
                </c:pt>
                <c:pt idx="448">
                  <c:v>1</c:v>
                </c:pt>
                <c:pt idx="449">
                  <c:v>1</c:v>
                </c:pt>
                <c:pt idx="450">
                  <c:v>1</c:v>
                </c:pt>
                <c:pt idx="451">
                  <c:v>0</c:v>
                </c:pt>
                <c:pt idx="452">
                  <c:v>0</c:v>
                </c:pt>
                <c:pt idx="453">
                  <c:v>1</c:v>
                </c:pt>
                <c:pt idx="454">
                  <c:v>37</c:v>
                </c:pt>
                <c:pt idx="455">
                  <c:v>5</c:v>
                </c:pt>
                <c:pt idx="456">
                  <c:v>2</c:v>
                </c:pt>
                <c:pt idx="457">
                  <c:v>10</c:v>
                </c:pt>
                <c:pt idx="458">
                  <c:v>15</c:v>
                </c:pt>
                <c:pt idx="459">
                  <c:v>5</c:v>
                </c:pt>
                <c:pt idx="460">
                  <c:v>1</c:v>
                </c:pt>
                <c:pt idx="461">
                  <c:v>0</c:v>
                </c:pt>
                <c:pt idx="462">
                  <c:v>0</c:v>
                </c:pt>
                <c:pt idx="463">
                  <c:v>4</c:v>
                </c:pt>
                <c:pt idx="464">
                  <c:v>2</c:v>
                </c:pt>
                <c:pt idx="465">
                  <c:v>3</c:v>
                </c:pt>
                <c:pt idx="466">
                  <c:v>4</c:v>
                </c:pt>
                <c:pt idx="467">
                  <c:v>1</c:v>
                </c:pt>
                <c:pt idx="468">
                  <c:v>0</c:v>
                </c:pt>
                <c:pt idx="469">
                  <c:v>0</c:v>
                </c:pt>
                <c:pt idx="470">
                  <c:v>0</c:v>
                </c:pt>
                <c:pt idx="471">
                  <c:v>21</c:v>
                </c:pt>
                <c:pt idx="472">
                  <c:v>34</c:v>
                </c:pt>
                <c:pt idx="473">
                  <c:v>15</c:v>
                </c:pt>
                <c:pt idx="474">
                  <c:v>14</c:v>
                </c:pt>
                <c:pt idx="475">
                  <c:v>5</c:v>
                </c:pt>
                <c:pt idx="476">
                  <c:v>6</c:v>
                </c:pt>
                <c:pt idx="477">
                  <c:v>0</c:v>
                </c:pt>
                <c:pt idx="478">
                  <c:v>0</c:v>
                </c:pt>
                <c:pt idx="479">
                  <c:v>0</c:v>
                </c:pt>
                <c:pt idx="480">
                  <c:v>0</c:v>
                </c:pt>
                <c:pt idx="481">
                  <c:v>0</c:v>
                </c:pt>
                <c:pt idx="482">
                  <c:v>0</c:v>
                </c:pt>
                <c:pt idx="483">
                  <c:v>0</c:v>
                </c:pt>
                <c:pt idx="484">
                  <c:v>0</c:v>
                </c:pt>
                <c:pt idx="485">
                  <c:v>1</c:v>
                </c:pt>
                <c:pt idx="486">
                  <c:v>3</c:v>
                </c:pt>
                <c:pt idx="487">
                  <c:v>0</c:v>
                </c:pt>
                <c:pt idx="488">
                  <c:v>0</c:v>
                </c:pt>
                <c:pt idx="489">
                  <c:v>2</c:v>
                </c:pt>
                <c:pt idx="490">
                  <c:v>6</c:v>
                </c:pt>
                <c:pt idx="491">
                  <c:v>0</c:v>
                </c:pt>
                <c:pt idx="492">
                  <c:v>1</c:v>
                </c:pt>
                <c:pt idx="493">
                  <c:v>8</c:v>
                </c:pt>
                <c:pt idx="494">
                  <c:v>6</c:v>
                </c:pt>
                <c:pt idx="495">
                  <c:v>4</c:v>
                </c:pt>
                <c:pt idx="496">
                  <c:v>3</c:v>
                </c:pt>
                <c:pt idx="497">
                  <c:v>0</c:v>
                </c:pt>
                <c:pt idx="498">
                  <c:v>5</c:v>
                </c:pt>
                <c:pt idx="499">
                  <c:v>0</c:v>
                </c:pt>
                <c:pt idx="500">
                  <c:v>0</c:v>
                </c:pt>
                <c:pt idx="501">
                  <c:v>1</c:v>
                </c:pt>
                <c:pt idx="502">
                  <c:v>44</c:v>
                </c:pt>
                <c:pt idx="503">
                  <c:v>13</c:v>
                </c:pt>
                <c:pt idx="504">
                  <c:v>6</c:v>
                </c:pt>
                <c:pt idx="505">
                  <c:v>90</c:v>
                </c:pt>
                <c:pt idx="506">
                  <c:v>1</c:v>
                </c:pt>
                <c:pt idx="507">
                  <c:v>2</c:v>
                </c:pt>
                <c:pt idx="508">
                  <c:v>0</c:v>
                </c:pt>
                <c:pt idx="509">
                  <c:v>4</c:v>
                </c:pt>
                <c:pt idx="510">
                  <c:v>3</c:v>
                </c:pt>
                <c:pt idx="511">
                  <c:v>1</c:v>
                </c:pt>
                <c:pt idx="512">
                  <c:v>6</c:v>
                </c:pt>
                <c:pt idx="513">
                  <c:v>2</c:v>
                </c:pt>
                <c:pt idx="514">
                  <c:v>0</c:v>
                </c:pt>
                <c:pt idx="515">
                  <c:v>2</c:v>
                </c:pt>
                <c:pt idx="516">
                  <c:v>4</c:v>
                </c:pt>
                <c:pt idx="517">
                  <c:v>1</c:v>
                </c:pt>
                <c:pt idx="518">
                  <c:v>2</c:v>
                </c:pt>
                <c:pt idx="519">
                  <c:v>2</c:v>
                </c:pt>
                <c:pt idx="520">
                  <c:v>0</c:v>
                </c:pt>
                <c:pt idx="521">
                  <c:v>2</c:v>
                </c:pt>
                <c:pt idx="522">
                  <c:v>3</c:v>
                </c:pt>
                <c:pt idx="523">
                  <c:v>1</c:v>
                </c:pt>
                <c:pt idx="524">
                  <c:v>3</c:v>
                </c:pt>
                <c:pt idx="525">
                  <c:v>1</c:v>
                </c:pt>
                <c:pt idx="526">
                  <c:v>6</c:v>
                </c:pt>
                <c:pt idx="527">
                  <c:v>84</c:v>
                </c:pt>
                <c:pt idx="528">
                  <c:v>60</c:v>
                </c:pt>
                <c:pt idx="529">
                  <c:v>7</c:v>
                </c:pt>
                <c:pt idx="530">
                  <c:v>5</c:v>
                </c:pt>
                <c:pt idx="531">
                  <c:v>0</c:v>
                </c:pt>
                <c:pt idx="532">
                  <c:v>1</c:v>
                </c:pt>
                <c:pt idx="533">
                  <c:v>0</c:v>
                </c:pt>
                <c:pt idx="534">
                  <c:v>1</c:v>
                </c:pt>
                <c:pt idx="535">
                  <c:v>1</c:v>
                </c:pt>
                <c:pt idx="536">
                  <c:v>1</c:v>
                </c:pt>
                <c:pt idx="537">
                  <c:v>6</c:v>
                </c:pt>
                <c:pt idx="538">
                  <c:v>1</c:v>
                </c:pt>
                <c:pt idx="539">
                  <c:v>0</c:v>
                </c:pt>
                <c:pt idx="540">
                  <c:v>416</c:v>
                </c:pt>
                <c:pt idx="541">
                  <c:v>0</c:v>
                </c:pt>
                <c:pt idx="542">
                  <c:v>38</c:v>
                </c:pt>
                <c:pt idx="543">
                  <c:v>0</c:v>
                </c:pt>
                <c:pt idx="544">
                  <c:v>2</c:v>
                </c:pt>
                <c:pt idx="545">
                  <c:v>4</c:v>
                </c:pt>
                <c:pt idx="546">
                  <c:v>4</c:v>
                </c:pt>
                <c:pt idx="547">
                  <c:v>3</c:v>
                </c:pt>
                <c:pt idx="548">
                  <c:v>1</c:v>
                </c:pt>
                <c:pt idx="549">
                  <c:v>0</c:v>
                </c:pt>
                <c:pt idx="550">
                  <c:v>3</c:v>
                </c:pt>
                <c:pt idx="551">
                  <c:v>6</c:v>
                </c:pt>
                <c:pt idx="552">
                  <c:v>12</c:v>
                </c:pt>
                <c:pt idx="553">
                  <c:v>3</c:v>
                </c:pt>
                <c:pt idx="554">
                  <c:v>1</c:v>
                </c:pt>
                <c:pt idx="555">
                  <c:v>4</c:v>
                </c:pt>
                <c:pt idx="556">
                  <c:v>0</c:v>
                </c:pt>
                <c:pt idx="557">
                  <c:v>12</c:v>
                </c:pt>
                <c:pt idx="558">
                  <c:v>50</c:v>
                </c:pt>
                <c:pt idx="559">
                  <c:v>40</c:v>
                </c:pt>
                <c:pt idx="560">
                  <c:v>0</c:v>
                </c:pt>
                <c:pt idx="561">
                  <c:v>0</c:v>
                </c:pt>
                <c:pt idx="562">
                  <c:v>3</c:v>
                </c:pt>
                <c:pt idx="563">
                  <c:v>9</c:v>
                </c:pt>
                <c:pt idx="564">
                  <c:v>0</c:v>
                </c:pt>
                <c:pt idx="565">
                  <c:v>1</c:v>
                </c:pt>
                <c:pt idx="566">
                  <c:v>7</c:v>
                </c:pt>
                <c:pt idx="567">
                  <c:v>0</c:v>
                </c:pt>
                <c:pt idx="568">
                  <c:v>12</c:v>
                </c:pt>
                <c:pt idx="569">
                  <c:v>0</c:v>
                </c:pt>
                <c:pt idx="570">
                  <c:v>3</c:v>
                </c:pt>
                <c:pt idx="571">
                  <c:v>0</c:v>
                </c:pt>
                <c:pt idx="572">
                  <c:v>1</c:v>
                </c:pt>
                <c:pt idx="573">
                  <c:v>0</c:v>
                </c:pt>
                <c:pt idx="574">
                  <c:v>3</c:v>
                </c:pt>
                <c:pt idx="575">
                  <c:v>0</c:v>
                </c:pt>
                <c:pt idx="576">
                  <c:v>0</c:v>
                </c:pt>
                <c:pt idx="577">
                  <c:v>1</c:v>
                </c:pt>
                <c:pt idx="578">
                  <c:v>5</c:v>
                </c:pt>
                <c:pt idx="579">
                  <c:v>0</c:v>
                </c:pt>
                <c:pt idx="580">
                  <c:v>0</c:v>
                </c:pt>
                <c:pt idx="581">
                  <c:v>0</c:v>
                </c:pt>
                <c:pt idx="582">
                  <c:v>0</c:v>
                </c:pt>
                <c:pt idx="583">
                  <c:v>0</c:v>
                </c:pt>
                <c:pt idx="584">
                  <c:v>0</c:v>
                </c:pt>
                <c:pt idx="585">
                  <c:v>0</c:v>
                </c:pt>
                <c:pt idx="586">
                  <c:v>0</c:v>
                </c:pt>
                <c:pt idx="587">
                  <c:v>0</c:v>
                </c:pt>
                <c:pt idx="588">
                  <c:v>15</c:v>
                </c:pt>
                <c:pt idx="589">
                  <c:v>4</c:v>
                </c:pt>
                <c:pt idx="590">
                  <c:v>1</c:v>
                </c:pt>
                <c:pt idx="591">
                  <c:v>1</c:v>
                </c:pt>
                <c:pt idx="592">
                  <c:v>4</c:v>
                </c:pt>
                <c:pt idx="593">
                  <c:v>3</c:v>
                </c:pt>
                <c:pt idx="594">
                  <c:v>4</c:v>
                </c:pt>
                <c:pt idx="595">
                  <c:v>4</c:v>
                </c:pt>
                <c:pt idx="596">
                  <c:v>1</c:v>
                </c:pt>
                <c:pt idx="597">
                  <c:v>8</c:v>
                </c:pt>
                <c:pt idx="598">
                  <c:v>16</c:v>
                </c:pt>
                <c:pt idx="599">
                  <c:v>1</c:v>
                </c:pt>
                <c:pt idx="600">
                  <c:v>0</c:v>
                </c:pt>
                <c:pt idx="601">
                  <c:v>0</c:v>
                </c:pt>
                <c:pt idx="602">
                  <c:v>0</c:v>
                </c:pt>
                <c:pt idx="603">
                  <c:v>0</c:v>
                </c:pt>
                <c:pt idx="604">
                  <c:v>1</c:v>
                </c:pt>
                <c:pt idx="605">
                  <c:v>0</c:v>
                </c:pt>
                <c:pt idx="606">
                  <c:v>1</c:v>
                </c:pt>
                <c:pt idx="607">
                  <c:v>6</c:v>
                </c:pt>
                <c:pt idx="608">
                  <c:v>0</c:v>
                </c:pt>
                <c:pt idx="609">
                  <c:v>0</c:v>
                </c:pt>
                <c:pt idx="610">
                  <c:v>1</c:v>
                </c:pt>
                <c:pt idx="611">
                  <c:v>1</c:v>
                </c:pt>
                <c:pt idx="612">
                  <c:v>0</c:v>
                </c:pt>
                <c:pt idx="613">
                  <c:v>1</c:v>
                </c:pt>
                <c:pt idx="614">
                  <c:v>0</c:v>
                </c:pt>
                <c:pt idx="615">
                  <c:v>0</c:v>
                </c:pt>
                <c:pt idx="616">
                  <c:v>0</c:v>
                </c:pt>
                <c:pt idx="617">
                  <c:v>0</c:v>
                </c:pt>
                <c:pt idx="618">
                  <c:v>0</c:v>
                </c:pt>
                <c:pt idx="619">
                  <c:v>0</c:v>
                </c:pt>
                <c:pt idx="620">
                  <c:v>3</c:v>
                </c:pt>
                <c:pt idx="621">
                  <c:v>1</c:v>
                </c:pt>
                <c:pt idx="622">
                  <c:v>10</c:v>
                </c:pt>
                <c:pt idx="623">
                  <c:v>10</c:v>
                </c:pt>
                <c:pt idx="624">
                  <c:v>1</c:v>
                </c:pt>
                <c:pt idx="625">
                  <c:v>3</c:v>
                </c:pt>
                <c:pt idx="626">
                  <c:v>1</c:v>
                </c:pt>
                <c:pt idx="627">
                  <c:v>0</c:v>
                </c:pt>
                <c:pt idx="628">
                  <c:v>2</c:v>
                </c:pt>
                <c:pt idx="629">
                  <c:v>1</c:v>
                </c:pt>
                <c:pt idx="630">
                  <c:v>0</c:v>
                </c:pt>
                <c:pt idx="631">
                  <c:v>0</c:v>
                </c:pt>
                <c:pt idx="632">
                  <c:v>51</c:v>
                </c:pt>
                <c:pt idx="633">
                  <c:v>1</c:v>
                </c:pt>
                <c:pt idx="634">
                  <c:v>0</c:v>
                </c:pt>
                <c:pt idx="635">
                  <c:v>1</c:v>
                </c:pt>
                <c:pt idx="636">
                  <c:v>0</c:v>
                </c:pt>
                <c:pt idx="637">
                  <c:v>2</c:v>
                </c:pt>
                <c:pt idx="638">
                  <c:v>0</c:v>
                </c:pt>
                <c:pt idx="639">
                  <c:v>0</c:v>
                </c:pt>
                <c:pt idx="640">
                  <c:v>0</c:v>
                </c:pt>
                <c:pt idx="641">
                  <c:v>0</c:v>
                </c:pt>
                <c:pt idx="642">
                  <c:v>6</c:v>
                </c:pt>
                <c:pt idx="643">
                  <c:v>17</c:v>
                </c:pt>
                <c:pt idx="644">
                  <c:v>7</c:v>
                </c:pt>
                <c:pt idx="645">
                  <c:v>0</c:v>
                </c:pt>
                <c:pt idx="646">
                  <c:v>1</c:v>
                </c:pt>
              </c:numCache>
            </c:numRef>
          </c:val>
          <c:smooth val="0"/>
          <c:extLst>
            <c:ext xmlns:c16="http://schemas.microsoft.com/office/drawing/2014/chart" uri="{C3380CC4-5D6E-409C-BE32-E72D297353CC}">
              <c16:uniqueId val="{00000002-D30D-4B14-B7AE-162693DCF6DF}"/>
            </c:ext>
          </c:extLst>
        </c:ser>
        <c:dLbls>
          <c:showLegendKey val="0"/>
          <c:showVal val="0"/>
          <c:showCatName val="0"/>
          <c:showSerName val="0"/>
          <c:showPercent val="0"/>
          <c:showBubbleSize val="0"/>
        </c:dLbls>
        <c:marker val="1"/>
        <c:smooth val="0"/>
        <c:axId val="412270960"/>
        <c:axId val="412270568"/>
      </c:lineChart>
      <c:catAx>
        <c:axId val="41227096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zh-TW"/>
          </a:p>
        </c:txPr>
        <c:crossAx val="412270568"/>
        <c:crosses val="autoZero"/>
        <c:auto val="1"/>
        <c:lblAlgn val="ctr"/>
        <c:lblOffset val="100"/>
        <c:noMultiLvlLbl val="0"/>
      </c:catAx>
      <c:valAx>
        <c:axId val="412270568"/>
        <c:scaling>
          <c:orientation val="minMax"/>
          <c:max val="60"/>
        </c:scaling>
        <c:delete val="0"/>
        <c:axPos val="l"/>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zh-TW"/>
          </a:p>
        </c:txPr>
        <c:crossAx val="412270960"/>
        <c:crosses val="autoZero"/>
        <c:crossBetween val="between"/>
      </c:valAx>
      <c:valAx>
        <c:axId val="412267040"/>
        <c:scaling>
          <c:orientation val="minMax"/>
          <c:max val="20"/>
        </c:scaling>
        <c:delete val="0"/>
        <c:axPos val="r"/>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zh-TW"/>
          </a:p>
        </c:txPr>
        <c:crossAx val="412265864"/>
        <c:crosses val="max"/>
        <c:crossBetween val="between"/>
      </c:valAx>
      <c:catAx>
        <c:axId val="412265864"/>
        <c:scaling>
          <c:orientation val="minMax"/>
        </c:scaling>
        <c:delete val="1"/>
        <c:axPos val="b"/>
        <c:numFmt formatCode="General" sourceLinked="1"/>
        <c:majorTickMark val="out"/>
        <c:minorTickMark val="none"/>
        <c:tickLblPos val="nextTo"/>
        <c:crossAx val="412267040"/>
        <c:crosses val="autoZero"/>
        <c:auto val="1"/>
        <c:lblAlgn val="ctr"/>
        <c:lblOffset val="100"/>
        <c:noMultiLvlLbl val="0"/>
      </c:catAx>
      <c:spPr>
        <a:noFill/>
        <a:ln>
          <a:noFill/>
        </a:ln>
        <a:effectLst/>
      </c:spPr>
    </c:plotArea>
    <c:legend>
      <c:legendPos val="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zh-TW"/>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zh-TW"/>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Lst>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TW"/>
  <c:roundedCorners val="0"/>
  <mc:AlternateContent xmlns:mc="http://schemas.openxmlformats.org/markup-compatibility/2006">
    <mc:Choice xmlns:c14="http://schemas.microsoft.com/office/drawing/2007/8/2/chart" Requires="c14">
      <c14:style val="102"/>
    </mc:Choice>
    <mc:Fallback>
      <c:style val="2"/>
    </mc:Fallback>
  </mc:AlternateContent>
  <c:pivotSource>
    <c:name>[MVL AMD BRCM Customer lot RW rate 0901-T_(Security C).xlsm]QM PoP!樞紐分析表3</c:name>
    <c:fmtId val="0"/>
  </c:pivotSource>
  <c:chart>
    <c:autoTitleDeleted val="0"/>
    <c:pivotFmts>
      <c:pivotFmt>
        <c:idx val="0"/>
        <c:spPr>
          <a:solidFill>
            <a:schemeClr val="accent1"/>
          </a:solidFill>
          <a:ln>
            <a:noFill/>
          </a:ln>
          <a:effectLst/>
        </c:spPr>
        <c:marker>
          <c:symbol val="none"/>
        </c:marker>
      </c:pivotFmt>
      <c:pivotFmt>
        <c:idx val="1"/>
        <c:spPr>
          <a:solidFill>
            <a:schemeClr val="accent3"/>
          </a:solidFill>
          <a:ln>
            <a:noFill/>
          </a:ln>
          <a:effectLst/>
        </c:spPr>
        <c:marker>
          <c:symbol val="none"/>
        </c:marker>
      </c:pivotFmt>
      <c:pivotFmt>
        <c:idx val="2"/>
        <c:spPr>
          <a:solidFill>
            <a:schemeClr val="accent1"/>
          </a:solidFill>
          <a:ln w="28575" cap="rnd">
            <a:solidFill>
              <a:schemeClr val="accent2"/>
            </a:solidFill>
            <a:round/>
          </a:ln>
          <a:effectLst/>
        </c:spPr>
        <c:marker>
          <c:symbol val="circle"/>
          <c:size val="11"/>
          <c:spPr>
            <a:solidFill>
              <a:schemeClr val="bg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800" b="0" i="0" u="none" strike="noStrike" kern="1200" baseline="0">
                  <a:solidFill>
                    <a:schemeClr val="tx1">
                      <a:lumMod val="75000"/>
                      <a:lumOff val="25000"/>
                    </a:schemeClr>
                  </a:solidFill>
                  <a:latin typeface="+mn-lt"/>
                  <a:ea typeface="+mn-ea"/>
                  <a:cs typeface="+mn-cs"/>
                </a:defRPr>
              </a:pPr>
              <a:endParaRPr lang="zh-TW"/>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marker>
          <c:symbol val="none"/>
        </c:marker>
      </c:pivotFmt>
      <c:pivotFmt>
        <c:idx val="4"/>
        <c:spPr>
          <a:solidFill>
            <a:schemeClr val="accent3"/>
          </a:solidFill>
          <a:ln>
            <a:noFill/>
          </a:ln>
          <a:effectLst/>
        </c:spPr>
        <c:marker>
          <c:symbol val="none"/>
        </c:marker>
      </c:pivotFmt>
      <c:pivotFmt>
        <c:idx val="5"/>
        <c:spPr>
          <a:solidFill>
            <a:schemeClr val="accent1"/>
          </a:solidFill>
          <a:ln w="28575" cap="rnd">
            <a:solidFill>
              <a:schemeClr val="accent2"/>
            </a:solidFill>
            <a:round/>
          </a:ln>
          <a:effectLst/>
        </c:spPr>
        <c:marker>
          <c:symbol val="circle"/>
          <c:size val="11"/>
          <c:spPr>
            <a:solidFill>
              <a:schemeClr val="bg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800" b="0" i="0" u="none" strike="noStrike" kern="1200" baseline="0">
                  <a:solidFill>
                    <a:schemeClr val="tx1">
                      <a:lumMod val="75000"/>
                      <a:lumOff val="25000"/>
                    </a:schemeClr>
                  </a:solidFill>
                  <a:latin typeface="+mn-lt"/>
                  <a:ea typeface="+mn-ea"/>
                  <a:cs typeface="+mn-cs"/>
                </a:defRPr>
              </a:pPr>
              <a:endParaRPr lang="zh-TW"/>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6"/>
        <c:spPr>
          <a:solidFill>
            <a:schemeClr val="accent1"/>
          </a:solidFill>
          <a:ln>
            <a:noFill/>
          </a:ln>
          <a:effectLst/>
        </c:spPr>
        <c:marker>
          <c:symbol val="none"/>
        </c:marker>
      </c:pivotFmt>
      <c:pivotFmt>
        <c:idx val="7"/>
        <c:spPr>
          <a:solidFill>
            <a:schemeClr val="accent3"/>
          </a:solidFill>
          <a:ln>
            <a:noFill/>
          </a:ln>
          <a:effectLst/>
        </c:spPr>
        <c:marker>
          <c:symbol val="none"/>
        </c:marker>
      </c:pivotFmt>
      <c:pivotFmt>
        <c:idx val="8"/>
        <c:spPr>
          <a:ln w="28575" cap="rnd">
            <a:solidFill>
              <a:schemeClr val="accent2"/>
            </a:solidFill>
            <a:round/>
          </a:ln>
          <a:effectLst/>
        </c:spPr>
        <c:marker>
          <c:symbol val="circle"/>
          <c:size val="11"/>
          <c:spPr>
            <a:solidFill>
              <a:schemeClr val="bg1"/>
            </a:solidFill>
            <a:ln w="9525">
              <a:solidFill>
                <a:schemeClr val="accent3"/>
              </a:solidFill>
            </a:ln>
            <a:effectLst/>
          </c:spPr>
        </c:marker>
        <c:dLbl>
          <c:idx val="0"/>
          <c:layout/>
          <c:spPr>
            <a:noFill/>
            <a:ln>
              <a:noFill/>
            </a:ln>
            <a:effectLst/>
          </c:spPr>
          <c:txPr>
            <a:bodyPr rot="0" spcFirstLastPara="1" vertOverflow="ellipsis" vert="horz" wrap="square" lIns="38100" tIns="19050" rIns="38100" bIns="19050" anchor="ctr" anchorCtr="1">
              <a:spAutoFit/>
            </a:bodyPr>
            <a:lstStyle/>
            <a:p>
              <a:pPr>
                <a:defRPr sz="800" b="0" i="0" u="none" strike="noStrike" kern="1200" baseline="0">
                  <a:solidFill>
                    <a:schemeClr val="tx1">
                      <a:lumMod val="75000"/>
                      <a:lumOff val="25000"/>
                    </a:schemeClr>
                  </a:solidFill>
                  <a:latin typeface="+mn-lt"/>
                  <a:ea typeface="+mn-ea"/>
                  <a:cs typeface="+mn-cs"/>
                </a:defRPr>
              </a:pPr>
              <a:endParaRPr lang="zh-TW"/>
            </a:p>
          </c:txPr>
          <c:dLblPos val="ctr"/>
          <c:showLegendKey val="0"/>
          <c:showVal val="1"/>
          <c:showCatName val="0"/>
          <c:showSerName val="0"/>
          <c:showPercent val="0"/>
          <c:showBubbleSize val="0"/>
          <c:extLst>
            <c:ext xmlns:c15="http://schemas.microsoft.com/office/drawing/2012/chart" uri="{CE6537A1-D6FC-4f65-9D91-7224C49458BB}">
              <c15:layout/>
            </c:ext>
          </c:extLst>
        </c:dLbl>
      </c:pivotFmt>
    </c:pivotFmts>
    <c:plotArea>
      <c:layout/>
      <c:barChart>
        <c:barDir val="col"/>
        <c:grouping val="clustered"/>
        <c:varyColors val="0"/>
        <c:ser>
          <c:idx val="0"/>
          <c:order val="0"/>
          <c:tx>
            <c:strRef>
              <c:f>'QM PoP'!$B$3</c:f>
              <c:strCache>
                <c:ptCount val="1"/>
                <c:pt idx="0">
                  <c:v>- Wafer Q'ty</c:v>
                </c:pt>
              </c:strCache>
            </c:strRef>
          </c:tx>
          <c:spPr>
            <a:solidFill>
              <a:schemeClr val="accent1"/>
            </a:solidFill>
            <a:ln>
              <a:noFill/>
            </a:ln>
            <a:effectLst/>
          </c:spPr>
          <c:invertIfNegative val="0"/>
          <c:cat>
            <c:multiLvlStrRef>
              <c:f>'QM PoP'!$A$4:$A$55</c:f>
              <c:multiLvlStrCache>
                <c:ptCount val="23"/>
                <c:lvl>
                  <c:pt idx="0">
                    <c:v>78QM06B001</c:v>
                  </c:pt>
                  <c:pt idx="1">
                    <c:v>78QM05B007</c:v>
                  </c:pt>
                  <c:pt idx="2">
                    <c:v>78QM05B001</c:v>
                  </c:pt>
                  <c:pt idx="3">
                    <c:v>NEQMQ1</c:v>
                  </c:pt>
                  <c:pt idx="4">
                    <c:v>NEQMQ2</c:v>
                  </c:pt>
                  <c:pt idx="5">
                    <c:v>NCQMTN</c:v>
                  </c:pt>
                  <c:pt idx="6">
                    <c:v>45QM98</c:v>
                  </c:pt>
                  <c:pt idx="7">
                    <c:v>78QM05B005</c:v>
                  </c:pt>
                  <c:pt idx="8">
                    <c:v>78QM05B006</c:v>
                  </c:pt>
                  <c:pt idx="9">
                    <c:v>78QM06B004</c:v>
                  </c:pt>
                  <c:pt idx="10">
                    <c:v>78QM06B001</c:v>
                  </c:pt>
                  <c:pt idx="11">
                    <c:v>NCQMTM</c:v>
                  </c:pt>
                  <c:pt idx="12">
                    <c:v>NCQMU3</c:v>
                  </c:pt>
                  <c:pt idx="13">
                    <c:v>78QM06B001</c:v>
                  </c:pt>
                  <c:pt idx="14">
                    <c:v>78QM05B007</c:v>
                  </c:pt>
                  <c:pt idx="15">
                    <c:v>78QM05B001</c:v>
                  </c:pt>
                  <c:pt idx="16">
                    <c:v>78QM06B004</c:v>
                  </c:pt>
                  <c:pt idx="17">
                    <c:v>78QM05B002</c:v>
                  </c:pt>
                  <c:pt idx="18">
                    <c:v>NCQMTN</c:v>
                  </c:pt>
                  <c:pt idx="19">
                    <c:v>78QM06B003</c:v>
                  </c:pt>
                  <c:pt idx="20">
                    <c:v>NEQMQ3</c:v>
                  </c:pt>
                  <c:pt idx="21">
                    <c:v>NCQMTM</c:v>
                  </c:pt>
                  <c:pt idx="22">
                    <c:v>NCQMU3</c:v>
                  </c:pt>
                </c:lvl>
                <c:lvl>
                  <c:pt idx="0">
                    <c:v>AspenA FS_PR1</c:v>
                  </c:pt>
                  <c:pt idx="2">
                    <c:v>AspenA FS_PR1</c:v>
                  </c:pt>
                  <c:pt idx="4">
                    <c:v>AspenA FS_PR1</c:v>
                  </c:pt>
                  <c:pt idx="6">
                    <c:v>AspenA BS_PR1</c:v>
                  </c:pt>
                  <c:pt idx="7">
                    <c:v>AspenA FS_PR1</c:v>
                  </c:pt>
                  <c:pt idx="9">
                    <c:v>AspenA FS_PR1</c:v>
                  </c:pt>
                  <c:pt idx="10">
                    <c:v>AspenA FS_PR1</c:v>
                  </c:pt>
                  <c:pt idx="11">
                    <c:v>AspenA FS_PR2</c:v>
                  </c:pt>
                  <c:pt idx="13">
                    <c:v>AspenA FS_PR1</c:v>
                  </c:pt>
                  <c:pt idx="14">
                    <c:v>AspenA FS_PR1</c:v>
                  </c:pt>
                  <c:pt idx="15">
                    <c:v>AspenA FS_PR1</c:v>
                  </c:pt>
                  <c:pt idx="16">
                    <c:v>AspenA FS_PR1</c:v>
                  </c:pt>
                  <c:pt idx="17">
                    <c:v>AspenA FS_PR2</c:v>
                  </c:pt>
                  <c:pt idx="20">
                    <c:v>AspenA FS_PR1</c:v>
                  </c:pt>
                  <c:pt idx="21">
                    <c:v>AspenA FS_uPad</c:v>
                  </c:pt>
                </c:lvl>
                <c:lvl>
                  <c:pt idx="0">
                    <c:v>2026/8/27</c:v>
                  </c:pt>
                  <c:pt idx="2">
                    <c:v>2026/8/28</c:v>
                  </c:pt>
                  <c:pt idx="4">
                    <c:v>2026/8/29</c:v>
                  </c:pt>
                  <c:pt idx="6">
                    <c:v>2026/8/31</c:v>
                  </c:pt>
                  <c:pt idx="9">
                    <c:v>2026/9/1</c:v>
                  </c:pt>
                  <c:pt idx="10">
                    <c:v>2026/9/2</c:v>
                  </c:pt>
                  <c:pt idx="11">
                    <c:v>2026/9/3</c:v>
                  </c:pt>
                  <c:pt idx="13">
                    <c:v>2026/9/4</c:v>
                  </c:pt>
                  <c:pt idx="14">
                    <c:v>2026/9/5</c:v>
                  </c:pt>
                  <c:pt idx="15">
                    <c:v>2026/9/6</c:v>
                  </c:pt>
                  <c:pt idx="16">
                    <c:v>2026/9/8</c:v>
                  </c:pt>
                  <c:pt idx="20">
                    <c:v>2026/9/9</c:v>
                  </c:pt>
                  <c:pt idx="21">
                    <c:v>2026/9/10</c:v>
                  </c:pt>
                </c:lvl>
              </c:multiLvlStrCache>
            </c:multiLvlStrRef>
          </c:cat>
          <c:val>
            <c:numRef>
              <c:f>'QM PoP'!$B$4:$B$55</c:f>
              <c:numCache>
                <c:formatCode>General</c:formatCode>
                <c:ptCount val="23"/>
                <c:pt idx="0">
                  <c:v>12</c:v>
                </c:pt>
                <c:pt idx="1">
                  <c:v>6</c:v>
                </c:pt>
                <c:pt idx="2">
                  <c:v>7</c:v>
                </c:pt>
                <c:pt idx="3">
                  <c:v>12</c:v>
                </c:pt>
                <c:pt idx="4">
                  <c:v>12</c:v>
                </c:pt>
                <c:pt idx="5">
                  <c:v>11</c:v>
                </c:pt>
                <c:pt idx="6">
                  <c:v>12</c:v>
                </c:pt>
                <c:pt idx="7">
                  <c:v>1</c:v>
                </c:pt>
                <c:pt idx="8">
                  <c:v>1</c:v>
                </c:pt>
                <c:pt idx="9">
                  <c:v>11</c:v>
                </c:pt>
                <c:pt idx="10">
                  <c:v>13</c:v>
                </c:pt>
                <c:pt idx="11">
                  <c:v>11</c:v>
                </c:pt>
                <c:pt idx="12">
                  <c:v>8</c:v>
                </c:pt>
                <c:pt idx="13">
                  <c:v>13</c:v>
                </c:pt>
                <c:pt idx="14">
                  <c:v>6</c:v>
                </c:pt>
                <c:pt idx="15">
                  <c:v>7</c:v>
                </c:pt>
                <c:pt idx="16">
                  <c:v>11</c:v>
                </c:pt>
                <c:pt idx="17">
                  <c:v>1</c:v>
                </c:pt>
                <c:pt idx="18">
                  <c:v>11</c:v>
                </c:pt>
                <c:pt idx="19">
                  <c:v>2</c:v>
                </c:pt>
                <c:pt idx="20">
                  <c:v>12</c:v>
                </c:pt>
                <c:pt idx="21">
                  <c:v>11</c:v>
                </c:pt>
                <c:pt idx="22">
                  <c:v>8</c:v>
                </c:pt>
              </c:numCache>
            </c:numRef>
          </c:val>
          <c:extLst>
            <c:ext xmlns:c16="http://schemas.microsoft.com/office/drawing/2014/chart" uri="{C3380CC4-5D6E-409C-BE32-E72D297353CC}">
              <c16:uniqueId val="{00000000-5D82-488E-8AFB-CC4CA078A6E8}"/>
            </c:ext>
          </c:extLst>
        </c:ser>
        <c:ser>
          <c:idx val="1"/>
          <c:order val="1"/>
          <c:tx>
            <c:strRef>
              <c:f>'QM PoP'!$C$3</c:f>
              <c:strCache>
                <c:ptCount val="1"/>
                <c:pt idx="0">
                  <c:v>- Rework wafer</c:v>
                </c:pt>
              </c:strCache>
            </c:strRef>
          </c:tx>
          <c:spPr>
            <a:solidFill>
              <a:schemeClr val="accent3"/>
            </a:solidFill>
            <a:ln>
              <a:noFill/>
            </a:ln>
            <a:effectLst/>
          </c:spPr>
          <c:invertIfNegative val="0"/>
          <c:cat>
            <c:multiLvlStrRef>
              <c:f>'QM PoP'!$A$4:$A$55</c:f>
              <c:multiLvlStrCache>
                <c:ptCount val="23"/>
                <c:lvl>
                  <c:pt idx="0">
                    <c:v>78QM06B001</c:v>
                  </c:pt>
                  <c:pt idx="1">
                    <c:v>78QM05B007</c:v>
                  </c:pt>
                  <c:pt idx="2">
                    <c:v>78QM05B001</c:v>
                  </c:pt>
                  <c:pt idx="3">
                    <c:v>NEQMQ1</c:v>
                  </c:pt>
                  <c:pt idx="4">
                    <c:v>NEQMQ2</c:v>
                  </c:pt>
                  <c:pt idx="5">
                    <c:v>NCQMTN</c:v>
                  </c:pt>
                  <c:pt idx="6">
                    <c:v>45QM98</c:v>
                  </c:pt>
                  <c:pt idx="7">
                    <c:v>78QM05B005</c:v>
                  </c:pt>
                  <c:pt idx="8">
                    <c:v>78QM05B006</c:v>
                  </c:pt>
                  <c:pt idx="9">
                    <c:v>78QM06B004</c:v>
                  </c:pt>
                  <c:pt idx="10">
                    <c:v>78QM06B001</c:v>
                  </c:pt>
                  <c:pt idx="11">
                    <c:v>NCQMTM</c:v>
                  </c:pt>
                  <c:pt idx="12">
                    <c:v>NCQMU3</c:v>
                  </c:pt>
                  <c:pt idx="13">
                    <c:v>78QM06B001</c:v>
                  </c:pt>
                  <c:pt idx="14">
                    <c:v>78QM05B007</c:v>
                  </c:pt>
                  <c:pt idx="15">
                    <c:v>78QM05B001</c:v>
                  </c:pt>
                  <c:pt idx="16">
                    <c:v>78QM06B004</c:v>
                  </c:pt>
                  <c:pt idx="17">
                    <c:v>78QM05B002</c:v>
                  </c:pt>
                  <c:pt idx="18">
                    <c:v>NCQMTN</c:v>
                  </c:pt>
                  <c:pt idx="19">
                    <c:v>78QM06B003</c:v>
                  </c:pt>
                  <c:pt idx="20">
                    <c:v>NEQMQ3</c:v>
                  </c:pt>
                  <c:pt idx="21">
                    <c:v>NCQMTM</c:v>
                  </c:pt>
                  <c:pt idx="22">
                    <c:v>NCQMU3</c:v>
                  </c:pt>
                </c:lvl>
                <c:lvl>
                  <c:pt idx="0">
                    <c:v>AspenA FS_PR1</c:v>
                  </c:pt>
                  <c:pt idx="2">
                    <c:v>AspenA FS_PR1</c:v>
                  </c:pt>
                  <c:pt idx="4">
                    <c:v>AspenA FS_PR1</c:v>
                  </c:pt>
                  <c:pt idx="6">
                    <c:v>AspenA BS_PR1</c:v>
                  </c:pt>
                  <c:pt idx="7">
                    <c:v>AspenA FS_PR1</c:v>
                  </c:pt>
                  <c:pt idx="9">
                    <c:v>AspenA FS_PR1</c:v>
                  </c:pt>
                  <c:pt idx="10">
                    <c:v>AspenA FS_PR1</c:v>
                  </c:pt>
                  <c:pt idx="11">
                    <c:v>AspenA FS_PR2</c:v>
                  </c:pt>
                  <c:pt idx="13">
                    <c:v>AspenA FS_PR1</c:v>
                  </c:pt>
                  <c:pt idx="14">
                    <c:v>AspenA FS_PR1</c:v>
                  </c:pt>
                  <c:pt idx="15">
                    <c:v>AspenA FS_PR1</c:v>
                  </c:pt>
                  <c:pt idx="16">
                    <c:v>AspenA FS_PR1</c:v>
                  </c:pt>
                  <c:pt idx="17">
                    <c:v>AspenA FS_PR2</c:v>
                  </c:pt>
                  <c:pt idx="20">
                    <c:v>AspenA FS_PR1</c:v>
                  </c:pt>
                  <c:pt idx="21">
                    <c:v>AspenA FS_uPad</c:v>
                  </c:pt>
                </c:lvl>
                <c:lvl>
                  <c:pt idx="0">
                    <c:v>2026/8/27</c:v>
                  </c:pt>
                  <c:pt idx="2">
                    <c:v>2026/8/28</c:v>
                  </c:pt>
                  <c:pt idx="4">
                    <c:v>2026/8/29</c:v>
                  </c:pt>
                  <c:pt idx="6">
                    <c:v>2026/8/31</c:v>
                  </c:pt>
                  <c:pt idx="9">
                    <c:v>2026/9/1</c:v>
                  </c:pt>
                  <c:pt idx="10">
                    <c:v>2026/9/2</c:v>
                  </c:pt>
                  <c:pt idx="11">
                    <c:v>2026/9/3</c:v>
                  </c:pt>
                  <c:pt idx="13">
                    <c:v>2026/9/4</c:v>
                  </c:pt>
                  <c:pt idx="14">
                    <c:v>2026/9/5</c:v>
                  </c:pt>
                  <c:pt idx="15">
                    <c:v>2026/9/6</c:v>
                  </c:pt>
                  <c:pt idx="16">
                    <c:v>2026/9/8</c:v>
                  </c:pt>
                  <c:pt idx="20">
                    <c:v>2026/9/9</c:v>
                  </c:pt>
                  <c:pt idx="21">
                    <c:v>2026/9/10</c:v>
                  </c:pt>
                </c:lvl>
              </c:multiLvlStrCache>
            </c:multiLvlStrRef>
          </c:cat>
          <c:val>
            <c:numRef>
              <c:f>'QM PoP'!$C$4:$C$55</c:f>
              <c:numCache>
                <c:formatCode>General</c:formatCode>
                <c:ptCount val="23"/>
                <c:pt idx="0">
                  <c:v>12</c:v>
                </c:pt>
                <c:pt idx="1">
                  <c:v>6</c:v>
                </c:pt>
                <c:pt idx="2">
                  <c:v>7</c:v>
                </c:pt>
                <c:pt idx="3">
                  <c:v>0</c:v>
                </c:pt>
                <c:pt idx="4">
                  <c:v>0</c:v>
                </c:pt>
                <c:pt idx="5">
                  <c:v>0</c:v>
                </c:pt>
                <c:pt idx="6">
                  <c:v>0</c:v>
                </c:pt>
                <c:pt idx="7">
                  <c:v>0</c:v>
                </c:pt>
                <c:pt idx="8">
                  <c:v>0</c:v>
                </c:pt>
                <c:pt idx="9">
                  <c:v>11</c:v>
                </c:pt>
                <c:pt idx="10">
                  <c:v>13</c:v>
                </c:pt>
                <c:pt idx="11">
                  <c:v>0</c:v>
                </c:pt>
                <c:pt idx="12">
                  <c:v>0</c:v>
                </c:pt>
                <c:pt idx="13">
                  <c:v>13</c:v>
                </c:pt>
                <c:pt idx="14">
                  <c:v>5</c:v>
                </c:pt>
                <c:pt idx="15">
                  <c:v>7</c:v>
                </c:pt>
                <c:pt idx="16">
                  <c:v>11</c:v>
                </c:pt>
                <c:pt idx="17">
                  <c:v>1</c:v>
                </c:pt>
                <c:pt idx="18">
                  <c:v>0</c:v>
                </c:pt>
                <c:pt idx="19">
                  <c:v>0</c:v>
                </c:pt>
                <c:pt idx="20">
                  <c:v>5</c:v>
                </c:pt>
                <c:pt idx="21">
                  <c:v>0</c:v>
                </c:pt>
                <c:pt idx="22">
                  <c:v>0</c:v>
                </c:pt>
              </c:numCache>
            </c:numRef>
          </c:val>
          <c:extLst>
            <c:ext xmlns:c16="http://schemas.microsoft.com/office/drawing/2014/chart" uri="{C3380CC4-5D6E-409C-BE32-E72D297353CC}">
              <c16:uniqueId val="{00000001-5D82-488E-8AFB-CC4CA078A6E8}"/>
            </c:ext>
          </c:extLst>
        </c:ser>
        <c:dLbls>
          <c:showLegendKey val="0"/>
          <c:showVal val="0"/>
          <c:showCatName val="0"/>
          <c:showSerName val="0"/>
          <c:showPercent val="0"/>
          <c:showBubbleSize val="0"/>
        </c:dLbls>
        <c:gapWidth val="219"/>
        <c:axId val="412272528"/>
        <c:axId val="412270176"/>
      </c:barChart>
      <c:lineChart>
        <c:grouping val="standard"/>
        <c:varyColors val="0"/>
        <c:ser>
          <c:idx val="2"/>
          <c:order val="2"/>
          <c:tx>
            <c:strRef>
              <c:f>'QM PoP'!$D$3</c:f>
              <c:strCache>
                <c:ptCount val="1"/>
                <c:pt idx="0">
                  <c:v>- Addition defect</c:v>
                </c:pt>
              </c:strCache>
            </c:strRef>
          </c:tx>
          <c:spPr>
            <a:ln w="28575" cap="rnd">
              <a:solidFill>
                <a:schemeClr val="accent2"/>
              </a:solidFill>
              <a:round/>
            </a:ln>
            <a:effectLst/>
          </c:spPr>
          <c:marker>
            <c:symbol val="circle"/>
            <c:size val="11"/>
            <c:spPr>
              <a:solidFill>
                <a:schemeClr val="bg1"/>
              </a:solidFill>
              <a:ln w="9525">
                <a:solidFill>
                  <a:schemeClr val="accent3"/>
                </a:solidFill>
              </a:ln>
              <a:effectLst/>
            </c:spPr>
          </c:marker>
          <c:dLbls>
            <c:spPr>
              <a:noFill/>
              <a:ln>
                <a:noFill/>
              </a:ln>
              <a:effectLst/>
            </c:spPr>
            <c:txPr>
              <a:bodyPr rot="0" spcFirstLastPara="1" vertOverflow="ellipsis" vert="horz" wrap="square" lIns="38100" tIns="19050" rIns="38100" bIns="19050" anchor="ctr" anchorCtr="1">
                <a:spAutoFit/>
              </a:bodyPr>
              <a:lstStyle/>
              <a:p>
                <a:pPr>
                  <a:defRPr sz="800" b="0" i="0" u="none" strike="noStrike" kern="1200" baseline="0">
                    <a:solidFill>
                      <a:schemeClr val="tx1">
                        <a:lumMod val="75000"/>
                        <a:lumOff val="25000"/>
                      </a:schemeClr>
                    </a:solidFill>
                    <a:latin typeface="+mn-lt"/>
                    <a:ea typeface="+mn-ea"/>
                    <a:cs typeface="+mn-cs"/>
                  </a:defRPr>
                </a:pPr>
                <a:endParaRPr lang="zh-TW"/>
              </a:p>
            </c:txPr>
            <c:dLblPos val="ctr"/>
            <c:showLegendKey val="0"/>
            <c:showVal val="1"/>
            <c:showCatName val="0"/>
            <c:showSerName val="0"/>
            <c:showPercent val="0"/>
            <c:showBubbleSize val="0"/>
            <c:showLeaderLines val="0"/>
            <c:extLst>
              <c:ext xmlns:c15="http://schemas.microsoft.com/office/drawing/2012/chart" uri="{CE6537A1-D6FC-4f65-9D91-7224C49458BB}">
                <c15:layout/>
                <c15:showLeaderLines val="1"/>
                <c15:leaderLines>
                  <c:spPr>
                    <a:ln w="9525" cap="flat" cmpd="sng" algn="ctr">
                      <a:solidFill>
                        <a:schemeClr val="tx1">
                          <a:lumMod val="35000"/>
                          <a:lumOff val="65000"/>
                        </a:schemeClr>
                      </a:solidFill>
                      <a:round/>
                    </a:ln>
                    <a:effectLst/>
                  </c:spPr>
                </c15:leaderLines>
              </c:ext>
            </c:extLst>
          </c:dLbls>
          <c:cat>
            <c:multiLvlStrRef>
              <c:f>'QM PoP'!$A$4:$A$55</c:f>
              <c:multiLvlStrCache>
                <c:ptCount val="23"/>
                <c:lvl>
                  <c:pt idx="0">
                    <c:v>78QM06B001</c:v>
                  </c:pt>
                  <c:pt idx="1">
                    <c:v>78QM05B007</c:v>
                  </c:pt>
                  <c:pt idx="2">
                    <c:v>78QM05B001</c:v>
                  </c:pt>
                  <c:pt idx="3">
                    <c:v>NEQMQ1</c:v>
                  </c:pt>
                  <c:pt idx="4">
                    <c:v>NEQMQ2</c:v>
                  </c:pt>
                  <c:pt idx="5">
                    <c:v>NCQMTN</c:v>
                  </c:pt>
                  <c:pt idx="6">
                    <c:v>45QM98</c:v>
                  </c:pt>
                  <c:pt idx="7">
                    <c:v>78QM05B005</c:v>
                  </c:pt>
                  <c:pt idx="8">
                    <c:v>78QM05B006</c:v>
                  </c:pt>
                  <c:pt idx="9">
                    <c:v>78QM06B004</c:v>
                  </c:pt>
                  <c:pt idx="10">
                    <c:v>78QM06B001</c:v>
                  </c:pt>
                  <c:pt idx="11">
                    <c:v>NCQMTM</c:v>
                  </c:pt>
                  <c:pt idx="12">
                    <c:v>NCQMU3</c:v>
                  </c:pt>
                  <c:pt idx="13">
                    <c:v>78QM06B001</c:v>
                  </c:pt>
                  <c:pt idx="14">
                    <c:v>78QM05B007</c:v>
                  </c:pt>
                  <c:pt idx="15">
                    <c:v>78QM05B001</c:v>
                  </c:pt>
                  <c:pt idx="16">
                    <c:v>78QM06B004</c:v>
                  </c:pt>
                  <c:pt idx="17">
                    <c:v>78QM05B002</c:v>
                  </c:pt>
                  <c:pt idx="18">
                    <c:v>NCQMTN</c:v>
                  </c:pt>
                  <c:pt idx="19">
                    <c:v>78QM06B003</c:v>
                  </c:pt>
                  <c:pt idx="20">
                    <c:v>NEQMQ3</c:v>
                  </c:pt>
                  <c:pt idx="21">
                    <c:v>NCQMTM</c:v>
                  </c:pt>
                  <c:pt idx="22">
                    <c:v>NCQMU3</c:v>
                  </c:pt>
                </c:lvl>
                <c:lvl>
                  <c:pt idx="0">
                    <c:v>AspenA FS_PR1</c:v>
                  </c:pt>
                  <c:pt idx="2">
                    <c:v>AspenA FS_PR1</c:v>
                  </c:pt>
                  <c:pt idx="4">
                    <c:v>AspenA FS_PR1</c:v>
                  </c:pt>
                  <c:pt idx="6">
                    <c:v>AspenA BS_PR1</c:v>
                  </c:pt>
                  <c:pt idx="7">
                    <c:v>AspenA FS_PR1</c:v>
                  </c:pt>
                  <c:pt idx="9">
                    <c:v>AspenA FS_PR1</c:v>
                  </c:pt>
                  <c:pt idx="10">
                    <c:v>AspenA FS_PR1</c:v>
                  </c:pt>
                  <c:pt idx="11">
                    <c:v>AspenA FS_PR2</c:v>
                  </c:pt>
                  <c:pt idx="13">
                    <c:v>AspenA FS_PR1</c:v>
                  </c:pt>
                  <c:pt idx="14">
                    <c:v>AspenA FS_PR1</c:v>
                  </c:pt>
                  <c:pt idx="15">
                    <c:v>AspenA FS_PR1</c:v>
                  </c:pt>
                  <c:pt idx="16">
                    <c:v>AspenA FS_PR1</c:v>
                  </c:pt>
                  <c:pt idx="17">
                    <c:v>AspenA FS_PR2</c:v>
                  </c:pt>
                  <c:pt idx="20">
                    <c:v>AspenA FS_PR1</c:v>
                  </c:pt>
                  <c:pt idx="21">
                    <c:v>AspenA FS_uPad</c:v>
                  </c:pt>
                </c:lvl>
                <c:lvl>
                  <c:pt idx="0">
                    <c:v>2026/8/27</c:v>
                  </c:pt>
                  <c:pt idx="2">
                    <c:v>2026/8/28</c:v>
                  </c:pt>
                  <c:pt idx="4">
                    <c:v>2026/8/29</c:v>
                  </c:pt>
                  <c:pt idx="6">
                    <c:v>2026/8/31</c:v>
                  </c:pt>
                  <c:pt idx="9">
                    <c:v>2026/9/1</c:v>
                  </c:pt>
                  <c:pt idx="10">
                    <c:v>2026/9/2</c:v>
                  </c:pt>
                  <c:pt idx="11">
                    <c:v>2026/9/3</c:v>
                  </c:pt>
                  <c:pt idx="13">
                    <c:v>2026/9/4</c:v>
                  </c:pt>
                  <c:pt idx="14">
                    <c:v>2026/9/5</c:v>
                  </c:pt>
                  <c:pt idx="15">
                    <c:v>2026/9/6</c:v>
                  </c:pt>
                  <c:pt idx="16">
                    <c:v>2026/9/8</c:v>
                  </c:pt>
                  <c:pt idx="20">
                    <c:v>2026/9/9</c:v>
                  </c:pt>
                  <c:pt idx="21">
                    <c:v>2026/9/10</c:v>
                  </c:pt>
                </c:lvl>
              </c:multiLvlStrCache>
            </c:multiLvlStrRef>
          </c:cat>
          <c:val>
            <c:numRef>
              <c:f>'QM PoP'!$D$4:$D$55</c:f>
              <c:numCache>
                <c:formatCode>General</c:formatCode>
                <c:ptCount val="23"/>
                <c:pt idx="0">
                  <c:v>176</c:v>
                </c:pt>
                <c:pt idx="1">
                  <c:v>178</c:v>
                </c:pt>
                <c:pt idx="2">
                  <c:v>326</c:v>
                </c:pt>
                <c:pt idx="3">
                  <c:v>4</c:v>
                </c:pt>
                <c:pt idx="4">
                  <c:v>0</c:v>
                </c:pt>
                <c:pt idx="5">
                  <c:v>0</c:v>
                </c:pt>
                <c:pt idx="6">
                  <c:v>1</c:v>
                </c:pt>
                <c:pt idx="7">
                  <c:v>0</c:v>
                </c:pt>
                <c:pt idx="8">
                  <c:v>1</c:v>
                </c:pt>
                <c:pt idx="9">
                  <c:v>55</c:v>
                </c:pt>
                <c:pt idx="10">
                  <c:v>40</c:v>
                </c:pt>
                <c:pt idx="11">
                  <c:v>0</c:v>
                </c:pt>
                <c:pt idx="12">
                  <c:v>0</c:v>
                </c:pt>
                <c:pt idx="13">
                  <c:v>0</c:v>
                </c:pt>
                <c:pt idx="14">
                  <c:v>19</c:v>
                </c:pt>
                <c:pt idx="15">
                  <c:v>32</c:v>
                </c:pt>
                <c:pt idx="16">
                  <c:v>12</c:v>
                </c:pt>
                <c:pt idx="17">
                  <c:v>43</c:v>
                </c:pt>
                <c:pt idx="18">
                  <c:v>0</c:v>
                </c:pt>
                <c:pt idx="19">
                  <c:v>4</c:v>
                </c:pt>
                <c:pt idx="20">
                  <c:v>35</c:v>
                </c:pt>
                <c:pt idx="21">
                  <c:v>0</c:v>
                </c:pt>
                <c:pt idx="22">
                  <c:v>0</c:v>
                </c:pt>
              </c:numCache>
            </c:numRef>
          </c:val>
          <c:smooth val="0"/>
          <c:extLst>
            <c:ext xmlns:c16="http://schemas.microsoft.com/office/drawing/2014/chart" uri="{C3380CC4-5D6E-409C-BE32-E72D297353CC}">
              <c16:uniqueId val="{00000002-5D82-488E-8AFB-CC4CA078A6E8}"/>
            </c:ext>
          </c:extLst>
        </c:ser>
        <c:dLbls>
          <c:showLegendKey val="0"/>
          <c:showVal val="0"/>
          <c:showCatName val="0"/>
          <c:showSerName val="0"/>
          <c:showPercent val="0"/>
          <c:showBubbleSize val="0"/>
        </c:dLbls>
        <c:marker val="1"/>
        <c:smooth val="0"/>
        <c:axId val="412271352"/>
        <c:axId val="412269392"/>
      </c:lineChart>
      <c:catAx>
        <c:axId val="412271352"/>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zh-TW"/>
          </a:p>
        </c:txPr>
        <c:crossAx val="412269392"/>
        <c:crosses val="autoZero"/>
        <c:auto val="1"/>
        <c:lblAlgn val="ctr"/>
        <c:lblOffset val="100"/>
        <c:noMultiLvlLbl val="0"/>
      </c:catAx>
      <c:valAx>
        <c:axId val="412269392"/>
        <c:scaling>
          <c:orientation val="minMax"/>
          <c:max val="60"/>
        </c:scaling>
        <c:delete val="0"/>
        <c:axPos val="l"/>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zh-TW"/>
          </a:p>
        </c:txPr>
        <c:crossAx val="412271352"/>
        <c:crosses val="autoZero"/>
        <c:crossBetween val="between"/>
      </c:valAx>
      <c:valAx>
        <c:axId val="412270176"/>
        <c:scaling>
          <c:orientation val="minMax"/>
          <c:max val="20"/>
        </c:scaling>
        <c:delete val="0"/>
        <c:axPos val="r"/>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zh-TW"/>
          </a:p>
        </c:txPr>
        <c:crossAx val="412272528"/>
        <c:crosses val="max"/>
        <c:crossBetween val="between"/>
      </c:valAx>
      <c:catAx>
        <c:axId val="412272528"/>
        <c:scaling>
          <c:orientation val="minMax"/>
        </c:scaling>
        <c:delete val="1"/>
        <c:axPos val="b"/>
        <c:numFmt formatCode="General" sourceLinked="1"/>
        <c:majorTickMark val="out"/>
        <c:minorTickMark val="none"/>
        <c:tickLblPos val="nextTo"/>
        <c:crossAx val="412270176"/>
        <c:crosses val="autoZero"/>
        <c:auto val="1"/>
        <c:lblAlgn val="ctr"/>
        <c:lblOffset val="100"/>
        <c:noMultiLvlLbl val="0"/>
      </c:catAx>
      <c:spPr>
        <a:noFill/>
        <a:ln>
          <a:noFill/>
        </a:ln>
        <a:effectLst/>
      </c:spPr>
    </c:plotArea>
    <c:legend>
      <c:legendPos val="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zh-TW"/>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zh-TW"/>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Lst>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TW"/>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1.3287774055108479E-2"/>
          <c:y val="8.7854534665305795E-2"/>
          <c:w val="0.97076689707876129"/>
          <c:h val="0.52034236931172761"/>
        </c:manualLayout>
      </c:layout>
      <c:barChart>
        <c:barDir val="col"/>
        <c:grouping val="clustered"/>
        <c:varyColors val="0"/>
        <c:ser>
          <c:idx val="0"/>
          <c:order val="1"/>
          <c:tx>
            <c:strRef>
              <c:f>'M7-PR Daily rework rate (All)'!$E$1</c:f>
              <c:strCache>
                <c:ptCount val="1"/>
                <c:pt idx="0">
                  <c:v>Wafer Q'ty</c:v>
                </c:pt>
              </c:strCache>
            </c:strRef>
          </c:tx>
          <c:invertIfNegative val="0"/>
          <c:val>
            <c:numRef>
              <c:f>'M7-PR Daily rework rate (All)'!$E$1430:$E$1481</c:f>
              <c:numCache>
                <c:formatCode>General</c:formatCode>
                <c:ptCount val="52"/>
                <c:pt idx="0">
                  <c:v>6</c:v>
                </c:pt>
                <c:pt idx="1">
                  <c:v>6</c:v>
                </c:pt>
                <c:pt idx="2">
                  <c:v>13</c:v>
                </c:pt>
                <c:pt idx="3">
                  <c:v>4</c:v>
                </c:pt>
                <c:pt idx="4">
                  <c:v>13</c:v>
                </c:pt>
                <c:pt idx="5">
                  <c:v>13</c:v>
                </c:pt>
                <c:pt idx="6">
                  <c:v>13</c:v>
                </c:pt>
                <c:pt idx="7">
                  <c:v>13</c:v>
                </c:pt>
                <c:pt idx="8">
                  <c:v>13</c:v>
                </c:pt>
                <c:pt idx="9">
                  <c:v>13</c:v>
                </c:pt>
                <c:pt idx="10">
                  <c:v>4</c:v>
                </c:pt>
                <c:pt idx="11">
                  <c:v>13</c:v>
                </c:pt>
                <c:pt idx="12">
                  <c:v>13</c:v>
                </c:pt>
                <c:pt idx="13">
                  <c:v>12</c:v>
                </c:pt>
                <c:pt idx="14">
                  <c:v>9</c:v>
                </c:pt>
                <c:pt idx="15">
                  <c:v>13</c:v>
                </c:pt>
                <c:pt idx="16">
                  <c:v>13</c:v>
                </c:pt>
                <c:pt idx="17">
                  <c:v>13</c:v>
                </c:pt>
                <c:pt idx="18">
                  <c:v>13</c:v>
                </c:pt>
                <c:pt idx="19">
                  <c:v>13</c:v>
                </c:pt>
                <c:pt idx="20">
                  <c:v>13</c:v>
                </c:pt>
                <c:pt idx="21">
                  <c:v>4</c:v>
                </c:pt>
                <c:pt idx="22">
                  <c:v>13</c:v>
                </c:pt>
                <c:pt idx="23">
                  <c:v>13</c:v>
                </c:pt>
                <c:pt idx="24">
                  <c:v>13</c:v>
                </c:pt>
                <c:pt idx="25">
                  <c:v>13</c:v>
                </c:pt>
                <c:pt idx="26">
                  <c:v>13</c:v>
                </c:pt>
                <c:pt idx="27">
                  <c:v>13</c:v>
                </c:pt>
                <c:pt idx="28">
                  <c:v>13</c:v>
                </c:pt>
                <c:pt idx="29">
                  <c:v>13</c:v>
                </c:pt>
                <c:pt idx="30">
                  <c:v>13</c:v>
                </c:pt>
                <c:pt idx="31">
                  <c:v>13</c:v>
                </c:pt>
                <c:pt idx="32">
                  <c:v>13</c:v>
                </c:pt>
                <c:pt idx="33">
                  <c:v>9</c:v>
                </c:pt>
                <c:pt idx="34">
                  <c:v>1</c:v>
                </c:pt>
                <c:pt idx="35">
                  <c:v>4</c:v>
                </c:pt>
                <c:pt idx="36">
                  <c:v>2</c:v>
                </c:pt>
                <c:pt idx="37">
                  <c:v>13</c:v>
                </c:pt>
                <c:pt idx="38">
                  <c:v>13</c:v>
                </c:pt>
                <c:pt idx="39">
                  <c:v>13</c:v>
                </c:pt>
                <c:pt idx="40">
                  <c:v>6</c:v>
                </c:pt>
                <c:pt idx="41">
                  <c:v>9</c:v>
                </c:pt>
                <c:pt idx="42">
                  <c:v>13</c:v>
                </c:pt>
                <c:pt idx="43">
                  <c:v>13</c:v>
                </c:pt>
                <c:pt idx="44">
                  <c:v>13</c:v>
                </c:pt>
                <c:pt idx="45">
                  <c:v>13</c:v>
                </c:pt>
                <c:pt idx="46">
                  <c:v>13</c:v>
                </c:pt>
                <c:pt idx="47">
                  <c:v>13</c:v>
                </c:pt>
                <c:pt idx="48">
                  <c:v>13</c:v>
                </c:pt>
                <c:pt idx="49">
                  <c:v>13</c:v>
                </c:pt>
                <c:pt idx="50">
                  <c:v>13</c:v>
                </c:pt>
                <c:pt idx="51">
                  <c:v>13</c:v>
                </c:pt>
              </c:numCache>
            </c:numRef>
          </c:val>
          <c:extLst>
            <c:ext xmlns:c16="http://schemas.microsoft.com/office/drawing/2014/chart" uri="{C3380CC4-5D6E-409C-BE32-E72D297353CC}">
              <c16:uniqueId val="{00000000-D798-451D-B094-248A1ECC41DB}"/>
            </c:ext>
          </c:extLst>
        </c:ser>
        <c:ser>
          <c:idx val="2"/>
          <c:order val="2"/>
          <c:tx>
            <c:strRef>
              <c:f>'M7-PR Daily rework rate (All)'!$F$1</c:f>
              <c:strCache>
                <c:ptCount val="1"/>
                <c:pt idx="0">
                  <c:v>Rework wafer</c:v>
                </c:pt>
              </c:strCache>
            </c:strRef>
          </c:tx>
          <c:invertIfNegative val="0"/>
          <c:val>
            <c:numRef>
              <c:f>'M7-PR Daily rework rate (All)'!$F$1430:$F$1481</c:f>
              <c:numCache>
                <c:formatCode>General</c:formatCode>
                <c:ptCount val="52"/>
                <c:pt idx="0">
                  <c:v>0</c:v>
                </c:pt>
                <c:pt idx="1">
                  <c:v>0</c:v>
                </c:pt>
                <c:pt idx="2">
                  <c:v>0</c:v>
                </c:pt>
                <c:pt idx="3">
                  <c:v>4</c:v>
                </c:pt>
                <c:pt idx="4">
                  <c:v>0</c:v>
                </c:pt>
                <c:pt idx="5">
                  <c:v>0</c:v>
                </c:pt>
                <c:pt idx="6">
                  <c:v>0</c:v>
                </c:pt>
                <c:pt idx="7">
                  <c:v>0</c:v>
                </c:pt>
                <c:pt idx="8">
                  <c:v>0</c:v>
                </c:pt>
                <c:pt idx="9">
                  <c:v>0</c:v>
                </c:pt>
                <c:pt idx="10">
                  <c:v>0</c:v>
                </c:pt>
                <c:pt idx="11">
                  <c:v>0</c:v>
                </c:pt>
                <c:pt idx="12">
                  <c:v>0</c:v>
                </c:pt>
                <c:pt idx="13">
                  <c:v>0</c:v>
                </c:pt>
                <c:pt idx="14">
                  <c:v>0</c:v>
                </c:pt>
                <c:pt idx="15">
                  <c:v>13</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8</c:v>
                </c:pt>
                <c:pt idx="38">
                  <c:v>0</c:v>
                </c:pt>
                <c:pt idx="39">
                  <c:v>0</c:v>
                </c:pt>
                <c:pt idx="40">
                  <c:v>0</c:v>
                </c:pt>
                <c:pt idx="41">
                  <c:v>0</c:v>
                </c:pt>
                <c:pt idx="42">
                  <c:v>13</c:v>
                </c:pt>
                <c:pt idx="43">
                  <c:v>0</c:v>
                </c:pt>
                <c:pt idx="44">
                  <c:v>0</c:v>
                </c:pt>
                <c:pt idx="45">
                  <c:v>0</c:v>
                </c:pt>
                <c:pt idx="46">
                  <c:v>0</c:v>
                </c:pt>
                <c:pt idx="47">
                  <c:v>6</c:v>
                </c:pt>
                <c:pt idx="48">
                  <c:v>13</c:v>
                </c:pt>
                <c:pt idx="49">
                  <c:v>0</c:v>
                </c:pt>
                <c:pt idx="50">
                  <c:v>0</c:v>
                </c:pt>
                <c:pt idx="51">
                  <c:v>0</c:v>
                </c:pt>
              </c:numCache>
            </c:numRef>
          </c:val>
          <c:extLst>
            <c:ext xmlns:c16="http://schemas.microsoft.com/office/drawing/2014/chart" uri="{C3380CC4-5D6E-409C-BE32-E72D297353CC}">
              <c16:uniqueId val="{00000001-D798-451D-B094-248A1ECC41DB}"/>
            </c:ext>
          </c:extLst>
        </c:ser>
        <c:dLbls>
          <c:showLegendKey val="0"/>
          <c:showVal val="0"/>
          <c:showCatName val="0"/>
          <c:showSerName val="0"/>
          <c:showPercent val="0"/>
          <c:showBubbleSize val="0"/>
        </c:dLbls>
        <c:gapWidth val="150"/>
        <c:axId val="414395416"/>
        <c:axId val="414393848"/>
      </c:barChart>
      <c:lineChart>
        <c:grouping val="standard"/>
        <c:varyColors val="0"/>
        <c:ser>
          <c:idx val="1"/>
          <c:order val="0"/>
          <c:tx>
            <c:strRef>
              <c:f>'M7-PR Daily rework rate (All)'!$L$1</c:f>
              <c:strCache>
                <c:ptCount val="1"/>
                <c:pt idx="0">
                  <c:v>Addition defect</c:v>
                </c:pt>
              </c:strCache>
            </c:strRef>
          </c:tx>
          <c:marker>
            <c:symbol val="circle"/>
            <c:size val="17"/>
            <c:spPr>
              <a:solidFill>
                <a:schemeClr val="lt1"/>
              </a:solidFill>
              <a:ln>
                <a:noFill/>
              </a:ln>
              <a:effectLst/>
            </c:spPr>
          </c:marker>
          <c:dLbls>
            <c:spPr>
              <a:noFill/>
              <a:ln>
                <a:noFill/>
              </a:ln>
              <a:effectLst/>
            </c:spPr>
            <c:txPr>
              <a:bodyPr rot="0" vert="horz"/>
              <a:lstStyle/>
              <a:p>
                <a:pPr>
                  <a:defRPr/>
                </a:pPr>
                <a:endParaRPr lang="zh-TW"/>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dk1">
                          <a:lumMod val="35000"/>
                          <a:lumOff val="65000"/>
                        </a:schemeClr>
                      </a:solidFill>
                    </a:ln>
                    <a:effectLst/>
                  </c:spPr>
                </c15:leaderLines>
              </c:ext>
            </c:extLst>
          </c:dLbls>
          <c:cat>
            <c:multiLvlStrRef>
              <c:f>'M7-PR Daily rework rate (All)'!$B$1430:$D$1481</c:f>
              <c:multiLvlStrCache>
                <c:ptCount val="52"/>
                <c:lvl>
                  <c:pt idx="0">
                    <c:v>13N4SWB002</c:v>
                  </c:pt>
                  <c:pt idx="1">
                    <c:v>13N4SWB003</c:v>
                  </c:pt>
                  <c:pt idx="2">
                    <c:v>15M75F</c:v>
                  </c:pt>
                  <c:pt idx="3">
                    <c:v>11N4LTB002</c:v>
                  </c:pt>
                  <c:pt idx="4">
                    <c:v>17M70A</c:v>
                  </c:pt>
                  <c:pt idx="5">
                    <c:v>17M70B</c:v>
                  </c:pt>
                  <c:pt idx="6">
                    <c:v>17M709</c:v>
                  </c:pt>
                  <c:pt idx="7">
                    <c:v>20M74L</c:v>
                  </c:pt>
                  <c:pt idx="8">
                    <c:v>20M74N</c:v>
                  </c:pt>
                  <c:pt idx="9">
                    <c:v>20M74M</c:v>
                  </c:pt>
                  <c:pt idx="10">
                    <c:v>17M70D</c:v>
                  </c:pt>
                  <c:pt idx="11">
                    <c:v>17M70E</c:v>
                  </c:pt>
                  <c:pt idx="12">
                    <c:v>15M75J</c:v>
                  </c:pt>
                  <c:pt idx="13">
                    <c:v>17M70CB001</c:v>
                  </c:pt>
                  <c:pt idx="14">
                    <c:v>17M70DB001</c:v>
                  </c:pt>
                  <c:pt idx="15">
                    <c:v>13N4SX</c:v>
                  </c:pt>
                  <c:pt idx="16">
                    <c:v>17M70F</c:v>
                  </c:pt>
                  <c:pt idx="17">
                    <c:v>17M70H</c:v>
                  </c:pt>
                  <c:pt idx="18">
                    <c:v>20M74J</c:v>
                  </c:pt>
                  <c:pt idx="19">
                    <c:v>20M74H</c:v>
                  </c:pt>
                  <c:pt idx="20">
                    <c:v>13N4SY</c:v>
                  </c:pt>
                  <c:pt idx="21">
                    <c:v>39N4QGB003</c:v>
                  </c:pt>
                  <c:pt idx="22">
                    <c:v>17M709</c:v>
                  </c:pt>
                  <c:pt idx="23">
                    <c:v>17M70B</c:v>
                  </c:pt>
                  <c:pt idx="24">
                    <c:v>17M70G</c:v>
                  </c:pt>
                  <c:pt idx="25">
                    <c:v>17M70A</c:v>
                  </c:pt>
                  <c:pt idx="26">
                    <c:v>17M70K</c:v>
                  </c:pt>
                  <c:pt idx="27">
                    <c:v>17M70J</c:v>
                  </c:pt>
                  <c:pt idx="28">
                    <c:v>17M70L</c:v>
                  </c:pt>
                  <c:pt idx="29">
                    <c:v>20M74N</c:v>
                  </c:pt>
                  <c:pt idx="30">
                    <c:v>20M74L</c:v>
                  </c:pt>
                  <c:pt idx="31">
                    <c:v>20M74K</c:v>
                  </c:pt>
                  <c:pt idx="32">
                    <c:v>20M74M</c:v>
                  </c:pt>
                  <c:pt idx="33">
                    <c:v>02N4AL</c:v>
                  </c:pt>
                  <c:pt idx="34">
                    <c:v>39N4QGB006</c:v>
                  </c:pt>
                  <c:pt idx="35">
                    <c:v>11N4LTB002</c:v>
                  </c:pt>
                  <c:pt idx="36">
                    <c:v>11N4LT</c:v>
                  </c:pt>
                  <c:pt idx="37">
                    <c:v>13N4SZ</c:v>
                  </c:pt>
                  <c:pt idx="38">
                    <c:v>17M70E</c:v>
                  </c:pt>
                  <c:pt idx="39">
                    <c:v>22M7FL</c:v>
                  </c:pt>
                  <c:pt idx="40">
                    <c:v>11N4LS</c:v>
                  </c:pt>
                  <c:pt idx="41">
                    <c:v>17M70DB001</c:v>
                  </c:pt>
                  <c:pt idx="42">
                    <c:v>22M7FM</c:v>
                  </c:pt>
                  <c:pt idx="43">
                    <c:v>17M70Q</c:v>
                  </c:pt>
                  <c:pt idx="44">
                    <c:v>13N4SX</c:v>
                  </c:pt>
                  <c:pt idx="45">
                    <c:v>17M70C</c:v>
                  </c:pt>
                  <c:pt idx="46">
                    <c:v>22M7FM</c:v>
                  </c:pt>
                  <c:pt idx="47">
                    <c:v>02N4AK</c:v>
                  </c:pt>
                  <c:pt idx="48">
                    <c:v>17M70F</c:v>
                  </c:pt>
                  <c:pt idx="49">
                    <c:v>17M70H</c:v>
                  </c:pt>
                  <c:pt idx="50">
                    <c:v>17M70G</c:v>
                  </c:pt>
                  <c:pt idx="51">
                    <c:v>02N4AM</c:v>
                  </c:pt>
                </c:lvl>
                <c:lvl>
                  <c:pt idx="0">
                    <c:v>PR2</c:v>
                  </c:pt>
                  <c:pt idx="1">
                    <c:v>PR2</c:v>
                  </c:pt>
                  <c:pt idx="2">
                    <c:v>PR6</c:v>
                  </c:pt>
                  <c:pt idx="3">
                    <c:v>PR4</c:v>
                  </c:pt>
                  <c:pt idx="4">
                    <c:v>PR5</c:v>
                  </c:pt>
                  <c:pt idx="5">
                    <c:v>PR5</c:v>
                  </c:pt>
                  <c:pt idx="6">
                    <c:v>PR5</c:v>
                  </c:pt>
                  <c:pt idx="7">
                    <c:v>PR1</c:v>
                  </c:pt>
                  <c:pt idx="8">
                    <c:v>PR1</c:v>
                  </c:pt>
                  <c:pt idx="9">
                    <c:v>PR1</c:v>
                  </c:pt>
                  <c:pt idx="10">
                    <c:v>PR5</c:v>
                  </c:pt>
                  <c:pt idx="11">
                    <c:v>PR5</c:v>
                  </c:pt>
                  <c:pt idx="12">
                    <c:v>PR6</c:v>
                  </c:pt>
                  <c:pt idx="13">
                    <c:v>PR4</c:v>
                  </c:pt>
                  <c:pt idx="14">
                    <c:v>PR4</c:v>
                  </c:pt>
                  <c:pt idx="15">
                    <c:v>PR3</c:v>
                  </c:pt>
                  <c:pt idx="16">
                    <c:v>PR1</c:v>
                  </c:pt>
                  <c:pt idx="17">
                    <c:v>PR1</c:v>
                  </c:pt>
                  <c:pt idx="18">
                    <c:v>PR2</c:v>
                  </c:pt>
                  <c:pt idx="19">
                    <c:v>PR2</c:v>
                  </c:pt>
                  <c:pt idx="20">
                    <c:v>PR4</c:v>
                  </c:pt>
                  <c:pt idx="21">
                    <c:v>PR5</c:v>
                  </c:pt>
                  <c:pt idx="22">
                    <c:v>PR6</c:v>
                  </c:pt>
                  <c:pt idx="23">
                    <c:v>PR6</c:v>
                  </c:pt>
                  <c:pt idx="24">
                    <c:v>PR1</c:v>
                  </c:pt>
                  <c:pt idx="25">
                    <c:v>PR6</c:v>
                  </c:pt>
                  <c:pt idx="26">
                    <c:v>PR1</c:v>
                  </c:pt>
                  <c:pt idx="27">
                    <c:v>PR1</c:v>
                  </c:pt>
                  <c:pt idx="28">
                    <c:v>PR1</c:v>
                  </c:pt>
                  <c:pt idx="29">
                    <c:v>PR2</c:v>
                  </c:pt>
                  <c:pt idx="30">
                    <c:v>PR2</c:v>
                  </c:pt>
                  <c:pt idx="31">
                    <c:v>PR2</c:v>
                  </c:pt>
                  <c:pt idx="32">
                    <c:v>PR2</c:v>
                  </c:pt>
                  <c:pt idx="33">
                    <c:v>PR2</c:v>
                  </c:pt>
                  <c:pt idx="34">
                    <c:v>PR4</c:v>
                  </c:pt>
                  <c:pt idx="35">
                    <c:v>PR4</c:v>
                  </c:pt>
                  <c:pt idx="36">
                    <c:v>PR4</c:v>
                  </c:pt>
                  <c:pt idx="37">
                    <c:v>PR4</c:v>
                  </c:pt>
                  <c:pt idx="38">
                    <c:v>PR6</c:v>
                  </c:pt>
                  <c:pt idx="39">
                    <c:v>C4</c:v>
                  </c:pt>
                  <c:pt idx="40">
                    <c:v>PR5</c:v>
                  </c:pt>
                  <c:pt idx="41">
                    <c:v>PR5</c:v>
                  </c:pt>
                  <c:pt idx="42">
                    <c:v>C4</c:v>
                  </c:pt>
                  <c:pt idx="43">
                    <c:v>PR1</c:v>
                  </c:pt>
                  <c:pt idx="44">
                    <c:v>PR3</c:v>
                  </c:pt>
                  <c:pt idx="45">
                    <c:v>PR5</c:v>
                  </c:pt>
                  <c:pt idx="46">
                    <c:v>C4</c:v>
                  </c:pt>
                  <c:pt idx="47">
                    <c:v>PR2</c:v>
                  </c:pt>
                  <c:pt idx="48">
                    <c:v>PR2</c:v>
                  </c:pt>
                  <c:pt idx="49">
                    <c:v>PR2</c:v>
                  </c:pt>
                  <c:pt idx="50">
                    <c:v>PR2</c:v>
                  </c:pt>
                  <c:pt idx="51">
                    <c:v>PR2</c:v>
                  </c:pt>
                </c:lvl>
                <c:lvl>
                  <c:pt idx="0">
                    <c:v>6/20</c:v>
                  </c:pt>
                  <c:pt idx="1">
                    <c:v>6/20</c:v>
                  </c:pt>
                  <c:pt idx="2">
                    <c:v>6/20</c:v>
                  </c:pt>
                  <c:pt idx="3">
                    <c:v>6/20</c:v>
                  </c:pt>
                  <c:pt idx="4">
                    <c:v>6/21</c:v>
                  </c:pt>
                  <c:pt idx="5">
                    <c:v>6/21</c:v>
                  </c:pt>
                  <c:pt idx="6">
                    <c:v>6/22</c:v>
                  </c:pt>
                  <c:pt idx="7">
                    <c:v>6/22</c:v>
                  </c:pt>
                  <c:pt idx="8">
                    <c:v>6/22</c:v>
                  </c:pt>
                  <c:pt idx="9">
                    <c:v>6/22</c:v>
                  </c:pt>
                  <c:pt idx="10">
                    <c:v>6/22</c:v>
                  </c:pt>
                  <c:pt idx="11">
                    <c:v>6/22</c:v>
                  </c:pt>
                  <c:pt idx="12">
                    <c:v>6/23</c:v>
                  </c:pt>
                  <c:pt idx="13">
                    <c:v>6/24</c:v>
                  </c:pt>
                  <c:pt idx="14">
                    <c:v>6/24</c:v>
                  </c:pt>
                  <c:pt idx="15">
                    <c:v>6/25</c:v>
                  </c:pt>
                  <c:pt idx="16">
                    <c:v>6/26</c:v>
                  </c:pt>
                  <c:pt idx="17">
                    <c:v>6/26</c:v>
                  </c:pt>
                  <c:pt idx="18">
                    <c:v>6/26</c:v>
                  </c:pt>
                  <c:pt idx="19">
                    <c:v>6/26</c:v>
                  </c:pt>
                  <c:pt idx="20">
                    <c:v>6/26</c:v>
                  </c:pt>
                  <c:pt idx="21">
                    <c:v>6/26</c:v>
                  </c:pt>
                  <c:pt idx="22">
                    <c:v>6/26</c:v>
                  </c:pt>
                  <c:pt idx="23">
                    <c:v>6/26</c:v>
                  </c:pt>
                  <c:pt idx="24">
                    <c:v>6/27</c:v>
                  </c:pt>
                  <c:pt idx="25">
                    <c:v>6/27</c:v>
                  </c:pt>
                  <c:pt idx="26">
                    <c:v>6/28</c:v>
                  </c:pt>
                  <c:pt idx="27">
                    <c:v>6/28</c:v>
                  </c:pt>
                  <c:pt idx="28">
                    <c:v>6/28</c:v>
                  </c:pt>
                  <c:pt idx="29">
                    <c:v>6/28</c:v>
                  </c:pt>
                  <c:pt idx="30">
                    <c:v>6/28</c:v>
                  </c:pt>
                  <c:pt idx="31">
                    <c:v>6/28</c:v>
                  </c:pt>
                  <c:pt idx="32">
                    <c:v>6/28</c:v>
                  </c:pt>
                  <c:pt idx="33">
                    <c:v>6/28</c:v>
                  </c:pt>
                  <c:pt idx="34">
                    <c:v>6/28</c:v>
                  </c:pt>
                  <c:pt idx="35">
                    <c:v>6/28</c:v>
                  </c:pt>
                  <c:pt idx="36">
                    <c:v>6/28</c:v>
                  </c:pt>
                  <c:pt idx="37">
                    <c:v>6/28</c:v>
                  </c:pt>
                  <c:pt idx="38">
                    <c:v>6/28</c:v>
                  </c:pt>
                  <c:pt idx="39">
                    <c:v>6/28</c:v>
                  </c:pt>
                  <c:pt idx="40">
                    <c:v>6/29</c:v>
                  </c:pt>
                  <c:pt idx="41">
                    <c:v>6/30</c:v>
                  </c:pt>
                  <c:pt idx="42">
                    <c:v>6/30</c:v>
                  </c:pt>
                  <c:pt idx="43">
                    <c:v>7/1</c:v>
                  </c:pt>
                  <c:pt idx="44">
                    <c:v>7/1</c:v>
                  </c:pt>
                  <c:pt idx="45">
                    <c:v>7/1</c:v>
                  </c:pt>
                  <c:pt idx="46">
                    <c:v>7/1</c:v>
                  </c:pt>
                  <c:pt idx="47">
                    <c:v>7/3</c:v>
                  </c:pt>
                  <c:pt idx="48">
                    <c:v>7/3</c:v>
                  </c:pt>
                  <c:pt idx="49">
                    <c:v>7/4</c:v>
                  </c:pt>
                  <c:pt idx="50">
                    <c:v>7/4</c:v>
                  </c:pt>
                  <c:pt idx="51">
                    <c:v>7/4</c:v>
                  </c:pt>
                </c:lvl>
              </c:multiLvlStrCache>
            </c:multiLvlStrRef>
          </c:cat>
          <c:val>
            <c:numRef>
              <c:f>'M7-PR Daily rework rate (All)'!$L$1430:$L$1481</c:f>
              <c:numCache>
                <c:formatCode>General</c:formatCode>
                <c:ptCount val="52"/>
                <c:pt idx="0">
                  <c:v>1</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4</c:v>
                </c:pt>
                <c:pt idx="20">
                  <c:v>2</c:v>
                </c:pt>
                <c:pt idx="21">
                  <c:v>0</c:v>
                </c:pt>
                <c:pt idx="22">
                  <c:v>0</c:v>
                </c:pt>
                <c:pt idx="23">
                  <c:v>0</c:v>
                </c:pt>
                <c:pt idx="24">
                  <c:v>0</c:v>
                </c:pt>
                <c:pt idx="25">
                  <c:v>0</c:v>
                </c:pt>
                <c:pt idx="26">
                  <c:v>0</c:v>
                </c:pt>
                <c:pt idx="27">
                  <c:v>0</c:v>
                </c:pt>
                <c:pt idx="28">
                  <c:v>0</c:v>
                </c:pt>
                <c:pt idx="29">
                  <c:v>0</c:v>
                </c:pt>
                <c:pt idx="30">
                  <c:v>0</c:v>
                </c:pt>
                <c:pt idx="31">
                  <c:v>3</c:v>
                </c:pt>
                <c:pt idx="32">
                  <c:v>0</c:v>
                </c:pt>
                <c:pt idx="33">
                  <c:v>5</c:v>
                </c:pt>
                <c:pt idx="34">
                  <c:v>0</c:v>
                </c:pt>
                <c:pt idx="35">
                  <c:v>0</c:v>
                </c:pt>
                <c:pt idx="36">
                  <c:v>0</c:v>
                </c:pt>
                <c:pt idx="37">
                  <c:v>24</c:v>
                </c:pt>
                <c:pt idx="38">
                  <c:v>0</c:v>
                </c:pt>
                <c:pt idx="39">
                  <c:v>8</c:v>
                </c:pt>
                <c:pt idx="40">
                  <c:v>0</c:v>
                </c:pt>
                <c:pt idx="41">
                  <c:v>0</c:v>
                </c:pt>
                <c:pt idx="42">
                  <c:v>0</c:v>
                </c:pt>
                <c:pt idx="43">
                  <c:v>0</c:v>
                </c:pt>
                <c:pt idx="44">
                  <c:v>0</c:v>
                </c:pt>
                <c:pt idx="45">
                  <c:v>0</c:v>
                </c:pt>
                <c:pt idx="46">
                  <c:v>1</c:v>
                </c:pt>
                <c:pt idx="47">
                  <c:v>17</c:v>
                </c:pt>
                <c:pt idx="48">
                  <c:v>6</c:v>
                </c:pt>
                <c:pt idx="49">
                  <c:v>3</c:v>
                </c:pt>
                <c:pt idx="50">
                  <c:v>0</c:v>
                </c:pt>
                <c:pt idx="51">
                  <c:v>0</c:v>
                </c:pt>
              </c:numCache>
            </c:numRef>
          </c:val>
          <c:smooth val="0"/>
          <c:extLst>
            <c:ext xmlns:c16="http://schemas.microsoft.com/office/drawing/2014/chart" uri="{C3380CC4-5D6E-409C-BE32-E72D297353CC}">
              <c16:uniqueId val="{00000002-D798-451D-B094-248A1ECC41DB}"/>
            </c:ext>
          </c:extLst>
        </c:ser>
        <c:dLbls>
          <c:dLblPos val="ctr"/>
          <c:showLegendKey val="0"/>
          <c:showVal val="1"/>
          <c:showCatName val="0"/>
          <c:showSerName val="0"/>
          <c:showPercent val="0"/>
          <c:showBubbleSize val="0"/>
        </c:dLbls>
        <c:marker val="1"/>
        <c:smooth val="0"/>
        <c:axId val="414394240"/>
        <c:axId val="414395024"/>
      </c:lineChart>
      <c:catAx>
        <c:axId val="414394240"/>
        <c:scaling>
          <c:orientation val="minMax"/>
        </c:scaling>
        <c:delete val="0"/>
        <c:axPos val="b"/>
        <c:numFmt formatCode="General" sourceLinked="1"/>
        <c:majorTickMark val="out"/>
        <c:minorTickMark val="none"/>
        <c:tickLblPos val="low"/>
        <c:spPr>
          <a:noFill/>
          <a:ln w="9525" cap="flat" cmpd="sng" algn="ctr">
            <a:solidFill>
              <a:schemeClr val="dk1">
                <a:lumMod val="15000"/>
                <a:lumOff val="85000"/>
              </a:schemeClr>
            </a:solidFill>
            <a:round/>
          </a:ln>
          <a:effectLst/>
        </c:spPr>
        <c:txPr>
          <a:bodyPr rot="-60000000" vert="horz"/>
          <a:lstStyle/>
          <a:p>
            <a:pPr>
              <a:defRPr/>
            </a:pPr>
            <a:endParaRPr lang="zh-TW"/>
          </a:p>
        </c:txPr>
        <c:crossAx val="414395024"/>
        <c:crosses val="autoZero"/>
        <c:auto val="1"/>
        <c:lblAlgn val="ctr"/>
        <c:lblOffset val="100"/>
        <c:noMultiLvlLbl val="0"/>
      </c:catAx>
      <c:valAx>
        <c:axId val="414395024"/>
        <c:scaling>
          <c:orientation val="minMax"/>
          <c:max val="65"/>
        </c:scaling>
        <c:delete val="0"/>
        <c:axPos val="l"/>
        <c:numFmt formatCode="General" sourceLinked="1"/>
        <c:majorTickMark val="out"/>
        <c:minorTickMark val="none"/>
        <c:tickLblPos val="nextTo"/>
        <c:crossAx val="414394240"/>
        <c:crossesAt val="1"/>
        <c:crossBetween val="between"/>
      </c:valAx>
      <c:valAx>
        <c:axId val="414393848"/>
        <c:scaling>
          <c:orientation val="minMax"/>
          <c:max val="20"/>
        </c:scaling>
        <c:delete val="0"/>
        <c:axPos val="r"/>
        <c:numFmt formatCode="General" sourceLinked="1"/>
        <c:majorTickMark val="out"/>
        <c:minorTickMark val="none"/>
        <c:tickLblPos val="nextTo"/>
        <c:crossAx val="414395416"/>
        <c:crosses val="max"/>
        <c:crossBetween val="between"/>
      </c:valAx>
      <c:catAx>
        <c:axId val="414395416"/>
        <c:scaling>
          <c:orientation val="minMax"/>
        </c:scaling>
        <c:delete val="1"/>
        <c:axPos val="b"/>
        <c:majorTickMark val="out"/>
        <c:minorTickMark val="none"/>
        <c:tickLblPos val="nextTo"/>
        <c:crossAx val="414393848"/>
        <c:crosses val="autoZero"/>
        <c:auto val="1"/>
        <c:lblAlgn val="ctr"/>
        <c:lblOffset val="100"/>
        <c:noMultiLvlLbl val="0"/>
      </c:catAx>
      <c:spPr>
        <a:noFill/>
        <a:ln>
          <a:noFill/>
        </a:ln>
        <a:effectLst/>
      </c:spPr>
    </c:plotArea>
    <c:legend>
      <c:legendPos val="b"/>
      <c:layout>
        <c:manualLayout>
          <c:xMode val="edge"/>
          <c:yMode val="edge"/>
          <c:x val="2.1732661159028558E-2"/>
          <c:y val="9.4679492723027392E-3"/>
          <c:w val="0.55437221126765579"/>
          <c:h val="6.7516000820054489E-2"/>
        </c:manualLayout>
      </c:layout>
      <c:overlay val="0"/>
      <c:spPr>
        <a:noFill/>
        <a:ln>
          <a:noFill/>
        </a:ln>
        <a:effectLst/>
      </c:spPr>
      <c:txPr>
        <a:bodyPr rot="0" vert="horz"/>
        <a:lstStyle/>
        <a:p>
          <a:pPr>
            <a:defRPr sz="1200"/>
          </a:pPr>
          <a:endParaRPr lang="zh-TW"/>
        </a:p>
      </c:txPr>
    </c:legend>
    <c:plotVisOnly val="1"/>
    <c:dispBlanksAs val="gap"/>
    <c:showDLblsOverMax val="0"/>
    <c:extLst/>
  </c:chart>
  <c:spPr>
    <a:solidFill>
      <a:schemeClr val="lt1"/>
    </a:solidFill>
    <a:ln w="9525" cap="flat" cmpd="sng" algn="ctr">
      <a:solidFill>
        <a:schemeClr val="dk1">
          <a:lumMod val="15000"/>
          <a:lumOff val="85000"/>
        </a:schemeClr>
      </a:solidFill>
      <a:round/>
    </a:ln>
    <a:effectLst/>
  </c:spPr>
  <c:txPr>
    <a:bodyPr rot="0" vert="eaVert"/>
    <a:lstStyle/>
    <a:p>
      <a:pPr>
        <a:defRPr sz="800"/>
      </a:pPr>
      <a:endParaRPr lang="zh-TW"/>
    </a:p>
  </c:txPr>
  <c:printSettings>
    <c:headerFooter/>
    <c:pageMargins b="0.75" l="0.7" r="0.7" t="0.75" header="0.3" footer="0.3"/>
    <c:pageSetup orientation="portrait"/>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338">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2.xml><?xml version="1.0" encoding="utf-8"?>
<cs:chartStyle xmlns:cs="http://schemas.microsoft.com/office/drawing/2012/chartStyle" xmlns:a="http://schemas.openxmlformats.org/drawingml/2006/main" id="338">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3.xml><?xml version="1.0" encoding="utf-8"?>
<cs:chartStyle xmlns:cs="http://schemas.microsoft.com/office/drawing/2012/chartStyle" xmlns:a="http://schemas.openxmlformats.org/drawingml/2006/main" id="338">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4.xml><?xml version="1.0" encoding="utf-8"?>
<cs:chartStyle xmlns:cs="http://schemas.microsoft.com/office/drawing/2012/chartStyle" xmlns:a="http://schemas.openxmlformats.org/drawingml/2006/main" id="33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33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2" Type="http://schemas.openxmlformats.org/officeDocument/2006/relationships/chart" Target="../charts/chart5.xml"/><Relationship Id="rId1" Type="http://schemas.openxmlformats.org/officeDocument/2006/relationships/chart" Target="../charts/chart4.xml"/></Relationships>
</file>

<file path=xl/drawings/_rels/drawing3.xml.rels><?xml version="1.0" encoding="UTF-8" standalone="yes"?>
<Relationships xmlns="http://schemas.openxmlformats.org/package/2006/relationships"><Relationship Id="rId1" Type="http://schemas.openxmlformats.org/officeDocument/2006/relationships/chart" Target="../charts/chart6.xml"/></Relationships>
</file>

<file path=xl/drawings/_rels/drawing4.xml.rels><?xml version="1.0" encoding="UTF-8" standalone="yes"?>
<Relationships xmlns="http://schemas.openxmlformats.org/package/2006/relationships"><Relationship Id="rId1" Type="http://schemas.openxmlformats.org/officeDocument/2006/relationships/chart" Target="../charts/chart7.xml"/></Relationships>
</file>

<file path=xl/drawings/_rels/drawing5.xml.rels><?xml version="1.0" encoding="UTF-8" standalone="yes"?>
<Relationships xmlns="http://schemas.openxmlformats.org/package/2006/relationships"><Relationship Id="rId1" Type="http://schemas.openxmlformats.org/officeDocument/2006/relationships/chart" Target="../charts/chart8.xml"/></Relationships>
</file>

<file path=xl/drawings/_rels/drawing6.xml.rels><?xml version="1.0" encoding="UTF-8" standalone="yes"?>
<Relationships xmlns="http://schemas.openxmlformats.org/package/2006/relationships"><Relationship Id="rId8" Type="http://schemas.openxmlformats.org/officeDocument/2006/relationships/image" Target="../media/image8.png"/><Relationship Id="rId13" Type="http://schemas.openxmlformats.org/officeDocument/2006/relationships/image" Target="../media/image13.png"/><Relationship Id="rId18" Type="http://schemas.openxmlformats.org/officeDocument/2006/relationships/image" Target="../media/image18.png"/><Relationship Id="rId26" Type="http://schemas.openxmlformats.org/officeDocument/2006/relationships/image" Target="../media/image26.png"/><Relationship Id="rId3" Type="http://schemas.openxmlformats.org/officeDocument/2006/relationships/image" Target="../media/image3.png"/><Relationship Id="rId21" Type="http://schemas.openxmlformats.org/officeDocument/2006/relationships/image" Target="../media/image21.png"/><Relationship Id="rId34" Type="http://schemas.openxmlformats.org/officeDocument/2006/relationships/image" Target="../media/image34.png"/><Relationship Id="rId7" Type="http://schemas.openxmlformats.org/officeDocument/2006/relationships/image" Target="../media/image7.png"/><Relationship Id="rId12" Type="http://schemas.openxmlformats.org/officeDocument/2006/relationships/image" Target="../media/image12.png"/><Relationship Id="rId17" Type="http://schemas.openxmlformats.org/officeDocument/2006/relationships/image" Target="../media/image17.png"/><Relationship Id="rId25" Type="http://schemas.openxmlformats.org/officeDocument/2006/relationships/image" Target="../media/image25.png"/><Relationship Id="rId33" Type="http://schemas.openxmlformats.org/officeDocument/2006/relationships/image" Target="../media/image33.png"/><Relationship Id="rId2" Type="http://schemas.openxmlformats.org/officeDocument/2006/relationships/image" Target="../media/image2.png"/><Relationship Id="rId16" Type="http://schemas.openxmlformats.org/officeDocument/2006/relationships/image" Target="../media/image16.png"/><Relationship Id="rId20" Type="http://schemas.openxmlformats.org/officeDocument/2006/relationships/image" Target="../media/image20.png"/><Relationship Id="rId29" Type="http://schemas.openxmlformats.org/officeDocument/2006/relationships/image" Target="../media/image29.png"/><Relationship Id="rId1" Type="http://schemas.openxmlformats.org/officeDocument/2006/relationships/image" Target="../media/image1.png"/><Relationship Id="rId6" Type="http://schemas.openxmlformats.org/officeDocument/2006/relationships/image" Target="../media/image6.png"/><Relationship Id="rId11" Type="http://schemas.openxmlformats.org/officeDocument/2006/relationships/image" Target="../media/image11.png"/><Relationship Id="rId24" Type="http://schemas.openxmlformats.org/officeDocument/2006/relationships/image" Target="../media/image24.png"/><Relationship Id="rId32" Type="http://schemas.openxmlformats.org/officeDocument/2006/relationships/image" Target="../media/image32.png"/><Relationship Id="rId5" Type="http://schemas.openxmlformats.org/officeDocument/2006/relationships/image" Target="../media/image5.png"/><Relationship Id="rId15" Type="http://schemas.openxmlformats.org/officeDocument/2006/relationships/image" Target="../media/image15.png"/><Relationship Id="rId23" Type="http://schemas.openxmlformats.org/officeDocument/2006/relationships/image" Target="../media/image23.png"/><Relationship Id="rId28" Type="http://schemas.openxmlformats.org/officeDocument/2006/relationships/image" Target="../media/image28.png"/><Relationship Id="rId36" Type="http://schemas.openxmlformats.org/officeDocument/2006/relationships/image" Target="../media/image36.png"/><Relationship Id="rId10" Type="http://schemas.openxmlformats.org/officeDocument/2006/relationships/image" Target="../media/image10.png"/><Relationship Id="rId19" Type="http://schemas.openxmlformats.org/officeDocument/2006/relationships/image" Target="../media/image19.png"/><Relationship Id="rId31" Type="http://schemas.openxmlformats.org/officeDocument/2006/relationships/image" Target="../media/image31.png"/><Relationship Id="rId4" Type="http://schemas.openxmlformats.org/officeDocument/2006/relationships/image" Target="../media/image4.png"/><Relationship Id="rId9" Type="http://schemas.openxmlformats.org/officeDocument/2006/relationships/image" Target="../media/image9.png"/><Relationship Id="rId14" Type="http://schemas.openxmlformats.org/officeDocument/2006/relationships/image" Target="../media/image14.png"/><Relationship Id="rId22" Type="http://schemas.openxmlformats.org/officeDocument/2006/relationships/image" Target="../media/image22.png"/><Relationship Id="rId27" Type="http://schemas.openxmlformats.org/officeDocument/2006/relationships/image" Target="../media/image27.png"/><Relationship Id="rId30" Type="http://schemas.openxmlformats.org/officeDocument/2006/relationships/image" Target="../media/image30.png"/><Relationship Id="rId35" Type="http://schemas.openxmlformats.org/officeDocument/2006/relationships/image" Target="../media/image35.png"/></Relationships>
</file>

<file path=xl/drawings/_rels/drawing7.xml.rels><?xml version="1.0" encoding="UTF-8" standalone="yes"?>
<Relationships xmlns="http://schemas.openxmlformats.org/package/2006/relationships"><Relationship Id="rId3" Type="http://schemas.openxmlformats.org/officeDocument/2006/relationships/image" Target="../media/image38.png"/><Relationship Id="rId2" Type="http://schemas.openxmlformats.org/officeDocument/2006/relationships/image" Target="../media/image37.png"/><Relationship Id="rId1" Type="http://schemas.openxmlformats.org/officeDocument/2006/relationships/chart" Target="../charts/chart9.xml"/></Relationships>
</file>

<file path=xl/drawings/drawing1.xml><?xml version="1.0" encoding="utf-8"?>
<xdr:wsDr xmlns:xdr="http://schemas.openxmlformats.org/drawingml/2006/spreadsheetDrawing" xmlns:a="http://schemas.openxmlformats.org/drawingml/2006/main">
  <xdr:twoCellAnchor editAs="oneCell">
    <xdr:from>
      <xdr:col>2</xdr:col>
      <xdr:colOff>22860</xdr:colOff>
      <xdr:row>15</xdr:row>
      <xdr:rowOff>38101</xdr:rowOff>
    </xdr:from>
    <xdr:to>
      <xdr:col>3</xdr:col>
      <xdr:colOff>506325</xdr:colOff>
      <xdr:row>23</xdr:row>
      <xdr:rowOff>192181</xdr:rowOff>
    </xdr:to>
    <mc:AlternateContent xmlns:mc="http://schemas.openxmlformats.org/markup-compatibility/2006" xmlns:a14="http://schemas.microsoft.com/office/drawing/2010/main">
      <mc:Choice Requires="a14">
        <xdr:graphicFrame macro="">
          <xdr:nvGraphicFramePr>
            <xdr:cNvPr id="7" name="ADI date"/>
            <xdr:cNvGraphicFramePr/>
          </xdr:nvGraphicFramePr>
          <xdr:xfrm>
            <a:off x="0" y="0"/>
            <a:ext cx="0" cy="0"/>
          </xdr:xfrm>
          <a:graphic>
            <a:graphicData uri="http://schemas.microsoft.com/office/drawing/2010/slicer">
              <sle:slicer xmlns:sle="http://schemas.microsoft.com/office/drawing/2010/slicer" name="ADI date"/>
            </a:graphicData>
          </a:graphic>
        </xdr:graphicFrame>
      </mc:Choice>
      <mc:Fallback xmlns="">
        <xdr:sp macro="" textlink="">
          <xdr:nvSpPr>
            <xdr:cNvPr id="0" name=""/>
            <xdr:cNvSpPr>
              <a:spLocks noTextEdit="1"/>
            </xdr:cNvSpPr>
          </xdr:nvSpPr>
          <xdr:spPr>
            <a:xfrm>
              <a:off x="1516380" y="3124201"/>
              <a:ext cx="1440000" cy="1800000"/>
            </a:xfrm>
            <a:prstGeom prst="rect">
              <a:avLst/>
            </a:prstGeom>
            <a:solidFill>
              <a:prstClr val="white"/>
            </a:solidFill>
            <a:ln w="1">
              <a:solidFill>
                <a:prstClr val="green"/>
              </a:solidFill>
            </a:ln>
          </xdr:spPr>
          <xdr:txBody>
            <a:bodyPr vertOverflow="clip" horzOverflow="clip"/>
            <a:lstStyle/>
            <a:p>
              <a:r>
                <a:rPr lang="zh-TW" altLang="en-US" sz="1100"/>
                <a:t>此圖案代表交叉分析篩選器。Excel 2010 或更新版本支援交叉分析篩選器。
如果圖案是在舊版 Excel 中修改，或如果活頁簿是在 Excel 2003 或較舊版本中儲存，則交叉分析篩選器無法使用。</a:t>
              </a:r>
            </a:p>
          </xdr:txBody>
        </xdr:sp>
      </mc:Fallback>
    </mc:AlternateContent>
    <xdr:clientData/>
  </xdr:twoCellAnchor>
  <xdr:twoCellAnchor editAs="oneCell">
    <xdr:from>
      <xdr:col>4</xdr:col>
      <xdr:colOff>68580</xdr:colOff>
      <xdr:row>15</xdr:row>
      <xdr:rowOff>38100</xdr:rowOff>
    </xdr:from>
    <xdr:to>
      <xdr:col>5</xdr:col>
      <xdr:colOff>46437</xdr:colOff>
      <xdr:row>23</xdr:row>
      <xdr:rowOff>192180</xdr:rowOff>
    </xdr:to>
    <mc:AlternateContent xmlns:mc="http://schemas.openxmlformats.org/markup-compatibility/2006" xmlns:a14="http://schemas.microsoft.com/office/drawing/2010/main">
      <mc:Choice Requires="a14">
        <xdr:graphicFrame macro="">
          <xdr:nvGraphicFramePr>
            <xdr:cNvPr id="8" name="ADI date 1"/>
            <xdr:cNvGraphicFramePr/>
          </xdr:nvGraphicFramePr>
          <xdr:xfrm>
            <a:off x="0" y="0"/>
            <a:ext cx="0" cy="0"/>
          </xdr:xfrm>
          <a:graphic>
            <a:graphicData uri="http://schemas.microsoft.com/office/drawing/2010/slicer">
              <sle:slicer xmlns:sle="http://schemas.microsoft.com/office/drawing/2010/slicer" name="ADI date 1"/>
            </a:graphicData>
          </a:graphic>
        </xdr:graphicFrame>
      </mc:Choice>
      <mc:Fallback xmlns="">
        <xdr:sp macro="" textlink="">
          <xdr:nvSpPr>
            <xdr:cNvPr id="0" name=""/>
            <xdr:cNvSpPr>
              <a:spLocks noTextEdit="1"/>
            </xdr:cNvSpPr>
          </xdr:nvSpPr>
          <xdr:spPr>
            <a:xfrm>
              <a:off x="3589020" y="3124200"/>
              <a:ext cx="1440000" cy="1800000"/>
            </a:xfrm>
            <a:prstGeom prst="rect">
              <a:avLst/>
            </a:prstGeom>
            <a:solidFill>
              <a:prstClr val="white"/>
            </a:solidFill>
            <a:ln w="1">
              <a:solidFill>
                <a:prstClr val="green"/>
              </a:solidFill>
            </a:ln>
          </xdr:spPr>
          <xdr:txBody>
            <a:bodyPr vertOverflow="clip" horzOverflow="clip"/>
            <a:lstStyle/>
            <a:p>
              <a:r>
                <a:rPr lang="zh-TW" altLang="en-US" sz="1100"/>
                <a:t>此圖案代表交叉分析篩選器。Excel 2010 或更新版本支援交叉分析篩選器。
如果圖案是在舊版 Excel 中修改，或如果活頁簿是在 Excel 2003 或較舊版本中儲存，則交叉分析篩選器無法使用。</a:t>
              </a:r>
            </a:p>
          </xdr:txBody>
        </xdr:sp>
      </mc:Fallback>
    </mc:AlternateContent>
    <xdr:clientData/>
  </xdr:twoCellAnchor>
  <xdr:twoCellAnchor editAs="oneCell">
    <xdr:from>
      <xdr:col>6</xdr:col>
      <xdr:colOff>99060</xdr:colOff>
      <xdr:row>15</xdr:row>
      <xdr:rowOff>38100</xdr:rowOff>
    </xdr:from>
    <xdr:to>
      <xdr:col>6</xdr:col>
      <xdr:colOff>1539060</xdr:colOff>
      <xdr:row>23</xdr:row>
      <xdr:rowOff>192180</xdr:rowOff>
    </xdr:to>
    <mc:AlternateContent xmlns:mc="http://schemas.openxmlformats.org/markup-compatibility/2006" xmlns:a14="http://schemas.microsoft.com/office/drawing/2010/main">
      <mc:Choice Requires="a14">
        <xdr:graphicFrame macro="">
          <xdr:nvGraphicFramePr>
            <xdr:cNvPr id="9" name="ADI date 2"/>
            <xdr:cNvGraphicFramePr/>
          </xdr:nvGraphicFramePr>
          <xdr:xfrm>
            <a:off x="0" y="0"/>
            <a:ext cx="0" cy="0"/>
          </xdr:xfrm>
          <a:graphic>
            <a:graphicData uri="http://schemas.microsoft.com/office/drawing/2010/slicer">
              <sle:slicer xmlns:sle="http://schemas.microsoft.com/office/drawing/2010/slicer" name="ADI date 2"/>
            </a:graphicData>
          </a:graphic>
        </xdr:graphicFrame>
      </mc:Choice>
      <mc:Fallback xmlns="">
        <xdr:sp macro="" textlink="">
          <xdr:nvSpPr>
            <xdr:cNvPr id="0" name=""/>
            <xdr:cNvSpPr>
              <a:spLocks noTextEdit="1"/>
            </xdr:cNvSpPr>
          </xdr:nvSpPr>
          <xdr:spPr>
            <a:xfrm>
              <a:off x="6966025" y="3130924"/>
              <a:ext cx="1440000" cy="1803585"/>
            </a:xfrm>
            <a:prstGeom prst="rect">
              <a:avLst/>
            </a:prstGeom>
            <a:solidFill>
              <a:prstClr val="white"/>
            </a:solidFill>
            <a:ln w="1">
              <a:solidFill>
                <a:prstClr val="green"/>
              </a:solidFill>
            </a:ln>
          </xdr:spPr>
          <xdr:txBody>
            <a:bodyPr vertOverflow="clip" horzOverflow="clip"/>
            <a:lstStyle/>
            <a:p>
              <a:r>
                <a:rPr lang="zh-TW" altLang="en-US" sz="1100"/>
                <a:t>此圖案代表交叉分析篩選器。Excel 2010 或更新版本支援交叉分析篩選器。
如果圖案是在舊版 Excel 中修改，或如果活頁簿是在 Excel 2003 或較舊版本中儲存，則交叉分析篩選器無法使用。</a:t>
              </a:r>
            </a:p>
          </xdr:txBody>
        </xdr:sp>
      </mc:Fallback>
    </mc:AlternateContent>
    <xdr:clientData/>
  </xdr:twoCellAnchor>
  <xdr:twoCellAnchor>
    <xdr:from>
      <xdr:col>7</xdr:col>
      <xdr:colOff>1361067</xdr:colOff>
      <xdr:row>19</xdr:row>
      <xdr:rowOff>96595</xdr:rowOff>
    </xdr:from>
    <xdr:to>
      <xdr:col>11</xdr:col>
      <xdr:colOff>389367</xdr:colOff>
      <xdr:row>34</xdr:row>
      <xdr:rowOff>31825</xdr:rowOff>
    </xdr:to>
    <xdr:graphicFrame macro="">
      <xdr:nvGraphicFramePr>
        <xdr:cNvPr id="2" name="圖表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11</xdr:col>
      <xdr:colOff>569707</xdr:colOff>
      <xdr:row>19</xdr:row>
      <xdr:rowOff>115645</xdr:rowOff>
    </xdr:from>
    <xdr:to>
      <xdr:col>16</xdr:col>
      <xdr:colOff>262292</xdr:colOff>
      <xdr:row>34</xdr:row>
      <xdr:rowOff>50875</xdr:rowOff>
    </xdr:to>
    <xdr:graphicFrame macro="">
      <xdr:nvGraphicFramePr>
        <xdr:cNvPr id="10" name="圖表 9"/>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16</xdr:col>
      <xdr:colOff>370242</xdr:colOff>
      <xdr:row>19</xdr:row>
      <xdr:rowOff>123265</xdr:rowOff>
    </xdr:from>
    <xdr:to>
      <xdr:col>20</xdr:col>
      <xdr:colOff>31003</xdr:colOff>
      <xdr:row>34</xdr:row>
      <xdr:rowOff>58495</xdr:rowOff>
    </xdr:to>
    <xdr:graphicFrame macro="">
      <xdr:nvGraphicFramePr>
        <xdr:cNvPr id="11" name="圖表 10"/>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5</xdr:col>
      <xdr:colOff>645458</xdr:colOff>
      <xdr:row>27</xdr:row>
      <xdr:rowOff>35858</xdr:rowOff>
    </xdr:from>
    <xdr:to>
      <xdr:col>5</xdr:col>
      <xdr:colOff>1541931</xdr:colOff>
      <xdr:row>31</xdr:row>
      <xdr:rowOff>45033</xdr:rowOff>
    </xdr:to>
    <xdr:sp macro="[0]!CopyCrossSheets_SummaryToSummaryT_Perfect_v4" textlink="">
      <xdr:nvSpPr>
        <xdr:cNvPr id="3" name="橢圓 2"/>
        <xdr:cNvSpPr/>
      </xdr:nvSpPr>
      <xdr:spPr>
        <a:xfrm>
          <a:off x="5656729" y="5602940"/>
          <a:ext cx="896473" cy="833928"/>
        </a:xfrm>
        <a:prstGeom prst="ellipse">
          <a:avLst/>
        </a:prstGeom>
        <a:ln>
          <a:noFill/>
        </a:ln>
        <a:effectLst/>
        <a:scene3d>
          <a:camera prst="orthographicFront">
            <a:rot lat="0" lon="0" rev="0"/>
          </a:camera>
          <a:lightRig rig="contrasting" dir="t">
            <a:rot lat="0" lon="0" rev="7800000"/>
          </a:lightRig>
        </a:scene3d>
        <a:sp3d>
          <a:bevelT w="139700" h="139700"/>
        </a:sp3d>
      </xdr:spPr>
      <xdr:style>
        <a:lnRef idx="2">
          <a:schemeClr val="accent6">
            <a:shade val="50000"/>
          </a:schemeClr>
        </a:lnRef>
        <a:fillRef idx="1">
          <a:schemeClr val="accent6"/>
        </a:fillRef>
        <a:effectRef idx="0">
          <a:schemeClr val="accent6"/>
        </a:effectRef>
        <a:fontRef idx="minor">
          <a:schemeClr val="lt1"/>
        </a:fontRef>
      </xdr:style>
      <xdr:txBody>
        <a:bodyPr vertOverflow="clip" horzOverflow="clip" rtlCol="0" anchor="ctr"/>
        <a:lstStyle/>
        <a:p>
          <a:pPr algn="ctr"/>
          <a:r>
            <a:rPr lang="en-US" altLang="zh-TW" sz="1100">
              <a:solidFill>
                <a:sysClr val="windowText" lastClr="000000"/>
              </a:solidFill>
            </a:rPr>
            <a:t>Table</a:t>
          </a:r>
        </a:p>
        <a:p>
          <a:pPr algn="ctr"/>
          <a:r>
            <a:rPr lang="en-US" altLang="zh-TW" sz="1100">
              <a:solidFill>
                <a:sysClr val="windowText" lastClr="000000"/>
              </a:solidFill>
            </a:rPr>
            <a:t>Update</a:t>
          </a:r>
          <a:endParaRPr lang="zh-TW" altLang="en-US" sz="1100">
            <a:solidFill>
              <a:sysClr val="windowText" lastClr="000000"/>
            </a:solidFill>
          </a:endParaRPr>
        </a:p>
      </xdr:txBody>
    </xdr:sp>
    <xdr:clientData/>
  </xdr:twoCellAnchor>
  <xdr:twoCellAnchor>
    <xdr:from>
      <xdr:col>5</xdr:col>
      <xdr:colOff>620805</xdr:colOff>
      <xdr:row>32</xdr:row>
      <xdr:rowOff>47064</xdr:rowOff>
    </xdr:from>
    <xdr:to>
      <xdr:col>5</xdr:col>
      <xdr:colOff>1557617</xdr:colOff>
      <xdr:row>36</xdr:row>
      <xdr:rowOff>159124</xdr:rowOff>
    </xdr:to>
    <xdr:sp macro="[0]!CopyDailyData_ToSummaryC_WithChartUpdate_v3" textlink="">
      <xdr:nvSpPr>
        <xdr:cNvPr id="4" name="橢圓 3"/>
        <xdr:cNvSpPr/>
      </xdr:nvSpPr>
      <xdr:spPr>
        <a:xfrm>
          <a:off x="5632076" y="6645088"/>
          <a:ext cx="936812" cy="936812"/>
        </a:xfrm>
        <a:prstGeom prst="ellipse">
          <a:avLst/>
        </a:prstGeom>
        <a:ln>
          <a:noFill/>
        </a:ln>
        <a:effectLst/>
        <a:scene3d>
          <a:camera prst="orthographicFront">
            <a:rot lat="0" lon="0" rev="0"/>
          </a:camera>
          <a:lightRig rig="contrasting" dir="t">
            <a:rot lat="0" lon="0" rev="7800000"/>
          </a:lightRig>
        </a:scene3d>
        <a:sp3d>
          <a:bevelT w="139700" h="139700"/>
        </a:sp3d>
      </xdr:spPr>
      <xdr:style>
        <a:lnRef idx="2">
          <a:schemeClr val="accent4">
            <a:shade val="50000"/>
          </a:schemeClr>
        </a:lnRef>
        <a:fillRef idx="1">
          <a:schemeClr val="accent4"/>
        </a:fillRef>
        <a:effectRef idx="0">
          <a:schemeClr val="accent4"/>
        </a:effectRef>
        <a:fontRef idx="minor">
          <a:schemeClr val="lt1"/>
        </a:fontRef>
      </xdr:style>
      <xdr:txBody>
        <a:bodyPr vertOverflow="clip" horzOverflow="clip" rtlCol="0" anchor="ctr"/>
        <a:lstStyle/>
        <a:p>
          <a:pPr algn="ctr"/>
          <a:r>
            <a:rPr lang="en-US" altLang="zh-TW" sz="1100">
              <a:solidFill>
                <a:sysClr val="windowText" lastClr="000000"/>
              </a:solidFill>
            </a:rPr>
            <a:t>Chart</a:t>
          </a:r>
          <a:r>
            <a:rPr lang="en-US" altLang="zh-TW" sz="1100" baseline="0">
              <a:solidFill>
                <a:sysClr val="windowText" lastClr="000000"/>
              </a:solidFill>
            </a:rPr>
            <a:t> Update</a:t>
          </a:r>
          <a:endParaRPr lang="zh-TW" altLang="en-US" sz="1100">
            <a:solidFill>
              <a:sysClr val="windowText" lastClr="000000"/>
            </a:solidFill>
          </a:endParaRPr>
        </a:p>
      </xdr:txBody>
    </xdr:sp>
    <xdr:clientData/>
  </xdr:twoCellAnchor>
  <xdr:twoCellAnchor>
    <xdr:from>
      <xdr:col>5</xdr:col>
      <xdr:colOff>654423</xdr:colOff>
      <xdr:row>38</xdr:row>
      <xdr:rowOff>53788</xdr:rowOff>
    </xdr:from>
    <xdr:to>
      <xdr:col>5</xdr:col>
      <xdr:colOff>1559859</xdr:colOff>
      <xdr:row>42</xdr:row>
      <xdr:rowOff>134471</xdr:rowOff>
    </xdr:to>
    <xdr:sp macro="[0]!UpdateAllPPTData_Fixed" textlink="">
      <xdr:nvSpPr>
        <xdr:cNvPr id="5" name="橢圓 4"/>
        <xdr:cNvSpPr/>
      </xdr:nvSpPr>
      <xdr:spPr>
        <a:xfrm>
          <a:off x="5665694" y="7888941"/>
          <a:ext cx="905436" cy="905436"/>
        </a:xfrm>
        <a:prstGeom prst="ellipse">
          <a:avLst/>
        </a:prstGeom>
        <a:solidFill>
          <a:schemeClr val="accent5">
            <a:lumMod val="20000"/>
            <a:lumOff val="80000"/>
          </a:schemeClr>
        </a:solidFill>
        <a:ln>
          <a:noFill/>
        </a:ln>
        <a:effectLst/>
        <a:scene3d>
          <a:camera prst="orthographicFront">
            <a:rot lat="0" lon="0" rev="0"/>
          </a:camera>
          <a:lightRig rig="contrasting" dir="t">
            <a:rot lat="0" lon="0" rev="7800000"/>
          </a:lightRig>
        </a:scene3d>
        <a:sp3d>
          <a:bevelT w="139700" h="1397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altLang="zh-TW" sz="1100">
              <a:solidFill>
                <a:sysClr val="windowText" lastClr="000000"/>
              </a:solidFill>
            </a:rPr>
            <a:t>PPT</a:t>
          </a:r>
        </a:p>
        <a:p>
          <a:pPr algn="ctr"/>
          <a:r>
            <a:rPr lang="en-US" altLang="zh-TW" sz="1100">
              <a:solidFill>
                <a:sysClr val="windowText" lastClr="000000"/>
              </a:solidFill>
            </a:rPr>
            <a:t>Update</a:t>
          </a:r>
          <a:endParaRPr lang="zh-TW" altLang="en-US" sz="1100">
            <a:solidFill>
              <a:sysClr val="windowText" lastClr="000000"/>
            </a:solidFill>
          </a:endParaRP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88</xdr:col>
      <xdr:colOff>198120</xdr:colOff>
      <xdr:row>11</xdr:row>
      <xdr:rowOff>133350</xdr:rowOff>
    </xdr:from>
    <xdr:to>
      <xdr:col>104</xdr:col>
      <xdr:colOff>182880</xdr:colOff>
      <xdr:row>29</xdr:row>
      <xdr:rowOff>30030</xdr:rowOff>
    </xdr:to>
    <xdr:graphicFrame macro="">
      <xdr:nvGraphicFramePr>
        <xdr:cNvPr id="2" name="圖表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89</xdr:col>
      <xdr:colOff>121920</xdr:colOff>
      <xdr:row>30</xdr:row>
      <xdr:rowOff>106680</xdr:rowOff>
    </xdr:from>
    <xdr:to>
      <xdr:col>100</xdr:col>
      <xdr:colOff>89017</xdr:colOff>
      <xdr:row>42</xdr:row>
      <xdr:rowOff>15240</xdr:rowOff>
    </xdr:to>
    <xdr:graphicFrame macro="">
      <xdr:nvGraphicFramePr>
        <xdr:cNvPr id="4" name="圖表 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3.xml><?xml version="1.0" encoding="utf-8"?>
<xdr:wsDr xmlns:xdr="http://schemas.openxmlformats.org/drawingml/2006/spreadsheetDrawing" xmlns:a="http://schemas.openxmlformats.org/drawingml/2006/main">
  <xdr:twoCellAnchor>
    <xdr:from>
      <xdr:col>4</xdr:col>
      <xdr:colOff>345030</xdr:colOff>
      <xdr:row>2</xdr:row>
      <xdr:rowOff>68580</xdr:rowOff>
    </xdr:from>
    <xdr:to>
      <xdr:col>26</xdr:col>
      <xdr:colOff>215490</xdr:colOff>
      <xdr:row>15</xdr:row>
      <xdr:rowOff>87630</xdr:rowOff>
    </xdr:to>
    <xdr:graphicFrame macro="">
      <xdr:nvGraphicFramePr>
        <xdr:cNvPr id="2" name="圖表 1">
          <a:extLst>
            <a:ext uri="{FF2B5EF4-FFF2-40B4-BE49-F238E27FC236}">
              <a16:creationId xmlns:a16="http://schemas.microsoft.com/office/drawing/2014/main" id="{00000000-0008-0000-04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4</xdr:col>
      <xdr:colOff>345141</xdr:colOff>
      <xdr:row>15</xdr:row>
      <xdr:rowOff>127748</xdr:rowOff>
    </xdr:from>
    <xdr:to>
      <xdr:col>7</xdr:col>
      <xdr:colOff>316341</xdr:colOff>
      <xdr:row>36</xdr:row>
      <xdr:rowOff>117795</xdr:rowOff>
    </xdr:to>
    <mc:AlternateContent xmlns:mc="http://schemas.openxmlformats.org/markup-compatibility/2006" xmlns:a14="http://schemas.microsoft.com/office/drawing/2010/main">
      <mc:Choice Requires="a14">
        <xdr:graphicFrame macro="">
          <xdr:nvGraphicFramePr>
            <xdr:cNvPr id="3" name="ADI date 3"/>
            <xdr:cNvGraphicFramePr/>
          </xdr:nvGraphicFramePr>
          <xdr:xfrm>
            <a:off x="0" y="0"/>
            <a:ext cx="0" cy="0"/>
          </xdr:xfrm>
          <a:graphic>
            <a:graphicData uri="http://schemas.microsoft.com/office/drawing/2010/slicer">
              <sle:slicer xmlns:sle="http://schemas.microsoft.com/office/drawing/2010/slicer" name="ADI date 3"/>
            </a:graphicData>
          </a:graphic>
        </xdr:graphicFrame>
      </mc:Choice>
      <mc:Fallback xmlns="">
        <xdr:sp macro="" textlink="">
          <xdr:nvSpPr>
            <xdr:cNvPr id="0" name=""/>
            <xdr:cNvSpPr>
              <a:spLocks noTextEdit="1"/>
            </xdr:cNvSpPr>
          </xdr:nvSpPr>
          <xdr:spPr>
            <a:xfrm>
              <a:off x="5252421" y="3213848"/>
              <a:ext cx="1800000" cy="4310587"/>
            </a:xfrm>
            <a:prstGeom prst="rect">
              <a:avLst/>
            </a:prstGeom>
            <a:solidFill>
              <a:prstClr val="white"/>
            </a:solidFill>
            <a:ln w="1">
              <a:solidFill>
                <a:prstClr val="green"/>
              </a:solidFill>
            </a:ln>
          </xdr:spPr>
          <xdr:txBody>
            <a:bodyPr vertOverflow="clip" horzOverflow="clip"/>
            <a:lstStyle/>
            <a:p>
              <a:r>
                <a:rPr lang="zh-TW" altLang="en-US" sz="1100"/>
                <a:t>此圖案代表交叉分析篩選器。Excel 2010 或更新版本支援交叉分析篩選器。
如果圖案是在舊版 Excel 中修改，或如果活頁簿是在 Excel 2003 或較舊版本中儲存，則交叉分析篩選器無法使用。</a:t>
              </a:r>
            </a:p>
          </xdr:txBody>
        </xdr:sp>
      </mc:Fallback>
    </mc:AlternateContent>
    <xdr:clientData/>
  </xdr:twoCellAnchor>
</xdr:wsDr>
</file>

<file path=xl/drawings/drawing4.xml><?xml version="1.0" encoding="utf-8"?>
<xdr:wsDr xmlns:xdr="http://schemas.openxmlformats.org/drawingml/2006/spreadsheetDrawing" xmlns:a="http://schemas.openxmlformats.org/drawingml/2006/main">
  <xdr:twoCellAnchor>
    <xdr:from>
      <xdr:col>4</xdr:col>
      <xdr:colOff>247648</xdr:colOff>
      <xdr:row>2</xdr:row>
      <xdr:rowOff>152399</xdr:rowOff>
    </xdr:from>
    <xdr:to>
      <xdr:col>51</xdr:col>
      <xdr:colOff>38308</xdr:colOff>
      <xdr:row>20</xdr:row>
      <xdr:rowOff>49079</xdr:rowOff>
    </xdr:to>
    <xdr:graphicFrame macro="">
      <xdr:nvGraphicFramePr>
        <xdr:cNvPr id="2" name="圖表 1">
          <a:extLst>
            <a:ext uri="{FF2B5EF4-FFF2-40B4-BE49-F238E27FC236}">
              <a16:creationId xmlns:a16="http://schemas.microsoft.com/office/drawing/2014/main" id="{00000000-0008-0000-05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4</xdr:col>
      <xdr:colOff>243840</xdr:colOff>
      <xdr:row>20</xdr:row>
      <xdr:rowOff>114300</xdr:rowOff>
    </xdr:from>
    <xdr:to>
      <xdr:col>7</xdr:col>
      <xdr:colOff>192180</xdr:colOff>
      <xdr:row>41</xdr:row>
      <xdr:rowOff>113760</xdr:rowOff>
    </xdr:to>
    <mc:AlternateContent xmlns:mc="http://schemas.openxmlformats.org/markup-compatibility/2006" xmlns:a14="http://schemas.microsoft.com/office/drawing/2010/main">
      <mc:Choice Requires="a14">
        <xdr:graphicFrame macro="">
          <xdr:nvGraphicFramePr>
            <xdr:cNvPr id="3" name="ADI date 4"/>
            <xdr:cNvGraphicFramePr/>
          </xdr:nvGraphicFramePr>
          <xdr:xfrm>
            <a:off x="0" y="0"/>
            <a:ext cx="0" cy="0"/>
          </xdr:xfrm>
          <a:graphic>
            <a:graphicData uri="http://schemas.microsoft.com/office/drawing/2010/slicer">
              <sle:slicer xmlns:sle="http://schemas.microsoft.com/office/drawing/2010/slicer" name="ADI date 4"/>
            </a:graphicData>
          </a:graphic>
        </xdr:graphicFrame>
      </mc:Choice>
      <mc:Fallback xmlns="">
        <xdr:sp macro="" textlink="">
          <xdr:nvSpPr>
            <xdr:cNvPr id="0" name=""/>
            <xdr:cNvSpPr>
              <a:spLocks noTextEdit="1"/>
            </xdr:cNvSpPr>
          </xdr:nvSpPr>
          <xdr:spPr>
            <a:xfrm>
              <a:off x="5105400" y="4229100"/>
              <a:ext cx="1800000" cy="4320000"/>
            </a:xfrm>
            <a:prstGeom prst="rect">
              <a:avLst/>
            </a:prstGeom>
            <a:solidFill>
              <a:prstClr val="white"/>
            </a:solidFill>
            <a:ln w="1">
              <a:solidFill>
                <a:prstClr val="green"/>
              </a:solidFill>
            </a:ln>
          </xdr:spPr>
          <xdr:txBody>
            <a:bodyPr vertOverflow="clip" horzOverflow="clip"/>
            <a:lstStyle/>
            <a:p>
              <a:r>
                <a:rPr lang="zh-TW" altLang="en-US" sz="1100"/>
                <a:t>此圖案代表交叉分析篩選器。Excel 2010 或更新版本支援交叉分析篩選器。
如果圖案是在舊版 Excel 中修改，或如果活頁簿是在 Excel 2003 或較舊版本中儲存，則交叉分析篩選器無法使用。</a:t>
              </a:r>
            </a:p>
          </xdr:txBody>
        </xdr:sp>
      </mc:Fallback>
    </mc:AlternateContent>
    <xdr:clientData/>
  </xdr:twoCellAnchor>
</xdr:wsDr>
</file>

<file path=xl/drawings/drawing5.xml><?xml version="1.0" encoding="utf-8"?>
<xdr:wsDr xmlns:xdr="http://schemas.openxmlformats.org/drawingml/2006/spreadsheetDrawing" xmlns:a="http://schemas.openxmlformats.org/drawingml/2006/main">
  <xdr:twoCellAnchor>
    <xdr:from>
      <xdr:col>4</xdr:col>
      <xdr:colOff>235266</xdr:colOff>
      <xdr:row>2</xdr:row>
      <xdr:rowOff>68580</xdr:rowOff>
    </xdr:from>
    <xdr:to>
      <xdr:col>26</xdr:col>
      <xdr:colOff>160020</xdr:colOff>
      <xdr:row>14</xdr:row>
      <xdr:rowOff>83820</xdr:rowOff>
    </xdr:to>
    <xdr:graphicFrame macro="">
      <xdr:nvGraphicFramePr>
        <xdr:cNvPr id="2" name="圖表 1">
          <a:extLst>
            <a:ext uri="{FF2B5EF4-FFF2-40B4-BE49-F238E27FC236}">
              <a16:creationId xmlns:a16="http://schemas.microsoft.com/office/drawing/2014/main" id="{00000000-0008-0000-06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4</xdr:col>
      <xdr:colOff>220980</xdr:colOff>
      <xdr:row>14</xdr:row>
      <xdr:rowOff>144779</xdr:rowOff>
    </xdr:from>
    <xdr:to>
      <xdr:col>7</xdr:col>
      <xdr:colOff>192180</xdr:colOff>
      <xdr:row>35</xdr:row>
      <xdr:rowOff>144239</xdr:rowOff>
    </xdr:to>
    <mc:AlternateContent xmlns:mc="http://schemas.openxmlformats.org/markup-compatibility/2006" xmlns:a14="http://schemas.microsoft.com/office/drawing/2010/main">
      <mc:Choice Requires="a14">
        <xdr:graphicFrame macro="">
          <xdr:nvGraphicFramePr>
            <xdr:cNvPr id="3" name="ADI date 5"/>
            <xdr:cNvGraphicFramePr/>
          </xdr:nvGraphicFramePr>
          <xdr:xfrm>
            <a:off x="0" y="0"/>
            <a:ext cx="0" cy="0"/>
          </xdr:xfrm>
          <a:graphic>
            <a:graphicData uri="http://schemas.microsoft.com/office/drawing/2010/slicer">
              <sle:slicer xmlns:sle="http://schemas.microsoft.com/office/drawing/2010/slicer" name="ADI date 5"/>
            </a:graphicData>
          </a:graphic>
        </xdr:graphicFrame>
      </mc:Choice>
      <mc:Fallback xmlns="">
        <xdr:sp macro="" textlink="">
          <xdr:nvSpPr>
            <xdr:cNvPr id="0" name=""/>
            <xdr:cNvSpPr>
              <a:spLocks noTextEdit="1"/>
            </xdr:cNvSpPr>
          </xdr:nvSpPr>
          <xdr:spPr>
            <a:xfrm>
              <a:off x="5090160" y="3025139"/>
              <a:ext cx="1800000" cy="4320000"/>
            </a:xfrm>
            <a:prstGeom prst="rect">
              <a:avLst/>
            </a:prstGeom>
            <a:solidFill>
              <a:prstClr val="white"/>
            </a:solidFill>
            <a:ln w="1">
              <a:solidFill>
                <a:prstClr val="green"/>
              </a:solidFill>
            </a:ln>
          </xdr:spPr>
          <xdr:txBody>
            <a:bodyPr vertOverflow="clip" horzOverflow="clip"/>
            <a:lstStyle/>
            <a:p>
              <a:r>
                <a:rPr lang="zh-TW" altLang="en-US" sz="1100"/>
                <a:t>此圖案代表交叉分析篩選器。Excel 2010 或更新版本支援交叉分析篩選器。
如果圖案是在舊版 Excel 中修改，或如果活頁簿是在 Excel 2003 或較舊版本中儲存，則交叉分析篩選器無法使用。</a:t>
              </a:r>
            </a:p>
          </xdr:txBody>
        </xdr:sp>
      </mc:Fallback>
    </mc:AlternateContent>
    <xdr:clientData/>
  </xdr:twoCellAnchor>
</xdr:wsDr>
</file>

<file path=xl/drawings/drawing6.xml><?xml version="1.0" encoding="utf-8"?>
<xdr:wsDr xmlns:xdr="http://schemas.openxmlformats.org/drawingml/2006/spreadsheetDrawing" xmlns:a="http://schemas.openxmlformats.org/drawingml/2006/main">
  <xdr:twoCellAnchor>
    <xdr:from>
      <xdr:col>28</xdr:col>
      <xdr:colOff>487776</xdr:colOff>
      <xdr:row>0</xdr:row>
      <xdr:rowOff>121667</xdr:rowOff>
    </xdr:from>
    <xdr:to>
      <xdr:col>30</xdr:col>
      <xdr:colOff>537722</xdr:colOff>
      <xdr:row>0</xdr:row>
      <xdr:rowOff>482495</xdr:rowOff>
    </xdr:to>
    <xdr:sp macro="" textlink="">
      <xdr:nvSpPr>
        <xdr:cNvPr id="2" name="文字方塊 1">
          <a:extLst>
            <a:ext uri="{FF2B5EF4-FFF2-40B4-BE49-F238E27FC236}">
              <a16:creationId xmlns:a16="http://schemas.microsoft.com/office/drawing/2014/main" id="{00000000-0008-0000-0700-000002000000}"/>
            </a:ext>
          </a:extLst>
        </xdr:cNvPr>
        <xdr:cNvSpPr txBox="1"/>
      </xdr:nvSpPr>
      <xdr:spPr>
        <a:xfrm>
          <a:off x="21061776" y="121667"/>
          <a:ext cx="1421546" cy="208428"/>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altLang="zh-TW" sz="1400" b="1" u="sng">
              <a:solidFill>
                <a:srgbClr val="FF0000"/>
              </a:solidFill>
            </a:rPr>
            <a:t>Defect</a:t>
          </a:r>
          <a:r>
            <a:rPr lang="en-US" altLang="zh-TW" sz="1400" b="1" u="sng" baseline="0">
              <a:solidFill>
                <a:srgbClr val="FF0000"/>
              </a:solidFill>
            </a:rPr>
            <a:t> count</a:t>
          </a:r>
          <a:endParaRPr lang="zh-TW" altLang="en-US" sz="1400" b="1" u="sng">
            <a:solidFill>
              <a:srgbClr val="FF0000"/>
            </a:solidFill>
          </a:endParaRPr>
        </a:p>
      </xdr:txBody>
    </xdr:sp>
    <xdr:clientData/>
  </xdr:twoCellAnchor>
  <xdr:twoCellAnchor>
    <xdr:from>
      <xdr:col>28</xdr:col>
      <xdr:colOff>423699</xdr:colOff>
      <xdr:row>0</xdr:row>
      <xdr:rowOff>121667</xdr:rowOff>
    </xdr:from>
    <xdr:to>
      <xdr:col>30</xdr:col>
      <xdr:colOff>473645</xdr:colOff>
      <xdr:row>0</xdr:row>
      <xdr:rowOff>482495</xdr:rowOff>
    </xdr:to>
    <xdr:sp macro="" textlink="">
      <xdr:nvSpPr>
        <xdr:cNvPr id="3" name="文字方塊 2">
          <a:extLst>
            <a:ext uri="{FF2B5EF4-FFF2-40B4-BE49-F238E27FC236}">
              <a16:creationId xmlns:a16="http://schemas.microsoft.com/office/drawing/2014/main" id="{00000000-0008-0000-0700-000003000000}"/>
            </a:ext>
          </a:extLst>
        </xdr:cNvPr>
        <xdr:cNvSpPr txBox="1"/>
      </xdr:nvSpPr>
      <xdr:spPr>
        <a:xfrm>
          <a:off x="20997699" y="121667"/>
          <a:ext cx="1421546" cy="208428"/>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altLang="zh-TW" sz="1400" b="1" u="sng">
              <a:solidFill>
                <a:srgbClr val="FF0000"/>
              </a:solidFill>
            </a:rPr>
            <a:t>Defect</a:t>
          </a:r>
          <a:r>
            <a:rPr lang="en-US" altLang="zh-TW" sz="1400" b="1" u="sng" baseline="0">
              <a:solidFill>
                <a:srgbClr val="FF0000"/>
              </a:solidFill>
            </a:rPr>
            <a:t> count</a:t>
          </a:r>
          <a:endParaRPr lang="zh-TW" altLang="en-US" sz="1400" b="1" u="sng">
            <a:solidFill>
              <a:srgbClr val="FF0000"/>
            </a:solidFill>
          </a:endParaRPr>
        </a:p>
      </xdr:txBody>
    </xdr:sp>
    <xdr:clientData/>
  </xdr:twoCellAnchor>
  <xdr:twoCellAnchor editAs="oneCell">
    <xdr:from>
      <xdr:col>1</xdr:col>
      <xdr:colOff>645459</xdr:colOff>
      <xdr:row>3216</xdr:row>
      <xdr:rowOff>35858</xdr:rowOff>
    </xdr:from>
    <xdr:to>
      <xdr:col>2</xdr:col>
      <xdr:colOff>513106</xdr:colOff>
      <xdr:row>3218</xdr:row>
      <xdr:rowOff>163481</xdr:rowOff>
    </xdr:to>
    <xdr:pic>
      <xdr:nvPicPr>
        <xdr:cNvPr id="4" name="圖片 3"/>
        <xdr:cNvPicPr>
          <a:picLocks noChangeAspect="1"/>
        </xdr:cNvPicPr>
      </xdr:nvPicPr>
      <xdr:blipFill>
        <a:blip xmlns:r="http://schemas.openxmlformats.org/officeDocument/2006/relationships" r:embed="rId1"/>
        <a:stretch>
          <a:fillRect/>
        </a:stretch>
      </xdr:blipFill>
      <xdr:spPr>
        <a:xfrm>
          <a:off x="645459" y="68822046"/>
          <a:ext cx="540000" cy="540000"/>
        </a:xfrm>
        <a:prstGeom prst="rect">
          <a:avLst/>
        </a:prstGeom>
      </xdr:spPr>
    </xdr:pic>
    <xdr:clientData/>
  </xdr:twoCellAnchor>
  <xdr:twoCellAnchor editAs="oneCell">
    <xdr:from>
      <xdr:col>3</xdr:col>
      <xdr:colOff>663387</xdr:colOff>
      <xdr:row>3216</xdr:row>
      <xdr:rowOff>8965</xdr:rowOff>
    </xdr:from>
    <xdr:to>
      <xdr:col>4</xdr:col>
      <xdr:colOff>306917</xdr:colOff>
      <xdr:row>3218</xdr:row>
      <xdr:rowOff>136588</xdr:rowOff>
    </xdr:to>
    <xdr:pic>
      <xdr:nvPicPr>
        <xdr:cNvPr id="5" name="圖片 4"/>
        <xdr:cNvPicPr>
          <a:picLocks noChangeAspect="1"/>
        </xdr:cNvPicPr>
      </xdr:nvPicPr>
      <xdr:blipFill>
        <a:blip xmlns:r="http://schemas.openxmlformats.org/officeDocument/2006/relationships" r:embed="rId2"/>
        <a:stretch>
          <a:fillRect/>
        </a:stretch>
      </xdr:blipFill>
      <xdr:spPr>
        <a:xfrm>
          <a:off x="2070846" y="68795153"/>
          <a:ext cx="540000" cy="540000"/>
        </a:xfrm>
        <a:prstGeom prst="rect">
          <a:avLst/>
        </a:prstGeom>
      </xdr:spPr>
    </xdr:pic>
    <xdr:clientData/>
  </xdr:twoCellAnchor>
  <xdr:twoCellAnchor editAs="oneCell">
    <xdr:from>
      <xdr:col>3</xdr:col>
      <xdr:colOff>654424</xdr:colOff>
      <xdr:row>3219</xdr:row>
      <xdr:rowOff>17929</xdr:rowOff>
    </xdr:from>
    <xdr:to>
      <xdr:col>4</xdr:col>
      <xdr:colOff>297954</xdr:colOff>
      <xdr:row>3221</xdr:row>
      <xdr:rowOff>145553</xdr:rowOff>
    </xdr:to>
    <xdr:pic>
      <xdr:nvPicPr>
        <xdr:cNvPr id="6" name="圖片 5"/>
        <xdr:cNvPicPr>
          <a:picLocks noChangeAspect="1"/>
        </xdr:cNvPicPr>
      </xdr:nvPicPr>
      <xdr:blipFill>
        <a:blip xmlns:r="http://schemas.openxmlformats.org/officeDocument/2006/relationships" r:embed="rId3"/>
        <a:stretch>
          <a:fillRect/>
        </a:stretch>
      </xdr:blipFill>
      <xdr:spPr>
        <a:xfrm>
          <a:off x="2061883" y="69422682"/>
          <a:ext cx="540000" cy="540000"/>
        </a:xfrm>
        <a:prstGeom prst="rect">
          <a:avLst/>
        </a:prstGeom>
      </xdr:spPr>
    </xdr:pic>
    <xdr:clientData/>
  </xdr:twoCellAnchor>
  <xdr:twoCellAnchor editAs="oneCell">
    <xdr:from>
      <xdr:col>5</xdr:col>
      <xdr:colOff>215152</xdr:colOff>
      <xdr:row>3216</xdr:row>
      <xdr:rowOff>44824</xdr:rowOff>
    </xdr:from>
    <xdr:to>
      <xdr:col>5</xdr:col>
      <xdr:colOff>755152</xdr:colOff>
      <xdr:row>3218</xdr:row>
      <xdr:rowOff>172447</xdr:rowOff>
    </xdr:to>
    <xdr:pic>
      <xdr:nvPicPr>
        <xdr:cNvPr id="7" name="圖片 6"/>
        <xdr:cNvPicPr>
          <a:picLocks noChangeAspect="1"/>
        </xdr:cNvPicPr>
      </xdr:nvPicPr>
      <xdr:blipFill>
        <a:blip xmlns:r="http://schemas.openxmlformats.org/officeDocument/2006/relationships" r:embed="rId4"/>
        <a:stretch>
          <a:fillRect/>
        </a:stretch>
      </xdr:blipFill>
      <xdr:spPr>
        <a:xfrm>
          <a:off x="3487270" y="68831012"/>
          <a:ext cx="540000" cy="540000"/>
        </a:xfrm>
        <a:prstGeom prst="rect">
          <a:avLst/>
        </a:prstGeom>
      </xdr:spPr>
    </xdr:pic>
    <xdr:clientData/>
  </xdr:twoCellAnchor>
  <xdr:twoCellAnchor editAs="oneCell">
    <xdr:from>
      <xdr:col>5</xdr:col>
      <xdr:colOff>215153</xdr:colOff>
      <xdr:row>3219</xdr:row>
      <xdr:rowOff>17929</xdr:rowOff>
    </xdr:from>
    <xdr:to>
      <xdr:col>5</xdr:col>
      <xdr:colOff>755153</xdr:colOff>
      <xdr:row>3221</xdr:row>
      <xdr:rowOff>145553</xdr:rowOff>
    </xdr:to>
    <xdr:pic>
      <xdr:nvPicPr>
        <xdr:cNvPr id="8" name="圖片 7"/>
        <xdr:cNvPicPr>
          <a:picLocks noChangeAspect="1"/>
        </xdr:cNvPicPr>
      </xdr:nvPicPr>
      <xdr:blipFill>
        <a:blip xmlns:r="http://schemas.openxmlformats.org/officeDocument/2006/relationships" r:embed="rId5"/>
        <a:stretch>
          <a:fillRect/>
        </a:stretch>
      </xdr:blipFill>
      <xdr:spPr>
        <a:xfrm>
          <a:off x="3487271" y="69422682"/>
          <a:ext cx="540000" cy="540000"/>
        </a:xfrm>
        <a:prstGeom prst="rect">
          <a:avLst/>
        </a:prstGeom>
      </xdr:spPr>
    </xdr:pic>
    <xdr:clientData/>
  </xdr:twoCellAnchor>
  <xdr:twoCellAnchor editAs="oneCell">
    <xdr:from>
      <xdr:col>1</xdr:col>
      <xdr:colOff>654424</xdr:colOff>
      <xdr:row>3243</xdr:row>
      <xdr:rowOff>71717</xdr:rowOff>
    </xdr:from>
    <xdr:to>
      <xdr:col>2</xdr:col>
      <xdr:colOff>522071</xdr:colOff>
      <xdr:row>3245</xdr:row>
      <xdr:rowOff>199341</xdr:rowOff>
    </xdr:to>
    <xdr:pic>
      <xdr:nvPicPr>
        <xdr:cNvPr id="9" name="圖片 8"/>
        <xdr:cNvPicPr>
          <a:picLocks noChangeAspect="1"/>
        </xdr:cNvPicPr>
      </xdr:nvPicPr>
      <xdr:blipFill>
        <a:blip xmlns:r="http://schemas.openxmlformats.org/officeDocument/2006/relationships" r:embed="rId6"/>
        <a:stretch>
          <a:fillRect/>
        </a:stretch>
      </xdr:blipFill>
      <xdr:spPr>
        <a:xfrm>
          <a:off x="654424" y="74424988"/>
          <a:ext cx="540000" cy="540000"/>
        </a:xfrm>
        <a:prstGeom prst="rect">
          <a:avLst/>
        </a:prstGeom>
      </xdr:spPr>
    </xdr:pic>
    <xdr:clientData/>
  </xdr:twoCellAnchor>
  <xdr:twoCellAnchor editAs="oneCell">
    <xdr:from>
      <xdr:col>1</xdr:col>
      <xdr:colOff>663388</xdr:colOff>
      <xdr:row>3246</xdr:row>
      <xdr:rowOff>26894</xdr:rowOff>
    </xdr:from>
    <xdr:to>
      <xdr:col>2</xdr:col>
      <xdr:colOff>531035</xdr:colOff>
      <xdr:row>3248</xdr:row>
      <xdr:rowOff>154517</xdr:rowOff>
    </xdr:to>
    <xdr:pic>
      <xdr:nvPicPr>
        <xdr:cNvPr id="10" name="圖片 9"/>
        <xdr:cNvPicPr>
          <a:picLocks noChangeAspect="1"/>
        </xdr:cNvPicPr>
      </xdr:nvPicPr>
      <xdr:blipFill>
        <a:blip xmlns:r="http://schemas.openxmlformats.org/officeDocument/2006/relationships" r:embed="rId7"/>
        <a:stretch>
          <a:fillRect/>
        </a:stretch>
      </xdr:blipFill>
      <xdr:spPr>
        <a:xfrm>
          <a:off x="663388" y="74998729"/>
          <a:ext cx="540000" cy="540000"/>
        </a:xfrm>
        <a:prstGeom prst="rect">
          <a:avLst/>
        </a:prstGeom>
      </xdr:spPr>
    </xdr:pic>
    <xdr:clientData/>
  </xdr:twoCellAnchor>
  <xdr:twoCellAnchor editAs="oneCell">
    <xdr:from>
      <xdr:col>3</xdr:col>
      <xdr:colOff>484093</xdr:colOff>
      <xdr:row>3243</xdr:row>
      <xdr:rowOff>62753</xdr:rowOff>
    </xdr:from>
    <xdr:to>
      <xdr:col>4</xdr:col>
      <xdr:colOff>127623</xdr:colOff>
      <xdr:row>3245</xdr:row>
      <xdr:rowOff>190377</xdr:rowOff>
    </xdr:to>
    <xdr:pic>
      <xdr:nvPicPr>
        <xdr:cNvPr id="11" name="圖片 10"/>
        <xdr:cNvPicPr>
          <a:picLocks noChangeAspect="1"/>
        </xdr:cNvPicPr>
      </xdr:nvPicPr>
      <xdr:blipFill>
        <a:blip xmlns:r="http://schemas.openxmlformats.org/officeDocument/2006/relationships" r:embed="rId8"/>
        <a:stretch>
          <a:fillRect/>
        </a:stretch>
      </xdr:blipFill>
      <xdr:spPr>
        <a:xfrm>
          <a:off x="1891552" y="74416024"/>
          <a:ext cx="540000" cy="540000"/>
        </a:xfrm>
        <a:prstGeom prst="rect">
          <a:avLst/>
        </a:prstGeom>
      </xdr:spPr>
    </xdr:pic>
    <xdr:clientData/>
  </xdr:twoCellAnchor>
  <xdr:twoCellAnchor editAs="oneCell">
    <xdr:from>
      <xdr:col>4</xdr:col>
      <xdr:colOff>788894</xdr:colOff>
      <xdr:row>3243</xdr:row>
      <xdr:rowOff>71717</xdr:rowOff>
    </xdr:from>
    <xdr:to>
      <xdr:col>5</xdr:col>
      <xdr:colOff>360705</xdr:colOff>
      <xdr:row>3245</xdr:row>
      <xdr:rowOff>199341</xdr:rowOff>
    </xdr:to>
    <xdr:pic>
      <xdr:nvPicPr>
        <xdr:cNvPr id="12" name="圖片 11"/>
        <xdr:cNvPicPr>
          <a:picLocks noChangeAspect="1"/>
        </xdr:cNvPicPr>
      </xdr:nvPicPr>
      <xdr:blipFill>
        <a:blip xmlns:r="http://schemas.openxmlformats.org/officeDocument/2006/relationships" r:embed="rId9"/>
        <a:stretch>
          <a:fillRect/>
        </a:stretch>
      </xdr:blipFill>
      <xdr:spPr>
        <a:xfrm>
          <a:off x="3092823" y="74424988"/>
          <a:ext cx="540000" cy="540000"/>
        </a:xfrm>
        <a:prstGeom prst="rect">
          <a:avLst/>
        </a:prstGeom>
      </xdr:spPr>
    </xdr:pic>
    <xdr:clientData/>
  </xdr:twoCellAnchor>
  <xdr:twoCellAnchor editAs="oneCell">
    <xdr:from>
      <xdr:col>4</xdr:col>
      <xdr:colOff>779930</xdr:colOff>
      <xdr:row>3246</xdr:row>
      <xdr:rowOff>26895</xdr:rowOff>
    </xdr:from>
    <xdr:to>
      <xdr:col>5</xdr:col>
      <xdr:colOff>351741</xdr:colOff>
      <xdr:row>3248</xdr:row>
      <xdr:rowOff>154518</xdr:rowOff>
    </xdr:to>
    <xdr:pic>
      <xdr:nvPicPr>
        <xdr:cNvPr id="13" name="圖片 12"/>
        <xdr:cNvPicPr>
          <a:picLocks noChangeAspect="1"/>
        </xdr:cNvPicPr>
      </xdr:nvPicPr>
      <xdr:blipFill>
        <a:blip xmlns:r="http://schemas.openxmlformats.org/officeDocument/2006/relationships" r:embed="rId10"/>
        <a:stretch>
          <a:fillRect/>
        </a:stretch>
      </xdr:blipFill>
      <xdr:spPr>
        <a:xfrm>
          <a:off x="3083859" y="74998730"/>
          <a:ext cx="540000" cy="540000"/>
        </a:xfrm>
        <a:prstGeom prst="rect">
          <a:avLst/>
        </a:prstGeom>
      </xdr:spPr>
    </xdr:pic>
    <xdr:clientData/>
  </xdr:twoCellAnchor>
  <xdr:twoCellAnchor editAs="oneCell">
    <xdr:from>
      <xdr:col>4</xdr:col>
      <xdr:colOff>788894</xdr:colOff>
      <xdr:row>3249</xdr:row>
      <xdr:rowOff>26894</xdr:rowOff>
    </xdr:from>
    <xdr:to>
      <xdr:col>5</xdr:col>
      <xdr:colOff>360705</xdr:colOff>
      <xdr:row>3251</xdr:row>
      <xdr:rowOff>154518</xdr:rowOff>
    </xdr:to>
    <xdr:pic>
      <xdr:nvPicPr>
        <xdr:cNvPr id="14" name="圖片 13"/>
        <xdr:cNvPicPr>
          <a:picLocks noChangeAspect="1"/>
        </xdr:cNvPicPr>
      </xdr:nvPicPr>
      <xdr:blipFill>
        <a:blip xmlns:r="http://schemas.openxmlformats.org/officeDocument/2006/relationships" r:embed="rId11"/>
        <a:stretch>
          <a:fillRect/>
        </a:stretch>
      </xdr:blipFill>
      <xdr:spPr>
        <a:xfrm>
          <a:off x="3092823" y="75617294"/>
          <a:ext cx="540000" cy="540000"/>
        </a:xfrm>
        <a:prstGeom prst="rect">
          <a:avLst/>
        </a:prstGeom>
      </xdr:spPr>
    </xdr:pic>
    <xdr:clientData/>
  </xdr:twoCellAnchor>
  <xdr:twoCellAnchor editAs="oneCell">
    <xdr:from>
      <xdr:col>4</xdr:col>
      <xdr:colOff>779931</xdr:colOff>
      <xdr:row>3251</xdr:row>
      <xdr:rowOff>188260</xdr:rowOff>
    </xdr:from>
    <xdr:to>
      <xdr:col>5</xdr:col>
      <xdr:colOff>351742</xdr:colOff>
      <xdr:row>3254</xdr:row>
      <xdr:rowOff>109695</xdr:rowOff>
    </xdr:to>
    <xdr:pic>
      <xdr:nvPicPr>
        <xdr:cNvPr id="15" name="圖片 14"/>
        <xdr:cNvPicPr>
          <a:picLocks noChangeAspect="1"/>
        </xdr:cNvPicPr>
      </xdr:nvPicPr>
      <xdr:blipFill>
        <a:blip xmlns:r="http://schemas.openxmlformats.org/officeDocument/2006/relationships" r:embed="rId12"/>
        <a:stretch>
          <a:fillRect/>
        </a:stretch>
      </xdr:blipFill>
      <xdr:spPr>
        <a:xfrm>
          <a:off x="3083860" y="76191036"/>
          <a:ext cx="540000" cy="540000"/>
        </a:xfrm>
        <a:prstGeom prst="rect">
          <a:avLst/>
        </a:prstGeom>
      </xdr:spPr>
    </xdr:pic>
    <xdr:clientData/>
  </xdr:twoCellAnchor>
  <xdr:twoCellAnchor editAs="oneCell">
    <xdr:from>
      <xdr:col>6</xdr:col>
      <xdr:colOff>215152</xdr:colOff>
      <xdr:row>3243</xdr:row>
      <xdr:rowOff>44823</xdr:rowOff>
    </xdr:from>
    <xdr:to>
      <xdr:col>6</xdr:col>
      <xdr:colOff>755152</xdr:colOff>
      <xdr:row>3245</xdr:row>
      <xdr:rowOff>172447</xdr:rowOff>
    </xdr:to>
    <xdr:pic>
      <xdr:nvPicPr>
        <xdr:cNvPr id="16" name="圖片 15"/>
        <xdr:cNvPicPr>
          <a:picLocks noChangeAspect="1"/>
        </xdr:cNvPicPr>
      </xdr:nvPicPr>
      <xdr:blipFill>
        <a:blip xmlns:r="http://schemas.openxmlformats.org/officeDocument/2006/relationships" r:embed="rId13"/>
        <a:stretch>
          <a:fillRect/>
        </a:stretch>
      </xdr:blipFill>
      <xdr:spPr>
        <a:xfrm>
          <a:off x="4338917" y="74398094"/>
          <a:ext cx="540000" cy="540000"/>
        </a:xfrm>
        <a:prstGeom prst="rect">
          <a:avLst/>
        </a:prstGeom>
      </xdr:spPr>
    </xdr:pic>
    <xdr:clientData/>
  </xdr:twoCellAnchor>
  <xdr:twoCellAnchor editAs="oneCell">
    <xdr:from>
      <xdr:col>6</xdr:col>
      <xdr:colOff>233082</xdr:colOff>
      <xdr:row>3246</xdr:row>
      <xdr:rowOff>0</xdr:rowOff>
    </xdr:from>
    <xdr:to>
      <xdr:col>7</xdr:col>
      <xdr:colOff>2118</xdr:colOff>
      <xdr:row>3248</xdr:row>
      <xdr:rowOff>127623</xdr:rowOff>
    </xdr:to>
    <xdr:pic>
      <xdr:nvPicPr>
        <xdr:cNvPr id="17" name="圖片 16"/>
        <xdr:cNvPicPr>
          <a:picLocks noChangeAspect="1"/>
        </xdr:cNvPicPr>
      </xdr:nvPicPr>
      <xdr:blipFill>
        <a:blip xmlns:r="http://schemas.openxmlformats.org/officeDocument/2006/relationships" r:embed="rId14"/>
        <a:stretch>
          <a:fillRect/>
        </a:stretch>
      </xdr:blipFill>
      <xdr:spPr>
        <a:xfrm>
          <a:off x="4356847" y="74971835"/>
          <a:ext cx="540000" cy="540000"/>
        </a:xfrm>
        <a:prstGeom prst="rect">
          <a:avLst/>
        </a:prstGeom>
      </xdr:spPr>
    </xdr:pic>
    <xdr:clientData/>
  </xdr:twoCellAnchor>
  <xdr:twoCellAnchor editAs="oneCell">
    <xdr:from>
      <xdr:col>6</xdr:col>
      <xdr:colOff>242047</xdr:colOff>
      <xdr:row>3248</xdr:row>
      <xdr:rowOff>161365</xdr:rowOff>
    </xdr:from>
    <xdr:to>
      <xdr:col>7</xdr:col>
      <xdr:colOff>11083</xdr:colOff>
      <xdr:row>3251</xdr:row>
      <xdr:rowOff>82801</xdr:rowOff>
    </xdr:to>
    <xdr:pic>
      <xdr:nvPicPr>
        <xdr:cNvPr id="18" name="圖片 17"/>
        <xdr:cNvPicPr>
          <a:picLocks noChangeAspect="1"/>
        </xdr:cNvPicPr>
      </xdr:nvPicPr>
      <xdr:blipFill>
        <a:blip xmlns:r="http://schemas.openxmlformats.org/officeDocument/2006/relationships" r:embed="rId15"/>
        <a:stretch>
          <a:fillRect/>
        </a:stretch>
      </xdr:blipFill>
      <xdr:spPr>
        <a:xfrm>
          <a:off x="4365812" y="75545577"/>
          <a:ext cx="540000" cy="540000"/>
        </a:xfrm>
        <a:prstGeom prst="rect">
          <a:avLst/>
        </a:prstGeom>
      </xdr:spPr>
    </xdr:pic>
    <xdr:clientData/>
  </xdr:twoCellAnchor>
  <xdr:twoCellAnchor editAs="oneCell">
    <xdr:from>
      <xdr:col>6</xdr:col>
      <xdr:colOff>259976</xdr:colOff>
      <xdr:row>3252</xdr:row>
      <xdr:rowOff>35859</xdr:rowOff>
    </xdr:from>
    <xdr:to>
      <xdr:col>7</xdr:col>
      <xdr:colOff>29012</xdr:colOff>
      <xdr:row>3254</xdr:row>
      <xdr:rowOff>163483</xdr:rowOff>
    </xdr:to>
    <xdr:pic>
      <xdr:nvPicPr>
        <xdr:cNvPr id="19" name="圖片 18"/>
        <xdr:cNvPicPr>
          <a:picLocks noChangeAspect="1"/>
        </xdr:cNvPicPr>
      </xdr:nvPicPr>
      <xdr:blipFill>
        <a:blip xmlns:r="http://schemas.openxmlformats.org/officeDocument/2006/relationships" r:embed="rId16"/>
        <a:stretch>
          <a:fillRect/>
        </a:stretch>
      </xdr:blipFill>
      <xdr:spPr>
        <a:xfrm>
          <a:off x="4383741" y="76244824"/>
          <a:ext cx="540000" cy="540000"/>
        </a:xfrm>
        <a:prstGeom prst="rect">
          <a:avLst/>
        </a:prstGeom>
      </xdr:spPr>
    </xdr:pic>
    <xdr:clientData/>
  </xdr:twoCellAnchor>
  <xdr:twoCellAnchor editAs="oneCell">
    <xdr:from>
      <xdr:col>8</xdr:col>
      <xdr:colOff>35858</xdr:colOff>
      <xdr:row>3243</xdr:row>
      <xdr:rowOff>44823</xdr:rowOff>
    </xdr:from>
    <xdr:to>
      <xdr:col>8</xdr:col>
      <xdr:colOff>575858</xdr:colOff>
      <xdr:row>3245</xdr:row>
      <xdr:rowOff>172447</xdr:rowOff>
    </xdr:to>
    <xdr:pic>
      <xdr:nvPicPr>
        <xdr:cNvPr id="20" name="圖片 19"/>
        <xdr:cNvPicPr>
          <a:picLocks noChangeAspect="1"/>
        </xdr:cNvPicPr>
      </xdr:nvPicPr>
      <xdr:blipFill>
        <a:blip xmlns:r="http://schemas.openxmlformats.org/officeDocument/2006/relationships" r:embed="rId17"/>
        <a:stretch>
          <a:fillRect/>
        </a:stretch>
      </xdr:blipFill>
      <xdr:spPr>
        <a:xfrm>
          <a:off x="5558117" y="74398094"/>
          <a:ext cx="540000" cy="540000"/>
        </a:xfrm>
        <a:prstGeom prst="rect">
          <a:avLst/>
        </a:prstGeom>
      </xdr:spPr>
    </xdr:pic>
    <xdr:clientData/>
  </xdr:twoCellAnchor>
  <xdr:twoCellAnchor editAs="oneCell">
    <xdr:from>
      <xdr:col>8</xdr:col>
      <xdr:colOff>17929</xdr:colOff>
      <xdr:row>3247</xdr:row>
      <xdr:rowOff>179295</xdr:rowOff>
    </xdr:from>
    <xdr:to>
      <xdr:col>8</xdr:col>
      <xdr:colOff>557929</xdr:colOff>
      <xdr:row>3250</xdr:row>
      <xdr:rowOff>100731</xdr:rowOff>
    </xdr:to>
    <xdr:pic>
      <xdr:nvPicPr>
        <xdr:cNvPr id="21" name="圖片 20"/>
        <xdr:cNvPicPr>
          <a:picLocks noChangeAspect="1"/>
        </xdr:cNvPicPr>
      </xdr:nvPicPr>
      <xdr:blipFill>
        <a:blip xmlns:r="http://schemas.openxmlformats.org/officeDocument/2006/relationships" r:embed="rId18"/>
        <a:stretch>
          <a:fillRect/>
        </a:stretch>
      </xdr:blipFill>
      <xdr:spPr>
        <a:xfrm>
          <a:off x="5540188" y="75357319"/>
          <a:ext cx="540000" cy="540000"/>
        </a:xfrm>
        <a:prstGeom prst="rect">
          <a:avLst/>
        </a:prstGeom>
      </xdr:spPr>
    </xdr:pic>
    <xdr:clientData/>
  </xdr:twoCellAnchor>
  <xdr:twoCellAnchor editAs="oneCell">
    <xdr:from>
      <xdr:col>10</xdr:col>
      <xdr:colOff>233082</xdr:colOff>
      <xdr:row>3243</xdr:row>
      <xdr:rowOff>26893</xdr:rowOff>
    </xdr:from>
    <xdr:to>
      <xdr:col>11</xdr:col>
      <xdr:colOff>145553</xdr:colOff>
      <xdr:row>3245</xdr:row>
      <xdr:rowOff>154517</xdr:rowOff>
    </xdr:to>
    <xdr:pic>
      <xdr:nvPicPr>
        <xdr:cNvPr id="22" name="圖片 21"/>
        <xdr:cNvPicPr>
          <a:picLocks noChangeAspect="1"/>
        </xdr:cNvPicPr>
      </xdr:nvPicPr>
      <xdr:blipFill>
        <a:blip xmlns:r="http://schemas.openxmlformats.org/officeDocument/2006/relationships" r:embed="rId19"/>
        <a:stretch>
          <a:fillRect/>
        </a:stretch>
      </xdr:blipFill>
      <xdr:spPr>
        <a:xfrm>
          <a:off x="7010400" y="74380164"/>
          <a:ext cx="540000" cy="540000"/>
        </a:xfrm>
        <a:prstGeom prst="rect">
          <a:avLst/>
        </a:prstGeom>
      </xdr:spPr>
    </xdr:pic>
    <xdr:clientData/>
  </xdr:twoCellAnchor>
  <xdr:twoCellAnchor editAs="oneCell">
    <xdr:from>
      <xdr:col>10</xdr:col>
      <xdr:colOff>224117</xdr:colOff>
      <xdr:row>3246</xdr:row>
      <xdr:rowOff>35859</xdr:rowOff>
    </xdr:from>
    <xdr:to>
      <xdr:col>11</xdr:col>
      <xdr:colOff>136588</xdr:colOff>
      <xdr:row>3248</xdr:row>
      <xdr:rowOff>163482</xdr:rowOff>
    </xdr:to>
    <xdr:pic>
      <xdr:nvPicPr>
        <xdr:cNvPr id="23" name="圖片 22"/>
        <xdr:cNvPicPr>
          <a:picLocks noChangeAspect="1"/>
        </xdr:cNvPicPr>
      </xdr:nvPicPr>
      <xdr:blipFill>
        <a:blip xmlns:r="http://schemas.openxmlformats.org/officeDocument/2006/relationships" r:embed="rId20"/>
        <a:stretch>
          <a:fillRect/>
        </a:stretch>
      </xdr:blipFill>
      <xdr:spPr>
        <a:xfrm>
          <a:off x="7001435" y="75007694"/>
          <a:ext cx="540000" cy="540000"/>
        </a:xfrm>
        <a:prstGeom prst="rect">
          <a:avLst/>
        </a:prstGeom>
      </xdr:spPr>
    </xdr:pic>
    <xdr:clientData/>
  </xdr:twoCellAnchor>
  <xdr:twoCellAnchor editAs="oneCell">
    <xdr:from>
      <xdr:col>10</xdr:col>
      <xdr:colOff>233082</xdr:colOff>
      <xdr:row>3249</xdr:row>
      <xdr:rowOff>35859</xdr:rowOff>
    </xdr:from>
    <xdr:to>
      <xdr:col>11</xdr:col>
      <xdr:colOff>145553</xdr:colOff>
      <xdr:row>3251</xdr:row>
      <xdr:rowOff>163483</xdr:rowOff>
    </xdr:to>
    <xdr:pic>
      <xdr:nvPicPr>
        <xdr:cNvPr id="24" name="圖片 23"/>
        <xdr:cNvPicPr>
          <a:picLocks noChangeAspect="1"/>
        </xdr:cNvPicPr>
      </xdr:nvPicPr>
      <xdr:blipFill>
        <a:blip xmlns:r="http://schemas.openxmlformats.org/officeDocument/2006/relationships" r:embed="rId21"/>
        <a:stretch>
          <a:fillRect/>
        </a:stretch>
      </xdr:blipFill>
      <xdr:spPr>
        <a:xfrm>
          <a:off x="7010400" y="75626259"/>
          <a:ext cx="540000" cy="540000"/>
        </a:xfrm>
        <a:prstGeom prst="rect">
          <a:avLst/>
        </a:prstGeom>
      </xdr:spPr>
    </xdr:pic>
    <xdr:clientData/>
  </xdr:twoCellAnchor>
  <xdr:twoCellAnchor editAs="oneCell">
    <xdr:from>
      <xdr:col>12</xdr:col>
      <xdr:colOff>295835</xdr:colOff>
      <xdr:row>3243</xdr:row>
      <xdr:rowOff>53788</xdr:rowOff>
    </xdr:from>
    <xdr:to>
      <xdr:col>13</xdr:col>
      <xdr:colOff>64871</xdr:colOff>
      <xdr:row>3245</xdr:row>
      <xdr:rowOff>181412</xdr:rowOff>
    </xdr:to>
    <xdr:pic>
      <xdr:nvPicPr>
        <xdr:cNvPr id="25" name="圖片 24"/>
        <xdr:cNvPicPr>
          <a:picLocks noChangeAspect="1"/>
        </xdr:cNvPicPr>
      </xdr:nvPicPr>
      <xdr:blipFill>
        <a:blip xmlns:r="http://schemas.openxmlformats.org/officeDocument/2006/relationships" r:embed="rId22"/>
        <a:stretch>
          <a:fillRect/>
        </a:stretch>
      </xdr:blipFill>
      <xdr:spPr>
        <a:xfrm>
          <a:off x="8319247" y="74407059"/>
          <a:ext cx="540000" cy="540000"/>
        </a:xfrm>
        <a:prstGeom prst="rect">
          <a:avLst/>
        </a:prstGeom>
      </xdr:spPr>
    </xdr:pic>
    <xdr:clientData/>
  </xdr:twoCellAnchor>
  <xdr:twoCellAnchor editAs="oneCell">
    <xdr:from>
      <xdr:col>12</xdr:col>
      <xdr:colOff>277905</xdr:colOff>
      <xdr:row>3246</xdr:row>
      <xdr:rowOff>71718</xdr:rowOff>
    </xdr:from>
    <xdr:to>
      <xdr:col>13</xdr:col>
      <xdr:colOff>46941</xdr:colOff>
      <xdr:row>3248</xdr:row>
      <xdr:rowOff>199341</xdr:rowOff>
    </xdr:to>
    <xdr:pic>
      <xdr:nvPicPr>
        <xdr:cNvPr id="26" name="圖片 25"/>
        <xdr:cNvPicPr>
          <a:picLocks noChangeAspect="1"/>
        </xdr:cNvPicPr>
      </xdr:nvPicPr>
      <xdr:blipFill>
        <a:blip xmlns:r="http://schemas.openxmlformats.org/officeDocument/2006/relationships" r:embed="rId23"/>
        <a:stretch>
          <a:fillRect/>
        </a:stretch>
      </xdr:blipFill>
      <xdr:spPr>
        <a:xfrm>
          <a:off x="8301317" y="75043553"/>
          <a:ext cx="540000" cy="540000"/>
        </a:xfrm>
        <a:prstGeom prst="rect">
          <a:avLst/>
        </a:prstGeom>
      </xdr:spPr>
    </xdr:pic>
    <xdr:clientData/>
  </xdr:twoCellAnchor>
  <xdr:twoCellAnchor editAs="oneCell">
    <xdr:from>
      <xdr:col>12</xdr:col>
      <xdr:colOff>268941</xdr:colOff>
      <xdr:row>3249</xdr:row>
      <xdr:rowOff>71717</xdr:rowOff>
    </xdr:from>
    <xdr:to>
      <xdr:col>13</xdr:col>
      <xdr:colOff>37977</xdr:colOff>
      <xdr:row>3251</xdr:row>
      <xdr:rowOff>199341</xdr:rowOff>
    </xdr:to>
    <xdr:pic>
      <xdr:nvPicPr>
        <xdr:cNvPr id="27" name="圖片 26"/>
        <xdr:cNvPicPr>
          <a:picLocks noChangeAspect="1"/>
        </xdr:cNvPicPr>
      </xdr:nvPicPr>
      <xdr:blipFill>
        <a:blip xmlns:r="http://schemas.openxmlformats.org/officeDocument/2006/relationships" r:embed="rId24"/>
        <a:stretch>
          <a:fillRect/>
        </a:stretch>
      </xdr:blipFill>
      <xdr:spPr>
        <a:xfrm>
          <a:off x="8292353" y="75662117"/>
          <a:ext cx="540000" cy="540000"/>
        </a:xfrm>
        <a:prstGeom prst="rect">
          <a:avLst/>
        </a:prstGeom>
      </xdr:spPr>
    </xdr:pic>
    <xdr:clientData/>
  </xdr:twoCellAnchor>
  <xdr:twoCellAnchor editAs="oneCell">
    <xdr:from>
      <xdr:col>13</xdr:col>
      <xdr:colOff>726142</xdr:colOff>
      <xdr:row>3243</xdr:row>
      <xdr:rowOff>26894</xdr:rowOff>
    </xdr:from>
    <xdr:to>
      <xdr:col>14</xdr:col>
      <xdr:colOff>495177</xdr:colOff>
      <xdr:row>3245</xdr:row>
      <xdr:rowOff>154518</xdr:rowOff>
    </xdr:to>
    <xdr:pic>
      <xdr:nvPicPr>
        <xdr:cNvPr id="28" name="圖片 27"/>
        <xdr:cNvPicPr>
          <a:picLocks noChangeAspect="1"/>
        </xdr:cNvPicPr>
      </xdr:nvPicPr>
      <xdr:blipFill>
        <a:blip xmlns:r="http://schemas.openxmlformats.org/officeDocument/2006/relationships" r:embed="rId25"/>
        <a:stretch>
          <a:fillRect/>
        </a:stretch>
      </xdr:blipFill>
      <xdr:spPr>
        <a:xfrm>
          <a:off x="9520518" y="74380165"/>
          <a:ext cx="540000" cy="540000"/>
        </a:xfrm>
        <a:prstGeom prst="rect">
          <a:avLst/>
        </a:prstGeom>
      </xdr:spPr>
    </xdr:pic>
    <xdr:clientData/>
  </xdr:twoCellAnchor>
  <xdr:twoCellAnchor editAs="oneCell">
    <xdr:from>
      <xdr:col>2</xdr:col>
      <xdr:colOff>17930</xdr:colOff>
      <xdr:row>3271</xdr:row>
      <xdr:rowOff>80682</xdr:rowOff>
    </xdr:from>
    <xdr:to>
      <xdr:col>2</xdr:col>
      <xdr:colOff>557930</xdr:colOff>
      <xdr:row>3274</xdr:row>
      <xdr:rowOff>2117</xdr:rowOff>
    </xdr:to>
    <xdr:pic>
      <xdr:nvPicPr>
        <xdr:cNvPr id="29" name="圖片 28"/>
        <xdr:cNvPicPr>
          <a:picLocks noChangeAspect="1"/>
        </xdr:cNvPicPr>
      </xdr:nvPicPr>
      <xdr:blipFill>
        <a:blip xmlns:r="http://schemas.openxmlformats.org/officeDocument/2006/relationships" r:embed="rId26"/>
        <a:stretch>
          <a:fillRect/>
        </a:stretch>
      </xdr:blipFill>
      <xdr:spPr>
        <a:xfrm>
          <a:off x="690283" y="80413411"/>
          <a:ext cx="540000" cy="540000"/>
        </a:xfrm>
        <a:prstGeom prst="rect">
          <a:avLst/>
        </a:prstGeom>
      </xdr:spPr>
    </xdr:pic>
    <xdr:clientData/>
  </xdr:twoCellAnchor>
  <xdr:twoCellAnchor editAs="oneCell">
    <xdr:from>
      <xdr:col>2</xdr:col>
      <xdr:colOff>8965</xdr:colOff>
      <xdr:row>3274</xdr:row>
      <xdr:rowOff>53788</xdr:rowOff>
    </xdr:from>
    <xdr:to>
      <xdr:col>2</xdr:col>
      <xdr:colOff>548965</xdr:colOff>
      <xdr:row>3276</xdr:row>
      <xdr:rowOff>181412</xdr:rowOff>
    </xdr:to>
    <xdr:pic>
      <xdr:nvPicPr>
        <xdr:cNvPr id="30" name="圖片 29"/>
        <xdr:cNvPicPr>
          <a:picLocks noChangeAspect="1"/>
        </xdr:cNvPicPr>
      </xdr:nvPicPr>
      <xdr:blipFill>
        <a:blip xmlns:r="http://schemas.openxmlformats.org/officeDocument/2006/relationships" r:embed="rId27"/>
        <a:stretch>
          <a:fillRect/>
        </a:stretch>
      </xdr:blipFill>
      <xdr:spPr>
        <a:xfrm>
          <a:off x="681318" y="81005082"/>
          <a:ext cx="540000" cy="540000"/>
        </a:xfrm>
        <a:prstGeom prst="rect">
          <a:avLst/>
        </a:prstGeom>
      </xdr:spPr>
    </xdr:pic>
    <xdr:clientData/>
  </xdr:twoCellAnchor>
  <xdr:twoCellAnchor editAs="oneCell">
    <xdr:from>
      <xdr:col>2</xdr:col>
      <xdr:colOff>17929</xdr:colOff>
      <xdr:row>3277</xdr:row>
      <xdr:rowOff>44824</xdr:rowOff>
    </xdr:from>
    <xdr:to>
      <xdr:col>2</xdr:col>
      <xdr:colOff>557929</xdr:colOff>
      <xdr:row>3279</xdr:row>
      <xdr:rowOff>172448</xdr:rowOff>
    </xdr:to>
    <xdr:pic>
      <xdr:nvPicPr>
        <xdr:cNvPr id="31" name="圖片 30"/>
        <xdr:cNvPicPr>
          <a:picLocks noChangeAspect="1"/>
        </xdr:cNvPicPr>
      </xdr:nvPicPr>
      <xdr:blipFill>
        <a:blip xmlns:r="http://schemas.openxmlformats.org/officeDocument/2006/relationships" r:embed="rId28"/>
        <a:stretch>
          <a:fillRect/>
        </a:stretch>
      </xdr:blipFill>
      <xdr:spPr>
        <a:xfrm>
          <a:off x="690282" y="81614683"/>
          <a:ext cx="540000" cy="540000"/>
        </a:xfrm>
        <a:prstGeom prst="rect">
          <a:avLst/>
        </a:prstGeom>
      </xdr:spPr>
    </xdr:pic>
    <xdr:clientData/>
  </xdr:twoCellAnchor>
  <xdr:twoCellAnchor editAs="oneCell">
    <xdr:from>
      <xdr:col>3</xdr:col>
      <xdr:colOff>537882</xdr:colOff>
      <xdr:row>3271</xdr:row>
      <xdr:rowOff>62754</xdr:rowOff>
    </xdr:from>
    <xdr:to>
      <xdr:col>4</xdr:col>
      <xdr:colOff>181412</xdr:colOff>
      <xdr:row>3273</xdr:row>
      <xdr:rowOff>190377</xdr:rowOff>
    </xdr:to>
    <xdr:pic>
      <xdr:nvPicPr>
        <xdr:cNvPr id="32" name="圖片 31"/>
        <xdr:cNvPicPr>
          <a:picLocks noChangeAspect="1"/>
        </xdr:cNvPicPr>
      </xdr:nvPicPr>
      <xdr:blipFill>
        <a:blip xmlns:r="http://schemas.openxmlformats.org/officeDocument/2006/relationships" r:embed="rId29"/>
        <a:stretch>
          <a:fillRect/>
        </a:stretch>
      </xdr:blipFill>
      <xdr:spPr>
        <a:xfrm>
          <a:off x="1945341" y="80395483"/>
          <a:ext cx="540000" cy="540000"/>
        </a:xfrm>
        <a:prstGeom prst="rect">
          <a:avLst/>
        </a:prstGeom>
      </xdr:spPr>
    </xdr:pic>
    <xdr:clientData/>
  </xdr:twoCellAnchor>
  <xdr:twoCellAnchor editAs="oneCell">
    <xdr:from>
      <xdr:col>3</xdr:col>
      <xdr:colOff>537882</xdr:colOff>
      <xdr:row>3274</xdr:row>
      <xdr:rowOff>35859</xdr:rowOff>
    </xdr:from>
    <xdr:to>
      <xdr:col>4</xdr:col>
      <xdr:colOff>181412</xdr:colOff>
      <xdr:row>3276</xdr:row>
      <xdr:rowOff>163483</xdr:rowOff>
    </xdr:to>
    <xdr:pic>
      <xdr:nvPicPr>
        <xdr:cNvPr id="33" name="圖片 32"/>
        <xdr:cNvPicPr>
          <a:picLocks noChangeAspect="1"/>
        </xdr:cNvPicPr>
      </xdr:nvPicPr>
      <xdr:blipFill>
        <a:blip xmlns:r="http://schemas.openxmlformats.org/officeDocument/2006/relationships" r:embed="rId30"/>
        <a:stretch>
          <a:fillRect/>
        </a:stretch>
      </xdr:blipFill>
      <xdr:spPr>
        <a:xfrm>
          <a:off x="1945341" y="80987153"/>
          <a:ext cx="540000" cy="540000"/>
        </a:xfrm>
        <a:prstGeom prst="rect">
          <a:avLst/>
        </a:prstGeom>
      </xdr:spPr>
    </xdr:pic>
    <xdr:clientData/>
  </xdr:twoCellAnchor>
  <xdr:twoCellAnchor editAs="oneCell">
    <xdr:from>
      <xdr:col>4</xdr:col>
      <xdr:colOff>833718</xdr:colOff>
      <xdr:row>3271</xdr:row>
      <xdr:rowOff>98613</xdr:rowOff>
    </xdr:from>
    <xdr:to>
      <xdr:col>5</xdr:col>
      <xdr:colOff>405529</xdr:colOff>
      <xdr:row>3274</xdr:row>
      <xdr:rowOff>20048</xdr:rowOff>
    </xdr:to>
    <xdr:pic>
      <xdr:nvPicPr>
        <xdr:cNvPr id="36" name="圖片 35"/>
        <xdr:cNvPicPr>
          <a:picLocks noChangeAspect="1"/>
        </xdr:cNvPicPr>
      </xdr:nvPicPr>
      <xdr:blipFill>
        <a:blip xmlns:r="http://schemas.openxmlformats.org/officeDocument/2006/relationships" r:embed="rId31"/>
        <a:stretch>
          <a:fillRect/>
        </a:stretch>
      </xdr:blipFill>
      <xdr:spPr>
        <a:xfrm>
          <a:off x="3137647" y="80431342"/>
          <a:ext cx="540000" cy="540000"/>
        </a:xfrm>
        <a:prstGeom prst="rect">
          <a:avLst/>
        </a:prstGeom>
      </xdr:spPr>
    </xdr:pic>
    <xdr:clientData/>
  </xdr:twoCellAnchor>
  <xdr:twoCellAnchor editAs="oneCell">
    <xdr:from>
      <xdr:col>4</xdr:col>
      <xdr:colOff>860613</xdr:colOff>
      <xdr:row>3274</xdr:row>
      <xdr:rowOff>71718</xdr:rowOff>
    </xdr:from>
    <xdr:to>
      <xdr:col>5</xdr:col>
      <xdr:colOff>432424</xdr:colOff>
      <xdr:row>3276</xdr:row>
      <xdr:rowOff>199342</xdr:rowOff>
    </xdr:to>
    <xdr:pic>
      <xdr:nvPicPr>
        <xdr:cNvPr id="37" name="圖片 36"/>
        <xdr:cNvPicPr>
          <a:picLocks noChangeAspect="1"/>
        </xdr:cNvPicPr>
      </xdr:nvPicPr>
      <xdr:blipFill>
        <a:blip xmlns:r="http://schemas.openxmlformats.org/officeDocument/2006/relationships" r:embed="rId32"/>
        <a:stretch>
          <a:fillRect/>
        </a:stretch>
      </xdr:blipFill>
      <xdr:spPr>
        <a:xfrm>
          <a:off x="3164542" y="81023012"/>
          <a:ext cx="540000" cy="540000"/>
        </a:xfrm>
        <a:prstGeom prst="rect">
          <a:avLst/>
        </a:prstGeom>
      </xdr:spPr>
    </xdr:pic>
    <xdr:clientData/>
  </xdr:twoCellAnchor>
  <xdr:twoCellAnchor editAs="oneCell">
    <xdr:from>
      <xdr:col>4</xdr:col>
      <xdr:colOff>869577</xdr:colOff>
      <xdr:row>3277</xdr:row>
      <xdr:rowOff>35858</xdr:rowOff>
    </xdr:from>
    <xdr:to>
      <xdr:col>5</xdr:col>
      <xdr:colOff>441388</xdr:colOff>
      <xdr:row>3279</xdr:row>
      <xdr:rowOff>163482</xdr:rowOff>
    </xdr:to>
    <xdr:pic>
      <xdr:nvPicPr>
        <xdr:cNvPr id="38" name="圖片 37"/>
        <xdr:cNvPicPr>
          <a:picLocks noChangeAspect="1"/>
        </xdr:cNvPicPr>
      </xdr:nvPicPr>
      <xdr:blipFill>
        <a:blip xmlns:r="http://schemas.openxmlformats.org/officeDocument/2006/relationships" r:embed="rId33"/>
        <a:stretch>
          <a:fillRect/>
        </a:stretch>
      </xdr:blipFill>
      <xdr:spPr>
        <a:xfrm>
          <a:off x="3173506" y="81605717"/>
          <a:ext cx="540000" cy="540000"/>
        </a:xfrm>
        <a:prstGeom prst="rect">
          <a:avLst/>
        </a:prstGeom>
      </xdr:spPr>
    </xdr:pic>
    <xdr:clientData/>
  </xdr:twoCellAnchor>
  <xdr:twoCellAnchor editAs="oneCell">
    <xdr:from>
      <xdr:col>6</xdr:col>
      <xdr:colOff>251011</xdr:colOff>
      <xdr:row>3271</xdr:row>
      <xdr:rowOff>53789</xdr:rowOff>
    </xdr:from>
    <xdr:to>
      <xdr:col>7</xdr:col>
      <xdr:colOff>20047</xdr:colOff>
      <xdr:row>3273</xdr:row>
      <xdr:rowOff>181412</xdr:rowOff>
    </xdr:to>
    <xdr:pic>
      <xdr:nvPicPr>
        <xdr:cNvPr id="39" name="圖片 38"/>
        <xdr:cNvPicPr>
          <a:picLocks noChangeAspect="1"/>
        </xdr:cNvPicPr>
      </xdr:nvPicPr>
      <xdr:blipFill>
        <a:blip xmlns:r="http://schemas.openxmlformats.org/officeDocument/2006/relationships" r:embed="rId34"/>
        <a:stretch>
          <a:fillRect/>
        </a:stretch>
      </xdr:blipFill>
      <xdr:spPr>
        <a:xfrm>
          <a:off x="4374776" y="80386518"/>
          <a:ext cx="540000" cy="540000"/>
        </a:xfrm>
        <a:prstGeom prst="rect">
          <a:avLst/>
        </a:prstGeom>
      </xdr:spPr>
    </xdr:pic>
    <xdr:clientData/>
  </xdr:twoCellAnchor>
  <xdr:twoCellAnchor editAs="oneCell">
    <xdr:from>
      <xdr:col>6</xdr:col>
      <xdr:colOff>349623</xdr:colOff>
      <xdr:row>3274</xdr:row>
      <xdr:rowOff>62753</xdr:rowOff>
    </xdr:from>
    <xdr:to>
      <xdr:col>7</xdr:col>
      <xdr:colOff>118659</xdr:colOff>
      <xdr:row>3276</xdr:row>
      <xdr:rowOff>190377</xdr:rowOff>
    </xdr:to>
    <xdr:pic>
      <xdr:nvPicPr>
        <xdr:cNvPr id="40" name="圖片 39"/>
        <xdr:cNvPicPr>
          <a:picLocks noChangeAspect="1"/>
        </xdr:cNvPicPr>
      </xdr:nvPicPr>
      <xdr:blipFill>
        <a:blip xmlns:r="http://schemas.openxmlformats.org/officeDocument/2006/relationships" r:embed="rId35"/>
        <a:stretch>
          <a:fillRect/>
        </a:stretch>
      </xdr:blipFill>
      <xdr:spPr>
        <a:xfrm>
          <a:off x="4473388" y="81014047"/>
          <a:ext cx="540000" cy="540000"/>
        </a:xfrm>
        <a:prstGeom prst="rect">
          <a:avLst/>
        </a:prstGeom>
      </xdr:spPr>
    </xdr:pic>
    <xdr:clientData/>
  </xdr:twoCellAnchor>
  <xdr:twoCellAnchor editAs="oneCell">
    <xdr:from>
      <xdr:col>6</xdr:col>
      <xdr:colOff>313764</xdr:colOff>
      <xdr:row>3277</xdr:row>
      <xdr:rowOff>71718</xdr:rowOff>
    </xdr:from>
    <xdr:to>
      <xdr:col>7</xdr:col>
      <xdr:colOff>82800</xdr:colOff>
      <xdr:row>3279</xdr:row>
      <xdr:rowOff>199342</xdr:rowOff>
    </xdr:to>
    <xdr:pic>
      <xdr:nvPicPr>
        <xdr:cNvPr id="41" name="圖片 40"/>
        <xdr:cNvPicPr>
          <a:picLocks noChangeAspect="1"/>
        </xdr:cNvPicPr>
      </xdr:nvPicPr>
      <xdr:blipFill>
        <a:blip xmlns:r="http://schemas.openxmlformats.org/officeDocument/2006/relationships" r:embed="rId36"/>
        <a:stretch>
          <a:fillRect/>
        </a:stretch>
      </xdr:blipFill>
      <xdr:spPr>
        <a:xfrm>
          <a:off x="4437529" y="81641577"/>
          <a:ext cx="540000" cy="540000"/>
        </a:xfrm>
        <a:prstGeom prst="rect">
          <a:avLst/>
        </a:prstGeom>
      </xdr:spPr>
    </xdr:pic>
    <xdr:clientData/>
  </xdr:twoCellAnchor>
</xdr:wsDr>
</file>

<file path=xl/drawings/drawing7.xml><?xml version="1.0" encoding="utf-8"?>
<xdr:wsDr xmlns:xdr="http://schemas.openxmlformats.org/drawingml/2006/spreadsheetDrawing" xmlns:a="http://schemas.openxmlformats.org/drawingml/2006/main">
  <xdr:twoCellAnchor>
    <xdr:from>
      <xdr:col>31</xdr:col>
      <xdr:colOff>487776</xdr:colOff>
      <xdr:row>0</xdr:row>
      <xdr:rowOff>121667</xdr:rowOff>
    </xdr:from>
    <xdr:to>
      <xdr:col>33</xdr:col>
      <xdr:colOff>537722</xdr:colOff>
      <xdr:row>0</xdr:row>
      <xdr:rowOff>482495</xdr:rowOff>
    </xdr:to>
    <xdr:sp macro="" textlink="">
      <xdr:nvSpPr>
        <xdr:cNvPr id="2" name="文字方塊 1">
          <a:extLst>
            <a:ext uri="{FF2B5EF4-FFF2-40B4-BE49-F238E27FC236}">
              <a16:creationId xmlns:a16="http://schemas.microsoft.com/office/drawing/2014/main" id="{00000000-0008-0000-0800-000002000000}"/>
            </a:ext>
          </a:extLst>
        </xdr:cNvPr>
        <xdr:cNvSpPr txBox="1"/>
      </xdr:nvSpPr>
      <xdr:spPr>
        <a:xfrm>
          <a:off x="18973896" y="121667"/>
          <a:ext cx="1269146" cy="360828"/>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altLang="zh-TW" sz="1400" b="1" u="sng">
              <a:solidFill>
                <a:srgbClr val="FF0000"/>
              </a:solidFill>
            </a:rPr>
            <a:t>Defect</a:t>
          </a:r>
          <a:r>
            <a:rPr lang="en-US" altLang="zh-TW" sz="1400" b="1" u="sng" baseline="0">
              <a:solidFill>
                <a:srgbClr val="FF0000"/>
              </a:solidFill>
            </a:rPr>
            <a:t> count</a:t>
          </a:r>
          <a:endParaRPr lang="zh-TW" altLang="en-US" sz="1400" b="1" u="sng">
            <a:solidFill>
              <a:srgbClr val="FF0000"/>
            </a:solidFill>
          </a:endParaRPr>
        </a:p>
      </xdr:txBody>
    </xdr:sp>
    <xdr:clientData/>
  </xdr:twoCellAnchor>
  <xdr:twoCellAnchor>
    <xdr:from>
      <xdr:col>31</xdr:col>
      <xdr:colOff>423699</xdr:colOff>
      <xdr:row>0</xdr:row>
      <xdr:rowOff>121667</xdr:rowOff>
    </xdr:from>
    <xdr:to>
      <xdr:col>33</xdr:col>
      <xdr:colOff>473645</xdr:colOff>
      <xdr:row>0</xdr:row>
      <xdr:rowOff>482495</xdr:rowOff>
    </xdr:to>
    <xdr:sp macro="" textlink="">
      <xdr:nvSpPr>
        <xdr:cNvPr id="3" name="文字方塊 2">
          <a:extLst>
            <a:ext uri="{FF2B5EF4-FFF2-40B4-BE49-F238E27FC236}">
              <a16:creationId xmlns:a16="http://schemas.microsoft.com/office/drawing/2014/main" id="{00000000-0008-0000-0800-000003000000}"/>
            </a:ext>
          </a:extLst>
        </xdr:cNvPr>
        <xdr:cNvSpPr txBox="1"/>
      </xdr:nvSpPr>
      <xdr:spPr>
        <a:xfrm>
          <a:off x="18909819" y="121667"/>
          <a:ext cx="1269146" cy="360828"/>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altLang="zh-TW" sz="1400" b="1" u="sng">
              <a:solidFill>
                <a:srgbClr val="FF0000"/>
              </a:solidFill>
            </a:rPr>
            <a:t>Defect</a:t>
          </a:r>
          <a:r>
            <a:rPr lang="en-US" altLang="zh-TW" sz="1400" b="1" u="sng" baseline="0">
              <a:solidFill>
                <a:srgbClr val="FF0000"/>
              </a:solidFill>
            </a:rPr>
            <a:t> count</a:t>
          </a:r>
          <a:endParaRPr lang="zh-TW" altLang="en-US" sz="1400" b="1" u="sng">
            <a:solidFill>
              <a:srgbClr val="FF0000"/>
            </a:solidFill>
          </a:endParaRPr>
        </a:p>
      </xdr:txBody>
    </xdr:sp>
    <xdr:clientData/>
  </xdr:twoCellAnchor>
  <xdr:twoCellAnchor>
    <xdr:from>
      <xdr:col>27</xdr:col>
      <xdr:colOff>329686</xdr:colOff>
      <xdr:row>0</xdr:row>
      <xdr:rowOff>0</xdr:rowOff>
    </xdr:from>
    <xdr:to>
      <xdr:col>29</xdr:col>
      <xdr:colOff>383590</xdr:colOff>
      <xdr:row>0</xdr:row>
      <xdr:rowOff>358847</xdr:rowOff>
    </xdr:to>
    <xdr:sp macro="" textlink="">
      <xdr:nvSpPr>
        <xdr:cNvPr id="4" name="文字方塊 3">
          <a:extLst>
            <a:ext uri="{FF2B5EF4-FFF2-40B4-BE49-F238E27FC236}">
              <a16:creationId xmlns:a16="http://schemas.microsoft.com/office/drawing/2014/main" id="{00000000-0008-0000-0800-000004000000}"/>
            </a:ext>
          </a:extLst>
        </xdr:cNvPr>
        <xdr:cNvSpPr txBox="1"/>
      </xdr:nvSpPr>
      <xdr:spPr>
        <a:xfrm>
          <a:off x="16377406" y="0"/>
          <a:ext cx="1273104" cy="358847"/>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altLang="zh-TW" sz="1400" b="1" u="sng">
              <a:solidFill>
                <a:srgbClr val="FF0000"/>
              </a:solidFill>
            </a:rPr>
            <a:t>Defect</a:t>
          </a:r>
          <a:r>
            <a:rPr lang="en-US" altLang="zh-TW" sz="1400" b="1" u="sng" baseline="0">
              <a:solidFill>
                <a:srgbClr val="FF0000"/>
              </a:solidFill>
            </a:rPr>
            <a:t> count</a:t>
          </a:r>
          <a:endParaRPr lang="zh-TW" altLang="en-US" sz="1400" b="1" u="sng">
            <a:solidFill>
              <a:srgbClr val="FF0000"/>
            </a:solidFill>
          </a:endParaRPr>
        </a:p>
      </xdr:txBody>
    </xdr:sp>
    <xdr:clientData/>
  </xdr:twoCellAnchor>
  <xdr:twoCellAnchor>
    <xdr:from>
      <xdr:col>17</xdr:col>
      <xdr:colOff>674653</xdr:colOff>
      <xdr:row>1381</xdr:row>
      <xdr:rowOff>138320</xdr:rowOff>
    </xdr:from>
    <xdr:to>
      <xdr:col>44</xdr:col>
      <xdr:colOff>136955</xdr:colOff>
      <xdr:row>1405</xdr:row>
      <xdr:rowOff>10584</xdr:rowOff>
    </xdr:to>
    <xdr:graphicFrame macro="">
      <xdr:nvGraphicFramePr>
        <xdr:cNvPr id="28" name="圖表 27">
          <a:extLst>
            <a:ext uri="{FF2B5EF4-FFF2-40B4-BE49-F238E27FC236}">
              <a16:creationId xmlns:a16="http://schemas.microsoft.com/office/drawing/2014/main" id="{00000000-0008-0000-0800-00001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2</xdr:col>
      <xdr:colOff>28575</xdr:colOff>
      <xdr:row>3202</xdr:row>
      <xdr:rowOff>57150</xdr:rowOff>
    </xdr:from>
    <xdr:to>
      <xdr:col>2</xdr:col>
      <xdr:colOff>568575</xdr:colOff>
      <xdr:row>3204</xdr:row>
      <xdr:rowOff>178050</xdr:rowOff>
    </xdr:to>
    <xdr:pic>
      <xdr:nvPicPr>
        <xdr:cNvPr id="5" name="圖片 4"/>
        <xdr:cNvPicPr>
          <a:picLocks noChangeAspect="1"/>
        </xdr:cNvPicPr>
      </xdr:nvPicPr>
      <xdr:blipFill>
        <a:blip xmlns:r="http://schemas.openxmlformats.org/officeDocument/2006/relationships" r:embed="rId2"/>
        <a:stretch>
          <a:fillRect/>
        </a:stretch>
      </xdr:blipFill>
      <xdr:spPr>
        <a:xfrm>
          <a:off x="695325" y="671131500"/>
          <a:ext cx="540000" cy="540000"/>
        </a:xfrm>
        <a:prstGeom prst="rect">
          <a:avLst/>
        </a:prstGeom>
      </xdr:spPr>
    </xdr:pic>
    <xdr:clientData/>
  </xdr:twoCellAnchor>
  <xdr:twoCellAnchor editAs="oneCell">
    <xdr:from>
      <xdr:col>3</xdr:col>
      <xdr:colOff>600075</xdr:colOff>
      <xdr:row>3202</xdr:row>
      <xdr:rowOff>85725</xdr:rowOff>
    </xdr:from>
    <xdr:to>
      <xdr:col>4</xdr:col>
      <xdr:colOff>244725</xdr:colOff>
      <xdr:row>3204</xdr:row>
      <xdr:rowOff>206625</xdr:rowOff>
    </xdr:to>
    <xdr:pic>
      <xdr:nvPicPr>
        <xdr:cNvPr id="6" name="圖片 5"/>
        <xdr:cNvPicPr>
          <a:picLocks noChangeAspect="1"/>
        </xdr:cNvPicPr>
      </xdr:nvPicPr>
      <xdr:blipFill>
        <a:blip xmlns:r="http://schemas.openxmlformats.org/officeDocument/2006/relationships" r:embed="rId3"/>
        <a:stretch>
          <a:fillRect/>
        </a:stretch>
      </xdr:blipFill>
      <xdr:spPr>
        <a:xfrm>
          <a:off x="2009775" y="671160075"/>
          <a:ext cx="540000" cy="540000"/>
        </a:xfrm>
        <a:prstGeom prst="rect">
          <a:avLst/>
        </a:prstGeom>
      </xdr:spPr>
    </xdr:pic>
    <xdr:clientData/>
  </xdr:twoCellAnchor>
</xdr:wsDr>
</file>

<file path=xl/drawings/drawing8.xml><?xml version="1.0" encoding="utf-8"?>
<xdr:wsDr xmlns:xdr="http://schemas.openxmlformats.org/drawingml/2006/spreadsheetDrawing" xmlns:a="http://schemas.openxmlformats.org/drawingml/2006/main">
  <xdr:twoCellAnchor>
    <xdr:from>
      <xdr:col>28</xdr:col>
      <xdr:colOff>487776</xdr:colOff>
      <xdr:row>0</xdr:row>
      <xdr:rowOff>121667</xdr:rowOff>
    </xdr:from>
    <xdr:to>
      <xdr:col>30</xdr:col>
      <xdr:colOff>537722</xdr:colOff>
      <xdr:row>0</xdr:row>
      <xdr:rowOff>482495</xdr:rowOff>
    </xdr:to>
    <xdr:sp macro="" textlink="">
      <xdr:nvSpPr>
        <xdr:cNvPr id="2" name="文字方塊 1">
          <a:extLst>
            <a:ext uri="{FF2B5EF4-FFF2-40B4-BE49-F238E27FC236}">
              <a16:creationId xmlns:a16="http://schemas.microsoft.com/office/drawing/2014/main" id="{00000000-0008-0000-0900-000002000000}"/>
            </a:ext>
          </a:extLst>
        </xdr:cNvPr>
        <xdr:cNvSpPr txBox="1"/>
      </xdr:nvSpPr>
      <xdr:spPr>
        <a:xfrm>
          <a:off x="21595176" y="121667"/>
          <a:ext cx="1269146" cy="231288"/>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altLang="zh-TW" sz="1400" b="1" u="sng">
              <a:solidFill>
                <a:srgbClr val="FF0000"/>
              </a:solidFill>
            </a:rPr>
            <a:t>Defect</a:t>
          </a:r>
          <a:r>
            <a:rPr lang="en-US" altLang="zh-TW" sz="1400" b="1" u="sng" baseline="0">
              <a:solidFill>
                <a:srgbClr val="FF0000"/>
              </a:solidFill>
            </a:rPr>
            <a:t> count</a:t>
          </a:r>
          <a:endParaRPr lang="zh-TW" altLang="en-US" sz="1400" b="1" u="sng">
            <a:solidFill>
              <a:srgbClr val="FF0000"/>
            </a:solidFill>
          </a:endParaRPr>
        </a:p>
      </xdr:txBody>
    </xdr:sp>
    <xdr:clientData/>
  </xdr:twoCellAnchor>
  <xdr:twoCellAnchor>
    <xdr:from>
      <xdr:col>28</xdr:col>
      <xdr:colOff>423699</xdr:colOff>
      <xdr:row>0</xdr:row>
      <xdr:rowOff>121667</xdr:rowOff>
    </xdr:from>
    <xdr:to>
      <xdr:col>30</xdr:col>
      <xdr:colOff>473645</xdr:colOff>
      <xdr:row>0</xdr:row>
      <xdr:rowOff>482495</xdr:rowOff>
    </xdr:to>
    <xdr:sp macro="" textlink="">
      <xdr:nvSpPr>
        <xdr:cNvPr id="3" name="文字方塊 2">
          <a:extLst>
            <a:ext uri="{FF2B5EF4-FFF2-40B4-BE49-F238E27FC236}">
              <a16:creationId xmlns:a16="http://schemas.microsoft.com/office/drawing/2014/main" id="{00000000-0008-0000-0900-000003000000}"/>
            </a:ext>
          </a:extLst>
        </xdr:cNvPr>
        <xdr:cNvSpPr txBox="1"/>
      </xdr:nvSpPr>
      <xdr:spPr>
        <a:xfrm>
          <a:off x="21531099" y="121667"/>
          <a:ext cx="1269146" cy="231288"/>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altLang="zh-TW" sz="1400" b="1" u="sng">
              <a:solidFill>
                <a:srgbClr val="FF0000"/>
              </a:solidFill>
            </a:rPr>
            <a:t>Defect</a:t>
          </a:r>
          <a:r>
            <a:rPr lang="en-US" altLang="zh-TW" sz="1400" b="1" u="sng" baseline="0">
              <a:solidFill>
                <a:srgbClr val="FF0000"/>
              </a:solidFill>
            </a:rPr>
            <a:t> count</a:t>
          </a:r>
          <a:endParaRPr lang="zh-TW" altLang="en-US" sz="1400" b="1" u="sng">
            <a:solidFill>
              <a:srgbClr val="FF0000"/>
            </a:solidFill>
          </a:endParaRPr>
        </a:p>
      </xdr:txBody>
    </xdr:sp>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_rels/pivotCacheDefinition3.xml.rels><?xml version="1.0" encoding="UTF-8" standalone="yes"?>
<Relationships xmlns="http://schemas.openxmlformats.org/package/2006/relationships"><Relationship Id="rId1" Type="http://schemas.openxmlformats.org/officeDocument/2006/relationships/pivotCacheRecords" Target="pivotCacheRecords3.xml"/></Relationships>
</file>

<file path=xl/pivotCache/_rels/pivotCacheDefinition4.xml.rels><?xml version="1.0" encoding="UTF-8" standalone="yes"?>
<Relationships xmlns="http://schemas.openxmlformats.org/package/2006/relationships"><Relationship Id="rId1" Type="http://schemas.openxmlformats.org/officeDocument/2006/relationships/pivotCacheRecords" Target="pivotCacheRecords4.xml"/></Relationships>
</file>

<file path=xl/pivotCache/_rels/pivotCacheDefinition5.xml.rels><?xml version="1.0" encoding="UTF-8" standalone="yes"?>
<Relationships xmlns="http://schemas.openxmlformats.org/package/2006/relationships"><Relationship Id="rId1" Type="http://schemas.openxmlformats.org/officeDocument/2006/relationships/pivotCacheRecords" Target="pivotCacheRecords5.xml"/></Relationships>
</file>

<file path=xl/pivotCache/_rels/pivotCacheDefinition6.xml.rels><?xml version="1.0" encoding="UTF-8" standalone="yes"?>
<Relationships xmlns="http://schemas.openxmlformats.org/package/2006/relationships"><Relationship Id="rId1" Type="http://schemas.openxmlformats.org/officeDocument/2006/relationships/pivotCacheRecords" Target="pivotCacheRecords6.xml"/></Relationships>
</file>

<file path=xl/pivotCache/pivotCacheDefinition1.xml><?xml version="1.0" encoding="utf-8"?>
<pivotCacheDefinition xmlns="http://schemas.openxmlformats.org/spreadsheetml/2006/main" xmlns:r="http://schemas.openxmlformats.org/officeDocument/2006/relationships" r:id="rId1" refreshedBy="潘慶豪" refreshedDate="46275.737659259263" createdVersion="6" refreshedVersion="6" minRefreshableVersion="3" recordCount="2452">
  <cacheSource type="worksheet">
    <worksheetSource ref="B1:Z1048576" sheet="PoP-PR Daily rework rate (All)"/>
  </cacheSource>
  <cacheFields count="25">
    <cacheField name="ADI date" numFmtId="176">
      <sharedItems containsNonDate="0" containsDate="1" containsString="0" containsBlank="1" minDate="2026-03-19T00:00:00" maxDate="2026-09-11T00:00:00" count="132">
        <d v="2026-03-19T00:00:00"/>
        <d v="2026-03-20T00:00:00"/>
        <d v="2026-03-21T00:00:00"/>
        <d v="2026-03-23T00:00:00"/>
        <d v="2026-03-24T00:00:00"/>
        <d v="2026-03-25T00:00:00"/>
        <d v="2026-03-26T00:00:00"/>
        <d v="2026-03-27T00:00:00"/>
        <d v="2026-03-28T00:00:00"/>
        <d v="2026-03-29T00:00:00"/>
        <d v="2026-03-30T00:00:00"/>
        <d v="2026-03-31T00:00:00"/>
        <d v="2026-04-01T00:00:00"/>
        <d v="2026-04-02T00:00:00"/>
        <d v="2026-04-03T00:00:00"/>
        <d v="2026-04-05T00:00:00"/>
        <d v="2026-04-06T00:00:00"/>
        <d v="2026-04-07T00:00:00"/>
        <d v="2026-04-09T00:00:00"/>
        <d v="2026-04-11T00:00:00"/>
        <d v="2026-04-13T00:00:00"/>
        <d v="2026-04-14T00:00:00"/>
        <d v="2026-04-15T00:00:00"/>
        <d v="2026-04-16T00:00:00"/>
        <d v="2026-04-18T00:00:00"/>
        <d v="2026-04-19T00:00:00"/>
        <d v="2026-04-20T00:00:00"/>
        <d v="2026-04-21T00:00:00"/>
        <d v="2026-04-22T00:00:00"/>
        <d v="2026-04-23T00:00:00"/>
        <d v="2026-04-24T00:00:00"/>
        <d v="2026-04-25T00:00:00"/>
        <d v="2026-04-26T00:00:00"/>
        <d v="2026-04-27T00:00:00"/>
        <d v="2026-04-28T00:00:00"/>
        <d v="2026-04-29T00:00:00"/>
        <d v="2026-04-30T00:00:00"/>
        <d v="2026-05-02T00:00:00"/>
        <d v="2026-05-03T00:00:00"/>
        <d v="2026-05-04T00:00:00"/>
        <d v="2026-05-06T00:00:00"/>
        <d v="2026-05-07T00:00:00"/>
        <d v="2026-05-08T00:00:00"/>
        <d v="2026-05-09T00:00:00"/>
        <d v="2026-05-10T00:00:00"/>
        <d v="2026-05-11T00:00:00"/>
        <d v="2026-05-12T00:00:00"/>
        <d v="2026-05-13T00:00:00"/>
        <d v="2026-05-14T00:00:00"/>
        <d v="2026-05-15T00:00:00"/>
        <d v="2026-05-16T00:00:00"/>
        <d v="2026-05-19T00:00:00"/>
        <d v="2026-05-20T00:00:00"/>
        <d v="2026-05-21T00:00:00"/>
        <d v="2026-05-22T00:00:00"/>
        <d v="2026-05-23T00:00:00"/>
        <d v="2026-05-24T00:00:00"/>
        <d v="2026-05-26T00:00:00"/>
        <d v="2026-05-28T00:00:00"/>
        <d v="2026-05-29T00:00:00"/>
        <d v="2026-05-30T00:00:00"/>
        <d v="2026-05-31T00:00:00"/>
        <d v="2026-06-01T00:00:00"/>
        <d v="2026-06-02T00:00:00"/>
        <d v="2026-06-03T00:00:00"/>
        <d v="2026-06-05T00:00:00"/>
        <d v="2026-06-07T00:00:00"/>
        <d v="2026-06-08T00:00:00"/>
        <d v="2026-06-09T00:00:00"/>
        <d v="2026-06-10T00:00:00"/>
        <d v="2026-06-13T00:00:00"/>
        <d v="2026-06-14T00:00:00"/>
        <d v="2026-06-15T00:00:00"/>
        <d v="2026-06-16T00:00:00"/>
        <d v="2026-06-17T00:00:00"/>
        <d v="2026-06-18T00:00:00"/>
        <d v="2026-06-21T00:00:00"/>
        <d v="2026-06-23T00:00:00"/>
        <d v="2026-06-24T00:00:00"/>
        <d v="2026-06-25T00:00:00"/>
        <d v="2026-06-26T00:00:00"/>
        <d v="2026-06-27T00:00:00"/>
        <d v="2026-06-28T00:00:00"/>
        <d v="2026-06-30T00:00:00"/>
        <d v="2026-07-01T00:00:00"/>
        <d v="2026-07-02T00:00:00"/>
        <d v="2026-07-03T00:00:00"/>
        <d v="2026-07-04T00:00:00"/>
        <d v="2026-07-05T00:00:00"/>
        <d v="2026-07-06T00:00:00"/>
        <d v="2026-07-07T00:00:00"/>
        <d v="2026-07-08T00:00:00"/>
        <d v="2026-07-09T00:00:00"/>
        <d v="2026-07-10T00:00:00"/>
        <d v="2026-07-11T00:00:00"/>
        <d v="2026-07-13T00:00:00"/>
        <d v="2026-07-14T00:00:00"/>
        <d v="2026-07-15T00:00:00"/>
        <d v="2026-07-16T00:00:00"/>
        <d v="2026-07-17T00:00:00"/>
        <d v="2026-07-19T00:00:00"/>
        <d v="2026-07-20T00:00:00"/>
        <d v="2026-07-21T00:00:00"/>
        <d v="2026-07-23T00:00:00"/>
        <d v="2026-07-25T00:00:00"/>
        <d v="2026-07-26T00:00:00"/>
        <d v="2026-07-27T00:00:00"/>
        <d v="2026-07-30T00:00:00"/>
        <d v="2026-07-31T00:00:00"/>
        <d v="2026-08-03T00:00:00"/>
        <d v="2026-08-06T00:00:00"/>
        <d v="2026-08-17T00:00:00"/>
        <d v="2026-08-20T00:00:00"/>
        <d v="2026-08-21T00:00:00"/>
        <d v="2026-08-23T00:00:00"/>
        <d v="2026-08-24T00:00:00"/>
        <d v="2026-08-25T00:00:00"/>
        <d v="2026-08-26T00:00:00"/>
        <d v="2026-08-27T00:00:00"/>
        <d v="2026-08-28T00:00:00"/>
        <d v="2026-08-29T00:00:00"/>
        <d v="2026-08-31T00:00:00"/>
        <d v="2026-09-01T00:00:00"/>
        <d v="2026-09-02T00:00:00"/>
        <d v="2026-09-03T00:00:00"/>
        <d v="2026-09-04T00:00:00"/>
        <d v="2026-09-05T00:00:00"/>
        <d v="2026-09-06T00:00:00"/>
        <d v="2026-09-08T00:00:00"/>
        <d v="2026-09-09T00:00:00"/>
        <d v="2026-09-10T00:00:00"/>
        <m/>
      </sharedItems>
    </cacheField>
    <cacheField name="Layer" numFmtId="0">
      <sharedItems containsBlank="1" count="40">
        <s v="Balsam_FS-PR1"/>
        <s v="AspenA_FS-uPad"/>
        <s v="AspenA FS-uPad"/>
        <s v="AspenA BS-uPad"/>
        <s v="Balsam_BS_CUF-TP"/>
        <s v="AspenA BS-PR1"/>
        <s v="AspenA BS-PR2"/>
        <s v="Balsam_FS-PR2"/>
        <s v="Balsam_BS_CUF-PR1"/>
        <s v="Balsam_FS_PR2"/>
        <s v="Balsam_BS_PR1"/>
        <s v="Balsam_BS_PR2"/>
        <s v="AspenA BS-TP"/>
        <s v="Balsam_FS-PR3"/>
        <s v="Balsam_FS-uPad"/>
        <s v="Balsam_BS_TP"/>
        <s v="Balsam_BS_uPad"/>
        <s v="Balsam_BS CUF_PR2"/>
        <s v="Balsam_FS_PR3"/>
        <s v="Balsam_FS_PR1"/>
        <s v=" Balsam_FS_uPad"/>
        <s v=" Balsam_BS_uPad"/>
        <s v=" Balsam_FS_PR1"/>
        <s v=" Balsam_BS_TP"/>
        <s v="AspenA FS-PR1"/>
        <s v="Balsam_FS_uPad"/>
        <s v="AspenA FS-PR2"/>
        <s v="Balsam_BS CUF_TP"/>
        <s v="AspenA BS_PR1"/>
        <s v="AspenA FS_PR1"/>
        <s v="Balsam_BS CUF_PR1"/>
        <s v="AspenA FS_uPad"/>
        <s v="AspenA FS_PR2"/>
        <s v=" AspenA_BS_TP"/>
        <s v="AspenA BS_TP"/>
        <s v="AspenA BS_uPad"/>
        <s v=" AspenA_BS_PR1"/>
        <s v=" AspenA_FS_PR1"/>
        <s v=" AspenA_BS_uPad"/>
        <m/>
      </sharedItems>
    </cacheField>
    <cacheField name="Schedule" numFmtId="0">
      <sharedItems containsBlank="1" count="151">
        <s v="05QM85B001"/>
        <s v="08QM25B019"/>
        <s v="05QM84B001"/>
        <s v="05QM84B002"/>
        <s v="05QM84B003"/>
        <s v="18QM45"/>
        <s v="11QM07"/>
        <s v="11QM09"/>
        <s v="18QM45B001"/>
        <s v="38QM21"/>
        <s v="11QM08"/>
        <s v="18QM44"/>
        <s v="38QM07"/>
        <s v="38QM20"/>
        <s v="38QM12"/>
        <s v="38QM06"/>
        <s v="38QM05"/>
        <s v="38QM18"/>
        <s v="38QM14"/>
        <s v="11QM05"/>
        <s v="05QM56B001"/>
        <s v="15QM14"/>
        <s v="05QM84B004"/>
        <s v="15QM14B001"/>
        <s v="18QM46"/>
        <s v="05QM84B005"/>
        <s v="15QM64"/>
        <s v="18QM46B001"/>
        <s v="08QM63B001"/>
        <s v="08QM63B002"/>
        <s v="15QM42B001"/>
        <s v="15QM46B001"/>
        <s v="15QM33B002"/>
        <s v="15QM45B001"/>
        <s v="15QM33"/>
        <s v="15QM34"/>
        <s v="15QM45B004"/>
        <s v="15QM46B002"/>
        <s v="11QM09B002"/>
        <s v="15QM45B005"/>
        <s v="11QM05B002"/>
        <s v="11QM07B001"/>
        <s v="15QM41B001"/>
        <s v="15QM75"/>
        <s v="15QM71B001"/>
        <s v="15QM72B001"/>
        <s v="15QM74"/>
        <s v="48QM03"/>
        <s v="15QM76"/>
        <s v="48QM23B001"/>
        <s v="48QM23B002"/>
        <s v="15QM76B001"/>
        <s v="81QM92B002"/>
        <s v="48QM41"/>
        <s v="48QM39"/>
        <s v="48QM02B003"/>
        <s v="15QM41B002"/>
        <s v="11QM09B001"/>
        <s v="48QM02B004"/>
        <s v="15QM41B003"/>
        <s v="35QM56"/>
        <s v="35QM56B001"/>
        <s v="08QM25B021"/>
        <s v="48QM40"/>
        <s v="35QM35"/>
        <s v="45QM43"/>
        <s v="45QM44"/>
        <s v="08QM26B002"/>
        <s v="45QM45"/>
        <s v="35QM36"/>
        <s v="45QM33"/>
        <s v="48QM39B001"/>
        <s v="08QM25B022"/>
        <s v="45QM33B003"/>
        <s v="35QM54"/>
        <s v="08QM64B001"/>
        <s v="48QM52"/>
        <s v="48QM86"/>
        <s v="45QM42"/>
        <s v="48QM87"/>
        <s v="48QM87B001"/>
        <s v="45QM46"/>
        <s v="45QM46B002"/>
        <s v="11QM07B002"/>
        <s v="48QM64"/>
        <s v="48QM02B007"/>
        <s v="58QM04"/>
        <s v="48QM63B001"/>
        <s v="18QM28"/>
        <s v="48QM63B002"/>
        <s v="48QM63B004"/>
        <s v="48QM02B001"/>
        <s v="48QM63B003"/>
        <s v="45QM97"/>
        <s v="45QM96"/>
        <s v="45QM95"/>
        <s v="48QM63B005"/>
        <s v="45QM94"/>
        <s v="58QM25"/>
        <s v="58QM26"/>
        <s v="68QM08"/>
        <s v="68QM07"/>
        <s v="48QM63B008"/>
        <s v="05QM26B002"/>
        <s v="58QM28B001"/>
        <s v="68QM16"/>
        <s v="58QM28"/>
        <s v="58QM27"/>
        <s v="45QM44B001"/>
        <s v="68QM16B001"/>
        <s v="45QM44B002"/>
        <s v="48QM63B009"/>
        <s v="48QM63B007"/>
        <s v="68QM17"/>
        <s v="48QM63B010"/>
        <s v="58QM05B001"/>
        <s v="58QM28B003"/>
        <s v="58QM28B002"/>
        <s v="58QM05B002"/>
        <s v="45QM44B003"/>
        <s v="45QM95B001"/>
        <s v="58QM05"/>
        <s v="68QM19"/>
        <s v="78QM20"/>
        <s v="45QM96B001"/>
        <s v="78QM22"/>
        <s v="78QM21B001"/>
        <s v="68QM18"/>
        <s v="78QM22B001"/>
        <s v="78QM20B001"/>
        <s v="78QM22B002"/>
        <s v="78QM21B002"/>
        <s v="78QM20B002"/>
        <s v="78QM05B001"/>
        <s v="78QM05B002"/>
        <s v="78QM05B004"/>
        <s v="78QM05B003"/>
        <s v="78QM05B005"/>
        <s v="78QM06B001"/>
        <s v="NCQMTM"/>
        <s v="NCQMU3"/>
        <s v="78QM05B007"/>
        <s v="NEQMQ1"/>
        <s v="NEQMQ2"/>
        <s v="NCQMTN"/>
        <s v="78QM05B006"/>
        <s v="45QM98"/>
        <s v="78QM06B004"/>
        <s v="78QM06B003"/>
        <s v="NEQMQ3"/>
        <m/>
      </sharedItems>
    </cacheField>
    <cacheField name="Wafer Q'ty" numFmtId="0">
      <sharedItems containsString="0" containsBlank="1" containsNumber="1" containsInteger="1" minValue="1" maxValue="13"/>
    </cacheField>
    <cacheField name="Rework wafer" numFmtId="0">
      <sharedItems containsString="0" containsBlank="1" containsNumber="1" containsInteger="1" minValue="0" maxValue="13"/>
    </cacheField>
    <cacheField name="From previous layer" numFmtId="0">
      <sharedItems containsString="0" containsBlank="1" containsNumber="1" containsInteger="1" minValue="0" maxValue="0"/>
    </cacheField>
    <cacheField name="particle" numFmtId="0">
      <sharedItems containsString="0" containsBlank="1" containsNumber="1" containsInteger="1" minValue="0" maxValue="326"/>
    </cacheField>
    <cacheField name="bubble" numFmtId="0">
      <sharedItems containsString="0" containsBlank="1" containsNumber="1" containsInteger="1" minValue="0" maxValue="11"/>
    </cacheField>
    <cacheField name="gel" numFmtId="0">
      <sharedItems containsString="0" containsBlank="1" containsNumber="1" containsInteger="1" minValue="0" maxValue="14"/>
    </cacheField>
    <cacheField name="WES shift" numFmtId="0">
      <sharedItems containsString="0" containsBlank="1" containsNumber="1" containsInteger="1" minValue="0" maxValue="0"/>
    </cacheField>
    <cacheField name="Addition defect" numFmtId="0">
      <sharedItems containsString="0" containsBlank="1" containsNumber="1" containsInteger="1" minValue="0" maxValue="326"/>
    </cacheField>
    <cacheField name="Defect source - Coat" numFmtId="0">
      <sharedItems containsBlank="1"/>
    </cacheField>
    <cacheField name="Defect source - Exposure" numFmtId="0">
      <sharedItems containsBlank="1"/>
    </cacheField>
    <cacheField name="Defect source - Develop" numFmtId="0">
      <sharedItems containsBlank="1"/>
    </cacheField>
    <cacheField name="Defect source - OM" numFmtId="0">
      <sharedItems containsBlank="1"/>
    </cacheField>
    <cacheField name="Action" numFmtId="0">
      <sharedItems containsNonDate="0" containsString="0" containsBlank="1"/>
    </cacheField>
    <cacheField name="RW time" numFmtId="0">
      <sharedItems containsNonDate="0" containsString="0" containsBlank="1"/>
    </cacheField>
    <cacheField name="RW-Particle" numFmtId="0">
      <sharedItems containsString="0" containsBlank="1" containsNumber="1" containsInteger="1" minValue="1" maxValue="13"/>
    </cacheField>
    <cacheField name="RW-Machine alarm" numFmtId="0">
      <sharedItems containsNonDate="0" containsString="0" containsBlank="1"/>
    </cacheField>
    <cacheField name="RW-Over Q-time" numFmtId="0">
      <sharedItems containsString="0" containsBlank="1" containsNumber="1" containsInteger="1" minValue="13" maxValue="13"/>
    </cacheField>
    <cacheField name="RW-buy-off" numFmtId="0">
      <sharedItems containsNonDate="0" containsString="0" containsBlank="1"/>
    </cacheField>
    <cacheField name="RW-oxidation" numFmtId="0">
      <sharedItems containsNonDate="0" containsString="0" containsBlank="1"/>
    </cacheField>
    <cacheField name="RW-PR damage" numFmtId="0">
      <sharedItems containsString="0" containsBlank="1" containsNumber="1" containsInteger="1" minValue="1" maxValue="1"/>
    </cacheField>
    <cacheField name="RW-Bubble" numFmtId="0">
      <sharedItems containsNonDate="0" containsString="0" containsBlank="1"/>
    </cacheField>
    <cacheField name="RW-WES shift" numFmtId="0">
      <sharedItems containsNonDate="0" containsString="0" containsBlank="1"/>
    </cacheField>
  </cacheFields>
  <extLst>
    <ext xmlns:x14="http://schemas.microsoft.com/office/spreadsheetml/2009/9/main" uri="{725AE2AE-9491-48be-B2B4-4EB974FC3084}">
      <x14:pivotCacheDefinition pivotCacheId="5"/>
    </ext>
  </extLst>
</pivotCacheDefinition>
</file>

<file path=xl/pivotCache/pivotCacheDefinition2.xml><?xml version="1.0" encoding="utf-8"?>
<pivotCacheDefinition xmlns="http://schemas.openxmlformats.org/spreadsheetml/2006/main" xmlns:r="http://schemas.openxmlformats.org/officeDocument/2006/relationships" r:id="rId1" refreshedBy="潘慶豪" refreshedDate="46275.737659722225" createdVersion="6" refreshedVersion="6" minRefreshableVersion="3" recordCount="3634">
  <cacheSource type="worksheet">
    <worksheetSource ref="B1:Z1048576" sheet="AMD-PR Daily rework rate-B1"/>
  </cacheSource>
  <cacheFields count="25">
    <cacheField name="ADI date" numFmtId="176">
      <sharedItems containsNonDate="0" containsDate="1" containsString="0" containsBlank="1" minDate="2025-11-14T00:00:00" maxDate="2026-09-11T00:00:00" count="226">
        <d v="2025-11-14T00:00:00"/>
        <d v="2025-11-15T00:00:00"/>
        <d v="2025-12-26T00:00:00"/>
        <d v="2025-12-27T00:00:00"/>
        <d v="2025-12-28T00:00:00"/>
        <d v="2025-12-30T00:00:00"/>
        <d v="2025-12-31T00:00:00"/>
        <d v="2026-01-01T00:00:00"/>
        <d v="2026-01-02T00:00:00"/>
        <d v="2026-01-03T00:00:00"/>
        <d v="2026-01-04T00:00:00"/>
        <d v="2026-01-05T00:00:00"/>
        <d v="2026-01-06T00:00:00"/>
        <d v="2026-01-08T00:00:00"/>
        <d v="2026-01-11T00:00:00"/>
        <d v="2026-01-12T00:00:00"/>
        <d v="2026-01-13T00:00:00"/>
        <d v="2026-01-14T00:00:00"/>
        <d v="2026-01-19T00:00:00"/>
        <d v="2026-01-20T00:00:00"/>
        <d v="2026-01-21T00:00:00"/>
        <d v="2026-01-22T00:00:00"/>
        <d v="2026-01-25T00:00:00"/>
        <d v="2026-01-26T00:00:00"/>
        <d v="2026-01-28T00:00:00"/>
        <d v="2026-01-29T00:00:00"/>
        <d v="2026-01-30T00:00:00"/>
        <d v="2026-02-01T00:00:00"/>
        <d v="2026-02-02T00:00:00"/>
        <d v="2026-02-03T00:00:00"/>
        <d v="2026-02-04T00:00:00"/>
        <d v="2026-02-05T00:00:00"/>
        <d v="2026-02-06T00:00:00"/>
        <d v="2026-02-07T00:00:00"/>
        <d v="2026-02-08T00:00:00"/>
        <d v="2026-02-09T00:00:00"/>
        <d v="2026-02-10T00:00:00"/>
        <d v="2026-02-11T00:00:00"/>
        <d v="2026-02-12T00:00:00"/>
        <d v="2026-02-13T00:00:00"/>
        <d v="2026-02-14T00:00:00"/>
        <d v="2026-02-15T00:00:00"/>
        <d v="2026-02-16T00:00:00"/>
        <d v="2026-02-17T00:00:00"/>
        <d v="2026-02-18T00:00:00"/>
        <d v="2026-02-19T00:00:00"/>
        <d v="2026-02-23T00:00:00"/>
        <d v="2026-02-24T00:00:00"/>
        <d v="2026-02-25T00:00:00"/>
        <d v="2026-02-26T00:00:00"/>
        <d v="2026-02-27T00:00:00"/>
        <d v="2026-03-01T00:00:00"/>
        <d v="2026-03-02T00:00:00"/>
        <d v="2026-03-03T00:00:00"/>
        <d v="2026-03-04T00:00:00"/>
        <d v="2026-03-05T00:00:00"/>
        <d v="2026-03-07T00:00:00"/>
        <d v="2026-03-08T00:00:00"/>
        <d v="2026-03-09T00:00:00"/>
        <d v="2026-03-10T00:00:00"/>
        <d v="2026-03-11T00:00:00"/>
        <d v="2026-03-12T00:00:00"/>
        <d v="2026-03-13T00:00:00"/>
        <d v="2026-03-16T00:00:00"/>
        <d v="2026-03-17T00:00:00"/>
        <d v="2026-03-26T00:00:00"/>
        <d v="2026-03-27T00:00:00"/>
        <d v="2026-03-28T00:00:00"/>
        <d v="2026-03-30T00:00:00"/>
        <d v="2026-04-01T00:00:00"/>
        <d v="2026-04-02T00:00:00"/>
        <d v="2026-04-03T00:00:00"/>
        <d v="2026-04-06T00:00:00"/>
        <d v="2026-04-07T00:00:00"/>
        <d v="2026-04-09T00:00:00"/>
        <d v="2026-04-13T00:00:00"/>
        <d v="2026-04-15T00:00:00"/>
        <d v="2026-04-16T00:00:00"/>
        <d v="2026-04-17T00:00:00"/>
        <d v="2026-04-18T00:00:00"/>
        <d v="2026-04-19T00:00:00"/>
        <d v="2026-04-20T00:00:00"/>
        <d v="2026-04-21T00:00:00"/>
        <d v="2026-04-22T00:00:00"/>
        <d v="2026-04-23T00:00:00"/>
        <d v="2026-04-24T00:00:00"/>
        <d v="2026-04-25T00:00:00"/>
        <d v="2026-04-26T00:00:00"/>
        <d v="2026-04-27T00:00:00"/>
        <d v="2026-04-28T00:00:00"/>
        <d v="2026-04-29T00:00:00"/>
        <d v="2026-04-30T00:00:00"/>
        <d v="2026-05-01T00:00:00"/>
        <d v="2026-05-02T00:00:00"/>
        <d v="2026-05-03T00:00:00"/>
        <d v="2026-05-04T00:00:00"/>
        <d v="2026-05-05T00:00:00"/>
        <d v="2026-05-06T00:00:00"/>
        <d v="2026-05-07T00:00:00"/>
        <d v="2026-05-08T00:00:00"/>
        <d v="2026-05-09T00:00:00"/>
        <d v="2026-05-10T00:00:00"/>
        <d v="2026-05-11T00:00:00"/>
        <d v="2026-05-12T00:00:00"/>
        <d v="2026-05-13T00:00:00"/>
        <d v="2026-05-14T00:00:00"/>
        <d v="2026-05-15T00:00:00"/>
        <d v="2026-05-16T00:00:00"/>
        <d v="2026-05-17T00:00:00"/>
        <d v="2026-05-18T00:00:00"/>
        <d v="2026-05-19T00:00:00"/>
        <d v="2026-05-20T00:00:00"/>
        <d v="2026-05-21T00:00:00"/>
        <d v="2026-05-22T00:00:00"/>
        <d v="2026-05-23T00:00:00"/>
        <d v="2026-05-24T00:00:00"/>
        <d v="2026-05-25T00:00:00"/>
        <d v="2026-05-26T00:00:00"/>
        <d v="2026-05-27T00:00:00"/>
        <d v="2026-05-28T00:00:00"/>
        <d v="2026-05-29T00:00:00"/>
        <d v="2026-05-30T00:00:00"/>
        <d v="2026-05-31T00:00:00"/>
        <d v="2026-06-01T00:00:00"/>
        <d v="2026-06-02T00:00:00"/>
        <d v="2026-06-03T00:00:00"/>
        <d v="2026-06-04T00:00:00"/>
        <d v="2026-06-05T00:00:00"/>
        <d v="2026-06-06T00:00:00"/>
        <d v="2026-06-07T00:00:00"/>
        <d v="2026-06-08T00:00:00"/>
        <d v="2026-06-09T00:00:00"/>
        <d v="2026-06-10T00:00:00"/>
        <d v="2026-06-11T00:00:00"/>
        <d v="2026-06-12T00:00:00"/>
        <d v="2026-06-13T00:00:00"/>
        <d v="2026-06-14T00:00:00"/>
        <d v="2026-06-15T00:00:00"/>
        <d v="2026-06-16T00:00:00"/>
        <d v="2026-06-17T00:00:00"/>
        <d v="2026-06-18T00:00:00"/>
        <d v="2026-06-19T00:00:00"/>
        <d v="2026-06-20T00:00:00"/>
        <d v="2026-06-21T00:00:00"/>
        <d v="2026-06-22T00:00:00"/>
        <d v="2026-06-23T00:00:00"/>
        <d v="2026-06-24T00:00:00"/>
        <d v="2026-06-25T00:00:00"/>
        <d v="2026-06-26T00:00:00"/>
        <d v="2026-06-27T00:00:00"/>
        <d v="2026-06-28T00:00:00"/>
        <d v="2026-06-29T00:00:00"/>
        <d v="2026-06-30T00:00:00"/>
        <d v="2026-07-01T00:00:00"/>
        <d v="2026-07-02T00:00:00"/>
        <d v="2026-07-03T00:00:00"/>
        <d v="2026-07-04T00:00:00"/>
        <d v="2026-07-05T00:00:00"/>
        <d v="2026-07-06T00:00:00"/>
        <d v="2026-07-07T00:00:00"/>
        <d v="2026-07-08T00:00:00"/>
        <d v="2026-07-09T00:00:00"/>
        <d v="2026-07-10T00:00:00"/>
        <d v="2026-07-11T00:00:00"/>
        <d v="2026-07-12T00:00:00"/>
        <d v="2026-07-13T00:00:00"/>
        <d v="2026-07-14T00:00:00"/>
        <d v="2026-07-15T00:00:00"/>
        <d v="2026-07-16T00:00:00"/>
        <d v="2026-07-17T00:00:00"/>
        <d v="2026-07-18T00:00:00"/>
        <d v="2026-07-19T00:00:00"/>
        <d v="2026-07-20T00:00:00"/>
        <d v="2026-07-21T00:00:00"/>
        <d v="2026-07-22T00:00:00"/>
        <d v="2026-07-23T00:00:00"/>
        <d v="2026-07-24T00:00:00"/>
        <d v="2026-07-25T00:00:00"/>
        <d v="2026-07-26T00:00:00"/>
        <d v="2026-07-27T00:00:00"/>
        <d v="2026-07-28T00:00:00"/>
        <d v="2026-07-29T00:00:00"/>
        <d v="2026-07-30T00:00:00"/>
        <d v="2026-07-31T00:00:00"/>
        <d v="2026-08-01T00:00:00"/>
        <d v="2026-08-02T00:00:00"/>
        <d v="2026-08-03T00:00:00"/>
        <d v="2026-08-04T00:00:00"/>
        <d v="2026-08-05T00:00:00"/>
        <d v="2026-08-06T00:00:00"/>
        <d v="2026-08-07T00:00:00"/>
        <d v="2026-08-08T00:00:00"/>
        <d v="2026-08-09T00:00:00"/>
        <d v="2026-08-10T00:00:00"/>
        <d v="2026-08-11T00:00:00"/>
        <d v="2026-08-12T00:00:00"/>
        <d v="2026-08-13T00:00:00"/>
        <d v="2026-08-14T00:00:00"/>
        <d v="2026-08-15T00:00:00"/>
        <d v="2026-08-16T00:00:00"/>
        <d v="2026-08-17T00:00:00"/>
        <d v="2026-08-18T00:00:00"/>
        <d v="2026-08-19T00:00:00"/>
        <d v="2026-08-20T00:00:00"/>
        <d v="2026-08-21T00:00:00"/>
        <d v="2026-08-22T00:00:00"/>
        <d v="2026-08-23T00:00:00"/>
        <d v="2026-08-24T00:00:00"/>
        <d v="2026-08-25T00:00:00"/>
        <d v="2026-08-26T00:00:00"/>
        <d v="2026-08-27T00:00:00"/>
        <d v="2026-08-28T00:00:00"/>
        <d v="2026-08-29T00:00:00"/>
        <d v="2026-08-30T00:00:00"/>
        <d v="2026-08-31T00:00:00"/>
        <d v="2026-09-01T00:00:00"/>
        <d v="2026-09-02T00:00:00"/>
        <d v="2026-09-03T00:00:00"/>
        <d v="2026-09-04T00:00:00"/>
        <d v="2026-09-05T00:00:00"/>
        <d v="2026-09-06T00:00:00"/>
        <d v="2026-09-07T00:00:00"/>
        <d v="2026-09-08T00:00:00"/>
        <d v="2026-09-09T00:00:00"/>
        <d v="2026-09-10T00:00:00"/>
        <m/>
      </sharedItems>
    </cacheField>
    <cacheField name="Layer" numFmtId="0">
      <sharedItems containsBlank="1" containsMixedTypes="1" containsNumber="1" containsInteger="1" minValue="6533" maxValue="6830" count="16">
        <s v="PR1"/>
        <s v="TP"/>
        <s v="C4"/>
        <s v="PR2"/>
        <s v="uPad"/>
        <s v="PR4"/>
        <m/>
        <n v="6570" u="1"/>
        <n v="6790" u="1"/>
        <n v="6795" u="1"/>
        <n v="6830" u="1"/>
        <n v="6660" u="1"/>
        <n v="6561" u="1"/>
        <n v="6533" u="1"/>
        <n v="6571" u="1"/>
        <n v="6535" u="1"/>
      </sharedItems>
    </cacheField>
    <cacheField name="Schedule" numFmtId="0">
      <sharedItems containsBlank="1" count="1983">
        <s v="31BW1DB014"/>
        <s v="44BW3A"/>
        <s v="44BW3AB001"/>
        <s v="44BW5E"/>
        <s v="44BW5EB001"/>
        <s v="44BW4D"/>
        <s v="44BW4DB001"/>
        <s v="50BW2UB002"/>
        <s v="50BW2UB004"/>
        <s v="46BW9SB006"/>
        <s v="46BW9SB002"/>
        <s v="46BW9T"/>
        <s v="46BW9SB005"/>
        <s v="50BW9N"/>
        <s v="46BW9SB003"/>
        <s v="50BW9Q"/>
        <s v="46BW9TB001"/>
        <s v="46BW9SB001"/>
        <s v="50BW1V"/>
        <s v="50BW1VB003"/>
        <s v="50BW1VB002"/>
        <s v="46BW9SB004"/>
        <s v="50BW9P"/>
        <s v="46BW9SB008"/>
        <s v="46BW1DB002"/>
        <s v="49BW5E"/>
        <s v="49BW5F"/>
        <s v="33BW5MB001"/>
        <s v="50BW1VB004"/>
        <s v="50BW1VB005"/>
        <s v="50BW9RB001"/>
        <s v="49BW5D"/>
        <s v="50BW9S"/>
        <s v="51BW3JB001"/>
        <s v="51BW3J"/>
        <s v="50BW1VB001"/>
        <s v="50BW2W"/>
        <s v="51BW3JB002"/>
        <s v="49BW5FB001"/>
        <s v="50BW2WB001"/>
        <s v="50BW2X"/>
        <s v="49BW5DB001"/>
        <s v="49BW5EB002"/>
        <s v="33BW5MB003"/>
        <s v="51BW3HB001"/>
        <s v="50BW2YB001"/>
        <s v="51BW3KB002"/>
        <s v="50BW9TB003"/>
        <s v="49BW5EB003"/>
        <s v="51BW3L"/>
        <s v="49BW5EB001"/>
        <s v="51BW3LB001"/>
        <s v="51BW3K"/>
        <s v="50BW2YB002"/>
        <s v="33BW5MB002"/>
        <s v="02BWBY"/>
        <s v="51BW3KB001"/>
        <s v="02BWBYB001"/>
        <s v="50BW9U"/>
        <s v="51BW3KB003"/>
        <s v="50BW9V"/>
        <s v="51BW3LB002"/>
        <s v="02BWBYB002"/>
        <s v="50BW2ZB001"/>
        <s v="51BW3KB004"/>
        <s v="50BW2ZB002"/>
        <s v="50BW2ZB003"/>
        <s v="49BW5EB004"/>
        <s v="51BW3KB006"/>
        <s v="02BWBYB003"/>
        <s v="46BW9SB007"/>
        <s v="51BW3KB008"/>
        <s v="51BW3KB007"/>
        <s v="51BW3LB004"/>
        <s v="04BW1C"/>
        <s v="50BW9W"/>
        <s v="51BW3KB009"/>
        <s v="09BW01B001"/>
        <s v="04BW1CB001"/>
        <s v="08BW2PB003"/>
        <s v="12BW05"/>
        <s v="12BW06"/>
        <s v="12BW07"/>
        <s v="12BW08"/>
        <s v="50BW9T"/>
        <s v="12BW03B001"/>
        <s v="12BW02B001"/>
        <s v="12BW09"/>
        <s v="12BW06B001"/>
        <s v="12BW10"/>
        <s v="12BW11"/>
        <s v="12BW14"/>
        <s v="06BW5M"/>
        <s v="12BW09B001"/>
        <s v="06BW5L"/>
        <s v="12BW14B001"/>
        <s v="12BW11B001"/>
        <s v="12BW10B002"/>
        <s v="12BW06B002"/>
        <s v="12BW14B002"/>
        <s v="06BW5N"/>
        <s v="12BW11B002"/>
        <s v="09BW1HB002"/>
        <s v="13BW10"/>
        <s v="09BW5E"/>
        <s v="13BW05"/>
        <s v="13BW07"/>
        <s v="06BW5LB001"/>
        <s v="06BW5P"/>
        <s v="13BW03"/>
        <s v="13BW06B001"/>
        <s v="08BW2PB006"/>
        <s v="08BW1K"/>
        <s v="13BW89"/>
        <s v="13BW11"/>
        <s v="13BW12"/>
        <s v="13BW89B002"/>
        <s v="13BW91"/>
        <s v="13BW84B001"/>
        <s v="09BW1T"/>
        <s v="13BW88"/>
        <s v="08BW1KB001"/>
        <s v="13BW08"/>
        <s v="13BW91B002"/>
        <s v="13BW88B001"/>
        <s v="13BW04B001"/>
        <s v="13BW91B001"/>
        <s v="06BW5MB001"/>
        <s v="13BW89B001"/>
        <s v="12BWBW"/>
        <s v="04BW1D"/>
        <s v="15BW45"/>
        <s v="13BW05B001"/>
        <s v="13BW92"/>
        <s v="15BW53"/>
        <s v="15BW63"/>
        <s v="15BW47"/>
        <s v="13BW86"/>
        <s v="15BW44"/>
        <s v="15BW51"/>
        <s v="16BW66"/>
        <s v="15BW46"/>
        <s v="15BW49"/>
        <s v="13BW85"/>
        <s v="15BW48"/>
        <s v="13BW11B001"/>
        <s v="13BW90"/>
        <s v="13BW84"/>
        <s v="15BW42"/>
        <s v="08BW2R"/>
        <s v="08BW2RB002"/>
        <s v="04BW1DB002"/>
        <s v="15BW53B001"/>
        <s v="08BW1KB002"/>
        <s v="16BW65"/>
        <s v="09BW01B006"/>
        <s v="09BW1TB001"/>
        <s v="13BW93"/>
        <s v="13BW98"/>
        <s v="13BW97"/>
        <s v="13BW94"/>
        <s v="13BW95"/>
        <s v="15BW48B001"/>
        <s v="15BW43"/>
        <s v="15BW49B002"/>
        <s v="13BW96"/>
        <s v="13BW99"/>
        <s v="13BW08B001"/>
        <s v="13BW05B002"/>
        <s v="09BW1U"/>
        <s v="13BW97B001"/>
        <s v="13BW97B002"/>
        <s v="13BW84B002"/>
        <s v="13BW09B001"/>
        <s v="13BW93B001"/>
        <s v="13BW07B001"/>
        <s v="15BW42B001"/>
        <s v="13BW92B001"/>
        <s v="13BW95B001"/>
        <s v="13BW11B002"/>
        <s v="09BW5EB001"/>
        <s v="13BW99B001"/>
        <s v="13BW98B001"/>
        <s v="13BW94B001"/>
        <s v="13BW90B001"/>
        <s v="08BW1KB003"/>
        <s v="16BW72"/>
        <s v="17BW66"/>
        <s v="17BW88"/>
        <s v="13BW87"/>
        <s v="12BWBWB002"/>
        <s v="06BW5Q"/>
        <s v="15BW49B004"/>
        <s v="15BW50"/>
        <s v="13BW87B001"/>
        <s v="06BW5PB001"/>
        <s v="17BW31"/>
        <s v="16BW75"/>
        <s v="15BW52"/>
        <s v="09BW1UB001"/>
        <s v="15BW46B001"/>
        <s v="16BW73"/>
        <s v="15BW49B001"/>
        <s v="16BW64"/>
        <s v="16BW93"/>
        <s v="12BWBU"/>
        <s v="15BW25B001"/>
        <s v="06BW5S"/>
        <s v="12BWBUB001"/>
        <s v="17BW30"/>
        <s v="13BW98B002"/>
        <s v="15BW44B001"/>
        <s v="15BW24"/>
        <s v="15BW25"/>
        <s v="15BW47B001"/>
        <s v="15BW44B002"/>
        <s v="15BW43B001"/>
        <s v="15BW46B002"/>
        <s v="15BW24B001"/>
        <s v="15BW26B001"/>
        <s v="15BW46B003"/>
        <s v="15BW49B005"/>
        <s v="15BW53B003"/>
        <s v="15BW27"/>
        <s v="15BW42B002"/>
        <s v="15BW49B003"/>
        <s v="15BW47B002"/>
        <s v="15BW49B006"/>
        <s v="17BW28"/>
        <s v="13BW08B002"/>
        <s v="15BW26"/>
        <s v="06BW5RB001"/>
        <s v="06BW5R"/>
        <s v="15BW27B001"/>
        <s v="06BW5U"/>
        <s v="15BW43B002"/>
        <s v="15BW48B003"/>
        <s v="15BW42B003"/>
        <s v="06BW5MB002"/>
        <s v="06BW5W"/>
        <s v="15BW29"/>
        <s v="13BW91B003"/>
        <s v="06BW5V"/>
        <s v="15BW50B001"/>
        <s v="13BW05B003"/>
        <s v="15BW25B002"/>
        <s v="13BW84B003"/>
        <s v="13BW96B001"/>
        <s v="13BW99B002"/>
        <s v="06BW5VB001"/>
        <s v="15BW52B001"/>
        <s v="16BW74"/>
        <s v="04BW1DB003"/>
        <s v="06BW5T"/>
        <s v="06BW5SB001"/>
        <s v="16BW93B001"/>
        <s v="06BW5PB004"/>
        <s v="15BW31"/>
        <s v="16BW75B001"/>
        <s v="17BW43B001"/>
        <s v="15BW30"/>
        <s v="15BW53B002"/>
        <s v="15BW50B002"/>
        <s v="04BW1DB004"/>
        <s v="17BW31B001"/>
        <s v="04BW1N"/>
        <s v="15BW45B001"/>
        <s v="15BW48B002"/>
        <s v="15BW33"/>
        <s v="15BW28"/>
        <s v="16BW64B001"/>
        <s v="15BW32"/>
        <s v="06BW5PB002"/>
        <s v="13BW94B002"/>
        <s v="16BW74B001"/>
        <s v="15BW26B002"/>
        <s v="15BW25B003"/>
        <s v="13BW87B002"/>
        <s v="04BW1NB001"/>
        <s v="15BW24B002"/>
        <s v="18BW54"/>
        <s v="06BW5XB001"/>
        <s v="17BW30B001"/>
        <s v="18BW41"/>
        <s v="15BW43B003"/>
        <s v="06BW5SB002"/>
        <s v="06BW5NB001"/>
        <s v="04BW1NB002"/>
        <s v="15BW33B001"/>
        <s v="11BW3B"/>
        <s v="11BW3D"/>
        <s v="15BW27B002"/>
        <s v="18BW37"/>
        <s v="16BW93B002"/>
        <s v="18BW36"/>
        <s v="09BW1Y"/>
        <s v="16BW73B001"/>
        <s v="09BW1Z"/>
        <s v="06BW7F"/>
        <s v="17BW67"/>
        <s v="13BW74"/>
        <s v="18BW07"/>
        <s v="19BW22B001"/>
        <s v="13BW72"/>
        <s v="11BW24"/>
        <s v="11BW3C"/>
        <s v="19BW15"/>
        <s v="04BW2K"/>
        <s v="18BW01"/>
        <s v="12BW29B004"/>
        <s v="19BW22"/>
        <s v="19BW21"/>
        <s v="04BW2Q"/>
        <s v="13BW73"/>
        <s v="15BW45B002"/>
        <s v="11BW3E"/>
        <s v="11BWBMB001"/>
        <s v="16BW80"/>
        <s v="09BW1X"/>
        <s v="16BW25B001"/>
        <s v="09BW1W"/>
        <s v="19BW15B001"/>
        <s v="15BW46B004"/>
        <s v="18BW09"/>
        <s v="11BWBNB001"/>
        <s v="14BW83B002"/>
        <s v="13BW73B001"/>
        <s v="13BW74B001"/>
        <s v="13BW73B002"/>
        <s v="12BW24"/>
        <s v="12BW26B002"/>
        <s v="17BW43B002"/>
        <s v="17BW28B001"/>
        <s v="04BW2L"/>
        <s v="06BW5WB001"/>
        <s v="13BW79"/>
        <s v="15BW32B001"/>
        <s v="09BW01B002"/>
        <s v="12BW26"/>
        <s v="12BW23"/>
        <s v="09BW1V"/>
        <s v="12BW26B001"/>
        <s v="12BW23B001"/>
        <s v="11BW23"/>
        <s v="19BW20B001"/>
        <s v="19BW16"/>
        <s v="11BW25"/>
        <s v="13BW78"/>
        <s v="13BW72B001"/>
        <s v="14BW83B001"/>
        <s v="18BW04B001"/>
        <s v="13BW79B001"/>
        <s v="09BW2A"/>
        <s v="20BW95"/>
        <s v="04BW2KB002"/>
        <s v="04BW1NB003"/>
        <s v="19BW16B001"/>
        <s v="15BW24B003"/>
        <s v="11BWBMB002"/>
        <s v="13BW77"/>
        <s v="13BW77B001"/>
        <s v="21BW25"/>
        <s v="13BW72B002"/>
        <s v="04BW2KB003"/>
        <s v="12BW23B002"/>
        <s v="04BW2PB003"/>
        <s v="06BW6T"/>
        <s v="18BW54B002"/>
        <s v="16BW25"/>
        <s v="16BW12"/>
        <s v="11BWBN"/>
        <s v="11BW3L"/>
        <s v="04BW2P"/>
        <s v="17BW28B002"/>
        <s v="19BW02"/>
        <s v="19BW93"/>
        <s v="19BW92"/>
        <s v="19BW97"/>
        <s v="04BW2LB001"/>
        <s v="11BWBMB003"/>
        <s v="11BW3H"/>
        <s v="11BW3K"/>
        <s v="13BW20"/>
        <s v="19BW16B002"/>
        <s v="22BW47"/>
        <s v="22BW48"/>
        <s v="11BW23B001"/>
        <s v="19BW95"/>
        <s v="19BW96"/>
        <s v="13BW21B001"/>
        <s v="13BW21"/>
        <s v="13BW80"/>
        <s v="11BW24B002"/>
        <s v="22BW46"/>
        <s v="17BW33B001"/>
        <s v="11BW3M"/>
        <s v="11BW3N"/>
        <s v="22BW65B001"/>
        <s v="11BWBM"/>
        <s v="11BWBQ"/>
        <s v="22BW65"/>
        <s v="02BW1P"/>
        <s v="11BWBQB001"/>
        <s v="11BWBP"/>
        <s v="21BW18"/>
        <s v="21BW19"/>
        <s v="21BW70"/>
        <s v="14BW55"/>
        <s v="14BW52"/>
        <s v="22BW46B001"/>
        <s v="18BW01B001"/>
        <s v="22BW27B001"/>
        <s v="19BW16B003"/>
        <s v="21BW27"/>
        <s v="04BW2QB001"/>
        <s v="22BW27"/>
        <s v="21BW87"/>
        <s v="11BW25B001"/>
        <s v="21BW26"/>
        <s v="21BW28"/>
        <s v="11BWBNB002"/>
        <s v="21BW69"/>
        <s v="22BW26"/>
        <s v="04BW2MB003"/>
        <s v="14BW54"/>
        <s v="11BW3F"/>
        <s v="21BW70B001"/>
        <s v="14BW84"/>
        <s v="14BW53"/>
        <s v="21BW18B001"/>
        <s v="08BW2TB003"/>
        <s v="20BW46B006"/>
        <s v="19BW16B004"/>
        <s v="23BW88"/>
        <s v="52BW9AB007"/>
        <s v="19BW70"/>
        <s v="19BW98"/>
        <s v="08BW2TB002"/>
        <s v="21BW88"/>
        <s v="13BW28"/>
        <s v="11BWBMB004"/>
        <s v="04BW1M"/>
        <s v="20BW01"/>
        <s v="23BW72"/>
        <s v="24BW90"/>
        <s v="13BW29"/>
        <s v="11BW2W"/>
        <s v="21BW69B001"/>
        <s v="16BW12B001"/>
        <s v="13BW23"/>
        <s v="13BW27"/>
        <s v="22BW70B001"/>
        <s v="22BW70"/>
        <s v="13BW30"/>
        <s v="13BW31"/>
        <s v="13BW32"/>
        <s v="13BW33"/>
        <s v="23BW68"/>
        <s v="23BW69"/>
        <s v="08BW2QB001"/>
        <s v="23BW71"/>
        <s v="23BW95"/>
        <s v="14BW83"/>
        <s v="13BW23B001"/>
        <s v="14BW86"/>
        <s v="23BW17"/>
        <s v="08BW2TB004"/>
        <s v="23BW18"/>
        <s v="14BW86B001"/>
        <s v="22BW24"/>
        <s v="17BW32"/>
        <s v="11BWBNB004"/>
        <s v="22BW71B004"/>
        <s v="14BW84B001"/>
        <s v="22BW38"/>
        <s v="23BW70"/>
        <s v="17BW32B001"/>
        <s v="22BW39"/>
        <s v="11BW3J"/>
        <s v="11BW2WB001"/>
        <s v="22BW57"/>
        <s v="23BW19"/>
        <s v="22BW56"/>
        <s v="16BW91"/>
        <s v="50BW9SB001"/>
        <s v="23BW27"/>
        <s v="22BW71"/>
        <s v="14BW53B001"/>
        <s v="23BW69B001"/>
        <s v="17BW35"/>
        <s v="19BW77"/>
        <s v="18BW55"/>
        <s v="18BW56"/>
        <s v="04BW2MB001"/>
        <s v="23BW26"/>
        <s v="22BW59"/>
        <s v="22BW60"/>
        <s v="23BW28"/>
        <s v="24BW97"/>
        <s v="11BWBNB005"/>
        <s v="11BWBPB002"/>
        <s v="24BW92B001"/>
        <s v="14BW85"/>
        <s v="17BW34"/>
        <s v="24BW92"/>
        <s v="17BW33"/>
        <s v="18BW56B001"/>
        <s v="17BW33B002"/>
        <s v="22BW72"/>
        <s v="17BW34B001"/>
        <s v="25BW77"/>
        <s v="14BW85B002"/>
        <s v="24BW75"/>
        <s v="24BW76"/>
        <s v="24BW77"/>
        <s v="25BW21"/>
        <s v="19BW16B005"/>
        <s v="19BW16B006"/>
        <s v="14BW84B002"/>
        <s v="22BW75"/>
        <s v="22BW67"/>
        <s v="22BW68"/>
        <s v="22BW69"/>
        <s v="23BW45"/>
        <s v="23BW69B002"/>
        <s v="04BW1NB004"/>
        <s v="25BW71"/>
        <s v="26BW23"/>
        <s v="20BW98"/>
        <s v="17BW32B002"/>
        <s v="14BW86B002"/>
        <s v="13BW38"/>
        <s v="13BW39"/>
        <s v="04BW1MB001"/>
        <s v="14BW55B001"/>
        <s v="11BWBNB006"/>
        <s v="14BW85B004"/>
        <s v="18BW55B002"/>
        <s v="25BW81"/>
        <s v="25BW93"/>
        <s v="06BW5XB004"/>
        <s v="16BW26"/>
        <s v="19BW16B007"/>
        <s v="18BW55B003"/>
        <s v="23BW25"/>
        <s v="13BW35"/>
        <s v="22BW89"/>
        <s v="24BW99"/>
        <s v="14BW83B003"/>
        <s v="14BW85B003"/>
        <s v="25BW79"/>
        <s v="04BW1MB002"/>
        <s v="19BW76"/>
        <s v="18BW36B006"/>
        <s v="13BW36"/>
        <s v="26BW25"/>
        <s v="25BW76"/>
        <s v="25BWLY"/>
        <s v="19BW75"/>
        <s v="13BW37"/>
        <s v="23BW29"/>
        <s v="19BW04"/>
        <s v="14BW57"/>
        <s v="26BWNG"/>
        <s v="25BWMJ"/>
        <s v="21BW18B003"/>
        <s v="21BW27B001"/>
        <s v="19BW75B001"/>
        <s v="26BW24"/>
        <s v="13BW37B001"/>
        <s v="13BW34"/>
        <s v="25BWM2"/>
        <s v="25BWM1"/>
        <s v="23BW84"/>
        <s v="14BW56"/>
        <s v="14BW60"/>
        <s v="24BW93"/>
        <s v="13BW35B001"/>
        <s v="14BW56B001"/>
        <s v="25BWKS"/>
        <s v="25BWKRB001"/>
        <s v="26BW31"/>
        <s v="14BW60B001"/>
        <s v="25BW76B001"/>
        <s v="25BWLZ"/>
        <s v="51BW3JB003"/>
        <s v="22BW58"/>
        <s v="26BWPE"/>
        <s v="25BWK5"/>
        <s v="25BWKR"/>
        <s v="26BWPEB001"/>
        <s v="25BWM8"/>
        <s v="20BW99"/>
        <s v="25BWKT"/>
        <s v="13BWB8"/>
        <s v="25BWJN"/>
        <s v="26BWPF"/>
        <s v="13BWB5"/>
        <s v="25BW46"/>
        <s v="26BWNL"/>
        <s v="25BW40"/>
        <s v="25BW39"/>
        <s v="26BWQH"/>
        <s v="26BWNH"/>
        <s v="24BW98"/>
        <s v="26BWPXB001"/>
        <s v="25BW02"/>
        <s v="26BWPXB003"/>
        <s v="26BWN8"/>
        <s v="24BW94"/>
        <s v="25BW99B001"/>
        <s v="26BWPYB002"/>
        <s v="13BW40"/>
        <s v="26BWPX"/>
        <s v="26BWRWB001"/>
        <s v="26BWS3"/>
        <s v="26BWRX"/>
        <s v="26BWS1"/>
        <s v="26BWPY"/>
        <s v="17BW34B003"/>
        <s v="26BWRW"/>
        <s v="26BWS1B001"/>
        <s v="25BW43"/>
        <s v="25BWK4"/>
        <s v="13BW41"/>
        <s v="20BW98B001"/>
        <s v="25BW99"/>
        <s v="13BWB7"/>
        <s v="25BWLQ"/>
        <s v="26BWMS"/>
        <s v="26BWRZ"/>
        <s v="27BWYK"/>
        <s v="26BWPFB001"/>
        <s v="26BW31B001"/>
        <s v="25BW49"/>
        <s v="25BW42"/>
        <s v="25BW47"/>
        <s v="25BW06"/>
        <s v="18BW41B006"/>
        <s v="21BW19B004"/>
        <s v="26BWS4"/>
        <s v="27BWYE"/>
        <s v="26BWMR"/>
        <s v="25BWLS"/>
        <s v="13BWB6"/>
        <s v="13BWB8B001"/>
        <s v="08BW2QB003"/>
        <s v="27BWYH"/>
        <s v="26BWS5"/>
        <s v="16BW82B001"/>
        <s v="25BWLR"/>
        <s v="25BW47B001"/>
        <s v="25BW57"/>
        <s v="25BW07"/>
        <s v="25BW66"/>
        <s v="25BW37B001"/>
        <s v="25BW53"/>
        <s v="25BWLSB001"/>
        <s v="25BW63"/>
        <s v="25BW47B002"/>
        <s v="25BW55"/>
        <s v="26BWS2B001"/>
        <s v="27BWYA"/>
        <s v="19BW77B001"/>
        <s v="27BWYJ"/>
        <s v="25BW55B001"/>
        <s v="25BW61"/>
        <s v="25BW57B001"/>
        <s v="27BWZW"/>
        <s v="25BW08"/>
        <s v="26BWPEB002"/>
        <s v="25BW94"/>
        <s v="16BW82"/>
        <s v="21BW19B005"/>
        <s v="26BWS2"/>
        <s v="27BWYF"/>
        <s v="25BWLP"/>
        <s v="25BW65"/>
        <s v="25BW62"/>
        <s v="27BWYLB005"/>
        <s v="25BW91"/>
        <s v="25BW61B001"/>
        <s v="27BWYC"/>
        <s v="27BWYMB003"/>
        <s v="25BW38"/>
        <s v="25BW54"/>
        <s v="24BW96"/>
        <s v="27BWYFB001"/>
        <s v="27BWYL"/>
        <s v="25BW89"/>
        <s v="25BW81B001"/>
        <s v="25BW67"/>
        <s v="25BW09"/>
        <s v="25BW50"/>
        <s v="28BWDX"/>
        <s v="25BW54B001"/>
        <s v="25BW64"/>
        <s v="27BWT8"/>
        <s v="14BW59"/>
        <s v="25BW68"/>
        <s v="26BWMQ"/>
        <s v="14BW58"/>
        <s v="25BW50B001"/>
        <s v="14BW64"/>
        <s v="17BW34B002"/>
        <s v="25BW90"/>
        <s v="25BW03"/>
        <s v="26BWRY"/>
        <s v="25BW92"/>
        <s v="25BWKQ"/>
        <s v="26BWMQB001"/>
        <s v="28BWDW"/>
        <s v="25BW41B001"/>
        <s v="25BW50B002"/>
        <s v="26BWNZ"/>
        <s v="14BW64B001"/>
        <s v="27BWYB"/>
        <s v="27BWYBB001"/>
        <s v="27BWYM"/>
        <s v="27BWYMB002"/>
        <s v="27BWYD"/>
        <s v="14BW85B006"/>
        <s v="25BW52"/>
        <s v="16BW82B002"/>
        <s v="25BW52B001"/>
        <s v="26BWNZB001"/>
        <s v="25BW59"/>
        <s v="23BW30"/>
        <s v="27BWAL"/>
        <s v="27BWAMB001"/>
        <s v="27BWC2"/>
        <s v="25BW80"/>
        <s v="13BW40B001"/>
        <s v="17BW33B003"/>
        <s v="28BWDH"/>
        <s v="28BWDL"/>
        <s v="28BWDU"/>
        <s v="28BWDK"/>
        <s v="25BW51"/>
        <s v="24BW92B002"/>
        <s v="25BW08B002"/>
        <s v="25BW56"/>
        <s v="25BW59B001"/>
        <s v="28BWDV"/>
        <s v="14BW62"/>
        <s v="28BWDR"/>
        <s v="27BWA3"/>
        <s v="27BWC1"/>
        <s v="28BWDP"/>
        <s v="14BW62B001"/>
        <s v="25BW86"/>
        <s v="27BWA4"/>
        <s v="27BWYG"/>
        <s v="27BWA2"/>
        <s v="25BW80B001"/>
        <s v="27BWBZ"/>
        <s v="26BWRZB001"/>
        <s v="28BWDS"/>
        <s v="27BWAMB002"/>
        <s v="25BW37"/>
        <s v="27BWA5"/>
        <s v="14BW65"/>
        <s v="25BW58"/>
        <s v="27BWALB001"/>
        <s v="25BW58B001"/>
        <s v="27BWBZB001"/>
        <s v="25BW49B002"/>
        <s v="25BW09B002"/>
        <s v="25BW60"/>
        <s v="24BW01"/>
        <s v="25BW58B002"/>
        <s v="28BWDN"/>
        <s v="28BWDT"/>
        <s v="29BWM7"/>
        <s v="29BWM9"/>
        <s v="27BWCK"/>
        <s v="29BWM8"/>
        <s v="25BW50B003"/>
        <s v="14BW65B003"/>
        <s v="23BW25B001"/>
        <s v="28BWDM"/>
        <s v="27BWBS"/>
        <s v="27BWAT"/>
        <s v="25BW07B001"/>
        <s v="25BW53B001"/>
        <s v="25BW54B002"/>
        <s v="23BW96B001"/>
        <s v="29BWNN"/>
        <s v="28BWHX"/>
        <s v="29BWNM"/>
        <s v="25BW61B002"/>
        <s v="24BW01B001"/>
        <s v="25BW53B002"/>
        <s v="29BWNNB002"/>
        <s v="51BW5W"/>
        <s v="27BWUM"/>
        <s v="27BWUW"/>
        <s v="27BWD7B004"/>
        <s v="28BWHZB001"/>
        <s v="25BW40B001"/>
        <s v="29BWNNB001"/>
        <s v="27BWA1"/>
        <s v="25BW38B001"/>
        <s v="27BWD9"/>
        <s v="25BW55B002"/>
        <s v="27BWUT"/>
        <s v="27BWA6"/>
        <s v="27BWA8"/>
        <s v="24BW01B002"/>
        <s v="28BWGT"/>
        <s v="29BWM6"/>
        <s v="25BW42B002"/>
        <s v="14BW58B002"/>
        <s v="14BW61"/>
        <s v="25BW48B001"/>
        <s v="27BWA7"/>
        <s v="14BW64B002"/>
        <s v="27BWDA"/>
        <s v="25BW57B002"/>
        <s v="25BWKSB001"/>
        <s v="27BWD4"/>
        <s v="25BW48B002"/>
        <s v="25BW41B002"/>
        <s v="27BWT8B001"/>
        <s v="25BW48"/>
        <s v="14BW61B001"/>
        <s v="29BWM6B003"/>
        <s v="28BWDJ"/>
        <s v="27BWD2"/>
        <s v="28BWGU"/>
        <s v="28BWHU"/>
        <s v="28BWHZ"/>
        <s v="24BW95"/>
        <s v="25BW60B001"/>
        <s v="25BW55B003"/>
        <s v="27BWC1B002"/>
        <s v="28BWGV"/>
        <s v="25BW48B003"/>
        <s v="22BW90"/>
        <s v="25BW61B003"/>
        <s v="27BWD7"/>
        <s v="25BW39B001"/>
        <s v="21BW27B002"/>
        <s v="27BWUX"/>
        <s v="27BWUY"/>
        <s v="28BWDQ"/>
        <s v="25BW50B005"/>
        <s v="27BWD7B002"/>
        <s v="27BWAQ"/>
        <s v="25BW50B004"/>
        <s v="25BW49B003"/>
        <s v="27BWD6"/>
        <s v="27BWD1"/>
        <s v="27BWD8"/>
        <s v="28BWGX"/>
        <s v="28BWHVB001"/>
        <s v="28BWGE"/>
        <s v="27BWAU"/>
        <s v="28BWGY"/>
        <s v="27BWA9"/>
        <s v="27BWAA"/>
        <s v="24BW22"/>
        <s v="25BW38B002"/>
        <s v="27BWD5"/>
        <s v="27BWZ5B001"/>
        <s v="25BW57B003"/>
        <s v="28BWGYB001"/>
        <s v="28BWJ1B001"/>
        <s v="29BWM6B001"/>
        <s v="25BW58B003"/>
        <s v="28BWGW"/>
        <s v="27BWUN"/>
        <s v="27BWUU"/>
        <s v="29BWM6B002"/>
        <s v="28BWGWB001"/>
        <s v="27BWAQB001"/>
        <s v="27BWAR"/>
        <s v="26BWQPB001"/>
        <s v="27BWUL"/>
        <s v="18BW36B007"/>
        <s v="27BWARB001"/>
        <s v="27BWAS"/>
        <s v="25BW65B001"/>
        <s v="25BW54B003"/>
        <s v="14BW58B001"/>
        <s v="25BW41"/>
        <s v="25BW55B004"/>
        <s v="17BW67B006"/>
        <s v="25BW57B004"/>
        <s v="25BW73"/>
        <s v="25BW74"/>
        <s v="27BWUZ"/>
        <s v="25BW37B002"/>
        <s v="14BW65B001"/>
        <s v="25BW58B004"/>
        <s v="27BWZ9"/>
        <s v="27BWZ6B001"/>
        <s v="27BWZB"/>
        <s v="27BWZ5B002"/>
        <s v="14BW57B001"/>
        <s v="27BWZ6"/>
        <s v="26BWNZB002"/>
        <s v="28BWH2"/>
        <s v="27BWD5B002"/>
        <s v="28BWHW"/>
        <s v="26BWNY"/>
        <s v="27BWC1B001"/>
        <s v="25BW51B002"/>
        <s v="27BWUV"/>
        <s v="27BWCF"/>
        <s v="27BWZ5"/>
        <s v="27BWCFB001"/>
        <s v="27BWV1"/>
        <s v="25BW37B003"/>
        <s v="28BWJ3B002"/>
        <s v="28BWH4"/>
        <s v="27BWZD"/>
        <s v="27BWZ7"/>
        <s v="27BWV5"/>
        <s v="27BWV2"/>
        <s v="28BWGTB001"/>
        <s v="28BWGZ"/>
        <s v="27BWV3"/>
        <s v="27BWZ5B003"/>
        <s v="25BW08B001"/>
        <s v="25BW44"/>
        <s v="28BWH6B001"/>
        <s v="27BWV6"/>
        <s v="27BWD3"/>
        <s v="27BWZ6B002"/>
        <s v="28BWJ2"/>
        <s v="27BWAP"/>
        <s v="28BWHV"/>
        <s v="28BWJ1"/>
        <s v="28BWH5"/>
        <s v="28BWJ3"/>
        <s v="28BWH6"/>
        <s v="25BW57B005"/>
        <s v="26BW32"/>
        <s v="30BWSV"/>
        <s v="28BWH1B001"/>
        <s v="27BWZ7B001"/>
        <s v="25BW44B002"/>
        <s v="30BWSS"/>
        <s v="27BWZ5B004"/>
        <s v="27BWV4"/>
        <s v="27BWVA"/>
        <s v="28BWEM"/>
        <s v="28BWEA"/>
        <s v="30BWSM"/>
        <s v="27BWZ8"/>
        <s v="27BWAF"/>
        <s v="25BW45"/>
        <s v="23BW96B002"/>
        <s v="28BWHYB001"/>
        <s v="27BWVB"/>
        <s v="27BWVC"/>
        <s v="29BWLN"/>
        <s v="28BWHYB003"/>
        <s v="27BWZ8B002"/>
        <s v="28BWHYB002"/>
        <s v="29BWLQ"/>
        <s v="14BW63"/>
        <s v="24BW01B003"/>
        <s v="28BWH1"/>
        <s v="28BWH3"/>
        <s v="29BWLT"/>
        <s v="27BWV7"/>
        <s v="27BWZ4"/>
        <s v="27BWV8"/>
        <s v="27BWV9"/>
        <s v="28BWEL"/>
        <s v="29BWLS"/>
        <s v="28BWEF"/>
        <s v="27BWZL"/>
        <s v="27BWAUB001"/>
        <s v="29BWQX"/>
        <s v="25BW60B002"/>
        <s v="28BWGUB001"/>
        <s v="28BWHY"/>
        <s v="29BWQW"/>
        <s v="28BWEK"/>
        <s v="28BWE4B001"/>
        <s v="25BW44B003"/>
        <s v="29BWLU"/>
        <s v="29BWQS"/>
        <s v="28BWEJ"/>
        <s v="27BWZDB001"/>
        <s v="29BWLP"/>
        <s v="28BWEG"/>
        <s v="29BWR1"/>
        <s v="23BW30B001"/>
        <s v="25BW49B004"/>
        <s v="29BWQY"/>
        <s v="29BWQU"/>
        <s v="27BWAPB001"/>
        <s v="23BW30B002"/>
        <s v="27BWZ7B002"/>
        <s v="27BWAKB001"/>
        <s v="28BWG8B001"/>
        <s v="28BWELB001"/>
        <s v="25BW69"/>
        <s v="29BWQQ"/>
        <s v="27BWAFB001"/>
        <s v="28BWEW"/>
        <s v="29BWQZ"/>
        <s v="28BWES"/>
        <s v="29BWR8"/>
        <s v="25BW60B003"/>
        <s v="28BWEWB001"/>
        <s v="27BWARB002"/>
        <s v="27BWASB001"/>
        <s v="28BWH6B002"/>
        <s v="29BWR7"/>
        <s v="29BWR5"/>
        <s v="29BWQQB001"/>
        <s v="27BWAFB002"/>
        <s v="29BWM5B002"/>
        <s v="28BWHVB002"/>
        <s v="28BWEP"/>
        <s v="29BWQ7B001"/>
        <s v="26BWNW"/>
        <s v="29BWQ3B002"/>
        <s v="28BWGFB002"/>
        <s v="30BWT7B002"/>
        <s v="28BWH4B001"/>
        <s v="29BWR3"/>
        <s v="29BWR4"/>
        <s v="30BWT7B001"/>
        <s v="29BWQR"/>
        <s v="18BW41B007"/>
        <s v="29BWR6B001"/>
        <s v="30BWT6"/>
        <s v="27BWAV"/>
        <s v="27BWVE"/>
        <s v="24BW92B003"/>
        <s v="25BW45B001"/>
        <s v="30BWC2"/>
        <s v="29BWLR"/>
        <s v="29BWR2"/>
        <s v="07BW4YB001"/>
        <s v="27BWAVB001"/>
        <s v="29BWLXB001"/>
        <s v="29BWLZ"/>
        <s v="30BWTF"/>
        <s v="27BWVD"/>
        <s v="28BWE4"/>
        <s v="29BWR1B002"/>
        <s v="30BWC2B001"/>
        <s v="29BWQ8"/>
        <s v="23BW96B003"/>
        <s v="29BWQB"/>
        <s v="28BWET"/>
        <s v="29BWQ9"/>
        <s v="30BWBY"/>
        <s v="27BWV8B001"/>
        <s v="29BWQV"/>
        <s v="28BWEFB001"/>
        <s v="26BWQ9"/>
        <s v="25BW99B002"/>
        <s v="25BW40B002"/>
        <s v="25BW09B003"/>
        <s v="28BWESB001"/>
        <s v="31BWJE"/>
        <s v="29BWLM"/>
        <s v="28BWE4B002"/>
        <s v="29BWQC"/>
        <s v="30BWC1"/>
        <s v="31BWJP"/>
        <s v="29BWQ8B001"/>
        <s v="27BWAPB002"/>
        <s v="29BWR6"/>
        <s v="25BW55B005"/>
        <s v="25BW54B004"/>
        <s v="25BW51B001"/>
        <s v="31BWJF"/>
        <s v="28BWEH"/>
        <s v="28BWDZ"/>
        <s v="30BWT5B001"/>
        <s v="25BW97B001"/>
        <s v="25BW52B004"/>
        <s v="28BWEN"/>
        <s v="28BWG8"/>
        <s v="30BWBZ"/>
        <s v="28BWEKB001"/>
        <s v="28BWH8B001"/>
        <s v="30BWW2B001"/>
        <s v="30BWWEB001"/>
        <s v="28BWH9B001"/>
        <s v="31BWLP"/>
        <s v="31BWLQ"/>
        <s v="31BWLT"/>
        <s v="25BWM7"/>
        <s v="31BWLPB002"/>
        <s v="30BWB5"/>
        <s v="30BWBX"/>
        <s v="28BWGF"/>
        <s v="28BWGEB001"/>
        <s v="28BWEHB003"/>
        <s v="30BWT9"/>
        <s v="21BW19B006"/>
        <s v="26BWNZB003"/>
        <s v="28BWEHB002"/>
        <s v="30BWTQB002"/>
        <s v="25BW57B006"/>
        <s v="30BWTZB001"/>
        <s v="25BW74B001"/>
        <s v="25BW50B006"/>
        <s v="30BWT5B002"/>
        <s v="27BWZP"/>
        <s v="30BWTL"/>
        <s v="30BWTZ"/>
        <s v="30BWTU"/>
        <s v="28BWH7"/>
        <s v="30BWTA"/>
        <s v="30BWTC"/>
        <s v="30BWTQ"/>
        <s v="26BWQ7"/>
        <s v="31BWLS"/>
        <s v="25BW58B005"/>
        <s v="30BWTJB002"/>
        <s v="30BWTCB003"/>
        <s v="28BWJ1B004"/>
        <s v="29BWQCB001"/>
        <s v="27BWZPB001"/>
        <s v="28BWH9"/>
        <s v="30BWTY"/>
        <s v="28BWGG"/>
        <s v="30BWTJ"/>
        <s v="28BWH8"/>
        <s v="30BWT4B001"/>
        <s v="30BWU2"/>
        <s v="26BWMW"/>
        <s v="28BWJ1B002"/>
        <s v="28BWH3B001"/>
        <s v="28BWH6B003"/>
        <s v="30BWSZB001"/>
        <s v="29BWQAB001"/>
        <s v="30BWTCB002"/>
        <s v="30BWTJB001"/>
        <s v="30BWC3"/>
        <s v="30BWU6"/>
        <s v="30BWUV"/>
        <s v="30BWUX"/>
        <s v="30BWVT"/>
        <s v="28BWJ1B003"/>
        <s v="25BW02B002"/>
        <s v="31BWL9"/>
        <s v="31BWLA"/>
        <s v="31BWLD"/>
        <s v="31BWLE"/>
        <s v="30BWVWB001"/>
        <s v="27BWZK"/>
        <s v="29BWQ9B001"/>
        <s v="31BWLPB001"/>
        <s v="14BW65B002"/>
        <s v="14BW63B001"/>
        <s v="30BWU1"/>
        <s v="30BWUN"/>
        <s v="28BWG8B002"/>
        <s v="27BWAKB002"/>
        <s v="30BWW7"/>
        <s v="30BWUY"/>
        <s v="30BWUW"/>
        <s v="27BWAH"/>
        <s v="30BWU5B001"/>
        <s v="31BWLR"/>
        <s v="28BWGEB002"/>
        <s v="30BWU6B001"/>
        <s v="31BWKJB001"/>
        <s v="28BWEV"/>
        <s v="30BWSZB002"/>
        <s v="27BWTB"/>
        <s v="27BWVK"/>
        <s v="30BWVH"/>
        <s v="31BWLB"/>
        <s v="30BWU5"/>
        <s v="28BWE5"/>
        <s v="25BW02B001"/>
        <s v="26BWSC"/>
        <s v="29BWQAB002"/>
        <s v="27BWAHB001"/>
        <s v="30BWWE"/>
        <s v="30BWW5"/>
        <s v="26BWSB"/>
        <s v="27BWZF"/>
        <s v="31BWLF"/>
        <s v="25BW52B005"/>
        <s v="31BWLC"/>
        <s v="30BWUYB001"/>
        <s v="30BWV8"/>
        <s v="30BWVHB002"/>
        <s v="30BWW4"/>
        <s v="30BWW9"/>
        <s v="30BWWB"/>
        <s v="31BWLPB003"/>
        <s v="26BWQ7B002"/>
        <s v="26BWSBB002"/>
        <s v="27BWBY"/>
        <s v="25BWM4"/>
        <s v="31BWLG"/>
        <s v="30BWW9B001"/>
        <s v="30BWWJ"/>
        <s v="31BWLH"/>
        <s v="31BWKJ"/>
        <s v="26BWSBB003"/>
        <s v="26BWSCB001"/>
        <s v="16BW85"/>
        <s v="30BWVV"/>
        <s v="30BWW2"/>
        <s v="30BWWD"/>
        <s v="30BWT5B003"/>
        <s v="30BWVW"/>
        <s v="30BWW1"/>
        <s v="30BWVX"/>
        <s v="14BW65B004"/>
        <s v="28BWKB"/>
        <s v="30BWAM"/>
        <s v="30BWAN"/>
        <s v="30BWW3"/>
        <s v="30BWVY"/>
        <s v="30BWW8"/>
        <s v="25BW55B007"/>
        <s v="28BWEKB002"/>
        <s v="30BWUXB001"/>
        <s v="28BWE5B002"/>
        <s v="28BWH8B003"/>
        <s v="30BWV8B001"/>
        <s v="30BWVZB001"/>
        <s v="30BWVWB002"/>
        <s v="30BWWA"/>
        <s v="28BWE5B001"/>
        <s v="28BWE2"/>
        <s v="28BWER"/>
        <s v="30BWWC"/>
        <s v="30BWWK"/>
        <s v="25BW52B003"/>
        <s v="30BWWDB001"/>
        <s v="30BWT3B002"/>
        <s v="33BWW2"/>
        <s v="30BWBZB001"/>
        <s v="27BWZH"/>
        <s v="30BWVZ"/>
        <s v="29BWMB"/>
        <s v="30BWVYB001"/>
        <s v="28BWH8B002"/>
        <s v="30BWWM"/>
        <s v="27BWZG"/>
        <s v="30BWVXB001"/>
        <s v="30BWUYB002"/>
        <s v="28BWGEB003"/>
        <s v="30BWW8B002"/>
        <s v="30BWWDB002"/>
        <s v="28BWH4B002"/>
        <s v="30BWWCB001"/>
        <s v="25BW01"/>
        <s v="27BWAK"/>
        <s v="27BWZA"/>
        <s v="32BWMS"/>
        <s v="26BWQ9B002"/>
        <s v="30BWAMB001"/>
        <s v="30BWANB001"/>
        <s v="30BWWG"/>
        <s v="28BWEX"/>
        <s v="27BWZGB003"/>
        <s v="30BWWY"/>
        <s v="27BWAJ"/>
        <s v="27BWAKB005"/>
        <s v="32BWMV"/>
        <s v="23BW10"/>
        <s v="27BWZE"/>
        <s v="30BWUNB001"/>
        <s v="27BWAHB002"/>
        <s v="26BWQ9B003"/>
        <s v="28BWEXB004"/>
        <s v="30BWUWB001"/>
        <s v="30BWWN"/>
        <s v="28BWEFB003"/>
        <s v="28BWEFB002"/>
        <s v="29BWQCB002"/>
        <s v="30BWW6"/>
        <s v="28BWE4B003"/>
        <s v="28BWH4B003"/>
        <s v="30BWWGB001"/>
        <s v="30BWWF"/>
        <s v="30BWVHB001"/>
        <s v="30BWWKB001"/>
        <s v="30BWWPB001"/>
        <s v="30BWWNB001"/>
        <s v="30BWWP"/>
        <s v="30BWWQ"/>
        <s v="27BWZ7B003"/>
        <s v="27BWZHB001"/>
        <s v="30BWX2"/>
        <s v="30BWX6"/>
        <s v="25BW52B006"/>
        <s v="30BWUWB002"/>
        <s v="30BWX5B001"/>
        <s v="30BWWAB001"/>
        <s v="33BWZ7"/>
        <s v="30BWWT"/>
        <s v="30BWX1"/>
        <s v="30BWX5"/>
        <s v="27BWAVB002"/>
        <s v="31BWLM"/>
        <s v="32BWMU"/>
        <s v="32BWMT"/>
        <s v="25BW09B005"/>
        <s v="32BWP8"/>
        <s v="28BWENB001"/>
        <s v="30BWWR"/>
        <s v="26BWQ9B005"/>
        <s v="25BW41B003"/>
        <s v="30BWWTB001"/>
        <s v="26BWQ9B004"/>
        <s v="27BWZAB001"/>
        <s v="30BWWQB001"/>
        <s v="30BWWFB001"/>
        <s v="25BWMC"/>
        <s v="28BWH4B005"/>
        <s v="28BWEXB003"/>
        <s v="27BWAFB004"/>
        <s v="27BWZ6B005"/>
        <s v="27BWZ8B004"/>
        <s v="25BW52B002"/>
        <s v="27BWAFB003"/>
        <s v="27BWZ6B004"/>
        <s v="27BWZ8B003"/>
        <s v="30BWWW"/>
        <s v="29BWQLB007"/>
        <s v="30BWWZ"/>
        <s v="30BWXK"/>
        <s v="30BWVVB001"/>
        <s v="30BWWV"/>
        <s v="30BWXH"/>
        <s v="30BWX1B001"/>
        <s v="14BW62B002"/>
        <s v="30BWWVB001"/>
        <s v="30BWXHB001"/>
        <s v="30BWWS"/>
        <s v="31BWK4"/>
        <s v="33BWZ1"/>
        <s v="30BWX9"/>
        <s v="30BWWSB001"/>
        <s v="27BWZAB002"/>
        <s v="30BWZA"/>
        <s v="30BWW2B002"/>
        <s v="30BWXG"/>
        <s v="30BWUNB002"/>
        <s v="30BWW8B003"/>
        <s v="30BWVWB003"/>
        <s v="30BWWSB002"/>
        <s v="33BWZ6"/>
        <s v="29BWQL"/>
        <s v="33BWZ6B002"/>
        <s v="30BWU5B002"/>
        <s v="30BWX3"/>
        <s v="30BWXE"/>
        <s v="24BW98B001"/>
        <s v="30BWAMB002"/>
        <s v="23BW10B003"/>
        <s v="28BWEKB003"/>
        <s v="30BWWX"/>
        <s v="30BWWU"/>
        <s v="30BWFX"/>
        <s v="33BWV5"/>
        <s v="30BWTZB002"/>
        <s v="33BWUY"/>
        <s v="30BWXD"/>
        <s v="30BWXF"/>
        <s v="33BWV4"/>
        <s v="33BWZ4"/>
        <s v="33BWZ5"/>
        <s v="33BWV1"/>
        <s v="30BWWZB001"/>
        <s v="30BWX7"/>
        <s v="30BWX8"/>
        <s v="30BWX9B002"/>
        <s v="25BWM6"/>
        <s v="30BWU5B003"/>
        <s v="16BW85B001"/>
        <s v="30BWX9B001"/>
        <s v="30BWXFB001"/>
        <s v="30BWWUB001"/>
        <s v="30BWYG"/>
        <s v="27BWVKB001"/>
        <s v="30BWFXB001"/>
        <s v="30BWY4"/>
        <s v="25BW09B004"/>
        <s v="30BWX4"/>
        <s v="30BWXN"/>
        <s v="30BWXY"/>
        <s v="30BWXS"/>
        <s v="30BWXNB001"/>
        <s v="30BWXYB001"/>
        <s v="30BWXSB001"/>
        <s v="25BW09B006"/>
        <s v="33BWUT"/>
        <s v="18BW54B004"/>
        <s v="30BWZJB001"/>
        <s v="30BWW3B002"/>
        <s v="31BWL7"/>
        <s v="30BWY4B001"/>
        <s v="27BWVKB002"/>
        <s v="30BWWH"/>
        <s v="33BWUW"/>
        <s v="32BWPA"/>
        <s v="32BWNV"/>
        <s v="30BWWWB001"/>
        <s v="31BWK7"/>
        <s v="28BWELB002"/>
        <s v="33BWZ2"/>
        <s v="30BWYH"/>
        <s v="30BWX1B002"/>
        <s v="33BWZ3"/>
        <s v="27BWZCB001"/>
        <s v="33BWUS"/>
        <s v="25BW44B004"/>
        <s v="32BWMZ"/>
        <s v="30BWYP"/>
        <s v="31BWK7B002"/>
        <s v="30BWX7B002"/>
        <s v="30BWXP"/>
        <s v="30BWXX"/>
        <s v="27BWZC"/>
        <s v="33BWUH"/>
        <s v="30BWX7B001"/>
        <s v="30BWWL"/>
        <s v="30BWXC"/>
        <s v="30BWXB"/>
        <s v="30BWXJ"/>
        <s v="26BWQ8"/>
        <s v="30BWANB002"/>
        <s v="28BWH8B004"/>
        <s v="30BWXR"/>
        <s v="30BWXPB001"/>
        <s v="30BWXQ"/>
        <s v="30BWXL"/>
        <s v="33BWC7"/>
        <s v="30BWYF"/>
        <s v="31BWM8"/>
        <s v="32BWP9"/>
        <s v="30BWYFB001"/>
        <s v="30BWXLB001"/>
        <s v="30BWYU"/>
        <s v="29BWQMB004"/>
        <s v="30BWXCB002"/>
        <s v="30BWWLB001"/>
        <s v="27BWAKB006"/>
        <s v="26BWQ7B003"/>
        <s v="33BWAX"/>
        <s v="30BWXCB001"/>
        <s v="27BWZKB002"/>
        <s v="27BWZHB002"/>
        <s v="30BWYJ"/>
        <s v="27BWAHB003"/>
        <s v="28BWE5B003"/>
        <s v="30BWYL"/>
        <s v="30BWXQB001"/>
        <s v="30BWYB"/>
        <s v="30BWWRB002"/>
        <s v="26BWQ8B001"/>
        <s v="30BWXXB001"/>
        <s v="30BWYPB001"/>
        <s v="30BWWKB002"/>
        <s v="26BWNWB002"/>
        <s v="25BWM6B004"/>
        <s v="30BWUWB003"/>
        <s v="30BWYS"/>
        <s v="30BWXPB002"/>
        <s v="30BWXRB001"/>
        <s v="29BWQG"/>
        <s v="30BWYK"/>
        <s v="30BWXQB002"/>
        <s v="30BWYQ"/>
        <s v="30BWWZB002"/>
        <s v="30BWW8B001"/>
        <s v="30BWYKB001"/>
        <s v="30BWX8B001"/>
        <s v="28BWE5B004"/>
        <s v="27BWZEB001"/>
        <s v="25BW02B003"/>
        <s v="30BWYX"/>
        <s v="29BWQGB001"/>
        <s v="26BWNWB001"/>
        <s v="30BWYW"/>
        <s v="33BWVC"/>
        <s v="33BWV2"/>
        <s v="33BWV3"/>
        <s v="31BWL5"/>
        <s v="32BWTQ"/>
        <s v="32BWTP"/>
        <s v="32BWTU"/>
        <s v="31BWGU"/>
        <s v="33BWUR"/>
        <s v="33BWUV"/>
        <s v="33BWKJ"/>
        <s v="33BWKM"/>
        <s v="33BWKN"/>
        <s v="33BWL1"/>
        <s v="33BWL2"/>
        <s v="30BWW3B001"/>
        <s v="33BWUJ"/>
        <s v="33BWUU"/>
        <s v="29BWQM"/>
        <s v="33BWZG"/>
        <s v="33BWKZ"/>
        <s v="33BWC6"/>
        <s v="31BWGT"/>
        <s v="28BWENB002"/>
        <s v="30BWWWB002"/>
        <s v="30BWZB"/>
        <s v="33BWKL"/>
        <s v="27BWZAB003"/>
        <s v="30BWXT"/>
        <s v="33BWKK"/>
        <s v="30BWZ7"/>
        <s v="34BWP6"/>
        <s v="30BWZ2"/>
        <s v="30BWZ3"/>
        <s v="30BWZ6"/>
        <s v="30BWZ4"/>
        <s v="30BWWAB002"/>
        <s v="30BWXGB001"/>
        <s v="30BWYY"/>
        <s v="30BWZ2B001"/>
        <s v="30BWYN"/>
        <s v="30BWWNB002"/>
        <s v="30BWX4B001"/>
        <s v="30BWYR"/>
        <s v="30BWZC"/>
        <s v="25BW45B003"/>
        <s v="28BWESB002"/>
        <s v="34BWLP"/>
        <s v="30BWZ5"/>
        <s v="30BWYBB001"/>
        <s v="30BWWYB001"/>
        <s v="30BWXRB002"/>
        <s v="30BWXGB002"/>
        <s v="30BWW6B001"/>
        <s v="32BWTJB001"/>
        <s v="31BWLK"/>
        <s v="32BWTK"/>
        <s v="32BWTL"/>
        <s v="32BWTM"/>
        <s v="30BWZL"/>
        <s v="30BWYRB001"/>
        <s v="30BWZ3B001"/>
        <s v="31BWM9"/>
        <s v="31BWLJ"/>
        <s v="30BWZ1"/>
        <s v="30BWYZ"/>
        <s v="33BWD4"/>
        <s v="31BWHE"/>
        <s v="32BWMZB001"/>
        <s v="30BWWAB003"/>
        <s v="33BWD4B001"/>
        <s v="29BWQE"/>
        <s v="30BWXPB003"/>
        <s v="25BW44B005"/>
        <s v="30BWYXB001"/>
        <s v="30BWXTB001"/>
        <s v="33BWC3"/>
        <s v="33BWC3B001"/>
        <s v="30BWZT"/>
        <s v="30BWXM"/>
        <s v="30BWZ8"/>
        <s v="30BWYZB001"/>
        <s v="27BWAJB001"/>
        <s v="30BWZ4B001"/>
        <s v="30BWYWB001"/>
        <s v="33BWD5"/>
        <s v="30BWZE"/>
        <s v="30BWZ9"/>
        <s v="30BWWRB001"/>
        <s v="32BWTJ"/>
        <s v="30BWZD"/>
        <s v="30BWZJ"/>
        <s v="33BWE1"/>
        <s v="31BWM7B001"/>
        <s v="25BWM6B002"/>
        <s v="30BWSK"/>
        <s v="33BWZF"/>
        <s v="34BWLQ"/>
        <s v="32BWN4"/>
        <s v="30BWYNB001"/>
        <s v="29BWMJ"/>
        <s v="27BWZKB001"/>
        <s v="33BWCVB001"/>
        <s v="33BWCV"/>
        <s v="32BWTN"/>
        <s v="32BWTR"/>
        <s v="30BWZK"/>
        <s v="33BWD5B001"/>
        <s v="30BWZQ"/>
        <s v="33BWDZ"/>
        <s v="33BWYTB001"/>
        <s v="30BWZEB001"/>
        <s v="31BWHD"/>
        <s v="30BWZ6B001"/>
        <s v="30BWZF"/>
        <s v="31BWHC"/>
        <s v="32BWPJ"/>
        <s v="31BWMA"/>
        <s v="32BWS9"/>
        <s v="29BWQP"/>
        <s v="33BWCL"/>
        <s v="30BWZ1B001"/>
        <s v="30BWWRB003"/>
        <s v="28BWG8B003"/>
        <s v="28BWE2B002"/>
        <s v="30BWYM"/>
        <s v="24BW22B001"/>
        <s v="14BW63B002"/>
        <s v="30BWZH"/>
        <s v="30BWZS"/>
        <s v="33BWDY"/>
        <s v="33BWDN"/>
        <s v="28BWE4B004"/>
        <s v="23BW96"/>
        <s v="33BWYT"/>
        <s v="30BWZR"/>
        <s v="33BWYR"/>
        <s v="33BWYS"/>
        <s v="32BWTX"/>
        <s v="31BWHEB002"/>
        <s v="31BWMB"/>
        <s v="33BWW1"/>
        <s v="33BWYD"/>
        <s v="30BWXCB003"/>
        <s v="30BWXXB002"/>
        <s v="31BWHEB001"/>
        <s v="33BWX8"/>
        <s v="30BWZKB001"/>
        <s v="30BWZDB001"/>
        <s v="31BWM6B001"/>
        <s v="32BWPK"/>
        <s v="33BWL5"/>
        <s v="30BWZHB001"/>
        <s v="33BWW4B001"/>
        <s v="30BWWHB001"/>
        <s v="30BWZV"/>
        <s v="30BWZEB002"/>
        <s v="33BWE1B001"/>
        <s v="33BWDNB002"/>
        <s v="30BWZW"/>
        <s v="33BWE5"/>
        <s v="31BWHEB003"/>
        <s v="31BWJW"/>
        <s v="31BWM7"/>
        <s v="32BWQA"/>
        <s v="32BWR3"/>
        <s v="33BWW4"/>
        <s v="30BWYT"/>
        <s v="30BWZJB002"/>
        <s v="30BWZ7B001"/>
        <s v="30BWZRB001"/>
        <s v="30BWYWB002"/>
        <s v="30BWZ5B001"/>
        <s v="33BWDZB001"/>
        <s v="33BWCCB001"/>
        <s v="33BWBE"/>
        <s v="31BWLJB001"/>
        <s v="32BWN4B001"/>
        <s v="32BWR4"/>
        <s v="32BWR5"/>
        <s v="33BWVZ"/>
        <s v="30BWZ5B002"/>
        <s v="30BWZ7B002"/>
        <s v="31BWMBB001"/>
        <s v="33BWW4B002"/>
        <s v="33BWFKB001"/>
        <s v="32BWR6"/>
        <s v="30BWZFB001"/>
        <s v="32BWR5B001"/>
        <s v="33BWL3"/>
        <s v="30BWZAB002"/>
        <s v="30BWZN"/>
        <s v="33BWDYB001"/>
        <s v="33BWE5B001"/>
        <s v="30BWZWB001"/>
        <s v="30BWZAB001"/>
        <s v="33BWX8B001"/>
        <s v="33BWC3B002"/>
        <s v="31BWM6"/>
        <s v="31BWJX"/>
        <s v="32BWR2"/>
        <s v="30BWZ6B002"/>
        <s v="30BWYMB001"/>
        <s v="21BW19B001"/>
        <s v="31BWHCB001"/>
        <s v="16BW81B001"/>
        <s v="33BWBG"/>
        <s v="30BWWKB003"/>
        <s v="32BWPH"/>
        <s v="30BWZM"/>
        <s v="30BWZP"/>
        <s v="30BWWAB004"/>
        <s v="33BWEA"/>
        <s v="33BWEB"/>
        <s v="33BWEL"/>
        <s v="32BWNZ"/>
        <s v="30BWYV"/>
        <s v="33BWCW"/>
        <s v="31BWK7B003"/>
        <s v="33BWEG"/>
        <s v="33BWEH"/>
        <s v="26BWQ8B002"/>
        <s v="33BWFJ"/>
        <s v="30BWWPB002"/>
        <s v="30BWZMB001"/>
        <s v="34BWRPB001"/>
        <s v="30BWZSB001"/>
        <s v="33BWYA"/>
        <s v="33BWZQ"/>
        <s v="33BWZD"/>
        <s v="33BWEHB001"/>
        <s v="32BWPM"/>
        <s v="34BWLT"/>
        <s v="34BWNF"/>
        <s v="24BW22B002"/>
        <s v="34BWNH"/>
        <s v="31BWM7B002"/>
        <s v="32BWTW"/>
        <s v="33BWEP"/>
        <s v="32BWR4B001"/>
        <s v="32BWR3B002"/>
        <s v="30BWT5"/>
        <s v="33BWE4"/>
        <s v="30BWYVB001"/>
        <s v="33BWEX"/>
        <s v="25BW36"/>
        <s v="33BWZH"/>
        <s v="33BWE7"/>
        <s v="33BWE4B001"/>
        <s v="33BWEF"/>
        <s v="33BWEGB001"/>
        <s v="30BWZ9B001"/>
        <s v="33BWED"/>
        <s v="32BWQB"/>
        <s v="33BWBEB001"/>
        <s v="33BWL9"/>
        <s v="33BWBEB003"/>
        <s v="33BWE3"/>
        <s v="33BWE9"/>
        <s v="33BWCC"/>
        <s v="33BWE2"/>
        <s v="32BWPL"/>
        <s v="33BWL4"/>
        <s v="33BWEQ"/>
        <s v="30BWYMB002"/>
        <s v="30BWZJB003"/>
        <s v="33BWDYB002"/>
        <s v="32BWNY"/>
        <s v="33BWX8B002"/>
        <s v="31BWJXB002"/>
        <s v="32BWPMB001"/>
        <s v="31BWMAB003"/>
        <s v="33BWVZB001"/>
        <s v="31BWLJB002"/>
        <s v="32BWR3B001"/>
        <s v="30BWZG"/>
        <s v="33BWVX"/>
        <s v="30BWZ4B002"/>
        <s v="33BWL7"/>
        <s v="33BWCZ"/>
        <s v="33BWCE"/>
        <s v="33BWBJ"/>
        <s v="24BW93B002"/>
        <s v="33BWCD"/>
        <s v="33BWL6"/>
        <s v="33BWE8"/>
        <s v="30BWZRB002"/>
        <s v="33BWBP"/>
        <s v="33BWYE"/>
        <s v="34BWLU"/>
        <s v="30BWZNB001"/>
        <s v="33BWEC"/>
        <s v="33BWE5B002"/>
        <s v="33BWCN"/>
        <s v="33BWE2B003"/>
        <s v="33BWCZB001"/>
        <s v="33BWEPB001"/>
        <s v="33BWES"/>
        <s v="33BWEM"/>
        <s v="31BWMAB001"/>
        <s v="14BW63B003"/>
        <s v="33BWBH"/>
        <s v="33BWE8B001"/>
        <s v="31BWMBB002"/>
        <s v="29BWMJB001"/>
        <s v="34BWLTB001"/>
        <s v="32BWPMB002"/>
        <s v="33BWEPB002"/>
        <s v="32BWPJB001"/>
        <s v="33BWE2B004"/>
        <s v="21BW19B003"/>
        <s v="32BWPJB002"/>
        <s v="34BWLX"/>
        <s v="32BWN4B002"/>
        <s v="33BWYAB001"/>
        <s v="33BWL7B002"/>
        <s v="32BWPLB002"/>
        <s v="33BWCEB002"/>
        <s v="33BWL9B003"/>
        <s v="33BWEYB001"/>
        <s v="33BWEY"/>
        <s v="33BWYC"/>
        <s v="33BWER"/>
        <s v="33BWCEB001"/>
        <s v="33BWL9B002"/>
        <s v="32BWR2B002"/>
        <s v="31BWM6B002"/>
        <s v="33BWBEB002"/>
        <s v="33BWVWB001"/>
        <s v="33BWELB001"/>
        <s v="33BWEMB001"/>
        <s v="33BWCCB002"/>
        <s v="32BWTY"/>
        <s v="30BWSL"/>
        <s v="30BWT5B005"/>
        <s v="31BWK7B005"/>
        <s v="33BWCU"/>
        <s v="31BWHDB003"/>
        <s v="33BWCY"/>
        <s v="33BWE6"/>
        <s v="33BWF2"/>
        <s v="33BWF4"/>
        <s v="31BWJWB002"/>
        <s v="33BWL6B001"/>
        <s v="33BWL3B001"/>
        <s v="33BWYCB001"/>
        <s v="34BWLUB001"/>
        <s v="34BWLW"/>
        <s v="30BWZU"/>
        <s v="33BWEJ"/>
        <s v="33BWD6"/>
        <s v="33BWE3B001"/>
        <s v="30BWZGB002"/>
        <s v="30BWZWB002"/>
        <s v="33BWCZB002"/>
        <s v="33BWZDB001"/>
        <s v="33BWCNB002"/>
        <s v="33BWECB001"/>
        <s v="33BWVUB001"/>
        <s v="30BWYVB002"/>
        <s v="33BWCDB001"/>
        <s v="33BWVT"/>
        <s v="33BWVXB001"/>
        <s v="33BWX9"/>
        <s v="33BWL3B002"/>
        <s v="33BWLAB001"/>
        <s v="34BWNJ"/>
        <s v="33BWVU"/>
        <s v="33BWEU"/>
        <s v="34BWLS"/>
        <s v="34BWNR"/>
        <s v="34BWNT"/>
        <s v="33BWCX"/>
        <s v="30BWAP"/>
        <s v="33BWET"/>
        <s v="33BWEV"/>
        <s v="33BWEW"/>
        <s v="33BWLA"/>
        <s v="33BWF5"/>
        <s v="30BWAQ"/>
        <s v="33BWF9"/>
        <s v="33BWZE"/>
        <s v="33BWXC"/>
        <s v="33BWL8"/>
        <s v="30BWWPB003"/>
        <s v="34BWRG"/>
        <s v="33BWVW"/>
        <s v="31BWK7B004"/>
        <s v="32BWTZ"/>
        <s v="30BWSD"/>
        <s v="25BW97B002"/>
        <s v="30BWWHB002"/>
        <s v="33BWEZ"/>
        <s v="33BWXB"/>
        <s v="30BWYTB001"/>
        <s v="33BWEN"/>
        <s v="34BWRQ"/>
        <s v="33BWFC"/>
        <s v="23N4AF"/>
        <s v="32BWTYB001"/>
        <s v="33BWXCB001"/>
        <s v="34BWRK"/>
        <s v="34BWRM"/>
        <s v="34BWRH"/>
        <s v="34BWRN"/>
        <s v="33BWEQB001"/>
        <s v="33BWFE"/>
        <s v="33BWFP"/>
        <s v="33BWFG"/>
        <s v="34BWRU"/>
        <s v="34BWRJ"/>
        <s v="32BWPLB001"/>
        <s v="33BWESB002"/>
        <s v="33BWE9B002"/>
        <s v="25BW01B001"/>
        <s v="33BWFM"/>
        <s v="33BWVXB002"/>
        <s v="33BWVH"/>
        <s v="33BWFR"/>
        <s v="33BWF6"/>
        <s v="33BWF8"/>
        <s v="33BWCXB002"/>
        <s v="33BWFH"/>
        <s v="33BWFQ"/>
        <s v="34BWSE"/>
        <s v="34BWRP"/>
        <s v="34BWRR"/>
        <s v="34BWRS"/>
        <s v="34BWRV"/>
        <s v="34BWRX"/>
        <s v="33BWF1"/>
        <s v="34BWRKB001"/>
        <s v="33BWFZ"/>
        <s v="25BWM3"/>
        <s v="08BW1EB005"/>
        <s v="30BWSE"/>
        <s v="33BWBN"/>
        <s v="33BWFU"/>
        <s v="34BWRL"/>
        <s v="32BWN4B003"/>
        <s v="31BWHCB002"/>
        <s v="33BWBNB001"/>
        <s v="33BWYCB002"/>
        <s v="27BWAKB004"/>
        <s v="33BWL7B001"/>
        <s v="34BWRF"/>
        <s v="35BWXA"/>
        <s v="33BWFY"/>
        <s v="31BWJWB003"/>
        <s v="33BWCNB001"/>
        <s v="30BWZGB001"/>
        <s v="33BWE9B001"/>
        <s v="33BWEDB001"/>
        <s v="33BWEUB002"/>
        <s v="33BWF2B002"/>
        <s v="33BWF3"/>
        <s v="33BWFF"/>
        <s v="33BWEE"/>
        <s v="34BWRMB001"/>
        <s v="33BWL6B002"/>
        <s v="33BWFL"/>
        <s v="33BWCF"/>
        <s v="33BWEVB001"/>
        <s v="34BWW1"/>
        <s v="33BWE2B001"/>
        <s v="30BWZUB001"/>
        <s v="34BWRHB002"/>
        <s v="31BWJXB003"/>
        <s v="30BWT5B004"/>
        <s v="36BWQB"/>
        <s v="33BWG1"/>
        <s v="33BWFX"/>
        <s v="33BWENB002"/>
        <s v="34BWNV"/>
        <s v="33BWCYB001"/>
        <s v="30BWZRB003"/>
        <s v="30BWYTB002"/>
        <s v="33BWFT"/>
        <m/>
        <s v="34BWLV"/>
        <s v="34BWNS"/>
        <s v="33BWEK"/>
        <s v="33BWFA"/>
        <s v="34BWSR"/>
        <s v="33BWETB001"/>
        <s v="33BWZN"/>
        <s v="33BWCXB001"/>
        <s v="35BWCF"/>
        <s v="30BWAPB001"/>
        <s v="33BWF9B001" u="1"/>
        <s v="33BWF5B001" u="1"/>
        <s v="27BWBYB001" u="1"/>
        <s v="33BWXCB002" u="1"/>
        <s v="33BWEZB001" u="1"/>
        <s v="30BWXMB001" u="1"/>
        <s v="33BWL8B002" u="1"/>
        <s v="33BWEWB001" u="1"/>
      </sharedItems>
    </cacheField>
    <cacheField name="Wafer Q'ty" numFmtId="0">
      <sharedItems containsString="0" containsBlank="1" containsNumber="1" containsInteger="1" minValue="1" maxValue="13"/>
    </cacheField>
    <cacheField name="Rework wafer" numFmtId="0">
      <sharedItems containsString="0" containsBlank="1" containsNumber="1" containsInteger="1" minValue="0" maxValue="13"/>
    </cacheField>
    <cacheField name="From previous layer" numFmtId="0">
      <sharedItems containsString="0" containsBlank="1" containsNumber="1" containsInteger="1" minValue="0" maxValue="0"/>
    </cacheField>
    <cacheField name="particle" numFmtId="0">
      <sharedItems containsString="0" containsBlank="1" containsNumber="1" containsInteger="1" minValue="0" maxValue="416"/>
    </cacheField>
    <cacheField name="bubble" numFmtId="0">
      <sharedItems containsString="0" containsBlank="1" containsNumber="1" containsInteger="1" minValue="0" maxValue="33"/>
    </cacheField>
    <cacheField name="gel" numFmtId="0">
      <sharedItems containsString="0" containsBlank="1" containsNumber="1" containsInteger="1" minValue="0" maxValue="31"/>
    </cacheField>
    <cacheField name="WES shift" numFmtId="0">
      <sharedItems containsString="0" containsBlank="1" containsNumber="1" containsInteger="1" minValue="0" maxValue="0"/>
    </cacheField>
    <cacheField name="Addition defect" numFmtId="0">
      <sharedItems containsString="0" containsBlank="1" containsNumber="1" containsInteger="1" minValue="0" maxValue="416"/>
    </cacheField>
    <cacheField name="Defect source - Coat" numFmtId="0">
      <sharedItems containsBlank="1"/>
    </cacheField>
    <cacheField name="Defect source - Exposure" numFmtId="0">
      <sharedItems containsBlank="1"/>
    </cacheField>
    <cacheField name="Defect source - Develop" numFmtId="0">
      <sharedItems containsBlank="1"/>
    </cacheField>
    <cacheField name="Defect source - OM" numFmtId="0">
      <sharedItems containsBlank="1"/>
    </cacheField>
    <cacheField name="Action" numFmtId="0">
      <sharedItems containsNonDate="0" containsString="0" containsBlank="1"/>
    </cacheField>
    <cacheField name="RW time" numFmtId="0">
      <sharedItems containsString="0" containsBlank="1" containsNumber="1" containsInteger="1" minValue="0" maxValue="3"/>
    </cacheField>
    <cacheField name="RW-Particle" numFmtId="0">
      <sharedItems containsString="0" containsBlank="1" containsNumber="1" containsInteger="1" minValue="1" maxValue="13"/>
    </cacheField>
    <cacheField name="RW-Machine alarm" numFmtId="0">
      <sharedItems containsString="0" containsBlank="1" containsNumber="1" containsInteger="1" minValue="1" maxValue="13"/>
    </cacheField>
    <cacheField name="RW-Over Q-time" numFmtId="0">
      <sharedItems containsString="0" containsBlank="1" containsNumber="1" containsInteger="1" minValue="1" maxValue="13"/>
    </cacheField>
    <cacheField name="RW-buy-off" numFmtId="0">
      <sharedItems containsString="0" containsBlank="1" containsNumber="1" containsInteger="1" minValue="5" maxValue="5"/>
    </cacheField>
    <cacheField name="RW-oxidation" numFmtId="0">
      <sharedItems containsString="0" containsBlank="1" containsNumber="1" containsInteger="1" minValue="1" maxValue="8"/>
    </cacheField>
    <cacheField name="RW-PR damage" numFmtId="0">
      <sharedItems containsNonDate="0" containsString="0" containsBlank="1"/>
    </cacheField>
    <cacheField name="RW-Bubble" numFmtId="0">
      <sharedItems containsString="0" containsBlank="1" containsNumber="1" containsInteger="1" minValue="1" maxValue="3"/>
    </cacheField>
    <cacheField name="RW-WES shift" numFmtId="0">
      <sharedItems containsString="0" containsBlank="1" containsNumber="1" containsInteger="1" minValue="5" maxValue="5"/>
    </cacheField>
  </cacheFields>
  <extLst>
    <ext xmlns:x14="http://schemas.microsoft.com/office/spreadsheetml/2009/9/main" uri="{725AE2AE-9491-48be-B2B4-4EB974FC3084}">
      <x14:pivotCacheDefinition pivotCacheId="4"/>
    </ext>
  </extLst>
</pivotCacheDefinition>
</file>

<file path=xl/pivotCache/pivotCacheDefinition3.xml><?xml version="1.0" encoding="utf-8"?>
<pivotCacheDefinition xmlns="http://schemas.openxmlformats.org/spreadsheetml/2006/main" xmlns:r="http://schemas.openxmlformats.org/officeDocument/2006/relationships" r:id="rId1" refreshedBy="潘慶豪" refreshedDate="46275.737660300925" createdVersion="8" refreshedVersion="6" minRefreshableVersion="3" recordCount="3634">
  <cacheSource type="worksheet">
    <worksheetSource ref="B1:R1048576" sheet="AMD-PR Daily rework rate-B1"/>
  </cacheSource>
  <cacheFields count="17">
    <cacheField name="ADI date" numFmtId="176">
      <sharedItems containsNonDate="0" containsDate="1" containsString="0" containsBlank="1" minDate="2025-11-14T00:00:00" maxDate="2026-09-11T00:00:00" count="227">
        <d v="2025-11-14T00:00:00"/>
        <d v="2025-11-15T00:00:00"/>
        <d v="2025-12-26T00:00:00"/>
        <d v="2025-12-27T00:00:00"/>
        <d v="2025-12-28T00:00:00"/>
        <d v="2025-12-30T00:00:00"/>
        <d v="2025-12-31T00:00:00"/>
        <d v="2026-01-01T00:00:00"/>
        <d v="2026-01-02T00:00:00"/>
        <d v="2026-01-03T00:00:00"/>
        <d v="2026-01-04T00:00:00"/>
        <d v="2026-01-05T00:00:00"/>
        <d v="2026-01-06T00:00:00"/>
        <d v="2026-01-08T00:00:00"/>
        <d v="2026-01-11T00:00:00"/>
        <d v="2026-01-12T00:00:00"/>
        <d v="2026-01-13T00:00:00"/>
        <d v="2026-01-14T00:00:00"/>
        <d v="2026-01-19T00:00:00"/>
        <d v="2026-01-20T00:00:00"/>
        <d v="2026-01-21T00:00:00"/>
        <d v="2026-01-22T00:00:00"/>
        <d v="2026-01-25T00:00:00"/>
        <d v="2026-01-26T00:00:00"/>
        <d v="2026-01-28T00:00:00"/>
        <d v="2026-01-29T00:00:00"/>
        <d v="2026-01-30T00:00:00"/>
        <d v="2026-02-01T00:00:00"/>
        <d v="2026-02-02T00:00:00"/>
        <d v="2026-02-03T00:00:00"/>
        <d v="2026-02-04T00:00:00"/>
        <d v="2026-02-05T00:00:00"/>
        <d v="2026-02-06T00:00:00"/>
        <d v="2026-02-07T00:00:00"/>
        <d v="2026-02-08T00:00:00"/>
        <d v="2026-02-09T00:00:00"/>
        <d v="2026-02-10T00:00:00"/>
        <d v="2026-02-11T00:00:00"/>
        <d v="2026-02-12T00:00:00"/>
        <d v="2026-02-13T00:00:00"/>
        <d v="2026-02-14T00:00:00"/>
        <d v="2026-02-15T00:00:00"/>
        <d v="2026-02-16T00:00:00"/>
        <d v="2026-02-17T00:00:00"/>
        <d v="2026-02-18T00:00:00"/>
        <d v="2026-02-19T00:00:00"/>
        <d v="2026-02-23T00:00:00"/>
        <d v="2026-02-24T00:00:00"/>
        <d v="2026-02-25T00:00:00"/>
        <d v="2026-02-26T00:00:00"/>
        <d v="2026-02-27T00:00:00"/>
        <d v="2026-03-01T00:00:00"/>
        <d v="2026-03-02T00:00:00"/>
        <d v="2026-03-03T00:00:00"/>
        <d v="2026-03-04T00:00:00"/>
        <d v="2026-03-05T00:00:00"/>
        <d v="2026-03-07T00:00:00"/>
        <d v="2026-03-08T00:00:00"/>
        <d v="2026-03-09T00:00:00"/>
        <d v="2026-03-10T00:00:00"/>
        <d v="2026-03-11T00:00:00"/>
        <d v="2026-03-12T00:00:00"/>
        <d v="2026-03-13T00:00:00"/>
        <d v="2026-03-16T00:00:00"/>
        <d v="2026-03-17T00:00:00"/>
        <d v="2026-03-26T00:00:00"/>
        <d v="2026-03-27T00:00:00"/>
        <d v="2026-03-28T00:00:00"/>
        <d v="2026-03-30T00:00:00"/>
        <d v="2026-04-01T00:00:00"/>
        <d v="2026-04-02T00:00:00"/>
        <d v="2026-04-03T00:00:00"/>
        <d v="2026-04-06T00:00:00"/>
        <d v="2026-04-07T00:00:00"/>
        <d v="2026-04-09T00:00:00"/>
        <d v="2026-04-13T00:00:00"/>
        <d v="2026-04-15T00:00:00"/>
        <d v="2026-04-16T00:00:00"/>
        <d v="2026-04-17T00:00:00"/>
        <d v="2026-04-18T00:00:00"/>
        <d v="2026-04-19T00:00:00"/>
        <d v="2026-04-20T00:00:00"/>
        <d v="2026-04-21T00:00:00"/>
        <d v="2026-04-22T00:00:00"/>
        <d v="2026-04-23T00:00:00"/>
        <d v="2026-04-24T00:00:00"/>
        <d v="2026-04-25T00:00:00"/>
        <d v="2026-04-26T00:00:00"/>
        <d v="2026-04-27T00:00:00"/>
        <d v="2026-04-28T00:00:00"/>
        <d v="2026-04-29T00:00:00"/>
        <d v="2026-04-30T00:00:00"/>
        <d v="2026-05-01T00:00:00"/>
        <d v="2026-05-02T00:00:00"/>
        <d v="2026-05-03T00:00:00"/>
        <d v="2026-05-04T00:00:00"/>
        <d v="2026-05-05T00:00:00"/>
        <d v="2026-05-06T00:00:00"/>
        <d v="2026-05-07T00:00:00"/>
        <d v="2026-05-08T00:00:00"/>
        <d v="2026-05-09T00:00:00"/>
        <d v="2026-05-10T00:00:00"/>
        <d v="2026-05-11T00:00:00"/>
        <d v="2026-05-12T00:00:00"/>
        <d v="2026-05-13T00:00:00"/>
        <d v="2026-05-14T00:00:00"/>
        <d v="2026-05-15T00:00:00"/>
        <d v="2026-05-16T00:00:00"/>
        <d v="2026-05-17T00:00:00"/>
        <d v="2026-05-18T00:00:00"/>
        <d v="2026-05-19T00:00:00"/>
        <d v="2026-05-20T00:00:00"/>
        <d v="2026-05-21T00:00:00"/>
        <d v="2026-05-22T00:00:00"/>
        <d v="2026-05-23T00:00:00"/>
        <d v="2026-05-24T00:00:00"/>
        <d v="2026-05-25T00:00:00"/>
        <d v="2026-05-26T00:00:00"/>
        <d v="2026-05-27T00:00:00"/>
        <d v="2026-05-28T00:00:00"/>
        <d v="2026-05-29T00:00:00"/>
        <d v="2026-05-30T00:00:00"/>
        <d v="2026-05-31T00:00:00"/>
        <d v="2026-06-01T00:00:00"/>
        <d v="2026-06-02T00:00:00"/>
        <d v="2026-06-03T00:00:00"/>
        <d v="2026-06-04T00:00:00"/>
        <d v="2026-06-05T00:00:00"/>
        <d v="2026-06-06T00:00:00"/>
        <d v="2026-06-07T00:00:00"/>
        <d v="2026-06-08T00:00:00"/>
        <d v="2026-06-09T00:00:00"/>
        <d v="2026-06-10T00:00:00"/>
        <d v="2026-06-11T00:00:00"/>
        <d v="2026-06-12T00:00:00"/>
        <d v="2026-06-13T00:00:00"/>
        <d v="2026-06-14T00:00:00"/>
        <d v="2026-06-15T00:00:00"/>
        <d v="2026-06-16T00:00:00"/>
        <d v="2026-06-17T00:00:00"/>
        <d v="2026-06-18T00:00:00"/>
        <d v="2026-06-19T00:00:00"/>
        <d v="2026-06-20T00:00:00"/>
        <d v="2026-06-21T00:00:00"/>
        <d v="2026-06-22T00:00:00"/>
        <d v="2026-06-23T00:00:00"/>
        <d v="2026-06-24T00:00:00"/>
        <d v="2026-06-25T00:00:00"/>
        <d v="2026-06-26T00:00:00"/>
        <d v="2026-06-27T00:00:00"/>
        <d v="2026-06-28T00:00:00"/>
        <d v="2026-06-29T00:00:00"/>
        <d v="2026-06-30T00:00:00"/>
        <d v="2026-07-01T00:00:00"/>
        <d v="2026-07-02T00:00:00"/>
        <d v="2026-07-03T00:00:00"/>
        <d v="2026-07-04T00:00:00"/>
        <d v="2026-07-05T00:00:00"/>
        <d v="2026-07-06T00:00:00"/>
        <d v="2026-07-07T00:00:00"/>
        <d v="2026-07-08T00:00:00"/>
        <d v="2026-07-09T00:00:00"/>
        <d v="2026-07-10T00:00:00"/>
        <d v="2026-07-11T00:00:00"/>
        <d v="2026-07-12T00:00:00"/>
        <d v="2026-07-13T00:00:00"/>
        <d v="2026-07-14T00:00:00"/>
        <d v="2026-07-15T00:00:00"/>
        <d v="2026-07-16T00:00:00"/>
        <d v="2026-07-17T00:00:00"/>
        <d v="2026-07-18T00:00:00"/>
        <d v="2026-07-19T00:00:00"/>
        <d v="2026-07-20T00:00:00"/>
        <d v="2026-07-21T00:00:00"/>
        <d v="2026-07-22T00:00:00"/>
        <d v="2026-07-23T00:00:00"/>
        <d v="2026-07-24T00:00:00"/>
        <d v="2026-07-25T00:00:00"/>
        <d v="2026-07-26T00:00:00"/>
        <d v="2026-07-27T00:00:00"/>
        <d v="2026-07-28T00:00:00"/>
        <d v="2026-07-29T00:00:00"/>
        <d v="2026-07-30T00:00:00"/>
        <d v="2026-07-31T00:00:00"/>
        <d v="2026-08-01T00:00:00"/>
        <d v="2026-08-02T00:00:00"/>
        <d v="2026-08-03T00:00:00"/>
        <d v="2026-08-04T00:00:00"/>
        <d v="2026-08-05T00:00:00"/>
        <d v="2026-08-06T00:00:00"/>
        <d v="2026-08-07T00:00:00"/>
        <d v="2026-08-08T00:00:00"/>
        <d v="2026-08-09T00:00:00"/>
        <d v="2026-08-10T00:00:00"/>
        <d v="2026-08-11T00:00:00"/>
        <d v="2026-08-12T00:00:00"/>
        <d v="2026-08-13T00:00:00"/>
        <d v="2026-08-14T00:00:00"/>
        <d v="2026-08-15T00:00:00"/>
        <d v="2026-08-16T00:00:00"/>
        <d v="2026-08-17T00:00:00"/>
        <d v="2026-08-18T00:00:00"/>
        <d v="2026-08-19T00:00:00"/>
        <d v="2026-08-20T00:00:00"/>
        <d v="2026-08-21T00:00:00"/>
        <d v="2026-08-22T00:00:00"/>
        <d v="2026-08-23T00:00:00"/>
        <d v="2026-08-24T00:00:00"/>
        <d v="2026-08-25T00:00:00"/>
        <d v="2026-08-26T00:00:00"/>
        <d v="2026-08-27T00:00:00"/>
        <d v="2026-08-28T00:00:00"/>
        <d v="2026-08-29T00:00:00"/>
        <d v="2026-08-30T00:00:00"/>
        <d v="2026-08-31T00:00:00"/>
        <d v="2026-09-01T00:00:00"/>
        <d v="2026-09-02T00:00:00"/>
        <d v="2026-09-03T00:00:00"/>
        <d v="2026-09-04T00:00:00"/>
        <d v="2026-09-05T00:00:00"/>
        <d v="2026-09-06T00:00:00"/>
        <d v="2026-09-07T00:00:00"/>
        <d v="2026-09-08T00:00:00"/>
        <d v="2026-09-09T00:00:00"/>
        <d v="2026-09-10T00:00:00"/>
        <m/>
        <d v="2026-04-12T00:00:00" u="1"/>
      </sharedItems>
    </cacheField>
    <cacheField name="Layer" numFmtId="0">
      <sharedItems containsBlank="1" containsMixedTypes="1" containsNumber="1" containsInteger="1" minValue="6533" maxValue="6830" count="16">
        <s v="PR1"/>
        <s v="TP"/>
        <s v="C4"/>
        <s v="PR2"/>
        <s v="uPad"/>
        <s v="PR4"/>
        <m/>
        <n v="6570" u="1"/>
        <n v="6790" u="1"/>
        <n v="6795" u="1"/>
        <n v="6830" u="1"/>
        <n v="6660" u="1"/>
        <n v="6561" u="1"/>
        <n v="6533" u="1"/>
        <n v="6571" u="1"/>
        <n v="6535" u="1"/>
      </sharedItems>
    </cacheField>
    <cacheField name="Schedule" numFmtId="0">
      <sharedItems containsBlank="1" count="1986">
        <s v="31BW1DB014"/>
        <s v="44BW3A"/>
        <s v="44BW3AB001"/>
        <s v="44BW5E"/>
        <s v="44BW5EB001"/>
        <s v="44BW4D"/>
        <s v="44BW4DB001"/>
        <s v="50BW2UB002"/>
        <s v="50BW2UB004"/>
        <s v="46BW9SB006"/>
        <s v="46BW9SB002"/>
        <s v="46BW9T"/>
        <s v="46BW9SB005"/>
        <s v="50BW9N"/>
        <s v="46BW9SB003"/>
        <s v="50BW9Q"/>
        <s v="46BW9TB001"/>
        <s v="46BW9SB001"/>
        <s v="50BW1V"/>
        <s v="50BW1VB003"/>
        <s v="50BW1VB002"/>
        <s v="46BW9SB004"/>
        <s v="50BW9P"/>
        <s v="46BW9SB008"/>
        <s v="46BW1DB002"/>
        <s v="49BW5E"/>
        <s v="49BW5F"/>
        <s v="33BW5MB001"/>
        <s v="50BW1VB004"/>
        <s v="50BW1VB005"/>
        <s v="50BW9RB001"/>
        <s v="49BW5D"/>
        <s v="50BW9S"/>
        <s v="51BW3JB001"/>
        <s v="51BW3J"/>
        <s v="50BW1VB001"/>
        <s v="50BW2W"/>
        <s v="51BW3JB002"/>
        <s v="49BW5FB001"/>
        <s v="50BW2WB001"/>
        <s v="50BW2X"/>
        <s v="49BW5DB001"/>
        <s v="49BW5EB002"/>
        <s v="33BW5MB003"/>
        <s v="51BW3HB001"/>
        <s v="50BW2YB001"/>
        <s v="51BW3KB002"/>
        <s v="50BW9TB003"/>
        <s v="49BW5EB003"/>
        <s v="51BW3L"/>
        <s v="49BW5EB001"/>
        <s v="51BW3LB001"/>
        <s v="51BW3K"/>
        <s v="50BW2YB002"/>
        <s v="33BW5MB002"/>
        <s v="02BWBY"/>
        <s v="51BW3KB001"/>
        <s v="02BWBYB001"/>
        <s v="50BW9U"/>
        <s v="51BW3KB003"/>
        <s v="50BW9V"/>
        <s v="51BW3LB002"/>
        <s v="02BWBYB002"/>
        <s v="50BW2ZB001"/>
        <s v="51BW3KB004"/>
        <s v="50BW2ZB002"/>
        <s v="50BW2ZB003"/>
        <s v="49BW5EB004"/>
        <s v="51BW3KB006"/>
        <s v="02BWBYB003"/>
        <s v="46BW9SB007"/>
        <s v="51BW3KB008"/>
        <s v="51BW3KB007"/>
        <s v="51BW3LB004"/>
        <s v="04BW1C"/>
        <s v="50BW9W"/>
        <s v="51BW3KB009"/>
        <s v="09BW01B001"/>
        <s v="04BW1CB001"/>
        <s v="08BW2PB003"/>
        <s v="12BW05"/>
        <s v="12BW06"/>
        <s v="12BW07"/>
        <s v="12BW08"/>
        <s v="50BW9T"/>
        <s v="12BW03B001"/>
        <s v="12BW02B001"/>
        <s v="12BW09"/>
        <s v="12BW06B001"/>
        <s v="12BW10"/>
        <s v="12BW11"/>
        <s v="12BW14"/>
        <s v="06BW5M"/>
        <s v="12BW09B001"/>
        <s v="06BW5L"/>
        <s v="12BW14B001"/>
        <s v="12BW11B001"/>
        <s v="12BW10B002"/>
        <s v="12BW06B002"/>
        <s v="12BW14B002"/>
        <s v="06BW5N"/>
        <s v="12BW11B002"/>
        <s v="09BW1HB002"/>
        <s v="13BW10"/>
        <s v="09BW5E"/>
        <s v="13BW05"/>
        <s v="13BW07"/>
        <s v="06BW5LB001"/>
        <s v="06BW5P"/>
        <s v="13BW03"/>
        <s v="13BW06B001"/>
        <s v="08BW2PB006"/>
        <s v="08BW1K"/>
        <s v="13BW89"/>
        <s v="13BW11"/>
        <s v="13BW12"/>
        <s v="13BW89B002"/>
        <s v="13BW91"/>
        <s v="13BW84B001"/>
        <s v="09BW1T"/>
        <s v="13BW88"/>
        <s v="08BW1KB001"/>
        <s v="13BW08"/>
        <s v="13BW91B002"/>
        <s v="13BW88B001"/>
        <s v="13BW04B001"/>
        <s v="13BW91B001"/>
        <s v="06BW5MB001"/>
        <s v="13BW89B001"/>
        <s v="12BWBW"/>
        <s v="04BW1D"/>
        <s v="15BW45"/>
        <s v="13BW05B001"/>
        <s v="13BW92"/>
        <s v="15BW53"/>
        <s v="15BW63"/>
        <s v="15BW47"/>
        <s v="13BW86"/>
        <s v="15BW44"/>
        <s v="15BW51"/>
        <s v="16BW66"/>
        <s v="15BW46"/>
        <s v="15BW49"/>
        <s v="13BW85"/>
        <s v="15BW48"/>
        <s v="13BW11B001"/>
        <s v="13BW90"/>
        <s v="13BW84"/>
        <s v="15BW42"/>
        <s v="08BW2R"/>
        <s v="08BW2RB002"/>
        <s v="04BW1DB002"/>
        <s v="15BW53B001"/>
        <s v="08BW1KB002"/>
        <s v="16BW65"/>
        <s v="09BW01B006"/>
        <s v="09BW1TB001"/>
        <s v="13BW93"/>
        <s v="13BW98"/>
        <s v="13BW97"/>
        <s v="13BW94"/>
        <s v="13BW95"/>
        <s v="15BW48B001"/>
        <s v="15BW43"/>
        <s v="15BW49B002"/>
        <s v="13BW96"/>
        <s v="13BW99"/>
        <s v="13BW08B001"/>
        <s v="13BW05B002"/>
        <s v="09BW1U"/>
        <s v="13BW97B001"/>
        <s v="13BW97B002"/>
        <s v="13BW84B002"/>
        <s v="13BW09B001"/>
        <s v="13BW93B001"/>
        <s v="13BW07B001"/>
        <s v="15BW42B001"/>
        <s v="13BW92B001"/>
        <s v="13BW95B001"/>
        <s v="13BW11B002"/>
        <s v="09BW5EB001"/>
        <s v="13BW99B001"/>
        <s v="13BW98B001"/>
        <s v="13BW94B001"/>
        <s v="13BW90B001"/>
        <s v="08BW1KB003"/>
        <s v="16BW72"/>
        <s v="17BW66"/>
        <s v="17BW88"/>
        <s v="13BW87"/>
        <s v="12BWBWB002"/>
        <s v="06BW5Q"/>
        <s v="15BW49B004"/>
        <s v="15BW50"/>
        <s v="13BW87B001"/>
        <s v="06BW5PB001"/>
        <s v="17BW31"/>
        <s v="16BW75"/>
        <s v="15BW52"/>
        <s v="09BW1UB001"/>
        <s v="15BW46B001"/>
        <s v="16BW73"/>
        <s v="15BW49B001"/>
        <s v="16BW64"/>
        <s v="16BW93"/>
        <s v="12BWBU"/>
        <s v="15BW25B001"/>
        <s v="06BW5S"/>
        <s v="12BWBUB001"/>
        <s v="17BW30"/>
        <s v="13BW98B002"/>
        <s v="15BW44B001"/>
        <s v="15BW24"/>
        <s v="15BW25"/>
        <s v="15BW47B001"/>
        <s v="15BW44B002"/>
        <s v="15BW43B001"/>
        <s v="15BW46B002"/>
        <s v="15BW24B001"/>
        <s v="15BW26B001"/>
        <s v="15BW46B003"/>
        <s v="15BW49B005"/>
        <s v="15BW53B003"/>
        <s v="15BW27"/>
        <s v="15BW42B002"/>
        <s v="15BW49B003"/>
        <s v="15BW47B002"/>
        <s v="15BW49B006"/>
        <s v="17BW28"/>
        <s v="13BW08B002"/>
        <s v="15BW26"/>
        <s v="06BW5RB001"/>
        <s v="06BW5R"/>
        <s v="15BW27B001"/>
        <s v="06BW5U"/>
        <s v="15BW43B002"/>
        <s v="15BW48B003"/>
        <s v="15BW42B003"/>
        <s v="06BW5MB002"/>
        <s v="06BW5W"/>
        <s v="15BW29"/>
        <s v="13BW91B003"/>
        <s v="06BW5V"/>
        <s v="15BW50B001"/>
        <s v="13BW05B003"/>
        <s v="15BW25B002"/>
        <s v="13BW84B003"/>
        <s v="13BW96B001"/>
        <s v="13BW99B002"/>
        <s v="06BW5VB001"/>
        <s v="15BW52B001"/>
        <s v="16BW74"/>
        <s v="04BW1DB003"/>
        <s v="06BW5T"/>
        <s v="06BW5SB001"/>
        <s v="16BW93B001"/>
        <s v="06BW5PB004"/>
        <s v="15BW31"/>
        <s v="16BW75B001"/>
        <s v="17BW43B001"/>
        <s v="15BW30"/>
        <s v="15BW53B002"/>
        <s v="15BW50B002"/>
        <s v="04BW1DB004"/>
        <s v="17BW31B001"/>
        <s v="04BW1N"/>
        <s v="15BW45B001"/>
        <s v="15BW48B002"/>
        <s v="15BW33"/>
        <s v="15BW28"/>
        <s v="16BW64B001"/>
        <s v="15BW32"/>
        <s v="06BW5PB002"/>
        <s v="13BW94B002"/>
        <s v="16BW74B001"/>
        <s v="15BW26B002"/>
        <s v="15BW25B003"/>
        <s v="13BW87B002"/>
        <s v="04BW1NB001"/>
        <s v="15BW24B002"/>
        <s v="18BW54"/>
        <s v="06BW5XB001"/>
        <s v="17BW30B001"/>
        <s v="18BW41"/>
        <s v="15BW43B003"/>
        <s v="06BW5SB002"/>
        <s v="06BW5NB001"/>
        <s v="04BW1NB002"/>
        <s v="15BW33B001"/>
        <s v="11BW3B"/>
        <s v="11BW3D"/>
        <s v="15BW27B002"/>
        <s v="18BW37"/>
        <s v="16BW93B002"/>
        <s v="18BW36"/>
        <s v="09BW1Y"/>
        <s v="16BW73B001"/>
        <s v="09BW1Z"/>
        <s v="06BW7F"/>
        <s v="17BW67"/>
        <s v="13BW74"/>
        <s v="18BW07"/>
        <s v="19BW22B001"/>
        <s v="13BW72"/>
        <s v="11BW24"/>
        <s v="11BW3C"/>
        <s v="19BW15"/>
        <s v="04BW2K"/>
        <s v="18BW01"/>
        <s v="12BW29B004"/>
        <s v="19BW22"/>
        <s v="19BW21"/>
        <s v="04BW2Q"/>
        <s v="13BW73"/>
        <s v="15BW45B002"/>
        <s v="11BW3E"/>
        <s v="11BWBMB001"/>
        <s v="16BW80"/>
        <s v="09BW1X"/>
        <s v="16BW25B001"/>
        <s v="09BW1W"/>
        <s v="19BW15B001"/>
        <s v="15BW46B004"/>
        <s v="18BW09"/>
        <s v="11BWBNB001"/>
        <s v="14BW83B002"/>
        <s v="13BW73B001"/>
        <s v="13BW74B001"/>
        <s v="13BW73B002"/>
        <s v="12BW24"/>
        <s v="12BW26B002"/>
        <s v="17BW43B002"/>
        <s v="17BW28B001"/>
        <s v="04BW2L"/>
        <s v="06BW5WB001"/>
        <s v="13BW79"/>
        <s v="15BW32B001"/>
        <s v="09BW01B002"/>
        <s v="12BW26"/>
        <s v="12BW23"/>
        <s v="09BW1V"/>
        <s v="12BW26B001"/>
        <s v="12BW23B001"/>
        <s v="11BW23"/>
        <s v="19BW20B001"/>
        <s v="19BW16"/>
        <s v="11BW25"/>
        <s v="13BW78"/>
        <s v="13BW72B001"/>
        <s v="14BW83B001"/>
        <s v="18BW04B001"/>
        <s v="13BW79B001"/>
        <s v="09BW2A"/>
        <s v="20BW95"/>
        <s v="04BW2KB002"/>
        <s v="04BW1NB003"/>
        <s v="19BW16B001"/>
        <s v="15BW24B003"/>
        <s v="11BWBMB002"/>
        <s v="13BW77"/>
        <s v="13BW77B001"/>
        <s v="21BW25"/>
        <s v="13BW72B002"/>
        <s v="04BW2KB003"/>
        <s v="12BW23B002"/>
        <s v="04BW2PB003"/>
        <s v="06BW6T"/>
        <s v="18BW54B002"/>
        <s v="16BW25"/>
        <s v="16BW12"/>
        <s v="11BWBN"/>
        <s v="11BW3L"/>
        <s v="04BW2P"/>
        <s v="17BW28B002"/>
        <s v="19BW02"/>
        <s v="19BW93"/>
        <s v="19BW92"/>
        <s v="19BW97"/>
        <s v="04BW2LB001"/>
        <s v="11BWBMB003"/>
        <s v="11BW3H"/>
        <s v="11BW3K"/>
        <s v="13BW20"/>
        <s v="19BW16B002"/>
        <s v="22BW47"/>
        <s v="22BW48"/>
        <s v="11BW23B001"/>
        <s v="19BW95"/>
        <s v="19BW96"/>
        <s v="13BW21B001"/>
        <s v="13BW21"/>
        <s v="13BW80"/>
        <s v="11BW24B002"/>
        <s v="22BW46"/>
        <s v="17BW33B001"/>
        <s v="11BW3M"/>
        <s v="11BW3N"/>
        <s v="22BW65B001"/>
        <s v="11BWBM"/>
        <s v="11BWBQ"/>
        <s v="22BW65"/>
        <s v="02BW1P"/>
        <s v="11BWBQB001"/>
        <s v="11BWBP"/>
        <s v="21BW18"/>
        <s v="21BW19"/>
        <s v="21BW70"/>
        <s v="14BW55"/>
        <s v="14BW52"/>
        <s v="22BW46B001"/>
        <s v="18BW01B001"/>
        <s v="22BW27B001"/>
        <s v="19BW16B003"/>
        <s v="21BW27"/>
        <s v="04BW2QB001"/>
        <s v="22BW27"/>
        <s v="21BW87"/>
        <s v="11BW25B001"/>
        <s v="21BW26"/>
        <s v="21BW28"/>
        <s v="11BWBNB002"/>
        <s v="21BW69"/>
        <s v="22BW26"/>
        <s v="04BW2MB003"/>
        <s v="14BW54"/>
        <s v="11BW3F"/>
        <s v="21BW70B001"/>
        <s v="14BW84"/>
        <s v="14BW53"/>
        <s v="21BW18B001"/>
        <s v="08BW2TB003"/>
        <s v="20BW46B006"/>
        <s v="19BW16B004"/>
        <s v="23BW88"/>
        <s v="52BW9AB007"/>
        <s v="19BW70"/>
        <s v="19BW98"/>
        <s v="08BW2TB002"/>
        <s v="21BW88"/>
        <s v="13BW28"/>
        <s v="11BWBMB004"/>
        <s v="04BW1M"/>
        <s v="20BW01"/>
        <s v="23BW72"/>
        <s v="24BW90"/>
        <s v="13BW29"/>
        <s v="11BW2W"/>
        <s v="21BW69B001"/>
        <s v="16BW12B001"/>
        <s v="13BW23"/>
        <s v="13BW27"/>
        <s v="22BW70B001"/>
        <s v="22BW70"/>
        <s v="13BW30"/>
        <s v="13BW31"/>
        <s v="13BW32"/>
        <s v="13BW33"/>
        <s v="23BW68"/>
        <s v="23BW69"/>
        <s v="08BW2QB001"/>
        <s v="23BW71"/>
        <s v="23BW95"/>
        <s v="14BW83"/>
        <s v="13BW23B001"/>
        <s v="14BW86"/>
        <s v="23BW17"/>
        <s v="08BW2TB004"/>
        <s v="23BW18"/>
        <s v="14BW86B001"/>
        <s v="22BW24"/>
        <s v="17BW32"/>
        <s v="11BWBNB004"/>
        <s v="22BW71B004"/>
        <s v="14BW84B001"/>
        <s v="22BW38"/>
        <s v="23BW70"/>
        <s v="17BW32B001"/>
        <s v="22BW39"/>
        <s v="11BW3J"/>
        <s v="11BW2WB001"/>
        <s v="22BW57"/>
        <s v="23BW19"/>
        <s v="22BW56"/>
        <s v="16BW91"/>
        <s v="50BW9SB001"/>
        <s v="23BW27"/>
        <s v="22BW71"/>
        <s v="14BW53B001"/>
        <s v="23BW69B001"/>
        <s v="17BW35"/>
        <s v="19BW77"/>
        <s v="18BW55"/>
        <s v="18BW56"/>
        <s v="04BW2MB001"/>
        <s v="23BW26"/>
        <s v="22BW59"/>
        <s v="22BW60"/>
        <s v="23BW28"/>
        <s v="24BW97"/>
        <s v="11BWBNB005"/>
        <s v="11BWBPB002"/>
        <s v="24BW92B001"/>
        <s v="14BW85"/>
        <s v="17BW34"/>
        <s v="24BW92"/>
        <s v="17BW33"/>
        <s v="18BW56B001"/>
        <s v="17BW33B002"/>
        <s v="22BW72"/>
        <s v="17BW34B001"/>
        <s v="25BW77"/>
        <s v="14BW85B002"/>
        <s v="24BW75"/>
        <s v="24BW76"/>
        <s v="24BW77"/>
        <s v="25BW21"/>
        <s v="19BW16B005"/>
        <s v="19BW16B006"/>
        <s v="14BW84B002"/>
        <s v="22BW75"/>
        <s v="22BW67"/>
        <s v="22BW68"/>
        <s v="22BW69"/>
        <s v="23BW45"/>
        <s v="23BW69B002"/>
        <s v="04BW1NB004"/>
        <s v="25BW71"/>
        <s v="26BW23"/>
        <s v="20BW98"/>
        <s v="17BW32B002"/>
        <s v="14BW86B002"/>
        <s v="13BW38"/>
        <s v="13BW39"/>
        <s v="04BW1MB001"/>
        <s v="14BW55B001"/>
        <s v="11BWBNB006"/>
        <s v="14BW85B004"/>
        <s v="18BW55B002"/>
        <s v="25BW81"/>
        <s v="25BW93"/>
        <s v="06BW5XB004"/>
        <s v="16BW26"/>
        <s v="19BW16B007"/>
        <s v="18BW55B003"/>
        <s v="23BW25"/>
        <s v="13BW35"/>
        <s v="22BW89"/>
        <s v="24BW99"/>
        <s v="14BW83B003"/>
        <s v="14BW85B003"/>
        <s v="25BW79"/>
        <s v="04BW1MB002"/>
        <s v="19BW76"/>
        <s v="18BW36B006"/>
        <s v="13BW36"/>
        <s v="26BW25"/>
        <s v="25BW76"/>
        <s v="25BWLY"/>
        <s v="19BW75"/>
        <s v="13BW37"/>
        <s v="23BW29"/>
        <s v="19BW04"/>
        <s v="14BW57"/>
        <s v="26BWNG"/>
        <s v="25BWMJ"/>
        <s v="21BW18B003"/>
        <s v="21BW27B001"/>
        <s v="19BW75B001"/>
        <s v="26BW24"/>
        <s v="13BW37B001"/>
        <s v="13BW34"/>
        <s v="25BWM2"/>
        <s v="25BWM1"/>
        <s v="23BW84"/>
        <s v="14BW56"/>
        <s v="14BW60"/>
        <s v="24BW93"/>
        <s v="13BW35B001"/>
        <s v="14BW56B001"/>
        <s v="25BWKS"/>
        <s v="25BWKRB001"/>
        <s v="26BW31"/>
        <s v="14BW60B001"/>
        <s v="25BW76B001"/>
        <s v="25BWLZ"/>
        <s v="51BW3JB003"/>
        <s v="22BW58"/>
        <s v="26BWPE"/>
        <s v="25BWK5"/>
        <s v="25BWKR"/>
        <s v="26BWPEB001"/>
        <s v="25BWM8"/>
        <s v="20BW99"/>
        <s v="25BWKT"/>
        <s v="13BWB8"/>
        <s v="25BWJN"/>
        <s v="26BWPF"/>
        <s v="13BWB5"/>
        <s v="25BW46"/>
        <s v="26BWNL"/>
        <s v="25BW40"/>
        <s v="25BW39"/>
        <s v="26BWQH"/>
        <s v="26BWNH"/>
        <s v="24BW98"/>
        <s v="26BWPXB001"/>
        <s v="25BW02"/>
        <s v="26BWPXB003"/>
        <s v="26BWN8"/>
        <s v="24BW94"/>
        <s v="25BW99B001"/>
        <s v="26BWPYB002"/>
        <s v="13BW40"/>
        <s v="26BWPX"/>
        <s v="26BWRWB001"/>
        <s v="26BWS3"/>
        <s v="26BWRX"/>
        <s v="26BWS1"/>
        <s v="26BWPY"/>
        <s v="17BW34B003"/>
        <s v="26BWRW"/>
        <s v="26BWS1B001"/>
        <s v="25BW43"/>
        <s v="25BWK4"/>
        <s v="13BW41"/>
        <s v="20BW98B001"/>
        <s v="25BW99"/>
        <s v="13BWB7"/>
        <s v="25BWLQ"/>
        <s v="26BWMS"/>
        <s v="26BWRZ"/>
        <s v="27BWYK"/>
        <s v="26BWPFB001"/>
        <s v="26BW31B001"/>
        <s v="25BW49"/>
        <s v="25BW42"/>
        <s v="25BW47"/>
        <s v="25BW06"/>
        <s v="18BW41B006"/>
        <s v="21BW19B004"/>
        <s v="26BWS4"/>
        <s v="27BWYE"/>
        <s v="26BWMR"/>
        <s v="25BWLS"/>
        <s v="13BWB6"/>
        <s v="13BWB8B001"/>
        <s v="08BW2QB003"/>
        <s v="27BWYH"/>
        <s v="26BWS5"/>
        <s v="16BW82B001"/>
        <s v="25BWLR"/>
        <s v="25BW47B001"/>
        <s v="25BW57"/>
        <s v="25BW07"/>
        <s v="25BW66"/>
        <s v="25BW37B001"/>
        <s v="25BW53"/>
        <s v="25BWLSB001"/>
        <s v="25BW63"/>
        <s v="25BW47B002"/>
        <s v="25BW55"/>
        <s v="26BWS2B001"/>
        <s v="27BWYA"/>
        <s v="19BW77B001"/>
        <s v="27BWYJ"/>
        <s v="25BW55B001"/>
        <s v="25BW61"/>
        <s v="25BW57B001"/>
        <s v="27BWZW"/>
        <s v="25BW08"/>
        <s v="26BWPEB002"/>
        <s v="25BW94"/>
        <s v="16BW82"/>
        <s v="21BW19B005"/>
        <s v="26BWS2"/>
        <s v="27BWYF"/>
        <s v="25BWLP"/>
        <s v="25BW65"/>
        <s v="25BW62"/>
        <s v="27BWYLB005"/>
        <s v="25BW91"/>
        <s v="25BW61B001"/>
        <s v="27BWYC"/>
        <s v="27BWYMB003"/>
        <s v="25BW38"/>
        <s v="25BW54"/>
        <s v="24BW96"/>
        <s v="27BWYFB001"/>
        <s v="27BWYL"/>
        <s v="25BW89"/>
        <s v="25BW81B001"/>
        <s v="25BW67"/>
        <s v="25BW09"/>
        <s v="25BW50"/>
        <s v="28BWDX"/>
        <s v="25BW54B001"/>
        <s v="25BW64"/>
        <s v="27BWT8"/>
        <s v="14BW59"/>
        <s v="25BW68"/>
        <s v="26BWMQ"/>
        <s v="14BW58"/>
        <s v="25BW50B001"/>
        <s v="14BW64"/>
        <s v="17BW34B002"/>
        <s v="25BW90"/>
        <s v="25BW03"/>
        <s v="26BWRY"/>
        <s v="25BW92"/>
        <s v="25BWKQ"/>
        <s v="26BWMQB001"/>
        <s v="28BWDW"/>
        <s v="25BW41B001"/>
        <s v="25BW50B002"/>
        <s v="26BWNZ"/>
        <s v="14BW64B001"/>
        <s v="27BWYB"/>
        <s v="27BWYBB001"/>
        <s v="27BWYM"/>
        <s v="27BWYMB002"/>
        <s v="27BWYD"/>
        <s v="14BW85B006"/>
        <s v="25BW52"/>
        <s v="16BW82B002"/>
        <s v="25BW52B001"/>
        <s v="26BWNZB001"/>
        <s v="25BW59"/>
        <s v="23BW30"/>
        <s v="27BWAL"/>
        <s v="27BWAMB001"/>
        <s v="27BWC2"/>
        <s v="25BW80"/>
        <s v="13BW40B001"/>
        <s v="17BW33B003"/>
        <s v="28BWDH"/>
        <s v="28BWDL"/>
        <s v="28BWDU"/>
        <s v="28BWDK"/>
        <s v="25BW51"/>
        <s v="24BW92B002"/>
        <s v="25BW08B002"/>
        <s v="25BW56"/>
        <s v="25BW59B001"/>
        <s v="28BWDV"/>
        <s v="14BW62"/>
        <s v="28BWDR"/>
        <s v="27BWA3"/>
        <s v="27BWC1"/>
        <s v="28BWDP"/>
        <s v="14BW62B001"/>
        <s v="25BW86"/>
        <s v="27BWA4"/>
        <s v="27BWYG"/>
        <s v="27BWA2"/>
        <s v="25BW80B001"/>
        <s v="27BWBZ"/>
        <s v="26BWRZB001"/>
        <s v="28BWDS"/>
        <s v="27BWAMB002"/>
        <s v="25BW37"/>
        <s v="27BWA5"/>
        <s v="14BW65"/>
        <s v="25BW58"/>
        <s v="27BWALB001"/>
        <s v="25BW58B001"/>
        <s v="27BWBZB001"/>
        <s v="25BW49B002"/>
        <s v="25BW09B002"/>
        <s v="25BW60"/>
        <s v="24BW01"/>
        <s v="25BW58B002"/>
        <s v="28BWDN"/>
        <s v="28BWDT"/>
        <s v="29BWM7"/>
        <s v="29BWM9"/>
        <s v="27BWCK"/>
        <s v="29BWM8"/>
        <s v="25BW50B003"/>
        <s v="14BW65B003"/>
        <s v="23BW25B001"/>
        <s v="28BWDM"/>
        <s v="27BWBS"/>
        <s v="27BWAT"/>
        <s v="25BW07B001"/>
        <s v="25BW53B001"/>
        <s v="25BW54B002"/>
        <s v="23BW96B001"/>
        <s v="29BWNN"/>
        <s v="28BWHX"/>
        <s v="29BWNM"/>
        <s v="25BW61B002"/>
        <s v="24BW01B001"/>
        <s v="25BW53B002"/>
        <s v="29BWNNB002"/>
        <s v="51BW5W"/>
        <s v="27BWUM"/>
        <s v="27BWUW"/>
        <s v="27BWD7B004"/>
        <s v="28BWHZB001"/>
        <s v="25BW40B001"/>
        <s v="29BWNNB001"/>
        <s v="27BWA1"/>
        <s v="25BW38B001"/>
        <s v="27BWD9"/>
        <s v="25BW55B002"/>
        <s v="27BWUT"/>
        <s v="27BWA6"/>
        <s v="27BWA8"/>
        <s v="24BW01B002"/>
        <s v="28BWGT"/>
        <s v="29BWM6"/>
        <s v="25BW42B002"/>
        <s v="14BW58B002"/>
        <s v="14BW61"/>
        <s v="25BW48B001"/>
        <s v="27BWA7"/>
        <s v="14BW64B002"/>
        <s v="27BWDA"/>
        <s v="25BW57B002"/>
        <s v="25BWKSB001"/>
        <s v="27BWD4"/>
        <s v="25BW48B002"/>
        <s v="25BW41B002"/>
        <s v="27BWT8B001"/>
        <s v="25BW48"/>
        <s v="14BW61B001"/>
        <s v="29BWM6B003"/>
        <s v="28BWDJ"/>
        <s v="27BWD2"/>
        <s v="28BWGU"/>
        <s v="28BWHU"/>
        <s v="28BWHZ"/>
        <s v="24BW95"/>
        <s v="25BW60B001"/>
        <s v="25BW55B003"/>
        <s v="27BWC1B002"/>
        <s v="28BWGV"/>
        <s v="25BW48B003"/>
        <s v="22BW90"/>
        <s v="25BW61B003"/>
        <s v="27BWD7"/>
        <s v="25BW39B001"/>
        <s v="21BW27B002"/>
        <s v="27BWUX"/>
        <s v="27BWUY"/>
        <s v="28BWDQ"/>
        <s v="25BW50B005"/>
        <s v="27BWD7B002"/>
        <s v="27BWAQ"/>
        <s v="25BW50B004"/>
        <s v="25BW49B003"/>
        <s v="27BWD6"/>
        <s v="27BWD1"/>
        <s v="27BWD8"/>
        <s v="28BWGX"/>
        <s v="28BWHVB001"/>
        <s v="28BWGE"/>
        <s v="27BWAU"/>
        <s v="28BWGY"/>
        <s v="27BWA9"/>
        <s v="27BWAA"/>
        <s v="24BW22"/>
        <s v="25BW38B002"/>
        <s v="27BWD5"/>
        <s v="27BWZ5B001"/>
        <s v="25BW57B003"/>
        <s v="28BWGYB001"/>
        <s v="28BWJ1B001"/>
        <s v="29BWM6B001"/>
        <s v="25BW58B003"/>
        <s v="28BWGW"/>
        <s v="27BWUN"/>
        <s v="27BWUU"/>
        <s v="29BWM6B002"/>
        <s v="28BWGWB001"/>
        <s v="27BWAQB001"/>
        <s v="27BWAR"/>
        <s v="26BWQPB001"/>
        <s v="27BWUL"/>
        <s v="18BW36B007"/>
        <s v="27BWARB001"/>
        <s v="27BWAS"/>
        <s v="25BW65B001"/>
        <s v="25BW54B003"/>
        <s v="14BW58B001"/>
        <s v="25BW41"/>
        <s v="25BW55B004"/>
        <s v="17BW67B006"/>
        <s v="25BW57B004"/>
        <s v="25BW73"/>
        <s v="25BW74"/>
        <s v="27BWUZ"/>
        <s v="25BW37B002"/>
        <s v="14BW65B001"/>
        <s v="25BW58B004"/>
        <s v="27BWZ9"/>
        <s v="27BWZ6B001"/>
        <s v="27BWZB"/>
        <s v="27BWZ5B002"/>
        <s v="14BW57B001"/>
        <s v="27BWZ6"/>
        <s v="26BWNZB002"/>
        <s v="28BWH2"/>
        <s v="27BWD5B002"/>
        <s v="28BWHW"/>
        <s v="26BWNY"/>
        <s v="27BWC1B001"/>
        <s v="25BW51B002"/>
        <s v="27BWUV"/>
        <s v="27BWCF"/>
        <s v="27BWZ5"/>
        <s v="27BWCFB001"/>
        <s v="27BWV1"/>
        <s v="25BW37B003"/>
        <s v="28BWJ3B002"/>
        <s v="28BWH4"/>
        <s v="27BWZD"/>
        <s v="27BWZ7"/>
        <s v="27BWV5"/>
        <s v="27BWV2"/>
        <s v="28BWGTB001"/>
        <s v="28BWGZ"/>
        <s v="27BWV3"/>
        <s v="27BWZ5B003"/>
        <s v="25BW08B001"/>
        <s v="25BW44"/>
        <s v="28BWH6B001"/>
        <s v="27BWV6"/>
        <s v="27BWD3"/>
        <s v="27BWZ6B002"/>
        <s v="28BWJ2"/>
        <s v="27BWAP"/>
        <s v="28BWHV"/>
        <s v="28BWJ1"/>
        <s v="28BWH5"/>
        <s v="28BWJ3"/>
        <s v="28BWH6"/>
        <s v="25BW57B005"/>
        <s v="26BW32"/>
        <s v="30BWSV"/>
        <s v="28BWH1B001"/>
        <s v="27BWZ7B001"/>
        <s v="25BW44B002"/>
        <s v="30BWSS"/>
        <s v="27BWZ5B004"/>
        <s v="27BWV4"/>
        <s v="27BWVA"/>
        <s v="28BWEM"/>
        <s v="28BWEA"/>
        <s v="30BWSM"/>
        <s v="27BWZ8"/>
        <s v="27BWAF"/>
        <s v="25BW45"/>
        <s v="23BW96B002"/>
        <s v="28BWHYB001"/>
        <s v="27BWVB"/>
        <s v="27BWVC"/>
        <s v="29BWLN"/>
        <s v="28BWHYB003"/>
        <s v="27BWZ8B002"/>
        <s v="28BWHYB002"/>
        <s v="29BWLQ"/>
        <s v="14BW63"/>
        <s v="24BW01B003"/>
        <s v="28BWH1"/>
        <s v="28BWH3"/>
        <s v="29BWLT"/>
        <s v="27BWV7"/>
        <s v="27BWZ4"/>
        <s v="27BWV8"/>
        <s v="27BWV9"/>
        <s v="28BWEL"/>
        <s v="29BWLS"/>
        <s v="28BWEF"/>
        <s v="27BWZL"/>
        <s v="27BWAUB001"/>
        <s v="29BWQX"/>
        <s v="25BW60B002"/>
        <s v="28BWGUB001"/>
        <s v="28BWHY"/>
        <s v="29BWQW"/>
        <s v="28BWEK"/>
        <s v="28BWE4B001"/>
        <s v="25BW44B003"/>
        <s v="29BWLU"/>
        <s v="29BWQS"/>
        <s v="28BWEJ"/>
        <s v="27BWZDB001"/>
        <s v="29BWLP"/>
        <s v="28BWEG"/>
        <s v="29BWR1"/>
        <s v="23BW30B001"/>
        <s v="25BW49B004"/>
        <s v="29BWQY"/>
        <s v="29BWQU"/>
        <s v="27BWAPB001"/>
        <s v="23BW30B002"/>
        <s v="27BWZ7B002"/>
        <s v="27BWAKB001"/>
        <s v="28BWG8B001"/>
        <s v="28BWELB001"/>
        <s v="25BW69"/>
        <s v="29BWQQ"/>
        <s v="27BWAFB001"/>
        <s v="28BWEW"/>
        <s v="29BWQZ"/>
        <s v="28BWES"/>
        <s v="29BWR8"/>
        <s v="25BW60B003"/>
        <s v="28BWEWB001"/>
        <s v="27BWARB002"/>
        <s v="27BWASB001"/>
        <s v="28BWH6B002"/>
        <s v="29BWR7"/>
        <s v="29BWR5"/>
        <s v="29BWQQB001"/>
        <s v="27BWAFB002"/>
        <s v="29BWM5B002"/>
        <s v="28BWHVB002"/>
        <s v="28BWEP"/>
        <s v="29BWQ7B001"/>
        <s v="26BWNW"/>
        <s v="29BWQ3B002"/>
        <s v="28BWGFB002"/>
        <s v="30BWT7B002"/>
        <s v="28BWH4B001"/>
        <s v="29BWR3"/>
        <s v="29BWR4"/>
        <s v="30BWT7B001"/>
        <s v="29BWQR"/>
        <s v="18BW41B007"/>
        <s v="29BWR6B001"/>
        <s v="30BWT6"/>
        <s v="27BWAV"/>
        <s v="27BWVE"/>
        <s v="24BW92B003"/>
        <s v="25BW45B001"/>
        <s v="30BWC2"/>
        <s v="29BWLR"/>
        <s v="29BWR2"/>
        <s v="07BW4YB001"/>
        <s v="27BWAVB001"/>
        <s v="29BWLXB001"/>
        <s v="29BWLZ"/>
        <s v="30BWTF"/>
        <s v="27BWVD"/>
        <s v="28BWE4"/>
        <s v="29BWR1B002"/>
        <s v="30BWC2B001"/>
        <s v="29BWQ8"/>
        <s v="23BW96B003"/>
        <s v="29BWQB"/>
        <s v="28BWET"/>
        <s v="29BWQ9"/>
        <s v="30BWBY"/>
        <s v="27BWV8B001"/>
        <s v="29BWQV"/>
        <s v="28BWEFB001"/>
        <s v="26BWQ9"/>
        <s v="25BW99B002"/>
        <s v="25BW40B002"/>
        <s v="25BW09B003"/>
        <s v="28BWESB001"/>
        <s v="31BWJE"/>
        <s v="29BWLM"/>
        <s v="28BWE4B002"/>
        <s v="29BWQC"/>
        <s v="30BWC1"/>
        <s v="31BWJP"/>
        <s v="29BWQ8B001"/>
        <s v="27BWAPB002"/>
        <s v="29BWR6"/>
        <s v="25BW55B005"/>
        <s v="25BW54B004"/>
        <s v="25BW51B001"/>
        <s v="31BWJF"/>
        <s v="28BWEH"/>
        <s v="28BWDZ"/>
        <s v="30BWT5B001"/>
        <s v="25BW97B001"/>
        <s v="25BW52B004"/>
        <s v="28BWEN"/>
        <s v="28BWG8"/>
        <s v="30BWBZ"/>
        <s v="28BWEKB001"/>
        <s v="28BWH8B001"/>
        <s v="30BWW2B001"/>
        <s v="30BWWEB001"/>
        <s v="28BWH9B001"/>
        <s v="31BWLP"/>
        <s v="31BWLQ"/>
        <s v="31BWLT"/>
        <s v="25BWM7"/>
        <s v="31BWLPB002"/>
        <s v="30BWB5"/>
        <s v="30BWBX"/>
        <s v="28BWGF"/>
        <s v="28BWGEB001"/>
        <s v="28BWEHB003"/>
        <s v="30BWT9"/>
        <s v="21BW19B006"/>
        <s v="26BWNZB003"/>
        <s v="28BWEHB002"/>
        <s v="30BWTQB002"/>
        <s v="25BW57B006"/>
        <s v="30BWTZB001"/>
        <s v="25BW74B001"/>
        <s v="25BW50B006"/>
        <s v="30BWT5B002"/>
        <s v="27BWZP"/>
        <s v="30BWTL"/>
        <s v="30BWTZ"/>
        <s v="30BWTU"/>
        <s v="28BWH7"/>
        <s v="30BWTA"/>
        <s v="30BWTC"/>
        <s v="30BWTQ"/>
        <s v="26BWQ7"/>
        <s v="31BWLS"/>
        <s v="25BW58B005"/>
        <s v="30BWTJB002"/>
        <s v="30BWTCB003"/>
        <s v="28BWJ1B004"/>
        <s v="29BWQCB001"/>
        <s v="27BWZPB001"/>
        <s v="28BWH9"/>
        <s v="30BWTY"/>
        <s v="28BWGG"/>
        <s v="30BWTJ"/>
        <s v="28BWH8"/>
        <s v="30BWT4B001"/>
        <s v="30BWU2"/>
        <s v="26BWMW"/>
        <s v="28BWJ1B002"/>
        <s v="28BWH3B001"/>
        <s v="28BWH6B003"/>
        <s v="30BWSZB001"/>
        <s v="29BWQAB001"/>
        <s v="30BWTCB002"/>
        <s v="30BWTJB001"/>
        <s v="30BWC3"/>
        <s v="30BWU6"/>
        <s v="30BWUV"/>
        <s v="30BWUX"/>
        <s v="30BWVT"/>
        <s v="28BWJ1B003"/>
        <s v="25BW02B002"/>
        <s v="31BWL9"/>
        <s v="31BWLA"/>
        <s v="31BWLD"/>
        <s v="31BWLE"/>
        <s v="30BWVWB001"/>
        <s v="27BWZK"/>
        <s v="29BWQ9B001"/>
        <s v="31BWLPB001"/>
        <s v="14BW65B002"/>
        <s v="14BW63B001"/>
        <s v="30BWU1"/>
        <s v="30BWUN"/>
        <s v="28BWG8B002"/>
        <s v="27BWAKB002"/>
        <s v="30BWW7"/>
        <s v="30BWUY"/>
        <s v="30BWUW"/>
        <s v="27BWAH"/>
        <s v="30BWU5B001"/>
        <s v="31BWLR"/>
        <s v="28BWGEB002"/>
        <s v="30BWU6B001"/>
        <s v="31BWKJB001"/>
        <s v="28BWEV"/>
        <s v="30BWSZB002"/>
        <s v="27BWTB"/>
        <s v="27BWVK"/>
        <s v="30BWVH"/>
        <s v="31BWLB"/>
        <s v="30BWU5"/>
        <s v="28BWE5"/>
        <s v="25BW02B001"/>
        <s v="26BWSC"/>
        <s v="29BWQAB002"/>
        <s v="27BWAHB001"/>
        <s v="30BWWE"/>
        <s v="30BWW5"/>
        <s v="26BWSB"/>
        <s v="27BWZF"/>
        <s v="31BWLF"/>
        <s v="25BW52B005"/>
        <s v="31BWLC"/>
        <s v="30BWUYB001"/>
        <s v="30BWV8"/>
        <s v="30BWVHB002"/>
        <s v="30BWW4"/>
        <s v="30BWW9"/>
        <s v="30BWWB"/>
        <s v="31BWLPB003"/>
        <s v="26BWQ7B002"/>
        <s v="26BWSBB002"/>
        <s v="27BWBY"/>
        <s v="25BWM4"/>
        <s v="31BWLG"/>
        <s v="30BWW9B001"/>
        <s v="30BWWJ"/>
        <s v="31BWLH"/>
        <s v="31BWKJ"/>
        <s v="26BWSBB003"/>
        <s v="26BWSCB001"/>
        <s v="16BW85"/>
        <s v="30BWVV"/>
        <s v="30BWW2"/>
        <s v="30BWWD"/>
        <s v="30BWT5B003"/>
        <s v="30BWVW"/>
        <s v="30BWW1"/>
        <s v="30BWVX"/>
        <s v="14BW65B004"/>
        <s v="28BWKB"/>
        <s v="30BWAM"/>
        <s v="30BWAN"/>
        <s v="30BWW3"/>
        <s v="30BWVY"/>
        <s v="30BWW8"/>
        <s v="25BW55B007"/>
        <s v="28BWEKB002"/>
        <s v="30BWUXB001"/>
        <s v="28BWE5B002"/>
        <s v="28BWH8B003"/>
        <s v="30BWV8B001"/>
        <s v="30BWVZB001"/>
        <s v="30BWVWB002"/>
        <s v="30BWWA"/>
        <s v="28BWE5B001"/>
        <s v="28BWE2"/>
        <s v="28BWER"/>
        <s v="30BWWC"/>
        <s v="30BWWK"/>
        <s v="25BW52B003"/>
        <s v="30BWWDB001"/>
        <s v="30BWT3B002"/>
        <s v="33BWW2"/>
        <s v="30BWBZB001"/>
        <s v="27BWZH"/>
        <s v="30BWVZ"/>
        <s v="29BWMB"/>
        <s v="30BWVYB001"/>
        <s v="28BWH8B002"/>
        <s v="30BWWM"/>
        <s v="27BWZG"/>
        <s v="30BWVXB001"/>
        <s v="30BWUYB002"/>
        <s v="28BWGEB003"/>
        <s v="30BWW8B002"/>
        <s v="30BWWDB002"/>
        <s v="28BWH4B002"/>
        <s v="30BWWCB001"/>
        <s v="25BW01"/>
        <s v="27BWAK"/>
        <s v="27BWZA"/>
        <s v="32BWMS"/>
        <s v="26BWQ9B002"/>
        <s v="30BWAMB001"/>
        <s v="30BWANB001"/>
        <s v="30BWWG"/>
        <s v="28BWEX"/>
        <s v="27BWZGB003"/>
        <s v="30BWWY"/>
        <s v="27BWAJ"/>
        <s v="27BWAKB005"/>
        <s v="32BWMV"/>
        <s v="23BW10"/>
        <s v="27BWZE"/>
        <s v="30BWUNB001"/>
        <s v="27BWAHB002"/>
        <s v="26BWQ9B003"/>
        <s v="28BWEXB004"/>
        <s v="30BWUWB001"/>
        <s v="30BWWN"/>
        <s v="28BWEFB003"/>
        <s v="28BWEFB002"/>
        <s v="29BWQCB002"/>
        <s v="30BWW6"/>
        <s v="28BWE4B003"/>
        <s v="28BWH4B003"/>
        <s v="30BWWGB001"/>
        <s v="30BWWF"/>
        <s v="30BWVHB001"/>
        <s v="30BWWKB001"/>
        <s v="30BWWPB001"/>
        <s v="30BWWNB001"/>
        <s v="30BWWP"/>
        <s v="30BWWQ"/>
        <s v="27BWZ7B003"/>
        <s v="27BWZHB001"/>
        <s v="30BWX2"/>
        <s v="30BWX6"/>
        <s v="25BW52B006"/>
        <s v="30BWUWB002"/>
        <s v="30BWX5B001"/>
        <s v="30BWWAB001"/>
        <s v="33BWZ7"/>
        <s v="30BWWT"/>
        <s v="30BWX1"/>
        <s v="30BWX5"/>
        <s v="27BWAVB002"/>
        <s v="31BWLM"/>
        <s v="32BWMU"/>
        <s v="32BWMT"/>
        <s v="25BW09B005"/>
        <s v="32BWP8"/>
        <s v="28BWENB001"/>
        <s v="30BWWR"/>
        <s v="26BWQ9B005"/>
        <s v="25BW41B003"/>
        <s v="30BWWTB001"/>
        <s v="26BWQ9B004"/>
        <s v="27BWZAB001"/>
        <s v="30BWWQB001"/>
        <s v="30BWWFB001"/>
        <s v="25BWMC"/>
        <s v="28BWH4B005"/>
        <s v="28BWEXB003"/>
        <s v="27BWAFB004"/>
        <s v="27BWZ6B005"/>
        <s v="27BWZ8B004"/>
        <s v="25BW52B002"/>
        <s v="27BWAFB003"/>
        <s v="27BWZ6B004"/>
        <s v="27BWZ8B003"/>
        <s v="30BWWW"/>
        <s v="29BWQLB007"/>
        <s v="30BWWZ"/>
        <s v="30BWXK"/>
        <s v="30BWVVB001"/>
        <s v="30BWWV"/>
        <s v="30BWXH"/>
        <s v="30BWX1B001"/>
        <s v="14BW62B002"/>
        <s v="30BWWVB001"/>
        <s v="30BWXHB001"/>
        <s v="30BWWS"/>
        <s v="31BWK4"/>
        <s v="33BWZ1"/>
        <s v="30BWX9"/>
        <s v="30BWWSB001"/>
        <s v="27BWZAB002"/>
        <s v="30BWZA"/>
        <s v="30BWW2B002"/>
        <s v="30BWXG"/>
        <s v="30BWUNB002"/>
        <s v="30BWW8B003"/>
        <s v="30BWVWB003"/>
        <s v="30BWWSB002"/>
        <s v="33BWZ6"/>
        <s v="29BWQL"/>
        <s v="33BWZ6B002"/>
        <s v="30BWU5B002"/>
        <s v="30BWX3"/>
        <s v="30BWXE"/>
        <s v="24BW98B001"/>
        <s v="30BWAMB002"/>
        <s v="23BW10B003"/>
        <s v="28BWEKB003"/>
        <s v="30BWWX"/>
        <s v="30BWWU"/>
        <s v="30BWFX"/>
        <s v="33BWV5"/>
        <s v="30BWTZB002"/>
        <s v="33BWUY"/>
        <s v="30BWXD"/>
        <s v="30BWXF"/>
        <s v="33BWV4"/>
        <s v="33BWZ4"/>
        <s v="33BWZ5"/>
        <s v="33BWV1"/>
        <s v="30BWWZB001"/>
        <s v="30BWX7"/>
        <s v="30BWX8"/>
        <s v="30BWX9B002"/>
        <s v="25BWM6"/>
        <s v="30BWU5B003"/>
        <s v="16BW85B001"/>
        <s v="30BWX9B001"/>
        <s v="30BWXFB001"/>
        <s v="30BWWUB001"/>
        <s v="30BWYG"/>
        <s v="27BWVKB001"/>
        <s v="30BWFXB001"/>
        <s v="30BWY4"/>
        <s v="25BW09B004"/>
        <s v="30BWX4"/>
        <s v="30BWXN"/>
        <s v="30BWXY"/>
        <s v="30BWXS"/>
        <s v="30BWXNB001"/>
        <s v="30BWXYB001"/>
        <s v="30BWXSB001"/>
        <s v="25BW09B006"/>
        <s v="33BWUT"/>
        <s v="18BW54B004"/>
        <s v="30BWZJB001"/>
        <s v="30BWW3B002"/>
        <s v="31BWL7"/>
        <s v="30BWY4B001"/>
        <s v="27BWVKB002"/>
        <s v="30BWWH"/>
        <s v="33BWUW"/>
        <s v="32BWPA"/>
        <s v="32BWNV"/>
        <s v="30BWWWB001"/>
        <s v="31BWK7"/>
        <s v="28BWELB002"/>
        <s v="33BWZ2"/>
        <s v="30BWYH"/>
        <s v="30BWX1B002"/>
        <s v="33BWZ3"/>
        <s v="27BWZCB001"/>
        <s v="33BWUS"/>
        <s v="25BW44B004"/>
        <s v="32BWMZ"/>
        <s v="30BWYP"/>
        <s v="31BWK7B002"/>
        <s v="30BWX7B002"/>
        <s v="30BWXP"/>
        <s v="30BWXX"/>
        <s v="27BWZC"/>
        <s v="33BWUH"/>
        <s v="30BWX7B001"/>
        <s v="30BWWL"/>
        <s v="30BWXC"/>
        <s v="30BWXB"/>
        <s v="30BWXJ"/>
        <s v="26BWQ8"/>
        <s v="30BWANB002"/>
        <s v="28BWH8B004"/>
        <s v="30BWXR"/>
        <s v="30BWXPB001"/>
        <s v="30BWXQ"/>
        <s v="30BWXL"/>
        <s v="33BWC7"/>
        <s v="30BWYF"/>
        <s v="31BWM8"/>
        <s v="32BWP9"/>
        <s v="30BWYFB001"/>
        <s v="30BWXLB001"/>
        <s v="30BWYU"/>
        <s v="29BWQMB004"/>
        <s v="30BWXCB002"/>
        <s v="30BWWLB001"/>
        <s v="27BWAKB006"/>
        <s v="26BWQ7B003"/>
        <s v="33BWAX"/>
        <s v="30BWXCB001"/>
        <s v="27BWZKB002"/>
        <s v="27BWZHB002"/>
        <s v="30BWYJ"/>
        <s v="27BWAHB003"/>
        <s v="28BWE5B003"/>
        <s v="30BWYL"/>
        <s v="30BWXQB001"/>
        <s v="30BWYB"/>
        <s v="30BWWRB002"/>
        <s v="26BWQ8B001"/>
        <s v="30BWXXB001"/>
        <s v="30BWYPB001"/>
        <s v="30BWWKB002"/>
        <s v="26BWNWB002"/>
        <s v="25BWM6B004"/>
        <s v="30BWUWB003"/>
        <s v="30BWYS"/>
        <s v="30BWXPB002"/>
        <s v="30BWXRB001"/>
        <s v="29BWQG"/>
        <s v="30BWYK"/>
        <s v="30BWXQB002"/>
        <s v="30BWYQ"/>
        <s v="30BWWZB002"/>
        <s v="30BWW8B001"/>
        <s v="30BWYKB001"/>
        <s v="30BWX8B001"/>
        <s v="28BWE5B004"/>
        <s v="27BWZEB001"/>
        <s v="25BW02B003"/>
        <s v="30BWYX"/>
        <s v="29BWQGB001"/>
        <s v="26BWNWB001"/>
        <s v="30BWYW"/>
        <s v="33BWVC"/>
        <s v="33BWV2"/>
        <s v="33BWV3"/>
        <s v="31BWL5"/>
        <s v="32BWTQ"/>
        <s v="32BWTP"/>
        <s v="32BWTU"/>
        <s v="31BWGU"/>
        <s v="33BWUR"/>
        <s v="33BWUV"/>
        <s v="33BWKJ"/>
        <s v="33BWKM"/>
        <s v="33BWKN"/>
        <s v="33BWL1"/>
        <s v="33BWL2"/>
        <s v="30BWW3B001"/>
        <s v="33BWUJ"/>
        <s v="33BWUU"/>
        <s v="29BWQM"/>
        <s v="33BWZG"/>
        <s v="33BWKZ"/>
        <s v="33BWC6"/>
        <s v="31BWGT"/>
        <s v="28BWENB002"/>
        <s v="30BWWWB002"/>
        <s v="30BWZB"/>
        <s v="33BWKL"/>
        <s v="27BWZAB003"/>
        <s v="30BWXT"/>
        <s v="33BWKK"/>
        <s v="30BWZ7"/>
        <s v="34BWP6"/>
        <s v="30BWZ2"/>
        <s v="30BWZ3"/>
        <s v="30BWZ6"/>
        <s v="30BWZ4"/>
        <s v="30BWWAB002"/>
        <s v="30BWXGB001"/>
        <s v="30BWYY"/>
        <s v="30BWZ2B001"/>
        <s v="30BWYN"/>
        <s v="30BWWNB002"/>
        <s v="30BWX4B001"/>
        <s v="30BWYR"/>
        <s v="30BWZC"/>
        <s v="25BW45B003"/>
        <s v="28BWESB002"/>
        <s v="34BWLP"/>
        <s v="30BWZ5"/>
        <s v="30BWYBB001"/>
        <s v="30BWWYB001"/>
        <s v="30BWXRB002"/>
        <s v="30BWXGB002"/>
        <s v="30BWW6B001"/>
        <s v="32BWTJB001"/>
        <s v="31BWLK"/>
        <s v="32BWTK"/>
        <s v="32BWTL"/>
        <s v="32BWTM"/>
        <s v="30BWZL"/>
        <s v="30BWYRB001"/>
        <s v="30BWZ3B001"/>
        <s v="31BWM9"/>
        <s v="31BWLJ"/>
        <s v="30BWZ1"/>
        <s v="30BWYZ"/>
        <s v="33BWD4"/>
        <s v="31BWHE"/>
        <s v="32BWMZB001"/>
        <s v="30BWWAB003"/>
        <s v="33BWD4B001"/>
        <s v="29BWQE"/>
        <s v="30BWXPB003"/>
        <s v="25BW44B005"/>
        <s v="30BWYXB001"/>
        <s v="30BWXTB001"/>
        <s v="33BWC3"/>
        <s v="33BWC3B001"/>
        <s v="30BWZT"/>
        <s v="30BWXM"/>
        <s v="30BWZ8"/>
        <s v="30BWYZB001"/>
        <s v="27BWAJB001"/>
        <s v="30BWZ4B001"/>
        <s v="30BWYWB001"/>
        <s v="33BWD5"/>
        <s v="30BWZE"/>
        <s v="30BWZ9"/>
        <s v="30BWWRB001"/>
        <s v="32BWTJ"/>
        <s v="30BWZD"/>
        <s v="30BWZJ"/>
        <s v="33BWE1"/>
        <s v="31BWM7B001"/>
        <s v="25BWM6B002"/>
        <s v="30BWSK"/>
        <s v="33BWZF"/>
        <s v="34BWLQ"/>
        <s v="32BWN4"/>
        <s v="30BWYNB001"/>
        <s v="29BWMJ"/>
        <s v="27BWZKB001"/>
        <s v="33BWCVB001"/>
        <s v="33BWCV"/>
        <s v="32BWTN"/>
        <s v="32BWTR"/>
        <s v="30BWZK"/>
        <s v="33BWD5B001"/>
        <s v="30BWZQ"/>
        <s v="33BWDZ"/>
        <s v="33BWYTB001"/>
        <s v="30BWZEB001"/>
        <s v="31BWHD"/>
        <s v="30BWZ6B001"/>
        <s v="30BWZF"/>
        <s v="31BWHC"/>
        <s v="32BWPJ"/>
        <s v="31BWMA"/>
        <s v="32BWS9"/>
        <s v="29BWQP"/>
        <s v="33BWCL"/>
        <s v="30BWZ1B001"/>
        <s v="30BWWRB003"/>
        <s v="28BWG8B003"/>
        <s v="28BWE2B002"/>
        <s v="30BWYM"/>
        <s v="24BW22B001"/>
        <s v="14BW63B002"/>
        <s v="30BWZH"/>
        <s v="30BWZS"/>
        <s v="33BWDY"/>
        <s v="33BWDN"/>
        <s v="28BWE4B004"/>
        <s v="23BW96"/>
        <s v="33BWYT"/>
        <s v="30BWZR"/>
        <s v="33BWYR"/>
        <s v="33BWYS"/>
        <s v="32BWTX"/>
        <s v="31BWHEB002"/>
        <s v="31BWMB"/>
        <s v="33BWW1"/>
        <s v="33BWYD"/>
        <s v="30BWXCB003"/>
        <s v="30BWXXB002"/>
        <s v="31BWHEB001"/>
        <s v="33BWX8"/>
        <s v="30BWZKB001"/>
        <s v="30BWZDB001"/>
        <s v="31BWM6B001"/>
        <s v="32BWPK"/>
        <s v="33BWL5"/>
        <s v="30BWZHB001"/>
        <s v="33BWW4B001"/>
        <s v="30BWWHB001"/>
        <s v="30BWZV"/>
        <s v="30BWZEB002"/>
        <s v="33BWE1B001"/>
        <s v="33BWDNB002"/>
        <s v="30BWZW"/>
        <s v="33BWE5"/>
        <s v="31BWHEB003"/>
        <s v="31BWJW"/>
        <s v="31BWM7"/>
        <s v="32BWQA"/>
        <s v="32BWR3"/>
        <s v="33BWW4"/>
        <s v="30BWYT"/>
        <s v="30BWZJB002"/>
        <s v="30BWZ7B001"/>
        <s v="30BWZRB001"/>
        <s v="30BWYWB002"/>
        <s v="30BWZ5B001"/>
        <s v="33BWDZB001"/>
        <s v="33BWCCB001"/>
        <s v="33BWBE"/>
        <s v="31BWLJB001"/>
        <s v="32BWN4B001"/>
        <s v="32BWR4"/>
        <s v="32BWR5"/>
        <s v="33BWVZ"/>
        <s v="30BWZ5B002"/>
        <s v="30BWZ7B002"/>
        <s v="31BWMBB001"/>
        <s v="33BWW4B002"/>
        <s v="33BWFKB001"/>
        <s v="32BWR6"/>
        <s v="30BWZFB001"/>
        <s v="32BWR5B001"/>
        <s v="33BWL3"/>
        <s v="30BWZAB002"/>
        <s v="30BWZN"/>
        <s v="33BWDYB001"/>
        <s v="33BWE5B001"/>
        <s v="30BWZWB001"/>
        <s v="30BWZAB001"/>
        <s v="33BWX8B001"/>
        <s v="33BWC3B002"/>
        <s v="31BWM6"/>
        <s v="31BWJX"/>
        <s v="32BWR2"/>
        <s v="30BWZ6B002"/>
        <s v="30BWYMB001"/>
        <s v="21BW19B001"/>
        <s v="31BWHCB001"/>
        <s v="16BW81B001"/>
        <s v="33BWBG"/>
        <s v="30BWWKB003"/>
        <s v="32BWPH"/>
        <s v="30BWZM"/>
        <s v="30BWZP"/>
        <s v="30BWWAB004"/>
        <s v="33BWEA"/>
        <s v="33BWEB"/>
        <s v="33BWEL"/>
        <s v="32BWNZ"/>
        <s v="30BWYV"/>
        <s v="33BWCW"/>
        <s v="31BWK7B003"/>
        <s v="33BWEG"/>
        <s v="33BWEH"/>
        <s v="26BWQ8B002"/>
        <s v="33BWFJ"/>
        <s v="30BWWPB002"/>
        <s v="30BWZMB001"/>
        <s v="34BWRPB001"/>
        <s v="30BWZSB001"/>
        <s v="33BWYA"/>
        <s v="33BWZQ"/>
        <s v="33BWZD"/>
        <s v="33BWEHB001"/>
        <s v="32BWPM"/>
        <s v="34BWLT"/>
        <s v="34BWNF"/>
        <s v="24BW22B002"/>
        <s v="34BWNH"/>
        <s v="31BWM7B002"/>
        <s v="32BWTW"/>
        <s v="33BWEP"/>
        <s v="32BWR4B001"/>
        <s v="32BWR3B002"/>
        <s v="30BWT5"/>
        <s v="33BWE4"/>
        <s v="30BWYVB001"/>
        <s v="33BWEX"/>
        <s v="25BW36"/>
        <s v="33BWZH"/>
        <s v="33BWE7"/>
        <s v="33BWE4B001"/>
        <s v="33BWEF"/>
        <s v="33BWEGB001"/>
        <s v="30BWZ9B001"/>
        <s v="33BWED"/>
        <s v="32BWQB"/>
        <s v="33BWBEB001"/>
        <s v="33BWL9"/>
        <s v="33BWBEB003"/>
        <s v="33BWE3"/>
        <s v="33BWE9"/>
        <s v="33BWCC"/>
        <s v="33BWE2"/>
        <s v="32BWPL"/>
        <s v="33BWL4"/>
        <s v="33BWEQ"/>
        <s v="30BWYMB002"/>
        <s v="30BWZJB003"/>
        <s v="33BWDYB002"/>
        <s v="32BWNY"/>
        <s v="33BWX8B002"/>
        <s v="31BWJXB002"/>
        <s v="32BWPMB001"/>
        <s v="31BWMAB003"/>
        <s v="33BWVZB001"/>
        <s v="31BWLJB002"/>
        <s v="32BWR3B001"/>
        <s v="30BWZG"/>
        <s v="33BWVX"/>
        <s v="30BWZ4B002"/>
        <s v="33BWL7"/>
        <s v="33BWCZ"/>
        <s v="33BWCE"/>
        <s v="33BWBJ"/>
        <s v="24BW93B002"/>
        <s v="33BWCD"/>
        <s v="33BWL6"/>
        <s v="33BWE8"/>
        <s v="30BWZRB002"/>
        <s v="33BWBP"/>
        <s v="33BWYE"/>
        <s v="34BWLU"/>
        <s v="30BWZNB001"/>
        <s v="33BWEC"/>
        <s v="33BWE5B002"/>
        <s v="33BWCN"/>
        <s v="33BWE2B003"/>
        <s v="33BWCZB001"/>
        <s v="33BWEPB001"/>
        <s v="33BWES"/>
        <s v="33BWEM"/>
        <s v="31BWMAB001"/>
        <s v="14BW63B003"/>
        <s v="33BWBH"/>
        <s v="33BWE8B001"/>
        <s v="31BWMBB002"/>
        <s v="29BWMJB001"/>
        <s v="34BWLTB001"/>
        <s v="32BWPMB002"/>
        <s v="33BWEPB002"/>
        <s v="32BWPJB001"/>
        <s v="33BWE2B004"/>
        <s v="21BW19B003"/>
        <s v="32BWPJB002"/>
        <s v="34BWLX"/>
        <s v="32BWN4B002"/>
        <s v="33BWYAB001"/>
        <s v="33BWL7B002"/>
        <s v="32BWPLB002"/>
        <s v="33BWCEB002"/>
        <s v="33BWL9B003"/>
        <s v="33BWEYB001"/>
        <s v="33BWEY"/>
        <s v="33BWYC"/>
        <s v="33BWER"/>
        <s v="33BWCEB001"/>
        <s v="33BWL9B002"/>
        <s v="32BWR2B002"/>
        <s v="31BWM6B002"/>
        <s v="33BWBEB002"/>
        <s v="33BWVWB001"/>
        <s v="33BWELB001"/>
        <s v="33BWEMB001"/>
        <s v="33BWCCB002"/>
        <s v="32BWTY"/>
        <s v="30BWSL"/>
        <s v="30BWT5B005"/>
        <s v="31BWK7B005"/>
        <s v="33BWCU"/>
        <s v="31BWHDB003"/>
        <s v="33BWCY"/>
        <s v="33BWE6"/>
        <s v="33BWF2"/>
        <s v="33BWF4"/>
        <s v="31BWJWB002"/>
        <s v="33BWL6B001"/>
        <s v="33BWL3B001"/>
        <s v="33BWYCB001"/>
        <s v="34BWLUB001"/>
        <s v="34BWLW"/>
        <s v="30BWZU"/>
        <s v="33BWEJ"/>
        <s v="33BWD6"/>
        <s v="33BWE3B001"/>
        <s v="30BWZGB002"/>
        <s v="30BWZWB002"/>
        <s v="33BWCZB002"/>
        <s v="33BWZDB001"/>
        <s v="33BWCNB002"/>
        <s v="33BWECB001"/>
        <s v="33BWVUB001"/>
        <s v="30BWYVB002"/>
        <s v="33BWCDB001"/>
        <s v="33BWVT"/>
        <s v="33BWVXB001"/>
        <s v="33BWX9"/>
        <s v="33BWL3B002"/>
        <s v="33BWLAB001"/>
        <s v="34BWNJ"/>
        <s v="33BWVU"/>
        <s v="33BWEU"/>
        <s v="34BWLS"/>
        <s v="34BWNR"/>
        <s v="34BWNT"/>
        <s v="33BWCX"/>
        <s v="30BWAP"/>
        <s v="33BWET"/>
        <s v="33BWEV"/>
        <s v="33BWEW"/>
        <s v="33BWLA"/>
        <s v="33BWF5"/>
        <s v="30BWAQ"/>
        <s v="33BWF9"/>
        <s v="33BWZE"/>
        <s v="33BWXC"/>
        <s v="33BWL8"/>
        <s v="30BWWPB003"/>
        <s v="34BWRG"/>
        <s v="33BWVW"/>
        <s v="31BWK7B004"/>
        <s v="32BWTZ"/>
        <s v="30BWSD"/>
        <s v="25BW97B002"/>
        <s v="30BWWHB002"/>
        <s v="33BWEZ"/>
        <s v="33BWXB"/>
        <s v="30BWYTB001"/>
        <s v="33BWEN"/>
        <s v="34BWRQ"/>
        <s v="33BWFC"/>
        <s v="23N4AF"/>
        <s v="32BWTYB001"/>
        <s v="33BWXCB001"/>
        <s v="34BWRK"/>
        <s v="34BWRM"/>
        <s v="34BWRH"/>
        <s v="34BWRN"/>
        <s v="33BWEQB001"/>
        <s v="33BWFE"/>
        <s v="33BWFP"/>
        <s v="33BWFG"/>
        <s v="34BWRU"/>
        <s v="34BWRJ"/>
        <s v="32BWPLB001"/>
        <s v="33BWESB002"/>
        <s v="33BWE9B002"/>
        <s v="25BW01B001"/>
        <s v="33BWFM"/>
        <s v="33BWVXB002"/>
        <s v="33BWVH"/>
        <s v="33BWFR"/>
        <s v="33BWF6"/>
        <s v="33BWF8"/>
        <s v="33BWCXB002"/>
        <s v="33BWFH"/>
        <s v="33BWFQ"/>
        <s v="34BWSE"/>
        <s v="34BWRP"/>
        <s v="34BWRR"/>
        <s v="34BWRS"/>
        <s v="34BWRV"/>
        <s v="34BWRX"/>
        <s v="33BWF1"/>
        <s v="34BWRKB001"/>
        <s v="33BWFZ"/>
        <s v="25BWM3"/>
        <s v="08BW1EB005"/>
        <s v="30BWSE"/>
        <s v="33BWBN"/>
        <s v="33BWFU"/>
        <s v="34BWRL"/>
        <s v="32BWN4B003"/>
        <s v="31BWHCB002"/>
        <s v="33BWBNB001"/>
        <s v="33BWYCB002"/>
        <s v="27BWAKB004"/>
        <s v="33BWL7B001"/>
        <s v="34BWRF"/>
        <s v="35BWXA"/>
        <s v="33BWFY"/>
        <s v="31BWJWB003"/>
        <s v="33BWCNB001"/>
        <s v="30BWZGB001"/>
        <s v="33BWE9B001"/>
        <s v="33BWEDB001"/>
        <s v="33BWEUB002"/>
        <s v="33BWF2B002"/>
        <s v="33BWF3"/>
        <s v="33BWFF"/>
        <s v="33BWEE"/>
        <s v="34BWRMB001"/>
        <s v="33BWL6B002"/>
        <s v="33BWFL"/>
        <s v="33BWCF"/>
        <s v="33BWEVB001"/>
        <s v="34BWW1"/>
        <s v="33BWE2B001"/>
        <s v="30BWZUB001"/>
        <s v="34BWRHB002"/>
        <s v="31BWJXB003"/>
        <s v="30BWT5B004"/>
        <s v="36BWQB"/>
        <s v="33BWG1"/>
        <s v="33BWFX"/>
        <s v="33BWENB002"/>
        <s v="34BWNV"/>
        <s v="33BWCYB001"/>
        <s v="30BWZRB003"/>
        <s v="30BWYTB002"/>
        <s v="33BWFT"/>
        <m/>
        <s v="34BWLV"/>
        <s v="34BWNS"/>
        <s v="33BWEK"/>
        <s v="33BWFA"/>
        <s v="34BWSR"/>
        <s v="33BWETB001"/>
        <s v="33BWZN"/>
        <s v="33BWCXB001"/>
        <s v="35BWCF"/>
        <s v="30BWAPB001"/>
        <s v="28BWJ3B001" u="1"/>
        <s v="12BW10B003" u="1"/>
        <s v="33BWF9B001" u="1"/>
        <s v="33BWF5B001" u="1"/>
        <s v="27BWBYB001" u="1"/>
        <s v="33BWXCB002" u="1"/>
        <s v="33BWEZB001" u="1"/>
        <s v="30BWXMB001" u="1"/>
        <s v="33BWL8B002" u="1"/>
        <s v="30BWT3" u="1"/>
        <s v="33BWEWB001" u="1"/>
      </sharedItems>
    </cacheField>
    <cacheField name="Wafer Q'ty" numFmtId="0">
      <sharedItems containsString="0" containsBlank="1" containsNumber="1" containsInteger="1" minValue="1" maxValue="13"/>
    </cacheField>
    <cacheField name="Rework wafer" numFmtId="0">
      <sharedItems containsString="0" containsBlank="1" containsNumber="1" containsInteger="1" minValue="0" maxValue="13"/>
    </cacheField>
    <cacheField name="From previous layer" numFmtId="0">
      <sharedItems containsString="0" containsBlank="1" containsNumber="1" containsInteger="1" minValue="0" maxValue="0"/>
    </cacheField>
    <cacheField name="particle" numFmtId="0">
      <sharedItems containsString="0" containsBlank="1" containsNumber="1" containsInteger="1" minValue="0" maxValue="416"/>
    </cacheField>
    <cacheField name="bubble" numFmtId="0">
      <sharedItems containsString="0" containsBlank="1" containsNumber="1" containsInteger="1" minValue="0" maxValue="33"/>
    </cacheField>
    <cacheField name="gel" numFmtId="0">
      <sharedItems containsString="0" containsBlank="1" containsNumber="1" containsInteger="1" minValue="0" maxValue="31"/>
    </cacheField>
    <cacheField name="WES shift" numFmtId="0">
      <sharedItems containsString="0" containsBlank="1" containsNumber="1" containsInteger="1" minValue="0" maxValue="0"/>
    </cacheField>
    <cacheField name="Addition defect" numFmtId="0">
      <sharedItems containsString="0" containsBlank="1" containsNumber="1" containsInteger="1" minValue="0" maxValue="416"/>
    </cacheField>
    <cacheField name="Defect source - Coat" numFmtId="0">
      <sharedItems containsBlank="1"/>
    </cacheField>
    <cacheField name="Defect source - Exposure" numFmtId="0">
      <sharedItems containsBlank="1"/>
    </cacheField>
    <cacheField name="Defect source - Develop" numFmtId="0">
      <sharedItems containsBlank="1"/>
    </cacheField>
    <cacheField name="Defect source - OM" numFmtId="0">
      <sharedItems containsBlank="1"/>
    </cacheField>
    <cacheField name="Action" numFmtId="0">
      <sharedItems containsNonDate="0" containsString="0" containsBlank="1"/>
    </cacheField>
    <cacheField name="RW time" numFmtId="0">
      <sharedItems containsString="0" containsBlank="1" containsNumber="1" containsInteger="1" minValue="0" maxValue="3"/>
    </cacheField>
  </cacheFields>
  <extLst>
    <ext xmlns:x14="http://schemas.microsoft.com/office/spreadsheetml/2009/9/main" uri="{725AE2AE-9491-48be-B2B4-4EB974FC3084}">
      <x14:pivotCacheDefinition pivotCacheId="7"/>
    </ext>
  </extLst>
</pivotCacheDefinition>
</file>

<file path=xl/pivotCache/pivotCacheDefinition4.xml><?xml version="1.0" encoding="utf-8"?>
<pivotCacheDefinition xmlns="http://schemas.openxmlformats.org/spreadsheetml/2006/main" xmlns:r="http://schemas.openxmlformats.org/officeDocument/2006/relationships" r:id="rId1" refreshedBy="潘慶豪" refreshedDate="46275.737660648148" createdVersion="5" refreshedVersion="6" minRefreshableVersion="3" recordCount="2452">
  <cacheSource type="worksheet">
    <worksheetSource ref="B1:P1048576" sheet="PoP-PR Daily rework rate (All)"/>
  </cacheSource>
  <cacheFields count="15">
    <cacheField name="ADI date" numFmtId="176">
      <sharedItems containsNonDate="0" containsDate="1" containsString="0" containsBlank="1" minDate="2025-07-14T00:00:00" maxDate="2026-09-11T00:00:00" count="315">
        <d v="2026-03-19T00:00:00"/>
        <d v="2026-03-20T00:00:00"/>
        <d v="2026-03-21T00:00:00"/>
        <d v="2026-03-23T00:00:00"/>
        <d v="2026-03-24T00:00:00"/>
        <d v="2026-03-25T00:00:00"/>
        <d v="2026-03-26T00:00:00"/>
        <d v="2026-03-27T00:00:00"/>
        <d v="2026-03-28T00:00:00"/>
        <d v="2026-03-29T00:00:00"/>
        <d v="2026-03-30T00:00:00"/>
        <d v="2026-03-31T00:00:00"/>
        <d v="2026-04-01T00:00:00"/>
        <d v="2026-04-02T00:00:00"/>
        <d v="2026-04-03T00:00:00"/>
        <d v="2026-04-05T00:00:00"/>
        <d v="2026-04-06T00:00:00"/>
        <d v="2026-04-07T00:00:00"/>
        <d v="2026-04-09T00:00:00"/>
        <d v="2026-04-11T00:00:00"/>
        <d v="2026-04-13T00:00:00"/>
        <d v="2026-04-14T00:00:00"/>
        <d v="2026-04-15T00:00:00"/>
        <d v="2026-04-16T00:00:00"/>
        <d v="2026-04-18T00:00:00"/>
        <d v="2026-04-19T00:00:00"/>
        <d v="2026-04-20T00:00:00"/>
        <d v="2026-04-21T00:00:00"/>
        <d v="2026-04-22T00:00:00"/>
        <d v="2026-04-23T00:00:00"/>
        <d v="2026-04-24T00:00:00"/>
        <d v="2026-04-25T00:00:00"/>
        <d v="2026-04-26T00:00:00"/>
        <d v="2026-04-27T00:00:00"/>
        <d v="2026-04-28T00:00:00"/>
        <d v="2026-04-29T00:00:00"/>
        <d v="2026-04-30T00:00:00"/>
        <d v="2026-05-02T00:00:00"/>
        <d v="2026-05-03T00:00:00"/>
        <d v="2026-05-04T00:00:00"/>
        <d v="2026-05-06T00:00:00"/>
        <d v="2026-05-07T00:00:00"/>
        <d v="2026-05-08T00:00:00"/>
        <d v="2026-05-09T00:00:00"/>
        <d v="2026-05-10T00:00:00"/>
        <d v="2026-05-11T00:00:00"/>
        <d v="2026-05-12T00:00:00"/>
        <d v="2026-05-13T00:00:00"/>
        <d v="2026-05-14T00:00:00"/>
        <d v="2026-05-15T00:00:00"/>
        <d v="2026-05-16T00:00:00"/>
        <d v="2026-05-19T00:00:00"/>
        <d v="2026-05-20T00:00:00"/>
        <d v="2026-05-21T00:00:00"/>
        <d v="2026-05-22T00:00:00"/>
        <d v="2026-05-23T00:00:00"/>
        <d v="2026-05-24T00:00:00"/>
        <d v="2026-05-26T00:00:00"/>
        <d v="2026-05-28T00:00:00"/>
        <d v="2026-05-29T00:00:00"/>
        <d v="2026-05-30T00:00:00"/>
        <d v="2026-05-31T00:00:00"/>
        <d v="2026-06-01T00:00:00"/>
        <d v="2026-06-02T00:00:00"/>
        <d v="2026-06-03T00:00:00"/>
        <d v="2026-06-05T00:00:00"/>
        <d v="2026-06-07T00:00:00"/>
        <d v="2026-06-08T00:00:00"/>
        <d v="2026-06-09T00:00:00"/>
        <d v="2026-06-10T00:00:00"/>
        <d v="2026-06-13T00:00:00"/>
        <d v="2026-06-14T00:00:00"/>
        <d v="2026-06-15T00:00:00"/>
        <d v="2026-06-16T00:00:00"/>
        <d v="2026-06-17T00:00:00"/>
        <d v="2026-06-18T00:00:00"/>
        <d v="2026-06-21T00:00:00"/>
        <d v="2026-06-23T00:00:00"/>
        <d v="2026-06-24T00:00:00"/>
        <d v="2026-06-25T00:00:00"/>
        <d v="2026-06-26T00:00:00"/>
        <d v="2026-06-27T00:00:00"/>
        <d v="2026-06-28T00:00:00"/>
        <d v="2026-06-30T00:00:00"/>
        <d v="2026-07-01T00:00:00"/>
        <d v="2026-07-02T00:00:00"/>
        <d v="2026-07-03T00:00:00"/>
        <d v="2026-07-04T00:00:00"/>
        <d v="2026-07-05T00:00:00"/>
        <d v="2026-07-06T00:00:00"/>
        <d v="2026-07-07T00:00:00"/>
        <d v="2026-07-08T00:00:00"/>
        <d v="2026-07-09T00:00:00"/>
        <d v="2026-07-10T00:00:00"/>
        <d v="2026-07-11T00:00:00"/>
        <d v="2026-07-13T00:00:00"/>
        <d v="2026-07-14T00:00:00"/>
        <d v="2026-07-15T00:00:00"/>
        <d v="2026-07-16T00:00:00"/>
        <d v="2026-07-17T00:00:00"/>
        <d v="2026-07-19T00:00:00"/>
        <d v="2026-07-20T00:00:00"/>
        <d v="2026-07-21T00:00:00"/>
        <d v="2026-07-23T00:00:00"/>
        <d v="2026-07-25T00:00:00"/>
        <d v="2026-07-26T00:00:00"/>
        <d v="2026-07-27T00:00:00"/>
        <d v="2026-07-30T00:00:00"/>
        <d v="2026-07-31T00:00:00"/>
        <d v="2026-08-03T00:00:00"/>
        <d v="2026-08-06T00:00:00"/>
        <d v="2026-08-17T00:00:00"/>
        <d v="2026-08-20T00:00:00"/>
        <d v="2026-08-21T00:00:00"/>
        <d v="2026-08-23T00:00:00"/>
        <d v="2026-08-24T00:00:00"/>
        <d v="2026-08-25T00:00:00"/>
        <d v="2026-08-26T00:00:00"/>
        <d v="2026-08-27T00:00:00"/>
        <d v="2026-08-28T00:00:00"/>
        <d v="2026-08-29T00:00:00"/>
        <d v="2026-08-31T00:00:00"/>
        <d v="2026-09-01T00:00:00"/>
        <d v="2026-09-02T00:00:00"/>
        <d v="2026-09-03T00:00:00"/>
        <d v="2026-09-04T00:00:00"/>
        <d v="2026-09-05T00:00:00"/>
        <d v="2026-09-06T00:00:00"/>
        <d v="2026-09-08T00:00:00"/>
        <d v="2026-09-09T00:00:00"/>
        <d v="2026-09-10T00:00:00"/>
        <m/>
        <d v="2025-08-03T00:00:00" u="1"/>
        <d v="2025-11-25T00:00:00" u="1"/>
        <d v="2025-07-17T00:00:00" u="1"/>
        <d v="2025-09-08T00:00:00" u="1"/>
        <d v="2025-12-30T00:00:00" u="1"/>
        <d v="2025-08-22T00:00:00" u="1"/>
        <d v="2025-10-13T00:00:00" u="1"/>
        <d v="2025-12-04T00:00:00" u="1"/>
        <d v="2026-02-04T00:00:00" u="1"/>
        <d v="2025-09-27T00:00:00" u="1"/>
        <d v="2025-11-18T00:00:00" u="1"/>
        <d v="2025-09-01T00:00:00" u="1"/>
        <d v="2025-12-23T00:00:00" u="1"/>
        <d v="2025-08-15T00:00:00" u="1"/>
        <d v="2025-10-06T00:00:00" u="1"/>
        <d v="2025-07-29T00:00:00" u="1"/>
        <d v="2025-09-20T00:00:00" u="1"/>
        <d v="2025-11-11T00:00:00" u="1"/>
        <d v="2025-10-25T00:00:00" u="1"/>
        <d v="2025-12-16T00:00:00" u="1"/>
        <d v="2025-08-08T00:00:00" u="1"/>
        <d v="2026-01-30T00:00:00" u="1"/>
        <d v="2025-07-22T00:00:00" u="1"/>
        <d v="2025-09-13T00:00:00" u="1"/>
        <d v="2025-11-04T00:00:00" u="1"/>
        <d v="2025-08-27T00:00:00" u="1"/>
        <d v="2025-10-18T00:00:00" u="1"/>
        <d v="2025-12-09T00:00:00" u="1"/>
        <d v="2025-08-01T00:00:00" u="1"/>
        <d v="2025-11-23T00:00:00" u="1"/>
        <d v="2025-07-15T00:00:00" u="1"/>
        <d v="2025-09-06T00:00:00" u="1"/>
        <d v="2025-08-20T00:00:00" u="1"/>
        <d v="2025-10-11T00:00:00" u="1"/>
        <d v="2025-12-02T00:00:00" u="1"/>
        <d v="2026-02-02T00:00:00" u="1"/>
        <d v="2025-09-25T00:00:00" u="1"/>
        <d v="2025-11-16T00:00:00" u="1"/>
        <d v="2025-10-30T00:00:00" u="1"/>
        <d v="2025-12-21T00:00:00" u="1"/>
        <d v="2025-08-13T00:00:00" u="1"/>
        <d v="2025-10-04T00:00:00" u="1"/>
        <d v="2025-07-27T00:00:00" u="1"/>
        <d v="2025-09-18T00:00:00" u="1"/>
        <d v="2025-11-09T00:00:00" u="1"/>
        <d v="2025-10-23T00:00:00" u="1"/>
        <d v="2025-12-14T00:00:00" u="1"/>
        <d v="2025-08-06T00:00:00" u="1"/>
        <d v="2025-11-28T00:00:00" u="1"/>
        <d v="2026-01-28T00:00:00" u="1"/>
        <d v="2025-07-20T00:00:00" u="1"/>
        <d v="2025-09-11T00:00:00" u="1"/>
        <d v="2025-11-02T00:00:00" u="1"/>
        <d v="2025-08-25T00:00:00" u="1"/>
        <d v="2025-10-16T00:00:00" u="1"/>
        <d v="2025-12-07T00:00:00" u="1"/>
        <d v="2026-02-07T00:00:00" u="1"/>
        <d v="2025-09-30T00:00:00" u="1"/>
        <d v="2025-11-21T00:00:00" u="1"/>
        <d v="2025-09-04T00:00:00" u="1"/>
        <d v="2025-12-26T00:00:00" u="1"/>
        <d v="2025-08-18T00:00:00" u="1"/>
        <d v="2025-10-09T00:00:00" u="1"/>
        <d v="2025-09-23T00:00:00" u="1"/>
        <d v="2025-11-14T00:00:00" u="1"/>
        <d v="2026-01-14T00:00:00" u="1"/>
        <d v="2025-10-28T00:00:00" u="1"/>
        <d v="2025-12-19T00:00:00" u="1"/>
        <d v="2025-08-11T00:00:00" u="1"/>
        <d v="2025-10-02T00:00:00" u="1"/>
        <d v="2025-07-25T00:00:00" u="1"/>
        <d v="2025-09-16T00:00:00" u="1"/>
        <d v="2025-11-07T00:00:00" u="1"/>
        <d v="2025-08-30T00:00:00" u="1"/>
        <d v="2025-10-21T00:00:00" u="1"/>
        <d v="2025-12-12T00:00:00" u="1"/>
        <d v="2025-08-04T00:00:00" u="1"/>
        <d v="2025-11-26T00:00:00" u="1"/>
        <d v="2026-01-26T00:00:00" u="1"/>
        <d v="2025-07-18T00:00:00" u="1"/>
        <d v="2025-09-09T00:00:00" u="1"/>
        <d v="2025-12-31T00:00:00" u="1"/>
        <d v="2025-08-23T00:00:00" u="1"/>
        <d v="2025-10-14T00:00:00" u="1"/>
        <d v="2025-12-05T00:00:00" u="1"/>
        <d v="2025-09-28T00:00:00" u="1"/>
        <d v="2025-11-19T00:00:00" u="1"/>
        <d v="2026-01-19T00:00:00" u="1"/>
        <d v="2025-09-02T00:00:00" u="1"/>
        <d v="2025-12-24T00:00:00" u="1"/>
        <d v="2025-08-16T00:00:00" u="1"/>
        <d v="2025-10-07T00:00:00" u="1"/>
        <d v="2025-07-30T00:00:00" u="1"/>
        <d v="2025-09-21T00:00:00" u="1"/>
        <d v="2025-11-12T00:00:00" u="1"/>
        <d v="2026-01-12T00:00:00" u="1"/>
        <d v="2025-10-26T00:00:00" u="1"/>
        <d v="2025-12-17T00:00:00" u="1"/>
        <d v="2025-08-09T00:00:00" u="1"/>
        <d v="2026-01-31T00:00:00" u="1"/>
        <d v="2025-07-23T00:00:00" u="1"/>
        <d v="2025-09-14T00:00:00" u="1"/>
        <d v="2025-11-05T00:00:00" u="1"/>
        <d v="2025-08-28T00:00:00" u="1"/>
        <d v="2025-10-19T00:00:00" u="1"/>
        <d v="2025-12-10T00:00:00" u="1"/>
        <d v="2025-08-02T00:00:00" u="1"/>
        <d v="2025-11-24T00:00:00" u="1"/>
        <d v="2025-07-16T00:00:00" u="1"/>
        <d v="2025-09-07T00:00:00" u="1"/>
        <d v="2025-12-29T00:00:00" u="1"/>
        <d v="2025-08-21T00:00:00" u="1"/>
        <d v="2025-10-12T00:00:00" u="1"/>
        <d v="2025-12-03T00:00:00" u="1"/>
        <d v="2025-09-26T00:00:00" u="1"/>
        <d v="2025-11-17T00:00:00" u="1"/>
        <d v="2025-10-31T00:00:00" u="1"/>
        <d v="2025-12-22T00:00:00" u="1"/>
        <d v="2025-08-14T00:00:00" u="1"/>
        <d v="2025-10-05T00:00:00" u="1"/>
        <d v="2025-07-28T00:00:00" u="1"/>
        <d v="2025-09-19T00:00:00" u="1"/>
        <d v="2025-11-10T00:00:00" u="1"/>
        <d v="2025-10-24T00:00:00" u="1"/>
        <d v="2025-12-15T00:00:00" u="1"/>
        <d v="2025-08-07T00:00:00" u="1"/>
        <d v="2025-07-21T00:00:00" u="1"/>
        <d v="2025-09-12T00:00:00" u="1"/>
        <d v="2025-11-03T00:00:00" u="1"/>
        <d v="2025-08-26T00:00:00" u="1"/>
        <d v="2025-10-17T00:00:00" u="1"/>
        <d v="2025-12-08T00:00:00" u="1"/>
        <d v="2025-11-22T00:00:00" u="1"/>
        <d v="2026-01-22T00:00:00" u="1"/>
        <d v="2025-07-14T00:00:00" u="1"/>
        <d v="2025-09-05T00:00:00" u="1"/>
        <d v="2025-08-19T00:00:00" u="1"/>
        <d v="2025-10-10T00:00:00" u="1"/>
        <d v="2025-12-01T00:00:00" u="1"/>
        <d v="2026-02-01T00:00:00" u="1"/>
        <d v="2025-09-24T00:00:00" u="1"/>
        <d v="2025-11-15T00:00:00" u="1"/>
        <d v="2025-10-29T00:00:00" u="1"/>
        <d v="2025-12-20T00:00:00" u="1"/>
        <d v="2025-08-12T00:00:00" u="1"/>
        <d v="2025-10-03T00:00:00" u="1"/>
        <d v="2025-07-26T00:00:00" u="1"/>
        <d v="2025-09-17T00:00:00" u="1"/>
        <d v="2025-11-08T00:00:00" u="1"/>
        <d v="2026-01-08T00:00:00" u="1"/>
        <d v="2025-08-31T00:00:00" u="1"/>
        <d v="2025-10-22T00:00:00" u="1"/>
        <d v="2025-12-13T00:00:00" u="1"/>
        <d v="2025-08-05T00:00:00" u="1"/>
        <d v="2025-11-27T00:00:00" u="1"/>
        <d v="2026-01-27T00:00:00" u="1"/>
        <d v="2025-07-19T00:00:00" u="1"/>
        <d v="2025-09-10T00:00:00" u="1"/>
        <d v="2025-11-01T00:00:00" u="1"/>
        <d v="2025-08-24T00:00:00" u="1"/>
        <d v="2025-10-15T00:00:00" u="1"/>
        <d v="2025-12-06T00:00:00" u="1"/>
        <d v="2026-02-06T00:00:00" u="1"/>
        <d v="2025-09-29T00:00:00" u="1"/>
        <d v="2025-11-20T00:00:00" u="1"/>
        <d v="2026-01-20T00:00:00" u="1"/>
        <d v="2025-09-03T00:00:00" u="1"/>
        <d v="2025-12-25T00:00:00" u="1"/>
        <d v="2025-08-17T00:00:00" u="1"/>
        <d v="2025-10-08T00:00:00" u="1"/>
        <d v="2025-07-31T00:00:00" u="1"/>
        <d v="2025-09-22T00:00:00" u="1"/>
        <d v="2025-11-13T00:00:00" u="1"/>
        <d v="2025-10-27T00:00:00" u="1"/>
        <d v="2025-12-18T00:00:00" u="1"/>
        <d v="2025-08-10T00:00:00" u="1"/>
        <d v="2025-10-01T00:00:00" u="1"/>
        <d v="2025-07-24T00:00:00" u="1"/>
        <d v="2025-09-15T00:00:00" u="1"/>
        <d v="2025-11-06T00:00:00" u="1"/>
        <d v="2025-08-29T00:00:00" u="1"/>
        <d v="2025-10-20T00:00:00" u="1"/>
        <d v="2025-12-11T00:00:00" u="1"/>
      </sharedItems>
    </cacheField>
    <cacheField name="Layer" numFmtId="0">
      <sharedItems containsBlank="1" containsMixedTypes="1" containsNumber="1" containsInteger="1" minValue="6571" maxValue="6577" count="44">
        <s v="Balsam_FS-PR1"/>
        <s v="AspenA_FS-uPad"/>
        <s v="AspenA FS-uPad"/>
        <s v="AspenA BS-uPad"/>
        <s v="Balsam_BS_CUF-TP"/>
        <s v="AspenA BS-PR1"/>
        <s v="AspenA BS-PR2"/>
        <s v="Balsam_FS-PR2"/>
        <s v="Balsam_BS_CUF-PR1"/>
        <s v="Balsam_FS_PR2"/>
        <s v="Balsam_BS_PR1"/>
        <s v="Balsam_BS_PR2"/>
        <s v="AspenA BS-TP"/>
        <s v="Balsam_FS-PR3"/>
        <s v="Balsam_FS-uPad"/>
        <s v="Balsam_BS_TP"/>
        <s v="Balsam_BS_uPad"/>
        <s v="Balsam_BS CUF_PR2"/>
        <s v="Balsam_FS_PR3"/>
        <s v="Balsam_FS_PR1"/>
        <s v=" Balsam_FS_uPad"/>
        <s v=" Balsam_BS_uPad"/>
        <s v=" Balsam_FS_PR1"/>
        <s v=" Balsam_BS_TP"/>
        <s v="AspenA FS-PR1"/>
        <s v="Balsam_FS_uPad"/>
        <s v="AspenA FS-PR2"/>
        <s v="Balsam_BS CUF_TP"/>
        <s v="AspenA BS_PR1"/>
        <s v="AspenA FS_PR1"/>
        <s v="Balsam_BS CUF_PR1"/>
        <s v="AspenA FS_uPad"/>
        <s v="AspenA FS_PR2"/>
        <s v=" AspenA_BS_TP"/>
        <s v="AspenA BS_TP"/>
        <s v="AspenA BS_uPad"/>
        <s v=" AspenA_BS_PR1"/>
        <s v=" AspenA_FS_PR1"/>
        <s v=" AspenA_BS_uPad"/>
        <m/>
        <n v="6572" u="1"/>
        <n v="6577" u="1"/>
        <n v="6571" u="1"/>
        <n v="6573" u="1"/>
      </sharedItems>
    </cacheField>
    <cacheField name="Schedule" numFmtId="0">
      <sharedItems containsBlank="1" count="805">
        <s v="05QM85B001"/>
        <s v="08QM25B019"/>
        <s v="05QM84B001"/>
        <s v="05QM84B002"/>
        <s v="05QM84B003"/>
        <s v="18QM45"/>
        <s v="11QM07"/>
        <s v="11QM09"/>
        <s v="18QM45B001"/>
        <s v="38QM21"/>
        <s v="11QM08"/>
        <s v="18QM44"/>
        <s v="38QM07"/>
        <s v="38QM20"/>
        <s v="38QM12"/>
        <s v="38QM06"/>
        <s v="38QM05"/>
        <s v="38QM18"/>
        <s v="38QM14"/>
        <s v="11QM05"/>
        <s v="05QM56B001"/>
        <s v="15QM14"/>
        <s v="05QM84B004"/>
        <s v="15QM14B001"/>
        <s v="18QM46"/>
        <s v="05QM84B005"/>
        <s v="15QM64"/>
        <s v="18QM46B001"/>
        <s v="08QM63B001"/>
        <s v="08QM63B002"/>
        <s v="15QM42B001"/>
        <s v="15QM46B001"/>
        <s v="15QM33B002"/>
        <s v="15QM45B001"/>
        <s v="15QM33"/>
        <s v="15QM34"/>
        <s v="15QM45B004"/>
        <s v="15QM46B002"/>
        <s v="11QM09B002"/>
        <s v="15QM45B005"/>
        <s v="11QM05B002"/>
        <s v="11QM07B001"/>
        <s v="15QM41B001"/>
        <s v="15QM75"/>
        <s v="15QM71B001"/>
        <s v="15QM72B001"/>
        <s v="15QM74"/>
        <s v="48QM03"/>
        <s v="15QM76"/>
        <s v="48QM23B001"/>
        <s v="48QM23B002"/>
        <s v="15QM76B001"/>
        <s v="81QM92B002"/>
        <s v="48QM41"/>
        <s v="48QM39"/>
        <s v="48QM02B003"/>
        <s v="15QM41B002"/>
        <s v="11QM09B001"/>
        <s v="48QM02B004"/>
        <s v="15QM41B003"/>
        <s v="35QM56"/>
        <s v="35QM56B001"/>
        <s v="08QM25B021"/>
        <s v="48QM40"/>
        <s v="35QM35"/>
        <s v="45QM43"/>
        <s v="45QM44"/>
        <s v="08QM26B002"/>
        <s v="45QM45"/>
        <s v="35QM36"/>
        <s v="45QM33"/>
        <s v="48QM39B001"/>
        <s v="08QM25B022"/>
        <s v="45QM33B003"/>
        <s v="35QM54"/>
        <s v="08QM64B001"/>
        <s v="48QM52"/>
        <s v="48QM86"/>
        <s v="45QM42"/>
        <s v="48QM87"/>
        <s v="48QM87B001"/>
        <s v="45QM46"/>
        <s v="45QM46B002"/>
        <s v="11QM07B002"/>
        <s v="48QM64"/>
        <s v="48QM02B007"/>
        <s v="58QM04"/>
        <s v="48QM63B001"/>
        <s v="18QM28"/>
        <s v="48QM63B002"/>
        <s v="48QM63B004"/>
        <s v="48QM02B001"/>
        <s v="48QM63B003"/>
        <s v="45QM97"/>
        <s v="45QM96"/>
        <s v="45QM95"/>
        <s v="48QM63B005"/>
        <s v="45QM94"/>
        <s v="58QM25"/>
        <s v="58QM26"/>
        <s v="68QM08"/>
        <s v="68QM07"/>
        <s v="48QM63B008"/>
        <s v="05QM26B002"/>
        <s v="58QM28B001"/>
        <s v="68QM16"/>
        <s v="58QM28"/>
        <s v="58QM27"/>
        <s v="45QM44B001"/>
        <s v="68QM16B001"/>
        <s v="45QM44B002"/>
        <s v="48QM63B009"/>
        <s v="48QM63B007"/>
        <s v="68QM17"/>
        <s v="48QM63B010"/>
        <s v="58QM05B001"/>
        <s v="58QM28B003"/>
        <s v="58QM28B002"/>
        <s v="58QM05B002"/>
        <s v="45QM44B003"/>
        <s v="45QM95B001"/>
        <s v="58QM05"/>
        <s v="68QM19"/>
        <s v="78QM20"/>
        <s v="45QM96B001"/>
        <s v="78QM22"/>
        <s v="78QM21B001"/>
        <s v="68QM18"/>
        <s v="78QM22B001"/>
        <s v="78QM20B001"/>
        <s v="78QM22B002"/>
        <s v="78QM21B002"/>
        <s v="78QM20B002"/>
        <s v="78QM05B001"/>
        <s v="78QM05B002"/>
        <s v="78QM05B004"/>
        <s v="78QM05B003"/>
        <s v="78QM05B005"/>
        <s v="78QM06B001"/>
        <s v="NCQMTM"/>
        <s v="NCQMU3"/>
        <s v="78QM05B007"/>
        <s v="NEQMQ1"/>
        <s v="NEQMQ2"/>
        <s v="NCQMTN"/>
        <s v="78QM05B006"/>
        <s v="45QM98"/>
        <s v="78QM06B004"/>
        <s v="78QM06B003"/>
        <s v="NEQMQ3"/>
        <m/>
        <s v="25LMVKB001" u="1"/>
        <s v="34LMBW" u="1"/>
        <s v="34LMBCB002" u="1"/>
        <s v="34LMBEB001" u="1"/>
        <s v="34LMAU" u="1"/>
        <s v="10LMQ6" u="1"/>
        <s v="14LMMUB002" u="1"/>
        <s v="14LMMWB001" u="1"/>
        <s v="29LMKE" u="1"/>
        <s v="062LCM" u="1"/>
        <s v="34LMBU" u="1"/>
        <s v="34LMBCB001" u="1"/>
        <s v="34LMAS" u="1"/>
        <s v="34LMAAB001" u="1"/>
        <s v="332LXY" u="1"/>
        <s v="29LML1B002" u="1"/>
        <s v="252LSM" u="1"/>
        <s v="062LC7B002" u="1"/>
        <s v="33LMYKB003" u="1"/>
        <s v="33LMXMB001" u="1"/>
        <s v="25LMVY" u="1"/>
        <s v="34LMAQ" u="1"/>
        <s v="10LMQ2" u="1"/>
        <s v="332LXW" u="1"/>
        <s v="14LMMSB001" u="1"/>
        <s v="29LML1B001" u="1"/>
        <s v="33LMYKB002" u="1"/>
        <s v="33LMYMB001" u="1"/>
        <s v="33LMXKB001" u="1"/>
        <s v="25LMVW" u="1"/>
        <s v="34LMBQ" u="1"/>
        <s v="332LXU" u="1"/>
        <s v="212LP1B002" u="1"/>
        <s v="33LMXGB002" u="1"/>
        <s v="33LMWY" u="1"/>
        <s v="25LMVU" u="1"/>
        <s v="34LMAM" u="1"/>
        <s v="332LXS" u="1"/>
        <s v="252LT1B004" u="1"/>
        <s v="512LCUB003" u="1"/>
        <s v="33LMZKB001" u="1"/>
        <s v="33LMXY" u="1"/>
        <s v="212LP1B001" u="1"/>
        <s v="33LMXCB003" u="1"/>
        <s v="33LMXGB001" u="1"/>
        <s v="33LMWW" u="1"/>
        <s v="25LMVS" u="1"/>
        <s v="34LMBM" u="1"/>
        <s v="34LMAK" u="1"/>
        <s v="332LYAB001" u="1"/>
        <s v="332LXQ" u="1"/>
        <s v="252LT1B003" u="1"/>
        <s v="33LMZGB002" u="1"/>
        <s v="33LMYY" u="1"/>
        <s v="33LMYEB002" u="1"/>
        <s v="33LMYGB001" u="1"/>
        <s v="33LMXW" u="1"/>
        <s v="33LMWU" u="1"/>
        <s v="25LMVQ" u="1"/>
        <s v="34LMBK" u="1"/>
        <s v="14LMMGB003" u="1"/>
        <s v="252LT1B002" u="1"/>
        <s v="062LCA" u="1"/>
        <s v="33LMZGB001" u="1"/>
        <s v="33LMYW" u="1"/>
        <s v="33LMYEB001" u="1"/>
        <s v="33LMXU" u="1"/>
        <s v="33LMXCB001" u="1"/>
        <s v="012LABB006" u="1"/>
        <s v="33LMWS" u="1"/>
        <s v="34LMC9B001" u="1"/>
        <s v="34LMAG" u="1"/>
        <s v="332LXM" u="1"/>
        <s v="302LVUB002" u="1"/>
        <s v="14LMMGB002" u="1"/>
        <s v="252LT1B001" u="1"/>
        <s v="33LMYU" u="1"/>
        <s v="33LMXS" u="1"/>
        <s v="012LABB005" u="1"/>
        <s v="33LMWQ" u="1"/>
        <s v="25LMVM" u="1"/>
        <s v="34LMC7B001" u="1"/>
        <s v="34LMBG" u="1"/>
        <s v="34LMB5B001" u="1"/>
        <s v="34LMAE" u="1"/>
        <s v="332LXK" u="1"/>
        <s v="312LWJ" u="1"/>
        <s v="302LVUB001" u="1"/>
        <s v="272LUB" u="1"/>
        <s v="482LDB" u="1"/>
        <s v="14LMMGB001" u="1"/>
        <s v="242LRHB002" u="1"/>
        <s v="242LRJB001" u="1"/>
        <s v="33LMYS" u="1"/>
        <s v="33LMXQ" u="1"/>
        <s v="25LMVK" u="1"/>
        <s v="30LMUYB001" u="1"/>
        <s v="34LMBE" u="1"/>
        <s v="34LMAC" u="1"/>
        <s v="10LMQKB003" u="1"/>
        <s v="312LWH" u="1"/>
        <s v="302LVSB001" u="1"/>
        <s v="14LMNCB003" u="1"/>
        <s v="33LMZAB001" u="1"/>
        <s v="33LMYQ" u="1"/>
        <s v="012LA8B008" u="1"/>
        <s v="012LABB003" u="1"/>
        <s v="33LMWM" u="1"/>
        <s v="21LMHZB002" u="1"/>
        <s v="08LMXVB001" u="1"/>
        <s v="34LMC3B001" u="1"/>
        <s v="34LMBC" u="1"/>
        <s v="34LMB1B001" u="1"/>
        <s v="34LMAA" u="1"/>
        <s v="14LMNCB002" u="1"/>
        <s v="29LML3" u="1"/>
        <s v="242LRBB003" u="1"/>
        <s v="33LMXM" u="1"/>
        <s v="33LMX9B002" u="1"/>
        <s v="21LMHZB001" u="1"/>
        <s v="25LMVG" u="1"/>
        <s v="34LMBA" u="1"/>
        <s v="332LY5B001" u="1"/>
        <s v="302LVMB002" u="1"/>
        <s v="14LMNAB002" u="1"/>
        <s v="14LMNCB001" u="1"/>
        <s v="29LML1" u="1"/>
        <s v="21LMJ1" u="1"/>
        <s v="33LMYM" u="1"/>
        <s v="33LMY9B002" u="1"/>
        <s v="33LMXK" u="1"/>
        <s v="33LMX9B001" u="1"/>
        <s v="212LNVB004" u="1"/>
        <s v="212LNZB002" u="1"/>
        <s v="332LYE" u="1"/>
        <s v="302LVMB001" u="1"/>
        <s v="14LMNAB001" u="1"/>
        <s v="33LMZM" u="1"/>
        <s v="29LMKTB003" u="1"/>
        <s v="33LMYK" u="1"/>
        <s v="062LCVB006" u="1"/>
        <s v="33LMY9B001" u="1"/>
        <s v="212LP3" u="1"/>
        <s v="33LMX5B002" u="1"/>
        <s v="212LNXB002" u="1"/>
        <s v="332LYC" u="1"/>
        <s v="272LU8" u="1"/>
        <s v="33LMZK" u="1"/>
        <s v="29LMKTB002" u="1"/>
        <s v="29LMKVB001" u="1"/>
        <s v="33LMY5B002" u="1"/>
        <s v="212LP1" u="1"/>
        <s v="33LMXG" u="1"/>
        <s v="33LMX5B001" u="1"/>
        <s v="212LNXB001" u="1"/>
        <s v="332LYA" u="1"/>
        <s v="14LMN7B004" u="1"/>
        <s v="242LR8B004" u="1"/>
        <s v="33LMYG" u="1"/>
        <s v="33LMXE" u="1"/>
        <s v="34LMB9" u="1"/>
        <s v="14LMN7B003" u="1"/>
        <s v="33LMZG" u="1"/>
        <s v="29LMKHB006" u="1"/>
        <s v="33LMYE" u="1"/>
        <s v="33LMY3B001" u="1"/>
        <s v="33LMXC" u="1"/>
        <s v="33LMX1B001" u="1"/>
        <s v="34LMC9" u="1"/>
        <s v="34LMB7" u="1"/>
        <s v="14LMN5B003" u="1"/>
        <s v="14LMN7B002" u="1"/>
        <s v="252LT1" u="1"/>
        <s v="33LMZE" u="1"/>
        <s v="29LMKHB005" u="1"/>
        <s v="242LRL" u="1"/>
        <s v="33LMYC" u="1"/>
        <s v="33LMXA" u="1"/>
        <s v="34LMC7" u="1"/>
        <s v="34LMB5" u="1"/>
        <s v="302LVU" u="1"/>
        <s v="14LMN5B002" u="1"/>
        <s v="14LMN7B001" u="1"/>
        <s v="33LMZC" u="1"/>
        <s v="29LMKHB004" u="1"/>
        <s v="29LMKLB002" u="1"/>
        <s v="29LMKNB001" u="1"/>
        <s v="33LMYA" u="1"/>
        <s v="062LCRB003" u="1"/>
        <s v="34LMC5" u="1"/>
        <s v="34LMB3" u="1"/>
        <s v="332LY9" u="1"/>
        <s v="302LVS" u="1"/>
        <s v="33LMZA" u="1"/>
        <s v="252LSRB003" u="1"/>
        <s v="252LSVB001" u="1"/>
        <s v="29LMKLB001" u="1"/>
        <s v="242LRH" u="1"/>
        <s v="062LCRB002" u="1"/>
        <s v="192LMEB002" u="1"/>
        <s v="34LMC3" u="1"/>
        <s v="162LK8" u="1"/>
        <s v="34LMB1" u="1"/>
        <s v="332LY7" u="1"/>
        <s v="34LMAXB002" u="1"/>
        <s v="302LVQ" u="1"/>
        <s v="14LMNE" u="1"/>
        <s v="14LMN3B001" u="1"/>
        <s v="252LSRB002" u="1"/>
        <s v="252LSTB001" u="1"/>
        <s v="29LMKHB002" u="1"/>
        <s v="242LRF" u="1"/>
        <s v="062LCJB005" u="1"/>
        <s v="062LCRB001" u="1"/>
        <s v="21LMHZ" u="1"/>
        <s v="192LMEB001" u="1"/>
        <s v="34LMC1" u="1"/>
        <s v="332LY5" u="1"/>
        <s v="34LMAVB002" u="1"/>
        <s v="34LMAXB001" u="1"/>
        <s v="14LMNC" u="1"/>
        <s v="14LMN1B001" u="1"/>
        <s v="29LMKZ" u="1"/>
        <s v="252LSNB003" u="1"/>
        <s v="252LSRB001" u="1"/>
        <s v="29LMKFB002" u="1"/>
        <s v="29LMKHB001" u="1"/>
        <s v="242LRD" u="1"/>
        <s v="33LMX9" u="1"/>
        <s v="012LAB" u="1"/>
        <s v="332LY3" u="1"/>
        <s v="34LMATB002" u="1"/>
        <s v="34LMAVB001" u="1"/>
        <s v="302LVM" u="1"/>
        <s v="14LMNA" u="1"/>
        <s v="29LMKX" u="1"/>
        <s v="252LSNB002" u="1"/>
        <s v="29LMKFB001" u="1"/>
        <s v="33LMY9" u="1"/>
        <s v="062LCJB003" u="1"/>
        <s v="33LMX7" u="1"/>
        <s v="212LNZ" u="1"/>
        <s v="332LY1" u="1"/>
        <s v="34LMBVB001" u="1"/>
        <s v="10LMQ3B002" u="1"/>
        <s v="08QM63B005" u="1"/>
        <s v="29LMKV" u="1"/>
        <s v="33LMZ9" u="1"/>
        <s v="252LSNB001" u="1"/>
        <s v="33LMY7" u="1"/>
        <s v="062LCJB002" u="1"/>
        <s v="062LCLB001" u="1"/>
        <s v="33LMX5" u="1"/>
        <s v="25LMW1" u="1"/>
        <s v="212LNX" u="1"/>
        <s v="25LMVXB002" u="1"/>
        <s v="25LMVZB001" u="1"/>
        <s v="29LMKT" u="1"/>
        <s v="33LMZ7" u="1"/>
        <s v="33LMY5" u="1"/>
        <s v="062LCJB001" u="1"/>
        <s v="33LMX3" u="1"/>
        <s v="25LMVXB001" u="1"/>
        <s v="332LXVB001" u="1"/>
        <s v="33LMZ5" u="1"/>
        <s v="33LMY3" u="1"/>
        <s v="33LMX1" u="1"/>
        <s v="33LMWXB002" u="1"/>
        <s v="33LMWZB001" u="1"/>
        <s v="25LMVVB001" u="1"/>
        <s v="34LMANB001" u="1"/>
        <s v="332LXTB001" u="1"/>
        <s v="14LMN9" u="1"/>
        <s v="29LMKP" u="1"/>
        <s v="33LMZ3" u="1"/>
        <s v="33LMY1" u="1"/>
        <s v="012LA8" u="1"/>
        <s v="33LMWXB001" u="1"/>
        <s v="25LMVPB003" u="1"/>
        <s v="25LMVTB001" u="1"/>
        <s v="34LMALB001" u="1"/>
        <s v="14LMN7" u="1"/>
        <s v="29LMKN" u="1"/>
        <s v="33LMZ1" u="1"/>
        <s v="062LCV" u="1"/>
        <s v="33LMYZB001" u="1"/>
        <s v="33LMXTB003" u="1"/>
        <s v="33LMXXB001" u="1"/>
        <s v="25LMVPB002" u="1"/>
        <s v="14LMN5" u="1"/>
        <s v="252LSV" u="1"/>
        <s v="29LMKL" u="1"/>
        <s v="062LCT" u="1"/>
        <s v="062LCBB001" u="1"/>
        <s v="33LMXTB002" u="1"/>
        <s v="33LMXVB001" u="1"/>
        <s v="25LMVPB001" u="1"/>
        <s v="34LMAZ" u="1"/>
        <s v="34LMAFB002" u="1"/>
        <s v="14LMN3" u="1"/>
        <s v="252LST" u="1"/>
        <s v="29LMKJ" u="1"/>
        <s v="062LCR" u="1"/>
        <s v="33LMYTB002" u="1"/>
        <s v="33LMYVB001" u="1"/>
        <s v="192LME" u="1"/>
        <s v="34LMBZ" u="1"/>
        <s v="34LMBFB002" u="1"/>
        <s v="34LMAX" u="1"/>
        <s v="34LMABB003" u="1"/>
        <s v="34LMAFB001" u="1"/>
        <s v="332LXLB001" u="1"/>
        <s v="14LMN1" u="1"/>
        <s v="252LSR" u="1"/>
        <s v="29LMKH" u="1"/>
        <s v="33LMYTB001" u="1"/>
        <s v="25LMVJB002" u="1"/>
        <s v="34LMBX" u="1"/>
        <s v="34LMBFB001" u="1"/>
        <s v="34LMAV" u="1"/>
        <s v="34LMABB002" u="1"/>
        <s v="34LMADB001" u="1"/>
        <s v="432LB3" u="1"/>
        <s v="252LSP" u="1"/>
        <s v="29LMKF" u="1"/>
        <s v="062LCN" u="1"/>
        <s v="21LMJ2B003" u="1"/>
        <s v="33LMYPB002" u="1"/>
        <s v="33LMWNB001" u="1"/>
        <s v="25LMVHB002" u="1"/>
        <s v="25LMVJB001" u="1"/>
        <s v="34LMBV" u="1"/>
        <s v="34LMAT" u="1"/>
        <s v="34LMABB001" u="1"/>
        <s v="332LXZ" u="1"/>
        <s v="29LML2B002" u="1"/>
        <s v="252LSN" u="1"/>
        <s v="062LCL" u="1"/>
        <s v="21LMJ2B002" u="1"/>
        <s v="212LP4B003" u="1"/>
        <s v="33LMXLB002" u="1"/>
        <s v="25LMVZ" u="1"/>
        <s v="25LMVHB001" u="1"/>
        <s v="34LMBT" u="1"/>
        <s v="332LXX" u="1"/>
        <s v="14LMMPB003" u="1"/>
        <s v="14LMMTB001" u="1"/>
        <s v="29LML0B002" u="1"/>
        <s v="29LML2B001" u="1"/>
        <s v="252LSL" u="1"/>
        <s v="062LCJ" u="1"/>
        <s v="21LMJ2B001" u="1"/>
        <s v="33LMYNB001" u="1"/>
        <s v="212LP4B002" u="1"/>
        <s v="33LMXLB001" u="1"/>
        <s v="25LMVX" u="1"/>
        <s v="34LMAP" u="1"/>
        <s v="332LXV" u="1"/>
        <s v="29LML0B001" u="1"/>
        <s v="21LMJ0B001" u="1"/>
        <s v="33LMYLB001" u="1"/>
        <s v="212LP4B001" u="1"/>
        <s v="33LMXHB002" u="1"/>
        <s v="33LMWZ" u="1"/>
        <s v="25LMVV" u="1"/>
        <s v="34LMBP" u="1"/>
        <s v="34LMAN" u="1"/>
        <s v="332LXT" u="1"/>
        <s v="14LMMPB001" u="1"/>
        <s v="062LCF" u="1"/>
        <s v="33LMZLB001" u="1"/>
        <s v="33LMYFB003" u="1"/>
        <s v="33LMYHB002" u="1"/>
        <s v="33LMXZ" u="1"/>
        <s v="33LMXHB001" u="1"/>
        <s v="33LMWX" u="1"/>
        <s v="25LMVT" u="1"/>
        <s v="34LMBN" u="1"/>
        <s v="34LMAL" u="1"/>
        <s v="332LXR" u="1"/>
        <s v="33LMYZ" u="1"/>
        <s v="33LMYFB002" u="1"/>
        <s v="33LMYHB001" u="1"/>
        <s v="33LMXX" u="1"/>
        <s v="33LMXDB002" u="1"/>
        <s v="33LMWV" u="1"/>
        <s v="34LMC6B004" u="1"/>
        <s v="34LMBL" u="1"/>
        <s v="34LMAJ" u="1"/>
        <s v="332LXP" u="1"/>
        <s v="062LCB" u="1"/>
        <s v="33LMZHB001" u="1"/>
        <s v="33LMYX" u="1"/>
        <s v="33LMYFB001" u="1"/>
        <s v="33LMXV" u="1"/>
        <s v="33LMXDB001" u="1"/>
        <s v="33LMWT" u="1"/>
        <s v="25LMVP" u="1"/>
        <s v="34LMC6B003" u="1"/>
        <s v="34LMBJ" u="1"/>
        <s v="34LMAH" u="1"/>
        <s v="332LXN" u="1"/>
        <s v="33LMZBB003" u="1"/>
        <s v="33LMZDB002" u="1"/>
        <s v="242LREB005" u="1"/>
        <s v="242LRMB001" u="1"/>
        <s v="33LMYV" u="1"/>
        <s v="33LMXT" u="1"/>
        <s v="25LMVN" u="1"/>
        <s v="34LMC6B002" u="1"/>
        <s v="34LMC8B001" u="1"/>
        <s v="34LMBH" u="1"/>
        <s v="34LMAF" u="1"/>
        <s v="332LXL" u="1"/>
        <s v="312LWK" u="1"/>
        <s v="302LVVB001" u="1"/>
        <s v="272LUC" u="1"/>
        <s v="14LMMZ" u="1"/>
        <s v="33LMZBB002" u="1"/>
        <s v="33LMZDB001" u="1"/>
        <s v="33LMYT" u="1"/>
        <s v="33LMWP" u="1"/>
        <s v="25LMVL" u="1"/>
        <s v="34LMC6B001" u="1"/>
        <s v="34LMBF" u="1"/>
        <s v="34LMAD" u="1"/>
        <s v="10LMQNB002" u="1"/>
        <s v="302LVPB003" u="1"/>
        <s v="272LUA" u="1"/>
        <s v="14LMNDB003" u="1"/>
        <s v="33LMZBB001" u="1"/>
        <s v="242LREB003" u="1"/>
        <s v="33LMXP" u="1"/>
        <s v="012LA9B008" u="1"/>
        <s v="33LMWN" u="1"/>
        <s v="25LMVJ" u="1"/>
        <s v="212LNWB006" u="1"/>
        <s v="34LMBD" u="1"/>
        <s v="34LMB2B001" u="1"/>
        <s v="34LMAB" u="1"/>
        <s v="302LVPB002" u="1"/>
        <s v="14LMNDB002" u="1"/>
        <s v="29LML4" u="1"/>
        <s v="242LRGB001" u="1"/>
        <s v="33LMYP" u="1"/>
        <s v="33LMXN" u="1"/>
        <s v="33LMX8B003" u="1"/>
        <s v="012LA9B007" u="1"/>
        <s v="25LMVH" u="1"/>
        <s v="212LNWB005" u="1"/>
        <s v="34LMBB" u="1"/>
        <s v="162LK7B001" u="1"/>
        <s v="34LMB0B001" u="1"/>
        <s v="14LMNBB002" u="1"/>
        <s v="14LMNDB001" u="1"/>
        <s v="29LML2" u="1"/>
        <s v="512LCFB004" u="1"/>
        <s v="062LC8" u="1"/>
        <s v="21LMJ2" u="1"/>
        <s v="33LMYN" u="1"/>
        <s v="33LMXL" u="1"/>
        <s v="33LMX8B002" u="1"/>
        <s v="25LMVF" u="1"/>
        <s v="212LNYB003" u="1"/>
        <s v="332LYF" u="1"/>
        <s v="14LMNBB001" u="1"/>
        <s v="29LML0" u="1"/>
        <s v="21LMJ0" u="1"/>
        <s v="29LMKWB002" u="1"/>
        <s v="242LRCB001" u="1"/>
        <s v="33LMYL" u="1"/>
        <s v="212LP4" u="1"/>
        <s v="33LMXJ" u="1"/>
        <s v="33LMX6B002" u="1"/>
        <s v="33LMX8B001" u="1"/>
        <s v="212LNYB002" u="1"/>
        <s v="332LYD" u="1"/>
        <s v="302LVLB001" u="1"/>
        <s v="272LU9" u="1"/>
        <s v="33LMZL" u="1"/>
        <s v="33LMYJ" u="1"/>
        <s v="212LP2" u="1"/>
        <s v="33LMXH" u="1"/>
        <s v="33LMX6B001" u="1"/>
        <s v="212LNUB003" u="1"/>
        <s v="212LNYB001" u="1"/>
        <s v="332LYB" u="1"/>
        <s v="272LU7" u="1"/>
        <s v="33LMZJ" u="1"/>
        <s v="29LMKUB001" u="1"/>
        <s v="33LMYH" u="1"/>
        <s v="33LMY6B001" u="1"/>
        <s v="33LMXF" u="1"/>
        <s v="33LMX0B003" u="1"/>
        <s v="212LNUB002" u="1"/>
        <s v="512LCV" u="1"/>
        <s v="33LMZH" u="1"/>
        <s v="252LSYB003" u="1"/>
        <s v="29LMKSB001" u="1"/>
        <s v="33LMZ4B002" u="1"/>
        <s v="33LMZ6B001" u="1"/>
        <s v="33LMYF" u="1"/>
        <s v="33LMXD" u="1"/>
        <s v="33LMX0B002" u="1"/>
        <s v="33LMX2B001" u="1"/>
        <s v="212LNUB001" u="1"/>
        <s v="34LMB8" u="1"/>
        <s v="33LMZF" u="1"/>
        <s v="252LSYB002" u="1"/>
        <s v="33LMZ4B001" u="1"/>
        <s v="242LRM" u="1"/>
        <s v="242LR7B003" u="1"/>
        <s v="33LMYD" u="1"/>
        <s v="33LMY0B002" u="1"/>
        <s v="33LMY2B001" u="1"/>
        <s v="33LMXB" u="1"/>
        <s v="33LMX0B001" u="1"/>
        <s v="192LMDB005" u="1"/>
        <s v="34LMC8" u="1"/>
        <s v="34LMB6" u="1"/>
        <s v="302LVV" u="1"/>
        <s v="14LMN0B005" u="1"/>
        <s v="33LMZD" u="1"/>
        <s v="252LSWB002" u="1"/>
        <s v="252LSYB001" u="1"/>
        <s v="29LMKKB003" u="1"/>
        <s v="29LMKMB002" u="1"/>
        <s v="242LR9B001" u="1"/>
        <s v="33LMYB" u="1"/>
        <s v="33LMY0B001" u="1"/>
        <s v="192LMDB004" u="1"/>
        <s v="34LMC6" u="1"/>
        <s v="34LMB4" u="1"/>
        <s v="302LVT" u="1"/>
        <s v="33LMZB" u="1"/>
        <s v="252LSUB002" u="1"/>
        <s v="252LSWB001" u="1"/>
        <s v="29LMKKB002" u="1"/>
        <s v="29LMKMB001" u="1"/>
        <s v="192LMDB003" u="1"/>
        <s v="34LMB2" u="1"/>
        <s v="332LY8" u="1"/>
        <s v="302LVR" u="1"/>
        <s v="14LMN4B001" u="1"/>
        <s v="252LSSB002" u="1"/>
        <s v="252LSUB001" u="1"/>
        <s v="29LMKKB001" u="1"/>
        <s v="242LRG" u="1"/>
        <s v="062LCQB002" u="1"/>
        <s v="192LMDB002" u="1"/>
        <s v="34LMC2" u="1"/>
        <s v="162LK7" u="1"/>
        <s v="34LMB0" u="1"/>
        <s v="332LY6" u="1"/>
        <s v="302LVP" u="1"/>
        <s v="14LMND" u="1"/>
        <s v="14LMN0B002" u="1"/>
        <s v="14LMN2B001" u="1"/>
        <s v="252LSSB001" u="1"/>
        <s v="242LRE" u="1"/>
        <s v="062LCQB001" u="1"/>
        <s v="192LMDB001" u="1"/>
        <s v="34LMC0" u="1"/>
        <s v="332LY4" u="1"/>
        <s v="302LVN" u="1"/>
        <s v="14LMNB" u="1"/>
        <s v="14LMN0B001" u="1"/>
        <s v="29LMKY" u="1"/>
        <s v="252LSQB001" u="1"/>
        <s v="29LMKGB001" u="1"/>
        <s v="33LMX8" u="1"/>
        <s v="012LAA" u="1"/>
        <s v="332LY2" u="1"/>
        <s v="34LMBWB001" u="1"/>
        <s v="332LXYB002" u="1"/>
        <s v="302LVL" u="1"/>
        <s v="29LMKW" u="1"/>
        <s v="252LSMB002" u="1"/>
        <s v="33LMY8" u="1"/>
        <s v="33LMX6" u="1"/>
        <s v="212LNY" u="1"/>
        <s v="25LMVYB002" u="1"/>
        <s v="34LMBUB001" u="1"/>
        <s v="10LMQ2B002" u="1"/>
        <s v="332LXYB001" u="1"/>
        <s v="29LMKU" u="1"/>
        <s v="33LMZ8" u="1"/>
        <s v="252LSMB001" u="1"/>
        <s v="33LMY6" u="1"/>
        <s v="33LMX4" u="1"/>
        <s v="25LMW0" u="1"/>
        <s v="25LMVYB001" u="1"/>
        <s v="29LMKS" u="1"/>
        <s v="33LMZ6" u="1"/>
        <s v="33LMY4" u="1"/>
        <s v="33LMX2" u="1"/>
        <s v="25LMVWB001" u="1"/>
        <s v="34LMBQB001" u="1"/>
        <s v="29LMKQ" u="1"/>
        <s v="33LMZ4" u="1"/>
        <s v="33LMY2" u="1"/>
        <s v="062LCCB003" u="1"/>
        <s v="062LCEB002" u="1"/>
        <s v="33LMX0" u="1"/>
        <s v="012LA9" u="1"/>
        <s v="25LMVSB002" u="1"/>
        <s v="25LMVUB001" u="1"/>
        <s v="34LMAMB001" u="1"/>
        <s v="252LSY" u="1"/>
        <s v="33LMZ2" u="1"/>
        <s v="33LMY0" u="1"/>
        <s v="062LCEB001" u="1"/>
        <s v="33LMWWB001" u="1"/>
        <s v="25LMVMB004" u="1"/>
        <s v="25LMVSB001" u="1"/>
        <s v="34LMAKB001" u="1"/>
        <s v="252LSW" u="1"/>
        <s v="29LMKM" u="1"/>
        <s v="33LMZ0" u="1"/>
        <s v="062LCU" u="1"/>
        <s v="33LMYUB003" u="1"/>
        <s v="33LMYYB001" u="1"/>
        <s v="33LMXWB001" u="1"/>
        <s v="33LMWUB001" u="1"/>
        <s v="25LMVMB003" u="1"/>
        <s v="34LMBKB001" u="1"/>
        <s v="14LMN4" u="1"/>
        <s v="14LMMUB005" u="1"/>
        <s v="252LSU" u="1"/>
        <s v="29LMKK" u="1"/>
        <s v="062LCS" u="1"/>
        <s v="062LCAB001" u="1"/>
        <s v="33LMYUB002" u="1"/>
        <s v="33LMXUB001" u="1"/>
        <s v="25LMVMB002" u="1"/>
        <s v="34LMAY" u="1"/>
        <s v="34LMAEB002" u="1"/>
        <s v="34LMAGB001" u="1"/>
        <s v="14LMN2" u="1"/>
        <s v="252LSS" u="1"/>
        <s v="062LCQ" u="1"/>
        <s v="33LMYUB001" u="1"/>
        <s v="33LMXSB001" u="1"/>
        <s v="25LMVMB001" u="1"/>
        <s v="192LMD" u="1"/>
        <s v="34LMBGB001" u="1"/>
        <s v="34LMAW" u="1"/>
        <s v="34LMAEB001" u="1"/>
        <s v="332LXKB001" u="1"/>
        <s v="14LMN0" u="1"/>
        <s v="14LMMYB001" u="1"/>
        <s v="252LSQ" u="1"/>
        <s v="29LMKG" u="1"/>
        <s v="33LMYSB001" u="1"/>
      </sharedItems>
    </cacheField>
    <cacheField name="Wafer Q'ty" numFmtId="0">
      <sharedItems containsString="0" containsBlank="1" containsNumber="1" containsInteger="1" minValue="1" maxValue="13"/>
    </cacheField>
    <cacheField name="Rework wafer" numFmtId="0">
      <sharedItems containsString="0" containsBlank="1" containsNumber="1" containsInteger="1" minValue="0" maxValue="13"/>
    </cacheField>
    <cacheField name="From previous layer" numFmtId="0">
      <sharedItems containsString="0" containsBlank="1" containsNumber="1" containsInteger="1" minValue="0" maxValue="0"/>
    </cacheField>
    <cacheField name="particle" numFmtId="0">
      <sharedItems containsString="0" containsBlank="1" containsNumber="1" containsInteger="1" minValue="0" maxValue="326"/>
    </cacheField>
    <cacheField name="bubble" numFmtId="0">
      <sharedItems containsString="0" containsBlank="1" containsNumber="1" containsInteger="1" minValue="0" maxValue="11"/>
    </cacheField>
    <cacheField name="gel" numFmtId="0">
      <sharedItems containsString="0" containsBlank="1" containsNumber="1" containsInteger="1" minValue="0" maxValue="14"/>
    </cacheField>
    <cacheField name="WES shift" numFmtId="0">
      <sharedItems containsString="0" containsBlank="1" containsNumber="1" containsInteger="1" minValue="0" maxValue="0"/>
    </cacheField>
    <cacheField name="Addition defect" numFmtId="0">
      <sharedItems containsString="0" containsBlank="1" containsNumber="1" containsInteger="1" minValue="0" maxValue="326"/>
    </cacheField>
    <cacheField name="Defect source - Coat" numFmtId="0">
      <sharedItems containsBlank="1"/>
    </cacheField>
    <cacheField name="Defect source - Exposure" numFmtId="0">
      <sharedItems containsBlank="1"/>
    </cacheField>
    <cacheField name="Defect source - Develop" numFmtId="0">
      <sharedItems containsBlank="1"/>
    </cacheField>
    <cacheField name="Defect source - OM" numFmtId="0">
      <sharedItems containsBlank="1"/>
    </cacheField>
  </cacheFields>
  <extLst>
    <ext xmlns:x14="http://schemas.microsoft.com/office/spreadsheetml/2009/9/main" uri="{725AE2AE-9491-48be-B2B4-4EB974FC3084}">
      <x14:pivotCacheDefinition pivotCacheId="8"/>
    </ext>
  </extLst>
</pivotCacheDefinition>
</file>

<file path=xl/pivotCache/pivotCacheDefinition5.xml><?xml version="1.0" encoding="utf-8"?>
<pivotCacheDefinition xmlns="http://schemas.openxmlformats.org/spreadsheetml/2006/main" xmlns:r="http://schemas.openxmlformats.org/officeDocument/2006/relationships" r:id="rId1" refreshedBy="潘慶豪" refreshedDate="46275.737660879633" createdVersion="5" refreshedVersion="6" minRefreshableVersion="3" recordCount="3216">
  <cacheSource type="worksheet">
    <worksheetSource ref="B1:R1048576" sheet="M7-PR Daily rework rate (All)"/>
  </cacheSource>
  <cacheFields count="17">
    <cacheField name="ADI date" numFmtId="176">
      <sharedItems containsNonDate="0" containsDate="1" containsString="0" containsBlank="1" minDate="2023-05-26T00:00:00" maxDate="2026-09-11T00:00:00" count="850">
        <d v="2023-05-26T00:00:00"/>
        <d v="2023-05-28T00:00:00"/>
        <d v="2023-05-29T00:00:00"/>
        <d v="2023-05-30T00:00:00"/>
        <d v="2023-05-31T00:00:00"/>
        <d v="2023-06-02T00:00:00"/>
        <d v="2023-06-04T00:00:00"/>
        <d v="2023-06-06T00:00:00"/>
        <d v="2023-06-07T00:00:00"/>
        <d v="2023-06-08T00:00:00"/>
        <d v="2023-06-09T00:00:00"/>
        <d v="2023-06-11T00:00:00"/>
        <d v="2023-06-12T00:00:00"/>
        <d v="2023-06-13T00:00:00"/>
        <d v="2023-06-14T00:00:00"/>
        <d v="2023-06-17T00:00:00"/>
        <d v="2023-06-19T00:00:00"/>
        <d v="2023-06-20T00:00:00"/>
        <d v="2023-06-21T00:00:00"/>
        <d v="2023-06-22T00:00:00"/>
        <d v="2023-06-23T00:00:00"/>
        <d v="2023-06-24T00:00:00"/>
        <d v="2023-06-25T00:00:00"/>
        <d v="2023-06-26T00:00:00"/>
        <d v="2023-06-27T00:00:00"/>
        <d v="2023-06-29T00:00:00"/>
        <d v="2023-06-30T00:00:00"/>
        <d v="2023-07-01T00:00:00"/>
        <d v="2023-07-04T00:00:00"/>
        <d v="2023-07-05T00:00:00"/>
        <d v="2023-07-08T00:00:00"/>
        <d v="2023-07-10T00:00:00"/>
        <d v="2023-07-11T00:00:00"/>
        <d v="2023-07-12T00:00:00"/>
        <d v="2023-07-13T00:00:00"/>
        <d v="2023-07-14T00:00:00"/>
        <d v="2023-07-15T00:00:00"/>
        <d v="2023-07-16T00:00:00"/>
        <d v="2023-07-17T00:00:00"/>
        <d v="2023-07-18T00:00:00"/>
        <d v="2023-07-19T00:00:00"/>
        <d v="2023-07-20T00:00:00"/>
        <d v="2023-07-22T00:00:00"/>
        <d v="2023-07-23T00:00:00"/>
        <d v="2023-07-24T00:00:00"/>
        <d v="2023-07-25T00:00:00"/>
        <d v="2023-07-26T00:00:00"/>
        <d v="2023-07-27T00:00:00"/>
        <d v="2023-07-28T00:00:00"/>
        <d v="2023-07-29T00:00:00"/>
        <d v="2023-07-30T00:00:00"/>
        <d v="2023-07-31T00:00:00"/>
        <d v="2023-08-01T00:00:00"/>
        <d v="2023-08-03T00:00:00"/>
        <d v="2023-08-05T00:00:00"/>
        <d v="2023-08-06T00:00:00"/>
        <d v="2023-08-07T00:00:00"/>
        <d v="2023-08-08T00:00:00"/>
        <d v="2023-08-09T00:00:00"/>
        <d v="2023-08-10T00:00:00"/>
        <d v="2023-08-12T00:00:00"/>
        <d v="2023-08-13T00:00:00"/>
        <d v="2023-08-14T00:00:00"/>
        <d v="2023-08-15T00:00:00"/>
        <d v="2023-08-16T00:00:00"/>
        <d v="2023-08-17T00:00:00"/>
        <d v="2023-08-18T00:00:00"/>
        <d v="2023-08-19T00:00:00"/>
        <d v="2023-08-21T00:00:00"/>
        <d v="2023-08-22T00:00:00"/>
        <d v="2023-08-23T00:00:00"/>
        <d v="2023-08-24T00:00:00"/>
        <d v="2023-08-27T00:00:00"/>
        <d v="2023-08-28T00:00:00"/>
        <d v="2023-08-29T00:00:00"/>
        <d v="2023-08-31T00:00:00"/>
        <d v="2023-09-01T00:00:00"/>
        <d v="2023-09-02T00:00:00"/>
        <d v="2023-09-03T00:00:00"/>
        <d v="2023-09-04T00:00:00"/>
        <d v="2023-09-06T00:00:00"/>
        <d v="2023-09-07T00:00:00"/>
        <d v="2023-09-10T00:00:00"/>
        <d v="2023-09-11T00:00:00"/>
        <d v="2023-09-12T00:00:00"/>
        <d v="2023-09-13T00:00:00"/>
        <d v="2023-09-15T00:00:00"/>
        <d v="2023-09-16T00:00:00"/>
        <d v="2023-09-17T00:00:00"/>
        <d v="2023-09-19T00:00:00"/>
        <d v="2023-09-20T00:00:00"/>
        <d v="2023-09-22T00:00:00"/>
        <d v="2023-09-27T00:00:00"/>
        <d v="2023-09-29T00:00:00"/>
        <d v="2023-09-30T00:00:00"/>
        <d v="2023-10-04T00:00:00"/>
        <d v="2023-10-05T00:00:00"/>
        <d v="2023-10-06T00:00:00"/>
        <d v="2023-10-08T00:00:00"/>
        <d v="2023-10-10T00:00:00"/>
        <d v="2023-10-13T00:00:00"/>
        <d v="2023-10-17T00:00:00"/>
        <d v="2023-10-18T00:00:00"/>
        <d v="2023-10-19T00:00:00"/>
        <d v="2023-10-21T00:00:00"/>
        <d v="2023-10-22T00:00:00"/>
        <d v="2023-10-27T00:00:00"/>
        <d v="2023-10-29T00:00:00"/>
        <d v="2023-10-30T00:00:00"/>
        <d v="2023-11-01T00:00:00"/>
        <d v="2023-11-02T00:00:00"/>
        <d v="2023-11-03T00:00:00"/>
        <d v="2023-11-04T00:00:00"/>
        <d v="2023-11-06T00:00:00"/>
        <d v="2023-11-11T00:00:00"/>
        <d v="2023-11-12T00:00:00"/>
        <d v="2023-11-13T00:00:00"/>
        <d v="2023-11-14T00:00:00"/>
        <d v="2023-11-15T00:00:00"/>
        <d v="2023-11-16T00:00:00"/>
        <d v="2023-11-18T00:00:00"/>
        <d v="2023-11-19T00:00:00"/>
        <d v="2023-11-20T00:00:00"/>
        <d v="2023-11-21T00:00:00"/>
        <d v="2023-11-22T00:00:00"/>
        <d v="2023-11-23T00:00:00"/>
        <d v="2023-11-24T00:00:00"/>
        <d v="2023-11-26T00:00:00"/>
        <d v="2023-11-27T00:00:00"/>
        <d v="2023-11-28T00:00:00"/>
        <d v="2023-11-29T00:00:00"/>
        <d v="2023-11-30T00:00:00"/>
        <d v="2023-12-02T00:00:00"/>
        <d v="2023-12-04T00:00:00"/>
        <d v="2023-12-07T00:00:00"/>
        <d v="2023-12-09T00:00:00"/>
        <d v="2023-12-10T00:00:00"/>
        <d v="2023-12-11T00:00:00"/>
        <d v="2023-12-12T00:00:00"/>
        <d v="2023-12-13T00:00:00"/>
        <d v="2023-12-14T00:00:00"/>
        <d v="2023-12-15T00:00:00"/>
        <d v="2023-12-17T00:00:00"/>
        <d v="2023-12-19T00:00:00"/>
        <d v="2023-12-20T00:00:00"/>
        <d v="2023-12-21T00:00:00"/>
        <d v="2023-12-23T00:00:00"/>
        <d v="2023-12-24T00:00:00"/>
        <d v="2023-12-25T00:00:00"/>
        <d v="2023-12-26T00:00:00"/>
        <d v="2023-12-27T00:00:00"/>
        <d v="2023-12-28T00:00:00"/>
        <d v="2023-12-31T00:00:00"/>
        <d v="2024-01-02T00:00:00"/>
        <d v="2024-01-03T00:00:00"/>
        <d v="2024-01-04T00:00:00"/>
        <d v="2024-01-05T00:00:00"/>
        <d v="2024-01-06T00:00:00"/>
        <d v="2024-01-07T00:00:00"/>
        <d v="2024-01-08T00:00:00"/>
        <d v="2024-01-09T00:00:00"/>
        <d v="2024-01-10T00:00:00"/>
        <d v="2024-01-11T00:00:00"/>
        <d v="2024-01-12T00:00:00"/>
        <d v="2024-01-13T00:00:00"/>
        <d v="2024-01-14T00:00:00"/>
        <d v="2024-01-15T00:00:00"/>
        <d v="2024-01-16T00:00:00"/>
        <d v="2024-01-17T00:00:00"/>
        <d v="2024-01-18T00:00:00"/>
        <d v="2024-01-19T00:00:00"/>
        <d v="2024-01-20T00:00:00"/>
        <d v="2024-01-21T00:00:00"/>
        <d v="2024-01-22T00:00:00"/>
        <d v="2024-01-23T00:00:00"/>
        <d v="2024-01-24T00:00:00"/>
        <d v="2024-01-25T00:00:00"/>
        <d v="2024-01-26T00:00:00"/>
        <d v="2024-01-27T00:00:00"/>
        <d v="2024-01-28T00:00:00"/>
        <d v="2024-01-29T00:00:00"/>
        <d v="2024-01-30T00:00:00"/>
        <d v="2024-01-31T00:00:00"/>
        <d v="2024-02-01T00:00:00"/>
        <d v="2024-02-02T00:00:00"/>
        <d v="2024-02-03T00:00:00"/>
        <d v="2024-02-04T00:00:00"/>
        <d v="2024-02-05T00:00:00"/>
        <d v="2024-02-06T00:00:00"/>
        <d v="2024-02-07T00:00:00"/>
        <d v="2024-02-08T00:00:00"/>
        <d v="2024-02-09T00:00:00"/>
        <d v="2024-02-10T00:00:00"/>
        <d v="2024-02-11T00:00:00"/>
        <d v="2024-02-12T00:00:00"/>
        <d v="2024-02-13T00:00:00"/>
        <d v="2024-02-14T00:00:00"/>
        <d v="2024-02-15T00:00:00"/>
        <d v="2024-02-16T00:00:00"/>
        <d v="2024-02-17T00:00:00"/>
        <d v="2024-02-18T00:00:00"/>
        <d v="2024-02-19T00:00:00"/>
        <d v="2024-02-20T00:00:00"/>
        <d v="2024-02-21T00:00:00"/>
        <d v="2024-02-22T00:00:00"/>
        <d v="2024-02-23T00:00:00"/>
        <d v="2024-02-24T00:00:00"/>
        <d v="2024-02-25T00:00:00"/>
        <d v="2024-02-26T00:00:00"/>
        <d v="2024-02-27T00:00:00"/>
        <d v="2024-02-28T00:00:00"/>
        <d v="2024-02-29T00:00:00"/>
        <d v="2024-03-01T00:00:00"/>
        <d v="2024-03-02T00:00:00"/>
        <d v="2024-03-03T00:00:00"/>
        <d v="2024-03-04T00:00:00"/>
        <d v="2024-03-05T00:00:00"/>
        <d v="2024-03-06T00:00:00"/>
        <d v="2024-03-07T00:00:00"/>
        <d v="2024-03-08T00:00:00"/>
        <d v="2024-03-09T00:00:00"/>
        <d v="2024-03-10T00:00:00"/>
        <d v="2024-03-11T00:00:00"/>
        <d v="2024-03-12T00:00:00"/>
        <d v="2024-03-13T00:00:00"/>
        <d v="2024-03-14T00:00:00"/>
        <d v="2024-03-15T00:00:00"/>
        <d v="2024-03-16T00:00:00"/>
        <d v="2024-03-17T00:00:00"/>
        <d v="2024-03-18T00:00:00"/>
        <d v="2024-03-19T00:00:00"/>
        <d v="2024-03-20T00:00:00"/>
        <d v="2024-03-21T00:00:00"/>
        <d v="2024-03-22T00:00:00"/>
        <d v="2024-03-23T00:00:00"/>
        <d v="2024-03-24T00:00:00"/>
        <d v="2024-03-25T00:00:00"/>
        <d v="2024-03-26T00:00:00"/>
        <d v="2024-03-28T00:00:00"/>
        <d v="2024-03-29T00:00:00"/>
        <d v="2024-03-30T00:00:00"/>
        <d v="2024-04-01T00:00:00"/>
        <d v="2024-04-02T00:00:00"/>
        <d v="2024-04-03T00:00:00"/>
        <d v="2024-04-05T00:00:00"/>
        <d v="2024-04-06T00:00:00"/>
        <d v="2024-04-07T00:00:00"/>
        <d v="2024-04-08T00:00:00"/>
        <d v="2024-04-09T00:00:00"/>
        <d v="2024-04-10T00:00:00"/>
        <d v="2024-04-11T00:00:00"/>
        <d v="2024-04-13T00:00:00"/>
        <d v="2024-04-14T00:00:00"/>
        <d v="2024-04-15T00:00:00"/>
        <d v="2024-04-16T00:00:00"/>
        <d v="2024-04-17T00:00:00"/>
        <d v="2024-04-18T00:00:00"/>
        <d v="2024-04-19T00:00:00"/>
        <d v="2024-04-20T00:00:00"/>
        <d v="2024-04-21T00:00:00"/>
        <d v="2024-04-22T00:00:00"/>
        <d v="2024-04-23T00:00:00"/>
        <d v="2024-04-24T00:00:00"/>
        <d v="2024-04-25T00:00:00"/>
        <d v="2024-04-26T00:00:00"/>
        <d v="2024-04-27T00:00:00"/>
        <d v="2024-04-28T00:00:00"/>
        <d v="2024-04-29T00:00:00"/>
        <d v="2024-04-30T00:00:00"/>
        <d v="2024-05-01T00:00:00"/>
        <d v="2024-05-02T00:00:00"/>
        <d v="2024-05-03T00:00:00"/>
        <d v="2024-05-04T00:00:00"/>
        <d v="2024-05-05T00:00:00"/>
        <d v="2024-05-06T00:00:00"/>
        <d v="2024-05-08T00:00:00"/>
        <d v="2024-05-09T00:00:00"/>
        <d v="2024-05-10T00:00:00"/>
        <d v="2024-05-12T00:00:00"/>
        <d v="2024-05-11T00:00:00"/>
        <d v="2024-05-13T00:00:00"/>
        <d v="2024-05-14T00:00:00"/>
        <d v="2024-05-15T00:00:00"/>
        <d v="2024-05-16T00:00:00"/>
        <d v="2024-05-17T00:00:00"/>
        <d v="2024-05-18T00:00:00"/>
        <d v="2024-05-19T00:00:00"/>
        <d v="2024-05-20T00:00:00"/>
        <d v="2024-05-21T00:00:00"/>
        <d v="2024-05-22T00:00:00"/>
        <d v="2024-05-23T00:00:00"/>
        <d v="2024-05-24T00:00:00"/>
        <d v="2024-05-25T00:00:00"/>
        <d v="2024-05-26T00:00:00"/>
        <d v="2024-05-27T00:00:00"/>
        <d v="2024-05-28T00:00:00"/>
        <d v="2024-05-29T00:00:00"/>
        <d v="2024-05-30T00:00:00"/>
        <d v="2024-06-01T00:00:00"/>
        <d v="2024-06-02T00:00:00"/>
        <d v="2024-06-03T00:00:00"/>
        <d v="2024-06-04T00:00:00"/>
        <d v="2024-06-05T00:00:00"/>
        <d v="2024-06-07T00:00:00"/>
        <d v="2024-06-08T00:00:00"/>
        <d v="2024-06-09T00:00:00"/>
        <d v="2024-06-10T00:00:00"/>
        <d v="2024-06-11T00:00:00"/>
        <d v="2024-06-13T00:00:00"/>
        <d v="2024-06-15T00:00:00"/>
        <d v="2024-06-16T00:00:00"/>
        <d v="2024-06-17T00:00:00"/>
        <d v="2024-06-18T00:00:00"/>
        <d v="2024-06-19T00:00:00"/>
        <d v="2024-06-20T00:00:00"/>
        <d v="2024-06-21T00:00:00"/>
        <d v="2024-06-22T00:00:00"/>
        <d v="2024-06-23T00:00:00"/>
        <d v="2024-06-24T00:00:00"/>
        <d v="2024-06-25T00:00:00"/>
        <d v="2024-06-26T00:00:00"/>
        <d v="2024-06-27T00:00:00"/>
        <d v="2024-06-28T00:00:00"/>
        <d v="2024-06-29T00:00:00"/>
        <d v="2024-06-30T00:00:00"/>
        <d v="2024-07-01T00:00:00"/>
        <d v="2024-07-03T00:00:00"/>
        <d v="2024-07-04T00:00:00"/>
        <d v="2024-07-06T00:00:00"/>
        <d v="2024-07-07T00:00:00"/>
        <d v="2024-07-08T00:00:00"/>
        <d v="2024-07-09T00:00:00"/>
        <d v="2024-07-10T00:00:00"/>
        <d v="2024-07-11T00:00:00"/>
        <d v="2024-07-12T00:00:00"/>
        <d v="2024-07-13T00:00:00"/>
        <d v="2024-07-14T00:00:00"/>
        <d v="2024-07-15T00:00:00"/>
        <d v="2024-07-16T00:00:00"/>
        <d v="2024-07-17T00:00:00"/>
        <d v="2024-07-18T00:00:00"/>
        <d v="2024-07-19T00:00:00"/>
        <d v="2024-07-20T00:00:00"/>
        <d v="2024-07-21T00:00:00"/>
        <d v="2024-07-22T00:00:00"/>
        <d v="2024-07-23T00:00:00"/>
        <d v="2024-07-24T00:00:00"/>
        <d v="2024-07-25T00:00:00"/>
        <d v="2024-07-26T00:00:00"/>
        <d v="2024-07-27T00:00:00"/>
        <d v="2024-07-28T00:00:00"/>
        <d v="2024-07-29T00:00:00"/>
        <d v="2024-07-30T00:00:00"/>
        <d v="2024-07-31T00:00:00"/>
        <d v="2024-08-01T00:00:00"/>
        <d v="2024-08-02T00:00:00"/>
        <d v="2024-08-03T00:00:00"/>
        <d v="2024-08-04T00:00:00"/>
        <d v="2024-08-05T00:00:00"/>
        <d v="2024-08-06T00:00:00"/>
        <d v="2024-08-07T00:00:00"/>
        <d v="2024-08-08T00:00:00"/>
        <d v="2024-08-10T00:00:00"/>
        <d v="2024-08-11T00:00:00"/>
        <d v="2024-08-12T00:00:00"/>
        <d v="2024-08-13T00:00:00"/>
        <d v="2024-08-14T00:00:00"/>
        <d v="2024-08-15T00:00:00"/>
        <d v="2024-08-17T00:00:00"/>
        <d v="2024-08-19T00:00:00"/>
        <d v="2024-08-20T00:00:00"/>
        <d v="2024-08-21T00:00:00"/>
        <d v="2024-08-22T00:00:00"/>
        <d v="2024-08-23T00:00:00"/>
        <d v="2024-08-24T00:00:00"/>
        <d v="2024-08-25T00:00:00"/>
        <d v="2024-08-26T00:00:00"/>
        <d v="2024-08-27T00:00:00"/>
        <d v="2024-08-28T00:00:00"/>
        <d v="2024-08-29T00:00:00"/>
        <d v="2024-08-30T00:00:00"/>
        <d v="2024-08-31T00:00:00"/>
        <d v="2024-09-01T00:00:00"/>
        <d v="2024-09-02T00:00:00"/>
        <d v="2024-09-03T00:00:00"/>
        <d v="2024-09-04T00:00:00"/>
        <d v="2024-09-05T00:00:00"/>
        <d v="2024-09-07T00:00:00"/>
        <d v="2024-09-08T00:00:00"/>
        <d v="2024-09-09T00:00:00"/>
        <d v="2024-09-10T00:00:00"/>
        <d v="2024-09-11T00:00:00"/>
        <d v="2024-09-13T00:00:00"/>
        <d v="2024-09-14T00:00:00"/>
        <d v="2024-09-15T00:00:00"/>
        <d v="2024-09-16T00:00:00"/>
        <d v="2024-09-17T00:00:00"/>
        <d v="2024-09-19T00:00:00"/>
        <d v="2024-09-20T00:00:00"/>
        <d v="2024-09-21T00:00:00"/>
        <d v="2024-09-22T00:00:00"/>
        <d v="2024-09-24T00:00:00"/>
        <d v="2024-09-25T00:00:00"/>
        <d v="2024-09-27T00:00:00"/>
        <d v="2024-09-29T00:00:00"/>
        <d v="2024-09-30T00:00:00"/>
        <d v="2024-10-01T00:00:00"/>
        <d v="2024-10-02T00:00:00"/>
        <d v="2024-10-03T00:00:00"/>
        <d v="2024-10-04T00:00:00"/>
        <d v="2024-10-05T00:00:00"/>
        <d v="2024-10-06T00:00:00"/>
        <d v="2024-10-07T00:00:00"/>
        <d v="2024-10-08T00:00:00"/>
        <d v="2024-10-09T00:00:00"/>
        <d v="2024-10-10T00:00:00"/>
        <d v="2024-10-11T00:00:00"/>
        <d v="2024-10-12T00:00:00"/>
        <d v="2024-10-13T00:00:00"/>
        <d v="2024-10-14T00:00:00"/>
        <d v="2024-10-16T00:00:00"/>
        <d v="2024-10-17T00:00:00"/>
        <d v="2024-10-18T00:00:00"/>
        <d v="2024-10-19T00:00:00"/>
        <d v="2024-10-20T00:00:00"/>
        <d v="2024-10-21T00:00:00"/>
        <d v="2024-10-22T00:00:00"/>
        <d v="2024-10-23T00:00:00"/>
        <d v="2024-10-24T00:00:00"/>
        <d v="2024-10-26T00:00:00"/>
        <d v="2024-10-27T00:00:00"/>
        <d v="2024-10-28T00:00:00"/>
        <d v="2024-10-29T00:00:00"/>
        <d v="2024-11-01T00:00:00"/>
        <d v="2024-11-02T00:00:00"/>
        <d v="2024-11-03T00:00:00"/>
        <d v="2024-11-05T00:00:00"/>
        <d v="2024-11-06T00:00:00"/>
        <d v="2024-11-07T00:00:00"/>
        <d v="2024-11-08T00:00:00"/>
        <d v="2024-11-09T00:00:00"/>
        <d v="2024-11-10T00:00:00"/>
        <d v="2024-11-11T00:00:00"/>
        <d v="2024-11-13T00:00:00"/>
        <d v="2024-11-14T00:00:00"/>
        <d v="2024-11-16T00:00:00"/>
        <d v="2024-11-17T00:00:00"/>
        <d v="2024-11-18T00:00:00"/>
        <d v="2024-11-19T00:00:00"/>
        <d v="2024-11-20T00:00:00"/>
        <d v="2024-11-21T00:00:00"/>
        <d v="2024-11-22T00:00:00"/>
        <d v="2024-11-24T00:00:00"/>
        <d v="2024-11-23T00:00:00"/>
        <d v="2024-11-25T00:00:00"/>
        <d v="2024-11-26T00:00:00"/>
        <d v="2024-11-29T00:00:00"/>
        <d v="2024-11-30T00:00:00"/>
        <d v="2024-12-02T00:00:00"/>
        <d v="2024-12-03T00:00:00"/>
        <d v="2024-12-04T00:00:00"/>
        <d v="2024-12-05T00:00:00"/>
        <d v="2024-12-06T00:00:00"/>
        <d v="2024-12-08T00:00:00"/>
        <d v="2024-12-07T00:00:00"/>
        <d v="2024-12-10T00:00:00"/>
        <d v="2024-12-11T00:00:00"/>
        <d v="2024-12-12T00:00:00"/>
        <d v="2024-12-13T00:00:00"/>
        <d v="2024-12-14T00:00:00"/>
        <d v="2024-12-15T00:00:00"/>
        <d v="2024-12-18T00:00:00"/>
        <d v="2024-12-20T00:00:00"/>
        <d v="2024-12-22T00:00:00"/>
        <d v="2024-12-23T00:00:00"/>
        <d v="2024-12-24T00:00:00"/>
        <d v="2024-12-25T00:00:00"/>
        <d v="2024-12-26T00:00:00"/>
        <d v="2024-12-27T00:00:00"/>
        <d v="2024-12-28T00:00:00"/>
        <d v="2024-12-29T00:00:00"/>
        <d v="2024-12-31T00:00:00"/>
        <d v="2025-01-01T00:00:00"/>
        <d v="2025-01-03T00:00:00"/>
        <d v="2025-01-04T00:00:00"/>
        <d v="2025-01-06T00:00:00"/>
        <d v="2025-01-07T00:00:00"/>
        <d v="2025-01-08T00:00:00"/>
        <d v="2025-01-15T00:00:00"/>
        <d v="2025-01-17T00:00:00"/>
        <d v="2025-01-19T00:00:00"/>
        <d v="2025-01-20T00:00:00"/>
        <d v="2025-01-21T00:00:00"/>
        <d v="2025-01-22T00:00:00"/>
        <d v="2025-01-23T00:00:00"/>
        <d v="2025-01-24T00:00:00"/>
        <d v="2025-01-25T00:00:00"/>
        <d v="2025-01-27T00:00:00"/>
        <d v="2025-01-28T00:00:00"/>
        <d v="2025-01-30T00:00:00"/>
        <d v="2025-01-31T00:00:00"/>
        <d v="2025-02-02T00:00:00"/>
        <d v="2025-01-29T00:00:00"/>
        <d v="2025-02-03T00:00:00"/>
        <d v="2025-02-04T00:00:00"/>
        <d v="2025-02-06T00:00:00"/>
        <d v="2025-02-08T00:00:00"/>
        <d v="2025-02-09T00:00:00"/>
        <d v="2025-02-10T00:00:00"/>
        <d v="2025-02-12T00:00:00"/>
        <d v="2025-02-13T00:00:00"/>
        <d v="2025-02-14T00:00:00"/>
        <d v="2025-02-15T00:00:00"/>
        <d v="2025-02-16T00:00:00"/>
        <d v="2025-02-17T00:00:00"/>
        <d v="2025-02-18T00:00:00"/>
        <d v="2025-02-20T00:00:00"/>
        <d v="2025-02-21T00:00:00"/>
        <d v="2025-02-22T00:00:00"/>
        <d v="2025-02-23T00:00:00"/>
        <d v="2025-02-24T00:00:00"/>
        <d v="2025-02-25T00:00:00"/>
        <d v="2025-02-26T00:00:00"/>
        <d v="2025-02-27T00:00:00"/>
        <d v="2025-03-05T00:00:00"/>
        <d v="2025-03-11T00:00:00"/>
        <d v="2025-03-15T00:00:00"/>
        <d v="2025-03-17T00:00:00"/>
        <d v="2025-03-18T00:00:00"/>
        <d v="2025-03-19T00:00:00"/>
        <d v="2025-03-20T00:00:00"/>
        <d v="2025-03-21T00:00:00"/>
        <d v="2025-03-22T00:00:00"/>
        <d v="2025-03-23T00:00:00"/>
        <d v="2025-03-25T00:00:00"/>
        <d v="2025-03-26T00:00:00"/>
        <d v="2025-03-27T00:00:00"/>
        <d v="2025-03-28T00:00:00"/>
        <d v="2025-03-30T00:00:00"/>
        <d v="2025-03-29T00:00:00"/>
        <d v="2025-04-04T00:00:00"/>
        <d v="2025-04-05T00:00:00"/>
        <d v="2025-04-07T00:00:00"/>
        <d v="2025-04-08T00:00:00"/>
        <d v="2025-04-09T00:00:00"/>
        <d v="2025-04-10T00:00:00"/>
        <d v="2025-04-11T00:00:00"/>
        <d v="2025-04-12T00:00:00"/>
        <d v="2025-04-14T00:00:00"/>
        <d v="2025-04-15T00:00:00"/>
        <d v="2025-04-16T00:00:00"/>
        <d v="2025-04-17T00:00:00"/>
        <d v="2025-04-18T00:00:00"/>
        <d v="2025-04-19T00:00:00"/>
        <d v="2025-04-21T00:00:00"/>
        <d v="2025-04-25T00:00:00"/>
        <d v="2025-04-27T00:00:00"/>
        <d v="2025-04-28T00:00:00"/>
        <d v="2025-04-29T00:00:00"/>
        <d v="2025-04-30T00:00:00"/>
        <d v="2025-05-01T00:00:00"/>
        <d v="2025-05-03T00:00:00"/>
        <d v="2025-05-04T00:00:00"/>
        <d v="2025-05-05T00:00:00"/>
        <d v="2025-05-06T00:00:00"/>
        <d v="2025-05-08T00:00:00"/>
        <d v="2025-05-09T00:00:00"/>
        <d v="2025-05-10T00:00:00"/>
        <d v="2025-05-12T00:00:00"/>
        <d v="2025-05-13T00:00:00"/>
        <d v="2025-05-17T00:00:00"/>
        <d v="2025-05-18T00:00:00"/>
        <d v="2025-05-20T00:00:00"/>
        <d v="2025-05-21T00:00:00"/>
        <d v="2025-05-22T00:00:00"/>
        <d v="2025-05-24T00:00:00"/>
        <d v="2025-05-25T00:00:00"/>
        <d v="2025-05-26T00:00:00"/>
        <d v="2025-05-27T00:00:00"/>
        <d v="2025-05-28T00:00:00"/>
        <d v="2025-05-29T00:00:00"/>
        <d v="2025-05-30T00:00:00"/>
        <d v="2025-06-02T00:00:00"/>
        <d v="2025-06-04T00:00:00"/>
        <d v="2025-06-09T00:00:00"/>
        <d v="2025-06-14T00:00:00"/>
        <d v="2025-06-15T00:00:00"/>
        <d v="2025-06-16T00:00:00"/>
        <d v="2025-06-18T00:00:00"/>
        <d v="2025-06-21T00:00:00"/>
        <d v="2025-06-20T00:00:00"/>
        <d v="2025-06-23T00:00:00"/>
        <d v="2025-06-24T00:00:00"/>
        <d v="2025-06-25T00:00:00"/>
        <d v="2025-06-26T00:00:00"/>
        <d v="2025-06-27T00:00:00"/>
        <d v="2025-06-29T00:00:00"/>
        <d v="2025-06-30T00:00:00"/>
        <d v="2025-07-01T00:00:00"/>
        <d v="2025-07-03T00:00:00"/>
        <d v="2025-07-05T00:00:00"/>
        <d v="2025-07-06T00:00:00"/>
        <d v="2025-07-07T00:00:00"/>
        <d v="2025-07-08T00:00:00"/>
        <d v="2025-07-09T00:00:00"/>
        <d v="2025-07-10T00:00:00"/>
        <d v="2025-07-11T00:00:00"/>
        <d v="2025-07-12T00:00:00"/>
        <d v="2025-07-15T00:00:00"/>
        <d v="2025-07-17T00:00:00"/>
        <d v="2025-07-18T00:00:00"/>
        <d v="2025-07-19T00:00:00"/>
        <d v="2025-07-20T00:00:00"/>
        <d v="2025-07-21T00:00:00"/>
        <d v="2025-07-24T00:00:00"/>
        <d v="2025-07-25T00:00:00"/>
        <d v="2025-07-26T00:00:00"/>
        <d v="2025-07-27T00:00:00"/>
        <d v="2025-07-28T00:00:00"/>
        <d v="2025-07-30T00:00:00"/>
        <d v="2025-07-31T00:00:00"/>
        <d v="2025-08-03T00:00:00"/>
        <d v="2025-08-05T00:00:00"/>
        <d v="2025-08-07T00:00:00"/>
        <d v="2025-08-08T00:00:00"/>
        <d v="2025-08-09T00:00:00"/>
        <d v="2025-08-13T00:00:00"/>
        <d v="2025-08-15T00:00:00"/>
        <d v="2025-08-17T00:00:00"/>
        <d v="2025-08-18T00:00:00"/>
        <d v="2025-08-20T00:00:00"/>
        <d v="2025-08-25T00:00:00"/>
        <d v="2025-08-28T00:00:00"/>
        <d v="2025-08-29T00:00:00"/>
        <d v="2025-09-13T00:00:00"/>
        <d v="2025-09-14T00:00:00"/>
        <d v="2025-09-25T00:00:00"/>
        <d v="2025-09-29T00:00:00"/>
        <d v="2025-09-26T00:00:00"/>
        <d v="2025-10-17T00:00:00"/>
        <d v="2025-10-21T00:00:00"/>
        <d v="2025-10-23T00:00:00"/>
        <d v="2025-10-26T00:00:00"/>
        <d v="2025-10-28T00:00:00"/>
        <d v="2025-10-29T00:00:00"/>
        <d v="2025-10-30T00:00:00"/>
        <d v="2025-10-31T00:00:00"/>
        <d v="2025-11-03T00:00:00"/>
        <d v="2025-11-04T00:00:00"/>
        <d v="2025-11-05T00:00:00"/>
        <d v="2025-11-06T00:00:00"/>
        <d v="2025-11-12T00:00:00"/>
        <d v="2025-11-25T00:00:00"/>
        <d v="2025-11-26T00:00:00"/>
        <d v="2025-11-29T00:00:00"/>
        <d v="2025-12-01T00:00:00"/>
        <d v="2025-12-04T00:00:00"/>
        <d v="2025-12-05T00:00:00"/>
        <d v="2025-12-06T00:00:00"/>
        <d v="2025-12-08T00:00:00"/>
        <d v="2025-12-14T00:00:00"/>
        <d v="2025-12-16T00:00:00"/>
        <d v="2025-12-17T00:00:00"/>
        <d v="2025-12-19T00:00:00"/>
        <d v="2025-12-20T00:00:00"/>
        <d v="2025-12-21T00:00:00"/>
        <d v="2025-12-31T00:00:00"/>
        <d v="2026-01-03T00:00:00"/>
        <d v="2026-01-04T00:00:00"/>
        <d v="2026-01-06T00:00:00"/>
        <d v="2026-01-22T00:00:00"/>
        <d v="2026-01-30T00:00:00"/>
        <d v="2026-01-31T00:00:00"/>
        <d v="2026-02-02T00:00:00"/>
        <d v="2026-02-03T00:00:00"/>
        <d v="2026-02-04T00:00:00"/>
        <d v="2026-02-05T00:00:00"/>
        <d v="2026-02-10T00:00:00"/>
        <d v="2026-02-12T00:00:00"/>
        <d v="2026-02-13T00:00:00"/>
        <d v="2026-02-15T00:00:00"/>
        <d v="2026-02-16T00:00:00"/>
        <d v="2026-02-20T00:00:00"/>
        <d v="2026-02-21T00:00:00"/>
        <d v="2026-02-22T00:00:00"/>
        <d v="2026-02-23T00:00:00"/>
        <d v="2026-02-24T00:00:00"/>
        <d v="2026-02-25T00:00:00"/>
        <d v="2026-02-26T00:00:00"/>
        <d v="2026-02-27T00:00:00"/>
        <d v="2026-02-28T00:00:00"/>
        <d v="2026-03-01T00:00:00"/>
        <d v="2026-03-03T00:00:00"/>
        <d v="2026-03-05T00:00:00"/>
        <d v="2026-03-06T00:00:00"/>
        <d v="2026-03-07T00:00:00"/>
        <d v="2026-03-08T00:00:00"/>
        <d v="2026-03-09T00:00:00"/>
        <d v="2026-03-10T00:00:00"/>
        <d v="2026-03-11T00:00:00"/>
        <d v="2026-03-12T00:00:00"/>
        <d v="2026-03-13T00:00:00"/>
        <d v="2026-03-14T00:00:00"/>
        <d v="2026-03-15T00:00:00"/>
        <d v="2026-03-16T00:00:00"/>
        <d v="2026-03-17T00:00:00"/>
        <d v="2026-03-18T00:00:00"/>
        <d v="2026-03-19T00:00:00"/>
        <d v="2026-03-20T00:00:00"/>
        <d v="2026-03-21T00:00:00"/>
        <d v="2026-03-22T00:00:00"/>
        <d v="2026-03-23T00:00:00"/>
        <d v="2026-03-26T00:00:00"/>
        <d v="2026-03-27T00:00:00"/>
        <d v="2026-03-29T00:00:00"/>
        <d v="2026-03-30T00:00:00"/>
        <d v="2026-03-31T00:00:00"/>
        <d v="2026-04-01T00:00:00"/>
        <d v="2026-04-03T00:00:00"/>
        <d v="2026-04-04T00:00:00"/>
        <d v="2026-04-06T00:00:00"/>
        <d v="2026-04-07T00:00:00"/>
        <d v="2026-04-08T00:00:00"/>
        <d v="2026-04-09T00:00:00"/>
        <d v="2026-04-10T00:00:00"/>
        <d v="2026-04-11T00:00:00"/>
        <d v="2026-04-13T00:00:00"/>
        <d v="2026-04-16T00:00:00"/>
        <d v="2026-04-17T00:00:00"/>
        <d v="2026-04-18T00:00:00"/>
        <d v="2026-04-19T00:00:00"/>
        <d v="2026-04-20T00:00:00"/>
        <d v="2026-04-21T00:00:00"/>
        <d v="2026-04-22T00:00:00"/>
        <d v="2026-04-25T00:00:00"/>
        <d v="2026-04-27T00:00:00"/>
        <d v="2026-04-28T00:00:00"/>
        <d v="2026-04-29T00:00:00"/>
        <d v="2026-04-30T00:00:00"/>
        <d v="2026-05-01T00:00:00"/>
        <d v="2026-05-02T00:00:00"/>
        <d v="2026-05-03T00:00:00"/>
        <d v="2026-05-04T00:00:00"/>
        <d v="2026-05-05T00:00:00"/>
        <d v="2026-05-06T00:00:00"/>
        <d v="2026-05-08T00:00:00"/>
        <d v="2026-05-09T00:00:00"/>
        <d v="2026-05-12T00:00:00"/>
        <d v="2026-05-13T00:00:00"/>
        <d v="2026-05-14T00:00:00"/>
        <d v="2026-05-15T00:00:00"/>
        <d v="2026-05-17T00:00:00"/>
        <d v="2026-05-18T00:00:00"/>
        <d v="2026-05-20T00:00:00"/>
        <d v="2026-05-22T00:00:00"/>
        <d v="2026-05-25T00:00:00"/>
        <d v="2026-05-26T00:00:00"/>
        <d v="2026-05-27T00:00:00"/>
        <d v="2026-05-28T00:00:00"/>
        <d v="2026-05-30T00:00:00"/>
        <d v="2026-06-01T00:00:00"/>
        <d v="2026-06-02T00:00:00"/>
        <d v="2026-06-03T00:00:00"/>
        <d v="2026-06-04T00:00:00"/>
        <d v="2026-06-07T00:00:00"/>
        <d v="2026-06-08T00:00:00"/>
        <d v="2026-06-13T00:00:00"/>
        <d v="2026-06-14T00:00:00"/>
        <d v="2026-06-15T00:00:00"/>
        <d v="2026-06-16T00:00:00"/>
        <d v="2026-06-17T00:00:00"/>
        <d v="2026-06-18T00:00:00"/>
        <d v="2026-06-19T00:00:00"/>
        <d v="2026-06-21T00:00:00"/>
        <d v="2026-06-22T00:00:00"/>
        <d v="2026-06-23T00:00:00"/>
        <d v="2026-06-24T00:00:00"/>
        <d v="2026-06-25T00:00:00"/>
        <d v="2026-06-26T00:00:00"/>
        <d v="2026-06-27T00:00:00"/>
        <d v="2026-06-28T00:00:00"/>
        <d v="2026-06-30T00:00:00"/>
        <d v="2026-07-01T00:00:00"/>
        <d v="2026-07-02T00:00:00"/>
        <d v="2026-07-03T00:00:00"/>
        <d v="2026-07-04T00:00:00"/>
        <d v="2026-07-05T00:00:00"/>
        <d v="2026-07-06T00:00:00"/>
        <d v="2026-07-07T00:00:00"/>
        <d v="2026-07-08T00:00:00"/>
        <d v="2026-07-09T00:00:00"/>
        <d v="2026-07-10T00:00:00"/>
        <d v="2026-07-11T00:00:00"/>
        <d v="2026-07-12T00:00:00"/>
        <d v="2026-07-13T00:00:00"/>
        <d v="2026-07-14T00:00:00"/>
        <d v="2026-07-15T00:00:00"/>
        <d v="2026-07-16T00:00:00"/>
        <d v="2026-07-17T00:00:00"/>
        <d v="2026-07-20T00:00:00"/>
        <d v="2026-07-21T00:00:00"/>
        <d v="2026-07-22T00:00:00"/>
        <d v="2026-07-23T00:00:00"/>
        <d v="2026-07-24T00:00:00"/>
        <d v="2026-07-25T00:00:00"/>
        <d v="2026-07-26T00:00:00"/>
        <d v="2026-07-28T00:00:00"/>
        <d v="2026-07-29T00:00:00"/>
        <d v="2026-07-30T00:00:00"/>
        <d v="2026-07-31T00:00:00"/>
        <d v="2026-08-01T00:00:00"/>
        <d v="2026-08-02T00:00:00"/>
        <d v="2026-08-03T00:00:00"/>
        <d v="2026-08-04T00:00:00"/>
        <d v="2026-08-05T00:00:00"/>
        <d v="2026-08-06T00:00:00"/>
        <d v="2026-08-07T00:00:00"/>
        <d v="2026-08-08T00:00:00"/>
        <d v="2026-08-09T00:00:00"/>
        <d v="2026-08-11T00:00:00"/>
        <d v="2026-08-12T00:00:00"/>
        <d v="2026-08-13T00:00:00"/>
        <d v="2026-08-14T00:00:00"/>
        <d v="2026-08-15T00:00:00"/>
        <d v="2026-08-16T00:00:00"/>
        <d v="2026-08-18T00:00:00"/>
        <d v="2026-08-19T00:00:00"/>
        <d v="2026-08-20T00:00:00"/>
        <d v="2026-08-21T00:00:00"/>
        <d v="2026-08-22T00:00:00"/>
        <d v="2026-08-23T00:00:00"/>
        <d v="2026-08-24T00:00:00"/>
        <d v="2026-08-25T00:00:00"/>
        <d v="2026-08-26T00:00:00"/>
        <d v="2026-08-27T00:00:00"/>
        <d v="2026-08-28T00:00:00"/>
        <d v="2026-08-29T00:00:00"/>
        <d v="2026-08-30T00:00:00"/>
        <d v="2026-08-31T00:00:00"/>
        <d v="2026-09-01T00:00:00"/>
        <d v="2026-09-02T00:00:00"/>
        <d v="2026-09-03T00:00:00"/>
        <d v="2026-09-04T00:00:00"/>
        <d v="2026-09-05T00:00:00"/>
        <d v="2026-09-06T00:00:00"/>
        <d v="2026-09-07T00:00:00"/>
        <d v="2026-09-08T00:00:00"/>
        <d v="2026-09-10T00:00:00"/>
        <m/>
        <d v="2026-07-27T00:00:00" u="1"/>
      </sharedItems>
    </cacheField>
    <cacheField name="Layer" numFmtId="0">
      <sharedItems containsBlank="1" containsMixedTypes="1" containsNumber="1" containsInteger="1" minValue="6540" maxValue="6790" count="36">
        <s v="PR1"/>
        <s v="PR2"/>
        <s v="PR3"/>
        <s v="PR5"/>
        <s v="PR4"/>
        <s v="PR6"/>
        <s v="C4"/>
        <s v="-"/>
        <s v="01N413"/>
        <s v="42N4UN"/>
        <s v="51M78UB001"/>
        <s v="01N412"/>
        <s v="46M7XZ"/>
        <s v="50M7SJ"/>
        <s v="42N4UPB001"/>
        <s v="37N4KNB008"/>
        <s v="42N4UQB002"/>
        <s v="37N4KNB009"/>
        <s v="42N4UPB002"/>
        <s v="42N4UPB004"/>
        <s v="42N4UQB004"/>
        <s v="52N4AH"/>
        <s v="RP6"/>
        <s v="RP3"/>
        <s v="uPad"/>
        <s v="PR7"/>
        <m/>
        <n v="6572" u="1"/>
        <n v="6790" u="1"/>
        <n v="6544" u="1"/>
        <n v="6559" u="1"/>
        <n v="6561" u="1"/>
        <n v="6571" u="1"/>
        <n v="6543" u="1"/>
        <n v="6573" u="1"/>
        <n v="6540" u="1"/>
      </sharedItems>
    </cacheField>
    <cacheField name="Schedule" numFmtId="0">
      <sharedItems containsBlank="1" count="1148">
        <s v="19N4AX"/>
        <s v="19N4AW"/>
        <s v="20N4BP"/>
        <s v="19N4AY"/>
        <s v="19N4AXB002"/>
        <s v="19N4AWB002"/>
        <s v="20N4BPB002"/>
        <s v="19N4AYB003"/>
        <s v="19N4AXB003"/>
        <s v="19N4AWB003"/>
        <s v="19N4AXB001"/>
        <s v="20N4BPB003"/>
        <s v="20N4BQB001"/>
        <s v="20N4BQB002"/>
        <s v="20N4BPB004"/>
        <s v="19N4AYB002"/>
        <s v="19N4AUB001"/>
        <s v="20N4BQB003"/>
        <s v="19N4AWB004"/>
        <s v="25N4MG"/>
        <s v="25N4MHB001"/>
        <s v="25N4MGB002"/>
        <s v="25N4MGB001"/>
        <s v="22N4CW"/>
        <s v="25N4MD"/>
        <s v="23N4HEB003"/>
        <s v="25N4MDB001"/>
        <s v="25N4MEB001"/>
        <s v="25N4MEB002"/>
        <s v="25N4MDB002"/>
        <s v="25N4MEB003"/>
        <s v="25N4MGB004"/>
        <s v="23N4HE"/>
        <s v="25N4NYB001"/>
        <s v="25N4MDB003"/>
        <s v="26N4AYB001"/>
        <s v="26N4NYB003"/>
        <s v="25N4ME"/>
        <s v="26N4NY"/>
        <s v="23N4HEB004"/>
        <s v="25N4HEB002"/>
        <s v="25N4MDB004"/>
        <s v="25N4MEB004"/>
        <s v="25N4MEB005"/>
        <s v="23N4HF"/>
        <s v="23N4HD"/>
        <s v="25N4MGB003"/>
        <s v="25N4MGB005"/>
        <s v="27N4TK"/>
        <s v="27N4TP"/>
        <s v="27N4TJB001"/>
        <s v="23N4HEB002"/>
        <s v="25N4MDB005"/>
        <s v="25N4MDB006"/>
        <s v="25N4MHB004"/>
        <s v="25N4HE"/>
        <s v="25N4MJ"/>
        <s v="25N4MK"/>
        <s v="25N4MDB007"/>
        <s v="23N4HEB005"/>
        <s v="215N4ME"/>
        <s v="25N4MEB006"/>
        <s v="29N4XN"/>
        <s v="29N4XP"/>
        <s v="29N4XNB001"/>
        <s v="29N4XPB002"/>
        <s v="20N4BQB005"/>
        <s v="23N4HDB002"/>
        <s v="30N4AC"/>
        <s v="30N4ACB003"/>
        <s v="25N4MKB002"/>
        <s v="29N4XPB005"/>
        <s v="30N4AA"/>
        <s v="32N4AW"/>
        <s v="30N4AAB002"/>
        <s v="30N4AAB003"/>
        <s v="25N4MKB001"/>
        <s v="30N4ACB002"/>
        <s v="32N4AWB002"/>
        <s v="23N4HEB006"/>
        <s v="29N4XPB006"/>
        <s v="33N4BF"/>
        <s v="30N4AAB004"/>
        <s v="29N4XNB002"/>
        <s v="30N4AAB005"/>
        <s v="33N4BJ"/>
        <s v="34N4CE"/>
        <s v="33N4BH"/>
        <s v="34N4CG"/>
        <s v="34N4CGB001"/>
        <s v="33N4BHB002"/>
        <s v="34N4CGB002"/>
        <s v="34N4CFB001"/>
        <s v="36N4HM"/>
        <s v="34N4CEB002"/>
        <s v="34N4CHB001"/>
        <s v="34N4CF"/>
        <s v="29N4XNB004"/>
        <s v="34N4CFB002"/>
        <s v="34N4CEB001"/>
        <s v="34N4CEB004"/>
        <s v="36N4GQ"/>
        <s v="36N4GS"/>
        <s v="33N4BJB001"/>
        <s v="-"/>
        <s v="34N4CFB004"/>
        <s v="36N4GQB003"/>
        <s v="34N4CGB004"/>
        <s v="36N4GQB004"/>
        <s v="32N4AX"/>
        <s v="25N4MKB003"/>
        <s v="37N4NK"/>
        <s v="37N4KNB002"/>
        <s v="37N4KPB001"/>
        <s v="41N4TP"/>
        <s v="37N4KP"/>
        <s v="41N4TPB002"/>
        <s v="34N4CGB003"/>
        <s v="37N4KNB003"/>
        <s v="37N4KN"/>
        <s v="37N4KPB002"/>
        <s v="36N4GQB002"/>
        <s v="37N4KS"/>
        <s v="37N4KNB004"/>
        <s v="39N4QF"/>
        <s v="37N4KNB001"/>
        <s v="37N4KSB001"/>
        <s v="42N4UP"/>
        <s v="42N4UQ"/>
        <s v="32N4AXB001"/>
        <s v="37N4QFB002"/>
        <s v="32N4AXB002"/>
        <s v="42N4UPB01"/>
        <s v="42N4UQB001"/>
        <s v="37N4KPB003"/>
        <s v="37N4KQ"/>
        <s v="42N4UT"/>
        <s v="42N4UTB001"/>
        <s v="42N4UU"/>
        <s v="37N4KSB002"/>
        <s v="37N4KPB004"/>
        <s v="37N4KPB005"/>
        <s v="37N4KNB005"/>
        <s v="42N4UN"/>
        <s v="33N4BJB003"/>
        <s v="32N4AXB003"/>
        <s v="36N4GQB007"/>
        <s v="36N4GQB006"/>
        <s v="3N4KNB001"/>
        <s v="42N4UPB001"/>
        <s v="34B4CGB002"/>
        <s v="42N4UPB002"/>
        <s v="42NUQB002"/>
        <s v="39N4QG"/>
        <s v="48N4KWB001"/>
        <s v="48N4KW"/>
        <s v="46M7XR"/>
        <s v="46M7XS"/>
        <s v="46M7Z7"/>
        <s v="42N4UQB003"/>
        <s v="42N4UTB005"/>
        <s v="46M7XRB001"/>
        <s v="46N4XYB001"/>
        <s v="46M7XT"/>
        <s v="46M7XV"/>
        <s v="46M7XX"/>
        <s v="32N4XB003"/>
        <s v="50M7SHB002"/>
        <s v="50M7SJ"/>
        <s v="42N4UQB004"/>
        <s v="46M7XZB001"/>
        <s v="46M7XW"/>
        <s v="3N4KNB007"/>
        <s v="42N4UQB002"/>
        <s v="50M7SL"/>
        <s v="50M7SK"/>
        <s v="32N4AXB004"/>
        <s v="46M7XZ"/>
        <s v="50M7SG"/>
        <s v="50M7SH"/>
        <s v="50M7SM"/>
        <s v="50M7SN"/>
        <s v="50M7SMB001"/>
        <s v="50M7SR"/>
        <s v="36N4HQ"/>
        <s v="49N4NQ"/>
        <s v="49N4NQB001"/>
        <s v="49N4NP"/>
        <s v="37N4KNB008"/>
        <s v="50M7ST"/>
        <s v="50M7SV"/>
        <s v="49N4NPB001"/>
        <s v="49N4NQB002"/>
        <s v="50M7SQ"/>
        <s v="37N4KNB007"/>
        <s v="42N4UPB004"/>
        <s v="50M7SUB001"/>
        <s v="46M7XU"/>
        <s v="46M7XVB001"/>
        <s v="37N4KNB009"/>
        <s v="46M7Z8"/>
        <s v="50M7SS"/>
        <s v="52N4AG"/>
        <s v="51M78U"/>
        <s v="01N413"/>
        <s v="51M78UB001"/>
        <s v="01N412"/>
        <s v="52N458"/>
        <s v="52N459B001"/>
        <s v="01N413B001"/>
        <s v="52N4AH"/>
        <s v="46M7Z8B001"/>
        <s v="46M7XY"/>
        <s v="51M78R"/>
        <s v="51M78Y"/>
        <s v="51M78V"/>
        <s v="51M78VB001"/>
        <s v="51M78W"/>
        <s v="51M78X"/>
        <s v="51M78T"/>
        <s v="52N4AJ"/>
        <s v="50M7SW"/>
        <s v="51M78S"/>
        <s v="52N458B009"/>
        <s v="52N4AK"/>
        <s v="51M78Z"/>
        <s v="50M7SX"/>
        <s v="50M7SP"/>
        <s v="50M7SU"/>
        <s v="52N458B010"/>
        <s v="52N458C009"/>
        <s v="02M795"/>
        <s v="02M796"/>
        <s v="02M797"/>
        <s v="02M798"/>
        <s v="02M7Tp"/>
        <s v="02M797B001"/>
        <s v="03M7JV"/>
        <s v="03M7JW"/>
        <s v="03M7JU"/>
        <s v="02M799"/>
        <s v="50M7SPB001"/>
        <s v="02M798B001"/>
        <s v="03M7GG"/>
        <s v="03M7JWB001"/>
        <s v="02M798B003"/>
        <s v="02M798B002"/>
        <s v="03M7GGB002"/>
        <s v="03M7GGB001"/>
        <s v="50M7SSB001"/>
        <s v="46M78ZB001"/>
        <s v="50M7SJB001"/>
        <s v="02M7C3"/>
        <s v="03M7JWB002"/>
        <s v="14N4TDB004"/>
        <s v="03M7YE"/>
        <s v="03M7YF"/>
        <s v="02M7C3B001"/>
        <s v="03M7GJ"/>
        <s v="03M7MV"/>
        <s v="46M7XXB002"/>
        <s v="03M7GGB003"/>
        <s v="03M7GJB001"/>
        <s v="04M715"/>
        <s v="04M716"/>
        <s v="03M7MVB001"/>
        <s v="51M78SB001"/>
        <s v="46M7Z8B002"/>
        <s v="04M713"/>
        <s v="04M714"/>
        <s v="51M792"/>
        <s v="46M7Z8B003"/>
        <s v=" 51M78W"/>
        <s v="51M794"/>
        <s v="51M795"/>
        <s v="51M793"/>
        <s v="51M790"/>
        <s v="51M795B001"/>
        <s v="02M79B"/>
        <s v="50M7SNB002"/>
        <s v="46M7XYB001"/>
        <s v="02M79C"/>
        <s v="04M78E"/>
        <s v="04M79H"/>
        <s v="05M7K7"/>
        <s v="05M7K8"/>
        <s v="46M7XYB003"/>
        <s v="05M7K6"/>
        <s v="04M7B9"/>
        <s v="05M7S4"/>
        <s v="02M79G"/>
        <s v="51M791"/>
        <s v="02M79D"/>
        <s v="02M79H"/>
        <s v="02M79J"/>
        <s v="05M7S3"/>
        <s v="05M7U1"/>
        <s v="05M7U2"/>
        <s v="05M7T3"/>
        <s v="05M7S3B001"/>
        <s v="02M79E"/>
        <s v="05M7S4B002"/>
        <s v="02M79Q"/>
        <s v="52N4AJB001"/>
        <s v="05M7S4B003"/>
        <s v="05M7U2B002"/>
        <s v="05M7U2B001"/>
        <s v="51M793B001"/>
        <s v="05M7U1B001"/>
        <s v="06M71P"/>
        <s v="05M7U3"/>
        <s v="02M79F"/>
        <s v="02M79A"/>
        <s v="02M79K"/>
        <s v="02M79CB001"/>
        <s v="05M7T3B001"/>
        <s v="06M7NZ"/>
        <s v="06M7P2"/>
        <s v="06M71N"/>
        <s v="06M71NB001"/>
        <s v="02M79M"/>
        <s v="02M79N"/>
        <s v="02M79P"/>
        <s v="06M7P3"/>
        <s v="06M7P5"/>
        <s v="02N4AJ"/>
        <s v="50M7SXB002"/>
        <s v="02M79QB001"/>
        <s v="06M7S0"/>
        <s v="06M7RZ"/>
        <s v="07M767"/>
        <s v="06M7P4"/>
        <s v="02M79T"/>
        <s v="07M78H"/>
        <s v="02M79R"/>
        <s v="02M79S"/>
        <s v="02M79L"/>
        <s v="02M79KB001"/>
        <s v="51M795B002"/>
        <s v="08M7AV"/>
        <s v="08M7JW"/>
        <s v="07M79M"/>
        <s v="08M7DB"/>
        <s v="02M79V"/>
        <s v="08M7DC"/>
        <s v="07M79G"/>
        <s v="52N4AKB001"/>
        <s v="07M79L"/>
        <s v="08M7DE"/>
        <s v="08M7B0"/>
        <s v="02M79Y"/>
        <s v="02M79W"/>
        <s v="02M79U"/>
        <s v="02M79Z"/>
        <s v="02M79X"/>
        <s v="08M7DCB001"/>
        <s v="08M7B0B002"/>
        <s v="08M7JX"/>
        <s v="08M7Z4"/>
        <s v="08M7RU"/>
        <s v="08M7VF"/>
        <s v="08M7DD"/>
        <s v="02M7A0"/>
        <s v="02M7B9"/>
        <s v="02M7BG"/>
        <s v="08M7Z3"/>
        <s v="09M7ZU"/>
        <s v="08M7JXB001"/>
        <s v="02M79AB001"/>
        <s v="09M747"/>
        <s v="09M7ZUB001"/>
        <s v="09M77A"/>
        <s v="02M7BV"/>
        <s v="02M7BR"/>
        <s v="02M7C0"/>
        <s v="51M791B001"/>
        <s v="09M745"/>
        <s v="09M748"/>
        <s v="50M7SXB003"/>
        <s v="09M748B002"/>
        <s v="09M745B001"/>
        <s v="09M746"/>
        <s v="09M779"/>
        <s v="08M7Z4B002"/>
        <s v="09M748B001"/>
        <s v="09M748B003"/>
        <s v="11N4LQ"/>
        <s v="09M748B004"/>
        <s v="11M7NNB001"/>
        <s v="11M7NN"/>
        <s v="02M79UB003"/>
        <s v="02M79FB003"/>
        <s v="11N4LQB001"/>
        <s v="02M7A0B001"/>
        <s v="02M7BGB001"/>
        <s v="02M79KB002"/>
        <s v="11M7NM"/>
        <s v="11M7NMB001"/>
        <s v="11M7NP"/>
        <s v="12M7BD"/>
        <s v="12M7BB"/>
        <s v="02M7C0B002"/>
        <s v="02M7BVB001"/>
        <s v="12M7BBB001"/>
        <s v="42N4UTB006"/>
        <s v="42N4UUB001"/>
        <s v="12M7BBB002"/>
        <s v="11N4LT"/>
        <s v="11N4LS"/>
        <s v="02M79RB002"/>
        <s v="02M79BB001"/>
        <s v="12M7BC"/>
        <s v="13M7G9"/>
        <s v="08M7Y9"/>
        <s v="12M7BCB002"/>
        <s v="42N4UTB007"/>
        <s v="08M7Y9B001"/>
        <s v="13M7L5"/>
        <s v="14M7N1"/>
        <s v="14M7MQ"/>
        <s v="11M7MPB001"/>
        <s v="14M7N2"/>
        <s v="02M79VB001"/>
        <s v="14M7MR"/>
        <s v="12M7BCB003"/>
        <s v="14M7MP"/>
        <s v="14M7N1B001"/>
        <s v="14M7N2B001"/>
        <s v="14M7MPB001"/>
        <s v="14M7MT"/>
        <s v="14M7NX"/>
        <s v="14M7MS"/>
        <s v="14M7N3"/>
        <s v="14M7N3B001"/>
        <s v="14M7P2"/>
        <s v="15M73Y"/>
        <s v="52N4AJB002"/>
        <s v="14M7NW"/>
        <s v="14M7RJ"/>
        <s v="14M7RH"/>
        <s v="14M7RL"/>
        <s v="17QM81"/>
        <s v="15QM50"/>
        <s v="17QM80"/>
        <s v="14M7RKB001"/>
        <s v="14M7RHB001"/>
        <s v="52N4AHB001"/>
        <s v="02M7BGB002"/>
        <s v="16M7DQB002"/>
        <s v="14M7RK"/>
        <s v="17M7ZF"/>
        <s v="17M7ZG"/>
        <s v="14M7RM"/>
        <s v="14M7RKB002"/>
        <s v="14M7RLB001"/>
        <s v="16M7GNB001"/>
        <s v="17M705"/>
        <s v="18M73F"/>
        <s v="17M706"/>
        <s v="17M706B001"/>
        <s v="17M71Y"/>
        <s v="17M7SZ"/>
        <s v="16M7GP"/>
        <s v="16M7N9"/>
        <s v="15M75E"/>
        <s v="14M7RHB002"/>
        <s v="15M753"/>
        <s v="11N4LSB001"/>
        <s v="02M7BGB003"/>
        <s v="17M7X0"/>
        <s v="16M7N9B001"/>
        <s v="17M7X1"/>
        <s v="17M7X3"/>
        <s v="17M7X2"/>
        <s v="15M75H"/>
        <s v="17M723"/>
        <s v="18M72J"/>
        <s v="17M7T0"/>
        <s v="13N4SY"/>
        <s v="13N4SZ"/>
        <s v="13N4SWB003"/>
        <s v="18M72H"/>
        <s v="18M738"/>
        <s v="18M737"/>
        <s v="17M71Z"/>
        <s v="18M736"/>
        <s v="18M762"/>
        <s v="17M7WZB002"/>
        <s v="15M75J"/>
        <s v="15M75F"/>
        <s v="17M70B"/>
        <s v="17M709"/>
        <s v="17M70A"/>
        <s v="18M763"/>
        <s v="18M79D"/>
        <s v="17M70D"/>
        <s v="17M70C"/>
        <s v="13N4SWB002"/>
        <s v="17M70E"/>
        <s v="18M79E"/>
        <s v="19M7QB"/>
        <s v="18M79F"/>
        <s v="17M70BB001"/>
        <s v="17M70DB001"/>
        <s v="21M7LH"/>
        <s v="21M7HK"/>
        <s v="21M7C2B001"/>
        <s v="21M7E7"/>
        <s v="21M7SF"/>
        <s v="21M7SE"/>
        <s v="22M7BU"/>
        <s v="22M7AC"/>
        <s v="02N4AM"/>
        <s v="30N4AB"/>
        <s v="22M7ACB001"/>
        <s v="22M7BUB001"/>
        <s v="17M70CB001"/>
        <s v="20M74H"/>
        <s v="11N4LTB002"/>
        <s v="20M74L"/>
        <s v="20M74N"/>
        <s v="20M74M"/>
        <s v="13N4SX"/>
        <s v="17M70F"/>
        <s v="17M70H"/>
        <s v="20M74J"/>
        <s v="39N4QGB003"/>
        <s v="17M70G"/>
        <s v="17M70K"/>
        <s v="17M70J"/>
        <s v="17M70L"/>
        <s v="20M74K"/>
        <s v="02N4AL"/>
        <s v="39N4QGB006"/>
        <s v="22M7FL"/>
        <s v="22M7FM"/>
        <s v="17M70Q"/>
        <s v="02N4AK"/>
        <s v="02N4ALB001"/>
        <s v="25N4BH"/>
        <s v="17M70R"/>
        <s v="17M70S"/>
        <s v="13N4SZB001"/>
        <s v="17M70P"/>
        <s v="25M7UA"/>
        <s v="25M7UB"/>
        <s v="20M74JB002"/>
        <s v="32N4AWB007"/>
        <s v="32N4AWB006"/>
        <s v="02N4ALB002"/>
        <s v="17M70N"/>
        <s v="17M70M"/>
        <s v="25M7UE"/>
        <s v="25M7UC"/>
        <s v="17M7ZX"/>
        <s v="17M7ZXB002"/>
        <s v="23M7SW"/>
        <s v="25M7UG"/>
        <s v="24M7Z7B002"/>
        <s v="25M7UFB001"/>
        <s v="25M7UF"/>
        <s v="25M7UAB001"/>
        <s v="25M7UH"/>
        <s v="25M7UBB001"/>
        <s v="25M7UL"/>
        <s v="25M7UJ"/>
        <s v="25M7UK"/>
        <s v="25M7UD"/>
        <s v="25M7UP"/>
        <s v="17M70LB001"/>
        <s v="25M7UR"/>
        <s v="25M7US"/>
        <s v="25M7UQ"/>
        <s v="25M7UJB001"/>
        <s v="25M7UCB001"/>
        <s v="25M7UM"/>
        <s v="25M7UT"/>
        <s v="25M7H4"/>
        <s v="29M7YF"/>
        <s v="25M7UU"/>
        <s v="25M7RB"/>
        <s v="25M7UPB002"/>
        <s v="25M7RBB001"/>
        <s v="25M7UJB002"/>
        <s v="02N4ALB004"/>
        <s v="25M7UW"/>
        <s v="25M7UX"/>
        <s v="31N4NT"/>
        <s v="25M7UZ"/>
        <s v="25M7UY"/>
        <s v="25M7USB001"/>
        <s v="25M7UN"/>
        <s v="25M7USB002"/>
        <s v="25M7UHB001"/>
        <s v="26M70B"/>
        <s v="26M7ES"/>
        <s v="25MUV"/>
        <s v="25M7V3"/>
        <s v="27M70C"/>
        <s v="28M75G"/>
        <s v="27M70CB001"/>
        <s v="27M7M6"/>
        <s v="28M7GJ"/>
        <s v="30M70KB001"/>
        <s v="29M7T6"/>
        <s v="30M70K"/>
        <s v="25M7V5B002"/>
        <s v="25M7V4"/>
        <s v="25M7UVB003"/>
        <s v="25M7UV"/>
        <s v="25M7V5"/>
        <s v="25M7V0"/>
        <s v="20M74P"/>
        <s v="25M7UXB001"/>
        <s v="25M7V0B001"/>
        <s v="29M7XV"/>
        <s v="31M7M4"/>
        <s v="31M7M7"/>
        <s v="25M7V2"/>
        <s v="20M74Q"/>
        <s v="30M70KB002"/>
        <s v="31M7M4B001"/>
        <s v="31M7M7B001"/>
        <s v="20M74QB001"/>
        <s v="25M7V1"/>
        <s v="25M7V1B001"/>
        <s v="25M7V6"/>
        <s v="34N4SE"/>
        <s v="31M7RRB002"/>
        <s v="31M7RR"/>
        <s v="31M7TR"/>
        <s v="32M77H"/>
        <s v="32M77J"/>
        <s v="32M77HB001"/>
        <s v="32M77JB001"/>
        <s v="25M7V4B001"/>
        <s v="25M7URB003"/>
        <s v="31M7RRB003"/>
        <s v="25M7UVB004"/>
        <s v="20M74V"/>
        <s v="20M74R"/>
        <s v="20M74S"/>
        <s v="25M7V7"/>
        <s v="35M7PN"/>
        <s v="20M74QB002"/>
        <s v="35M7PP"/>
        <s v="25M7UWB002"/>
        <s v="35M7PM"/>
        <s v="31M7WF"/>
        <s v="31M7WG"/>
        <s v="35M7PS"/>
        <s v="35M7PR"/>
        <s v="35M7PQ"/>
        <s v="32M77HB002"/>
        <s v="25M7V7B002"/>
        <s v="35M7PPB001"/>
        <s v="32M7J5"/>
        <s v="33M7T5"/>
        <s v="25M7V5B003"/>
        <s v="25M7UWB003"/>
        <s v="35M7PU"/>
        <s v="25M7V6B001"/>
        <s v="35M7PV"/>
        <s v="35M7PT"/>
        <s v="35M7PW"/>
        <s v="35M7PX"/>
        <s v="33M7T5B001"/>
        <s v="33M7YE"/>
        <s v="34M7ZU"/>
        <s v="34M7ZW"/>
        <s v="34M7ZUB001"/>
        <s v="37N4SS"/>
        <s v="37M7PR"/>
        <s v="37M7PS"/>
        <s v="34M7AQ"/>
        <s v="20M74RB001"/>
        <s v="34M70P"/>
        <s v="20M74RB002"/>
        <s v="35M7C5"/>
        <s v="35M7PNB002"/>
        <s v="35M7E1"/>
        <s v="34M7C5B001"/>
        <s v="35M7EX"/>
        <s v="35M7E4"/>
        <s v="02N4ALB005"/>
        <s v="25M7V5B004"/>
        <s v="02N4AKB002"/>
        <s v="35M7PUB001"/>
        <s v="35M7E4B001"/>
        <s v="35M7PTB001"/>
        <s v="35M7PNB001"/>
        <s v="02N4AP"/>
        <s v="39N4CZ"/>
        <s v="02N4AN"/>
        <s v="02N4AQ"/>
        <s v="35M7N7"/>
        <s v="39N4WE"/>
        <s v="39N4WD"/>
        <s v="39N4WC"/>
        <s v="35M7N7B001"/>
        <s v="35M7Q7"/>
        <s v="36M7S2"/>
        <s v="36M79J"/>
        <s v="36M7S2B001"/>
        <s v="36M79K"/>
        <s v="36M79JB001"/>
        <s v="36M7S6"/>
        <s v="02N4ALB007"/>
        <s v="36M7S6B001"/>
        <s v="35M7PQB002"/>
        <s v="35M7PSB002"/>
        <s v="02N4ANB001"/>
        <s v="40M7L1"/>
        <s v="36M7C0"/>
        <s v="38M751"/>
        <s v="37M7DA"/>
        <s v="37M7DAB001"/>
        <s v="37M7CZ"/>
        <s v="42M77FB002"/>
        <s v="42M77F"/>
        <s v="42N4YC"/>
        <s v="42N4YB"/>
        <s v="40N4WU"/>
        <s v="43M7U6"/>
        <s v="43M7U7"/>
        <s v="43M7U8"/>
        <s v="43M7U9"/>
        <s v="43M7U7B001"/>
        <s v="43M7UB"/>
        <s v="43M7U6B001"/>
        <s v="43M7UA"/>
        <s v="35M7PSB003"/>
        <s v="40M7KZ"/>
        <s v="40M7KY"/>
        <s v="43M7UC"/>
        <s v="43M7UD"/>
        <s v="40M7KYB002"/>
        <s v="40M7L0"/>
        <s v="02N4AQB001"/>
        <s v="40M7KYB003"/>
        <s v="40M7L2"/>
        <s v="40M7L2B001"/>
        <s v="40M7L0B001"/>
        <s v="40M7L2B002"/>
        <s v="40M7L3"/>
        <s v="02N4APB001"/>
        <s v="43M7UH"/>
        <s v="43M7UE"/>
        <s v="43M7UF"/>
        <s v="43M7U8B001"/>
        <s v="40M7L6B001"/>
        <s v="40M7L8"/>
        <s v="40M7L9"/>
        <s v="40M7L7"/>
        <s v="43M7UJ"/>
        <s v="45M7L9"/>
        <s v="46M75M"/>
        <s v="40M7L9B001"/>
        <s v="46M73U"/>
        <s v="43M7UDB001"/>
        <s v="43M7UL"/>
        <s v="45M7L9B001"/>
        <s v="46M76G"/>
        <s v="46M75MB001"/>
        <s v="43M7UR"/>
        <s v="43M7UP"/>
        <s v="46M76GB001"/>
        <s v="43M7U7B002"/>
        <s v="39N4WCB001"/>
        <s v="43M7UN"/>
        <s v="46M73UB001"/>
        <s v="43M7UKB001"/>
        <s v="13N4SZB002"/>
        <s v="13N4SZB003"/>
        <s v="43M7UT"/>
        <s v="39N4WEB001"/>
        <s v="39N4CZB001"/>
        <s v="43M7UFB001"/>
        <s v="43M7UK"/>
        <s v="39N4CZB003"/>
        <s v="43M7UBB001"/>
        <s v="43M7UM"/>
        <s v="43M7UG"/>
        <s v="43M7UQ"/>
        <s v="43M7U9B002"/>
        <s v="43M7US"/>
        <s v="43M7URB001"/>
        <s v="43M7UAB002"/>
        <s v="43M7URB002"/>
        <s v="51M7SE"/>
        <s v="51M7VC"/>
        <s v="52M7ZS"/>
        <s v="52M7ZSB001"/>
        <s v="52M74B"/>
        <s v="03M7LS"/>
        <s v="52M76R"/>
        <s v="52M76S"/>
        <s v="52M7ZT"/>
        <s v="43M7USB001"/>
        <s v="52M771"/>
        <s v="52M771B001"/>
        <s v="43M7U8B002"/>
        <s v="47M7GS"/>
        <s v="47M7JS"/>
        <s v="43M7U7B003"/>
        <s v="43M7UCB002"/>
        <s v="43M7UAB003"/>
        <s v="48M7Q6"/>
        <s v="47M7KQ"/>
        <s v="04M7BR"/>
        <s v="04M7BB"/>
        <s v="04M7BRB002"/>
        <s v="47M7KQB001"/>
        <s v="48M7Q6B001"/>
        <s v="43M7UQB002"/>
        <s v="43M7U7B004"/>
        <s v="04M7AX"/>
        <s v="04M7BA"/>
        <s v="07M7KN"/>
        <s v="07M7LY"/>
        <s v="07M7MY"/>
        <s v="07M7MX"/>
        <s v="39N4WDB001"/>
        <s v="07M7LX"/>
        <s v="08M7YD"/>
        <s v="07M7MZ"/>
        <s v="07M7MZB002"/>
        <s v="07M7KM"/>
        <s v="08M7YC"/>
        <s v="09M7AK"/>
        <s v="09M70U"/>
        <s v="08M7YE"/>
        <s v="09M70UB001"/>
        <s v="09M70V"/>
        <s v="09M70T"/>
        <s v="09M74J"/>
        <s v="51M7R0"/>
        <s v="51M7QZ"/>
        <s v="09M70VB001"/>
        <s v="09M7AC"/>
        <s v="09M70TB001"/>
        <s v="09M7ACB001"/>
        <s v="51M7RB"/>
        <s v="51M7R9"/>
        <s v="09M7AJ"/>
        <s v="09M7AT"/>
        <s v="51M7RA"/>
        <s v="51M7R6"/>
        <s v="09M7ATB001"/>
        <s v="09M7AL"/>
        <s v="09M7AJB001"/>
        <s v="51M7R7"/>
        <s v="51M7R8"/>
        <s v="11N4BK"/>
        <s v="09M7ALB001"/>
        <s v="09M70S"/>
        <s v="09M70SB001"/>
        <s v="10M7PZ"/>
        <s v="11M79M"/>
        <s v="09M7AY"/>
        <s v="51M7R6B002"/>
        <s v="10M7PH"/>
        <s v="09M7AD"/>
        <s v="10M7PM"/>
        <s v="11M79J"/>
        <s v="10M7PMB001"/>
        <s v="10M7Q5"/>
        <s v="10M7PN"/>
        <s v="09M7AU"/>
        <s v="10M7Q5B001"/>
        <s v="10M7PNB001"/>
        <s v="12M7P3"/>
        <s v="51M7R9B001"/>
        <s v="12M7P4"/>
        <s v="09M7AUB002"/>
        <s v="12M7P3B001"/>
        <s v="12M7PA"/>
        <s v="17M77V"/>
        <s v="51M7QZB001"/>
        <s v="51M7R0B001"/>
        <s v="12M7PB"/>
        <s v="17M77W"/>
        <s v="12M7PBB001"/>
        <s v="17M77WB001"/>
        <s v="12M7P3B002"/>
        <s v="12M7PAB001"/>
        <s v="48M7T1"/>
        <s v="48M7VE"/>
        <s v="48M7T1B001"/>
        <s v="48M7UK"/>
        <s v="48M7UKB002"/>
        <s v="18M7KP"/>
        <s v="11N4BKB002"/>
        <s v="18M7KN"/>
        <s v="18M7KQ"/>
        <s v="18M7KR"/>
        <s v="23M71Q"/>
        <s v="23M71N"/>
        <s v="23M71P"/>
        <s v="18M7KU"/>
        <s v="18M7KT"/>
        <s v="23M71PB001"/>
        <s v="18M7KV"/>
        <s v="12M7P3B004"/>
        <s v="18M7KY"/>
        <s v="18M7KX"/>
        <s v="18M7KW"/>
        <s v="18M7KNB001"/>
        <s v="18M7KS"/>
        <s v="18M7KSB001"/>
        <s v="24N4XN"/>
        <s v="26M716"/>
        <s v="26M717"/>
        <s v="26M716B001"/>
        <s v="18M7KTB001"/>
        <s v="18M7KWB001"/>
        <s v="18M7KSB002"/>
        <s v="30M71H"/>
        <s v="18M7KXB002"/>
        <s v="31M732"/>
        <s v="24N4XNB001"/>
        <s v="30M71W"/>
        <s v="30M71V"/>
        <s v="30M71T"/>
        <s v="30M71U"/>
        <s v="36M7P5"/>
        <s v="36M7N6"/>
        <s v="36M7N5"/>
        <s v="37M721B001"/>
        <s v="37M7XP"/>
        <s v="37M721"/>
        <s v="30M71WB002"/>
        <s v="30M71UB001"/>
        <s v="42M7W6B002"/>
        <s v="42M7W5B001"/>
        <s v="42M7W3B002"/>
        <s v="42M7W4"/>
        <s v="42M7W3"/>
        <s v="42M7W5"/>
        <s v="42M7W6"/>
        <s v="42M7W3B003"/>
        <s v="42M7W6B003"/>
        <s v="42M7W6B001"/>
        <s v="42M7W3B001"/>
        <s v="42M7W4B001"/>
        <s v="30M71UB002"/>
        <s v="44M7H5"/>
        <s v="44M7H4"/>
        <s v="44M7H4B002"/>
        <s v="46M7TM"/>
        <s v="46M70T"/>
        <s v="46M7TMB001"/>
        <s v="46M70TB001"/>
        <s v="45M7SS"/>
        <s v="46M70U"/>
        <s v="45M7ST"/>
        <s v="47M796"/>
        <s v="46M73X"/>
        <s v="45M7SSB001"/>
        <s v="46M70TB002"/>
        <s v="47M795"/>
        <s v="46M73XB001"/>
        <s v="49M7ZU"/>
        <s v="49M7ZV"/>
        <s v="50M73M"/>
        <s v="50M73L"/>
        <s v="50M73N"/>
        <s v="50M73P"/>
        <s v="52M7NN"/>
        <s v="51M7N0"/>
        <s v="52M7NR"/>
        <s v="52M7NH"/>
        <s v="52M7NP"/>
        <s v="52M7NQ"/>
        <s v="52M7NQB001"/>
        <s v="43M768"/>
        <s v="43M769"/>
        <s v="44M7H2"/>
        <s v="44M7H1"/>
        <s v="44M7H2B002"/>
        <s v="48N4AA"/>
        <s v="44M7H1B001"/>
        <s v="43M769B001"/>
        <s v="46M7W4"/>
        <s v="44M7H2B005"/>
        <s v="46M7W6"/>
        <s v="46M7W5"/>
        <s v="46M7W3"/>
        <s v="48M7M0"/>
        <s v="02M7EX"/>
        <s v="02M7EY"/>
        <s v="48M7M1"/>
        <s v="48M7LZ"/>
        <s v="48M7M2"/>
        <s v="03M7GL"/>
        <s v="03M7GK"/>
        <s v="03M7GM"/>
        <s v="03M7GN"/>
        <s v="07N4BM"/>
        <s v="48N4AB"/>
        <s v="03N4AH"/>
        <s v="48M7M0B001"/>
        <s v="46M7W3B001"/>
        <s v="43M769B002"/>
        <s v="46M7W4B002"/>
        <s v="46M7W5B002"/>
        <s v="46M7W6B001"/>
        <s v="48M7M2B001"/>
        <s v="07M7NX"/>
        <s v="07M7NW"/>
        <s v="46M7W5B003"/>
        <s v="46M7W4B003"/>
        <s v="46M7W6B002"/>
        <s v="48M7M1B001"/>
        <s v="44M7H1B002"/>
        <s v="48M7M2B002"/>
        <s v="03M7GNB001"/>
        <s v="03M7GMB001"/>
        <s v="48M7M1B002"/>
        <s v="03M7GLB001"/>
        <s v="03M7GKB001"/>
        <s v="02M7EYB001"/>
        <s v="07N4BN"/>
        <s v="48N4AAB001"/>
        <s v="48N4AAB002"/>
        <s v="44M7H1B003"/>
        <s v="03M7GLB002"/>
        <s v="48M7LZB001"/>
        <s v="46M7W6B003"/>
        <s v="07M7NXB001"/>
        <s v="07M7NWB002"/>
        <s v="07M7NWB001"/>
        <s v="48M7LZB003"/>
        <s v="46M7W5B004"/>
        <s v="48N4ABB001"/>
        <s v="14M74Q"/>
        <s v="14M74R"/>
        <s v="48M7LZB004"/>
        <s v="07N4BNB001"/>
        <s v="15M7DK"/>
        <s v="15M7DL"/>
        <s v="15M7DN"/>
        <s v="15M7DH"/>
        <s v="15M7DKB001"/>
        <s v="15M7DJ"/>
        <s v="15M7DM"/>
        <s v="14M74RB001"/>
        <s v="15M7D9"/>
        <s v="11N4CJ"/>
        <s v="15M7D6"/>
        <s v="15M7DA"/>
        <s v="11N4CG"/>
        <s v="15M7DG"/>
        <s v="11N4CJB001"/>
        <s v="07M7NXB002"/>
        <s v="15M7DLB001"/>
        <s v="07M7NWB004"/>
        <s v="16N4SM"/>
        <s v="15M7DF"/>
        <s v="15M7DD"/>
        <s v="15M7DB"/>
        <s v="15M7D8"/>
        <s v="15M7DC"/>
        <s v="15M7DAB001"/>
        <s v="16N4SL"/>
        <s v="11N4CGB001"/>
        <s v="15M7DMB002"/>
        <s v="15M7D7"/>
        <s v="18N4UU"/>
        <s v="15M7DAB002"/>
        <s v="23N4AE"/>
        <s v="24N4AMB001"/>
        <s v="24N4AM"/>
        <s v="24N4AL"/>
        <s v="23N4AD"/>
        <s v="23N4AF"/>
        <s v="24N4AN"/>
        <s v="18N4UUB001"/>
        <s v="23N4AC"/>
        <s v="23N4AFB001"/>
        <s v="25M733"/>
        <s v="25M7WNB002"/>
        <s v="25M7WN"/>
        <s v="15M7DKB002"/>
        <s v="25M7WNB003"/>
        <s v="15M7DAB004"/>
        <s v="26M7CP"/>
        <s v="26M76KB003"/>
        <s v="26M76K"/>
        <s v="15M7DJB001"/>
        <s v="15M7D7B001"/>
        <s v="23N4AG"/>
        <s v="23N4AH"/>
        <s v="23N4AJ"/>
        <s v="23N4AK"/>
        <s v="26M7CN"/>
        <s v="26M76L"/>
        <s v="15M7D6B002"/>
        <s v="23N4ADB001"/>
        <s v="15M7DHB001"/>
        <s v="15M7DMB004"/>
        <s v="15M7DKB003"/>
        <s v="26M7CQ"/>
        <s v="11N4CJB003"/>
        <s v="23N4ACB002"/>
        <s v="15M7D7B002"/>
        <s v="26M7CQB001"/>
        <s v="15M7DJB002"/>
        <s v="23N4AKB002"/>
        <s v="07N4BNB002"/>
        <s v="15M7D6B001"/>
        <s v="15M7DJB003"/>
        <s v="15M7D7B003"/>
        <s v="23N4AKB003"/>
        <s v="27N4EK"/>
        <s v="27N4EJ"/>
        <s v="14M74QB001"/>
        <s v="18N4UW"/>
        <s v="23N4AFB002"/>
        <s v="23N4ACB003"/>
        <s v="15M7D7B005"/>
        <s v="23N4ADB003"/>
        <s v="23N4ADB002"/>
        <s v="23N4AHB001"/>
        <s v="33N4NE"/>
        <s v="33M72B"/>
        <s v="33M709"/>
        <s v="33M72BB002"/>
        <s v="15M7DAB006"/>
        <s v="33M72C"/>
        <s v="33M707"/>
        <s v="33M708"/>
        <s v="15M7D7B006"/>
        <s v="23N4AFB003"/>
        <s v="33N4ND"/>
        <s v="35M7DL"/>
        <s v="35M7DK"/>
        <s v="35M7HL"/>
        <s v="35M7DJ"/>
        <s v="35M7DN"/>
        <s v="35M7HLB001"/>
        <s v="35M7DNB001"/>
        <s v="15M7D6B004"/>
        <s v="31BWM7B001"/>
        <s v="18N4UWB001"/>
        <s v="23N4AHB002"/>
        <m/>
        <s v="02M7C4" u="1"/>
      </sharedItems>
    </cacheField>
    <cacheField name="Wafer Q'ty" numFmtId="0">
      <sharedItems containsBlank="1" containsMixedTypes="1" containsNumber="1" containsInteger="1" minValue="1" maxValue="13"/>
    </cacheField>
    <cacheField name="Rework wafer" numFmtId="0">
      <sharedItems containsBlank="1" containsMixedTypes="1" containsNumber="1" containsInteger="1" minValue="0" maxValue="13"/>
    </cacheField>
    <cacheField name="From previous layer" numFmtId="0">
      <sharedItems containsBlank="1" containsMixedTypes="1" containsNumber="1" containsInteger="1" minValue="0" maxValue="128"/>
    </cacheField>
    <cacheField name="particle" numFmtId="0">
      <sharedItems containsBlank="1" containsMixedTypes="1" containsNumber="1" containsInteger="1" minValue="0" maxValue="132"/>
    </cacheField>
    <cacheField name="bubble" numFmtId="0">
      <sharedItems containsBlank="1" containsMixedTypes="1" containsNumber="1" containsInteger="1" minValue="0" maxValue="25"/>
    </cacheField>
    <cacheField name="gel" numFmtId="0">
      <sharedItems containsBlank="1" containsMixedTypes="1" containsNumber="1" containsInteger="1" minValue="0" maxValue="93"/>
    </cacheField>
    <cacheField name="WES shift" numFmtId="0">
      <sharedItems containsString="0" containsBlank="1" containsNumber="1" containsInteger="1" minValue="0" maxValue="18"/>
    </cacheField>
    <cacheField name="Addition defect" numFmtId="0">
      <sharedItems containsString="0" containsBlank="1" containsNumber="1" containsInteger="1" minValue="0" maxValue="148"/>
    </cacheField>
    <cacheField name="Defect source - Coat" numFmtId="0">
      <sharedItems containsBlank="1"/>
    </cacheField>
    <cacheField name="Defect source - Exposure" numFmtId="0">
      <sharedItems containsBlank="1"/>
    </cacheField>
    <cacheField name="Defect source - Develop" numFmtId="0">
      <sharedItems containsBlank="1"/>
    </cacheField>
    <cacheField name="Defect source - OM" numFmtId="0">
      <sharedItems containsBlank="1"/>
    </cacheField>
    <cacheField name="Action" numFmtId="0">
      <sharedItems containsNonDate="0" containsString="0" containsBlank="1"/>
    </cacheField>
    <cacheField name="RW time" numFmtId="0">
      <sharedItems containsString="0" containsBlank="1" containsNumber="1" containsInteger="1" minValue="1" maxValue="1"/>
    </cacheField>
  </cacheFields>
  <extLst>
    <ext xmlns:x14="http://schemas.microsoft.com/office/spreadsheetml/2009/9/main" uri="{725AE2AE-9491-48be-B2B4-4EB974FC3084}">
      <x14:pivotCacheDefinition pivotCacheId="6"/>
    </ext>
  </extLst>
</pivotCacheDefinition>
</file>

<file path=xl/pivotCache/pivotCacheDefinition6.xml><?xml version="1.0" encoding="utf-8"?>
<pivotCacheDefinition xmlns="http://schemas.openxmlformats.org/spreadsheetml/2006/main" xmlns:r="http://schemas.openxmlformats.org/officeDocument/2006/relationships" r:id="rId1" refreshedBy="潘慶豪" refreshedDate="46275.737661226849" createdVersion="6" refreshedVersion="6" minRefreshableVersion="3" recordCount="4500">
  <cacheSource type="worksheet">
    <worksheetSource ref="B1:AA1048576" sheet="M7-PR Daily rework rate (All)"/>
  </cacheSource>
  <cacheFields count="26">
    <cacheField name="ADI date" numFmtId="176">
      <sharedItems containsNonDate="0" containsDate="1" containsString="0" containsBlank="1" minDate="2023-05-26T00:00:00" maxDate="2026-09-11T00:00:00" count="849">
        <d v="2023-05-26T00:00:00"/>
        <d v="2023-05-28T00:00:00"/>
        <d v="2023-05-29T00:00:00"/>
        <d v="2023-05-30T00:00:00"/>
        <d v="2023-05-31T00:00:00"/>
        <d v="2023-06-02T00:00:00"/>
        <d v="2023-06-04T00:00:00"/>
        <d v="2023-06-06T00:00:00"/>
        <d v="2023-06-07T00:00:00"/>
        <d v="2023-06-08T00:00:00"/>
        <d v="2023-06-09T00:00:00"/>
        <d v="2023-06-11T00:00:00"/>
        <d v="2023-06-12T00:00:00"/>
        <d v="2023-06-13T00:00:00"/>
        <d v="2023-06-14T00:00:00"/>
        <d v="2023-06-17T00:00:00"/>
        <d v="2023-06-19T00:00:00"/>
        <d v="2023-06-20T00:00:00"/>
        <d v="2023-06-21T00:00:00"/>
        <d v="2023-06-22T00:00:00"/>
        <d v="2023-06-23T00:00:00"/>
        <d v="2023-06-24T00:00:00"/>
        <d v="2023-06-25T00:00:00"/>
        <d v="2023-06-26T00:00:00"/>
        <d v="2023-06-27T00:00:00"/>
        <d v="2023-06-29T00:00:00"/>
        <d v="2023-06-30T00:00:00"/>
        <d v="2023-07-01T00:00:00"/>
        <d v="2023-07-04T00:00:00"/>
        <d v="2023-07-05T00:00:00"/>
        <d v="2023-07-08T00:00:00"/>
        <d v="2023-07-10T00:00:00"/>
        <d v="2023-07-11T00:00:00"/>
        <d v="2023-07-12T00:00:00"/>
        <d v="2023-07-13T00:00:00"/>
        <d v="2023-07-14T00:00:00"/>
        <d v="2023-07-15T00:00:00"/>
        <d v="2023-07-16T00:00:00"/>
        <d v="2023-07-17T00:00:00"/>
        <d v="2023-07-18T00:00:00"/>
        <d v="2023-07-19T00:00:00"/>
        <d v="2023-07-20T00:00:00"/>
        <d v="2023-07-22T00:00:00"/>
        <d v="2023-07-23T00:00:00"/>
        <d v="2023-07-24T00:00:00"/>
        <d v="2023-07-25T00:00:00"/>
        <d v="2023-07-26T00:00:00"/>
        <d v="2023-07-27T00:00:00"/>
        <d v="2023-07-28T00:00:00"/>
        <d v="2023-07-29T00:00:00"/>
        <d v="2023-07-30T00:00:00"/>
        <d v="2023-07-31T00:00:00"/>
        <d v="2023-08-01T00:00:00"/>
        <d v="2023-08-03T00:00:00"/>
        <d v="2023-08-05T00:00:00"/>
        <d v="2023-08-06T00:00:00"/>
        <d v="2023-08-07T00:00:00"/>
        <d v="2023-08-08T00:00:00"/>
        <d v="2023-08-09T00:00:00"/>
        <d v="2023-08-10T00:00:00"/>
        <d v="2023-08-12T00:00:00"/>
        <d v="2023-08-13T00:00:00"/>
        <d v="2023-08-14T00:00:00"/>
        <d v="2023-08-15T00:00:00"/>
        <d v="2023-08-16T00:00:00"/>
        <d v="2023-08-17T00:00:00"/>
        <d v="2023-08-18T00:00:00"/>
        <d v="2023-08-19T00:00:00"/>
        <d v="2023-08-21T00:00:00"/>
        <d v="2023-08-22T00:00:00"/>
        <d v="2023-08-23T00:00:00"/>
        <d v="2023-08-24T00:00:00"/>
        <d v="2023-08-27T00:00:00"/>
        <d v="2023-08-28T00:00:00"/>
        <d v="2023-08-29T00:00:00"/>
        <d v="2023-08-31T00:00:00"/>
        <d v="2023-09-01T00:00:00"/>
        <d v="2023-09-02T00:00:00"/>
        <d v="2023-09-03T00:00:00"/>
        <d v="2023-09-04T00:00:00"/>
        <d v="2023-09-06T00:00:00"/>
        <d v="2023-09-07T00:00:00"/>
        <d v="2023-09-10T00:00:00"/>
        <d v="2023-09-11T00:00:00"/>
        <d v="2023-09-12T00:00:00"/>
        <d v="2023-09-13T00:00:00"/>
        <d v="2023-09-15T00:00:00"/>
        <d v="2023-09-16T00:00:00"/>
        <d v="2023-09-17T00:00:00"/>
        <d v="2023-09-19T00:00:00"/>
        <d v="2023-09-20T00:00:00"/>
        <d v="2023-09-22T00:00:00"/>
        <d v="2023-09-27T00:00:00"/>
        <d v="2023-09-29T00:00:00"/>
        <d v="2023-09-30T00:00:00"/>
        <d v="2023-10-04T00:00:00"/>
        <d v="2023-10-05T00:00:00"/>
        <d v="2023-10-06T00:00:00"/>
        <d v="2023-10-08T00:00:00"/>
        <d v="2023-10-10T00:00:00"/>
        <d v="2023-10-13T00:00:00"/>
        <d v="2023-10-17T00:00:00"/>
        <d v="2023-10-18T00:00:00"/>
        <d v="2023-10-19T00:00:00"/>
        <d v="2023-10-21T00:00:00"/>
        <d v="2023-10-22T00:00:00"/>
        <d v="2023-10-27T00:00:00"/>
        <d v="2023-10-29T00:00:00"/>
        <d v="2023-10-30T00:00:00"/>
        <d v="2023-11-01T00:00:00"/>
        <d v="2023-11-02T00:00:00"/>
        <d v="2023-11-03T00:00:00"/>
        <d v="2023-11-04T00:00:00"/>
        <d v="2023-11-06T00:00:00"/>
        <d v="2023-11-11T00:00:00"/>
        <d v="2023-11-12T00:00:00"/>
        <d v="2023-11-13T00:00:00"/>
        <d v="2023-11-14T00:00:00"/>
        <d v="2023-11-15T00:00:00"/>
        <d v="2023-11-16T00:00:00"/>
        <d v="2023-11-18T00:00:00"/>
        <d v="2023-11-19T00:00:00"/>
        <d v="2023-11-20T00:00:00"/>
        <d v="2023-11-21T00:00:00"/>
        <d v="2023-11-22T00:00:00"/>
        <d v="2023-11-23T00:00:00"/>
        <d v="2023-11-24T00:00:00"/>
        <d v="2023-11-26T00:00:00"/>
        <d v="2023-11-27T00:00:00"/>
        <d v="2023-11-28T00:00:00"/>
        <d v="2023-11-29T00:00:00"/>
        <d v="2023-11-30T00:00:00"/>
        <d v="2023-12-02T00:00:00"/>
        <d v="2023-12-04T00:00:00"/>
        <d v="2023-12-07T00:00:00"/>
        <d v="2023-12-09T00:00:00"/>
        <d v="2023-12-10T00:00:00"/>
        <d v="2023-12-11T00:00:00"/>
        <d v="2023-12-12T00:00:00"/>
        <d v="2023-12-13T00:00:00"/>
        <d v="2023-12-14T00:00:00"/>
        <d v="2023-12-15T00:00:00"/>
        <d v="2023-12-17T00:00:00"/>
        <d v="2023-12-19T00:00:00"/>
        <d v="2023-12-20T00:00:00"/>
        <d v="2023-12-21T00:00:00"/>
        <d v="2023-12-23T00:00:00"/>
        <d v="2023-12-24T00:00:00"/>
        <d v="2023-12-25T00:00:00"/>
        <d v="2023-12-26T00:00:00"/>
        <d v="2023-12-27T00:00:00"/>
        <d v="2023-12-28T00:00:00"/>
        <d v="2023-12-31T00:00:00"/>
        <d v="2024-01-02T00:00:00"/>
        <d v="2024-01-03T00:00:00"/>
        <d v="2024-01-04T00:00:00"/>
        <d v="2024-01-05T00:00:00"/>
        <d v="2024-01-06T00:00:00"/>
        <d v="2024-01-07T00:00:00"/>
        <d v="2024-01-08T00:00:00"/>
        <d v="2024-01-09T00:00:00"/>
        <d v="2024-01-10T00:00:00"/>
        <d v="2024-01-11T00:00:00"/>
        <d v="2024-01-12T00:00:00"/>
        <d v="2024-01-13T00:00:00"/>
        <d v="2024-01-14T00:00:00"/>
        <d v="2024-01-15T00:00:00"/>
        <d v="2024-01-16T00:00:00"/>
        <d v="2024-01-17T00:00:00"/>
        <d v="2024-01-18T00:00:00"/>
        <d v="2024-01-19T00:00:00"/>
        <d v="2024-01-20T00:00:00"/>
        <d v="2024-01-21T00:00:00"/>
        <d v="2024-01-22T00:00:00"/>
        <d v="2024-01-23T00:00:00"/>
        <d v="2024-01-24T00:00:00"/>
        <d v="2024-01-25T00:00:00"/>
        <d v="2024-01-26T00:00:00"/>
        <d v="2024-01-27T00:00:00"/>
        <d v="2024-01-28T00:00:00"/>
        <d v="2024-01-29T00:00:00"/>
        <d v="2024-01-30T00:00:00"/>
        <d v="2024-01-31T00:00:00"/>
        <d v="2024-02-01T00:00:00"/>
        <d v="2024-02-02T00:00:00"/>
        <d v="2024-02-03T00:00:00"/>
        <d v="2024-02-04T00:00:00"/>
        <d v="2024-02-05T00:00:00"/>
        <d v="2024-02-06T00:00:00"/>
        <d v="2024-02-07T00:00:00"/>
        <d v="2024-02-08T00:00:00"/>
        <d v="2024-02-09T00:00:00"/>
        <d v="2024-02-10T00:00:00"/>
        <d v="2024-02-11T00:00:00"/>
        <d v="2024-02-12T00:00:00"/>
        <d v="2024-02-13T00:00:00"/>
        <d v="2024-02-14T00:00:00"/>
        <d v="2024-02-15T00:00:00"/>
        <d v="2024-02-16T00:00:00"/>
        <d v="2024-02-17T00:00:00"/>
        <d v="2024-02-18T00:00:00"/>
        <d v="2024-02-19T00:00:00"/>
        <d v="2024-02-20T00:00:00"/>
        <d v="2024-02-21T00:00:00"/>
        <d v="2024-02-22T00:00:00"/>
        <d v="2024-02-23T00:00:00"/>
        <d v="2024-02-24T00:00:00"/>
        <d v="2024-02-25T00:00:00"/>
        <d v="2024-02-26T00:00:00"/>
        <d v="2024-02-27T00:00:00"/>
        <d v="2024-02-28T00:00:00"/>
        <d v="2024-02-29T00:00:00"/>
        <d v="2024-03-01T00:00:00"/>
        <d v="2024-03-02T00:00:00"/>
        <d v="2024-03-03T00:00:00"/>
        <d v="2024-03-04T00:00:00"/>
        <d v="2024-03-05T00:00:00"/>
        <d v="2024-03-06T00:00:00"/>
        <d v="2024-03-07T00:00:00"/>
        <d v="2024-03-08T00:00:00"/>
        <d v="2024-03-09T00:00:00"/>
        <d v="2024-03-10T00:00:00"/>
        <d v="2024-03-11T00:00:00"/>
        <d v="2024-03-12T00:00:00"/>
        <d v="2024-03-13T00:00:00"/>
        <d v="2024-03-14T00:00:00"/>
        <d v="2024-03-15T00:00:00"/>
        <d v="2024-03-16T00:00:00"/>
        <d v="2024-03-17T00:00:00"/>
        <d v="2024-03-18T00:00:00"/>
        <d v="2024-03-19T00:00:00"/>
        <d v="2024-03-20T00:00:00"/>
        <d v="2024-03-21T00:00:00"/>
        <d v="2024-03-22T00:00:00"/>
        <d v="2024-03-23T00:00:00"/>
        <d v="2024-03-24T00:00:00"/>
        <d v="2024-03-25T00:00:00"/>
        <d v="2024-03-26T00:00:00"/>
        <d v="2024-03-28T00:00:00"/>
        <d v="2024-03-29T00:00:00"/>
        <d v="2024-03-30T00:00:00"/>
        <d v="2024-04-01T00:00:00"/>
        <d v="2024-04-02T00:00:00"/>
        <d v="2024-04-03T00:00:00"/>
        <d v="2024-04-05T00:00:00"/>
        <d v="2024-04-06T00:00:00"/>
        <d v="2024-04-07T00:00:00"/>
        <d v="2024-04-08T00:00:00"/>
        <d v="2024-04-09T00:00:00"/>
        <d v="2024-04-10T00:00:00"/>
        <d v="2024-04-11T00:00:00"/>
        <d v="2024-04-13T00:00:00"/>
        <d v="2024-04-14T00:00:00"/>
        <d v="2024-04-15T00:00:00"/>
        <d v="2024-04-16T00:00:00"/>
        <d v="2024-04-17T00:00:00"/>
        <d v="2024-04-18T00:00:00"/>
        <d v="2024-04-19T00:00:00"/>
        <d v="2024-04-20T00:00:00"/>
        <d v="2024-04-21T00:00:00"/>
        <d v="2024-04-22T00:00:00"/>
        <d v="2024-04-23T00:00:00"/>
        <d v="2024-04-24T00:00:00"/>
        <d v="2024-04-25T00:00:00"/>
        <d v="2024-04-26T00:00:00"/>
        <d v="2024-04-27T00:00:00"/>
        <d v="2024-04-28T00:00:00"/>
        <d v="2024-04-29T00:00:00"/>
        <d v="2024-04-30T00:00:00"/>
        <d v="2024-05-01T00:00:00"/>
        <d v="2024-05-02T00:00:00"/>
        <d v="2024-05-03T00:00:00"/>
        <d v="2024-05-04T00:00:00"/>
        <d v="2024-05-05T00:00:00"/>
        <d v="2024-05-06T00:00:00"/>
        <d v="2024-05-08T00:00:00"/>
        <d v="2024-05-09T00:00:00"/>
        <d v="2024-05-10T00:00:00"/>
        <d v="2024-05-12T00:00:00"/>
        <d v="2024-05-11T00:00:00"/>
        <d v="2024-05-13T00:00:00"/>
        <d v="2024-05-14T00:00:00"/>
        <d v="2024-05-15T00:00:00"/>
        <d v="2024-05-16T00:00:00"/>
        <d v="2024-05-17T00:00:00"/>
        <d v="2024-05-18T00:00:00"/>
        <d v="2024-05-19T00:00:00"/>
        <d v="2024-05-20T00:00:00"/>
        <d v="2024-05-21T00:00:00"/>
        <d v="2024-05-22T00:00:00"/>
        <d v="2024-05-23T00:00:00"/>
        <d v="2024-05-24T00:00:00"/>
        <d v="2024-05-25T00:00:00"/>
        <d v="2024-05-26T00:00:00"/>
        <d v="2024-05-27T00:00:00"/>
        <d v="2024-05-28T00:00:00"/>
        <d v="2024-05-29T00:00:00"/>
        <d v="2024-05-30T00:00:00"/>
        <d v="2024-06-01T00:00:00"/>
        <d v="2024-06-02T00:00:00"/>
        <d v="2024-06-03T00:00:00"/>
        <d v="2024-06-04T00:00:00"/>
        <d v="2024-06-05T00:00:00"/>
        <d v="2024-06-07T00:00:00"/>
        <d v="2024-06-08T00:00:00"/>
        <d v="2024-06-09T00:00:00"/>
        <d v="2024-06-10T00:00:00"/>
        <d v="2024-06-11T00:00:00"/>
        <d v="2024-06-13T00:00:00"/>
        <d v="2024-06-15T00:00:00"/>
        <d v="2024-06-16T00:00:00"/>
        <d v="2024-06-17T00:00:00"/>
        <d v="2024-06-18T00:00:00"/>
        <d v="2024-06-19T00:00:00"/>
        <d v="2024-06-20T00:00:00"/>
        <d v="2024-06-21T00:00:00"/>
        <d v="2024-06-22T00:00:00"/>
        <d v="2024-06-23T00:00:00"/>
        <d v="2024-06-24T00:00:00"/>
        <d v="2024-06-25T00:00:00"/>
        <d v="2024-06-26T00:00:00"/>
        <d v="2024-06-27T00:00:00"/>
        <d v="2024-06-28T00:00:00"/>
        <d v="2024-06-29T00:00:00"/>
        <d v="2024-06-30T00:00:00"/>
        <d v="2024-07-01T00:00:00"/>
        <d v="2024-07-03T00:00:00"/>
        <d v="2024-07-04T00:00:00"/>
        <d v="2024-07-06T00:00:00"/>
        <d v="2024-07-07T00:00:00"/>
        <d v="2024-07-08T00:00:00"/>
        <d v="2024-07-09T00:00:00"/>
        <d v="2024-07-10T00:00:00"/>
        <d v="2024-07-11T00:00:00"/>
        <d v="2024-07-12T00:00:00"/>
        <d v="2024-07-13T00:00:00"/>
        <d v="2024-07-14T00:00:00"/>
        <d v="2024-07-15T00:00:00"/>
        <d v="2024-07-16T00:00:00"/>
        <d v="2024-07-17T00:00:00"/>
        <d v="2024-07-18T00:00:00"/>
        <d v="2024-07-19T00:00:00"/>
        <d v="2024-07-20T00:00:00"/>
        <d v="2024-07-21T00:00:00"/>
        <d v="2024-07-22T00:00:00"/>
        <d v="2024-07-23T00:00:00"/>
        <d v="2024-07-24T00:00:00"/>
        <d v="2024-07-25T00:00:00"/>
        <d v="2024-07-26T00:00:00"/>
        <d v="2024-07-27T00:00:00"/>
        <d v="2024-07-28T00:00:00"/>
        <d v="2024-07-29T00:00:00"/>
        <d v="2024-07-30T00:00:00"/>
        <d v="2024-07-31T00:00:00"/>
        <d v="2024-08-01T00:00:00"/>
        <d v="2024-08-02T00:00:00"/>
        <d v="2024-08-03T00:00:00"/>
        <d v="2024-08-04T00:00:00"/>
        <d v="2024-08-05T00:00:00"/>
        <d v="2024-08-06T00:00:00"/>
        <d v="2024-08-07T00:00:00"/>
        <d v="2024-08-08T00:00:00"/>
        <d v="2024-08-10T00:00:00"/>
        <d v="2024-08-11T00:00:00"/>
        <d v="2024-08-12T00:00:00"/>
        <d v="2024-08-13T00:00:00"/>
        <d v="2024-08-14T00:00:00"/>
        <d v="2024-08-15T00:00:00"/>
        <d v="2024-08-17T00:00:00"/>
        <d v="2024-08-19T00:00:00"/>
        <d v="2024-08-20T00:00:00"/>
        <d v="2024-08-21T00:00:00"/>
        <d v="2024-08-22T00:00:00"/>
        <d v="2024-08-23T00:00:00"/>
        <d v="2024-08-24T00:00:00"/>
        <d v="2024-08-25T00:00:00"/>
        <d v="2024-08-26T00:00:00"/>
        <d v="2024-08-27T00:00:00"/>
        <d v="2024-08-28T00:00:00"/>
        <d v="2024-08-29T00:00:00"/>
        <d v="2024-08-30T00:00:00"/>
        <d v="2024-08-31T00:00:00"/>
        <d v="2024-09-01T00:00:00"/>
        <d v="2024-09-02T00:00:00"/>
        <d v="2024-09-03T00:00:00"/>
        <d v="2024-09-04T00:00:00"/>
        <d v="2024-09-05T00:00:00"/>
        <d v="2024-09-07T00:00:00"/>
        <d v="2024-09-08T00:00:00"/>
        <d v="2024-09-09T00:00:00"/>
        <d v="2024-09-10T00:00:00"/>
        <d v="2024-09-11T00:00:00"/>
        <d v="2024-09-13T00:00:00"/>
        <d v="2024-09-14T00:00:00"/>
        <d v="2024-09-15T00:00:00"/>
        <d v="2024-09-16T00:00:00"/>
        <d v="2024-09-17T00:00:00"/>
        <d v="2024-09-19T00:00:00"/>
        <d v="2024-09-20T00:00:00"/>
        <d v="2024-09-21T00:00:00"/>
        <d v="2024-09-22T00:00:00"/>
        <d v="2024-09-24T00:00:00"/>
        <d v="2024-09-25T00:00:00"/>
        <d v="2024-09-27T00:00:00"/>
        <d v="2024-09-29T00:00:00"/>
        <d v="2024-09-30T00:00:00"/>
        <d v="2024-10-01T00:00:00"/>
        <d v="2024-10-02T00:00:00"/>
        <d v="2024-10-03T00:00:00"/>
        <d v="2024-10-04T00:00:00"/>
        <d v="2024-10-05T00:00:00"/>
        <d v="2024-10-06T00:00:00"/>
        <d v="2024-10-07T00:00:00"/>
        <d v="2024-10-08T00:00:00"/>
        <d v="2024-10-09T00:00:00"/>
        <d v="2024-10-10T00:00:00"/>
        <d v="2024-10-11T00:00:00"/>
        <d v="2024-10-12T00:00:00"/>
        <d v="2024-10-13T00:00:00"/>
        <d v="2024-10-14T00:00:00"/>
        <d v="2024-10-16T00:00:00"/>
        <d v="2024-10-17T00:00:00"/>
        <d v="2024-10-18T00:00:00"/>
        <d v="2024-10-19T00:00:00"/>
        <d v="2024-10-20T00:00:00"/>
        <d v="2024-10-21T00:00:00"/>
        <d v="2024-10-22T00:00:00"/>
        <d v="2024-10-23T00:00:00"/>
        <d v="2024-10-24T00:00:00"/>
        <d v="2024-10-26T00:00:00"/>
        <d v="2024-10-27T00:00:00"/>
        <d v="2024-10-28T00:00:00"/>
        <d v="2024-10-29T00:00:00"/>
        <d v="2024-11-01T00:00:00"/>
        <d v="2024-11-02T00:00:00"/>
        <d v="2024-11-03T00:00:00"/>
        <d v="2024-11-05T00:00:00"/>
        <d v="2024-11-06T00:00:00"/>
        <d v="2024-11-07T00:00:00"/>
        <d v="2024-11-08T00:00:00"/>
        <d v="2024-11-09T00:00:00"/>
        <d v="2024-11-10T00:00:00"/>
        <d v="2024-11-11T00:00:00"/>
        <d v="2024-11-13T00:00:00"/>
        <d v="2024-11-14T00:00:00"/>
        <d v="2024-11-16T00:00:00"/>
        <d v="2024-11-17T00:00:00"/>
        <d v="2024-11-18T00:00:00"/>
        <d v="2024-11-19T00:00:00"/>
        <d v="2024-11-20T00:00:00"/>
        <d v="2024-11-21T00:00:00"/>
        <d v="2024-11-22T00:00:00"/>
        <d v="2024-11-24T00:00:00"/>
        <d v="2024-11-23T00:00:00"/>
        <d v="2024-11-25T00:00:00"/>
        <d v="2024-11-26T00:00:00"/>
        <d v="2024-11-29T00:00:00"/>
        <d v="2024-11-30T00:00:00"/>
        <d v="2024-12-02T00:00:00"/>
        <d v="2024-12-03T00:00:00"/>
        <d v="2024-12-04T00:00:00"/>
        <d v="2024-12-05T00:00:00"/>
        <d v="2024-12-06T00:00:00"/>
        <d v="2024-12-08T00:00:00"/>
        <d v="2024-12-07T00:00:00"/>
        <d v="2024-12-10T00:00:00"/>
        <d v="2024-12-11T00:00:00"/>
        <d v="2024-12-12T00:00:00"/>
        <d v="2024-12-13T00:00:00"/>
        <d v="2024-12-14T00:00:00"/>
        <d v="2024-12-15T00:00:00"/>
        <d v="2024-12-18T00:00:00"/>
        <d v="2024-12-20T00:00:00"/>
        <d v="2024-12-22T00:00:00"/>
        <d v="2024-12-23T00:00:00"/>
        <d v="2024-12-24T00:00:00"/>
        <d v="2024-12-25T00:00:00"/>
        <d v="2024-12-26T00:00:00"/>
        <d v="2024-12-27T00:00:00"/>
        <d v="2024-12-28T00:00:00"/>
        <d v="2024-12-29T00:00:00"/>
        <d v="2024-12-31T00:00:00"/>
        <d v="2025-01-01T00:00:00"/>
        <d v="2025-01-03T00:00:00"/>
        <d v="2025-01-04T00:00:00"/>
        <d v="2025-01-06T00:00:00"/>
        <d v="2025-01-07T00:00:00"/>
        <d v="2025-01-08T00:00:00"/>
        <d v="2025-01-15T00:00:00"/>
        <d v="2025-01-17T00:00:00"/>
        <d v="2025-01-19T00:00:00"/>
        <d v="2025-01-20T00:00:00"/>
        <d v="2025-01-21T00:00:00"/>
        <d v="2025-01-22T00:00:00"/>
        <d v="2025-01-23T00:00:00"/>
        <d v="2025-01-24T00:00:00"/>
        <d v="2025-01-25T00:00:00"/>
        <d v="2025-01-27T00:00:00"/>
        <d v="2025-01-28T00:00:00"/>
        <d v="2025-01-30T00:00:00"/>
        <d v="2025-01-31T00:00:00"/>
        <d v="2025-02-02T00:00:00"/>
        <d v="2025-01-29T00:00:00"/>
        <d v="2025-02-03T00:00:00"/>
        <d v="2025-02-04T00:00:00"/>
        <d v="2025-02-06T00:00:00"/>
        <d v="2025-02-08T00:00:00"/>
        <d v="2025-02-09T00:00:00"/>
        <d v="2025-02-10T00:00:00"/>
        <d v="2025-02-12T00:00:00"/>
        <d v="2025-02-13T00:00:00"/>
        <d v="2025-02-14T00:00:00"/>
        <d v="2025-02-15T00:00:00"/>
        <d v="2025-02-16T00:00:00"/>
        <d v="2025-02-17T00:00:00"/>
        <d v="2025-02-18T00:00:00"/>
        <d v="2025-02-20T00:00:00"/>
        <d v="2025-02-21T00:00:00"/>
        <d v="2025-02-22T00:00:00"/>
        <d v="2025-02-23T00:00:00"/>
        <d v="2025-02-24T00:00:00"/>
        <d v="2025-02-25T00:00:00"/>
        <d v="2025-02-26T00:00:00"/>
        <d v="2025-02-27T00:00:00"/>
        <d v="2025-03-05T00:00:00"/>
        <d v="2025-03-11T00:00:00"/>
        <d v="2025-03-15T00:00:00"/>
        <d v="2025-03-17T00:00:00"/>
        <d v="2025-03-18T00:00:00"/>
        <d v="2025-03-19T00:00:00"/>
        <d v="2025-03-20T00:00:00"/>
        <d v="2025-03-21T00:00:00"/>
        <d v="2025-03-22T00:00:00"/>
        <d v="2025-03-23T00:00:00"/>
        <d v="2025-03-25T00:00:00"/>
        <d v="2025-03-26T00:00:00"/>
        <d v="2025-03-27T00:00:00"/>
        <d v="2025-03-28T00:00:00"/>
        <d v="2025-03-30T00:00:00"/>
        <d v="2025-03-29T00:00:00"/>
        <d v="2025-04-04T00:00:00"/>
        <d v="2025-04-05T00:00:00"/>
        <d v="2025-04-07T00:00:00"/>
        <d v="2025-04-08T00:00:00"/>
        <d v="2025-04-09T00:00:00"/>
        <d v="2025-04-10T00:00:00"/>
        <d v="2025-04-11T00:00:00"/>
        <d v="2025-04-12T00:00:00"/>
        <d v="2025-04-14T00:00:00"/>
        <d v="2025-04-15T00:00:00"/>
        <d v="2025-04-16T00:00:00"/>
        <d v="2025-04-17T00:00:00"/>
        <d v="2025-04-18T00:00:00"/>
        <d v="2025-04-19T00:00:00"/>
        <d v="2025-04-21T00:00:00"/>
        <d v="2025-04-25T00:00:00"/>
        <d v="2025-04-27T00:00:00"/>
        <d v="2025-04-28T00:00:00"/>
        <d v="2025-04-29T00:00:00"/>
        <d v="2025-04-30T00:00:00"/>
        <d v="2025-05-01T00:00:00"/>
        <d v="2025-05-03T00:00:00"/>
        <d v="2025-05-04T00:00:00"/>
        <d v="2025-05-05T00:00:00"/>
        <d v="2025-05-06T00:00:00"/>
        <d v="2025-05-08T00:00:00"/>
        <d v="2025-05-09T00:00:00"/>
        <d v="2025-05-10T00:00:00"/>
        <d v="2025-05-12T00:00:00"/>
        <d v="2025-05-13T00:00:00"/>
        <d v="2025-05-17T00:00:00"/>
        <d v="2025-05-18T00:00:00"/>
        <d v="2025-05-20T00:00:00"/>
        <d v="2025-05-21T00:00:00"/>
        <d v="2025-05-22T00:00:00"/>
        <d v="2025-05-24T00:00:00"/>
        <d v="2025-05-25T00:00:00"/>
        <d v="2025-05-26T00:00:00"/>
        <d v="2025-05-27T00:00:00"/>
        <d v="2025-05-28T00:00:00"/>
        <d v="2025-05-29T00:00:00"/>
        <d v="2025-05-30T00:00:00"/>
        <d v="2025-06-02T00:00:00"/>
        <d v="2025-06-04T00:00:00"/>
        <d v="2025-06-09T00:00:00"/>
        <d v="2025-06-14T00:00:00"/>
        <d v="2025-06-15T00:00:00"/>
        <d v="2025-06-16T00:00:00"/>
        <d v="2025-06-18T00:00:00"/>
        <d v="2025-06-21T00:00:00"/>
        <d v="2025-06-20T00:00:00"/>
        <d v="2025-06-23T00:00:00"/>
        <d v="2025-06-24T00:00:00"/>
        <d v="2025-06-25T00:00:00"/>
        <d v="2025-06-26T00:00:00"/>
        <d v="2025-06-27T00:00:00"/>
        <d v="2025-06-29T00:00:00"/>
        <d v="2025-06-30T00:00:00"/>
        <d v="2025-07-01T00:00:00"/>
        <d v="2025-07-03T00:00:00"/>
        <d v="2025-07-05T00:00:00"/>
        <d v="2025-07-06T00:00:00"/>
        <d v="2025-07-07T00:00:00"/>
        <d v="2025-07-08T00:00:00"/>
        <d v="2025-07-09T00:00:00"/>
        <d v="2025-07-10T00:00:00"/>
        <d v="2025-07-11T00:00:00"/>
        <d v="2025-07-12T00:00:00"/>
        <d v="2025-07-15T00:00:00"/>
        <d v="2025-07-17T00:00:00"/>
        <d v="2025-07-18T00:00:00"/>
        <d v="2025-07-19T00:00:00"/>
        <d v="2025-07-20T00:00:00"/>
        <d v="2025-07-21T00:00:00"/>
        <d v="2025-07-24T00:00:00"/>
        <d v="2025-07-25T00:00:00"/>
        <d v="2025-07-26T00:00:00"/>
        <d v="2025-07-27T00:00:00"/>
        <d v="2025-07-28T00:00:00"/>
        <d v="2025-07-30T00:00:00"/>
        <d v="2025-07-31T00:00:00"/>
        <d v="2025-08-03T00:00:00"/>
        <d v="2025-08-05T00:00:00"/>
        <d v="2025-08-07T00:00:00"/>
        <d v="2025-08-08T00:00:00"/>
        <d v="2025-08-09T00:00:00"/>
        <d v="2025-08-13T00:00:00"/>
        <d v="2025-08-15T00:00:00"/>
        <d v="2025-08-17T00:00:00"/>
        <d v="2025-08-18T00:00:00"/>
        <d v="2025-08-20T00:00:00"/>
        <d v="2025-08-25T00:00:00"/>
        <d v="2025-08-28T00:00:00"/>
        <d v="2025-08-29T00:00:00"/>
        <d v="2025-09-13T00:00:00"/>
        <d v="2025-09-14T00:00:00"/>
        <d v="2025-09-25T00:00:00"/>
        <d v="2025-09-29T00:00:00"/>
        <d v="2025-09-26T00:00:00"/>
        <d v="2025-10-17T00:00:00"/>
        <d v="2025-10-21T00:00:00"/>
        <d v="2025-10-23T00:00:00"/>
        <d v="2025-10-26T00:00:00"/>
        <d v="2025-10-28T00:00:00"/>
        <d v="2025-10-29T00:00:00"/>
        <d v="2025-10-30T00:00:00"/>
        <d v="2025-10-31T00:00:00"/>
        <d v="2025-11-03T00:00:00"/>
        <d v="2025-11-04T00:00:00"/>
        <d v="2025-11-05T00:00:00"/>
        <d v="2025-11-06T00:00:00"/>
        <d v="2025-11-12T00:00:00"/>
        <d v="2025-11-25T00:00:00"/>
        <d v="2025-11-26T00:00:00"/>
        <d v="2025-11-29T00:00:00"/>
        <d v="2025-12-01T00:00:00"/>
        <d v="2025-12-04T00:00:00"/>
        <d v="2025-12-05T00:00:00"/>
        <d v="2025-12-06T00:00:00"/>
        <d v="2025-12-08T00:00:00"/>
        <d v="2025-12-14T00:00:00"/>
        <d v="2025-12-16T00:00:00"/>
        <d v="2025-12-17T00:00:00"/>
        <d v="2025-12-19T00:00:00"/>
        <d v="2025-12-20T00:00:00"/>
        <d v="2025-12-21T00:00:00"/>
        <d v="2025-12-31T00:00:00"/>
        <d v="2026-01-03T00:00:00"/>
        <d v="2026-01-04T00:00:00"/>
        <d v="2026-01-06T00:00:00"/>
        <d v="2026-01-22T00:00:00"/>
        <d v="2026-01-30T00:00:00"/>
        <d v="2026-01-31T00:00:00"/>
        <d v="2026-02-02T00:00:00"/>
        <d v="2026-02-03T00:00:00"/>
        <d v="2026-02-04T00:00:00"/>
        <d v="2026-02-05T00:00:00"/>
        <d v="2026-02-10T00:00:00"/>
        <d v="2026-02-12T00:00:00"/>
        <d v="2026-02-13T00:00:00"/>
        <d v="2026-02-15T00:00:00"/>
        <d v="2026-02-16T00:00:00"/>
        <d v="2026-02-20T00:00:00"/>
        <d v="2026-02-21T00:00:00"/>
        <d v="2026-02-22T00:00:00"/>
        <d v="2026-02-23T00:00:00"/>
        <d v="2026-02-24T00:00:00"/>
        <d v="2026-02-25T00:00:00"/>
        <d v="2026-02-26T00:00:00"/>
        <d v="2026-02-27T00:00:00"/>
        <d v="2026-02-28T00:00:00"/>
        <d v="2026-03-01T00:00:00"/>
        <d v="2026-03-03T00:00:00"/>
        <d v="2026-03-05T00:00:00"/>
        <d v="2026-03-06T00:00:00"/>
        <d v="2026-03-07T00:00:00"/>
        <d v="2026-03-08T00:00:00"/>
        <d v="2026-03-09T00:00:00"/>
        <d v="2026-03-10T00:00:00"/>
        <d v="2026-03-11T00:00:00"/>
        <d v="2026-03-12T00:00:00"/>
        <d v="2026-03-13T00:00:00"/>
        <d v="2026-03-14T00:00:00"/>
        <d v="2026-03-15T00:00:00"/>
        <d v="2026-03-16T00:00:00"/>
        <d v="2026-03-17T00:00:00"/>
        <d v="2026-03-18T00:00:00"/>
        <d v="2026-03-19T00:00:00"/>
        <d v="2026-03-20T00:00:00"/>
        <d v="2026-03-21T00:00:00"/>
        <d v="2026-03-22T00:00:00"/>
        <d v="2026-03-23T00:00:00"/>
        <d v="2026-03-26T00:00:00"/>
        <d v="2026-03-27T00:00:00"/>
        <d v="2026-03-29T00:00:00"/>
        <d v="2026-03-30T00:00:00"/>
        <d v="2026-03-31T00:00:00"/>
        <d v="2026-04-01T00:00:00"/>
        <d v="2026-04-03T00:00:00"/>
        <d v="2026-04-04T00:00:00"/>
        <d v="2026-04-06T00:00:00"/>
        <d v="2026-04-07T00:00:00"/>
        <d v="2026-04-08T00:00:00"/>
        <d v="2026-04-09T00:00:00"/>
        <d v="2026-04-10T00:00:00"/>
        <d v="2026-04-11T00:00:00"/>
        <d v="2026-04-13T00:00:00"/>
        <d v="2026-04-16T00:00:00"/>
        <d v="2026-04-17T00:00:00"/>
        <d v="2026-04-18T00:00:00"/>
        <d v="2026-04-19T00:00:00"/>
        <d v="2026-04-20T00:00:00"/>
        <d v="2026-04-21T00:00:00"/>
        <d v="2026-04-22T00:00:00"/>
        <d v="2026-04-25T00:00:00"/>
        <d v="2026-04-27T00:00:00"/>
        <d v="2026-04-28T00:00:00"/>
        <d v="2026-04-29T00:00:00"/>
        <d v="2026-04-30T00:00:00"/>
        <d v="2026-05-01T00:00:00"/>
        <d v="2026-05-02T00:00:00"/>
        <d v="2026-05-03T00:00:00"/>
        <d v="2026-05-04T00:00:00"/>
        <d v="2026-05-05T00:00:00"/>
        <d v="2026-05-06T00:00:00"/>
        <d v="2026-05-08T00:00:00"/>
        <d v="2026-05-09T00:00:00"/>
        <d v="2026-05-12T00:00:00"/>
        <d v="2026-05-13T00:00:00"/>
        <d v="2026-05-14T00:00:00"/>
        <d v="2026-05-15T00:00:00"/>
        <d v="2026-05-17T00:00:00"/>
        <d v="2026-05-18T00:00:00"/>
        <d v="2026-05-20T00:00:00"/>
        <d v="2026-05-22T00:00:00"/>
        <d v="2026-05-25T00:00:00"/>
        <d v="2026-05-26T00:00:00"/>
        <d v="2026-05-27T00:00:00"/>
        <d v="2026-05-28T00:00:00"/>
        <d v="2026-05-30T00:00:00"/>
        <d v="2026-06-01T00:00:00"/>
        <d v="2026-06-02T00:00:00"/>
        <d v="2026-06-03T00:00:00"/>
        <d v="2026-06-04T00:00:00"/>
        <d v="2026-06-07T00:00:00"/>
        <d v="2026-06-08T00:00:00"/>
        <d v="2026-06-13T00:00:00"/>
        <d v="2026-06-14T00:00:00"/>
        <d v="2026-06-15T00:00:00"/>
        <d v="2026-06-16T00:00:00"/>
        <d v="2026-06-17T00:00:00"/>
        <d v="2026-06-18T00:00:00"/>
        <d v="2026-06-19T00:00:00"/>
        <d v="2026-06-21T00:00:00"/>
        <d v="2026-06-22T00:00:00"/>
        <d v="2026-06-23T00:00:00"/>
        <d v="2026-06-24T00:00:00"/>
        <d v="2026-06-25T00:00:00"/>
        <d v="2026-06-26T00:00:00"/>
        <d v="2026-06-27T00:00:00"/>
        <d v="2026-06-28T00:00:00"/>
        <d v="2026-06-30T00:00:00"/>
        <d v="2026-07-01T00:00:00"/>
        <d v="2026-07-02T00:00:00"/>
        <d v="2026-07-03T00:00:00"/>
        <d v="2026-07-04T00:00:00"/>
        <d v="2026-07-05T00:00:00"/>
        <d v="2026-07-06T00:00:00"/>
        <d v="2026-07-07T00:00:00"/>
        <d v="2026-07-08T00:00:00"/>
        <d v="2026-07-09T00:00:00"/>
        <d v="2026-07-10T00:00:00"/>
        <d v="2026-07-11T00:00:00"/>
        <d v="2026-07-12T00:00:00"/>
        <d v="2026-07-13T00:00:00"/>
        <d v="2026-07-14T00:00:00"/>
        <d v="2026-07-15T00:00:00"/>
        <d v="2026-07-16T00:00:00"/>
        <d v="2026-07-17T00:00:00"/>
        <d v="2026-07-20T00:00:00"/>
        <d v="2026-07-21T00:00:00"/>
        <d v="2026-07-22T00:00:00"/>
        <d v="2026-07-23T00:00:00"/>
        <d v="2026-07-24T00:00:00"/>
        <d v="2026-07-25T00:00:00"/>
        <d v="2026-07-26T00:00:00"/>
        <d v="2026-07-28T00:00:00"/>
        <d v="2026-07-29T00:00:00"/>
        <d v="2026-07-30T00:00:00"/>
        <d v="2026-07-31T00:00:00"/>
        <d v="2026-08-01T00:00:00"/>
        <d v="2026-08-02T00:00:00"/>
        <d v="2026-08-03T00:00:00"/>
        <d v="2026-08-04T00:00:00"/>
        <d v="2026-08-05T00:00:00"/>
        <d v="2026-08-06T00:00:00"/>
        <d v="2026-08-07T00:00:00"/>
        <d v="2026-08-08T00:00:00"/>
        <d v="2026-08-09T00:00:00"/>
        <d v="2026-08-11T00:00:00"/>
        <d v="2026-08-12T00:00:00"/>
        <d v="2026-08-13T00:00:00"/>
        <d v="2026-08-14T00:00:00"/>
        <d v="2026-08-15T00:00:00"/>
        <d v="2026-08-16T00:00:00"/>
        <d v="2026-08-18T00:00:00"/>
        <d v="2026-08-19T00:00:00"/>
        <d v="2026-08-20T00:00:00"/>
        <d v="2026-08-21T00:00:00"/>
        <d v="2026-08-22T00:00:00"/>
        <d v="2026-08-23T00:00:00"/>
        <d v="2026-08-24T00:00:00"/>
        <d v="2026-08-25T00:00:00"/>
        <d v="2026-08-26T00:00:00"/>
        <d v="2026-08-27T00:00:00"/>
        <d v="2026-08-28T00:00:00"/>
        <d v="2026-08-29T00:00:00"/>
        <d v="2026-08-30T00:00:00"/>
        <d v="2026-08-31T00:00:00"/>
        <d v="2026-09-01T00:00:00"/>
        <d v="2026-09-02T00:00:00"/>
        <d v="2026-09-03T00:00:00"/>
        <d v="2026-09-04T00:00:00"/>
        <d v="2026-09-05T00:00:00"/>
        <d v="2026-09-06T00:00:00"/>
        <d v="2026-09-07T00:00:00"/>
        <d v="2026-09-08T00:00:00"/>
        <d v="2026-09-10T00:00:00"/>
        <m/>
      </sharedItems>
    </cacheField>
    <cacheField name="Layer" numFmtId="0">
      <sharedItems containsBlank="1" containsMixedTypes="1" containsNumber="1" containsInteger="1" minValue="6572" maxValue="6572" count="28">
        <s v="PR1"/>
        <s v="PR2"/>
        <s v="PR3"/>
        <s v="PR5"/>
        <s v="PR4"/>
        <s v="PR6"/>
        <s v="C4"/>
        <s v="-"/>
        <s v="01N413"/>
        <s v="42N4UN"/>
        <s v="51M78UB001"/>
        <s v="01N412"/>
        <s v="46M7XZ"/>
        <s v="50M7SJ"/>
        <s v="42N4UPB001"/>
        <s v="37N4KNB008"/>
        <s v="42N4UQB002"/>
        <s v="37N4KNB009"/>
        <s v="42N4UPB002"/>
        <s v="42N4UPB004"/>
        <s v="42N4UQB004"/>
        <s v="52N4AH"/>
        <s v="RP6"/>
        <s v="RP3"/>
        <s v="uPad"/>
        <s v="PR7"/>
        <m/>
        <n v="6572" u="1"/>
      </sharedItems>
    </cacheField>
    <cacheField name="Schedule" numFmtId="0">
      <sharedItems containsBlank="1" count="1147">
        <s v="19N4AX"/>
        <s v="19N4AW"/>
        <s v="20N4BP"/>
        <s v="19N4AY"/>
        <s v="19N4AXB002"/>
        <s v="19N4AWB002"/>
        <s v="20N4BPB002"/>
        <s v="19N4AYB003"/>
        <s v="19N4AXB003"/>
        <s v="19N4AWB003"/>
        <s v="19N4AXB001"/>
        <s v="20N4BPB003"/>
        <s v="20N4BQB001"/>
        <s v="20N4BQB002"/>
        <s v="20N4BPB004"/>
        <s v="19N4AYB002"/>
        <s v="19N4AUB001"/>
        <s v="20N4BQB003"/>
        <s v="19N4AWB004"/>
        <s v="25N4MG"/>
        <s v="25N4MHB001"/>
        <s v="25N4MGB002"/>
        <s v="25N4MGB001"/>
        <s v="22N4CW"/>
        <s v="25N4MD"/>
        <s v="23N4HEB003"/>
        <s v="25N4MDB001"/>
        <s v="25N4MEB001"/>
        <s v="25N4MEB002"/>
        <s v="25N4MDB002"/>
        <s v="25N4MEB003"/>
        <s v="25N4MGB004"/>
        <s v="23N4HE"/>
        <s v="25N4NYB001"/>
        <s v="25N4MDB003"/>
        <s v="26N4AYB001"/>
        <s v="26N4NYB003"/>
        <s v="25N4ME"/>
        <s v="26N4NY"/>
        <s v="23N4HEB004"/>
        <s v="25N4HEB002"/>
        <s v="25N4MDB004"/>
        <s v="25N4MEB004"/>
        <s v="25N4MEB005"/>
        <s v="23N4HF"/>
        <s v="23N4HD"/>
        <s v="25N4MGB003"/>
        <s v="25N4MGB005"/>
        <s v="27N4TK"/>
        <s v="27N4TP"/>
        <s v="27N4TJB001"/>
        <s v="23N4HEB002"/>
        <s v="25N4MDB005"/>
        <s v="25N4MDB006"/>
        <s v="25N4MHB004"/>
        <s v="25N4HE"/>
        <s v="25N4MJ"/>
        <s v="25N4MK"/>
        <s v="25N4MDB007"/>
        <s v="23N4HEB005"/>
        <s v="215N4ME"/>
        <s v="25N4MEB006"/>
        <s v="29N4XN"/>
        <s v="29N4XP"/>
        <s v="29N4XNB001"/>
        <s v="29N4XPB002"/>
        <s v="20N4BQB005"/>
        <s v="23N4HDB002"/>
        <s v="30N4AC"/>
        <s v="30N4ACB003"/>
        <s v="25N4MKB002"/>
        <s v="29N4XPB005"/>
        <s v="30N4AA"/>
        <s v="32N4AW"/>
        <s v="30N4AAB002"/>
        <s v="30N4AAB003"/>
        <s v="25N4MKB001"/>
        <s v="30N4ACB002"/>
        <s v="32N4AWB002"/>
        <s v="23N4HEB006"/>
        <s v="29N4XPB006"/>
        <s v="33N4BF"/>
        <s v="30N4AAB004"/>
        <s v="29N4XNB002"/>
        <s v="30N4AAB005"/>
        <s v="33N4BJ"/>
        <s v="34N4CE"/>
        <s v="33N4BH"/>
        <s v="34N4CG"/>
        <s v="34N4CGB001"/>
        <s v="33N4BHB002"/>
        <s v="34N4CGB002"/>
        <s v="34N4CFB001"/>
        <s v="36N4HM"/>
        <s v="34N4CEB002"/>
        <s v="34N4CHB001"/>
        <s v="34N4CF"/>
        <s v="29N4XNB004"/>
        <s v="34N4CFB002"/>
        <s v="34N4CEB001"/>
        <s v="34N4CEB004"/>
        <s v="36N4GQ"/>
        <s v="36N4GS"/>
        <s v="33N4BJB001"/>
        <s v="-"/>
        <s v="34N4CFB004"/>
        <s v="36N4GQB003"/>
        <s v="34N4CGB004"/>
        <s v="36N4GQB004"/>
        <s v="32N4AX"/>
        <s v="25N4MKB003"/>
        <s v="37N4NK"/>
        <s v="37N4KNB002"/>
        <s v="37N4KPB001"/>
        <s v="41N4TP"/>
        <s v="37N4KP"/>
        <s v="41N4TPB002"/>
        <s v="34N4CGB003"/>
        <s v="37N4KNB003"/>
        <s v="37N4KN"/>
        <s v="37N4KPB002"/>
        <s v="36N4GQB002"/>
        <s v="37N4KS"/>
        <s v="37N4KNB004"/>
        <s v="39N4QF"/>
        <s v="37N4KNB001"/>
        <s v="37N4KSB001"/>
        <s v="42N4UP"/>
        <s v="42N4UQ"/>
        <s v="32N4AXB001"/>
        <s v="37N4QFB002"/>
        <s v="32N4AXB002"/>
        <s v="42N4UPB01"/>
        <s v="42N4UQB001"/>
        <s v="37N4KPB003"/>
        <s v="37N4KQ"/>
        <s v="42N4UT"/>
        <s v="42N4UTB001"/>
        <s v="42N4UU"/>
        <s v="37N4KSB002"/>
        <s v="37N4KPB004"/>
        <s v="37N4KPB005"/>
        <s v="37N4KNB005"/>
        <s v="42N4UN"/>
        <s v="33N4BJB003"/>
        <s v="32N4AXB003"/>
        <s v="36N4GQB007"/>
        <s v="36N4GQB006"/>
        <s v="3N4KNB001"/>
        <s v="42N4UPB001"/>
        <s v="34B4CGB002"/>
        <s v="42N4UPB002"/>
        <s v="42NUQB002"/>
        <s v="39N4QG"/>
        <s v="48N4KWB001"/>
        <s v="48N4KW"/>
        <s v="46M7XR"/>
        <s v="46M7XS"/>
        <s v="46M7Z7"/>
        <s v="42N4UQB003"/>
        <s v="42N4UTB005"/>
        <s v="46M7XRB001"/>
        <s v="46N4XYB001"/>
        <s v="46M7XT"/>
        <s v="46M7XV"/>
        <s v="46M7XX"/>
        <s v="32N4XB003"/>
        <s v="50M7SHB002"/>
        <s v="50M7SJ"/>
        <s v="42N4UQB004"/>
        <s v="46M7XZB001"/>
        <s v="46M7XW"/>
        <s v="3N4KNB007"/>
        <s v="42N4UQB002"/>
        <s v="50M7SL"/>
        <s v="50M7SK"/>
        <s v="32N4AXB004"/>
        <s v="46M7XZ"/>
        <s v="50M7SG"/>
        <s v="50M7SH"/>
        <s v="50M7SM"/>
        <s v="50M7SN"/>
        <s v="50M7SMB001"/>
        <s v="50M7SR"/>
        <s v="36N4HQ"/>
        <s v="49N4NQ"/>
        <s v="49N4NQB001"/>
        <s v="49N4NP"/>
        <s v="37N4KNB008"/>
        <s v="50M7ST"/>
        <s v="50M7SV"/>
        <s v="49N4NPB001"/>
        <s v="49N4NQB002"/>
        <s v="50M7SQ"/>
        <s v="37N4KNB007"/>
        <s v="42N4UPB004"/>
        <s v="50M7SUB001"/>
        <s v="46M7XU"/>
        <s v="46M7XVB001"/>
        <s v="37N4KNB009"/>
        <s v="46M7Z8"/>
        <s v="50M7SS"/>
        <s v="52N4AG"/>
        <s v="51M78U"/>
        <s v="01N413"/>
        <s v="51M78UB001"/>
        <s v="01N412"/>
        <s v="52N458"/>
        <s v="52N459B001"/>
        <s v="01N413B001"/>
        <s v="52N4AH"/>
        <s v="46M7Z8B001"/>
        <s v="46M7XY"/>
        <s v="51M78R"/>
        <s v="51M78Y"/>
        <s v="51M78V"/>
        <s v="51M78VB001"/>
        <s v="51M78W"/>
        <s v="51M78X"/>
        <s v="51M78T"/>
        <s v="52N4AJ"/>
        <s v="50M7SW"/>
        <s v="51M78S"/>
        <s v="52N458B009"/>
        <s v="52N4AK"/>
        <s v="51M78Z"/>
        <s v="50M7SX"/>
        <s v="50M7SP"/>
        <s v="50M7SU"/>
        <s v="52N458B010"/>
        <s v="52N458C009"/>
        <s v="02M795"/>
        <s v="02M796"/>
        <s v="02M797"/>
        <s v="02M798"/>
        <s v="02M7Tp"/>
        <s v="02M797B001"/>
        <s v="03M7JV"/>
        <s v="03M7JW"/>
        <s v="03M7JU"/>
        <s v="02M799"/>
        <s v="50M7SPB001"/>
        <s v="02M798B001"/>
        <s v="03M7GG"/>
        <s v="03M7JWB001"/>
        <s v="02M798B003"/>
        <s v="02M798B002"/>
        <s v="03M7GGB002"/>
        <s v="03M7GGB001"/>
        <s v="50M7SSB001"/>
        <s v="46M78ZB001"/>
        <s v="50M7SJB001"/>
        <s v="02M7C3"/>
        <s v="03M7JWB002"/>
        <s v="14N4TDB004"/>
        <s v="03M7YE"/>
        <s v="03M7YF"/>
        <s v="02M7C3B001"/>
        <s v="03M7GJ"/>
        <s v="03M7MV"/>
        <s v="46M7XXB002"/>
        <s v="03M7GGB003"/>
        <s v="03M7GJB001"/>
        <s v="04M715"/>
        <s v="04M716"/>
        <s v="03M7MVB001"/>
        <s v="51M78SB001"/>
        <s v="46M7Z8B002"/>
        <s v="04M713"/>
        <s v="04M714"/>
        <s v="51M792"/>
        <s v="46M7Z8B003"/>
        <s v=" 51M78W"/>
        <s v="51M794"/>
        <s v="51M795"/>
        <s v="51M793"/>
        <s v="51M790"/>
        <s v="51M795B001"/>
        <s v="02M79B"/>
        <s v="50M7SNB002"/>
        <s v="46M7XYB001"/>
        <s v="02M79C"/>
        <s v="04M78E"/>
        <s v="04M79H"/>
        <s v="05M7K7"/>
        <s v="05M7K8"/>
        <s v="46M7XYB003"/>
        <s v="05M7K6"/>
        <s v="04M7B9"/>
        <s v="05M7S4"/>
        <s v="02M79G"/>
        <s v="51M791"/>
        <s v="02M79D"/>
        <s v="02M79H"/>
        <s v="02M79J"/>
        <s v="05M7S3"/>
        <s v="05M7U1"/>
        <s v="05M7U2"/>
        <s v="05M7T3"/>
        <s v="05M7S3B001"/>
        <s v="02M79E"/>
        <s v="05M7S4B002"/>
        <s v="02M79Q"/>
        <s v="52N4AJB001"/>
        <s v="05M7S4B003"/>
        <s v="05M7U2B002"/>
        <s v="05M7U2B001"/>
        <s v="51M793B001"/>
        <s v="05M7U1B001"/>
        <s v="06M71P"/>
        <s v="05M7U3"/>
        <s v="02M79F"/>
        <s v="02M79A"/>
        <s v="02M79K"/>
        <s v="02M79CB001"/>
        <s v="05M7T3B001"/>
        <s v="06M7NZ"/>
        <s v="06M7P2"/>
        <s v="06M71N"/>
        <s v="06M71NB001"/>
        <s v="02M79M"/>
        <s v="02M79N"/>
        <s v="02M79P"/>
        <s v="06M7P3"/>
        <s v="06M7P5"/>
        <s v="02N4AJ"/>
        <s v="50M7SXB002"/>
        <s v="02M79QB001"/>
        <s v="06M7S0"/>
        <s v="06M7RZ"/>
        <s v="07M767"/>
        <s v="06M7P4"/>
        <s v="02M79T"/>
        <s v="07M78H"/>
        <s v="02M79R"/>
        <s v="02M79S"/>
        <s v="02M79L"/>
        <s v="02M79KB001"/>
        <s v="51M795B002"/>
        <s v="08M7AV"/>
        <s v="08M7JW"/>
        <s v="07M79M"/>
        <s v="08M7DB"/>
        <s v="02M79V"/>
        <s v="08M7DC"/>
        <s v="07M79G"/>
        <s v="52N4AKB001"/>
        <s v="07M79L"/>
        <s v="08M7DE"/>
        <s v="08M7B0"/>
        <s v="02M79Y"/>
        <s v="02M79W"/>
        <s v="02M79U"/>
        <s v="02M79Z"/>
        <s v="02M79X"/>
        <s v="08M7DCB001"/>
        <s v="08M7B0B002"/>
        <s v="08M7JX"/>
        <s v="08M7Z4"/>
        <s v="08M7RU"/>
        <s v="08M7VF"/>
        <s v="08M7DD"/>
        <s v="02M7A0"/>
        <s v="02M7B9"/>
        <s v="02M7BG"/>
        <s v="08M7Z3"/>
        <s v="09M7ZU"/>
        <s v="08M7JXB001"/>
        <s v="02M79AB001"/>
        <s v="09M747"/>
        <s v="09M7ZUB001"/>
        <s v="09M77A"/>
        <s v="02M7BV"/>
        <s v="02M7BR"/>
        <s v="02M7C0"/>
        <s v="51M791B001"/>
        <s v="09M745"/>
        <s v="09M748"/>
        <s v="50M7SXB003"/>
        <s v="09M748B002"/>
        <s v="09M745B001"/>
        <s v="09M746"/>
        <s v="09M779"/>
        <s v="08M7Z4B002"/>
        <s v="09M748B001"/>
        <s v="09M748B003"/>
        <s v="11N4LQ"/>
        <s v="09M748B004"/>
        <s v="11M7NNB001"/>
        <s v="11M7NN"/>
        <s v="02M79UB003"/>
        <s v="02M79FB003"/>
        <s v="11N4LQB001"/>
        <s v="02M7A0B001"/>
        <s v="02M7BGB001"/>
        <s v="02M79KB002"/>
        <s v="11M7NM"/>
        <s v="11M7NMB001"/>
        <s v="11M7NP"/>
        <s v="12M7BD"/>
        <s v="12M7BB"/>
        <s v="02M7C0B002"/>
        <s v="02M7BVB001"/>
        <s v="12M7BBB001"/>
        <s v="42N4UTB006"/>
        <s v="42N4UUB001"/>
        <s v="12M7BBB002"/>
        <s v="11N4LT"/>
        <s v="11N4LS"/>
        <s v="02M79RB002"/>
        <s v="02M79BB001"/>
        <s v="12M7BC"/>
        <s v="13M7G9"/>
        <s v="08M7Y9"/>
        <s v="12M7BCB002"/>
        <s v="42N4UTB007"/>
        <s v="08M7Y9B001"/>
        <s v="13M7L5"/>
        <s v="14M7N1"/>
        <s v="14M7MQ"/>
        <s v="11M7MPB001"/>
        <s v="14M7N2"/>
        <s v="02M79VB001"/>
        <s v="14M7MR"/>
        <s v="12M7BCB003"/>
        <s v="14M7MP"/>
        <s v="14M7N1B001"/>
        <s v="14M7N2B001"/>
        <s v="14M7MPB001"/>
        <s v="14M7MT"/>
        <s v="14M7NX"/>
        <s v="14M7MS"/>
        <s v="14M7N3"/>
        <s v="14M7N3B001"/>
        <s v="14M7P2"/>
        <s v="15M73Y"/>
        <s v="52N4AJB002"/>
        <s v="14M7NW"/>
        <s v="14M7RJ"/>
        <s v="14M7RH"/>
        <s v="14M7RL"/>
        <s v="17QM81"/>
        <s v="15QM50"/>
        <s v="17QM80"/>
        <s v="14M7RKB001"/>
        <s v="14M7RHB001"/>
        <s v="52N4AHB001"/>
        <s v="02M7BGB002"/>
        <s v="16M7DQB002"/>
        <s v="14M7RK"/>
        <s v="17M7ZF"/>
        <s v="17M7ZG"/>
        <s v="14M7RM"/>
        <s v="14M7RKB002"/>
        <s v="14M7RLB001"/>
        <s v="16M7GNB001"/>
        <s v="17M705"/>
        <s v="18M73F"/>
        <s v="17M706"/>
        <s v="17M706B001"/>
        <s v="17M71Y"/>
        <s v="17M7SZ"/>
        <s v="16M7GP"/>
        <s v="16M7N9"/>
        <s v="15M75E"/>
        <s v="14M7RHB002"/>
        <s v="15M753"/>
        <s v="11N4LSB001"/>
        <s v="02M7BGB003"/>
        <s v="17M7X0"/>
        <s v="16M7N9B001"/>
        <s v="17M7X1"/>
        <s v="17M7X3"/>
        <s v="17M7X2"/>
        <s v="15M75H"/>
        <s v="17M723"/>
        <s v="18M72J"/>
        <s v="17M7T0"/>
        <s v="13N4SY"/>
        <s v="13N4SZ"/>
        <s v="13N4SWB003"/>
        <s v="18M72H"/>
        <s v="18M738"/>
        <s v="18M737"/>
        <s v="17M71Z"/>
        <s v="18M736"/>
        <s v="18M762"/>
        <s v="17M7WZB002"/>
        <s v="15M75J"/>
        <s v="15M75F"/>
        <s v="17M70B"/>
        <s v="17M709"/>
        <s v="17M70A"/>
        <s v="18M763"/>
        <s v="18M79D"/>
        <s v="17M70D"/>
        <s v="17M70C"/>
        <s v="13N4SWB002"/>
        <s v="17M70E"/>
        <s v="18M79E"/>
        <s v="19M7QB"/>
        <s v="18M79F"/>
        <s v="17M70BB001"/>
        <s v="17M70DB001"/>
        <s v="21M7LH"/>
        <s v="21M7HK"/>
        <s v="21M7C2B001"/>
        <s v="21M7E7"/>
        <s v="21M7SF"/>
        <s v="21M7SE"/>
        <s v="22M7BU"/>
        <s v="22M7AC"/>
        <s v="02N4AM"/>
        <s v="30N4AB"/>
        <s v="22M7ACB001"/>
        <s v="22M7BUB001"/>
        <s v="17M70CB001"/>
        <s v="20M74H"/>
        <s v="11N4LTB002"/>
        <s v="20M74L"/>
        <s v="20M74N"/>
        <s v="20M74M"/>
        <s v="13N4SX"/>
        <s v="17M70F"/>
        <s v="17M70H"/>
        <s v="20M74J"/>
        <s v="39N4QGB003"/>
        <s v="17M70G"/>
        <s v="17M70K"/>
        <s v="17M70J"/>
        <s v="17M70L"/>
        <s v="20M74K"/>
        <s v="02N4AL"/>
        <s v="39N4QGB006"/>
        <s v="22M7FL"/>
        <s v="22M7FM"/>
        <s v="17M70Q"/>
        <s v="02N4AK"/>
        <s v="02N4ALB001"/>
        <s v="25N4BH"/>
        <s v="17M70R"/>
        <s v="17M70S"/>
        <s v="13N4SZB001"/>
        <s v="17M70P"/>
        <s v="25M7UA"/>
        <s v="25M7UB"/>
        <s v="20M74JB002"/>
        <s v="32N4AWB007"/>
        <s v="32N4AWB006"/>
        <s v="02N4ALB002"/>
        <s v="17M70N"/>
        <s v="17M70M"/>
        <s v="25M7UE"/>
        <s v="25M7UC"/>
        <s v="17M7ZX"/>
        <s v="17M7ZXB002"/>
        <s v="23M7SW"/>
        <s v="25M7UG"/>
        <s v="24M7Z7B002"/>
        <s v="25M7UFB001"/>
        <s v="25M7UF"/>
        <s v="25M7UAB001"/>
        <s v="25M7UH"/>
        <s v="25M7UBB001"/>
        <s v="25M7UL"/>
        <s v="25M7UJ"/>
        <s v="25M7UK"/>
        <s v="25M7UD"/>
        <s v="25M7UP"/>
        <s v="17M70LB001"/>
        <s v="25M7UR"/>
        <s v="25M7US"/>
        <s v="25M7UQ"/>
        <s v="25M7UJB001"/>
        <s v="25M7UCB001"/>
        <s v="25M7UM"/>
        <s v="25M7UT"/>
        <s v="25M7H4"/>
        <s v="29M7YF"/>
        <s v="25M7UU"/>
        <s v="25M7RB"/>
        <s v="25M7UPB002"/>
        <s v="25M7RBB001"/>
        <s v="25M7UJB002"/>
        <s v="02N4ALB004"/>
        <s v="25M7UW"/>
        <s v="25M7UX"/>
        <s v="31N4NT"/>
        <s v="25M7UZ"/>
        <s v="25M7UY"/>
        <s v="25M7USB001"/>
        <s v="25M7UN"/>
        <s v="25M7USB002"/>
        <s v="25M7UHB001"/>
        <s v="26M70B"/>
        <s v="26M7ES"/>
        <s v="25MUV"/>
        <s v="25M7V3"/>
        <s v="27M70C"/>
        <s v="28M75G"/>
        <s v="27M70CB001"/>
        <s v="27M7M6"/>
        <s v="28M7GJ"/>
        <s v="30M70KB001"/>
        <s v="29M7T6"/>
        <s v="30M70K"/>
        <s v="25M7V5B002"/>
        <s v="25M7V4"/>
        <s v="25M7UVB003"/>
        <s v="25M7UV"/>
        <s v="25M7V5"/>
        <s v="25M7V0"/>
        <s v="20M74P"/>
        <s v="25M7UXB001"/>
        <s v="25M7V0B001"/>
        <s v="29M7XV"/>
        <s v="31M7M4"/>
        <s v="31M7M7"/>
        <s v="25M7V2"/>
        <s v="20M74Q"/>
        <s v="30M70KB002"/>
        <s v="31M7M4B001"/>
        <s v="31M7M7B001"/>
        <s v="20M74QB001"/>
        <s v="25M7V1"/>
        <s v="25M7V1B001"/>
        <s v="25M7V6"/>
        <s v="34N4SE"/>
        <s v="31M7RRB002"/>
        <s v="31M7RR"/>
        <s v="31M7TR"/>
        <s v="32M77H"/>
        <s v="32M77J"/>
        <s v="32M77HB001"/>
        <s v="32M77JB001"/>
        <s v="25M7V4B001"/>
        <s v="25M7URB003"/>
        <s v="31M7RRB003"/>
        <s v="25M7UVB004"/>
        <s v="20M74V"/>
        <s v="20M74R"/>
        <s v="20M74S"/>
        <s v="25M7V7"/>
        <s v="35M7PN"/>
        <s v="20M74QB002"/>
        <s v="35M7PP"/>
        <s v="25M7UWB002"/>
        <s v="35M7PM"/>
        <s v="31M7WF"/>
        <s v="31M7WG"/>
        <s v="35M7PS"/>
        <s v="35M7PR"/>
        <s v="35M7PQ"/>
        <s v="32M77HB002"/>
        <s v="25M7V7B002"/>
        <s v="35M7PPB001"/>
        <s v="32M7J5"/>
        <s v="33M7T5"/>
        <s v="25M7V5B003"/>
        <s v="25M7UWB003"/>
        <s v="35M7PU"/>
        <s v="25M7V6B001"/>
        <s v="35M7PV"/>
        <s v="35M7PT"/>
        <s v="35M7PW"/>
        <s v="35M7PX"/>
        <s v="33M7T5B001"/>
        <s v="33M7YE"/>
        <s v="34M7ZU"/>
        <s v="34M7ZW"/>
        <s v="34M7ZUB001"/>
        <s v="37N4SS"/>
        <s v="37M7PR"/>
        <s v="37M7PS"/>
        <s v="34M7AQ"/>
        <s v="20M74RB001"/>
        <s v="34M70P"/>
        <s v="20M74RB002"/>
        <s v="35M7C5"/>
        <s v="35M7PNB002"/>
        <s v="35M7E1"/>
        <s v="34M7C5B001"/>
        <s v="35M7EX"/>
        <s v="35M7E4"/>
        <s v="02N4ALB005"/>
        <s v="25M7V5B004"/>
        <s v="02N4AKB002"/>
        <s v="35M7PUB001"/>
        <s v="35M7E4B001"/>
        <s v="35M7PTB001"/>
        <s v="35M7PNB001"/>
        <s v="02N4AP"/>
        <s v="39N4CZ"/>
        <s v="02N4AN"/>
        <s v="02N4AQ"/>
        <s v="35M7N7"/>
        <s v="39N4WE"/>
        <s v="39N4WD"/>
        <s v="39N4WC"/>
        <s v="35M7N7B001"/>
        <s v="35M7Q7"/>
        <s v="36M7S2"/>
        <s v="36M79J"/>
        <s v="36M7S2B001"/>
        <s v="36M79K"/>
        <s v="36M79JB001"/>
        <s v="36M7S6"/>
        <s v="02N4ALB007"/>
        <s v="36M7S6B001"/>
        <s v="35M7PQB002"/>
        <s v="35M7PSB002"/>
        <s v="02N4ANB001"/>
        <s v="40M7L1"/>
        <s v="36M7C0"/>
        <s v="38M751"/>
        <s v="37M7DA"/>
        <s v="37M7DAB001"/>
        <s v="37M7CZ"/>
        <s v="42M77FB002"/>
        <s v="42M77F"/>
        <s v="42N4YC"/>
        <s v="42N4YB"/>
        <s v="40N4WU"/>
        <s v="43M7U6"/>
        <s v="43M7U7"/>
        <s v="43M7U8"/>
        <s v="43M7U9"/>
        <s v="43M7U7B001"/>
        <s v="43M7UB"/>
        <s v="43M7U6B001"/>
        <s v="43M7UA"/>
        <s v="35M7PSB003"/>
        <s v="40M7KZ"/>
        <s v="40M7KY"/>
        <s v="43M7UC"/>
        <s v="43M7UD"/>
        <s v="40M7KYB002"/>
        <s v="40M7L0"/>
        <s v="02N4AQB001"/>
        <s v="40M7KYB003"/>
        <s v="40M7L2"/>
        <s v="40M7L2B001"/>
        <s v="40M7L0B001"/>
        <s v="40M7L2B002"/>
        <s v="40M7L3"/>
        <s v="02N4APB001"/>
        <s v="43M7UH"/>
        <s v="43M7UE"/>
        <s v="43M7UF"/>
        <s v="43M7U8B001"/>
        <s v="40M7L6B001"/>
        <s v="40M7L8"/>
        <s v="40M7L9"/>
        <s v="40M7L7"/>
        <s v="43M7UJ"/>
        <s v="45M7L9"/>
        <s v="46M75M"/>
        <s v="40M7L9B001"/>
        <s v="46M73U"/>
        <s v="43M7UDB001"/>
        <s v="43M7UL"/>
        <s v="45M7L9B001"/>
        <s v="46M76G"/>
        <s v="46M75MB001"/>
        <s v="43M7UR"/>
        <s v="43M7UP"/>
        <s v="46M76GB001"/>
        <s v="43M7U7B002"/>
        <s v="39N4WCB001"/>
        <s v="43M7UN"/>
        <s v="46M73UB001"/>
        <s v="43M7UKB001"/>
        <s v="13N4SZB002"/>
        <s v="13N4SZB003"/>
        <s v="43M7UT"/>
        <s v="39N4WEB001"/>
        <s v="39N4CZB001"/>
        <s v="43M7UFB001"/>
        <s v="43M7UK"/>
        <s v="39N4CZB003"/>
        <s v="43M7UBB001"/>
        <s v="43M7UM"/>
        <s v="43M7UG"/>
        <s v="43M7UQ"/>
        <s v="43M7U9B002"/>
        <s v="43M7US"/>
        <s v="43M7URB001"/>
        <s v="43M7UAB002"/>
        <s v="43M7URB002"/>
        <s v="51M7SE"/>
        <s v="51M7VC"/>
        <s v="52M7ZS"/>
        <s v="52M7ZSB001"/>
        <s v="52M74B"/>
        <s v="03M7LS"/>
        <s v="52M76R"/>
        <s v="52M76S"/>
        <s v="52M7ZT"/>
        <s v="43M7USB001"/>
        <s v="52M771"/>
        <s v="52M771B001"/>
        <s v="43M7U8B002"/>
        <s v="47M7GS"/>
        <s v="47M7JS"/>
        <s v="43M7U7B003"/>
        <s v="43M7UCB002"/>
        <s v="43M7UAB003"/>
        <s v="48M7Q6"/>
        <s v="47M7KQ"/>
        <s v="04M7BR"/>
        <s v="04M7BB"/>
        <s v="04M7BRB002"/>
        <s v="47M7KQB001"/>
        <s v="48M7Q6B001"/>
        <s v="43M7UQB002"/>
        <s v="43M7U7B004"/>
        <s v="04M7AX"/>
        <s v="04M7BA"/>
        <s v="07M7KN"/>
        <s v="07M7LY"/>
        <s v="07M7MY"/>
        <s v="07M7MX"/>
        <s v="39N4WDB001"/>
        <s v="07M7LX"/>
        <s v="08M7YD"/>
        <s v="07M7MZ"/>
        <s v="07M7MZB002"/>
        <s v="07M7KM"/>
        <s v="08M7YC"/>
        <s v="09M7AK"/>
        <s v="09M70U"/>
        <s v="08M7YE"/>
        <s v="09M70UB001"/>
        <s v="09M70V"/>
        <s v="09M70T"/>
        <s v="09M74J"/>
        <s v="51M7R0"/>
        <s v="51M7QZ"/>
        <s v="09M70VB001"/>
        <s v="09M7AC"/>
        <s v="09M70TB001"/>
        <s v="09M7ACB001"/>
        <s v="51M7RB"/>
        <s v="51M7R9"/>
        <s v="09M7AJ"/>
        <s v="09M7AT"/>
        <s v="51M7RA"/>
        <s v="51M7R6"/>
        <s v="09M7ATB001"/>
        <s v="09M7AL"/>
        <s v="09M7AJB001"/>
        <s v="51M7R7"/>
        <s v="51M7R8"/>
        <s v="11N4BK"/>
        <s v="09M7ALB001"/>
        <s v="09M70S"/>
        <s v="09M70SB001"/>
        <s v="10M7PZ"/>
        <s v="11M79M"/>
        <s v="09M7AY"/>
        <s v="51M7R6B002"/>
        <s v="10M7PH"/>
        <s v="09M7AD"/>
        <s v="10M7PM"/>
        <s v="11M79J"/>
        <s v="10M7PMB001"/>
        <s v="10M7Q5"/>
        <s v="10M7PN"/>
        <s v="09M7AU"/>
        <s v="10M7Q5B001"/>
        <s v="10M7PNB001"/>
        <s v="12M7P3"/>
        <s v="51M7R9B001"/>
        <s v="12M7P4"/>
        <s v="09M7AUB002"/>
        <s v="12M7P3B001"/>
        <s v="12M7PA"/>
        <s v="17M77V"/>
        <s v="51M7QZB001"/>
        <s v="51M7R0B001"/>
        <s v="12M7PB"/>
        <s v="17M77W"/>
        <s v="12M7PBB001"/>
        <s v="17M77WB001"/>
        <s v="12M7P3B002"/>
        <s v="12M7PAB001"/>
        <s v="48M7T1"/>
        <s v="48M7VE"/>
        <s v="48M7T1B001"/>
        <s v="48M7UK"/>
        <s v="48M7UKB002"/>
        <s v="18M7KP"/>
        <s v="11N4BKB002"/>
        <s v="18M7KN"/>
        <s v="18M7KQ"/>
        <s v="18M7KR"/>
        <s v="23M71Q"/>
        <s v="23M71N"/>
        <s v="23M71P"/>
        <s v="18M7KU"/>
        <s v="18M7KT"/>
        <s v="23M71PB001"/>
        <s v="18M7KV"/>
        <s v="12M7P3B004"/>
        <s v="18M7KY"/>
        <s v="18M7KX"/>
        <s v="18M7KW"/>
        <s v="18M7KNB001"/>
        <s v="18M7KS"/>
        <s v="18M7KSB001"/>
        <s v="24N4XN"/>
        <s v="26M716"/>
        <s v="26M717"/>
        <s v="26M716B001"/>
        <s v="18M7KTB001"/>
        <s v="18M7KWB001"/>
        <s v="18M7KSB002"/>
        <s v="30M71H"/>
        <s v="18M7KXB002"/>
        <s v="31M732"/>
        <s v="24N4XNB001"/>
        <s v="30M71W"/>
        <s v="30M71V"/>
        <s v="30M71T"/>
        <s v="30M71U"/>
        <s v="36M7P5"/>
        <s v="36M7N6"/>
        <s v="36M7N5"/>
        <s v="37M721B001"/>
        <s v="37M7XP"/>
        <s v="37M721"/>
        <s v="30M71WB002"/>
        <s v="30M71UB001"/>
        <s v="42M7W6B002"/>
        <s v="42M7W5B001"/>
        <s v="42M7W3B002"/>
        <s v="42M7W4"/>
        <s v="42M7W3"/>
        <s v="42M7W5"/>
        <s v="42M7W6"/>
        <s v="42M7W3B003"/>
        <s v="42M7W6B003"/>
        <s v="42M7W6B001"/>
        <s v="42M7W3B001"/>
        <s v="42M7W4B001"/>
        <s v="30M71UB002"/>
        <s v="44M7H5"/>
        <s v="44M7H4"/>
        <s v="44M7H4B002"/>
        <s v="46M7TM"/>
        <s v="46M70T"/>
        <s v="46M7TMB001"/>
        <s v="46M70TB001"/>
        <s v="45M7SS"/>
        <s v="46M70U"/>
        <s v="45M7ST"/>
        <s v="47M796"/>
        <s v="46M73X"/>
        <s v="45M7SSB001"/>
        <s v="46M70TB002"/>
        <s v="47M795"/>
        <s v="46M73XB001"/>
        <s v="49M7ZU"/>
        <s v="49M7ZV"/>
        <s v="50M73M"/>
        <s v="50M73L"/>
        <s v="50M73N"/>
        <s v="50M73P"/>
        <s v="52M7NN"/>
        <s v="51M7N0"/>
        <s v="52M7NR"/>
        <s v="52M7NH"/>
        <s v="52M7NP"/>
        <s v="52M7NQ"/>
        <s v="52M7NQB001"/>
        <s v="43M768"/>
        <s v="43M769"/>
        <s v="44M7H2"/>
        <s v="44M7H1"/>
        <s v="44M7H2B002"/>
        <s v="48N4AA"/>
        <s v="44M7H1B001"/>
        <s v="43M769B001"/>
        <s v="46M7W4"/>
        <s v="44M7H2B005"/>
        <s v="46M7W6"/>
        <s v="46M7W5"/>
        <s v="46M7W3"/>
        <s v="48M7M0"/>
        <s v="02M7EX"/>
        <s v="02M7EY"/>
        <s v="48M7M1"/>
        <s v="48M7LZ"/>
        <s v="48M7M2"/>
        <s v="03M7GL"/>
        <s v="03M7GK"/>
        <s v="03M7GM"/>
        <s v="03M7GN"/>
        <s v="07N4BM"/>
        <s v="48N4AB"/>
        <s v="03N4AH"/>
        <s v="48M7M0B001"/>
        <s v="46M7W3B001"/>
        <s v="43M769B002"/>
        <s v="46M7W4B002"/>
        <s v="46M7W5B002"/>
        <s v="46M7W6B001"/>
        <s v="48M7M2B001"/>
        <s v="07M7NX"/>
        <s v="07M7NW"/>
        <s v="46M7W5B003"/>
        <s v="46M7W4B003"/>
        <s v="46M7W6B002"/>
        <s v="48M7M1B001"/>
        <s v="44M7H1B002"/>
        <s v="48M7M2B002"/>
        <s v="03M7GNB001"/>
        <s v="03M7GMB001"/>
        <s v="48M7M1B002"/>
        <s v="03M7GLB001"/>
        <s v="03M7GKB001"/>
        <s v="02M7EYB001"/>
        <s v="07N4BN"/>
        <s v="48N4AAB001"/>
        <s v="48N4AAB002"/>
        <s v="44M7H1B003"/>
        <s v="03M7GLB002"/>
        <s v="48M7LZB001"/>
        <s v="46M7W6B003"/>
        <s v="07M7NXB001"/>
        <s v="07M7NWB002"/>
        <s v="07M7NWB001"/>
        <s v="48M7LZB003"/>
        <s v="46M7W5B004"/>
        <s v="48N4ABB001"/>
        <s v="14M74Q"/>
        <s v="14M74R"/>
        <s v="48M7LZB004"/>
        <s v="07N4BNB001"/>
        <s v="15M7DK"/>
        <s v="15M7DL"/>
        <s v="15M7DN"/>
        <s v="15M7DH"/>
        <s v="15M7DKB001"/>
        <s v="15M7DJ"/>
        <s v="15M7DM"/>
        <s v="14M74RB001"/>
        <s v="15M7D9"/>
        <s v="11N4CJ"/>
        <s v="15M7D6"/>
        <s v="15M7DA"/>
        <s v="11N4CG"/>
        <s v="15M7DG"/>
        <s v="11N4CJB001"/>
        <s v="07M7NXB002"/>
        <s v="15M7DLB001"/>
        <s v="07M7NWB004"/>
        <s v="16N4SM"/>
        <s v="15M7DF"/>
        <s v="15M7DD"/>
        <s v="15M7DB"/>
        <s v="15M7D8"/>
        <s v="15M7DC"/>
        <s v="15M7DAB001"/>
        <s v="16N4SL"/>
        <s v="11N4CGB001"/>
        <s v="15M7DMB002"/>
        <s v="15M7D7"/>
        <s v="18N4UU"/>
        <s v="15M7DAB002"/>
        <s v="23N4AE"/>
        <s v="24N4AMB001"/>
        <s v="24N4AM"/>
        <s v="24N4AL"/>
        <s v="23N4AD"/>
        <s v="23N4AF"/>
        <s v="24N4AN"/>
        <s v="18N4UUB001"/>
        <s v="23N4AC"/>
        <s v="23N4AFB001"/>
        <s v="25M733"/>
        <s v="25M7WNB002"/>
        <s v="25M7WN"/>
        <s v="15M7DKB002"/>
        <s v="25M7WNB003"/>
        <s v="15M7DAB004"/>
        <s v="26M7CP"/>
        <s v="26M76KB003"/>
        <s v="26M76K"/>
        <s v="15M7DJB001"/>
        <s v="15M7D7B001"/>
        <s v="23N4AG"/>
        <s v="23N4AH"/>
        <s v="23N4AJ"/>
        <s v="23N4AK"/>
        <s v="26M7CN"/>
        <s v="26M76L"/>
        <s v="15M7D6B002"/>
        <s v="23N4ADB001"/>
        <s v="15M7DHB001"/>
        <s v="15M7DMB004"/>
        <s v="15M7DKB003"/>
        <s v="26M7CQ"/>
        <s v="11N4CJB003"/>
        <s v="23N4ACB002"/>
        <s v="15M7D7B002"/>
        <s v="26M7CQB001"/>
        <s v="15M7DJB002"/>
        <s v="23N4AKB002"/>
        <s v="07N4BNB002"/>
        <s v="15M7D6B001"/>
        <s v="15M7DJB003"/>
        <s v="15M7D7B003"/>
        <s v="23N4AKB003"/>
        <s v="27N4EK"/>
        <s v="27N4EJ"/>
        <s v="14M74QB001"/>
        <s v="18N4UW"/>
        <s v="23N4AFB002"/>
        <s v="23N4ACB003"/>
        <s v="15M7D7B005"/>
        <s v="23N4ADB003"/>
        <s v="23N4ADB002"/>
        <s v="23N4AHB001"/>
        <s v="33N4NE"/>
        <s v="33M72B"/>
        <s v="33M709"/>
        <s v="33M72BB002"/>
        <s v="15M7DAB006"/>
        <s v="33M72C"/>
        <s v="33M707"/>
        <s v="33M708"/>
        <s v="15M7D7B006"/>
        <s v="23N4AFB003"/>
        <s v="33N4ND"/>
        <s v="35M7DL"/>
        <s v="35M7DK"/>
        <s v="35M7HL"/>
        <s v="35M7DJ"/>
        <s v="35M7DN"/>
        <s v="35M7HLB001"/>
        <s v="35M7DNB001"/>
        <s v="15M7D6B004"/>
        <s v="31BWM7B001"/>
        <s v="18N4UWB001"/>
        <s v="23N4AHB002"/>
        <m/>
      </sharedItems>
    </cacheField>
    <cacheField name="Wafer Q'ty" numFmtId="0">
      <sharedItems containsBlank="1" containsMixedTypes="1" containsNumber="1" containsInteger="1" minValue="1" maxValue="13"/>
    </cacheField>
    <cacheField name="Rework wafer" numFmtId="0">
      <sharedItems containsBlank="1" containsMixedTypes="1" containsNumber="1" containsInteger="1" minValue="0" maxValue="13"/>
    </cacheField>
    <cacheField name="From previous layer" numFmtId="0">
      <sharedItems containsBlank="1" containsMixedTypes="1" containsNumber="1" containsInteger="1" minValue="0" maxValue="128"/>
    </cacheField>
    <cacheField name="particle" numFmtId="0">
      <sharedItems containsBlank="1" containsMixedTypes="1" containsNumber="1" containsInteger="1" minValue="0" maxValue="132"/>
    </cacheField>
    <cacheField name="bubble" numFmtId="0">
      <sharedItems containsBlank="1" containsMixedTypes="1" containsNumber="1" containsInteger="1" minValue="0" maxValue="25"/>
    </cacheField>
    <cacheField name="gel" numFmtId="0">
      <sharedItems containsBlank="1" containsMixedTypes="1" containsNumber="1" containsInteger="1" minValue="0" maxValue="93"/>
    </cacheField>
    <cacheField name="WES shift" numFmtId="0">
      <sharedItems containsString="0" containsBlank="1" containsNumber="1" containsInteger="1" minValue="0" maxValue="18"/>
    </cacheField>
    <cacheField name="Addition defect" numFmtId="0">
      <sharedItems containsString="0" containsBlank="1" containsNumber="1" containsInteger="1" minValue="0" maxValue="148"/>
    </cacheField>
    <cacheField name="Defect source - Coat" numFmtId="0">
      <sharedItems containsBlank="1"/>
    </cacheField>
    <cacheField name="Defect source - Exposure" numFmtId="0">
      <sharedItems containsBlank="1"/>
    </cacheField>
    <cacheField name="Defect source - Develop" numFmtId="0">
      <sharedItems containsBlank="1"/>
    </cacheField>
    <cacheField name="Defect source - OM" numFmtId="0">
      <sharedItems containsBlank="1"/>
    </cacheField>
    <cacheField name="Action" numFmtId="0">
      <sharedItems containsNonDate="0" containsString="0" containsBlank="1"/>
    </cacheField>
    <cacheField name="RW time" numFmtId="0">
      <sharedItems containsString="0" containsBlank="1" containsNumber="1" containsInteger="1" minValue="1" maxValue="1"/>
    </cacheField>
    <cacheField name="RW-Particle" numFmtId="0">
      <sharedItems containsString="0" containsBlank="1" containsNumber="1" containsInteger="1" minValue="1" maxValue="13"/>
    </cacheField>
    <cacheField name="RW-Machine alarm" numFmtId="0">
      <sharedItems containsString="0" containsBlank="1" containsNumber="1" containsInteger="1" minValue="1" maxValue="46"/>
    </cacheField>
    <cacheField name="RW-Over Q-time" numFmtId="0">
      <sharedItems containsString="0" containsBlank="1" containsNumber="1" containsInteger="1" minValue="11" maxValue="11"/>
    </cacheField>
    <cacheField name="RW-buy-off" numFmtId="0">
      <sharedItems containsNonDate="0" containsString="0" containsBlank="1"/>
    </cacheField>
    <cacheField name="RW-oxidation" numFmtId="0">
      <sharedItems containsNonDate="0" containsString="0" containsBlank="1"/>
    </cacheField>
    <cacheField name="RW-PR damage" numFmtId="0">
      <sharedItems containsNonDate="0" containsString="0" containsBlank="1"/>
    </cacheField>
    <cacheField name="RW-Bubble" numFmtId="0">
      <sharedItems containsNonDate="0" containsString="0" containsBlank="1"/>
    </cacheField>
    <cacheField name="RW-Peeling" numFmtId="0">
      <sharedItems containsString="0" containsBlank="1" containsNumber="1" containsInteger="1" minValue="5" maxValue="13"/>
    </cacheField>
    <cacheField name="RW-Gel" numFmtId="0">
      <sharedItems containsString="0" containsBlank="1" containsNumber="1" containsInteger="1" minValue="2" maxValue="5"/>
    </cacheField>
  </cacheFields>
  <extLst>
    <ext xmlns:x14="http://schemas.microsoft.com/office/spreadsheetml/2009/9/main" uri="{725AE2AE-9491-48be-B2B4-4EB974FC3084}">
      <x14:pivotCacheDefinition pivotCacheId="9"/>
    </ext>
  </extLst>
</pivotCacheDefinition>
</file>

<file path=xl/pivotCache/pivotCacheRecords1.xml><?xml version="1.0" encoding="utf-8"?>
<pivotCacheRecords xmlns="http://schemas.openxmlformats.org/spreadsheetml/2006/main" xmlns:r="http://schemas.openxmlformats.org/officeDocument/2006/relationships" count="2452">
  <r>
    <x v="0"/>
    <x v="0"/>
    <x v="0"/>
    <n v="7"/>
    <n v="0"/>
    <n v="0"/>
    <n v="22"/>
    <n v="0"/>
    <n v="0"/>
    <n v="0"/>
    <n v="22"/>
    <m/>
    <m/>
    <s v="V"/>
    <s v="V"/>
    <m/>
    <m/>
    <m/>
    <m/>
    <m/>
    <m/>
    <m/>
    <m/>
    <m/>
    <m/>
  </r>
  <r>
    <x v="0"/>
    <x v="1"/>
    <x v="1"/>
    <n v="10"/>
    <n v="10"/>
    <n v="0"/>
    <n v="0"/>
    <n v="0"/>
    <n v="0"/>
    <n v="0"/>
    <n v="0"/>
    <m/>
    <m/>
    <m/>
    <m/>
    <m/>
    <m/>
    <m/>
    <m/>
    <m/>
    <m/>
    <m/>
    <m/>
    <m/>
    <m/>
  </r>
  <r>
    <x v="1"/>
    <x v="0"/>
    <x v="2"/>
    <n v="9"/>
    <n v="1"/>
    <n v="0"/>
    <n v="46"/>
    <n v="0"/>
    <n v="0"/>
    <n v="0"/>
    <n v="46"/>
    <m/>
    <m/>
    <s v="V"/>
    <s v="V"/>
    <m/>
    <m/>
    <m/>
    <m/>
    <m/>
    <m/>
    <m/>
    <m/>
    <m/>
    <m/>
  </r>
  <r>
    <x v="1"/>
    <x v="0"/>
    <x v="3"/>
    <n v="9"/>
    <n v="0"/>
    <n v="0"/>
    <n v="13"/>
    <n v="0"/>
    <n v="0"/>
    <n v="0"/>
    <n v="13"/>
    <m/>
    <m/>
    <s v="V"/>
    <s v="V"/>
    <m/>
    <m/>
    <m/>
    <m/>
    <m/>
    <m/>
    <m/>
    <m/>
    <m/>
    <m/>
  </r>
  <r>
    <x v="2"/>
    <x v="0"/>
    <x v="4"/>
    <n v="1"/>
    <n v="0"/>
    <n v="0"/>
    <n v="1"/>
    <n v="0"/>
    <n v="0"/>
    <n v="0"/>
    <n v="1"/>
    <m/>
    <m/>
    <s v="V"/>
    <s v="V"/>
    <m/>
    <m/>
    <m/>
    <m/>
    <m/>
    <m/>
    <m/>
    <m/>
    <m/>
    <m/>
  </r>
  <r>
    <x v="2"/>
    <x v="2"/>
    <x v="1"/>
    <n v="10"/>
    <n v="0"/>
    <n v="0"/>
    <n v="0"/>
    <n v="0"/>
    <n v="0"/>
    <n v="0"/>
    <n v="0"/>
    <m/>
    <m/>
    <m/>
    <m/>
    <m/>
    <m/>
    <m/>
    <m/>
    <m/>
    <m/>
    <m/>
    <m/>
    <m/>
    <m/>
  </r>
  <r>
    <x v="3"/>
    <x v="3"/>
    <x v="5"/>
    <n v="2"/>
    <n v="0"/>
    <n v="0"/>
    <n v="0"/>
    <n v="0"/>
    <n v="0"/>
    <n v="0"/>
    <n v="0"/>
    <m/>
    <m/>
    <m/>
    <m/>
    <m/>
    <m/>
    <m/>
    <m/>
    <m/>
    <m/>
    <m/>
    <m/>
    <m/>
    <m/>
  </r>
  <r>
    <x v="3"/>
    <x v="4"/>
    <x v="6"/>
    <n v="13"/>
    <n v="0"/>
    <n v="0"/>
    <n v="1"/>
    <n v="0"/>
    <n v="0"/>
    <n v="0"/>
    <n v="1"/>
    <m/>
    <m/>
    <s v="V"/>
    <s v="V"/>
    <m/>
    <m/>
    <m/>
    <m/>
    <m/>
    <m/>
    <m/>
    <m/>
    <m/>
    <m/>
  </r>
  <r>
    <x v="3"/>
    <x v="4"/>
    <x v="7"/>
    <n v="8"/>
    <n v="0"/>
    <n v="0"/>
    <n v="3"/>
    <n v="0"/>
    <n v="0"/>
    <n v="0"/>
    <n v="3"/>
    <m/>
    <m/>
    <s v="V"/>
    <s v="V"/>
    <m/>
    <m/>
    <m/>
    <m/>
    <m/>
    <m/>
    <m/>
    <m/>
    <m/>
    <m/>
  </r>
  <r>
    <x v="3"/>
    <x v="3"/>
    <x v="8"/>
    <n v="2"/>
    <n v="2"/>
    <n v="0"/>
    <n v="0"/>
    <n v="0"/>
    <n v="0"/>
    <n v="0"/>
    <n v="0"/>
    <m/>
    <m/>
    <m/>
    <m/>
    <m/>
    <m/>
    <m/>
    <m/>
    <m/>
    <m/>
    <m/>
    <m/>
    <m/>
    <m/>
  </r>
  <r>
    <x v="3"/>
    <x v="5"/>
    <x v="9"/>
    <n v="12"/>
    <n v="12"/>
    <n v="0"/>
    <n v="0"/>
    <n v="0"/>
    <n v="0"/>
    <n v="0"/>
    <n v="0"/>
    <m/>
    <m/>
    <m/>
    <m/>
    <m/>
    <m/>
    <m/>
    <m/>
    <m/>
    <m/>
    <m/>
    <m/>
    <m/>
    <m/>
  </r>
  <r>
    <x v="4"/>
    <x v="6"/>
    <x v="10"/>
    <n v="13"/>
    <n v="0"/>
    <n v="0"/>
    <n v="3"/>
    <n v="0"/>
    <n v="0"/>
    <n v="0"/>
    <n v="3"/>
    <m/>
    <m/>
    <s v="V"/>
    <s v="V"/>
    <m/>
    <m/>
    <m/>
    <m/>
    <m/>
    <m/>
    <m/>
    <m/>
    <m/>
    <m/>
  </r>
  <r>
    <x v="4"/>
    <x v="3"/>
    <x v="11"/>
    <n v="8"/>
    <n v="0"/>
    <n v="0"/>
    <n v="0"/>
    <n v="0"/>
    <n v="0"/>
    <n v="0"/>
    <n v="0"/>
    <m/>
    <m/>
    <m/>
    <m/>
    <m/>
    <m/>
    <m/>
    <m/>
    <m/>
    <m/>
    <m/>
    <m/>
    <m/>
    <m/>
  </r>
  <r>
    <x v="4"/>
    <x v="7"/>
    <x v="3"/>
    <n v="9"/>
    <n v="0"/>
    <n v="0"/>
    <n v="4"/>
    <n v="0"/>
    <n v="0"/>
    <n v="0"/>
    <n v="4"/>
    <m/>
    <m/>
    <s v="V"/>
    <s v="V"/>
    <m/>
    <m/>
    <m/>
    <m/>
    <m/>
    <m/>
    <m/>
    <m/>
    <m/>
    <m/>
  </r>
  <r>
    <x v="4"/>
    <x v="5"/>
    <x v="12"/>
    <n v="12"/>
    <n v="0"/>
    <n v="0"/>
    <n v="2"/>
    <n v="0"/>
    <n v="0"/>
    <n v="0"/>
    <n v="2"/>
    <m/>
    <m/>
    <s v="V"/>
    <s v="V"/>
    <m/>
    <m/>
    <m/>
    <m/>
    <m/>
    <m/>
    <m/>
    <m/>
    <m/>
    <m/>
  </r>
  <r>
    <x v="4"/>
    <x v="5"/>
    <x v="13"/>
    <n v="12"/>
    <n v="0"/>
    <n v="0"/>
    <n v="2"/>
    <n v="0"/>
    <n v="0"/>
    <n v="0"/>
    <n v="2"/>
    <m/>
    <m/>
    <s v="V"/>
    <s v="V"/>
    <m/>
    <m/>
    <m/>
    <m/>
    <m/>
    <m/>
    <m/>
    <m/>
    <m/>
    <m/>
  </r>
  <r>
    <x v="4"/>
    <x v="5"/>
    <x v="14"/>
    <n v="12"/>
    <n v="0"/>
    <n v="0"/>
    <n v="4"/>
    <n v="0"/>
    <n v="0"/>
    <n v="0"/>
    <n v="4"/>
    <s v="V"/>
    <s v="V"/>
    <s v="V"/>
    <s v="V"/>
    <m/>
    <m/>
    <m/>
    <m/>
    <m/>
    <m/>
    <m/>
    <m/>
    <m/>
    <m/>
  </r>
  <r>
    <x v="4"/>
    <x v="7"/>
    <x v="2"/>
    <n v="8"/>
    <n v="0"/>
    <n v="0"/>
    <n v="13"/>
    <n v="11"/>
    <n v="0"/>
    <n v="0"/>
    <n v="24"/>
    <s v="V"/>
    <m/>
    <s v="V"/>
    <s v="V"/>
    <m/>
    <m/>
    <m/>
    <m/>
    <m/>
    <m/>
    <m/>
    <m/>
    <m/>
    <m/>
  </r>
  <r>
    <x v="4"/>
    <x v="7"/>
    <x v="0"/>
    <n v="7"/>
    <n v="0"/>
    <n v="0"/>
    <n v="7"/>
    <n v="0"/>
    <n v="0"/>
    <n v="0"/>
    <n v="7"/>
    <m/>
    <m/>
    <s v="V"/>
    <s v="V"/>
    <m/>
    <m/>
    <m/>
    <m/>
    <m/>
    <m/>
    <m/>
    <m/>
    <m/>
    <m/>
  </r>
  <r>
    <x v="4"/>
    <x v="5"/>
    <x v="15"/>
    <n v="12"/>
    <n v="0"/>
    <n v="0"/>
    <n v="8"/>
    <n v="0"/>
    <n v="0"/>
    <n v="0"/>
    <n v="8"/>
    <m/>
    <m/>
    <s v="V"/>
    <s v="V"/>
    <m/>
    <m/>
    <m/>
    <m/>
    <m/>
    <m/>
    <m/>
    <m/>
    <m/>
    <m/>
  </r>
  <r>
    <x v="4"/>
    <x v="5"/>
    <x v="16"/>
    <n v="12"/>
    <n v="0"/>
    <n v="0"/>
    <n v="0"/>
    <n v="0"/>
    <n v="0"/>
    <n v="0"/>
    <n v="0"/>
    <m/>
    <m/>
    <m/>
    <m/>
    <m/>
    <m/>
    <m/>
    <m/>
    <m/>
    <m/>
    <m/>
    <m/>
    <m/>
    <m/>
  </r>
  <r>
    <x v="4"/>
    <x v="5"/>
    <x v="17"/>
    <n v="12"/>
    <n v="0"/>
    <n v="0"/>
    <n v="2"/>
    <n v="0"/>
    <n v="0"/>
    <n v="0"/>
    <n v="2"/>
    <m/>
    <m/>
    <s v="V"/>
    <s v="V"/>
    <m/>
    <m/>
    <m/>
    <m/>
    <m/>
    <m/>
    <m/>
    <m/>
    <m/>
    <m/>
  </r>
  <r>
    <x v="4"/>
    <x v="5"/>
    <x v="9"/>
    <n v="12"/>
    <n v="0"/>
    <n v="0"/>
    <n v="15"/>
    <n v="0"/>
    <n v="0"/>
    <n v="0"/>
    <n v="15"/>
    <m/>
    <m/>
    <s v="V"/>
    <s v="V"/>
    <m/>
    <m/>
    <m/>
    <m/>
    <m/>
    <m/>
    <m/>
    <m/>
    <m/>
    <m/>
  </r>
  <r>
    <x v="5"/>
    <x v="5"/>
    <x v="18"/>
    <n v="12"/>
    <n v="0"/>
    <n v="0"/>
    <n v="5"/>
    <n v="0"/>
    <n v="0"/>
    <n v="0"/>
    <n v="5"/>
    <m/>
    <m/>
    <s v="V"/>
    <s v="V"/>
    <m/>
    <m/>
    <m/>
    <m/>
    <m/>
    <m/>
    <m/>
    <m/>
    <m/>
    <m/>
  </r>
  <r>
    <x v="5"/>
    <x v="3"/>
    <x v="8"/>
    <n v="2"/>
    <n v="0"/>
    <n v="0"/>
    <n v="0"/>
    <n v="0"/>
    <n v="0"/>
    <n v="0"/>
    <n v="0"/>
    <m/>
    <m/>
    <m/>
    <m/>
    <m/>
    <m/>
    <m/>
    <m/>
    <m/>
    <m/>
    <m/>
    <m/>
    <m/>
    <m/>
  </r>
  <r>
    <x v="5"/>
    <x v="8"/>
    <x v="19"/>
    <n v="13"/>
    <n v="0"/>
    <n v="0"/>
    <n v="3"/>
    <n v="0"/>
    <n v="0"/>
    <n v="0"/>
    <n v="3"/>
    <m/>
    <m/>
    <s v="V"/>
    <s v="V"/>
    <m/>
    <m/>
    <m/>
    <m/>
    <m/>
    <m/>
    <m/>
    <m/>
    <m/>
    <m/>
  </r>
  <r>
    <x v="6"/>
    <x v="9"/>
    <x v="4"/>
    <n v="1"/>
    <n v="0"/>
    <n v="0"/>
    <n v="4"/>
    <n v="0"/>
    <n v="0"/>
    <n v="0"/>
    <n v="4"/>
    <m/>
    <m/>
    <s v="V"/>
    <s v="V"/>
    <m/>
    <m/>
    <m/>
    <m/>
    <m/>
    <m/>
    <m/>
    <m/>
    <m/>
    <m/>
  </r>
  <r>
    <x v="6"/>
    <x v="10"/>
    <x v="20"/>
    <n v="1"/>
    <n v="0"/>
    <n v="0"/>
    <n v="5"/>
    <n v="0"/>
    <n v="0"/>
    <n v="0"/>
    <n v="5"/>
    <m/>
    <m/>
    <s v="V"/>
    <s v="V"/>
    <m/>
    <m/>
    <m/>
    <m/>
    <m/>
    <m/>
    <m/>
    <m/>
    <m/>
    <m/>
  </r>
  <r>
    <x v="7"/>
    <x v="11"/>
    <x v="21"/>
    <n v="13"/>
    <n v="13"/>
    <n v="0"/>
    <n v="5"/>
    <n v="0"/>
    <n v="0"/>
    <n v="0"/>
    <n v="0"/>
    <m/>
    <m/>
    <m/>
    <m/>
    <m/>
    <m/>
    <m/>
    <m/>
    <m/>
    <m/>
    <m/>
    <m/>
    <m/>
    <m/>
  </r>
  <r>
    <x v="8"/>
    <x v="12"/>
    <x v="13"/>
    <n v="12"/>
    <n v="0"/>
    <n v="0"/>
    <n v="0"/>
    <n v="0"/>
    <n v="0"/>
    <n v="0"/>
    <n v="0"/>
    <m/>
    <m/>
    <m/>
    <m/>
    <m/>
    <m/>
    <m/>
    <m/>
    <m/>
    <m/>
    <m/>
    <m/>
    <m/>
    <m/>
  </r>
  <r>
    <x v="8"/>
    <x v="12"/>
    <x v="14"/>
    <n v="12"/>
    <n v="0"/>
    <n v="0"/>
    <n v="0"/>
    <n v="0"/>
    <n v="0"/>
    <n v="0"/>
    <n v="0"/>
    <m/>
    <m/>
    <m/>
    <m/>
    <m/>
    <m/>
    <m/>
    <m/>
    <m/>
    <m/>
    <m/>
    <m/>
    <m/>
    <m/>
  </r>
  <r>
    <x v="8"/>
    <x v="12"/>
    <x v="12"/>
    <n v="12"/>
    <n v="0"/>
    <n v="0"/>
    <n v="0"/>
    <n v="0"/>
    <n v="0"/>
    <n v="0"/>
    <n v="0"/>
    <m/>
    <m/>
    <m/>
    <m/>
    <m/>
    <m/>
    <m/>
    <m/>
    <m/>
    <m/>
    <m/>
    <m/>
    <m/>
    <m/>
  </r>
  <r>
    <x v="8"/>
    <x v="12"/>
    <x v="17"/>
    <n v="12"/>
    <n v="0"/>
    <n v="0"/>
    <n v="0"/>
    <n v="0"/>
    <n v="0"/>
    <n v="0"/>
    <n v="0"/>
    <m/>
    <m/>
    <m/>
    <m/>
    <m/>
    <m/>
    <m/>
    <m/>
    <m/>
    <m/>
    <m/>
    <m/>
    <m/>
    <m/>
  </r>
  <r>
    <x v="8"/>
    <x v="4"/>
    <x v="10"/>
    <n v="13"/>
    <n v="0"/>
    <n v="0"/>
    <n v="0"/>
    <n v="0"/>
    <n v="0"/>
    <n v="0"/>
    <n v="0"/>
    <m/>
    <m/>
    <m/>
    <m/>
    <m/>
    <m/>
    <m/>
    <m/>
    <m/>
    <m/>
    <m/>
    <m/>
    <m/>
    <m/>
  </r>
  <r>
    <x v="8"/>
    <x v="12"/>
    <x v="9"/>
    <n v="12"/>
    <n v="0"/>
    <n v="0"/>
    <n v="0"/>
    <n v="0"/>
    <n v="0"/>
    <n v="0"/>
    <n v="0"/>
    <m/>
    <m/>
    <m/>
    <m/>
    <m/>
    <m/>
    <m/>
    <m/>
    <m/>
    <m/>
    <m/>
    <m/>
    <m/>
    <m/>
  </r>
  <r>
    <x v="8"/>
    <x v="7"/>
    <x v="21"/>
    <n v="13"/>
    <n v="7"/>
    <n v="0"/>
    <n v="0"/>
    <n v="0"/>
    <n v="0"/>
    <n v="0"/>
    <n v="0"/>
    <m/>
    <m/>
    <m/>
    <m/>
    <m/>
    <m/>
    <m/>
    <m/>
    <m/>
    <m/>
    <m/>
    <m/>
    <m/>
    <m/>
  </r>
  <r>
    <x v="9"/>
    <x v="12"/>
    <x v="18"/>
    <n v="12"/>
    <n v="0"/>
    <n v="0"/>
    <n v="0"/>
    <n v="0"/>
    <n v="0"/>
    <n v="0"/>
    <n v="0"/>
    <m/>
    <m/>
    <m/>
    <m/>
    <m/>
    <m/>
    <m/>
    <m/>
    <m/>
    <m/>
    <m/>
    <m/>
    <m/>
    <m/>
  </r>
  <r>
    <x v="10"/>
    <x v="13"/>
    <x v="2"/>
    <n v="8"/>
    <n v="5"/>
    <n v="0"/>
    <n v="12"/>
    <n v="0"/>
    <n v="14"/>
    <n v="0"/>
    <n v="56"/>
    <s v="V"/>
    <s v="V"/>
    <s v="V"/>
    <s v="V"/>
    <m/>
    <m/>
    <m/>
    <m/>
    <m/>
    <m/>
    <m/>
    <m/>
    <m/>
    <m/>
  </r>
  <r>
    <x v="10"/>
    <x v="13"/>
    <x v="4"/>
    <n v="1"/>
    <n v="0"/>
    <n v="0"/>
    <n v="0"/>
    <n v="0"/>
    <n v="0"/>
    <n v="0"/>
    <n v="0"/>
    <m/>
    <m/>
    <m/>
    <m/>
    <m/>
    <m/>
    <m/>
    <m/>
    <m/>
    <m/>
    <m/>
    <m/>
    <m/>
    <m/>
  </r>
  <r>
    <x v="10"/>
    <x v="13"/>
    <x v="22"/>
    <n v="6"/>
    <n v="0"/>
    <n v="0"/>
    <n v="0"/>
    <n v="0"/>
    <n v="0"/>
    <n v="0"/>
    <n v="0"/>
    <m/>
    <m/>
    <m/>
    <m/>
    <m/>
    <m/>
    <m/>
    <m/>
    <m/>
    <m/>
    <m/>
    <m/>
    <m/>
    <m/>
  </r>
  <r>
    <x v="11"/>
    <x v="7"/>
    <x v="23"/>
    <n v="1"/>
    <n v="1"/>
    <n v="0"/>
    <n v="0"/>
    <n v="0"/>
    <n v="0"/>
    <n v="0"/>
    <n v="0"/>
    <m/>
    <m/>
    <m/>
    <m/>
    <m/>
    <m/>
    <m/>
    <m/>
    <m/>
    <m/>
    <m/>
    <m/>
    <m/>
    <m/>
  </r>
  <r>
    <x v="11"/>
    <x v="1"/>
    <x v="24"/>
    <n v="5"/>
    <n v="5"/>
    <n v="0"/>
    <n v="0"/>
    <n v="0"/>
    <n v="0"/>
    <n v="0"/>
    <n v="0"/>
    <m/>
    <m/>
    <m/>
    <m/>
    <m/>
    <m/>
    <m/>
    <m/>
    <m/>
    <m/>
    <m/>
    <m/>
    <m/>
    <m/>
  </r>
  <r>
    <x v="12"/>
    <x v="13"/>
    <x v="25"/>
    <n v="5"/>
    <n v="0"/>
    <n v="0"/>
    <n v="0"/>
    <n v="0"/>
    <n v="0"/>
    <n v="0"/>
    <n v="0"/>
    <m/>
    <m/>
    <m/>
    <m/>
    <m/>
    <m/>
    <m/>
    <m/>
    <m/>
    <m/>
    <m/>
    <m/>
    <m/>
    <m/>
  </r>
  <r>
    <x v="13"/>
    <x v="0"/>
    <x v="26"/>
    <n v="13"/>
    <n v="0"/>
    <n v="0"/>
    <n v="0"/>
    <n v="0"/>
    <n v="0"/>
    <n v="0"/>
    <n v="0"/>
    <m/>
    <m/>
    <m/>
    <m/>
    <m/>
    <m/>
    <m/>
    <m/>
    <m/>
    <m/>
    <m/>
    <m/>
    <m/>
    <m/>
  </r>
  <r>
    <x v="13"/>
    <x v="1"/>
    <x v="27"/>
    <n v="8"/>
    <n v="0"/>
    <n v="0"/>
    <n v="0"/>
    <n v="0"/>
    <n v="0"/>
    <n v="0"/>
    <n v="0"/>
    <m/>
    <m/>
    <m/>
    <m/>
    <m/>
    <m/>
    <m/>
    <m/>
    <m/>
    <m/>
    <m/>
    <m/>
    <m/>
    <m/>
  </r>
  <r>
    <x v="13"/>
    <x v="7"/>
    <x v="23"/>
    <n v="7"/>
    <n v="0"/>
    <n v="0"/>
    <n v="0"/>
    <n v="0"/>
    <n v="0"/>
    <n v="0"/>
    <n v="0"/>
    <m/>
    <m/>
    <m/>
    <m/>
    <m/>
    <m/>
    <m/>
    <m/>
    <m/>
    <m/>
    <m/>
    <m/>
    <m/>
    <m/>
  </r>
  <r>
    <x v="13"/>
    <x v="1"/>
    <x v="24"/>
    <n v="1"/>
    <n v="0"/>
    <n v="0"/>
    <n v="0"/>
    <n v="0"/>
    <n v="0"/>
    <n v="0"/>
    <n v="0"/>
    <m/>
    <m/>
    <m/>
    <m/>
    <m/>
    <m/>
    <m/>
    <m/>
    <m/>
    <m/>
    <m/>
    <m/>
    <m/>
    <m/>
  </r>
  <r>
    <x v="14"/>
    <x v="14"/>
    <x v="4"/>
    <n v="1"/>
    <n v="0"/>
    <n v="0"/>
    <n v="0"/>
    <n v="0"/>
    <n v="0"/>
    <n v="0"/>
    <n v="0"/>
    <m/>
    <m/>
    <m/>
    <m/>
    <m/>
    <m/>
    <m/>
    <m/>
    <m/>
    <m/>
    <m/>
    <m/>
    <m/>
    <m/>
  </r>
  <r>
    <x v="15"/>
    <x v="15"/>
    <x v="21"/>
    <n v="6"/>
    <n v="0"/>
    <n v="0"/>
    <n v="0"/>
    <n v="0"/>
    <n v="0"/>
    <n v="0"/>
    <n v="0"/>
    <m/>
    <m/>
    <m/>
    <m/>
    <m/>
    <m/>
    <m/>
    <m/>
    <m/>
    <m/>
    <m/>
    <m/>
    <m/>
    <m/>
  </r>
  <r>
    <x v="16"/>
    <x v="14"/>
    <x v="25"/>
    <n v="5"/>
    <n v="0"/>
    <n v="0"/>
    <n v="0"/>
    <n v="0"/>
    <n v="0"/>
    <n v="0"/>
    <n v="0"/>
    <m/>
    <m/>
    <m/>
    <m/>
    <m/>
    <m/>
    <m/>
    <m/>
    <m/>
    <m/>
    <m/>
    <m/>
    <m/>
    <m/>
  </r>
  <r>
    <x v="16"/>
    <x v="14"/>
    <x v="2"/>
    <n v="3"/>
    <n v="0"/>
    <n v="0"/>
    <n v="0"/>
    <n v="0"/>
    <n v="0"/>
    <n v="0"/>
    <n v="0"/>
    <m/>
    <m/>
    <m/>
    <m/>
    <m/>
    <m/>
    <m/>
    <m/>
    <m/>
    <m/>
    <m/>
    <m/>
    <m/>
    <m/>
  </r>
  <r>
    <x v="16"/>
    <x v="14"/>
    <x v="22"/>
    <n v="6"/>
    <n v="0"/>
    <n v="0"/>
    <n v="0"/>
    <n v="0"/>
    <n v="0"/>
    <n v="0"/>
    <n v="0"/>
    <m/>
    <m/>
    <m/>
    <m/>
    <m/>
    <m/>
    <m/>
    <m/>
    <m/>
    <m/>
    <m/>
    <m/>
    <m/>
    <m/>
  </r>
  <r>
    <x v="16"/>
    <x v="14"/>
    <x v="3"/>
    <n v="3"/>
    <n v="0"/>
    <n v="0"/>
    <n v="0"/>
    <n v="0"/>
    <n v="0"/>
    <n v="0"/>
    <n v="0"/>
    <m/>
    <m/>
    <m/>
    <m/>
    <m/>
    <m/>
    <m/>
    <m/>
    <m/>
    <m/>
    <m/>
    <m/>
    <m/>
    <m/>
  </r>
  <r>
    <x v="16"/>
    <x v="12"/>
    <x v="28"/>
    <n v="4"/>
    <n v="4"/>
    <n v="0"/>
    <n v="0"/>
    <n v="0"/>
    <n v="0"/>
    <n v="0"/>
    <n v="0"/>
    <m/>
    <m/>
    <m/>
    <m/>
    <m/>
    <m/>
    <m/>
    <m/>
    <m/>
    <m/>
    <m/>
    <m/>
    <m/>
    <m/>
  </r>
  <r>
    <x v="16"/>
    <x v="12"/>
    <x v="29"/>
    <n v="4"/>
    <n v="4"/>
    <n v="0"/>
    <n v="0"/>
    <n v="0"/>
    <n v="0"/>
    <n v="0"/>
    <n v="0"/>
    <m/>
    <m/>
    <m/>
    <m/>
    <m/>
    <m/>
    <m/>
    <m/>
    <m/>
    <m/>
    <m/>
    <m/>
    <m/>
    <m/>
  </r>
  <r>
    <x v="17"/>
    <x v="14"/>
    <x v="0"/>
    <n v="7"/>
    <n v="0"/>
    <n v="0"/>
    <n v="0"/>
    <n v="0"/>
    <n v="0"/>
    <n v="0"/>
    <n v="0"/>
    <m/>
    <m/>
    <m/>
    <m/>
    <m/>
    <m/>
    <m/>
    <m/>
    <m/>
    <m/>
    <m/>
    <m/>
    <m/>
    <m/>
  </r>
  <r>
    <x v="17"/>
    <x v="0"/>
    <x v="30"/>
    <n v="2"/>
    <n v="0"/>
    <n v="0"/>
    <n v="7"/>
    <n v="0"/>
    <n v="0"/>
    <n v="0"/>
    <n v="7"/>
    <m/>
    <m/>
    <s v="V"/>
    <s v="V"/>
    <m/>
    <m/>
    <m/>
    <m/>
    <m/>
    <m/>
    <m/>
    <m/>
    <m/>
    <m/>
  </r>
  <r>
    <x v="17"/>
    <x v="15"/>
    <x v="23"/>
    <n v="7"/>
    <n v="0"/>
    <n v="0"/>
    <n v="10"/>
    <n v="0"/>
    <n v="0"/>
    <n v="0"/>
    <n v="10"/>
    <m/>
    <m/>
    <s v="V"/>
    <s v="V"/>
    <m/>
    <m/>
    <m/>
    <m/>
    <m/>
    <m/>
    <m/>
    <m/>
    <m/>
    <m/>
  </r>
  <r>
    <x v="17"/>
    <x v="11"/>
    <x v="20"/>
    <n v="1"/>
    <n v="0"/>
    <n v="0"/>
    <n v="0"/>
    <n v="0"/>
    <n v="0"/>
    <n v="0"/>
    <n v="0"/>
    <m/>
    <m/>
    <m/>
    <m/>
    <m/>
    <m/>
    <m/>
    <m/>
    <m/>
    <m/>
    <m/>
    <m/>
    <m/>
    <m/>
  </r>
  <r>
    <x v="18"/>
    <x v="0"/>
    <x v="31"/>
    <n v="8"/>
    <n v="0"/>
    <n v="0"/>
    <n v="72"/>
    <n v="0"/>
    <n v="0"/>
    <n v="0"/>
    <n v="72"/>
    <m/>
    <m/>
    <s v="V"/>
    <s v="V"/>
    <m/>
    <m/>
    <m/>
    <m/>
    <m/>
    <m/>
    <m/>
    <m/>
    <m/>
    <m/>
  </r>
  <r>
    <x v="19"/>
    <x v="16"/>
    <x v="32"/>
    <n v="1"/>
    <n v="0"/>
    <n v="0"/>
    <n v="0"/>
    <n v="0"/>
    <n v="0"/>
    <n v="0"/>
    <n v="0"/>
    <m/>
    <m/>
    <m/>
    <m/>
    <m/>
    <m/>
    <m/>
    <m/>
    <m/>
    <m/>
    <m/>
    <m/>
    <m/>
    <m/>
  </r>
  <r>
    <x v="20"/>
    <x v="7"/>
    <x v="31"/>
    <n v="8"/>
    <n v="0"/>
    <n v="0"/>
    <n v="0"/>
    <n v="0"/>
    <n v="0"/>
    <n v="0"/>
    <n v="0"/>
    <m/>
    <m/>
    <m/>
    <m/>
    <m/>
    <m/>
    <m/>
    <m/>
    <m/>
    <m/>
    <m/>
    <m/>
    <m/>
    <m/>
  </r>
  <r>
    <x v="20"/>
    <x v="7"/>
    <x v="30"/>
    <n v="2"/>
    <n v="0"/>
    <n v="0"/>
    <n v="0"/>
    <n v="0"/>
    <n v="0"/>
    <n v="0"/>
    <n v="0"/>
    <m/>
    <m/>
    <m/>
    <m/>
    <m/>
    <m/>
    <m/>
    <m/>
    <m/>
    <m/>
    <m/>
    <m/>
    <m/>
    <m/>
  </r>
  <r>
    <x v="21"/>
    <x v="11"/>
    <x v="26"/>
    <n v="13"/>
    <n v="0"/>
    <n v="0"/>
    <n v="1"/>
    <n v="0"/>
    <n v="0"/>
    <n v="0"/>
    <n v="1"/>
    <m/>
    <m/>
    <s v="V"/>
    <s v="V"/>
    <m/>
    <m/>
    <m/>
    <m/>
    <m/>
    <m/>
    <m/>
    <m/>
    <m/>
    <m/>
  </r>
  <r>
    <x v="21"/>
    <x v="12"/>
    <x v="29"/>
    <n v="4"/>
    <n v="4"/>
    <n v="0"/>
    <n v="0"/>
    <n v="0"/>
    <n v="0"/>
    <n v="0"/>
    <n v="0"/>
    <m/>
    <m/>
    <m/>
    <m/>
    <m/>
    <m/>
    <m/>
    <m/>
    <m/>
    <m/>
    <m/>
    <m/>
    <m/>
    <m/>
  </r>
  <r>
    <x v="22"/>
    <x v="0"/>
    <x v="33"/>
    <n v="8"/>
    <n v="0"/>
    <n v="0"/>
    <n v="4"/>
    <n v="0"/>
    <n v="0"/>
    <n v="0"/>
    <n v="4"/>
    <m/>
    <m/>
    <s v="V"/>
    <s v="V"/>
    <m/>
    <m/>
    <m/>
    <m/>
    <m/>
    <m/>
    <m/>
    <m/>
    <m/>
    <m/>
  </r>
  <r>
    <x v="22"/>
    <x v="16"/>
    <x v="34"/>
    <n v="2"/>
    <n v="0"/>
    <n v="0"/>
    <n v="0"/>
    <n v="0"/>
    <n v="0"/>
    <n v="0"/>
    <n v="0"/>
    <m/>
    <m/>
    <m/>
    <m/>
    <m/>
    <m/>
    <m/>
    <m/>
    <m/>
    <m/>
    <m/>
    <m/>
    <m/>
    <m/>
  </r>
  <r>
    <x v="22"/>
    <x v="16"/>
    <x v="35"/>
    <n v="3"/>
    <n v="0"/>
    <n v="0"/>
    <n v="0"/>
    <n v="0"/>
    <n v="0"/>
    <n v="0"/>
    <n v="0"/>
    <m/>
    <m/>
    <m/>
    <m/>
    <m/>
    <m/>
    <m/>
    <m/>
    <m/>
    <m/>
    <m/>
    <m/>
    <m/>
    <m/>
  </r>
  <r>
    <x v="23"/>
    <x v="17"/>
    <x v="19"/>
    <n v="13"/>
    <n v="13"/>
    <n v="0"/>
    <n v="0"/>
    <n v="0"/>
    <n v="0"/>
    <n v="0"/>
    <n v="0"/>
    <m/>
    <m/>
    <m/>
    <m/>
    <m/>
    <m/>
    <m/>
    <m/>
    <m/>
    <m/>
    <m/>
    <m/>
    <m/>
    <m/>
  </r>
  <r>
    <x v="24"/>
    <x v="0"/>
    <x v="36"/>
    <n v="1"/>
    <n v="1"/>
    <n v="0"/>
    <n v="0"/>
    <n v="0"/>
    <n v="0"/>
    <n v="0"/>
    <n v="0"/>
    <m/>
    <m/>
    <m/>
    <m/>
    <m/>
    <m/>
    <m/>
    <m/>
    <m/>
    <m/>
    <m/>
    <m/>
    <m/>
    <m/>
  </r>
  <r>
    <x v="25"/>
    <x v="18"/>
    <x v="31"/>
    <n v="7"/>
    <n v="0"/>
    <n v="0"/>
    <n v="0"/>
    <n v="0"/>
    <n v="0"/>
    <n v="0"/>
    <n v="0"/>
    <m/>
    <m/>
    <m/>
    <m/>
    <m/>
    <m/>
    <m/>
    <m/>
    <m/>
    <m/>
    <m/>
    <m/>
    <m/>
    <m/>
  </r>
  <r>
    <x v="25"/>
    <x v="18"/>
    <x v="37"/>
    <n v="1"/>
    <n v="1"/>
    <n v="0"/>
    <n v="0"/>
    <n v="0"/>
    <n v="0"/>
    <n v="0"/>
    <n v="0"/>
    <m/>
    <m/>
    <m/>
    <m/>
    <m/>
    <m/>
    <m/>
    <m/>
    <m/>
    <m/>
    <m/>
    <m/>
    <m/>
    <m/>
  </r>
  <r>
    <x v="25"/>
    <x v="17"/>
    <x v="38"/>
    <n v="3"/>
    <n v="3"/>
    <n v="0"/>
    <n v="0"/>
    <n v="0"/>
    <n v="0"/>
    <n v="0"/>
    <n v="0"/>
    <m/>
    <m/>
    <m/>
    <m/>
    <m/>
    <m/>
    <m/>
    <m/>
    <m/>
    <m/>
    <m/>
    <m/>
    <m/>
    <m/>
  </r>
  <r>
    <x v="26"/>
    <x v="18"/>
    <x v="37"/>
    <n v="1"/>
    <n v="0"/>
    <n v="0"/>
    <n v="0"/>
    <n v="0"/>
    <n v="0"/>
    <n v="0"/>
    <n v="0"/>
    <m/>
    <m/>
    <m/>
    <m/>
    <m/>
    <m/>
    <m/>
    <m/>
    <m/>
    <m/>
    <m/>
    <m/>
    <m/>
    <m/>
  </r>
  <r>
    <x v="27"/>
    <x v="9"/>
    <x v="33"/>
    <n v="7"/>
    <n v="0"/>
    <n v="0"/>
    <n v="0"/>
    <n v="0"/>
    <n v="0"/>
    <n v="0"/>
    <n v="0"/>
    <m/>
    <m/>
    <m/>
    <m/>
    <m/>
    <m/>
    <m/>
    <m/>
    <m/>
    <m/>
    <m/>
    <m/>
    <m/>
    <m/>
  </r>
  <r>
    <x v="27"/>
    <x v="9"/>
    <x v="39"/>
    <n v="1"/>
    <n v="0"/>
    <n v="0"/>
    <n v="0"/>
    <n v="0"/>
    <n v="0"/>
    <n v="0"/>
    <n v="0"/>
    <m/>
    <m/>
    <m/>
    <m/>
    <m/>
    <m/>
    <m/>
    <m/>
    <m/>
    <m/>
    <m/>
    <m/>
    <m/>
    <m/>
  </r>
  <r>
    <x v="27"/>
    <x v="17"/>
    <x v="40"/>
    <n v="8"/>
    <n v="8"/>
    <n v="0"/>
    <n v="0"/>
    <n v="0"/>
    <n v="0"/>
    <n v="0"/>
    <n v="0"/>
    <m/>
    <m/>
    <m/>
    <m/>
    <m/>
    <m/>
    <m/>
    <m/>
    <m/>
    <m/>
    <m/>
    <m/>
    <m/>
    <m/>
  </r>
  <r>
    <x v="27"/>
    <x v="17"/>
    <x v="41"/>
    <n v="5"/>
    <n v="5"/>
    <n v="0"/>
    <n v="0"/>
    <n v="0"/>
    <n v="0"/>
    <n v="0"/>
    <n v="0"/>
    <m/>
    <m/>
    <m/>
    <m/>
    <m/>
    <m/>
    <m/>
    <m/>
    <m/>
    <m/>
    <m/>
    <m/>
    <m/>
    <m/>
  </r>
  <r>
    <x v="27"/>
    <x v="19"/>
    <x v="42"/>
    <n v="8"/>
    <n v="8"/>
    <n v="0"/>
    <n v="239"/>
    <n v="0"/>
    <n v="0"/>
    <n v="0"/>
    <n v="239"/>
    <m/>
    <m/>
    <s v="V"/>
    <s v="V"/>
    <m/>
    <m/>
    <m/>
    <m/>
    <m/>
    <m/>
    <m/>
    <m/>
    <m/>
    <m/>
  </r>
  <r>
    <x v="28"/>
    <x v="12"/>
    <x v="29"/>
    <n v="3"/>
    <n v="0"/>
    <n v="0"/>
    <n v="4"/>
    <n v="0"/>
    <n v="0"/>
    <n v="0"/>
    <n v="4"/>
    <m/>
    <m/>
    <s v="V"/>
    <s v="V"/>
    <m/>
    <m/>
    <m/>
    <m/>
    <m/>
    <m/>
    <m/>
    <m/>
    <m/>
    <m/>
  </r>
  <r>
    <x v="29"/>
    <x v="20"/>
    <x v="37"/>
    <n v="1"/>
    <n v="1"/>
    <n v="0"/>
    <n v="0"/>
    <n v="0"/>
    <n v="0"/>
    <n v="0"/>
    <n v="0"/>
    <m/>
    <m/>
    <m/>
    <m/>
    <m/>
    <m/>
    <m/>
    <m/>
    <m/>
    <m/>
    <m/>
    <m/>
    <m/>
    <m/>
  </r>
  <r>
    <x v="30"/>
    <x v="20"/>
    <x v="31"/>
    <n v="7"/>
    <n v="0"/>
    <n v="0"/>
    <n v="0"/>
    <n v="0"/>
    <n v="0"/>
    <n v="0"/>
    <n v="0"/>
    <m/>
    <m/>
    <m/>
    <m/>
    <m/>
    <m/>
    <m/>
    <m/>
    <m/>
    <m/>
    <m/>
    <m/>
    <m/>
    <m/>
  </r>
  <r>
    <x v="30"/>
    <x v="21"/>
    <x v="43"/>
    <n v="9"/>
    <n v="0"/>
    <n v="0"/>
    <n v="0"/>
    <n v="0"/>
    <n v="0"/>
    <n v="0"/>
    <n v="0"/>
    <m/>
    <m/>
    <m/>
    <m/>
    <m/>
    <m/>
    <m/>
    <m/>
    <m/>
    <m/>
    <m/>
    <m/>
    <m/>
    <m/>
  </r>
  <r>
    <x v="30"/>
    <x v="22"/>
    <x v="44"/>
    <n v="2"/>
    <n v="0"/>
    <n v="0"/>
    <n v="0"/>
    <n v="0"/>
    <n v="0"/>
    <n v="0"/>
    <n v="0"/>
    <m/>
    <m/>
    <m/>
    <m/>
    <m/>
    <m/>
    <m/>
    <m/>
    <m/>
    <m/>
    <m/>
    <m/>
    <m/>
    <m/>
  </r>
  <r>
    <x v="30"/>
    <x v="22"/>
    <x v="42"/>
    <n v="8"/>
    <n v="0"/>
    <n v="0"/>
    <n v="21"/>
    <n v="0"/>
    <n v="0"/>
    <n v="0"/>
    <n v="21"/>
    <m/>
    <m/>
    <s v="V"/>
    <s v="V"/>
    <m/>
    <m/>
    <m/>
    <m/>
    <m/>
    <m/>
    <m/>
    <m/>
    <m/>
    <m/>
  </r>
  <r>
    <x v="30"/>
    <x v="22"/>
    <x v="45"/>
    <n v="5"/>
    <n v="0"/>
    <n v="0"/>
    <n v="47"/>
    <n v="0"/>
    <n v="0"/>
    <n v="0"/>
    <n v="47"/>
    <m/>
    <m/>
    <s v="V"/>
    <s v="V"/>
    <m/>
    <m/>
    <m/>
    <m/>
    <m/>
    <m/>
    <m/>
    <m/>
    <m/>
    <m/>
  </r>
  <r>
    <x v="31"/>
    <x v="20"/>
    <x v="37"/>
    <n v="1"/>
    <n v="0"/>
    <n v="0"/>
    <n v="0"/>
    <n v="0"/>
    <n v="0"/>
    <n v="0"/>
    <n v="0"/>
    <m/>
    <m/>
    <m/>
    <m/>
    <m/>
    <m/>
    <m/>
    <m/>
    <m/>
    <m/>
    <m/>
    <m/>
    <m/>
    <m/>
  </r>
  <r>
    <x v="31"/>
    <x v="23"/>
    <x v="26"/>
    <n v="13"/>
    <n v="0"/>
    <n v="0"/>
    <n v="18"/>
    <n v="0"/>
    <n v="0"/>
    <n v="0"/>
    <n v="18"/>
    <m/>
    <m/>
    <s v="V"/>
    <s v="V"/>
    <m/>
    <m/>
    <m/>
    <m/>
    <m/>
    <m/>
    <m/>
    <m/>
    <m/>
    <m/>
  </r>
  <r>
    <x v="31"/>
    <x v="21"/>
    <x v="46"/>
    <n v="9"/>
    <n v="0"/>
    <n v="0"/>
    <n v="0"/>
    <n v="0"/>
    <n v="0"/>
    <n v="0"/>
    <n v="0"/>
    <m/>
    <m/>
    <m/>
    <m/>
    <m/>
    <m/>
    <m/>
    <m/>
    <m/>
    <m/>
    <m/>
    <m/>
    <m/>
    <m/>
  </r>
  <r>
    <x v="32"/>
    <x v="5"/>
    <x v="47"/>
    <n v="12"/>
    <n v="0"/>
    <n v="0"/>
    <n v="1"/>
    <n v="0"/>
    <n v="0"/>
    <n v="0"/>
    <n v="1"/>
    <s v="V"/>
    <m/>
    <m/>
    <m/>
    <m/>
    <m/>
    <m/>
    <m/>
    <m/>
    <m/>
    <m/>
    <m/>
    <m/>
    <m/>
  </r>
  <r>
    <x v="32"/>
    <x v="22"/>
    <x v="36"/>
    <n v="1"/>
    <n v="0"/>
    <n v="0"/>
    <n v="4"/>
    <n v="0"/>
    <n v="0"/>
    <n v="0"/>
    <n v="4"/>
    <m/>
    <m/>
    <s v="V"/>
    <s v="V"/>
    <m/>
    <m/>
    <m/>
    <m/>
    <m/>
    <m/>
    <m/>
    <m/>
    <m/>
    <m/>
  </r>
  <r>
    <x v="32"/>
    <x v="12"/>
    <x v="28"/>
    <n v="4"/>
    <n v="0"/>
    <n v="0"/>
    <n v="3"/>
    <n v="0"/>
    <n v="0"/>
    <n v="0"/>
    <n v="3"/>
    <s v="V"/>
    <m/>
    <m/>
    <m/>
    <m/>
    <m/>
    <m/>
    <m/>
    <m/>
    <m/>
    <m/>
    <m/>
    <m/>
    <m/>
  </r>
  <r>
    <x v="32"/>
    <x v="18"/>
    <x v="33"/>
    <n v="8"/>
    <n v="8"/>
    <n v="0"/>
    <n v="0"/>
    <n v="0"/>
    <n v="0"/>
    <n v="0"/>
    <n v="0"/>
    <m/>
    <m/>
    <m/>
    <m/>
    <m/>
    <m/>
    <m/>
    <m/>
    <m/>
    <m/>
    <m/>
    <m/>
    <m/>
    <m/>
  </r>
  <r>
    <x v="33"/>
    <x v="18"/>
    <x v="33"/>
    <n v="8"/>
    <n v="0"/>
    <n v="0"/>
    <n v="0"/>
    <n v="0"/>
    <n v="0"/>
    <n v="0"/>
    <n v="0"/>
    <m/>
    <m/>
    <m/>
    <m/>
    <m/>
    <m/>
    <m/>
    <m/>
    <m/>
    <m/>
    <m/>
    <m/>
    <m/>
    <m/>
  </r>
  <r>
    <x v="34"/>
    <x v="9"/>
    <x v="45"/>
    <n v="5"/>
    <n v="0"/>
    <n v="0"/>
    <n v="0"/>
    <n v="0"/>
    <n v="0"/>
    <n v="0"/>
    <n v="0"/>
    <m/>
    <m/>
    <m/>
    <m/>
    <m/>
    <m/>
    <m/>
    <m/>
    <m/>
    <m/>
    <m/>
    <m/>
    <m/>
    <m/>
  </r>
  <r>
    <x v="34"/>
    <x v="9"/>
    <x v="44"/>
    <n v="2"/>
    <n v="0"/>
    <n v="0"/>
    <n v="0"/>
    <n v="0"/>
    <n v="0"/>
    <n v="0"/>
    <n v="0"/>
    <m/>
    <m/>
    <m/>
    <m/>
    <m/>
    <m/>
    <m/>
    <m/>
    <m/>
    <m/>
    <m/>
    <m/>
    <m/>
    <m/>
  </r>
  <r>
    <x v="35"/>
    <x v="16"/>
    <x v="48"/>
    <n v="6"/>
    <n v="0"/>
    <n v="0"/>
    <n v="0"/>
    <n v="0"/>
    <n v="0"/>
    <n v="0"/>
    <n v="0"/>
    <m/>
    <m/>
    <m/>
    <m/>
    <m/>
    <m/>
    <m/>
    <m/>
    <m/>
    <m/>
    <m/>
    <m/>
    <m/>
    <m/>
  </r>
  <r>
    <x v="35"/>
    <x v="24"/>
    <x v="49"/>
    <n v="12"/>
    <n v="0"/>
    <n v="0"/>
    <n v="66"/>
    <n v="0"/>
    <n v="0"/>
    <n v="0"/>
    <n v="66"/>
    <m/>
    <m/>
    <s v="V"/>
    <s v="V"/>
    <m/>
    <m/>
    <m/>
    <m/>
    <m/>
    <m/>
    <m/>
    <m/>
    <m/>
    <m/>
  </r>
  <r>
    <x v="35"/>
    <x v="9"/>
    <x v="42"/>
    <n v="8"/>
    <n v="0"/>
    <n v="0"/>
    <n v="0"/>
    <n v="0"/>
    <n v="0"/>
    <n v="0"/>
    <n v="0"/>
    <m/>
    <m/>
    <m/>
    <m/>
    <m/>
    <m/>
    <m/>
    <m/>
    <m/>
    <m/>
    <m/>
    <m/>
    <m/>
    <m/>
  </r>
  <r>
    <x v="35"/>
    <x v="24"/>
    <x v="50"/>
    <n v="12"/>
    <n v="0"/>
    <n v="0"/>
    <n v="25"/>
    <n v="0"/>
    <n v="0"/>
    <n v="0"/>
    <n v="25"/>
    <m/>
    <m/>
    <s v="V"/>
    <s v="V"/>
    <m/>
    <m/>
    <m/>
    <m/>
    <m/>
    <m/>
    <m/>
    <m/>
    <m/>
    <m/>
  </r>
  <r>
    <x v="35"/>
    <x v="16"/>
    <x v="51"/>
    <n v="1"/>
    <n v="0"/>
    <n v="0"/>
    <n v="0"/>
    <n v="0"/>
    <n v="0"/>
    <n v="0"/>
    <n v="0"/>
    <m/>
    <m/>
    <m/>
    <m/>
    <m/>
    <m/>
    <m/>
    <m/>
    <m/>
    <m/>
    <m/>
    <m/>
    <m/>
    <m/>
  </r>
  <r>
    <x v="36"/>
    <x v="18"/>
    <x v="44"/>
    <n v="2"/>
    <n v="0"/>
    <n v="0"/>
    <n v="0"/>
    <n v="0"/>
    <n v="0"/>
    <n v="0"/>
    <n v="0"/>
    <m/>
    <m/>
    <m/>
    <m/>
    <m/>
    <m/>
    <m/>
    <m/>
    <m/>
    <m/>
    <m/>
    <m/>
    <m/>
    <m/>
  </r>
  <r>
    <x v="36"/>
    <x v="18"/>
    <x v="45"/>
    <n v="5"/>
    <n v="0"/>
    <n v="0"/>
    <n v="0"/>
    <n v="0"/>
    <n v="0"/>
    <n v="0"/>
    <n v="0"/>
    <m/>
    <m/>
    <m/>
    <m/>
    <m/>
    <m/>
    <m/>
    <m/>
    <m/>
    <m/>
    <m/>
    <m/>
    <m/>
    <m/>
  </r>
  <r>
    <x v="37"/>
    <x v="25"/>
    <x v="33"/>
    <n v="8"/>
    <n v="0"/>
    <n v="0"/>
    <n v="0"/>
    <n v="0"/>
    <n v="0"/>
    <n v="0"/>
    <n v="0"/>
    <m/>
    <m/>
    <m/>
    <m/>
    <m/>
    <m/>
    <m/>
    <m/>
    <m/>
    <m/>
    <m/>
    <m/>
    <m/>
    <m/>
  </r>
  <r>
    <x v="37"/>
    <x v="9"/>
    <x v="36"/>
    <n v="1"/>
    <n v="0"/>
    <n v="0"/>
    <n v="0"/>
    <n v="0"/>
    <n v="0"/>
    <n v="0"/>
    <n v="0"/>
    <m/>
    <m/>
    <m/>
    <m/>
    <m/>
    <m/>
    <m/>
    <m/>
    <m/>
    <m/>
    <m/>
    <m/>
    <m/>
    <m/>
  </r>
  <r>
    <x v="38"/>
    <x v="26"/>
    <x v="50"/>
    <n v="12"/>
    <n v="0"/>
    <n v="0"/>
    <n v="4"/>
    <n v="0"/>
    <n v="0"/>
    <n v="0"/>
    <n v="4"/>
    <m/>
    <m/>
    <s v="V"/>
    <s v="V"/>
    <m/>
    <m/>
    <m/>
    <m/>
    <m/>
    <m/>
    <m/>
    <m/>
    <m/>
    <m/>
  </r>
  <r>
    <x v="38"/>
    <x v="26"/>
    <x v="49"/>
    <n v="12"/>
    <n v="2"/>
    <n v="0"/>
    <n v="45"/>
    <n v="0"/>
    <n v="0"/>
    <n v="0"/>
    <n v="45"/>
    <s v="V"/>
    <s v="V"/>
    <s v="V"/>
    <s v="V"/>
    <m/>
    <m/>
    <m/>
    <m/>
    <m/>
    <m/>
    <m/>
    <m/>
    <m/>
    <m/>
  </r>
  <r>
    <x v="38"/>
    <x v="18"/>
    <x v="42"/>
    <n v="8"/>
    <n v="0"/>
    <n v="0"/>
    <n v="0"/>
    <n v="0"/>
    <n v="0"/>
    <n v="0"/>
    <n v="0"/>
    <m/>
    <m/>
    <m/>
    <m/>
    <m/>
    <m/>
    <m/>
    <m/>
    <m/>
    <m/>
    <m/>
    <m/>
    <m/>
    <m/>
  </r>
  <r>
    <x v="39"/>
    <x v="25"/>
    <x v="44"/>
    <n v="2"/>
    <n v="0"/>
    <n v="0"/>
    <n v="0"/>
    <n v="0"/>
    <n v="0"/>
    <n v="0"/>
    <n v="0"/>
    <m/>
    <m/>
    <m/>
    <m/>
    <m/>
    <m/>
    <m/>
    <m/>
    <m/>
    <m/>
    <m/>
    <m/>
    <m/>
    <m/>
  </r>
  <r>
    <x v="39"/>
    <x v="25"/>
    <x v="45"/>
    <n v="5"/>
    <n v="0"/>
    <n v="0"/>
    <n v="0"/>
    <n v="0"/>
    <n v="0"/>
    <n v="0"/>
    <n v="0"/>
    <m/>
    <m/>
    <m/>
    <m/>
    <m/>
    <m/>
    <m/>
    <m/>
    <m/>
    <m/>
    <m/>
    <m/>
    <m/>
    <m/>
  </r>
  <r>
    <x v="40"/>
    <x v="18"/>
    <x v="30"/>
    <n v="2"/>
    <n v="0"/>
    <n v="0"/>
    <n v="0"/>
    <n v="0"/>
    <n v="0"/>
    <n v="0"/>
    <n v="0"/>
    <m/>
    <m/>
    <m/>
    <m/>
    <m/>
    <m/>
    <m/>
    <m/>
    <m/>
    <m/>
    <m/>
    <m/>
    <m/>
    <m/>
  </r>
  <r>
    <x v="40"/>
    <x v="18"/>
    <x v="36"/>
    <n v="1"/>
    <n v="0"/>
    <n v="0"/>
    <n v="0"/>
    <n v="0"/>
    <n v="0"/>
    <n v="0"/>
    <n v="0"/>
    <m/>
    <m/>
    <m/>
    <m/>
    <m/>
    <m/>
    <m/>
    <m/>
    <m/>
    <m/>
    <m/>
    <m/>
    <m/>
    <m/>
  </r>
  <r>
    <x v="40"/>
    <x v="27"/>
    <x v="52"/>
    <n v="1"/>
    <n v="0"/>
    <n v="0"/>
    <n v="0"/>
    <n v="0"/>
    <n v="0"/>
    <n v="0"/>
    <n v="0"/>
    <m/>
    <m/>
    <m/>
    <m/>
    <m/>
    <m/>
    <m/>
    <m/>
    <m/>
    <m/>
    <m/>
    <m/>
    <m/>
    <m/>
  </r>
  <r>
    <x v="41"/>
    <x v="28"/>
    <x v="53"/>
    <n v="12"/>
    <n v="0"/>
    <n v="0"/>
    <n v="0"/>
    <n v="0"/>
    <n v="0"/>
    <n v="0"/>
    <n v="0"/>
    <m/>
    <m/>
    <m/>
    <m/>
    <m/>
    <m/>
    <m/>
    <m/>
    <m/>
    <m/>
    <m/>
    <m/>
    <m/>
    <m/>
  </r>
  <r>
    <x v="41"/>
    <x v="28"/>
    <x v="54"/>
    <n v="12"/>
    <n v="0"/>
    <n v="0"/>
    <n v="3"/>
    <n v="0"/>
    <n v="0"/>
    <n v="0"/>
    <n v="3"/>
    <m/>
    <m/>
    <m/>
    <m/>
    <m/>
    <m/>
    <m/>
    <m/>
    <m/>
    <m/>
    <m/>
    <m/>
    <m/>
    <m/>
  </r>
  <r>
    <x v="41"/>
    <x v="29"/>
    <x v="55"/>
    <n v="3"/>
    <n v="3"/>
    <n v="0"/>
    <n v="0"/>
    <n v="0"/>
    <n v="0"/>
    <n v="0"/>
    <n v="0"/>
    <m/>
    <m/>
    <m/>
    <m/>
    <m/>
    <m/>
    <m/>
    <m/>
    <m/>
    <m/>
    <m/>
    <m/>
    <m/>
    <m/>
  </r>
  <r>
    <x v="42"/>
    <x v="19"/>
    <x v="56"/>
    <n v="1"/>
    <n v="0"/>
    <n v="0"/>
    <n v="0"/>
    <n v="0"/>
    <n v="0"/>
    <n v="0"/>
    <n v="0"/>
    <m/>
    <m/>
    <m/>
    <m/>
    <m/>
    <m/>
    <m/>
    <m/>
    <m/>
    <m/>
    <m/>
    <m/>
    <m/>
    <m/>
  </r>
  <r>
    <x v="42"/>
    <x v="30"/>
    <x v="57"/>
    <n v="5"/>
    <n v="5"/>
    <n v="0"/>
    <n v="0"/>
    <n v="0"/>
    <n v="0"/>
    <n v="0"/>
    <n v="0"/>
    <m/>
    <m/>
    <m/>
    <m/>
    <m/>
    <m/>
    <m/>
    <m/>
    <m/>
    <m/>
    <m/>
    <m/>
    <m/>
    <m/>
  </r>
  <r>
    <x v="42"/>
    <x v="29"/>
    <x v="55"/>
    <n v="3"/>
    <n v="3"/>
    <n v="0"/>
    <n v="0"/>
    <n v="0"/>
    <n v="0"/>
    <n v="0"/>
    <n v="0"/>
    <m/>
    <m/>
    <m/>
    <m/>
    <m/>
    <m/>
    <m/>
    <m/>
    <m/>
    <m/>
    <m/>
    <m/>
    <m/>
    <m/>
  </r>
  <r>
    <x v="42"/>
    <x v="29"/>
    <x v="58"/>
    <n v="3"/>
    <n v="3"/>
    <n v="0"/>
    <n v="0"/>
    <n v="0"/>
    <n v="0"/>
    <n v="0"/>
    <n v="0"/>
    <m/>
    <m/>
    <m/>
    <m/>
    <m/>
    <m/>
    <m/>
    <m/>
    <m/>
    <m/>
    <m/>
    <m/>
    <m/>
    <m/>
  </r>
  <r>
    <x v="43"/>
    <x v="25"/>
    <x v="30"/>
    <n v="2"/>
    <n v="2"/>
    <n v="0"/>
    <n v="0"/>
    <n v="0"/>
    <n v="0"/>
    <n v="0"/>
    <n v="0"/>
    <m/>
    <m/>
    <m/>
    <m/>
    <m/>
    <m/>
    <m/>
    <m/>
    <m/>
    <m/>
    <m/>
    <m/>
    <m/>
    <m/>
  </r>
  <r>
    <x v="43"/>
    <x v="25"/>
    <x v="42"/>
    <n v="2"/>
    <n v="2"/>
    <n v="0"/>
    <n v="0"/>
    <n v="0"/>
    <n v="0"/>
    <n v="0"/>
    <n v="0"/>
    <m/>
    <m/>
    <m/>
    <m/>
    <m/>
    <m/>
    <m/>
    <m/>
    <m/>
    <m/>
    <m/>
    <m/>
    <m/>
    <m/>
  </r>
  <r>
    <x v="44"/>
    <x v="31"/>
    <x v="49"/>
    <n v="10"/>
    <n v="0"/>
    <n v="0"/>
    <n v="25"/>
    <n v="0"/>
    <n v="0"/>
    <n v="0"/>
    <n v="25"/>
    <m/>
    <m/>
    <s v="V"/>
    <s v="V"/>
    <m/>
    <m/>
    <m/>
    <m/>
    <m/>
    <m/>
    <m/>
    <m/>
    <m/>
    <m/>
  </r>
  <r>
    <x v="45"/>
    <x v="25"/>
    <x v="59"/>
    <n v="6"/>
    <n v="0"/>
    <n v="0"/>
    <n v="0"/>
    <n v="0"/>
    <n v="0"/>
    <n v="0"/>
    <n v="0"/>
    <m/>
    <m/>
    <m/>
    <m/>
    <m/>
    <m/>
    <m/>
    <m/>
    <m/>
    <m/>
    <m/>
    <m/>
    <m/>
    <m/>
  </r>
  <r>
    <x v="45"/>
    <x v="25"/>
    <x v="30"/>
    <n v="2"/>
    <n v="0"/>
    <n v="0"/>
    <n v="0"/>
    <n v="0"/>
    <n v="0"/>
    <n v="0"/>
    <n v="0"/>
    <m/>
    <m/>
    <m/>
    <m/>
    <m/>
    <m/>
    <m/>
    <m/>
    <m/>
    <m/>
    <m/>
    <m/>
    <m/>
    <m/>
  </r>
  <r>
    <x v="45"/>
    <x v="31"/>
    <x v="50"/>
    <n v="12"/>
    <n v="0"/>
    <n v="0"/>
    <n v="17"/>
    <n v="0"/>
    <n v="0"/>
    <n v="0"/>
    <n v="17"/>
    <m/>
    <m/>
    <s v="V"/>
    <s v="V"/>
    <m/>
    <m/>
    <m/>
    <m/>
    <m/>
    <m/>
    <m/>
    <m/>
    <m/>
    <m/>
  </r>
  <r>
    <x v="45"/>
    <x v="16"/>
    <x v="60"/>
    <n v="7"/>
    <n v="0"/>
    <n v="0"/>
    <n v="0"/>
    <n v="0"/>
    <n v="0"/>
    <n v="0"/>
    <n v="0"/>
    <m/>
    <m/>
    <m/>
    <m/>
    <m/>
    <m/>
    <m/>
    <m/>
    <m/>
    <m/>
    <m/>
    <m/>
    <m/>
    <m/>
  </r>
  <r>
    <x v="45"/>
    <x v="16"/>
    <x v="61"/>
    <n v="1"/>
    <n v="0"/>
    <n v="0"/>
    <n v="0"/>
    <n v="0"/>
    <n v="0"/>
    <n v="0"/>
    <n v="0"/>
    <m/>
    <m/>
    <m/>
    <m/>
    <m/>
    <m/>
    <m/>
    <m/>
    <m/>
    <m/>
    <m/>
    <m/>
    <m/>
    <m/>
  </r>
  <r>
    <x v="45"/>
    <x v="29"/>
    <x v="55"/>
    <n v="3"/>
    <n v="0"/>
    <n v="0"/>
    <n v="0"/>
    <n v="0"/>
    <n v="0"/>
    <n v="0"/>
    <n v="0"/>
    <m/>
    <m/>
    <m/>
    <m/>
    <m/>
    <m/>
    <m/>
    <m/>
    <m/>
    <m/>
    <m/>
    <m/>
    <m/>
    <m/>
  </r>
  <r>
    <x v="45"/>
    <x v="32"/>
    <x v="62"/>
    <n v="3"/>
    <n v="0"/>
    <n v="0"/>
    <n v="0"/>
    <n v="0"/>
    <n v="0"/>
    <n v="0"/>
    <n v="0"/>
    <m/>
    <m/>
    <m/>
    <m/>
    <m/>
    <m/>
    <m/>
    <m/>
    <m/>
    <m/>
    <m/>
    <m/>
    <m/>
    <m/>
  </r>
  <r>
    <x v="45"/>
    <x v="29"/>
    <x v="58"/>
    <n v="3"/>
    <n v="3"/>
    <n v="0"/>
    <n v="0"/>
    <n v="0"/>
    <n v="0"/>
    <n v="0"/>
    <n v="0"/>
    <m/>
    <m/>
    <m/>
    <m/>
    <m/>
    <m/>
    <m/>
    <m/>
    <m/>
    <m/>
    <m/>
    <m/>
    <m/>
    <m/>
  </r>
  <r>
    <x v="46"/>
    <x v="16"/>
    <x v="36"/>
    <n v="1"/>
    <n v="0"/>
    <n v="0"/>
    <n v="0"/>
    <n v="0"/>
    <n v="0"/>
    <n v="0"/>
    <n v="0"/>
    <m/>
    <m/>
    <m/>
    <m/>
    <m/>
    <m/>
    <m/>
    <m/>
    <m/>
    <m/>
    <m/>
    <m/>
    <m/>
    <m/>
  </r>
  <r>
    <x v="46"/>
    <x v="16"/>
    <x v="42"/>
    <n v="2"/>
    <n v="0"/>
    <n v="0"/>
    <n v="0"/>
    <n v="0"/>
    <n v="0"/>
    <n v="0"/>
    <n v="0"/>
    <m/>
    <m/>
    <m/>
    <m/>
    <m/>
    <m/>
    <m/>
    <m/>
    <m/>
    <m/>
    <m/>
    <m/>
    <m/>
    <m/>
  </r>
  <r>
    <x v="46"/>
    <x v="33"/>
    <x v="47"/>
    <n v="12"/>
    <n v="0"/>
    <n v="0"/>
    <n v="0"/>
    <n v="0"/>
    <n v="0"/>
    <n v="0"/>
    <n v="0"/>
    <m/>
    <m/>
    <m/>
    <m/>
    <m/>
    <m/>
    <m/>
    <m/>
    <m/>
    <m/>
    <m/>
    <m/>
    <m/>
    <m/>
  </r>
  <r>
    <x v="46"/>
    <x v="29"/>
    <x v="58"/>
    <n v="3"/>
    <n v="3"/>
    <n v="0"/>
    <n v="0"/>
    <n v="0"/>
    <n v="0"/>
    <n v="0"/>
    <n v="0"/>
    <m/>
    <m/>
    <m/>
    <m/>
    <m/>
    <m/>
    <m/>
    <m/>
    <m/>
    <m/>
    <m/>
    <m/>
    <m/>
    <m/>
  </r>
  <r>
    <x v="47"/>
    <x v="29"/>
    <x v="63"/>
    <n v="12"/>
    <n v="0"/>
    <n v="0"/>
    <n v="0"/>
    <n v="0"/>
    <n v="0"/>
    <n v="0"/>
    <n v="0"/>
    <m/>
    <m/>
    <m/>
    <m/>
    <m/>
    <m/>
    <m/>
    <m/>
    <m/>
    <m/>
    <m/>
    <m/>
    <m/>
    <m/>
  </r>
  <r>
    <x v="47"/>
    <x v="29"/>
    <x v="58"/>
    <n v="3"/>
    <n v="3"/>
    <n v="0"/>
    <n v="0"/>
    <n v="0"/>
    <n v="0"/>
    <n v="0"/>
    <n v="0"/>
    <m/>
    <m/>
    <m/>
    <m/>
    <m/>
    <m/>
    <m/>
    <m/>
    <m/>
    <m/>
    <m/>
    <m/>
    <m/>
    <m/>
  </r>
  <r>
    <x v="48"/>
    <x v="29"/>
    <x v="58"/>
    <n v="3"/>
    <n v="0"/>
    <n v="0"/>
    <n v="0"/>
    <n v="0"/>
    <n v="0"/>
    <n v="0"/>
    <n v="0"/>
    <m/>
    <m/>
    <m/>
    <m/>
    <m/>
    <m/>
    <m/>
    <m/>
    <m/>
    <m/>
    <m/>
    <m/>
    <m/>
    <m/>
  </r>
  <r>
    <x v="49"/>
    <x v="9"/>
    <x v="56"/>
    <n v="1"/>
    <n v="0"/>
    <n v="0"/>
    <n v="0"/>
    <n v="0"/>
    <n v="0"/>
    <n v="0"/>
    <n v="0"/>
    <m/>
    <m/>
    <m/>
    <m/>
    <m/>
    <m/>
    <m/>
    <m/>
    <m/>
    <m/>
    <m/>
    <m/>
    <m/>
    <m/>
  </r>
  <r>
    <x v="49"/>
    <x v="10"/>
    <x v="64"/>
    <n v="4"/>
    <n v="0"/>
    <n v="0"/>
    <n v="0"/>
    <n v="0"/>
    <n v="0"/>
    <n v="0"/>
    <n v="0"/>
    <m/>
    <m/>
    <m/>
    <m/>
    <m/>
    <m/>
    <m/>
    <m/>
    <m/>
    <m/>
    <m/>
    <m/>
    <m/>
    <m/>
  </r>
  <r>
    <x v="49"/>
    <x v="10"/>
    <x v="65"/>
    <n v="12"/>
    <n v="0"/>
    <n v="0"/>
    <n v="2"/>
    <n v="0"/>
    <n v="0"/>
    <n v="0"/>
    <n v="2"/>
    <m/>
    <m/>
    <s v="V"/>
    <s v="V"/>
    <m/>
    <m/>
    <m/>
    <m/>
    <m/>
    <m/>
    <m/>
    <m/>
    <m/>
    <m/>
  </r>
  <r>
    <x v="49"/>
    <x v="10"/>
    <x v="66"/>
    <n v="12"/>
    <n v="0"/>
    <n v="0"/>
    <n v="3"/>
    <n v="0"/>
    <n v="0"/>
    <n v="0"/>
    <n v="3"/>
    <m/>
    <m/>
    <s v="V"/>
    <s v="V"/>
    <m/>
    <m/>
    <m/>
    <m/>
    <m/>
    <m/>
    <m/>
    <m/>
    <m/>
    <m/>
  </r>
  <r>
    <x v="50"/>
    <x v="32"/>
    <x v="55"/>
    <n v="3"/>
    <n v="3"/>
    <n v="0"/>
    <n v="0"/>
    <n v="0"/>
    <n v="0"/>
    <n v="0"/>
    <n v="0"/>
    <m/>
    <m/>
    <m/>
    <m/>
    <m/>
    <m/>
    <m/>
    <m/>
    <m/>
    <m/>
    <m/>
    <m/>
    <m/>
    <m/>
  </r>
  <r>
    <x v="50"/>
    <x v="32"/>
    <x v="55"/>
    <n v="3"/>
    <n v="0"/>
    <n v="0"/>
    <n v="0"/>
    <n v="0"/>
    <n v="0"/>
    <n v="0"/>
    <n v="0"/>
    <m/>
    <m/>
    <m/>
    <m/>
    <m/>
    <m/>
    <m/>
    <m/>
    <m/>
    <m/>
    <m/>
    <m/>
    <m/>
    <m/>
  </r>
  <r>
    <x v="51"/>
    <x v="31"/>
    <x v="67"/>
    <n v="2"/>
    <n v="0"/>
    <n v="0"/>
    <n v="1"/>
    <n v="0"/>
    <n v="0"/>
    <n v="0"/>
    <n v="1"/>
    <s v="V"/>
    <m/>
    <m/>
    <m/>
    <m/>
    <m/>
    <m/>
    <m/>
    <m/>
    <m/>
    <m/>
    <m/>
    <m/>
    <m/>
  </r>
  <r>
    <x v="51"/>
    <x v="10"/>
    <x v="68"/>
    <n v="12"/>
    <n v="0"/>
    <n v="0"/>
    <n v="5"/>
    <n v="0"/>
    <n v="0"/>
    <n v="0"/>
    <n v="5"/>
    <s v="V"/>
    <m/>
    <m/>
    <m/>
    <m/>
    <m/>
    <m/>
    <m/>
    <m/>
    <m/>
    <m/>
    <m/>
    <m/>
    <m/>
  </r>
  <r>
    <x v="51"/>
    <x v="32"/>
    <x v="58"/>
    <n v="3"/>
    <n v="0"/>
    <n v="0"/>
    <n v="0"/>
    <n v="0"/>
    <n v="0"/>
    <n v="0"/>
    <n v="0"/>
    <m/>
    <m/>
    <m/>
    <m/>
    <m/>
    <m/>
    <m/>
    <m/>
    <m/>
    <m/>
    <m/>
    <m/>
    <m/>
    <m/>
  </r>
  <r>
    <x v="51"/>
    <x v="31"/>
    <x v="55"/>
    <n v="3"/>
    <n v="0"/>
    <n v="0"/>
    <n v="0"/>
    <n v="0"/>
    <n v="0"/>
    <n v="0"/>
    <n v="0"/>
    <m/>
    <m/>
    <m/>
    <m/>
    <m/>
    <m/>
    <m/>
    <m/>
    <m/>
    <m/>
    <m/>
    <m/>
    <m/>
    <m/>
  </r>
  <r>
    <x v="52"/>
    <x v="30"/>
    <x v="57"/>
    <n v="5"/>
    <n v="0"/>
    <n v="0"/>
    <n v="8"/>
    <n v="0"/>
    <n v="0"/>
    <n v="0"/>
    <n v="8"/>
    <s v="V"/>
    <m/>
    <s v="V"/>
    <s v="V"/>
    <m/>
    <m/>
    <m/>
    <m/>
    <m/>
    <m/>
    <m/>
    <m/>
    <m/>
    <m/>
  </r>
  <r>
    <x v="53"/>
    <x v="30"/>
    <x v="69"/>
    <n v="4"/>
    <n v="0"/>
    <n v="0"/>
    <n v="7"/>
    <n v="0"/>
    <n v="0"/>
    <n v="0"/>
    <n v="7"/>
    <m/>
    <m/>
    <s v="V"/>
    <s v="V"/>
    <m/>
    <m/>
    <m/>
    <m/>
    <m/>
    <m/>
    <m/>
    <m/>
    <m/>
    <m/>
  </r>
  <r>
    <x v="54"/>
    <x v="34"/>
    <x v="53"/>
    <n v="12"/>
    <n v="0"/>
    <n v="0"/>
    <n v="9"/>
    <n v="0"/>
    <n v="0"/>
    <n v="0"/>
    <n v="9"/>
    <m/>
    <m/>
    <s v="V"/>
    <s v="V"/>
    <m/>
    <m/>
    <m/>
    <m/>
    <m/>
    <m/>
    <m/>
    <m/>
    <m/>
    <m/>
  </r>
  <r>
    <x v="54"/>
    <x v="16"/>
    <x v="70"/>
    <n v="7"/>
    <n v="0"/>
    <n v="0"/>
    <n v="0"/>
    <n v="0"/>
    <n v="0"/>
    <n v="0"/>
    <n v="0"/>
    <m/>
    <m/>
    <m/>
    <m/>
    <m/>
    <m/>
    <m/>
    <m/>
    <m/>
    <m/>
    <m/>
    <m/>
    <m/>
    <m/>
  </r>
  <r>
    <x v="54"/>
    <x v="31"/>
    <x v="58"/>
    <n v="3"/>
    <n v="0"/>
    <n v="0"/>
    <n v="0"/>
    <n v="0"/>
    <n v="0"/>
    <n v="0"/>
    <n v="0"/>
    <m/>
    <m/>
    <m/>
    <m/>
    <m/>
    <m/>
    <m/>
    <m/>
    <m/>
    <m/>
    <m/>
    <m/>
    <m/>
    <m/>
  </r>
  <r>
    <x v="54"/>
    <x v="17"/>
    <x v="19"/>
    <n v="13"/>
    <n v="0"/>
    <n v="0"/>
    <n v="42"/>
    <n v="0"/>
    <n v="0"/>
    <n v="0"/>
    <n v="42"/>
    <s v="V"/>
    <m/>
    <s v="V"/>
    <s v="V"/>
    <m/>
    <m/>
    <m/>
    <m/>
    <m/>
    <m/>
    <m/>
    <m/>
    <m/>
    <m/>
  </r>
  <r>
    <x v="54"/>
    <x v="17"/>
    <x v="38"/>
    <n v="3"/>
    <n v="0"/>
    <n v="0"/>
    <n v="7"/>
    <n v="0"/>
    <n v="0"/>
    <n v="0"/>
    <n v="7"/>
    <m/>
    <m/>
    <m/>
    <m/>
    <m/>
    <m/>
    <m/>
    <m/>
    <m/>
    <m/>
    <m/>
    <m/>
    <m/>
    <m/>
  </r>
  <r>
    <x v="54"/>
    <x v="34"/>
    <x v="71"/>
    <n v="2"/>
    <n v="2"/>
    <n v="0"/>
    <n v="0"/>
    <n v="0"/>
    <n v="0"/>
    <n v="0"/>
    <n v="0"/>
    <m/>
    <m/>
    <m/>
    <m/>
    <m/>
    <m/>
    <m/>
    <m/>
    <m/>
    <m/>
    <m/>
    <m/>
    <m/>
    <m/>
  </r>
  <r>
    <x v="55"/>
    <x v="29"/>
    <x v="72"/>
    <n v="4"/>
    <n v="0"/>
    <n v="0"/>
    <n v="0"/>
    <n v="0"/>
    <n v="0"/>
    <n v="0"/>
    <n v="0"/>
    <m/>
    <m/>
    <m/>
    <m/>
    <m/>
    <m/>
    <m/>
    <m/>
    <m/>
    <m/>
    <m/>
    <m/>
    <m/>
    <m/>
  </r>
  <r>
    <x v="55"/>
    <x v="11"/>
    <x v="65"/>
    <n v="12"/>
    <n v="0"/>
    <n v="0"/>
    <n v="2"/>
    <n v="0"/>
    <n v="0"/>
    <n v="0"/>
    <n v="2"/>
    <m/>
    <m/>
    <s v="V"/>
    <s v="V"/>
    <m/>
    <m/>
    <m/>
    <m/>
    <m/>
    <m/>
    <m/>
    <m/>
    <m/>
    <m/>
  </r>
  <r>
    <x v="56"/>
    <x v="34"/>
    <x v="54"/>
    <n v="10"/>
    <n v="0"/>
    <n v="0"/>
    <n v="0"/>
    <n v="0"/>
    <n v="0"/>
    <n v="0"/>
    <n v="0"/>
    <m/>
    <m/>
    <m/>
    <m/>
    <m/>
    <m/>
    <m/>
    <m/>
    <m/>
    <m/>
    <m/>
    <m/>
    <m/>
    <m/>
  </r>
  <r>
    <x v="56"/>
    <x v="34"/>
    <x v="63"/>
    <n v="12"/>
    <n v="0"/>
    <n v="0"/>
    <n v="0"/>
    <n v="0"/>
    <n v="0"/>
    <n v="0"/>
    <n v="0"/>
    <m/>
    <m/>
    <m/>
    <m/>
    <m/>
    <m/>
    <m/>
    <m/>
    <m/>
    <m/>
    <m/>
    <m/>
    <m/>
    <m/>
  </r>
  <r>
    <x v="56"/>
    <x v="16"/>
    <x v="73"/>
    <n v="1"/>
    <n v="0"/>
    <n v="0"/>
    <n v="0"/>
    <n v="0"/>
    <n v="0"/>
    <n v="0"/>
    <n v="0"/>
    <m/>
    <m/>
    <m/>
    <m/>
    <m/>
    <m/>
    <m/>
    <m/>
    <m/>
    <m/>
    <m/>
    <m/>
    <m/>
    <m/>
  </r>
  <r>
    <x v="56"/>
    <x v="31"/>
    <x v="62"/>
    <n v="3"/>
    <n v="0"/>
    <n v="0"/>
    <n v="0"/>
    <n v="0"/>
    <n v="0"/>
    <n v="0"/>
    <n v="0"/>
    <m/>
    <m/>
    <m/>
    <m/>
    <m/>
    <m/>
    <m/>
    <m/>
    <m/>
    <m/>
    <m/>
    <m/>
    <m/>
    <m/>
  </r>
  <r>
    <x v="56"/>
    <x v="16"/>
    <x v="74"/>
    <n v="2"/>
    <n v="0"/>
    <n v="0"/>
    <n v="0"/>
    <n v="0"/>
    <n v="0"/>
    <n v="0"/>
    <n v="0"/>
    <m/>
    <m/>
    <m/>
    <m/>
    <m/>
    <m/>
    <m/>
    <m/>
    <m/>
    <m/>
    <m/>
    <m/>
    <m/>
    <m/>
  </r>
  <r>
    <x v="56"/>
    <x v="17"/>
    <x v="6"/>
    <n v="8"/>
    <n v="0"/>
    <n v="0"/>
    <n v="0"/>
    <n v="0"/>
    <n v="0"/>
    <n v="0"/>
    <n v="0"/>
    <m/>
    <m/>
    <m/>
    <m/>
    <m/>
    <m/>
    <m/>
    <m/>
    <m/>
    <m/>
    <m/>
    <m/>
    <m/>
    <m/>
  </r>
  <r>
    <x v="56"/>
    <x v="17"/>
    <x v="41"/>
    <n v="5"/>
    <n v="1"/>
    <n v="0"/>
    <n v="0"/>
    <n v="0"/>
    <n v="0"/>
    <n v="0"/>
    <n v="0"/>
    <m/>
    <m/>
    <m/>
    <m/>
    <m/>
    <m/>
    <m/>
    <m/>
    <m/>
    <m/>
    <m/>
    <m/>
    <m/>
    <m/>
  </r>
  <r>
    <x v="57"/>
    <x v="11"/>
    <x v="66"/>
    <n v="12"/>
    <n v="0"/>
    <n v="0"/>
    <n v="0"/>
    <n v="0"/>
    <n v="0"/>
    <n v="0"/>
    <n v="0"/>
    <m/>
    <m/>
    <m/>
    <m/>
    <m/>
    <m/>
    <m/>
    <m/>
    <m/>
    <m/>
    <m/>
    <m/>
    <m/>
    <m/>
  </r>
  <r>
    <x v="57"/>
    <x v="34"/>
    <x v="75"/>
    <n v="1"/>
    <n v="0"/>
    <n v="0"/>
    <n v="0"/>
    <n v="0"/>
    <n v="0"/>
    <n v="0"/>
    <n v="0"/>
    <m/>
    <m/>
    <m/>
    <m/>
    <m/>
    <m/>
    <m/>
    <m/>
    <m/>
    <m/>
    <m/>
    <m/>
    <m/>
    <m/>
  </r>
  <r>
    <x v="58"/>
    <x v="28"/>
    <x v="76"/>
    <n v="12"/>
    <n v="0"/>
    <n v="0"/>
    <n v="1"/>
    <n v="0"/>
    <n v="0"/>
    <n v="0"/>
    <n v="1"/>
    <m/>
    <m/>
    <s v="V"/>
    <s v="V"/>
    <m/>
    <m/>
    <m/>
    <m/>
    <m/>
    <m/>
    <m/>
    <m/>
    <m/>
    <m/>
  </r>
  <r>
    <x v="58"/>
    <x v="34"/>
    <x v="71"/>
    <n v="2"/>
    <n v="0"/>
    <n v="0"/>
    <n v="0"/>
    <n v="0"/>
    <n v="0"/>
    <n v="0"/>
    <n v="0"/>
    <m/>
    <m/>
    <m/>
    <m/>
    <m/>
    <m/>
    <m/>
    <m/>
    <m/>
    <m/>
    <m/>
    <m/>
    <m/>
    <m/>
  </r>
  <r>
    <x v="58"/>
    <x v="35"/>
    <x v="77"/>
    <n v="12"/>
    <n v="0"/>
    <n v="0"/>
    <n v="0"/>
    <n v="0"/>
    <n v="0"/>
    <n v="0"/>
    <n v="0"/>
    <m/>
    <m/>
    <m/>
    <m/>
    <m/>
    <m/>
    <m/>
    <m/>
    <m/>
    <m/>
    <m/>
    <m/>
    <m/>
    <m/>
  </r>
  <r>
    <x v="59"/>
    <x v="32"/>
    <x v="72"/>
    <n v="4"/>
    <n v="0"/>
    <n v="0"/>
    <n v="0"/>
    <n v="0"/>
    <n v="0"/>
    <n v="0"/>
    <n v="0"/>
    <m/>
    <m/>
    <m/>
    <m/>
    <m/>
    <m/>
    <m/>
    <m/>
    <m/>
    <m/>
    <m/>
    <m/>
    <m/>
    <m/>
  </r>
  <r>
    <x v="59"/>
    <x v="11"/>
    <x v="68"/>
    <n v="12"/>
    <n v="0"/>
    <n v="0"/>
    <n v="0"/>
    <n v="0"/>
    <n v="0"/>
    <n v="0"/>
    <n v="0"/>
    <m/>
    <m/>
    <m/>
    <m/>
    <m/>
    <m/>
    <m/>
    <m/>
    <m/>
    <m/>
    <m/>
    <m/>
    <m/>
    <m/>
  </r>
  <r>
    <x v="60"/>
    <x v="16"/>
    <x v="78"/>
    <n v="2"/>
    <n v="0"/>
    <n v="0"/>
    <n v="0"/>
    <n v="0"/>
    <n v="0"/>
    <n v="0"/>
    <n v="0"/>
    <m/>
    <m/>
    <m/>
    <m/>
    <m/>
    <m/>
    <m/>
    <m/>
    <m/>
    <m/>
    <m/>
    <m/>
    <m/>
    <m/>
  </r>
  <r>
    <x v="61"/>
    <x v="35"/>
    <x v="79"/>
    <n v="10"/>
    <n v="0"/>
    <n v="0"/>
    <n v="0"/>
    <n v="0"/>
    <n v="0"/>
    <n v="0"/>
    <n v="0"/>
    <m/>
    <m/>
    <m/>
    <m/>
    <m/>
    <m/>
    <m/>
    <m/>
    <m/>
    <m/>
    <m/>
    <m/>
    <m/>
    <m/>
  </r>
  <r>
    <x v="61"/>
    <x v="35"/>
    <x v="80"/>
    <n v="2"/>
    <n v="0"/>
    <n v="0"/>
    <n v="0"/>
    <n v="0"/>
    <n v="0"/>
    <n v="0"/>
    <n v="0"/>
    <m/>
    <m/>
    <m/>
    <m/>
    <m/>
    <m/>
    <m/>
    <m/>
    <m/>
    <m/>
    <m/>
    <m/>
    <m/>
    <m/>
  </r>
  <r>
    <x v="61"/>
    <x v="16"/>
    <x v="81"/>
    <n v="4"/>
    <n v="0"/>
    <n v="0"/>
    <n v="0"/>
    <n v="0"/>
    <n v="0"/>
    <n v="0"/>
    <n v="0"/>
    <m/>
    <m/>
    <m/>
    <m/>
    <m/>
    <m/>
    <m/>
    <m/>
    <m/>
    <m/>
    <m/>
    <m/>
    <m/>
    <m/>
  </r>
  <r>
    <x v="61"/>
    <x v="15"/>
    <x v="65"/>
    <n v="12"/>
    <n v="0"/>
    <n v="0"/>
    <n v="0"/>
    <n v="0"/>
    <n v="0"/>
    <n v="0"/>
    <n v="0"/>
    <m/>
    <m/>
    <m/>
    <m/>
    <m/>
    <m/>
    <m/>
    <m/>
    <m/>
    <m/>
    <m/>
    <m/>
    <m/>
    <m/>
  </r>
  <r>
    <x v="62"/>
    <x v="16"/>
    <x v="82"/>
    <n v="1"/>
    <n v="0"/>
    <n v="0"/>
    <n v="0"/>
    <n v="0"/>
    <n v="0"/>
    <n v="0"/>
    <n v="0"/>
    <m/>
    <m/>
    <m/>
    <m/>
    <m/>
    <m/>
    <m/>
    <m/>
    <m/>
    <m/>
    <m/>
    <m/>
    <m/>
    <m/>
  </r>
  <r>
    <x v="63"/>
    <x v="17"/>
    <x v="83"/>
    <n v="1"/>
    <n v="0"/>
    <n v="0"/>
    <n v="0"/>
    <n v="0"/>
    <n v="0"/>
    <n v="0"/>
    <n v="0"/>
    <m/>
    <m/>
    <m/>
    <m/>
    <m/>
    <m/>
    <m/>
    <m/>
    <m/>
    <m/>
    <m/>
    <m/>
    <m/>
    <m/>
  </r>
  <r>
    <x v="64"/>
    <x v="31"/>
    <x v="72"/>
    <n v="4"/>
    <n v="0"/>
    <n v="0"/>
    <n v="0"/>
    <n v="0"/>
    <n v="0"/>
    <n v="0"/>
    <n v="0"/>
    <m/>
    <m/>
    <m/>
    <m/>
    <m/>
    <m/>
    <m/>
    <m/>
    <m/>
    <m/>
    <m/>
    <m/>
    <m/>
    <m/>
  </r>
  <r>
    <x v="64"/>
    <x v="15"/>
    <x v="66"/>
    <n v="12"/>
    <n v="12"/>
    <n v="0"/>
    <n v="0"/>
    <n v="0"/>
    <n v="0"/>
    <n v="0"/>
    <n v="0"/>
    <m/>
    <m/>
    <m/>
    <m/>
    <m/>
    <m/>
    <m/>
    <m/>
    <m/>
    <m/>
    <m/>
    <m/>
    <m/>
    <m/>
  </r>
  <r>
    <x v="65"/>
    <x v="15"/>
    <x v="20"/>
    <n v="1"/>
    <n v="0"/>
    <n v="0"/>
    <n v="0"/>
    <n v="4"/>
    <n v="0"/>
    <n v="0"/>
    <n v="4"/>
    <s v="V"/>
    <m/>
    <m/>
    <m/>
    <m/>
    <m/>
    <m/>
    <m/>
    <m/>
    <m/>
    <m/>
    <m/>
    <m/>
    <m/>
  </r>
  <r>
    <x v="66"/>
    <x v="36"/>
    <x v="84"/>
    <n v="3"/>
    <n v="3"/>
    <n v="0"/>
    <n v="0"/>
    <n v="0"/>
    <n v="0"/>
    <n v="0"/>
    <n v="0"/>
    <m/>
    <m/>
    <m/>
    <m/>
    <m/>
    <m/>
    <m/>
    <m/>
    <m/>
    <m/>
    <m/>
    <m/>
    <m/>
    <m/>
  </r>
  <r>
    <x v="66"/>
    <x v="37"/>
    <x v="85"/>
    <n v="1"/>
    <n v="0"/>
    <n v="0"/>
    <n v="1"/>
    <n v="0"/>
    <n v="0"/>
    <n v="0"/>
    <n v="1"/>
    <m/>
    <m/>
    <s v="V"/>
    <s v="V"/>
    <m/>
    <m/>
    <m/>
    <m/>
    <m/>
    <m/>
    <m/>
    <m/>
    <m/>
    <m/>
  </r>
  <r>
    <x v="66"/>
    <x v="11"/>
    <x v="64"/>
    <n v="4"/>
    <n v="0"/>
    <n v="0"/>
    <n v="0"/>
    <n v="0"/>
    <n v="0"/>
    <n v="0"/>
    <n v="0"/>
    <m/>
    <m/>
    <m/>
    <m/>
    <m/>
    <m/>
    <m/>
    <m/>
    <m/>
    <m/>
    <m/>
    <m/>
    <m/>
    <m/>
  </r>
  <r>
    <x v="67"/>
    <x v="38"/>
    <x v="86"/>
    <n v="3"/>
    <n v="0"/>
    <n v="0"/>
    <n v="0"/>
    <n v="0"/>
    <n v="0"/>
    <n v="0"/>
    <n v="0"/>
    <m/>
    <m/>
    <m/>
    <m/>
    <m/>
    <m/>
    <m/>
    <m/>
    <m/>
    <m/>
    <m/>
    <m/>
    <m/>
    <m/>
  </r>
  <r>
    <x v="67"/>
    <x v="34"/>
    <x v="54"/>
    <n v="10"/>
    <n v="0"/>
    <n v="0"/>
    <n v="2"/>
    <n v="0"/>
    <n v="0"/>
    <n v="0"/>
    <n v="2"/>
    <m/>
    <m/>
    <s v="V"/>
    <s v="V"/>
    <m/>
    <m/>
    <m/>
    <m/>
    <m/>
    <m/>
    <m/>
    <m/>
    <m/>
    <m/>
  </r>
  <r>
    <x v="68"/>
    <x v="29"/>
    <x v="87"/>
    <n v="12"/>
    <n v="8"/>
    <n v="0"/>
    <n v="100"/>
    <n v="0"/>
    <n v="0"/>
    <n v="0"/>
    <n v="100"/>
    <m/>
    <m/>
    <s v="V"/>
    <s v="V"/>
    <m/>
    <m/>
    <m/>
    <m/>
    <m/>
    <m/>
    <m/>
    <m/>
    <m/>
    <m/>
  </r>
  <r>
    <x v="69"/>
    <x v="29"/>
    <x v="88"/>
    <n v="13"/>
    <n v="0"/>
    <n v="0"/>
    <n v="0"/>
    <n v="0"/>
    <n v="0"/>
    <n v="0"/>
    <n v="0"/>
    <m/>
    <m/>
    <m/>
    <m/>
    <m/>
    <m/>
    <m/>
    <m/>
    <m/>
    <m/>
    <m/>
    <m/>
    <m/>
    <m/>
  </r>
  <r>
    <x v="69"/>
    <x v="29"/>
    <x v="89"/>
    <n v="12"/>
    <n v="12"/>
    <n v="0"/>
    <n v="156"/>
    <n v="0"/>
    <n v="0"/>
    <n v="0"/>
    <n v="156"/>
    <s v="V"/>
    <m/>
    <s v="V"/>
    <s v="V"/>
    <m/>
    <m/>
    <m/>
    <m/>
    <m/>
    <m/>
    <m/>
    <m/>
    <m/>
    <m/>
  </r>
  <r>
    <x v="70"/>
    <x v="29"/>
    <x v="90"/>
    <n v="8"/>
    <n v="8"/>
    <n v="0"/>
    <n v="271"/>
    <n v="0"/>
    <n v="0"/>
    <n v="0"/>
    <n v="271"/>
    <s v="V"/>
    <m/>
    <s v="V"/>
    <s v="V"/>
    <m/>
    <m/>
    <m/>
    <m/>
    <m/>
    <m/>
    <m/>
    <m/>
    <m/>
    <m/>
  </r>
  <r>
    <x v="70"/>
    <x v="29"/>
    <x v="89"/>
    <n v="12"/>
    <n v="12"/>
    <n v="0"/>
    <n v="96"/>
    <n v="0"/>
    <n v="0"/>
    <n v="0"/>
    <n v="96"/>
    <s v="V"/>
    <m/>
    <s v="V"/>
    <s v="V"/>
    <m/>
    <m/>
    <m/>
    <m/>
    <m/>
    <m/>
    <m/>
    <m/>
    <m/>
    <m/>
  </r>
  <r>
    <x v="71"/>
    <x v="29"/>
    <x v="91"/>
    <n v="3"/>
    <n v="0"/>
    <n v="0"/>
    <n v="4"/>
    <n v="0"/>
    <n v="0"/>
    <n v="0"/>
    <n v="4"/>
    <m/>
    <m/>
    <s v="V"/>
    <s v="V"/>
    <m/>
    <m/>
    <m/>
    <m/>
    <m/>
    <m/>
    <m/>
    <m/>
    <m/>
    <m/>
  </r>
  <r>
    <x v="72"/>
    <x v="32"/>
    <x v="87"/>
    <n v="4"/>
    <n v="0"/>
    <n v="0"/>
    <n v="7"/>
    <n v="0"/>
    <n v="0"/>
    <n v="0"/>
    <n v="7"/>
    <m/>
    <m/>
    <s v="V"/>
    <s v="V"/>
    <m/>
    <m/>
    <m/>
    <m/>
    <m/>
    <m/>
    <m/>
    <m/>
    <m/>
    <m/>
  </r>
  <r>
    <x v="73"/>
    <x v="28"/>
    <x v="84"/>
    <n v="3"/>
    <n v="0"/>
    <n v="0"/>
    <n v="10"/>
    <n v="0"/>
    <n v="0"/>
    <n v="0"/>
    <n v="10"/>
    <m/>
    <m/>
    <s v="V"/>
    <s v="V"/>
    <m/>
    <m/>
    <m/>
    <m/>
    <m/>
    <m/>
    <m/>
    <m/>
    <m/>
    <m/>
  </r>
  <r>
    <x v="73"/>
    <x v="29"/>
    <x v="92"/>
    <n v="12"/>
    <n v="0"/>
    <n v="0"/>
    <n v="16"/>
    <n v="0"/>
    <n v="0"/>
    <n v="0"/>
    <n v="16"/>
    <m/>
    <m/>
    <s v="V"/>
    <s v="V"/>
    <m/>
    <m/>
    <m/>
    <m/>
    <m/>
    <m/>
    <m/>
    <m/>
    <m/>
    <m/>
  </r>
  <r>
    <x v="73"/>
    <x v="10"/>
    <x v="93"/>
    <n v="12"/>
    <n v="12"/>
    <n v="0"/>
    <n v="0"/>
    <n v="0"/>
    <n v="0"/>
    <n v="0"/>
    <n v="0"/>
    <m/>
    <m/>
    <m/>
    <m/>
    <m/>
    <m/>
    <m/>
    <m/>
    <m/>
    <m/>
    <m/>
    <m/>
    <m/>
    <m/>
  </r>
  <r>
    <x v="74"/>
    <x v="29"/>
    <x v="89"/>
    <n v="12"/>
    <n v="7"/>
    <n v="0"/>
    <n v="61"/>
    <n v="0"/>
    <n v="0"/>
    <n v="0"/>
    <n v="61"/>
    <s v="V"/>
    <m/>
    <s v="V"/>
    <s v="V"/>
    <m/>
    <m/>
    <m/>
    <m/>
    <m/>
    <m/>
    <m/>
    <m/>
    <m/>
    <m/>
  </r>
  <r>
    <x v="75"/>
    <x v="10"/>
    <x v="94"/>
    <n v="12"/>
    <n v="0"/>
    <n v="0"/>
    <n v="2"/>
    <n v="0"/>
    <n v="0"/>
    <n v="0"/>
    <n v="2"/>
    <m/>
    <m/>
    <s v="V"/>
    <s v="V"/>
    <m/>
    <m/>
    <m/>
    <m/>
    <m/>
    <m/>
    <m/>
    <m/>
    <m/>
    <m/>
  </r>
  <r>
    <x v="75"/>
    <x v="10"/>
    <x v="95"/>
    <n v="12"/>
    <n v="0"/>
    <n v="0"/>
    <n v="0"/>
    <n v="0"/>
    <n v="0"/>
    <n v="0"/>
    <n v="0"/>
    <m/>
    <m/>
    <m/>
    <m/>
    <m/>
    <m/>
    <m/>
    <m/>
    <m/>
    <m/>
    <m/>
    <m/>
    <m/>
    <m/>
  </r>
  <r>
    <x v="75"/>
    <x v="29"/>
    <x v="96"/>
    <n v="1"/>
    <n v="0"/>
    <n v="0"/>
    <n v="4"/>
    <n v="0"/>
    <n v="0"/>
    <n v="0"/>
    <n v="4"/>
    <m/>
    <m/>
    <m/>
    <m/>
    <m/>
    <m/>
    <m/>
    <m/>
    <m/>
    <m/>
    <m/>
    <m/>
    <m/>
    <m/>
  </r>
  <r>
    <x v="75"/>
    <x v="29"/>
    <x v="90"/>
    <n v="8"/>
    <n v="8"/>
    <n v="0"/>
    <n v="0"/>
    <n v="0"/>
    <n v="0"/>
    <n v="0"/>
    <n v="0"/>
    <m/>
    <m/>
    <m/>
    <m/>
    <m/>
    <m/>
    <m/>
    <m/>
    <m/>
    <m/>
    <m/>
    <m/>
    <m/>
    <m/>
  </r>
  <r>
    <x v="76"/>
    <x v="10"/>
    <x v="97"/>
    <n v="12"/>
    <n v="12"/>
    <n v="0"/>
    <n v="0"/>
    <n v="0"/>
    <n v="0"/>
    <n v="0"/>
    <n v="0"/>
    <m/>
    <m/>
    <m/>
    <m/>
    <m/>
    <m/>
    <m/>
    <m/>
    <m/>
    <m/>
    <m/>
    <m/>
    <m/>
    <m/>
  </r>
  <r>
    <x v="77"/>
    <x v="29"/>
    <x v="90"/>
    <n v="8"/>
    <n v="8"/>
    <n v="0"/>
    <n v="87"/>
    <n v="0"/>
    <n v="0"/>
    <n v="0"/>
    <n v="87"/>
    <m/>
    <m/>
    <s v="V"/>
    <s v="V"/>
    <m/>
    <m/>
    <m/>
    <m/>
    <m/>
    <m/>
    <m/>
    <m/>
    <m/>
    <m/>
  </r>
  <r>
    <x v="78"/>
    <x v="32"/>
    <x v="92"/>
    <n v="12"/>
    <n v="1"/>
    <n v="0"/>
    <n v="28"/>
    <n v="0"/>
    <n v="0"/>
    <n v="0"/>
    <n v="28"/>
    <s v="V"/>
    <s v="V"/>
    <s v="V"/>
    <s v="V"/>
    <m/>
    <m/>
    <m/>
    <m/>
    <m/>
    <m/>
    <m/>
    <m/>
    <m/>
    <m/>
  </r>
  <r>
    <x v="78"/>
    <x v="31"/>
    <x v="87"/>
    <n v="4"/>
    <n v="0"/>
    <n v="0"/>
    <n v="13"/>
    <n v="0"/>
    <n v="0"/>
    <n v="0"/>
    <n v="13"/>
    <m/>
    <m/>
    <s v="V"/>
    <s v="V"/>
    <m/>
    <m/>
    <m/>
    <m/>
    <m/>
    <m/>
    <m/>
    <m/>
    <m/>
    <m/>
  </r>
  <r>
    <x v="78"/>
    <x v="28"/>
    <x v="98"/>
    <n v="12"/>
    <n v="0"/>
    <n v="0"/>
    <n v="4"/>
    <n v="0"/>
    <n v="0"/>
    <n v="0"/>
    <n v="4"/>
    <m/>
    <m/>
    <s v="V"/>
    <s v="V"/>
    <m/>
    <m/>
    <m/>
    <m/>
    <m/>
    <m/>
    <m/>
    <m/>
    <m/>
    <m/>
  </r>
  <r>
    <x v="78"/>
    <x v="28"/>
    <x v="99"/>
    <n v="12"/>
    <n v="0"/>
    <n v="0"/>
    <n v="0"/>
    <n v="0"/>
    <n v="0"/>
    <n v="0"/>
    <n v="0"/>
    <m/>
    <m/>
    <m/>
    <m/>
    <m/>
    <m/>
    <m/>
    <m/>
    <m/>
    <m/>
    <m/>
    <m/>
    <m/>
    <m/>
  </r>
  <r>
    <x v="78"/>
    <x v="28"/>
    <x v="100"/>
    <n v="12"/>
    <n v="0"/>
    <n v="0"/>
    <n v="5"/>
    <n v="0"/>
    <n v="0"/>
    <n v="0"/>
    <n v="5"/>
    <m/>
    <m/>
    <s v="V"/>
    <s v="V"/>
    <m/>
    <m/>
    <m/>
    <m/>
    <m/>
    <m/>
    <m/>
    <m/>
    <m/>
    <m/>
  </r>
  <r>
    <x v="78"/>
    <x v="28"/>
    <x v="101"/>
    <n v="12"/>
    <n v="0"/>
    <n v="0"/>
    <n v="20"/>
    <n v="0"/>
    <n v="0"/>
    <n v="0"/>
    <n v="20"/>
    <s v="V"/>
    <m/>
    <s v="V"/>
    <s v="V"/>
    <m/>
    <m/>
    <m/>
    <m/>
    <m/>
    <m/>
    <m/>
    <m/>
    <m/>
    <m/>
  </r>
  <r>
    <x v="78"/>
    <x v="34"/>
    <x v="76"/>
    <n v="12"/>
    <n v="0"/>
    <n v="0"/>
    <n v="0"/>
    <n v="0"/>
    <n v="0"/>
    <n v="0"/>
    <n v="0"/>
    <m/>
    <m/>
    <m/>
    <m/>
    <m/>
    <m/>
    <m/>
    <m/>
    <m/>
    <m/>
    <m/>
    <m/>
    <m/>
    <m/>
  </r>
  <r>
    <x v="78"/>
    <x v="32"/>
    <x v="91"/>
    <n v="2"/>
    <n v="0"/>
    <n v="0"/>
    <n v="0"/>
    <n v="0"/>
    <n v="0"/>
    <n v="0"/>
    <n v="0"/>
    <m/>
    <m/>
    <m/>
    <m/>
    <m/>
    <m/>
    <m/>
    <m/>
    <m/>
    <m/>
    <m/>
    <m/>
    <m/>
    <m/>
  </r>
  <r>
    <x v="78"/>
    <x v="32"/>
    <x v="102"/>
    <n v="1"/>
    <n v="0"/>
    <n v="0"/>
    <n v="4"/>
    <n v="0"/>
    <n v="0"/>
    <n v="0"/>
    <n v="4"/>
    <s v="V"/>
    <s v="V"/>
    <s v="V"/>
    <s v="V"/>
    <m/>
    <m/>
    <m/>
    <m/>
    <m/>
    <m/>
    <m/>
    <m/>
    <m/>
    <m/>
  </r>
  <r>
    <x v="78"/>
    <x v="11"/>
    <x v="103"/>
    <n v="1"/>
    <n v="0"/>
    <n v="0"/>
    <n v="0"/>
    <n v="0"/>
    <n v="0"/>
    <n v="0"/>
    <n v="0"/>
    <m/>
    <m/>
    <m/>
    <m/>
    <m/>
    <m/>
    <m/>
    <m/>
    <m/>
    <m/>
    <m/>
    <m/>
    <m/>
    <m/>
  </r>
  <r>
    <x v="78"/>
    <x v="28"/>
    <x v="104"/>
    <n v="3"/>
    <n v="3"/>
    <n v="0"/>
    <n v="0"/>
    <n v="0"/>
    <n v="0"/>
    <n v="0"/>
    <n v="0"/>
    <m/>
    <m/>
    <m/>
    <m/>
    <m/>
    <m/>
    <m/>
    <m/>
    <m/>
    <m/>
    <m/>
    <m/>
    <m/>
    <m/>
  </r>
  <r>
    <x v="78"/>
    <x v="28"/>
    <x v="105"/>
    <n v="12"/>
    <n v="2"/>
    <n v="0"/>
    <n v="38"/>
    <n v="0"/>
    <n v="0"/>
    <n v="0"/>
    <n v="38"/>
    <s v="V"/>
    <m/>
    <s v="V"/>
    <s v="V"/>
    <m/>
    <m/>
    <m/>
    <m/>
    <m/>
    <m/>
    <m/>
    <m/>
    <m/>
    <m/>
  </r>
  <r>
    <x v="79"/>
    <x v="28"/>
    <x v="106"/>
    <n v="9"/>
    <n v="0"/>
    <n v="0"/>
    <n v="4"/>
    <n v="0"/>
    <n v="0"/>
    <n v="0"/>
    <n v="4"/>
    <s v="V"/>
    <m/>
    <m/>
    <m/>
    <m/>
    <m/>
    <m/>
    <m/>
    <m/>
    <m/>
    <m/>
    <m/>
    <m/>
    <m/>
  </r>
  <r>
    <x v="79"/>
    <x v="27"/>
    <x v="7"/>
    <n v="3"/>
    <n v="0"/>
    <n v="0"/>
    <n v="0"/>
    <n v="0"/>
    <n v="0"/>
    <n v="0"/>
    <n v="0"/>
    <m/>
    <m/>
    <m/>
    <m/>
    <m/>
    <m/>
    <m/>
    <m/>
    <m/>
    <m/>
    <m/>
    <m/>
    <m/>
    <m/>
  </r>
  <r>
    <x v="79"/>
    <x v="32"/>
    <x v="89"/>
    <n v="5"/>
    <n v="3"/>
    <n v="0"/>
    <n v="36"/>
    <n v="0"/>
    <n v="0"/>
    <n v="0"/>
    <n v="36"/>
    <s v="V"/>
    <s v="V"/>
    <s v="V"/>
    <s v="V"/>
    <m/>
    <m/>
    <m/>
    <m/>
    <m/>
    <m/>
    <m/>
    <m/>
    <m/>
    <m/>
  </r>
  <r>
    <x v="80"/>
    <x v="28"/>
    <x v="107"/>
    <n v="12"/>
    <n v="0"/>
    <n v="0"/>
    <n v="0"/>
    <n v="0"/>
    <n v="0"/>
    <n v="0"/>
    <n v="0"/>
    <m/>
    <m/>
    <m/>
    <m/>
    <m/>
    <m/>
    <m/>
    <m/>
    <m/>
    <m/>
    <m/>
    <m/>
    <m/>
    <m/>
  </r>
  <r>
    <x v="80"/>
    <x v="15"/>
    <x v="108"/>
    <n v="2"/>
    <n v="2"/>
    <n v="0"/>
    <n v="11"/>
    <n v="1"/>
    <n v="0"/>
    <n v="0"/>
    <n v="12"/>
    <s v="V"/>
    <m/>
    <s v="V"/>
    <s v="V"/>
    <m/>
    <m/>
    <m/>
    <m/>
    <m/>
    <m/>
    <m/>
    <m/>
    <m/>
    <m/>
  </r>
  <r>
    <x v="81"/>
    <x v="28"/>
    <x v="109"/>
    <n v="2"/>
    <n v="0"/>
    <n v="0"/>
    <n v="6"/>
    <n v="0"/>
    <n v="0"/>
    <n v="0"/>
    <n v="6"/>
    <m/>
    <m/>
    <s v="V"/>
    <s v="V"/>
    <m/>
    <m/>
    <m/>
    <m/>
    <m/>
    <m/>
    <m/>
    <m/>
    <m/>
    <m/>
  </r>
  <r>
    <x v="81"/>
    <x v="34"/>
    <x v="88"/>
    <n v="13"/>
    <n v="13"/>
    <n v="0"/>
    <n v="0"/>
    <n v="0"/>
    <n v="0"/>
    <n v="0"/>
    <n v="0"/>
    <m/>
    <m/>
    <m/>
    <m/>
    <m/>
    <m/>
    <m/>
    <m/>
    <m/>
    <m/>
    <m/>
    <m/>
    <m/>
    <m/>
  </r>
  <r>
    <x v="82"/>
    <x v="28"/>
    <x v="104"/>
    <n v="3"/>
    <n v="1"/>
    <n v="0"/>
    <n v="0"/>
    <n v="0"/>
    <n v="0"/>
    <n v="0"/>
    <n v="0"/>
    <m/>
    <m/>
    <m/>
    <m/>
    <m/>
    <m/>
    <m/>
    <m/>
    <m/>
    <m/>
    <m/>
    <m/>
    <m/>
    <m/>
  </r>
  <r>
    <x v="82"/>
    <x v="15"/>
    <x v="110"/>
    <n v="4"/>
    <n v="1"/>
    <n v="0"/>
    <n v="0"/>
    <n v="0"/>
    <n v="0"/>
    <n v="0"/>
    <n v="0"/>
    <m/>
    <s v="V"/>
    <m/>
    <m/>
    <m/>
    <m/>
    <m/>
    <m/>
    <m/>
    <m/>
    <m/>
    <m/>
    <m/>
    <m/>
  </r>
  <r>
    <x v="83"/>
    <x v="28"/>
    <x v="104"/>
    <n v="3"/>
    <n v="1"/>
    <n v="0"/>
    <n v="0"/>
    <n v="0"/>
    <n v="0"/>
    <n v="0"/>
    <n v="0"/>
    <m/>
    <m/>
    <m/>
    <m/>
    <m/>
    <m/>
    <m/>
    <m/>
    <m/>
    <m/>
    <m/>
    <m/>
    <m/>
    <m/>
  </r>
  <r>
    <x v="83"/>
    <x v="29"/>
    <x v="90"/>
    <n v="8"/>
    <n v="0"/>
    <n v="0"/>
    <n v="26"/>
    <n v="0"/>
    <n v="0"/>
    <n v="0"/>
    <n v="26"/>
    <s v="V"/>
    <m/>
    <s v="V"/>
    <s v="V"/>
    <m/>
    <m/>
    <m/>
    <m/>
    <m/>
    <m/>
    <m/>
    <m/>
    <m/>
    <m/>
  </r>
  <r>
    <x v="83"/>
    <x v="29"/>
    <x v="111"/>
    <n v="1"/>
    <n v="0"/>
    <n v="0"/>
    <n v="5"/>
    <n v="0"/>
    <n v="0"/>
    <n v="0"/>
    <n v="5"/>
    <m/>
    <m/>
    <s v="V"/>
    <s v="V"/>
    <m/>
    <m/>
    <m/>
    <m/>
    <m/>
    <m/>
    <m/>
    <m/>
    <m/>
    <m/>
  </r>
  <r>
    <x v="83"/>
    <x v="29"/>
    <x v="112"/>
    <n v="6"/>
    <n v="6"/>
    <n v="0"/>
    <n v="85"/>
    <n v="0"/>
    <n v="0"/>
    <n v="0"/>
    <n v="85"/>
    <m/>
    <m/>
    <s v="V"/>
    <s v="V"/>
    <m/>
    <m/>
    <m/>
    <m/>
    <m/>
    <m/>
    <m/>
    <m/>
    <m/>
    <m/>
  </r>
  <r>
    <x v="84"/>
    <x v="15"/>
    <x v="66"/>
    <n v="6"/>
    <n v="0"/>
    <n v="0"/>
    <n v="0"/>
    <n v="0"/>
    <n v="9"/>
    <n v="0"/>
    <n v="9"/>
    <s v="V"/>
    <m/>
    <m/>
    <m/>
    <m/>
    <m/>
    <m/>
    <m/>
    <m/>
    <m/>
    <m/>
    <m/>
    <m/>
    <m/>
  </r>
  <r>
    <x v="84"/>
    <x v="34"/>
    <x v="113"/>
    <n v="12"/>
    <n v="0"/>
    <n v="0"/>
    <n v="1"/>
    <n v="0"/>
    <n v="0"/>
    <n v="0"/>
    <n v="1"/>
    <m/>
    <m/>
    <s v="V"/>
    <s v="V"/>
    <m/>
    <m/>
    <m/>
    <m/>
    <m/>
    <m/>
    <m/>
    <m/>
    <m/>
    <m/>
  </r>
  <r>
    <x v="85"/>
    <x v="34"/>
    <x v="107"/>
    <n v="12"/>
    <n v="0"/>
    <n v="0"/>
    <n v="4"/>
    <n v="0"/>
    <n v="0"/>
    <n v="0"/>
    <n v="4"/>
    <s v="V"/>
    <m/>
    <s v="V"/>
    <s v="V"/>
    <m/>
    <m/>
    <m/>
    <m/>
    <m/>
    <m/>
    <m/>
    <m/>
    <m/>
    <m/>
  </r>
  <r>
    <x v="85"/>
    <x v="32"/>
    <x v="114"/>
    <n v="3"/>
    <n v="0"/>
    <n v="0"/>
    <n v="14"/>
    <n v="0"/>
    <n v="0"/>
    <n v="0"/>
    <n v="14"/>
    <s v="V"/>
    <s v="V"/>
    <s v="V"/>
    <s v="V"/>
    <m/>
    <m/>
    <m/>
    <m/>
    <m/>
    <m/>
    <m/>
    <m/>
    <m/>
    <m/>
  </r>
  <r>
    <x v="85"/>
    <x v="34"/>
    <x v="98"/>
    <n v="12"/>
    <n v="12"/>
    <n v="0"/>
    <n v="0"/>
    <n v="0"/>
    <n v="0"/>
    <n v="0"/>
    <n v="0"/>
    <m/>
    <m/>
    <m/>
    <m/>
    <m/>
    <m/>
    <m/>
    <m/>
    <m/>
    <m/>
    <m/>
    <m/>
    <m/>
    <m/>
  </r>
  <r>
    <x v="86"/>
    <x v="34"/>
    <x v="100"/>
    <n v="12"/>
    <n v="0"/>
    <n v="0"/>
    <n v="0"/>
    <n v="0"/>
    <n v="0"/>
    <n v="0"/>
    <n v="0"/>
    <m/>
    <m/>
    <m/>
    <m/>
    <m/>
    <m/>
    <m/>
    <m/>
    <m/>
    <m/>
    <m/>
    <m/>
    <m/>
    <m/>
  </r>
  <r>
    <x v="86"/>
    <x v="10"/>
    <x v="93"/>
    <n v="12"/>
    <n v="12"/>
    <n v="0"/>
    <n v="0"/>
    <n v="0"/>
    <n v="0"/>
    <n v="0"/>
    <n v="0"/>
    <m/>
    <m/>
    <m/>
    <m/>
    <m/>
    <m/>
    <m/>
    <m/>
    <m/>
    <m/>
    <m/>
    <m/>
    <m/>
    <m/>
  </r>
  <r>
    <x v="87"/>
    <x v="29"/>
    <x v="112"/>
    <n v="6"/>
    <n v="6"/>
    <n v="0"/>
    <n v="0"/>
    <n v="0"/>
    <n v="0"/>
    <n v="0"/>
    <n v="0"/>
    <m/>
    <m/>
    <m/>
    <m/>
    <m/>
    <m/>
    <m/>
    <m/>
    <m/>
    <m/>
    <m/>
    <m/>
    <m/>
    <m/>
  </r>
  <r>
    <x v="87"/>
    <x v="34"/>
    <x v="105"/>
    <n v="12"/>
    <n v="0"/>
    <n v="0"/>
    <n v="0"/>
    <n v="0"/>
    <n v="0"/>
    <n v="0"/>
    <n v="0"/>
    <m/>
    <m/>
    <m/>
    <m/>
    <m/>
    <m/>
    <m/>
    <m/>
    <m/>
    <m/>
    <m/>
    <m/>
    <m/>
    <m/>
  </r>
  <r>
    <x v="87"/>
    <x v="35"/>
    <x v="115"/>
    <n v="1"/>
    <n v="0"/>
    <n v="0"/>
    <n v="0"/>
    <n v="0"/>
    <n v="0"/>
    <n v="0"/>
    <n v="0"/>
    <m/>
    <m/>
    <m/>
    <m/>
    <m/>
    <m/>
    <m/>
    <m/>
    <m/>
    <m/>
    <m/>
    <m/>
    <m/>
    <m/>
  </r>
  <r>
    <x v="88"/>
    <x v="10"/>
    <x v="93"/>
    <n v="12"/>
    <n v="0"/>
    <n v="0"/>
    <n v="5"/>
    <n v="0"/>
    <n v="0"/>
    <n v="0"/>
    <n v="5"/>
    <m/>
    <m/>
    <s v="V"/>
    <s v="V"/>
    <m/>
    <m/>
    <m/>
    <m/>
    <m/>
    <m/>
    <m/>
    <m/>
    <m/>
    <m/>
  </r>
  <r>
    <x v="88"/>
    <x v="11"/>
    <x v="95"/>
    <n v="12"/>
    <n v="1"/>
    <n v="0"/>
    <n v="0"/>
    <n v="0"/>
    <n v="0"/>
    <n v="0"/>
    <n v="0"/>
    <m/>
    <m/>
    <m/>
    <m/>
    <m/>
    <m/>
    <m/>
    <m/>
    <m/>
    <m/>
    <m/>
    <m/>
    <m/>
    <m/>
  </r>
  <r>
    <x v="88"/>
    <x v="34"/>
    <x v="101"/>
    <n v="12"/>
    <n v="0"/>
    <n v="0"/>
    <n v="4"/>
    <n v="0"/>
    <n v="0"/>
    <n v="0"/>
    <n v="4"/>
    <m/>
    <m/>
    <s v="V"/>
    <s v="V"/>
    <m/>
    <m/>
    <m/>
    <m/>
    <m/>
    <m/>
    <m/>
    <m/>
    <m/>
    <m/>
  </r>
  <r>
    <x v="88"/>
    <x v="11"/>
    <x v="97"/>
    <n v="12"/>
    <n v="0"/>
    <n v="0"/>
    <n v="1"/>
    <n v="0"/>
    <n v="0"/>
    <n v="0"/>
    <n v="1"/>
    <s v="V"/>
    <m/>
    <m/>
    <m/>
    <m/>
    <m/>
    <m/>
    <m/>
    <m/>
    <m/>
    <m/>
    <m/>
    <m/>
    <m/>
  </r>
  <r>
    <x v="88"/>
    <x v="31"/>
    <x v="89"/>
    <n v="2"/>
    <n v="0"/>
    <n v="0"/>
    <n v="1"/>
    <n v="0"/>
    <n v="0"/>
    <n v="0"/>
    <n v="1"/>
    <s v="V"/>
    <m/>
    <m/>
    <m/>
    <m/>
    <m/>
    <m/>
    <m/>
    <m/>
    <m/>
    <m/>
    <m/>
    <m/>
    <m/>
  </r>
  <r>
    <x v="88"/>
    <x v="34"/>
    <x v="116"/>
    <n v="2"/>
    <n v="0"/>
    <n v="0"/>
    <n v="0"/>
    <n v="0"/>
    <n v="0"/>
    <n v="0"/>
    <n v="0"/>
    <m/>
    <m/>
    <m/>
    <m/>
    <m/>
    <m/>
    <m/>
    <m/>
    <m/>
    <m/>
    <m/>
    <m/>
    <m/>
    <m/>
  </r>
  <r>
    <x v="88"/>
    <x v="11"/>
    <x v="94"/>
    <n v="12"/>
    <n v="0"/>
    <n v="0"/>
    <n v="1"/>
    <n v="0"/>
    <n v="0"/>
    <n v="0"/>
    <n v="1"/>
    <s v="V"/>
    <m/>
    <m/>
    <m/>
    <m/>
    <m/>
    <m/>
    <m/>
    <m/>
    <m/>
    <m/>
    <m/>
    <m/>
    <m/>
  </r>
  <r>
    <x v="88"/>
    <x v="34"/>
    <x v="106"/>
    <n v="7"/>
    <n v="0"/>
    <n v="0"/>
    <n v="13"/>
    <n v="0"/>
    <n v="0"/>
    <n v="0"/>
    <n v="13"/>
    <s v="V"/>
    <m/>
    <m/>
    <m/>
    <m/>
    <m/>
    <m/>
    <m/>
    <m/>
    <m/>
    <m/>
    <m/>
    <m/>
    <m/>
  </r>
  <r>
    <x v="88"/>
    <x v="28"/>
    <x v="117"/>
    <n v="1"/>
    <n v="0"/>
    <n v="0"/>
    <n v="0"/>
    <n v="0"/>
    <n v="0"/>
    <n v="0"/>
    <n v="0"/>
    <m/>
    <m/>
    <m/>
    <m/>
    <m/>
    <m/>
    <m/>
    <m/>
    <m/>
    <m/>
    <m/>
    <m/>
    <m/>
    <m/>
  </r>
  <r>
    <x v="88"/>
    <x v="34"/>
    <x v="104"/>
    <n v="2"/>
    <n v="0"/>
    <n v="0"/>
    <n v="0"/>
    <n v="0"/>
    <n v="0"/>
    <n v="0"/>
    <n v="0"/>
    <m/>
    <m/>
    <m/>
    <m/>
    <m/>
    <m/>
    <m/>
    <m/>
    <m/>
    <m/>
    <m/>
    <m/>
    <m/>
    <m/>
  </r>
  <r>
    <x v="88"/>
    <x v="34"/>
    <x v="98"/>
    <n v="12"/>
    <n v="0"/>
    <n v="0"/>
    <n v="1"/>
    <n v="0"/>
    <n v="0"/>
    <n v="0"/>
    <n v="1"/>
    <s v="V"/>
    <m/>
    <m/>
    <m/>
    <m/>
    <m/>
    <m/>
    <m/>
    <m/>
    <m/>
    <m/>
    <m/>
    <m/>
    <m/>
  </r>
  <r>
    <x v="88"/>
    <x v="34"/>
    <x v="99"/>
    <n v="12"/>
    <n v="0"/>
    <n v="0"/>
    <n v="0"/>
    <n v="0"/>
    <n v="0"/>
    <n v="0"/>
    <n v="0"/>
    <m/>
    <m/>
    <m/>
    <m/>
    <m/>
    <m/>
    <m/>
    <m/>
    <m/>
    <m/>
    <m/>
    <m/>
    <m/>
    <m/>
  </r>
  <r>
    <x v="89"/>
    <x v="15"/>
    <x v="108"/>
    <n v="2"/>
    <n v="0"/>
    <n v="0"/>
    <n v="0"/>
    <n v="0"/>
    <n v="0"/>
    <n v="0"/>
    <n v="0"/>
    <m/>
    <m/>
    <m/>
    <m/>
    <m/>
    <m/>
    <m/>
    <m/>
    <m/>
    <m/>
    <m/>
    <m/>
    <m/>
    <m/>
  </r>
  <r>
    <x v="89"/>
    <x v="31"/>
    <x v="92"/>
    <n v="13"/>
    <n v="0"/>
    <n v="0"/>
    <n v="12"/>
    <n v="0"/>
    <n v="0"/>
    <n v="0"/>
    <n v="12"/>
    <m/>
    <m/>
    <s v="V"/>
    <s v="V"/>
    <m/>
    <m/>
    <m/>
    <m/>
    <m/>
    <m/>
    <m/>
    <m/>
    <m/>
    <m/>
  </r>
  <r>
    <x v="90"/>
    <x v="35"/>
    <x v="118"/>
    <n v="1"/>
    <n v="0"/>
    <n v="0"/>
    <n v="0"/>
    <n v="0"/>
    <n v="0"/>
    <n v="0"/>
    <n v="0"/>
    <m/>
    <m/>
    <m/>
    <m/>
    <m/>
    <m/>
    <m/>
    <m/>
    <m/>
    <m/>
    <m/>
    <m/>
    <m/>
    <m/>
  </r>
  <r>
    <x v="90"/>
    <x v="15"/>
    <x v="119"/>
    <n v="1"/>
    <n v="0"/>
    <n v="0"/>
    <n v="0"/>
    <n v="0"/>
    <n v="0"/>
    <n v="0"/>
    <n v="0"/>
    <m/>
    <m/>
    <m/>
    <m/>
    <m/>
    <m/>
    <m/>
    <m/>
    <m/>
    <m/>
    <m/>
    <m/>
    <m/>
    <m/>
  </r>
  <r>
    <x v="91"/>
    <x v="31"/>
    <x v="114"/>
    <n v="3"/>
    <n v="0"/>
    <n v="0"/>
    <n v="4"/>
    <n v="0"/>
    <n v="0"/>
    <n v="0"/>
    <n v="4"/>
    <m/>
    <m/>
    <s v="V"/>
    <s v="V"/>
    <m/>
    <m/>
    <m/>
    <m/>
    <m/>
    <m/>
    <m/>
    <m/>
    <m/>
    <m/>
  </r>
  <r>
    <x v="91"/>
    <x v="29"/>
    <x v="112"/>
    <n v="6"/>
    <n v="0"/>
    <n v="0"/>
    <n v="12"/>
    <n v="0"/>
    <n v="0"/>
    <n v="0"/>
    <n v="12"/>
    <s v="V"/>
    <s v="V"/>
    <s v="V"/>
    <s v="V"/>
    <m/>
    <m/>
    <m/>
    <m/>
    <m/>
    <m/>
    <m/>
    <m/>
    <m/>
    <m/>
  </r>
  <r>
    <x v="92"/>
    <x v="11"/>
    <x v="120"/>
    <n v="1"/>
    <n v="0"/>
    <n v="0"/>
    <n v="0"/>
    <n v="0"/>
    <n v="0"/>
    <n v="0"/>
    <n v="0"/>
    <m/>
    <m/>
    <m/>
    <m/>
    <m/>
    <m/>
    <m/>
    <m/>
    <m/>
    <m/>
    <m/>
    <m/>
    <m/>
    <m/>
  </r>
  <r>
    <x v="93"/>
    <x v="11"/>
    <x v="93"/>
    <n v="12"/>
    <n v="0"/>
    <n v="0"/>
    <n v="4"/>
    <n v="0"/>
    <n v="0"/>
    <n v="0"/>
    <n v="4"/>
    <s v="V"/>
    <m/>
    <m/>
    <m/>
    <m/>
    <m/>
    <m/>
    <m/>
    <m/>
    <m/>
    <m/>
    <m/>
    <m/>
    <m/>
  </r>
  <r>
    <x v="93"/>
    <x v="35"/>
    <x v="121"/>
    <n v="1"/>
    <n v="0"/>
    <n v="0"/>
    <n v="0"/>
    <n v="0"/>
    <n v="0"/>
    <n v="0"/>
    <n v="0"/>
    <m/>
    <m/>
    <m/>
    <m/>
    <m/>
    <m/>
    <m/>
    <m/>
    <m/>
    <m/>
    <m/>
    <m/>
    <m/>
    <m/>
  </r>
  <r>
    <x v="94"/>
    <x v="15"/>
    <x v="94"/>
    <n v="12"/>
    <n v="12"/>
    <n v="0"/>
    <n v="0"/>
    <n v="0"/>
    <n v="0"/>
    <n v="0"/>
    <n v="0"/>
    <s v="V"/>
    <m/>
    <m/>
    <m/>
    <m/>
    <m/>
    <m/>
    <m/>
    <m/>
    <m/>
    <m/>
    <m/>
    <m/>
    <m/>
  </r>
  <r>
    <x v="95"/>
    <x v="32"/>
    <x v="90"/>
    <n v="8"/>
    <n v="0"/>
    <n v="0"/>
    <n v="9"/>
    <n v="0"/>
    <n v="0"/>
    <n v="0"/>
    <n v="9"/>
    <m/>
    <m/>
    <s v="V"/>
    <s v="V"/>
    <m/>
    <m/>
    <m/>
    <m/>
    <m/>
    <m/>
    <m/>
    <m/>
    <m/>
    <m/>
  </r>
  <r>
    <x v="95"/>
    <x v="31"/>
    <x v="91"/>
    <n v="2"/>
    <n v="0"/>
    <n v="0"/>
    <n v="0"/>
    <n v="0"/>
    <n v="0"/>
    <n v="0"/>
    <n v="0"/>
    <m/>
    <m/>
    <m/>
    <m/>
    <m/>
    <m/>
    <m/>
    <m/>
    <m/>
    <m/>
    <m/>
    <m/>
    <m/>
    <m/>
  </r>
  <r>
    <x v="96"/>
    <x v="28"/>
    <x v="122"/>
    <n v="12"/>
    <n v="0"/>
    <n v="0"/>
    <n v="0"/>
    <n v="0"/>
    <n v="0"/>
    <n v="0"/>
    <n v="0"/>
    <m/>
    <m/>
    <m/>
    <m/>
    <m/>
    <m/>
    <m/>
    <m/>
    <m/>
    <m/>
    <m/>
    <m/>
    <m/>
    <m/>
  </r>
  <r>
    <x v="96"/>
    <x v="15"/>
    <x v="97"/>
    <n v="12"/>
    <n v="12"/>
    <n v="0"/>
    <n v="0"/>
    <n v="0"/>
    <n v="0"/>
    <n v="0"/>
    <n v="0"/>
    <m/>
    <m/>
    <m/>
    <m/>
    <m/>
    <m/>
    <m/>
    <m/>
    <m/>
    <m/>
    <m/>
    <m/>
    <m/>
    <m/>
  </r>
  <r>
    <x v="97"/>
    <x v="17"/>
    <x v="69"/>
    <n v="4"/>
    <n v="0"/>
    <n v="0"/>
    <n v="0"/>
    <n v="0"/>
    <n v="0"/>
    <n v="0"/>
    <n v="0"/>
    <m/>
    <m/>
    <m/>
    <m/>
    <m/>
    <m/>
    <m/>
    <m/>
    <m/>
    <m/>
    <m/>
    <m/>
    <m/>
    <m/>
  </r>
  <r>
    <x v="97"/>
    <x v="32"/>
    <x v="111"/>
    <n v="1"/>
    <n v="0"/>
    <n v="0"/>
    <n v="5"/>
    <n v="0"/>
    <n v="0"/>
    <n v="0"/>
    <n v="5"/>
    <s v="V"/>
    <m/>
    <s v="V"/>
    <s v="V"/>
    <m/>
    <m/>
    <m/>
    <m/>
    <m/>
    <m/>
    <m/>
    <m/>
    <m/>
    <m/>
  </r>
  <r>
    <x v="97"/>
    <x v="35"/>
    <x v="123"/>
    <n v="4"/>
    <n v="0"/>
    <n v="0"/>
    <n v="0"/>
    <n v="0"/>
    <n v="0"/>
    <n v="0"/>
    <n v="0"/>
    <m/>
    <m/>
    <m/>
    <m/>
    <m/>
    <m/>
    <m/>
    <m/>
    <m/>
    <m/>
    <m/>
    <m/>
    <m/>
    <m/>
  </r>
  <r>
    <x v="98"/>
    <x v="15"/>
    <x v="95"/>
    <n v="11"/>
    <n v="0"/>
    <n v="0"/>
    <n v="0"/>
    <n v="1"/>
    <n v="0"/>
    <n v="0"/>
    <n v="1"/>
    <s v="V"/>
    <m/>
    <m/>
    <m/>
    <m/>
    <m/>
    <m/>
    <m/>
    <m/>
    <m/>
    <m/>
    <m/>
    <m/>
    <m/>
  </r>
  <r>
    <x v="98"/>
    <x v="34"/>
    <x v="117"/>
    <n v="1"/>
    <n v="0"/>
    <n v="0"/>
    <n v="0"/>
    <n v="0"/>
    <n v="0"/>
    <n v="0"/>
    <n v="0"/>
    <m/>
    <m/>
    <m/>
    <m/>
    <m/>
    <m/>
    <m/>
    <m/>
    <m/>
    <m/>
    <m/>
    <m/>
    <m/>
    <m/>
  </r>
  <r>
    <x v="98"/>
    <x v="15"/>
    <x v="93"/>
    <n v="12"/>
    <n v="0"/>
    <n v="0"/>
    <n v="0"/>
    <n v="0"/>
    <n v="0"/>
    <n v="0"/>
    <n v="0"/>
    <m/>
    <m/>
    <m/>
    <m/>
    <m/>
    <m/>
    <m/>
    <m/>
    <m/>
    <m/>
    <m/>
    <m/>
    <m/>
    <m/>
  </r>
  <r>
    <x v="99"/>
    <x v="15"/>
    <x v="97"/>
    <n v="12"/>
    <n v="0"/>
    <n v="0"/>
    <n v="0"/>
    <n v="0"/>
    <n v="0"/>
    <n v="0"/>
    <n v="0"/>
    <m/>
    <m/>
    <m/>
    <m/>
    <m/>
    <m/>
    <m/>
    <m/>
    <m/>
    <m/>
    <m/>
    <m/>
    <m/>
    <m/>
  </r>
  <r>
    <x v="100"/>
    <x v="32"/>
    <x v="112"/>
    <n v="6"/>
    <n v="0"/>
    <n v="0"/>
    <n v="0"/>
    <n v="0"/>
    <n v="0"/>
    <n v="0"/>
    <n v="0"/>
    <m/>
    <m/>
    <m/>
    <m/>
    <m/>
    <m/>
    <m/>
    <m/>
    <m/>
    <m/>
    <m/>
    <m/>
    <m/>
    <m/>
  </r>
  <r>
    <x v="101"/>
    <x v="15"/>
    <x v="94"/>
    <n v="9"/>
    <n v="0"/>
    <n v="0"/>
    <n v="1"/>
    <n v="0"/>
    <n v="0"/>
    <n v="0"/>
    <n v="1"/>
    <s v="V"/>
    <m/>
    <m/>
    <m/>
    <m/>
    <m/>
    <m/>
    <m/>
    <m/>
    <m/>
    <m/>
    <m/>
    <m/>
    <m/>
  </r>
  <r>
    <x v="102"/>
    <x v="31"/>
    <x v="111"/>
    <n v="1"/>
    <n v="0"/>
    <n v="0"/>
    <n v="0"/>
    <n v="0"/>
    <n v="0"/>
    <n v="0"/>
    <n v="0"/>
    <m/>
    <m/>
    <m/>
    <m/>
    <m/>
    <m/>
    <m/>
    <m/>
    <m/>
    <m/>
    <m/>
    <m/>
    <m/>
    <m/>
  </r>
  <r>
    <x v="102"/>
    <x v="31"/>
    <x v="90"/>
    <n v="8"/>
    <n v="0"/>
    <n v="0"/>
    <n v="5"/>
    <n v="0"/>
    <n v="0"/>
    <n v="0"/>
    <n v="5"/>
    <m/>
    <m/>
    <s v="V"/>
    <s v="V"/>
    <m/>
    <m/>
    <m/>
    <m/>
    <m/>
    <m/>
    <m/>
    <m/>
    <m/>
    <m/>
  </r>
  <r>
    <x v="103"/>
    <x v="15"/>
    <x v="124"/>
    <n v="3"/>
    <n v="0"/>
    <n v="0"/>
    <n v="1"/>
    <n v="0"/>
    <n v="0"/>
    <n v="0"/>
    <n v="1"/>
    <s v="V"/>
    <m/>
    <m/>
    <m/>
    <m/>
    <m/>
    <m/>
    <m/>
    <m/>
    <m/>
    <m/>
    <m/>
    <m/>
    <m/>
  </r>
  <r>
    <x v="103"/>
    <x v="11"/>
    <x v="57"/>
    <n v="4"/>
    <n v="4"/>
    <n v="0"/>
    <n v="0"/>
    <n v="0"/>
    <n v="0"/>
    <n v="0"/>
    <n v="0"/>
    <m/>
    <m/>
    <m/>
    <m/>
    <m/>
    <m/>
    <m/>
    <m/>
    <m/>
    <m/>
    <m/>
    <m/>
    <m/>
    <m/>
  </r>
  <r>
    <x v="104"/>
    <x v="15"/>
    <x v="120"/>
    <n v="1"/>
    <n v="0"/>
    <n v="0"/>
    <n v="0"/>
    <n v="0"/>
    <n v="0"/>
    <n v="0"/>
    <n v="0"/>
    <m/>
    <m/>
    <m/>
    <m/>
    <m/>
    <m/>
    <m/>
    <m/>
    <m/>
    <m/>
    <m/>
    <m/>
    <m/>
    <m/>
  </r>
  <r>
    <x v="105"/>
    <x v="32"/>
    <x v="85"/>
    <n v="1"/>
    <n v="0"/>
    <n v="0"/>
    <n v="2"/>
    <n v="0"/>
    <n v="0"/>
    <n v="0"/>
    <n v="2"/>
    <m/>
    <m/>
    <s v="V"/>
    <s v="V"/>
    <m/>
    <m/>
    <m/>
    <m/>
    <m/>
    <m/>
    <m/>
    <m/>
    <m/>
    <m/>
  </r>
  <r>
    <x v="105"/>
    <x v="31"/>
    <x v="112"/>
    <n v="6"/>
    <n v="0"/>
    <n v="0"/>
    <n v="3"/>
    <n v="0"/>
    <n v="0"/>
    <n v="0"/>
    <n v="3"/>
    <m/>
    <m/>
    <s v="V"/>
    <s v="V"/>
    <m/>
    <m/>
    <m/>
    <m/>
    <m/>
    <m/>
    <m/>
    <m/>
    <m/>
    <m/>
  </r>
  <r>
    <x v="105"/>
    <x v="35"/>
    <x v="125"/>
    <n v="10"/>
    <n v="0"/>
    <n v="0"/>
    <n v="0"/>
    <n v="0"/>
    <n v="0"/>
    <n v="0"/>
    <n v="0"/>
    <m/>
    <m/>
    <m/>
    <m/>
    <m/>
    <m/>
    <m/>
    <m/>
    <m/>
    <m/>
    <m/>
    <m/>
    <m/>
    <m/>
  </r>
  <r>
    <x v="105"/>
    <x v="35"/>
    <x v="126"/>
    <n v="2"/>
    <n v="0"/>
    <n v="0"/>
    <n v="0"/>
    <n v="0"/>
    <n v="0"/>
    <n v="0"/>
    <n v="0"/>
    <m/>
    <m/>
    <m/>
    <m/>
    <m/>
    <m/>
    <m/>
    <m/>
    <m/>
    <m/>
    <m/>
    <m/>
    <m/>
    <m/>
  </r>
  <r>
    <x v="106"/>
    <x v="34"/>
    <x v="88"/>
    <n v="13"/>
    <n v="13"/>
    <n v="0"/>
    <n v="176"/>
    <n v="0"/>
    <n v="0"/>
    <n v="0"/>
    <n v="176"/>
    <s v="V"/>
    <m/>
    <s v="V"/>
    <s v="V"/>
    <m/>
    <m/>
    <n v="13"/>
    <m/>
    <m/>
    <m/>
    <m/>
    <m/>
    <m/>
    <m/>
  </r>
  <r>
    <x v="107"/>
    <x v="11"/>
    <x v="57"/>
    <n v="4"/>
    <n v="0"/>
    <n v="0"/>
    <n v="7"/>
    <n v="0"/>
    <n v="0"/>
    <n v="0"/>
    <n v="7"/>
    <s v="V"/>
    <m/>
    <m/>
    <m/>
    <m/>
    <m/>
    <m/>
    <m/>
    <m/>
    <m/>
    <m/>
    <m/>
    <m/>
    <m/>
  </r>
  <r>
    <x v="107"/>
    <x v="28"/>
    <x v="127"/>
    <n v="12"/>
    <n v="0"/>
    <n v="0"/>
    <n v="2"/>
    <n v="0"/>
    <n v="0"/>
    <n v="0"/>
    <n v="2"/>
    <m/>
    <m/>
    <s v="V"/>
    <s v="V"/>
    <m/>
    <m/>
    <m/>
    <m/>
    <m/>
    <m/>
    <m/>
    <m/>
    <m/>
    <m/>
  </r>
  <r>
    <x v="108"/>
    <x v="35"/>
    <x v="128"/>
    <n v="1"/>
    <n v="0"/>
    <n v="0"/>
    <n v="0"/>
    <n v="0"/>
    <n v="0"/>
    <n v="0"/>
    <n v="0"/>
    <m/>
    <m/>
    <m/>
    <m/>
    <m/>
    <m/>
    <m/>
    <m/>
    <m/>
    <m/>
    <m/>
    <m/>
    <m/>
    <m/>
  </r>
  <r>
    <x v="109"/>
    <x v="35"/>
    <x v="129"/>
    <n v="4"/>
    <n v="0"/>
    <n v="0"/>
    <n v="0"/>
    <n v="0"/>
    <n v="0"/>
    <n v="0"/>
    <n v="0"/>
    <m/>
    <m/>
    <m/>
    <m/>
    <m/>
    <m/>
    <m/>
    <m/>
    <m/>
    <m/>
    <m/>
    <m/>
    <m/>
    <m/>
  </r>
  <r>
    <x v="109"/>
    <x v="34"/>
    <x v="88"/>
    <n v="13"/>
    <n v="0"/>
    <n v="0"/>
    <n v="14"/>
    <n v="0"/>
    <n v="0"/>
    <n v="0"/>
    <n v="14"/>
    <s v="V"/>
    <m/>
    <m/>
    <m/>
    <m/>
    <m/>
    <m/>
    <m/>
    <m/>
    <m/>
    <m/>
    <m/>
    <m/>
    <m/>
  </r>
  <r>
    <x v="110"/>
    <x v="35"/>
    <x v="130"/>
    <n v="2"/>
    <n v="1"/>
    <n v="0"/>
    <n v="0"/>
    <n v="0"/>
    <n v="0"/>
    <n v="0"/>
    <n v="0"/>
    <m/>
    <m/>
    <m/>
    <m/>
    <m/>
    <m/>
    <m/>
    <m/>
    <m/>
    <m/>
    <m/>
    <n v="1"/>
    <m/>
    <m/>
  </r>
  <r>
    <x v="110"/>
    <x v="35"/>
    <x v="131"/>
    <n v="4"/>
    <n v="1"/>
    <n v="0"/>
    <n v="0"/>
    <n v="0"/>
    <n v="0"/>
    <n v="0"/>
    <n v="0"/>
    <m/>
    <m/>
    <m/>
    <m/>
    <m/>
    <m/>
    <m/>
    <m/>
    <m/>
    <m/>
    <m/>
    <n v="1"/>
    <m/>
    <m/>
  </r>
  <r>
    <x v="110"/>
    <x v="35"/>
    <x v="132"/>
    <n v="4"/>
    <n v="0"/>
    <n v="0"/>
    <n v="0"/>
    <n v="0"/>
    <n v="0"/>
    <n v="0"/>
    <n v="0"/>
    <m/>
    <m/>
    <m/>
    <m/>
    <m/>
    <m/>
    <m/>
    <m/>
    <m/>
    <m/>
    <m/>
    <m/>
    <m/>
    <m/>
  </r>
  <r>
    <x v="111"/>
    <x v="34"/>
    <x v="127"/>
    <n v="12"/>
    <n v="0"/>
    <n v="0"/>
    <n v="0"/>
    <n v="0"/>
    <n v="0"/>
    <n v="0"/>
    <n v="0"/>
    <m/>
    <m/>
    <m/>
    <m/>
    <m/>
    <m/>
    <m/>
    <m/>
    <m/>
    <m/>
    <m/>
    <m/>
    <m/>
    <m/>
  </r>
  <r>
    <x v="112"/>
    <x v="29"/>
    <x v="133"/>
    <n v="7"/>
    <n v="7"/>
    <n v="0"/>
    <n v="151"/>
    <n v="0"/>
    <n v="0"/>
    <n v="0"/>
    <n v="151"/>
    <s v="V"/>
    <m/>
    <s v="V"/>
    <s v="V"/>
    <m/>
    <m/>
    <n v="7"/>
    <m/>
    <m/>
    <m/>
    <m/>
    <m/>
    <m/>
    <m/>
  </r>
  <r>
    <x v="112"/>
    <x v="29"/>
    <x v="134"/>
    <n v="2"/>
    <n v="2"/>
    <n v="0"/>
    <n v="14"/>
    <n v="0"/>
    <n v="0"/>
    <n v="0"/>
    <n v="14"/>
    <s v="V"/>
    <m/>
    <s v="V"/>
    <s v="V"/>
    <m/>
    <m/>
    <n v="2"/>
    <m/>
    <m/>
    <m/>
    <m/>
    <m/>
    <m/>
    <m/>
  </r>
  <r>
    <x v="112"/>
    <x v="29"/>
    <x v="135"/>
    <n v="12"/>
    <n v="7"/>
    <n v="0"/>
    <n v="32"/>
    <n v="0"/>
    <n v="0"/>
    <n v="0"/>
    <n v="32"/>
    <s v="V"/>
    <m/>
    <s v="V"/>
    <s v="V"/>
    <m/>
    <m/>
    <n v="7"/>
    <m/>
    <m/>
    <m/>
    <m/>
    <m/>
    <m/>
    <m/>
  </r>
  <r>
    <x v="113"/>
    <x v="29"/>
    <x v="136"/>
    <n v="8"/>
    <n v="8"/>
    <n v="0"/>
    <n v="41"/>
    <n v="0"/>
    <n v="0"/>
    <n v="0"/>
    <n v="41"/>
    <m/>
    <m/>
    <s v="V"/>
    <s v="V"/>
    <m/>
    <m/>
    <n v="8"/>
    <m/>
    <m/>
    <m/>
    <m/>
    <m/>
    <m/>
    <m/>
  </r>
  <r>
    <x v="114"/>
    <x v="29"/>
    <x v="134"/>
    <n v="1"/>
    <n v="0"/>
    <n v="0"/>
    <n v="0"/>
    <n v="0"/>
    <n v="0"/>
    <n v="0"/>
    <n v="0"/>
    <m/>
    <m/>
    <m/>
    <m/>
    <m/>
    <m/>
    <m/>
    <m/>
    <m/>
    <m/>
    <m/>
    <m/>
    <m/>
    <m/>
  </r>
  <r>
    <x v="115"/>
    <x v="29"/>
    <x v="136"/>
    <n v="8"/>
    <n v="0"/>
    <n v="0"/>
    <n v="9"/>
    <n v="0"/>
    <n v="0"/>
    <n v="0"/>
    <n v="9"/>
    <s v="V"/>
    <m/>
    <s v="V"/>
    <s v="V"/>
    <m/>
    <m/>
    <m/>
    <m/>
    <m/>
    <m/>
    <m/>
    <m/>
    <m/>
    <m/>
  </r>
  <r>
    <x v="115"/>
    <x v="29"/>
    <x v="137"/>
    <n v="7"/>
    <n v="6"/>
    <n v="0"/>
    <n v="38"/>
    <n v="0"/>
    <n v="0"/>
    <n v="0"/>
    <n v="38"/>
    <s v="V"/>
    <s v="V"/>
    <s v="V"/>
    <s v="V"/>
    <m/>
    <m/>
    <n v="6"/>
    <m/>
    <m/>
    <m/>
    <m/>
    <m/>
    <m/>
    <m/>
  </r>
  <r>
    <x v="116"/>
    <x v="29"/>
    <x v="138"/>
    <n v="12"/>
    <n v="12"/>
    <n v="0"/>
    <n v="94"/>
    <n v="0"/>
    <n v="0"/>
    <n v="0"/>
    <n v="94"/>
    <m/>
    <m/>
    <s v="V"/>
    <s v="V"/>
    <m/>
    <m/>
    <n v="12"/>
    <m/>
    <m/>
    <m/>
    <m/>
    <m/>
    <m/>
    <m/>
  </r>
  <r>
    <x v="117"/>
    <x v="29"/>
    <x v="139"/>
    <n v="11"/>
    <n v="0"/>
    <n v="0"/>
    <n v="9"/>
    <n v="0"/>
    <n v="0"/>
    <n v="0"/>
    <n v="9"/>
    <s v="V"/>
    <m/>
    <s v="V"/>
    <s v="V"/>
    <m/>
    <m/>
    <m/>
    <m/>
    <m/>
    <m/>
    <m/>
    <m/>
    <m/>
    <m/>
  </r>
  <r>
    <x v="117"/>
    <x v="29"/>
    <x v="140"/>
    <n v="8"/>
    <n v="0"/>
    <n v="0"/>
    <n v="7"/>
    <n v="0"/>
    <n v="0"/>
    <n v="0"/>
    <n v="7"/>
    <m/>
    <m/>
    <s v="V"/>
    <s v="V"/>
    <m/>
    <m/>
    <m/>
    <m/>
    <m/>
    <m/>
    <m/>
    <m/>
    <m/>
    <m/>
  </r>
  <r>
    <x v="118"/>
    <x v="29"/>
    <x v="141"/>
    <n v="6"/>
    <n v="6"/>
    <n v="0"/>
    <n v="178"/>
    <n v="0"/>
    <n v="0"/>
    <n v="0"/>
    <n v="178"/>
    <s v="V"/>
    <m/>
    <s v="V"/>
    <s v="V"/>
    <m/>
    <m/>
    <n v="6"/>
    <m/>
    <m/>
    <m/>
    <m/>
    <m/>
    <m/>
    <m/>
  </r>
  <r>
    <x v="118"/>
    <x v="29"/>
    <x v="138"/>
    <n v="12"/>
    <n v="12"/>
    <n v="0"/>
    <n v="176"/>
    <n v="0"/>
    <n v="0"/>
    <n v="0"/>
    <n v="176"/>
    <s v="V"/>
    <m/>
    <s v="V"/>
    <s v="V"/>
    <m/>
    <m/>
    <n v="12"/>
    <m/>
    <m/>
    <m/>
    <m/>
    <m/>
    <m/>
    <m/>
  </r>
  <r>
    <x v="119"/>
    <x v="29"/>
    <x v="133"/>
    <n v="7"/>
    <n v="7"/>
    <n v="0"/>
    <n v="326"/>
    <n v="0"/>
    <n v="0"/>
    <n v="0"/>
    <n v="326"/>
    <m/>
    <m/>
    <s v="V"/>
    <s v="V"/>
    <m/>
    <m/>
    <n v="7"/>
    <m/>
    <m/>
    <m/>
    <m/>
    <m/>
    <m/>
    <m/>
  </r>
  <r>
    <x v="119"/>
    <x v="29"/>
    <x v="142"/>
    <n v="12"/>
    <n v="0"/>
    <n v="0"/>
    <n v="4"/>
    <n v="0"/>
    <n v="0"/>
    <n v="0"/>
    <n v="4"/>
    <s v="V"/>
    <m/>
    <s v="V"/>
    <s v="V"/>
    <m/>
    <m/>
    <m/>
    <m/>
    <m/>
    <m/>
    <m/>
    <m/>
    <m/>
    <m/>
  </r>
  <r>
    <x v="120"/>
    <x v="29"/>
    <x v="143"/>
    <n v="12"/>
    <n v="0"/>
    <n v="0"/>
    <n v="0"/>
    <n v="0"/>
    <n v="0"/>
    <n v="0"/>
    <n v="0"/>
    <m/>
    <m/>
    <m/>
    <m/>
    <m/>
    <m/>
    <m/>
    <m/>
    <m/>
    <m/>
    <m/>
    <m/>
    <m/>
    <m/>
  </r>
  <r>
    <x v="120"/>
    <x v="29"/>
    <x v="144"/>
    <n v="11"/>
    <n v="0"/>
    <n v="0"/>
    <n v="0"/>
    <n v="0"/>
    <n v="0"/>
    <n v="0"/>
    <n v="0"/>
    <m/>
    <m/>
    <m/>
    <m/>
    <m/>
    <m/>
    <m/>
    <m/>
    <m/>
    <m/>
    <m/>
    <m/>
    <m/>
    <m/>
  </r>
  <r>
    <x v="121"/>
    <x v="29"/>
    <x v="137"/>
    <n v="1"/>
    <n v="0"/>
    <n v="0"/>
    <n v="0"/>
    <n v="0"/>
    <n v="0"/>
    <n v="0"/>
    <n v="0"/>
    <m/>
    <m/>
    <m/>
    <m/>
    <m/>
    <m/>
    <m/>
    <m/>
    <m/>
    <m/>
    <m/>
    <m/>
    <m/>
    <m/>
  </r>
  <r>
    <x v="121"/>
    <x v="29"/>
    <x v="145"/>
    <n v="1"/>
    <n v="0"/>
    <n v="0"/>
    <n v="1"/>
    <n v="0"/>
    <n v="0"/>
    <n v="0"/>
    <n v="1"/>
    <s v="V"/>
    <m/>
    <s v="V"/>
    <s v="V"/>
    <m/>
    <m/>
    <m/>
    <m/>
    <m/>
    <m/>
    <m/>
    <m/>
    <m/>
    <m/>
  </r>
  <r>
    <x v="121"/>
    <x v="28"/>
    <x v="146"/>
    <n v="12"/>
    <n v="0"/>
    <n v="0"/>
    <n v="1"/>
    <n v="0"/>
    <n v="0"/>
    <n v="0"/>
    <n v="1"/>
    <s v="V"/>
    <m/>
    <m/>
    <m/>
    <m/>
    <m/>
    <m/>
    <m/>
    <m/>
    <m/>
    <m/>
    <m/>
    <m/>
    <m/>
  </r>
  <r>
    <x v="122"/>
    <x v="29"/>
    <x v="147"/>
    <n v="11"/>
    <n v="11"/>
    <n v="0"/>
    <n v="55"/>
    <n v="0"/>
    <n v="0"/>
    <n v="0"/>
    <n v="55"/>
    <m/>
    <m/>
    <s v="V"/>
    <s v="V"/>
    <m/>
    <m/>
    <n v="11"/>
    <m/>
    <m/>
    <m/>
    <m/>
    <m/>
    <m/>
    <m/>
  </r>
  <r>
    <x v="123"/>
    <x v="29"/>
    <x v="138"/>
    <n v="13"/>
    <n v="13"/>
    <n v="0"/>
    <n v="40"/>
    <n v="0"/>
    <n v="0"/>
    <n v="0"/>
    <n v="40"/>
    <s v="V"/>
    <m/>
    <s v="V"/>
    <s v="V"/>
    <m/>
    <m/>
    <n v="13"/>
    <m/>
    <m/>
    <m/>
    <m/>
    <m/>
    <m/>
    <m/>
  </r>
  <r>
    <x v="124"/>
    <x v="32"/>
    <x v="139"/>
    <n v="11"/>
    <n v="0"/>
    <n v="0"/>
    <n v="0"/>
    <n v="0"/>
    <n v="0"/>
    <n v="0"/>
    <n v="0"/>
    <m/>
    <m/>
    <m/>
    <m/>
    <m/>
    <m/>
    <m/>
    <m/>
    <m/>
    <m/>
    <m/>
    <m/>
    <m/>
    <m/>
  </r>
  <r>
    <x v="124"/>
    <x v="32"/>
    <x v="140"/>
    <n v="8"/>
    <n v="0"/>
    <n v="0"/>
    <n v="0"/>
    <n v="0"/>
    <n v="0"/>
    <n v="0"/>
    <n v="0"/>
    <m/>
    <m/>
    <m/>
    <m/>
    <m/>
    <m/>
    <m/>
    <m/>
    <m/>
    <m/>
    <m/>
    <m/>
    <m/>
    <m/>
  </r>
  <r>
    <x v="125"/>
    <x v="29"/>
    <x v="138"/>
    <n v="13"/>
    <n v="13"/>
    <n v="0"/>
    <n v="0"/>
    <n v="0"/>
    <n v="0"/>
    <n v="0"/>
    <n v="0"/>
    <m/>
    <m/>
    <m/>
    <m/>
    <m/>
    <m/>
    <m/>
    <m/>
    <n v="13"/>
    <m/>
    <m/>
    <m/>
    <m/>
    <m/>
  </r>
  <r>
    <x v="126"/>
    <x v="29"/>
    <x v="141"/>
    <n v="6"/>
    <n v="5"/>
    <n v="0"/>
    <n v="19"/>
    <n v="0"/>
    <n v="0"/>
    <n v="0"/>
    <n v="19"/>
    <m/>
    <m/>
    <s v="V"/>
    <s v="V"/>
    <m/>
    <m/>
    <n v="5"/>
    <m/>
    <m/>
    <m/>
    <m/>
    <m/>
    <m/>
    <m/>
  </r>
  <r>
    <x v="127"/>
    <x v="29"/>
    <x v="133"/>
    <n v="7"/>
    <n v="7"/>
    <n v="0"/>
    <n v="32"/>
    <n v="0"/>
    <n v="0"/>
    <n v="0"/>
    <n v="32"/>
    <s v="V"/>
    <m/>
    <s v="V"/>
    <s v="V"/>
    <m/>
    <m/>
    <n v="7"/>
    <m/>
    <m/>
    <m/>
    <m/>
    <m/>
    <m/>
    <m/>
  </r>
  <r>
    <x v="128"/>
    <x v="32"/>
    <x v="148"/>
    <n v="2"/>
    <n v="0"/>
    <n v="0"/>
    <n v="4"/>
    <n v="0"/>
    <n v="0"/>
    <n v="0"/>
    <n v="4"/>
    <m/>
    <m/>
    <s v="V"/>
    <s v="V"/>
    <m/>
    <m/>
    <m/>
    <m/>
    <m/>
    <m/>
    <m/>
    <m/>
    <m/>
    <m/>
  </r>
  <r>
    <x v="128"/>
    <x v="32"/>
    <x v="144"/>
    <n v="11"/>
    <n v="0"/>
    <n v="0"/>
    <n v="0"/>
    <n v="0"/>
    <n v="0"/>
    <n v="0"/>
    <n v="0"/>
    <m/>
    <m/>
    <m/>
    <m/>
    <m/>
    <m/>
    <m/>
    <m/>
    <m/>
    <m/>
    <m/>
    <m/>
    <m/>
    <m/>
  </r>
  <r>
    <x v="128"/>
    <x v="32"/>
    <x v="134"/>
    <n v="1"/>
    <n v="1"/>
    <n v="0"/>
    <n v="43"/>
    <n v="0"/>
    <n v="0"/>
    <n v="0"/>
    <n v="43"/>
    <m/>
    <m/>
    <s v="V"/>
    <s v="V"/>
    <m/>
    <m/>
    <n v="1"/>
    <m/>
    <m/>
    <m/>
    <m/>
    <m/>
    <m/>
    <m/>
  </r>
  <r>
    <x v="128"/>
    <x v="29"/>
    <x v="147"/>
    <n v="11"/>
    <n v="11"/>
    <n v="0"/>
    <n v="12"/>
    <n v="0"/>
    <n v="0"/>
    <n v="0"/>
    <n v="12"/>
    <m/>
    <m/>
    <s v="V"/>
    <s v="V"/>
    <m/>
    <m/>
    <n v="11"/>
    <m/>
    <m/>
    <m/>
    <m/>
    <m/>
    <m/>
    <m/>
  </r>
  <r>
    <x v="129"/>
    <x v="29"/>
    <x v="149"/>
    <n v="12"/>
    <n v="5"/>
    <n v="0"/>
    <n v="35"/>
    <n v="0"/>
    <n v="0"/>
    <n v="0"/>
    <n v="35"/>
    <m/>
    <m/>
    <s v="V"/>
    <s v="V"/>
    <m/>
    <m/>
    <n v="5"/>
    <m/>
    <m/>
    <m/>
    <m/>
    <m/>
    <m/>
    <m/>
  </r>
  <r>
    <x v="130"/>
    <x v="31"/>
    <x v="139"/>
    <n v="11"/>
    <n v="0"/>
    <n v="0"/>
    <n v="0"/>
    <n v="0"/>
    <n v="0"/>
    <n v="0"/>
    <n v="0"/>
    <m/>
    <m/>
    <m/>
    <m/>
    <m/>
    <m/>
    <m/>
    <m/>
    <m/>
    <m/>
    <m/>
    <m/>
    <m/>
    <m/>
  </r>
  <r>
    <x v="130"/>
    <x v="31"/>
    <x v="140"/>
    <n v="8"/>
    <n v="0"/>
    <n v="0"/>
    <n v="0"/>
    <n v="0"/>
    <n v="0"/>
    <n v="0"/>
    <n v="0"/>
    <m/>
    <m/>
    <m/>
    <m/>
    <m/>
    <m/>
    <m/>
    <m/>
    <m/>
    <m/>
    <m/>
    <m/>
    <m/>
    <m/>
  </r>
  <r>
    <x v="131"/>
    <x v="39"/>
    <x v="150"/>
    <m/>
    <m/>
    <m/>
    <m/>
    <m/>
    <m/>
    <m/>
    <m/>
    <m/>
    <m/>
    <m/>
    <m/>
    <m/>
    <m/>
    <m/>
    <m/>
    <m/>
    <m/>
    <m/>
    <m/>
    <m/>
    <m/>
  </r>
  <r>
    <x v="131"/>
    <x v="39"/>
    <x v="150"/>
    <m/>
    <m/>
    <m/>
    <m/>
    <m/>
    <m/>
    <m/>
    <m/>
    <m/>
    <m/>
    <m/>
    <m/>
    <m/>
    <m/>
    <m/>
    <m/>
    <m/>
    <m/>
    <m/>
    <m/>
    <m/>
    <m/>
  </r>
  <r>
    <x v="131"/>
    <x v="39"/>
    <x v="150"/>
    <m/>
    <m/>
    <m/>
    <m/>
    <m/>
    <m/>
    <m/>
    <m/>
    <m/>
    <m/>
    <m/>
    <m/>
    <m/>
    <m/>
    <m/>
    <m/>
    <m/>
    <m/>
    <m/>
    <m/>
    <m/>
    <m/>
  </r>
  <r>
    <x v="131"/>
    <x v="39"/>
    <x v="150"/>
    <m/>
    <m/>
    <m/>
    <m/>
    <m/>
    <m/>
    <m/>
    <m/>
    <m/>
    <m/>
    <m/>
    <m/>
    <m/>
    <m/>
    <m/>
    <m/>
    <m/>
    <m/>
    <m/>
    <m/>
    <m/>
    <m/>
  </r>
  <r>
    <x v="131"/>
    <x v="39"/>
    <x v="150"/>
    <m/>
    <m/>
    <m/>
    <m/>
    <m/>
    <m/>
    <m/>
    <m/>
    <m/>
    <m/>
    <m/>
    <m/>
    <m/>
    <m/>
    <m/>
    <m/>
    <m/>
    <m/>
    <m/>
    <m/>
    <m/>
    <m/>
  </r>
  <r>
    <x v="131"/>
    <x v="39"/>
    <x v="150"/>
    <m/>
    <m/>
    <m/>
    <m/>
    <m/>
    <m/>
    <m/>
    <m/>
    <m/>
    <m/>
    <m/>
    <m/>
    <m/>
    <m/>
    <m/>
    <m/>
    <m/>
    <m/>
    <m/>
    <m/>
    <m/>
    <m/>
  </r>
  <r>
    <x v="131"/>
    <x v="39"/>
    <x v="150"/>
    <m/>
    <m/>
    <m/>
    <m/>
    <m/>
    <m/>
    <m/>
    <m/>
    <m/>
    <m/>
    <m/>
    <m/>
    <m/>
    <m/>
    <m/>
    <m/>
    <m/>
    <m/>
    <m/>
    <m/>
    <m/>
    <m/>
  </r>
  <r>
    <x v="131"/>
    <x v="39"/>
    <x v="150"/>
    <m/>
    <m/>
    <m/>
    <m/>
    <m/>
    <m/>
    <m/>
    <m/>
    <m/>
    <m/>
    <m/>
    <m/>
    <m/>
    <m/>
    <m/>
    <m/>
    <m/>
    <m/>
    <m/>
    <m/>
    <m/>
    <m/>
  </r>
  <r>
    <x v="131"/>
    <x v="39"/>
    <x v="150"/>
    <m/>
    <m/>
    <m/>
    <m/>
    <m/>
    <m/>
    <m/>
    <m/>
    <m/>
    <m/>
    <m/>
    <m/>
    <m/>
    <m/>
    <m/>
    <m/>
    <m/>
    <m/>
    <m/>
    <m/>
    <m/>
    <m/>
  </r>
  <r>
    <x v="131"/>
    <x v="39"/>
    <x v="150"/>
    <m/>
    <m/>
    <m/>
    <m/>
    <m/>
    <m/>
    <m/>
    <m/>
    <m/>
    <m/>
    <m/>
    <m/>
    <m/>
    <m/>
    <m/>
    <m/>
    <m/>
    <m/>
    <m/>
    <m/>
    <m/>
    <m/>
  </r>
  <r>
    <x v="131"/>
    <x v="39"/>
    <x v="150"/>
    <m/>
    <m/>
    <m/>
    <m/>
    <m/>
    <m/>
    <m/>
    <m/>
    <m/>
    <m/>
    <m/>
    <m/>
    <m/>
    <m/>
    <m/>
    <m/>
    <m/>
    <m/>
    <m/>
    <m/>
    <m/>
    <m/>
  </r>
  <r>
    <x v="131"/>
    <x v="39"/>
    <x v="150"/>
    <m/>
    <m/>
    <m/>
    <m/>
    <m/>
    <m/>
    <m/>
    <m/>
    <m/>
    <m/>
    <m/>
    <m/>
    <m/>
    <m/>
    <m/>
    <m/>
    <m/>
    <m/>
    <m/>
    <m/>
    <m/>
    <m/>
  </r>
  <r>
    <x v="131"/>
    <x v="39"/>
    <x v="150"/>
    <m/>
    <m/>
    <m/>
    <m/>
    <m/>
    <m/>
    <m/>
    <m/>
    <m/>
    <m/>
    <m/>
    <m/>
    <m/>
    <m/>
    <m/>
    <m/>
    <m/>
    <m/>
    <m/>
    <m/>
    <m/>
    <m/>
  </r>
  <r>
    <x v="131"/>
    <x v="39"/>
    <x v="150"/>
    <m/>
    <m/>
    <m/>
    <m/>
    <m/>
    <m/>
    <m/>
    <m/>
    <m/>
    <m/>
    <m/>
    <m/>
    <m/>
    <m/>
    <m/>
    <m/>
    <m/>
    <m/>
    <m/>
    <m/>
    <m/>
    <m/>
  </r>
  <r>
    <x v="131"/>
    <x v="39"/>
    <x v="150"/>
    <m/>
    <m/>
    <m/>
    <m/>
    <m/>
    <m/>
    <m/>
    <m/>
    <m/>
    <m/>
    <m/>
    <m/>
    <m/>
    <m/>
    <m/>
    <m/>
    <m/>
    <m/>
    <m/>
    <m/>
    <m/>
    <m/>
  </r>
  <r>
    <x v="131"/>
    <x v="39"/>
    <x v="150"/>
    <m/>
    <m/>
    <m/>
    <m/>
    <m/>
    <m/>
    <m/>
    <m/>
    <m/>
    <m/>
    <m/>
    <m/>
    <m/>
    <m/>
    <m/>
    <m/>
    <m/>
    <m/>
    <m/>
    <m/>
    <m/>
    <m/>
  </r>
  <r>
    <x v="131"/>
    <x v="39"/>
    <x v="150"/>
    <m/>
    <m/>
    <m/>
    <m/>
    <m/>
    <m/>
    <m/>
    <m/>
    <m/>
    <m/>
    <m/>
    <m/>
    <m/>
    <m/>
    <m/>
    <m/>
    <m/>
    <m/>
    <m/>
    <m/>
    <m/>
    <m/>
  </r>
  <r>
    <x v="131"/>
    <x v="39"/>
    <x v="150"/>
    <m/>
    <m/>
    <m/>
    <m/>
    <m/>
    <m/>
    <m/>
    <m/>
    <m/>
    <m/>
    <m/>
    <m/>
    <m/>
    <m/>
    <m/>
    <m/>
    <m/>
    <m/>
    <m/>
    <m/>
    <m/>
    <m/>
  </r>
  <r>
    <x v="131"/>
    <x v="39"/>
    <x v="150"/>
    <m/>
    <m/>
    <m/>
    <m/>
    <m/>
    <m/>
    <m/>
    <m/>
    <m/>
    <m/>
    <m/>
    <m/>
    <m/>
    <m/>
    <m/>
    <m/>
    <m/>
    <m/>
    <m/>
    <m/>
    <m/>
    <m/>
  </r>
  <r>
    <x v="131"/>
    <x v="39"/>
    <x v="150"/>
    <m/>
    <m/>
    <m/>
    <m/>
    <m/>
    <m/>
    <m/>
    <m/>
    <m/>
    <m/>
    <m/>
    <m/>
    <m/>
    <m/>
    <m/>
    <m/>
    <m/>
    <m/>
    <m/>
    <m/>
    <m/>
    <m/>
  </r>
  <r>
    <x v="131"/>
    <x v="39"/>
    <x v="150"/>
    <m/>
    <m/>
    <m/>
    <m/>
    <m/>
    <m/>
    <m/>
    <m/>
    <m/>
    <m/>
    <m/>
    <m/>
    <m/>
    <m/>
    <m/>
    <m/>
    <m/>
    <m/>
    <m/>
    <m/>
    <m/>
    <m/>
  </r>
  <r>
    <x v="131"/>
    <x v="39"/>
    <x v="150"/>
    <m/>
    <m/>
    <m/>
    <m/>
    <m/>
    <m/>
    <m/>
    <m/>
    <m/>
    <m/>
    <m/>
    <m/>
    <m/>
    <m/>
    <m/>
    <m/>
    <m/>
    <m/>
    <m/>
    <m/>
    <m/>
    <m/>
  </r>
  <r>
    <x v="131"/>
    <x v="39"/>
    <x v="150"/>
    <m/>
    <m/>
    <m/>
    <m/>
    <m/>
    <m/>
    <m/>
    <m/>
    <m/>
    <m/>
    <m/>
    <m/>
    <m/>
    <m/>
    <m/>
    <m/>
    <m/>
    <m/>
    <m/>
    <m/>
    <m/>
    <m/>
  </r>
  <r>
    <x v="131"/>
    <x v="39"/>
    <x v="150"/>
    <m/>
    <m/>
    <m/>
    <m/>
    <m/>
    <m/>
    <m/>
    <m/>
    <m/>
    <m/>
    <m/>
    <m/>
    <m/>
    <m/>
    <m/>
    <m/>
    <m/>
    <m/>
    <m/>
    <m/>
    <m/>
    <m/>
  </r>
  <r>
    <x v="131"/>
    <x v="39"/>
    <x v="150"/>
    <m/>
    <m/>
    <m/>
    <m/>
    <m/>
    <m/>
    <m/>
    <m/>
    <m/>
    <m/>
    <m/>
    <m/>
    <m/>
    <m/>
    <m/>
    <m/>
    <m/>
    <m/>
    <m/>
    <m/>
    <m/>
    <m/>
  </r>
  <r>
    <x v="131"/>
    <x v="39"/>
    <x v="150"/>
    <m/>
    <m/>
    <m/>
    <m/>
    <m/>
    <m/>
    <m/>
    <m/>
    <m/>
    <m/>
    <m/>
    <m/>
    <m/>
    <m/>
    <m/>
    <m/>
    <m/>
    <m/>
    <m/>
    <m/>
    <m/>
    <m/>
  </r>
  <r>
    <x v="131"/>
    <x v="39"/>
    <x v="150"/>
    <m/>
    <m/>
    <m/>
    <m/>
    <m/>
    <m/>
    <m/>
    <m/>
    <m/>
    <m/>
    <m/>
    <m/>
    <m/>
    <m/>
    <m/>
    <m/>
    <m/>
    <m/>
    <m/>
    <m/>
    <m/>
    <m/>
  </r>
  <r>
    <x v="131"/>
    <x v="39"/>
    <x v="150"/>
    <m/>
    <m/>
    <m/>
    <m/>
    <m/>
    <m/>
    <m/>
    <m/>
    <m/>
    <m/>
    <m/>
    <m/>
    <m/>
    <m/>
    <m/>
    <m/>
    <m/>
    <m/>
    <m/>
    <m/>
    <m/>
    <m/>
  </r>
  <r>
    <x v="131"/>
    <x v="39"/>
    <x v="150"/>
    <m/>
    <m/>
    <m/>
    <m/>
    <m/>
    <m/>
    <m/>
    <m/>
    <m/>
    <m/>
    <m/>
    <m/>
    <m/>
    <m/>
    <m/>
    <m/>
    <m/>
    <m/>
    <m/>
    <m/>
    <m/>
    <m/>
  </r>
  <r>
    <x v="131"/>
    <x v="39"/>
    <x v="150"/>
    <m/>
    <m/>
    <m/>
    <m/>
    <m/>
    <m/>
    <m/>
    <m/>
    <m/>
    <m/>
    <m/>
    <m/>
    <m/>
    <m/>
    <m/>
    <m/>
    <m/>
    <m/>
    <m/>
    <m/>
    <m/>
    <m/>
  </r>
  <r>
    <x v="131"/>
    <x v="39"/>
    <x v="150"/>
    <m/>
    <m/>
    <m/>
    <m/>
    <m/>
    <m/>
    <m/>
    <m/>
    <m/>
    <m/>
    <m/>
    <m/>
    <m/>
    <m/>
    <m/>
    <m/>
    <m/>
    <m/>
    <m/>
    <m/>
    <m/>
    <m/>
  </r>
  <r>
    <x v="131"/>
    <x v="39"/>
    <x v="150"/>
    <m/>
    <m/>
    <m/>
    <m/>
    <m/>
    <m/>
    <m/>
    <m/>
    <m/>
    <m/>
    <m/>
    <m/>
    <m/>
    <m/>
    <m/>
    <m/>
    <m/>
    <m/>
    <m/>
    <m/>
    <m/>
    <m/>
  </r>
  <r>
    <x v="131"/>
    <x v="39"/>
    <x v="150"/>
    <m/>
    <m/>
    <m/>
    <m/>
    <m/>
    <m/>
    <m/>
    <m/>
    <m/>
    <m/>
    <m/>
    <m/>
    <m/>
    <m/>
    <m/>
    <m/>
    <m/>
    <m/>
    <m/>
    <m/>
    <m/>
    <m/>
  </r>
  <r>
    <x v="131"/>
    <x v="39"/>
    <x v="150"/>
    <m/>
    <m/>
    <m/>
    <m/>
    <m/>
    <m/>
    <m/>
    <m/>
    <m/>
    <m/>
    <m/>
    <m/>
    <m/>
    <m/>
    <m/>
    <m/>
    <m/>
    <m/>
    <m/>
    <m/>
    <m/>
    <m/>
  </r>
  <r>
    <x v="131"/>
    <x v="39"/>
    <x v="150"/>
    <m/>
    <m/>
    <m/>
    <m/>
    <m/>
    <m/>
    <m/>
    <m/>
    <m/>
    <m/>
    <m/>
    <m/>
    <m/>
    <m/>
    <m/>
    <m/>
    <m/>
    <m/>
    <m/>
    <m/>
    <m/>
    <m/>
  </r>
  <r>
    <x v="131"/>
    <x v="39"/>
    <x v="150"/>
    <m/>
    <m/>
    <m/>
    <m/>
    <m/>
    <m/>
    <m/>
    <m/>
    <m/>
    <m/>
    <m/>
    <m/>
    <m/>
    <m/>
    <m/>
    <m/>
    <m/>
    <m/>
    <m/>
    <m/>
    <m/>
    <m/>
  </r>
  <r>
    <x v="131"/>
    <x v="39"/>
    <x v="150"/>
    <m/>
    <m/>
    <m/>
    <m/>
    <m/>
    <m/>
    <m/>
    <m/>
    <m/>
    <m/>
    <m/>
    <m/>
    <m/>
    <m/>
    <m/>
    <m/>
    <m/>
    <m/>
    <m/>
    <m/>
    <m/>
    <m/>
  </r>
  <r>
    <x v="131"/>
    <x v="39"/>
    <x v="150"/>
    <m/>
    <m/>
    <m/>
    <m/>
    <m/>
    <m/>
    <m/>
    <m/>
    <m/>
    <m/>
    <m/>
    <m/>
    <m/>
    <m/>
    <m/>
    <m/>
    <m/>
    <m/>
    <m/>
    <m/>
    <m/>
    <m/>
  </r>
  <r>
    <x v="131"/>
    <x v="39"/>
    <x v="150"/>
    <m/>
    <m/>
    <m/>
    <m/>
    <m/>
    <m/>
    <m/>
    <m/>
    <m/>
    <m/>
    <m/>
    <m/>
    <m/>
    <m/>
    <m/>
    <m/>
    <m/>
    <m/>
    <m/>
    <m/>
    <m/>
    <m/>
  </r>
  <r>
    <x v="131"/>
    <x v="39"/>
    <x v="150"/>
    <m/>
    <m/>
    <m/>
    <m/>
    <m/>
    <m/>
    <m/>
    <m/>
    <m/>
    <m/>
    <m/>
    <m/>
    <m/>
    <m/>
    <m/>
    <m/>
    <m/>
    <m/>
    <m/>
    <m/>
    <m/>
    <m/>
  </r>
  <r>
    <x v="131"/>
    <x v="39"/>
    <x v="150"/>
    <m/>
    <m/>
    <m/>
    <m/>
    <m/>
    <m/>
    <m/>
    <m/>
    <m/>
    <m/>
    <m/>
    <m/>
    <m/>
    <m/>
    <m/>
    <m/>
    <m/>
    <m/>
    <m/>
    <m/>
    <m/>
    <m/>
  </r>
  <r>
    <x v="131"/>
    <x v="39"/>
    <x v="150"/>
    <m/>
    <m/>
    <m/>
    <m/>
    <m/>
    <m/>
    <m/>
    <m/>
    <m/>
    <m/>
    <m/>
    <m/>
    <m/>
    <m/>
    <m/>
    <m/>
    <m/>
    <m/>
    <m/>
    <m/>
    <m/>
    <m/>
  </r>
  <r>
    <x v="131"/>
    <x v="39"/>
    <x v="150"/>
    <m/>
    <m/>
    <m/>
    <m/>
    <m/>
    <m/>
    <m/>
    <m/>
    <m/>
    <m/>
    <m/>
    <m/>
    <m/>
    <m/>
    <m/>
    <m/>
    <m/>
    <m/>
    <m/>
    <m/>
    <m/>
    <m/>
  </r>
  <r>
    <x v="131"/>
    <x v="39"/>
    <x v="150"/>
    <m/>
    <m/>
    <m/>
    <m/>
    <m/>
    <m/>
    <m/>
    <m/>
    <m/>
    <m/>
    <m/>
    <m/>
    <m/>
    <m/>
    <m/>
    <m/>
    <m/>
    <m/>
    <m/>
    <m/>
    <m/>
    <m/>
  </r>
  <r>
    <x v="131"/>
    <x v="39"/>
    <x v="150"/>
    <m/>
    <m/>
    <m/>
    <m/>
    <m/>
    <m/>
    <m/>
    <m/>
    <m/>
    <m/>
    <m/>
    <m/>
    <m/>
    <m/>
    <m/>
    <m/>
    <m/>
    <m/>
    <m/>
    <m/>
    <m/>
    <m/>
  </r>
  <r>
    <x v="131"/>
    <x v="39"/>
    <x v="150"/>
    <m/>
    <m/>
    <m/>
    <m/>
    <m/>
    <m/>
    <m/>
    <m/>
    <m/>
    <m/>
    <m/>
    <m/>
    <m/>
    <m/>
    <m/>
    <m/>
    <m/>
    <m/>
    <m/>
    <m/>
    <m/>
    <m/>
  </r>
  <r>
    <x v="131"/>
    <x v="39"/>
    <x v="150"/>
    <m/>
    <m/>
    <m/>
    <m/>
    <m/>
    <m/>
    <m/>
    <m/>
    <m/>
    <m/>
    <m/>
    <m/>
    <m/>
    <m/>
    <m/>
    <m/>
    <m/>
    <m/>
    <m/>
    <m/>
    <m/>
    <m/>
  </r>
  <r>
    <x v="131"/>
    <x v="39"/>
    <x v="150"/>
    <m/>
    <m/>
    <m/>
    <m/>
    <m/>
    <m/>
    <m/>
    <m/>
    <m/>
    <m/>
    <m/>
    <m/>
    <m/>
    <m/>
    <m/>
    <m/>
    <m/>
    <m/>
    <m/>
    <m/>
    <m/>
    <m/>
  </r>
  <r>
    <x v="131"/>
    <x v="39"/>
    <x v="150"/>
    <m/>
    <m/>
    <m/>
    <m/>
    <m/>
    <m/>
    <m/>
    <m/>
    <m/>
    <m/>
    <m/>
    <m/>
    <m/>
    <m/>
    <m/>
    <m/>
    <m/>
    <m/>
    <m/>
    <m/>
    <m/>
    <m/>
  </r>
  <r>
    <x v="131"/>
    <x v="39"/>
    <x v="150"/>
    <m/>
    <m/>
    <m/>
    <m/>
    <m/>
    <m/>
    <m/>
    <m/>
    <m/>
    <m/>
    <m/>
    <m/>
    <m/>
    <m/>
    <m/>
    <m/>
    <m/>
    <m/>
    <m/>
    <m/>
    <m/>
    <m/>
  </r>
  <r>
    <x v="131"/>
    <x v="39"/>
    <x v="150"/>
    <m/>
    <m/>
    <m/>
    <m/>
    <m/>
    <m/>
    <m/>
    <m/>
    <m/>
    <m/>
    <m/>
    <m/>
    <m/>
    <m/>
    <m/>
    <m/>
    <m/>
    <m/>
    <m/>
    <m/>
    <m/>
    <m/>
  </r>
  <r>
    <x v="131"/>
    <x v="39"/>
    <x v="150"/>
    <m/>
    <m/>
    <m/>
    <m/>
    <m/>
    <m/>
    <m/>
    <m/>
    <m/>
    <m/>
    <m/>
    <m/>
    <m/>
    <m/>
    <m/>
    <m/>
    <m/>
    <m/>
    <m/>
    <m/>
    <m/>
    <m/>
  </r>
  <r>
    <x v="131"/>
    <x v="39"/>
    <x v="150"/>
    <m/>
    <m/>
    <m/>
    <m/>
    <m/>
    <m/>
    <m/>
    <m/>
    <m/>
    <m/>
    <m/>
    <m/>
    <m/>
    <m/>
    <m/>
    <m/>
    <m/>
    <m/>
    <m/>
    <m/>
    <m/>
    <m/>
  </r>
  <r>
    <x v="131"/>
    <x v="39"/>
    <x v="150"/>
    <m/>
    <m/>
    <m/>
    <m/>
    <m/>
    <m/>
    <m/>
    <m/>
    <m/>
    <m/>
    <m/>
    <m/>
    <m/>
    <m/>
    <m/>
    <m/>
    <m/>
    <m/>
    <m/>
    <m/>
    <m/>
    <m/>
  </r>
  <r>
    <x v="131"/>
    <x v="39"/>
    <x v="150"/>
    <m/>
    <m/>
    <m/>
    <m/>
    <m/>
    <m/>
    <m/>
    <m/>
    <m/>
    <m/>
    <m/>
    <m/>
    <m/>
    <m/>
    <m/>
    <m/>
    <m/>
    <m/>
    <m/>
    <m/>
    <m/>
    <m/>
  </r>
  <r>
    <x v="131"/>
    <x v="39"/>
    <x v="150"/>
    <m/>
    <m/>
    <m/>
    <m/>
    <m/>
    <m/>
    <m/>
    <m/>
    <m/>
    <m/>
    <m/>
    <m/>
    <m/>
    <m/>
    <m/>
    <m/>
    <m/>
    <m/>
    <m/>
    <m/>
    <m/>
    <m/>
  </r>
  <r>
    <x v="131"/>
    <x v="39"/>
    <x v="150"/>
    <m/>
    <m/>
    <m/>
    <m/>
    <m/>
    <m/>
    <m/>
    <m/>
    <m/>
    <m/>
    <m/>
    <m/>
    <m/>
    <m/>
    <m/>
    <m/>
    <m/>
    <m/>
    <m/>
    <m/>
    <m/>
    <m/>
  </r>
  <r>
    <x v="131"/>
    <x v="39"/>
    <x v="150"/>
    <m/>
    <m/>
    <m/>
    <m/>
    <m/>
    <m/>
    <m/>
    <m/>
    <m/>
    <m/>
    <m/>
    <m/>
    <m/>
    <m/>
    <m/>
    <m/>
    <m/>
    <m/>
    <m/>
    <m/>
    <m/>
    <m/>
  </r>
  <r>
    <x v="131"/>
    <x v="39"/>
    <x v="150"/>
    <m/>
    <m/>
    <m/>
    <m/>
    <m/>
    <m/>
    <m/>
    <m/>
    <m/>
    <m/>
    <m/>
    <m/>
    <m/>
    <m/>
    <m/>
    <m/>
    <m/>
    <m/>
    <m/>
    <m/>
    <m/>
    <m/>
  </r>
  <r>
    <x v="131"/>
    <x v="39"/>
    <x v="150"/>
    <m/>
    <m/>
    <m/>
    <m/>
    <m/>
    <m/>
    <m/>
    <m/>
    <m/>
    <m/>
    <m/>
    <m/>
    <m/>
    <m/>
    <m/>
    <m/>
    <m/>
    <m/>
    <m/>
    <m/>
    <m/>
    <m/>
  </r>
  <r>
    <x v="131"/>
    <x v="39"/>
    <x v="150"/>
    <m/>
    <m/>
    <m/>
    <m/>
    <m/>
    <m/>
    <m/>
    <m/>
    <m/>
    <m/>
    <m/>
    <m/>
    <m/>
    <m/>
    <m/>
    <m/>
    <m/>
    <m/>
    <m/>
    <m/>
    <m/>
    <m/>
  </r>
  <r>
    <x v="131"/>
    <x v="39"/>
    <x v="150"/>
    <m/>
    <m/>
    <m/>
    <m/>
    <m/>
    <m/>
    <m/>
    <m/>
    <m/>
    <m/>
    <m/>
    <m/>
    <m/>
    <m/>
    <m/>
    <m/>
    <m/>
    <m/>
    <m/>
    <m/>
    <m/>
    <m/>
  </r>
  <r>
    <x v="131"/>
    <x v="39"/>
    <x v="150"/>
    <m/>
    <m/>
    <m/>
    <m/>
    <m/>
    <m/>
    <m/>
    <m/>
    <m/>
    <m/>
    <m/>
    <m/>
    <m/>
    <m/>
    <m/>
    <m/>
    <m/>
    <m/>
    <m/>
    <m/>
    <m/>
    <m/>
  </r>
  <r>
    <x v="131"/>
    <x v="39"/>
    <x v="150"/>
    <m/>
    <m/>
    <m/>
    <m/>
    <m/>
    <m/>
    <m/>
    <m/>
    <m/>
    <m/>
    <m/>
    <m/>
    <m/>
    <m/>
    <m/>
    <m/>
    <m/>
    <m/>
    <m/>
    <m/>
    <m/>
    <m/>
  </r>
  <r>
    <x v="131"/>
    <x v="39"/>
    <x v="150"/>
    <m/>
    <m/>
    <m/>
    <m/>
    <m/>
    <m/>
    <m/>
    <m/>
    <m/>
    <m/>
    <m/>
    <m/>
    <m/>
    <m/>
    <m/>
    <m/>
    <m/>
    <m/>
    <m/>
    <m/>
    <m/>
    <m/>
  </r>
  <r>
    <x v="131"/>
    <x v="39"/>
    <x v="150"/>
    <m/>
    <m/>
    <m/>
    <m/>
    <m/>
    <m/>
    <m/>
    <m/>
    <m/>
    <m/>
    <m/>
    <m/>
    <m/>
    <m/>
    <m/>
    <m/>
    <m/>
    <m/>
    <m/>
    <m/>
    <m/>
    <m/>
  </r>
  <r>
    <x v="131"/>
    <x v="39"/>
    <x v="150"/>
    <m/>
    <m/>
    <m/>
    <m/>
    <m/>
    <m/>
    <m/>
    <m/>
    <m/>
    <m/>
    <m/>
    <m/>
    <m/>
    <m/>
    <m/>
    <m/>
    <m/>
    <m/>
    <m/>
    <m/>
    <m/>
    <m/>
  </r>
  <r>
    <x v="131"/>
    <x v="39"/>
    <x v="150"/>
    <m/>
    <m/>
    <m/>
    <m/>
    <m/>
    <m/>
    <m/>
    <m/>
    <m/>
    <m/>
    <m/>
    <m/>
    <m/>
    <m/>
    <m/>
    <m/>
    <m/>
    <m/>
    <m/>
    <m/>
    <m/>
    <m/>
  </r>
  <r>
    <x v="131"/>
    <x v="39"/>
    <x v="150"/>
    <m/>
    <m/>
    <m/>
    <m/>
    <m/>
    <m/>
    <m/>
    <m/>
    <m/>
    <m/>
    <m/>
    <m/>
    <m/>
    <m/>
    <m/>
    <m/>
    <m/>
    <m/>
    <m/>
    <m/>
    <m/>
    <m/>
  </r>
  <r>
    <x v="131"/>
    <x v="39"/>
    <x v="150"/>
    <m/>
    <m/>
    <m/>
    <m/>
    <m/>
    <m/>
    <m/>
    <m/>
    <m/>
    <m/>
    <m/>
    <m/>
    <m/>
    <m/>
    <m/>
    <m/>
    <m/>
    <m/>
    <m/>
    <m/>
    <m/>
    <m/>
  </r>
  <r>
    <x v="131"/>
    <x v="39"/>
    <x v="150"/>
    <m/>
    <m/>
    <m/>
    <m/>
    <m/>
    <m/>
    <m/>
    <m/>
    <m/>
    <m/>
    <m/>
    <m/>
    <m/>
    <m/>
    <m/>
    <m/>
    <m/>
    <m/>
    <m/>
    <m/>
    <m/>
    <m/>
  </r>
  <r>
    <x v="131"/>
    <x v="39"/>
    <x v="150"/>
    <m/>
    <m/>
    <m/>
    <m/>
    <m/>
    <m/>
    <m/>
    <m/>
    <m/>
    <m/>
    <m/>
    <m/>
    <m/>
    <m/>
    <m/>
    <m/>
    <m/>
    <m/>
    <m/>
    <m/>
    <m/>
    <m/>
  </r>
  <r>
    <x v="131"/>
    <x v="39"/>
    <x v="150"/>
    <m/>
    <m/>
    <m/>
    <m/>
    <m/>
    <m/>
    <m/>
    <m/>
    <m/>
    <m/>
    <m/>
    <m/>
    <m/>
    <m/>
    <m/>
    <m/>
    <m/>
    <m/>
    <m/>
    <m/>
    <m/>
    <m/>
  </r>
  <r>
    <x v="131"/>
    <x v="39"/>
    <x v="150"/>
    <m/>
    <m/>
    <m/>
    <m/>
    <m/>
    <m/>
    <m/>
    <m/>
    <m/>
    <m/>
    <m/>
    <m/>
    <m/>
    <m/>
    <m/>
    <m/>
    <m/>
    <m/>
    <m/>
    <m/>
    <m/>
    <m/>
  </r>
  <r>
    <x v="131"/>
    <x v="39"/>
    <x v="150"/>
    <m/>
    <m/>
    <m/>
    <m/>
    <m/>
    <m/>
    <m/>
    <m/>
    <m/>
    <m/>
    <m/>
    <m/>
    <m/>
    <m/>
    <m/>
    <m/>
    <m/>
    <m/>
    <m/>
    <m/>
    <m/>
    <m/>
  </r>
  <r>
    <x v="131"/>
    <x v="39"/>
    <x v="150"/>
    <m/>
    <m/>
    <m/>
    <m/>
    <m/>
    <m/>
    <m/>
    <m/>
    <m/>
    <m/>
    <m/>
    <m/>
    <m/>
    <m/>
    <m/>
    <m/>
    <m/>
    <m/>
    <m/>
    <m/>
    <m/>
    <m/>
  </r>
  <r>
    <x v="131"/>
    <x v="39"/>
    <x v="150"/>
    <m/>
    <m/>
    <m/>
    <m/>
    <m/>
    <m/>
    <m/>
    <m/>
    <m/>
    <m/>
    <m/>
    <m/>
    <m/>
    <m/>
    <m/>
    <m/>
    <m/>
    <m/>
    <m/>
    <m/>
    <m/>
    <m/>
  </r>
  <r>
    <x v="131"/>
    <x v="39"/>
    <x v="150"/>
    <m/>
    <m/>
    <m/>
    <m/>
    <m/>
    <m/>
    <m/>
    <m/>
    <m/>
    <m/>
    <m/>
    <m/>
    <m/>
    <m/>
    <m/>
    <m/>
    <m/>
    <m/>
    <m/>
    <m/>
    <m/>
    <m/>
  </r>
  <r>
    <x v="131"/>
    <x v="39"/>
    <x v="150"/>
    <m/>
    <m/>
    <m/>
    <m/>
    <m/>
    <m/>
    <m/>
    <m/>
    <m/>
    <m/>
    <m/>
    <m/>
    <m/>
    <m/>
    <m/>
    <m/>
    <m/>
    <m/>
    <m/>
    <m/>
    <m/>
    <m/>
  </r>
  <r>
    <x v="131"/>
    <x v="39"/>
    <x v="150"/>
    <m/>
    <m/>
    <m/>
    <m/>
    <m/>
    <m/>
    <m/>
    <m/>
    <m/>
    <m/>
    <m/>
    <m/>
    <m/>
    <m/>
    <m/>
    <m/>
    <m/>
    <m/>
    <m/>
    <m/>
    <m/>
    <m/>
  </r>
  <r>
    <x v="131"/>
    <x v="39"/>
    <x v="150"/>
    <m/>
    <m/>
    <m/>
    <m/>
    <m/>
    <m/>
    <m/>
    <m/>
    <m/>
    <m/>
    <m/>
    <m/>
    <m/>
    <m/>
    <m/>
    <m/>
    <m/>
    <m/>
    <m/>
    <m/>
    <m/>
    <m/>
  </r>
  <r>
    <x v="131"/>
    <x v="39"/>
    <x v="150"/>
    <m/>
    <m/>
    <m/>
    <m/>
    <m/>
    <m/>
    <m/>
    <m/>
    <m/>
    <m/>
    <m/>
    <m/>
    <m/>
    <m/>
    <m/>
    <m/>
    <m/>
    <m/>
    <m/>
    <m/>
    <m/>
    <m/>
  </r>
  <r>
    <x v="131"/>
    <x v="39"/>
    <x v="150"/>
    <m/>
    <m/>
    <m/>
    <m/>
    <m/>
    <m/>
    <m/>
    <m/>
    <m/>
    <m/>
    <m/>
    <m/>
    <m/>
    <m/>
    <m/>
    <m/>
    <m/>
    <m/>
    <m/>
    <m/>
    <m/>
    <m/>
  </r>
  <r>
    <x v="131"/>
    <x v="39"/>
    <x v="150"/>
    <m/>
    <m/>
    <m/>
    <m/>
    <m/>
    <m/>
    <m/>
    <m/>
    <m/>
    <m/>
    <m/>
    <m/>
    <m/>
    <m/>
    <m/>
    <m/>
    <m/>
    <m/>
    <m/>
    <m/>
    <m/>
    <m/>
  </r>
  <r>
    <x v="131"/>
    <x v="39"/>
    <x v="150"/>
    <m/>
    <m/>
    <m/>
    <m/>
    <m/>
    <m/>
    <m/>
    <m/>
    <m/>
    <m/>
    <m/>
    <m/>
    <m/>
    <m/>
    <m/>
    <m/>
    <m/>
    <m/>
    <m/>
    <m/>
    <m/>
    <m/>
  </r>
  <r>
    <x v="131"/>
    <x v="39"/>
    <x v="150"/>
    <m/>
    <m/>
    <m/>
    <m/>
    <m/>
    <m/>
    <m/>
    <m/>
    <m/>
    <m/>
    <m/>
    <m/>
    <m/>
    <m/>
    <m/>
    <m/>
    <m/>
    <m/>
    <m/>
    <m/>
    <m/>
    <m/>
  </r>
  <r>
    <x v="131"/>
    <x v="39"/>
    <x v="150"/>
    <m/>
    <m/>
    <m/>
    <m/>
    <m/>
    <m/>
    <m/>
    <m/>
    <m/>
    <m/>
    <m/>
    <m/>
    <m/>
    <m/>
    <m/>
    <m/>
    <m/>
    <m/>
    <m/>
    <m/>
    <m/>
    <m/>
  </r>
  <r>
    <x v="131"/>
    <x v="39"/>
    <x v="150"/>
    <m/>
    <m/>
    <m/>
    <m/>
    <m/>
    <m/>
    <m/>
    <m/>
    <m/>
    <m/>
    <m/>
    <m/>
    <m/>
    <m/>
    <m/>
    <m/>
    <m/>
    <m/>
    <m/>
    <m/>
    <m/>
    <m/>
  </r>
  <r>
    <x v="131"/>
    <x v="39"/>
    <x v="150"/>
    <m/>
    <m/>
    <m/>
    <m/>
    <m/>
    <m/>
    <m/>
    <m/>
    <m/>
    <m/>
    <m/>
    <m/>
    <m/>
    <m/>
    <m/>
    <m/>
    <m/>
    <m/>
    <m/>
    <m/>
    <m/>
    <m/>
  </r>
  <r>
    <x v="131"/>
    <x v="39"/>
    <x v="150"/>
    <m/>
    <m/>
    <m/>
    <m/>
    <m/>
    <m/>
    <m/>
    <m/>
    <m/>
    <m/>
    <m/>
    <m/>
    <m/>
    <m/>
    <m/>
    <m/>
    <m/>
    <m/>
    <m/>
    <m/>
    <m/>
    <m/>
  </r>
  <r>
    <x v="131"/>
    <x v="39"/>
    <x v="150"/>
    <m/>
    <m/>
    <m/>
    <m/>
    <m/>
    <m/>
    <m/>
    <m/>
    <m/>
    <m/>
    <m/>
    <m/>
    <m/>
    <m/>
    <m/>
    <m/>
    <m/>
    <m/>
    <m/>
    <m/>
    <m/>
    <m/>
  </r>
  <r>
    <x v="131"/>
    <x v="39"/>
    <x v="150"/>
    <m/>
    <m/>
    <m/>
    <m/>
    <m/>
    <m/>
    <m/>
    <m/>
    <m/>
    <m/>
    <m/>
    <m/>
    <m/>
    <m/>
    <m/>
    <m/>
    <m/>
    <m/>
    <m/>
    <m/>
    <m/>
    <m/>
  </r>
  <r>
    <x v="131"/>
    <x v="39"/>
    <x v="150"/>
    <m/>
    <m/>
    <m/>
    <m/>
    <m/>
    <m/>
    <m/>
    <m/>
    <m/>
    <m/>
    <m/>
    <m/>
    <m/>
    <m/>
    <m/>
    <m/>
    <m/>
    <m/>
    <m/>
    <m/>
    <m/>
    <m/>
  </r>
  <r>
    <x v="131"/>
    <x v="39"/>
    <x v="150"/>
    <m/>
    <m/>
    <m/>
    <m/>
    <m/>
    <m/>
    <m/>
    <m/>
    <m/>
    <m/>
    <m/>
    <m/>
    <m/>
    <m/>
    <m/>
    <m/>
    <m/>
    <m/>
    <m/>
    <m/>
    <m/>
    <m/>
  </r>
  <r>
    <x v="131"/>
    <x v="39"/>
    <x v="150"/>
    <m/>
    <m/>
    <m/>
    <m/>
    <m/>
    <m/>
    <m/>
    <m/>
    <m/>
    <m/>
    <m/>
    <m/>
    <m/>
    <m/>
    <m/>
    <m/>
    <m/>
    <m/>
    <m/>
    <m/>
    <m/>
    <m/>
  </r>
  <r>
    <x v="131"/>
    <x v="39"/>
    <x v="150"/>
    <m/>
    <m/>
    <m/>
    <m/>
    <m/>
    <m/>
    <m/>
    <m/>
    <m/>
    <m/>
    <m/>
    <m/>
    <m/>
    <m/>
    <m/>
    <m/>
    <m/>
    <m/>
    <m/>
    <m/>
    <m/>
    <m/>
  </r>
  <r>
    <x v="131"/>
    <x v="39"/>
    <x v="150"/>
    <m/>
    <m/>
    <m/>
    <m/>
    <m/>
    <m/>
    <m/>
    <m/>
    <m/>
    <m/>
    <m/>
    <m/>
    <m/>
    <m/>
    <m/>
    <m/>
    <m/>
    <m/>
    <m/>
    <m/>
    <m/>
    <m/>
  </r>
  <r>
    <x v="131"/>
    <x v="39"/>
    <x v="150"/>
    <m/>
    <m/>
    <m/>
    <m/>
    <m/>
    <m/>
    <m/>
    <m/>
    <m/>
    <m/>
    <m/>
    <m/>
    <m/>
    <m/>
    <m/>
    <m/>
    <m/>
    <m/>
    <m/>
    <m/>
    <m/>
    <m/>
  </r>
  <r>
    <x v="131"/>
    <x v="39"/>
    <x v="150"/>
    <m/>
    <m/>
    <m/>
    <m/>
    <m/>
    <m/>
    <m/>
    <m/>
    <m/>
    <m/>
    <m/>
    <m/>
    <m/>
    <m/>
    <m/>
    <m/>
    <m/>
    <m/>
    <m/>
    <m/>
    <m/>
    <m/>
  </r>
  <r>
    <x v="131"/>
    <x v="39"/>
    <x v="150"/>
    <m/>
    <m/>
    <m/>
    <m/>
    <m/>
    <m/>
    <m/>
    <m/>
    <m/>
    <m/>
    <m/>
    <m/>
    <m/>
    <m/>
    <m/>
    <m/>
    <m/>
    <m/>
    <m/>
    <m/>
    <m/>
    <m/>
  </r>
  <r>
    <x v="131"/>
    <x v="39"/>
    <x v="150"/>
    <m/>
    <m/>
    <m/>
    <m/>
    <m/>
    <m/>
    <m/>
    <m/>
    <m/>
    <m/>
    <m/>
    <m/>
    <m/>
    <m/>
    <m/>
    <m/>
    <m/>
    <m/>
    <m/>
    <m/>
    <m/>
    <m/>
  </r>
  <r>
    <x v="131"/>
    <x v="39"/>
    <x v="150"/>
    <m/>
    <m/>
    <m/>
    <m/>
    <m/>
    <m/>
    <m/>
    <m/>
    <m/>
    <m/>
    <m/>
    <m/>
    <m/>
    <m/>
    <m/>
    <m/>
    <m/>
    <m/>
    <m/>
    <m/>
    <m/>
    <m/>
  </r>
  <r>
    <x v="131"/>
    <x v="39"/>
    <x v="150"/>
    <m/>
    <m/>
    <m/>
    <m/>
    <m/>
    <m/>
    <m/>
    <m/>
    <m/>
    <m/>
    <m/>
    <m/>
    <m/>
    <m/>
    <m/>
    <m/>
    <m/>
    <m/>
    <m/>
    <m/>
    <m/>
    <m/>
  </r>
  <r>
    <x v="131"/>
    <x v="39"/>
    <x v="150"/>
    <m/>
    <m/>
    <m/>
    <m/>
    <m/>
    <m/>
    <m/>
    <m/>
    <m/>
    <m/>
    <m/>
    <m/>
    <m/>
    <m/>
    <m/>
    <m/>
    <m/>
    <m/>
    <m/>
    <m/>
    <m/>
    <m/>
  </r>
  <r>
    <x v="131"/>
    <x v="39"/>
    <x v="150"/>
    <m/>
    <m/>
    <m/>
    <m/>
    <m/>
    <m/>
    <m/>
    <m/>
    <m/>
    <m/>
    <m/>
    <m/>
    <m/>
    <m/>
    <m/>
    <m/>
    <m/>
    <m/>
    <m/>
    <m/>
    <m/>
    <m/>
  </r>
  <r>
    <x v="131"/>
    <x v="39"/>
    <x v="150"/>
    <m/>
    <m/>
    <m/>
    <m/>
    <m/>
    <m/>
    <m/>
    <m/>
    <m/>
    <m/>
    <m/>
    <m/>
    <m/>
    <m/>
    <m/>
    <m/>
    <m/>
    <m/>
    <m/>
    <m/>
    <m/>
    <m/>
  </r>
  <r>
    <x v="131"/>
    <x v="39"/>
    <x v="150"/>
    <m/>
    <m/>
    <m/>
    <m/>
    <m/>
    <m/>
    <m/>
    <m/>
    <m/>
    <m/>
    <m/>
    <m/>
    <m/>
    <m/>
    <m/>
    <m/>
    <m/>
    <m/>
    <m/>
    <m/>
    <m/>
    <m/>
  </r>
  <r>
    <x v="131"/>
    <x v="39"/>
    <x v="150"/>
    <m/>
    <m/>
    <m/>
    <m/>
    <m/>
    <m/>
    <m/>
    <m/>
    <m/>
    <m/>
    <m/>
    <m/>
    <m/>
    <m/>
    <m/>
    <m/>
    <m/>
    <m/>
    <m/>
    <m/>
    <m/>
    <m/>
  </r>
  <r>
    <x v="131"/>
    <x v="39"/>
    <x v="150"/>
    <m/>
    <m/>
    <m/>
    <m/>
    <m/>
    <m/>
    <m/>
    <m/>
    <m/>
    <m/>
    <m/>
    <m/>
    <m/>
    <m/>
    <m/>
    <m/>
    <m/>
    <m/>
    <m/>
    <m/>
    <m/>
    <m/>
  </r>
  <r>
    <x v="131"/>
    <x v="39"/>
    <x v="150"/>
    <m/>
    <m/>
    <m/>
    <m/>
    <m/>
    <m/>
    <m/>
    <m/>
    <m/>
    <m/>
    <m/>
    <m/>
    <m/>
    <m/>
    <m/>
    <m/>
    <m/>
    <m/>
    <m/>
    <m/>
    <m/>
    <m/>
  </r>
  <r>
    <x v="131"/>
    <x v="39"/>
    <x v="150"/>
    <m/>
    <m/>
    <m/>
    <m/>
    <m/>
    <m/>
    <m/>
    <m/>
    <m/>
    <m/>
    <m/>
    <m/>
    <m/>
    <m/>
    <m/>
    <m/>
    <m/>
    <m/>
    <m/>
    <m/>
    <m/>
    <m/>
  </r>
  <r>
    <x v="131"/>
    <x v="39"/>
    <x v="150"/>
    <m/>
    <m/>
    <m/>
    <m/>
    <m/>
    <m/>
    <m/>
    <m/>
    <m/>
    <m/>
    <m/>
    <m/>
    <m/>
    <m/>
    <m/>
    <m/>
    <m/>
    <m/>
    <m/>
    <m/>
    <m/>
    <m/>
  </r>
  <r>
    <x v="131"/>
    <x v="39"/>
    <x v="150"/>
    <m/>
    <m/>
    <m/>
    <m/>
    <m/>
    <m/>
    <m/>
    <m/>
    <m/>
    <m/>
    <m/>
    <m/>
    <m/>
    <m/>
    <m/>
    <m/>
    <m/>
    <m/>
    <m/>
    <m/>
    <m/>
    <m/>
  </r>
  <r>
    <x v="131"/>
    <x v="39"/>
    <x v="150"/>
    <m/>
    <m/>
    <m/>
    <m/>
    <m/>
    <m/>
    <m/>
    <m/>
    <m/>
    <m/>
    <m/>
    <m/>
    <m/>
    <m/>
    <m/>
    <m/>
    <m/>
    <m/>
    <m/>
    <m/>
    <m/>
    <m/>
  </r>
  <r>
    <x v="131"/>
    <x v="39"/>
    <x v="150"/>
    <m/>
    <m/>
    <m/>
    <m/>
    <m/>
    <m/>
    <m/>
    <m/>
    <m/>
    <m/>
    <m/>
    <m/>
    <m/>
    <m/>
    <m/>
    <m/>
    <m/>
    <m/>
    <m/>
    <m/>
    <m/>
    <m/>
  </r>
  <r>
    <x v="131"/>
    <x v="39"/>
    <x v="150"/>
    <m/>
    <m/>
    <m/>
    <m/>
    <m/>
    <m/>
    <m/>
    <m/>
    <m/>
    <m/>
    <m/>
    <m/>
    <m/>
    <m/>
    <m/>
    <m/>
    <m/>
    <m/>
    <m/>
    <m/>
    <m/>
    <m/>
  </r>
  <r>
    <x v="131"/>
    <x v="39"/>
    <x v="150"/>
    <m/>
    <m/>
    <m/>
    <m/>
    <m/>
    <m/>
    <m/>
    <m/>
    <m/>
    <m/>
    <m/>
    <m/>
    <m/>
    <m/>
    <m/>
    <m/>
    <m/>
    <m/>
    <m/>
    <m/>
    <m/>
    <m/>
  </r>
  <r>
    <x v="131"/>
    <x v="39"/>
    <x v="150"/>
    <m/>
    <m/>
    <m/>
    <m/>
    <m/>
    <m/>
    <m/>
    <m/>
    <m/>
    <m/>
    <m/>
    <m/>
    <m/>
    <m/>
    <m/>
    <m/>
    <m/>
    <m/>
    <m/>
    <m/>
    <m/>
    <m/>
  </r>
  <r>
    <x v="131"/>
    <x v="39"/>
    <x v="150"/>
    <m/>
    <m/>
    <m/>
    <m/>
    <m/>
    <m/>
    <m/>
    <m/>
    <m/>
    <m/>
    <m/>
    <m/>
    <m/>
    <m/>
    <m/>
    <m/>
    <m/>
    <m/>
    <m/>
    <m/>
    <m/>
    <m/>
  </r>
  <r>
    <x v="131"/>
    <x v="39"/>
    <x v="150"/>
    <m/>
    <m/>
    <m/>
    <m/>
    <m/>
    <m/>
    <m/>
    <m/>
    <m/>
    <m/>
    <m/>
    <m/>
    <m/>
    <m/>
    <m/>
    <m/>
    <m/>
    <m/>
    <m/>
    <m/>
    <m/>
    <m/>
  </r>
  <r>
    <x v="131"/>
    <x v="39"/>
    <x v="150"/>
    <m/>
    <m/>
    <m/>
    <m/>
    <m/>
    <m/>
    <m/>
    <m/>
    <m/>
    <m/>
    <m/>
    <m/>
    <m/>
    <m/>
    <m/>
    <m/>
    <m/>
    <m/>
    <m/>
    <m/>
    <m/>
    <m/>
  </r>
  <r>
    <x v="131"/>
    <x v="39"/>
    <x v="150"/>
    <m/>
    <m/>
    <m/>
    <m/>
    <m/>
    <m/>
    <m/>
    <m/>
    <m/>
    <m/>
    <m/>
    <m/>
    <m/>
    <m/>
    <m/>
    <m/>
    <m/>
    <m/>
    <m/>
    <m/>
    <m/>
    <m/>
  </r>
  <r>
    <x v="131"/>
    <x v="39"/>
    <x v="150"/>
    <m/>
    <m/>
    <m/>
    <m/>
    <m/>
    <m/>
    <m/>
    <m/>
    <m/>
    <m/>
    <m/>
    <m/>
    <m/>
    <m/>
    <m/>
    <m/>
    <m/>
    <m/>
    <m/>
    <m/>
    <m/>
    <m/>
  </r>
  <r>
    <x v="131"/>
    <x v="39"/>
    <x v="150"/>
    <m/>
    <m/>
    <m/>
    <m/>
    <m/>
    <m/>
    <m/>
    <m/>
    <m/>
    <m/>
    <m/>
    <m/>
    <m/>
    <m/>
    <m/>
    <m/>
    <m/>
    <m/>
    <m/>
    <m/>
    <m/>
    <m/>
  </r>
  <r>
    <x v="131"/>
    <x v="39"/>
    <x v="150"/>
    <m/>
    <m/>
    <m/>
    <m/>
    <m/>
    <m/>
    <m/>
    <m/>
    <m/>
    <m/>
    <m/>
    <m/>
    <m/>
    <m/>
    <m/>
    <m/>
    <m/>
    <m/>
    <m/>
    <m/>
    <m/>
    <m/>
  </r>
  <r>
    <x v="131"/>
    <x v="39"/>
    <x v="150"/>
    <m/>
    <m/>
    <m/>
    <m/>
    <m/>
    <m/>
    <m/>
    <m/>
    <m/>
    <m/>
    <m/>
    <m/>
    <m/>
    <m/>
    <m/>
    <m/>
    <m/>
    <m/>
    <m/>
    <m/>
    <m/>
    <m/>
  </r>
  <r>
    <x v="131"/>
    <x v="39"/>
    <x v="150"/>
    <m/>
    <m/>
    <m/>
    <m/>
    <m/>
    <m/>
    <m/>
    <m/>
    <m/>
    <m/>
    <m/>
    <m/>
    <m/>
    <m/>
    <m/>
    <m/>
    <m/>
    <m/>
    <m/>
    <m/>
    <m/>
    <m/>
  </r>
  <r>
    <x v="131"/>
    <x v="39"/>
    <x v="150"/>
    <m/>
    <m/>
    <m/>
    <m/>
    <m/>
    <m/>
    <m/>
    <m/>
    <m/>
    <m/>
    <m/>
    <m/>
    <m/>
    <m/>
    <m/>
    <m/>
    <m/>
    <m/>
    <m/>
    <m/>
    <m/>
    <m/>
  </r>
  <r>
    <x v="131"/>
    <x v="39"/>
    <x v="150"/>
    <m/>
    <m/>
    <m/>
    <m/>
    <m/>
    <m/>
    <m/>
    <m/>
    <m/>
    <m/>
    <m/>
    <m/>
    <m/>
    <m/>
    <m/>
    <m/>
    <m/>
    <m/>
    <m/>
    <m/>
    <m/>
    <m/>
  </r>
  <r>
    <x v="131"/>
    <x v="39"/>
    <x v="150"/>
    <m/>
    <m/>
    <m/>
    <m/>
    <m/>
    <m/>
    <m/>
    <m/>
    <m/>
    <m/>
    <m/>
    <m/>
    <m/>
    <m/>
    <m/>
    <m/>
    <m/>
    <m/>
    <m/>
    <m/>
    <m/>
    <m/>
  </r>
  <r>
    <x v="131"/>
    <x v="39"/>
    <x v="150"/>
    <m/>
    <m/>
    <m/>
    <m/>
    <m/>
    <m/>
    <m/>
    <m/>
    <m/>
    <m/>
    <m/>
    <m/>
    <m/>
    <m/>
    <m/>
    <m/>
    <m/>
    <m/>
    <m/>
    <m/>
    <m/>
    <m/>
  </r>
  <r>
    <x v="131"/>
    <x v="39"/>
    <x v="150"/>
    <m/>
    <m/>
    <m/>
    <m/>
    <m/>
    <m/>
    <m/>
    <m/>
    <m/>
    <m/>
    <m/>
    <m/>
    <m/>
    <m/>
    <m/>
    <m/>
    <m/>
    <m/>
    <m/>
    <m/>
    <m/>
    <m/>
  </r>
  <r>
    <x v="131"/>
    <x v="39"/>
    <x v="150"/>
    <m/>
    <m/>
    <m/>
    <m/>
    <m/>
    <m/>
    <m/>
    <m/>
    <m/>
    <m/>
    <m/>
    <m/>
    <m/>
    <m/>
    <m/>
    <m/>
    <m/>
    <m/>
    <m/>
    <m/>
    <m/>
    <m/>
  </r>
  <r>
    <x v="131"/>
    <x v="39"/>
    <x v="150"/>
    <m/>
    <m/>
    <m/>
    <m/>
    <m/>
    <m/>
    <m/>
    <m/>
    <m/>
    <m/>
    <m/>
    <m/>
    <m/>
    <m/>
    <m/>
    <m/>
    <m/>
    <m/>
    <m/>
    <m/>
    <m/>
    <m/>
  </r>
  <r>
    <x v="131"/>
    <x v="39"/>
    <x v="150"/>
    <m/>
    <m/>
    <m/>
    <m/>
    <m/>
    <m/>
    <m/>
    <m/>
    <m/>
    <m/>
    <m/>
    <m/>
    <m/>
    <m/>
    <m/>
    <m/>
    <m/>
    <m/>
    <m/>
    <m/>
    <m/>
    <m/>
  </r>
  <r>
    <x v="131"/>
    <x v="39"/>
    <x v="150"/>
    <m/>
    <m/>
    <m/>
    <m/>
    <m/>
    <m/>
    <m/>
    <m/>
    <m/>
    <m/>
    <m/>
    <m/>
    <m/>
    <m/>
    <m/>
    <m/>
    <m/>
    <m/>
    <m/>
    <m/>
    <m/>
    <m/>
  </r>
  <r>
    <x v="131"/>
    <x v="39"/>
    <x v="150"/>
    <m/>
    <m/>
    <m/>
    <m/>
    <m/>
    <m/>
    <m/>
    <m/>
    <m/>
    <m/>
    <m/>
    <m/>
    <m/>
    <m/>
    <m/>
    <m/>
    <m/>
    <m/>
    <m/>
    <m/>
    <m/>
    <m/>
  </r>
  <r>
    <x v="131"/>
    <x v="39"/>
    <x v="150"/>
    <m/>
    <m/>
    <m/>
    <m/>
    <m/>
    <m/>
    <m/>
    <m/>
    <m/>
    <m/>
    <m/>
    <m/>
    <m/>
    <m/>
    <m/>
    <m/>
    <m/>
    <m/>
    <m/>
    <m/>
    <m/>
    <m/>
  </r>
  <r>
    <x v="131"/>
    <x v="39"/>
    <x v="150"/>
    <m/>
    <m/>
    <m/>
    <m/>
    <m/>
    <m/>
    <m/>
    <m/>
    <m/>
    <m/>
    <m/>
    <m/>
    <m/>
    <m/>
    <m/>
    <m/>
    <m/>
    <m/>
    <m/>
    <m/>
    <m/>
    <m/>
  </r>
  <r>
    <x v="131"/>
    <x v="39"/>
    <x v="150"/>
    <m/>
    <m/>
    <m/>
    <m/>
    <m/>
    <m/>
    <m/>
    <m/>
    <m/>
    <m/>
    <m/>
    <m/>
    <m/>
    <m/>
    <m/>
    <m/>
    <m/>
    <m/>
    <m/>
    <m/>
    <m/>
    <m/>
  </r>
  <r>
    <x v="131"/>
    <x v="39"/>
    <x v="150"/>
    <m/>
    <m/>
    <m/>
    <m/>
    <m/>
    <m/>
    <m/>
    <m/>
    <m/>
    <m/>
    <m/>
    <m/>
    <m/>
    <m/>
    <m/>
    <m/>
    <m/>
    <m/>
    <m/>
    <m/>
    <m/>
    <m/>
  </r>
  <r>
    <x v="131"/>
    <x v="39"/>
    <x v="150"/>
    <m/>
    <m/>
    <m/>
    <m/>
    <m/>
    <m/>
    <m/>
    <m/>
    <m/>
    <m/>
    <m/>
    <m/>
    <m/>
    <m/>
    <m/>
    <m/>
    <m/>
    <m/>
    <m/>
    <m/>
    <m/>
    <m/>
  </r>
  <r>
    <x v="131"/>
    <x v="39"/>
    <x v="150"/>
    <m/>
    <m/>
    <m/>
    <m/>
    <m/>
    <m/>
    <m/>
    <m/>
    <m/>
    <m/>
    <m/>
    <m/>
    <m/>
    <m/>
    <m/>
    <m/>
    <m/>
    <m/>
    <m/>
    <m/>
    <m/>
    <m/>
  </r>
  <r>
    <x v="131"/>
    <x v="39"/>
    <x v="150"/>
    <m/>
    <m/>
    <m/>
    <m/>
    <m/>
    <m/>
    <m/>
    <m/>
    <m/>
    <m/>
    <m/>
    <m/>
    <m/>
    <m/>
    <m/>
    <m/>
    <m/>
    <m/>
    <m/>
    <m/>
    <m/>
    <m/>
  </r>
  <r>
    <x v="131"/>
    <x v="39"/>
    <x v="150"/>
    <m/>
    <m/>
    <m/>
    <m/>
    <m/>
    <m/>
    <m/>
    <m/>
    <m/>
    <m/>
    <m/>
    <m/>
    <m/>
    <m/>
    <m/>
    <m/>
    <m/>
    <m/>
    <m/>
    <m/>
    <m/>
    <m/>
  </r>
  <r>
    <x v="131"/>
    <x v="39"/>
    <x v="150"/>
    <m/>
    <m/>
    <m/>
    <m/>
    <m/>
    <m/>
    <m/>
    <m/>
    <m/>
    <m/>
    <m/>
    <m/>
    <m/>
    <m/>
    <m/>
    <m/>
    <m/>
    <m/>
    <m/>
    <m/>
    <m/>
    <m/>
  </r>
  <r>
    <x v="131"/>
    <x v="39"/>
    <x v="150"/>
    <m/>
    <m/>
    <m/>
    <m/>
    <m/>
    <m/>
    <m/>
    <m/>
    <m/>
    <m/>
    <m/>
    <m/>
    <m/>
    <m/>
    <m/>
    <m/>
    <m/>
    <m/>
    <m/>
    <m/>
    <m/>
    <m/>
  </r>
  <r>
    <x v="131"/>
    <x v="39"/>
    <x v="150"/>
    <m/>
    <m/>
    <m/>
    <m/>
    <m/>
    <m/>
    <m/>
    <m/>
    <m/>
    <m/>
    <m/>
    <m/>
    <m/>
    <m/>
    <m/>
    <m/>
    <m/>
    <m/>
    <m/>
    <m/>
    <m/>
    <m/>
  </r>
  <r>
    <x v="131"/>
    <x v="39"/>
    <x v="150"/>
    <m/>
    <m/>
    <m/>
    <m/>
    <m/>
    <m/>
    <m/>
    <m/>
    <m/>
    <m/>
    <m/>
    <m/>
    <m/>
    <m/>
    <m/>
    <m/>
    <m/>
    <m/>
    <m/>
    <m/>
    <m/>
    <m/>
  </r>
  <r>
    <x v="131"/>
    <x v="39"/>
    <x v="150"/>
    <m/>
    <m/>
    <m/>
    <m/>
    <m/>
    <m/>
    <m/>
    <m/>
    <m/>
    <m/>
    <m/>
    <m/>
    <m/>
    <m/>
    <m/>
    <m/>
    <m/>
    <m/>
    <m/>
    <m/>
    <m/>
    <m/>
  </r>
  <r>
    <x v="131"/>
    <x v="39"/>
    <x v="150"/>
    <m/>
    <m/>
    <m/>
    <m/>
    <m/>
    <m/>
    <m/>
    <m/>
    <m/>
    <m/>
    <m/>
    <m/>
    <m/>
    <m/>
    <m/>
    <m/>
    <m/>
    <m/>
    <m/>
    <m/>
    <m/>
    <m/>
  </r>
  <r>
    <x v="131"/>
    <x v="39"/>
    <x v="150"/>
    <m/>
    <m/>
    <m/>
    <m/>
    <m/>
    <m/>
    <m/>
    <m/>
    <m/>
    <m/>
    <m/>
    <m/>
    <m/>
    <m/>
    <m/>
    <m/>
    <m/>
    <m/>
    <m/>
    <m/>
    <m/>
    <m/>
  </r>
  <r>
    <x v="131"/>
    <x v="39"/>
    <x v="150"/>
    <m/>
    <m/>
    <m/>
    <m/>
    <m/>
    <m/>
    <m/>
    <m/>
    <m/>
    <m/>
    <m/>
    <m/>
    <m/>
    <m/>
    <m/>
    <m/>
    <m/>
    <m/>
    <m/>
    <m/>
    <m/>
    <m/>
  </r>
  <r>
    <x v="131"/>
    <x v="39"/>
    <x v="150"/>
    <m/>
    <m/>
    <m/>
    <m/>
    <m/>
    <m/>
    <m/>
    <m/>
    <m/>
    <m/>
    <m/>
    <m/>
    <m/>
    <m/>
    <m/>
    <m/>
    <m/>
    <m/>
    <m/>
    <m/>
    <m/>
    <m/>
  </r>
  <r>
    <x v="131"/>
    <x v="39"/>
    <x v="150"/>
    <m/>
    <m/>
    <m/>
    <m/>
    <m/>
    <m/>
    <m/>
    <m/>
    <m/>
    <m/>
    <m/>
    <m/>
    <m/>
    <m/>
    <m/>
    <m/>
    <m/>
    <m/>
    <m/>
    <m/>
    <m/>
    <m/>
  </r>
  <r>
    <x v="131"/>
    <x v="39"/>
    <x v="150"/>
    <m/>
    <m/>
    <m/>
    <m/>
    <m/>
    <m/>
    <m/>
    <m/>
    <m/>
    <m/>
    <m/>
    <m/>
    <m/>
    <m/>
    <m/>
    <m/>
    <m/>
    <m/>
    <m/>
    <m/>
    <m/>
    <m/>
  </r>
  <r>
    <x v="131"/>
    <x v="39"/>
    <x v="150"/>
    <m/>
    <m/>
    <m/>
    <m/>
    <m/>
    <m/>
    <m/>
    <m/>
    <m/>
    <m/>
    <m/>
    <m/>
    <m/>
    <m/>
    <m/>
    <m/>
    <m/>
    <m/>
    <m/>
    <m/>
    <m/>
    <m/>
  </r>
  <r>
    <x v="131"/>
    <x v="39"/>
    <x v="150"/>
    <m/>
    <m/>
    <m/>
    <m/>
    <m/>
    <m/>
    <m/>
    <m/>
    <m/>
    <m/>
    <m/>
    <m/>
    <m/>
    <m/>
    <m/>
    <m/>
    <m/>
    <m/>
    <m/>
    <m/>
    <m/>
    <m/>
  </r>
  <r>
    <x v="131"/>
    <x v="39"/>
    <x v="150"/>
    <m/>
    <m/>
    <m/>
    <m/>
    <m/>
    <m/>
    <m/>
    <m/>
    <m/>
    <m/>
    <m/>
    <m/>
    <m/>
    <m/>
    <m/>
    <m/>
    <m/>
    <m/>
    <m/>
    <m/>
    <m/>
    <m/>
  </r>
  <r>
    <x v="131"/>
    <x v="39"/>
    <x v="150"/>
    <m/>
    <m/>
    <m/>
    <m/>
    <m/>
    <m/>
    <m/>
    <m/>
    <m/>
    <m/>
    <m/>
    <m/>
    <m/>
    <m/>
    <m/>
    <m/>
    <m/>
    <m/>
    <m/>
    <m/>
    <m/>
    <m/>
  </r>
  <r>
    <x v="131"/>
    <x v="39"/>
    <x v="150"/>
    <m/>
    <m/>
    <m/>
    <m/>
    <m/>
    <m/>
    <m/>
    <m/>
    <m/>
    <m/>
    <m/>
    <m/>
    <m/>
    <m/>
    <m/>
    <m/>
    <m/>
    <m/>
    <m/>
    <m/>
    <m/>
    <m/>
  </r>
  <r>
    <x v="131"/>
    <x v="39"/>
    <x v="150"/>
    <m/>
    <m/>
    <m/>
    <m/>
    <m/>
    <m/>
    <m/>
    <m/>
    <m/>
    <m/>
    <m/>
    <m/>
    <m/>
    <m/>
    <m/>
    <m/>
    <m/>
    <m/>
    <m/>
    <m/>
    <m/>
    <m/>
  </r>
  <r>
    <x v="131"/>
    <x v="39"/>
    <x v="150"/>
    <m/>
    <m/>
    <m/>
    <m/>
    <m/>
    <m/>
    <m/>
    <m/>
    <m/>
    <m/>
    <m/>
    <m/>
    <m/>
    <m/>
    <m/>
    <m/>
    <m/>
    <m/>
    <m/>
    <m/>
    <m/>
    <m/>
  </r>
  <r>
    <x v="131"/>
    <x v="39"/>
    <x v="150"/>
    <m/>
    <m/>
    <m/>
    <m/>
    <m/>
    <m/>
    <m/>
    <m/>
    <m/>
    <m/>
    <m/>
    <m/>
    <m/>
    <m/>
    <m/>
    <m/>
    <m/>
    <m/>
    <m/>
    <m/>
    <m/>
    <m/>
  </r>
  <r>
    <x v="131"/>
    <x v="39"/>
    <x v="150"/>
    <m/>
    <m/>
    <m/>
    <m/>
    <m/>
    <m/>
    <m/>
    <m/>
    <m/>
    <m/>
    <m/>
    <m/>
    <m/>
    <m/>
    <m/>
    <m/>
    <m/>
    <m/>
    <m/>
    <m/>
    <m/>
    <m/>
  </r>
  <r>
    <x v="131"/>
    <x v="39"/>
    <x v="150"/>
    <m/>
    <m/>
    <m/>
    <m/>
    <m/>
    <m/>
    <m/>
    <m/>
    <m/>
    <m/>
    <m/>
    <m/>
    <m/>
    <m/>
    <m/>
    <m/>
    <m/>
    <m/>
    <m/>
    <m/>
    <m/>
    <m/>
  </r>
  <r>
    <x v="131"/>
    <x v="39"/>
    <x v="150"/>
    <m/>
    <m/>
    <m/>
    <m/>
    <m/>
    <m/>
    <m/>
    <m/>
    <m/>
    <m/>
    <m/>
    <m/>
    <m/>
    <m/>
    <m/>
    <m/>
    <m/>
    <m/>
    <m/>
    <m/>
    <m/>
    <m/>
  </r>
  <r>
    <x v="131"/>
    <x v="39"/>
    <x v="150"/>
    <m/>
    <m/>
    <m/>
    <m/>
    <m/>
    <m/>
    <m/>
    <m/>
    <m/>
    <m/>
    <m/>
    <m/>
    <m/>
    <m/>
    <m/>
    <m/>
    <m/>
    <m/>
    <m/>
    <m/>
    <m/>
    <m/>
  </r>
  <r>
    <x v="131"/>
    <x v="39"/>
    <x v="150"/>
    <m/>
    <m/>
    <m/>
    <m/>
    <m/>
    <m/>
    <m/>
    <m/>
    <m/>
    <m/>
    <m/>
    <m/>
    <m/>
    <m/>
    <m/>
    <m/>
    <m/>
    <m/>
    <m/>
    <m/>
    <m/>
    <m/>
  </r>
  <r>
    <x v="131"/>
    <x v="39"/>
    <x v="150"/>
    <m/>
    <m/>
    <m/>
    <m/>
    <m/>
    <m/>
    <m/>
    <m/>
    <m/>
    <m/>
    <m/>
    <m/>
    <m/>
    <m/>
    <m/>
    <m/>
    <m/>
    <m/>
    <m/>
    <m/>
    <m/>
    <m/>
  </r>
  <r>
    <x v="131"/>
    <x v="39"/>
    <x v="150"/>
    <m/>
    <m/>
    <m/>
    <m/>
    <m/>
    <m/>
    <m/>
    <m/>
    <m/>
    <m/>
    <m/>
    <m/>
    <m/>
    <m/>
    <m/>
    <m/>
    <m/>
    <m/>
    <m/>
    <m/>
    <m/>
    <m/>
  </r>
  <r>
    <x v="131"/>
    <x v="39"/>
    <x v="150"/>
    <m/>
    <m/>
    <m/>
    <m/>
    <m/>
    <m/>
    <m/>
    <m/>
    <m/>
    <m/>
    <m/>
    <m/>
    <m/>
    <m/>
    <m/>
    <m/>
    <m/>
    <m/>
    <m/>
    <m/>
    <m/>
    <m/>
  </r>
  <r>
    <x v="131"/>
    <x v="39"/>
    <x v="150"/>
    <m/>
    <m/>
    <m/>
    <m/>
    <m/>
    <m/>
    <m/>
    <m/>
    <m/>
    <m/>
    <m/>
    <m/>
    <m/>
    <m/>
    <m/>
    <m/>
    <m/>
    <m/>
    <m/>
    <m/>
    <m/>
    <m/>
  </r>
  <r>
    <x v="131"/>
    <x v="39"/>
    <x v="150"/>
    <m/>
    <m/>
    <m/>
    <m/>
    <m/>
    <m/>
    <m/>
    <m/>
    <m/>
    <m/>
    <m/>
    <m/>
    <m/>
    <m/>
    <m/>
    <m/>
    <m/>
    <m/>
    <m/>
    <m/>
    <m/>
    <m/>
  </r>
  <r>
    <x v="131"/>
    <x v="39"/>
    <x v="150"/>
    <m/>
    <m/>
    <m/>
    <m/>
    <m/>
    <m/>
    <m/>
    <m/>
    <m/>
    <m/>
    <m/>
    <m/>
    <m/>
    <m/>
    <m/>
    <m/>
    <m/>
    <m/>
    <m/>
    <m/>
    <m/>
    <m/>
  </r>
  <r>
    <x v="131"/>
    <x v="39"/>
    <x v="150"/>
    <m/>
    <m/>
    <m/>
    <m/>
    <m/>
    <m/>
    <m/>
    <m/>
    <m/>
    <m/>
    <m/>
    <m/>
    <m/>
    <m/>
    <m/>
    <m/>
    <m/>
    <m/>
    <m/>
    <m/>
    <m/>
    <m/>
  </r>
  <r>
    <x v="131"/>
    <x v="39"/>
    <x v="150"/>
    <m/>
    <m/>
    <m/>
    <m/>
    <m/>
    <m/>
    <m/>
    <m/>
    <m/>
    <m/>
    <m/>
    <m/>
    <m/>
    <m/>
    <m/>
    <m/>
    <m/>
    <m/>
    <m/>
    <m/>
    <m/>
    <m/>
  </r>
  <r>
    <x v="131"/>
    <x v="39"/>
    <x v="150"/>
    <m/>
    <m/>
    <m/>
    <m/>
    <m/>
    <m/>
    <m/>
    <m/>
    <m/>
    <m/>
    <m/>
    <m/>
    <m/>
    <m/>
    <m/>
    <m/>
    <m/>
    <m/>
    <m/>
    <m/>
    <m/>
    <m/>
  </r>
  <r>
    <x v="131"/>
    <x v="39"/>
    <x v="150"/>
    <m/>
    <m/>
    <m/>
    <m/>
    <m/>
    <m/>
    <m/>
    <m/>
    <m/>
    <m/>
    <m/>
    <m/>
    <m/>
    <m/>
    <m/>
    <m/>
    <m/>
    <m/>
    <m/>
    <m/>
    <m/>
    <m/>
  </r>
  <r>
    <x v="131"/>
    <x v="39"/>
    <x v="150"/>
    <m/>
    <m/>
    <m/>
    <m/>
    <m/>
    <m/>
    <m/>
    <m/>
    <m/>
    <m/>
    <m/>
    <m/>
    <m/>
    <m/>
    <m/>
    <m/>
    <m/>
    <m/>
    <m/>
    <m/>
    <m/>
    <m/>
  </r>
  <r>
    <x v="131"/>
    <x v="39"/>
    <x v="150"/>
    <m/>
    <m/>
    <m/>
    <m/>
    <m/>
    <m/>
    <m/>
    <m/>
    <m/>
    <m/>
    <m/>
    <m/>
    <m/>
    <m/>
    <m/>
    <m/>
    <m/>
    <m/>
    <m/>
    <m/>
    <m/>
    <m/>
  </r>
  <r>
    <x v="131"/>
    <x v="39"/>
    <x v="150"/>
    <m/>
    <m/>
    <m/>
    <m/>
    <m/>
    <m/>
    <m/>
    <m/>
    <m/>
    <m/>
    <m/>
    <m/>
    <m/>
    <m/>
    <m/>
    <m/>
    <m/>
    <m/>
    <m/>
    <m/>
    <m/>
    <m/>
  </r>
  <r>
    <x v="131"/>
    <x v="39"/>
    <x v="150"/>
    <m/>
    <m/>
    <m/>
    <m/>
    <m/>
    <m/>
    <m/>
    <m/>
    <m/>
    <m/>
    <m/>
    <m/>
    <m/>
    <m/>
    <m/>
    <m/>
    <m/>
    <m/>
    <m/>
    <m/>
    <m/>
    <m/>
  </r>
  <r>
    <x v="131"/>
    <x v="39"/>
    <x v="150"/>
    <m/>
    <m/>
    <m/>
    <m/>
    <m/>
    <m/>
    <m/>
    <m/>
    <m/>
    <m/>
    <m/>
    <m/>
    <m/>
    <m/>
    <m/>
    <m/>
    <m/>
    <m/>
    <m/>
    <m/>
    <m/>
    <m/>
  </r>
  <r>
    <x v="131"/>
    <x v="39"/>
    <x v="150"/>
    <m/>
    <m/>
    <m/>
    <m/>
    <m/>
    <m/>
    <m/>
    <m/>
    <m/>
    <m/>
    <m/>
    <m/>
    <m/>
    <m/>
    <m/>
    <m/>
    <m/>
    <m/>
    <m/>
    <m/>
    <m/>
    <m/>
  </r>
  <r>
    <x v="131"/>
    <x v="39"/>
    <x v="150"/>
    <m/>
    <m/>
    <m/>
    <m/>
    <m/>
    <m/>
    <m/>
    <m/>
    <m/>
    <m/>
    <m/>
    <m/>
    <m/>
    <m/>
    <m/>
    <m/>
    <m/>
    <m/>
    <m/>
    <m/>
    <m/>
    <m/>
  </r>
  <r>
    <x v="131"/>
    <x v="39"/>
    <x v="150"/>
    <m/>
    <m/>
    <m/>
    <m/>
    <m/>
    <m/>
    <m/>
    <m/>
    <m/>
    <m/>
    <m/>
    <m/>
    <m/>
    <m/>
    <m/>
    <m/>
    <m/>
    <m/>
    <m/>
    <m/>
    <m/>
    <m/>
  </r>
  <r>
    <x v="131"/>
    <x v="39"/>
    <x v="150"/>
    <m/>
    <m/>
    <m/>
    <m/>
    <m/>
    <m/>
    <m/>
    <m/>
    <m/>
    <m/>
    <m/>
    <m/>
    <m/>
    <m/>
    <m/>
    <m/>
    <m/>
    <m/>
    <m/>
    <m/>
    <m/>
    <m/>
  </r>
  <r>
    <x v="131"/>
    <x v="39"/>
    <x v="150"/>
    <m/>
    <m/>
    <m/>
    <m/>
    <m/>
    <m/>
    <m/>
    <m/>
    <m/>
    <m/>
    <m/>
    <m/>
    <m/>
    <m/>
    <m/>
    <m/>
    <m/>
    <m/>
    <m/>
    <m/>
    <m/>
    <m/>
  </r>
  <r>
    <x v="131"/>
    <x v="39"/>
    <x v="150"/>
    <m/>
    <m/>
    <m/>
    <m/>
    <m/>
    <m/>
    <m/>
    <m/>
    <m/>
    <m/>
    <m/>
    <m/>
    <m/>
    <m/>
    <m/>
    <m/>
    <m/>
    <m/>
    <m/>
    <m/>
    <m/>
    <m/>
  </r>
  <r>
    <x v="131"/>
    <x v="39"/>
    <x v="150"/>
    <m/>
    <m/>
    <m/>
    <m/>
    <m/>
    <m/>
    <m/>
    <m/>
    <m/>
    <m/>
    <m/>
    <m/>
    <m/>
    <m/>
    <m/>
    <m/>
    <m/>
    <m/>
    <m/>
    <m/>
    <m/>
    <m/>
  </r>
  <r>
    <x v="131"/>
    <x v="39"/>
    <x v="150"/>
    <m/>
    <m/>
    <m/>
    <m/>
    <m/>
    <m/>
    <m/>
    <m/>
    <m/>
    <m/>
    <m/>
    <m/>
    <m/>
    <m/>
    <m/>
    <m/>
    <m/>
    <m/>
    <m/>
    <m/>
    <m/>
    <m/>
  </r>
  <r>
    <x v="131"/>
    <x v="39"/>
    <x v="150"/>
    <m/>
    <m/>
    <m/>
    <m/>
    <m/>
    <m/>
    <m/>
    <m/>
    <m/>
    <m/>
    <m/>
    <m/>
    <m/>
    <m/>
    <m/>
    <m/>
    <m/>
    <m/>
    <m/>
    <m/>
    <m/>
    <m/>
  </r>
  <r>
    <x v="131"/>
    <x v="39"/>
    <x v="150"/>
    <m/>
    <m/>
    <m/>
    <m/>
    <m/>
    <m/>
    <m/>
    <m/>
    <m/>
    <m/>
    <m/>
    <m/>
    <m/>
    <m/>
    <m/>
    <m/>
    <m/>
    <m/>
    <m/>
    <m/>
    <m/>
    <m/>
  </r>
  <r>
    <x v="131"/>
    <x v="39"/>
    <x v="150"/>
    <m/>
    <m/>
    <m/>
    <m/>
    <m/>
    <m/>
    <m/>
    <m/>
    <m/>
    <m/>
    <m/>
    <m/>
    <m/>
    <m/>
    <m/>
    <m/>
    <m/>
    <m/>
    <m/>
    <m/>
    <m/>
    <m/>
  </r>
  <r>
    <x v="131"/>
    <x v="39"/>
    <x v="150"/>
    <m/>
    <m/>
    <m/>
    <m/>
    <m/>
    <m/>
    <m/>
    <m/>
    <m/>
    <m/>
    <m/>
    <m/>
    <m/>
    <m/>
    <m/>
    <m/>
    <m/>
    <m/>
    <m/>
    <m/>
    <m/>
    <m/>
  </r>
  <r>
    <x v="131"/>
    <x v="39"/>
    <x v="150"/>
    <m/>
    <m/>
    <m/>
    <m/>
    <m/>
    <m/>
    <m/>
    <m/>
    <m/>
    <m/>
    <m/>
    <m/>
    <m/>
    <m/>
    <m/>
    <m/>
    <m/>
    <m/>
    <m/>
    <m/>
    <m/>
    <m/>
  </r>
  <r>
    <x v="131"/>
    <x v="39"/>
    <x v="150"/>
    <m/>
    <m/>
    <m/>
    <m/>
    <m/>
    <m/>
    <m/>
    <m/>
    <m/>
    <m/>
    <m/>
    <m/>
    <m/>
    <m/>
    <m/>
    <m/>
    <m/>
    <m/>
    <m/>
    <m/>
    <m/>
    <m/>
  </r>
  <r>
    <x v="131"/>
    <x v="39"/>
    <x v="150"/>
    <m/>
    <m/>
    <m/>
    <m/>
    <m/>
    <m/>
    <m/>
    <m/>
    <m/>
    <m/>
    <m/>
    <m/>
    <m/>
    <m/>
    <m/>
    <m/>
    <m/>
    <m/>
    <m/>
    <m/>
    <m/>
    <m/>
  </r>
  <r>
    <x v="131"/>
    <x v="39"/>
    <x v="150"/>
    <m/>
    <m/>
    <m/>
    <m/>
    <m/>
    <m/>
    <m/>
    <m/>
    <m/>
    <m/>
    <m/>
    <m/>
    <m/>
    <m/>
    <m/>
    <m/>
    <m/>
    <m/>
    <m/>
    <m/>
    <m/>
    <m/>
  </r>
  <r>
    <x v="131"/>
    <x v="39"/>
    <x v="150"/>
    <m/>
    <m/>
    <m/>
    <m/>
    <m/>
    <m/>
    <m/>
    <m/>
    <m/>
    <m/>
    <m/>
    <m/>
    <m/>
    <m/>
    <m/>
    <m/>
    <m/>
    <m/>
    <m/>
    <m/>
    <m/>
    <m/>
  </r>
  <r>
    <x v="131"/>
    <x v="39"/>
    <x v="150"/>
    <m/>
    <m/>
    <m/>
    <m/>
    <m/>
    <m/>
    <m/>
    <m/>
    <m/>
    <m/>
    <m/>
    <m/>
    <m/>
    <m/>
    <m/>
    <m/>
    <m/>
    <m/>
    <m/>
    <m/>
    <m/>
    <m/>
  </r>
  <r>
    <x v="131"/>
    <x v="39"/>
    <x v="150"/>
    <m/>
    <m/>
    <m/>
    <m/>
    <m/>
    <m/>
    <m/>
    <m/>
    <m/>
    <m/>
    <m/>
    <m/>
    <m/>
    <m/>
    <m/>
    <m/>
    <m/>
    <m/>
    <m/>
    <m/>
    <m/>
    <m/>
  </r>
  <r>
    <x v="131"/>
    <x v="39"/>
    <x v="150"/>
    <m/>
    <m/>
    <m/>
    <m/>
    <m/>
    <m/>
    <m/>
    <m/>
    <m/>
    <m/>
    <m/>
    <m/>
    <m/>
    <m/>
    <m/>
    <m/>
    <m/>
    <m/>
    <m/>
    <m/>
    <m/>
    <m/>
  </r>
  <r>
    <x v="131"/>
    <x v="39"/>
    <x v="150"/>
    <m/>
    <m/>
    <m/>
    <m/>
    <m/>
    <m/>
    <m/>
    <m/>
    <m/>
    <m/>
    <m/>
    <m/>
    <m/>
    <m/>
    <m/>
    <m/>
    <m/>
    <m/>
    <m/>
    <m/>
    <m/>
    <m/>
  </r>
  <r>
    <x v="131"/>
    <x v="39"/>
    <x v="150"/>
    <m/>
    <m/>
    <m/>
    <m/>
    <m/>
    <m/>
    <m/>
    <m/>
    <m/>
    <m/>
    <m/>
    <m/>
    <m/>
    <m/>
    <m/>
    <m/>
    <m/>
    <m/>
    <m/>
    <m/>
    <m/>
    <m/>
  </r>
  <r>
    <x v="131"/>
    <x v="39"/>
    <x v="150"/>
    <m/>
    <m/>
    <m/>
    <m/>
    <m/>
    <m/>
    <m/>
    <m/>
    <m/>
    <m/>
    <m/>
    <m/>
    <m/>
    <m/>
    <m/>
    <m/>
    <m/>
    <m/>
    <m/>
    <m/>
    <m/>
    <m/>
  </r>
  <r>
    <x v="131"/>
    <x v="39"/>
    <x v="150"/>
    <m/>
    <m/>
    <m/>
    <m/>
    <m/>
    <m/>
    <m/>
    <m/>
    <m/>
    <m/>
    <m/>
    <m/>
    <m/>
    <m/>
    <m/>
    <m/>
    <m/>
    <m/>
    <m/>
    <m/>
    <m/>
    <m/>
  </r>
  <r>
    <x v="131"/>
    <x v="39"/>
    <x v="150"/>
    <m/>
    <m/>
    <m/>
    <m/>
    <m/>
    <m/>
    <m/>
    <m/>
    <m/>
    <m/>
    <m/>
    <m/>
    <m/>
    <m/>
    <m/>
    <m/>
    <m/>
    <m/>
    <m/>
    <m/>
    <m/>
    <m/>
  </r>
  <r>
    <x v="131"/>
    <x v="39"/>
    <x v="150"/>
    <m/>
    <m/>
    <m/>
    <m/>
    <m/>
    <m/>
    <m/>
    <m/>
    <m/>
    <m/>
    <m/>
    <m/>
    <m/>
    <m/>
    <m/>
    <m/>
    <m/>
    <m/>
    <m/>
    <m/>
    <m/>
    <m/>
  </r>
  <r>
    <x v="131"/>
    <x v="39"/>
    <x v="150"/>
    <m/>
    <m/>
    <m/>
    <m/>
    <m/>
    <m/>
    <m/>
    <m/>
    <m/>
    <m/>
    <m/>
    <m/>
    <m/>
    <m/>
    <m/>
    <m/>
    <m/>
    <m/>
    <m/>
    <m/>
    <m/>
    <m/>
  </r>
  <r>
    <x v="131"/>
    <x v="39"/>
    <x v="150"/>
    <m/>
    <m/>
    <m/>
    <m/>
    <m/>
    <m/>
    <m/>
    <m/>
    <m/>
    <m/>
    <m/>
    <m/>
    <m/>
    <m/>
    <m/>
    <m/>
    <m/>
    <m/>
    <m/>
    <m/>
    <m/>
    <m/>
  </r>
  <r>
    <x v="131"/>
    <x v="39"/>
    <x v="150"/>
    <m/>
    <m/>
    <m/>
    <m/>
    <m/>
    <m/>
    <m/>
    <m/>
    <m/>
    <m/>
    <m/>
    <m/>
    <m/>
    <m/>
    <m/>
    <m/>
    <m/>
    <m/>
    <m/>
    <m/>
    <m/>
    <m/>
  </r>
  <r>
    <x v="131"/>
    <x v="39"/>
    <x v="150"/>
    <m/>
    <m/>
    <m/>
    <m/>
    <m/>
    <m/>
    <m/>
    <m/>
    <m/>
    <m/>
    <m/>
    <m/>
    <m/>
    <m/>
    <m/>
    <m/>
    <m/>
    <m/>
    <m/>
    <m/>
    <m/>
    <m/>
  </r>
  <r>
    <x v="131"/>
    <x v="39"/>
    <x v="150"/>
    <m/>
    <m/>
    <m/>
    <m/>
    <m/>
    <m/>
    <m/>
    <m/>
    <m/>
    <m/>
    <m/>
    <m/>
    <m/>
    <m/>
    <m/>
    <m/>
    <m/>
    <m/>
    <m/>
    <m/>
    <m/>
    <m/>
  </r>
  <r>
    <x v="131"/>
    <x v="39"/>
    <x v="150"/>
    <m/>
    <m/>
    <m/>
    <m/>
    <m/>
    <m/>
    <m/>
    <m/>
    <m/>
    <m/>
    <m/>
    <m/>
    <m/>
    <m/>
    <m/>
    <m/>
    <m/>
    <m/>
    <m/>
    <m/>
    <m/>
    <m/>
  </r>
  <r>
    <x v="131"/>
    <x v="39"/>
    <x v="150"/>
    <m/>
    <m/>
    <m/>
    <m/>
    <m/>
    <m/>
    <m/>
    <m/>
    <m/>
    <m/>
    <m/>
    <m/>
    <m/>
    <m/>
    <m/>
    <m/>
    <m/>
    <m/>
    <m/>
    <m/>
    <m/>
    <m/>
  </r>
  <r>
    <x v="131"/>
    <x v="39"/>
    <x v="150"/>
    <m/>
    <m/>
    <m/>
    <m/>
    <m/>
    <m/>
    <m/>
    <m/>
    <m/>
    <m/>
    <m/>
    <m/>
    <m/>
    <m/>
    <m/>
    <m/>
    <m/>
    <m/>
    <m/>
    <m/>
    <m/>
    <m/>
  </r>
  <r>
    <x v="131"/>
    <x v="39"/>
    <x v="150"/>
    <m/>
    <m/>
    <m/>
    <m/>
    <m/>
    <m/>
    <m/>
    <m/>
    <m/>
    <m/>
    <m/>
    <m/>
    <m/>
    <m/>
    <m/>
    <m/>
    <m/>
    <m/>
    <m/>
    <m/>
    <m/>
    <m/>
  </r>
  <r>
    <x v="131"/>
    <x v="39"/>
    <x v="150"/>
    <m/>
    <m/>
    <m/>
    <m/>
    <m/>
    <m/>
    <m/>
    <m/>
    <m/>
    <m/>
    <m/>
    <m/>
    <m/>
    <m/>
    <m/>
    <m/>
    <m/>
    <m/>
    <m/>
    <m/>
    <m/>
    <m/>
  </r>
  <r>
    <x v="131"/>
    <x v="39"/>
    <x v="150"/>
    <m/>
    <m/>
    <m/>
    <m/>
    <m/>
    <m/>
    <m/>
    <m/>
    <m/>
    <m/>
    <m/>
    <m/>
    <m/>
    <m/>
    <m/>
    <m/>
    <m/>
    <m/>
    <m/>
    <m/>
    <m/>
    <m/>
  </r>
  <r>
    <x v="131"/>
    <x v="39"/>
    <x v="150"/>
    <m/>
    <m/>
    <m/>
    <m/>
    <m/>
    <m/>
    <m/>
    <m/>
    <m/>
    <m/>
    <m/>
    <m/>
    <m/>
    <m/>
    <m/>
    <m/>
    <m/>
    <m/>
    <m/>
    <m/>
    <m/>
    <m/>
  </r>
  <r>
    <x v="131"/>
    <x v="39"/>
    <x v="150"/>
    <m/>
    <m/>
    <m/>
    <m/>
    <m/>
    <m/>
    <m/>
    <m/>
    <m/>
    <m/>
    <m/>
    <m/>
    <m/>
    <m/>
    <m/>
    <m/>
    <m/>
    <m/>
    <m/>
    <m/>
    <m/>
    <m/>
  </r>
  <r>
    <x v="131"/>
    <x v="39"/>
    <x v="150"/>
    <m/>
    <m/>
    <m/>
    <m/>
    <m/>
    <m/>
    <m/>
    <m/>
    <m/>
    <m/>
    <m/>
    <m/>
    <m/>
    <m/>
    <m/>
    <m/>
    <m/>
    <m/>
    <m/>
    <m/>
    <m/>
    <m/>
  </r>
  <r>
    <x v="131"/>
    <x v="39"/>
    <x v="150"/>
    <m/>
    <m/>
    <m/>
    <m/>
    <m/>
    <m/>
    <m/>
    <m/>
    <m/>
    <m/>
    <m/>
    <m/>
    <m/>
    <m/>
    <m/>
    <m/>
    <m/>
    <m/>
    <m/>
    <m/>
    <m/>
    <m/>
  </r>
  <r>
    <x v="131"/>
    <x v="39"/>
    <x v="150"/>
    <m/>
    <m/>
    <m/>
    <m/>
    <m/>
    <m/>
    <m/>
    <m/>
    <m/>
    <m/>
    <m/>
    <m/>
    <m/>
    <m/>
    <m/>
    <m/>
    <m/>
    <m/>
    <m/>
    <m/>
    <m/>
    <m/>
  </r>
  <r>
    <x v="131"/>
    <x v="39"/>
    <x v="150"/>
    <m/>
    <m/>
    <m/>
    <m/>
    <m/>
    <m/>
    <m/>
    <m/>
    <m/>
    <m/>
    <m/>
    <m/>
    <m/>
    <m/>
    <m/>
    <m/>
    <m/>
    <m/>
    <m/>
    <m/>
    <m/>
    <m/>
  </r>
  <r>
    <x v="131"/>
    <x v="39"/>
    <x v="150"/>
    <m/>
    <m/>
    <m/>
    <m/>
    <m/>
    <m/>
    <m/>
    <m/>
    <m/>
    <m/>
    <m/>
    <m/>
    <m/>
    <m/>
    <m/>
    <m/>
    <m/>
    <m/>
    <m/>
    <m/>
    <m/>
    <m/>
  </r>
  <r>
    <x v="131"/>
    <x v="39"/>
    <x v="150"/>
    <m/>
    <m/>
    <m/>
    <m/>
    <m/>
    <m/>
    <m/>
    <m/>
    <m/>
    <m/>
    <m/>
    <m/>
    <m/>
    <m/>
    <m/>
    <m/>
    <m/>
    <m/>
    <m/>
    <m/>
    <m/>
    <m/>
  </r>
  <r>
    <x v="131"/>
    <x v="39"/>
    <x v="150"/>
    <m/>
    <m/>
    <m/>
    <m/>
    <m/>
    <m/>
    <m/>
    <m/>
    <m/>
    <m/>
    <m/>
    <m/>
    <m/>
    <m/>
    <m/>
    <m/>
    <m/>
    <m/>
    <m/>
    <m/>
    <m/>
    <m/>
  </r>
  <r>
    <x v="131"/>
    <x v="39"/>
    <x v="150"/>
    <m/>
    <m/>
    <m/>
    <m/>
    <m/>
    <m/>
    <m/>
    <m/>
    <m/>
    <m/>
    <m/>
    <m/>
    <m/>
    <m/>
    <m/>
    <m/>
    <m/>
    <m/>
    <m/>
    <m/>
    <m/>
    <m/>
  </r>
  <r>
    <x v="131"/>
    <x v="39"/>
    <x v="150"/>
    <m/>
    <m/>
    <m/>
    <m/>
    <m/>
    <m/>
    <m/>
    <m/>
    <m/>
    <m/>
    <m/>
    <m/>
    <m/>
    <m/>
    <m/>
    <m/>
    <m/>
    <m/>
    <m/>
    <m/>
    <m/>
    <m/>
  </r>
  <r>
    <x v="131"/>
    <x v="39"/>
    <x v="150"/>
    <m/>
    <m/>
    <m/>
    <m/>
    <m/>
    <m/>
    <m/>
    <m/>
    <m/>
    <m/>
    <m/>
    <m/>
    <m/>
    <m/>
    <m/>
    <m/>
    <m/>
    <m/>
    <m/>
    <m/>
    <m/>
    <m/>
  </r>
  <r>
    <x v="131"/>
    <x v="39"/>
    <x v="150"/>
    <m/>
    <m/>
    <m/>
    <m/>
    <m/>
    <m/>
    <m/>
    <m/>
    <m/>
    <m/>
    <m/>
    <m/>
    <m/>
    <m/>
    <m/>
    <m/>
    <m/>
    <m/>
    <m/>
    <m/>
    <m/>
    <m/>
  </r>
  <r>
    <x v="131"/>
    <x v="39"/>
    <x v="150"/>
    <m/>
    <m/>
    <m/>
    <m/>
    <m/>
    <m/>
    <m/>
    <m/>
    <m/>
    <m/>
    <m/>
    <m/>
    <m/>
    <m/>
    <m/>
    <m/>
    <m/>
    <m/>
    <m/>
    <m/>
    <m/>
    <m/>
  </r>
  <r>
    <x v="131"/>
    <x v="39"/>
    <x v="150"/>
    <m/>
    <m/>
    <m/>
    <m/>
    <m/>
    <m/>
    <m/>
    <m/>
    <m/>
    <m/>
    <m/>
    <m/>
    <m/>
    <m/>
    <m/>
    <m/>
    <m/>
    <m/>
    <m/>
    <m/>
    <m/>
    <m/>
  </r>
  <r>
    <x v="131"/>
    <x v="39"/>
    <x v="150"/>
    <m/>
    <m/>
    <m/>
    <m/>
    <m/>
    <m/>
    <m/>
    <m/>
    <m/>
    <m/>
    <m/>
    <m/>
    <m/>
    <m/>
    <m/>
    <m/>
    <m/>
    <m/>
    <m/>
    <m/>
    <m/>
    <m/>
  </r>
  <r>
    <x v="131"/>
    <x v="39"/>
    <x v="150"/>
    <m/>
    <m/>
    <m/>
    <m/>
    <m/>
    <m/>
    <m/>
    <m/>
    <m/>
    <m/>
    <m/>
    <m/>
    <m/>
    <m/>
    <m/>
    <m/>
    <m/>
    <m/>
    <m/>
    <m/>
    <m/>
    <m/>
  </r>
  <r>
    <x v="131"/>
    <x v="39"/>
    <x v="150"/>
    <m/>
    <m/>
    <m/>
    <m/>
    <m/>
    <m/>
    <m/>
    <m/>
    <m/>
    <m/>
    <m/>
    <m/>
    <m/>
    <m/>
    <m/>
    <m/>
    <m/>
    <m/>
    <m/>
    <m/>
    <m/>
    <m/>
  </r>
  <r>
    <x v="131"/>
    <x v="39"/>
    <x v="150"/>
    <m/>
    <m/>
    <m/>
    <m/>
    <m/>
    <m/>
    <m/>
    <m/>
    <m/>
    <m/>
    <m/>
    <m/>
    <m/>
    <m/>
    <m/>
    <m/>
    <m/>
    <m/>
    <m/>
    <m/>
    <m/>
    <m/>
  </r>
  <r>
    <x v="131"/>
    <x v="39"/>
    <x v="150"/>
    <m/>
    <m/>
    <m/>
    <m/>
    <m/>
    <m/>
    <m/>
    <m/>
    <m/>
    <m/>
    <m/>
    <m/>
    <m/>
    <m/>
    <m/>
    <m/>
    <m/>
    <m/>
    <m/>
    <m/>
    <m/>
    <m/>
  </r>
  <r>
    <x v="131"/>
    <x v="39"/>
    <x v="150"/>
    <m/>
    <m/>
    <m/>
    <m/>
    <m/>
    <m/>
    <m/>
    <m/>
    <m/>
    <m/>
    <m/>
    <m/>
    <m/>
    <m/>
    <m/>
    <m/>
    <m/>
    <m/>
    <m/>
    <m/>
    <m/>
    <m/>
  </r>
  <r>
    <x v="131"/>
    <x v="39"/>
    <x v="150"/>
    <m/>
    <m/>
    <m/>
    <m/>
    <m/>
    <m/>
    <m/>
    <m/>
    <m/>
    <m/>
    <m/>
    <m/>
    <m/>
    <m/>
    <m/>
    <m/>
    <m/>
    <m/>
    <m/>
    <m/>
    <m/>
    <m/>
  </r>
  <r>
    <x v="131"/>
    <x v="39"/>
    <x v="150"/>
    <m/>
    <m/>
    <m/>
    <m/>
    <m/>
    <m/>
    <m/>
    <m/>
    <m/>
    <m/>
    <m/>
    <m/>
    <m/>
    <m/>
    <m/>
    <m/>
    <m/>
    <m/>
    <m/>
    <m/>
    <m/>
    <m/>
  </r>
  <r>
    <x v="131"/>
    <x v="39"/>
    <x v="150"/>
    <m/>
    <m/>
    <m/>
    <m/>
    <m/>
    <m/>
    <m/>
    <m/>
    <m/>
    <m/>
    <m/>
    <m/>
    <m/>
    <m/>
    <m/>
    <m/>
    <m/>
    <m/>
    <m/>
    <m/>
    <m/>
    <m/>
  </r>
  <r>
    <x v="131"/>
    <x v="39"/>
    <x v="150"/>
    <m/>
    <m/>
    <m/>
    <m/>
    <m/>
    <m/>
    <m/>
    <m/>
    <m/>
    <m/>
    <m/>
    <m/>
    <m/>
    <m/>
    <m/>
    <m/>
    <m/>
    <m/>
    <m/>
    <m/>
    <m/>
    <m/>
  </r>
  <r>
    <x v="131"/>
    <x v="39"/>
    <x v="150"/>
    <m/>
    <m/>
    <m/>
    <m/>
    <m/>
    <m/>
    <m/>
    <m/>
    <m/>
    <m/>
    <m/>
    <m/>
    <m/>
    <m/>
    <m/>
    <m/>
    <m/>
    <m/>
    <m/>
    <m/>
    <m/>
    <m/>
  </r>
  <r>
    <x v="131"/>
    <x v="39"/>
    <x v="150"/>
    <m/>
    <m/>
    <m/>
    <m/>
    <m/>
    <m/>
    <m/>
    <m/>
    <m/>
    <m/>
    <m/>
    <m/>
    <m/>
    <m/>
    <m/>
    <m/>
    <m/>
    <m/>
    <m/>
    <m/>
    <m/>
    <m/>
  </r>
  <r>
    <x v="131"/>
    <x v="39"/>
    <x v="150"/>
    <m/>
    <m/>
    <m/>
    <m/>
    <m/>
    <m/>
    <m/>
    <m/>
    <m/>
    <m/>
    <m/>
    <m/>
    <m/>
    <m/>
    <m/>
    <m/>
    <m/>
    <m/>
    <m/>
    <m/>
    <m/>
    <m/>
  </r>
  <r>
    <x v="131"/>
    <x v="39"/>
    <x v="150"/>
    <m/>
    <m/>
    <m/>
    <m/>
    <m/>
    <m/>
    <m/>
    <m/>
    <m/>
    <m/>
    <m/>
    <m/>
    <m/>
    <m/>
    <m/>
    <m/>
    <m/>
    <m/>
    <m/>
    <m/>
    <m/>
    <m/>
  </r>
  <r>
    <x v="131"/>
    <x v="39"/>
    <x v="150"/>
    <m/>
    <m/>
    <m/>
    <m/>
    <m/>
    <m/>
    <m/>
    <m/>
    <m/>
    <m/>
    <m/>
    <m/>
    <m/>
    <m/>
    <m/>
    <m/>
    <m/>
    <m/>
    <m/>
    <m/>
    <m/>
    <m/>
  </r>
  <r>
    <x v="131"/>
    <x v="39"/>
    <x v="150"/>
    <m/>
    <m/>
    <m/>
    <m/>
    <m/>
    <m/>
    <m/>
    <m/>
    <m/>
    <m/>
    <m/>
    <m/>
    <m/>
    <m/>
    <m/>
    <m/>
    <m/>
    <m/>
    <m/>
    <m/>
    <m/>
    <m/>
  </r>
  <r>
    <x v="131"/>
    <x v="39"/>
    <x v="150"/>
    <m/>
    <m/>
    <m/>
    <m/>
    <m/>
    <m/>
    <m/>
    <m/>
    <m/>
    <m/>
    <m/>
    <m/>
    <m/>
    <m/>
    <m/>
    <m/>
    <m/>
    <m/>
    <m/>
    <m/>
    <m/>
    <m/>
  </r>
  <r>
    <x v="131"/>
    <x v="39"/>
    <x v="150"/>
    <m/>
    <m/>
    <m/>
    <m/>
    <m/>
    <m/>
    <m/>
    <m/>
    <m/>
    <m/>
    <m/>
    <m/>
    <m/>
    <m/>
    <m/>
    <m/>
    <m/>
    <m/>
    <m/>
    <m/>
    <m/>
    <m/>
  </r>
  <r>
    <x v="131"/>
    <x v="39"/>
    <x v="150"/>
    <m/>
    <m/>
    <m/>
    <m/>
    <m/>
    <m/>
    <m/>
    <m/>
    <m/>
    <m/>
    <m/>
    <m/>
    <m/>
    <m/>
    <m/>
    <m/>
    <m/>
    <m/>
    <m/>
    <m/>
    <m/>
    <m/>
  </r>
  <r>
    <x v="131"/>
    <x v="39"/>
    <x v="150"/>
    <m/>
    <m/>
    <m/>
    <m/>
    <m/>
    <m/>
    <m/>
    <m/>
    <m/>
    <m/>
    <m/>
    <m/>
    <m/>
    <m/>
    <m/>
    <m/>
    <m/>
    <m/>
    <m/>
    <m/>
    <m/>
    <m/>
  </r>
  <r>
    <x v="131"/>
    <x v="39"/>
    <x v="150"/>
    <m/>
    <m/>
    <m/>
    <m/>
    <m/>
    <m/>
    <m/>
    <m/>
    <m/>
    <m/>
    <m/>
    <m/>
    <m/>
    <m/>
    <m/>
    <m/>
    <m/>
    <m/>
    <m/>
    <m/>
    <m/>
    <m/>
  </r>
  <r>
    <x v="131"/>
    <x v="39"/>
    <x v="150"/>
    <m/>
    <m/>
    <m/>
    <m/>
    <m/>
    <m/>
    <m/>
    <m/>
    <m/>
    <m/>
    <m/>
    <m/>
    <m/>
    <m/>
    <m/>
    <m/>
    <m/>
    <m/>
    <m/>
    <m/>
    <m/>
    <m/>
  </r>
  <r>
    <x v="131"/>
    <x v="39"/>
    <x v="150"/>
    <m/>
    <m/>
    <m/>
    <m/>
    <m/>
    <m/>
    <m/>
    <m/>
    <m/>
    <m/>
    <m/>
    <m/>
    <m/>
    <m/>
    <m/>
    <m/>
    <m/>
    <m/>
    <m/>
    <m/>
    <m/>
    <m/>
  </r>
  <r>
    <x v="131"/>
    <x v="39"/>
    <x v="150"/>
    <m/>
    <m/>
    <m/>
    <m/>
    <m/>
    <m/>
    <m/>
    <m/>
    <m/>
    <m/>
    <m/>
    <m/>
    <m/>
    <m/>
    <m/>
    <m/>
    <m/>
    <m/>
    <m/>
    <m/>
    <m/>
    <m/>
  </r>
  <r>
    <x v="131"/>
    <x v="39"/>
    <x v="150"/>
    <m/>
    <m/>
    <m/>
    <m/>
    <m/>
    <m/>
    <m/>
    <m/>
    <m/>
    <m/>
    <m/>
    <m/>
    <m/>
    <m/>
    <m/>
    <m/>
    <m/>
    <m/>
    <m/>
    <m/>
    <m/>
    <m/>
  </r>
  <r>
    <x v="131"/>
    <x v="39"/>
    <x v="150"/>
    <m/>
    <m/>
    <m/>
    <m/>
    <m/>
    <m/>
    <m/>
    <m/>
    <m/>
    <m/>
    <m/>
    <m/>
    <m/>
    <m/>
    <m/>
    <m/>
    <m/>
    <m/>
    <m/>
    <m/>
    <m/>
    <m/>
  </r>
  <r>
    <x v="131"/>
    <x v="39"/>
    <x v="150"/>
    <m/>
    <m/>
    <m/>
    <m/>
    <m/>
    <m/>
    <m/>
    <m/>
    <m/>
    <m/>
    <m/>
    <m/>
    <m/>
    <m/>
    <m/>
    <m/>
    <m/>
    <m/>
    <m/>
    <m/>
    <m/>
    <m/>
  </r>
  <r>
    <x v="131"/>
    <x v="39"/>
    <x v="150"/>
    <m/>
    <m/>
    <m/>
    <m/>
    <m/>
    <m/>
    <m/>
    <m/>
    <m/>
    <m/>
    <m/>
    <m/>
    <m/>
    <m/>
    <m/>
    <m/>
    <m/>
    <m/>
    <m/>
    <m/>
    <m/>
    <m/>
  </r>
  <r>
    <x v="131"/>
    <x v="39"/>
    <x v="150"/>
    <m/>
    <m/>
    <m/>
    <m/>
    <m/>
    <m/>
    <m/>
    <m/>
    <m/>
    <m/>
    <m/>
    <m/>
    <m/>
    <m/>
    <m/>
    <m/>
    <m/>
    <m/>
    <m/>
    <m/>
    <m/>
    <m/>
  </r>
  <r>
    <x v="131"/>
    <x v="39"/>
    <x v="150"/>
    <m/>
    <m/>
    <m/>
    <m/>
    <m/>
    <m/>
    <m/>
    <m/>
    <m/>
    <m/>
    <m/>
    <m/>
    <m/>
    <m/>
    <m/>
    <m/>
    <m/>
    <m/>
    <m/>
    <m/>
    <m/>
    <m/>
  </r>
  <r>
    <x v="131"/>
    <x v="39"/>
    <x v="150"/>
    <m/>
    <m/>
    <m/>
    <m/>
    <m/>
    <m/>
    <m/>
    <m/>
    <m/>
    <m/>
    <m/>
    <m/>
    <m/>
    <m/>
    <m/>
    <m/>
    <m/>
    <m/>
    <m/>
    <m/>
    <m/>
    <m/>
  </r>
  <r>
    <x v="131"/>
    <x v="39"/>
    <x v="150"/>
    <m/>
    <m/>
    <m/>
    <m/>
    <m/>
    <m/>
    <m/>
    <m/>
    <m/>
    <m/>
    <m/>
    <m/>
    <m/>
    <m/>
    <m/>
    <m/>
    <m/>
    <m/>
    <m/>
    <m/>
    <m/>
    <m/>
  </r>
  <r>
    <x v="131"/>
    <x v="39"/>
    <x v="150"/>
    <m/>
    <m/>
    <m/>
    <m/>
    <m/>
    <m/>
    <m/>
    <m/>
    <m/>
    <m/>
    <m/>
    <m/>
    <m/>
    <m/>
    <m/>
    <m/>
    <m/>
    <m/>
    <m/>
    <m/>
    <m/>
    <m/>
  </r>
  <r>
    <x v="131"/>
    <x v="39"/>
    <x v="150"/>
    <m/>
    <m/>
    <m/>
    <m/>
    <m/>
    <m/>
    <m/>
    <m/>
    <m/>
    <m/>
    <m/>
    <m/>
    <m/>
    <m/>
    <m/>
    <m/>
    <m/>
    <m/>
    <m/>
    <m/>
    <m/>
    <m/>
  </r>
  <r>
    <x v="131"/>
    <x v="39"/>
    <x v="150"/>
    <m/>
    <m/>
    <m/>
    <m/>
    <m/>
    <m/>
    <m/>
    <m/>
    <m/>
    <m/>
    <m/>
    <m/>
    <m/>
    <m/>
    <m/>
    <m/>
    <m/>
    <m/>
    <m/>
    <m/>
    <m/>
    <m/>
  </r>
  <r>
    <x v="131"/>
    <x v="39"/>
    <x v="150"/>
    <m/>
    <m/>
    <m/>
    <m/>
    <m/>
    <m/>
    <m/>
    <m/>
    <m/>
    <m/>
    <m/>
    <m/>
    <m/>
    <m/>
    <m/>
    <m/>
    <m/>
    <m/>
    <m/>
    <m/>
    <m/>
    <m/>
  </r>
  <r>
    <x v="131"/>
    <x v="39"/>
    <x v="150"/>
    <m/>
    <m/>
    <m/>
    <m/>
    <m/>
    <m/>
    <m/>
    <m/>
    <m/>
    <m/>
    <m/>
    <m/>
    <m/>
    <m/>
    <m/>
    <m/>
    <m/>
    <m/>
    <m/>
    <m/>
    <m/>
    <m/>
  </r>
  <r>
    <x v="131"/>
    <x v="39"/>
    <x v="150"/>
    <m/>
    <m/>
    <m/>
    <m/>
    <m/>
    <m/>
    <m/>
    <m/>
    <m/>
    <m/>
    <m/>
    <m/>
    <m/>
    <m/>
    <m/>
    <m/>
    <m/>
    <m/>
    <m/>
    <m/>
    <m/>
    <m/>
  </r>
  <r>
    <x v="131"/>
    <x v="39"/>
    <x v="150"/>
    <m/>
    <m/>
    <m/>
    <m/>
    <m/>
    <m/>
    <m/>
    <m/>
    <m/>
    <m/>
    <m/>
    <m/>
    <m/>
    <m/>
    <m/>
    <m/>
    <m/>
    <m/>
    <m/>
    <m/>
    <m/>
    <m/>
  </r>
  <r>
    <x v="131"/>
    <x v="39"/>
    <x v="150"/>
    <m/>
    <m/>
    <m/>
    <m/>
    <m/>
    <m/>
    <m/>
    <m/>
    <m/>
    <m/>
    <m/>
    <m/>
    <m/>
    <m/>
    <m/>
    <m/>
    <m/>
    <m/>
    <m/>
    <m/>
    <m/>
    <m/>
  </r>
  <r>
    <x v="131"/>
    <x v="39"/>
    <x v="150"/>
    <m/>
    <m/>
    <m/>
    <m/>
    <m/>
    <m/>
    <m/>
    <m/>
    <m/>
    <m/>
    <m/>
    <m/>
    <m/>
    <m/>
    <m/>
    <m/>
    <m/>
    <m/>
    <m/>
    <m/>
    <m/>
    <m/>
  </r>
  <r>
    <x v="131"/>
    <x v="39"/>
    <x v="150"/>
    <m/>
    <m/>
    <m/>
    <m/>
    <m/>
    <m/>
    <m/>
    <m/>
    <m/>
    <m/>
    <m/>
    <m/>
    <m/>
    <m/>
    <m/>
    <m/>
    <m/>
    <m/>
    <m/>
    <m/>
    <m/>
    <m/>
  </r>
  <r>
    <x v="131"/>
    <x v="39"/>
    <x v="150"/>
    <m/>
    <m/>
    <m/>
    <m/>
    <m/>
    <m/>
    <m/>
    <m/>
    <m/>
    <m/>
    <m/>
    <m/>
    <m/>
    <m/>
    <m/>
    <m/>
    <m/>
    <m/>
    <m/>
    <m/>
    <m/>
    <m/>
  </r>
  <r>
    <x v="131"/>
    <x v="39"/>
    <x v="150"/>
    <m/>
    <m/>
    <m/>
    <m/>
    <m/>
    <m/>
    <m/>
    <m/>
    <m/>
    <m/>
    <m/>
    <m/>
    <m/>
    <m/>
    <m/>
    <m/>
    <m/>
    <m/>
    <m/>
    <m/>
    <m/>
    <m/>
  </r>
  <r>
    <x v="131"/>
    <x v="39"/>
    <x v="150"/>
    <m/>
    <m/>
    <m/>
    <m/>
    <m/>
    <m/>
    <m/>
    <m/>
    <m/>
    <m/>
    <m/>
    <m/>
    <m/>
    <m/>
    <m/>
    <m/>
    <m/>
    <m/>
    <m/>
    <m/>
    <m/>
    <m/>
  </r>
  <r>
    <x v="131"/>
    <x v="39"/>
    <x v="150"/>
    <m/>
    <m/>
    <m/>
    <m/>
    <m/>
    <m/>
    <m/>
    <m/>
    <m/>
    <m/>
    <m/>
    <m/>
    <m/>
    <m/>
    <m/>
    <m/>
    <m/>
    <m/>
    <m/>
    <m/>
    <m/>
    <m/>
  </r>
  <r>
    <x v="131"/>
    <x v="39"/>
    <x v="150"/>
    <m/>
    <m/>
    <m/>
    <m/>
    <m/>
    <m/>
    <m/>
    <m/>
    <m/>
    <m/>
    <m/>
    <m/>
    <m/>
    <m/>
    <m/>
    <m/>
    <m/>
    <m/>
    <m/>
    <m/>
    <m/>
    <m/>
  </r>
  <r>
    <x v="131"/>
    <x v="39"/>
    <x v="150"/>
    <m/>
    <m/>
    <m/>
    <m/>
    <m/>
    <m/>
    <m/>
    <m/>
    <m/>
    <m/>
    <m/>
    <m/>
    <m/>
    <m/>
    <m/>
    <m/>
    <m/>
    <m/>
    <m/>
    <m/>
    <m/>
    <m/>
  </r>
  <r>
    <x v="131"/>
    <x v="39"/>
    <x v="150"/>
    <m/>
    <m/>
    <m/>
    <m/>
    <m/>
    <m/>
    <m/>
    <m/>
    <m/>
    <m/>
    <m/>
    <m/>
    <m/>
    <m/>
    <m/>
    <m/>
    <m/>
    <m/>
    <m/>
    <m/>
    <m/>
    <m/>
  </r>
  <r>
    <x v="131"/>
    <x v="39"/>
    <x v="150"/>
    <m/>
    <m/>
    <m/>
    <m/>
    <m/>
    <m/>
    <m/>
    <m/>
    <m/>
    <m/>
    <m/>
    <m/>
    <m/>
    <m/>
    <m/>
    <m/>
    <m/>
    <m/>
    <m/>
    <m/>
    <m/>
    <m/>
  </r>
  <r>
    <x v="131"/>
    <x v="39"/>
    <x v="150"/>
    <m/>
    <m/>
    <m/>
    <m/>
    <m/>
    <m/>
    <m/>
    <m/>
    <m/>
    <m/>
    <m/>
    <m/>
    <m/>
    <m/>
    <m/>
    <m/>
    <m/>
    <m/>
    <m/>
    <m/>
    <m/>
    <m/>
  </r>
  <r>
    <x v="131"/>
    <x v="39"/>
    <x v="150"/>
    <m/>
    <m/>
    <m/>
    <m/>
    <m/>
    <m/>
    <m/>
    <m/>
    <m/>
    <m/>
    <m/>
    <m/>
    <m/>
    <m/>
    <m/>
    <m/>
    <m/>
    <m/>
    <m/>
    <m/>
    <m/>
    <m/>
  </r>
  <r>
    <x v="131"/>
    <x v="39"/>
    <x v="150"/>
    <m/>
    <m/>
    <m/>
    <m/>
    <m/>
    <m/>
    <m/>
    <m/>
    <m/>
    <m/>
    <m/>
    <m/>
    <m/>
    <m/>
    <m/>
    <m/>
    <m/>
    <m/>
    <m/>
    <m/>
    <m/>
    <m/>
  </r>
  <r>
    <x v="131"/>
    <x v="39"/>
    <x v="150"/>
    <m/>
    <m/>
    <m/>
    <m/>
    <m/>
    <m/>
    <m/>
    <m/>
    <m/>
    <m/>
    <m/>
    <m/>
    <m/>
    <m/>
    <m/>
    <m/>
    <m/>
    <m/>
    <m/>
    <m/>
    <m/>
    <m/>
  </r>
  <r>
    <x v="131"/>
    <x v="39"/>
    <x v="150"/>
    <m/>
    <m/>
    <m/>
    <m/>
    <m/>
    <m/>
    <m/>
    <m/>
    <m/>
    <m/>
    <m/>
    <m/>
    <m/>
    <m/>
    <m/>
    <m/>
    <m/>
    <m/>
    <m/>
    <m/>
    <m/>
    <m/>
  </r>
  <r>
    <x v="131"/>
    <x v="39"/>
    <x v="150"/>
    <m/>
    <m/>
    <m/>
    <m/>
    <m/>
    <m/>
    <m/>
    <m/>
    <m/>
    <m/>
    <m/>
    <m/>
    <m/>
    <m/>
    <m/>
    <m/>
    <m/>
    <m/>
    <m/>
    <m/>
    <m/>
    <m/>
  </r>
  <r>
    <x v="131"/>
    <x v="39"/>
    <x v="150"/>
    <m/>
    <m/>
    <m/>
    <m/>
    <m/>
    <m/>
    <m/>
    <m/>
    <m/>
    <m/>
    <m/>
    <m/>
    <m/>
    <m/>
    <m/>
    <m/>
    <m/>
    <m/>
    <m/>
    <m/>
    <m/>
    <m/>
  </r>
  <r>
    <x v="131"/>
    <x v="39"/>
    <x v="150"/>
    <m/>
    <m/>
    <m/>
    <m/>
    <m/>
    <m/>
    <m/>
    <m/>
    <m/>
    <m/>
    <m/>
    <m/>
    <m/>
    <m/>
    <m/>
    <m/>
    <m/>
    <m/>
    <m/>
    <m/>
    <m/>
    <m/>
  </r>
  <r>
    <x v="131"/>
    <x v="39"/>
    <x v="150"/>
    <m/>
    <m/>
    <m/>
    <m/>
    <m/>
    <m/>
    <m/>
    <m/>
    <m/>
    <m/>
    <m/>
    <m/>
    <m/>
    <m/>
    <m/>
    <m/>
    <m/>
    <m/>
    <m/>
    <m/>
    <m/>
    <m/>
  </r>
  <r>
    <x v="131"/>
    <x v="39"/>
    <x v="150"/>
    <m/>
    <m/>
    <m/>
    <m/>
    <m/>
    <m/>
    <m/>
    <m/>
    <m/>
    <m/>
    <m/>
    <m/>
    <m/>
    <m/>
    <m/>
    <m/>
    <m/>
    <m/>
    <m/>
    <m/>
    <m/>
    <m/>
  </r>
  <r>
    <x v="131"/>
    <x v="39"/>
    <x v="150"/>
    <m/>
    <m/>
    <m/>
    <m/>
    <m/>
    <m/>
    <m/>
    <m/>
    <m/>
    <m/>
    <m/>
    <m/>
    <m/>
    <m/>
    <m/>
    <m/>
    <m/>
    <m/>
    <m/>
    <m/>
    <m/>
    <m/>
  </r>
  <r>
    <x v="131"/>
    <x v="39"/>
    <x v="150"/>
    <m/>
    <m/>
    <m/>
    <m/>
    <m/>
    <m/>
    <m/>
    <m/>
    <m/>
    <m/>
    <m/>
    <m/>
    <m/>
    <m/>
    <m/>
    <m/>
    <m/>
    <m/>
    <m/>
    <m/>
    <m/>
    <m/>
  </r>
  <r>
    <x v="131"/>
    <x v="39"/>
    <x v="150"/>
    <m/>
    <m/>
    <m/>
    <m/>
    <m/>
    <m/>
    <m/>
    <m/>
    <m/>
    <m/>
    <m/>
    <m/>
    <m/>
    <m/>
    <m/>
    <m/>
    <m/>
    <m/>
    <m/>
    <m/>
    <m/>
    <m/>
  </r>
  <r>
    <x v="131"/>
    <x v="39"/>
    <x v="150"/>
    <m/>
    <m/>
    <m/>
    <m/>
    <m/>
    <m/>
    <m/>
    <m/>
    <m/>
    <m/>
    <m/>
    <m/>
    <m/>
    <m/>
    <m/>
    <m/>
    <m/>
    <m/>
    <m/>
    <m/>
    <m/>
    <m/>
  </r>
  <r>
    <x v="131"/>
    <x v="39"/>
    <x v="150"/>
    <m/>
    <m/>
    <m/>
    <m/>
    <m/>
    <m/>
    <m/>
    <m/>
    <m/>
    <m/>
    <m/>
    <m/>
    <m/>
    <m/>
    <m/>
    <m/>
    <m/>
    <m/>
    <m/>
    <m/>
    <m/>
    <m/>
  </r>
  <r>
    <x v="131"/>
    <x v="39"/>
    <x v="150"/>
    <m/>
    <m/>
    <m/>
    <m/>
    <m/>
    <m/>
    <m/>
    <m/>
    <m/>
    <m/>
    <m/>
    <m/>
    <m/>
    <m/>
    <m/>
    <m/>
    <m/>
    <m/>
    <m/>
    <m/>
    <m/>
    <m/>
  </r>
  <r>
    <x v="131"/>
    <x v="39"/>
    <x v="150"/>
    <m/>
    <m/>
    <m/>
    <m/>
    <m/>
    <m/>
    <m/>
    <m/>
    <m/>
    <m/>
    <m/>
    <m/>
    <m/>
    <m/>
    <m/>
    <m/>
    <m/>
    <m/>
    <m/>
    <m/>
    <m/>
    <m/>
  </r>
  <r>
    <x v="131"/>
    <x v="39"/>
    <x v="150"/>
    <m/>
    <m/>
    <m/>
    <m/>
    <m/>
    <m/>
    <m/>
    <m/>
    <m/>
    <m/>
    <m/>
    <m/>
    <m/>
    <m/>
    <m/>
    <m/>
    <m/>
    <m/>
    <m/>
    <m/>
    <m/>
    <m/>
  </r>
  <r>
    <x v="131"/>
    <x v="39"/>
    <x v="150"/>
    <m/>
    <m/>
    <m/>
    <m/>
    <m/>
    <m/>
    <m/>
    <m/>
    <m/>
    <m/>
    <m/>
    <m/>
    <m/>
    <m/>
    <m/>
    <m/>
    <m/>
    <m/>
    <m/>
    <m/>
    <m/>
    <m/>
  </r>
  <r>
    <x v="131"/>
    <x v="39"/>
    <x v="150"/>
    <m/>
    <m/>
    <m/>
    <m/>
    <m/>
    <m/>
    <m/>
    <m/>
    <m/>
    <m/>
    <m/>
    <m/>
    <m/>
    <m/>
    <m/>
    <m/>
    <m/>
    <m/>
    <m/>
    <m/>
    <m/>
    <m/>
  </r>
  <r>
    <x v="131"/>
    <x v="39"/>
    <x v="150"/>
    <m/>
    <m/>
    <m/>
    <m/>
    <m/>
    <m/>
    <m/>
    <m/>
    <m/>
    <m/>
    <m/>
    <m/>
    <m/>
    <m/>
    <m/>
    <m/>
    <m/>
    <m/>
    <m/>
    <m/>
    <m/>
    <m/>
  </r>
  <r>
    <x v="131"/>
    <x v="39"/>
    <x v="150"/>
    <m/>
    <m/>
    <m/>
    <m/>
    <m/>
    <m/>
    <m/>
    <m/>
    <m/>
    <m/>
    <m/>
    <m/>
    <m/>
    <m/>
    <m/>
    <m/>
    <m/>
    <m/>
    <m/>
    <m/>
    <m/>
    <m/>
  </r>
  <r>
    <x v="131"/>
    <x v="39"/>
    <x v="150"/>
    <m/>
    <m/>
    <m/>
    <m/>
    <m/>
    <m/>
    <m/>
    <m/>
    <m/>
    <m/>
    <m/>
    <m/>
    <m/>
    <m/>
    <m/>
    <m/>
    <m/>
    <m/>
    <m/>
    <m/>
    <m/>
    <m/>
  </r>
  <r>
    <x v="131"/>
    <x v="39"/>
    <x v="150"/>
    <m/>
    <m/>
    <m/>
    <m/>
    <m/>
    <m/>
    <m/>
    <m/>
    <m/>
    <m/>
    <m/>
    <m/>
    <m/>
    <m/>
    <m/>
    <m/>
    <m/>
    <m/>
    <m/>
    <m/>
    <m/>
    <m/>
  </r>
  <r>
    <x v="131"/>
    <x v="39"/>
    <x v="150"/>
    <m/>
    <m/>
    <m/>
    <m/>
    <m/>
    <m/>
    <m/>
    <m/>
    <m/>
    <m/>
    <m/>
    <m/>
    <m/>
    <m/>
    <m/>
    <m/>
    <m/>
    <m/>
    <m/>
    <m/>
    <m/>
    <m/>
  </r>
  <r>
    <x v="131"/>
    <x v="39"/>
    <x v="150"/>
    <m/>
    <m/>
    <m/>
    <m/>
    <m/>
    <m/>
    <m/>
    <m/>
    <m/>
    <m/>
    <m/>
    <m/>
    <m/>
    <m/>
    <m/>
    <m/>
    <m/>
    <m/>
    <m/>
    <m/>
    <m/>
    <m/>
  </r>
  <r>
    <x v="131"/>
    <x v="39"/>
    <x v="150"/>
    <m/>
    <m/>
    <m/>
    <m/>
    <m/>
    <m/>
    <m/>
    <m/>
    <m/>
    <m/>
    <m/>
    <m/>
    <m/>
    <m/>
    <m/>
    <m/>
    <m/>
    <m/>
    <m/>
    <m/>
    <m/>
    <m/>
  </r>
  <r>
    <x v="131"/>
    <x v="39"/>
    <x v="150"/>
    <m/>
    <m/>
    <m/>
    <m/>
    <m/>
    <m/>
    <m/>
    <m/>
    <m/>
    <m/>
    <m/>
    <m/>
    <m/>
    <m/>
    <m/>
    <m/>
    <m/>
    <m/>
    <m/>
    <m/>
    <m/>
    <m/>
  </r>
  <r>
    <x v="131"/>
    <x v="39"/>
    <x v="150"/>
    <m/>
    <m/>
    <m/>
    <m/>
    <m/>
    <m/>
    <m/>
    <m/>
    <m/>
    <m/>
    <m/>
    <m/>
    <m/>
    <m/>
    <m/>
    <m/>
    <m/>
    <m/>
    <m/>
    <m/>
    <m/>
    <m/>
  </r>
  <r>
    <x v="131"/>
    <x v="39"/>
    <x v="150"/>
    <m/>
    <m/>
    <m/>
    <m/>
    <m/>
    <m/>
    <m/>
    <m/>
    <m/>
    <m/>
    <m/>
    <m/>
    <m/>
    <m/>
    <m/>
    <m/>
    <m/>
    <m/>
    <m/>
    <m/>
    <m/>
    <m/>
  </r>
  <r>
    <x v="131"/>
    <x v="39"/>
    <x v="150"/>
    <m/>
    <m/>
    <m/>
    <m/>
    <m/>
    <m/>
    <m/>
    <m/>
    <m/>
    <m/>
    <m/>
    <m/>
    <m/>
    <m/>
    <m/>
    <m/>
    <m/>
    <m/>
    <m/>
    <m/>
    <m/>
    <m/>
  </r>
  <r>
    <x v="131"/>
    <x v="39"/>
    <x v="150"/>
    <m/>
    <m/>
    <m/>
    <m/>
    <m/>
    <m/>
    <m/>
    <m/>
    <m/>
    <m/>
    <m/>
    <m/>
    <m/>
    <m/>
    <m/>
    <m/>
    <m/>
    <m/>
    <m/>
    <m/>
    <m/>
    <m/>
  </r>
  <r>
    <x v="131"/>
    <x v="39"/>
    <x v="150"/>
    <m/>
    <m/>
    <m/>
    <m/>
    <m/>
    <m/>
    <m/>
    <m/>
    <m/>
    <m/>
    <m/>
    <m/>
    <m/>
    <m/>
    <m/>
    <m/>
    <m/>
    <m/>
    <m/>
    <m/>
    <m/>
    <m/>
  </r>
  <r>
    <x v="131"/>
    <x v="39"/>
    <x v="150"/>
    <m/>
    <m/>
    <m/>
    <m/>
    <m/>
    <m/>
    <m/>
    <m/>
    <m/>
    <m/>
    <m/>
    <m/>
    <m/>
    <m/>
    <m/>
    <m/>
    <m/>
    <m/>
    <m/>
    <m/>
    <m/>
    <m/>
  </r>
  <r>
    <x v="131"/>
    <x v="39"/>
    <x v="150"/>
    <m/>
    <m/>
    <m/>
    <m/>
    <m/>
    <m/>
    <m/>
    <m/>
    <m/>
    <m/>
    <m/>
    <m/>
    <m/>
    <m/>
    <m/>
    <m/>
    <m/>
    <m/>
    <m/>
    <m/>
    <m/>
    <m/>
  </r>
  <r>
    <x v="131"/>
    <x v="39"/>
    <x v="150"/>
    <m/>
    <m/>
    <m/>
    <m/>
    <m/>
    <m/>
    <m/>
    <m/>
    <m/>
    <m/>
    <m/>
    <m/>
    <m/>
    <m/>
    <m/>
    <m/>
    <m/>
    <m/>
    <m/>
    <m/>
    <m/>
    <m/>
  </r>
  <r>
    <x v="131"/>
    <x v="39"/>
    <x v="150"/>
    <m/>
    <m/>
    <m/>
    <m/>
    <m/>
    <m/>
    <m/>
    <m/>
    <m/>
    <m/>
    <m/>
    <m/>
    <m/>
    <m/>
    <m/>
    <m/>
    <m/>
    <m/>
    <m/>
    <m/>
    <m/>
    <m/>
  </r>
  <r>
    <x v="131"/>
    <x v="39"/>
    <x v="150"/>
    <m/>
    <m/>
    <m/>
    <m/>
    <m/>
    <m/>
    <m/>
    <m/>
    <m/>
    <m/>
    <m/>
    <m/>
    <m/>
    <m/>
    <m/>
    <m/>
    <m/>
    <m/>
    <m/>
    <m/>
    <m/>
    <m/>
  </r>
  <r>
    <x v="131"/>
    <x v="39"/>
    <x v="150"/>
    <m/>
    <m/>
    <m/>
    <m/>
    <m/>
    <m/>
    <m/>
    <m/>
    <m/>
    <m/>
    <m/>
    <m/>
    <m/>
    <m/>
    <m/>
    <m/>
    <m/>
    <m/>
    <m/>
    <m/>
    <m/>
    <m/>
  </r>
  <r>
    <x v="131"/>
    <x v="39"/>
    <x v="150"/>
    <m/>
    <m/>
    <m/>
    <m/>
    <m/>
    <m/>
    <m/>
    <m/>
    <m/>
    <m/>
    <m/>
    <m/>
    <m/>
    <m/>
    <m/>
    <m/>
    <m/>
    <m/>
    <m/>
    <m/>
    <m/>
    <m/>
  </r>
  <r>
    <x v="131"/>
    <x v="39"/>
    <x v="150"/>
    <m/>
    <m/>
    <m/>
    <m/>
    <m/>
    <m/>
    <m/>
    <m/>
    <m/>
    <m/>
    <m/>
    <m/>
    <m/>
    <m/>
    <m/>
    <m/>
    <m/>
    <m/>
    <m/>
    <m/>
    <m/>
    <m/>
  </r>
  <r>
    <x v="131"/>
    <x v="39"/>
    <x v="150"/>
    <m/>
    <m/>
    <m/>
    <m/>
    <m/>
    <m/>
    <m/>
    <m/>
    <m/>
    <m/>
    <m/>
    <m/>
    <m/>
    <m/>
    <m/>
    <m/>
    <m/>
    <m/>
    <m/>
    <m/>
    <m/>
    <m/>
  </r>
  <r>
    <x v="131"/>
    <x v="39"/>
    <x v="150"/>
    <m/>
    <m/>
    <m/>
    <m/>
    <m/>
    <m/>
    <m/>
    <m/>
    <m/>
    <m/>
    <m/>
    <m/>
    <m/>
    <m/>
    <m/>
    <m/>
    <m/>
    <m/>
    <m/>
    <m/>
    <m/>
    <m/>
  </r>
  <r>
    <x v="131"/>
    <x v="39"/>
    <x v="150"/>
    <m/>
    <m/>
    <m/>
    <m/>
    <m/>
    <m/>
    <m/>
    <m/>
    <m/>
    <m/>
    <m/>
    <m/>
    <m/>
    <m/>
    <m/>
    <m/>
    <m/>
    <m/>
    <m/>
    <m/>
    <m/>
    <m/>
  </r>
  <r>
    <x v="131"/>
    <x v="39"/>
    <x v="150"/>
    <m/>
    <m/>
    <m/>
    <m/>
    <m/>
    <m/>
    <m/>
    <m/>
    <m/>
    <m/>
    <m/>
    <m/>
    <m/>
    <m/>
    <m/>
    <m/>
    <m/>
    <m/>
    <m/>
    <m/>
    <m/>
    <m/>
  </r>
  <r>
    <x v="131"/>
    <x v="39"/>
    <x v="150"/>
    <m/>
    <m/>
    <m/>
    <m/>
    <m/>
    <m/>
    <m/>
    <m/>
    <m/>
    <m/>
    <m/>
    <m/>
    <m/>
    <m/>
    <m/>
    <m/>
    <m/>
    <m/>
    <m/>
    <m/>
    <m/>
    <m/>
  </r>
  <r>
    <x v="131"/>
    <x v="39"/>
    <x v="150"/>
    <m/>
    <m/>
    <m/>
    <m/>
    <m/>
    <m/>
    <m/>
    <m/>
    <m/>
    <m/>
    <m/>
    <m/>
    <m/>
    <m/>
    <m/>
    <m/>
    <m/>
    <m/>
    <m/>
    <m/>
    <m/>
    <m/>
  </r>
  <r>
    <x v="131"/>
    <x v="39"/>
    <x v="150"/>
    <m/>
    <m/>
    <m/>
    <m/>
    <m/>
    <m/>
    <m/>
    <m/>
    <m/>
    <m/>
    <m/>
    <m/>
    <m/>
    <m/>
    <m/>
    <m/>
    <m/>
    <m/>
    <m/>
    <m/>
    <m/>
    <m/>
  </r>
  <r>
    <x v="131"/>
    <x v="39"/>
    <x v="150"/>
    <m/>
    <m/>
    <m/>
    <m/>
    <m/>
    <m/>
    <m/>
    <m/>
    <m/>
    <m/>
    <m/>
    <m/>
    <m/>
    <m/>
    <m/>
    <m/>
    <m/>
    <m/>
    <m/>
    <m/>
    <m/>
    <m/>
  </r>
  <r>
    <x v="131"/>
    <x v="39"/>
    <x v="150"/>
    <m/>
    <m/>
    <m/>
    <m/>
    <m/>
    <m/>
    <m/>
    <m/>
    <m/>
    <m/>
    <m/>
    <m/>
    <m/>
    <m/>
    <m/>
    <m/>
    <m/>
    <m/>
    <m/>
    <m/>
    <m/>
    <m/>
  </r>
  <r>
    <x v="131"/>
    <x v="39"/>
    <x v="150"/>
    <m/>
    <m/>
    <m/>
    <m/>
    <m/>
    <m/>
    <m/>
    <m/>
    <m/>
    <m/>
    <m/>
    <m/>
    <m/>
    <m/>
    <m/>
    <m/>
    <m/>
    <m/>
    <m/>
    <m/>
    <m/>
    <m/>
  </r>
  <r>
    <x v="131"/>
    <x v="39"/>
    <x v="150"/>
    <m/>
    <m/>
    <m/>
    <m/>
    <m/>
    <m/>
    <m/>
    <m/>
    <m/>
    <m/>
    <m/>
    <m/>
    <m/>
    <m/>
    <m/>
    <m/>
    <m/>
    <m/>
    <m/>
    <m/>
    <m/>
    <m/>
  </r>
  <r>
    <x v="131"/>
    <x v="39"/>
    <x v="150"/>
    <m/>
    <m/>
    <m/>
    <m/>
    <m/>
    <m/>
    <m/>
    <m/>
    <m/>
    <m/>
    <m/>
    <m/>
    <m/>
    <m/>
    <m/>
    <m/>
    <m/>
    <m/>
    <m/>
    <m/>
    <m/>
    <m/>
  </r>
  <r>
    <x v="131"/>
    <x v="39"/>
    <x v="150"/>
    <m/>
    <m/>
    <m/>
    <m/>
    <m/>
    <m/>
    <m/>
    <m/>
    <m/>
    <m/>
    <m/>
    <m/>
    <m/>
    <m/>
    <m/>
    <m/>
    <m/>
    <m/>
    <m/>
    <m/>
    <m/>
    <m/>
  </r>
  <r>
    <x v="131"/>
    <x v="39"/>
    <x v="150"/>
    <m/>
    <m/>
    <m/>
    <m/>
    <m/>
    <m/>
    <m/>
    <m/>
    <m/>
    <m/>
    <m/>
    <m/>
    <m/>
    <m/>
    <m/>
    <m/>
    <m/>
    <m/>
    <m/>
    <m/>
    <m/>
    <m/>
  </r>
  <r>
    <x v="131"/>
    <x v="39"/>
    <x v="150"/>
    <m/>
    <m/>
    <m/>
    <m/>
    <m/>
    <m/>
    <m/>
    <m/>
    <m/>
    <m/>
    <m/>
    <m/>
    <m/>
    <m/>
    <m/>
    <m/>
    <m/>
    <m/>
    <m/>
    <m/>
    <m/>
    <m/>
  </r>
  <r>
    <x v="131"/>
    <x v="39"/>
    <x v="150"/>
    <m/>
    <m/>
    <m/>
    <m/>
    <m/>
    <m/>
    <m/>
    <m/>
    <m/>
    <m/>
    <m/>
    <m/>
    <m/>
    <m/>
    <m/>
    <m/>
    <m/>
    <m/>
    <m/>
    <m/>
    <m/>
    <m/>
  </r>
  <r>
    <x v="131"/>
    <x v="39"/>
    <x v="150"/>
    <m/>
    <m/>
    <m/>
    <m/>
    <m/>
    <m/>
    <m/>
    <m/>
    <m/>
    <m/>
    <m/>
    <m/>
    <m/>
    <m/>
    <m/>
    <m/>
    <m/>
    <m/>
    <m/>
    <m/>
    <m/>
    <m/>
  </r>
  <r>
    <x v="131"/>
    <x v="39"/>
    <x v="150"/>
    <m/>
    <m/>
    <m/>
    <m/>
    <m/>
    <m/>
    <m/>
    <m/>
    <m/>
    <m/>
    <m/>
    <m/>
    <m/>
    <m/>
    <m/>
    <m/>
    <m/>
    <m/>
    <m/>
    <m/>
    <m/>
    <m/>
  </r>
  <r>
    <x v="131"/>
    <x v="39"/>
    <x v="150"/>
    <m/>
    <m/>
    <m/>
    <m/>
    <m/>
    <m/>
    <m/>
    <m/>
    <m/>
    <m/>
    <m/>
    <m/>
    <m/>
    <m/>
    <m/>
    <m/>
    <m/>
    <m/>
    <m/>
    <m/>
    <m/>
    <m/>
  </r>
  <r>
    <x v="131"/>
    <x v="39"/>
    <x v="150"/>
    <m/>
    <m/>
    <m/>
    <m/>
    <m/>
    <m/>
    <m/>
    <m/>
    <m/>
    <m/>
    <m/>
    <m/>
    <m/>
    <m/>
    <m/>
    <m/>
    <m/>
    <m/>
    <m/>
    <m/>
    <m/>
    <m/>
  </r>
  <r>
    <x v="131"/>
    <x v="39"/>
    <x v="150"/>
    <m/>
    <m/>
    <m/>
    <m/>
    <m/>
    <m/>
    <m/>
    <m/>
    <m/>
    <m/>
    <m/>
    <m/>
    <m/>
    <m/>
    <m/>
    <m/>
    <m/>
    <m/>
    <m/>
    <m/>
    <m/>
    <m/>
  </r>
  <r>
    <x v="131"/>
    <x v="39"/>
    <x v="150"/>
    <m/>
    <m/>
    <m/>
    <m/>
    <m/>
    <m/>
    <m/>
    <m/>
    <m/>
    <m/>
    <m/>
    <m/>
    <m/>
    <m/>
    <m/>
    <m/>
    <m/>
    <m/>
    <m/>
    <m/>
    <m/>
    <m/>
  </r>
  <r>
    <x v="131"/>
    <x v="39"/>
    <x v="150"/>
    <m/>
    <m/>
    <m/>
    <m/>
    <m/>
    <m/>
    <m/>
    <m/>
    <m/>
    <m/>
    <m/>
    <m/>
    <m/>
    <m/>
    <m/>
    <m/>
    <m/>
    <m/>
    <m/>
    <m/>
    <m/>
    <m/>
  </r>
  <r>
    <x v="131"/>
    <x v="39"/>
    <x v="150"/>
    <m/>
    <m/>
    <m/>
    <m/>
    <m/>
    <m/>
    <m/>
    <m/>
    <m/>
    <m/>
    <m/>
    <m/>
    <m/>
    <m/>
    <m/>
    <m/>
    <m/>
    <m/>
    <m/>
    <m/>
    <m/>
    <m/>
  </r>
  <r>
    <x v="131"/>
    <x v="39"/>
    <x v="150"/>
    <m/>
    <m/>
    <m/>
    <m/>
    <m/>
    <m/>
    <m/>
    <m/>
    <m/>
    <m/>
    <m/>
    <m/>
    <m/>
    <m/>
    <m/>
    <m/>
    <m/>
    <m/>
    <m/>
    <m/>
    <m/>
    <m/>
  </r>
  <r>
    <x v="131"/>
    <x v="39"/>
    <x v="150"/>
    <m/>
    <m/>
    <m/>
    <m/>
    <m/>
    <m/>
    <m/>
    <m/>
    <m/>
    <m/>
    <m/>
    <m/>
    <m/>
    <m/>
    <m/>
    <m/>
    <m/>
    <m/>
    <m/>
    <m/>
    <m/>
    <m/>
  </r>
  <r>
    <x v="131"/>
    <x v="39"/>
    <x v="150"/>
    <m/>
    <m/>
    <m/>
    <m/>
    <m/>
    <m/>
    <m/>
    <m/>
    <m/>
    <m/>
    <m/>
    <m/>
    <m/>
    <m/>
    <m/>
    <m/>
    <m/>
    <m/>
    <m/>
    <m/>
    <m/>
    <m/>
  </r>
  <r>
    <x v="131"/>
    <x v="39"/>
    <x v="150"/>
    <m/>
    <m/>
    <m/>
    <m/>
    <m/>
    <m/>
    <m/>
    <m/>
    <m/>
    <m/>
    <m/>
    <m/>
    <m/>
    <m/>
    <m/>
    <m/>
    <m/>
    <m/>
    <m/>
    <m/>
    <m/>
    <m/>
  </r>
  <r>
    <x v="131"/>
    <x v="39"/>
    <x v="150"/>
    <m/>
    <m/>
    <m/>
    <m/>
    <m/>
    <m/>
    <m/>
    <m/>
    <m/>
    <m/>
    <m/>
    <m/>
    <m/>
    <m/>
    <m/>
    <m/>
    <m/>
    <m/>
    <m/>
    <m/>
    <m/>
    <m/>
  </r>
  <r>
    <x v="131"/>
    <x v="39"/>
    <x v="150"/>
    <m/>
    <m/>
    <m/>
    <m/>
    <m/>
    <m/>
    <m/>
    <m/>
    <m/>
    <m/>
    <m/>
    <m/>
    <m/>
    <m/>
    <m/>
    <m/>
    <m/>
    <m/>
    <m/>
    <m/>
    <m/>
    <m/>
  </r>
  <r>
    <x v="131"/>
    <x v="39"/>
    <x v="150"/>
    <m/>
    <m/>
    <m/>
    <m/>
    <m/>
    <m/>
    <m/>
    <m/>
    <m/>
    <m/>
    <m/>
    <m/>
    <m/>
    <m/>
    <m/>
    <m/>
    <m/>
    <m/>
    <m/>
    <m/>
    <m/>
    <m/>
  </r>
  <r>
    <x v="131"/>
    <x v="39"/>
    <x v="150"/>
    <m/>
    <m/>
    <m/>
    <m/>
    <m/>
    <m/>
    <m/>
    <m/>
    <m/>
    <m/>
    <m/>
    <m/>
    <m/>
    <m/>
    <m/>
    <m/>
    <m/>
    <m/>
    <m/>
    <m/>
    <m/>
    <m/>
  </r>
  <r>
    <x v="131"/>
    <x v="39"/>
    <x v="150"/>
    <m/>
    <m/>
    <m/>
    <m/>
    <m/>
    <m/>
    <m/>
    <m/>
    <m/>
    <m/>
    <m/>
    <m/>
    <m/>
    <m/>
    <m/>
    <m/>
    <m/>
    <m/>
    <m/>
    <m/>
    <m/>
    <m/>
  </r>
  <r>
    <x v="131"/>
    <x v="39"/>
    <x v="150"/>
    <m/>
    <m/>
    <m/>
    <m/>
    <m/>
    <m/>
    <m/>
    <m/>
    <m/>
    <m/>
    <m/>
    <m/>
    <m/>
    <m/>
    <m/>
    <m/>
    <m/>
    <m/>
    <m/>
    <m/>
    <m/>
    <m/>
  </r>
  <r>
    <x v="131"/>
    <x v="39"/>
    <x v="150"/>
    <m/>
    <m/>
    <m/>
    <m/>
    <m/>
    <m/>
    <m/>
    <m/>
    <m/>
    <m/>
    <m/>
    <m/>
    <m/>
    <m/>
    <m/>
    <m/>
    <m/>
    <m/>
    <m/>
    <m/>
    <m/>
    <m/>
  </r>
  <r>
    <x v="131"/>
    <x v="39"/>
    <x v="150"/>
    <m/>
    <m/>
    <m/>
    <m/>
    <m/>
    <m/>
    <m/>
    <m/>
    <m/>
    <m/>
    <m/>
    <m/>
    <m/>
    <m/>
    <m/>
    <m/>
    <m/>
    <m/>
    <m/>
    <m/>
    <m/>
    <m/>
  </r>
  <r>
    <x v="131"/>
    <x v="39"/>
    <x v="150"/>
    <m/>
    <m/>
    <m/>
    <m/>
    <m/>
    <m/>
    <m/>
    <m/>
    <m/>
    <m/>
    <m/>
    <m/>
    <m/>
    <m/>
    <m/>
    <m/>
    <m/>
    <m/>
    <m/>
    <m/>
    <m/>
    <m/>
  </r>
  <r>
    <x v="131"/>
    <x v="39"/>
    <x v="150"/>
    <m/>
    <m/>
    <m/>
    <m/>
    <m/>
    <m/>
    <m/>
    <m/>
    <m/>
    <m/>
    <m/>
    <m/>
    <m/>
    <m/>
    <m/>
    <m/>
    <m/>
    <m/>
    <m/>
    <m/>
    <m/>
    <m/>
  </r>
  <r>
    <x v="131"/>
    <x v="39"/>
    <x v="150"/>
    <m/>
    <m/>
    <m/>
    <m/>
    <m/>
    <m/>
    <m/>
    <m/>
    <m/>
    <m/>
    <m/>
    <m/>
    <m/>
    <m/>
    <m/>
    <m/>
    <m/>
    <m/>
    <m/>
    <m/>
    <m/>
    <m/>
  </r>
  <r>
    <x v="131"/>
    <x v="39"/>
    <x v="150"/>
    <m/>
    <m/>
    <m/>
    <m/>
    <m/>
    <m/>
    <m/>
    <m/>
    <m/>
    <m/>
    <m/>
    <m/>
    <m/>
    <m/>
    <m/>
    <m/>
    <m/>
    <m/>
    <m/>
    <m/>
    <m/>
    <m/>
  </r>
  <r>
    <x v="131"/>
    <x v="39"/>
    <x v="150"/>
    <m/>
    <m/>
    <m/>
    <m/>
    <m/>
    <m/>
    <m/>
    <m/>
    <m/>
    <m/>
    <m/>
    <m/>
    <m/>
    <m/>
    <m/>
    <m/>
    <m/>
    <m/>
    <m/>
    <m/>
    <m/>
    <m/>
  </r>
  <r>
    <x v="131"/>
    <x v="39"/>
    <x v="150"/>
    <m/>
    <m/>
    <m/>
    <m/>
    <m/>
    <m/>
    <m/>
    <m/>
    <m/>
    <m/>
    <m/>
    <m/>
    <m/>
    <m/>
    <m/>
    <m/>
    <m/>
    <m/>
    <m/>
    <m/>
    <m/>
    <m/>
  </r>
  <r>
    <x v="131"/>
    <x v="39"/>
    <x v="150"/>
    <m/>
    <m/>
    <m/>
    <m/>
    <m/>
    <m/>
    <m/>
    <m/>
    <m/>
    <m/>
    <m/>
    <m/>
    <m/>
    <m/>
    <m/>
    <m/>
    <m/>
    <m/>
    <m/>
    <m/>
    <m/>
    <m/>
  </r>
  <r>
    <x v="131"/>
    <x v="39"/>
    <x v="150"/>
    <m/>
    <m/>
    <m/>
    <m/>
    <m/>
    <m/>
    <m/>
    <m/>
    <m/>
    <m/>
    <m/>
    <m/>
    <m/>
    <m/>
    <m/>
    <m/>
    <m/>
    <m/>
    <m/>
    <m/>
    <m/>
    <m/>
  </r>
  <r>
    <x v="131"/>
    <x v="39"/>
    <x v="150"/>
    <m/>
    <m/>
    <m/>
    <m/>
    <m/>
    <m/>
    <m/>
    <m/>
    <m/>
    <m/>
    <m/>
    <m/>
    <m/>
    <m/>
    <m/>
    <m/>
    <m/>
    <m/>
    <m/>
    <m/>
    <m/>
    <m/>
  </r>
  <r>
    <x v="131"/>
    <x v="39"/>
    <x v="150"/>
    <m/>
    <m/>
    <m/>
    <m/>
    <m/>
    <m/>
    <m/>
    <m/>
    <m/>
    <m/>
    <m/>
    <m/>
    <m/>
    <m/>
    <m/>
    <m/>
    <m/>
    <m/>
    <m/>
    <m/>
    <m/>
    <m/>
  </r>
  <r>
    <x v="131"/>
    <x v="39"/>
    <x v="150"/>
    <m/>
    <m/>
    <m/>
    <m/>
    <m/>
    <m/>
    <m/>
    <m/>
    <m/>
    <m/>
    <m/>
    <m/>
    <m/>
    <m/>
    <m/>
    <m/>
    <m/>
    <m/>
    <m/>
    <m/>
    <m/>
    <m/>
  </r>
  <r>
    <x v="131"/>
    <x v="39"/>
    <x v="150"/>
    <m/>
    <m/>
    <m/>
    <m/>
    <m/>
    <m/>
    <m/>
    <m/>
    <m/>
    <m/>
    <m/>
    <m/>
    <m/>
    <m/>
    <m/>
    <m/>
    <m/>
    <m/>
    <m/>
    <m/>
    <m/>
    <m/>
  </r>
  <r>
    <x v="131"/>
    <x v="39"/>
    <x v="150"/>
    <m/>
    <m/>
    <m/>
    <m/>
    <m/>
    <m/>
    <m/>
    <m/>
    <m/>
    <m/>
    <m/>
    <m/>
    <m/>
    <m/>
    <m/>
    <m/>
    <m/>
    <m/>
    <m/>
    <m/>
    <m/>
    <m/>
  </r>
  <r>
    <x v="131"/>
    <x v="39"/>
    <x v="150"/>
    <m/>
    <m/>
    <m/>
    <m/>
    <m/>
    <m/>
    <m/>
    <m/>
    <m/>
    <m/>
    <m/>
    <m/>
    <m/>
    <m/>
    <m/>
    <m/>
    <m/>
    <m/>
    <m/>
    <m/>
    <m/>
    <m/>
  </r>
  <r>
    <x v="131"/>
    <x v="39"/>
    <x v="150"/>
    <m/>
    <m/>
    <m/>
    <m/>
    <m/>
    <m/>
    <m/>
    <m/>
    <m/>
    <m/>
    <m/>
    <m/>
    <m/>
    <m/>
    <m/>
    <m/>
    <m/>
    <m/>
    <m/>
    <m/>
    <m/>
    <m/>
  </r>
  <r>
    <x v="131"/>
    <x v="39"/>
    <x v="150"/>
    <m/>
    <m/>
    <m/>
    <m/>
    <m/>
    <m/>
    <m/>
    <m/>
    <m/>
    <m/>
    <m/>
    <m/>
    <m/>
    <m/>
    <m/>
    <m/>
    <m/>
    <m/>
    <m/>
    <m/>
    <m/>
    <m/>
  </r>
  <r>
    <x v="131"/>
    <x v="39"/>
    <x v="150"/>
    <m/>
    <m/>
    <m/>
    <m/>
    <m/>
    <m/>
    <m/>
    <m/>
    <m/>
    <m/>
    <m/>
    <m/>
    <m/>
    <m/>
    <m/>
    <m/>
    <m/>
    <m/>
    <m/>
    <m/>
    <m/>
    <m/>
  </r>
  <r>
    <x v="131"/>
    <x v="39"/>
    <x v="150"/>
    <m/>
    <m/>
    <m/>
    <m/>
    <m/>
    <m/>
    <m/>
    <m/>
    <m/>
    <m/>
    <m/>
    <m/>
    <m/>
    <m/>
    <m/>
    <m/>
    <m/>
    <m/>
    <m/>
    <m/>
    <m/>
    <m/>
  </r>
  <r>
    <x v="131"/>
    <x v="39"/>
    <x v="150"/>
    <m/>
    <m/>
    <m/>
    <m/>
    <m/>
    <m/>
    <m/>
    <m/>
    <m/>
    <m/>
    <m/>
    <m/>
    <m/>
    <m/>
    <m/>
    <m/>
    <m/>
    <m/>
    <m/>
    <m/>
    <m/>
    <m/>
  </r>
  <r>
    <x v="131"/>
    <x v="39"/>
    <x v="150"/>
    <m/>
    <m/>
    <m/>
    <m/>
    <m/>
    <m/>
    <m/>
    <m/>
    <m/>
    <m/>
    <m/>
    <m/>
    <m/>
    <m/>
    <m/>
    <m/>
    <m/>
    <m/>
    <m/>
    <m/>
    <m/>
    <m/>
  </r>
  <r>
    <x v="131"/>
    <x v="39"/>
    <x v="150"/>
    <m/>
    <m/>
    <m/>
    <m/>
    <m/>
    <m/>
    <m/>
    <m/>
    <m/>
    <m/>
    <m/>
    <m/>
    <m/>
    <m/>
    <m/>
    <m/>
    <m/>
    <m/>
    <m/>
    <m/>
    <m/>
    <m/>
  </r>
  <r>
    <x v="131"/>
    <x v="39"/>
    <x v="150"/>
    <m/>
    <m/>
    <m/>
    <m/>
    <m/>
    <m/>
    <m/>
    <m/>
    <m/>
    <m/>
    <m/>
    <m/>
    <m/>
    <m/>
    <m/>
    <m/>
    <m/>
    <m/>
    <m/>
    <m/>
    <m/>
    <m/>
  </r>
  <r>
    <x v="131"/>
    <x v="39"/>
    <x v="150"/>
    <m/>
    <m/>
    <m/>
    <m/>
    <m/>
    <m/>
    <m/>
    <m/>
    <m/>
    <m/>
    <m/>
    <m/>
    <m/>
    <m/>
    <m/>
    <m/>
    <m/>
    <m/>
    <m/>
    <m/>
    <m/>
    <m/>
  </r>
  <r>
    <x v="131"/>
    <x v="39"/>
    <x v="150"/>
    <m/>
    <m/>
    <m/>
    <m/>
    <m/>
    <m/>
    <m/>
    <m/>
    <m/>
    <m/>
    <m/>
    <m/>
    <m/>
    <m/>
    <m/>
    <m/>
    <m/>
    <m/>
    <m/>
    <m/>
    <m/>
    <m/>
  </r>
  <r>
    <x v="131"/>
    <x v="39"/>
    <x v="150"/>
    <m/>
    <m/>
    <m/>
    <m/>
    <m/>
    <m/>
    <m/>
    <m/>
    <m/>
    <m/>
    <m/>
    <m/>
    <m/>
    <m/>
    <m/>
    <m/>
    <m/>
    <m/>
    <m/>
    <m/>
    <m/>
    <m/>
  </r>
  <r>
    <x v="131"/>
    <x v="39"/>
    <x v="150"/>
    <m/>
    <m/>
    <m/>
    <m/>
    <m/>
    <m/>
    <m/>
    <m/>
    <m/>
    <m/>
    <m/>
    <m/>
    <m/>
    <m/>
    <m/>
    <m/>
    <m/>
    <m/>
    <m/>
    <m/>
    <m/>
    <m/>
  </r>
  <r>
    <x v="131"/>
    <x v="39"/>
    <x v="150"/>
    <m/>
    <m/>
    <m/>
    <m/>
    <m/>
    <m/>
    <m/>
    <m/>
    <m/>
    <m/>
    <m/>
    <m/>
    <m/>
    <m/>
    <m/>
    <m/>
    <m/>
    <m/>
    <m/>
    <m/>
    <m/>
    <m/>
  </r>
  <r>
    <x v="131"/>
    <x v="39"/>
    <x v="150"/>
    <m/>
    <m/>
    <m/>
    <m/>
    <m/>
    <m/>
    <m/>
    <m/>
    <m/>
    <m/>
    <m/>
    <m/>
    <m/>
    <m/>
    <m/>
    <m/>
    <m/>
    <m/>
    <m/>
    <m/>
    <m/>
    <m/>
  </r>
  <r>
    <x v="131"/>
    <x v="39"/>
    <x v="150"/>
    <m/>
    <m/>
    <m/>
    <m/>
    <m/>
    <m/>
    <m/>
    <m/>
    <m/>
    <m/>
    <m/>
    <m/>
    <m/>
    <m/>
    <m/>
    <m/>
    <m/>
    <m/>
    <m/>
    <m/>
    <m/>
    <m/>
  </r>
  <r>
    <x v="131"/>
    <x v="39"/>
    <x v="150"/>
    <m/>
    <m/>
    <m/>
    <m/>
    <m/>
    <m/>
    <m/>
    <m/>
    <m/>
    <m/>
    <m/>
    <m/>
    <m/>
    <m/>
    <m/>
    <m/>
    <m/>
    <m/>
    <m/>
    <m/>
    <m/>
    <m/>
  </r>
  <r>
    <x v="131"/>
    <x v="39"/>
    <x v="150"/>
    <m/>
    <m/>
    <m/>
    <m/>
    <m/>
    <m/>
    <m/>
    <m/>
    <m/>
    <m/>
    <m/>
    <m/>
    <m/>
    <m/>
    <m/>
    <m/>
    <m/>
    <m/>
    <m/>
    <m/>
    <m/>
    <m/>
  </r>
  <r>
    <x v="131"/>
    <x v="39"/>
    <x v="150"/>
    <m/>
    <m/>
    <m/>
    <m/>
    <m/>
    <m/>
    <m/>
    <m/>
    <m/>
    <m/>
    <m/>
    <m/>
    <m/>
    <m/>
    <m/>
    <m/>
    <m/>
    <m/>
    <m/>
    <m/>
    <m/>
    <m/>
  </r>
  <r>
    <x v="131"/>
    <x v="39"/>
    <x v="150"/>
    <m/>
    <m/>
    <m/>
    <m/>
    <m/>
    <m/>
    <m/>
    <m/>
    <m/>
    <m/>
    <m/>
    <m/>
    <m/>
    <m/>
    <m/>
    <m/>
    <m/>
    <m/>
    <m/>
    <m/>
    <m/>
    <m/>
  </r>
  <r>
    <x v="131"/>
    <x v="39"/>
    <x v="150"/>
    <m/>
    <m/>
    <m/>
    <m/>
    <m/>
    <m/>
    <m/>
    <m/>
    <m/>
    <m/>
    <m/>
    <m/>
    <m/>
    <m/>
    <m/>
    <m/>
    <m/>
    <m/>
    <m/>
    <m/>
    <m/>
    <m/>
  </r>
  <r>
    <x v="131"/>
    <x v="39"/>
    <x v="150"/>
    <m/>
    <m/>
    <m/>
    <m/>
    <m/>
    <m/>
    <m/>
    <m/>
    <m/>
    <m/>
    <m/>
    <m/>
    <m/>
    <m/>
    <m/>
    <m/>
    <m/>
    <m/>
    <m/>
    <m/>
    <m/>
    <m/>
  </r>
  <r>
    <x v="131"/>
    <x v="39"/>
    <x v="150"/>
    <m/>
    <m/>
    <m/>
    <m/>
    <m/>
    <m/>
    <m/>
    <m/>
    <m/>
    <m/>
    <m/>
    <m/>
    <m/>
    <m/>
    <m/>
    <m/>
    <m/>
    <m/>
    <m/>
    <m/>
    <m/>
    <m/>
  </r>
  <r>
    <x v="131"/>
    <x v="39"/>
    <x v="150"/>
    <m/>
    <m/>
    <m/>
    <m/>
    <m/>
    <m/>
    <m/>
    <m/>
    <m/>
    <m/>
    <m/>
    <m/>
    <m/>
    <m/>
    <m/>
    <m/>
    <m/>
    <m/>
    <m/>
    <m/>
    <m/>
    <m/>
  </r>
  <r>
    <x v="131"/>
    <x v="39"/>
    <x v="150"/>
    <m/>
    <m/>
    <m/>
    <m/>
    <m/>
    <m/>
    <m/>
    <m/>
    <m/>
    <m/>
    <m/>
    <m/>
    <m/>
    <m/>
    <m/>
    <m/>
    <m/>
    <m/>
    <m/>
    <m/>
    <m/>
    <m/>
  </r>
  <r>
    <x v="131"/>
    <x v="39"/>
    <x v="150"/>
    <m/>
    <m/>
    <m/>
    <m/>
    <m/>
    <m/>
    <m/>
    <m/>
    <m/>
    <m/>
    <m/>
    <m/>
    <m/>
    <m/>
    <m/>
    <m/>
    <m/>
    <m/>
    <m/>
    <m/>
    <m/>
    <m/>
  </r>
  <r>
    <x v="131"/>
    <x v="39"/>
    <x v="150"/>
    <m/>
    <m/>
    <m/>
    <m/>
    <m/>
    <m/>
    <m/>
    <m/>
    <m/>
    <m/>
    <m/>
    <m/>
    <m/>
    <m/>
    <m/>
    <m/>
    <m/>
    <m/>
    <m/>
    <m/>
    <m/>
    <m/>
  </r>
  <r>
    <x v="131"/>
    <x v="39"/>
    <x v="150"/>
    <m/>
    <m/>
    <m/>
    <m/>
    <m/>
    <m/>
    <m/>
    <m/>
    <m/>
    <m/>
    <m/>
    <m/>
    <m/>
    <m/>
    <m/>
    <m/>
    <m/>
    <m/>
    <m/>
    <m/>
    <m/>
    <m/>
  </r>
  <r>
    <x v="131"/>
    <x v="39"/>
    <x v="150"/>
    <m/>
    <m/>
    <m/>
    <m/>
    <m/>
    <m/>
    <m/>
    <m/>
    <m/>
    <m/>
    <m/>
    <m/>
    <m/>
    <m/>
    <m/>
    <m/>
    <m/>
    <m/>
    <m/>
    <m/>
    <m/>
    <m/>
  </r>
  <r>
    <x v="131"/>
    <x v="39"/>
    <x v="150"/>
    <m/>
    <m/>
    <m/>
    <m/>
    <m/>
    <m/>
    <m/>
    <m/>
    <m/>
    <m/>
    <m/>
    <m/>
    <m/>
    <m/>
    <m/>
    <m/>
    <m/>
    <m/>
    <m/>
    <m/>
    <m/>
    <m/>
  </r>
  <r>
    <x v="131"/>
    <x v="39"/>
    <x v="150"/>
    <m/>
    <m/>
    <m/>
    <m/>
    <m/>
    <m/>
    <m/>
    <m/>
    <m/>
    <m/>
    <m/>
    <m/>
    <m/>
    <m/>
    <m/>
    <m/>
    <m/>
    <m/>
    <m/>
    <m/>
    <m/>
    <m/>
  </r>
  <r>
    <x v="131"/>
    <x v="39"/>
    <x v="150"/>
    <m/>
    <m/>
    <m/>
    <m/>
    <m/>
    <m/>
    <m/>
    <m/>
    <m/>
    <m/>
    <m/>
    <m/>
    <m/>
    <m/>
    <m/>
    <m/>
    <m/>
    <m/>
    <m/>
    <m/>
    <m/>
    <m/>
  </r>
  <r>
    <x v="131"/>
    <x v="39"/>
    <x v="150"/>
    <m/>
    <m/>
    <m/>
    <m/>
    <m/>
    <m/>
    <m/>
    <m/>
    <m/>
    <m/>
    <m/>
    <m/>
    <m/>
    <m/>
    <m/>
    <m/>
    <m/>
    <m/>
    <m/>
    <m/>
    <m/>
    <m/>
  </r>
  <r>
    <x v="131"/>
    <x v="39"/>
    <x v="150"/>
    <m/>
    <m/>
    <m/>
    <m/>
    <m/>
    <m/>
    <m/>
    <m/>
    <m/>
    <m/>
    <m/>
    <m/>
    <m/>
    <m/>
    <m/>
    <m/>
    <m/>
    <m/>
    <m/>
    <m/>
    <m/>
    <m/>
  </r>
  <r>
    <x v="131"/>
    <x v="39"/>
    <x v="150"/>
    <m/>
    <m/>
    <m/>
    <m/>
    <m/>
    <m/>
    <m/>
    <m/>
    <m/>
    <m/>
    <m/>
    <m/>
    <m/>
    <m/>
    <m/>
    <m/>
    <m/>
    <m/>
    <m/>
    <m/>
    <m/>
    <m/>
  </r>
  <r>
    <x v="131"/>
    <x v="39"/>
    <x v="150"/>
    <m/>
    <m/>
    <m/>
    <m/>
    <m/>
    <m/>
    <m/>
    <m/>
    <m/>
    <m/>
    <m/>
    <m/>
    <m/>
    <m/>
    <m/>
    <m/>
    <m/>
    <m/>
    <m/>
    <m/>
    <m/>
    <m/>
  </r>
  <r>
    <x v="131"/>
    <x v="39"/>
    <x v="150"/>
    <m/>
    <m/>
    <m/>
    <m/>
    <m/>
    <m/>
    <m/>
    <m/>
    <m/>
    <m/>
    <m/>
    <m/>
    <m/>
    <m/>
    <m/>
    <m/>
    <m/>
    <m/>
    <m/>
    <m/>
    <m/>
    <m/>
  </r>
  <r>
    <x v="131"/>
    <x v="39"/>
    <x v="150"/>
    <m/>
    <m/>
    <m/>
    <m/>
    <m/>
    <m/>
    <m/>
    <m/>
    <m/>
    <m/>
    <m/>
    <m/>
    <m/>
    <m/>
    <m/>
    <m/>
    <m/>
    <m/>
    <m/>
    <m/>
    <m/>
    <m/>
  </r>
  <r>
    <x v="131"/>
    <x v="39"/>
    <x v="150"/>
    <m/>
    <m/>
    <m/>
    <m/>
    <m/>
    <m/>
    <m/>
    <m/>
    <m/>
    <m/>
    <m/>
    <m/>
    <m/>
    <m/>
    <m/>
    <m/>
    <m/>
    <m/>
    <m/>
    <m/>
    <m/>
    <m/>
  </r>
  <r>
    <x v="131"/>
    <x v="39"/>
    <x v="150"/>
    <m/>
    <m/>
    <m/>
    <m/>
    <m/>
    <m/>
    <m/>
    <m/>
    <m/>
    <m/>
    <m/>
    <m/>
    <m/>
    <m/>
    <m/>
    <m/>
    <m/>
    <m/>
    <m/>
    <m/>
    <m/>
    <m/>
  </r>
  <r>
    <x v="131"/>
    <x v="39"/>
    <x v="150"/>
    <m/>
    <m/>
    <m/>
    <m/>
    <m/>
    <m/>
    <m/>
    <m/>
    <m/>
    <m/>
    <m/>
    <m/>
    <m/>
    <m/>
    <m/>
    <m/>
    <m/>
    <m/>
    <m/>
    <m/>
    <m/>
    <m/>
  </r>
  <r>
    <x v="131"/>
    <x v="39"/>
    <x v="150"/>
    <m/>
    <m/>
    <m/>
    <m/>
    <m/>
    <m/>
    <m/>
    <m/>
    <m/>
    <m/>
    <m/>
    <m/>
    <m/>
    <m/>
    <m/>
    <m/>
    <m/>
    <m/>
    <m/>
    <m/>
    <m/>
    <m/>
  </r>
  <r>
    <x v="131"/>
    <x v="39"/>
    <x v="150"/>
    <m/>
    <m/>
    <m/>
    <m/>
    <m/>
    <m/>
    <m/>
    <m/>
    <m/>
    <m/>
    <m/>
    <m/>
    <m/>
    <m/>
    <m/>
    <m/>
    <m/>
    <m/>
    <m/>
    <m/>
    <m/>
    <m/>
  </r>
  <r>
    <x v="131"/>
    <x v="39"/>
    <x v="150"/>
    <m/>
    <m/>
    <m/>
    <m/>
    <m/>
    <m/>
    <m/>
    <m/>
    <m/>
    <m/>
    <m/>
    <m/>
    <m/>
    <m/>
    <m/>
    <m/>
    <m/>
    <m/>
    <m/>
    <m/>
    <m/>
    <m/>
  </r>
  <r>
    <x v="131"/>
    <x v="39"/>
    <x v="150"/>
    <m/>
    <m/>
    <m/>
    <m/>
    <m/>
    <m/>
    <m/>
    <m/>
    <m/>
    <m/>
    <m/>
    <m/>
    <m/>
    <m/>
    <m/>
    <m/>
    <m/>
    <m/>
    <m/>
    <m/>
    <m/>
    <m/>
  </r>
  <r>
    <x v="131"/>
    <x v="39"/>
    <x v="150"/>
    <m/>
    <m/>
    <m/>
    <m/>
    <m/>
    <m/>
    <m/>
    <m/>
    <m/>
    <m/>
    <m/>
    <m/>
    <m/>
    <m/>
    <m/>
    <m/>
    <m/>
    <m/>
    <m/>
    <m/>
    <m/>
    <m/>
  </r>
  <r>
    <x v="131"/>
    <x v="39"/>
    <x v="150"/>
    <m/>
    <m/>
    <m/>
    <m/>
    <m/>
    <m/>
    <m/>
    <m/>
    <m/>
    <m/>
    <m/>
    <m/>
    <m/>
    <m/>
    <m/>
    <m/>
    <m/>
    <m/>
    <m/>
    <m/>
    <m/>
    <m/>
  </r>
  <r>
    <x v="131"/>
    <x v="39"/>
    <x v="150"/>
    <m/>
    <m/>
    <m/>
    <m/>
    <m/>
    <m/>
    <m/>
    <m/>
    <m/>
    <m/>
    <m/>
    <m/>
    <m/>
    <m/>
    <m/>
    <m/>
    <m/>
    <m/>
    <m/>
    <m/>
    <m/>
    <m/>
  </r>
  <r>
    <x v="131"/>
    <x v="39"/>
    <x v="150"/>
    <m/>
    <m/>
    <m/>
    <m/>
    <m/>
    <m/>
    <m/>
    <m/>
    <m/>
    <m/>
    <m/>
    <m/>
    <m/>
    <m/>
    <m/>
    <m/>
    <m/>
    <m/>
    <m/>
    <m/>
    <m/>
    <m/>
  </r>
  <r>
    <x v="131"/>
    <x v="39"/>
    <x v="150"/>
    <m/>
    <m/>
    <m/>
    <m/>
    <m/>
    <m/>
    <m/>
    <m/>
    <m/>
    <m/>
    <m/>
    <m/>
    <m/>
    <m/>
    <m/>
    <m/>
    <m/>
    <m/>
    <m/>
    <m/>
    <m/>
    <m/>
  </r>
  <r>
    <x v="131"/>
    <x v="39"/>
    <x v="150"/>
    <m/>
    <m/>
    <m/>
    <m/>
    <m/>
    <m/>
    <m/>
    <m/>
    <m/>
    <m/>
    <m/>
    <m/>
    <m/>
    <m/>
    <m/>
    <m/>
    <m/>
    <m/>
    <m/>
    <m/>
    <m/>
    <m/>
  </r>
  <r>
    <x v="131"/>
    <x v="39"/>
    <x v="150"/>
    <m/>
    <m/>
    <m/>
    <m/>
    <m/>
    <m/>
    <m/>
    <m/>
    <m/>
    <m/>
    <m/>
    <m/>
    <m/>
    <m/>
    <m/>
    <m/>
    <m/>
    <m/>
    <m/>
    <m/>
    <m/>
    <m/>
  </r>
  <r>
    <x v="131"/>
    <x v="39"/>
    <x v="150"/>
    <m/>
    <m/>
    <m/>
    <m/>
    <m/>
    <m/>
    <m/>
    <m/>
    <m/>
    <m/>
    <m/>
    <m/>
    <m/>
    <m/>
    <m/>
    <m/>
    <m/>
    <m/>
    <m/>
    <m/>
    <m/>
    <m/>
  </r>
  <r>
    <x v="131"/>
    <x v="39"/>
    <x v="150"/>
    <m/>
    <m/>
    <m/>
    <m/>
    <m/>
    <m/>
    <m/>
    <m/>
    <m/>
    <m/>
    <m/>
    <m/>
    <m/>
    <m/>
    <m/>
    <m/>
    <m/>
    <m/>
    <m/>
    <m/>
    <m/>
    <m/>
  </r>
  <r>
    <x v="131"/>
    <x v="39"/>
    <x v="150"/>
    <m/>
    <m/>
    <m/>
    <m/>
    <m/>
    <m/>
    <m/>
    <m/>
    <m/>
    <m/>
    <m/>
    <m/>
    <m/>
    <m/>
    <m/>
    <m/>
    <m/>
    <m/>
    <m/>
    <m/>
    <m/>
    <m/>
  </r>
  <r>
    <x v="131"/>
    <x v="39"/>
    <x v="150"/>
    <m/>
    <m/>
    <m/>
    <m/>
    <m/>
    <m/>
    <m/>
    <m/>
    <m/>
    <m/>
    <m/>
    <m/>
    <m/>
    <m/>
    <m/>
    <m/>
    <m/>
    <m/>
    <m/>
    <m/>
    <m/>
    <m/>
  </r>
  <r>
    <x v="131"/>
    <x v="39"/>
    <x v="150"/>
    <m/>
    <m/>
    <m/>
    <m/>
    <m/>
    <m/>
    <m/>
    <m/>
    <m/>
    <m/>
    <m/>
    <m/>
    <m/>
    <m/>
    <m/>
    <m/>
    <m/>
    <m/>
    <m/>
    <m/>
    <m/>
    <m/>
  </r>
  <r>
    <x v="131"/>
    <x v="39"/>
    <x v="150"/>
    <m/>
    <m/>
    <m/>
    <m/>
    <m/>
    <m/>
    <m/>
    <m/>
    <m/>
    <m/>
    <m/>
    <m/>
    <m/>
    <m/>
    <m/>
    <m/>
    <m/>
    <m/>
    <m/>
    <m/>
    <m/>
    <m/>
  </r>
  <r>
    <x v="131"/>
    <x v="39"/>
    <x v="150"/>
    <m/>
    <m/>
    <m/>
    <m/>
    <m/>
    <m/>
    <m/>
    <m/>
    <m/>
    <m/>
    <m/>
    <m/>
    <m/>
    <m/>
    <m/>
    <m/>
    <m/>
    <m/>
    <m/>
    <m/>
    <m/>
    <m/>
  </r>
  <r>
    <x v="131"/>
    <x v="39"/>
    <x v="150"/>
    <m/>
    <m/>
    <m/>
    <m/>
    <m/>
    <m/>
    <m/>
    <m/>
    <m/>
    <m/>
    <m/>
    <m/>
    <m/>
    <m/>
    <m/>
    <m/>
    <m/>
    <m/>
    <m/>
    <m/>
    <m/>
    <m/>
  </r>
  <r>
    <x v="131"/>
    <x v="39"/>
    <x v="150"/>
    <m/>
    <m/>
    <m/>
    <m/>
    <m/>
    <m/>
    <m/>
    <m/>
    <m/>
    <m/>
    <m/>
    <m/>
    <m/>
    <m/>
    <m/>
    <m/>
    <m/>
    <m/>
    <m/>
    <m/>
    <m/>
    <m/>
  </r>
  <r>
    <x v="131"/>
    <x v="39"/>
    <x v="150"/>
    <m/>
    <m/>
    <m/>
    <m/>
    <m/>
    <m/>
    <m/>
    <m/>
    <m/>
    <m/>
    <m/>
    <m/>
    <m/>
    <m/>
    <m/>
    <m/>
    <m/>
    <m/>
    <m/>
    <m/>
    <m/>
    <m/>
  </r>
  <r>
    <x v="131"/>
    <x v="39"/>
    <x v="150"/>
    <m/>
    <m/>
    <m/>
    <m/>
    <m/>
    <m/>
    <m/>
    <m/>
    <m/>
    <m/>
    <m/>
    <m/>
    <m/>
    <m/>
    <m/>
    <m/>
    <m/>
    <m/>
    <m/>
    <m/>
    <m/>
    <m/>
  </r>
  <r>
    <x v="131"/>
    <x v="39"/>
    <x v="150"/>
    <m/>
    <m/>
    <m/>
    <m/>
    <m/>
    <m/>
    <m/>
    <m/>
    <m/>
    <m/>
    <m/>
    <m/>
    <m/>
    <m/>
    <m/>
    <m/>
    <m/>
    <m/>
    <m/>
    <m/>
    <m/>
    <m/>
  </r>
  <r>
    <x v="131"/>
    <x v="39"/>
    <x v="150"/>
    <m/>
    <m/>
    <m/>
    <m/>
    <m/>
    <m/>
    <m/>
    <m/>
    <m/>
    <m/>
    <m/>
    <m/>
    <m/>
    <m/>
    <m/>
    <m/>
    <m/>
    <m/>
    <m/>
    <m/>
    <m/>
    <m/>
  </r>
  <r>
    <x v="131"/>
    <x v="39"/>
    <x v="150"/>
    <m/>
    <m/>
    <m/>
    <m/>
    <m/>
    <m/>
    <m/>
    <m/>
    <m/>
    <m/>
    <m/>
    <m/>
    <m/>
    <m/>
    <m/>
    <m/>
    <m/>
    <m/>
    <m/>
    <m/>
    <m/>
    <m/>
  </r>
  <r>
    <x v="131"/>
    <x v="39"/>
    <x v="150"/>
    <m/>
    <m/>
    <m/>
    <m/>
    <m/>
    <m/>
    <m/>
    <m/>
    <m/>
    <m/>
    <m/>
    <m/>
    <m/>
    <m/>
    <m/>
    <m/>
    <m/>
    <m/>
    <m/>
    <m/>
    <m/>
    <m/>
  </r>
  <r>
    <x v="131"/>
    <x v="39"/>
    <x v="150"/>
    <m/>
    <m/>
    <m/>
    <m/>
    <m/>
    <m/>
    <m/>
    <m/>
    <m/>
    <m/>
    <m/>
    <m/>
    <m/>
    <m/>
    <m/>
    <m/>
    <m/>
    <m/>
    <m/>
    <m/>
    <m/>
    <m/>
  </r>
  <r>
    <x v="131"/>
    <x v="39"/>
    <x v="150"/>
    <m/>
    <m/>
    <m/>
    <m/>
    <m/>
    <m/>
    <m/>
    <m/>
    <m/>
    <m/>
    <m/>
    <m/>
    <m/>
    <m/>
    <m/>
    <m/>
    <m/>
    <m/>
    <m/>
    <m/>
    <m/>
    <m/>
  </r>
  <r>
    <x v="131"/>
    <x v="39"/>
    <x v="150"/>
    <m/>
    <m/>
    <m/>
    <m/>
    <m/>
    <m/>
    <m/>
    <m/>
    <m/>
    <m/>
    <m/>
    <m/>
    <m/>
    <m/>
    <m/>
    <m/>
    <m/>
    <m/>
    <m/>
    <m/>
    <m/>
    <m/>
  </r>
  <r>
    <x v="131"/>
    <x v="39"/>
    <x v="150"/>
    <m/>
    <m/>
    <m/>
    <m/>
    <m/>
    <m/>
    <m/>
    <m/>
    <m/>
    <m/>
    <m/>
    <m/>
    <m/>
    <m/>
    <m/>
    <m/>
    <m/>
    <m/>
    <m/>
    <m/>
    <m/>
    <m/>
  </r>
  <r>
    <x v="131"/>
    <x v="39"/>
    <x v="150"/>
    <m/>
    <m/>
    <m/>
    <m/>
    <m/>
    <m/>
    <m/>
    <m/>
    <m/>
    <m/>
    <m/>
    <m/>
    <m/>
    <m/>
    <m/>
    <m/>
    <m/>
    <m/>
    <m/>
    <m/>
    <m/>
    <m/>
  </r>
  <r>
    <x v="131"/>
    <x v="39"/>
    <x v="150"/>
    <m/>
    <m/>
    <m/>
    <m/>
    <m/>
    <m/>
    <m/>
    <m/>
    <m/>
    <m/>
    <m/>
    <m/>
    <m/>
    <m/>
    <m/>
    <m/>
    <m/>
    <m/>
    <m/>
    <m/>
    <m/>
    <m/>
  </r>
  <r>
    <x v="131"/>
    <x v="39"/>
    <x v="150"/>
    <m/>
    <m/>
    <m/>
    <m/>
    <m/>
    <m/>
    <m/>
    <m/>
    <m/>
    <m/>
    <m/>
    <m/>
    <m/>
    <m/>
    <m/>
    <m/>
    <m/>
    <m/>
    <m/>
    <m/>
    <m/>
    <m/>
  </r>
  <r>
    <x v="131"/>
    <x v="39"/>
    <x v="150"/>
    <m/>
    <m/>
    <m/>
    <m/>
    <m/>
    <m/>
    <m/>
    <m/>
    <m/>
    <m/>
    <m/>
    <m/>
    <m/>
    <m/>
    <m/>
    <m/>
    <m/>
    <m/>
    <m/>
    <m/>
    <m/>
    <m/>
  </r>
  <r>
    <x v="131"/>
    <x v="39"/>
    <x v="150"/>
    <m/>
    <m/>
    <m/>
    <m/>
    <m/>
    <m/>
    <m/>
    <m/>
    <m/>
    <m/>
    <m/>
    <m/>
    <m/>
    <m/>
    <m/>
    <m/>
    <m/>
    <m/>
    <m/>
    <m/>
    <m/>
    <m/>
  </r>
  <r>
    <x v="131"/>
    <x v="39"/>
    <x v="150"/>
    <m/>
    <m/>
    <m/>
    <m/>
    <m/>
    <m/>
    <m/>
    <m/>
    <m/>
    <m/>
    <m/>
    <m/>
    <m/>
    <m/>
    <m/>
    <m/>
    <m/>
    <m/>
    <m/>
    <m/>
    <m/>
    <m/>
  </r>
  <r>
    <x v="131"/>
    <x v="39"/>
    <x v="150"/>
    <m/>
    <m/>
    <m/>
    <m/>
    <m/>
    <m/>
    <m/>
    <m/>
    <m/>
    <m/>
    <m/>
    <m/>
    <m/>
    <m/>
    <m/>
    <m/>
    <m/>
    <m/>
    <m/>
    <m/>
    <m/>
    <m/>
  </r>
  <r>
    <x v="131"/>
    <x v="39"/>
    <x v="150"/>
    <m/>
    <m/>
    <m/>
    <m/>
    <m/>
    <m/>
    <m/>
    <m/>
    <m/>
    <m/>
    <m/>
    <m/>
    <m/>
    <m/>
    <m/>
    <m/>
    <m/>
    <m/>
    <m/>
    <m/>
    <m/>
    <m/>
  </r>
  <r>
    <x v="131"/>
    <x v="39"/>
    <x v="150"/>
    <m/>
    <m/>
    <m/>
    <m/>
    <m/>
    <m/>
    <m/>
    <m/>
    <m/>
    <m/>
    <m/>
    <m/>
    <m/>
    <m/>
    <m/>
    <m/>
    <m/>
    <m/>
    <m/>
    <m/>
    <m/>
    <m/>
  </r>
  <r>
    <x v="131"/>
    <x v="39"/>
    <x v="150"/>
    <m/>
    <m/>
    <m/>
    <m/>
    <m/>
    <m/>
    <m/>
    <m/>
    <m/>
    <m/>
    <m/>
    <m/>
    <m/>
    <m/>
    <m/>
    <m/>
    <m/>
    <m/>
    <m/>
    <m/>
    <m/>
    <m/>
  </r>
  <r>
    <x v="131"/>
    <x v="39"/>
    <x v="150"/>
    <m/>
    <m/>
    <m/>
    <m/>
    <m/>
    <m/>
    <m/>
    <m/>
    <m/>
    <m/>
    <m/>
    <m/>
    <m/>
    <m/>
    <m/>
    <m/>
    <m/>
    <m/>
    <m/>
    <m/>
    <m/>
    <m/>
  </r>
  <r>
    <x v="131"/>
    <x v="39"/>
    <x v="150"/>
    <m/>
    <m/>
    <m/>
    <m/>
    <m/>
    <m/>
    <m/>
    <m/>
    <m/>
    <m/>
    <m/>
    <m/>
    <m/>
    <m/>
    <m/>
    <m/>
    <m/>
    <m/>
    <m/>
    <m/>
    <m/>
    <m/>
  </r>
  <r>
    <x v="131"/>
    <x v="39"/>
    <x v="150"/>
    <m/>
    <m/>
    <m/>
    <m/>
    <m/>
    <m/>
    <m/>
    <m/>
    <m/>
    <m/>
    <m/>
    <m/>
    <m/>
    <m/>
    <m/>
    <m/>
    <m/>
    <m/>
    <m/>
    <m/>
    <m/>
    <m/>
  </r>
  <r>
    <x v="131"/>
    <x v="39"/>
    <x v="150"/>
    <m/>
    <m/>
    <m/>
    <m/>
    <m/>
    <m/>
    <m/>
    <m/>
    <m/>
    <m/>
    <m/>
    <m/>
    <m/>
    <m/>
    <m/>
    <m/>
    <m/>
    <m/>
    <m/>
    <m/>
    <m/>
    <m/>
  </r>
  <r>
    <x v="131"/>
    <x v="39"/>
    <x v="150"/>
    <m/>
    <m/>
    <m/>
    <m/>
    <m/>
    <m/>
    <m/>
    <m/>
    <m/>
    <m/>
    <m/>
    <m/>
    <m/>
    <m/>
    <m/>
    <m/>
    <m/>
    <m/>
    <m/>
    <m/>
    <m/>
    <m/>
  </r>
  <r>
    <x v="131"/>
    <x v="39"/>
    <x v="150"/>
    <m/>
    <m/>
    <m/>
    <m/>
    <m/>
    <m/>
    <m/>
    <m/>
    <m/>
    <m/>
    <m/>
    <m/>
    <m/>
    <m/>
    <m/>
    <m/>
    <m/>
    <m/>
    <m/>
    <m/>
    <m/>
    <m/>
  </r>
  <r>
    <x v="131"/>
    <x v="39"/>
    <x v="150"/>
    <m/>
    <m/>
    <m/>
    <m/>
    <m/>
    <m/>
    <m/>
    <m/>
    <m/>
    <m/>
    <m/>
    <m/>
    <m/>
    <m/>
    <m/>
    <m/>
    <m/>
    <m/>
    <m/>
    <m/>
    <m/>
    <m/>
  </r>
  <r>
    <x v="131"/>
    <x v="39"/>
    <x v="150"/>
    <m/>
    <m/>
    <m/>
    <m/>
    <m/>
    <m/>
    <m/>
    <m/>
    <m/>
    <m/>
    <m/>
    <m/>
    <m/>
    <m/>
    <m/>
    <m/>
    <m/>
    <m/>
    <m/>
    <m/>
    <m/>
    <m/>
  </r>
  <r>
    <x v="131"/>
    <x v="39"/>
    <x v="150"/>
    <m/>
    <m/>
    <m/>
    <m/>
    <m/>
    <m/>
    <m/>
    <m/>
    <m/>
    <m/>
    <m/>
    <m/>
    <m/>
    <m/>
    <m/>
    <m/>
    <m/>
    <m/>
    <m/>
    <m/>
    <m/>
    <m/>
  </r>
  <r>
    <x v="131"/>
    <x v="39"/>
    <x v="150"/>
    <m/>
    <m/>
    <m/>
    <m/>
    <m/>
    <m/>
    <m/>
    <m/>
    <m/>
    <m/>
    <m/>
    <m/>
    <m/>
    <m/>
    <m/>
    <m/>
    <m/>
    <m/>
    <m/>
    <m/>
    <m/>
    <m/>
  </r>
  <r>
    <x v="131"/>
    <x v="39"/>
    <x v="150"/>
    <m/>
    <m/>
    <m/>
    <m/>
    <m/>
    <m/>
    <m/>
    <m/>
    <m/>
    <m/>
    <m/>
    <m/>
    <m/>
    <m/>
    <m/>
    <m/>
    <m/>
    <m/>
    <m/>
    <m/>
    <m/>
    <m/>
  </r>
  <r>
    <x v="131"/>
    <x v="39"/>
    <x v="150"/>
    <m/>
    <m/>
    <m/>
    <m/>
    <m/>
    <m/>
    <m/>
    <m/>
    <m/>
    <m/>
    <m/>
    <m/>
    <m/>
    <m/>
    <m/>
    <m/>
    <m/>
    <m/>
    <m/>
    <m/>
    <m/>
    <m/>
  </r>
  <r>
    <x v="131"/>
    <x v="39"/>
    <x v="150"/>
    <m/>
    <m/>
    <m/>
    <m/>
    <m/>
    <m/>
    <m/>
    <m/>
    <m/>
    <m/>
    <m/>
    <m/>
    <m/>
    <m/>
    <m/>
    <m/>
    <m/>
    <m/>
    <m/>
    <m/>
    <m/>
    <m/>
  </r>
  <r>
    <x v="131"/>
    <x v="39"/>
    <x v="150"/>
    <m/>
    <m/>
    <m/>
    <m/>
    <m/>
    <m/>
    <m/>
    <m/>
    <m/>
    <m/>
    <m/>
    <m/>
    <m/>
    <m/>
    <m/>
    <m/>
    <m/>
    <m/>
    <m/>
    <m/>
    <m/>
    <m/>
  </r>
  <r>
    <x v="131"/>
    <x v="39"/>
    <x v="150"/>
    <m/>
    <m/>
    <m/>
    <m/>
    <m/>
    <m/>
    <m/>
    <m/>
    <m/>
    <m/>
    <m/>
    <m/>
    <m/>
    <m/>
    <m/>
    <m/>
    <m/>
    <m/>
    <m/>
    <m/>
    <m/>
    <m/>
  </r>
  <r>
    <x v="131"/>
    <x v="39"/>
    <x v="150"/>
    <m/>
    <m/>
    <m/>
    <m/>
    <m/>
    <m/>
    <m/>
    <m/>
    <m/>
    <m/>
    <m/>
    <m/>
    <m/>
    <m/>
    <m/>
    <m/>
    <m/>
    <m/>
    <m/>
    <m/>
    <m/>
    <m/>
  </r>
  <r>
    <x v="131"/>
    <x v="39"/>
    <x v="150"/>
    <m/>
    <m/>
    <m/>
    <m/>
    <m/>
    <m/>
    <m/>
    <m/>
    <m/>
    <m/>
    <m/>
    <m/>
    <m/>
    <m/>
    <m/>
    <m/>
    <m/>
    <m/>
    <m/>
    <m/>
    <m/>
    <m/>
  </r>
  <r>
    <x v="131"/>
    <x v="39"/>
    <x v="150"/>
    <m/>
    <m/>
    <m/>
    <m/>
    <m/>
    <m/>
    <m/>
    <m/>
    <m/>
    <m/>
    <m/>
    <m/>
    <m/>
    <m/>
    <m/>
    <m/>
    <m/>
    <m/>
    <m/>
    <m/>
    <m/>
    <m/>
  </r>
  <r>
    <x v="131"/>
    <x v="39"/>
    <x v="150"/>
    <m/>
    <m/>
    <m/>
    <m/>
    <m/>
    <m/>
    <m/>
    <m/>
    <m/>
    <m/>
    <m/>
    <m/>
    <m/>
    <m/>
    <m/>
    <m/>
    <m/>
    <m/>
    <m/>
    <m/>
    <m/>
    <m/>
  </r>
  <r>
    <x v="131"/>
    <x v="39"/>
    <x v="150"/>
    <m/>
    <m/>
    <m/>
    <m/>
    <m/>
    <m/>
    <m/>
    <m/>
    <m/>
    <m/>
    <m/>
    <m/>
    <m/>
    <m/>
    <m/>
    <m/>
    <m/>
    <m/>
    <m/>
    <m/>
    <m/>
    <m/>
  </r>
  <r>
    <x v="131"/>
    <x v="39"/>
    <x v="150"/>
    <m/>
    <m/>
    <m/>
    <m/>
    <m/>
    <m/>
    <m/>
    <m/>
    <m/>
    <m/>
    <m/>
    <m/>
    <m/>
    <m/>
    <m/>
    <m/>
    <m/>
    <m/>
    <m/>
    <m/>
    <m/>
    <m/>
  </r>
  <r>
    <x v="131"/>
    <x v="39"/>
    <x v="150"/>
    <m/>
    <m/>
    <m/>
    <m/>
    <m/>
    <m/>
    <m/>
    <m/>
    <m/>
    <m/>
    <m/>
    <m/>
    <m/>
    <m/>
    <m/>
    <m/>
    <m/>
    <m/>
    <m/>
    <m/>
    <m/>
    <m/>
  </r>
  <r>
    <x v="131"/>
    <x v="39"/>
    <x v="150"/>
    <m/>
    <m/>
    <m/>
    <m/>
    <m/>
    <m/>
    <m/>
    <m/>
    <m/>
    <m/>
    <m/>
    <m/>
    <m/>
    <m/>
    <m/>
    <m/>
    <m/>
    <m/>
    <m/>
    <m/>
    <m/>
    <m/>
  </r>
  <r>
    <x v="131"/>
    <x v="39"/>
    <x v="150"/>
    <m/>
    <m/>
    <m/>
    <m/>
    <m/>
    <m/>
    <m/>
    <m/>
    <m/>
    <m/>
    <m/>
    <m/>
    <m/>
    <m/>
    <m/>
    <m/>
    <m/>
    <m/>
    <m/>
    <m/>
    <m/>
    <m/>
  </r>
  <r>
    <x v="131"/>
    <x v="39"/>
    <x v="150"/>
    <m/>
    <m/>
    <m/>
    <m/>
    <m/>
    <m/>
    <m/>
    <m/>
    <m/>
    <m/>
    <m/>
    <m/>
    <m/>
    <m/>
    <m/>
    <m/>
    <m/>
    <m/>
    <m/>
    <m/>
    <m/>
    <m/>
  </r>
  <r>
    <x v="131"/>
    <x v="39"/>
    <x v="150"/>
    <m/>
    <m/>
    <m/>
    <m/>
    <m/>
    <m/>
    <m/>
    <m/>
    <m/>
    <m/>
    <m/>
    <m/>
    <m/>
    <m/>
    <m/>
    <m/>
    <m/>
    <m/>
    <m/>
    <m/>
    <m/>
    <m/>
  </r>
  <r>
    <x v="131"/>
    <x v="39"/>
    <x v="150"/>
    <m/>
    <m/>
    <m/>
    <m/>
    <m/>
    <m/>
    <m/>
    <m/>
    <m/>
    <m/>
    <m/>
    <m/>
    <m/>
    <m/>
    <m/>
    <m/>
    <m/>
    <m/>
    <m/>
    <m/>
    <m/>
    <m/>
  </r>
  <r>
    <x v="131"/>
    <x v="39"/>
    <x v="150"/>
    <m/>
    <m/>
    <m/>
    <m/>
    <m/>
    <m/>
    <m/>
    <m/>
    <m/>
    <m/>
    <m/>
    <m/>
    <m/>
    <m/>
    <m/>
    <m/>
    <m/>
    <m/>
    <m/>
    <m/>
    <m/>
    <m/>
  </r>
  <r>
    <x v="131"/>
    <x v="39"/>
    <x v="150"/>
    <m/>
    <m/>
    <m/>
    <m/>
    <m/>
    <m/>
    <m/>
    <m/>
    <m/>
    <m/>
    <m/>
    <m/>
    <m/>
    <m/>
    <m/>
    <m/>
    <m/>
    <m/>
    <m/>
    <m/>
    <m/>
    <m/>
  </r>
  <r>
    <x v="131"/>
    <x v="39"/>
    <x v="150"/>
    <m/>
    <m/>
    <m/>
    <m/>
    <m/>
    <m/>
    <m/>
    <m/>
    <m/>
    <m/>
    <m/>
    <m/>
    <m/>
    <m/>
    <m/>
    <m/>
    <m/>
    <m/>
    <m/>
    <m/>
    <m/>
    <m/>
  </r>
  <r>
    <x v="131"/>
    <x v="39"/>
    <x v="150"/>
    <m/>
    <m/>
    <m/>
    <m/>
    <m/>
    <m/>
    <m/>
    <m/>
    <m/>
    <m/>
    <m/>
    <m/>
    <m/>
    <m/>
    <m/>
    <m/>
    <m/>
    <m/>
    <m/>
    <m/>
    <m/>
    <m/>
  </r>
  <r>
    <x v="131"/>
    <x v="39"/>
    <x v="150"/>
    <m/>
    <m/>
    <m/>
    <m/>
    <m/>
    <m/>
    <m/>
    <m/>
    <m/>
    <m/>
    <m/>
    <m/>
    <m/>
    <m/>
    <m/>
    <m/>
    <m/>
    <m/>
    <m/>
    <m/>
    <m/>
    <m/>
  </r>
  <r>
    <x v="131"/>
    <x v="39"/>
    <x v="150"/>
    <m/>
    <m/>
    <m/>
    <m/>
    <m/>
    <m/>
    <m/>
    <m/>
    <m/>
    <m/>
    <m/>
    <m/>
    <m/>
    <m/>
    <m/>
    <m/>
    <m/>
    <m/>
    <m/>
    <m/>
    <m/>
    <m/>
  </r>
  <r>
    <x v="131"/>
    <x v="39"/>
    <x v="150"/>
    <m/>
    <m/>
    <m/>
    <m/>
    <m/>
    <m/>
    <m/>
    <m/>
    <m/>
    <m/>
    <m/>
    <m/>
    <m/>
    <m/>
    <m/>
    <m/>
    <m/>
    <m/>
    <m/>
    <m/>
    <m/>
    <m/>
  </r>
  <r>
    <x v="131"/>
    <x v="39"/>
    <x v="150"/>
    <m/>
    <m/>
    <m/>
    <m/>
    <m/>
    <m/>
    <m/>
    <m/>
    <m/>
    <m/>
    <m/>
    <m/>
    <m/>
    <m/>
    <m/>
    <m/>
    <m/>
    <m/>
    <m/>
    <m/>
    <m/>
    <m/>
  </r>
  <r>
    <x v="131"/>
    <x v="39"/>
    <x v="150"/>
    <m/>
    <m/>
    <m/>
    <m/>
    <m/>
    <m/>
    <m/>
    <m/>
    <m/>
    <m/>
    <m/>
    <m/>
    <m/>
    <m/>
    <m/>
    <m/>
    <m/>
    <m/>
    <m/>
    <m/>
    <m/>
    <m/>
  </r>
  <r>
    <x v="131"/>
    <x v="39"/>
    <x v="150"/>
    <m/>
    <m/>
    <m/>
    <m/>
    <m/>
    <m/>
    <m/>
    <m/>
    <m/>
    <m/>
    <m/>
    <m/>
    <m/>
    <m/>
    <m/>
    <m/>
    <m/>
    <m/>
    <m/>
    <m/>
    <m/>
    <m/>
  </r>
  <r>
    <x v="131"/>
    <x v="39"/>
    <x v="150"/>
    <m/>
    <m/>
    <m/>
    <m/>
    <m/>
    <m/>
    <m/>
    <m/>
    <m/>
    <m/>
    <m/>
    <m/>
    <m/>
    <m/>
    <m/>
    <m/>
    <m/>
    <m/>
    <m/>
    <m/>
    <m/>
    <m/>
  </r>
  <r>
    <x v="131"/>
    <x v="39"/>
    <x v="150"/>
    <m/>
    <m/>
    <m/>
    <m/>
    <m/>
    <m/>
    <m/>
    <m/>
    <m/>
    <m/>
    <m/>
    <m/>
    <m/>
    <m/>
    <m/>
    <m/>
    <m/>
    <m/>
    <m/>
    <m/>
    <m/>
    <m/>
  </r>
  <r>
    <x v="131"/>
    <x v="39"/>
    <x v="150"/>
    <m/>
    <m/>
    <m/>
    <m/>
    <m/>
    <m/>
    <m/>
    <m/>
    <m/>
    <m/>
    <m/>
    <m/>
    <m/>
    <m/>
    <m/>
    <m/>
    <m/>
    <m/>
    <m/>
    <m/>
    <m/>
    <m/>
  </r>
  <r>
    <x v="131"/>
    <x v="39"/>
    <x v="150"/>
    <m/>
    <m/>
    <m/>
    <m/>
    <m/>
    <m/>
    <m/>
    <m/>
    <m/>
    <m/>
    <m/>
    <m/>
    <m/>
    <m/>
    <m/>
    <m/>
    <m/>
    <m/>
    <m/>
    <m/>
    <m/>
    <m/>
  </r>
  <r>
    <x v="131"/>
    <x v="39"/>
    <x v="150"/>
    <m/>
    <m/>
    <m/>
    <m/>
    <m/>
    <m/>
    <m/>
    <m/>
    <m/>
    <m/>
    <m/>
    <m/>
    <m/>
    <m/>
    <m/>
    <m/>
    <m/>
    <m/>
    <m/>
    <m/>
    <m/>
    <m/>
  </r>
  <r>
    <x v="131"/>
    <x v="39"/>
    <x v="150"/>
    <m/>
    <m/>
    <m/>
    <m/>
    <m/>
    <m/>
    <m/>
    <m/>
    <m/>
    <m/>
    <m/>
    <m/>
    <m/>
    <m/>
    <m/>
    <m/>
    <m/>
    <m/>
    <m/>
    <m/>
    <m/>
    <m/>
  </r>
  <r>
    <x v="131"/>
    <x v="39"/>
    <x v="150"/>
    <m/>
    <m/>
    <m/>
    <m/>
    <m/>
    <m/>
    <m/>
    <m/>
    <m/>
    <m/>
    <m/>
    <m/>
    <m/>
    <m/>
    <m/>
    <m/>
    <m/>
    <m/>
    <m/>
    <m/>
    <m/>
    <m/>
  </r>
  <r>
    <x v="131"/>
    <x v="39"/>
    <x v="150"/>
    <m/>
    <m/>
    <m/>
    <m/>
    <m/>
    <m/>
    <m/>
    <m/>
    <m/>
    <m/>
    <m/>
    <m/>
    <m/>
    <m/>
    <m/>
    <m/>
    <m/>
    <m/>
    <m/>
    <m/>
    <m/>
    <m/>
  </r>
  <r>
    <x v="131"/>
    <x v="39"/>
    <x v="150"/>
    <m/>
    <m/>
    <m/>
    <m/>
    <m/>
    <m/>
    <m/>
    <m/>
    <m/>
    <m/>
    <m/>
    <m/>
    <m/>
    <m/>
    <m/>
    <m/>
    <m/>
    <m/>
    <m/>
    <m/>
    <m/>
    <m/>
  </r>
  <r>
    <x v="131"/>
    <x v="39"/>
    <x v="150"/>
    <m/>
    <m/>
    <m/>
    <m/>
    <m/>
    <m/>
    <m/>
    <m/>
    <m/>
    <m/>
    <m/>
    <m/>
    <m/>
    <m/>
    <m/>
    <m/>
    <m/>
    <m/>
    <m/>
    <m/>
    <m/>
    <m/>
  </r>
  <r>
    <x v="131"/>
    <x v="39"/>
    <x v="150"/>
    <m/>
    <m/>
    <m/>
    <m/>
    <m/>
    <m/>
    <m/>
    <m/>
    <m/>
    <m/>
    <m/>
    <m/>
    <m/>
    <m/>
    <m/>
    <m/>
    <m/>
    <m/>
    <m/>
    <m/>
    <m/>
    <m/>
  </r>
  <r>
    <x v="131"/>
    <x v="39"/>
    <x v="150"/>
    <m/>
    <m/>
    <m/>
    <m/>
    <m/>
    <m/>
    <m/>
    <m/>
    <m/>
    <m/>
    <m/>
    <m/>
    <m/>
    <m/>
    <m/>
    <m/>
    <m/>
    <m/>
    <m/>
    <m/>
    <m/>
    <m/>
  </r>
  <r>
    <x v="131"/>
    <x v="39"/>
    <x v="150"/>
    <m/>
    <m/>
    <m/>
    <m/>
    <m/>
    <m/>
    <m/>
    <m/>
    <m/>
    <m/>
    <m/>
    <m/>
    <m/>
    <m/>
    <m/>
    <m/>
    <m/>
    <m/>
    <m/>
    <m/>
    <m/>
    <m/>
  </r>
  <r>
    <x v="131"/>
    <x v="39"/>
    <x v="150"/>
    <m/>
    <m/>
    <m/>
    <m/>
    <m/>
    <m/>
    <m/>
    <m/>
    <m/>
    <m/>
    <m/>
    <m/>
    <m/>
    <m/>
    <m/>
    <m/>
    <m/>
    <m/>
    <m/>
    <m/>
    <m/>
    <m/>
  </r>
  <r>
    <x v="131"/>
    <x v="39"/>
    <x v="150"/>
    <m/>
    <m/>
    <m/>
    <m/>
    <m/>
    <m/>
    <m/>
    <m/>
    <m/>
    <m/>
    <m/>
    <m/>
    <m/>
    <m/>
    <m/>
    <m/>
    <m/>
    <m/>
    <m/>
    <m/>
    <m/>
    <m/>
  </r>
  <r>
    <x v="131"/>
    <x v="39"/>
    <x v="150"/>
    <m/>
    <m/>
    <m/>
    <m/>
    <m/>
    <m/>
    <m/>
    <m/>
    <m/>
    <m/>
    <m/>
    <m/>
    <m/>
    <m/>
    <m/>
    <m/>
    <m/>
    <m/>
    <m/>
    <m/>
    <m/>
    <m/>
  </r>
  <r>
    <x v="131"/>
    <x v="39"/>
    <x v="150"/>
    <m/>
    <m/>
    <m/>
    <m/>
    <m/>
    <m/>
    <m/>
    <m/>
    <m/>
    <m/>
    <m/>
    <m/>
    <m/>
    <m/>
    <m/>
    <m/>
    <m/>
    <m/>
    <m/>
    <m/>
    <m/>
    <m/>
  </r>
  <r>
    <x v="131"/>
    <x v="39"/>
    <x v="150"/>
    <m/>
    <m/>
    <m/>
    <m/>
    <m/>
    <m/>
    <m/>
    <m/>
    <m/>
    <m/>
    <m/>
    <m/>
    <m/>
    <m/>
    <m/>
    <m/>
    <m/>
    <m/>
    <m/>
    <m/>
    <m/>
    <m/>
  </r>
  <r>
    <x v="131"/>
    <x v="39"/>
    <x v="150"/>
    <m/>
    <m/>
    <m/>
    <m/>
    <m/>
    <m/>
    <m/>
    <m/>
    <m/>
    <m/>
    <m/>
    <m/>
    <m/>
    <m/>
    <m/>
    <m/>
    <m/>
    <m/>
    <m/>
    <m/>
    <m/>
    <m/>
  </r>
  <r>
    <x v="131"/>
    <x v="39"/>
    <x v="150"/>
    <m/>
    <m/>
    <m/>
    <m/>
    <m/>
    <m/>
    <m/>
    <m/>
    <m/>
    <m/>
    <m/>
    <m/>
    <m/>
    <m/>
    <m/>
    <m/>
    <m/>
    <m/>
    <m/>
    <m/>
    <m/>
    <m/>
  </r>
  <r>
    <x v="131"/>
    <x v="39"/>
    <x v="150"/>
    <m/>
    <m/>
    <m/>
    <m/>
    <m/>
    <m/>
    <m/>
    <m/>
    <m/>
    <m/>
    <m/>
    <m/>
    <m/>
    <m/>
    <m/>
    <m/>
    <m/>
    <m/>
    <m/>
    <m/>
    <m/>
    <m/>
  </r>
  <r>
    <x v="131"/>
    <x v="39"/>
    <x v="150"/>
    <m/>
    <m/>
    <m/>
    <m/>
    <m/>
    <m/>
    <m/>
    <m/>
    <m/>
    <m/>
    <m/>
    <m/>
    <m/>
    <m/>
    <m/>
    <m/>
    <m/>
    <m/>
    <m/>
    <m/>
    <m/>
    <m/>
  </r>
  <r>
    <x v="131"/>
    <x v="39"/>
    <x v="150"/>
    <m/>
    <m/>
    <m/>
    <m/>
    <m/>
    <m/>
    <m/>
    <m/>
    <m/>
    <m/>
    <m/>
    <m/>
    <m/>
    <m/>
    <m/>
    <m/>
    <m/>
    <m/>
    <m/>
    <m/>
    <m/>
    <m/>
  </r>
  <r>
    <x v="131"/>
    <x v="39"/>
    <x v="150"/>
    <m/>
    <m/>
    <m/>
    <m/>
    <m/>
    <m/>
    <m/>
    <m/>
    <m/>
    <m/>
    <m/>
    <m/>
    <m/>
    <m/>
    <m/>
    <m/>
    <m/>
    <m/>
    <m/>
    <m/>
    <m/>
    <m/>
  </r>
  <r>
    <x v="131"/>
    <x v="39"/>
    <x v="150"/>
    <m/>
    <m/>
    <m/>
    <m/>
    <m/>
    <m/>
    <m/>
    <m/>
    <m/>
    <m/>
    <m/>
    <m/>
    <m/>
    <m/>
    <m/>
    <m/>
    <m/>
    <m/>
    <m/>
    <m/>
    <m/>
    <m/>
  </r>
  <r>
    <x v="131"/>
    <x v="39"/>
    <x v="150"/>
    <m/>
    <m/>
    <m/>
    <m/>
    <m/>
    <m/>
    <m/>
    <m/>
    <m/>
    <m/>
    <m/>
    <m/>
    <m/>
    <m/>
    <m/>
    <m/>
    <m/>
    <m/>
    <m/>
    <m/>
    <m/>
    <m/>
  </r>
  <r>
    <x v="131"/>
    <x v="39"/>
    <x v="150"/>
    <m/>
    <m/>
    <m/>
    <m/>
    <m/>
    <m/>
    <m/>
    <m/>
    <m/>
    <m/>
    <m/>
    <m/>
    <m/>
    <m/>
    <m/>
    <m/>
    <m/>
    <m/>
    <m/>
    <m/>
    <m/>
    <m/>
  </r>
  <r>
    <x v="131"/>
    <x v="39"/>
    <x v="150"/>
    <m/>
    <m/>
    <m/>
    <m/>
    <m/>
    <m/>
    <m/>
    <m/>
    <m/>
    <m/>
    <m/>
    <m/>
    <m/>
    <m/>
    <m/>
    <m/>
    <m/>
    <m/>
    <m/>
    <m/>
    <m/>
    <m/>
  </r>
  <r>
    <x v="131"/>
    <x v="39"/>
    <x v="150"/>
    <m/>
    <m/>
    <m/>
    <m/>
    <m/>
    <m/>
    <m/>
    <m/>
    <m/>
    <m/>
    <m/>
    <m/>
    <m/>
    <m/>
    <m/>
    <m/>
    <m/>
    <m/>
    <m/>
    <m/>
    <m/>
    <m/>
  </r>
  <r>
    <x v="131"/>
    <x v="39"/>
    <x v="150"/>
    <m/>
    <m/>
    <m/>
    <m/>
    <m/>
    <m/>
    <m/>
    <m/>
    <m/>
    <m/>
    <m/>
    <m/>
    <m/>
    <m/>
    <m/>
    <m/>
    <m/>
    <m/>
    <m/>
    <m/>
    <m/>
    <m/>
  </r>
  <r>
    <x v="131"/>
    <x v="39"/>
    <x v="150"/>
    <m/>
    <m/>
    <m/>
    <m/>
    <m/>
    <m/>
    <m/>
    <m/>
    <m/>
    <m/>
    <m/>
    <m/>
    <m/>
    <m/>
    <m/>
    <m/>
    <m/>
    <m/>
    <m/>
    <m/>
    <m/>
    <m/>
  </r>
  <r>
    <x v="131"/>
    <x v="39"/>
    <x v="150"/>
    <m/>
    <m/>
    <m/>
    <m/>
    <m/>
    <m/>
    <m/>
    <m/>
    <m/>
    <m/>
    <m/>
    <m/>
    <m/>
    <m/>
    <m/>
    <m/>
    <m/>
    <m/>
    <m/>
    <m/>
    <m/>
    <m/>
  </r>
  <r>
    <x v="131"/>
    <x v="39"/>
    <x v="150"/>
    <m/>
    <m/>
    <m/>
    <m/>
    <m/>
    <m/>
    <m/>
    <m/>
    <m/>
    <m/>
    <m/>
    <m/>
    <m/>
    <m/>
    <m/>
    <m/>
    <m/>
    <m/>
    <m/>
    <m/>
    <m/>
    <m/>
  </r>
  <r>
    <x v="131"/>
    <x v="39"/>
    <x v="150"/>
    <m/>
    <m/>
    <m/>
    <m/>
    <m/>
    <m/>
    <m/>
    <m/>
    <m/>
    <m/>
    <m/>
    <m/>
    <m/>
    <m/>
    <m/>
    <m/>
    <m/>
    <m/>
    <m/>
    <m/>
    <m/>
    <m/>
  </r>
  <r>
    <x v="131"/>
    <x v="39"/>
    <x v="150"/>
    <m/>
    <m/>
    <m/>
    <m/>
    <m/>
    <m/>
    <m/>
    <m/>
    <m/>
    <m/>
    <m/>
    <m/>
    <m/>
    <m/>
    <m/>
    <m/>
    <m/>
    <m/>
    <m/>
    <m/>
    <m/>
    <m/>
  </r>
  <r>
    <x v="131"/>
    <x v="39"/>
    <x v="150"/>
    <m/>
    <m/>
    <m/>
    <m/>
    <m/>
    <m/>
    <m/>
    <m/>
    <m/>
    <m/>
    <m/>
    <m/>
    <m/>
    <m/>
    <m/>
    <m/>
    <m/>
    <m/>
    <m/>
    <m/>
    <m/>
    <m/>
  </r>
  <r>
    <x v="131"/>
    <x v="39"/>
    <x v="150"/>
    <m/>
    <m/>
    <m/>
    <m/>
    <m/>
    <m/>
    <m/>
    <m/>
    <m/>
    <m/>
    <m/>
    <m/>
    <m/>
    <m/>
    <m/>
    <m/>
    <m/>
    <m/>
    <m/>
    <m/>
    <m/>
    <m/>
  </r>
  <r>
    <x v="131"/>
    <x v="39"/>
    <x v="150"/>
    <m/>
    <m/>
    <m/>
    <m/>
    <m/>
    <m/>
    <m/>
    <m/>
    <m/>
    <m/>
    <m/>
    <m/>
    <m/>
    <m/>
    <m/>
    <m/>
    <m/>
    <m/>
    <m/>
    <m/>
    <m/>
    <m/>
  </r>
  <r>
    <x v="131"/>
    <x v="39"/>
    <x v="150"/>
    <m/>
    <m/>
    <m/>
    <m/>
    <m/>
    <m/>
    <m/>
    <m/>
    <m/>
    <m/>
    <m/>
    <m/>
    <m/>
    <m/>
    <m/>
    <m/>
    <m/>
    <m/>
    <m/>
    <m/>
    <m/>
    <m/>
  </r>
  <r>
    <x v="131"/>
    <x v="39"/>
    <x v="150"/>
    <m/>
    <m/>
    <m/>
    <m/>
    <m/>
    <m/>
    <m/>
    <m/>
    <m/>
    <m/>
    <m/>
    <m/>
    <m/>
    <m/>
    <m/>
    <m/>
    <m/>
    <m/>
    <m/>
    <m/>
    <m/>
    <m/>
  </r>
  <r>
    <x v="131"/>
    <x v="39"/>
    <x v="150"/>
    <m/>
    <m/>
    <m/>
    <m/>
    <m/>
    <m/>
    <m/>
    <m/>
    <m/>
    <m/>
    <m/>
    <m/>
    <m/>
    <m/>
    <m/>
    <m/>
    <m/>
    <m/>
    <m/>
    <m/>
    <m/>
    <m/>
  </r>
  <r>
    <x v="131"/>
    <x v="39"/>
    <x v="150"/>
    <m/>
    <m/>
    <m/>
    <m/>
    <m/>
    <m/>
    <m/>
    <m/>
    <m/>
    <m/>
    <m/>
    <m/>
    <m/>
    <m/>
    <m/>
    <m/>
    <m/>
    <m/>
    <m/>
    <m/>
    <m/>
    <m/>
  </r>
  <r>
    <x v="131"/>
    <x v="39"/>
    <x v="150"/>
    <m/>
    <m/>
    <m/>
    <m/>
    <m/>
    <m/>
    <m/>
    <m/>
    <m/>
    <m/>
    <m/>
    <m/>
    <m/>
    <m/>
    <m/>
    <m/>
    <m/>
    <m/>
    <m/>
    <m/>
    <m/>
    <m/>
  </r>
  <r>
    <x v="131"/>
    <x v="39"/>
    <x v="150"/>
    <m/>
    <m/>
    <m/>
    <m/>
    <m/>
    <m/>
    <m/>
    <m/>
    <m/>
    <m/>
    <m/>
    <m/>
    <m/>
    <m/>
    <m/>
    <m/>
    <m/>
    <m/>
    <m/>
    <m/>
    <m/>
    <m/>
  </r>
  <r>
    <x v="131"/>
    <x v="39"/>
    <x v="150"/>
    <m/>
    <m/>
    <m/>
    <m/>
    <m/>
    <m/>
    <m/>
    <m/>
    <m/>
    <m/>
    <m/>
    <m/>
    <m/>
    <m/>
    <m/>
    <m/>
    <m/>
    <m/>
    <m/>
    <m/>
    <m/>
    <m/>
  </r>
  <r>
    <x v="131"/>
    <x v="39"/>
    <x v="150"/>
    <m/>
    <m/>
    <m/>
    <m/>
    <m/>
    <m/>
    <m/>
    <m/>
    <m/>
    <m/>
    <m/>
    <m/>
    <m/>
    <m/>
    <m/>
    <m/>
    <m/>
    <m/>
    <m/>
    <m/>
    <m/>
    <m/>
  </r>
  <r>
    <x v="131"/>
    <x v="39"/>
    <x v="150"/>
    <m/>
    <m/>
    <m/>
    <m/>
    <m/>
    <m/>
    <m/>
    <m/>
    <m/>
    <m/>
    <m/>
    <m/>
    <m/>
    <m/>
    <m/>
    <m/>
    <m/>
    <m/>
    <m/>
    <m/>
    <m/>
    <m/>
  </r>
  <r>
    <x v="131"/>
    <x v="39"/>
    <x v="150"/>
    <m/>
    <m/>
    <m/>
    <m/>
    <m/>
    <m/>
    <m/>
    <m/>
    <m/>
    <m/>
    <m/>
    <m/>
    <m/>
    <m/>
    <m/>
    <m/>
    <m/>
    <m/>
    <m/>
    <m/>
    <m/>
    <m/>
  </r>
  <r>
    <x v="131"/>
    <x v="39"/>
    <x v="150"/>
    <m/>
    <m/>
    <m/>
    <m/>
    <m/>
    <m/>
    <m/>
    <m/>
    <m/>
    <m/>
    <m/>
    <m/>
    <m/>
    <m/>
    <m/>
    <m/>
    <m/>
    <m/>
    <m/>
    <m/>
    <m/>
    <m/>
  </r>
  <r>
    <x v="131"/>
    <x v="39"/>
    <x v="150"/>
    <m/>
    <m/>
    <m/>
    <m/>
    <m/>
    <m/>
    <m/>
    <m/>
    <m/>
    <m/>
    <m/>
    <m/>
    <m/>
    <m/>
    <m/>
    <m/>
    <m/>
    <m/>
    <m/>
    <m/>
    <m/>
    <m/>
  </r>
  <r>
    <x v="131"/>
    <x v="39"/>
    <x v="150"/>
    <m/>
    <m/>
    <m/>
    <m/>
    <m/>
    <m/>
    <m/>
    <m/>
    <m/>
    <m/>
    <m/>
    <m/>
    <m/>
    <m/>
    <m/>
    <m/>
    <m/>
    <m/>
    <m/>
    <m/>
    <m/>
    <m/>
  </r>
  <r>
    <x v="131"/>
    <x v="39"/>
    <x v="150"/>
    <m/>
    <m/>
    <m/>
    <m/>
    <m/>
    <m/>
    <m/>
    <m/>
    <m/>
    <m/>
    <m/>
    <m/>
    <m/>
    <m/>
    <m/>
    <m/>
    <m/>
    <m/>
    <m/>
    <m/>
    <m/>
    <m/>
  </r>
  <r>
    <x v="131"/>
    <x v="39"/>
    <x v="150"/>
    <m/>
    <m/>
    <m/>
    <m/>
    <m/>
    <m/>
    <m/>
    <m/>
    <m/>
    <m/>
    <m/>
    <m/>
    <m/>
    <m/>
    <m/>
    <m/>
    <m/>
    <m/>
    <m/>
    <m/>
    <m/>
    <m/>
  </r>
  <r>
    <x v="131"/>
    <x v="39"/>
    <x v="150"/>
    <m/>
    <m/>
    <m/>
    <m/>
    <m/>
    <m/>
    <m/>
    <m/>
    <m/>
    <m/>
    <m/>
    <m/>
    <m/>
    <m/>
    <m/>
    <m/>
    <m/>
    <m/>
    <m/>
    <m/>
    <m/>
    <m/>
  </r>
  <r>
    <x v="131"/>
    <x v="39"/>
    <x v="150"/>
    <m/>
    <m/>
    <m/>
    <m/>
    <m/>
    <m/>
    <m/>
    <m/>
    <m/>
    <m/>
    <m/>
    <m/>
    <m/>
    <m/>
    <m/>
    <m/>
    <m/>
    <m/>
    <m/>
    <m/>
    <m/>
    <m/>
  </r>
  <r>
    <x v="131"/>
    <x v="39"/>
    <x v="150"/>
    <m/>
    <m/>
    <m/>
    <m/>
    <m/>
    <m/>
    <m/>
    <m/>
    <m/>
    <m/>
    <m/>
    <m/>
    <m/>
    <m/>
    <m/>
    <m/>
    <m/>
    <m/>
    <m/>
    <m/>
    <m/>
    <m/>
  </r>
  <r>
    <x v="131"/>
    <x v="39"/>
    <x v="150"/>
    <m/>
    <m/>
    <m/>
    <m/>
    <m/>
    <m/>
    <m/>
    <m/>
    <m/>
    <m/>
    <m/>
    <m/>
    <m/>
    <m/>
    <m/>
    <m/>
    <m/>
    <m/>
    <m/>
    <m/>
    <m/>
    <m/>
  </r>
  <r>
    <x v="131"/>
    <x v="39"/>
    <x v="150"/>
    <m/>
    <m/>
    <m/>
    <m/>
    <m/>
    <m/>
    <m/>
    <m/>
    <m/>
    <m/>
    <m/>
    <m/>
    <m/>
    <m/>
    <m/>
    <m/>
    <m/>
    <m/>
    <m/>
    <m/>
    <m/>
    <m/>
  </r>
  <r>
    <x v="131"/>
    <x v="39"/>
    <x v="150"/>
    <m/>
    <m/>
    <m/>
    <m/>
    <m/>
    <m/>
    <m/>
    <m/>
    <m/>
    <m/>
    <m/>
    <m/>
    <m/>
    <m/>
    <m/>
    <m/>
    <m/>
    <m/>
    <m/>
    <m/>
    <m/>
    <m/>
  </r>
  <r>
    <x v="131"/>
    <x v="39"/>
    <x v="150"/>
    <m/>
    <m/>
    <m/>
    <m/>
    <m/>
    <m/>
    <m/>
    <m/>
    <m/>
    <m/>
    <m/>
    <m/>
    <m/>
    <m/>
    <m/>
    <m/>
    <m/>
    <m/>
    <m/>
    <m/>
    <m/>
    <m/>
  </r>
  <r>
    <x v="131"/>
    <x v="39"/>
    <x v="150"/>
    <m/>
    <m/>
    <m/>
    <m/>
    <m/>
    <m/>
    <m/>
    <m/>
    <m/>
    <m/>
    <m/>
    <m/>
    <m/>
    <m/>
    <m/>
    <m/>
    <m/>
    <m/>
    <m/>
    <m/>
    <m/>
    <m/>
  </r>
  <r>
    <x v="131"/>
    <x v="39"/>
    <x v="150"/>
    <m/>
    <m/>
    <m/>
    <m/>
    <m/>
    <m/>
    <m/>
    <m/>
    <m/>
    <m/>
    <m/>
    <m/>
    <m/>
    <m/>
    <m/>
    <m/>
    <m/>
    <m/>
    <m/>
    <m/>
    <m/>
    <m/>
  </r>
  <r>
    <x v="131"/>
    <x v="39"/>
    <x v="150"/>
    <m/>
    <m/>
    <m/>
    <m/>
    <m/>
    <m/>
    <m/>
    <m/>
    <m/>
    <m/>
    <m/>
    <m/>
    <m/>
    <m/>
    <m/>
    <m/>
    <m/>
    <m/>
    <m/>
    <m/>
    <m/>
    <m/>
  </r>
  <r>
    <x v="131"/>
    <x v="39"/>
    <x v="150"/>
    <m/>
    <m/>
    <m/>
    <m/>
    <m/>
    <m/>
    <m/>
    <m/>
    <m/>
    <m/>
    <m/>
    <m/>
    <m/>
    <m/>
    <m/>
    <m/>
    <m/>
    <m/>
    <m/>
    <m/>
    <m/>
    <m/>
  </r>
  <r>
    <x v="131"/>
    <x v="39"/>
    <x v="150"/>
    <m/>
    <m/>
    <m/>
    <m/>
    <m/>
    <m/>
    <m/>
    <m/>
    <m/>
    <m/>
    <m/>
    <m/>
    <m/>
    <m/>
    <m/>
    <m/>
    <m/>
    <m/>
    <m/>
    <m/>
    <m/>
    <m/>
  </r>
  <r>
    <x v="131"/>
    <x v="39"/>
    <x v="150"/>
    <m/>
    <m/>
    <m/>
    <m/>
    <m/>
    <m/>
    <m/>
    <m/>
    <m/>
    <m/>
    <m/>
    <m/>
    <m/>
    <m/>
    <m/>
    <m/>
    <m/>
    <m/>
    <m/>
    <m/>
    <m/>
    <m/>
  </r>
  <r>
    <x v="131"/>
    <x v="39"/>
    <x v="150"/>
    <m/>
    <m/>
    <m/>
    <m/>
    <m/>
    <m/>
    <m/>
    <m/>
    <m/>
    <m/>
    <m/>
    <m/>
    <m/>
    <m/>
    <m/>
    <m/>
    <m/>
    <m/>
    <m/>
    <m/>
    <m/>
    <m/>
  </r>
  <r>
    <x v="131"/>
    <x v="39"/>
    <x v="150"/>
    <m/>
    <m/>
    <m/>
    <m/>
    <m/>
    <m/>
    <m/>
    <m/>
    <m/>
    <m/>
    <m/>
    <m/>
    <m/>
    <m/>
    <m/>
    <m/>
    <m/>
    <m/>
    <m/>
    <m/>
    <m/>
    <m/>
  </r>
  <r>
    <x v="131"/>
    <x v="39"/>
    <x v="150"/>
    <m/>
    <m/>
    <m/>
    <m/>
    <m/>
    <m/>
    <m/>
    <m/>
    <m/>
    <m/>
    <m/>
    <m/>
    <m/>
    <m/>
    <m/>
    <m/>
    <m/>
    <m/>
    <m/>
    <m/>
    <m/>
    <m/>
  </r>
  <r>
    <x v="131"/>
    <x v="39"/>
    <x v="150"/>
    <m/>
    <m/>
    <m/>
    <m/>
    <m/>
    <m/>
    <m/>
    <m/>
    <m/>
    <m/>
    <m/>
    <m/>
    <m/>
    <m/>
    <m/>
    <m/>
    <m/>
    <m/>
    <m/>
    <m/>
    <m/>
    <m/>
  </r>
  <r>
    <x v="131"/>
    <x v="39"/>
    <x v="150"/>
    <m/>
    <m/>
    <m/>
    <m/>
    <m/>
    <m/>
    <m/>
    <m/>
    <m/>
    <m/>
    <m/>
    <m/>
    <m/>
    <m/>
    <m/>
    <m/>
    <m/>
    <m/>
    <m/>
    <m/>
    <m/>
    <m/>
  </r>
  <r>
    <x v="131"/>
    <x v="39"/>
    <x v="150"/>
    <m/>
    <m/>
    <m/>
    <m/>
    <m/>
    <m/>
    <m/>
    <m/>
    <m/>
    <m/>
    <m/>
    <m/>
    <m/>
    <m/>
    <m/>
    <m/>
    <m/>
    <m/>
    <m/>
    <m/>
    <m/>
    <m/>
  </r>
  <r>
    <x v="131"/>
    <x v="39"/>
    <x v="150"/>
    <m/>
    <m/>
    <m/>
    <m/>
    <m/>
    <m/>
    <m/>
    <m/>
    <m/>
    <m/>
    <m/>
    <m/>
    <m/>
    <m/>
    <m/>
    <m/>
    <m/>
    <m/>
    <m/>
    <m/>
    <m/>
    <m/>
  </r>
  <r>
    <x v="131"/>
    <x v="39"/>
    <x v="150"/>
    <m/>
    <m/>
    <m/>
    <m/>
    <m/>
    <m/>
    <m/>
    <m/>
    <m/>
    <m/>
    <m/>
    <m/>
    <m/>
    <m/>
    <m/>
    <m/>
    <m/>
    <m/>
    <m/>
    <m/>
    <m/>
    <m/>
  </r>
  <r>
    <x v="131"/>
    <x v="39"/>
    <x v="150"/>
    <m/>
    <m/>
    <m/>
    <m/>
    <m/>
    <m/>
    <m/>
    <m/>
    <m/>
    <m/>
    <m/>
    <m/>
    <m/>
    <m/>
    <m/>
    <m/>
    <m/>
    <m/>
    <m/>
    <m/>
    <m/>
    <m/>
  </r>
  <r>
    <x v="131"/>
    <x v="39"/>
    <x v="150"/>
    <m/>
    <m/>
    <m/>
    <m/>
    <m/>
    <m/>
    <m/>
    <m/>
    <m/>
    <m/>
    <m/>
    <m/>
    <m/>
    <m/>
    <m/>
    <m/>
    <m/>
    <m/>
    <m/>
    <m/>
    <m/>
    <m/>
  </r>
  <r>
    <x v="131"/>
    <x v="39"/>
    <x v="150"/>
    <m/>
    <m/>
    <m/>
    <m/>
    <m/>
    <m/>
    <m/>
    <m/>
    <m/>
    <m/>
    <m/>
    <m/>
    <m/>
    <m/>
    <m/>
    <m/>
    <m/>
    <m/>
    <m/>
    <m/>
    <m/>
    <m/>
  </r>
  <r>
    <x v="131"/>
    <x v="39"/>
    <x v="150"/>
    <m/>
    <m/>
    <m/>
    <m/>
    <m/>
    <m/>
    <m/>
    <m/>
    <m/>
    <m/>
    <m/>
    <m/>
    <m/>
    <m/>
    <m/>
    <m/>
    <m/>
    <m/>
    <m/>
    <m/>
    <m/>
    <m/>
  </r>
  <r>
    <x v="131"/>
    <x v="39"/>
    <x v="150"/>
    <m/>
    <m/>
    <m/>
    <m/>
    <m/>
    <m/>
    <m/>
    <m/>
    <m/>
    <m/>
    <m/>
    <m/>
    <m/>
    <m/>
    <m/>
    <m/>
    <m/>
    <m/>
    <m/>
    <m/>
    <m/>
    <m/>
  </r>
  <r>
    <x v="131"/>
    <x v="39"/>
    <x v="150"/>
    <m/>
    <m/>
    <m/>
    <m/>
    <m/>
    <m/>
    <m/>
    <m/>
    <m/>
    <m/>
    <m/>
    <m/>
    <m/>
    <m/>
    <m/>
    <m/>
    <m/>
    <m/>
    <m/>
    <m/>
    <m/>
    <m/>
  </r>
  <r>
    <x v="131"/>
    <x v="39"/>
    <x v="150"/>
    <m/>
    <m/>
    <m/>
    <m/>
    <m/>
    <m/>
    <m/>
    <m/>
    <m/>
    <m/>
    <m/>
    <m/>
    <m/>
    <m/>
    <m/>
    <m/>
    <m/>
    <m/>
    <m/>
    <m/>
    <m/>
    <m/>
  </r>
  <r>
    <x v="131"/>
    <x v="39"/>
    <x v="150"/>
    <m/>
    <m/>
    <m/>
    <m/>
    <m/>
    <m/>
    <m/>
    <m/>
    <m/>
    <m/>
    <m/>
    <m/>
    <m/>
    <m/>
    <m/>
    <m/>
    <m/>
    <m/>
    <m/>
    <m/>
    <m/>
    <m/>
  </r>
  <r>
    <x v="131"/>
    <x v="39"/>
    <x v="150"/>
    <m/>
    <m/>
    <m/>
    <m/>
    <m/>
    <m/>
    <m/>
    <m/>
    <m/>
    <m/>
    <m/>
    <m/>
    <m/>
    <m/>
    <m/>
    <m/>
    <m/>
    <m/>
    <m/>
    <m/>
    <m/>
    <m/>
  </r>
  <r>
    <x v="131"/>
    <x v="39"/>
    <x v="150"/>
    <m/>
    <m/>
    <m/>
    <m/>
    <m/>
    <m/>
    <m/>
    <m/>
    <m/>
    <m/>
    <m/>
    <m/>
    <m/>
    <m/>
    <m/>
    <m/>
    <m/>
    <m/>
    <m/>
    <m/>
    <m/>
    <m/>
  </r>
  <r>
    <x v="131"/>
    <x v="39"/>
    <x v="150"/>
    <m/>
    <m/>
    <m/>
    <m/>
    <m/>
    <m/>
    <m/>
    <m/>
    <m/>
    <m/>
    <m/>
    <m/>
    <m/>
    <m/>
    <m/>
    <m/>
    <m/>
    <m/>
    <m/>
    <m/>
    <m/>
    <m/>
  </r>
  <r>
    <x v="131"/>
    <x v="39"/>
    <x v="150"/>
    <m/>
    <m/>
    <m/>
    <m/>
    <m/>
    <m/>
    <m/>
    <m/>
    <m/>
    <m/>
    <m/>
    <m/>
    <m/>
    <m/>
    <m/>
    <m/>
    <m/>
    <m/>
    <m/>
    <m/>
    <m/>
    <m/>
  </r>
  <r>
    <x v="131"/>
    <x v="39"/>
    <x v="150"/>
    <m/>
    <m/>
    <m/>
    <m/>
    <m/>
    <m/>
    <m/>
    <m/>
    <m/>
    <m/>
    <m/>
    <m/>
    <m/>
    <m/>
    <m/>
    <m/>
    <m/>
    <m/>
    <m/>
    <m/>
    <m/>
    <m/>
  </r>
  <r>
    <x v="131"/>
    <x v="39"/>
    <x v="150"/>
    <m/>
    <m/>
    <m/>
    <m/>
    <m/>
    <m/>
    <m/>
    <m/>
    <m/>
    <m/>
    <m/>
    <m/>
    <m/>
    <m/>
    <m/>
    <m/>
    <m/>
    <m/>
    <m/>
    <m/>
    <m/>
    <m/>
  </r>
  <r>
    <x v="131"/>
    <x v="39"/>
    <x v="150"/>
    <m/>
    <m/>
    <m/>
    <m/>
    <m/>
    <m/>
    <m/>
    <m/>
    <m/>
    <m/>
    <m/>
    <m/>
    <m/>
    <m/>
    <m/>
    <m/>
    <m/>
    <m/>
    <m/>
    <m/>
    <m/>
    <m/>
  </r>
  <r>
    <x v="131"/>
    <x v="39"/>
    <x v="150"/>
    <m/>
    <m/>
    <m/>
    <m/>
    <m/>
    <m/>
    <m/>
    <m/>
    <m/>
    <m/>
    <m/>
    <m/>
    <m/>
    <m/>
    <m/>
    <m/>
    <m/>
    <m/>
    <m/>
    <m/>
    <m/>
    <m/>
  </r>
  <r>
    <x v="131"/>
    <x v="39"/>
    <x v="150"/>
    <m/>
    <m/>
    <m/>
    <m/>
    <m/>
    <m/>
    <m/>
    <m/>
    <m/>
    <m/>
    <m/>
    <m/>
    <m/>
    <m/>
    <m/>
    <m/>
    <m/>
    <m/>
    <m/>
    <m/>
    <m/>
    <m/>
  </r>
  <r>
    <x v="131"/>
    <x v="39"/>
    <x v="150"/>
    <m/>
    <m/>
    <m/>
    <m/>
    <m/>
    <m/>
    <m/>
    <m/>
    <m/>
    <m/>
    <m/>
    <m/>
    <m/>
    <m/>
    <m/>
    <m/>
    <m/>
    <m/>
    <m/>
    <m/>
    <m/>
    <m/>
  </r>
  <r>
    <x v="131"/>
    <x v="39"/>
    <x v="150"/>
    <m/>
    <m/>
    <m/>
    <m/>
    <m/>
    <m/>
    <m/>
    <m/>
    <m/>
    <m/>
    <m/>
    <m/>
    <m/>
    <m/>
    <m/>
    <m/>
    <m/>
    <m/>
    <m/>
    <m/>
    <m/>
    <m/>
  </r>
  <r>
    <x v="131"/>
    <x v="39"/>
    <x v="150"/>
    <m/>
    <m/>
    <m/>
    <m/>
    <m/>
    <m/>
    <m/>
    <m/>
    <m/>
    <m/>
    <m/>
    <m/>
    <m/>
    <m/>
    <m/>
    <m/>
    <m/>
    <m/>
    <m/>
    <m/>
    <m/>
    <m/>
  </r>
  <r>
    <x v="131"/>
    <x v="39"/>
    <x v="150"/>
    <m/>
    <m/>
    <m/>
    <m/>
    <m/>
    <m/>
    <m/>
    <m/>
    <m/>
    <m/>
    <m/>
    <m/>
    <m/>
    <m/>
    <m/>
    <m/>
    <m/>
    <m/>
    <m/>
    <m/>
    <m/>
    <m/>
  </r>
  <r>
    <x v="131"/>
    <x v="39"/>
    <x v="150"/>
    <m/>
    <m/>
    <m/>
    <m/>
    <m/>
    <m/>
    <m/>
    <m/>
    <m/>
    <m/>
    <m/>
    <m/>
    <m/>
    <m/>
    <m/>
    <m/>
    <m/>
    <m/>
    <m/>
    <m/>
    <m/>
    <m/>
  </r>
  <r>
    <x v="131"/>
    <x v="39"/>
    <x v="150"/>
    <m/>
    <m/>
    <m/>
    <m/>
    <m/>
    <m/>
    <m/>
    <m/>
    <m/>
    <m/>
    <m/>
    <m/>
    <m/>
    <m/>
    <m/>
    <m/>
    <m/>
    <m/>
    <m/>
    <m/>
    <m/>
    <m/>
  </r>
  <r>
    <x v="131"/>
    <x v="39"/>
    <x v="150"/>
    <m/>
    <m/>
    <m/>
    <m/>
    <m/>
    <m/>
    <m/>
    <m/>
    <m/>
    <m/>
    <m/>
    <m/>
    <m/>
    <m/>
    <m/>
    <m/>
    <m/>
    <m/>
    <m/>
    <m/>
    <m/>
    <m/>
  </r>
  <r>
    <x v="131"/>
    <x v="39"/>
    <x v="150"/>
    <m/>
    <m/>
    <m/>
    <m/>
    <m/>
    <m/>
    <m/>
    <m/>
    <m/>
    <m/>
    <m/>
    <m/>
    <m/>
    <m/>
    <m/>
    <m/>
    <m/>
    <m/>
    <m/>
    <m/>
    <m/>
    <m/>
  </r>
  <r>
    <x v="131"/>
    <x v="39"/>
    <x v="150"/>
    <m/>
    <m/>
    <m/>
    <m/>
    <m/>
    <m/>
    <m/>
    <m/>
    <m/>
    <m/>
    <m/>
    <m/>
    <m/>
    <m/>
    <m/>
    <m/>
    <m/>
    <m/>
    <m/>
    <m/>
    <m/>
    <m/>
  </r>
  <r>
    <x v="131"/>
    <x v="39"/>
    <x v="150"/>
    <m/>
    <m/>
    <m/>
    <m/>
    <m/>
    <m/>
    <m/>
    <m/>
    <m/>
    <m/>
    <m/>
    <m/>
    <m/>
    <m/>
    <m/>
    <m/>
    <m/>
    <m/>
    <m/>
    <m/>
    <m/>
    <m/>
  </r>
  <r>
    <x v="131"/>
    <x v="39"/>
    <x v="150"/>
    <m/>
    <m/>
    <m/>
    <m/>
    <m/>
    <m/>
    <m/>
    <m/>
    <m/>
    <m/>
    <m/>
    <m/>
    <m/>
    <m/>
    <m/>
    <m/>
    <m/>
    <m/>
    <m/>
    <m/>
    <m/>
    <m/>
  </r>
  <r>
    <x v="131"/>
    <x v="39"/>
    <x v="150"/>
    <m/>
    <m/>
    <m/>
    <m/>
    <m/>
    <m/>
    <m/>
    <m/>
    <m/>
    <m/>
    <m/>
    <m/>
    <m/>
    <m/>
    <m/>
    <m/>
    <m/>
    <m/>
    <m/>
    <m/>
    <m/>
    <m/>
  </r>
  <r>
    <x v="131"/>
    <x v="39"/>
    <x v="150"/>
    <m/>
    <m/>
    <m/>
    <m/>
    <m/>
    <m/>
    <m/>
    <m/>
    <m/>
    <m/>
    <m/>
    <m/>
    <m/>
    <m/>
    <m/>
    <m/>
    <m/>
    <m/>
    <m/>
    <m/>
    <m/>
    <m/>
  </r>
  <r>
    <x v="131"/>
    <x v="39"/>
    <x v="150"/>
    <m/>
    <m/>
    <m/>
    <m/>
    <m/>
    <m/>
    <m/>
    <m/>
    <m/>
    <m/>
    <m/>
    <m/>
    <m/>
    <m/>
    <m/>
    <m/>
    <m/>
    <m/>
    <m/>
    <m/>
    <m/>
    <m/>
  </r>
  <r>
    <x v="131"/>
    <x v="39"/>
    <x v="150"/>
    <m/>
    <m/>
    <m/>
    <m/>
    <m/>
    <m/>
    <m/>
    <m/>
    <m/>
    <m/>
    <m/>
    <m/>
    <m/>
    <m/>
    <m/>
    <m/>
    <m/>
    <m/>
    <m/>
    <m/>
    <m/>
    <m/>
  </r>
  <r>
    <x v="131"/>
    <x v="39"/>
    <x v="150"/>
    <m/>
    <m/>
    <m/>
    <m/>
    <m/>
    <m/>
    <m/>
    <m/>
    <m/>
    <m/>
    <m/>
    <m/>
    <m/>
    <m/>
    <m/>
    <m/>
    <m/>
    <m/>
    <m/>
    <m/>
    <m/>
    <m/>
  </r>
  <r>
    <x v="131"/>
    <x v="39"/>
    <x v="150"/>
    <m/>
    <m/>
    <m/>
    <m/>
    <m/>
    <m/>
    <m/>
    <m/>
    <m/>
    <m/>
    <m/>
    <m/>
    <m/>
    <m/>
    <m/>
    <m/>
    <m/>
    <m/>
    <m/>
    <m/>
    <m/>
    <m/>
  </r>
  <r>
    <x v="131"/>
    <x v="39"/>
    <x v="150"/>
    <m/>
    <m/>
    <m/>
    <m/>
    <m/>
    <m/>
    <m/>
    <m/>
    <m/>
    <m/>
    <m/>
    <m/>
    <m/>
    <m/>
    <m/>
    <m/>
    <m/>
    <m/>
    <m/>
    <m/>
    <m/>
    <m/>
  </r>
  <r>
    <x v="131"/>
    <x v="39"/>
    <x v="150"/>
    <m/>
    <m/>
    <m/>
    <m/>
    <m/>
    <m/>
    <m/>
    <m/>
    <m/>
    <m/>
    <m/>
    <m/>
    <m/>
    <m/>
    <m/>
    <m/>
    <m/>
    <m/>
    <m/>
    <m/>
    <m/>
    <m/>
  </r>
  <r>
    <x v="131"/>
    <x v="39"/>
    <x v="150"/>
    <m/>
    <m/>
    <m/>
    <m/>
    <m/>
    <m/>
    <m/>
    <m/>
    <m/>
    <m/>
    <m/>
    <m/>
    <m/>
    <m/>
    <m/>
    <m/>
    <m/>
    <m/>
    <m/>
    <m/>
    <m/>
    <m/>
  </r>
  <r>
    <x v="131"/>
    <x v="39"/>
    <x v="150"/>
    <m/>
    <m/>
    <m/>
    <m/>
    <m/>
    <m/>
    <m/>
    <m/>
    <m/>
    <m/>
    <m/>
    <m/>
    <m/>
    <m/>
    <m/>
    <m/>
    <m/>
    <m/>
    <m/>
    <m/>
    <m/>
    <m/>
  </r>
  <r>
    <x v="131"/>
    <x v="39"/>
    <x v="150"/>
    <m/>
    <m/>
    <m/>
    <m/>
    <m/>
    <m/>
    <m/>
    <m/>
    <m/>
    <m/>
    <m/>
    <m/>
    <m/>
    <m/>
    <m/>
    <m/>
    <m/>
    <m/>
    <m/>
    <m/>
    <m/>
    <m/>
  </r>
  <r>
    <x v="131"/>
    <x v="39"/>
    <x v="150"/>
    <m/>
    <m/>
    <m/>
    <m/>
    <m/>
    <m/>
    <m/>
    <m/>
    <m/>
    <m/>
    <m/>
    <m/>
    <m/>
    <m/>
    <m/>
    <m/>
    <m/>
    <m/>
    <m/>
    <m/>
    <m/>
    <m/>
  </r>
  <r>
    <x v="131"/>
    <x v="39"/>
    <x v="150"/>
    <m/>
    <m/>
    <m/>
    <m/>
    <m/>
    <m/>
    <m/>
    <m/>
    <m/>
    <m/>
    <m/>
    <m/>
    <m/>
    <m/>
    <m/>
    <m/>
    <m/>
    <m/>
    <m/>
    <m/>
    <m/>
    <m/>
  </r>
  <r>
    <x v="131"/>
    <x v="39"/>
    <x v="150"/>
    <m/>
    <m/>
    <m/>
    <m/>
    <m/>
    <m/>
    <m/>
    <m/>
    <m/>
    <m/>
    <m/>
    <m/>
    <m/>
    <m/>
    <m/>
    <m/>
    <m/>
    <m/>
    <m/>
    <m/>
    <m/>
    <m/>
  </r>
  <r>
    <x v="131"/>
    <x v="39"/>
    <x v="150"/>
    <m/>
    <m/>
    <m/>
    <m/>
    <m/>
    <m/>
    <m/>
    <m/>
    <m/>
    <m/>
    <m/>
    <m/>
    <m/>
    <m/>
    <m/>
    <m/>
    <m/>
    <m/>
    <m/>
    <m/>
    <m/>
    <m/>
  </r>
  <r>
    <x v="131"/>
    <x v="39"/>
    <x v="150"/>
    <m/>
    <m/>
    <m/>
    <m/>
    <m/>
    <m/>
    <m/>
    <m/>
    <m/>
    <m/>
    <m/>
    <m/>
    <m/>
    <m/>
    <m/>
    <m/>
    <m/>
    <m/>
    <m/>
    <m/>
    <m/>
    <m/>
  </r>
  <r>
    <x v="131"/>
    <x v="39"/>
    <x v="150"/>
    <m/>
    <m/>
    <m/>
    <m/>
    <m/>
    <m/>
    <m/>
    <m/>
    <m/>
    <m/>
    <m/>
    <m/>
    <m/>
    <m/>
    <m/>
    <m/>
    <m/>
    <m/>
    <m/>
    <m/>
    <m/>
    <m/>
  </r>
  <r>
    <x v="131"/>
    <x v="39"/>
    <x v="150"/>
    <m/>
    <m/>
    <m/>
    <m/>
    <m/>
    <m/>
    <m/>
    <m/>
    <m/>
    <m/>
    <m/>
    <m/>
    <m/>
    <m/>
    <m/>
    <m/>
    <m/>
    <m/>
    <m/>
    <m/>
    <m/>
    <m/>
  </r>
  <r>
    <x v="131"/>
    <x v="39"/>
    <x v="150"/>
    <m/>
    <m/>
    <m/>
    <m/>
    <m/>
    <m/>
    <m/>
    <m/>
    <m/>
    <m/>
    <m/>
    <m/>
    <m/>
    <m/>
    <m/>
    <m/>
    <m/>
    <m/>
    <m/>
    <m/>
    <m/>
    <m/>
  </r>
  <r>
    <x v="131"/>
    <x v="39"/>
    <x v="150"/>
    <m/>
    <m/>
    <m/>
    <m/>
    <m/>
    <m/>
    <m/>
    <m/>
    <m/>
    <m/>
    <m/>
    <m/>
    <m/>
    <m/>
    <m/>
    <m/>
    <m/>
    <m/>
    <m/>
    <m/>
    <m/>
    <m/>
  </r>
  <r>
    <x v="131"/>
    <x v="39"/>
    <x v="150"/>
    <m/>
    <m/>
    <m/>
    <m/>
    <m/>
    <m/>
    <m/>
    <m/>
    <m/>
    <m/>
    <m/>
    <m/>
    <m/>
    <m/>
    <m/>
    <m/>
    <m/>
    <m/>
    <m/>
    <m/>
    <m/>
    <m/>
  </r>
  <r>
    <x v="131"/>
    <x v="39"/>
    <x v="150"/>
    <m/>
    <m/>
    <m/>
    <m/>
    <m/>
    <m/>
    <m/>
    <m/>
    <m/>
    <m/>
    <m/>
    <m/>
    <m/>
    <m/>
    <m/>
    <m/>
    <m/>
    <m/>
    <m/>
    <m/>
    <m/>
    <m/>
  </r>
  <r>
    <x v="131"/>
    <x v="39"/>
    <x v="150"/>
    <m/>
    <m/>
    <m/>
    <m/>
    <m/>
    <m/>
    <m/>
    <m/>
    <m/>
    <m/>
    <m/>
    <m/>
    <m/>
    <m/>
    <m/>
    <m/>
    <m/>
    <m/>
    <m/>
    <m/>
    <m/>
    <m/>
  </r>
  <r>
    <x v="131"/>
    <x v="39"/>
    <x v="150"/>
    <m/>
    <m/>
    <m/>
    <m/>
    <m/>
    <m/>
    <m/>
    <m/>
    <m/>
    <m/>
    <m/>
    <m/>
    <m/>
    <m/>
    <m/>
    <m/>
    <m/>
    <m/>
    <m/>
    <m/>
    <m/>
    <m/>
  </r>
  <r>
    <x v="131"/>
    <x v="39"/>
    <x v="150"/>
    <m/>
    <m/>
    <m/>
    <m/>
    <m/>
    <m/>
    <m/>
    <m/>
    <m/>
    <m/>
    <m/>
    <m/>
    <m/>
    <m/>
    <m/>
    <m/>
    <m/>
    <m/>
    <m/>
    <m/>
    <m/>
    <m/>
  </r>
  <r>
    <x v="131"/>
    <x v="39"/>
    <x v="150"/>
    <m/>
    <m/>
    <m/>
    <m/>
    <m/>
    <m/>
    <m/>
    <m/>
    <m/>
    <m/>
    <m/>
    <m/>
    <m/>
    <m/>
    <m/>
    <m/>
    <m/>
    <m/>
    <m/>
    <m/>
    <m/>
    <m/>
  </r>
  <r>
    <x v="131"/>
    <x v="39"/>
    <x v="150"/>
    <m/>
    <m/>
    <m/>
    <m/>
    <m/>
    <m/>
    <m/>
    <m/>
    <m/>
    <m/>
    <m/>
    <m/>
    <m/>
    <m/>
    <m/>
    <m/>
    <m/>
    <m/>
    <m/>
    <m/>
    <m/>
    <m/>
  </r>
  <r>
    <x v="131"/>
    <x v="39"/>
    <x v="150"/>
    <m/>
    <m/>
    <m/>
    <m/>
    <m/>
    <m/>
    <m/>
    <m/>
    <m/>
    <m/>
    <m/>
    <m/>
    <m/>
    <m/>
    <m/>
    <m/>
    <m/>
    <m/>
    <m/>
    <m/>
    <m/>
    <m/>
  </r>
  <r>
    <x v="131"/>
    <x v="39"/>
    <x v="150"/>
    <m/>
    <m/>
    <m/>
    <m/>
    <m/>
    <m/>
    <m/>
    <m/>
    <m/>
    <m/>
    <m/>
    <m/>
    <m/>
    <m/>
    <m/>
    <m/>
    <m/>
    <m/>
    <m/>
    <m/>
    <m/>
    <m/>
  </r>
  <r>
    <x v="131"/>
    <x v="39"/>
    <x v="150"/>
    <m/>
    <m/>
    <m/>
    <m/>
    <m/>
    <m/>
    <m/>
    <m/>
    <m/>
    <m/>
    <m/>
    <m/>
    <m/>
    <m/>
    <m/>
    <m/>
    <m/>
    <m/>
    <m/>
    <m/>
    <m/>
    <m/>
  </r>
  <r>
    <x v="131"/>
    <x v="39"/>
    <x v="150"/>
    <m/>
    <m/>
    <m/>
    <m/>
    <m/>
    <m/>
    <m/>
    <m/>
    <m/>
    <m/>
    <m/>
    <m/>
    <m/>
    <m/>
    <m/>
    <m/>
    <m/>
    <m/>
    <m/>
    <m/>
    <m/>
    <m/>
  </r>
  <r>
    <x v="131"/>
    <x v="39"/>
    <x v="150"/>
    <m/>
    <m/>
    <m/>
    <m/>
    <m/>
    <m/>
    <m/>
    <m/>
    <m/>
    <m/>
    <m/>
    <m/>
    <m/>
    <m/>
    <m/>
    <m/>
    <m/>
    <m/>
    <m/>
    <m/>
    <m/>
    <m/>
  </r>
  <r>
    <x v="131"/>
    <x v="39"/>
    <x v="150"/>
    <m/>
    <m/>
    <m/>
    <m/>
    <m/>
    <m/>
    <m/>
    <m/>
    <m/>
    <m/>
    <m/>
    <m/>
    <m/>
    <m/>
    <m/>
    <m/>
    <m/>
    <m/>
    <m/>
    <m/>
    <m/>
    <m/>
  </r>
  <r>
    <x v="131"/>
    <x v="39"/>
    <x v="150"/>
    <m/>
    <m/>
    <m/>
    <m/>
    <m/>
    <m/>
    <m/>
    <m/>
    <m/>
    <m/>
    <m/>
    <m/>
    <m/>
    <m/>
    <m/>
    <m/>
    <m/>
    <m/>
    <m/>
    <m/>
    <m/>
    <m/>
  </r>
  <r>
    <x v="131"/>
    <x v="39"/>
    <x v="150"/>
    <m/>
    <m/>
    <m/>
    <m/>
    <m/>
    <m/>
    <m/>
    <m/>
    <m/>
    <m/>
    <m/>
    <m/>
    <m/>
    <m/>
    <m/>
    <m/>
    <m/>
    <m/>
    <m/>
    <m/>
    <m/>
    <m/>
  </r>
  <r>
    <x v="131"/>
    <x v="39"/>
    <x v="150"/>
    <m/>
    <m/>
    <m/>
    <m/>
    <m/>
    <m/>
    <m/>
    <m/>
    <m/>
    <m/>
    <m/>
    <m/>
    <m/>
    <m/>
    <m/>
    <m/>
    <m/>
    <m/>
    <m/>
    <m/>
    <m/>
    <m/>
  </r>
  <r>
    <x v="131"/>
    <x v="39"/>
    <x v="150"/>
    <m/>
    <m/>
    <m/>
    <m/>
    <m/>
    <m/>
    <m/>
    <m/>
    <m/>
    <m/>
    <m/>
    <m/>
    <m/>
    <m/>
    <m/>
    <m/>
    <m/>
    <m/>
    <m/>
    <m/>
    <m/>
    <m/>
  </r>
  <r>
    <x v="131"/>
    <x v="39"/>
    <x v="150"/>
    <m/>
    <m/>
    <m/>
    <m/>
    <m/>
    <m/>
    <m/>
    <m/>
    <m/>
    <m/>
    <m/>
    <m/>
    <m/>
    <m/>
    <m/>
    <m/>
    <m/>
    <m/>
    <m/>
    <m/>
    <m/>
    <m/>
  </r>
  <r>
    <x v="131"/>
    <x v="39"/>
    <x v="150"/>
    <m/>
    <m/>
    <m/>
    <m/>
    <m/>
    <m/>
    <m/>
    <m/>
    <m/>
    <m/>
    <m/>
    <m/>
    <m/>
    <m/>
    <m/>
    <m/>
    <m/>
    <m/>
    <m/>
    <m/>
    <m/>
    <m/>
  </r>
  <r>
    <x v="131"/>
    <x v="39"/>
    <x v="150"/>
    <m/>
    <m/>
    <m/>
    <m/>
    <m/>
    <m/>
    <m/>
    <m/>
    <m/>
    <m/>
    <m/>
    <m/>
    <m/>
    <m/>
    <m/>
    <m/>
    <m/>
    <m/>
    <m/>
    <m/>
    <m/>
    <m/>
  </r>
  <r>
    <x v="131"/>
    <x v="39"/>
    <x v="150"/>
    <m/>
    <m/>
    <m/>
    <m/>
    <m/>
    <m/>
    <m/>
    <m/>
    <m/>
    <m/>
    <m/>
    <m/>
    <m/>
    <m/>
    <m/>
    <m/>
    <m/>
    <m/>
    <m/>
    <m/>
    <m/>
    <m/>
  </r>
  <r>
    <x v="131"/>
    <x v="39"/>
    <x v="150"/>
    <m/>
    <m/>
    <m/>
    <m/>
    <m/>
    <m/>
    <m/>
    <m/>
    <m/>
    <m/>
    <m/>
    <m/>
    <m/>
    <m/>
    <m/>
    <m/>
    <m/>
    <m/>
    <m/>
    <m/>
    <m/>
    <m/>
  </r>
  <r>
    <x v="131"/>
    <x v="39"/>
    <x v="150"/>
    <m/>
    <m/>
    <m/>
    <m/>
    <m/>
    <m/>
    <m/>
    <m/>
    <m/>
    <m/>
    <m/>
    <m/>
    <m/>
    <m/>
    <m/>
    <m/>
    <m/>
    <m/>
    <m/>
    <m/>
    <m/>
    <m/>
  </r>
  <r>
    <x v="131"/>
    <x v="39"/>
    <x v="150"/>
    <m/>
    <m/>
    <m/>
    <m/>
    <m/>
    <m/>
    <m/>
    <m/>
    <m/>
    <m/>
    <m/>
    <m/>
    <m/>
    <m/>
    <m/>
    <m/>
    <m/>
    <m/>
    <m/>
    <m/>
    <m/>
    <m/>
  </r>
  <r>
    <x v="131"/>
    <x v="39"/>
    <x v="150"/>
    <m/>
    <m/>
    <m/>
    <m/>
    <m/>
    <m/>
    <m/>
    <m/>
    <m/>
    <m/>
    <m/>
    <m/>
    <m/>
    <m/>
    <m/>
    <m/>
    <m/>
    <m/>
    <m/>
    <m/>
    <m/>
    <m/>
  </r>
  <r>
    <x v="131"/>
    <x v="39"/>
    <x v="150"/>
    <m/>
    <m/>
    <m/>
    <m/>
    <m/>
    <m/>
    <m/>
    <m/>
    <m/>
    <m/>
    <m/>
    <m/>
    <m/>
    <m/>
    <m/>
    <m/>
    <m/>
    <m/>
    <m/>
    <m/>
    <m/>
    <m/>
  </r>
  <r>
    <x v="131"/>
    <x v="39"/>
    <x v="150"/>
    <m/>
    <m/>
    <m/>
    <m/>
    <m/>
    <m/>
    <m/>
    <m/>
    <m/>
    <m/>
    <m/>
    <m/>
    <m/>
    <m/>
    <m/>
    <m/>
    <m/>
    <m/>
    <m/>
    <m/>
    <m/>
    <m/>
  </r>
  <r>
    <x v="131"/>
    <x v="39"/>
    <x v="150"/>
    <m/>
    <m/>
    <m/>
    <m/>
    <m/>
    <m/>
    <m/>
    <m/>
    <m/>
    <m/>
    <m/>
    <m/>
    <m/>
    <m/>
    <m/>
    <m/>
    <m/>
    <m/>
    <m/>
    <m/>
    <m/>
    <m/>
  </r>
  <r>
    <x v="131"/>
    <x v="39"/>
    <x v="150"/>
    <m/>
    <m/>
    <m/>
    <m/>
    <m/>
    <m/>
    <m/>
    <m/>
    <m/>
    <m/>
    <m/>
    <m/>
    <m/>
    <m/>
    <m/>
    <m/>
    <m/>
    <m/>
    <m/>
    <m/>
    <m/>
    <m/>
  </r>
  <r>
    <x v="131"/>
    <x v="39"/>
    <x v="150"/>
    <m/>
    <m/>
    <m/>
    <m/>
    <m/>
    <m/>
    <m/>
    <m/>
    <m/>
    <m/>
    <m/>
    <m/>
    <m/>
    <m/>
    <m/>
    <m/>
    <m/>
    <m/>
    <m/>
    <m/>
    <m/>
    <m/>
  </r>
  <r>
    <x v="131"/>
    <x v="39"/>
    <x v="150"/>
    <m/>
    <m/>
    <m/>
    <m/>
    <m/>
    <m/>
    <m/>
    <m/>
    <m/>
    <m/>
    <m/>
    <m/>
    <m/>
    <m/>
    <m/>
    <m/>
    <m/>
    <m/>
    <m/>
    <m/>
    <m/>
    <m/>
  </r>
  <r>
    <x v="131"/>
    <x v="39"/>
    <x v="150"/>
    <m/>
    <m/>
    <m/>
    <m/>
    <m/>
    <m/>
    <m/>
    <m/>
    <m/>
    <m/>
    <m/>
    <m/>
    <m/>
    <m/>
    <m/>
    <m/>
    <m/>
    <m/>
    <m/>
    <m/>
    <m/>
    <m/>
  </r>
  <r>
    <x v="131"/>
    <x v="39"/>
    <x v="150"/>
    <m/>
    <m/>
    <m/>
    <m/>
    <m/>
    <m/>
    <m/>
    <m/>
    <m/>
    <m/>
    <m/>
    <m/>
    <m/>
    <m/>
    <m/>
    <m/>
    <m/>
    <m/>
    <m/>
    <m/>
    <m/>
    <m/>
  </r>
  <r>
    <x v="131"/>
    <x v="39"/>
    <x v="150"/>
    <m/>
    <m/>
    <m/>
    <m/>
    <m/>
    <m/>
    <m/>
    <m/>
    <m/>
    <m/>
    <m/>
    <m/>
    <m/>
    <m/>
    <m/>
    <m/>
    <m/>
    <m/>
    <m/>
    <m/>
    <m/>
    <m/>
  </r>
  <r>
    <x v="131"/>
    <x v="39"/>
    <x v="150"/>
    <m/>
    <m/>
    <m/>
    <m/>
    <m/>
    <m/>
    <m/>
    <m/>
    <m/>
    <m/>
    <m/>
    <m/>
    <m/>
    <m/>
    <m/>
    <m/>
    <m/>
    <m/>
    <m/>
    <m/>
    <m/>
    <m/>
  </r>
  <r>
    <x v="131"/>
    <x v="39"/>
    <x v="150"/>
    <m/>
    <m/>
    <m/>
    <m/>
    <m/>
    <m/>
    <m/>
    <m/>
    <m/>
    <m/>
    <m/>
    <m/>
    <m/>
    <m/>
    <m/>
    <m/>
    <m/>
    <m/>
    <m/>
    <m/>
    <m/>
    <m/>
  </r>
  <r>
    <x v="131"/>
    <x v="39"/>
    <x v="150"/>
    <m/>
    <m/>
    <m/>
    <m/>
    <m/>
    <m/>
    <m/>
    <m/>
    <m/>
    <m/>
    <m/>
    <m/>
    <m/>
    <m/>
    <m/>
    <m/>
    <m/>
    <m/>
    <m/>
    <m/>
    <m/>
    <m/>
  </r>
  <r>
    <x v="131"/>
    <x v="39"/>
    <x v="150"/>
    <m/>
    <m/>
    <m/>
    <m/>
    <m/>
    <m/>
    <m/>
    <m/>
    <m/>
    <m/>
    <m/>
    <m/>
    <m/>
    <m/>
    <m/>
    <m/>
    <m/>
    <m/>
    <m/>
    <m/>
    <m/>
    <m/>
  </r>
  <r>
    <x v="131"/>
    <x v="39"/>
    <x v="150"/>
    <m/>
    <m/>
    <m/>
    <m/>
    <m/>
    <m/>
    <m/>
    <m/>
    <m/>
    <m/>
    <m/>
    <m/>
    <m/>
    <m/>
    <m/>
    <m/>
    <m/>
    <m/>
    <m/>
    <m/>
    <m/>
    <m/>
  </r>
  <r>
    <x v="131"/>
    <x v="39"/>
    <x v="150"/>
    <m/>
    <m/>
    <m/>
    <m/>
    <m/>
    <m/>
    <m/>
    <m/>
    <m/>
    <m/>
    <m/>
    <m/>
    <m/>
    <m/>
    <m/>
    <m/>
    <m/>
    <m/>
    <m/>
    <m/>
    <m/>
    <m/>
  </r>
  <r>
    <x v="131"/>
    <x v="39"/>
    <x v="150"/>
    <m/>
    <m/>
    <m/>
    <m/>
    <m/>
    <m/>
    <m/>
    <m/>
    <m/>
    <m/>
    <m/>
    <m/>
    <m/>
    <m/>
    <m/>
    <m/>
    <m/>
    <m/>
    <m/>
    <m/>
    <m/>
    <m/>
  </r>
  <r>
    <x v="131"/>
    <x v="39"/>
    <x v="150"/>
    <m/>
    <m/>
    <m/>
    <m/>
    <m/>
    <m/>
    <m/>
    <m/>
    <m/>
    <m/>
    <m/>
    <m/>
    <m/>
    <m/>
    <m/>
    <m/>
    <m/>
    <m/>
    <m/>
    <m/>
    <m/>
    <m/>
  </r>
  <r>
    <x v="131"/>
    <x v="39"/>
    <x v="150"/>
    <m/>
    <m/>
    <m/>
    <m/>
    <m/>
    <m/>
    <m/>
    <m/>
    <m/>
    <m/>
    <m/>
    <m/>
    <m/>
    <m/>
    <m/>
    <m/>
    <m/>
    <m/>
    <m/>
    <m/>
    <m/>
    <m/>
  </r>
  <r>
    <x v="131"/>
    <x v="39"/>
    <x v="150"/>
    <m/>
    <m/>
    <m/>
    <m/>
    <m/>
    <m/>
    <m/>
    <m/>
    <m/>
    <m/>
    <m/>
    <m/>
    <m/>
    <m/>
    <m/>
    <m/>
    <m/>
    <m/>
    <m/>
    <m/>
    <m/>
    <m/>
  </r>
  <r>
    <x v="131"/>
    <x v="39"/>
    <x v="150"/>
    <m/>
    <m/>
    <m/>
    <m/>
    <m/>
    <m/>
    <m/>
    <m/>
    <m/>
    <m/>
    <m/>
    <m/>
    <m/>
    <m/>
    <m/>
    <m/>
    <m/>
    <m/>
    <m/>
    <m/>
    <m/>
    <m/>
  </r>
  <r>
    <x v="131"/>
    <x v="39"/>
    <x v="150"/>
    <m/>
    <m/>
    <m/>
    <m/>
    <m/>
    <m/>
    <m/>
    <m/>
    <m/>
    <m/>
    <m/>
    <m/>
    <m/>
    <m/>
    <m/>
    <m/>
    <m/>
    <m/>
    <m/>
    <m/>
    <m/>
    <m/>
  </r>
  <r>
    <x v="131"/>
    <x v="39"/>
    <x v="150"/>
    <m/>
    <m/>
    <m/>
    <m/>
    <m/>
    <m/>
    <m/>
    <m/>
    <m/>
    <m/>
    <m/>
    <m/>
    <m/>
    <m/>
    <m/>
    <m/>
    <m/>
    <m/>
    <m/>
    <m/>
    <m/>
    <m/>
  </r>
  <r>
    <x v="131"/>
    <x v="39"/>
    <x v="150"/>
    <m/>
    <m/>
    <m/>
    <m/>
    <m/>
    <m/>
    <m/>
    <m/>
    <m/>
    <m/>
    <m/>
    <m/>
    <m/>
    <m/>
    <m/>
    <m/>
    <m/>
    <m/>
    <m/>
    <m/>
    <m/>
    <m/>
  </r>
  <r>
    <x v="131"/>
    <x v="39"/>
    <x v="150"/>
    <m/>
    <m/>
    <m/>
    <m/>
    <m/>
    <m/>
    <m/>
    <m/>
    <m/>
    <m/>
    <m/>
    <m/>
    <m/>
    <m/>
    <m/>
    <m/>
    <m/>
    <m/>
    <m/>
    <m/>
    <m/>
    <m/>
  </r>
  <r>
    <x v="131"/>
    <x v="39"/>
    <x v="150"/>
    <m/>
    <m/>
    <m/>
    <m/>
    <m/>
    <m/>
    <m/>
    <m/>
    <m/>
    <m/>
    <m/>
    <m/>
    <m/>
    <m/>
    <m/>
    <m/>
    <m/>
    <m/>
    <m/>
    <m/>
    <m/>
    <m/>
  </r>
  <r>
    <x v="131"/>
    <x v="39"/>
    <x v="150"/>
    <m/>
    <m/>
    <m/>
    <m/>
    <m/>
    <m/>
    <m/>
    <m/>
    <m/>
    <m/>
    <m/>
    <m/>
    <m/>
    <m/>
    <m/>
    <m/>
    <m/>
    <m/>
    <m/>
    <m/>
    <m/>
    <m/>
  </r>
  <r>
    <x v="131"/>
    <x v="39"/>
    <x v="150"/>
    <m/>
    <m/>
    <m/>
    <m/>
    <m/>
    <m/>
    <m/>
    <m/>
    <m/>
    <m/>
    <m/>
    <m/>
    <m/>
    <m/>
    <m/>
    <m/>
    <m/>
    <m/>
    <m/>
    <m/>
    <m/>
    <m/>
  </r>
  <r>
    <x v="131"/>
    <x v="39"/>
    <x v="150"/>
    <m/>
    <m/>
    <m/>
    <m/>
    <m/>
    <m/>
    <m/>
    <m/>
    <m/>
    <m/>
    <m/>
    <m/>
    <m/>
    <m/>
    <m/>
    <m/>
    <m/>
    <m/>
    <m/>
    <m/>
    <m/>
    <m/>
  </r>
  <r>
    <x v="131"/>
    <x v="39"/>
    <x v="150"/>
    <m/>
    <m/>
    <m/>
    <m/>
    <m/>
    <m/>
    <m/>
    <m/>
    <m/>
    <m/>
    <m/>
    <m/>
    <m/>
    <m/>
    <m/>
    <m/>
    <m/>
    <m/>
    <m/>
    <m/>
    <m/>
    <m/>
  </r>
  <r>
    <x v="131"/>
    <x v="39"/>
    <x v="150"/>
    <m/>
    <m/>
    <m/>
    <m/>
    <m/>
    <m/>
    <m/>
    <m/>
    <m/>
    <m/>
    <m/>
    <m/>
    <m/>
    <m/>
    <m/>
    <m/>
    <m/>
    <m/>
    <m/>
    <m/>
    <m/>
    <m/>
  </r>
  <r>
    <x v="131"/>
    <x v="39"/>
    <x v="150"/>
    <m/>
    <m/>
    <m/>
    <m/>
    <m/>
    <m/>
    <m/>
    <m/>
    <m/>
    <m/>
    <m/>
    <m/>
    <m/>
    <m/>
    <m/>
    <m/>
    <m/>
    <m/>
    <m/>
    <m/>
    <m/>
    <m/>
  </r>
  <r>
    <x v="131"/>
    <x v="39"/>
    <x v="150"/>
    <m/>
    <m/>
    <m/>
    <m/>
    <m/>
    <m/>
    <m/>
    <m/>
    <m/>
    <m/>
    <m/>
    <m/>
    <m/>
    <m/>
    <m/>
    <m/>
    <m/>
    <m/>
    <m/>
    <m/>
    <m/>
    <m/>
  </r>
  <r>
    <x v="131"/>
    <x v="39"/>
    <x v="150"/>
    <m/>
    <m/>
    <m/>
    <m/>
    <m/>
    <m/>
    <m/>
    <m/>
    <m/>
    <m/>
    <m/>
    <m/>
    <m/>
    <m/>
    <m/>
    <m/>
    <m/>
    <m/>
    <m/>
    <m/>
    <m/>
    <m/>
  </r>
  <r>
    <x v="131"/>
    <x v="39"/>
    <x v="150"/>
    <m/>
    <m/>
    <m/>
    <m/>
    <m/>
    <m/>
    <m/>
    <m/>
    <m/>
    <m/>
    <m/>
    <m/>
    <m/>
    <m/>
    <m/>
    <m/>
    <m/>
    <m/>
    <m/>
    <m/>
    <m/>
    <m/>
  </r>
  <r>
    <x v="131"/>
    <x v="39"/>
    <x v="150"/>
    <m/>
    <m/>
    <m/>
    <m/>
    <m/>
    <m/>
    <m/>
    <m/>
    <m/>
    <m/>
    <m/>
    <m/>
    <m/>
    <m/>
    <m/>
    <m/>
    <m/>
    <m/>
    <m/>
    <m/>
    <m/>
    <m/>
  </r>
  <r>
    <x v="131"/>
    <x v="39"/>
    <x v="150"/>
    <m/>
    <m/>
    <m/>
    <m/>
    <m/>
    <m/>
    <m/>
    <m/>
    <m/>
    <m/>
    <m/>
    <m/>
    <m/>
    <m/>
    <m/>
    <m/>
    <m/>
    <m/>
    <m/>
    <m/>
    <m/>
    <m/>
  </r>
  <r>
    <x v="131"/>
    <x v="39"/>
    <x v="150"/>
    <m/>
    <m/>
    <m/>
    <m/>
    <m/>
    <m/>
    <m/>
    <m/>
    <m/>
    <m/>
    <m/>
    <m/>
    <m/>
    <m/>
    <m/>
    <m/>
    <m/>
    <m/>
    <m/>
    <m/>
    <m/>
    <m/>
  </r>
  <r>
    <x v="131"/>
    <x v="39"/>
    <x v="150"/>
    <m/>
    <m/>
    <m/>
    <m/>
    <m/>
    <m/>
    <m/>
    <m/>
    <m/>
    <m/>
    <m/>
    <m/>
    <m/>
    <m/>
    <m/>
    <m/>
    <m/>
    <m/>
    <m/>
    <m/>
    <m/>
    <m/>
  </r>
  <r>
    <x v="131"/>
    <x v="39"/>
    <x v="150"/>
    <m/>
    <m/>
    <m/>
    <m/>
    <m/>
    <m/>
    <m/>
    <m/>
    <m/>
    <m/>
    <m/>
    <m/>
    <m/>
    <m/>
    <m/>
    <m/>
    <m/>
    <m/>
    <m/>
    <m/>
    <m/>
    <m/>
  </r>
  <r>
    <x v="131"/>
    <x v="39"/>
    <x v="150"/>
    <m/>
    <m/>
    <m/>
    <m/>
    <m/>
    <m/>
    <m/>
    <m/>
    <m/>
    <m/>
    <m/>
    <m/>
    <m/>
    <m/>
    <m/>
    <m/>
    <m/>
    <m/>
    <m/>
    <m/>
    <m/>
    <m/>
  </r>
  <r>
    <x v="131"/>
    <x v="39"/>
    <x v="150"/>
    <m/>
    <m/>
    <m/>
    <m/>
    <m/>
    <m/>
    <m/>
    <m/>
    <m/>
    <m/>
    <m/>
    <m/>
    <m/>
    <m/>
    <m/>
    <m/>
    <m/>
    <m/>
    <m/>
    <m/>
    <m/>
    <m/>
  </r>
  <r>
    <x v="131"/>
    <x v="39"/>
    <x v="150"/>
    <m/>
    <m/>
    <m/>
    <m/>
    <m/>
    <m/>
    <m/>
    <m/>
    <m/>
    <m/>
    <m/>
    <m/>
    <m/>
    <m/>
    <m/>
    <m/>
    <m/>
    <m/>
    <m/>
    <m/>
    <m/>
    <m/>
  </r>
  <r>
    <x v="131"/>
    <x v="39"/>
    <x v="150"/>
    <m/>
    <m/>
    <m/>
    <m/>
    <m/>
    <m/>
    <m/>
    <m/>
    <m/>
    <m/>
    <m/>
    <m/>
    <m/>
    <m/>
    <m/>
    <m/>
    <m/>
    <m/>
    <m/>
    <m/>
    <m/>
    <m/>
  </r>
  <r>
    <x v="131"/>
    <x v="39"/>
    <x v="150"/>
    <m/>
    <m/>
    <m/>
    <m/>
    <m/>
    <m/>
    <m/>
    <m/>
    <m/>
    <m/>
    <m/>
    <m/>
    <m/>
    <m/>
    <m/>
    <m/>
    <m/>
    <m/>
    <m/>
    <m/>
    <m/>
    <m/>
  </r>
  <r>
    <x v="131"/>
    <x v="39"/>
    <x v="150"/>
    <m/>
    <m/>
    <m/>
    <m/>
    <m/>
    <m/>
    <m/>
    <m/>
    <m/>
    <m/>
    <m/>
    <m/>
    <m/>
    <m/>
    <m/>
    <m/>
    <m/>
    <m/>
    <m/>
    <m/>
    <m/>
    <m/>
  </r>
  <r>
    <x v="131"/>
    <x v="39"/>
    <x v="150"/>
    <m/>
    <m/>
    <m/>
    <m/>
    <m/>
    <m/>
    <m/>
    <m/>
    <m/>
    <m/>
    <m/>
    <m/>
    <m/>
    <m/>
    <m/>
    <m/>
    <m/>
    <m/>
    <m/>
    <m/>
    <m/>
    <m/>
  </r>
  <r>
    <x v="131"/>
    <x v="39"/>
    <x v="150"/>
    <m/>
    <m/>
    <m/>
    <m/>
    <m/>
    <m/>
    <m/>
    <m/>
    <m/>
    <m/>
    <m/>
    <m/>
    <m/>
    <m/>
    <m/>
    <m/>
    <m/>
    <m/>
    <m/>
    <m/>
    <m/>
    <m/>
  </r>
  <r>
    <x v="131"/>
    <x v="39"/>
    <x v="150"/>
    <m/>
    <m/>
    <m/>
    <m/>
    <m/>
    <m/>
    <m/>
    <m/>
    <m/>
    <m/>
    <m/>
    <m/>
    <m/>
    <m/>
    <m/>
    <m/>
    <m/>
    <m/>
    <m/>
    <m/>
    <m/>
    <m/>
  </r>
  <r>
    <x v="131"/>
    <x v="39"/>
    <x v="150"/>
    <m/>
    <m/>
    <m/>
    <m/>
    <m/>
    <m/>
    <m/>
    <m/>
    <m/>
    <m/>
    <m/>
    <m/>
    <m/>
    <m/>
    <m/>
    <m/>
    <m/>
    <m/>
    <m/>
    <m/>
    <m/>
    <m/>
  </r>
  <r>
    <x v="131"/>
    <x v="39"/>
    <x v="150"/>
    <m/>
    <m/>
    <m/>
    <m/>
    <m/>
    <m/>
    <m/>
    <m/>
    <m/>
    <m/>
    <m/>
    <m/>
    <m/>
    <m/>
    <m/>
    <m/>
    <m/>
    <m/>
    <m/>
    <m/>
    <m/>
    <m/>
  </r>
  <r>
    <x v="131"/>
    <x v="39"/>
    <x v="150"/>
    <m/>
    <m/>
    <m/>
    <m/>
    <m/>
    <m/>
    <m/>
    <m/>
    <m/>
    <m/>
    <m/>
    <m/>
    <m/>
    <m/>
    <m/>
    <m/>
    <m/>
    <m/>
    <m/>
    <m/>
    <m/>
    <m/>
  </r>
  <r>
    <x v="131"/>
    <x v="39"/>
    <x v="150"/>
    <m/>
    <m/>
    <m/>
    <m/>
    <m/>
    <m/>
    <m/>
    <m/>
    <m/>
    <m/>
    <m/>
    <m/>
    <m/>
    <m/>
    <m/>
    <m/>
    <m/>
    <m/>
    <m/>
    <m/>
    <m/>
    <m/>
  </r>
  <r>
    <x v="131"/>
    <x v="39"/>
    <x v="150"/>
    <m/>
    <m/>
    <m/>
    <m/>
    <m/>
    <m/>
    <m/>
    <m/>
    <m/>
    <m/>
    <m/>
    <m/>
    <m/>
    <m/>
    <m/>
    <m/>
    <m/>
    <m/>
    <m/>
    <m/>
    <m/>
    <m/>
  </r>
  <r>
    <x v="131"/>
    <x v="39"/>
    <x v="150"/>
    <m/>
    <m/>
    <m/>
    <m/>
    <m/>
    <m/>
    <m/>
    <m/>
    <m/>
    <m/>
    <m/>
    <m/>
    <m/>
    <m/>
    <m/>
    <m/>
    <m/>
    <m/>
    <m/>
    <m/>
    <m/>
    <m/>
  </r>
  <r>
    <x v="131"/>
    <x v="39"/>
    <x v="150"/>
    <m/>
    <m/>
    <m/>
    <m/>
    <m/>
    <m/>
    <m/>
    <m/>
    <m/>
    <m/>
    <m/>
    <m/>
    <m/>
    <m/>
    <m/>
    <m/>
    <m/>
    <m/>
    <m/>
    <m/>
    <m/>
    <m/>
  </r>
  <r>
    <x v="131"/>
    <x v="39"/>
    <x v="150"/>
    <m/>
    <m/>
    <m/>
    <m/>
    <m/>
    <m/>
    <m/>
    <m/>
    <m/>
    <m/>
    <m/>
    <m/>
    <m/>
    <m/>
    <m/>
    <m/>
    <m/>
    <m/>
    <m/>
    <m/>
    <m/>
    <m/>
  </r>
  <r>
    <x v="131"/>
    <x v="39"/>
    <x v="150"/>
    <m/>
    <m/>
    <m/>
    <m/>
    <m/>
    <m/>
    <m/>
    <m/>
    <m/>
    <m/>
    <m/>
    <m/>
    <m/>
    <m/>
    <m/>
    <m/>
    <m/>
    <m/>
    <m/>
    <m/>
    <m/>
    <m/>
  </r>
  <r>
    <x v="131"/>
    <x v="39"/>
    <x v="150"/>
    <m/>
    <m/>
    <m/>
    <m/>
    <m/>
    <m/>
    <m/>
    <m/>
    <m/>
    <m/>
    <m/>
    <m/>
    <m/>
    <m/>
    <m/>
    <m/>
    <m/>
    <m/>
    <m/>
    <m/>
    <m/>
    <m/>
  </r>
  <r>
    <x v="131"/>
    <x v="39"/>
    <x v="150"/>
    <m/>
    <m/>
    <m/>
    <m/>
    <m/>
    <m/>
    <m/>
    <m/>
    <m/>
    <m/>
    <m/>
    <m/>
    <m/>
    <m/>
    <m/>
    <m/>
    <m/>
    <m/>
    <m/>
    <m/>
    <m/>
    <m/>
  </r>
  <r>
    <x v="131"/>
    <x v="39"/>
    <x v="150"/>
    <m/>
    <m/>
    <m/>
    <m/>
    <m/>
    <m/>
    <m/>
    <m/>
    <m/>
    <m/>
    <m/>
    <m/>
    <m/>
    <m/>
    <m/>
    <m/>
    <m/>
    <m/>
    <m/>
    <m/>
    <m/>
    <m/>
  </r>
  <r>
    <x v="131"/>
    <x v="39"/>
    <x v="150"/>
    <m/>
    <m/>
    <m/>
    <m/>
    <m/>
    <m/>
    <m/>
    <m/>
    <m/>
    <m/>
    <m/>
    <m/>
    <m/>
    <m/>
    <m/>
    <m/>
    <m/>
    <m/>
    <m/>
    <m/>
    <m/>
    <m/>
  </r>
  <r>
    <x v="131"/>
    <x v="39"/>
    <x v="150"/>
    <m/>
    <m/>
    <m/>
    <m/>
    <m/>
    <m/>
    <m/>
    <m/>
    <m/>
    <m/>
    <m/>
    <m/>
    <m/>
    <m/>
    <m/>
    <m/>
    <m/>
    <m/>
    <m/>
    <m/>
    <m/>
    <m/>
  </r>
  <r>
    <x v="131"/>
    <x v="39"/>
    <x v="150"/>
    <m/>
    <m/>
    <m/>
    <m/>
    <m/>
    <m/>
    <m/>
    <m/>
    <m/>
    <m/>
    <m/>
    <m/>
    <m/>
    <m/>
    <m/>
    <m/>
    <m/>
    <m/>
    <m/>
    <m/>
    <m/>
    <m/>
  </r>
  <r>
    <x v="131"/>
    <x v="39"/>
    <x v="150"/>
    <m/>
    <m/>
    <m/>
    <m/>
    <m/>
    <m/>
    <m/>
    <m/>
    <m/>
    <m/>
    <m/>
    <m/>
    <m/>
    <m/>
    <m/>
    <m/>
    <m/>
    <m/>
    <m/>
    <m/>
    <m/>
    <m/>
  </r>
  <r>
    <x v="131"/>
    <x v="39"/>
    <x v="150"/>
    <m/>
    <m/>
    <m/>
    <m/>
    <m/>
    <m/>
    <m/>
    <m/>
    <m/>
    <m/>
    <m/>
    <m/>
    <m/>
    <m/>
    <m/>
    <m/>
    <m/>
    <m/>
    <m/>
    <m/>
    <m/>
    <m/>
  </r>
  <r>
    <x v="131"/>
    <x v="39"/>
    <x v="150"/>
    <m/>
    <m/>
    <m/>
    <m/>
    <m/>
    <m/>
    <m/>
    <m/>
    <m/>
    <m/>
    <m/>
    <m/>
    <m/>
    <m/>
    <m/>
    <m/>
    <m/>
    <m/>
    <m/>
    <m/>
    <m/>
    <m/>
  </r>
  <r>
    <x v="131"/>
    <x v="39"/>
    <x v="150"/>
    <m/>
    <m/>
    <m/>
    <m/>
    <m/>
    <m/>
    <m/>
    <m/>
    <m/>
    <m/>
    <m/>
    <m/>
    <m/>
    <m/>
    <m/>
    <m/>
    <m/>
    <m/>
    <m/>
    <m/>
    <m/>
    <m/>
  </r>
  <r>
    <x v="131"/>
    <x v="39"/>
    <x v="150"/>
    <m/>
    <m/>
    <m/>
    <m/>
    <m/>
    <m/>
    <m/>
    <m/>
    <m/>
    <m/>
    <m/>
    <m/>
    <m/>
    <m/>
    <m/>
    <m/>
    <m/>
    <m/>
    <m/>
    <m/>
    <m/>
    <m/>
  </r>
  <r>
    <x v="131"/>
    <x v="39"/>
    <x v="150"/>
    <m/>
    <m/>
    <m/>
    <m/>
    <m/>
    <m/>
    <m/>
    <m/>
    <m/>
    <m/>
    <m/>
    <m/>
    <m/>
    <m/>
    <m/>
    <m/>
    <m/>
    <m/>
    <m/>
    <m/>
    <m/>
    <m/>
  </r>
  <r>
    <x v="131"/>
    <x v="39"/>
    <x v="150"/>
    <m/>
    <m/>
    <m/>
    <m/>
    <m/>
    <m/>
    <m/>
    <m/>
    <m/>
    <m/>
    <m/>
    <m/>
    <m/>
    <m/>
    <m/>
    <m/>
    <m/>
    <m/>
    <m/>
    <m/>
    <m/>
    <m/>
  </r>
  <r>
    <x v="131"/>
    <x v="39"/>
    <x v="150"/>
    <m/>
    <m/>
    <m/>
    <m/>
    <m/>
    <m/>
    <m/>
    <m/>
    <m/>
    <m/>
    <m/>
    <m/>
    <m/>
    <m/>
    <m/>
    <m/>
    <m/>
    <m/>
    <m/>
    <m/>
    <m/>
    <m/>
  </r>
  <r>
    <x v="131"/>
    <x v="39"/>
    <x v="150"/>
    <m/>
    <m/>
    <m/>
    <m/>
    <m/>
    <m/>
    <m/>
    <m/>
    <m/>
    <m/>
    <m/>
    <m/>
    <m/>
    <m/>
    <m/>
    <m/>
    <m/>
    <m/>
    <m/>
    <m/>
    <m/>
    <m/>
  </r>
  <r>
    <x v="131"/>
    <x v="39"/>
    <x v="150"/>
    <m/>
    <m/>
    <m/>
    <m/>
    <m/>
    <m/>
    <m/>
    <m/>
    <m/>
    <m/>
    <m/>
    <m/>
    <m/>
    <m/>
    <m/>
    <m/>
    <m/>
    <m/>
    <m/>
    <m/>
    <m/>
    <m/>
  </r>
  <r>
    <x v="131"/>
    <x v="39"/>
    <x v="150"/>
    <m/>
    <m/>
    <m/>
    <m/>
    <m/>
    <m/>
    <m/>
    <m/>
    <m/>
    <m/>
    <m/>
    <m/>
    <m/>
    <m/>
    <m/>
    <m/>
    <m/>
    <m/>
    <m/>
    <m/>
    <m/>
    <m/>
  </r>
  <r>
    <x v="131"/>
    <x v="39"/>
    <x v="150"/>
    <m/>
    <m/>
    <m/>
    <m/>
    <m/>
    <m/>
    <m/>
    <m/>
    <m/>
    <m/>
    <m/>
    <m/>
    <m/>
    <m/>
    <m/>
    <m/>
    <m/>
    <m/>
    <m/>
    <m/>
    <m/>
    <m/>
  </r>
  <r>
    <x v="131"/>
    <x v="39"/>
    <x v="150"/>
    <m/>
    <m/>
    <m/>
    <m/>
    <m/>
    <m/>
    <m/>
    <m/>
    <m/>
    <m/>
    <m/>
    <m/>
    <m/>
    <m/>
    <m/>
    <m/>
    <m/>
    <m/>
    <m/>
    <m/>
    <m/>
    <m/>
  </r>
  <r>
    <x v="131"/>
    <x v="39"/>
    <x v="150"/>
    <m/>
    <m/>
    <m/>
    <m/>
    <m/>
    <m/>
    <m/>
    <m/>
    <m/>
    <m/>
    <m/>
    <m/>
    <m/>
    <m/>
    <m/>
    <m/>
    <m/>
    <m/>
    <m/>
    <m/>
    <m/>
    <m/>
  </r>
  <r>
    <x v="131"/>
    <x v="39"/>
    <x v="150"/>
    <m/>
    <m/>
    <m/>
    <m/>
    <m/>
    <m/>
    <m/>
    <m/>
    <m/>
    <m/>
    <m/>
    <m/>
    <m/>
    <m/>
    <m/>
    <m/>
    <m/>
    <m/>
    <m/>
    <m/>
    <m/>
    <m/>
  </r>
  <r>
    <x v="131"/>
    <x v="39"/>
    <x v="150"/>
    <m/>
    <m/>
    <m/>
    <m/>
    <m/>
    <m/>
    <m/>
    <m/>
    <m/>
    <m/>
    <m/>
    <m/>
    <m/>
    <m/>
    <m/>
    <m/>
    <m/>
    <m/>
    <m/>
    <m/>
    <m/>
    <m/>
  </r>
  <r>
    <x v="131"/>
    <x v="39"/>
    <x v="150"/>
    <m/>
    <m/>
    <m/>
    <m/>
    <m/>
    <m/>
    <m/>
    <m/>
    <m/>
    <m/>
    <m/>
    <m/>
    <m/>
    <m/>
    <m/>
    <m/>
    <m/>
    <m/>
    <m/>
    <m/>
    <m/>
    <m/>
  </r>
  <r>
    <x v="131"/>
    <x v="39"/>
    <x v="150"/>
    <m/>
    <m/>
    <m/>
    <m/>
    <m/>
    <m/>
    <m/>
    <m/>
    <m/>
    <m/>
    <m/>
    <m/>
    <m/>
    <m/>
    <m/>
    <m/>
    <m/>
    <m/>
    <m/>
    <m/>
    <m/>
    <m/>
  </r>
  <r>
    <x v="131"/>
    <x v="39"/>
    <x v="150"/>
    <m/>
    <m/>
    <m/>
    <m/>
    <m/>
    <m/>
    <m/>
    <m/>
    <m/>
    <m/>
    <m/>
    <m/>
    <m/>
    <m/>
    <m/>
    <m/>
    <m/>
    <m/>
    <m/>
    <m/>
    <m/>
    <m/>
  </r>
  <r>
    <x v="131"/>
    <x v="39"/>
    <x v="150"/>
    <m/>
    <m/>
    <m/>
    <m/>
    <m/>
    <m/>
    <m/>
    <m/>
    <m/>
    <m/>
    <m/>
    <m/>
    <m/>
    <m/>
    <m/>
    <m/>
    <m/>
    <m/>
    <m/>
    <m/>
    <m/>
    <m/>
  </r>
  <r>
    <x v="131"/>
    <x v="39"/>
    <x v="150"/>
    <m/>
    <m/>
    <m/>
    <m/>
    <m/>
    <m/>
    <m/>
    <m/>
    <m/>
    <m/>
    <m/>
    <m/>
    <m/>
    <m/>
    <m/>
    <m/>
    <m/>
    <m/>
    <m/>
    <m/>
    <m/>
    <m/>
  </r>
  <r>
    <x v="131"/>
    <x v="39"/>
    <x v="150"/>
    <m/>
    <m/>
    <m/>
    <m/>
    <m/>
    <m/>
    <m/>
    <m/>
    <m/>
    <m/>
    <m/>
    <m/>
    <m/>
    <m/>
    <m/>
    <m/>
    <m/>
    <m/>
    <m/>
    <m/>
    <m/>
    <m/>
  </r>
  <r>
    <x v="131"/>
    <x v="39"/>
    <x v="150"/>
    <m/>
    <m/>
    <m/>
    <m/>
    <m/>
    <m/>
    <m/>
    <m/>
    <m/>
    <m/>
    <m/>
    <m/>
    <m/>
    <m/>
    <m/>
    <m/>
    <m/>
    <m/>
    <m/>
    <m/>
    <m/>
    <m/>
  </r>
  <r>
    <x v="131"/>
    <x v="39"/>
    <x v="150"/>
    <m/>
    <m/>
    <m/>
    <m/>
    <m/>
    <m/>
    <m/>
    <m/>
    <m/>
    <m/>
    <m/>
    <m/>
    <m/>
    <m/>
    <m/>
    <m/>
    <m/>
    <m/>
    <m/>
    <m/>
    <m/>
    <m/>
  </r>
  <r>
    <x v="131"/>
    <x v="39"/>
    <x v="150"/>
    <m/>
    <m/>
    <m/>
    <m/>
    <m/>
    <m/>
    <m/>
    <m/>
    <m/>
    <m/>
    <m/>
    <m/>
    <m/>
    <m/>
    <m/>
    <m/>
    <m/>
    <m/>
    <m/>
    <m/>
    <m/>
    <m/>
  </r>
  <r>
    <x v="131"/>
    <x v="39"/>
    <x v="150"/>
    <m/>
    <m/>
    <m/>
    <m/>
    <m/>
    <m/>
    <m/>
    <m/>
    <m/>
    <m/>
    <m/>
    <m/>
    <m/>
    <m/>
    <m/>
    <m/>
    <m/>
    <m/>
    <m/>
    <m/>
    <m/>
    <m/>
  </r>
  <r>
    <x v="131"/>
    <x v="39"/>
    <x v="150"/>
    <m/>
    <m/>
    <m/>
    <m/>
    <m/>
    <m/>
    <m/>
    <m/>
    <m/>
    <m/>
    <m/>
    <m/>
    <m/>
    <m/>
    <m/>
    <m/>
    <m/>
    <m/>
    <m/>
    <m/>
    <m/>
    <m/>
  </r>
  <r>
    <x v="131"/>
    <x v="39"/>
    <x v="150"/>
    <m/>
    <m/>
    <m/>
    <m/>
    <m/>
    <m/>
    <m/>
    <m/>
    <m/>
    <m/>
    <m/>
    <m/>
    <m/>
    <m/>
    <m/>
    <m/>
    <m/>
    <m/>
    <m/>
    <m/>
    <m/>
    <m/>
  </r>
  <r>
    <x v="131"/>
    <x v="39"/>
    <x v="150"/>
    <m/>
    <m/>
    <m/>
    <m/>
    <m/>
    <m/>
    <m/>
    <m/>
    <m/>
    <m/>
    <m/>
    <m/>
    <m/>
    <m/>
    <m/>
    <m/>
    <m/>
    <m/>
    <m/>
    <m/>
    <m/>
    <m/>
  </r>
  <r>
    <x v="131"/>
    <x v="39"/>
    <x v="150"/>
    <m/>
    <m/>
    <m/>
    <m/>
    <m/>
    <m/>
    <m/>
    <m/>
    <m/>
    <m/>
    <m/>
    <m/>
    <m/>
    <m/>
    <m/>
    <m/>
    <m/>
    <m/>
    <m/>
    <m/>
    <m/>
    <m/>
  </r>
  <r>
    <x v="131"/>
    <x v="39"/>
    <x v="150"/>
    <m/>
    <m/>
    <m/>
    <m/>
    <m/>
    <m/>
    <m/>
    <m/>
    <m/>
    <m/>
    <m/>
    <m/>
    <m/>
    <m/>
    <m/>
    <m/>
    <m/>
    <m/>
    <m/>
    <m/>
    <m/>
    <m/>
  </r>
  <r>
    <x v="131"/>
    <x v="39"/>
    <x v="150"/>
    <m/>
    <m/>
    <m/>
    <m/>
    <m/>
    <m/>
    <m/>
    <m/>
    <m/>
    <m/>
    <m/>
    <m/>
    <m/>
    <m/>
    <m/>
    <m/>
    <m/>
    <m/>
    <m/>
    <m/>
    <m/>
    <m/>
  </r>
  <r>
    <x v="131"/>
    <x v="39"/>
    <x v="150"/>
    <m/>
    <m/>
    <m/>
    <m/>
    <m/>
    <m/>
    <m/>
    <m/>
    <m/>
    <m/>
    <m/>
    <m/>
    <m/>
    <m/>
    <m/>
    <m/>
    <m/>
    <m/>
    <m/>
    <m/>
    <m/>
    <m/>
  </r>
  <r>
    <x v="131"/>
    <x v="39"/>
    <x v="150"/>
    <m/>
    <m/>
    <m/>
    <m/>
    <m/>
    <m/>
    <m/>
    <m/>
    <m/>
    <m/>
    <m/>
    <m/>
    <m/>
    <m/>
    <m/>
    <m/>
    <m/>
    <m/>
    <m/>
    <m/>
    <m/>
    <m/>
  </r>
  <r>
    <x v="131"/>
    <x v="39"/>
    <x v="150"/>
    <m/>
    <m/>
    <m/>
    <m/>
    <m/>
    <m/>
    <m/>
    <m/>
    <m/>
    <m/>
    <m/>
    <m/>
    <m/>
    <m/>
    <m/>
    <m/>
    <m/>
    <m/>
    <m/>
    <m/>
    <m/>
    <m/>
  </r>
  <r>
    <x v="131"/>
    <x v="39"/>
    <x v="150"/>
    <m/>
    <m/>
    <m/>
    <m/>
    <m/>
    <m/>
    <m/>
    <m/>
    <m/>
    <m/>
    <m/>
    <m/>
    <m/>
    <m/>
    <m/>
    <m/>
    <m/>
    <m/>
    <m/>
    <m/>
    <m/>
    <m/>
  </r>
  <r>
    <x v="131"/>
    <x v="39"/>
    <x v="150"/>
    <m/>
    <m/>
    <m/>
    <m/>
    <m/>
    <m/>
    <m/>
    <m/>
    <m/>
    <m/>
    <m/>
    <m/>
    <m/>
    <m/>
    <m/>
    <m/>
    <m/>
    <m/>
    <m/>
    <m/>
    <m/>
    <m/>
  </r>
  <r>
    <x v="131"/>
    <x v="39"/>
    <x v="150"/>
    <m/>
    <m/>
    <m/>
    <m/>
    <m/>
    <m/>
    <m/>
    <m/>
    <m/>
    <m/>
    <m/>
    <m/>
    <m/>
    <m/>
    <m/>
    <m/>
    <m/>
    <m/>
    <m/>
    <m/>
    <m/>
    <m/>
  </r>
  <r>
    <x v="131"/>
    <x v="39"/>
    <x v="150"/>
    <m/>
    <m/>
    <m/>
    <m/>
    <m/>
    <m/>
    <m/>
    <m/>
    <m/>
    <m/>
    <m/>
    <m/>
    <m/>
    <m/>
    <m/>
    <m/>
    <m/>
    <m/>
    <m/>
    <m/>
    <m/>
    <m/>
  </r>
  <r>
    <x v="131"/>
    <x v="39"/>
    <x v="150"/>
    <m/>
    <m/>
    <m/>
    <m/>
    <m/>
    <m/>
    <m/>
    <m/>
    <m/>
    <m/>
    <m/>
    <m/>
    <m/>
    <m/>
    <m/>
    <m/>
    <m/>
    <m/>
    <m/>
    <m/>
    <m/>
    <m/>
  </r>
  <r>
    <x v="131"/>
    <x v="39"/>
    <x v="150"/>
    <m/>
    <m/>
    <m/>
    <m/>
    <m/>
    <m/>
    <m/>
    <m/>
    <m/>
    <m/>
    <m/>
    <m/>
    <m/>
    <m/>
    <m/>
    <m/>
    <m/>
    <m/>
    <m/>
    <m/>
    <m/>
    <m/>
  </r>
  <r>
    <x v="131"/>
    <x v="39"/>
    <x v="150"/>
    <m/>
    <m/>
    <m/>
    <m/>
    <m/>
    <m/>
    <m/>
    <m/>
    <m/>
    <m/>
    <m/>
    <m/>
    <m/>
    <m/>
    <m/>
    <m/>
    <m/>
    <m/>
    <m/>
    <m/>
    <m/>
    <m/>
  </r>
  <r>
    <x v="131"/>
    <x v="39"/>
    <x v="150"/>
    <m/>
    <m/>
    <m/>
    <m/>
    <m/>
    <m/>
    <m/>
    <m/>
    <m/>
    <m/>
    <m/>
    <m/>
    <m/>
    <m/>
    <m/>
    <m/>
    <m/>
    <m/>
    <m/>
    <m/>
    <m/>
    <m/>
  </r>
  <r>
    <x v="131"/>
    <x v="39"/>
    <x v="150"/>
    <m/>
    <m/>
    <m/>
    <m/>
    <m/>
    <m/>
    <m/>
    <m/>
    <m/>
    <m/>
    <m/>
    <m/>
    <m/>
    <m/>
    <m/>
    <m/>
    <m/>
    <m/>
    <m/>
    <m/>
    <m/>
    <m/>
  </r>
  <r>
    <x v="131"/>
    <x v="39"/>
    <x v="150"/>
    <m/>
    <m/>
    <m/>
    <m/>
    <m/>
    <m/>
    <m/>
    <m/>
    <m/>
    <m/>
    <m/>
    <m/>
    <m/>
    <m/>
    <m/>
    <m/>
    <m/>
    <m/>
    <m/>
    <m/>
    <m/>
    <m/>
  </r>
  <r>
    <x v="131"/>
    <x v="39"/>
    <x v="150"/>
    <m/>
    <m/>
    <m/>
    <m/>
    <m/>
    <m/>
    <m/>
    <m/>
    <m/>
    <m/>
    <m/>
    <m/>
    <m/>
    <m/>
    <m/>
    <m/>
    <m/>
    <m/>
    <m/>
    <m/>
    <m/>
    <m/>
  </r>
  <r>
    <x v="131"/>
    <x v="39"/>
    <x v="150"/>
    <m/>
    <m/>
    <m/>
    <m/>
    <m/>
    <m/>
    <m/>
    <m/>
    <m/>
    <m/>
    <m/>
    <m/>
    <m/>
    <m/>
    <m/>
    <m/>
    <m/>
    <m/>
    <m/>
    <m/>
    <m/>
    <m/>
  </r>
  <r>
    <x v="131"/>
    <x v="39"/>
    <x v="150"/>
    <m/>
    <m/>
    <m/>
    <m/>
    <m/>
    <m/>
    <m/>
    <m/>
    <m/>
    <m/>
    <m/>
    <m/>
    <m/>
    <m/>
    <m/>
    <m/>
    <m/>
    <m/>
    <m/>
    <m/>
    <m/>
    <m/>
  </r>
  <r>
    <x v="131"/>
    <x v="39"/>
    <x v="150"/>
    <m/>
    <m/>
    <m/>
    <m/>
    <m/>
    <m/>
    <m/>
    <m/>
    <m/>
    <m/>
    <m/>
    <m/>
    <m/>
    <m/>
    <m/>
    <m/>
    <m/>
    <m/>
    <m/>
    <m/>
    <m/>
    <m/>
  </r>
  <r>
    <x v="131"/>
    <x v="39"/>
    <x v="150"/>
    <m/>
    <m/>
    <m/>
    <m/>
    <m/>
    <m/>
    <m/>
    <m/>
    <m/>
    <m/>
    <m/>
    <m/>
    <m/>
    <m/>
    <m/>
    <m/>
    <m/>
    <m/>
    <m/>
    <m/>
    <m/>
    <m/>
  </r>
  <r>
    <x v="131"/>
    <x v="39"/>
    <x v="150"/>
    <m/>
    <m/>
    <m/>
    <m/>
    <m/>
    <m/>
    <m/>
    <m/>
    <m/>
    <m/>
    <m/>
    <m/>
    <m/>
    <m/>
    <m/>
    <m/>
    <m/>
    <m/>
    <m/>
    <m/>
    <m/>
    <m/>
  </r>
  <r>
    <x v="131"/>
    <x v="39"/>
    <x v="150"/>
    <m/>
    <m/>
    <m/>
    <m/>
    <m/>
    <m/>
    <m/>
    <m/>
    <m/>
    <m/>
    <m/>
    <m/>
    <m/>
    <m/>
    <m/>
    <m/>
    <m/>
    <m/>
    <m/>
    <m/>
    <m/>
    <m/>
  </r>
  <r>
    <x v="131"/>
    <x v="39"/>
    <x v="150"/>
    <m/>
    <m/>
    <m/>
    <m/>
    <m/>
    <m/>
    <m/>
    <m/>
    <m/>
    <m/>
    <m/>
    <m/>
    <m/>
    <m/>
    <m/>
    <m/>
    <m/>
    <m/>
    <m/>
    <m/>
    <m/>
    <m/>
  </r>
  <r>
    <x v="131"/>
    <x v="39"/>
    <x v="150"/>
    <m/>
    <m/>
    <m/>
    <m/>
    <m/>
    <m/>
    <m/>
    <m/>
    <m/>
    <m/>
    <m/>
    <m/>
    <m/>
    <m/>
    <m/>
    <m/>
    <m/>
    <m/>
    <m/>
    <m/>
    <m/>
    <m/>
  </r>
  <r>
    <x v="131"/>
    <x v="39"/>
    <x v="150"/>
    <m/>
    <m/>
    <m/>
    <m/>
    <m/>
    <m/>
    <m/>
    <m/>
    <m/>
    <m/>
    <m/>
    <m/>
    <m/>
    <m/>
    <m/>
    <m/>
    <m/>
    <m/>
    <m/>
    <m/>
    <m/>
    <m/>
  </r>
  <r>
    <x v="131"/>
    <x v="39"/>
    <x v="150"/>
    <m/>
    <m/>
    <m/>
    <m/>
    <m/>
    <m/>
    <m/>
    <m/>
    <m/>
    <m/>
    <m/>
    <m/>
    <m/>
    <m/>
    <m/>
    <m/>
    <m/>
    <m/>
    <m/>
    <m/>
    <m/>
    <m/>
  </r>
  <r>
    <x v="131"/>
    <x v="39"/>
    <x v="150"/>
    <m/>
    <m/>
    <m/>
    <m/>
    <m/>
    <m/>
    <m/>
    <m/>
    <m/>
    <m/>
    <m/>
    <m/>
    <m/>
    <m/>
    <m/>
    <m/>
    <m/>
    <m/>
    <m/>
    <m/>
    <m/>
    <m/>
  </r>
  <r>
    <x v="131"/>
    <x v="39"/>
    <x v="150"/>
    <m/>
    <m/>
    <m/>
    <m/>
    <m/>
    <m/>
    <m/>
    <m/>
    <m/>
    <m/>
    <m/>
    <m/>
    <m/>
    <m/>
    <m/>
    <m/>
    <m/>
    <m/>
    <m/>
    <m/>
    <m/>
    <m/>
  </r>
  <r>
    <x v="131"/>
    <x v="39"/>
    <x v="150"/>
    <m/>
    <m/>
    <m/>
    <m/>
    <m/>
    <m/>
    <m/>
    <m/>
    <m/>
    <m/>
    <m/>
    <m/>
    <m/>
    <m/>
    <m/>
    <m/>
    <m/>
    <m/>
    <m/>
    <m/>
    <m/>
    <m/>
  </r>
  <r>
    <x v="131"/>
    <x v="39"/>
    <x v="150"/>
    <m/>
    <m/>
    <m/>
    <m/>
    <m/>
    <m/>
    <m/>
    <m/>
    <m/>
    <m/>
    <m/>
    <m/>
    <m/>
    <m/>
    <m/>
    <m/>
    <m/>
    <m/>
    <m/>
    <m/>
    <m/>
    <m/>
  </r>
  <r>
    <x v="131"/>
    <x v="39"/>
    <x v="150"/>
    <m/>
    <m/>
    <m/>
    <m/>
    <m/>
    <m/>
    <m/>
    <m/>
    <m/>
    <m/>
    <m/>
    <m/>
    <m/>
    <m/>
    <m/>
    <m/>
    <m/>
    <m/>
    <m/>
    <m/>
    <m/>
    <m/>
  </r>
  <r>
    <x v="131"/>
    <x v="39"/>
    <x v="150"/>
    <m/>
    <m/>
    <m/>
    <m/>
    <m/>
    <m/>
    <m/>
    <m/>
    <m/>
    <m/>
    <m/>
    <m/>
    <m/>
    <m/>
    <m/>
    <m/>
    <m/>
    <m/>
    <m/>
    <m/>
    <m/>
    <m/>
  </r>
  <r>
    <x v="131"/>
    <x v="39"/>
    <x v="150"/>
    <m/>
    <m/>
    <m/>
    <m/>
    <m/>
    <m/>
    <m/>
    <m/>
    <m/>
    <m/>
    <m/>
    <m/>
    <m/>
    <m/>
    <m/>
    <m/>
    <m/>
    <m/>
    <m/>
    <m/>
    <m/>
    <m/>
  </r>
  <r>
    <x v="131"/>
    <x v="39"/>
    <x v="150"/>
    <m/>
    <m/>
    <m/>
    <m/>
    <m/>
    <m/>
    <m/>
    <m/>
    <m/>
    <m/>
    <m/>
    <m/>
    <m/>
    <m/>
    <m/>
    <m/>
    <m/>
    <m/>
    <m/>
    <m/>
    <m/>
    <m/>
  </r>
  <r>
    <x v="131"/>
    <x v="39"/>
    <x v="150"/>
    <m/>
    <m/>
    <m/>
    <m/>
    <m/>
    <m/>
    <m/>
    <m/>
    <m/>
    <m/>
    <m/>
    <m/>
    <m/>
    <m/>
    <m/>
    <m/>
    <m/>
    <m/>
    <m/>
    <m/>
    <m/>
    <m/>
  </r>
  <r>
    <x v="131"/>
    <x v="39"/>
    <x v="150"/>
    <m/>
    <m/>
    <m/>
    <m/>
    <m/>
    <m/>
    <m/>
    <m/>
    <m/>
    <m/>
    <m/>
    <m/>
    <m/>
    <m/>
    <m/>
    <m/>
    <m/>
    <m/>
    <m/>
    <m/>
    <m/>
    <m/>
  </r>
  <r>
    <x v="131"/>
    <x v="39"/>
    <x v="150"/>
    <m/>
    <m/>
    <m/>
    <m/>
    <m/>
    <m/>
    <m/>
    <m/>
    <m/>
    <m/>
    <m/>
    <m/>
    <m/>
    <m/>
    <m/>
    <m/>
    <m/>
    <m/>
    <m/>
    <m/>
    <m/>
    <m/>
  </r>
  <r>
    <x v="131"/>
    <x v="39"/>
    <x v="150"/>
    <m/>
    <m/>
    <m/>
    <m/>
    <m/>
    <m/>
    <m/>
    <m/>
    <m/>
    <m/>
    <m/>
    <m/>
    <m/>
    <m/>
    <m/>
    <m/>
    <m/>
    <m/>
    <m/>
    <m/>
    <m/>
    <m/>
  </r>
  <r>
    <x v="131"/>
    <x v="39"/>
    <x v="150"/>
    <m/>
    <m/>
    <m/>
    <m/>
    <m/>
    <m/>
    <m/>
    <m/>
    <m/>
    <m/>
    <m/>
    <m/>
    <m/>
    <m/>
    <m/>
    <m/>
    <m/>
    <m/>
    <m/>
    <m/>
    <m/>
    <m/>
  </r>
  <r>
    <x v="131"/>
    <x v="39"/>
    <x v="150"/>
    <m/>
    <m/>
    <m/>
    <m/>
    <m/>
    <m/>
    <m/>
    <m/>
    <m/>
    <m/>
    <m/>
    <m/>
    <m/>
    <m/>
    <m/>
    <m/>
    <m/>
    <m/>
    <m/>
    <m/>
    <m/>
    <m/>
  </r>
  <r>
    <x v="131"/>
    <x v="39"/>
    <x v="150"/>
    <m/>
    <m/>
    <m/>
    <m/>
    <m/>
    <m/>
    <m/>
    <m/>
    <m/>
    <m/>
    <m/>
    <m/>
    <m/>
    <m/>
    <m/>
    <m/>
    <m/>
    <m/>
    <m/>
    <m/>
    <m/>
    <m/>
  </r>
  <r>
    <x v="131"/>
    <x v="39"/>
    <x v="150"/>
    <m/>
    <m/>
    <m/>
    <m/>
    <m/>
    <m/>
    <m/>
    <m/>
    <m/>
    <m/>
    <m/>
    <m/>
    <m/>
    <m/>
    <m/>
    <m/>
    <m/>
    <m/>
    <m/>
    <m/>
    <m/>
    <m/>
  </r>
  <r>
    <x v="131"/>
    <x v="39"/>
    <x v="150"/>
    <m/>
    <m/>
    <m/>
    <m/>
    <m/>
    <m/>
    <m/>
    <m/>
    <m/>
    <m/>
    <m/>
    <m/>
    <m/>
    <m/>
    <m/>
    <m/>
    <m/>
    <m/>
    <m/>
    <m/>
    <m/>
    <m/>
  </r>
  <r>
    <x v="131"/>
    <x v="39"/>
    <x v="150"/>
    <m/>
    <m/>
    <m/>
    <m/>
    <m/>
    <m/>
    <m/>
    <m/>
    <m/>
    <m/>
    <m/>
    <m/>
    <m/>
    <m/>
    <m/>
    <m/>
    <m/>
    <m/>
    <m/>
    <m/>
    <m/>
    <m/>
  </r>
  <r>
    <x v="131"/>
    <x v="39"/>
    <x v="150"/>
    <m/>
    <m/>
    <m/>
    <m/>
    <m/>
    <m/>
    <m/>
    <m/>
    <m/>
    <m/>
    <m/>
    <m/>
    <m/>
    <m/>
    <m/>
    <m/>
    <m/>
    <m/>
    <m/>
    <m/>
    <m/>
    <m/>
  </r>
  <r>
    <x v="131"/>
    <x v="39"/>
    <x v="150"/>
    <m/>
    <m/>
    <m/>
    <m/>
    <m/>
    <m/>
    <m/>
    <m/>
    <m/>
    <m/>
    <m/>
    <m/>
    <m/>
    <m/>
    <m/>
    <m/>
    <m/>
    <m/>
    <m/>
    <m/>
    <m/>
    <m/>
  </r>
  <r>
    <x v="131"/>
    <x v="39"/>
    <x v="150"/>
    <m/>
    <m/>
    <m/>
    <m/>
    <m/>
    <m/>
    <m/>
    <m/>
    <m/>
    <m/>
    <m/>
    <m/>
    <m/>
    <m/>
    <m/>
    <m/>
    <m/>
    <m/>
    <m/>
    <m/>
    <m/>
    <m/>
  </r>
  <r>
    <x v="131"/>
    <x v="39"/>
    <x v="150"/>
    <m/>
    <m/>
    <m/>
    <m/>
    <m/>
    <m/>
    <m/>
    <m/>
    <m/>
    <m/>
    <m/>
    <m/>
    <m/>
    <m/>
    <m/>
    <m/>
    <m/>
    <m/>
    <m/>
    <m/>
    <m/>
    <m/>
  </r>
  <r>
    <x v="131"/>
    <x v="39"/>
    <x v="150"/>
    <m/>
    <m/>
    <m/>
    <m/>
    <m/>
    <m/>
    <m/>
    <m/>
    <m/>
    <m/>
    <m/>
    <m/>
    <m/>
    <m/>
    <m/>
    <m/>
    <m/>
    <m/>
    <m/>
    <m/>
    <m/>
    <m/>
  </r>
  <r>
    <x v="131"/>
    <x v="39"/>
    <x v="150"/>
    <m/>
    <m/>
    <m/>
    <m/>
    <m/>
    <m/>
    <m/>
    <m/>
    <m/>
    <m/>
    <m/>
    <m/>
    <m/>
    <m/>
    <m/>
    <m/>
    <m/>
    <m/>
    <m/>
    <m/>
    <m/>
    <m/>
  </r>
  <r>
    <x v="131"/>
    <x v="39"/>
    <x v="150"/>
    <m/>
    <m/>
    <m/>
    <m/>
    <m/>
    <m/>
    <m/>
    <m/>
    <m/>
    <m/>
    <m/>
    <m/>
    <m/>
    <m/>
    <m/>
    <m/>
    <m/>
    <m/>
    <m/>
    <m/>
    <m/>
    <m/>
  </r>
  <r>
    <x v="131"/>
    <x v="39"/>
    <x v="150"/>
    <m/>
    <m/>
    <m/>
    <m/>
    <m/>
    <m/>
    <m/>
    <m/>
    <m/>
    <m/>
    <m/>
    <m/>
    <m/>
    <m/>
    <m/>
    <m/>
    <m/>
    <m/>
    <m/>
    <m/>
    <m/>
    <m/>
  </r>
  <r>
    <x v="131"/>
    <x v="39"/>
    <x v="150"/>
    <m/>
    <m/>
    <m/>
    <m/>
    <m/>
    <m/>
    <m/>
    <m/>
    <m/>
    <m/>
    <m/>
    <m/>
    <m/>
    <m/>
    <m/>
    <m/>
    <m/>
    <m/>
    <m/>
    <m/>
    <m/>
    <m/>
  </r>
  <r>
    <x v="131"/>
    <x v="39"/>
    <x v="150"/>
    <m/>
    <m/>
    <m/>
    <m/>
    <m/>
    <m/>
    <m/>
    <m/>
    <m/>
    <m/>
    <m/>
    <m/>
    <m/>
    <m/>
    <m/>
    <m/>
    <m/>
    <m/>
    <m/>
    <m/>
    <m/>
    <m/>
  </r>
  <r>
    <x v="131"/>
    <x v="39"/>
    <x v="150"/>
    <m/>
    <m/>
    <m/>
    <m/>
    <m/>
    <m/>
    <m/>
    <m/>
    <m/>
    <m/>
    <m/>
    <m/>
    <m/>
    <m/>
    <m/>
    <m/>
    <m/>
    <m/>
    <m/>
    <m/>
    <m/>
    <m/>
  </r>
  <r>
    <x v="131"/>
    <x v="39"/>
    <x v="150"/>
    <m/>
    <m/>
    <m/>
    <m/>
    <m/>
    <m/>
    <m/>
    <m/>
    <m/>
    <m/>
    <m/>
    <m/>
    <m/>
    <m/>
    <m/>
    <m/>
    <m/>
    <m/>
    <m/>
    <m/>
    <m/>
    <m/>
  </r>
  <r>
    <x v="131"/>
    <x v="39"/>
    <x v="150"/>
    <m/>
    <m/>
    <m/>
    <m/>
    <m/>
    <m/>
    <m/>
    <m/>
    <m/>
    <m/>
    <m/>
    <m/>
    <m/>
    <m/>
    <m/>
    <m/>
    <m/>
    <m/>
    <m/>
    <m/>
    <m/>
    <m/>
  </r>
  <r>
    <x v="131"/>
    <x v="39"/>
    <x v="150"/>
    <m/>
    <m/>
    <m/>
    <m/>
    <m/>
    <m/>
    <m/>
    <m/>
    <m/>
    <m/>
    <m/>
    <m/>
    <m/>
    <m/>
    <m/>
    <m/>
    <m/>
    <m/>
    <m/>
    <m/>
    <m/>
    <m/>
  </r>
  <r>
    <x v="131"/>
    <x v="39"/>
    <x v="150"/>
    <m/>
    <m/>
    <m/>
    <m/>
    <m/>
    <m/>
    <m/>
    <m/>
    <m/>
    <m/>
    <m/>
    <m/>
    <m/>
    <m/>
    <m/>
    <m/>
    <m/>
    <m/>
    <m/>
    <m/>
    <m/>
    <m/>
  </r>
  <r>
    <x v="131"/>
    <x v="39"/>
    <x v="150"/>
    <m/>
    <m/>
    <m/>
    <m/>
    <m/>
    <m/>
    <m/>
    <m/>
    <m/>
    <m/>
    <m/>
    <m/>
    <m/>
    <m/>
    <m/>
    <m/>
    <m/>
    <m/>
    <m/>
    <m/>
    <m/>
    <m/>
  </r>
  <r>
    <x v="131"/>
    <x v="39"/>
    <x v="150"/>
    <m/>
    <m/>
    <m/>
    <m/>
    <m/>
    <m/>
    <m/>
    <m/>
    <m/>
    <m/>
    <m/>
    <m/>
    <m/>
    <m/>
    <m/>
    <m/>
    <m/>
    <m/>
    <m/>
    <m/>
    <m/>
    <m/>
  </r>
  <r>
    <x v="131"/>
    <x v="39"/>
    <x v="150"/>
    <m/>
    <m/>
    <m/>
    <m/>
    <m/>
    <m/>
    <m/>
    <m/>
    <m/>
    <m/>
    <m/>
    <m/>
    <m/>
    <m/>
    <m/>
    <m/>
    <m/>
    <m/>
    <m/>
    <m/>
    <m/>
    <m/>
  </r>
  <r>
    <x v="131"/>
    <x v="39"/>
    <x v="150"/>
    <m/>
    <m/>
    <m/>
    <m/>
    <m/>
    <m/>
    <m/>
    <m/>
    <m/>
    <m/>
    <m/>
    <m/>
    <m/>
    <m/>
    <m/>
    <m/>
    <m/>
    <m/>
    <m/>
    <m/>
    <m/>
    <m/>
  </r>
  <r>
    <x v="131"/>
    <x v="39"/>
    <x v="150"/>
    <m/>
    <m/>
    <m/>
    <m/>
    <m/>
    <m/>
    <m/>
    <m/>
    <m/>
    <m/>
    <m/>
    <m/>
    <m/>
    <m/>
    <m/>
    <m/>
    <m/>
    <m/>
    <m/>
    <m/>
    <m/>
    <m/>
  </r>
  <r>
    <x v="131"/>
    <x v="39"/>
    <x v="150"/>
    <m/>
    <m/>
    <m/>
    <m/>
    <m/>
    <m/>
    <m/>
    <m/>
    <m/>
    <m/>
    <m/>
    <m/>
    <m/>
    <m/>
    <m/>
    <m/>
    <m/>
    <m/>
    <m/>
    <m/>
    <m/>
    <m/>
  </r>
  <r>
    <x v="131"/>
    <x v="39"/>
    <x v="150"/>
    <m/>
    <m/>
    <m/>
    <m/>
    <m/>
    <m/>
    <m/>
    <m/>
    <m/>
    <m/>
    <m/>
    <m/>
    <m/>
    <m/>
    <m/>
    <m/>
    <m/>
    <m/>
    <m/>
    <m/>
    <m/>
    <m/>
  </r>
  <r>
    <x v="131"/>
    <x v="39"/>
    <x v="150"/>
    <m/>
    <m/>
    <m/>
    <m/>
    <m/>
    <m/>
    <m/>
    <m/>
    <m/>
    <m/>
    <m/>
    <m/>
    <m/>
    <m/>
    <m/>
    <m/>
    <m/>
    <m/>
    <m/>
    <m/>
    <m/>
    <m/>
  </r>
  <r>
    <x v="131"/>
    <x v="39"/>
    <x v="150"/>
    <m/>
    <m/>
    <m/>
    <m/>
    <m/>
    <m/>
    <m/>
    <m/>
    <m/>
    <m/>
    <m/>
    <m/>
    <m/>
    <m/>
    <m/>
    <m/>
    <m/>
    <m/>
    <m/>
    <m/>
    <m/>
    <m/>
  </r>
  <r>
    <x v="131"/>
    <x v="39"/>
    <x v="150"/>
    <m/>
    <m/>
    <m/>
    <m/>
    <m/>
    <m/>
    <m/>
    <m/>
    <m/>
    <m/>
    <m/>
    <m/>
    <m/>
    <m/>
    <m/>
    <m/>
    <m/>
    <m/>
    <m/>
    <m/>
    <m/>
    <m/>
  </r>
  <r>
    <x v="131"/>
    <x v="39"/>
    <x v="150"/>
    <m/>
    <m/>
    <m/>
    <m/>
    <m/>
    <m/>
    <m/>
    <m/>
    <m/>
    <m/>
    <m/>
    <m/>
    <m/>
    <m/>
    <m/>
    <m/>
    <m/>
    <m/>
    <m/>
    <m/>
    <m/>
    <m/>
  </r>
  <r>
    <x v="131"/>
    <x v="39"/>
    <x v="150"/>
    <m/>
    <m/>
    <m/>
    <m/>
    <m/>
    <m/>
    <m/>
    <m/>
    <m/>
    <m/>
    <m/>
    <m/>
    <m/>
    <m/>
    <m/>
    <m/>
    <m/>
    <m/>
    <m/>
    <m/>
    <m/>
    <m/>
  </r>
  <r>
    <x v="131"/>
    <x v="39"/>
    <x v="150"/>
    <m/>
    <m/>
    <m/>
    <m/>
    <m/>
    <m/>
    <m/>
    <m/>
    <m/>
    <m/>
    <m/>
    <m/>
    <m/>
    <m/>
    <m/>
    <m/>
    <m/>
    <m/>
    <m/>
    <m/>
    <m/>
    <m/>
  </r>
  <r>
    <x v="131"/>
    <x v="39"/>
    <x v="150"/>
    <m/>
    <m/>
    <m/>
    <m/>
    <m/>
    <m/>
    <m/>
    <m/>
    <m/>
    <m/>
    <m/>
    <m/>
    <m/>
    <m/>
    <m/>
    <m/>
    <m/>
    <m/>
    <m/>
    <m/>
    <m/>
    <m/>
  </r>
  <r>
    <x v="131"/>
    <x v="39"/>
    <x v="150"/>
    <m/>
    <m/>
    <m/>
    <m/>
    <m/>
    <m/>
    <m/>
    <m/>
    <m/>
    <m/>
    <m/>
    <m/>
    <m/>
    <m/>
    <m/>
    <m/>
    <m/>
    <m/>
    <m/>
    <m/>
    <m/>
    <m/>
  </r>
  <r>
    <x v="131"/>
    <x v="39"/>
    <x v="150"/>
    <m/>
    <m/>
    <m/>
    <m/>
    <m/>
    <m/>
    <m/>
    <m/>
    <m/>
    <m/>
    <m/>
    <m/>
    <m/>
    <m/>
    <m/>
    <m/>
    <m/>
    <m/>
    <m/>
    <m/>
    <m/>
    <m/>
  </r>
  <r>
    <x v="131"/>
    <x v="39"/>
    <x v="150"/>
    <m/>
    <m/>
    <m/>
    <m/>
    <m/>
    <m/>
    <m/>
    <m/>
    <m/>
    <m/>
    <m/>
    <m/>
    <m/>
    <m/>
    <m/>
    <m/>
    <m/>
    <m/>
    <m/>
    <m/>
    <m/>
    <m/>
  </r>
  <r>
    <x v="131"/>
    <x v="39"/>
    <x v="150"/>
    <m/>
    <m/>
    <m/>
    <m/>
    <m/>
    <m/>
    <m/>
    <m/>
    <m/>
    <m/>
    <m/>
    <m/>
    <m/>
    <m/>
    <m/>
    <m/>
    <m/>
    <m/>
    <m/>
    <m/>
    <m/>
    <m/>
  </r>
  <r>
    <x v="131"/>
    <x v="39"/>
    <x v="150"/>
    <m/>
    <m/>
    <m/>
    <m/>
    <m/>
    <m/>
    <m/>
    <m/>
    <m/>
    <m/>
    <m/>
    <m/>
    <m/>
    <m/>
    <m/>
    <m/>
    <m/>
    <m/>
    <m/>
    <m/>
    <m/>
    <m/>
  </r>
  <r>
    <x v="131"/>
    <x v="39"/>
    <x v="150"/>
    <m/>
    <m/>
    <m/>
    <m/>
    <m/>
    <m/>
    <m/>
    <m/>
    <m/>
    <m/>
    <m/>
    <m/>
    <m/>
    <m/>
    <m/>
    <m/>
    <m/>
    <m/>
    <m/>
    <m/>
    <m/>
    <m/>
  </r>
  <r>
    <x v="131"/>
    <x v="39"/>
    <x v="150"/>
    <m/>
    <m/>
    <m/>
    <m/>
    <m/>
    <m/>
    <m/>
    <m/>
    <m/>
    <m/>
    <m/>
    <m/>
    <m/>
    <m/>
    <m/>
    <m/>
    <m/>
    <m/>
    <m/>
    <m/>
    <m/>
    <m/>
  </r>
  <r>
    <x v="131"/>
    <x v="39"/>
    <x v="150"/>
    <m/>
    <m/>
    <m/>
    <m/>
    <m/>
    <m/>
    <m/>
    <m/>
    <m/>
    <m/>
    <m/>
    <m/>
    <m/>
    <m/>
    <m/>
    <m/>
    <m/>
    <m/>
    <m/>
    <m/>
    <m/>
    <m/>
  </r>
  <r>
    <x v="131"/>
    <x v="39"/>
    <x v="150"/>
    <m/>
    <m/>
    <m/>
    <m/>
    <m/>
    <m/>
    <m/>
    <m/>
    <m/>
    <m/>
    <m/>
    <m/>
    <m/>
    <m/>
    <m/>
    <m/>
    <m/>
    <m/>
    <m/>
    <m/>
    <m/>
    <m/>
  </r>
  <r>
    <x v="131"/>
    <x v="39"/>
    <x v="150"/>
    <m/>
    <m/>
    <m/>
    <m/>
    <m/>
    <m/>
    <m/>
    <m/>
    <m/>
    <m/>
    <m/>
    <m/>
    <m/>
    <m/>
    <m/>
    <m/>
    <m/>
    <m/>
    <m/>
    <m/>
    <m/>
    <m/>
  </r>
  <r>
    <x v="131"/>
    <x v="39"/>
    <x v="150"/>
    <m/>
    <m/>
    <m/>
    <m/>
    <m/>
    <m/>
    <m/>
    <m/>
    <m/>
    <m/>
    <m/>
    <m/>
    <m/>
    <m/>
    <m/>
    <m/>
    <m/>
    <m/>
    <m/>
    <m/>
    <m/>
    <m/>
  </r>
  <r>
    <x v="131"/>
    <x v="39"/>
    <x v="150"/>
    <m/>
    <m/>
    <m/>
    <m/>
    <m/>
    <m/>
    <m/>
    <m/>
    <m/>
    <m/>
    <m/>
    <m/>
    <m/>
    <m/>
    <m/>
    <m/>
    <m/>
    <m/>
    <m/>
    <m/>
    <m/>
    <m/>
  </r>
  <r>
    <x v="131"/>
    <x v="39"/>
    <x v="150"/>
    <m/>
    <m/>
    <m/>
    <m/>
    <m/>
    <m/>
    <m/>
    <m/>
    <m/>
    <m/>
    <m/>
    <m/>
    <m/>
    <m/>
    <m/>
    <m/>
    <m/>
    <m/>
    <m/>
    <m/>
    <m/>
    <m/>
  </r>
  <r>
    <x v="131"/>
    <x v="39"/>
    <x v="150"/>
    <m/>
    <m/>
    <m/>
    <m/>
    <m/>
    <m/>
    <m/>
    <m/>
    <m/>
    <m/>
    <m/>
    <m/>
    <m/>
    <m/>
    <m/>
    <m/>
    <m/>
    <m/>
    <m/>
    <m/>
    <m/>
    <m/>
  </r>
  <r>
    <x v="131"/>
    <x v="39"/>
    <x v="150"/>
    <m/>
    <m/>
    <m/>
    <m/>
    <m/>
    <m/>
    <m/>
    <m/>
    <m/>
    <m/>
    <m/>
    <m/>
    <m/>
    <m/>
    <m/>
    <m/>
    <m/>
    <m/>
    <m/>
    <m/>
    <m/>
    <m/>
  </r>
  <r>
    <x v="131"/>
    <x v="39"/>
    <x v="150"/>
    <m/>
    <m/>
    <m/>
    <m/>
    <m/>
    <m/>
    <m/>
    <m/>
    <m/>
    <m/>
    <m/>
    <m/>
    <m/>
    <m/>
    <m/>
    <m/>
    <m/>
    <m/>
    <m/>
    <m/>
    <m/>
    <m/>
  </r>
  <r>
    <x v="131"/>
    <x v="39"/>
    <x v="150"/>
    <m/>
    <m/>
    <m/>
    <m/>
    <m/>
    <m/>
    <m/>
    <m/>
    <m/>
    <m/>
    <m/>
    <m/>
    <m/>
    <m/>
    <m/>
    <m/>
    <m/>
    <m/>
    <m/>
    <m/>
    <m/>
    <m/>
  </r>
  <r>
    <x v="131"/>
    <x v="39"/>
    <x v="150"/>
    <m/>
    <m/>
    <m/>
    <m/>
    <m/>
    <m/>
    <m/>
    <m/>
    <m/>
    <m/>
    <m/>
    <m/>
    <m/>
    <m/>
    <m/>
    <m/>
    <m/>
    <m/>
    <m/>
    <m/>
    <m/>
    <m/>
  </r>
  <r>
    <x v="131"/>
    <x v="39"/>
    <x v="150"/>
    <m/>
    <m/>
    <m/>
    <m/>
    <m/>
    <m/>
    <m/>
    <m/>
    <m/>
    <m/>
    <m/>
    <m/>
    <m/>
    <m/>
    <m/>
    <m/>
    <m/>
    <m/>
    <m/>
    <m/>
    <m/>
    <m/>
  </r>
  <r>
    <x v="131"/>
    <x v="39"/>
    <x v="150"/>
    <m/>
    <m/>
    <m/>
    <m/>
    <m/>
    <m/>
    <m/>
    <m/>
    <m/>
    <m/>
    <m/>
    <m/>
    <m/>
    <m/>
    <m/>
    <m/>
    <m/>
    <m/>
    <m/>
    <m/>
    <m/>
    <m/>
  </r>
  <r>
    <x v="131"/>
    <x v="39"/>
    <x v="150"/>
    <m/>
    <m/>
    <m/>
    <m/>
    <m/>
    <m/>
    <m/>
    <m/>
    <m/>
    <m/>
    <m/>
    <m/>
    <m/>
    <m/>
    <m/>
    <m/>
    <m/>
    <m/>
    <m/>
    <m/>
    <m/>
    <m/>
  </r>
  <r>
    <x v="131"/>
    <x v="39"/>
    <x v="150"/>
    <m/>
    <m/>
    <m/>
    <m/>
    <m/>
    <m/>
    <m/>
    <m/>
    <m/>
    <m/>
    <m/>
    <m/>
    <m/>
    <m/>
    <m/>
    <m/>
    <m/>
    <m/>
    <m/>
    <m/>
    <m/>
    <m/>
  </r>
  <r>
    <x v="131"/>
    <x v="39"/>
    <x v="150"/>
    <m/>
    <m/>
    <m/>
    <m/>
    <m/>
    <m/>
    <m/>
    <m/>
    <m/>
    <m/>
    <m/>
    <m/>
    <m/>
    <m/>
    <m/>
    <m/>
    <m/>
    <m/>
    <m/>
    <m/>
    <m/>
    <m/>
  </r>
  <r>
    <x v="131"/>
    <x v="39"/>
    <x v="150"/>
    <m/>
    <m/>
    <m/>
    <m/>
    <m/>
    <m/>
    <m/>
    <m/>
    <m/>
    <m/>
    <m/>
    <m/>
    <m/>
    <m/>
    <m/>
    <m/>
    <m/>
    <m/>
    <m/>
    <m/>
    <m/>
    <m/>
  </r>
  <r>
    <x v="131"/>
    <x v="39"/>
    <x v="150"/>
    <m/>
    <m/>
    <m/>
    <m/>
    <m/>
    <m/>
    <m/>
    <m/>
    <m/>
    <m/>
    <m/>
    <m/>
    <m/>
    <m/>
    <m/>
    <m/>
    <m/>
    <m/>
    <m/>
    <m/>
    <m/>
    <m/>
  </r>
  <r>
    <x v="131"/>
    <x v="39"/>
    <x v="150"/>
    <m/>
    <m/>
    <m/>
    <m/>
    <m/>
    <m/>
    <m/>
    <m/>
    <m/>
    <m/>
    <m/>
    <m/>
    <m/>
    <m/>
    <m/>
    <m/>
    <m/>
    <m/>
    <m/>
    <m/>
    <m/>
    <m/>
  </r>
  <r>
    <x v="131"/>
    <x v="39"/>
    <x v="150"/>
    <m/>
    <m/>
    <m/>
    <m/>
    <m/>
    <m/>
    <m/>
    <m/>
    <m/>
    <m/>
    <m/>
    <m/>
    <m/>
    <m/>
    <m/>
    <m/>
    <m/>
    <m/>
    <m/>
    <m/>
    <m/>
    <m/>
  </r>
  <r>
    <x v="131"/>
    <x v="39"/>
    <x v="150"/>
    <m/>
    <m/>
    <m/>
    <m/>
    <m/>
    <m/>
    <m/>
    <m/>
    <m/>
    <m/>
    <m/>
    <m/>
    <m/>
    <m/>
    <m/>
    <m/>
    <m/>
    <m/>
    <m/>
    <m/>
    <m/>
    <m/>
  </r>
  <r>
    <x v="131"/>
    <x v="39"/>
    <x v="150"/>
    <m/>
    <m/>
    <m/>
    <m/>
    <m/>
    <m/>
    <m/>
    <m/>
    <m/>
    <m/>
    <m/>
    <m/>
    <m/>
    <m/>
    <m/>
    <m/>
    <m/>
    <m/>
    <m/>
    <m/>
    <m/>
    <m/>
  </r>
  <r>
    <x v="131"/>
    <x v="39"/>
    <x v="150"/>
    <m/>
    <m/>
    <m/>
    <m/>
    <m/>
    <m/>
    <m/>
    <m/>
    <m/>
    <m/>
    <m/>
    <m/>
    <m/>
    <m/>
    <m/>
    <m/>
    <m/>
    <m/>
    <m/>
    <m/>
    <m/>
    <m/>
  </r>
  <r>
    <x v="131"/>
    <x v="39"/>
    <x v="150"/>
    <m/>
    <m/>
    <m/>
    <m/>
    <m/>
    <m/>
    <m/>
    <m/>
    <m/>
    <m/>
    <m/>
    <m/>
    <m/>
    <m/>
    <m/>
    <m/>
    <m/>
    <m/>
    <m/>
    <m/>
    <m/>
    <m/>
  </r>
  <r>
    <x v="131"/>
    <x v="39"/>
    <x v="150"/>
    <m/>
    <m/>
    <m/>
    <m/>
    <m/>
    <m/>
    <m/>
    <m/>
    <m/>
    <m/>
    <m/>
    <m/>
    <m/>
    <m/>
    <m/>
    <m/>
    <m/>
    <m/>
    <m/>
    <m/>
    <m/>
    <m/>
  </r>
  <r>
    <x v="131"/>
    <x v="39"/>
    <x v="150"/>
    <m/>
    <m/>
    <m/>
    <m/>
    <m/>
    <m/>
    <m/>
    <m/>
    <m/>
    <m/>
    <m/>
    <m/>
    <m/>
    <m/>
    <m/>
    <m/>
    <m/>
    <m/>
    <m/>
    <m/>
    <m/>
    <m/>
  </r>
  <r>
    <x v="131"/>
    <x v="39"/>
    <x v="150"/>
    <m/>
    <m/>
    <m/>
    <m/>
    <m/>
    <m/>
    <m/>
    <m/>
    <m/>
    <m/>
    <m/>
    <m/>
    <m/>
    <m/>
    <m/>
    <m/>
    <m/>
    <m/>
    <m/>
    <m/>
    <m/>
    <m/>
  </r>
  <r>
    <x v="131"/>
    <x v="39"/>
    <x v="150"/>
    <m/>
    <m/>
    <m/>
    <m/>
    <m/>
    <m/>
    <m/>
    <m/>
    <m/>
    <m/>
    <m/>
    <m/>
    <m/>
    <m/>
    <m/>
    <m/>
    <m/>
    <m/>
    <m/>
    <m/>
    <m/>
    <m/>
  </r>
  <r>
    <x v="131"/>
    <x v="39"/>
    <x v="150"/>
    <m/>
    <m/>
    <m/>
    <m/>
    <m/>
    <m/>
    <m/>
    <m/>
    <m/>
    <m/>
    <m/>
    <m/>
    <m/>
    <m/>
    <m/>
    <m/>
    <m/>
    <m/>
    <m/>
    <m/>
    <m/>
    <m/>
  </r>
  <r>
    <x v="131"/>
    <x v="39"/>
    <x v="150"/>
    <m/>
    <m/>
    <m/>
    <m/>
    <m/>
    <m/>
    <m/>
    <m/>
    <m/>
    <m/>
    <m/>
    <m/>
    <m/>
    <m/>
    <m/>
    <m/>
    <m/>
    <m/>
    <m/>
    <m/>
    <m/>
    <m/>
  </r>
  <r>
    <x v="131"/>
    <x v="39"/>
    <x v="150"/>
    <m/>
    <m/>
    <m/>
    <m/>
    <m/>
    <m/>
    <m/>
    <m/>
    <m/>
    <m/>
    <m/>
    <m/>
    <m/>
    <m/>
    <m/>
    <m/>
    <m/>
    <m/>
    <m/>
    <m/>
    <m/>
    <m/>
  </r>
  <r>
    <x v="131"/>
    <x v="39"/>
    <x v="150"/>
    <m/>
    <m/>
    <m/>
    <m/>
    <m/>
    <m/>
    <m/>
    <m/>
    <m/>
    <m/>
    <m/>
    <m/>
    <m/>
    <m/>
    <m/>
    <m/>
    <m/>
    <m/>
    <m/>
    <m/>
    <m/>
    <m/>
  </r>
  <r>
    <x v="131"/>
    <x v="39"/>
    <x v="150"/>
    <m/>
    <m/>
    <m/>
    <m/>
    <m/>
    <m/>
    <m/>
    <m/>
    <m/>
    <m/>
    <m/>
    <m/>
    <m/>
    <m/>
    <m/>
    <m/>
    <m/>
    <m/>
    <m/>
    <m/>
    <m/>
    <m/>
  </r>
  <r>
    <x v="131"/>
    <x v="39"/>
    <x v="150"/>
    <m/>
    <m/>
    <m/>
    <m/>
    <m/>
    <m/>
    <m/>
    <m/>
    <m/>
    <m/>
    <m/>
    <m/>
    <m/>
    <m/>
    <m/>
    <m/>
    <m/>
    <m/>
    <m/>
    <m/>
    <m/>
    <m/>
  </r>
  <r>
    <x v="131"/>
    <x v="39"/>
    <x v="150"/>
    <m/>
    <m/>
    <m/>
    <m/>
    <m/>
    <m/>
    <m/>
    <m/>
    <m/>
    <m/>
    <m/>
    <m/>
    <m/>
    <m/>
    <m/>
    <m/>
    <m/>
    <m/>
    <m/>
    <m/>
    <m/>
    <m/>
  </r>
  <r>
    <x v="131"/>
    <x v="39"/>
    <x v="150"/>
    <m/>
    <m/>
    <m/>
    <m/>
    <m/>
    <m/>
    <m/>
    <m/>
    <m/>
    <m/>
    <m/>
    <m/>
    <m/>
    <m/>
    <m/>
    <m/>
    <m/>
    <m/>
    <m/>
    <m/>
    <m/>
    <m/>
  </r>
  <r>
    <x v="131"/>
    <x v="39"/>
    <x v="150"/>
    <m/>
    <m/>
    <m/>
    <m/>
    <m/>
    <m/>
    <m/>
    <m/>
    <m/>
    <m/>
    <m/>
    <m/>
    <m/>
    <m/>
    <m/>
    <m/>
    <m/>
    <m/>
    <m/>
    <m/>
    <m/>
    <m/>
  </r>
  <r>
    <x v="131"/>
    <x v="39"/>
    <x v="150"/>
    <m/>
    <m/>
    <m/>
    <m/>
    <m/>
    <m/>
    <m/>
    <m/>
    <m/>
    <m/>
    <m/>
    <m/>
    <m/>
    <m/>
    <m/>
    <m/>
    <m/>
    <m/>
    <m/>
    <m/>
    <m/>
    <m/>
  </r>
  <r>
    <x v="131"/>
    <x v="39"/>
    <x v="150"/>
    <m/>
    <m/>
    <m/>
    <m/>
    <m/>
    <m/>
    <m/>
    <m/>
    <m/>
    <m/>
    <m/>
    <m/>
    <m/>
    <m/>
    <m/>
    <m/>
    <m/>
    <m/>
    <m/>
    <m/>
    <m/>
    <m/>
  </r>
  <r>
    <x v="131"/>
    <x v="39"/>
    <x v="150"/>
    <m/>
    <m/>
    <m/>
    <m/>
    <m/>
    <m/>
    <m/>
    <m/>
    <m/>
    <m/>
    <m/>
    <m/>
    <m/>
    <m/>
    <m/>
    <m/>
    <m/>
    <m/>
    <m/>
    <m/>
    <m/>
    <m/>
  </r>
  <r>
    <x v="131"/>
    <x v="39"/>
    <x v="150"/>
    <m/>
    <m/>
    <m/>
    <m/>
    <m/>
    <m/>
    <m/>
    <m/>
    <m/>
    <m/>
    <m/>
    <m/>
    <m/>
    <m/>
    <m/>
    <m/>
    <m/>
    <m/>
    <m/>
    <m/>
    <m/>
    <m/>
  </r>
  <r>
    <x v="131"/>
    <x v="39"/>
    <x v="150"/>
    <m/>
    <m/>
    <m/>
    <m/>
    <m/>
    <m/>
    <m/>
    <m/>
    <m/>
    <m/>
    <m/>
    <m/>
    <m/>
    <m/>
    <m/>
    <m/>
    <m/>
    <m/>
    <m/>
    <m/>
    <m/>
    <m/>
  </r>
  <r>
    <x v="131"/>
    <x v="39"/>
    <x v="150"/>
    <m/>
    <m/>
    <m/>
    <m/>
    <m/>
    <m/>
    <m/>
    <m/>
    <m/>
    <m/>
    <m/>
    <m/>
    <m/>
    <m/>
    <m/>
    <m/>
    <m/>
    <m/>
    <m/>
    <m/>
    <m/>
    <m/>
  </r>
  <r>
    <x v="131"/>
    <x v="39"/>
    <x v="150"/>
    <m/>
    <m/>
    <m/>
    <m/>
    <m/>
    <m/>
    <m/>
    <m/>
    <m/>
    <m/>
    <m/>
    <m/>
    <m/>
    <m/>
    <m/>
    <m/>
    <m/>
    <m/>
    <m/>
    <m/>
    <m/>
    <m/>
  </r>
  <r>
    <x v="131"/>
    <x v="39"/>
    <x v="150"/>
    <m/>
    <m/>
    <m/>
    <m/>
    <m/>
    <m/>
    <m/>
    <m/>
    <m/>
    <m/>
    <m/>
    <m/>
    <m/>
    <m/>
    <m/>
    <m/>
    <m/>
    <m/>
    <m/>
    <m/>
    <m/>
    <m/>
  </r>
  <r>
    <x v="131"/>
    <x v="39"/>
    <x v="150"/>
    <m/>
    <m/>
    <m/>
    <m/>
    <m/>
    <m/>
    <m/>
    <m/>
    <m/>
    <m/>
    <m/>
    <m/>
    <m/>
    <m/>
    <m/>
    <m/>
    <m/>
    <m/>
    <m/>
    <m/>
    <m/>
    <m/>
  </r>
  <r>
    <x v="131"/>
    <x v="39"/>
    <x v="150"/>
    <m/>
    <m/>
    <m/>
    <m/>
    <m/>
    <m/>
    <m/>
    <m/>
    <m/>
    <m/>
    <m/>
    <m/>
    <m/>
    <m/>
    <m/>
    <m/>
    <m/>
    <m/>
    <m/>
    <m/>
    <m/>
    <m/>
  </r>
  <r>
    <x v="131"/>
    <x v="39"/>
    <x v="150"/>
    <m/>
    <m/>
    <m/>
    <m/>
    <m/>
    <m/>
    <m/>
    <m/>
    <m/>
    <m/>
    <m/>
    <m/>
    <m/>
    <m/>
    <m/>
    <m/>
    <m/>
    <m/>
    <m/>
    <m/>
    <m/>
    <m/>
  </r>
  <r>
    <x v="131"/>
    <x v="39"/>
    <x v="150"/>
    <m/>
    <m/>
    <m/>
    <m/>
    <m/>
    <m/>
    <m/>
    <m/>
    <m/>
    <m/>
    <m/>
    <m/>
    <m/>
    <m/>
    <m/>
    <m/>
    <m/>
    <m/>
    <m/>
    <m/>
    <m/>
    <m/>
  </r>
  <r>
    <x v="131"/>
    <x v="39"/>
    <x v="150"/>
    <m/>
    <m/>
    <m/>
    <m/>
    <m/>
    <m/>
    <m/>
    <m/>
    <m/>
    <m/>
    <m/>
    <m/>
    <m/>
    <m/>
    <m/>
    <m/>
    <m/>
    <m/>
    <m/>
    <m/>
    <m/>
    <m/>
  </r>
  <r>
    <x v="131"/>
    <x v="39"/>
    <x v="150"/>
    <m/>
    <m/>
    <m/>
    <m/>
    <m/>
    <m/>
    <m/>
    <m/>
    <m/>
    <m/>
    <m/>
    <m/>
    <m/>
    <m/>
    <m/>
    <m/>
    <m/>
    <m/>
    <m/>
    <m/>
    <m/>
    <m/>
  </r>
  <r>
    <x v="131"/>
    <x v="39"/>
    <x v="150"/>
    <m/>
    <m/>
    <m/>
    <m/>
    <m/>
    <m/>
    <m/>
    <m/>
    <m/>
    <m/>
    <m/>
    <m/>
    <m/>
    <m/>
    <m/>
    <m/>
    <m/>
    <m/>
    <m/>
    <m/>
    <m/>
    <m/>
  </r>
  <r>
    <x v="131"/>
    <x v="39"/>
    <x v="150"/>
    <m/>
    <m/>
    <m/>
    <m/>
    <m/>
    <m/>
    <m/>
    <m/>
    <m/>
    <m/>
    <m/>
    <m/>
    <m/>
    <m/>
    <m/>
    <m/>
    <m/>
    <m/>
    <m/>
    <m/>
    <m/>
    <m/>
  </r>
  <r>
    <x v="131"/>
    <x v="39"/>
    <x v="150"/>
    <m/>
    <m/>
    <m/>
    <m/>
    <m/>
    <m/>
    <m/>
    <m/>
    <m/>
    <m/>
    <m/>
    <m/>
    <m/>
    <m/>
    <m/>
    <m/>
    <m/>
    <m/>
    <m/>
    <m/>
    <m/>
    <m/>
  </r>
  <r>
    <x v="131"/>
    <x v="39"/>
    <x v="150"/>
    <m/>
    <m/>
    <m/>
    <m/>
    <m/>
    <m/>
    <m/>
    <m/>
    <m/>
    <m/>
    <m/>
    <m/>
    <m/>
    <m/>
    <m/>
    <m/>
    <m/>
    <m/>
    <m/>
    <m/>
    <m/>
    <m/>
  </r>
  <r>
    <x v="131"/>
    <x v="39"/>
    <x v="150"/>
    <m/>
    <m/>
    <m/>
    <m/>
    <m/>
    <m/>
    <m/>
    <m/>
    <m/>
    <m/>
    <m/>
    <m/>
    <m/>
    <m/>
    <m/>
    <m/>
    <m/>
    <m/>
    <m/>
    <m/>
    <m/>
    <m/>
  </r>
  <r>
    <x v="131"/>
    <x v="39"/>
    <x v="150"/>
    <m/>
    <m/>
    <m/>
    <m/>
    <m/>
    <m/>
    <m/>
    <m/>
    <m/>
    <m/>
    <m/>
    <m/>
    <m/>
    <m/>
    <m/>
    <m/>
    <m/>
    <m/>
    <m/>
    <m/>
    <m/>
    <m/>
  </r>
  <r>
    <x v="131"/>
    <x v="39"/>
    <x v="150"/>
    <m/>
    <m/>
    <m/>
    <m/>
    <m/>
    <m/>
    <m/>
    <m/>
    <m/>
    <m/>
    <m/>
    <m/>
    <m/>
    <m/>
    <m/>
    <m/>
    <m/>
    <m/>
    <m/>
    <m/>
    <m/>
    <m/>
  </r>
  <r>
    <x v="131"/>
    <x v="39"/>
    <x v="150"/>
    <m/>
    <m/>
    <m/>
    <m/>
    <m/>
    <m/>
    <m/>
    <m/>
    <m/>
    <m/>
    <m/>
    <m/>
    <m/>
    <m/>
    <m/>
    <m/>
    <m/>
    <m/>
    <m/>
    <m/>
    <m/>
    <m/>
  </r>
  <r>
    <x v="131"/>
    <x v="39"/>
    <x v="150"/>
    <m/>
    <m/>
    <m/>
    <m/>
    <m/>
    <m/>
    <m/>
    <m/>
    <m/>
    <m/>
    <m/>
    <m/>
    <m/>
    <m/>
    <m/>
    <m/>
    <m/>
    <m/>
    <m/>
    <m/>
    <m/>
    <m/>
  </r>
  <r>
    <x v="131"/>
    <x v="39"/>
    <x v="150"/>
    <m/>
    <m/>
    <m/>
    <m/>
    <m/>
    <m/>
    <m/>
    <m/>
    <m/>
    <m/>
    <m/>
    <m/>
    <m/>
    <m/>
    <m/>
    <m/>
    <m/>
    <m/>
    <m/>
    <m/>
    <m/>
    <m/>
  </r>
  <r>
    <x v="131"/>
    <x v="39"/>
    <x v="150"/>
    <m/>
    <m/>
    <m/>
    <m/>
    <m/>
    <m/>
    <m/>
    <m/>
    <m/>
    <m/>
    <m/>
    <m/>
    <m/>
    <m/>
    <m/>
    <m/>
    <m/>
    <m/>
    <m/>
    <m/>
    <m/>
    <m/>
  </r>
  <r>
    <x v="131"/>
    <x v="39"/>
    <x v="150"/>
    <m/>
    <m/>
    <m/>
    <m/>
    <m/>
    <m/>
    <m/>
    <m/>
    <m/>
    <m/>
    <m/>
    <m/>
    <m/>
    <m/>
    <m/>
    <m/>
    <m/>
    <m/>
    <m/>
    <m/>
    <m/>
    <m/>
  </r>
  <r>
    <x v="131"/>
    <x v="39"/>
    <x v="150"/>
    <m/>
    <m/>
    <m/>
    <m/>
    <m/>
    <m/>
    <m/>
    <m/>
    <m/>
    <m/>
    <m/>
    <m/>
    <m/>
    <m/>
    <m/>
    <m/>
    <m/>
    <m/>
    <m/>
    <m/>
    <m/>
    <m/>
  </r>
  <r>
    <x v="131"/>
    <x v="39"/>
    <x v="150"/>
    <m/>
    <m/>
    <m/>
    <m/>
    <m/>
    <m/>
    <m/>
    <m/>
    <m/>
    <m/>
    <m/>
    <m/>
    <m/>
    <m/>
    <m/>
    <m/>
    <m/>
    <m/>
    <m/>
    <m/>
    <m/>
    <m/>
  </r>
  <r>
    <x v="131"/>
    <x v="39"/>
    <x v="150"/>
    <m/>
    <m/>
    <m/>
    <m/>
    <m/>
    <m/>
    <m/>
    <m/>
    <m/>
    <m/>
    <m/>
    <m/>
    <m/>
    <m/>
    <m/>
    <m/>
    <m/>
    <m/>
    <m/>
    <m/>
    <m/>
    <m/>
  </r>
  <r>
    <x v="131"/>
    <x v="39"/>
    <x v="150"/>
    <m/>
    <m/>
    <m/>
    <m/>
    <m/>
    <m/>
    <m/>
    <m/>
    <m/>
    <m/>
    <m/>
    <m/>
    <m/>
    <m/>
    <m/>
    <m/>
    <m/>
    <m/>
    <m/>
    <m/>
    <m/>
    <m/>
  </r>
  <r>
    <x v="131"/>
    <x v="39"/>
    <x v="150"/>
    <m/>
    <m/>
    <m/>
    <m/>
    <m/>
    <m/>
    <m/>
    <m/>
    <m/>
    <m/>
    <m/>
    <m/>
    <m/>
    <m/>
    <m/>
    <m/>
    <m/>
    <m/>
    <m/>
    <m/>
    <m/>
    <m/>
  </r>
  <r>
    <x v="131"/>
    <x v="39"/>
    <x v="150"/>
    <m/>
    <m/>
    <m/>
    <m/>
    <m/>
    <m/>
    <m/>
    <m/>
    <m/>
    <m/>
    <m/>
    <m/>
    <m/>
    <m/>
    <m/>
    <m/>
    <m/>
    <m/>
    <m/>
    <m/>
    <m/>
    <m/>
  </r>
  <r>
    <x v="131"/>
    <x v="39"/>
    <x v="150"/>
    <m/>
    <m/>
    <m/>
    <m/>
    <m/>
    <m/>
    <m/>
    <m/>
    <m/>
    <m/>
    <m/>
    <m/>
    <m/>
    <m/>
    <m/>
    <m/>
    <m/>
    <m/>
    <m/>
    <m/>
    <m/>
    <m/>
  </r>
  <r>
    <x v="131"/>
    <x v="39"/>
    <x v="150"/>
    <m/>
    <m/>
    <m/>
    <m/>
    <m/>
    <m/>
    <m/>
    <m/>
    <m/>
    <m/>
    <m/>
    <m/>
    <m/>
    <m/>
    <m/>
    <m/>
    <m/>
    <m/>
    <m/>
    <m/>
    <m/>
    <m/>
  </r>
  <r>
    <x v="131"/>
    <x v="39"/>
    <x v="150"/>
    <m/>
    <m/>
    <m/>
    <m/>
    <m/>
    <m/>
    <m/>
    <m/>
    <m/>
    <m/>
    <m/>
    <m/>
    <m/>
    <m/>
    <m/>
    <m/>
    <m/>
    <m/>
    <m/>
    <m/>
    <m/>
    <m/>
  </r>
  <r>
    <x v="131"/>
    <x v="39"/>
    <x v="150"/>
    <m/>
    <m/>
    <m/>
    <m/>
    <m/>
    <m/>
    <m/>
    <m/>
    <m/>
    <m/>
    <m/>
    <m/>
    <m/>
    <m/>
    <m/>
    <m/>
    <m/>
    <m/>
    <m/>
    <m/>
    <m/>
    <m/>
  </r>
  <r>
    <x v="131"/>
    <x v="39"/>
    <x v="150"/>
    <m/>
    <m/>
    <m/>
    <m/>
    <m/>
    <m/>
    <m/>
    <m/>
    <m/>
    <m/>
    <m/>
    <m/>
    <m/>
    <m/>
    <m/>
    <m/>
    <m/>
    <m/>
    <m/>
    <m/>
    <m/>
    <m/>
  </r>
  <r>
    <x v="131"/>
    <x v="39"/>
    <x v="150"/>
    <m/>
    <m/>
    <m/>
    <m/>
    <m/>
    <m/>
    <m/>
    <m/>
    <m/>
    <m/>
    <m/>
    <m/>
    <m/>
    <m/>
    <m/>
    <m/>
    <m/>
    <m/>
    <m/>
    <m/>
    <m/>
    <m/>
  </r>
  <r>
    <x v="131"/>
    <x v="39"/>
    <x v="150"/>
    <m/>
    <m/>
    <m/>
    <m/>
    <m/>
    <m/>
    <m/>
    <m/>
    <m/>
    <m/>
    <m/>
    <m/>
    <m/>
    <m/>
    <m/>
    <m/>
    <m/>
    <m/>
    <m/>
    <m/>
    <m/>
    <m/>
  </r>
  <r>
    <x v="131"/>
    <x v="39"/>
    <x v="150"/>
    <m/>
    <m/>
    <m/>
    <m/>
    <m/>
    <m/>
    <m/>
    <m/>
    <m/>
    <m/>
    <m/>
    <m/>
    <m/>
    <m/>
    <m/>
    <m/>
    <m/>
    <m/>
    <m/>
    <m/>
    <m/>
    <m/>
  </r>
  <r>
    <x v="131"/>
    <x v="39"/>
    <x v="150"/>
    <m/>
    <m/>
    <m/>
    <m/>
    <m/>
    <m/>
    <m/>
    <m/>
    <m/>
    <m/>
    <m/>
    <m/>
    <m/>
    <m/>
    <m/>
    <m/>
    <m/>
    <m/>
    <m/>
    <m/>
    <m/>
    <m/>
  </r>
  <r>
    <x v="131"/>
    <x v="39"/>
    <x v="150"/>
    <m/>
    <m/>
    <m/>
    <m/>
    <m/>
    <m/>
    <m/>
    <m/>
    <m/>
    <m/>
    <m/>
    <m/>
    <m/>
    <m/>
    <m/>
    <m/>
    <m/>
    <m/>
    <m/>
    <m/>
    <m/>
    <m/>
  </r>
  <r>
    <x v="131"/>
    <x v="39"/>
    <x v="150"/>
    <m/>
    <m/>
    <m/>
    <m/>
    <m/>
    <m/>
    <m/>
    <m/>
    <m/>
    <m/>
    <m/>
    <m/>
    <m/>
    <m/>
    <m/>
    <m/>
    <m/>
    <m/>
    <m/>
    <m/>
    <m/>
    <m/>
  </r>
  <r>
    <x v="131"/>
    <x v="39"/>
    <x v="150"/>
    <m/>
    <m/>
    <m/>
    <m/>
    <m/>
    <m/>
    <m/>
    <m/>
    <m/>
    <m/>
    <m/>
    <m/>
    <m/>
    <m/>
    <m/>
    <m/>
    <m/>
    <m/>
    <m/>
    <m/>
    <m/>
    <m/>
  </r>
  <r>
    <x v="131"/>
    <x v="39"/>
    <x v="150"/>
    <m/>
    <m/>
    <m/>
    <m/>
    <m/>
    <m/>
    <m/>
    <m/>
    <m/>
    <m/>
    <m/>
    <m/>
    <m/>
    <m/>
    <m/>
    <m/>
    <m/>
    <m/>
    <m/>
    <m/>
    <m/>
    <m/>
  </r>
  <r>
    <x v="131"/>
    <x v="39"/>
    <x v="150"/>
    <m/>
    <m/>
    <m/>
    <m/>
    <m/>
    <m/>
    <m/>
    <m/>
    <m/>
    <m/>
    <m/>
    <m/>
    <m/>
    <m/>
    <m/>
    <m/>
    <m/>
    <m/>
    <m/>
    <m/>
    <m/>
    <m/>
  </r>
  <r>
    <x v="131"/>
    <x v="39"/>
    <x v="150"/>
    <m/>
    <m/>
    <m/>
    <m/>
    <m/>
    <m/>
    <m/>
    <m/>
    <m/>
    <m/>
    <m/>
    <m/>
    <m/>
    <m/>
    <m/>
    <m/>
    <m/>
    <m/>
    <m/>
    <m/>
    <m/>
    <m/>
  </r>
  <r>
    <x v="131"/>
    <x v="39"/>
    <x v="150"/>
    <m/>
    <m/>
    <m/>
    <m/>
    <m/>
    <m/>
    <m/>
    <m/>
    <m/>
    <m/>
    <m/>
    <m/>
    <m/>
    <m/>
    <m/>
    <m/>
    <m/>
    <m/>
    <m/>
    <m/>
    <m/>
    <m/>
  </r>
  <r>
    <x v="131"/>
    <x v="39"/>
    <x v="150"/>
    <m/>
    <m/>
    <m/>
    <m/>
    <m/>
    <m/>
    <m/>
    <m/>
    <m/>
    <m/>
    <m/>
    <m/>
    <m/>
    <m/>
    <m/>
    <m/>
    <m/>
    <m/>
    <m/>
    <m/>
    <m/>
    <m/>
  </r>
  <r>
    <x v="131"/>
    <x v="39"/>
    <x v="150"/>
    <m/>
    <m/>
    <m/>
    <m/>
    <m/>
    <m/>
    <m/>
    <m/>
    <m/>
    <m/>
    <m/>
    <m/>
    <m/>
    <m/>
    <m/>
    <m/>
    <m/>
    <m/>
    <m/>
    <m/>
    <m/>
    <m/>
  </r>
  <r>
    <x v="131"/>
    <x v="39"/>
    <x v="150"/>
    <m/>
    <m/>
    <m/>
    <m/>
    <m/>
    <m/>
    <m/>
    <m/>
    <m/>
    <m/>
    <m/>
    <m/>
    <m/>
    <m/>
    <m/>
    <m/>
    <m/>
    <m/>
    <m/>
    <m/>
    <m/>
    <m/>
  </r>
  <r>
    <x v="131"/>
    <x v="39"/>
    <x v="150"/>
    <m/>
    <m/>
    <m/>
    <m/>
    <m/>
    <m/>
    <m/>
    <m/>
    <m/>
    <m/>
    <m/>
    <m/>
    <m/>
    <m/>
    <m/>
    <m/>
    <m/>
    <m/>
    <m/>
    <m/>
    <m/>
    <m/>
  </r>
  <r>
    <x v="131"/>
    <x v="39"/>
    <x v="150"/>
    <m/>
    <m/>
    <m/>
    <m/>
    <m/>
    <m/>
    <m/>
    <m/>
    <m/>
    <m/>
    <m/>
    <m/>
    <m/>
    <m/>
    <m/>
    <m/>
    <m/>
    <m/>
    <m/>
    <m/>
    <m/>
    <m/>
  </r>
  <r>
    <x v="131"/>
    <x v="39"/>
    <x v="150"/>
    <m/>
    <m/>
    <m/>
    <m/>
    <m/>
    <m/>
    <m/>
    <m/>
    <m/>
    <m/>
    <m/>
    <m/>
    <m/>
    <m/>
    <m/>
    <m/>
    <m/>
    <m/>
    <m/>
    <m/>
    <m/>
    <m/>
  </r>
  <r>
    <x v="131"/>
    <x v="39"/>
    <x v="150"/>
    <m/>
    <m/>
    <m/>
    <m/>
    <m/>
    <m/>
    <m/>
    <m/>
    <m/>
    <m/>
    <m/>
    <m/>
    <m/>
    <m/>
    <m/>
    <m/>
    <m/>
    <m/>
    <m/>
    <m/>
    <m/>
    <m/>
  </r>
  <r>
    <x v="131"/>
    <x v="39"/>
    <x v="150"/>
    <m/>
    <m/>
    <m/>
    <m/>
    <m/>
    <m/>
    <m/>
    <m/>
    <m/>
    <m/>
    <m/>
    <m/>
    <m/>
    <m/>
    <m/>
    <m/>
    <m/>
    <m/>
    <m/>
    <m/>
    <m/>
    <m/>
  </r>
  <r>
    <x v="131"/>
    <x v="39"/>
    <x v="150"/>
    <m/>
    <m/>
    <m/>
    <m/>
    <m/>
    <m/>
    <m/>
    <m/>
    <m/>
    <m/>
    <m/>
    <m/>
    <m/>
    <m/>
    <m/>
    <m/>
    <m/>
    <m/>
    <m/>
    <m/>
    <m/>
    <m/>
  </r>
  <r>
    <x v="131"/>
    <x v="39"/>
    <x v="150"/>
    <m/>
    <m/>
    <m/>
    <m/>
    <m/>
    <m/>
    <m/>
    <m/>
    <m/>
    <m/>
    <m/>
    <m/>
    <m/>
    <m/>
    <m/>
    <m/>
    <m/>
    <m/>
    <m/>
    <m/>
    <m/>
    <m/>
  </r>
  <r>
    <x v="131"/>
    <x v="39"/>
    <x v="150"/>
    <m/>
    <m/>
    <m/>
    <m/>
    <m/>
    <m/>
    <m/>
    <m/>
    <m/>
    <m/>
    <m/>
    <m/>
    <m/>
    <m/>
    <m/>
    <m/>
    <m/>
    <m/>
    <m/>
    <m/>
    <m/>
    <m/>
  </r>
  <r>
    <x v="131"/>
    <x v="39"/>
    <x v="150"/>
    <m/>
    <m/>
    <m/>
    <m/>
    <m/>
    <m/>
    <m/>
    <m/>
    <m/>
    <m/>
    <m/>
    <m/>
    <m/>
    <m/>
    <m/>
    <m/>
    <m/>
    <m/>
    <m/>
    <m/>
    <m/>
    <m/>
  </r>
  <r>
    <x v="131"/>
    <x v="39"/>
    <x v="150"/>
    <m/>
    <m/>
    <m/>
    <m/>
    <m/>
    <m/>
    <m/>
    <m/>
    <m/>
    <m/>
    <m/>
    <m/>
    <m/>
    <m/>
    <m/>
    <m/>
    <m/>
    <m/>
    <m/>
    <m/>
    <m/>
    <m/>
  </r>
  <r>
    <x v="131"/>
    <x v="39"/>
    <x v="150"/>
    <m/>
    <m/>
    <m/>
    <m/>
    <m/>
    <m/>
    <m/>
    <m/>
    <m/>
    <m/>
    <m/>
    <m/>
    <m/>
    <m/>
    <m/>
    <m/>
    <m/>
    <m/>
    <m/>
    <m/>
    <m/>
    <m/>
  </r>
  <r>
    <x v="131"/>
    <x v="39"/>
    <x v="150"/>
    <m/>
    <m/>
    <m/>
    <m/>
    <m/>
    <m/>
    <m/>
    <m/>
    <m/>
    <m/>
    <m/>
    <m/>
    <m/>
    <m/>
    <m/>
    <m/>
    <m/>
    <m/>
    <m/>
    <m/>
    <m/>
    <m/>
  </r>
  <r>
    <x v="131"/>
    <x v="39"/>
    <x v="150"/>
    <m/>
    <m/>
    <m/>
    <m/>
    <m/>
    <m/>
    <m/>
    <m/>
    <m/>
    <m/>
    <m/>
    <m/>
    <m/>
    <m/>
    <m/>
    <m/>
    <m/>
    <m/>
    <m/>
    <m/>
    <m/>
    <m/>
  </r>
  <r>
    <x v="131"/>
    <x v="39"/>
    <x v="150"/>
    <m/>
    <m/>
    <m/>
    <m/>
    <m/>
    <m/>
    <m/>
    <m/>
    <m/>
    <m/>
    <m/>
    <m/>
    <m/>
    <m/>
    <m/>
    <m/>
    <m/>
    <m/>
    <m/>
    <m/>
    <m/>
    <m/>
  </r>
  <r>
    <x v="131"/>
    <x v="39"/>
    <x v="150"/>
    <m/>
    <m/>
    <m/>
    <m/>
    <m/>
    <m/>
    <m/>
    <m/>
    <m/>
    <m/>
    <m/>
    <m/>
    <m/>
    <m/>
    <m/>
    <m/>
    <m/>
    <m/>
    <m/>
    <m/>
    <m/>
    <m/>
  </r>
  <r>
    <x v="131"/>
    <x v="39"/>
    <x v="150"/>
    <m/>
    <m/>
    <m/>
    <m/>
    <m/>
    <m/>
    <m/>
    <m/>
    <m/>
    <m/>
    <m/>
    <m/>
    <m/>
    <m/>
    <m/>
    <m/>
    <m/>
    <m/>
    <m/>
    <m/>
    <m/>
    <m/>
  </r>
  <r>
    <x v="131"/>
    <x v="39"/>
    <x v="150"/>
    <m/>
    <m/>
    <m/>
    <m/>
    <m/>
    <m/>
    <m/>
    <m/>
    <m/>
    <m/>
    <m/>
    <m/>
    <m/>
    <m/>
    <m/>
    <m/>
    <m/>
    <m/>
    <m/>
    <m/>
    <m/>
    <m/>
  </r>
  <r>
    <x v="131"/>
    <x v="39"/>
    <x v="150"/>
    <m/>
    <m/>
    <m/>
    <m/>
    <m/>
    <m/>
    <m/>
    <m/>
    <m/>
    <m/>
    <m/>
    <m/>
    <m/>
    <m/>
    <m/>
    <m/>
    <m/>
    <m/>
    <m/>
    <m/>
    <m/>
    <m/>
  </r>
  <r>
    <x v="131"/>
    <x v="39"/>
    <x v="150"/>
    <m/>
    <m/>
    <m/>
    <m/>
    <m/>
    <m/>
    <m/>
    <m/>
    <m/>
    <m/>
    <m/>
    <m/>
    <m/>
    <m/>
    <m/>
    <m/>
    <m/>
    <m/>
    <m/>
    <m/>
    <m/>
    <m/>
  </r>
  <r>
    <x v="131"/>
    <x v="39"/>
    <x v="150"/>
    <m/>
    <m/>
    <m/>
    <m/>
    <m/>
    <m/>
    <m/>
    <m/>
    <m/>
    <m/>
    <m/>
    <m/>
    <m/>
    <m/>
    <m/>
    <m/>
    <m/>
    <m/>
    <m/>
    <m/>
    <m/>
    <m/>
  </r>
  <r>
    <x v="131"/>
    <x v="39"/>
    <x v="150"/>
    <m/>
    <m/>
    <m/>
    <m/>
    <m/>
    <m/>
    <m/>
    <m/>
    <m/>
    <m/>
    <m/>
    <m/>
    <m/>
    <m/>
    <m/>
    <m/>
    <m/>
    <m/>
    <m/>
    <m/>
    <m/>
    <m/>
  </r>
  <r>
    <x v="131"/>
    <x v="39"/>
    <x v="150"/>
    <m/>
    <m/>
    <m/>
    <m/>
    <m/>
    <m/>
    <m/>
    <m/>
    <m/>
    <m/>
    <m/>
    <m/>
    <m/>
    <m/>
    <m/>
    <m/>
    <m/>
    <m/>
    <m/>
    <m/>
    <m/>
    <m/>
  </r>
  <r>
    <x v="131"/>
    <x v="39"/>
    <x v="150"/>
    <m/>
    <m/>
    <m/>
    <m/>
    <m/>
    <m/>
    <m/>
    <m/>
    <m/>
    <m/>
    <m/>
    <m/>
    <m/>
    <m/>
    <m/>
    <m/>
    <m/>
    <m/>
    <m/>
    <m/>
    <m/>
    <m/>
  </r>
  <r>
    <x v="131"/>
    <x v="39"/>
    <x v="150"/>
    <m/>
    <m/>
    <m/>
    <m/>
    <m/>
    <m/>
    <m/>
    <m/>
    <m/>
    <m/>
    <m/>
    <m/>
    <m/>
    <m/>
    <m/>
    <m/>
    <m/>
    <m/>
    <m/>
    <m/>
    <m/>
    <m/>
  </r>
  <r>
    <x v="131"/>
    <x v="39"/>
    <x v="150"/>
    <m/>
    <m/>
    <m/>
    <m/>
    <m/>
    <m/>
    <m/>
    <m/>
    <m/>
    <m/>
    <m/>
    <m/>
    <m/>
    <m/>
    <m/>
    <m/>
    <m/>
    <m/>
    <m/>
    <m/>
    <m/>
    <m/>
  </r>
  <r>
    <x v="131"/>
    <x v="39"/>
    <x v="150"/>
    <m/>
    <m/>
    <m/>
    <m/>
    <m/>
    <m/>
    <m/>
    <m/>
    <m/>
    <m/>
    <m/>
    <m/>
    <m/>
    <m/>
    <m/>
    <m/>
    <m/>
    <m/>
    <m/>
    <m/>
    <m/>
    <m/>
  </r>
  <r>
    <x v="131"/>
    <x v="39"/>
    <x v="150"/>
    <m/>
    <m/>
    <m/>
    <m/>
    <m/>
    <m/>
    <m/>
    <m/>
    <m/>
    <m/>
    <m/>
    <m/>
    <m/>
    <m/>
    <m/>
    <m/>
    <m/>
    <m/>
    <m/>
    <m/>
    <m/>
    <m/>
  </r>
  <r>
    <x v="131"/>
    <x v="39"/>
    <x v="150"/>
    <m/>
    <m/>
    <m/>
    <m/>
    <m/>
    <m/>
    <m/>
    <m/>
    <m/>
    <m/>
    <m/>
    <m/>
    <m/>
    <m/>
    <m/>
    <m/>
    <m/>
    <m/>
    <m/>
    <m/>
    <m/>
    <m/>
  </r>
  <r>
    <x v="131"/>
    <x v="39"/>
    <x v="150"/>
    <m/>
    <m/>
    <m/>
    <m/>
    <m/>
    <m/>
    <m/>
    <m/>
    <m/>
    <m/>
    <m/>
    <m/>
    <m/>
    <m/>
    <m/>
    <m/>
    <m/>
    <m/>
    <m/>
    <m/>
    <m/>
    <m/>
  </r>
  <r>
    <x v="131"/>
    <x v="39"/>
    <x v="150"/>
    <m/>
    <m/>
    <m/>
    <m/>
    <m/>
    <m/>
    <m/>
    <m/>
    <m/>
    <m/>
    <m/>
    <m/>
    <m/>
    <m/>
    <m/>
    <m/>
    <m/>
    <m/>
    <m/>
    <m/>
    <m/>
    <m/>
  </r>
  <r>
    <x v="131"/>
    <x v="39"/>
    <x v="150"/>
    <m/>
    <m/>
    <m/>
    <m/>
    <m/>
    <m/>
    <m/>
    <m/>
    <m/>
    <m/>
    <m/>
    <m/>
    <m/>
    <m/>
    <m/>
    <m/>
    <m/>
    <m/>
    <m/>
    <m/>
    <m/>
    <m/>
  </r>
  <r>
    <x v="131"/>
    <x v="39"/>
    <x v="150"/>
    <m/>
    <m/>
    <m/>
    <m/>
    <m/>
    <m/>
    <m/>
    <m/>
    <m/>
    <m/>
    <m/>
    <m/>
    <m/>
    <m/>
    <m/>
    <m/>
    <m/>
    <m/>
    <m/>
    <m/>
    <m/>
    <m/>
  </r>
  <r>
    <x v="131"/>
    <x v="39"/>
    <x v="150"/>
    <m/>
    <m/>
    <m/>
    <m/>
    <m/>
    <m/>
    <m/>
    <m/>
    <m/>
    <m/>
    <m/>
    <m/>
    <m/>
    <m/>
    <m/>
    <m/>
    <m/>
    <m/>
    <m/>
    <m/>
    <m/>
    <m/>
  </r>
  <r>
    <x v="131"/>
    <x v="39"/>
    <x v="150"/>
    <m/>
    <m/>
    <m/>
    <m/>
    <m/>
    <m/>
    <m/>
    <m/>
    <m/>
    <m/>
    <m/>
    <m/>
    <m/>
    <m/>
    <m/>
    <m/>
    <m/>
    <m/>
    <m/>
    <m/>
    <m/>
    <m/>
  </r>
  <r>
    <x v="131"/>
    <x v="39"/>
    <x v="150"/>
    <m/>
    <m/>
    <m/>
    <m/>
    <m/>
    <m/>
    <m/>
    <m/>
    <m/>
    <m/>
    <m/>
    <m/>
    <m/>
    <m/>
    <m/>
    <m/>
    <m/>
    <m/>
    <m/>
    <m/>
    <m/>
    <m/>
  </r>
  <r>
    <x v="131"/>
    <x v="39"/>
    <x v="150"/>
    <m/>
    <m/>
    <m/>
    <m/>
    <m/>
    <m/>
    <m/>
    <m/>
    <m/>
    <m/>
    <m/>
    <m/>
    <m/>
    <m/>
    <m/>
    <m/>
    <m/>
    <m/>
    <m/>
    <m/>
    <m/>
    <m/>
  </r>
  <r>
    <x v="131"/>
    <x v="39"/>
    <x v="150"/>
    <m/>
    <m/>
    <m/>
    <m/>
    <m/>
    <m/>
    <m/>
    <m/>
    <m/>
    <m/>
    <m/>
    <m/>
    <m/>
    <m/>
    <m/>
    <m/>
    <m/>
    <m/>
    <m/>
    <m/>
    <m/>
    <m/>
  </r>
  <r>
    <x v="131"/>
    <x v="39"/>
    <x v="150"/>
    <m/>
    <m/>
    <m/>
    <m/>
    <m/>
    <m/>
    <m/>
    <m/>
    <m/>
    <m/>
    <m/>
    <m/>
    <m/>
    <m/>
    <m/>
    <m/>
    <m/>
    <m/>
    <m/>
    <m/>
    <m/>
    <m/>
  </r>
  <r>
    <x v="131"/>
    <x v="39"/>
    <x v="150"/>
    <m/>
    <m/>
    <m/>
    <m/>
    <m/>
    <m/>
    <m/>
    <m/>
    <m/>
    <m/>
    <m/>
    <m/>
    <m/>
    <m/>
    <m/>
    <m/>
    <m/>
    <m/>
    <m/>
    <m/>
    <m/>
    <m/>
  </r>
  <r>
    <x v="131"/>
    <x v="39"/>
    <x v="150"/>
    <m/>
    <m/>
    <m/>
    <m/>
    <m/>
    <m/>
    <m/>
    <m/>
    <m/>
    <m/>
    <m/>
    <m/>
    <m/>
    <m/>
    <m/>
    <m/>
    <m/>
    <m/>
    <m/>
    <m/>
    <m/>
    <m/>
  </r>
  <r>
    <x v="131"/>
    <x v="39"/>
    <x v="150"/>
    <m/>
    <m/>
    <m/>
    <m/>
    <m/>
    <m/>
    <m/>
    <m/>
    <m/>
    <m/>
    <m/>
    <m/>
    <m/>
    <m/>
    <m/>
    <m/>
    <m/>
    <m/>
    <m/>
    <m/>
    <m/>
    <m/>
  </r>
  <r>
    <x v="131"/>
    <x v="39"/>
    <x v="150"/>
    <m/>
    <m/>
    <m/>
    <m/>
    <m/>
    <m/>
    <m/>
    <m/>
    <m/>
    <m/>
    <m/>
    <m/>
    <m/>
    <m/>
    <m/>
    <m/>
    <m/>
    <m/>
    <m/>
    <m/>
    <m/>
    <m/>
  </r>
  <r>
    <x v="131"/>
    <x v="39"/>
    <x v="150"/>
    <m/>
    <m/>
    <m/>
    <m/>
    <m/>
    <m/>
    <m/>
    <m/>
    <m/>
    <m/>
    <m/>
    <m/>
    <m/>
    <m/>
    <m/>
    <m/>
    <m/>
    <m/>
    <m/>
    <m/>
    <m/>
    <m/>
  </r>
  <r>
    <x v="131"/>
    <x v="39"/>
    <x v="150"/>
    <m/>
    <m/>
    <m/>
    <m/>
    <m/>
    <m/>
    <m/>
    <m/>
    <m/>
    <m/>
    <m/>
    <m/>
    <m/>
    <m/>
    <m/>
    <m/>
    <m/>
    <m/>
    <m/>
    <m/>
    <m/>
    <m/>
  </r>
  <r>
    <x v="131"/>
    <x v="39"/>
    <x v="150"/>
    <m/>
    <m/>
    <m/>
    <m/>
    <m/>
    <m/>
    <m/>
    <m/>
    <m/>
    <m/>
    <m/>
    <m/>
    <m/>
    <m/>
    <m/>
    <m/>
    <m/>
    <m/>
    <m/>
    <m/>
    <m/>
    <m/>
  </r>
  <r>
    <x v="131"/>
    <x v="39"/>
    <x v="150"/>
    <m/>
    <m/>
    <m/>
    <m/>
    <m/>
    <m/>
    <m/>
    <m/>
    <m/>
    <m/>
    <m/>
    <m/>
    <m/>
    <m/>
    <m/>
    <m/>
    <m/>
    <m/>
    <m/>
    <m/>
    <m/>
    <m/>
  </r>
  <r>
    <x v="131"/>
    <x v="39"/>
    <x v="150"/>
    <m/>
    <m/>
    <m/>
    <m/>
    <m/>
    <m/>
    <m/>
    <m/>
    <m/>
    <m/>
    <m/>
    <m/>
    <m/>
    <m/>
    <m/>
    <m/>
    <m/>
    <m/>
    <m/>
    <m/>
    <m/>
    <m/>
  </r>
  <r>
    <x v="131"/>
    <x v="39"/>
    <x v="150"/>
    <m/>
    <m/>
    <m/>
    <m/>
    <m/>
    <m/>
    <m/>
    <m/>
    <m/>
    <m/>
    <m/>
    <m/>
    <m/>
    <m/>
    <m/>
    <m/>
    <m/>
    <m/>
    <m/>
    <m/>
    <m/>
    <m/>
  </r>
  <r>
    <x v="131"/>
    <x v="39"/>
    <x v="150"/>
    <m/>
    <m/>
    <m/>
    <m/>
    <m/>
    <m/>
    <m/>
    <m/>
    <m/>
    <m/>
    <m/>
    <m/>
    <m/>
    <m/>
    <m/>
    <m/>
    <m/>
    <m/>
    <m/>
    <m/>
    <m/>
    <m/>
  </r>
  <r>
    <x v="131"/>
    <x v="39"/>
    <x v="150"/>
    <m/>
    <m/>
    <m/>
    <m/>
    <m/>
    <m/>
    <m/>
    <m/>
    <m/>
    <m/>
    <m/>
    <m/>
    <m/>
    <m/>
    <m/>
    <m/>
    <m/>
    <m/>
    <m/>
    <m/>
    <m/>
    <m/>
  </r>
  <r>
    <x v="131"/>
    <x v="39"/>
    <x v="150"/>
    <m/>
    <m/>
    <m/>
    <m/>
    <m/>
    <m/>
    <m/>
    <m/>
    <m/>
    <m/>
    <m/>
    <m/>
    <m/>
    <m/>
    <m/>
    <m/>
    <m/>
    <m/>
    <m/>
    <m/>
    <m/>
    <m/>
  </r>
  <r>
    <x v="131"/>
    <x v="39"/>
    <x v="150"/>
    <m/>
    <m/>
    <m/>
    <m/>
    <m/>
    <m/>
    <m/>
    <m/>
    <m/>
    <m/>
    <m/>
    <m/>
    <m/>
    <m/>
    <m/>
    <m/>
    <m/>
    <m/>
    <m/>
    <m/>
    <m/>
    <m/>
  </r>
  <r>
    <x v="131"/>
    <x v="39"/>
    <x v="150"/>
    <m/>
    <m/>
    <m/>
    <m/>
    <m/>
    <m/>
    <m/>
    <m/>
    <m/>
    <m/>
    <m/>
    <m/>
    <m/>
    <m/>
    <m/>
    <m/>
    <m/>
    <m/>
    <m/>
    <m/>
    <m/>
    <m/>
  </r>
  <r>
    <x v="131"/>
    <x v="39"/>
    <x v="150"/>
    <m/>
    <m/>
    <m/>
    <m/>
    <m/>
    <m/>
    <m/>
    <m/>
    <m/>
    <m/>
    <m/>
    <m/>
    <m/>
    <m/>
    <m/>
    <m/>
    <m/>
    <m/>
    <m/>
    <m/>
    <m/>
    <m/>
  </r>
  <r>
    <x v="131"/>
    <x v="39"/>
    <x v="150"/>
    <m/>
    <m/>
    <m/>
    <m/>
    <m/>
    <m/>
    <m/>
    <m/>
    <m/>
    <m/>
    <m/>
    <m/>
    <m/>
    <m/>
    <m/>
    <m/>
    <m/>
    <m/>
    <m/>
    <m/>
    <m/>
    <m/>
  </r>
  <r>
    <x v="131"/>
    <x v="39"/>
    <x v="150"/>
    <m/>
    <m/>
    <m/>
    <m/>
    <m/>
    <m/>
    <m/>
    <m/>
    <m/>
    <m/>
    <m/>
    <m/>
    <m/>
    <m/>
    <m/>
    <m/>
    <m/>
    <m/>
    <m/>
    <m/>
    <m/>
    <m/>
  </r>
  <r>
    <x v="131"/>
    <x v="39"/>
    <x v="150"/>
    <m/>
    <m/>
    <m/>
    <m/>
    <m/>
    <m/>
    <m/>
    <m/>
    <m/>
    <m/>
    <m/>
    <m/>
    <m/>
    <m/>
    <m/>
    <m/>
    <m/>
    <m/>
    <m/>
    <m/>
    <m/>
    <m/>
  </r>
  <r>
    <x v="131"/>
    <x v="39"/>
    <x v="150"/>
    <m/>
    <m/>
    <m/>
    <m/>
    <m/>
    <m/>
    <m/>
    <m/>
    <m/>
    <m/>
    <m/>
    <m/>
    <m/>
    <m/>
    <m/>
    <m/>
    <m/>
    <m/>
    <m/>
    <m/>
    <m/>
    <m/>
  </r>
  <r>
    <x v="131"/>
    <x v="39"/>
    <x v="150"/>
    <m/>
    <m/>
    <m/>
    <m/>
    <m/>
    <m/>
    <m/>
    <m/>
    <m/>
    <m/>
    <m/>
    <m/>
    <m/>
    <m/>
    <m/>
    <m/>
    <m/>
    <m/>
    <m/>
    <m/>
    <m/>
    <m/>
  </r>
  <r>
    <x v="131"/>
    <x v="39"/>
    <x v="150"/>
    <m/>
    <m/>
    <m/>
    <m/>
    <m/>
    <m/>
    <m/>
    <m/>
    <m/>
    <m/>
    <m/>
    <m/>
    <m/>
    <m/>
    <m/>
    <m/>
    <m/>
    <m/>
    <m/>
    <m/>
    <m/>
    <m/>
  </r>
  <r>
    <x v="131"/>
    <x v="39"/>
    <x v="150"/>
    <m/>
    <m/>
    <m/>
    <m/>
    <m/>
    <m/>
    <m/>
    <m/>
    <m/>
    <m/>
    <m/>
    <m/>
    <m/>
    <m/>
    <m/>
    <m/>
    <m/>
    <m/>
    <m/>
    <m/>
    <m/>
    <m/>
  </r>
  <r>
    <x v="131"/>
    <x v="39"/>
    <x v="150"/>
    <m/>
    <m/>
    <m/>
    <m/>
    <m/>
    <m/>
    <m/>
    <m/>
    <m/>
    <m/>
    <m/>
    <m/>
    <m/>
    <m/>
    <m/>
    <m/>
    <m/>
    <m/>
    <m/>
    <m/>
    <m/>
    <m/>
  </r>
  <r>
    <x v="131"/>
    <x v="39"/>
    <x v="150"/>
    <m/>
    <m/>
    <m/>
    <m/>
    <m/>
    <m/>
    <m/>
    <m/>
    <m/>
    <m/>
    <m/>
    <m/>
    <m/>
    <m/>
    <m/>
    <m/>
    <m/>
    <m/>
    <m/>
    <m/>
    <m/>
    <m/>
  </r>
  <r>
    <x v="131"/>
    <x v="39"/>
    <x v="150"/>
    <m/>
    <m/>
    <m/>
    <m/>
    <m/>
    <m/>
    <m/>
    <m/>
    <m/>
    <m/>
    <m/>
    <m/>
    <m/>
    <m/>
    <m/>
    <m/>
    <m/>
    <m/>
    <m/>
    <m/>
    <m/>
    <m/>
  </r>
  <r>
    <x v="131"/>
    <x v="39"/>
    <x v="150"/>
    <m/>
    <m/>
    <m/>
    <m/>
    <m/>
    <m/>
    <m/>
    <m/>
    <m/>
    <m/>
    <m/>
    <m/>
    <m/>
    <m/>
    <m/>
    <m/>
    <m/>
    <m/>
    <m/>
    <m/>
    <m/>
    <m/>
  </r>
  <r>
    <x v="131"/>
    <x v="39"/>
    <x v="150"/>
    <m/>
    <m/>
    <m/>
    <m/>
    <m/>
    <m/>
    <m/>
    <m/>
    <m/>
    <m/>
    <m/>
    <m/>
    <m/>
    <m/>
    <m/>
    <m/>
    <m/>
    <m/>
    <m/>
    <m/>
    <m/>
    <m/>
  </r>
  <r>
    <x v="131"/>
    <x v="39"/>
    <x v="150"/>
    <m/>
    <m/>
    <m/>
    <m/>
    <m/>
    <m/>
    <m/>
    <m/>
    <m/>
    <m/>
    <m/>
    <m/>
    <m/>
    <m/>
    <m/>
    <m/>
    <m/>
    <m/>
    <m/>
    <m/>
    <m/>
    <m/>
  </r>
  <r>
    <x v="131"/>
    <x v="39"/>
    <x v="150"/>
    <m/>
    <m/>
    <m/>
    <m/>
    <m/>
    <m/>
    <m/>
    <m/>
    <m/>
    <m/>
    <m/>
    <m/>
    <m/>
    <m/>
    <m/>
    <m/>
    <m/>
    <m/>
    <m/>
    <m/>
    <m/>
    <m/>
  </r>
  <r>
    <x v="131"/>
    <x v="39"/>
    <x v="150"/>
    <m/>
    <m/>
    <m/>
    <m/>
    <m/>
    <m/>
    <m/>
    <m/>
    <m/>
    <m/>
    <m/>
    <m/>
    <m/>
    <m/>
    <m/>
    <m/>
    <m/>
    <m/>
    <m/>
    <m/>
    <m/>
    <m/>
  </r>
  <r>
    <x v="131"/>
    <x v="39"/>
    <x v="150"/>
    <m/>
    <m/>
    <m/>
    <m/>
    <m/>
    <m/>
    <m/>
    <m/>
    <m/>
    <m/>
    <m/>
    <m/>
    <m/>
    <m/>
    <m/>
    <m/>
    <m/>
    <m/>
    <m/>
    <m/>
    <m/>
    <m/>
  </r>
  <r>
    <x v="131"/>
    <x v="39"/>
    <x v="150"/>
    <m/>
    <m/>
    <m/>
    <m/>
    <m/>
    <m/>
    <m/>
    <m/>
    <m/>
    <m/>
    <m/>
    <m/>
    <m/>
    <m/>
    <m/>
    <m/>
    <m/>
    <m/>
    <m/>
    <m/>
    <m/>
    <m/>
  </r>
  <r>
    <x v="131"/>
    <x v="39"/>
    <x v="150"/>
    <m/>
    <m/>
    <m/>
    <m/>
    <m/>
    <m/>
    <m/>
    <m/>
    <m/>
    <m/>
    <m/>
    <m/>
    <m/>
    <m/>
    <m/>
    <m/>
    <m/>
    <m/>
    <m/>
    <m/>
    <m/>
    <m/>
  </r>
  <r>
    <x v="131"/>
    <x v="39"/>
    <x v="150"/>
    <m/>
    <m/>
    <m/>
    <m/>
    <m/>
    <m/>
    <m/>
    <m/>
    <m/>
    <m/>
    <m/>
    <m/>
    <m/>
    <m/>
    <m/>
    <m/>
    <m/>
    <m/>
    <m/>
    <m/>
    <m/>
    <m/>
  </r>
  <r>
    <x v="131"/>
    <x v="39"/>
    <x v="150"/>
    <m/>
    <m/>
    <m/>
    <m/>
    <m/>
    <m/>
    <m/>
    <m/>
    <m/>
    <m/>
    <m/>
    <m/>
    <m/>
    <m/>
    <m/>
    <m/>
    <m/>
    <m/>
    <m/>
    <m/>
    <m/>
    <m/>
  </r>
  <r>
    <x v="131"/>
    <x v="39"/>
    <x v="150"/>
    <m/>
    <m/>
    <m/>
    <m/>
    <m/>
    <m/>
    <m/>
    <m/>
    <m/>
    <m/>
    <m/>
    <m/>
    <m/>
    <m/>
    <m/>
    <m/>
    <m/>
    <m/>
    <m/>
    <m/>
    <m/>
    <m/>
  </r>
  <r>
    <x v="131"/>
    <x v="39"/>
    <x v="150"/>
    <m/>
    <m/>
    <m/>
    <m/>
    <m/>
    <m/>
    <m/>
    <m/>
    <m/>
    <m/>
    <m/>
    <m/>
    <m/>
    <m/>
    <m/>
    <m/>
    <m/>
    <m/>
    <m/>
    <m/>
    <m/>
    <m/>
  </r>
  <r>
    <x v="131"/>
    <x v="39"/>
    <x v="150"/>
    <m/>
    <m/>
    <m/>
    <m/>
    <m/>
    <m/>
    <m/>
    <m/>
    <m/>
    <m/>
    <m/>
    <m/>
    <m/>
    <m/>
    <m/>
    <m/>
    <m/>
    <m/>
    <m/>
    <m/>
    <m/>
    <m/>
  </r>
  <r>
    <x v="131"/>
    <x v="39"/>
    <x v="150"/>
    <m/>
    <m/>
    <m/>
    <m/>
    <m/>
    <m/>
    <m/>
    <m/>
    <m/>
    <m/>
    <m/>
    <m/>
    <m/>
    <m/>
    <m/>
    <m/>
    <m/>
    <m/>
    <m/>
    <m/>
    <m/>
    <m/>
  </r>
  <r>
    <x v="131"/>
    <x v="39"/>
    <x v="150"/>
    <m/>
    <m/>
    <m/>
    <m/>
    <m/>
    <m/>
    <m/>
    <m/>
    <m/>
    <m/>
    <m/>
    <m/>
    <m/>
    <m/>
    <m/>
    <m/>
    <m/>
    <m/>
    <m/>
    <m/>
    <m/>
    <m/>
  </r>
  <r>
    <x v="131"/>
    <x v="39"/>
    <x v="150"/>
    <m/>
    <m/>
    <m/>
    <m/>
    <m/>
    <m/>
    <m/>
    <m/>
    <m/>
    <m/>
    <m/>
    <m/>
    <m/>
    <m/>
    <m/>
    <m/>
    <m/>
    <m/>
    <m/>
    <m/>
    <m/>
    <m/>
  </r>
  <r>
    <x v="131"/>
    <x v="39"/>
    <x v="150"/>
    <m/>
    <m/>
    <m/>
    <m/>
    <m/>
    <m/>
    <m/>
    <m/>
    <m/>
    <m/>
    <m/>
    <m/>
    <m/>
    <m/>
    <m/>
    <m/>
    <m/>
    <m/>
    <m/>
    <m/>
    <m/>
    <m/>
  </r>
  <r>
    <x v="131"/>
    <x v="39"/>
    <x v="150"/>
    <m/>
    <m/>
    <m/>
    <m/>
    <m/>
    <m/>
    <m/>
    <m/>
    <m/>
    <m/>
    <m/>
    <m/>
    <m/>
    <m/>
    <m/>
    <m/>
    <m/>
    <m/>
    <m/>
    <m/>
    <m/>
    <m/>
  </r>
  <r>
    <x v="131"/>
    <x v="39"/>
    <x v="150"/>
    <m/>
    <m/>
    <m/>
    <m/>
    <m/>
    <m/>
    <m/>
    <m/>
    <m/>
    <m/>
    <m/>
    <m/>
    <m/>
    <m/>
    <m/>
    <m/>
    <m/>
    <m/>
    <m/>
    <m/>
    <m/>
    <m/>
  </r>
  <r>
    <x v="131"/>
    <x v="39"/>
    <x v="150"/>
    <m/>
    <m/>
    <m/>
    <m/>
    <m/>
    <m/>
    <m/>
    <m/>
    <m/>
    <m/>
    <m/>
    <m/>
    <m/>
    <m/>
    <m/>
    <m/>
    <m/>
    <m/>
    <m/>
    <m/>
    <m/>
    <m/>
  </r>
  <r>
    <x v="131"/>
    <x v="39"/>
    <x v="150"/>
    <m/>
    <m/>
    <m/>
    <m/>
    <m/>
    <m/>
    <m/>
    <m/>
    <m/>
    <m/>
    <m/>
    <m/>
    <m/>
    <m/>
    <m/>
    <m/>
    <m/>
    <m/>
    <m/>
    <m/>
    <m/>
    <m/>
  </r>
  <r>
    <x v="131"/>
    <x v="39"/>
    <x v="150"/>
    <m/>
    <m/>
    <m/>
    <m/>
    <m/>
    <m/>
    <m/>
    <m/>
    <m/>
    <m/>
    <m/>
    <m/>
    <m/>
    <m/>
    <m/>
    <m/>
    <m/>
    <m/>
    <m/>
    <m/>
    <m/>
    <m/>
  </r>
  <r>
    <x v="131"/>
    <x v="39"/>
    <x v="150"/>
    <m/>
    <m/>
    <m/>
    <m/>
    <m/>
    <m/>
    <m/>
    <m/>
    <m/>
    <m/>
    <m/>
    <m/>
    <m/>
    <m/>
    <m/>
    <m/>
    <m/>
    <m/>
    <m/>
    <m/>
    <m/>
    <m/>
  </r>
  <r>
    <x v="131"/>
    <x v="39"/>
    <x v="150"/>
    <m/>
    <m/>
    <m/>
    <m/>
    <m/>
    <m/>
    <m/>
    <m/>
    <m/>
    <m/>
    <m/>
    <m/>
    <m/>
    <m/>
    <m/>
    <m/>
    <m/>
    <m/>
    <m/>
    <m/>
    <m/>
    <m/>
  </r>
  <r>
    <x v="131"/>
    <x v="39"/>
    <x v="150"/>
    <m/>
    <m/>
    <m/>
    <m/>
    <m/>
    <m/>
    <m/>
    <m/>
    <m/>
    <m/>
    <m/>
    <m/>
    <m/>
    <m/>
    <m/>
    <m/>
    <m/>
    <m/>
    <m/>
    <m/>
    <m/>
    <m/>
  </r>
  <r>
    <x v="131"/>
    <x v="39"/>
    <x v="150"/>
    <m/>
    <m/>
    <m/>
    <m/>
    <m/>
    <m/>
    <m/>
    <m/>
    <m/>
    <m/>
    <m/>
    <m/>
    <m/>
    <m/>
    <m/>
    <m/>
    <m/>
    <m/>
    <m/>
    <m/>
    <m/>
    <m/>
  </r>
  <r>
    <x v="131"/>
    <x v="39"/>
    <x v="150"/>
    <m/>
    <m/>
    <m/>
    <m/>
    <m/>
    <m/>
    <m/>
    <m/>
    <m/>
    <m/>
    <m/>
    <m/>
    <m/>
    <m/>
    <m/>
    <m/>
    <m/>
    <m/>
    <m/>
    <m/>
    <m/>
    <m/>
  </r>
  <r>
    <x v="131"/>
    <x v="39"/>
    <x v="150"/>
    <m/>
    <m/>
    <m/>
    <m/>
    <m/>
    <m/>
    <m/>
    <m/>
    <m/>
    <m/>
    <m/>
    <m/>
    <m/>
    <m/>
    <m/>
    <m/>
    <m/>
    <m/>
    <m/>
    <m/>
    <m/>
    <m/>
  </r>
  <r>
    <x v="131"/>
    <x v="39"/>
    <x v="150"/>
    <m/>
    <m/>
    <m/>
    <m/>
    <m/>
    <m/>
    <m/>
    <m/>
    <m/>
    <m/>
    <m/>
    <m/>
    <m/>
    <m/>
    <m/>
    <m/>
    <m/>
    <m/>
    <m/>
    <m/>
    <m/>
    <m/>
  </r>
  <r>
    <x v="131"/>
    <x v="39"/>
    <x v="150"/>
    <m/>
    <m/>
    <m/>
    <m/>
    <m/>
    <m/>
    <m/>
    <m/>
    <m/>
    <m/>
    <m/>
    <m/>
    <m/>
    <m/>
    <m/>
    <m/>
    <m/>
    <m/>
    <m/>
    <m/>
    <m/>
    <m/>
  </r>
  <r>
    <x v="131"/>
    <x v="39"/>
    <x v="150"/>
    <m/>
    <m/>
    <m/>
    <m/>
    <m/>
    <m/>
    <m/>
    <m/>
    <m/>
    <m/>
    <m/>
    <m/>
    <m/>
    <m/>
    <m/>
    <m/>
    <m/>
    <m/>
    <m/>
    <m/>
    <m/>
    <m/>
  </r>
  <r>
    <x v="131"/>
    <x v="39"/>
    <x v="150"/>
    <m/>
    <m/>
    <m/>
    <m/>
    <m/>
    <m/>
    <m/>
    <m/>
    <m/>
    <m/>
    <m/>
    <m/>
    <m/>
    <m/>
    <m/>
    <m/>
    <m/>
    <m/>
    <m/>
    <m/>
    <m/>
    <m/>
  </r>
  <r>
    <x v="131"/>
    <x v="39"/>
    <x v="150"/>
    <m/>
    <m/>
    <m/>
    <m/>
    <m/>
    <m/>
    <m/>
    <m/>
    <m/>
    <m/>
    <m/>
    <m/>
    <m/>
    <m/>
    <m/>
    <m/>
    <m/>
    <m/>
    <m/>
    <m/>
    <m/>
    <m/>
  </r>
  <r>
    <x v="131"/>
    <x v="39"/>
    <x v="150"/>
    <m/>
    <m/>
    <m/>
    <m/>
    <m/>
    <m/>
    <m/>
    <m/>
    <m/>
    <m/>
    <m/>
    <m/>
    <m/>
    <m/>
    <m/>
    <m/>
    <m/>
    <m/>
    <m/>
    <m/>
    <m/>
    <m/>
  </r>
  <r>
    <x v="131"/>
    <x v="39"/>
    <x v="150"/>
    <m/>
    <m/>
    <m/>
    <m/>
    <m/>
    <m/>
    <m/>
    <m/>
    <m/>
    <m/>
    <m/>
    <m/>
    <m/>
    <m/>
    <m/>
    <m/>
    <m/>
    <m/>
    <m/>
    <m/>
    <m/>
    <m/>
  </r>
  <r>
    <x v="131"/>
    <x v="39"/>
    <x v="150"/>
    <m/>
    <m/>
    <m/>
    <m/>
    <m/>
    <m/>
    <m/>
    <m/>
    <m/>
    <m/>
    <m/>
    <m/>
    <m/>
    <m/>
    <m/>
    <m/>
    <m/>
    <m/>
    <m/>
    <m/>
    <m/>
    <m/>
  </r>
  <r>
    <x v="131"/>
    <x v="39"/>
    <x v="150"/>
    <m/>
    <m/>
    <m/>
    <m/>
    <m/>
    <m/>
    <m/>
    <m/>
    <m/>
    <m/>
    <m/>
    <m/>
    <m/>
    <m/>
    <m/>
    <m/>
    <m/>
    <m/>
    <m/>
    <m/>
    <m/>
    <m/>
  </r>
  <r>
    <x v="131"/>
    <x v="39"/>
    <x v="150"/>
    <m/>
    <m/>
    <m/>
    <m/>
    <m/>
    <m/>
    <m/>
    <m/>
    <m/>
    <m/>
    <m/>
    <m/>
    <m/>
    <m/>
    <m/>
    <m/>
    <m/>
    <m/>
    <m/>
    <m/>
    <m/>
    <m/>
  </r>
  <r>
    <x v="131"/>
    <x v="39"/>
    <x v="150"/>
    <m/>
    <m/>
    <m/>
    <m/>
    <m/>
    <m/>
    <m/>
    <m/>
    <m/>
    <m/>
    <m/>
    <m/>
    <m/>
    <m/>
    <m/>
    <m/>
    <m/>
    <m/>
    <m/>
    <m/>
    <m/>
    <m/>
  </r>
  <r>
    <x v="131"/>
    <x v="39"/>
    <x v="150"/>
    <m/>
    <m/>
    <m/>
    <m/>
    <m/>
    <m/>
    <m/>
    <m/>
    <m/>
    <m/>
    <m/>
    <m/>
    <m/>
    <m/>
    <m/>
    <m/>
    <m/>
    <m/>
    <m/>
    <m/>
    <m/>
    <m/>
  </r>
  <r>
    <x v="131"/>
    <x v="39"/>
    <x v="150"/>
    <m/>
    <m/>
    <m/>
    <m/>
    <m/>
    <m/>
    <m/>
    <m/>
    <m/>
    <m/>
    <m/>
    <m/>
    <m/>
    <m/>
    <m/>
    <m/>
    <m/>
    <m/>
    <m/>
    <m/>
    <m/>
    <m/>
  </r>
  <r>
    <x v="131"/>
    <x v="39"/>
    <x v="150"/>
    <m/>
    <m/>
    <m/>
    <m/>
    <m/>
    <m/>
    <m/>
    <m/>
    <m/>
    <m/>
    <m/>
    <m/>
    <m/>
    <m/>
    <m/>
    <m/>
    <m/>
    <m/>
    <m/>
    <m/>
    <m/>
    <m/>
  </r>
  <r>
    <x v="131"/>
    <x v="39"/>
    <x v="150"/>
    <m/>
    <m/>
    <m/>
    <m/>
    <m/>
    <m/>
    <m/>
    <m/>
    <m/>
    <m/>
    <m/>
    <m/>
    <m/>
    <m/>
    <m/>
    <m/>
    <m/>
    <m/>
    <m/>
    <m/>
    <m/>
    <m/>
  </r>
  <r>
    <x v="131"/>
    <x v="39"/>
    <x v="150"/>
    <m/>
    <m/>
    <m/>
    <m/>
    <m/>
    <m/>
    <m/>
    <m/>
    <m/>
    <m/>
    <m/>
    <m/>
    <m/>
    <m/>
    <m/>
    <m/>
    <m/>
    <m/>
    <m/>
    <m/>
    <m/>
    <m/>
  </r>
  <r>
    <x v="131"/>
    <x v="39"/>
    <x v="150"/>
    <m/>
    <m/>
    <m/>
    <m/>
    <m/>
    <m/>
    <m/>
    <m/>
    <m/>
    <m/>
    <m/>
    <m/>
    <m/>
    <m/>
    <m/>
    <m/>
    <m/>
    <m/>
    <m/>
    <m/>
    <m/>
    <m/>
  </r>
  <r>
    <x v="131"/>
    <x v="39"/>
    <x v="150"/>
    <m/>
    <m/>
    <m/>
    <m/>
    <m/>
    <m/>
    <m/>
    <m/>
    <m/>
    <m/>
    <m/>
    <m/>
    <m/>
    <m/>
    <m/>
    <m/>
    <m/>
    <m/>
    <m/>
    <m/>
    <m/>
    <m/>
  </r>
  <r>
    <x v="131"/>
    <x v="39"/>
    <x v="150"/>
    <m/>
    <m/>
    <m/>
    <m/>
    <m/>
    <m/>
    <m/>
    <m/>
    <m/>
    <m/>
    <m/>
    <m/>
    <m/>
    <m/>
    <m/>
    <m/>
    <m/>
    <m/>
    <m/>
    <m/>
    <m/>
    <m/>
  </r>
  <r>
    <x v="131"/>
    <x v="39"/>
    <x v="150"/>
    <m/>
    <m/>
    <m/>
    <m/>
    <m/>
    <m/>
    <m/>
    <m/>
    <m/>
    <m/>
    <m/>
    <m/>
    <m/>
    <m/>
    <m/>
    <m/>
    <m/>
    <m/>
    <m/>
    <m/>
    <m/>
    <m/>
  </r>
  <r>
    <x v="131"/>
    <x v="39"/>
    <x v="150"/>
    <m/>
    <m/>
    <m/>
    <m/>
    <m/>
    <m/>
    <m/>
    <m/>
    <m/>
    <m/>
    <m/>
    <m/>
    <m/>
    <m/>
    <m/>
    <m/>
    <m/>
    <m/>
    <m/>
    <m/>
    <m/>
    <m/>
  </r>
  <r>
    <x v="131"/>
    <x v="39"/>
    <x v="150"/>
    <m/>
    <m/>
    <m/>
    <m/>
    <m/>
    <m/>
    <m/>
    <m/>
    <m/>
    <m/>
    <m/>
    <m/>
    <m/>
    <m/>
    <m/>
    <m/>
    <m/>
    <m/>
    <m/>
    <m/>
    <m/>
    <m/>
  </r>
  <r>
    <x v="131"/>
    <x v="39"/>
    <x v="150"/>
    <m/>
    <m/>
    <m/>
    <m/>
    <m/>
    <m/>
    <m/>
    <m/>
    <m/>
    <m/>
    <m/>
    <m/>
    <m/>
    <m/>
    <m/>
    <m/>
    <m/>
    <m/>
    <m/>
    <m/>
    <m/>
    <m/>
  </r>
  <r>
    <x v="131"/>
    <x v="39"/>
    <x v="150"/>
    <m/>
    <m/>
    <m/>
    <m/>
    <m/>
    <m/>
    <m/>
    <m/>
    <m/>
    <m/>
    <m/>
    <m/>
    <m/>
    <m/>
    <m/>
    <m/>
    <m/>
    <m/>
    <m/>
    <m/>
    <m/>
    <m/>
  </r>
  <r>
    <x v="131"/>
    <x v="39"/>
    <x v="150"/>
    <m/>
    <m/>
    <m/>
    <m/>
    <m/>
    <m/>
    <m/>
    <m/>
    <m/>
    <m/>
    <m/>
    <m/>
    <m/>
    <m/>
    <m/>
    <m/>
    <m/>
    <m/>
    <m/>
    <m/>
    <m/>
    <m/>
  </r>
  <r>
    <x v="131"/>
    <x v="39"/>
    <x v="150"/>
    <m/>
    <m/>
    <m/>
    <m/>
    <m/>
    <m/>
    <m/>
    <m/>
    <m/>
    <m/>
    <m/>
    <m/>
    <m/>
    <m/>
    <m/>
    <m/>
    <m/>
    <m/>
    <m/>
    <m/>
    <m/>
    <m/>
  </r>
  <r>
    <x v="131"/>
    <x v="39"/>
    <x v="150"/>
    <m/>
    <m/>
    <m/>
    <m/>
    <m/>
    <m/>
    <m/>
    <m/>
    <m/>
    <m/>
    <m/>
    <m/>
    <m/>
    <m/>
    <m/>
    <m/>
    <m/>
    <m/>
    <m/>
    <m/>
    <m/>
    <m/>
  </r>
  <r>
    <x v="131"/>
    <x v="39"/>
    <x v="150"/>
    <m/>
    <m/>
    <m/>
    <m/>
    <m/>
    <m/>
    <m/>
    <m/>
    <m/>
    <m/>
    <m/>
    <m/>
    <m/>
    <m/>
    <m/>
    <m/>
    <m/>
    <m/>
    <m/>
    <m/>
    <m/>
    <m/>
  </r>
  <r>
    <x v="131"/>
    <x v="39"/>
    <x v="150"/>
    <m/>
    <m/>
    <m/>
    <m/>
    <m/>
    <m/>
    <m/>
    <m/>
    <m/>
    <m/>
    <m/>
    <m/>
    <m/>
    <m/>
    <m/>
    <m/>
    <m/>
    <m/>
    <m/>
    <m/>
    <m/>
    <m/>
  </r>
  <r>
    <x v="131"/>
    <x v="39"/>
    <x v="150"/>
    <m/>
    <m/>
    <m/>
    <m/>
    <m/>
    <m/>
    <m/>
    <m/>
    <m/>
    <m/>
    <m/>
    <m/>
    <m/>
    <m/>
    <m/>
    <m/>
    <m/>
    <m/>
    <m/>
    <m/>
    <m/>
    <m/>
  </r>
  <r>
    <x v="131"/>
    <x v="39"/>
    <x v="150"/>
    <m/>
    <m/>
    <m/>
    <m/>
    <m/>
    <m/>
    <m/>
    <m/>
    <m/>
    <m/>
    <m/>
    <m/>
    <m/>
    <m/>
    <m/>
    <m/>
    <m/>
    <m/>
    <m/>
    <m/>
    <m/>
    <m/>
  </r>
  <r>
    <x v="131"/>
    <x v="39"/>
    <x v="150"/>
    <m/>
    <m/>
    <m/>
    <m/>
    <m/>
    <m/>
    <m/>
    <m/>
    <m/>
    <m/>
    <m/>
    <m/>
    <m/>
    <m/>
    <m/>
    <m/>
    <m/>
    <m/>
    <m/>
    <m/>
    <m/>
    <m/>
  </r>
  <r>
    <x v="131"/>
    <x v="39"/>
    <x v="150"/>
    <m/>
    <m/>
    <m/>
    <m/>
    <m/>
    <m/>
    <m/>
    <m/>
    <m/>
    <m/>
    <m/>
    <m/>
    <m/>
    <m/>
    <m/>
    <m/>
    <m/>
    <m/>
    <m/>
    <m/>
    <m/>
    <m/>
  </r>
  <r>
    <x v="131"/>
    <x v="39"/>
    <x v="150"/>
    <m/>
    <m/>
    <m/>
    <m/>
    <m/>
    <m/>
    <m/>
    <m/>
    <m/>
    <m/>
    <m/>
    <m/>
    <m/>
    <m/>
    <m/>
    <m/>
    <m/>
    <m/>
    <m/>
    <m/>
    <m/>
    <m/>
  </r>
  <r>
    <x v="131"/>
    <x v="39"/>
    <x v="150"/>
    <m/>
    <m/>
    <m/>
    <m/>
    <m/>
    <m/>
    <m/>
    <m/>
    <m/>
    <m/>
    <m/>
    <m/>
    <m/>
    <m/>
    <m/>
    <m/>
    <m/>
    <m/>
    <m/>
    <m/>
    <m/>
    <m/>
  </r>
  <r>
    <x v="131"/>
    <x v="39"/>
    <x v="150"/>
    <m/>
    <m/>
    <m/>
    <m/>
    <m/>
    <m/>
    <m/>
    <m/>
    <m/>
    <m/>
    <m/>
    <m/>
    <m/>
    <m/>
    <m/>
    <m/>
    <m/>
    <m/>
    <m/>
    <m/>
    <m/>
    <m/>
  </r>
  <r>
    <x v="131"/>
    <x v="39"/>
    <x v="150"/>
    <m/>
    <m/>
    <m/>
    <m/>
    <m/>
    <m/>
    <m/>
    <m/>
    <m/>
    <m/>
    <m/>
    <m/>
    <m/>
    <m/>
    <m/>
    <m/>
    <m/>
    <m/>
    <m/>
    <m/>
    <m/>
    <m/>
  </r>
  <r>
    <x v="131"/>
    <x v="39"/>
    <x v="150"/>
    <m/>
    <m/>
    <m/>
    <m/>
    <m/>
    <m/>
    <m/>
    <m/>
    <m/>
    <m/>
    <m/>
    <m/>
    <m/>
    <m/>
    <m/>
    <m/>
    <m/>
    <m/>
    <m/>
    <m/>
    <m/>
    <m/>
  </r>
  <r>
    <x v="131"/>
    <x v="39"/>
    <x v="150"/>
    <m/>
    <m/>
    <m/>
    <m/>
    <m/>
    <m/>
    <m/>
    <m/>
    <m/>
    <m/>
    <m/>
    <m/>
    <m/>
    <m/>
    <m/>
    <m/>
    <m/>
    <m/>
    <m/>
    <m/>
    <m/>
    <m/>
  </r>
  <r>
    <x v="131"/>
    <x v="39"/>
    <x v="150"/>
    <m/>
    <m/>
    <m/>
    <m/>
    <m/>
    <m/>
    <m/>
    <m/>
    <m/>
    <m/>
    <m/>
    <m/>
    <m/>
    <m/>
    <m/>
    <m/>
    <m/>
    <m/>
    <m/>
    <m/>
    <m/>
    <m/>
  </r>
  <r>
    <x v="131"/>
    <x v="39"/>
    <x v="150"/>
    <m/>
    <m/>
    <m/>
    <m/>
    <m/>
    <m/>
    <m/>
    <m/>
    <m/>
    <m/>
    <m/>
    <m/>
    <m/>
    <m/>
    <m/>
    <m/>
    <m/>
    <m/>
    <m/>
    <m/>
    <m/>
    <m/>
  </r>
  <r>
    <x v="131"/>
    <x v="39"/>
    <x v="150"/>
    <m/>
    <m/>
    <m/>
    <m/>
    <m/>
    <m/>
    <m/>
    <m/>
    <m/>
    <m/>
    <m/>
    <m/>
    <m/>
    <m/>
    <m/>
    <m/>
    <m/>
    <m/>
    <m/>
    <m/>
    <m/>
    <m/>
  </r>
  <r>
    <x v="131"/>
    <x v="39"/>
    <x v="150"/>
    <m/>
    <m/>
    <m/>
    <m/>
    <m/>
    <m/>
    <m/>
    <m/>
    <m/>
    <m/>
    <m/>
    <m/>
    <m/>
    <m/>
    <m/>
    <m/>
    <m/>
    <m/>
    <m/>
    <m/>
    <m/>
    <m/>
  </r>
  <r>
    <x v="131"/>
    <x v="39"/>
    <x v="150"/>
    <m/>
    <m/>
    <m/>
    <m/>
    <m/>
    <m/>
    <m/>
    <m/>
    <m/>
    <m/>
    <m/>
    <m/>
    <m/>
    <m/>
    <m/>
    <m/>
    <m/>
    <m/>
    <m/>
    <m/>
    <m/>
    <m/>
  </r>
  <r>
    <x v="131"/>
    <x v="39"/>
    <x v="150"/>
    <m/>
    <m/>
    <m/>
    <m/>
    <m/>
    <m/>
    <m/>
    <m/>
    <m/>
    <m/>
    <m/>
    <m/>
    <m/>
    <m/>
    <m/>
    <m/>
    <m/>
    <m/>
    <m/>
    <m/>
    <m/>
    <m/>
  </r>
  <r>
    <x v="131"/>
    <x v="39"/>
    <x v="150"/>
    <m/>
    <m/>
    <m/>
    <m/>
    <m/>
    <m/>
    <m/>
    <m/>
    <m/>
    <m/>
    <m/>
    <m/>
    <m/>
    <m/>
    <m/>
    <m/>
    <m/>
    <m/>
    <m/>
    <m/>
    <m/>
    <m/>
  </r>
  <r>
    <x v="131"/>
    <x v="39"/>
    <x v="150"/>
    <m/>
    <m/>
    <m/>
    <m/>
    <m/>
    <m/>
    <m/>
    <m/>
    <m/>
    <m/>
    <m/>
    <m/>
    <m/>
    <m/>
    <m/>
    <m/>
    <m/>
    <m/>
    <m/>
    <m/>
    <m/>
    <m/>
  </r>
  <r>
    <x v="131"/>
    <x v="39"/>
    <x v="150"/>
    <m/>
    <m/>
    <m/>
    <m/>
    <m/>
    <m/>
    <m/>
    <m/>
    <m/>
    <m/>
    <m/>
    <m/>
    <m/>
    <m/>
    <m/>
    <m/>
    <m/>
    <m/>
    <m/>
    <m/>
    <m/>
    <m/>
  </r>
  <r>
    <x v="131"/>
    <x v="39"/>
    <x v="150"/>
    <m/>
    <m/>
    <m/>
    <m/>
    <m/>
    <m/>
    <m/>
    <m/>
    <m/>
    <m/>
    <m/>
    <m/>
    <m/>
    <m/>
    <m/>
    <m/>
    <m/>
    <m/>
    <m/>
    <m/>
    <m/>
    <m/>
  </r>
  <r>
    <x v="131"/>
    <x v="39"/>
    <x v="150"/>
    <m/>
    <m/>
    <m/>
    <m/>
    <m/>
    <m/>
    <m/>
    <m/>
    <m/>
    <m/>
    <m/>
    <m/>
    <m/>
    <m/>
    <m/>
    <m/>
    <m/>
    <m/>
    <m/>
    <m/>
    <m/>
    <m/>
  </r>
  <r>
    <x v="131"/>
    <x v="39"/>
    <x v="150"/>
    <m/>
    <m/>
    <m/>
    <m/>
    <m/>
    <m/>
    <m/>
    <m/>
    <m/>
    <m/>
    <m/>
    <m/>
    <m/>
    <m/>
    <m/>
    <m/>
    <m/>
    <m/>
    <m/>
    <m/>
    <m/>
    <m/>
  </r>
  <r>
    <x v="131"/>
    <x v="39"/>
    <x v="150"/>
    <m/>
    <m/>
    <m/>
    <m/>
    <m/>
    <m/>
    <m/>
    <m/>
    <m/>
    <m/>
    <m/>
    <m/>
    <m/>
    <m/>
    <m/>
    <m/>
    <m/>
    <m/>
    <m/>
    <m/>
    <m/>
    <m/>
  </r>
  <r>
    <x v="131"/>
    <x v="39"/>
    <x v="150"/>
    <m/>
    <m/>
    <m/>
    <m/>
    <m/>
    <m/>
    <m/>
    <m/>
    <m/>
    <m/>
    <m/>
    <m/>
    <m/>
    <m/>
    <m/>
    <m/>
    <m/>
    <m/>
    <m/>
    <m/>
    <m/>
    <m/>
  </r>
  <r>
    <x v="131"/>
    <x v="39"/>
    <x v="150"/>
    <m/>
    <m/>
    <m/>
    <m/>
    <m/>
    <m/>
    <m/>
    <m/>
    <m/>
    <m/>
    <m/>
    <m/>
    <m/>
    <m/>
    <m/>
    <m/>
    <m/>
    <m/>
    <m/>
    <m/>
    <m/>
    <m/>
  </r>
  <r>
    <x v="131"/>
    <x v="39"/>
    <x v="150"/>
    <m/>
    <m/>
    <m/>
    <m/>
    <m/>
    <m/>
    <m/>
    <m/>
    <m/>
    <m/>
    <m/>
    <m/>
    <m/>
    <m/>
    <m/>
    <m/>
    <m/>
    <m/>
    <m/>
    <m/>
    <m/>
    <m/>
  </r>
  <r>
    <x v="131"/>
    <x v="39"/>
    <x v="150"/>
    <m/>
    <m/>
    <m/>
    <m/>
    <m/>
    <m/>
    <m/>
    <m/>
    <m/>
    <m/>
    <m/>
    <m/>
    <m/>
    <m/>
    <m/>
    <m/>
    <m/>
    <m/>
    <m/>
    <m/>
    <m/>
    <m/>
  </r>
  <r>
    <x v="131"/>
    <x v="39"/>
    <x v="150"/>
    <m/>
    <m/>
    <m/>
    <m/>
    <m/>
    <m/>
    <m/>
    <m/>
    <m/>
    <m/>
    <m/>
    <m/>
    <m/>
    <m/>
    <m/>
    <m/>
    <m/>
    <m/>
    <m/>
    <m/>
    <m/>
    <m/>
  </r>
  <r>
    <x v="131"/>
    <x v="39"/>
    <x v="150"/>
    <m/>
    <m/>
    <m/>
    <m/>
    <m/>
    <m/>
    <m/>
    <m/>
    <m/>
    <m/>
    <m/>
    <m/>
    <m/>
    <m/>
    <m/>
    <m/>
    <m/>
    <m/>
    <m/>
    <m/>
    <m/>
    <m/>
  </r>
  <r>
    <x v="131"/>
    <x v="39"/>
    <x v="150"/>
    <m/>
    <m/>
    <m/>
    <m/>
    <m/>
    <m/>
    <m/>
    <m/>
    <m/>
    <m/>
    <m/>
    <m/>
    <m/>
    <m/>
    <m/>
    <m/>
    <m/>
    <m/>
    <m/>
    <m/>
    <m/>
    <m/>
  </r>
  <r>
    <x v="131"/>
    <x v="39"/>
    <x v="150"/>
    <m/>
    <m/>
    <m/>
    <m/>
    <m/>
    <m/>
    <m/>
    <m/>
    <m/>
    <m/>
    <m/>
    <m/>
    <m/>
    <m/>
    <m/>
    <m/>
    <m/>
    <m/>
    <m/>
    <m/>
    <m/>
    <m/>
  </r>
  <r>
    <x v="131"/>
    <x v="39"/>
    <x v="150"/>
    <m/>
    <m/>
    <m/>
    <m/>
    <m/>
    <m/>
    <m/>
    <m/>
    <m/>
    <m/>
    <m/>
    <m/>
    <m/>
    <m/>
    <m/>
    <m/>
    <m/>
    <m/>
    <m/>
    <m/>
    <m/>
    <m/>
  </r>
  <r>
    <x v="131"/>
    <x v="39"/>
    <x v="150"/>
    <m/>
    <m/>
    <m/>
    <m/>
    <m/>
    <m/>
    <m/>
    <m/>
    <m/>
    <m/>
    <m/>
    <m/>
    <m/>
    <m/>
    <m/>
    <m/>
    <m/>
    <m/>
    <m/>
    <m/>
    <m/>
    <m/>
  </r>
  <r>
    <x v="131"/>
    <x v="39"/>
    <x v="150"/>
    <m/>
    <m/>
    <m/>
    <m/>
    <m/>
    <m/>
    <m/>
    <m/>
    <m/>
    <m/>
    <m/>
    <m/>
    <m/>
    <m/>
    <m/>
    <m/>
    <m/>
    <m/>
    <m/>
    <m/>
    <m/>
    <m/>
  </r>
  <r>
    <x v="131"/>
    <x v="39"/>
    <x v="150"/>
    <m/>
    <m/>
    <m/>
    <m/>
    <m/>
    <m/>
    <m/>
    <m/>
    <m/>
    <m/>
    <m/>
    <m/>
    <m/>
    <m/>
    <m/>
    <m/>
    <m/>
    <m/>
    <m/>
    <m/>
    <m/>
    <m/>
  </r>
  <r>
    <x v="131"/>
    <x v="39"/>
    <x v="150"/>
    <m/>
    <m/>
    <m/>
    <m/>
    <m/>
    <m/>
    <m/>
    <m/>
    <m/>
    <m/>
    <m/>
    <m/>
    <m/>
    <m/>
    <m/>
    <m/>
    <m/>
    <m/>
    <m/>
    <m/>
    <m/>
    <m/>
  </r>
  <r>
    <x v="131"/>
    <x v="39"/>
    <x v="150"/>
    <m/>
    <m/>
    <m/>
    <m/>
    <m/>
    <m/>
    <m/>
    <m/>
    <m/>
    <m/>
    <m/>
    <m/>
    <m/>
    <m/>
    <m/>
    <m/>
    <m/>
    <m/>
    <m/>
    <m/>
    <m/>
    <m/>
  </r>
  <r>
    <x v="131"/>
    <x v="39"/>
    <x v="150"/>
    <m/>
    <m/>
    <m/>
    <m/>
    <m/>
    <m/>
    <m/>
    <m/>
    <m/>
    <m/>
    <m/>
    <m/>
    <m/>
    <m/>
    <m/>
    <m/>
    <m/>
    <m/>
    <m/>
    <m/>
    <m/>
    <m/>
  </r>
  <r>
    <x v="131"/>
    <x v="39"/>
    <x v="150"/>
    <m/>
    <m/>
    <m/>
    <m/>
    <m/>
    <m/>
    <m/>
    <m/>
    <m/>
    <m/>
    <m/>
    <m/>
    <m/>
    <m/>
    <m/>
    <m/>
    <m/>
    <m/>
    <m/>
    <m/>
    <m/>
    <m/>
  </r>
  <r>
    <x v="131"/>
    <x v="39"/>
    <x v="150"/>
    <m/>
    <m/>
    <m/>
    <m/>
    <m/>
    <m/>
    <m/>
    <m/>
    <m/>
    <m/>
    <m/>
    <m/>
    <m/>
    <m/>
    <m/>
    <m/>
    <m/>
    <m/>
    <m/>
    <m/>
    <m/>
    <m/>
  </r>
  <r>
    <x v="131"/>
    <x v="39"/>
    <x v="150"/>
    <m/>
    <m/>
    <m/>
    <m/>
    <m/>
    <m/>
    <m/>
    <m/>
    <m/>
    <m/>
    <m/>
    <m/>
    <m/>
    <m/>
    <m/>
    <m/>
    <m/>
    <m/>
    <m/>
    <m/>
    <m/>
    <m/>
  </r>
  <r>
    <x v="131"/>
    <x v="39"/>
    <x v="150"/>
    <m/>
    <m/>
    <m/>
    <m/>
    <m/>
    <m/>
    <m/>
    <m/>
    <m/>
    <m/>
    <m/>
    <m/>
    <m/>
    <m/>
    <m/>
    <m/>
    <m/>
    <m/>
    <m/>
    <m/>
    <m/>
    <m/>
  </r>
  <r>
    <x v="131"/>
    <x v="39"/>
    <x v="150"/>
    <m/>
    <m/>
    <m/>
    <m/>
    <m/>
    <m/>
    <m/>
    <m/>
    <m/>
    <m/>
    <m/>
    <m/>
    <m/>
    <m/>
    <m/>
    <m/>
    <m/>
    <m/>
    <m/>
    <m/>
    <m/>
    <m/>
  </r>
  <r>
    <x v="131"/>
    <x v="39"/>
    <x v="150"/>
    <m/>
    <m/>
    <m/>
    <m/>
    <m/>
    <m/>
    <m/>
    <m/>
    <m/>
    <m/>
    <m/>
    <m/>
    <m/>
    <m/>
    <m/>
    <m/>
    <m/>
    <m/>
    <m/>
    <m/>
    <m/>
    <m/>
  </r>
  <r>
    <x v="131"/>
    <x v="39"/>
    <x v="150"/>
    <m/>
    <m/>
    <m/>
    <m/>
    <m/>
    <m/>
    <m/>
    <m/>
    <m/>
    <m/>
    <m/>
    <m/>
    <m/>
    <m/>
    <m/>
    <m/>
    <m/>
    <m/>
    <m/>
    <m/>
    <m/>
    <m/>
  </r>
  <r>
    <x v="131"/>
    <x v="39"/>
    <x v="150"/>
    <m/>
    <m/>
    <m/>
    <m/>
    <m/>
    <m/>
    <m/>
    <m/>
    <m/>
    <m/>
    <m/>
    <m/>
    <m/>
    <m/>
    <m/>
    <m/>
    <m/>
    <m/>
    <m/>
    <m/>
    <m/>
    <m/>
  </r>
  <r>
    <x v="131"/>
    <x v="39"/>
    <x v="150"/>
    <m/>
    <m/>
    <m/>
    <m/>
    <m/>
    <m/>
    <m/>
    <m/>
    <m/>
    <m/>
    <m/>
    <m/>
    <m/>
    <m/>
    <m/>
    <m/>
    <m/>
    <m/>
    <m/>
    <m/>
    <m/>
    <m/>
  </r>
  <r>
    <x v="131"/>
    <x v="39"/>
    <x v="150"/>
    <m/>
    <m/>
    <m/>
    <m/>
    <m/>
    <m/>
    <m/>
    <m/>
    <m/>
    <m/>
    <m/>
    <m/>
    <m/>
    <m/>
    <m/>
    <m/>
    <m/>
    <m/>
    <m/>
    <m/>
    <m/>
    <m/>
  </r>
  <r>
    <x v="131"/>
    <x v="39"/>
    <x v="150"/>
    <m/>
    <m/>
    <m/>
    <m/>
    <m/>
    <m/>
    <m/>
    <m/>
    <m/>
    <m/>
    <m/>
    <m/>
    <m/>
    <m/>
    <m/>
    <m/>
    <m/>
    <m/>
    <m/>
    <m/>
    <m/>
    <m/>
  </r>
  <r>
    <x v="131"/>
    <x v="39"/>
    <x v="150"/>
    <m/>
    <m/>
    <m/>
    <m/>
    <m/>
    <m/>
    <m/>
    <m/>
    <m/>
    <m/>
    <m/>
    <m/>
    <m/>
    <m/>
    <m/>
    <m/>
    <m/>
    <m/>
    <m/>
    <m/>
    <m/>
    <m/>
  </r>
  <r>
    <x v="131"/>
    <x v="39"/>
    <x v="150"/>
    <m/>
    <m/>
    <m/>
    <m/>
    <m/>
    <m/>
    <m/>
    <m/>
    <m/>
    <m/>
    <m/>
    <m/>
    <m/>
    <m/>
    <m/>
    <m/>
    <m/>
    <m/>
    <m/>
    <m/>
    <m/>
    <m/>
  </r>
  <r>
    <x v="131"/>
    <x v="39"/>
    <x v="150"/>
    <m/>
    <m/>
    <m/>
    <m/>
    <m/>
    <m/>
    <m/>
    <m/>
    <m/>
    <m/>
    <m/>
    <m/>
    <m/>
    <m/>
    <m/>
    <m/>
    <m/>
    <m/>
    <m/>
    <m/>
    <m/>
    <m/>
  </r>
  <r>
    <x v="131"/>
    <x v="39"/>
    <x v="150"/>
    <m/>
    <m/>
    <m/>
    <m/>
    <m/>
    <m/>
    <m/>
    <m/>
    <m/>
    <m/>
    <m/>
    <m/>
    <m/>
    <m/>
    <m/>
    <m/>
    <m/>
    <m/>
    <m/>
    <m/>
    <m/>
    <m/>
  </r>
  <r>
    <x v="131"/>
    <x v="39"/>
    <x v="150"/>
    <m/>
    <m/>
    <m/>
    <m/>
    <m/>
    <m/>
    <m/>
    <m/>
    <m/>
    <m/>
    <m/>
    <m/>
    <m/>
    <m/>
    <m/>
    <m/>
    <m/>
    <m/>
    <m/>
    <m/>
    <m/>
    <m/>
  </r>
  <r>
    <x v="131"/>
    <x v="39"/>
    <x v="150"/>
    <m/>
    <m/>
    <m/>
    <m/>
    <m/>
    <m/>
    <m/>
    <m/>
    <m/>
    <m/>
    <m/>
    <m/>
    <m/>
    <m/>
    <m/>
    <m/>
    <m/>
    <m/>
    <m/>
    <m/>
    <m/>
    <m/>
  </r>
  <r>
    <x v="131"/>
    <x v="39"/>
    <x v="150"/>
    <m/>
    <m/>
    <m/>
    <m/>
    <m/>
    <m/>
    <m/>
    <m/>
    <m/>
    <m/>
    <m/>
    <m/>
    <m/>
    <m/>
    <m/>
    <m/>
    <m/>
    <m/>
    <m/>
    <m/>
    <m/>
    <m/>
  </r>
  <r>
    <x v="131"/>
    <x v="39"/>
    <x v="150"/>
    <m/>
    <m/>
    <m/>
    <m/>
    <m/>
    <m/>
    <m/>
    <m/>
    <m/>
    <m/>
    <m/>
    <m/>
    <m/>
    <m/>
    <m/>
    <m/>
    <m/>
    <m/>
    <m/>
    <m/>
    <m/>
    <m/>
  </r>
  <r>
    <x v="131"/>
    <x v="39"/>
    <x v="150"/>
    <m/>
    <m/>
    <m/>
    <m/>
    <m/>
    <m/>
    <m/>
    <m/>
    <m/>
    <m/>
    <m/>
    <m/>
    <m/>
    <m/>
    <m/>
    <m/>
    <m/>
    <m/>
    <m/>
    <m/>
    <m/>
    <m/>
  </r>
  <r>
    <x v="131"/>
    <x v="39"/>
    <x v="150"/>
    <m/>
    <m/>
    <m/>
    <m/>
    <m/>
    <m/>
    <m/>
    <m/>
    <m/>
    <m/>
    <m/>
    <m/>
    <m/>
    <m/>
    <m/>
    <m/>
    <m/>
    <m/>
    <m/>
    <m/>
    <m/>
    <m/>
  </r>
  <r>
    <x v="131"/>
    <x v="39"/>
    <x v="150"/>
    <m/>
    <m/>
    <m/>
    <m/>
    <m/>
    <m/>
    <m/>
    <m/>
    <m/>
    <m/>
    <m/>
    <m/>
    <m/>
    <m/>
    <m/>
    <m/>
    <m/>
    <m/>
    <m/>
    <m/>
    <m/>
    <m/>
  </r>
  <r>
    <x v="131"/>
    <x v="39"/>
    <x v="150"/>
    <m/>
    <m/>
    <m/>
    <m/>
    <m/>
    <m/>
    <m/>
    <m/>
    <m/>
    <m/>
    <m/>
    <m/>
    <m/>
    <m/>
    <m/>
    <m/>
    <m/>
    <m/>
    <m/>
    <m/>
    <m/>
    <m/>
  </r>
  <r>
    <x v="131"/>
    <x v="39"/>
    <x v="150"/>
    <m/>
    <m/>
    <m/>
    <m/>
    <m/>
    <m/>
    <m/>
    <m/>
    <m/>
    <m/>
    <m/>
    <m/>
    <m/>
    <m/>
    <m/>
    <m/>
    <m/>
    <m/>
    <m/>
    <m/>
    <m/>
    <m/>
  </r>
  <r>
    <x v="131"/>
    <x v="39"/>
    <x v="150"/>
    <m/>
    <m/>
    <m/>
    <m/>
    <m/>
    <m/>
    <m/>
    <m/>
    <m/>
    <m/>
    <m/>
    <m/>
    <m/>
    <m/>
    <m/>
    <m/>
    <m/>
    <m/>
    <m/>
    <m/>
    <m/>
    <m/>
  </r>
  <r>
    <x v="131"/>
    <x v="39"/>
    <x v="150"/>
    <m/>
    <m/>
    <m/>
    <m/>
    <m/>
    <m/>
    <m/>
    <m/>
    <m/>
    <m/>
    <m/>
    <m/>
    <m/>
    <m/>
    <m/>
    <m/>
    <m/>
    <m/>
    <m/>
    <m/>
    <m/>
    <m/>
  </r>
  <r>
    <x v="131"/>
    <x v="39"/>
    <x v="150"/>
    <m/>
    <m/>
    <m/>
    <m/>
    <m/>
    <m/>
    <m/>
    <m/>
    <m/>
    <m/>
    <m/>
    <m/>
    <m/>
    <m/>
    <m/>
    <m/>
    <m/>
    <m/>
    <m/>
    <m/>
    <m/>
    <m/>
  </r>
  <r>
    <x v="131"/>
    <x v="39"/>
    <x v="150"/>
    <m/>
    <m/>
    <m/>
    <m/>
    <m/>
    <m/>
    <m/>
    <m/>
    <m/>
    <m/>
    <m/>
    <m/>
    <m/>
    <m/>
    <m/>
    <m/>
    <m/>
    <m/>
    <m/>
    <m/>
    <m/>
    <m/>
  </r>
  <r>
    <x v="131"/>
    <x v="39"/>
    <x v="150"/>
    <m/>
    <m/>
    <m/>
    <m/>
    <m/>
    <m/>
    <m/>
    <m/>
    <m/>
    <m/>
    <m/>
    <m/>
    <m/>
    <m/>
    <m/>
    <m/>
    <m/>
    <m/>
    <m/>
    <m/>
    <m/>
    <m/>
  </r>
  <r>
    <x v="131"/>
    <x v="39"/>
    <x v="150"/>
    <m/>
    <m/>
    <m/>
    <m/>
    <m/>
    <m/>
    <m/>
    <m/>
    <m/>
    <m/>
    <m/>
    <m/>
    <m/>
    <m/>
    <m/>
    <m/>
    <m/>
    <m/>
    <m/>
    <m/>
    <m/>
    <m/>
  </r>
  <r>
    <x v="131"/>
    <x v="39"/>
    <x v="150"/>
    <m/>
    <m/>
    <m/>
    <m/>
    <m/>
    <m/>
    <m/>
    <m/>
    <m/>
    <m/>
    <m/>
    <m/>
    <m/>
    <m/>
    <m/>
    <m/>
    <m/>
    <m/>
    <m/>
    <m/>
    <m/>
    <m/>
  </r>
  <r>
    <x v="131"/>
    <x v="39"/>
    <x v="150"/>
    <m/>
    <m/>
    <m/>
    <m/>
    <m/>
    <m/>
    <m/>
    <m/>
    <m/>
    <m/>
    <m/>
    <m/>
    <m/>
    <m/>
    <m/>
    <m/>
    <m/>
    <m/>
    <m/>
    <m/>
    <m/>
    <m/>
  </r>
  <r>
    <x v="131"/>
    <x v="39"/>
    <x v="150"/>
    <m/>
    <m/>
    <m/>
    <m/>
    <m/>
    <m/>
    <m/>
    <m/>
    <m/>
    <m/>
    <m/>
    <m/>
    <m/>
    <m/>
    <m/>
    <m/>
    <m/>
    <m/>
    <m/>
    <m/>
    <m/>
    <m/>
  </r>
  <r>
    <x v="131"/>
    <x v="39"/>
    <x v="150"/>
    <m/>
    <m/>
    <m/>
    <m/>
    <m/>
    <m/>
    <m/>
    <m/>
    <m/>
    <m/>
    <m/>
    <m/>
    <m/>
    <m/>
    <m/>
    <m/>
    <m/>
    <m/>
    <m/>
    <m/>
    <m/>
    <m/>
  </r>
  <r>
    <x v="131"/>
    <x v="39"/>
    <x v="150"/>
    <m/>
    <m/>
    <m/>
    <m/>
    <m/>
    <m/>
    <m/>
    <m/>
    <m/>
    <m/>
    <m/>
    <m/>
    <m/>
    <m/>
    <m/>
    <m/>
    <m/>
    <m/>
    <m/>
    <m/>
    <m/>
    <m/>
  </r>
  <r>
    <x v="131"/>
    <x v="39"/>
    <x v="150"/>
    <m/>
    <m/>
    <m/>
    <m/>
    <m/>
    <m/>
    <m/>
    <m/>
    <m/>
    <m/>
    <m/>
    <m/>
    <m/>
    <m/>
    <m/>
    <m/>
    <m/>
    <m/>
    <m/>
    <m/>
    <m/>
    <m/>
  </r>
  <r>
    <x v="131"/>
    <x v="39"/>
    <x v="150"/>
    <m/>
    <m/>
    <m/>
    <m/>
    <m/>
    <m/>
    <m/>
    <m/>
    <m/>
    <m/>
    <m/>
    <m/>
    <m/>
    <m/>
    <m/>
    <m/>
    <m/>
    <m/>
    <m/>
    <m/>
    <m/>
    <m/>
  </r>
  <r>
    <x v="131"/>
    <x v="39"/>
    <x v="150"/>
    <m/>
    <m/>
    <m/>
    <m/>
    <m/>
    <m/>
    <m/>
    <m/>
    <m/>
    <m/>
    <m/>
    <m/>
    <m/>
    <m/>
    <m/>
    <m/>
    <m/>
    <m/>
    <m/>
    <m/>
    <m/>
    <m/>
  </r>
  <r>
    <x v="131"/>
    <x v="39"/>
    <x v="150"/>
    <m/>
    <m/>
    <m/>
    <m/>
    <m/>
    <m/>
    <m/>
    <m/>
    <m/>
    <m/>
    <m/>
    <m/>
    <m/>
    <m/>
    <m/>
    <m/>
    <m/>
    <m/>
    <m/>
    <m/>
    <m/>
    <m/>
  </r>
  <r>
    <x v="131"/>
    <x v="39"/>
    <x v="150"/>
    <m/>
    <m/>
    <m/>
    <m/>
    <m/>
    <m/>
    <m/>
    <m/>
    <m/>
    <m/>
    <m/>
    <m/>
    <m/>
    <m/>
    <m/>
    <m/>
    <m/>
    <m/>
    <m/>
    <m/>
    <m/>
    <m/>
  </r>
  <r>
    <x v="131"/>
    <x v="39"/>
    <x v="150"/>
    <m/>
    <m/>
    <m/>
    <m/>
    <m/>
    <m/>
    <m/>
    <m/>
    <m/>
    <m/>
    <m/>
    <m/>
    <m/>
    <m/>
    <m/>
    <m/>
    <m/>
    <m/>
    <m/>
    <m/>
    <m/>
    <m/>
  </r>
  <r>
    <x v="131"/>
    <x v="39"/>
    <x v="150"/>
    <m/>
    <m/>
    <m/>
    <m/>
    <m/>
    <m/>
    <m/>
    <m/>
    <m/>
    <m/>
    <m/>
    <m/>
    <m/>
    <m/>
    <m/>
    <m/>
    <m/>
    <m/>
    <m/>
    <m/>
    <m/>
    <m/>
  </r>
  <r>
    <x v="131"/>
    <x v="39"/>
    <x v="150"/>
    <m/>
    <m/>
    <m/>
    <m/>
    <m/>
    <m/>
    <m/>
    <m/>
    <m/>
    <m/>
    <m/>
    <m/>
    <m/>
    <m/>
    <m/>
    <m/>
    <m/>
    <m/>
    <m/>
    <m/>
    <m/>
    <m/>
  </r>
  <r>
    <x v="131"/>
    <x v="39"/>
    <x v="150"/>
    <m/>
    <m/>
    <m/>
    <m/>
    <m/>
    <m/>
    <m/>
    <m/>
    <m/>
    <m/>
    <m/>
    <m/>
    <m/>
    <m/>
    <m/>
    <m/>
    <m/>
    <m/>
    <m/>
    <m/>
    <m/>
    <m/>
  </r>
  <r>
    <x v="131"/>
    <x v="39"/>
    <x v="150"/>
    <m/>
    <m/>
    <m/>
    <m/>
    <m/>
    <m/>
    <m/>
    <m/>
    <m/>
    <m/>
    <m/>
    <m/>
    <m/>
    <m/>
    <m/>
    <m/>
    <m/>
    <m/>
    <m/>
    <m/>
    <m/>
    <m/>
  </r>
  <r>
    <x v="131"/>
    <x v="39"/>
    <x v="150"/>
    <m/>
    <m/>
    <m/>
    <m/>
    <m/>
    <m/>
    <m/>
    <m/>
    <m/>
    <m/>
    <m/>
    <m/>
    <m/>
    <m/>
    <m/>
    <m/>
    <m/>
    <m/>
    <m/>
    <m/>
    <m/>
    <m/>
  </r>
  <r>
    <x v="131"/>
    <x v="39"/>
    <x v="150"/>
    <m/>
    <m/>
    <m/>
    <m/>
    <m/>
    <m/>
    <m/>
    <m/>
    <m/>
    <m/>
    <m/>
    <m/>
    <m/>
    <m/>
    <m/>
    <m/>
    <m/>
    <m/>
    <m/>
    <m/>
    <m/>
    <m/>
  </r>
  <r>
    <x v="131"/>
    <x v="39"/>
    <x v="150"/>
    <m/>
    <m/>
    <m/>
    <m/>
    <m/>
    <m/>
    <m/>
    <m/>
    <m/>
    <m/>
    <m/>
    <m/>
    <m/>
    <m/>
    <m/>
    <m/>
    <m/>
    <m/>
    <m/>
    <m/>
    <m/>
    <m/>
  </r>
  <r>
    <x v="131"/>
    <x v="39"/>
    <x v="150"/>
    <m/>
    <m/>
    <m/>
    <m/>
    <m/>
    <m/>
    <m/>
    <m/>
    <m/>
    <m/>
    <m/>
    <m/>
    <m/>
    <m/>
    <m/>
    <m/>
    <m/>
    <m/>
    <m/>
    <m/>
    <m/>
    <m/>
  </r>
  <r>
    <x v="131"/>
    <x v="39"/>
    <x v="150"/>
    <m/>
    <m/>
    <m/>
    <m/>
    <m/>
    <m/>
    <m/>
    <m/>
    <m/>
    <m/>
    <m/>
    <m/>
    <m/>
    <m/>
    <m/>
    <m/>
    <m/>
    <m/>
    <m/>
    <m/>
    <m/>
    <m/>
  </r>
  <r>
    <x v="131"/>
    <x v="39"/>
    <x v="150"/>
    <m/>
    <m/>
    <m/>
    <m/>
    <m/>
    <m/>
    <m/>
    <m/>
    <m/>
    <m/>
    <m/>
    <m/>
    <m/>
    <m/>
    <m/>
    <m/>
    <m/>
    <m/>
    <m/>
    <m/>
    <m/>
    <m/>
  </r>
  <r>
    <x v="131"/>
    <x v="39"/>
    <x v="150"/>
    <m/>
    <m/>
    <m/>
    <m/>
    <m/>
    <m/>
    <m/>
    <m/>
    <m/>
    <m/>
    <m/>
    <m/>
    <m/>
    <m/>
    <m/>
    <m/>
    <m/>
    <m/>
    <m/>
    <m/>
    <m/>
    <m/>
  </r>
  <r>
    <x v="131"/>
    <x v="39"/>
    <x v="150"/>
    <m/>
    <m/>
    <m/>
    <m/>
    <m/>
    <m/>
    <m/>
    <m/>
    <m/>
    <m/>
    <m/>
    <m/>
    <m/>
    <m/>
    <m/>
    <m/>
    <m/>
    <m/>
    <m/>
    <m/>
    <m/>
    <m/>
  </r>
  <r>
    <x v="131"/>
    <x v="39"/>
    <x v="150"/>
    <m/>
    <m/>
    <m/>
    <m/>
    <m/>
    <m/>
    <m/>
    <m/>
    <m/>
    <m/>
    <m/>
    <m/>
    <m/>
    <m/>
    <m/>
    <m/>
    <m/>
    <m/>
    <m/>
    <m/>
    <m/>
    <m/>
  </r>
  <r>
    <x v="131"/>
    <x v="39"/>
    <x v="150"/>
    <m/>
    <m/>
    <m/>
    <m/>
    <m/>
    <m/>
    <m/>
    <m/>
    <m/>
    <m/>
    <m/>
    <m/>
    <m/>
    <m/>
    <m/>
    <m/>
    <m/>
    <m/>
    <m/>
    <m/>
    <m/>
    <m/>
  </r>
  <r>
    <x v="131"/>
    <x v="39"/>
    <x v="150"/>
    <m/>
    <m/>
    <m/>
    <m/>
    <m/>
    <m/>
    <m/>
    <m/>
    <m/>
    <m/>
    <m/>
    <m/>
    <m/>
    <m/>
    <m/>
    <m/>
    <m/>
    <m/>
    <m/>
    <m/>
    <m/>
    <m/>
  </r>
  <r>
    <x v="131"/>
    <x v="39"/>
    <x v="150"/>
    <m/>
    <m/>
    <m/>
    <m/>
    <m/>
    <m/>
    <m/>
    <m/>
    <m/>
    <m/>
    <m/>
    <m/>
    <m/>
    <m/>
    <m/>
    <m/>
    <m/>
    <m/>
    <m/>
    <m/>
    <m/>
    <m/>
  </r>
  <r>
    <x v="131"/>
    <x v="39"/>
    <x v="150"/>
    <m/>
    <m/>
    <m/>
    <m/>
    <m/>
    <m/>
    <m/>
    <m/>
    <m/>
    <m/>
    <m/>
    <m/>
    <m/>
    <m/>
    <m/>
    <m/>
    <m/>
    <m/>
    <m/>
    <m/>
    <m/>
    <m/>
  </r>
  <r>
    <x v="131"/>
    <x v="39"/>
    <x v="150"/>
    <m/>
    <m/>
    <m/>
    <m/>
    <m/>
    <m/>
    <m/>
    <m/>
    <m/>
    <m/>
    <m/>
    <m/>
    <m/>
    <m/>
    <m/>
    <m/>
    <m/>
    <m/>
    <m/>
    <m/>
    <m/>
    <m/>
  </r>
  <r>
    <x v="131"/>
    <x v="39"/>
    <x v="150"/>
    <m/>
    <m/>
    <m/>
    <m/>
    <m/>
    <m/>
    <m/>
    <m/>
    <m/>
    <m/>
    <m/>
    <m/>
    <m/>
    <m/>
    <m/>
    <m/>
    <m/>
    <m/>
    <m/>
    <m/>
    <m/>
    <m/>
  </r>
  <r>
    <x v="131"/>
    <x v="39"/>
    <x v="150"/>
    <m/>
    <m/>
    <m/>
    <m/>
    <m/>
    <m/>
    <m/>
    <m/>
    <m/>
    <m/>
    <m/>
    <m/>
    <m/>
    <m/>
    <m/>
    <m/>
    <m/>
    <m/>
    <m/>
    <m/>
    <m/>
    <m/>
  </r>
  <r>
    <x v="131"/>
    <x v="39"/>
    <x v="150"/>
    <m/>
    <m/>
    <m/>
    <m/>
    <m/>
    <m/>
    <m/>
    <m/>
    <m/>
    <m/>
    <m/>
    <m/>
    <m/>
    <m/>
    <m/>
    <m/>
    <m/>
    <m/>
    <m/>
    <m/>
    <m/>
    <m/>
  </r>
  <r>
    <x v="131"/>
    <x v="39"/>
    <x v="150"/>
    <m/>
    <m/>
    <m/>
    <m/>
    <m/>
    <m/>
    <m/>
    <m/>
    <m/>
    <m/>
    <m/>
    <m/>
    <m/>
    <m/>
    <m/>
    <m/>
    <m/>
    <m/>
    <m/>
    <m/>
    <m/>
    <m/>
  </r>
  <r>
    <x v="131"/>
    <x v="39"/>
    <x v="150"/>
    <m/>
    <m/>
    <m/>
    <m/>
    <m/>
    <m/>
    <m/>
    <m/>
    <m/>
    <m/>
    <m/>
    <m/>
    <m/>
    <m/>
    <m/>
    <m/>
    <m/>
    <m/>
    <m/>
    <m/>
    <m/>
    <m/>
  </r>
  <r>
    <x v="131"/>
    <x v="39"/>
    <x v="150"/>
    <m/>
    <m/>
    <m/>
    <m/>
    <m/>
    <m/>
    <m/>
    <m/>
    <m/>
    <m/>
    <m/>
    <m/>
    <m/>
    <m/>
    <m/>
    <m/>
    <m/>
    <m/>
    <m/>
    <m/>
    <m/>
    <m/>
  </r>
  <r>
    <x v="131"/>
    <x v="39"/>
    <x v="150"/>
    <m/>
    <m/>
    <m/>
    <m/>
    <m/>
    <m/>
    <m/>
    <m/>
    <m/>
    <m/>
    <m/>
    <m/>
    <m/>
    <m/>
    <m/>
    <m/>
    <m/>
    <m/>
    <m/>
    <m/>
    <m/>
    <m/>
  </r>
  <r>
    <x v="131"/>
    <x v="39"/>
    <x v="150"/>
    <m/>
    <m/>
    <m/>
    <m/>
    <m/>
    <m/>
    <m/>
    <m/>
    <m/>
    <m/>
    <m/>
    <m/>
    <m/>
    <m/>
    <m/>
    <m/>
    <m/>
    <m/>
    <m/>
    <m/>
    <m/>
    <m/>
  </r>
  <r>
    <x v="131"/>
    <x v="39"/>
    <x v="150"/>
    <m/>
    <m/>
    <m/>
    <m/>
    <m/>
    <m/>
    <m/>
    <m/>
    <m/>
    <m/>
    <m/>
    <m/>
    <m/>
    <m/>
    <m/>
    <m/>
    <m/>
    <m/>
    <m/>
    <m/>
    <m/>
    <m/>
  </r>
  <r>
    <x v="131"/>
    <x v="39"/>
    <x v="150"/>
    <m/>
    <m/>
    <m/>
    <m/>
    <m/>
    <m/>
    <m/>
    <m/>
    <m/>
    <m/>
    <m/>
    <m/>
    <m/>
    <m/>
    <m/>
    <m/>
    <m/>
    <m/>
    <m/>
    <m/>
    <m/>
    <m/>
  </r>
  <r>
    <x v="131"/>
    <x v="39"/>
    <x v="150"/>
    <m/>
    <m/>
    <m/>
    <m/>
    <m/>
    <m/>
    <m/>
    <m/>
    <m/>
    <m/>
    <m/>
    <m/>
    <m/>
    <m/>
    <m/>
    <m/>
    <m/>
    <m/>
    <m/>
    <m/>
    <m/>
    <m/>
  </r>
  <r>
    <x v="131"/>
    <x v="39"/>
    <x v="150"/>
    <m/>
    <m/>
    <m/>
    <m/>
    <m/>
    <m/>
    <m/>
    <m/>
    <m/>
    <m/>
    <m/>
    <m/>
    <m/>
    <m/>
    <m/>
    <m/>
    <m/>
    <m/>
    <m/>
    <m/>
    <m/>
    <m/>
  </r>
  <r>
    <x v="131"/>
    <x v="39"/>
    <x v="150"/>
    <m/>
    <m/>
    <m/>
    <m/>
    <m/>
    <m/>
    <m/>
    <m/>
    <m/>
    <m/>
    <m/>
    <m/>
    <m/>
    <m/>
    <m/>
    <m/>
    <m/>
    <m/>
    <m/>
    <m/>
    <m/>
    <m/>
  </r>
  <r>
    <x v="131"/>
    <x v="39"/>
    <x v="150"/>
    <m/>
    <m/>
    <m/>
    <m/>
    <m/>
    <m/>
    <m/>
    <m/>
    <m/>
    <m/>
    <m/>
    <m/>
    <m/>
    <m/>
    <m/>
    <m/>
    <m/>
    <m/>
    <m/>
    <m/>
    <m/>
    <m/>
  </r>
  <r>
    <x v="131"/>
    <x v="39"/>
    <x v="150"/>
    <m/>
    <m/>
    <m/>
    <m/>
    <m/>
    <m/>
    <m/>
    <m/>
    <m/>
    <m/>
    <m/>
    <m/>
    <m/>
    <m/>
    <m/>
    <m/>
    <m/>
    <m/>
    <m/>
    <m/>
    <m/>
    <m/>
  </r>
  <r>
    <x v="131"/>
    <x v="39"/>
    <x v="150"/>
    <m/>
    <m/>
    <m/>
    <m/>
    <m/>
    <m/>
    <m/>
    <m/>
    <m/>
    <m/>
    <m/>
    <m/>
    <m/>
    <m/>
    <m/>
    <m/>
    <m/>
    <m/>
    <m/>
    <m/>
    <m/>
    <m/>
  </r>
  <r>
    <x v="131"/>
    <x v="39"/>
    <x v="150"/>
    <m/>
    <m/>
    <m/>
    <m/>
    <m/>
    <m/>
    <m/>
    <m/>
    <m/>
    <m/>
    <m/>
    <m/>
    <m/>
    <m/>
    <m/>
    <m/>
    <m/>
    <m/>
    <m/>
    <m/>
    <m/>
    <m/>
  </r>
  <r>
    <x v="131"/>
    <x v="39"/>
    <x v="150"/>
    <m/>
    <m/>
    <m/>
    <m/>
    <m/>
    <m/>
    <m/>
    <m/>
    <m/>
    <m/>
    <m/>
    <m/>
    <m/>
    <m/>
    <m/>
    <m/>
    <m/>
    <m/>
    <m/>
    <m/>
    <m/>
    <m/>
  </r>
  <r>
    <x v="131"/>
    <x v="39"/>
    <x v="150"/>
    <m/>
    <m/>
    <m/>
    <m/>
    <m/>
    <m/>
    <m/>
    <m/>
    <m/>
    <m/>
    <m/>
    <m/>
    <m/>
    <m/>
    <m/>
    <m/>
    <m/>
    <m/>
    <m/>
    <m/>
    <m/>
    <m/>
  </r>
  <r>
    <x v="131"/>
    <x v="39"/>
    <x v="150"/>
    <m/>
    <m/>
    <m/>
    <m/>
    <m/>
    <m/>
    <m/>
    <m/>
    <m/>
    <m/>
    <m/>
    <m/>
    <m/>
    <m/>
    <m/>
    <m/>
    <m/>
    <m/>
    <m/>
    <m/>
    <m/>
    <m/>
  </r>
  <r>
    <x v="131"/>
    <x v="39"/>
    <x v="150"/>
    <m/>
    <m/>
    <m/>
    <m/>
    <m/>
    <m/>
    <m/>
    <m/>
    <m/>
    <m/>
    <m/>
    <m/>
    <m/>
    <m/>
    <m/>
    <m/>
    <m/>
    <m/>
    <m/>
    <m/>
    <m/>
    <m/>
  </r>
  <r>
    <x v="131"/>
    <x v="39"/>
    <x v="150"/>
    <m/>
    <m/>
    <m/>
    <m/>
    <m/>
    <m/>
    <m/>
    <m/>
    <m/>
    <m/>
    <m/>
    <m/>
    <m/>
    <m/>
    <m/>
    <m/>
    <m/>
    <m/>
    <m/>
    <m/>
    <m/>
    <m/>
  </r>
  <r>
    <x v="131"/>
    <x v="39"/>
    <x v="150"/>
    <m/>
    <m/>
    <m/>
    <m/>
    <m/>
    <m/>
    <m/>
    <m/>
    <m/>
    <m/>
    <m/>
    <m/>
    <m/>
    <m/>
    <m/>
    <m/>
    <m/>
    <m/>
    <m/>
    <m/>
    <m/>
    <m/>
  </r>
  <r>
    <x v="131"/>
    <x v="39"/>
    <x v="150"/>
    <m/>
    <m/>
    <m/>
    <m/>
    <m/>
    <m/>
    <m/>
    <m/>
    <m/>
    <m/>
    <m/>
    <m/>
    <m/>
    <m/>
    <m/>
    <m/>
    <m/>
    <m/>
    <m/>
    <m/>
    <m/>
    <m/>
  </r>
  <r>
    <x v="131"/>
    <x v="39"/>
    <x v="150"/>
    <m/>
    <m/>
    <m/>
    <m/>
    <m/>
    <m/>
    <m/>
    <m/>
    <m/>
    <m/>
    <m/>
    <m/>
    <m/>
    <m/>
    <m/>
    <m/>
    <m/>
    <m/>
    <m/>
    <m/>
    <m/>
    <m/>
  </r>
  <r>
    <x v="131"/>
    <x v="39"/>
    <x v="150"/>
    <m/>
    <m/>
    <m/>
    <m/>
    <m/>
    <m/>
    <m/>
    <m/>
    <m/>
    <m/>
    <m/>
    <m/>
    <m/>
    <m/>
    <m/>
    <m/>
    <m/>
    <m/>
    <m/>
    <m/>
    <m/>
    <m/>
  </r>
  <r>
    <x v="131"/>
    <x v="39"/>
    <x v="150"/>
    <m/>
    <m/>
    <m/>
    <m/>
    <m/>
    <m/>
    <m/>
    <m/>
    <m/>
    <m/>
    <m/>
    <m/>
    <m/>
    <m/>
    <m/>
    <m/>
    <m/>
    <m/>
    <m/>
    <m/>
    <m/>
    <m/>
  </r>
  <r>
    <x v="131"/>
    <x v="39"/>
    <x v="150"/>
    <m/>
    <m/>
    <m/>
    <m/>
    <m/>
    <m/>
    <m/>
    <m/>
    <m/>
    <m/>
    <m/>
    <m/>
    <m/>
    <m/>
    <m/>
    <m/>
    <m/>
    <m/>
    <m/>
    <m/>
    <m/>
    <m/>
  </r>
  <r>
    <x v="131"/>
    <x v="39"/>
    <x v="150"/>
    <m/>
    <m/>
    <m/>
    <m/>
    <m/>
    <m/>
    <m/>
    <m/>
    <m/>
    <m/>
    <m/>
    <m/>
    <m/>
    <m/>
    <m/>
    <m/>
    <m/>
    <m/>
    <m/>
    <m/>
    <m/>
    <m/>
  </r>
  <r>
    <x v="131"/>
    <x v="39"/>
    <x v="150"/>
    <m/>
    <m/>
    <m/>
    <m/>
    <m/>
    <m/>
    <m/>
    <m/>
    <m/>
    <m/>
    <m/>
    <m/>
    <m/>
    <m/>
    <m/>
    <m/>
    <m/>
    <m/>
    <m/>
    <m/>
    <m/>
    <m/>
  </r>
  <r>
    <x v="131"/>
    <x v="39"/>
    <x v="150"/>
    <m/>
    <m/>
    <m/>
    <m/>
    <m/>
    <m/>
    <m/>
    <m/>
    <m/>
    <m/>
    <m/>
    <m/>
    <m/>
    <m/>
    <m/>
    <m/>
    <m/>
    <m/>
    <m/>
    <m/>
    <m/>
    <m/>
  </r>
  <r>
    <x v="131"/>
    <x v="39"/>
    <x v="150"/>
    <m/>
    <m/>
    <m/>
    <m/>
    <m/>
    <m/>
    <m/>
    <m/>
    <m/>
    <m/>
    <m/>
    <m/>
    <m/>
    <m/>
    <m/>
    <m/>
    <m/>
    <m/>
    <m/>
    <m/>
    <m/>
    <m/>
  </r>
  <r>
    <x v="131"/>
    <x v="39"/>
    <x v="150"/>
    <m/>
    <m/>
    <m/>
    <m/>
    <m/>
    <m/>
    <m/>
    <m/>
    <m/>
    <m/>
    <m/>
    <m/>
    <m/>
    <m/>
    <m/>
    <m/>
    <m/>
    <m/>
    <m/>
    <m/>
    <m/>
    <m/>
  </r>
  <r>
    <x v="131"/>
    <x v="39"/>
    <x v="150"/>
    <m/>
    <m/>
    <m/>
    <m/>
    <m/>
    <m/>
    <m/>
    <m/>
    <m/>
    <m/>
    <m/>
    <m/>
    <m/>
    <m/>
    <m/>
    <m/>
    <m/>
    <m/>
    <m/>
    <m/>
    <m/>
    <m/>
  </r>
  <r>
    <x v="131"/>
    <x v="39"/>
    <x v="150"/>
    <m/>
    <m/>
    <m/>
    <m/>
    <m/>
    <m/>
    <m/>
    <m/>
    <m/>
    <m/>
    <m/>
    <m/>
    <m/>
    <m/>
    <m/>
    <m/>
    <m/>
    <m/>
    <m/>
    <m/>
    <m/>
    <m/>
  </r>
  <r>
    <x v="131"/>
    <x v="39"/>
    <x v="150"/>
    <m/>
    <m/>
    <m/>
    <m/>
    <m/>
    <m/>
    <m/>
    <m/>
    <m/>
    <m/>
    <m/>
    <m/>
    <m/>
    <m/>
    <m/>
    <m/>
    <m/>
    <m/>
    <m/>
    <m/>
    <m/>
    <m/>
  </r>
  <r>
    <x v="131"/>
    <x v="39"/>
    <x v="150"/>
    <m/>
    <m/>
    <m/>
    <m/>
    <m/>
    <m/>
    <m/>
    <m/>
    <m/>
    <m/>
    <m/>
    <m/>
    <m/>
    <m/>
    <m/>
    <m/>
    <m/>
    <m/>
    <m/>
    <m/>
    <m/>
    <m/>
  </r>
  <r>
    <x v="131"/>
    <x v="39"/>
    <x v="150"/>
    <m/>
    <m/>
    <m/>
    <m/>
    <m/>
    <m/>
    <m/>
    <m/>
    <m/>
    <m/>
    <m/>
    <m/>
    <m/>
    <m/>
    <m/>
    <m/>
    <m/>
    <m/>
    <m/>
    <m/>
    <m/>
    <m/>
  </r>
  <r>
    <x v="131"/>
    <x v="39"/>
    <x v="150"/>
    <m/>
    <m/>
    <m/>
    <m/>
    <m/>
    <m/>
    <m/>
    <m/>
    <m/>
    <m/>
    <m/>
    <m/>
    <m/>
    <m/>
    <m/>
    <m/>
    <m/>
    <m/>
    <m/>
    <m/>
    <m/>
    <m/>
  </r>
  <r>
    <x v="131"/>
    <x v="39"/>
    <x v="150"/>
    <m/>
    <m/>
    <m/>
    <m/>
    <m/>
    <m/>
    <m/>
    <m/>
    <m/>
    <m/>
    <m/>
    <m/>
    <m/>
    <m/>
    <m/>
    <m/>
    <m/>
    <m/>
    <m/>
    <m/>
    <m/>
    <m/>
  </r>
  <r>
    <x v="131"/>
    <x v="39"/>
    <x v="150"/>
    <m/>
    <m/>
    <m/>
    <m/>
    <m/>
    <m/>
    <m/>
    <m/>
    <m/>
    <m/>
    <m/>
    <m/>
    <m/>
    <m/>
    <m/>
    <m/>
    <m/>
    <m/>
    <m/>
    <m/>
    <m/>
    <m/>
  </r>
  <r>
    <x v="131"/>
    <x v="39"/>
    <x v="150"/>
    <m/>
    <m/>
    <m/>
    <m/>
    <m/>
    <m/>
    <m/>
    <m/>
    <m/>
    <m/>
    <m/>
    <m/>
    <m/>
    <m/>
    <m/>
    <m/>
    <m/>
    <m/>
    <m/>
    <m/>
    <m/>
    <m/>
  </r>
  <r>
    <x v="131"/>
    <x v="39"/>
    <x v="150"/>
    <m/>
    <m/>
    <m/>
    <m/>
    <m/>
    <m/>
    <m/>
    <m/>
    <m/>
    <m/>
    <m/>
    <m/>
    <m/>
    <m/>
    <m/>
    <m/>
    <m/>
    <m/>
    <m/>
    <m/>
    <m/>
    <m/>
  </r>
  <r>
    <x v="131"/>
    <x v="39"/>
    <x v="150"/>
    <m/>
    <m/>
    <m/>
    <m/>
    <m/>
    <m/>
    <m/>
    <m/>
    <m/>
    <m/>
    <m/>
    <m/>
    <m/>
    <m/>
    <m/>
    <m/>
    <m/>
    <m/>
    <m/>
    <m/>
    <m/>
    <m/>
  </r>
  <r>
    <x v="131"/>
    <x v="39"/>
    <x v="150"/>
    <m/>
    <m/>
    <m/>
    <m/>
    <m/>
    <m/>
    <m/>
    <m/>
    <m/>
    <m/>
    <m/>
    <m/>
    <m/>
    <m/>
    <m/>
    <m/>
    <m/>
    <m/>
    <m/>
    <m/>
    <m/>
    <m/>
  </r>
  <r>
    <x v="131"/>
    <x v="39"/>
    <x v="150"/>
    <m/>
    <m/>
    <m/>
    <m/>
    <m/>
    <m/>
    <m/>
    <m/>
    <m/>
    <m/>
    <m/>
    <m/>
    <m/>
    <m/>
    <m/>
    <m/>
    <m/>
    <m/>
    <m/>
    <m/>
    <m/>
    <m/>
  </r>
  <r>
    <x v="131"/>
    <x v="39"/>
    <x v="150"/>
    <m/>
    <m/>
    <m/>
    <m/>
    <m/>
    <m/>
    <m/>
    <m/>
    <m/>
    <m/>
    <m/>
    <m/>
    <m/>
    <m/>
    <m/>
    <m/>
    <m/>
    <m/>
    <m/>
    <m/>
    <m/>
    <m/>
  </r>
  <r>
    <x v="131"/>
    <x v="39"/>
    <x v="150"/>
    <m/>
    <m/>
    <m/>
    <m/>
    <m/>
    <m/>
    <m/>
    <m/>
    <m/>
    <m/>
    <m/>
    <m/>
    <m/>
    <m/>
    <m/>
    <m/>
    <m/>
    <m/>
    <m/>
    <m/>
    <m/>
    <m/>
  </r>
  <r>
    <x v="131"/>
    <x v="39"/>
    <x v="150"/>
    <m/>
    <m/>
    <m/>
    <m/>
    <m/>
    <m/>
    <m/>
    <m/>
    <m/>
    <m/>
    <m/>
    <m/>
    <m/>
    <m/>
    <m/>
    <m/>
    <m/>
    <m/>
    <m/>
    <m/>
    <m/>
    <m/>
  </r>
  <r>
    <x v="131"/>
    <x v="39"/>
    <x v="150"/>
    <m/>
    <m/>
    <m/>
    <m/>
    <m/>
    <m/>
    <m/>
    <m/>
    <m/>
    <m/>
    <m/>
    <m/>
    <m/>
    <m/>
    <m/>
    <m/>
    <m/>
    <m/>
    <m/>
    <m/>
    <m/>
    <m/>
  </r>
  <r>
    <x v="131"/>
    <x v="39"/>
    <x v="150"/>
    <m/>
    <m/>
    <m/>
    <m/>
    <m/>
    <m/>
    <m/>
    <m/>
    <m/>
    <m/>
    <m/>
    <m/>
    <m/>
    <m/>
    <m/>
    <m/>
    <m/>
    <m/>
    <m/>
    <m/>
    <m/>
    <m/>
  </r>
  <r>
    <x v="131"/>
    <x v="39"/>
    <x v="150"/>
    <m/>
    <m/>
    <m/>
    <m/>
    <m/>
    <m/>
    <m/>
    <m/>
    <m/>
    <m/>
    <m/>
    <m/>
    <m/>
    <m/>
    <m/>
    <m/>
    <m/>
    <m/>
    <m/>
    <m/>
    <m/>
    <m/>
  </r>
  <r>
    <x v="131"/>
    <x v="39"/>
    <x v="150"/>
    <m/>
    <m/>
    <m/>
    <m/>
    <m/>
    <m/>
    <m/>
    <m/>
    <m/>
    <m/>
    <m/>
    <m/>
    <m/>
    <m/>
    <m/>
    <m/>
    <m/>
    <m/>
    <m/>
    <m/>
    <m/>
    <m/>
  </r>
  <r>
    <x v="131"/>
    <x v="39"/>
    <x v="150"/>
    <m/>
    <m/>
    <m/>
    <m/>
    <m/>
    <m/>
    <m/>
    <m/>
    <m/>
    <m/>
    <m/>
    <m/>
    <m/>
    <m/>
    <m/>
    <m/>
    <m/>
    <m/>
    <m/>
    <m/>
    <m/>
    <m/>
  </r>
  <r>
    <x v="131"/>
    <x v="39"/>
    <x v="150"/>
    <m/>
    <m/>
    <m/>
    <m/>
    <m/>
    <m/>
    <m/>
    <m/>
    <m/>
    <m/>
    <m/>
    <m/>
    <m/>
    <m/>
    <m/>
    <m/>
    <m/>
    <m/>
    <m/>
    <m/>
    <m/>
    <m/>
  </r>
  <r>
    <x v="131"/>
    <x v="39"/>
    <x v="150"/>
    <m/>
    <m/>
    <m/>
    <m/>
    <m/>
    <m/>
    <m/>
    <m/>
    <m/>
    <m/>
    <m/>
    <m/>
    <m/>
    <m/>
    <m/>
    <m/>
    <m/>
    <m/>
    <m/>
    <m/>
    <m/>
    <m/>
  </r>
  <r>
    <x v="131"/>
    <x v="39"/>
    <x v="150"/>
    <m/>
    <m/>
    <m/>
    <m/>
    <m/>
    <m/>
    <m/>
    <m/>
    <m/>
    <m/>
    <m/>
    <m/>
    <m/>
    <m/>
    <m/>
    <m/>
    <m/>
    <m/>
    <m/>
    <m/>
    <m/>
    <m/>
  </r>
  <r>
    <x v="131"/>
    <x v="39"/>
    <x v="150"/>
    <m/>
    <m/>
    <m/>
    <m/>
    <m/>
    <m/>
    <m/>
    <m/>
    <m/>
    <m/>
    <m/>
    <m/>
    <m/>
    <m/>
    <m/>
    <m/>
    <m/>
    <m/>
    <m/>
    <m/>
    <m/>
    <m/>
  </r>
  <r>
    <x v="131"/>
    <x v="39"/>
    <x v="150"/>
    <m/>
    <m/>
    <m/>
    <m/>
    <m/>
    <m/>
    <m/>
    <m/>
    <m/>
    <m/>
    <m/>
    <m/>
    <m/>
    <m/>
    <m/>
    <m/>
    <m/>
    <m/>
    <m/>
    <m/>
    <m/>
    <m/>
  </r>
  <r>
    <x v="131"/>
    <x v="39"/>
    <x v="150"/>
    <m/>
    <m/>
    <m/>
    <m/>
    <m/>
    <m/>
    <m/>
    <m/>
    <m/>
    <m/>
    <m/>
    <m/>
    <m/>
    <m/>
    <m/>
    <m/>
    <m/>
    <m/>
    <m/>
    <m/>
    <m/>
    <m/>
  </r>
  <r>
    <x v="131"/>
    <x v="39"/>
    <x v="150"/>
    <m/>
    <m/>
    <m/>
    <m/>
    <m/>
    <m/>
    <m/>
    <m/>
    <m/>
    <m/>
    <m/>
    <m/>
    <m/>
    <m/>
    <m/>
    <m/>
    <m/>
    <m/>
    <m/>
    <m/>
    <m/>
    <m/>
  </r>
  <r>
    <x v="131"/>
    <x v="39"/>
    <x v="150"/>
    <m/>
    <m/>
    <m/>
    <m/>
    <m/>
    <m/>
    <m/>
    <m/>
    <m/>
    <m/>
    <m/>
    <m/>
    <m/>
    <m/>
    <m/>
    <m/>
    <m/>
    <m/>
    <m/>
    <m/>
    <m/>
    <m/>
  </r>
  <r>
    <x v="131"/>
    <x v="39"/>
    <x v="150"/>
    <m/>
    <m/>
    <m/>
    <m/>
    <m/>
    <m/>
    <m/>
    <m/>
    <m/>
    <m/>
    <m/>
    <m/>
    <m/>
    <m/>
    <m/>
    <m/>
    <m/>
    <m/>
    <m/>
    <m/>
    <m/>
    <m/>
  </r>
  <r>
    <x v="131"/>
    <x v="39"/>
    <x v="150"/>
    <m/>
    <m/>
    <m/>
    <m/>
    <m/>
    <m/>
    <m/>
    <m/>
    <m/>
    <m/>
    <m/>
    <m/>
    <m/>
    <m/>
    <m/>
    <m/>
    <m/>
    <m/>
    <m/>
    <m/>
    <m/>
    <m/>
  </r>
  <r>
    <x v="131"/>
    <x v="39"/>
    <x v="150"/>
    <m/>
    <m/>
    <m/>
    <m/>
    <m/>
    <m/>
    <m/>
    <m/>
    <m/>
    <m/>
    <m/>
    <m/>
    <m/>
    <m/>
    <m/>
    <m/>
    <m/>
    <m/>
    <m/>
    <m/>
    <m/>
    <m/>
  </r>
  <r>
    <x v="131"/>
    <x v="39"/>
    <x v="150"/>
    <m/>
    <m/>
    <m/>
    <m/>
    <m/>
    <m/>
    <m/>
    <m/>
    <m/>
    <m/>
    <m/>
    <m/>
    <m/>
    <m/>
    <m/>
    <m/>
    <m/>
    <m/>
    <m/>
    <m/>
    <m/>
    <m/>
  </r>
  <r>
    <x v="131"/>
    <x v="39"/>
    <x v="150"/>
    <m/>
    <m/>
    <m/>
    <m/>
    <m/>
    <m/>
    <m/>
    <m/>
    <m/>
    <m/>
    <m/>
    <m/>
    <m/>
    <m/>
    <m/>
    <m/>
    <m/>
    <m/>
    <m/>
    <m/>
    <m/>
    <m/>
  </r>
  <r>
    <x v="131"/>
    <x v="39"/>
    <x v="150"/>
    <m/>
    <m/>
    <m/>
    <m/>
    <m/>
    <m/>
    <m/>
    <m/>
    <m/>
    <m/>
    <m/>
    <m/>
    <m/>
    <m/>
    <m/>
    <m/>
    <m/>
    <m/>
    <m/>
    <m/>
    <m/>
    <m/>
  </r>
  <r>
    <x v="131"/>
    <x v="39"/>
    <x v="150"/>
    <m/>
    <m/>
    <m/>
    <m/>
    <m/>
    <m/>
    <m/>
    <m/>
    <m/>
    <m/>
    <m/>
    <m/>
    <m/>
    <m/>
    <m/>
    <m/>
    <m/>
    <m/>
    <m/>
    <m/>
    <m/>
    <m/>
  </r>
  <r>
    <x v="131"/>
    <x v="39"/>
    <x v="150"/>
    <m/>
    <m/>
    <m/>
    <m/>
    <m/>
    <m/>
    <m/>
    <m/>
    <m/>
    <m/>
    <m/>
    <m/>
    <m/>
    <m/>
    <m/>
    <m/>
    <m/>
    <m/>
    <m/>
    <m/>
    <m/>
    <m/>
  </r>
  <r>
    <x v="131"/>
    <x v="39"/>
    <x v="150"/>
    <m/>
    <m/>
    <m/>
    <m/>
    <m/>
    <m/>
    <m/>
    <m/>
    <m/>
    <m/>
    <m/>
    <m/>
    <m/>
    <m/>
    <m/>
    <m/>
    <m/>
    <m/>
    <m/>
    <m/>
    <m/>
    <m/>
  </r>
  <r>
    <x v="131"/>
    <x v="39"/>
    <x v="150"/>
    <m/>
    <m/>
    <m/>
    <m/>
    <m/>
    <m/>
    <m/>
    <m/>
    <m/>
    <m/>
    <m/>
    <m/>
    <m/>
    <m/>
    <m/>
    <m/>
    <m/>
    <m/>
    <m/>
    <m/>
    <m/>
    <m/>
  </r>
  <r>
    <x v="131"/>
    <x v="39"/>
    <x v="150"/>
    <m/>
    <m/>
    <m/>
    <m/>
    <m/>
    <m/>
    <m/>
    <m/>
    <m/>
    <m/>
    <m/>
    <m/>
    <m/>
    <m/>
    <m/>
    <m/>
    <m/>
    <m/>
    <m/>
    <m/>
    <m/>
    <m/>
  </r>
  <r>
    <x v="131"/>
    <x v="39"/>
    <x v="150"/>
    <m/>
    <m/>
    <m/>
    <m/>
    <m/>
    <m/>
    <m/>
    <m/>
    <m/>
    <m/>
    <m/>
    <m/>
    <m/>
    <m/>
    <m/>
    <m/>
    <m/>
    <m/>
    <m/>
    <m/>
    <m/>
    <m/>
  </r>
  <r>
    <x v="131"/>
    <x v="39"/>
    <x v="150"/>
    <m/>
    <m/>
    <m/>
    <m/>
    <m/>
    <m/>
    <m/>
    <m/>
    <m/>
    <m/>
    <m/>
    <m/>
    <m/>
    <m/>
    <m/>
    <m/>
    <m/>
    <m/>
    <m/>
    <m/>
    <m/>
    <m/>
  </r>
  <r>
    <x v="131"/>
    <x v="39"/>
    <x v="150"/>
    <m/>
    <m/>
    <m/>
    <m/>
    <m/>
    <m/>
    <m/>
    <m/>
    <m/>
    <m/>
    <m/>
    <m/>
    <m/>
    <m/>
    <m/>
    <m/>
    <m/>
    <m/>
    <m/>
    <m/>
    <m/>
    <m/>
  </r>
  <r>
    <x v="131"/>
    <x v="39"/>
    <x v="150"/>
    <m/>
    <m/>
    <m/>
    <m/>
    <m/>
    <m/>
    <m/>
    <m/>
    <m/>
    <m/>
    <m/>
    <m/>
    <m/>
    <m/>
    <m/>
    <m/>
    <m/>
    <m/>
    <m/>
    <m/>
    <m/>
    <m/>
  </r>
  <r>
    <x v="131"/>
    <x v="39"/>
    <x v="150"/>
    <m/>
    <m/>
    <m/>
    <m/>
    <m/>
    <m/>
    <m/>
    <m/>
    <m/>
    <m/>
    <m/>
    <m/>
    <m/>
    <m/>
    <m/>
    <m/>
    <m/>
    <m/>
    <m/>
    <m/>
    <m/>
    <m/>
  </r>
  <r>
    <x v="131"/>
    <x v="39"/>
    <x v="150"/>
    <m/>
    <m/>
    <m/>
    <m/>
    <m/>
    <m/>
    <m/>
    <m/>
    <m/>
    <m/>
    <m/>
    <m/>
    <m/>
    <m/>
    <m/>
    <m/>
    <m/>
    <m/>
    <m/>
    <m/>
    <m/>
    <m/>
  </r>
  <r>
    <x v="131"/>
    <x v="39"/>
    <x v="150"/>
    <m/>
    <m/>
    <m/>
    <m/>
    <m/>
    <m/>
    <m/>
    <m/>
    <m/>
    <m/>
    <m/>
    <m/>
    <m/>
    <m/>
    <m/>
    <m/>
    <m/>
    <m/>
    <m/>
    <m/>
    <m/>
    <m/>
  </r>
  <r>
    <x v="131"/>
    <x v="39"/>
    <x v="150"/>
    <m/>
    <m/>
    <m/>
    <m/>
    <m/>
    <m/>
    <m/>
    <m/>
    <m/>
    <m/>
    <m/>
    <m/>
    <m/>
    <m/>
    <m/>
    <m/>
    <m/>
    <m/>
    <m/>
    <m/>
    <m/>
    <m/>
  </r>
  <r>
    <x v="131"/>
    <x v="39"/>
    <x v="150"/>
    <m/>
    <m/>
    <m/>
    <m/>
    <m/>
    <m/>
    <m/>
    <m/>
    <m/>
    <m/>
    <m/>
    <m/>
    <m/>
    <m/>
    <m/>
    <m/>
    <m/>
    <m/>
    <m/>
    <m/>
    <m/>
    <m/>
  </r>
  <r>
    <x v="131"/>
    <x v="39"/>
    <x v="150"/>
    <m/>
    <m/>
    <m/>
    <m/>
    <m/>
    <m/>
    <m/>
    <m/>
    <m/>
    <m/>
    <m/>
    <m/>
    <m/>
    <m/>
    <m/>
    <m/>
    <m/>
    <m/>
    <m/>
    <m/>
    <m/>
    <m/>
  </r>
  <r>
    <x v="131"/>
    <x v="39"/>
    <x v="150"/>
    <m/>
    <m/>
    <m/>
    <m/>
    <m/>
    <m/>
    <m/>
    <m/>
    <m/>
    <m/>
    <m/>
    <m/>
    <m/>
    <m/>
    <m/>
    <m/>
    <m/>
    <m/>
    <m/>
    <m/>
    <m/>
    <m/>
  </r>
  <r>
    <x v="131"/>
    <x v="39"/>
    <x v="150"/>
    <m/>
    <m/>
    <m/>
    <m/>
    <m/>
    <m/>
    <m/>
    <m/>
    <m/>
    <m/>
    <m/>
    <m/>
    <m/>
    <m/>
    <m/>
    <m/>
    <m/>
    <m/>
    <m/>
    <m/>
    <m/>
    <m/>
  </r>
  <r>
    <x v="131"/>
    <x v="39"/>
    <x v="150"/>
    <m/>
    <m/>
    <m/>
    <m/>
    <m/>
    <m/>
    <m/>
    <m/>
    <m/>
    <m/>
    <m/>
    <m/>
    <m/>
    <m/>
    <m/>
    <m/>
    <m/>
    <m/>
    <m/>
    <m/>
    <m/>
    <m/>
  </r>
  <r>
    <x v="131"/>
    <x v="39"/>
    <x v="150"/>
    <m/>
    <m/>
    <m/>
    <m/>
    <m/>
    <m/>
    <m/>
    <m/>
    <m/>
    <m/>
    <m/>
    <m/>
    <m/>
    <m/>
    <m/>
    <m/>
    <m/>
    <m/>
    <m/>
    <m/>
    <m/>
    <m/>
  </r>
  <r>
    <x v="131"/>
    <x v="39"/>
    <x v="150"/>
    <m/>
    <m/>
    <m/>
    <m/>
    <m/>
    <m/>
    <m/>
    <m/>
    <m/>
    <m/>
    <m/>
    <m/>
    <m/>
    <m/>
    <m/>
    <m/>
    <m/>
    <m/>
    <m/>
    <m/>
    <m/>
    <m/>
  </r>
  <r>
    <x v="131"/>
    <x v="39"/>
    <x v="150"/>
    <m/>
    <m/>
    <m/>
    <m/>
    <m/>
    <m/>
    <m/>
    <m/>
    <m/>
    <m/>
    <m/>
    <m/>
    <m/>
    <m/>
    <m/>
    <m/>
    <m/>
    <m/>
    <m/>
    <m/>
    <m/>
    <m/>
  </r>
  <r>
    <x v="131"/>
    <x v="39"/>
    <x v="150"/>
    <m/>
    <m/>
    <m/>
    <m/>
    <m/>
    <m/>
    <m/>
    <m/>
    <m/>
    <m/>
    <m/>
    <m/>
    <m/>
    <m/>
    <m/>
    <m/>
    <m/>
    <m/>
    <m/>
    <m/>
    <m/>
    <m/>
  </r>
  <r>
    <x v="131"/>
    <x v="39"/>
    <x v="150"/>
    <m/>
    <m/>
    <m/>
    <m/>
    <m/>
    <m/>
    <m/>
    <m/>
    <m/>
    <m/>
    <m/>
    <m/>
    <m/>
    <m/>
    <m/>
    <m/>
    <m/>
    <m/>
    <m/>
    <m/>
    <m/>
    <m/>
  </r>
  <r>
    <x v="131"/>
    <x v="39"/>
    <x v="150"/>
    <m/>
    <m/>
    <m/>
    <m/>
    <m/>
    <m/>
    <m/>
    <m/>
    <m/>
    <m/>
    <m/>
    <m/>
    <m/>
    <m/>
    <m/>
    <m/>
    <m/>
    <m/>
    <m/>
    <m/>
    <m/>
    <m/>
  </r>
  <r>
    <x v="131"/>
    <x v="39"/>
    <x v="150"/>
    <m/>
    <m/>
    <m/>
    <m/>
    <m/>
    <m/>
    <m/>
    <m/>
    <m/>
    <m/>
    <m/>
    <m/>
    <m/>
    <m/>
    <m/>
    <m/>
    <m/>
    <m/>
    <m/>
    <m/>
    <m/>
    <m/>
  </r>
  <r>
    <x v="131"/>
    <x v="39"/>
    <x v="150"/>
    <m/>
    <m/>
    <m/>
    <m/>
    <m/>
    <m/>
    <m/>
    <m/>
    <m/>
    <m/>
    <m/>
    <m/>
    <m/>
    <m/>
    <m/>
    <m/>
    <m/>
    <m/>
    <m/>
    <m/>
    <m/>
    <m/>
  </r>
  <r>
    <x v="131"/>
    <x v="39"/>
    <x v="150"/>
    <m/>
    <m/>
    <m/>
    <m/>
    <m/>
    <m/>
    <m/>
    <m/>
    <m/>
    <m/>
    <m/>
    <m/>
    <m/>
    <m/>
    <m/>
    <m/>
    <m/>
    <m/>
    <m/>
    <m/>
    <m/>
    <m/>
  </r>
  <r>
    <x v="131"/>
    <x v="39"/>
    <x v="150"/>
    <m/>
    <m/>
    <m/>
    <m/>
    <m/>
    <m/>
    <m/>
    <m/>
    <m/>
    <m/>
    <m/>
    <m/>
    <m/>
    <m/>
    <m/>
    <m/>
    <m/>
    <m/>
    <m/>
    <m/>
    <m/>
    <m/>
  </r>
  <r>
    <x v="131"/>
    <x v="39"/>
    <x v="150"/>
    <m/>
    <m/>
    <m/>
    <m/>
    <m/>
    <m/>
    <m/>
    <m/>
    <m/>
    <m/>
    <m/>
    <m/>
    <m/>
    <m/>
    <m/>
    <m/>
    <m/>
    <m/>
    <m/>
    <m/>
    <m/>
    <m/>
  </r>
  <r>
    <x v="131"/>
    <x v="39"/>
    <x v="150"/>
    <m/>
    <m/>
    <m/>
    <m/>
    <m/>
    <m/>
    <m/>
    <m/>
    <m/>
    <m/>
    <m/>
    <m/>
    <m/>
    <m/>
    <m/>
    <m/>
    <m/>
    <m/>
    <m/>
    <m/>
    <m/>
    <m/>
  </r>
  <r>
    <x v="131"/>
    <x v="39"/>
    <x v="150"/>
    <m/>
    <m/>
    <m/>
    <m/>
    <m/>
    <m/>
    <m/>
    <m/>
    <m/>
    <m/>
    <m/>
    <m/>
    <m/>
    <m/>
    <m/>
    <m/>
    <m/>
    <m/>
    <m/>
    <m/>
    <m/>
    <m/>
  </r>
  <r>
    <x v="131"/>
    <x v="39"/>
    <x v="150"/>
    <m/>
    <m/>
    <m/>
    <m/>
    <m/>
    <m/>
    <m/>
    <m/>
    <m/>
    <m/>
    <m/>
    <m/>
    <m/>
    <m/>
    <m/>
    <m/>
    <m/>
    <m/>
    <m/>
    <m/>
    <m/>
    <m/>
  </r>
  <r>
    <x v="131"/>
    <x v="39"/>
    <x v="150"/>
    <m/>
    <m/>
    <m/>
    <m/>
    <m/>
    <m/>
    <m/>
    <m/>
    <m/>
    <m/>
    <m/>
    <m/>
    <m/>
    <m/>
    <m/>
    <m/>
    <m/>
    <m/>
    <m/>
    <m/>
    <m/>
    <m/>
  </r>
  <r>
    <x v="131"/>
    <x v="39"/>
    <x v="150"/>
    <m/>
    <m/>
    <m/>
    <m/>
    <m/>
    <m/>
    <m/>
    <m/>
    <m/>
    <m/>
    <m/>
    <m/>
    <m/>
    <m/>
    <m/>
    <m/>
    <m/>
    <m/>
    <m/>
    <m/>
    <m/>
    <m/>
  </r>
  <r>
    <x v="131"/>
    <x v="39"/>
    <x v="150"/>
    <m/>
    <m/>
    <m/>
    <m/>
    <m/>
    <m/>
    <m/>
    <m/>
    <m/>
    <m/>
    <m/>
    <m/>
    <m/>
    <m/>
    <m/>
    <m/>
    <m/>
    <m/>
    <m/>
    <m/>
    <m/>
    <m/>
  </r>
  <r>
    <x v="131"/>
    <x v="39"/>
    <x v="150"/>
    <m/>
    <m/>
    <m/>
    <m/>
    <m/>
    <m/>
    <m/>
    <m/>
    <m/>
    <m/>
    <m/>
    <m/>
    <m/>
    <m/>
    <m/>
    <m/>
    <m/>
    <m/>
    <m/>
    <m/>
    <m/>
    <m/>
  </r>
  <r>
    <x v="131"/>
    <x v="39"/>
    <x v="150"/>
    <m/>
    <m/>
    <m/>
    <m/>
    <m/>
    <m/>
    <m/>
    <m/>
    <m/>
    <m/>
    <m/>
    <m/>
    <m/>
    <m/>
    <m/>
    <m/>
    <m/>
    <m/>
    <m/>
    <m/>
    <m/>
    <m/>
  </r>
  <r>
    <x v="131"/>
    <x v="39"/>
    <x v="150"/>
    <m/>
    <m/>
    <m/>
    <m/>
    <m/>
    <m/>
    <m/>
    <m/>
    <m/>
    <m/>
    <m/>
    <m/>
    <m/>
    <m/>
    <m/>
    <m/>
    <m/>
    <m/>
    <m/>
    <m/>
    <m/>
    <m/>
  </r>
  <r>
    <x v="131"/>
    <x v="39"/>
    <x v="150"/>
    <m/>
    <m/>
    <m/>
    <m/>
    <m/>
    <m/>
    <m/>
    <m/>
    <m/>
    <m/>
    <m/>
    <m/>
    <m/>
    <m/>
    <m/>
    <m/>
    <m/>
    <m/>
    <m/>
    <m/>
    <m/>
    <m/>
  </r>
  <r>
    <x v="131"/>
    <x v="39"/>
    <x v="150"/>
    <m/>
    <m/>
    <m/>
    <m/>
    <m/>
    <m/>
    <m/>
    <m/>
    <m/>
    <m/>
    <m/>
    <m/>
    <m/>
    <m/>
    <m/>
    <m/>
    <m/>
    <m/>
    <m/>
    <m/>
    <m/>
    <m/>
  </r>
  <r>
    <x v="131"/>
    <x v="39"/>
    <x v="150"/>
    <m/>
    <m/>
    <m/>
    <m/>
    <m/>
    <m/>
    <m/>
    <m/>
    <m/>
    <m/>
    <m/>
    <m/>
    <m/>
    <m/>
    <m/>
    <m/>
    <m/>
    <m/>
    <m/>
    <m/>
    <m/>
    <m/>
  </r>
  <r>
    <x v="131"/>
    <x v="39"/>
    <x v="150"/>
    <m/>
    <m/>
    <m/>
    <m/>
    <m/>
    <m/>
    <m/>
    <m/>
    <m/>
    <m/>
    <m/>
    <m/>
    <m/>
    <m/>
    <m/>
    <m/>
    <m/>
    <m/>
    <m/>
    <m/>
    <m/>
    <m/>
  </r>
  <r>
    <x v="131"/>
    <x v="39"/>
    <x v="150"/>
    <m/>
    <m/>
    <m/>
    <m/>
    <m/>
    <m/>
    <m/>
    <m/>
    <m/>
    <m/>
    <m/>
    <m/>
    <m/>
    <m/>
    <m/>
    <m/>
    <m/>
    <m/>
    <m/>
    <m/>
    <m/>
    <m/>
  </r>
  <r>
    <x v="131"/>
    <x v="39"/>
    <x v="150"/>
    <m/>
    <m/>
    <m/>
    <m/>
    <m/>
    <m/>
    <m/>
    <m/>
    <m/>
    <m/>
    <m/>
    <m/>
    <m/>
    <m/>
    <m/>
    <m/>
    <m/>
    <m/>
    <m/>
    <m/>
    <m/>
    <m/>
  </r>
  <r>
    <x v="131"/>
    <x v="39"/>
    <x v="150"/>
    <m/>
    <m/>
    <m/>
    <m/>
    <m/>
    <m/>
    <m/>
    <m/>
    <m/>
    <m/>
    <m/>
    <m/>
    <m/>
    <m/>
    <m/>
    <m/>
    <m/>
    <m/>
    <m/>
    <m/>
    <m/>
    <m/>
  </r>
  <r>
    <x v="131"/>
    <x v="39"/>
    <x v="150"/>
    <m/>
    <m/>
    <m/>
    <m/>
    <m/>
    <m/>
    <m/>
    <m/>
    <m/>
    <m/>
    <m/>
    <m/>
    <m/>
    <m/>
    <m/>
    <m/>
    <m/>
    <m/>
    <m/>
    <m/>
    <m/>
    <m/>
  </r>
  <r>
    <x v="131"/>
    <x v="39"/>
    <x v="150"/>
    <m/>
    <m/>
    <m/>
    <m/>
    <m/>
    <m/>
    <m/>
    <m/>
    <m/>
    <m/>
    <m/>
    <m/>
    <m/>
    <m/>
    <m/>
    <m/>
    <m/>
    <m/>
    <m/>
    <m/>
    <m/>
    <m/>
  </r>
  <r>
    <x v="131"/>
    <x v="39"/>
    <x v="150"/>
    <m/>
    <m/>
    <m/>
    <m/>
    <m/>
    <m/>
    <m/>
    <m/>
    <m/>
    <m/>
    <m/>
    <m/>
    <m/>
    <m/>
    <m/>
    <m/>
    <m/>
    <m/>
    <m/>
    <m/>
    <m/>
    <m/>
  </r>
  <r>
    <x v="131"/>
    <x v="39"/>
    <x v="150"/>
    <m/>
    <m/>
    <m/>
    <m/>
    <m/>
    <m/>
    <m/>
    <m/>
    <m/>
    <m/>
    <m/>
    <m/>
    <m/>
    <m/>
    <m/>
    <m/>
    <m/>
    <m/>
    <m/>
    <m/>
    <m/>
    <m/>
  </r>
  <r>
    <x v="131"/>
    <x v="39"/>
    <x v="150"/>
    <m/>
    <m/>
    <m/>
    <m/>
    <m/>
    <m/>
    <m/>
    <m/>
    <m/>
    <m/>
    <m/>
    <m/>
    <m/>
    <m/>
    <m/>
    <m/>
    <m/>
    <m/>
    <m/>
    <m/>
    <m/>
    <m/>
  </r>
  <r>
    <x v="131"/>
    <x v="39"/>
    <x v="150"/>
    <m/>
    <m/>
    <m/>
    <m/>
    <m/>
    <m/>
    <m/>
    <m/>
    <m/>
    <m/>
    <m/>
    <m/>
    <m/>
    <m/>
    <m/>
    <m/>
    <m/>
    <m/>
    <m/>
    <m/>
    <m/>
    <m/>
  </r>
  <r>
    <x v="131"/>
    <x v="39"/>
    <x v="150"/>
    <m/>
    <m/>
    <m/>
    <m/>
    <m/>
    <m/>
    <m/>
    <m/>
    <m/>
    <m/>
    <m/>
    <m/>
    <m/>
    <m/>
    <m/>
    <m/>
    <m/>
    <m/>
    <m/>
    <m/>
    <m/>
    <m/>
  </r>
  <r>
    <x v="131"/>
    <x v="39"/>
    <x v="150"/>
    <m/>
    <m/>
    <m/>
    <m/>
    <m/>
    <m/>
    <m/>
    <m/>
    <m/>
    <m/>
    <m/>
    <m/>
    <m/>
    <m/>
    <m/>
    <m/>
    <m/>
    <m/>
    <m/>
    <m/>
    <m/>
    <m/>
  </r>
  <r>
    <x v="131"/>
    <x v="39"/>
    <x v="150"/>
    <m/>
    <m/>
    <m/>
    <m/>
    <m/>
    <m/>
    <m/>
    <m/>
    <m/>
    <m/>
    <m/>
    <m/>
    <m/>
    <m/>
    <m/>
    <m/>
    <m/>
    <m/>
    <m/>
    <m/>
    <m/>
    <m/>
  </r>
  <r>
    <x v="131"/>
    <x v="39"/>
    <x v="150"/>
    <m/>
    <m/>
    <m/>
    <m/>
    <m/>
    <m/>
    <m/>
    <m/>
    <m/>
    <m/>
    <m/>
    <m/>
    <m/>
    <m/>
    <m/>
    <m/>
    <m/>
    <m/>
    <m/>
    <m/>
    <m/>
    <m/>
  </r>
  <r>
    <x v="131"/>
    <x v="39"/>
    <x v="150"/>
    <m/>
    <m/>
    <m/>
    <m/>
    <m/>
    <m/>
    <m/>
    <m/>
    <m/>
    <m/>
    <m/>
    <m/>
    <m/>
    <m/>
    <m/>
    <m/>
    <m/>
    <m/>
    <m/>
    <m/>
    <m/>
    <m/>
  </r>
  <r>
    <x v="131"/>
    <x v="39"/>
    <x v="150"/>
    <m/>
    <m/>
    <m/>
    <m/>
    <m/>
    <m/>
    <m/>
    <m/>
    <m/>
    <m/>
    <m/>
    <m/>
    <m/>
    <m/>
    <m/>
    <m/>
    <m/>
    <m/>
    <m/>
    <m/>
    <m/>
    <m/>
  </r>
  <r>
    <x v="131"/>
    <x v="39"/>
    <x v="150"/>
    <m/>
    <m/>
    <m/>
    <m/>
    <m/>
    <m/>
    <m/>
    <m/>
    <m/>
    <m/>
    <m/>
    <m/>
    <m/>
    <m/>
    <m/>
    <m/>
    <m/>
    <m/>
    <m/>
    <m/>
    <m/>
    <m/>
  </r>
  <r>
    <x v="131"/>
    <x v="39"/>
    <x v="150"/>
    <m/>
    <m/>
    <m/>
    <m/>
    <m/>
    <m/>
    <m/>
    <m/>
    <m/>
    <m/>
    <m/>
    <m/>
    <m/>
    <m/>
    <m/>
    <m/>
    <m/>
    <m/>
    <m/>
    <m/>
    <m/>
    <m/>
  </r>
  <r>
    <x v="131"/>
    <x v="39"/>
    <x v="150"/>
    <m/>
    <m/>
    <m/>
    <m/>
    <m/>
    <m/>
    <m/>
    <m/>
    <m/>
    <m/>
    <m/>
    <m/>
    <m/>
    <m/>
    <m/>
    <m/>
    <m/>
    <m/>
    <m/>
    <m/>
    <m/>
    <m/>
  </r>
  <r>
    <x v="131"/>
    <x v="39"/>
    <x v="150"/>
    <m/>
    <m/>
    <m/>
    <m/>
    <m/>
    <m/>
    <m/>
    <m/>
    <m/>
    <m/>
    <m/>
    <m/>
    <m/>
    <m/>
    <m/>
    <m/>
    <m/>
    <m/>
    <m/>
    <m/>
    <m/>
    <m/>
  </r>
  <r>
    <x v="131"/>
    <x v="39"/>
    <x v="150"/>
    <m/>
    <m/>
    <m/>
    <m/>
    <m/>
    <m/>
    <m/>
    <m/>
    <m/>
    <m/>
    <m/>
    <m/>
    <m/>
    <m/>
    <m/>
    <m/>
    <m/>
    <m/>
    <m/>
    <m/>
    <m/>
    <m/>
  </r>
  <r>
    <x v="131"/>
    <x v="39"/>
    <x v="150"/>
    <m/>
    <m/>
    <m/>
    <m/>
    <m/>
    <m/>
    <m/>
    <m/>
    <m/>
    <m/>
    <m/>
    <m/>
    <m/>
    <m/>
    <m/>
    <m/>
    <m/>
    <m/>
    <m/>
    <m/>
    <m/>
    <m/>
  </r>
  <r>
    <x v="131"/>
    <x v="39"/>
    <x v="150"/>
    <m/>
    <m/>
    <m/>
    <m/>
    <m/>
    <m/>
    <m/>
    <m/>
    <m/>
    <m/>
    <m/>
    <m/>
    <m/>
    <m/>
    <m/>
    <m/>
    <m/>
    <m/>
    <m/>
    <m/>
    <m/>
    <m/>
  </r>
  <r>
    <x v="131"/>
    <x v="39"/>
    <x v="150"/>
    <m/>
    <m/>
    <m/>
    <m/>
    <m/>
    <m/>
    <m/>
    <m/>
    <m/>
    <m/>
    <m/>
    <m/>
    <m/>
    <m/>
    <m/>
    <m/>
    <m/>
    <m/>
    <m/>
    <m/>
    <m/>
    <m/>
  </r>
  <r>
    <x v="131"/>
    <x v="39"/>
    <x v="150"/>
    <m/>
    <m/>
    <m/>
    <m/>
    <m/>
    <m/>
    <m/>
    <m/>
    <m/>
    <m/>
    <m/>
    <m/>
    <m/>
    <m/>
    <m/>
    <m/>
    <m/>
    <m/>
    <m/>
    <m/>
    <m/>
    <m/>
  </r>
  <r>
    <x v="131"/>
    <x v="39"/>
    <x v="150"/>
    <m/>
    <m/>
    <m/>
    <m/>
    <m/>
    <m/>
    <m/>
    <m/>
    <m/>
    <m/>
    <m/>
    <m/>
    <m/>
    <m/>
    <m/>
    <m/>
    <m/>
    <m/>
    <m/>
    <m/>
    <m/>
    <m/>
  </r>
  <r>
    <x v="131"/>
    <x v="39"/>
    <x v="150"/>
    <m/>
    <m/>
    <m/>
    <m/>
    <m/>
    <m/>
    <m/>
    <m/>
    <m/>
    <m/>
    <m/>
    <m/>
    <m/>
    <m/>
    <m/>
    <m/>
    <m/>
    <m/>
    <m/>
    <m/>
    <m/>
    <m/>
  </r>
  <r>
    <x v="131"/>
    <x v="39"/>
    <x v="150"/>
    <m/>
    <m/>
    <m/>
    <m/>
    <m/>
    <m/>
    <m/>
    <m/>
    <m/>
    <m/>
    <m/>
    <m/>
    <m/>
    <m/>
    <m/>
    <m/>
    <m/>
    <m/>
    <m/>
    <m/>
    <m/>
    <m/>
  </r>
  <r>
    <x v="131"/>
    <x v="39"/>
    <x v="150"/>
    <m/>
    <m/>
    <m/>
    <m/>
    <m/>
    <m/>
    <m/>
    <m/>
    <m/>
    <m/>
    <m/>
    <m/>
    <m/>
    <m/>
    <m/>
    <m/>
    <m/>
    <m/>
    <m/>
    <m/>
    <m/>
    <m/>
  </r>
  <r>
    <x v="131"/>
    <x v="39"/>
    <x v="150"/>
    <m/>
    <m/>
    <m/>
    <m/>
    <m/>
    <m/>
    <m/>
    <m/>
    <m/>
    <m/>
    <m/>
    <m/>
    <m/>
    <m/>
    <m/>
    <m/>
    <m/>
    <m/>
    <m/>
    <m/>
    <m/>
    <m/>
  </r>
  <r>
    <x v="131"/>
    <x v="39"/>
    <x v="150"/>
    <m/>
    <m/>
    <m/>
    <m/>
    <m/>
    <m/>
    <m/>
    <m/>
    <m/>
    <m/>
    <m/>
    <m/>
    <m/>
    <m/>
    <m/>
    <m/>
    <m/>
    <m/>
    <m/>
    <m/>
    <m/>
    <m/>
  </r>
  <r>
    <x v="131"/>
    <x v="39"/>
    <x v="150"/>
    <m/>
    <m/>
    <m/>
    <m/>
    <m/>
    <m/>
    <m/>
    <m/>
    <m/>
    <m/>
    <m/>
    <m/>
    <m/>
    <m/>
    <m/>
    <m/>
    <m/>
    <m/>
    <m/>
    <m/>
    <m/>
    <m/>
  </r>
  <r>
    <x v="131"/>
    <x v="39"/>
    <x v="150"/>
    <m/>
    <m/>
    <m/>
    <m/>
    <m/>
    <m/>
    <m/>
    <m/>
    <m/>
    <m/>
    <m/>
    <m/>
    <m/>
    <m/>
    <m/>
    <m/>
    <m/>
    <m/>
    <m/>
    <m/>
    <m/>
    <m/>
  </r>
  <r>
    <x v="131"/>
    <x v="39"/>
    <x v="150"/>
    <m/>
    <m/>
    <m/>
    <m/>
    <m/>
    <m/>
    <m/>
    <m/>
    <m/>
    <m/>
    <m/>
    <m/>
    <m/>
    <m/>
    <m/>
    <m/>
    <m/>
    <m/>
    <m/>
    <m/>
    <m/>
    <m/>
  </r>
  <r>
    <x v="131"/>
    <x v="39"/>
    <x v="150"/>
    <m/>
    <m/>
    <m/>
    <m/>
    <m/>
    <m/>
    <m/>
    <m/>
    <m/>
    <m/>
    <m/>
    <m/>
    <m/>
    <m/>
    <m/>
    <m/>
    <m/>
    <m/>
    <m/>
    <m/>
    <m/>
    <m/>
  </r>
  <r>
    <x v="131"/>
    <x v="39"/>
    <x v="150"/>
    <m/>
    <m/>
    <m/>
    <m/>
    <m/>
    <m/>
    <m/>
    <m/>
    <m/>
    <m/>
    <m/>
    <m/>
    <m/>
    <m/>
    <m/>
    <m/>
    <m/>
    <m/>
    <m/>
    <m/>
    <m/>
    <m/>
  </r>
  <r>
    <x v="131"/>
    <x v="39"/>
    <x v="150"/>
    <m/>
    <m/>
    <m/>
    <m/>
    <m/>
    <m/>
    <m/>
    <m/>
    <m/>
    <m/>
    <m/>
    <m/>
    <m/>
    <m/>
    <m/>
    <m/>
    <m/>
    <m/>
    <m/>
    <m/>
    <m/>
    <m/>
  </r>
  <r>
    <x v="131"/>
    <x v="39"/>
    <x v="150"/>
    <m/>
    <m/>
    <m/>
    <m/>
    <m/>
    <m/>
    <m/>
    <m/>
    <m/>
    <m/>
    <m/>
    <m/>
    <m/>
    <m/>
    <m/>
    <m/>
    <m/>
    <m/>
    <m/>
    <m/>
    <m/>
    <m/>
  </r>
  <r>
    <x v="131"/>
    <x v="39"/>
    <x v="150"/>
    <m/>
    <m/>
    <m/>
    <m/>
    <m/>
    <m/>
    <m/>
    <m/>
    <m/>
    <m/>
    <m/>
    <m/>
    <m/>
    <m/>
    <m/>
    <m/>
    <m/>
    <m/>
    <m/>
    <m/>
    <m/>
    <m/>
  </r>
  <r>
    <x v="131"/>
    <x v="39"/>
    <x v="150"/>
    <m/>
    <m/>
    <m/>
    <m/>
    <m/>
    <m/>
    <m/>
    <m/>
    <m/>
    <m/>
    <m/>
    <m/>
    <m/>
    <m/>
    <m/>
    <m/>
    <m/>
    <m/>
    <m/>
    <m/>
    <m/>
    <m/>
  </r>
  <r>
    <x v="131"/>
    <x v="39"/>
    <x v="150"/>
    <m/>
    <m/>
    <m/>
    <m/>
    <m/>
    <m/>
    <m/>
    <m/>
    <m/>
    <m/>
    <m/>
    <m/>
    <m/>
    <m/>
    <m/>
    <m/>
    <m/>
    <m/>
    <m/>
    <m/>
    <m/>
    <m/>
  </r>
  <r>
    <x v="131"/>
    <x v="39"/>
    <x v="150"/>
    <m/>
    <m/>
    <m/>
    <m/>
    <m/>
    <m/>
    <m/>
    <m/>
    <m/>
    <m/>
    <m/>
    <m/>
    <m/>
    <m/>
    <m/>
    <m/>
    <m/>
    <m/>
    <m/>
    <m/>
    <m/>
    <m/>
  </r>
  <r>
    <x v="131"/>
    <x v="39"/>
    <x v="150"/>
    <m/>
    <m/>
    <m/>
    <m/>
    <m/>
    <m/>
    <m/>
    <m/>
    <m/>
    <m/>
    <m/>
    <m/>
    <m/>
    <m/>
    <m/>
    <m/>
    <m/>
    <m/>
    <m/>
    <m/>
    <m/>
    <m/>
  </r>
  <r>
    <x v="131"/>
    <x v="39"/>
    <x v="150"/>
    <m/>
    <m/>
    <m/>
    <m/>
    <m/>
    <m/>
    <m/>
    <m/>
    <m/>
    <m/>
    <m/>
    <m/>
    <m/>
    <m/>
    <m/>
    <m/>
    <m/>
    <m/>
    <m/>
    <m/>
    <m/>
    <m/>
  </r>
  <r>
    <x v="131"/>
    <x v="39"/>
    <x v="150"/>
    <m/>
    <m/>
    <m/>
    <m/>
    <m/>
    <m/>
    <m/>
    <m/>
    <m/>
    <m/>
    <m/>
    <m/>
    <m/>
    <m/>
    <m/>
    <m/>
    <m/>
    <m/>
    <m/>
    <m/>
    <m/>
    <m/>
  </r>
  <r>
    <x v="131"/>
    <x v="39"/>
    <x v="150"/>
    <m/>
    <m/>
    <m/>
    <m/>
    <m/>
    <m/>
    <m/>
    <m/>
    <m/>
    <m/>
    <m/>
    <m/>
    <m/>
    <m/>
    <m/>
    <m/>
    <m/>
    <m/>
    <m/>
    <m/>
    <m/>
    <m/>
  </r>
  <r>
    <x v="131"/>
    <x v="39"/>
    <x v="150"/>
    <m/>
    <m/>
    <m/>
    <m/>
    <m/>
    <m/>
    <m/>
    <m/>
    <m/>
    <m/>
    <m/>
    <m/>
    <m/>
    <m/>
    <m/>
    <m/>
    <m/>
    <m/>
    <m/>
    <m/>
    <m/>
    <m/>
  </r>
  <r>
    <x v="131"/>
    <x v="39"/>
    <x v="150"/>
    <m/>
    <m/>
    <m/>
    <m/>
    <m/>
    <m/>
    <m/>
    <m/>
    <m/>
    <m/>
    <m/>
    <m/>
    <m/>
    <m/>
    <m/>
    <m/>
    <m/>
    <m/>
    <m/>
    <m/>
    <m/>
    <m/>
  </r>
  <r>
    <x v="131"/>
    <x v="39"/>
    <x v="150"/>
    <m/>
    <m/>
    <m/>
    <m/>
    <m/>
    <m/>
    <m/>
    <m/>
    <m/>
    <m/>
    <m/>
    <m/>
    <m/>
    <m/>
    <m/>
    <m/>
    <m/>
    <m/>
    <m/>
    <m/>
    <m/>
    <m/>
  </r>
  <r>
    <x v="131"/>
    <x v="39"/>
    <x v="150"/>
    <m/>
    <m/>
    <m/>
    <m/>
    <m/>
    <m/>
    <m/>
    <m/>
    <m/>
    <m/>
    <m/>
    <m/>
    <m/>
    <m/>
    <m/>
    <m/>
    <m/>
    <m/>
    <m/>
    <m/>
    <m/>
    <m/>
  </r>
  <r>
    <x v="131"/>
    <x v="39"/>
    <x v="150"/>
    <m/>
    <m/>
    <m/>
    <m/>
    <m/>
    <m/>
    <m/>
    <m/>
    <m/>
    <m/>
    <m/>
    <m/>
    <m/>
    <m/>
    <m/>
    <m/>
    <m/>
    <m/>
    <m/>
    <m/>
    <m/>
    <m/>
  </r>
  <r>
    <x v="131"/>
    <x v="39"/>
    <x v="150"/>
    <m/>
    <m/>
    <m/>
    <m/>
    <m/>
    <m/>
    <m/>
    <m/>
    <m/>
    <m/>
    <m/>
    <m/>
    <m/>
    <m/>
    <m/>
    <m/>
    <m/>
    <m/>
    <m/>
    <m/>
    <m/>
    <m/>
  </r>
  <r>
    <x v="131"/>
    <x v="39"/>
    <x v="150"/>
    <m/>
    <m/>
    <m/>
    <m/>
    <m/>
    <m/>
    <m/>
    <m/>
    <m/>
    <m/>
    <m/>
    <m/>
    <m/>
    <m/>
    <m/>
    <m/>
    <m/>
    <m/>
    <m/>
    <m/>
    <m/>
    <m/>
  </r>
  <r>
    <x v="131"/>
    <x v="39"/>
    <x v="150"/>
    <m/>
    <m/>
    <m/>
    <m/>
    <m/>
    <m/>
    <m/>
    <m/>
    <m/>
    <m/>
    <m/>
    <m/>
    <m/>
    <m/>
    <m/>
    <m/>
    <m/>
    <m/>
    <m/>
    <m/>
    <m/>
    <m/>
  </r>
  <r>
    <x v="131"/>
    <x v="39"/>
    <x v="150"/>
    <m/>
    <m/>
    <m/>
    <m/>
    <m/>
    <m/>
    <m/>
    <m/>
    <m/>
    <m/>
    <m/>
    <m/>
    <m/>
    <m/>
    <m/>
    <m/>
    <m/>
    <m/>
    <m/>
    <m/>
    <m/>
    <m/>
  </r>
  <r>
    <x v="131"/>
    <x v="39"/>
    <x v="150"/>
    <m/>
    <m/>
    <m/>
    <m/>
    <m/>
    <m/>
    <m/>
    <m/>
    <m/>
    <m/>
    <m/>
    <m/>
    <m/>
    <m/>
    <m/>
    <m/>
    <m/>
    <m/>
    <m/>
    <m/>
    <m/>
    <m/>
  </r>
  <r>
    <x v="131"/>
    <x v="39"/>
    <x v="150"/>
    <m/>
    <m/>
    <m/>
    <m/>
    <m/>
    <m/>
    <m/>
    <m/>
    <m/>
    <m/>
    <m/>
    <m/>
    <m/>
    <m/>
    <m/>
    <m/>
    <m/>
    <m/>
    <m/>
    <m/>
    <m/>
    <m/>
  </r>
  <r>
    <x v="131"/>
    <x v="39"/>
    <x v="150"/>
    <m/>
    <m/>
    <m/>
    <m/>
    <m/>
    <m/>
    <m/>
    <m/>
    <m/>
    <m/>
    <m/>
    <m/>
    <m/>
    <m/>
    <m/>
    <m/>
    <m/>
    <m/>
    <m/>
    <m/>
    <m/>
    <m/>
  </r>
  <r>
    <x v="131"/>
    <x v="39"/>
    <x v="150"/>
    <m/>
    <m/>
    <m/>
    <m/>
    <m/>
    <m/>
    <m/>
    <m/>
    <m/>
    <m/>
    <m/>
    <m/>
    <m/>
    <m/>
    <m/>
    <m/>
    <m/>
    <m/>
    <m/>
    <m/>
    <m/>
    <m/>
  </r>
  <r>
    <x v="131"/>
    <x v="39"/>
    <x v="150"/>
    <m/>
    <m/>
    <m/>
    <m/>
    <m/>
    <m/>
    <m/>
    <m/>
    <m/>
    <m/>
    <m/>
    <m/>
    <m/>
    <m/>
    <m/>
    <m/>
    <m/>
    <m/>
    <m/>
    <m/>
    <m/>
    <m/>
  </r>
  <r>
    <x v="131"/>
    <x v="39"/>
    <x v="150"/>
    <m/>
    <m/>
    <m/>
    <m/>
    <m/>
    <m/>
    <m/>
    <m/>
    <m/>
    <m/>
    <m/>
    <m/>
    <m/>
    <m/>
    <m/>
    <m/>
    <m/>
    <m/>
    <m/>
    <m/>
    <m/>
    <m/>
  </r>
  <r>
    <x v="131"/>
    <x v="39"/>
    <x v="150"/>
    <m/>
    <m/>
    <m/>
    <m/>
    <m/>
    <m/>
    <m/>
    <m/>
    <m/>
    <m/>
    <m/>
    <m/>
    <m/>
    <m/>
    <m/>
    <m/>
    <m/>
    <m/>
    <m/>
    <m/>
    <m/>
    <m/>
  </r>
  <r>
    <x v="131"/>
    <x v="39"/>
    <x v="150"/>
    <m/>
    <m/>
    <m/>
    <m/>
    <m/>
    <m/>
    <m/>
    <m/>
    <m/>
    <m/>
    <m/>
    <m/>
    <m/>
    <m/>
    <m/>
    <m/>
    <m/>
    <m/>
    <m/>
    <m/>
    <m/>
    <m/>
  </r>
  <r>
    <x v="131"/>
    <x v="39"/>
    <x v="150"/>
    <m/>
    <m/>
    <m/>
    <m/>
    <m/>
    <m/>
    <m/>
    <m/>
    <m/>
    <m/>
    <m/>
    <m/>
    <m/>
    <m/>
    <m/>
    <m/>
    <m/>
    <m/>
    <m/>
    <m/>
    <m/>
    <m/>
  </r>
  <r>
    <x v="131"/>
    <x v="39"/>
    <x v="150"/>
    <m/>
    <m/>
    <m/>
    <m/>
    <m/>
    <m/>
    <m/>
    <m/>
    <m/>
    <m/>
    <m/>
    <m/>
    <m/>
    <m/>
    <m/>
    <m/>
    <m/>
    <m/>
    <m/>
    <m/>
    <m/>
    <m/>
  </r>
  <r>
    <x v="131"/>
    <x v="39"/>
    <x v="150"/>
    <m/>
    <m/>
    <m/>
    <m/>
    <m/>
    <m/>
    <m/>
    <m/>
    <m/>
    <m/>
    <m/>
    <m/>
    <m/>
    <m/>
    <m/>
    <m/>
    <m/>
    <m/>
    <m/>
    <m/>
    <m/>
    <m/>
  </r>
  <r>
    <x v="131"/>
    <x v="39"/>
    <x v="150"/>
    <m/>
    <m/>
    <m/>
    <m/>
    <m/>
    <m/>
    <m/>
    <m/>
    <m/>
    <m/>
    <m/>
    <m/>
    <m/>
    <m/>
    <m/>
    <m/>
    <m/>
    <m/>
    <m/>
    <m/>
    <m/>
    <m/>
  </r>
  <r>
    <x v="131"/>
    <x v="39"/>
    <x v="150"/>
    <m/>
    <m/>
    <m/>
    <m/>
    <m/>
    <m/>
    <m/>
    <m/>
    <m/>
    <m/>
    <m/>
    <m/>
    <m/>
    <m/>
    <m/>
    <m/>
    <m/>
    <m/>
    <m/>
    <m/>
    <m/>
    <m/>
  </r>
  <r>
    <x v="131"/>
    <x v="39"/>
    <x v="150"/>
    <m/>
    <m/>
    <m/>
    <m/>
    <m/>
    <m/>
    <m/>
    <m/>
    <m/>
    <m/>
    <m/>
    <m/>
    <m/>
    <m/>
    <m/>
    <m/>
    <m/>
    <m/>
    <m/>
    <m/>
    <m/>
    <m/>
  </r>
  <r>
    <x v="131"/>
    <x v="39"/>
    <x v="150"/>
    <m/>
    <m/>
    <m/>
    <m/>
    <m/>
    <m/>
    <m/>
    <m/>
    <m/>
    <m/>
    <m/>
    <m/>
    <m/>
    <m/>
    <m/>
    <m/>
    <m/>
    <m/>
    <m/>
    <m/>
    <m/>
    <m/>
  </r>
  <r>
    <x v="131"/>
    <x v="39"/>
    <x v="150"/>
    <m/>
    <m/>
    <m/>
    <m/>
    <m/>
    <m/>
    <m/>
    <m/>
    <m/>
    <m/>
    <m/>
    <m/>
    <m/>
    <m/>
    <m/>
    <m/>
    <m/>
    <m/>
    <m/>
    <m/>
    <m/>
    <m/>
  </r>
  <r>
    <x v="131"/>
    <x v="39"/>
    <x v="150"/>
    <m/>
    <m/>
    <m/>
    <m/>
    <m/>
    <m/>
    <m/>
    <m/>
    <m/>
    <m/>
    <m/>
    <m/>
    <m/>
    <m/>
    <m/>
    <m/>
    <m/>
    <m/>
    <m/>
    <m/>
    <m/>
    <m/>
  </r>
  <r>
    <x v="131"/>
    <x v="39"/>
    <x v="150"/>
    <m/>
    <m/>
    <m/>
    <m/>
    <m/>
    <m/>
    <m/>
    <m/>
    <m/>
    <m/>
    <m/>
    <m/>
    <m/>
    <m/>
    <m/>
    <m/>
    <m/>
    <m/>
    <m/>
    <m/>
    <m/>
    <m/>
  </r>
  <r>
    <x v="131"/>
    <x v="39"/>
    <x v="150"/>
    <m/>
    <m/>
    <m/>
    <m/>
    <m/>
    <m/>
    <m/>
    <m/>
    <m/>
    <m/>
    <m/>
    <m/>
    <m/>
    <m/>
    <m/>
    <m/>
    <m/>
    <m/>
    <m/>
    <m/>
    <m/>
    <m/>
  </r>
  <r>
    <x v="131"/>
    <x v="39"/>
    <x v="150"/>
    <m/>
    <m/>
    <m/>
    <m/>
    <m/>
    <m/>
    <m/>
    <m/>
    <m/>
    <m/>
    <m/>
    <m/>
    <m/>
    <m/>
    <m/>
    <m/>
    <m/>
    <m/>
    <m/>
    <m/>
    <m/>
    <m/>
  </r>
  <r>
    <x v="131"/>
    <x v="39"/>
    <x v="150"/>
    <m/>
    <m/>
    <m/>
    <m/>
    <m/>
    <m/>
    <m/>
    <m/>
    <m/>
    <m/>
    <m/>
    <m/>
    <m/>
    <m/>
    <m/>
    <m/>
    <m/>
    <m/>
    <m/>
    <m/>
    <m/>
    <m/>
  </r>
  <r>
    <x v="131"/>
    <x v="39"/>
    <x v="150"/>
    <m/>
    <m/>
    <m/>
    <m/>
    <m/>
    <m/>
    <m/>
    <m/>
    <m/>
    <m/>
    <m/>
    <m/>
    <m/>
    <m/>
    <m/>
    <m/>
    <m/>
    <m/>
    <m/>
    <m/>
    <m/>
    <m/>
  </r>
  <r>
    <x v="131"/>
    <x v="39"/>
    <x v="150"/>
    <m/>
    <m/>
    <m/>
    <m/>
    <m/>
    <m/>
    <m/>
    <m/>
    <m/>
    <m/>
    <m/>
    <m/>
    <m/>
    <m/>
    <m/>
    <m/>
    <m/>
    <m/>
    <m/>
    <m/>
    <m/>
    <m/>
  </r>
  <r>
    <x v="131"/>
    <x v="39"/>
    <x v="150"/>
    <m/>
    <m/>
    <m/>
    <m/>
    <m/>
    <m/>
    <m/>
    <m/>
    <m/>
    <m/>
    <m/>
    <m/>
    <m/>
    <m/>
    <m/>
    <m/>
    <m/>
    <m/>
    <m/>
    <m/>
    <m/>
    <m/>
  </r>
  <r>
    <x v="131"/>
    <x v="39"/>
    <x v="150"/>
    <m/>
    <m/>
    <m/>
    <m/>
    <m/>
    <m/>
    <m/>
    <m/>
    <m/>
    <m/>
    <m/>
    <m/>
    <m/>
    <m/>
    <m/>
    <m/>
    <m/>
    <m/>
    <m/>
    <m/>
    <m/>
    <m/>
  </r>
  <r>
    <x v="131"/>
    <x v="39"/>
    <x v="150"/>
    <m/>
    <m/>
    <m/>
    <m/>
    <m/>
    <m/>
    <m/>
    <m/>
    <m/>
    <m/>
    <m/>
    <m/>
    <m/>
    <m/>
    <m/>
    <m/>
    <m/>
    <m/>
    <m/>
    <m/>
    <m/>
    <m/>
  </r>
  <r>
    <x v="131"/>
    <x v="39"/>
    <x v="150"/>
    <m/>
    <m/>
    <m/>
    <m/>
    <m/>
    <m/>
    <m/>
    <m/>
    <m/>
    <m/>
    <m/>
    <m/>
    <m/>
    <m/>
    <m/>
    <m/>
    <m/>
    <m/>
    <m/>
    <m/>
    <m/>
    <m/>
  </r>
  <r>
    <x v="131"/>
    <x v="39"/>
    <x v="150"/>
    <m/>
    <m/>
    <m/>
    <m/>
    <m/>
    <m/>
    <m/>
    <m/>
    <m/>
    <m/>
    <m/>
    <m/>
    <m/>
    <m/>
    <m/>
    <m/>
    <m/>
    <m/>
    <m/>
    <m/>
    <m/>
    <m/>
  </r>
  <r>
    <x v="131"/>
    <x v="39"/>
    <x v="150"/>
    <m/>
    <m/>
    <m/>
    <m/>
    <m/>
    <m/>
    <m/>
    <m/>
    <m/>
    <m/>
    <m/>
    <m/>
    <m/>
    <m/>
    <m/>
    <m/>
    <m/>
    <m/>
    <m/>
    <m/>
    <m/>
    <m/>
  </r>
  <r>
    <x v="131"/>
    <x v="39"/>
    <x v="150"/>
    <m/>
    <m/>
    <m/>
    <m/>
    <m/>
    <m/>
    <m/>
    <m/>
    <m/>
    <m/>
    <m/>
    <m/>
    <m/>
    <m/>
    <m/>
    <m/>
    <m/>
    <m/>
    <m/>
    <m/>
    <m/>
    <m/>
  </r>
  <r>
    <x v="131"/>
    <x v="39"/>
    <x v="150"/>
    <m/>
    <m/>
    <m/>
    <m/>
    <m/>
    <m/>
    <m/>
    <m/>
    <m/>
    <m/>
    <m/>
    <m/>
    <m/>
    <m/>
    <m/>
    <m/>
    <m/>
    <m/>
    <m/>
    <m/>
    <m/>
    <m/>
  </r>
  <r>
    <x v="131"/>
    <x v="39"/>
    <x v="150"/>
    <m/>
    <m/>
    <m/>
    <m/>
    <m/>
    <m/>
    <m/>
    <m/>
    <m/>
    <m/>
    <m/>
    <m/>
    <m/>
    <m/>
    <m/>
    <m/>
    <m/>
    <m/>
    <m/>
    <m/>
    <m/>
    <m/>
  </r>
  <r>
    <x v="131"/>
    <x v="39"/>
    <x v="150"/>
    <m/>
    <m/>
    <m/>
    <m/>
    <m/>
    <m/>
    <m/>
    <m/>
    <m/>
    <m/>
    <m/>
    <m/>
    <m/>
    <m/>
    <m/>
    <m/>
    <m/>
    <m/>
    <m/>
    <m/>
    <m/>
    <m/>
  </r>
  <r>
    <x v="131"/>
    <x v="39"/>
    <x v="150"/>
    <m/>
    <m/>
    <m/>
    <m/>
    <m/>
    <m/>
    <m/>
    <m/>
    <m/>
    <m/>
    <m/>
    <m/>
    <m/>
    <m/>
    <m/>
    <m/>
    <m/>
    <m/>
    <m/>
    <m/>
    <m/>
    <m/>
  </r>
  <r>
    <x v="131"/>
    <x v="39"/>
    <x v="150"/>
    <m/>
    <m/>
    <m/>
    <m/>
    <m/>
    <m/>
    <m/>
    <m/>
    <m/>
    <m/>
    <m/>
    <m/>
    <m/>
    <m/>
    <m/>
    <m/>
    <m/>
    <m/>
    <m/>
    <m/>
    <m/>
    <m/>
  </r>
  <r>
    <x v="131"/>
    <x v="39"/>
    <x v="150"/>
    <m/>
    <m/>
    <m/>
    <m/>
    <m/>
    <m/>
    <m/>
    <m/>
    <m/>
    <m/>
    <m/>
    <m/>
    <m/>
    <m/>
    <m/>
    <m/>
    <m/>
    <m/>
    <m/>
    <m/>
    <m/>
    <m/>
  </r>
  <r>
    <x v="131"/>
    <x v="39"/>
    <x v="150"/>
    <m/>
    <m/>
    <m/>
    <m/>
    <m/>
    <m/>
    <m/>
    <m/>
    <m/>
    <m/>
    <m/>
    <m/>
    <m/>
    <m/>
    <m/>
    <m/>
    <m/>
    <m/>
    <m/>
    <m/>
    <m/>
    <m/>
  </r>
  <r>
    <x v="131"/>
    <x v="39"/>
    <x v="150"/>
    <m/>
    <m/>
    <m/>
    <m/>
    <m/>
    <m/>
    <m/>
    <m/>
    <m/>
    <m/>
    <m/>
    <m/>
    <m/>
    <m/>
    <m/>
    <m/>
    <m/>
    <m/>
    <m/>
    <m/>
    <m/>
    <m/>
  </r>
  <r>
    <x v="131"/>
    <x v="39"/>
    <x v="150"/>
    <m/>
    <m/>
    <m/>
    <m/>
    <m/>
    <m/>
    <m/>
    <m/>
    <m/>
    <m/>
    <m/>
    <m/>
    <m/>
    <m/>
    <m/>
    <m/>
    <m/>
    <m/>
    <m/>
    <m/>
    <m/>
    <m/>
  </r>
  <r>
    <x v="131"/>
    <x v="39"/>
    <x v="150"/>
    <m/>
    <m/>
    <m/>
    <m/>
    <m/>
    <m/>
    <m/>
    <m/>
    <m/>
    <m/>
    <m/>
    <m/>
    <m/>
    <m/>
    <m/>
    <m/>
    <m/>
    <m/>
    <m/>
    <m/>
    <m/>
    <m/>
  </r>
  <r>
    <x v="131"/>
    <x v="39"/>
    <x v="150"/>
    <m/>
    <m/>
    <m/>
    <m/>
    <m/>
    <m/>
    <m/>
    <m/>
    <m/>
    <m/>
    <m/>
    <m/>
    <m/>
    <m/>
    <m/>
    <m/>
    <m/>
    <m/>
    <m/>
    <m/>
    <m/>
    <m/>
  </r>
  <r>
    <x v="131"/>
    <x v="39"/>
    <x v="150"/>
    <m/>
    <m/>
    <m/>
    <m/>
    <m/>
    <m/>
    <m/>
    <m/>
    <m/>
    <m/>
    <m/>
    <m/>
    <m/>
    <m/>
    <m/>
    <m/>
    <m/>
    <m/>
    <m/>
    <m/>
    <m/>
    <m/>
  </r>
  <r>
    <x v="131"/>
    <x v="39"/>
    <x v="150"/>
    <m/>
    <m/>
    <m/>
    <m/>
    <m/>
    <m/>
    <m/>
    <m/>
    <m/>
    <m/>
    <m/>
    <m/>
    <m/>
    <m/>
    <m/>
    <m/>
    <m/>
    <m/>
    <m/>
    <m/>
    <m/>
    <m/>
  </r>
  <r>
    <x v="131"/>
    <x v="39"/>
    <x v="150"/>
    <m/>
    <m/>
    <m/>
    <m/>
    <m/>
    <m/>
    <m/>
    <m/>
    <m/>
    <m/>
    <m/>
    <m/>
    <m/>
    <m/>
    <m/>
    <m/>
    <m/>
    <m/>
    <m/>
    <m/>
    <m/>
    <m/>
  </r>
  <r>
    <x v="131"/>
    <x v="39"/>
    <x v="150"/>
    <m/>
    <m/>
    <m/>
    <m/>
    <m/>
    <m/>
    <m/>
    <m/>
    <m/>
    <m/>
    <m/>
    <m/>
    <m/>
    <m/>
    <m/>
    <m/>
    <m/>
    <m/>
    <m/>
    <m/>
    <m/>
    <m/>
  </r>
  <r>
    <x v="131"/>
    <x v="39"/>
    <x v="150"/>
    <m/>
    <m/>
    <m/>
    <m/>
    <m/>
    <m/>
    <m/>
    <m/>
    <m/>
    <m/>
    <m/>
    <m/>
    <m/>
    <m/>
    <m/>
    <m/>
    <m/>
    <m/>
    <m/>
    <m/>
    <m/>
    <m/>
  </r>
  <r>
    <x v="131"/>
    <x v="39"/>
    <x v="150"/>
    <m/>
    <m/>
    <m/>
    <m/>
    <m/>
    <m/>
    <m/>
    <m/>
    <m/>
    <m/>
    <m/>
    <m/>
    <m/>
    <m/>
    <m/>
    <m/>
    <m/>
    <m/>
    <m/>
    <m/>
    <m/>
    <m/>
  </r>
  <r>
    <x v="131"/>
    <x v="39"/>
    <x v="150"/>
    <m/>
    <m/>
    <m/>
    <m/>
    <m/>
    <m/>
    <m/>
    <m/>
    <m/>
    <m/>
    <m/>
    <m/>
    <m/>
    <m/>
    <m/>
    <m/>
    <m/>
    <m/>
    <m/>
    <m/>
    <m/>
    <m/>
  </r>
  <r>
    <x v="131"/>
    <x v="39"/>
    <x v="150"/>
    <m/>
    <m/>
    <m/>
    <m/>
    <m/>
    <m/>
    <m/>
    <m/>
    <m/>
    <m/>
    <m/>
    <m/>
    <m/>
    <m/>
    <m/>
    <m/>
    <m/>
    <m/>
    <m/>
    <m/>
    <m/>
    <m/>
  </r>
  <r>
    <x v="131"/>
    <x v="39"/>
    <x v="150"/>
    <m/>
    <m/>
    <m/>
    <m/>
    <m/>
    <m/>
    <m/>
    <m/>
    <m/>
    <m/>
    <m/>
    <m/>
    <m/>
    <m/>
    <m/>
    <m/>
    <m/>
    <m/>
    <m/>
    <m/>
    <m/>
    <m/>
  </r>
  <r>
    <x v="131"/>
    <x v="39"/>
    <x v="150"/>
    <m/>
    <m/>
    <m/>
    <m/>
    <m/>
    <m/>
    <m/>
    <m/>
    <m/>
    <m/>
    <m/>
    <m/>
    <m/>
    <m/>
    <m/>
    <m/>
    <m/>
    <m/>
    <m/>
    <m/>
    <m/>
    <m/>
  </r>
  <r>
    <x v="131"/>
    <x v="39"/>
    <x v="150"/>
    <m/>
    <m/>
    <m/>
    <m/>
    <m/>
    <m/>
    <m/>
    <m/>
    <m/>
    <m/>
    <m/>
    <m/>
    <m/>
    <m/>
    <m/>
    <m/>
    <m/>
    <m/>
    <m/>
    <m/>
    <m/>
    <m/>
  </r>
  <r>
    <x v="131"/>
    <x v="39"/>
    <x v="150"/>
    <m/>
    <m/>
    <m/>
    <m/>
    <m/>
    <m/>
    <m/>
    <m/>
    <m/>
    <m/>
    <m/>
    <m/>
    <m/>
    <m/>
    <m/>
    <m/>
    <m/>
    <m/>
    <m/>
    <m/>
    <m/>
    <m/>
  </r>
  <r>
    <x v="131"/>
    <x v="39"/>
    <x v="150"/>
    <m/>
    <m/>
    <m/>
    <m/>
    <m/>
    <m/>
    <m/>
    <m/>
    <m/>
    <m/>
    <m/>
    <m/>
    <m/>
    <m/>
    <m/>
    <m/>
    <m/>
    <m/>
    <m/>
    <m/>
    <m/>
    <m/>
  </r>
  <r>
    <x v="131"/>
    <x v="39"/>
    <x v="150"/>
    <m/>
    <m/>
    <m/>
    <m/>
    <m/>
    <m/>
    <m/>
    <m/>
    <m/>
    <m/>
    <m/>
    <m/>
    <m/>
    <m/>
    <m/>
    <m/>
    <m/>
    <m/>
    <m/>
    <m/>
    <m/>
    <m/>
  </r>
  <r>
    <x v="131"/>
    <x v="39"/>
    <x v="150"/>
    <m/>
    <m/>
    <m/>
    <m/>
    <m/>
    <m/>
    <m/>
    <m/>
    <m/>
    <m/>
    <m/>
    <m/>
    <m/>
    <m/>
    <m/>
    <m/>
    <m/>
    <m/>
    <m/>
    <m/>
    <m/>
    <m/>
  </r>
  <r>
    <x v="131"/>
    <x v="39"/>
    <x v="150"/>
    <m/>
    <m/>
    <m/>
    <m/>
    <m/>
    <m/>
    <m/>
    <m/>
    <m/>
    <m/>
    <m/>
    <m/>
    <m/>
    <m/>
    <m/>
    <m/>
    <m/>
    <m/>
    <m/>
    <m/>
    <m/>
    <m/>
  </r>
  <r>
    <x v="131"/>
    <x v="39"/>
    <x v="150"/>
    <m/>
    <m/>
    <m/>
    <m/>
    <m/>
    <m/>
    <m/>
    <m/>
    <m/>
    <m/>
    <m/>
    <m/>
    <m/>
    <m/>
    <m/>
    <m/>
    <m/>
    <m/>
    <m/>
    <m/>
    <m/>
    <m/>
  </r>
  <r>
    <x v="131"/>
    <x v="39"/>
    <x v="150"/>
    <m/>
    <m/>
    <m/>
    <m/>
    <m/>
    <m/>
    <m/>
    <m/>
    <m/>
    <m/>
    <m/>
    <m/>
    <m/>
    <m/>
    <m/>
    <m/>
    <m/>
    <m/>
    <m/>
    <m/>
    <m/>
    <m/>
  </r>
  <r>
    <x v="131"/>
    <x v="39"/>
    <x v="150"/>
    <m/>
    <m/>
    <m/>
    <m/>
    <m/>
    <m/>
    <m/>
    <m/>
    <m/>
    <m/>
    <m/>
    <m/>
    <m/>
    <m/>
    <m/>
    <m/>
    <m/>
    <m/>
    <m/>
    <m/>
    <m/>
    <m/>
  </r>
  <r>
    <x v="131"/>
    <x v="39"/>
    <x v="150"/>
    <m/>
    <m/>
    <m/>
    <m/>
    <m/>
    <m/>
    <m/>
    <m/>
    <m/>
    <m/>
    <m/>
    <m/>
    <m/>
    <m/>
    <m/>
    <m/>
    <m/>
    <m/>
    <m/>
    <m/>
    <m/>
    <m/>
  </r>
  <r>
    <x v="131"/>
    <x v="39"/>
    <x v="150"/>
    <m/>
    <m/>
    <m/>
    <m/>
    <m/>
    <m/>
    <m/>
    <m/>
    <m/>
    <m/>
    <m/>
    <m/>
    <m/>
    <m/>
    <m/>
    <m/>
    <m/>
    <m/>
    <m/>
    <m/>
    <m/>
    <m/>
  </r>
  <r>
    <x v="131"/>
    <x v="39"/>
    <x v="150"/>
    <m/>
    <m/>
    <m/>
    <m/>
    <m/>
    <m/>
    <m/>
    <m/>
    <m/>
    <m/>
    <m/>
    <m/>
    <m/>
    <m/>
    <m/>
    <m/>
    <m/>
    <m/>
    <m/>
    <m/>
    <m/>
    <m/>
  </r>
  <r>
    <x v="131"/>
    <x v="39"/>
    <x v="150"/>
    <m/>
    <m/>
    <m/>
    <m/>
    <m/>
    <m/>
    <m/>
    <m/>
    <m/>
    <m/>
    <m/>
    <m/>
    <m/>
    <m/>
    <m/>
    <m/>
    <m/>
    <m/>
    <m/>
    <m/>
    <m/>
    <m/>
  </r>
  <r>
    <x v="131"/>
    <x v="39"/>
    <x v="150"/>
    <m/>
    <m/>
    <m/>
    <m/>
    <m/>
    <m/>
    <m/>
    <m/>
    <m/>
    <m/>
    <m/>
    <m/>
    <m/>
    <m/>
    <m/>
    <m/>
    <m/>
    <m/>
    <m/>
    <m/>
    <m/>
    <m/>
  </r>
  <r>
    <x v="131"/>
    <x v="39"/>
    <x v="150"/>
    <m/>
    <m/>
    <m/>
    <m/>
    <m/>
    <m/>
    <m/>
    <m/>
    <m/>
    <m/>
    <m/>
    <m/>
    <m/>
    <m/>
    <m/>
    <m/>
    <m/>
    <m/>
    <m/>
    <m/>
    <m/>
    <m/>
  </r>
  <r>
    <x v="131"/>
    <x v="39"/>
    <x v="150"/>
    <m/>
    <m/>
    <m/>
    <m/>
    <m/>
    <m/>
    <m/>
    <m/>
    <m/>
    <m/>
    <m/>
    <m/>
    <m/>
    <m/>
    <m/>
    <m/>
    <m/>
    <m/>
    <m/>
    <m/>
    <m/>
    <m/>
  </r>
  <r>
    <x v="131"/>
    <x v="39"/>
    <x v="150"/>
    <m/>
    <m/>
    <m/>
    <m/>
    <m/>
    <m/>
    <m/>
    <m/>
    <m/>
    <m/>
    <m/>
    <m/>
    <m/>
    <m/>
    <m/>
    <m/>
    <m/>
    <m/>
    <m/>
    <m/>
    <m/>
    <m/>
  </r>
  <r>
    <x v="131"/>
    <x v="39"/>
    <x v="150"/>
    <m/>
    <m/>
    <m/>
    <m/>
    <m/>
    <m/>
    <m/>
    <m/>
    <m/>
    <m/>
    <m/>
    <m/>
    <m/>
    <m/>
    <m/>
    <m/>
    <m/>
    <m/>
    <m/>
    <m/>
    <m/>
    <m/>
  </r>
  <r>
    <x v="131"/>
    <x v="39"/>
    <x v="150"/>
    <m/>
    <m/>
    <m/>
    <m/>
    <m/>
    <m/>
    <m/>
    <m/>
    <m/>
    <m/>
    <m/>
    <m/>
    <m/>
    <m/>
    <m/>
    <m/>
    <m/>
    <m/>
    <m/>
    <m/>
    <m/>
    <m/>
  </r>
  <r>
    <x v="131"/>
    <x v="39"/>
    <x v="150"/>
    <m/>
    <m/>
    <m/>
    <m/>
    <m/>
    <m/>
    <m/>
    <m/>
    <m/>
    <m/>
    <m/>
    <m/>
    <m/>
    <m/>
    <m/>
    <m/>
    <m/>
    <m/>
    <m/>
    <m/>
    <m/>
    <m/>
  </r>
  <r>
    <x v="131"/>
    <x v="39"/>
    <x v="150"/>
    <m/>
    <m/>
    <m/>
    <m/>
    <m/>
    <m/>
    <m/>
    <m/>
    <m/>
    <m/>
    <m/>
    <m/>
    <m/>
    <m/>
    <m/>
    <m/>
    <m/>
    <m/>
    <m/>
    <m/>
    <m/>
    <m/>
  </r>
  <r>
    <x v="131"/>
    <x v="39"/>
    <x v="150"/>
    <m/>
    <m/>
    <m/>
    <m/>
    <m/>
    <m/>
    <m/>
    <m/>
    <m/>
    <m/>
    <m/>
    <m/>
    <m/>
    <m/>
    <m/>
    <m/>
    <m/>
    <m/>
    <m/>
    <m/>
    <m/>
    <m/>
  </r>
  <r>
    <x v="131"/>
    <x v="39"/>
    <x v="150"/>
    <m/>
    <m/>
    <m/>
    <m/>
    <m/>
    <m/>
    <m/>
    <m/>
    <m/>
    <m/>
    <m/>
    <m/>
    <m/>
    <m/>
    <m/>
    <m/>
    <m/>
    <m/>
    <m/>
    <m/>
    <m/>
    <m/>
  </r>
  <r>
    <x v="131"/>
    <x v="39"/>
    <x v="150"/>
    <m/>
    <m/>
    <m/>
    <m/>
    <m/>
    <m/>
    <m/>
    <m/>
    <m/>
    <m/>
    <m/>
    <m/>
    <m/>
    <m/>
    <m/>
    <m/>
    <m/>
    <m/>
    <m/>
    <m/>
    <m/>
    <m/>
  </r>
  <r>
    <x v="131"/>
    <x v="39"/>
    <x v="150"/>
    <m/>
    <m/>
    <m/>
    <m/>
    <m/>
    <m/>
    <m/>
    <m/>
    <m/>
    <m/>
    <m/>
    <m/>
    <m/>
    <m/>
    <m/>
    <m/>
    <m/>
    <m/>
    <m/>
    <m/>
    <m/>
    <m/>
  </r>
  <r>
    <x v="131"/>
    <x v="39"/>
    <x v="150"/>
    <m/>
    <m/>
    <m/>
    <m/>
    <m/>
    <m/>
    <m/>
    <m/>
    <m/>
    <m/>
    <m/>
    <m/>
    <m/>
    <m/>
    <m/>
    <m/>
    <m/>
    <m/>
    <m/>
    <m/>
    <m/>
    <m/>
  </r>
  <r>
    <x v="131"/>
    <x v="39"/>
    <x v="150"/>
    <m/>
    <m/>
    <m/>
    <m/>
    <m/>
    <m/>
    <m/>
    <m/>
    <m/>
    <m/>
    <m/>
    <m/>
    <m/>
    <m/>
    <m/>
    <m/>
    <m/>
    <m/>
    <m/>
    <m/>
    <m/>
    <m/>
  </r>
  <r>
    <x v="131"/>
    <x v="39"/>
    <x v="150"/>
    <m/>
    <m/>
    <m/>
    <m/>
    <m/>
    <m/>
    <m/>
    <m/>
    <m/>
    <m/>
    <m/>
    <m/>
    <m/>
    <m/>
    <m/>
    <m/>
    <m/>
    <m/>
    <m/>
    <m/>
    <m/>
    <m/>
  </r>
  <r>
    <x v="131"/>
    <x v="39"/>
    <x v="150"/>
    <m/>
    <m/>
    <m/>
    <m/>
    <m/>
    <m/>
    <m/>
    <m/>
    <m/>
    <m/>
    <m/>
    <m/>
    <m/>
    <m/>
    <m/>
    <m/>
    <m/>
    <m/>
    <m/>
    <m/>
    <m/>
    <m/>
  </r>
  <r>
    <x v="131"/>
    <x v="39"/>
    <x v="150"/>
    <m/>
    <m/>
    <m/>
    <m/>
    <m/>
    <m/>
    <m/>
    <m/>
    <m/>
    <m/>
    <m/>
    <m/>
    <m/>
    <m/>
    <m/>
    <m/>
    <m/>
    <m/>
    <m/>
    <m/>
    <m/>
    <m/>
  </r>
  <r>
    <x v="131"/>
    <x v="39"/>
    <x v="150"/>
    <m/>
    <m/>
    <m/>
    <m/>
    <m/>
    <m/>
    <m/>
    <m/>
    <m/>
    <m/>
    <m/>
    <m/>
    <m/>
    <m/>
    <m/>
    <m/>
    <m/>
    <m/>
    <m/>
    <m/>
    <m/>
    <m/>
  </r>
  <r>
    <x v="131"/>
    <x v="39"/>
    <x v="150"/>
    <m/>
    <m/>
    <m/>
    <m/>
    <m/>
    <m/>
    <m/>
    <m/>
    <m/>
    <m/>
    <m/>
    <m/>
    <m/>
    <m/>
    <m/>
    <m/>
    <m/>
    <m/>
    <m/>
    <m/>
    <m/>
    <m/>
  </r>
  <r>
    <x v="131"/>
    <x v="39"/>
    <x v="150"/>
    <m/>
    <m/>
    <m/>
    <m/>
    <m/>
    <m/>
    <m/>
    <m/>
    <m/>
    <m/>
    <m/>
    <m/>
    <m/>
    <m/>
    <m/>
    <m/>
    <m/>
    <m/>
    <m/>
    <m/>
    <m/>
    <m/>
  </r>
  <r>
    <x v="131"/>
    <x v="39"/>
    <x v="150"/>
    <m/>
    <m/>
    <m/>
    <m/>
    <m/>
    <m/>
    <m/>
    <m/>
    <m/>
    <m/>
    <m/>
    <m/>
    <m/>
    <m/>
    <m/>
    <m/>
    <m/>
    <m/>
    <m/>
    <m/>
    <m/>
    <m/>
  </r>
  <r>
    <x v="131"/>
    <x v="39"/>
    <x v="150"/>
    <m/>
    <m/>
    <m/>
    <m/>
    <m/>
    <m/>
    <m/>
    <m/>
    <m/>
    <m/>
    <m/>
    <m/>
    <m/>
    <m/>
    <m/>
    <m/>
    <m/>
    <m/>
    <m/>
    <m/>
    <m/>
    <m/>
  </r>
  <r>
    <x v="131"/>
    <x v="39"/>
    <x v="150"/>
    <m/>
    <m/>
    <m/>
    <m/>
    <m/>
    <m/>
    <m/>
    <m/>
    <m/>
    <m/>
    <m/>
    <m/>
    <m/>
    <m/>
    <m/>
    <m/>
    <m/>
    <m/>
    <m/>
    <m/>
    <m/>
    <m/>
  </r>
  <r>
    <x v="131"/>
    <x v="39"/>
    <x v="150"/>
    <m/>
    <m/>
    <m/>
    <m/>
    <m/>
    <m/>
    <m/>
    <m/>
    <m/>
    <m/>
    <m/>
    <m/>
    <m/>
    <m/>
    <m/>
    <m/>
    <m/>
    <m/>
    <m/>
    <m/>
    <m/>
    <m/>
  </r>
  <r>
    <x v="131"/>
    <x v="39"/>
    <x v="150"/>
    <m/>
    <m/>
    <m/>
    <m/>
    <m/>
    <m/>
    <m/>
    <m/>
    <m/>
    <m/>
    <m/>
    <m/>
    <m/>
    <m/>
    <m/>
    <m/>
    <m/>
    <m/>
    <m/>
    <m/>
    <m/>
    <m/>
  </r>
  <r>
    <x v="131"/>
    <x v="39"/>
    <x v="150"/>
    <m/>
    <m/>
    <m/>
    <m/>
    <m/>
    <m/>
    <m/>
    <m/>
    <m/>
    <m/>
    <m/>
    <m/>
    <m/>
    <m/>
    <m/>
    <m/>
    <m/>
    <m/>
    <m/>
    <m/>
    <m/>
    <m/>
  </r>
  <r>
    <x v="131"/>
    <x v="39"/>
    <x v="150"/>
    <m/>
    <m/>
    <m/>
    <m/>
    <m/>
    <m/>
    <m/>
    <m/>
    <m/>
    <m/>
    <m/>
    <m/>
    <m/>
    <m/>
    <m/>
    <m/>
    <m/>
    <m/>
    <m/>
    <m/>
    <m/>
    <m/>
  </r>
  <r>
    <x v="131"/>
    <x v="39"/>
    <x v="150"/>
    <m/>
    <m/>
    <m/>
    <m/>
    <m/>
    <m/>
    <m/>
    <m/>
    <m/>
    <m/>
    <m/>
    <m/>
    <m/>
    <m/>
    <m/>
    <m/>
    <m/>
    <m/>
    <m/>
    <m/>
    <m/>
    <m/>
  </r>
  <r>
    <x v="131"/>
    <x v="39"/>
    <x v="150"/>
    <m/>
    <m/>
    <m/>
    <m/>
    <m/>
    <m/>
    <m/>
    <m/>
    <m/>
    <m/>
    <m/>
    <m/>
    <m/>
    <m/>
    <m/>
    <m/>
    <m/>
    <m/>
    <m/>
    <m/>
    <m/>
    <m/>
  </r>
  <r>
    <x v="131"/>
    <x v="39"/>
    <x v="150"/>
    <m/>
    <m/>
    <m/>
    <m/>
    <m/>
    <m/>
    <m/>
    <m/>
    <m/>
    <m/>
    <m/>
    <m/>
    <m/>
    <m/>
    <m/>
    <m/>
    <m/>
    <m/>
    <m/>
    <m/>
    <m/>
    <m/>
  </r>
  <r>
    <x v="131"/>
    <x v="39"/>
    <x v="150"/>
    <m/>
    <m/>
    <m/>
    <m/>
    <m/>
    <m/>
    <m/>
    <m/>
    <m/>
    <m/>
    <m/>
    <m/>
    <m/>
    <m/>
    <m/>
    <m/>
    <m/>
    <m/>
    <m/>
    <m/>
    <m/>
    <m/>
  </r>
  <r>
    <x v="131"/>
    <x v="39"/>
    <x v="150"/>
    <m/>
    <m/>
    <m/>
    <m/>
    <m/>
    <m/>
    <m/>
    <m/>
    <m/>
    <m/>
    <m/>
    <m/>
    <m/>
    <m/>
    <m/>
    <m/>
    <m/>
    <m/>
    <m/>
    <m/>
    <m/>
    <m/>
  </r>
  <r>
    <x v="131"/>
    <x v="39"/>
    <x v="150"/>
    <m/>
    <m/>
    <m/>
    <m/>
    <m/>
    <m/>
    <m/>
    <m/>
    <m/>
    <m/>
    <m/>
    <m/>
    <m/>
    <m/>
    <m/>
    <m/>
    <m/>
    <m/>
    <m/>
    <m/>
    <m/>
    <m/>
  </r>
  <r>
    <x v="131"/>
    <x v="39"/>
    <x v="150"/>
    <m/>
    <m/>
    <m/>
    <m/>
    <m/>
    <m/>
    <m/>
    <m/>
    <m/>
    <m/>
    <m/>
    <m/>
    <m/>
    <m/>
    <m/>
    <m/>
    <m/>
    <m/>
    <m/>
    <m/>
    <m/>
    <m/>
  </r>
  <r>
    <x v="131"/>
    <x v="39"/>
    <x v="150"/>
    <m/>
    <m/>
    <m/>
    <m/>
    <m/>
    <m/>
    <m/>
    <m/>
    <m/>
    <m/>
    <m/>
    <m/>
    <m/>
    <m/>
    <m/>
    <m/>
    <m/>
    <m/>
    <m/>
    <m/>
    <m/>
    <m/>
  </r>
  <r>
    <x v="131"/>
    <x v="39"/>
    <x v="150"/>
    <m/>
    <m/>
    <m/>
    <m/>
    <m/>
    <m/>
    <m/>
    <m/>
    <m/>
    <m/>
    <m/>
    <m/>
    <m/>
    <m/>
    <m/>
    <m/>
    <m/>
    <m/>
    <m/>
    <m/>
    <m/>
    <m/>
  </r>
  <r>
    <x v="131"/>
    <x v="39"/>
    <x v="150"/>
    <m/>
    <m/>
    <m/>
    <m/>
    <m/>
    <m/>
    <m/>
    <m/>
    <m/>
    <m/>
    <m/>
    <m/>
    <m/>
    <m/>
    <m/>
    <m/>
    <m/>
    <m/>
    <m/>
    <m/>
    <m/>
    <m/>
  </r>
  <r>
    <x v="131"/>
    <x v="39"/>
    <x v="150"/>
    <m/>
    <m/>
    <m/>
    <m/>
    <m/>
    <m/>
    <m/>
    <m/>
    <m/>
    <m/>
    <m/>
    <m/>
    <m/>
    <m/>
    <m/>
    <m/>
    <m/>
    <m/>
    <m/>
    <m/>
    <m/>
    <m/>
  </r>
  <r>
    <x v="131"/>
    <x v="39"/>
    <x v="150"/>
    <m/>
    <m/>
    <m/>
    <m/>
    <m/>
    <m/>
    <m/>
    <m/>
    <m/>
    <m/>
    <m/>
    <m/>
    <m/>
    <m/>
    <m/>
    <m/>
    <m/>
    <m/>
    <m/>
    <m/>
    <m/>
    <m/>
  </r>
  <r>
    <x v="131"/>
    <x v="39"/>
    <x v="150"/>
    <m/>
    <m/>
    <m/>
    <m/>
    <m/>
    <m/>
    <m/>
    <m/>
    <m/>
    <m/>
    <m/>
    <m/>
    <m/>
    <m/>
    <m/>
    <m/>
    <m/>
    <m/>
    <m/>
    <m/>
    <m/>
    <m/>
  </r>
  <r>
    <x v="131"/>
    <x v="39"/>
    <x v="150"/>
    <m/>
    <m/>
    <m/>
    <m/>
    <m/>
    <m/>
    <m/>
    <m/>
    <m/>
    <m/>
    <m/>
    <m/>
    <m/>
    <m/>
    <m/>
    <m/>
    <m/>
    <m/>
    <m/>
    <m/>
    <m/>
    <m/>
  </r>
  <r>
    <x v="131"/>
    <x v="39"/>
    <x v="150"/>
    <m/>
    <m/>
    <m/>
    <m/>
    <m/>
    <m/>
    <m/>
    <m/>
    <m/>
    <m/>
    <m/>
    <m/>
    <m/>
    <m/>
    <m/>
    <m/>
    <m/>
    <m/>
    <m/>
    <m/>
    <m/>
    <m/>
  </r>
  <r>
    <x v="131"/>
    <x v="39"/>
    <x v="150"/>
    <m/>
    <m/>
    <m/>
    <m/>
    <m/>
    <m/>
    <m/>
    <m/>
    <m/>
    <m/>
    <m/>
    <m/>
    <m/>
    <m/>
    <m/>
    <m/>
    <m/>
    <m/>
    <m/>
    <m/>
    <m/>
    <m/>
  </r>
  <r>
    <x v="131"/>
    <x v="39"/>
    <x v="150"/>
    <m/>
    <m/>
    <m/>
    <m/>
    <m/>
    <m/>
    <m/>
    <m/>
    <m/>
    <m/>
    <m/>
    <m/>
    <m/>
    <m/>
    <m/>
    <m/>
    <m/>
    <m/>
    <m/>
    <m/>
    <m/>
    <m/>
  </r>
  <r>
    <x v="131"/>
    <x v="39"/>
    <x v="150"/>
    <m/>
    <m/>
    <m/>
    <m/>
    <m/>
    <m/>
    <m/>
    <m/>
    <m/>
    <m/>
    <m/>
    <m/>
    <m/>
    <m/>
    <m/>
    <m/>
    <m/>
    <m/>
    <m/>
    <m/>
    <m/>
    <m/>
  </r>
  <r>
    <x v="131"/>
    <x v="39"/>
    <x v="150"/>
    <m/>
    <m/>
    <m/>
    <m/>
    <m/>
    <m/>
    <m/>
    <m/>
    <m/>
    <m/>
    <m/>
    <m/>
    <m/>
    <m/>
    <m/>
    <m/>
    <m/>
    <m/>
    <m/>
    <m/>
    <m/>
    <m/>
  </r>
  <r>
    <x v="131"/>
    <x v="39"/>
    <x v="150"/>
    <m/>
    <m/>
    <m/>
    <m/>
    <m/>
    <m/>
    <m/>
    <m/>
    <m/>
    <m/>
    <m/>
    <m/>
    <m/>
    <m/>
    <m/>
    <m/>
    <m/>
    <m/>
    <m/>
    <m/>
    <m/>
    <m/>
  </r>
  <r>
    <x v="131"/>
    <x v="39"/>
    <x v="150"/>
    <m/>
    <m/>
    <m/>
    <m/>
    <m/>
    <m/>
    <m/>
    <m/>
    <m/>
    <m/>
    <m/>
    <m/>
    <m/>
    <m/>
    <m/>
    <m/>
    <m/>
    <m/>
    <m/>
    <m/>
    <m/>
    <m/>
  </r>
  <r>
    <x v="131"/>
    <x v="39"/>
    <x v="150"/>
    <m/>
    <m/>
    <m/>
    <m/>
    <m/>
    <m/>
    <m/>
    <m/>
    <m/>
    <m/>
    <m/>
    <m/>
    <m/>
    <m/>
    <m/>
    <m/>
    <m/>
    <m/>
    <m/>
    <m/>
    <m/>
    <m/>
  </r>
  <r>
    <x v="131"/>
    <x v="39"/>
    <x v="150"/>
    <m/>
    <m/>
    <m/>
    <m/>
    <m/>
    <m/>
    <m/>
    <m/>
    <m/>
    <m/>
    <m/>
    <m/>
    <m/>
    <m/>
    <m/>
    <m/>
    <m/>
    <m/>
    <m/>
    <m/>
    <m/>
    <m/>
  </r>
  <r>
    <x v="131"/>
    <x v="39"/>
    <x v="150"/>
    <m/>
    <m/>
    <m/>
    <m/>
    <m/>
    <m/>
    <m/>
    <m/>
    <m/>
    <m/>
    <m/>
    <m/>
    <m/>
    <m/>
    <m/>
    <m/>
    <m/>
    <m/>
    <m/>
    <m/>
    <m/>
    <m/>
  </r>
  <r>
    <x v="131"/>
    <x v="39"/>
    <x v="150"/>
    <m/>
    <m/>
    <m/>
    <m/>
    <m/>
    <m/>
    <m/>
    <m/>
    <m/>
    <m/>
    <m/>
    <m/>
    <m/>
    <m/>
    <m/>
    <m/>
    <m/>
    <m/>
    <m/>
    <m/>
    <m/>
    <m/>
  </r>
  <r>
    <x v="131"/>
    <x v="39"/>
    <x v="150"/>
    <m/>
    <m/>
    <m/>
    <m/>
    <m/>
    <m/>
    <m/>
    <m/>
    <m/>
    <m/>
    <m/>
    <m/>
    <m/>
    <m/>
    <m/>
    <m/>
    <m/>
    <m/>
    <m/>
    <m/>
    <m/>
    <m/>
  </r>
  <r>
    <x v="131"/>
    <x v="39"/>
    <x v="150"/>
    <m/>
    <m/>
    <m/>
    <m/>
    <m/>
    <m/>
    <m/>
    <m/>
    <m/>
    <m/>
    <m/>
    <m/>
    <m/>
    <m/>
    <m/>
    <m/>
    <m/>
    <m/>
    <m/>
    <m/>
    <m/>
    <m/>
  </r>
  <r>
    <x v="131"/>
    <x v="39"/>
    <x v="150"/>
    <m/>
    <m/>
    <m/>
    <m/>
    <m/>
    <m/>
    <m/>
    <m/>
    <m/>
    <m/>
    <m/>
    <m/>
    <m/>
    <m/>
    <m/>
    <m/>
    <m/>
    <m/>
    <m/>
    <m/>
    <m/>
    <m/>
  </r>
  <r>
    <x v="131"/>
    <x v="39"/>
    <x v="150"/>
    <m/>
    <m/>
    <m/>
    <m/>
    <m/>
    <m/>
    <m/>
    <m/>
    <m/>
    <m/>
    <m/>
    <m/>
    <m/>
    <m/>
    <m/>
    <m/>
    <m/>
    <m/>
    <m/>
    <m/>
    <m/>
    <m/>
  </r>
  <r>
    <x v="131"/>
    <x v="39"/>
    <x v="150"/>
    <m/>
    <m/>
    <m/>
    <m/>
    <m/>
    <m/>
    <m/>
    <m/>
    <m/>
    <m/>
    <m/>
    <m/>
    <m/>
    <m/>
    <m/>
    <m/>
    <m/>
    <m/>
    <m/>
    <m/>
    <m/>
    <m/>
  </r>
  <r>
    <x v="131"/>
    <x v="39"/>
    <x v="150"/>
    <m/>
    <m/>
    <m/>
    <m/>
    <m/>
    <m/>
    <m/>
    <m/>
    <m/>
    <m/>
    <m/>
    <m/>
    <m/>
    <m/>
    <m/>
    <m/>
    <m/>
    <m/>
    <m/>
    <m/>
    <m/>
    <m/>
  </r>
  <r>
    <x v="131"/>
    <x v="39"/>
    <x v="150"/>
    <m/>
    <m/>
    <m/>
    <m/>
    <m/>
    <m/>
    <m/>
    <m/>
    <m/>
    <m/>
    <m/>
    <m/>
    <m/>
    <m/>
    <m/>
    <m/>
    <m/>
    <m/>
    <m/>
    <m/>
    <m/>
    <m/>
  </r>
  <r>
    <x v="131"/>
    <x v="39"/>
    <x v="150"/>
    <m/>
    <m/>
    <m/>
    <m/>
    <m/>
    <m/>
    <m/>
    <m/>
    <m/>
    <m/>
    <m/>
    <m/>
    <m/>
    <m/>
    <m/>
    <m/>
    <m/>
    <m/>
    <m/>
    <m/>
    <m/>
    <m/>
  </r>
  <r>
    <x v="131"/>
    <x v="39"/>
    <x v="150"/>
    <m/>
    <m/>
    <m/>
    <m/>
    <m/>
    <m/>
    <m/>
    <m/>
    <m/>
    <m/>
    <m/>
    <m/>
    <m/>
    <m/>
    <m/>
    <m/>
    <m/>
    <m/>
    <m/>
    <m/>
    <m/>
    <m/>
  </r>
  <r>
    <x v="131"/>
    <x v="39"/>
    <x v="150"/>
    <m/>
    <m/>
    <m/>
    <m/>
    <m/>
    <m/>
    <m/>
    <m/>
    <m/>
    <m/>
    <m/>
    <m/>
    <m/>
    <m/>
    <m/>
    <m/>
    <m/>
    <m/>
    <m/>
    <m/>
    <m/>
    <m/>
  </r>
  <r>
    <x v="131"/>
    <x v="39"/>
    <x v="150"/>
    <m/>
    <m/>
    <m/>
    <m/>
    <m/>
    <m/>
    <m/>
    <m/>
    <m/>
    <m/>
    <m/>
    <m/>
    <m/>
    <m/>
    <m/>
    <m/>
    <m/>
    <m/>
    <m/>
    <m/>
    <m/>
    <m/>
  </r>
  <r>
    <x v="131"/>
    <x v="39"/>
    <x v="150"/>
    <m/>
    <m/>
    <m/>
    <m/>
    <m/>
    <m/>
    <m/>
    <m/>
    <m/>
    <m/>
    <m/>
    <m/>
    <m/>
    <m/>
    <m/>
    <m/>
    <m/>
    <m/>
    <m/>
    <m/>
    <m/>
    <m/>
  </r>
  <r>
    <x v="131"/>
    <x v="39"/>
    <x v="150"/>
    <m/>
    <m/>
    <m/>
    <m/>
    <m/>
    <m/>
    <m/>
    <m/>
    <m/>
    <m/>
    <m/>
    <m/>
    <m/>
    <m/>
    <m/>
    <m/>
    <m/>
    <m/>
    <m/>
    <m/>
    <m/>
    <m/>
  </r>
  <r>
    <x v="131"/>
    <x v="39"/>
    <x v="150"/>
    <m/>
    <m/>
    <m/>
    <m/>
    <m/>
    <m/>
    <m/>
    <m/>
    <m/>
    <m/>
    <m/>
    <m/>
    <m/>
    <m/>
    <m/>
    <m/>
    <m/>
    <m/>
    <m/>
    <m/>
    <m/>
    <m/>
  </r>
  <r>
    <x v="131"/>
    <x v="39"/>
    <x v="150"/>
    <m/>
    <m/>
    <m/>
    <m/>
    <m/>
    <m/>
    <m/>
    <m/>
    <m/>
    <m/>
    <m/>
    <m/>
    <m/>
    <m/>
    <m/>
    <m/>
    <m/>
    <m/>
    <m/>
    <m/>
    <m/>
    <m/>
  </r>
  <r>
    <x v="131"/>
    <x v="39"/>
    <x v="150"/>
    <m/>
    <m/>
    <m/>
    <m/>
    <m/>
    <m/>
    <m/>
    <m/>
    <m/>
    <m/>
    <m/>
    <m/>
    <m/>
    <m/>
    <m/>
    <m/>
    <m/>
    <m/>
    <m/>
    <m/>
    <m/>
    <m/>
  </r>
  <r>
    <x v="131"/>
    <x v="39"/>
    <x v="150"/>
    <m/>
    <m/>
    <m/>
    <m/>
    <m/>
    <m/>
    <m/>
    <m/>
    <m/>
    <m/>
    <m/>
    <m/>
    <m/>
    <m/>
    <m/>
    <m/>
    <m/>
    <m/>
    <m/>
    <m/>
    <m/>
    <m/>
  </r>
  <r>
    <x v="131"/>
    <x v="39"/>
    <x v="150"/>
    <m/>
    <m/>
    <m/>
    <m/>
    <m/>
    <m/>
    <m/>
    <m/>
    <m/>
    <m/>
    <m/>
    <m/>
    <m/>
    <m/>
    <m/>
    <m/>
    <m/>
    <m/>
    <m/>
    <m/>
    <m/>
    <m/>
  </r>
  <r>
    <x v="131"/>
    <x v="39"/>
    <x v="150"/>
    <m/>
    <m/>
    <m/>
    <m/>
    <m/>
    <m/>
    <m/>
    <m/>
    <m/>
    <m/>
    <m/>
    <m/>
    <m/>
    <m/>
    <m/>
    <m/>
    <m/>
    <m/>
    <m/>
    <m/>
    <m/>
    <m/>
  </r>
  <r>
    <x v="131"/>
    <x v="39"/>
    <x v="150"/>
    <m/>
    <m/>
    <m/>
    <m/>
    <m/>
    <m/>
    <m/>
    <m/>
    <m/>
    <m/>
    <m/>
    <m/>
    <m/>
    <m/>
    <m/>
    <m/>
    <m/>
    <m/>
    <m/>
    <m/>
    <m/>
    <m/>
  </r>
  <r>
    <x v="131"/>
    <x v="39"/>
    <x v="150"/>
    <m/>
    <m/>
    <m/>
    <m/>
    <m/>
    <m/>
    <m/>
    <m/>
    <m/>
    <m/>
    <m/>
    <m/>
    <m/>
    <m/>
    <m/>
    <m/>
    <m/>
    <m/>
    <m/>
    <m/>
    <m/>
    <m/>
  </r>
  <r>
    <x v="131"/>
    <x v="39"/>
    <x v="150"/>
    <m/>
    <m/>
    <m/>
    <m/>
    <m/>
    <m/>
    <m/>
    <m/>
    <m/>
    <m/>
    <m/>
    <m/>
    <m/>
    <m/>
    <m/>
    <m/>
    <m/>
    <m/>
    <m/>
    <m/>
    <m/>
    <m/>
  </r>
  <r>
    <x v="131"/>
    <x v="39"/>
    <x v="150"/>
    <m/>
    <m/>
    <m/>
    <m/>
    <m/>
    <m/>
    <m/>
    <m/>
    <m/>
    <m/>
    <m/>
    <m/>
    <m/>
    <m/>
    <m/>
    <m/>
    <m/>
    <m/>
    <m/>
    <m/>
    <m/>
    <m/>
  </r>
  <r>
    <x v="131"/>
    <x v="39"/>
    <x v="150"/>
    <m/>
    <m/>
    <m/>
    <m/>
    <m/>
    <m/>
    <m/>
    <m/>
    <m/>
    <m/>
    <m/>
    <m/>
    <m/>
    <m/>
    <m/>
    <m/>
    <m/>
    <m/>
    <m/>
    <m/>
    <m/>
    <m/>
  </r>
  <r>
    <x v="131"/>
    <x v="39"/>
    <x v="150"/>
    <m/>
    <m/>
    <m/>
    <m/>
    <m/>
    <m/>
    <m/>
    <m/>
    <m/>
    <m/>
    <m/>
    <m/>
    <m/>
    <m/>
    <m/>
    <m/>
    <m/>
    <m/>
    <m/>
    <m/>
    <m/>
    <m/>
  </r>
  <r>
    <x v="131"/>
    <x v="39"/>
    <x v="150"/>
    <m/>
    <m/>
    <m/>
    <m/>
    <m/>
    <m/>
    <m/>
    <m/>
    <m/>
    <m/>
    <m/>
    <m/>
    <m/>
    <m/>
    <m/>
    <m/>
    <m/>
    <m/>
    <m/>
    <m/>
    <m/>
    <m/>
  </r>
  <r>
    <x v="131"/>
    <x v="39"/>
    <x v="150"/>
    <m/>
    <m/>
    <m/>
    <m/>
    <m/>
    <m/>
    <m/>
    <m/>
    <m/>
    <m/>
    <m/>
    <m/>
    <m/>
    <m/>
    <m/>
    <m/>
    <m/>
    <m/>
    <m/>
    <m/>
    <m/>
    <m/>
  </r>
  <r>
    <x v="131"/>
    <x v="39"/>
    <x v="150"/>
    <m/>
    <m/>
    <m/>
    <m/>
    <m/>
    <m/>
    <m/>
    <m/>
    <m/>
    <m/>
    <m/>
    <m/>
    <m/>
    <m/>
    <m/>
    <m/>
    <m/>
    <m/>
    <m/>
    <m/>
    <m/>
    <m/>
  </r>
  <r>
    <x v="131"/>
    <x v="39"/>
    <x v="150"/>
    <m/>
    <m/>
    <m/>
    <m/>
    <m/>
    <m/>
    <m/>
    <m/>
    <m/>
    <m/>
    <m/>
    <m/>
    <m/>
    <m/>
    <m/>
    <m/>
    <m/>
    <m/>
    <m/>
    <m/>
    <m/>
    <m/>
  </r>
  <r>
    <x v="131"/>
    <x v="39"/>
    <x v="150"/>
    <m/>
    <m/>
    <m/>
    <m/>
    <m/>
    <m/>
    <m/>
    <m/>
    <m/>
    <m/>
    <m/>
    <m/>
    <m/>
    <m/>
    <m/>
    <m/>
    <m/>
    <m/>
    <m/>
    <m/>
    <m/>
    <m/>
  </r>
  <r>
    <x v="131"/>
    <x v="39"/>
    <x v="150"/>
    <m/>
    <m/>
    <m/>
    <m/>
    <m/>
    <m/>
    <m/>
    <m/>
    <m/>
    <m/>
    <m/>
    <m/>
    <m/>
    <m/>
    <m/>
    <m/>
    <m/>
    <m/>
    <m/>
    <m/>
    <m/>
    <m/>
  </r>
  <r>
    <x v="131"/>
    <x v="39"/>
    <x v="150"/>
    <m/>
    <m/>
    <m/>
    <m/>
    <m/>
    <m/>
    <m/>
    <m/>
    <m/>
    <m/>
    <m/>
    <m/>
    <m/>
    <m/>
    <m/>
    <m/>
    <m/>
    <m/>
    <m/>
    <m/>
    <m/>
    <m/>
  </r>
  <r>
    <x v="131"/>
    <x v="39"/>
    <x v="150"/>
    <m/>
    <m/>
    <m/>
    <m/>
    <m/>
    <m/>
    <m/>
    <m/>
    <m/>
    <m/>
    <m/>
    <m/>
    <m/>
    <m/>
    <m/>
    <m/>
    <m/>
    <m/>
    <m/>
    <m/>
    <m/>
    <m/>
  </r>
  <r>
    <x v="131"/>
    <x v="39"/>
    <x v="150"/>
    <m/>
    <m/>
    <m/>
    <m/>
    <m/>
    <m/>
    <m/>
    <m/>
    <m/>
    <m/>
    <m/>
    <m/>
    <m/>
    <m/>
    <m/>
    <m/>
    <m/>
    <m/>
    <m/>
    <m/>
    <m/>
    <m/>
  </r>
  <r>
    <x v="131"/>
    <x v="39"/>
    <x v="150"/>
    <m/>
    <m/>
    <m/>
    <m/>
    <m/>
    <m/>
    <m/>
    <m/>
    <m/>
    <m/>
    <m/>
    <m/>
    <m/>
    <m/>
    <m/>
    <m/>
    <m/>
    <m/>
    <m/>
    <m/>
    <m/>
    <m/>
  </r>
  <r>
    <x v="131"/>
    <x v="39"/>
    <x v="150"/>
    <m/>
    <m/>
    <m/>
    <m/>
    <m/>
    <m/>
    <m/>
    <m/>
    <m/>
    <m/>
    <m/>
    <m/>
    <m/>
    <m/>
    <m/>
    <m/>
    <m/>
    <m/>
    <m/>
    <m/>
    <m/>
    <m/>
  </r>
  <r>
    <x v="131"/>
    <x v="39"/>
    <x v="150"/>
    <m/>
    <m/>
    <m/>
    <m/>
    <m/>
    <m/>
    <m/>
    <m/>
    <m/>
    <m/>
    <m/>
    <m/>
    <m/>
    <m/>
    <m/>
    <m/>
    <m/>
    <m/>
    <m/>
    <m/>
    <m/>
    <m/>
  </r>
  <r>
    <x v="131"/>
    <x v="39"/>
    <x v="150"/>
    <m/>
    <m/>
    <m/>
    <m/>
    <m/>
    <m/>
    <m/>
    <m/>
    <m/>
    <m/>
    <m/>
    <m/>
    <m/>
    <m/>
    <m/>
    <m/>
    <m/>
    <m/>
    <m/>
    <m/>
    <m/>
    <m/>
  </r>
  <r>
    <x v="131"/>
    <x v="39"/>
    <x v="150"/>
    <m/>
    <m/>
    <m/>
    <m/>
    <m/>
    <m/>
    <m/>
    <m/>
    <m/>
    <m/>
    <m/>
    <m/>
    <m/>
    <m/>
    <m/>
    <m/>
    <m/>
    <m/>
    <m/>
    <m/>
    <m/>
    <m/>
  </r>
  <r>
    <x v="131"/>
    <x v="39"/>
    <x v="150"/>
    <m/>
    <m/>
    <m/>
    <m/>
    <m/>
    <m/>
    <m/>
    <m/>
    <m/>
    <m/>
    <m/>
    <m/>
    <m/>
    <m/>
    <m/>
    <m/>
    <m/>
    <m/>
    <m/>
    <m/>
    <m/>
    <m/>
  </r>
  <r>
    <x v="131"/>
    <x v="39"/>
    <x v="150"/>
    <m/>
    <m/>
    <m/>
    <m/>
    <m/>
    <m/>
    <m/>
    <m/>
    <m/>
    <m/>
    <m/>
    <m/>
    <m/>
    <m/>
    <m/>
    <m/>
    <m/>
    <m/>
    <m/>
    <m/>
    <m/>
    <m/>
  </r>
  <r>
    <x v="131"/>
    <x v="39"/>
    <x v="150"/>
    <m/>
    <m/>
    <m/>
    <m/>
    <m/>
    <m/>
    <m/>
    <m/>
    <m/>
    <m/>
    <m/>
    <m/>
    <m/>
    <m/>
    <m/>
    <m/>
    <m/>
    <m/>
    <m/>
    <m/>
    <m/>
    <m/>
  </r>
  <r>
    <x v="131"/>
    <x v="39"/>
    <x v="150"/>
    <m/>
    <m/>
    <m/>
    <m/>
    <m/>
    <m/>
    <m/>
    <m/>
    <m/>
    <m/>
    <m/>
    <m/>
    <m/>
    <m/>
    <m/>
    <m/>
    <m/>
    <m/>
    <m/>
    <m/>
    <m/>
    <m/>
  </r>
  <r>
    <x v="131"/>
    <x v="39"/>
    <x v="150"/>
    <m/>
    <m/>
    <m/>
    <m/>
    <m/>
    <m/>
    <m/>
    <m/>
    <m/>
    <m/>
    <m/>
    <m/>
    <m/>
    <m/>
    <m/>
    <m/>
    <m/>
    <m/>
    <m/>
    <m/>
    <m/>
    <m/>
  </r>
  <r>
    <x v="131"/>
    <x v="39"/>
    <x v="150"/>
    <m/>
    <m/>
    <m/>
    <m/>
    <m/>
    <m/>
    <m/>
    <m/>
    <m/>
    <m/>
    <m/>
    <m/>
    <m/>
    <m/>
    <m/>
    <m/>
    <m/>
    <m/>
    <m/>
    <m/>
    <m/>
    <m/>
  </r>
  <r>
    <x v="131"/>
    <x v="39"/>
    <x v="150"/>
    <m/>
    <m/>
    <m/>
    <m/>
    <m/>
    <m/>
    <m/>
    <m/>
    <m/>
    <m/>
    <m/>
    <m/>
    <m/>
    <m/>
    <m/>
    <m/>
    <m/>
    <m/>
    <m/>
    <m/>
    <m/>
    <m/>
  </r>
  <r>
    <x v="131"/>
    <x v="39"/>
    <x v="150"/>
    <m/>
    <m/>
    <m/>
    <m/>
    <m/>
    <m/>
    <m/>
    <m/>
    <m/>
    <m/>
    <m/>
    <m/>
    <m/>
    <m/>
    <m/>
    <m/>
    <m/>
    <m/>
    <m/>
    <m/>
    <m/>
    <m/>
  </r>
  <r>
    <x v="131"/>
    <x v="39"/>
    <x v="150"/>
    <m/>
    <m/>
    <m/>
    <m/>
    <m/>
    <m/>
    <m/>
    <m/>
    <m/>
    <m/>
    <m/>
    <m/>
    <m/>
    <m/>
    <m/>
    <m/>
    <m/>
    <m/>
    <m/>
    <m/>
    <m/>
    <m/>
  </r>
  <r>
    <x v="131"/>
    <x v="39"/>
    <x v="150"/>
    <m/>
    <m/>
    <m/>
    <m/>
    <m/>
    <m/>
    <m/>
    <m/>
    <m/>
    <m/>
    <m/>
    <m/>
    <m/>
    <m/>
    <m/>
    <m/>
    <m/>
    <m/>
    <m/>
    <m/>
    <m/>
    <m/>
  </r>
  <r>
    <x v="131"/>
    <x v="39"/>
    <x v="150"/>
    <m/>
    <m/>
    <m/>
    <m/>
    <m/>
    <m/>
    <m/>
    <m/>
    <m/>
    <m/>
    <m/>
    <m/>
    <m/>
    <m/>
    <m/>
    <m/>
    <m/>
    <m/>
    <m/>
    <m/>
    <m/>
    <m/>
  </r>
  <r>
    <x v="131"/>
    <x v="39"/>
    <x v="150"/>
    <m/>
    <m/>
    <m/>
    <m/>
    <m/>
    <m/>
    <m/>
    <m/>
    <m/>
    <m/>
    <m/>
    <m/>
    <m/>
    <m/>
    <m/>
    <m/>
    <m/>
    <m/>
    <m/>
    <m/>
    <m/>
    <m/>
  </r>
  <r>
    <x v="131"/>
    <x v="39"/>
    <x v="150"/>
    <m/>
    <m/>
    <m/>
    <m/>
    <m/>
    <m/>
    <m/>
    <m/>
    <m/>
    <m/>
    <m/>
    <m/>
    <m/>
    <m/>
    <m/>
    <m/>
    <m/>
    <m/>
    <m/>
    <m/>
    <m/>
    <m/>
  </r>
  <r>
    <x v="131"/>
    <x v="39"/>
    <x v="150"/>
    <m/>
    <m/>
    <m/>
    <m/>
    <m/>
    <m/>
    <m/>
    <m/>
    <m/>
    <m/>
    <m/>
    <m/>
    <m/>
    <m/>
    <m/>
    <m/>
    <m/>
    <m/>
    <m/>
    <m/>
    <m/>
    <m/>
  </r>
  <r>
    <x v="131"/>
    <x v="39"/>
    <x v="150"/>
    <m/>
    <m/>
    <m/>
    <m/>
    <m/>
    <m/>
    <m/>
    <m/>
    <m/>
    <m/>
    <m/>
    <m/>
    <m/>
    <m/>
    <m/>
    <m/>
    <m/>
    <m/>
    <m/>
    <m/>
    <m/>
    <m/>
  </r>
  <r>
    <x v="131"/>
    <x v="39"/>
    <x v="150"/>
    <m/>
    <m/>
    <m/>
    <m/>
    <m/>
    <m/>
    <m/>
    <m/>
    <m/>
    <m/>
    <m/>
    <m/>
    <m/>
    <m/>
    <m/>
    <m/>
    <m/>
    <m/>
    <m/>
    <m/>
    <m/>
    <m/>
  </r>
  <r>
    <x v="131"/>
    <x v="39"/>
    <x v="150"/>
    <m/>
    <m/>
    <m/>
    <m/>
    <m/>
    <m/>
    <m/>
    <m/>
    <m/>
    <m/>
    <m/>
    <m/>
    <m/>
    <m/>
    <m/>
    <m/>
    <m/>
    <m/>
    <m/>
    <m/>
    <m/>
    <m/>
  </r>
  <r>
    <x v="131"/>
    <x v="39"/>
    <x v="150"/>
    <m/>
    <m/>
    <m/>
    <m/>
    <m/>
    <m/>
    <m/>
    <m/>
    <m/>
    <m/>
    <m/>
    <m/>
    <m/>
    <m/>
    <m/>
    <m/>
    <m/>
    <m/>
    <m/>
    <m/>
    <m/>
    <m/>
  </r>
  <r>
    <x v="131"/>
    <x v="39"/>
    <x v="150"/>
    <m/>
    <m/>
    <m/>
    <m/>
    <m/>
    <m/>
    <m/>
    <m/>
    <m/>
    <m/>
    <m/>
    <m/>
    <m/>
    <m/>
    <m/>
    <m/>
    <m/>
    <m/>
    <m/>
    <m/>
    <m/>
    <m/>
  </r>
  <r>
    <x v="131"/>
    <x v="39"/>
    <x v="150"/>
    <m/>
    <m/>
    <m/>
    <m/>
    <m/>
    <m/>
    <m/>
    <m/>
    <m/>
    <m/>
    <m/>
    <m/>
    <m/>
    <m/>
    <m/>
    <m/>
    <m/>
    <m/>
    <m/>
    <m/>
    <m/>
    <m/>
  </r>
  <r>
    <x v="131"/>
    <x v="39"/>
    <x v="150"/>
    <m/>
    <m/>
    <m/>
    <m/>
    <m/>
    <m/>
    <m/>
    <m/>
    <m/>
    <m/>
    <m/>
    <m/>
    <m/>
    <m/>
    <m/>
    <m/>
    <m/>
    <m/>
    <m/>
    <m/>
    <m/>
    <m/>
  </r>
  <r>
    <x v="131"/>
    <x v="39"/>
    <x v="150"/>
    <m/>
    <m/>
    <m/>
    <m/>
    <m/>
    <m/>
    <m/>
    <m/>
    <m/>
    <m/>
    <m/>
    <m/>
    <m/>
    <m/>
    <m/>
    <m/>
    <m/>
    <m/>
    <m/>
    <m/>
    <m/>
    <m/>
  </r>
  <r>
    <x v="131"/>
    <x v="39"/>
    <x v="150"/>
    <m/>
    <m/>
    <m/>
    <m/>
    <m/>
    <m/>
    <m/>
    <m/>
    <m/>
    <m/>
    <m/>
    <m/>
    <m/>
    <m/>
    <m/>
    <m/>
    <m/>
    <m/>
    <m/>
    <m/>
    <m/>
    <m/>
  </r>
  <r>
    <x v="131"/>
    <x v="39"/>
    <x v="150"/>
    <m/>
    <m/>
    <m/>
    <m/>
    <m/>
    <m/>
    <m/>
    <m/>
    <m/>
    <m/>
    <m/>
    <m/>
    <m/>
    <m/>
    <m/>
    <m/>
    <m/>
    <m/>
    <m/>
    <m/>
    <m/>
    <m/>
  </r>
  <r>
    <x v="131"/>
    <x v="39"/>
    <x v="150"/>
    <m/>
    <m/>
    <m/>
    <m/>
    <m/>
    <m/>
    <m/>
    <m/>
    <m/>
    <m/>
    <m/>
    <m/>
    <m/>
    <m/>
    <m/>
    <m/>
    <m/>
    <m/>
    <m/>
    <m/>
    <m/>
    <m/>
  </r>
  <r>
    <x v="131"/>
    <x v="39"/>
    <x v="150"/>
    <m/>
    <m/>
    <m/>
    <m/>
    <m/>
    <m/>
    <m/>
    <m/>
    <m/>
    <m/>
    <m/>
    <m/>
    <m/>
    <m/>
    <m/>
    <m/>
    <m/>
    <m/>
    <m/>
    <m/>
    <m/>
    <m/>
  </r>
  <r>
    <x v="131"/>
    <x v="39"/>
    <x v="150"/>
    <m/>
    <m/>
    <m/>
    <m/>
    <m/>
    <m/>
    <m/>
    <m/>
    <m/>
    <m/>
    <m/>
    <m/>
    <m/>
    <m/>
    <m/>
    <m/>
    <m/>
    <m/>
    <m/>
    <m/>
    <m/>
    <m/>
  </r>
  <r>
    <x v="131"/>
    <x v="39"/>
    <x v="150"/>
    <m/>
    <m/>
    <m/>
    <m/>
    <m/>
    <m/>
    <m/>
    <m/>
    <m/>
    <m/>
    <m/>
    <m/>
    <m/>
    <m/>
    <m/>
    <m/>
    <m/>
    <m/>
    <m/>
    <m/>
    <m/>
    <m/>
  </r>
  <r>
    <x v="131"/>
    <x v="39"/>
    <x v="150"/>
    <m/>
    <m/>
    <m/>
    <m/>
    <m/>
    <m/>
    <m/>
    <m/>
    <m/>
    <m/>
    <m/>
    <m/>
    <m/>
    <m/>
    <m/>
    <m/>
    <m/>
    <m/>
    <m/>
    <m/>
    <m/>
    <m/>
  </r>
  <r>
    <x v="131"/>
    <x v="39"/>
    <x v="150"/>
    <m/>
    <m/>
    <m/>
    <m/>
    <m/>
    <m/>
    <m/>
    <m/>
    <m/>
    <m/>
    <m/>
    <m/>
    <m/>
    <m/>
    <m/>
    <m/>
    <m/>
    <m/>
    <m/>
    <m/>
    <m/>
    <m/>
  </r>
  <r>
    <x v="131"/>
    <x v="39"/>
    <x v="150"/>
    <m/>
    <m/>
    <m/>
    <m/>
    <m/>
    <m/>
    <m/>
    <m/>
    <m/>
    <m/>
    <m/>
    <m/>
    <m/>
    <m/>
    <m/>
    <m/>
    <m/>
    <m/>
    <m/>
    <m/>
    <m/>
    <m/>
  </r>
  <r>
    <x v="131"/>
    <x v="39"/>
    <x v="150"/>
    <m/>
    <m/>
    <m/>
    <m/>
    <m/>
    <m/>
    <m/>
    <m/>
    <m/>
    <m/>
    <m/>
    <m/>
    <m/>
    <m/>
    <m/>
    <m/>
    <m/>
    <m/>
    <m/>
    <m/>
    <m/>
    <m/>
  </r>
  <r>
    <x v="131"/>
    <x v="39"/>
    <x v="150"/>
    <m/>
    <m/>
    <m/>
    <m/>
    <m/>
    <m/>
    <m/>
    <m/>
    <m/>
    <m/>
    <m/>
    <m/>
    <m/>
    <m/>
    <m/>
    <m/>
    <m/>
    <m/>
    <m/>
    <m/>
    <m/>
    <m/>
  </r>
  <r>
    <x v="131"/>
    <x v="39"/>
    <x v="150"/>
    <m/>
    <m/>
    <m/>
    <m/>
    <m/>
    <m/>
    <m/>
    <m/>
    <m/>
    <m/>
    <m/>
    <m/>
    <m/>
    <m/>
    <m/>
    <m/>
    <m/>
    <m/>
    <m/>
    <m/>
    <m/>
    <m/>
  </r>
  <r>
    <x v="131"/>
    <x v="39"/>
    <x v="150"/>
    <m/>
    <m/>
    <m/>
    <m/>
    <m/>
    <m/>
    <m/>
    <m/>
    <m/>
    <m/>
    <m/>
    <m/>
    <m/>
    <m/>
    <m/>
    <m/>
    <m/>
    <m/>
    <m/>
    <m/>
    <m/>
    <m/>
  </r>
  <r>
    <x v="131"/>
    <x v="39"/>
    <x v="150"/>
    <m/>
    <m/>
    <m/>
    <m/>
    <m/>
    <m/>
    <m/>
    <m/>
    <m/>
    <m/>
    <m/>
    <m/>
    <m/>
    <m/>
    <m/>
    <m/>
    <m/>
    <m/>
    <m/>
    <m/>
    <m/>
    <m/>
  </r>
  <r>
    <x v="131"/>
    <x v="39"/>
    <x v="150"/>
    <m/>
    <m/>
    <m/>
    <m/>
    <m/>
    <m/>
    <m/>
    <m/>
    <m/>
    <m/>
    <m/>
    <m/>
    <m/>
    <m/>
    <m/>
    <m/>
    <m/>
    <m/>
    <m/>
    <m/>
    <m/>
    <m/>
  </r>
  <r>
    <x v="131"/>
    <x v="39"/>
    <x v="150"/>
    <m/>
    <m/>
    <m/>
    <m/>
    <m/>
    <m/>
    <m/>
    <m/>
    <m/>
    <m/>
    <m/>
    <m/>
    <m/>
    <m/>
    <m/>
    <m/>
    <m/>
    <m/>
    <m/>
    <m/>
    <m/>
    <m/>
  </r>
  <r>
    <x v="131"/>
    <x v="39"/>
    <x v="150"/>
    <m/>
    <m/>
    <m/>
    <m/>
    <m/>
    <m/>
    <m/>
    <m/>
    <m/>
    <m/>
    <m/>
    <m/>
    <m/>
    <m/>
    <m/>
    <m/>
    <m/>
    <m/>
    <m/>
    <m/>
    <m/>
    <m/>
  </r>
  <r>
    <x v="131"/>
    <x v="39"/>
    <x v="150"/>
    <m/>
    <m/>
    <m/>
    <m/>
    <m/>
    <m/>
    <m/>
    <m/>
    <m/>
    <m/>
    <m/>
    <m/>
    <m/>
    <m/>
    <m/>
    <m/>
    <m/>
    <m/>
    <m/>
    <m/>
    <m/>
    <m/>
  </r>
  <r>
    <x v="131"/>
    <x v="39"/>
    <x v="150"/>
    <m/>
    <m/>
    <m/>
    <m/>
    <m/>
    <m/>
    <m/>
    <m/>
    <m/>
    <m/>
    <m/>
    <m/>
    <m/>
    <m/>
    <m/>
    <m/>
    <m/>
    <m/>
    <m/>
    <m/>
    <m/>
    <m/>
  </r>
  <r>
    <x v="131"/>
    <x v="39"/>
    <x v="150"/>
    <m/>
    <m/>
    <m/>
    <m/>
    <m/>
    <m/>
    <m/>
    <m/>
    <m/>
    <m/>
    <m/>
    <m/>
    <m/>
    <m/>
    <m/>
    <m/>
    <m/>
    <m/>
    <m/>
    <m/>
    <m/>
    <m/>
  </r>
  <r>
    <x v="131"/>
    <x v="39"/>
    <x v="150"/>
    <m/>
    <m/>
    <m/>
    <m/>
    <m/>
    <m/>
    <m/>
    <m/>
    <m/>
    <m/>
    <m/>
    <m/>
    <m/>
    <m/>
    <m/>
    <m/>
    <m/>
    <m/>
    <m/>
    <m/>
    <m/>
    <m/>
  </r>
  <r>
    <x v="131"/>
    <x v="39"/>
    <x v="150"/>
    <m/>
    <m/>
    <m/>
    <m/>
    <m/>
    <m/>
    <m/>
    <m/>
    <m/>
    <m/>
    <m/>
    <m/>
    <m/>
    <m/>
    <m/>
    <m/>
    <m/>
    <m/>
    <m/>
    <m/>
    <m/>
    <m/>
  </r>
  <r>
    <x v="131"/>
    <x v="39"/>
    <x v="150"/>
    <m/>
    <m/>
    <m/>
    <m/>
    <m/>
    <m/>
    <m/>
    <m/>
    <m/>
    <m/>
    <m/>
    <m/>
    <m/>
    <m/>
    <m/>
    <m/>
    <m/>
    <m/>
    <m/>
    <m/>
    <m/>
    <m/>
  </r>
  <r>
    <x v="131"/>
    <x v="39"/>
    <x v="150"/>
    <m/>
    <m/>
    <m/>
    <m/>
    <m/>
    <m/>
    <m/>
    <m/>
    <m/>
    <m/>
    <m/>
    <m/>
    <m/>
    <m/>
    <m/>
    <m/>
    <m/>
    <m/>
    <m/>
    <m/>
    <m/>
    <m/>
  </r>
  <r>
    <x v="131"/>
    <x v="39"/>
    <x v="150"/>
    <m/>
    <m/>
    <m/>
    <m/>
    <m/>
    <m/>
    <m/>
    <m/>
    <m/>
    <m/>
    <m/>
    <m/>
    <m/>
    <m/>
    <m/>
    <m/>
    <m/>
    <m/>
    <m/>
    <m/>
    <m/>
    <m/>
  </r>
  <r>
    <x v="131"/>
    <x v="39"/>
    <x v="150"/>
    <m/>
    <m/>
    <m/>
    <m/>
    <m/>
    <m/>
    <m/>
    <m/>
    <m/>
    <m/>
    <m/>
    <m/>
    <m/>
    <m/>
    <m/>
    <m/>
    <m/>
    <m/>
    <m/>
    <m/>
    <m/>
    <m/>
  </r>
  <r>
    <x v="131"/>
    <x v="39"/>
    <x v="150"/>
    <m/>
    <m/>
    <m/>
    <m/>
    <m/>
    <m/>
    <m/>
    <m/>
    <m/>
    <m/>
    <m/>
    <m/>
    <m/>
    <m/>
    <m/>
    <m/>
    <m/>
    <m/>
    <m/>
    <m/>
    <m/>
    <m/>
  </r>
  <r>
    <x v="131"/>
    <x v="39"/>
    <x v="150"/>
    <m/>
    <m/>
    <m/>
    <m/>
    <m/>
    <m/>
    <m/>
    <m/>
    <m/>
    <m/>
    <m/>
    <m/>
    <m/>
    <m/>
    <m/>
    <m/>
    <m/>
    <m/>
    <m/>
    <m/>
    <m/>
    <m/>
  </r>
  <r>
    <x v="131"/>
    <x v="39"/>
    <x v="150"/>
    <m/>
    <m/>
    <m/>
    <m/>
    <m/>
    <m/>
    <m/>
    <m/>
    <m/>
    <m/>
    <m/>
    <m/>
    <m/>
    <m/>
    <m/>
    <m/>
    <m/>
    <m/>
    <m/>
    <m/>
    <m/>
    <m/>
  </r>
  <r>
    <x v="131"/>
    <x v="39"/>
    <x v="150"/>
    <m/>
    <m/>
    <m/>
    <m/>
    <m/>
    <m/>
    <m/>
    <m/>
    <m/>
    <m/>
    <m/>
    <m/>
    <m/>
    <m/>
    <m/>
    <m/>
    <m/>
    <m/>
    <m/>
    <m/>
    <m/>
    <m/>
  </r>
  <r>
    <x v="131"/>
    <x v="39"/>
    <x v="150"/>
    <m/>
    <m/>
    <m/>
    <m/>
    <m/>
    <m/>
    <m/>
    <m/>
    <m/>
    <m/>
    <m/>
    <m/>
    <m/>
    <m/>
    <m/>
    <m/>
    <m/>
    <m/>
    <m/>
    <m/>
    <m/>
    <m/>
  </r>
  <r>
    <x v="131"/>
    <x v="39"/>
    <x v="150"/>
    <m/>
    <m/>
    <m/>
    <m/>
    <m/>
    <m/>
    <m/>
    <m/>
    <m/>
    <m/>
    <m/>
    <m/>
    <m/>
    <m/>
    <m/>
    <m/>
    <m/>
    <m/>
    <m/>
    <m/>
    <m/>
    <m/>
  </r>
  <r>
    <x v="131"/>
    <x v="39"/>
    <x v="150"/>
    <m/>
    <m/>
    <m/>
    <m/>
    <m/>
    <m/>
    <m/>
    <m/>
    <m/>
    <m/>
    <m/>
    <m/>
    <m/>
    <m/>
    <m/>
    <m/>
    <m/>
    <m/>
    <m/>
    <m/>
    <m/>
    <m/>
  </r>
  <r>
    <x v="131"/>
    <x v="39"/>
    <x v="150"/>
    <m/>
    <m/>
    <m/>
    <m/>
    <m/>
    <m/>
    <m/>
    <m/>
    <m/>
    <m/>
    <m/>
    <m/>
    <m/>
    <m/>
    <m/>
    <m/>
    <m/>
    <m/>
    <m/>
    <m/>
    <m/>
    <m/>
  </r>
  <r>
    <x v="131"/>
    <x v="39"/>
    <x v="150"/>
    <m/>
    <m/>
    <m/>
    <m/>
    <m/>
    <m/>
    <m/>
    <m/>
    <m/>
    <m/>
    <m/>
    <m/>
    <m/>
    <m/>
    <m/>
    <m/>
    <m/>
    <m/>
    <m/>
    <m/>
    <m/>
    <m/>
  </r>
  <r>
    <x v="131"/>
    <x v="39"/>
    <x v="150"/>
    <m/>
    <m/>
    <m/>
    <m/>
    <m/>
    <m/>
    <m/>
    <m/>
    <m/>
    <m/>
    <m/>
    <m/>
    <m/>
    <m/>
    <m/>
    <m/>
    <m/>
    <m/>
    <m/>
    <m/>
    <m/>
    <m/>
  </r>
  <r>
    <x v="131"/>
    <x v="39"/>
    <x v="150"/>
    <m/>
    <m/>
    <m/>
    <m/>
    <m/>
    <m/>
    <m/>
    <m/>
    <m/>
    <m/>
    <m/>
    <m/>
    <m/>
    <m/>
    <m/>
    <m/>
    <m/>
    <m/>
    <m/>
    <m/>
    <m/>
    <m/>
  </r>
  <r>
    <x v="131"/>
    <x v="39"/>
    <x v="150"/>
    <m/>
    <m/>
    <m/>
    <m/>
    <m/>
    <m/>
    <m/>
    <m/>
    <m/>
    <m/>
    <m/>
    <m/>
    <m/>
    <m/>
    <m/>
    <m/>
    <m/>
    <m/>
    <m/>
    <m/>
    <m/>
    <m/>
  </r>
  <r>
    <x v="131"/>
    <x v="39"/>
    <x v="150"/>
    <m/>
    <m/>
    <m/>
    <m/>
    <m/>
    <m/>
    <m/>
    <m/>
    <m/>
    <m/>
    <m/>
    <m/>
    <m/>
    <m/>
    <m/>
    <m/>
    <m/>
    <m/>
    <m/>
    <m/>
    <m/>
    <m/>
  </r>
  <r>
    <x v="131"/>
    <x v="39"/>
    <x v="150"/>
    <m/>
    <m/>
    <m/>
    <m/>
    <m/>
    <m/>
    <m/>
    <m/>
    <m/>
    <m/>
    <m/>
    <m/>
    <m/>
    <m/>
    <m/>
    <m/>
    <m/>
    <m/>
    <m/>
    <m/>
    <m/>
    <m/>
  </r>
  <r>
    <x v="131"/>
    <x v="39"/>
    <x v="150"/>
    <m/>
    <m/>
    <m/>
    <m/>
    <m/>
    <m/>
    <m/>
    <m/>
    <m/>
    <m/>
    <m/>
    <m/>
    <m/>
    <m/>
    <m/>
    <m/>
    <m/>
    <m/>
    <m/>
    <m/>
    <m/>
    <m/>
  </r>
  <r>
    <x v="131"/>
    <x v="39"/>
    <x v="150"/>
    <m/>
    <m/>
    <m/>
    <m/>
    <m/>
    <m/>
    <m/>
    <m/>
    <m/>
    <m/>
    <m/>
    <m/>
    <m/>
    <m/>
    <m/>
    <m/>
    <m/>
    <m/>
    <m/>
    <m/>
    <m/>
    <m/>
  </r>
  <r>
    <x v="131"/>
    <x v="39"/>
    <x v="150"/>
    <m/>
    <m/>
    <m/>
    <m/>
    <m/>
    <m/>
    <m/>
    <m/>
    <m/>
    <m/>
    <m/>
    <m/>
    <m/>
    <m/>
    <m/>
    <m/>
    <m/>
    <m/>
    <m/>
    <m/>
    <m/>
    <m/>
  </r>
  <r>
    <x v="131"/>
    <x v="39"/>
    <x v="150"/>
    <m/>
    <m/>
    <m/>
    <m/>
    <m/>
    <m/>
    <m/>
    <m/>
    <m/>
    <m/>
    <m/>
    <m/>
    <m/>
    <m/>
    <m/>
    <m/>
    <m/>
    <m/>
    <m/>
    <m/>
    <m/>
    <m/>
  </r>
  <r>
    <x v="131"/>
    <x v="39"/>
    <x v="150"/>
    <m/>
    <m/>
    <m/>
    <m/>
    <m/>
    <m/>
    <m/>
    <m/>
    <m/>
    <m/>
    <m/>
    <m/>
    <m/>
    <m/>
    <m/>
    <m/>
    <m/>
    <m/>
    <m/>
    <m/>
    <m/>
    <m/>
  </r>
  <r>
    <x v="131"/>
    <x v="39"/>
    <x v="150"/>
    <m/>
    <m/>
    <m/>
    <m/>
    <m/>
    <m/>
    <m/>
    <m/>
    <m/>
    <m/>
    <m/>
    <m/>
    <m/>
    <m/>
    <m/>
    <m/>
    <m/>
    <m/>
    <m/>
    <m/>
    <m/>
    <m/>
  </r>
  <r>
    <x v="131"/>
    <x v="39"/>
    <x v="150"/>
    <m/>
    <m/>
    <m/>
    <m/>
    <m/>
    <m/>
    <m/>
    <m/>
    <m/>
    <m/>
    <m/>
    <m/>
    <m/>
    <m/>
    <m/>
    <m/>
    <m/>
    <m/>
    <m/>
    <m/>
    <m/>
    <m/>
  </r>
  <r>
    <x v="131"/>
    <x v="39"/>
    <x v="150"/>
    <m/>
    <m/>
    <m/>
    <m/>
    <m/>
    <m/>
    <m/>
    <m/>
    <m/>
    <m/>
    <m/>
    <m/>
    <m/>
    <m/>
    <m/>
    <m/>
    <m/>
    <m/>
    <m/>
    <m/>
    <m/>
    <m/>
  </r>
  <r>
    <x v="131"/>
    <x v="39"/>
    <x v="150"/>
    <m/>
    <m/>
    <m/>
    <m/>
    <m/>
    <m/>
    <m/>
    <m/>
    <m/>
    <m/>
    <m/>
    <m/>
    <m/>
    <m/>
    <m/>
    <m/>
    <m/>
    <m/>
    <m/>
    <m/>
    <m/>
    <m/>
  </r>
  <r>
    <x v="131"/>
    <x v="39"/>
    <x v="150"/>
    <m/>
    <m/>
    <m/>
    <m/>
    <m/>
    <m/>
    <m/>
    <m/>
    <m/>
    <m/>
    <m/>
    <m/>
    <m/>
    <m/>
    <m/>
    <m/>
    <m/>
    <m/>
    <m/>
    <m/>
    <m/>
    <m/>
  </r>
  <r>
    <x v="131"/>
    <x v="39"/>
    <x v="150"/>
    <m/>
    <m/>
    <m/>
    <m/>
    <m/>
    <m/>
    <m/>
    <m/>
    <m/>
    <m/>
    <m/>
    <m/>
    <m/>
    <m/>
    <m/>
    <m/>
    <m/>
    <m/>
    <m/>
    <m/>
    <m/>
    <m/>
  </r>
  <r>
    <x v="131"/>
    <x v="39"/>
    <x v="150"/>
    <m/>
    <m/>
    <m/>
    <m/>
    <m/>
    <m/>
    <m/>
    <m/>
    <m/>
    <m/>
    <m/>
    <m/>
    <m/>
    <m/>
    <m/>
    <m/>
    <m/>
    <m/>
    <m/>
    <m/>
    <m/>
    <m/>
  </r>
  <r>
    <x v="131"/>
    <x v="39"/>
    <x v="150"/>
    <m/>
    <m/>
    <m/>
    <m/>
    <m/>
    <m/>
    <m/>
    <m/>
    <m/>
    <m/>
    <m/>
    <m/>
    <m/>
    <m/>
    <m/>
    <m/>
    <m/>
    <m/>
    <m/>
    <m/>
    <m/>
    <m/>
  </r>
  <r>
    <x v="131"/>
    <x v="39"/>
    <x v="150"/>
    <m/>
    <m/>
    <m/>
    <m/>
    <m/>
    <m/>
    <m/>
    <m/>
    <m/>
    <m/>
    <m/>
    <m/>
    <m/>
    <m/>
    <m/>
    <m/>
    <m/>
    <m/>
    <m/>
    <m/>
    <m/>
    <m/>
  </r>
  <r>
    <x v="131"/>
    <x v="39"/>
    <x v="150"/>
    <m/>
    <m/>
    <m/>
    <m/>
    <m/>
    <m/>
    <m/>
    <m/>
    <m/>
    <m/>
    <m/>
    <m/>
    <m/>
    <m/>
    <m/>
    <m/>
    <m/>
    <m/>
    <m/>
    <m/>
    <m/>
    <m/>
  </r>
  <r>
    <x v="131"/>
    <x v="39"/>
    <x v="150"/>
    <m/>
    <m/>
    <m/>
    <m/>
    <m/>
    <m/>
    <m/>
    <m/>
    <m/>
    <m/>
    <m/>
    <m/>
    <m/>
    <m/>
    <m/>
    <m/>
    <m/>
    <m/>
    <m/>
    <m/>
    <m/>
    <m/>
  </r>
  <r>
    <x v="131"/>
    <x v="39"/>
    <x v="150"/>
    <m/>
    <m/>
    <m/>
    <m/>
    <m/>
    <m/>
    <m/>
    <m/>
    <m/>
    <m/>
    <m/>
    <m/>
    <m/>
    <m/>
    <m/>
    <m/>
    <m/>
    <m/>
    <m/>
    <m/>
    <m/>
    <m/>
  </r>
  <r>
    <x v="131"/>
    <x v="39"/>
    <x v="150"/>
    <m/>
    <m/>
    <m/>
    <m/>
    <m/>
    <m/>
    <m/>
    <m/>
    <m/>
    <m/>
    <m/>
    <m/>
    <m/>
    <m/>
    <m/>
    <m/>
    <m/>
    <m/>
    <m/>
    <m/>
    <m/>
    <m/>
  </r>
  <r>
    <x v="131"/>
    <x v="39"/>
    <x v="150"/>
    <m/>
    <m/>
    <m/>
    <m/>
    <m/>
    <m/>
    <m/>
    <m/>
    <m/>
    <m/>
    <m/>
    <m/>
    <m/>
    <m/>
    <m/>
    <m/>
    <m/>
    <m/>
    <m/>
    <m/>
    <m/>
    <m/>
  </r>
  <r>
    <x v="131"/>
    <x v="39"/>
    <x v="150"/>
    <m/>
    <m/>
    <m/>
    <m/>
    <m/>
    <m/>
    <m/>
    <m/>
    <m/>
    <m/>
    <m/>
    <m/>
    <m/>
    <m/>
    <m/>
    <m/>
    <m/>
    <m/>
    <m/>
    <m/>
    <m/>
    <m/>
  </r>
  <r>
    <x v="131"/>
    <x v="39"/>
    <x v="150"/>
    <m/>
    <m/>
    <m/>
    <m/>
    <m/>
    <m/>
    <m/>
    <m/>
    <m/>
    <m/>
    <m/>
    <m/>
    <m/>
    <m/>
    <m/>
    <m/>
    <m/>
    <m/>
    <m/>
    <m/>
    <m/>
    <m/>
  </r>
  <r>
    <x v="131"/>
    <x v="39"/>
    <x v="150"/>
    <m/>
    <m/>
    <m/>
    <m/>
    <m/>
    <m/>
    <m/>
    <m/>
    <m/>
    <m/>
    <m/>
    <m/>
    <m/>
    <m/>
    <m/>
    <m/>
    <m/>
    <m/>
    <m/>
    <m/>
    <m/>
    <m/>
  </r>
  <r>
    <x v="131"/>
    <x v="39"/>
    <x v="150"/>
    <m/>
    <m/>
    <m/>
    <m/>
    <m/>
    <m/>
    <m/>
    <m/>
    <m/>
    <m/>
    <m/>
    <m/>
    <m/>
    <m/>
    <m/>
    <m/>
    <m/>
    <m/>
    <m/>
    <m/>
    <m/>
    <m/>
  </r>
  <r>
    <x v="131"/>
    <x v="39"/>
    <x v="150"/>
    <m/>
    <m/>
    <m/>
    <m/>
    <m/>
    <m/>
    <m/>
    <m/>
    <m/>
    <m/>
    <m/>
    <m/>
    <m/>
    <m/>
    <m/>
    <m/>
    <m/>
    <m/>
    <m/>
    <m/>
    <m/>
    <m/>
  </r>
  <r>
    <x v="131"/>
    <x v="39"/>
    <x v="150"/>
    <m/>
    <m/>
    <m/>
    <m/>
    <m/>
    <m/>
    <m/>
    <m/>
    <m/>
    <m/>
    <m/>
    <m/>
    <m/>
    <m/>
    <m/>
    <m/>
    <m/>
    <m/>
    <m/>
    <m/>
    <m/>
    <m/>
  </r>
  <r>
    <x v="131"/>
    <x v="39"/>
    <x v="150"/>
    <m/>
    <m/>
    <m/>
    <m/>
    <m/>
    <m/>
    <m/>
    <m/>
    <m/>
    <m/>
    <m/>
    <m/>
    <m/>
    <m/>
    <m/>
    <m/>
    <m/>
    <m/>
    <m/>
    <m/>
    <m/>
    <m/>
  </r>
  <r>
    <x v="131"/>
    <x v="39"/>
    <x v="150"/>
    <m/>
    <m/>
    <m/>
    <m/>
    <m/>
    <m/>
    <m/>
    <m/>
    <m/>
    <m/>
    <m/>
    <m/>
    <m/>
    <m/>
    <m/>
    <m/>
    <m/>
    <m/>
    <m/>
    <m/>
    <m/>
    <m/>
  </r>
  <r>
    <x v="131"/>
    <x v="39"/>
    <x v="150"/>
    <m/>
    <m/>
    <m/>
    <m/>
    <m/>
    <m/>
    <m/>
    <m/>
    <m/>
    <m/>
    <m/>
    <m/>
    <m/>
    <m/>
    <m/>
    <m/>
    <m/>
    <m/>
    <m/>
    <m/>
    <m/>
    <m/>
  </r>
  <r>
    <x v="131"/>
    <x v="39"/>
    <x v="150"/>
    <m/>
    <m/>
    <m/>
    <m/>
    <m/>
    <m/>
    <m/>
    <m/>
    <m/>
    <m/>
    <m/>
    <m/>
    <m/>
    <m/>
    <m/>
    <m/>
    <m/>
    <m/>
    <m/>
    <m/>
    <m/>
    <m/>
  </r>
  <r>
    <x v="131"/>
    <x v="39"/>
    <x v="150"/>
    <m/>
    <m/>
    <m/>
    <m/>
    <m/>
    <m/>
    <m/>
    <m/>
    <m/>
    <m/>
    <m/>
    <m/>
    <m/>
    <m/>
    <m/>
    <m/>
    <m/>
    <m/>
    <m/>
    <m/>
    <m/>
    <m/>
  </r>
  <r>
    <x v="131"/>
    <x v="39"/>
    <x v="150"/>
    <m/>
    <m/>
    <m/>
    <m/>
    <m/>
    <m/>
    <m/>
    <m/>
    <m/>
    <m/>
    <m/>
    <m/>
    <m/>
    <m/>
    <m/>
    <m/>
    <m/>
    <m/>
    <m/>
    <m/>
    <m/>
    <m/>
  </r>
  <r>
    <x v="131"/>
    <x v="39"/>
    <x v="150"/>
    <m/>
    <m/>
    <m/>
    <m/>
    <m/>
    <m/>
    <m/>
    <m/>
    <m/>
    <m/>
    <m/>
    <m/>
    <m/>
    <m/>
    <m/>
    <m/>
    <m/>
    <m/>
    <m/>
    <m/>
    <m/>
    <m/>
  </r>
  <r>
    <x v="131"/>
    <x v="39"/>
    <x v="150"/>
    <m/>
    <m/>
    <m/>
    <m/>
    <m/>
    <m/>
    <m/>
    <m/>
    <m/>
    <m/>
    <m/>
    <m/>
    <m/>
    <m/>
    <m/>
    <m/>
    <m/>
    <m/>
    <m/>
    <m/>
    <m/>
    <m/>
  </r>
  <r>
    <x v="131"/>
    <x v="39"/>
    <x v="150"/>
    <m/>
    <m/>
    <m/>
    <m/>
    <m/>
    <m/>
    <m/>
    <m/>
    <m/>
    <m/>
    <m/>
    <m/>
    <m/>
    <m/>
    <m/>
    <m/>
    <m/>
    <m/>
    <m/>
    <m/>
    <m/>
    <m/>
  </r>
  <r>
    <x v="131"/>
    <x v="39"/>
    <x v="150"/>
    <m/>
    <m/>
    <m/>
    <m/>
    <m/>
    <m/>
    <m/>
    <m/>
    <m/>
    <m/>
    <m/>
    <m/>
    <m/>
    <m/>
    <m/>
    <m/>
    <m/>
    <m/>
    <m/>
    <m/>
    <m/>
    <m/>
  </r>
  <r>
    <x v="131"/>
    <x v="39"/>
    <x v="150"/>
    <m/>
    <m/>
    <m/>
    <m/>
    <m/>
    <m/>
    <m/>
    <m/>
    <m/>
    <m/>
    <m/>
    <m/>
    <m/>
    <m/>
    <m/>
    <m/>
    <m/>
    <m/>
    <m/>
    <m/>
    <m/>
    <m/>
  </r>
  <r>
    <x v="131"/>
    <x v="39"/>
    <x v="150"/>
    <m/>
    <m/>
    <m/>
    <m/>
    <m/>
    <m/>
    <m/>
    <m/>
    <m/>
    <m/>
    <m/>
    <m/>
    <m/>
    <m/>
    <m/>
    <m/>
    <m/>
    <m/>
    <m/>
    <m/>
    <m/>
    <m/>
  </r>
  <r>
    <x v="131"/>
    <x v="39"/>
    <x v="150"/>
    <m/>
    <m/>
    <m/>
    <m/>
    <m/>
    <m/>
    <m/>
    <m/>
    <m/>
    <m/>
    <m/>
    <m/>
    <m/>
    <m/>
    <m/>
    <m/>
    <m/>
    <m/>
    <m/>
    <m/>
    <m/>
    <m/>
  </r>
  <r>
    <x v="131"/>
    <x v="39"/>
    <x v="150"/>
    <m/>
    <m/>
    <m/>
    <m/>
    <m/>
    <m/>
    <m/>
    <m/>
    <m/>
    <m/>
    <m/>
    <m/>
    <m/>
    <m/>
    <m/>
    <m/>
    <m/>
    <m/>
    <m/>
    <m/>
    <m/>
    <m/>
  </r>
  <r>
    <x v="131"/>
    <x v="39"/>
    <x v="150"/>
    <m/>
    <m/>
    <m/>
    <m/>
    <m/>
    <m/>
    <m/>
    <m/>
    <m/>
    <m/>
    <m/>
    <m/>
    <m/>
    <m/>
    <m/>
    <m/>
    <m/>
    <m/>
    <m/>
    <m/>
    <m/>
    <m/>
  </r>
  <r>
    <x v="131"/>
    <x v="39"/>
    <x v="150"/>
    <m/>
    <m/>
    <m/>
    <m/>
    <m/>
    <m/>
    <m/>
    <m/>
    <m/>
    <m/>
    <m/>
    <m/>
    <m/>
    <m/>
    <m/>
    <m/>
    <m/>
    <m/>
    <m/>
    <m/>
    <m/>
    <m/>
  </r>
  <r>
    <x v="131"/>
    <x v="39"/>
    <x v="150"/>
    <m/>
    <m/>
    <m/>
    <m/>
    <m/>
    <m/>
    <m/>
    <m/>
    <m/>
    <m/>
    <m/>
    <m/>
    <m/>
    <m/>
    <m/>
    <m/>
    <m/>
    <m/>
    <m/>
    <m/>
    <m/>
    <m/>
  </r>
  <r>
    <x v="131"/>
    <x v="39"/>
    <x v="150"/>
    <m/>
    <m/>
    <m/>
    <m/>
    <m/>
    <m/>
    <m/>
    <m/>
    <m/>
    <m/>
    <m/>
    <m/>
    <m/>
    <m/>
    <m/>
    <m/>
    <m/>
    <m/>
    <m/>
    <m/>
    <m/>
    <m/>
  </r>
  <r>
    <x v="131"/>
    <x v="39"/>
    <x v="150"/>
    <m/>
    <m/>
    <m/>
    <m/>
    <m/>
    <m/>
    <m/>
    <m/>
    <m/>
    <m/>
    <m/>
    <m/>
    <m/>
    <m/>
    <m/>
    <m/>
    <m/>
    <m/>
    <m/>
    <m/>
    <m/>
    <m/>
  </r>
  <r>
    <x v="131"/>
    <x v="39"/>
    <x v="150"/>
    <m/>
    <m/>
    <m/>
    <m/>
    <m/>
    <m/>
    <m/>
    <m/>
    <m/>
    <m/>
    <m/>
    <m/>
    <m/>
    <m/>
    <m/>
    <m/>
    <m/>
    <m/>
    <m/>
    <m/>
    <m/>
    <m/>
  </r>
  <r>
    <x v="131"/>
    <x v="39"/>
    <x v="150"/>
    <m/>
    <m/>
    <m/>
    <m/>
    <m/>
    <m/>
    <m/>
    <m/>
    <m/>
    <m/>
    <m/>
    <m/>
    <m/>
    <m/>
    <m/>
    <m/>
    <m/>
    <m/>
    <m/>
    <m/>
    <m/>
    <m/>
  </r>
  <r>
    <x v="131"/>
    <x v="39"/>
    <x v="150"/>
    <m/>
    <m/>
    <m/>
    <m/>
    <m/>
    <m/>
    <m/>
    <m/>
    <m/>
    <m/>
    <m/>
    <m/>
    <m/>
    <m/>
    <m/>
    <m/>
    <m/>
    <m/>
    <m/>
    <m/>
    <m/>
    <m/>
  </r>
  <r>
    <x v="131"/>
    <x v="39"/>
    <x v="150"/>
    <m/>
    <m/>
    <m/>
    <m/>
    <m/>
    <m/>
    <m/>
    <m/>
    <m/>
    <m/>
    <m/>
    <m/>
    <m/>
    <m/>
    <m/>
    <m/>
    <m/>
    <m/>
    <m/>
    <m/>
    <m/>
    <m/>
  </r>
  <r>
    <x v="131"/>
    <x v="39"/>
    <x v="150"/>
    <m/>
    <m/>
    <m/>
    <m/>
    <m/>
    <m/>
    <m/>
    <m/>
    <m/>
    <m/>
    <m/>
    <m/>
    <m/>
    <m/>
    <m/>
    <m/>
    <m/>
    <m/>
    <m/>
    <m/>
    <m/>
    <m/>
  </r>
  <r>
    <x v="131"/>
    <x v="39"/>
    <x v="150"/>
    <m/>
    <m/>
    <m/>
    <m/>
    <m/>
    <m/>
    <m/>
    <m/>
    <m/>
    <m/>
    <m/>
    <m/>
    <m/>
    <m/>
    <m/>
    <m/>
    <m/>
    <m/>
    <m/>
    <m/>
    <m/>
    <m/>
  </r>
  <r>
    <x v="131"/>
    <x v="39"/>
    <x v="150"/>
    <m/>
    <m/>
    <m/>
    <m/>
    <m/>
    <m/>
    <m/>
    <m/>
    <m/>
    <m/>
    <m/>
    <m/>
    <m/>
    <m/>
    <m/>
    <m/>
    <m/>
    <m/>
    <m/>
    <m/>
    <m/>
    <m/>
  </r>
  <r>
    <x v="131"/>
    <x v="39"/>
    <x v="150"/>
    <m/>
    <m/>
    <m/>
    <m/>
    <m/>
    <m/>
    <m/>
    <m/>
    <m/>
    <m/>
    <m/>
    <m/>
    <m/>
    <m/>
    <m/>
    <m/>
    <m/>
    <m/>
    <m/>
    <m/>
    <m/>
    <m/>
  </r>
  <r>
    <x v="131"/>
    <x v="39"/>
    <x v="150"/>
    <m/>
    <m/>
    <m/>
    <m/>
    <m/>
    <m/>
    <m/>
    <m/>
    <m/>
    <m/>
    <m/>
    <m/>
    <m/>
    <m/>
    <m/>
    <m/>
    <m/>
    <m/>
    <m/>
    <m/>
    <m/>
    <m/>
  </r>
  <r>
    <x v="131"/>
    <x v="39"/>
    <x v="150"/>
    <m/>
    <m/>
    <m/>
    <m/>
    <m/>
    <m/>
    <m/>
    <m/>
    <m/>
    <m/>
    <m/>
    <m/>
    <m/>
    <m/>
    <m/>
    <m/>
    <m/>
    <m/>
    <m/>
    <m/>
    <m/>
    <m/>
  </r>
  <r>
    <x v="131"/>
    <x v="39"/>
    <x v="150"/>
    <m/>
    <m/>
    <m/>
    <m/>
    <m/>
    <m/>
    <m/>
    <m/>
    <m/>
    <m/>
    <m/>
    <m/>
    <m/>
    <m/>
    <m/>
    <m/>
    <m/>
    <m/>
    <m/>
    <m/>
    <m/>
    <m/>
  </r>
  <r>
    <x v="131"/>
    <x v="39"/>
    <x v="150"/>
    <m/>
    <m/>
    <m/>
    <m/>
    <m/>
    <m/>
    <m/>
    <m/>
    <m/>
    <m/>
    <m/>
    <m/>
    <m/>
    <m/>
    <m/>
    <m/>
    <m/>
    <m/>
    <m/>
    <m/>
    <m/>
    <m/>
  </r>
  <r>
    <x v="131"/>
    <x v="39"/>
    <x v="150"/>
    <m/>
    <m/>
    <m/>
    <m/>
    <m/>
    <m/>
    <m/>
    <m/>
    <m/>
    <m/>
    <m/>
    <m/>
    <m/>
    <m/>
    <m/>
    <m/>
    <m/>
    <m/>
    <m/>
    <m/>
    <m/>
    <m/>
  </r>
  <r>
    <x v="131"/>
    <x v="39"/>
    <x v="150"/>
    <m/>
    <m/>
    <m/>
    <m/>
    <m/>
    <m/>
    <m/>
    <m/>
    <m/>
    <m/>
    <m/>
    <m/>
    <m/>
    <m/>
    <m/>
    <m/>
    <m/>
    <m/>
    <m/>
    <m/>
    <m/>
    <m/>
  </r>
  <r>
    <x v="131"/>
    <x v="39"/>
    <x v="150"/>
    <m/>
    <m/>
    <m/>
    <m/>
    <m/>
    <m/>
    <m/>
    <m/>
    <m/>
    <m/>
    <m/>
    <m/>
    <m/>
    <m/>
    <m/>
    <m/>
    <m/>
    <m/>
    <m/>
    <m/>
    <m/>
    <m/>
  </r>
  <r>
    <x v="131"/>
    <x v="39"/>
    <x v="150"/>
    <m/>
    <m/>
    <m/>
    <m/>
    <m/>
    <m/>
    <m/>
    <m/>
    <m/>
    <m/>
    <m/>
    <m/>
    <m/>
    <m/>
    <m/>
    <m/>
    <m/>
    <m/>
    <m/>
    <m/>
    <m/>
    <m/>
  </r>
  <r>
    <x v="131"/>
    <x v="39"/>
    <x v="150"/>
    <m/>
    <m/>
    <m/>
    <m/>
    <m/>
    <m/>
    <m/>
    <m/>
    <m/>
    <m/>
    <m/>
    <m/>
    <m/>
    <m/>
    <m/>
    <m/>
    <m/>
    <m/>
    <m/>
    <m/>
    <m/>
    <m/>
  </r>
  <r>
    <x v="131"/>
    <x v="39"/>
    <x v="150"/>
    <m/>
    <m/>
    <m/>
    <m/>
    <m/>
    <m/>
    <m/>
    <m/>
    <m/>
    <m/>
    <m/>
    <m/>
    <m/>
    <m/>
    <m/>
    <m/>
    <m/>
    <m/>
    <m/>
    <m/>
    <m/>
    <m/>
  </r>
  <r>
    <x v="131"/>
    <x v="39"/>
    <x v="150"/>
    <m/>
    <m/>
    <m/>
    <m/>
    <m/>
    <m/>
    <m/>
    <m/>
    <m/>
    <m/>
    <m/>
    <m/>
    <m/>
    <m/>
    <m/>
    <m/>
    <m/>
    <m/>
    <m/>
    <m/>
    <m/>
    <m/>
  </r>
  <r>
    <x v="131"/>
    <x v="39"/>
    <x v="150"/>
    <m/>
    <m/>
    <m/>
    <m/>
    <m/>
    <m/>
    <m/>
    <m/>
    <m/>
    <m/>
    <m/>
    <m/>
    <m/>
    <m/>
    <m/>
    <m/>
    <m/>
    <m/>
    <m/>
    <m/>
    <m/>
    <m/>
  </r>
  <r>
    <x v="131"/>
    <x v="39"/>
    <x v="150"/>
    <m/>
    <m/>
    <m/>
    <m/>
    <m/>
    <m/>
    <m/>
    <m/>
    <m/>
    <m/>
    <m/>
    <m/>
    <m/>
    <m/>
    <m/>
    <m/>
    <m/>
    <m/>
    <m/>
    <m/>
    <m/>
    <m/>
  </r>
  <r>
    <x v="131"/>
    <x v="39"/>
    <x v="150"/>
    <m/>
    <m/>
    <m/>
    <m/>
    <m/>
    <m/>
    <m/>
    <m/>
    <m/>
    <m/>
    <m/>
    <m/>
    <m/>
    <m/>
    <m/>
    <m/>
    <m/>
    <m/>
    <m/>
    <m/>
    <m/>
    <m/>
  </r>
  <r>
    <x v="131"/>
    <x v="39"/>
    <x v="150"/>
    <m/>
    <m/>
    <m/>
    <m/>
    <m/>
    <m/>
    <m/>
    <m/>
    <m/>
    <m/>
    <m/>
    <m/>
    <m/>
    <m/>
    <m/>
    <m/>
    <m/>
    <m/>
    <m/>
    <m/>
    <m/>
    <m/>
  </r>
  <r>
    <x v="131"/>
    <x v="39"/>
    <x v="150"/>
    <m/>
    <m/>
    <m/>
    <m/>
    <m/>
    <m/>
    <m/>
    <m/>
    <m/>
    <m/>
    <m/>
    <m/>
    <m/>
    <m/>
    <m/>
    <m/>
    <m/>
    <m/>
    <m/>
    <m/>
    <m/>
    <m/>
  </r>
  <r>
    <x v="131"/>
    <x v="39"/>
    <x v="150"/>
    <m/>
    <m/>
    <m/>
    <m/>
    <m/>
    <m/>
    <m/>
    <m/>
    <m/>
    <m/>
    <m/>
    <m/>
    <m/>
    <m/>
    <m/>
    <m/>
    <m/>
    <m/>
    <m/>
    <m/>
    <m/>
    <m/>
  </r>
  <r>
    <x v="131"/>
    <x v="39"/>
    <x v="150"/>
    <m/>
    <m/>
    <m/>
    <m/>
    <m/>
    <m/>
    <m/>
    <m/>
    <m/>
    <m/>
    <m/>
    <m/>
    <m/>
    <m/>
    <m/>
    <m/>
    <m/>
    <m/>
    <m/>
    <m/>
    <m/>
    <m/>
  </r>
  <r>
    <x v="131"/>
    <x v="39"/>
    <x v="150"/>
    <m/>
    <m/>
    <m/>
    <m/>
    <m/>
    <m/>
    <m/>
    <m/>
    <m/>
    <m/>
    <m/>
    <m/>
    <m/>
    <m/>
    <m/>
    <m/>
    <m/>
    <m/>
    <m/>
    <m/>
    <m/>
    <m/>
  </r>
  <r>
    <x v="131"/>
    <x v="39"/>
    <x v="150"/>
    <m/>
    <m/>
    <m/>
    <m/>
    <m/>
    <m/>
    <m/>
    <m/>
    <m/>
    <m/>
    <m/>
    <m/>
    <m/>
    <m/>
    <m/>
    <m/>
    <m/>
    <m/>
    <m/>
    <m/>
    <m/>
    <m/>
  </r>
  <r>
    <x v="131"/>
    <x v="39"/>
    <x v="150"/>
    <m/>
    <m/>
    <m/>
    <m/>
    <m/>
    <m/>
    <m/>
    <m/>
    <m/>
    <m/>
    <m/>
    <m/>
    <m/>
    <m/>
    <m/>
    <m/>
    <m/>
    <m/>
    <m/>
    <m/>
    <m/>
    <m/>
  </r>
  <r>
    <x v="131"/>
    <x v="39"/>
    <x v="150"/>
    <m/>
    <m/>
    <m/>
    <m/>
    <m/>
    <m/>
    <m/>
    <m/>
    <m/>
    <m/>
    <m/>
    <m/>
    <m/>
    <m/>
    <m/>
    <m/>
    <m/>
    <m/>
    <m/>
    <m/>
    <m/>
    <m/>
  </r>
  <r>
    <x v="131"/>
    <x v="39"/>
    <x v="150"/>
    <m/>
    <m/>
    <m/>
    <m/>
    <m/>
    <m/>
    <m/>
    <m/>
    <m/>
    <m/>
    <m/>
    <m/>
    <m/>
    <m/>
    <m/>
    <m/>
    <m/>
    <m/>
    <m/>
    <m/>
    <m/>
    <m/>
  </r>
  <r>
    <x v="131"/>
    <x v="39"/>
    <x v="150"/>
    <m/>
    <m/>
    <m/>
    <m/>
    <m/>
    <m/>
    <m/>
    <m/>
    <m/>
    <m/>
    <m/>
    <m/>
    <m/>
    <m/>
    <m/>
    <m/>
    <m/>
    <m/>
    <m/>
    <m/>
    <m/>
    <m/>
  </r>
  <r>
    <x v="131"/>
    <x v="39"/>
    <x v="150"/>
    <m/>
    <m/>
    <m/>
    <m/>
    <m/>
    <m/>
    <m/>
    <m/>
    <m/>
    <m/>
    <m/>
    <m/>
    <m/>
    <m/>
    <m/>
    <m/>
    <m/>
    <m/>
    <m/>
    <m/>
    <m/>
    <m/>
  </r>
  <r>
    <x v="131"/>
    <x v="39"/>
    <x v="150"/>
    <m/>
    <m/>
    <m/>
    <m/>
    <m/>
    <m/>
    <m/>
    <m/>
    <m/>
    <m/>
    <m/>
    <m/>
    <m/>
    <m/>
    <m/>
    <m/>
    <m/>
    <m/>
    <m/>
    <m/>
    <m/>
    <m/>
  </r>
  <r>
    <x v="131"/>
    <x v="39"/>
    <x v="150"/>
    <m/>
    <m/>
    <m/>
    <m/>
    <m/>
    <m/>
    <m/>
    <m/>
    <m/>
    <m/>
    <m/>
    <m/>
    <m/>
    <m/>
    <m/>
    <m/>
    <m/>
    <m/>
    <m/>
    <m/>
    <m/>
    <m/>
  </r>
  <r>
    <x v="131"/>
    <x v="39"/>
    <x v="150"/>
    <m/>
    <m/>
    <m/>
    <m/>
    <m/>
    <m/>
    <m/>
    <m/>
    <m/>
    <m/>
    <m/>
    <m/>
    <m/>
    <m/>
    <m/>
    <m/>
    <m/>
    <m/>
    <m/>
    <m/>
    <m/>
    <m/>
  </r>
  <r>
    <x v="131"/>
    <x v="39"/>
    <x v="150"/>
    <m/>
    <m/>
    <m/>
    <m/>
    <m/>
    <m/>
    <m/>
    <m/>
    <m/>
    <m/>
    <m/>
    <m/>
    <m/>
    <m/>
    <m/>
    <m/>
    <m/>
    <m/>
    <m/>
    <m/>
    <m/>
    <m/>
  </r>
  <r>
    <x v="131"/>
    <x v="39"/>
    <x v="150"/>
    <m/>
    <m/>
    <m/>
    <m/>
    <m/>
    <m/>
    <m/>
    <m/>
    <m/>
    <m/>
    <m/>
    <m/>
    <m/>
    <m/>
    <m/>
    <m/>
    <m/>
    <m/>
    <m/>
    <m/>
    <m/>
    <m/>
  </r>
  <r>
    <x v="131"/>
    <x v="39"/>
    <x v="150"/>
    <m/>
    <m/>
    <m/>
    <m/>
    <m/>
    <m/>
    <m/>
    <m/>
    <m/>
    <m/>
    <m/>
    <m/>
    <m/>
    <m/>
    <m/>
    <m/>
    <m/>
    <m/>
    <m/>
    <m/>
    <m/>
    <m/>
  </r>
  <r>
    <x v="131"/>
    <x v="39"/>
    <x v="150"/>
    <m/>
    <m/>
    <m/>
    <m/>
    <m/>
    <m/>
    <m/>
    <m/>
    <m/>
    <m/>
    <m/>
    <m/>
    <m/>
    <m/>
    <m/>
    <m/>
    <m/>
    <m/>
    <m/>
    <m/>
    <m/>
    <m/>
  </r>
  <r>
    <x v="131"/>
    <x v="39"/>
    <x v="150"/>
    <m/>
    <m/>
    <m/>
    <m/>
    <m/>
    <m/>
    <m/>
    <m/>
    <m/>
    <m/>
    <m/>
    <m/>
    <m/>
    <m/>
    <m/>
    <m/>
    <m/>
    <m/>
    <m/>
    <m/>
    <m/>
    <m/>
  </r>
  <r>
    <x v="131"/>
    <x v="39"/>
    <x v="150"/>
    <m/>
    <m/>
    <m/>
    <m/>
    <m/>
    <m/>
    <m/>
    <m/>
    <m/>
    <m/>
    <m/>
    <m/>
    <m/>
    <m/>
    <m/>
    <m/>
    <m/>
    <m/>
    <m/>
    <m/>
    <m/>
    <m/>
  </r>
  <r>
    <x v="131"/>
    <x v="39"/>
    <x v="150"/>
    <m/>
    <m/>
    <m/>
    <m/>
    <m/>
    <m/>
    <m/>
    <m/>
    <m/>
    <m/>
    <m/>
    <m/>
    <m/>
    <m/>
    <m/>
    <m/>
    <m/>
    <m/>
    <m/>
    <m/>
    <m/>
    <m/>
  </r>
  <r>
    <x v="131"/>
    <x v="39"/>
    <x v="150"/>
    <m/>
    <m/>
    <m/>
    <m/>
    <m/>
    <m/>
    <m/>
    <m/>
    <m/>
    <m/>
    <m/>
    <m/>
    <m/>
    <m/>
    <m/>
    <m/>
    <m/>
    <m/>
    <m/>
    <m/>
    <m/>
    <m/>
  </r>
  <r>
    <x v="131"/>
    <x v="39"/>
    <x v="150"/>
    <m/>
    <m/>
    <m/>
    <m/>
    <m/>
    <m/>
    <m/>
    <m/>
    <m/>
    <m/>
    <m/>
    <m/>
    <m/>
    <m/>
    <m/>
    <m/>
    <m/>
    <m/>
    <m/>
    <m/>
    <m/>
    <m/>
  </r>
  <r>
    <x v="131"/>
    <x v="39"/>
    <x v="150"/>
    <m/>
    <m/>
    <m/>
    <m/>
    <m/>
    <m/>
    <m/>
    <m/>
    <m/>
    <m/>
    <m/>
    <m/>
    <m/>
    <m/>
    <m/>
    <m/>
    <m/>
    <m/>
    <m/>
    <m/>
    <m/>
    <m/>
  </r>
  <r>
    <x v="131"/>
    <x v="39"/>
    <x v="150"/>
    <m/>
    <m/>
    <m/>
    <m/>
    <m/>
    <m/>
    <m/>
    <m/>
    <m/>
    <m/>
    <m/>
    <m/>
    <m/>
    <m/>
    <m/>
    <m/>
    <m/>
    <m/>
    <m/>
    <m/>
    <m/>
    <m/>
  </r>
  <r>
    <x v="131"/>
    <x v="39"/>
    <x v="150"/>
    <m/>
    <m/>
    <m/>
    <m/>
    <m/>
    <m/>
    <m/>
    <m/>
    <m/>
    <m/>
    <m/>
    <m/>
    <m/>
    <m/>
    <m/>
    <m/>
    <m/>
    <m/>
    <m/>
    <m/>
    <m/>
    <m/>
  </r>
  <r>
    <x v="131"/>
    <x v="39"/>
    <x v="150"/>
    <m/>
    <m/>
    <m/>
    <m/>
    <m/>
    <m/>
    <m/>
    <m/>
    <m/>
    <m/>
    <m/>
    <m/>
    <m/>
    <m/>
    <m/>
    <m/>
    <m/>
    <m/>
    <m/>
    <m/>
    <m/>
    <m/>
  </r>
  <r>
    <x v="131"/>
    <x v="39"/>
    <x v="150"/>
    <m/>
    <m/>
    <m/>
    <m/>
    <m/>
    <m/>
    <m/>
    <m/>
    <m/>
    <m/>
    <m/>
    <m/>
    <m/>
    <m/>
    <m/>
    <m/>
    <m/>
    <m/>
    <m/>
    <m/>
    <m/>
    <m/>
  </r>
  <r>
    <x v="131"/>
    <x v="39"/>
    <x v="150"/>
    <m/>
    <m/>
    <m/>
    <m/>
    <m/>
    <m/>
    <m/>
    <m/>
    <m/>
    <m/>
    <m/>
    <m/>
    <m/>
    <m/>
    <m/>
    <m/>
    <m/>
    <m/>
    <m/>
    <m/>
    <m/>
    <m/>
  </r>
  <r>
    <x v="131"/>
    <x v="39"/>
    <x v="150"/>
    <m/>
    <m/>
    <m/>
    <m/>
    <m/>
    <m/>
    <m/>
    <m/>
    <m/>
    <m/>
    <m/>
    <m/>
    <m/>
    <m/>
    <m/>
    <m/>
    <m/>
    <m/>
    <m/>
    <m/>
    <m/>
    <m/>
  </r>
  <r>
    <x v="131"/>
    <x v="39"/>
    <x v="150"/>
    <m/>
    <m/>
    <m/>
    <m/>
    <m/>
    <m/>
    <m/>
    <m/>
    <m/>
    <m/>
    <m/>
    <m/>
    <m/>
    <m/>
    <m/>
    <m/>
    <m/>
    <m/>
    <m/>
    <m/>
    <m/>
    <m/>
  </r>
  <r>
    <x v="131"/>
    <x v="39"/>
    <x v="150"/>
    <m/>
    <m/>
    <m/>
    <m/>
    <m/>
    <m/>
    <m/>
    <m/>
    <m/>
    <m/>
    <m/>
    <m/>
    <m/>
    <m/>
    <m/>
    <m/>
    <m/>
    <m/>
    <m/>
    <m/>
    <m/>
    <m/>
  </r>
  <r>
    <x v="131"/>
    <x v="39"/>
    <x v="150"/>
    <m/>
    <m/>
    <m/>
    <m/>
    <m/>
    <m/>
    <m/>
    <m/>
    <m/>
    <m/>
    <m/>
    <m/>
    <m/>
    <m/>
    <m/>
    <m/>
    <m/>
    <m/>
    <m/>
    <m/>
    <m/>
    <m/>
  </r>
  <r>
    <x v="131"/>
    <x v="39"/>
    <x v="150"/>
    <m/>
    <m/>
    <m/>
    <m/>
    <m/>
    <m/>
    <m/>
    <m/>
    <m/>
    <m/>
    <m/>
    <m/>
    <m/>
    <m/>
    <m/>
    <m/>
    <m/>
    <m/>
    <m/>
    <m/>
    <m/>
    <m/>
  </r>
  <r>
    <x v="131"/>
    <x v="39"/>
    <x v="150"/>
    <m/>
    <m/>
    <m/>
    <m/>
    <m/>
    <m/>
    <m/>
    <m/>
    <m/>
    <m/>
    <m/>
    <m/>
    <m/>
    <m/>
    <m/>
    <m/>
    <m/>
    <m/>
    <m/>
    <m/>
    <m/>
    <m/>
  </r>
  <r>
    <x v="131"/>
    <x v="39"/>
    <x v="150"/>
    <m/>
    <m/>
    <m/>
    <m/>
    <m/>
    <m/>
    <m/>
    <m/>
    <m/>
    <m/>
    <m/>
    <m/>
    <m/>
    <m/>
    <m/>
    <m/>
    <m/>
    <m/>
    <m/>
    <m/>
    <m/>
    <m/>
  </r>
  <r>
    <x v="131"/>
    <x v="39"/>
    <x v="150"/>
    <m/>
    <m/>
    <m/>
    <m/>
    <m/>
    <m/>
    <m/>
    <m/>
    <m/>
    <m/>
    <m/>
    <m/>
    <m/>
    <m/>
    <m/>
    <m/>
    <m/>
    <m/>
    <m/>
    <m/>
    <m/>
    <m/>
  </r>
  <r>
    <x v="131"/>
    <x v="39"/>
    <x v="150"/>
    <m/>
    <m/>
    <m/>
    <m/>
    <m/>
    <m/>
    <m/>
    <m/>
    <m/>
    <m/>
    <m/>
    <m/>
    <m/>
    <m/>
    <m/>
    <m/>
    <m/>
    <m/>
    <m/>
    <m/>
    <m/>
    <m/>
  </r>
  <r>
    <x v="131"/>
    <x v="39"/>
    <x v="150"/>
    <m/>
    <m/>
    <m/>
    <m/>
    <m/>
    <m/>
    <m/>
    <m/>
    <m/>
    <m/>
    <m/>
    <m/>
    <m/>
    <m/>
    <m/>
    <m/>
    <m/>
    <m/>
    <m/>
    <m/>
    <m/>
    <m/>
  </r>
  <r>
    <x v="131"/>
    <x v="39"/>
    <x v="150"/>
    <m/>
    <m/>
    <m/>
    <m/>
    <m/>
    <m/>
    <m/>
    <m/>
    <m/>
    <m/>
    <m/>
    <m/>
    <m/>
    <m/>
    <m/>
    <m/>
    <m/>
    <m/>
    <m/>
    <m/>
    <m/>
    <m/>
  </r>
  <r>
    <x v="131"/>
    <x v="39"/>
    <x v="150"/>
    <m/>
    <m/>
    <m/>
    <m/>
    <m/>
    <m/>
    <m/>
    <m/>
    <m/>
    <m/>
    <m/>
    <m/>
    <m/>
    <m/>
    <m/>
    <m/>
    <m/>
    <m/>
    <m/>
    <m/>
    <m/>
    <m/>
  </r>
  <r>
    <x v="131"/>
    <x v="39"/>
    <x v="150"/>
    <m/>
    <m/>
    <m/>
    <m/>
    <m/>
    <m/>
    <m/>
    <m/>
    <m/>
    <m/>
    <m/>
    <m/>
    <m/>
    <m/>
    <m/>
    <m/>
    <m/>
    <m/>
    <m/>
    <m/>
    <m/>
    <m/>
  </r>
  <r>
    <x v="131"/>
    <x v="39"/>
    <x v="150"/>
    <m/>
    <m/>
    <m/>
    <m/>
    <m/>
    <m/>
    <m/>
    <m/>
    <m/>
    <m/>
    <m/>
    <m/>
    <m/>
    <m/>
    <m/>
    <m/>
    <m/>
    <m/>
    <m/>
    <m/>
    <m/>
    <m/>
  </r>
  <r>
    <x v="131"/>
    <x v="39"/>
    <x v="150"/>
    <m/>
    <m/>
    <m/>
    <m/>
    <m/>
    <m/>
    <m/>
    <m/>
    <m/>
    <m/>
    <m/>
    <m/>
    <m/>
    <m/>
    <m/>
    <m/>
    <m/>
    <m/>
    <m/>
    <m/>
    <m/>
    <m/>
  </r>
  <r>
    <x v="131"/>
    <x v="39"/>
    <x v="150"/>
    <m/>
    <m/>
    <m/>
    <m/>
    <m/>
    <m/>
    <m/>
    <m/>
    <m/>
    <m/>
    <m/>
    <m/>
    <m/>
    <m/>
    <m/>
    <m/>
    <m/>
    <m/>
    <m/>
    <m/>
    <m/>
    <m/>
  </r>
  <r>
    <x v="131"/>
    <x v="39"/>
    <x v="150"/>
    <m/>
    <m/>
    <m/>
    <m/>
    <m/>
    <m/>
    <m/>
    <m/>
    <m/>
    <m/>
    <m/>
    <m/>
    <m/>
    <m/>
    <m/>
    <m/>
    <m/>
    <m/>
    <m/>
    <m/>
    <m/>
    <m/>
  </r>
  <r>
    <x v="131"/>
    <x v="39"/>
    <x v="150"/>
    <m/>
    <m/>
    <m/>
    <m/>
    <m/>
    <m/>
    <m/>
    <m/>
    <m/>
    <m/>
    <m/>
    <m/>
    <m/>
    <m/>
    <m/>
    <m/>
    <m/>
    <m/>
    <m/>
    <m/>
    <m/>
    <m/>
  </r>
  <r>
    <x v="131"/>
    <x v="39"/>
    <x v="150"/>
    <m/>
    <m/>
    <m/>
    <m/>
    <m/>
    <m/>
    <m/>
    <m/>
    <m/>
    <m/>
    <m/>
    <m/>
    <m/>
    <m/>
    <m/>
    <m/>
    <m/>
    <m/>
    <m/>
    <m/>
    <m/>
    <m/>
  </r>
  <r>
    <x v="131"/>
    <x v="39"/>
    <x v="150"/>
    <m/>
    <m/>
    <m/>
    <m/>
    <m/>
    <m/>
    <m/>
    <m/>
    <m/>
    <m/>
    <m/>
    <m/>
    <m/>
    <m/>
    <m/>
    <m/>
    <m/>
    <m/>
    <m/>
    <m/>
    <m/>
    <m/>
  </r>
  <r>
    <x v="131"/>
    <x v="39"/>
    <x v="150"/>
    <m/>
    <m/>
    <m/>
    <m/>
    <m/>
    <m/>
    <m/>
    <m/>
    <m/>
    <m/>
    <m/>
    <m/>
    <m/>
    <m/>
    <m/>
    <m/>
    <m/>
    <m/>
    <m/>
    <m/>
    <m/>
    <m/>
  </r>
  <r>
    <x v="131"/>
    <x v="39"/>
    <x v="150"/>
    <m/>
    <m/>
    <m/>
    <m/>
    <m/>
    <m/>
    <m/>
    <m/>
    <m/>
    <m/>
    <m/>
    <m/>
    <m/>
    <m/>
    <m/>
    <m/>
    <m/>
    <m/>
    <m/>
    <m/>
    <m/>
    <m/>
  </r>
  <r>
    <x v="131"/>
    <x v="39"/>
    <x v="150"/>
    <m/>
    <m/>
    <m/>
    <m/>
    <m/>
    <m/>
    <m/>
    <m/>
    <m/>
    <m/>
    <m/>
    <m/>
    <m/>
    <m/>
    <m/>
    <m/>
    <m/>
    <m/>
    <m/>
    <m/>
    <m/>
    <m/>
  </r>
  <r>
    <x v="131"/>
    <x v="39"/>
    <x v="150"/>
    <m/>
    <m/>
    <m/>
    <m/>
    <m/>
    <m/>
    <m/>
    <m/>
    <m/>
    <m/>
    <m/>
    <m/>
    <m/>
    <m/>
    <m/>
    <m/>
    <m/>
    <m/>
    <m/>
    <m/>
    <m/>
    <m/>
  </r>
  <r>
    <x v="131"/>
    <x v="39"/>
    <x v="150"/>
    <m/>
    <m/>
    <m/>
    <m/>
    <m/>
    <m/>
    <m/>
    <m/>
    <m/>
    <m/>
    <m/>
    <m/>
    <m/>
    <m/>
    <m/>
    <m/>
    <m/>
    <m/>
    <m/>
    <m/>
    <m/>
    <m/>
  </r>
  <r>
    <x v="131"/>
    <x v="39"/>
    <x v="150"/>
    <m/>
    <m/>
    <m/>
    <m/>
    <m/>
    <m/>
    <m/>
    <m/>
    <m/>
    <m/>
    <m/>
    <m/>
    <m/>
    <m/>
    <m/>
    <m/>
    <m/>
    <m/>
    <m/>
    <m/>
    <m/>
    <m/>
  </r>
  <r>
    <x v="131"/>
    <x v="39"/>
    <x v="150"/>
    <m/>
    <m/>
    <m/>
    <m/>
    <m/>
    <m/>
    <m/>
    <m/>
    <m/>
    <m/>
    <m/>
    <m/>
    <m/>
    <m/>
    <m/>
    <m/>
    <m/>
    <m/>
    <m/>
    <m/>
    <m/>
    <m/>
  </r>
  <r>
    <x v="131"/>
    <x v="39"/>
    <x v="150"/>
    <m/>
    <m/>
    <m/>
    <m/>
    <m/>
    <m/>
    <m/>
    <m/>
    <m/>
    <m/>
    <m/>
    <m/>
    <m/>
    <m/>
    <m/>
    <m/>
    <m/>
    <m/>
    <m/>
    <m/>
    <m/>
    <m/>
  </r>
  <r>
    <x v="131"/>
    <x v="39"/>
    <x v="150"/>
    <m/>
    <m/>
    <m/>
    <m/>
    <m/>
    <m/>
    <m/>
    <m/>
    <m/>
    <m/>
    <m/>
    <m/>
    <m/>
    <m/>
    <m/>
    <m/>
    <m/>
    <m/>
    <m/>
    <m/>
    <m/>
    <m/>
  </r>
  <r>
    <x v="131"/>
    <x v="39"/>
    <x v="150"/>
    <m/>
    <m/>
    <m/>
    <m/>
    <m/>
    <m/>
    <m/>
    <m/>
    <m/>
    <m/>
    <m/>
    <m/>
    <m/>
    <m/>
    <m/>
    <m/>
    <m/>
    <m/>
    <m/>
    <m/>
    <m/>
    <m/>
  </r>
  <r>
    <x v="131"/>
    <x v="39"/>
    <x v="150"/>
    <m/>
    <m/>
    <m/>
    <m/>
    <m/>
    <m/>
    <m/>
    <m/>
    <m/>
    <m/>
    <m/>
    <m/>
    <m/>
    <m/>
    <m/>
    <m/>
    <m/>
    <m/>
    <m/>
    <m/>
    <m/>
    <m/>
  </r>
  <r>
    <x v="131"/>
    <x v="39"/>
    <x v="150"/>
    <m/>
    <m/>
    <m/>
    <m/>
    <m/>
    <m/>
    <m/>
    <m/>
    <m/>
    <m/>
    <m/>
    <m/>
    <m/>
    <m/>
    <m/>
    <m/>
    <m/>
    <m/>
    <m/>
    <m/>
    <m/>
    <m/>
  </r>
  <r>
    <x v="131"/>
    <x v="39"/>
    <x v="150"/>
    <m/>
    <m/>
    <m/>
    <m/>
    <m/>
    <m/>
    <m/>
    <m/>
    <m/>
    <m/>
    <m/>
    <m/>
    <m/>
    <m/>
    <m/>
    <m/>
    <m/>
    <m/>
    <m/>
    <m/>
    <m/>
    <m/>
  </r>
  <r>
    <x v="131"/>
    <x v="39"/>
    <x v="150"/>
    <m/>
    <m/>
    <m/>
    <m/>
    <m/>
    <m/>
    <m/>
    <m/>
    <m/>
    <m/>
    <m/>
    <m/>
    <m/>
    <m/>
    <m/>
    <m/>
    <m/>
    <m/>
    <m/>
    <m/>
    <m/>
    <m/>
  </r>
  <r>
    <x v="131"/>
    <x v="39"/>
    <x v="150"/>
    <m/>
    <m/>
    <m/>
    <m/>
    <m/>
    <m/>
    <m/>
    <m/>
    <m/>
    <m/>
    <m/>
    <m/>
    <m/>
    <m/>
    <m/>
    <m/>
    <m/>
    <m/>
    <m/>
    <m/>
    <m/>
    <m/>
  </r>
  <r>
    <x v="131"/>
    <x v="39"/>
    <x v="150"/>
    <m/>
    <m/>
    <m/>
    <m/>
    <m/>
    <m/>
    <m/>
    <m/>
    <m/>
    <m/>
    <m/>
    <m/>
    <m/>
    <m/>
    <m/>
    <m/>
    <m/>
    <m/>
    <m/>
    <m/>
    <m/>
    <m/>
  </r>
  <r>
    <x v="131"/>
    <x v="39"/>
    <x v="150"/>
    <m/>
    <m/>
    <m/>
    <m/>
    <m/>
    <m/>
    <m/>
    <m/>
    <m/>
    <m/>
    <m/>
    <m/>
    <m/>
    <m/>
    <m/>
    <m/>
    <m/>
    <m/>
    <m/>
    <m/>
    <m/>
    <m/>
  </r>
  <r>
    <x v="131"/>
    <x v="39"/>
    <x v="150"/>
    <m/>
    <m/>
    <m/>
    <m/>
    <m/>
    <m/>
    <m/>
    <m/>
    <m/>
    <m/>
    <m/>
    <m/>
    <m/>
    <m/>
    <m/>
    <m/>
    <m/>
    <m/>
    <m/>
    <m/>
    <m/>
    <m/>
  </r>
  <r>
    <x v="131"/>
    <x v="39"/>
    <x v="150"/>
    <m/>
    <m/>
    <m/>
    <m/>
    <m/>
    <m/>
    <m/>
    <m/>
    <m/>
    <m/>
    <m/>
    <m/>
    <m/>
    <m/>
    <m/>
    <m/>
    <m/>
    <m/>
    <m/>
    <m/>
    <m/>
    <m/>
  </r>
  <r>
    <x v="131"/>
    <x v="39"/>
    <x v="150"/>
    <m/>
    <m/>
    <m/>
    <m/>
    <m/>
    <m/>
    <m/>
    <m/>
    <m/>
    <m/>
    <m/>
    <m/>
    <m/>
    <m/>
    <m/>
    <m/>
    <m/>
    <m/>
    <m/>
    <m/>
    <m/>
    <m/>
  </r>
  <r>
    <x v="131"/>
    <x v="39"/>
    <x v="150"/>
    <m/>
    <m/>
    <m/>
    <m/>
    <m/>
    <m/>
    <m/>
    <m/>
    <m/>
    <m/>
    <m/>
    <m/>
    <m/>
    <m/>
    <m/>
    <m/>
    <m/>
    <m/>
    <m/>
    <m/>
    <m/>
    <m/>
  </r>
  <r>
    <x v="131"/>
    <x v="39"/>
    <x v="150"/>
    <m/>
    <m/>
    <m/>
    <m/>
    <m/>
    <m/>
    <m/>
    <m/>
    <m/>
    <m/>
    <m/>
    <m/>
    <m/>
    <m/>
    <m/>
    <m/>
    <m/>
    <m/>
    <m/>
    <m/>
    <m/>
    <m/>
  </r>
  <r>
    <x v="131"/>
    <x v="39"/>
    <x v="150"/>
    <m/>
    <m/>
    <m/>
    <m/>
    <m/>
    <m/>
    <m/>
    <m/>
    <m/>
    <m/>
    <m/>
    <m/>
    <m/>
    <m/>
    <m/>
    <m/>
    <m/>
    <m/>
    <m/>
    <m/>
    <m/>
    <m/>
  </r>
  <r>
    <x v="131"/>
    <x v="39"/>
    <x v="150"/>
    <m/>
    <m/>
    <m/>
    <m/>
    <m/>
    <m/>
    <m/>
    <m/>
    <m/>
    <m/>
    <m/>
    <m/>
    <m/>
    <m/>
    <m/>
    <m/>
    <m/>
    <m/>
    <m/>
    <m/>
    <m/>
    <m/>
  </r>
  <r>
    <x v="131"/>
    <x v="39"/>
    <x v="150"/>
    <m/>
    <m/>
    <m/>
    <m/>
    <m/>
    <m/>
    <m/>
    <m/>
    <m/>
    <m/>
    <m/>
    <m/>
    <m/>
    <m/>
    <m/>
    <m/>
    <m/>
    <m/>
    <m/>
    <m/>
    <m/>
    <m/>
  </r>
  <r>
    <x v="131"/>
    <x v="39"/>
    <x v="150"/>
    <m/>
    <m/>
    <m/>
    <m/>
    <m/>
    <m/>
    <m/>
    <m/>
    <m/>
    <m/>
    <m/>
    <m/>
    <m/>
    <m/>
    <m/>
    <m/>
    <m/>
    <m/>
    <m/>
    <m/>
    <m/>
    <m/>
  </r>
  <r>
    <x v="131"/>
    <x v="39"/>
    <x v="150"/>
    <m/>
    <m/>
    <m/>
    <m/>
    <m/>
    <m/>
    <m/>
    <m/>
    <m/>
    <m/>
    <m/>
    <m/>
    <m/>
    <m/>
    <m/>
    <m/>
    <m/>
    <m/>
    <m/>
    <m/>
    <m/>
    <m/>
  </r>
  <r>
    <x v="131"/>
    <x v="39"/>
    <x v="150"/>
    <m/>
    <m/>
    <m/>
    <m/>
    <m/>
    <m/>
    <m/>
    <m/>
    <m/>
    <m/>
    <m/>
    <m/>
    <m/>
    <m/>
    <m/>
    <m/>
    <m/>
    <m/>
    <m/>
    <m/>
    <m/>
    <m/>
  </r>
  <r>
    <x v="131"/>
    <x v="39"/>
    <x v="150"/>
    <m/>
    <m/>
    <m/>
    <m/>
    <m/>
    <m/>
    <m/>
    <m/>
    <m/>
    <m/>
    <m/>
    <m/>
    <m/>
    <m/>
    <m/>
    <m/>
    <m/>
    <m/>
    <m/>
    <m/>
    <m/>
    <m/>
  </r>
  <r>
    <x v="131"/>
    <x v="39"/>
    <x v="150"/>
    <m/>
    <m/>
    <m/>
    <m/>
    <m/>
    <m/>
    <m/>
    <m/>
    <m/>
    <m/>
    <m/>
    <m/>
    <m/>
    <m/>
    <m/>
    <m/>
    <m/>
    <m/>
    <m/>
    <m/>
    <m/>
    <m/>
  </r>
  <r>
    <x v="131"/>
    <x v="39"/>
    <x v="150"/>
    <m/>
    <m/>
    <m/>
    <m/>
    <m/>
    <m/>
    <m/>
    <m/>
    <m/>
    <m/>
    <m/>
    <m/>
    <m/>
    <m/>
    <m/>
    <m/>
    <m/>
    <m/>
    <m/>
    <m/>
    <m/>
    <m/>
  </r>
  <r>
    <x v="131"/>
    <x v="39"/>
    <x v="150"/>
    <m/>
    <m/>
    <m/>
    <m/>
    <m/>
    <m/>
    <m/>
    <m/>
    <m/>
    <m/>
    <m/>
    <m/>
    <m/>
    <m/>
    <m/>
    <m/>
    <m/>
    <m/>
    <m/>
    <m/>
    <m/>
    <m/>
  </r>
  <r>
    <x v="131"/>
    <x v="39"/>
    <x v="150"/>
    <m/>
    <m/>
    <m/>
    <m/>
    <m/>
    <m/>
    <m/>
    <m/>
    <m/>
    <m/>
    <m/>
    <m/>
    <m/>
    <m/>
    <m/>
    <m/>
    <m/>
    <m/>
    <m/>
    <m/>
    <m/>
    <m/>
  </r>
  <r>
    <x v="131"/>
    <x v="39"/>
    <x v="150"/>
    <m/>
    <m/>
    <m/>
    <m/>
    <m/>
    <m/>
    <m/>
    <m/>
    <m/>
    <m/>
    <m/>
    <m/>
    <m/>
    <m/>
    <m/>
    <m/>
    <m/>
    <m/>
    <m/>
    <m/>
    <m/>
    <m/>
  </r>
  <r>
    <x v="131"/>
    <x v="39"/>
    <x v="150"/>
    <m/>
    <m/>
    <m/>
    <m/>
    <m/>
    <m/>
    <m/>
    <m/>
    <m/>
    <m/>
    <m/>
    <m/>
    <m/>
    <m/>
    <m/>
    <m/>
    <m/>
    <m/>
    <m/>
    <m/>
    <m/>
    <m/>
  </r>
  <r>
    <x v="131"/>
    <x v="39"/>
    <x v="150"/>
    <m/>
    <m/>
    <m/>
    <m/>
    <m/>
    <m/>
    <m/>
    <m/>
    <m/>
    <m/>
    <m/>
    <m/>
    <m/>
    <m/>
    <m/>
    <m/>
    <m/>
    <m/>
    <m/>
    <m/>
    <m/>
    <m/>
  </r>
  <r>
    <x v="131"/>
    <x v="39"/>
    <x v="150"/>
    <m/>
    <m/>
    <m/>
    <m/>
    <m/>
    <m/>
    <m/>
    <m/>
    <m/>
    <m/>
    <m/>
    <m/>
    <m/>
    <m/>
    <m/>
    <m/>
    <m/>
    <m/>
    <m/>
    <m/>
    <m/>
    <m/>
  </r>
  <r>
    <x v="131"/>
    <x v="39"/>
    <x v="150"/>
    <m/>
    <m/>
    <m/>
    <m/>
    <m/>
    <m/>
    <m/>
    <m/>
    <m/>
    <m/>
    <m/>
    <m/>
    <m/>
    <m/>
    <m/>
    <m/>
    <m/>
    <m/>
    <m/>
    <m/>
    <m/>
    <m/>
  </r>
  <r>
    <x v="131"/>
    <x v="39"/>
    <x v="150"/>
    <m/>
    <m/>
    <m/>
    <m/>
    <m/>
    <m/>
    <m/>
    <m/>
    <m/>
    <m/>
    <m/>
    <m/>
    <m/>
    <m/>
    <m/>
    <m/>
    <m/>
    <m/>
    <m/>
    <m/>
    <m/>
    <m/>
  </r>
  <r>
    <x v="131"/>
    <x v="39"/>
    <x v="150"/>
    <m/>
    <m/>
    <m/>
    <m/>
    <m/>
    <m/>
    <m/>
    <m/>
    <m/>
    <m/>
    <m/>
    <m/>
    <m/>
    <m/>
    <m/>
    <m/>
    <m/>
    <m/>
    <m/>
    <m/>
    <m/>
    <m/>
  </r>
  <r>
    <x v="131"/>
    <x v="39"/>
    <x v="150"/>
    <m/>
    <m/>
    <m/>
    <m/>
    <m/>
    <m/>
    <m/>
    <m/>
    <m/>
    <m/>
    <m/>
    <m/>
    <m/>
    <m/>
    <m/>
    <m/>
    <m/>
    <m/>
    <m/>
    <m/>
    <m/>
    <m/>
  </r>
  <r>
    <x v="131"/>
    <x v="39"/>
    <x v="150"/>
    <m/>
    <m/>
    <m/>
    <m/>
    <m/>
    <m/>
    <m/>
    <m/>
    <m/>
    <m/>
    <m/>
    <m/>
    <m/>
    <m/>
    <m/>
    <m/>
    <m/>
    <m/>
    <m/>
    <m/>
    <m/>
    <m/>
  </r>
  <r>
    <x v="131"/>
    <x v="39"/>
    <x v="150"/>
    <m/>
    <m/>
    <m/>
    <m/>
    <m/>
    <m/>
    <m/>
    <m/>
    <m/>
    <m/>
    <m/>
    <m/>
    <m/>
    <m/>
    <m/>
    <m/>
    <m/>
    <m/>
    <m/>
    <m/>
    <m/>
    <m/>
  </r>
  <r>
    <x v="131"/>
    <x v="39"/>
    <x v="150"/>
    <m/>
    <m/>
    <m/>
    <m/>
    <m/>
    <m/>
    <m/>
    <m/>
    <m/>
    <m/>
    <m/>
    <m/>
    <m/>
    <m/>
    <m/>
    <m/>
    <m/>
    <m/>
    <m/>
    <m/>
    <m/>
    <m/>
  </r>
  <r>
    <x v="131"/>
    <x v="39"/>
    <x v="150"/>
    <m/>
    <m/>
    <m/>
    <m/>
    <m/>
    <m/>
    <m/>
    <m/>
    <m/>
    <m/>
    <m/>
    <m/>
    <m/>
    <m/>
    <m/>
    <m/>
    <m/>
    <m/>
    <m/>
    <m/>
    <m/>
    <m/>
  </r>
  <r>
    <x v="131"/>
    <x v="39"/>
    <x v="150"/>
    <m/>
    <m/>
    <m/>
    <m/>
    <m/>
    <m/>
    <m/>
    <m/>
    <m/>
    <m/>
    <m/>
    <m/>
    <m/>
    <m/>
    <m/>
    <m/>
    <m/>
    <m/>
    <m/>
    <m/>
    <m/>
    <m/>
  </r>
  <r>
    <x v="131"/>
    <x v="39"/>
    <x v="150"/>
    <m/>
    <m/>
    <m/>
    <m/>
    <m/>
    <m/>
    <m/>
    <m/>
    <m/>
    <m/>
    <m/>
    <m/>
    <m/>
    <m/>
    <m/>
    <m/>
    <m/>
    <m/>
    <m/>
    <m/>
    <m/>
    <m/>
  </r>
  <r>
    <x v="131"/>
    <x v="39"/>
    <x v="150"/>
    <m/>
    <m/>
    <m/>
    <m/>
    <m/>
    <m/>
    <m/>
    <m/>
    <m/>
    <m/>
    <m/>
    <m/>
    <m/>
    <m/>
    <m/>
    <m/>
    <m/>
    <m/>
    <m/>
    <m/>
    <m/>
    <m/>
  </r>
  <r>
    <x v="131"/>
    <x v="39"/>
    <x v="150"/>
    <m/>
    <m/>
    <m/>
    <m/>
    <m/>
    <m/>
    <m/>
    <m/>
    <m/>
    <m/>
    <m/>
    <m/>
    <m/>
    <m/>
    <m/>
    <m/>
    <m/>
    <m/>
    <m/>
    <m/>
    <m/>
    <m/>
  </r>
  <r>
    <x v="131"/>
    <x v="39"/>
    <x v="150"/>
    <m/>
    <m/>
    <m/>
    <m/>
    <m/>
    <m/>
    <m/>
    <m/>
    <m/>
    <m/>
    <m/>
    <m/>
    <m/>
    <m/>
    <m/>
    <m/>
    <m/>
    <m/>
    <m/>
    <m/>
    <m/>
    <m/>
  </r>
  <r>
    <x v="131"/>
    <x v="39"/>
    <x v="150"/>
    <m/>
    <m/>
    <m/>
    <m/>
    <m/>
    <m/>
    <m/>
    <m/>
    <m/>
    <m/>
    <m/>
    <m/>
    <m/>
    <m/>
    <m/>
    <m/>
    <m/>
    <m/>
    <m/>
    <m/>
    <m/>
    <m/>
  </r>
  <r>
    <x v="131"/>
    <x v="39"/>
    <x v="150"/>
    <m/>
    <m/>
    <m/>
    <m/>
    <m/>
    <m/>
    <m/>
    <m/>
    <m/>
    <m/>
    <m/>
    <m/>
    <m/>
    <m/>
    <m/>
    <m/>
    <m/>
    <m/>
    <m/>
    <m/>
    <m/>
    <m/>
  </r>
  <r>
    <x v="131"/>
    <x v="39"/>
    <x v="150"/>
    <m/>
    <m/>
    <m/>
    <m/>
    <m/>
    <m/>
    <m/>
    <m/>
    <m/>
    <m/>
    <m/>
    <m/>
    <m/>
    <m/>
    <m/>
    <m/>
    <m/>
    <m/>
    <m/>
    <m/>
    <m/>
    <m/>
  </r>
  <r>
    <x v="131"/>
    <x v="39"/>
    <x v="150"/>
    <m/>
    <m/>
    <m/>
    <m/>
    <m/>
    <m/>
    <m/>
    <m/>
    <m/>
    <m/>
    <m/>
    <m/>
    <m/>
    <m/>
    <m/>
    <m/>
    <m/>
    <m/>
    <m/>
    <m/>
    <m/>
    <m/>
  </r>
  <r>
    <x v="131"/>
    <x v="39"/>
    <x v="150"/>
    <m/>
    <m/>
    <m/>
    <m/>
    <m/>
    <m/>
    <m/>
    <m/>
    <m/>
    <m/>
    <m/>
    <m/>
    <m/>
    <m/>
    <m/>
    <m/>
    <m/>
    <m/>
    <m/>
    <m/>
    <m/>
    <m/>
  </r>
  <r>
    <x v="131"/>
    <x v="39"/>
    <x v="150"/>
    <m/>
    <m/>
    <m/>
    <m/>
    <m/>
    <m/>
    <m/>
    <m/>
    <m/>
    <m/>
    <m/>
    <m/>
    <m/>
    <m/>
    <m/>
    <m/>
    <m/>
    <m/>
    <m/>
    <m/>
    <m/>
    <m/>
  </r>
  <r>
    <x v="131"/>
    <x v="39"/>
    <x v="150"/>
    <m/>
    <m/>
    <m/>
    <m/>
    <m/>
    <m/>
    <m/>
    <m/>
    <m/>
    <m/>
    <m/>
    <m/>
    <m/>
    <m/>
    <m/>
    <m/>
    <m/>
    <m/>
    <m/>
    <m/>
    <m/>
    <m/>
  </r>
  <r>
    <x v="131"/>
    <x v="39"/>
    <x v="150"/>
    <m/>
    <m/>
    <m/>
    <m/>
    <m/>
    <m/>
    <m/>
    <m/>
    <m/>
    <m/>
    <m/>
    <m/>
    <m/>
    <m/>
    <m/>
    <m/>
    <m/>
    <m/>
    <m/>
    <m/>
    <m/>
    <m/>
  </r>
  <r>
    <x v="131"/>
    <x v="39"/>
    <x v="150"/>
    <m/>
    <m/>
    <m/>
    <m/>
    <m/>
    <m/>
    <m/>
    <m/>
    <m/>
    <m/>
    <m/>
    <m/>
    <m/>
    <m/>
    <m/>
    <m/>
    <m/>
    <m/>
    <m/>
    <m/>
    <m/>
    <m/>
  </r>
  <r>
    <x v="131"/>
    <x v="39"/>
    <x v="150"/>
    <m/>
    <m/>
    <m/>
    <m/>
    <m/>
    <m/>
    <m/>
    <m/>
    <m/>
    <m/>
    <m/>
    <m/>
    <m/>
    <m/>
    <m/>
    <m/>
    <m/>
    <m/>
    <m/>
    <m/>
    <m/>
    <m/>
  </r>
  <r>
    <x v="131"/>
    <x v="39"/>
    <x v="150"/>
    <m/>
    <m/>
    <m/>
    <m/>
    <m/>
    <m/>
    <m/>
    <m/>
    <m/>
    <m/>
    <m/>
    <m/>
    <m/>
    <m/>
    <m/>
    <m/>
    <m/>
    <m/>
    <m/>
    <m/>
    <m/>
    <m/>
  </r>
  <r>
    <x v="131"/>
    <x v="39"/>
    <x v="150"/>
    <m/>
    <m/>
    <m/>
    <m/>
    <m/>
    <m/>
    <m/>
    <m/>
    <m/>
    <m/>
    <m/>
    <m/>
    <m/>
    <m/>
    <m/>
    <m/>
    <m/>
    <m/>
    <m/>
    <m/>
    <m/>
    <m/>
  </r>
  <r>
    <x v="131"/>
    <x v="39"/>
    <x v="150"/>
    <m/>
    <m/>
    <m/>
    <m/>
    <m/>
    <m/>
    <m/>
    <m/>
    <m/>
    <m/>
    <m/>
    <m/>
    <m/>
    <m/>
    <m/>
    <m/>
    <m/>
    <m/>
    <m/>
    <m/>
    <m/>
    <m/>
  </r>
  <r>
    <x v="131"/>
    <x v="39"/>
    <x v="150"/>
    <m/>
    <m/>
    <m/>
    <m/>
    <m/>
    <m/>
    <m/>
    <m/>
    <m/>
    <m/>
    <m/>
    <m/>
    <m/>
    <m/>
    <m/>
    <m/>
    <m/>
    <m/>
    <m/>
    <m/>
    <m/>
    <m/>
  </r>
  <r>
    <x v="131"/>
    <x v="39"/>
    <x v="150"/>
    <m/>
    <m/>
    <m/>
    <m/>
    <m/>
    <m/>
    <m/>
    <m/>
    <m/>
    <m/>
    <m/>
    <m/>
    <m/>
    <m/>
    <m/>
    <m/>
    <m/>
    <m/>
    <m/>
    <m/>
    <m/>
    <m/>
  </r>
  <r>
    <x v="131"/>
    <x v="39"/>
    <x v="150"/>
    <m/>
    <m/>
    <m/>
    <m/>
    <m/>
    <m/>
    <m/>
    <m/>
    <m/>
    <m/>
    <m/>
    <m/>
    <m/>
    <m/>
    <m/>
    <m/>
    <m/>
    <m/>
    <m/>
    <m/>
    <m/>
    <m/>
  </r>
  <r>
    <x v="131"/>
    <x v="39"/>
    <x v="150"/>
    <m/>
    <m/>
    <m/>
    <m/>
    <m/>
    <m/>
    <m/>
    <m/>
    <m/>
    <m/>
    <m/>
    <m/>
    <m/>
    <m/>
    <m/>
    <m/>
    <m/>
    <m/>
    <m/>
    <m/>
    <m/>
    <m/>
  </r>
  <r>
    <x v="131"/>
    <x v="39"/>
    <x v="150"/>
    <m/>
    <m/>
    <m/>
    <m/>
    <m/>
    <m/>
    <m/>
    <m/>
    <m/>
    <m/>
    <m/>
    <m/>
    <m/>
    <m/>
    <m/>
    <m/>
    <m/>
    <m/>
    <m/>
    <m/>
    <m/>
    <m/>
  </r>
  <r>
    <x v="131"/>
    <x v="39"/>
    <x v="150"/>
    <m/>
    <m/>
    <m/>
    <m/>
    <m/>
    <m/>
    <m/>
    <m/>
    <m/>
    <m/>
    <m/>
    <m/>
    <m/>
    <m/>
    <m/>
    <m/>
    <m/>
    <m/>
    <m/>
    <m/>
    <m/>
    <m/>
  </r>
  <r>
    <x v="131"/>
    <x v="39"/>
    <x v="150"/>
    <m/>
    <m/>
    <m/>
    <m/>
    <m/>
    <m/>
    <m/>
    <m/>
    <m/>
    <m/>
    <m/>
    <m/>
    <m/>
    <m/>
    <m/>
    <m/>
    <m/>
    <m/>
    <m/>
    <m/>
    <m/>
    <m/>
  </r>
  <r>
    <x v="131"/>
    <x v="39"/>
    <x v="150"/>
    <m/>
    <m/>
    <m/>
    <m/>
    <m/>
    <m/>
    <m/>
    <m/>
    <m/>
    <m/>
    <m/>
    <m/>
    <m/>
    <m/>
    <m/>
    <m/>
    <m/>
    <m/>
    <m/>
    <m/>
    <m/>
    <m/>
  </r>
  <r>
    <x v="131"/>
    <x v="39"/>
    <x v="150"/>
    <m/>
    <m/>
    <m/>
    <m/>
    <m/>
    <m/>
    <m/>
    <m/>
    <m/>
    <m/>
    <m/>
    <m/>
    <m/>
    <m/>
    <m/>
    <m/>
    <m/>
    <m/>
    <m/>
    <m/>
    <m/>
    <m/>
  </r>
  <r>
    <x v="131"/>
    <x v="39"/>
    <x v="150"/>
    <m/>
    <m/>
    <m/>
    <m/>
    <m/>
    <m/>
    <m/>
    <m/>
    <m/>
    <m/>
    <m/>
    <m/>
    <m/>
    <m/>
    <m/>
    <m/>
    <m/>
    <m/>
    <m/>
    <m/>
    <m/>
    <m/>
  </r>
  <r>
    <x v="131"/>
    <x v="39"/>
    <x v="150"/>
    <m/>
    <m/>
    <m/>
    <m/>
    <m/>
    <m/>
    <m/>
    <m/>
    <m/>
    <m/>
    <m/>
    <m/>
    <m/>
    <m/>
    <m/>
    <m/>
    <m/>
    <m/>
    <m/>
    <m/>
    <m/>
    <m/>
  </r>
  <r>
    <x v="131"/>
    <x v="39"/>
    <x v="150"/>
    <m/>
    <m/>
    <m/>
    <m/>
    <m/>
    <m/>
    <m/>
    <m/>
    <m/>
    <m/>
    <m/>
    <m/>
    <m/>
    <m/>
    <m/>
    <m/>
    <m/>
    <m/>
    <m/>
    <m/>
    <m/>
    <m/>
  </r>
  <r>
    <x v="131"/>
    <x v="39"/>
    <x v="150"/>
    <m/>
    <m/>
    <m/>
    <m/>
    <m/>
    <m/>
    <m/>
    <m/>
    <m/>
    <m/>
    <m/>
    <m/>
    <m/>
    <m/>
    <m/>
    <m/>
    <m/>
    <m/>
    <m/>
    <m/>
    <m/>
    <m/>
  </r>
  <r>
    <x v="131"/>
    <x v="39"/>
    <x v="150"/>
    <m/>
    <m/>
    <m/>
    <m/>
    <m/>
    <m/>
    <m/>
    <m/>
    <m/>
    <m/>
    <m/>
    <m/>
    <m/>
    <m/>
    <m/>
    <m/>
    <m/>
    <m/>
    <m/>
    <m/>
    <m/>
    <m/>
  </r>
  <r>
    <x v="131"/>
    <x v="39"/>
    <x v="150"/>
    <m/>
    <m/>
    <m/>
    <m/>
    <m/>
    <m/>
    <m/>
    <m/>
    <m/>
    <m/>
    <m/>
    <m/>
    <m/>
    <m/>
    <m/>
    <m/>
    <m/>
    <m/>
    <m/>
    <m/>
    <m/>
    <m/>
  </r>
  <r>
    <x v="131"/>
    <x v="39"/>
    <x v="150"/>
    <m/>
    <m/>
    <m/>
    <m/>
    <m/>
    <m/>
    <m/>
    <m/>
    <m/>
    <m/>
    <m/>
    <m/>
    <m/>
    <m/>
    <m/>
    <m/>
    <m/>
    <m/>
    <m/>
    <m/>
    <m/>
    <m/>
  </r>
  <r>
    <x v="131"/>
    <x v="39"/>
    <x v="150"/>
    <m/>
    <m/>
    <m/>
    <m/>
    <m/>
    <m/>
    <m/>
    <m/>
    <m/>
    <m/>
    <m/>
    <m/>
    <m/>
    <m/>
    <m/>
    <m/>
    <m/>
    <m/>
    <m/>
    <m/>
    <m/>
    <m/>
  </r>
  <r>
    <x v="131"/>
    <x v="39"/>
    <x v="150"/>
    <m/>
    <m/>
    <m/>
    <m/>
    <m/>
    <m/>
    <m/>
    <m/>
    <m/>
    <m/>
    <m/>
    <m/>
    <m/>
    <m/>
    <m/>
    <m/>
    <m/>
    <m/>
    <m/>
    <m/>
    <m/>
    <m/>
  </r>
  <r>
    <x v="131"/>
    <x v="39"/>
    <x v="150"/>
    <m/>
    <m/>
    <m/>
    <m/>
    <m/>
    <m/>
    <m/>
    <m/>
    <m/>
    <m/>
    <m/>
    <m/>
    <m/>
    <m/>
    <m/>
    <m/>
    <m/>
    <m/>
    <m/>
    <m/>
    <m/>
    <m/>
  </r>
  <r>
    <x v="131"/>
    <x v="39"/>
    <x v="150"/>
    <m/>
    <m/>
    <m/>
    <m/>
    <m/>
    <m/>
    <m/>
    <m/>
    <m/>
    <m/>
    <m/>
    <m/>
    <m/>
    <m/>
    <m/>
    <m/>
    <m/>
    <m/>
    <m/>
    <m/>
    <m/>
    <m/>
  </r>
  <r>
    <x v="131"/>
    <x v="39"/>
    <x v="150"/>
    <m/>
    <m/>
    <m/>
    <m/>
    <m/>
    <m/>
    <m/>
    <m/>
    <m/>
    <m/>
    <m/>
    <m/>
    <m/>
    <m/>
    <m/>
    <m/>
    <m/>
    <m/>
    <m/>
    <m/>
    <m/>
    <m/>
  </r>
  <r>
    <x v="131"/>
    <x v="39"/>
    <x v="150"/>
    <m/>
    <m/>
    <m/>
    <m/>
    <m/>
    <m/>
    <m/>
    <m/>
    <m/>
    <m/>
    <m/>
    <m/>
    <m/>
    <m/>
    <m/>
    <m/>
    <m/>
    <m/>
    <m/>
    <m/>
    <m/>
    <m/>
  </r>
  <r>
    <x v="131"/>
    <x v="39"/>
    <x v="150"/>
    <m/>
    <m/>
    <m/>
    <m/>
    <m/>
    <m/>
    <m/>
    <m/>
    <m/>
    <m/>
    <m/>
    <m/>
    <m/>
    <m/>
    <m/>
    <m/>
    <m/>
    <m/>
    <m/>
    <m/>
    <m/>
    <m/>
  </r>
  <r>
    <x v="131"/>
    <x v="39"/>
    <x v="150"/>
    <m/>
    <m/>
    <m/>
    <m/>
    <m/>
    <m/>
    <m/>
    <m/>
    <m/>
    <m/>
    <m/>
    <m/>
    <m/>
    <m/>
    <m/>
    <m/>
    <m/>
    <m/>
    <m/>
    <m/>
    <m/>
    <m/>
  </r>
  <r>
    <x v="131"/>
    <x v="39"/>
    <x v="150"/>
    <m/>
    <m/>
    <m/>
    <m/>
    <m/>
    <m/>
    <m/>
    <m/>
    <m/>
    <m/>
    <m/>
    <m/>
    <m/>
    <m/>
    <m/>
    <m/>
    <m/>
    <m/>
    <m/>
    <m/>
    <m/>
    <m/>
  </r>
  <r>
    <x v="131"/>
    <x v="39"/>
    <x v="150"/>
    <m/>
    <m/>
    <m/>
    <m/>
    <m/>
    <m/>
    <m/>
    <m/>
    <m/>
    <m/>
    <m/>
    <m/>
    <m/>
    <m/>
    <m/>
    <m/>
    <m/>
    <m/>
    <m/>
    <m/>
    <m/>
    <m/>
  </r>
  <r>
    <x v="131"/>
    <x v="39"/>
    <x v="150"/>
    <m/>
    <m/>
    <m/>
    <m/>
    <m/>
    <m/>
    <m/>
    <m/>
    <m/>
    <m/>
    <m/>
    <m/>
    <m/>
    <m/>
    <m/>
    <m/>
    <m/>
    <m/>
    <m/>
    <m/>
    <m/>
    <m/>
  </r>
  <r>
    <x v="131"/>
    <x v="39"/>
    <x v="150"/>
    <m/>
    <m/>
    <m/>
    <m/>
    <m/>
    <m/>
    <m/>
    <m/>
    <m/>
    <m/>
    <m/>
    <m/>
    <m/>
    <m/>
    <m/>
    <m/>
    <m/>
    <m/>
    <m/>
    <m/>
    <m/>
    <m/>
  </r>
  <r>
    <x v="131"/>
    <x v="39"/>
    <x v="150"/>
    <m/>
    <m/>
    <m/>
    <m/>
    <m/>
    <m/>
    <m/>
    <m/>
    <m/>
    <m/>
    <m/>
    <m/>
    <m/>
    <m/>
    <m/>
    <m/>
    <m/>
    <m/>
    <m/>
    <m/>
    <m/>
    <m/>
  </r>
  <r>
    <x v="131"/>
    <x v="39"/>
    <x v="150"/>
    <m/>
    <m/>
    <m/>
    <m/>
    <m/>
    <m/>
    <m/>
    <m/>
    <m/>
    <m/>
    <m/>
    <m/>
    <m/>
    <m/>
    <m/>
    <m/>
    <m/>
    <m/>
    <m/>
    <m/>
    <m/>
    <m/>
  </r>
  <r>
    <x v="131"/>
    <x v="39"/>
    <x v="150"/>
    <m/>
    <m/>
    <m/>
    <m/>
    <m/>
    <m/>
    <m/>
    <m/>
    <m/>
    <m/>
    <m/>
    <m/>
    <m/>
    <m/>
    <m/>
    <m/>
    <m/>
    <m/>
    <m/>
    <m/>
    <m/>
    <m/>
  </r>
  <r>
    <x v="131"/>
    <x v="39"/>
    <x v="150"/>
    <m/>
    <m/>
    <m/>
    <m/>
    <m/>
    <m/>
    <m/>
    <m/>
    <m/>
    <m/>
    <m/>
    <m/>
    <m/>
    <m/>
    <m/>
    <m/>
    <m/>
    <m/>
    <m/>
    <m/>
    <m/>
    <m/>
  </r>
  <r>
    <x v="131"/>
    <x v="39"/>
    <x v="150"/>
    <m/>
    <m/>
    <m/>
    <m/>
    <m/>
    <m/>
    <m/>
    <m/>
    <m/>
    <m/>
    <m/>
    <m/>
    <m/>
    <m/>
    <m/>
    <m/>
    <m/>
    <m/>
    <m/>
    <m/>
    <m/>
    <m/>
  </r>
  <r>
    <x v="131"/>
    <x v="39"/>
    <x v="150"/>
    <m/>
    <m/>
    <m/>
    <m/>
    <m/>
    <m/>
    <m/>
    <m/>
    <m/>
    <m/>
    <m/>
    <m/>
    <m/>
    <m/>
    <m/>
    <m/>
    <m/>
    <m/>
    <m/>
    <m/>
    <m/>
    <m/>
  </r>
  <r>
    <x v="131"/>
    <x v="39"/>
    <x v="150"/>
    <m/>
    <m/>
    <m/>
    <m/>
    <m/>
    <m/>
    <m/>
    <m/>
    <m/>
    <m/>
    <m/>
    <m/>
    <m/>
    <m/>
    <m/>
    <m/>
    <m/>
    <m/>
    <m/>
    <m/>
    <m/>
    <m/>
  </r>
  <r>
    <x v="131"/>
    <x v="39"/>
    <x v="150"/>
    <m/>
    <m/>
    <m/>
    <m/>
    <m/>
    <m/>
    <m/>
    <m/>
    <m/>
    <m/>
    <m/>
    <m/>
    <m/>
    <m/>
    <m/>
    <m/>
    <m/>
    <m/>
    <m/>
    <m/>
    <m/>
    <m/>
  </r>
  <r>
    <x v="131"/>
    <x v="39"/>
    <x v="150"/>
    <m/>
    <m/>
    <m/>
    <m/>
    <m/>
    <m/>
    <m/>
    <m/>
    <m/>
    <m/>
    <m/>
    <m/>
    <m/>
    <m/>
    <m/>
    <m/>
    <m/>
    <m/>
    <m/>
    <m/>
    <m/>
    <m/>
  </r>
  <r>
    <x v="131"/>
    <x v="39"/>
    <x v="150"/>
    <m/>
    <m/>
    <m/>
    <m/>
    <m/>
    <m/>
    <m/>
    <m/>
    <m/>
    <m/>
    <m/>
    <m/>
    <m/>
    <m/>
    <m/>
    <m/>
    <m/>
    <m/>
    <m/>
    <m/>
    <m/>
    <m/>
  </r>
  <r>
    <x v="131"/>
    <x v="39"/>
    <x v="150"/>
    <m/>
    <m/>
    <m/>
    <m/>
    <m/>
    <m/>
    <m/>
    <m/>
    <m/>
    <m/>
    <m/>
    <m/>
    <m/>
    <m/>
    <m/>
    <m/>
    <m/>
    <m/>
    <m/>
    <m/>
    <m/>
    <m/>
  </r>
  <r>
    <x v="131"/>
    <x v="39"/>
    <x v="150"/>
    <m/>
    <m/>
    <m/>
    <m/>
    <m/>
    <m/>
    <m/>
    <m/>
    <m/>
    <m/>
    <m/>
    <m/>
    <m/>
    <m/>
    <m/>
    <m/>
    <m/>
    <m/>
    <m/>
    <m/>
    <m/>
    <m/>
  </r>
  <r>
    <x v="131"/>
    <x v="39"/>
    <x v="150"/>
    <m/>
    <m/>
    <m/>
    <m/>
    <m/>
    <m/>
    <m/>
    <m/>
    <m/>
    <m/>
    <m/>
    <m/>
    <m/>
    <m/>
    <m/>
    <m/>
    <m/>
    <m/>
    <m/>
    <m/>
    <m/>
    <m/>
  </r>
  <r>
    <x v="131"/>
    <x v="39"/>
    <x v="150"/>
    <m/>
    <m/>
    <m/>
    <m/>
    <m/>
    <m/>
    <m/>
    <m/>
    <m/>
    <m/>
    <m/>
    <m/>
    <m/>
    <m/>
    <m/>
    <m/>
    <m/>
    <m/>
    <m/>
    <m/>
    <m/>
    <m/>
  </r>
  <r>
    <x v="131"/>
    <x v="39"/>
    <x v="150"/>
    <m/>
    <m/>
    <m/>
    <m/>
    <m/>
    <m/>
    <m/>
    <m/>
    <m/>
    <m/>
    <m/>
    <m/>
    <m/>
    <m/>
    <m/>
    <m/>
    <m/>
    <m/>
    <m/>
    <m/>
    <m/>
    <m/>
  </r>
  <r>
    <x v="131"/>
    <x v="39"/>
    <x v="150"/>
    <m/>
    <m/>
    <m/>
    <m/>
    <m/>
    <m/>
    <m/>
    <m/>
    <m/>
    <m/>
    <m/>
    <m/>
    <m/>
    <m/>
    <m/>
    <m/>
    <m/>
    <m/>
    <m/>
    <m/>
    <m/>
    <m/>
  </r>
  <r>
    <x v="131"/>
    <x v="39"/>
    <x v="150"/>
    <m/>
    <m/>
    <m/>
    <m/>
    <m/>
    <m/>
    <m/>
    <m/>
    <m/>
    <m/>
    <m/>
    <m/>
    <m/>
    <m/>
    <m/>
    <m/>
    <m/>
    <m/>
    <m/>
    <m/>
    <m/>
    <m/>
  </r>
  <r>
    <x v="131"/>
    <x v="39"/>
    <x v="150"/>
    <m/>
    <m/>
    <m/>
    <m/>
    <m/>
    <m/>
    <m/>
    <m/>
    <m/>
    <m/>
    <m/>
    <m/>
    <m/>
    <m/>
    <m/>
    <m/>
    <m/>
    <m/>
    <m/>
    <m/>
    <m/>
    <m/>
  </r>
  <r>
    <x v="131"/>
    <x v="39"/>
    <x v="150"/>
    <m/>
    <m/>
    <m/>
    <m/>
    <m/>
    <m/>
    <m/>
    <m/>
    <m/>
    <m/>
    <m/>
    <m/>
    <m/>
    <m/>
    <m/>
    <m/>
    <m/>
    <m/>
    <m/>
    <m/>
    <m/>
    <m/>
  </r>
  <r>
    <x v="131"/>
    <x v="39"/>
    <x v="150"/>
    <m/>
    <m/>
    <m/>
    <m/>
    <m/>
    <m/>
    <m/>
    <m/>
    <m/>
    <m/>
    <m/>
    <m/>
    <m/>
    <m/>
    <m/>
    <m/>
    <m/>
    <m/>
    <m/>
    <m/>
    <m/>
    <m/>
  </r>
  <r>
    <x v="131"/>
    <x v="39"/>
    <x v="150"/>
    <m/>
    <m/>
    <m/>
    <m/>
    <m/>
    <m/>
    <m/>
    <m/>
    <m/>
    <m/>
    <m/>
    <m/>
    <m/>
    <m/>
    <m/>
    <m/>
    <m/>
    <m/>
    <m/>
    <m/>
    <m/>
    <m/>
  </r>
  <r>
    <x v="131"/>
    <x v="39"/>
    <x v="150"/>
    <m/>
    <m/>
    <m/>
    <m/>
    <m/>
    <m/>
    <m/>
    <m/>
    <m/>
    <m/>
    <m/>
    <m/>
    <m/>
    <m/>
    <m/>
    <m/>
    <m/>
    <m/>
    <m/>
    <m/>
    <m/>
    <m/>
  </r>
  <r>
    <x v="131"/>
    <x v="39"/>
    <x v="150"/>
    <m/>
    <m/>
    <m/>
    <m/>
    <m/>
    <m/>
    <m/>
    <m/>
    <m/>
    <m/>
    <m/>
    <m/>
    <m/>
    <m/>
    <m/>
    <m/>
    <m/>
    <m/>
    <m/>
    <m/>
    <m/>
    <m/>
  </r>
  <r>
    <x v="131"/>
    <x v="39"/>
    <x v="150"/>
    <m/>
    <m/>
    <m/>
    <m/>
    <m/>
    <m/>
    <m/>
    <m/>
    <m/>
    <m/>
    <m/>
    <m/>
    <m/>
    <m/>
    <m/>
    <m/>
    <m/>
    <m/>
    <m/>
    <m/>
    <m/>
    <m/>
  </r>
  <r>
    <x v="131"/>
    <x v="39"/>
    <x v="150"/>
    <m/>
    <m/>
    <m/>
    <m/>
    <m/>
    <m/>
    <m/>
    <m/>
    <m/>
    <m/>
    <m/>
    <m/>
    <m/>
    <m/>
    <m/>
    <m/>
    <m/>
    <m/>
    <m/>
    <m/>
    <m/>
    <m/>
  </r>
  <r>
    <x v="131"/>
    <x v="39"/>
    <x v="150"/>
    <m/>
    <m/>
    <m/>
    <m/>
    <m/>
    <m/>
    <m/>
    <m/>
    <m/>
    <m/>
    <m/>
    <m/>
    <m/>
    <m/>
    <m/>
    <m/>
    <m/>
    <m/>
    <m/>
    <m/>
    <m/>
    <m/>
  </r>
  <r>
    <x v="131"/>
    <x v="39"/>
    <x v="150"/>
    <m/>
    <m/>
    <m/>
    <m/>
    <m/>
    <m/>
    <m/>
    <m/>
    <m/>
    <m/>
    <m/>
    <m/>
    <m/>
    <m/>
    <m/>
    <m/>
    <m/>
    <m/>
    <m/>
    <m/>
    <m/>
    <m/>
  </r>
  <r>
    <x v="131"/>
    <x v="39"/>
    <x v="150"/>
    <m/>
    <m/>
    <m/>
    <m/>
    <m/>
    <m/>
    <m/>
    <m/>
    <m/>
    <m/>
    <m/>
    <m/>
    <m/>
    <m/>
    <m/>
    <m/>
    <m/>
    <m/>
    <m/>
    <m/>
    <m/>
    <m/>
  </r>
  <r>
    <x v="131"/>
    <x v="39"/>
    <x v="150"/>
    <m/>
    <m/>
    <m/>
    <m/>
    <m/>
    <m/>
    <m/>
    <m/>
    <m/>
    <m/>
    <m/>
    <m/>
    <m/>
    <m/>
    <m/>
    <m/>
    <m/>
    <m/>
    <m/>
    <m/>
    <m/>
    <m/>
  </r>
  <r>
    <x v="131"/>
    <x v="39"/>
    <x v="150"/>
    <m/>
    <m/>
    <m/>
    <m/>
    <m/>
    <m/>
    <m/>
    <m/>
    <m/>
    <m/>
    <m/>
    <m/>
    <m/>
    <m/>
    <m/>
    <m/>
    <m/>
    <m/>
    <m/>
    <m/>
    <m/>
    <m/>
  </r>
  <r>
    <x v="131"/>
    <x v="39"/>
    <x v="150"/>
    <m/>
    <m/>
    <m/>
    <m/>
    <m/>
    <m/>
    <m/>
    <m/>
    <m/>
    <m/>
    <m/>
    <m/>
    <m/>
    <m/>
    <m/>
    <m/>
    <m/>
    <m/>
    <m/>
    <m/>
    <m/>
    <m/>
  </r>
  <r>
    <x v="131"/>
    <x v="39"/>
    <x v="150"/>
    <m/>
    <m/>
    <m/>
    <m/>
    <m/>
    <m/>
    <m/>
    <m/>
    <m/>
    <m/>
    <m/>
    <m/>
    <m/>
    <m/>
    <m/>
    <m/>
    <m/>
    <m/>
    <m/>
    <m/>
    <m/>
    <m/>
  </r>
  <r>
    <x v="131"/>
    <x v="39"/>
    <x v="150"/>
    <m/>
    <m/>
    <m/>
    <m/>
    <m/>
    <m/>
    <m/>
    <m/>
    <m/>
    <m/>
    <m/>
    <m/>
    <m/>
    <m/>
    <m/>
    <m/>
    <m/>
    <m/>
    <m/>
    <m/>
    <m/>
    <m/>
  </r>
  <r>
    <x v="131"/>
    <x v="39"/>
    <x v="150"/>
    <m/>
    <m/>
    <m/>
    <m/>
    <m/>
    <m/>
    <m/>
    <m/>
    <m/>
    <m/>
    <m/>
    <m/>
    <m/>
    <m/>
    <m/>
    <m/>
    <m/>
    <m/>
    <m/>
    <m/>
    <m/>
    <m/>
  </r>
  <r>
    <x v="131"/>
    <x v="39"/>
    <x v="150"/>
    <m/>
    <m/>
    <m/>
    <m/>
    <m/>
    <m/>
    <m/>
    <m/>
    <m/>
    <m/>
    <m/>
    <m/>
    <m/>
    <m/>
    <m/>
    <m/>
    <m/>
    <m/>
    <m/>
    <m/>
    <m/>
    <m/>
  </r>
  <r>
    <x v="131"/>
    <x v="39"/>
    <x v="150"/>
    <m/>
    <m/>
    <m/>
    <m/>
    <m/>
    <m/>
    <m/>
    <m/>
    <m/>
    <m/>
    <m/>
    <m/>
    <m/>
    <m/>
    <m/>
    <m/>
    <m/>
    <m/>
    <m/>
    <m/>
    <m/>
    <m/>
  </r>
  <r>
    <x v="131"/>
    <x v="39"/>
    <x v="150"/>
    <m/>
    <m/>
    <m/>
    <m/>
    <m/>
    <m/>
    <m/>
    <m/>
    <m/>
    <m/>
    <m/>
    <m/>
    <m/>
    <m/>
    <m/>
    <m/>
    <m/>
    <m/>
    <m/>
    <m/>
    <m/>
    <m/>
  </r>
  <r>
    <x v="131"/>
    <x v="39"/>
    <x v="150"/>
    <m/>
    <m/>
    <m/>
    <m/>
    <m/>
    <m/>
    <m/>
    <m/>
    <m/>
    <m/>
    <m/>
    <m/>
    <m/>
    <m/>
    <m/>
    <m/>
    <m/>
    <m/>
    <m/>
    <m/>
    <m/>
    <m/>
  </r>
  <r>
    <x v="131"/>
    <x v="39"/>
    <x v="150"/>
    <m/>
    <m/>
    <m/>
    <m/>
    <m/>
    <m/>
    <m/>
    <m/>
    <m/>
    <m/>
    <m/>
    <m/>
    <m/>
    <m/>
    <m/>
    <m/>
    <m/>
    <m/>
    <m/>
    <m/>
    <m/>
    <m/>
  </r>
  <r>
    <x v="131"/>
    <x v="39"/>
    <x v="150"/>
    <m/>
    <m/>
    <m/>
    <m/>
    <m/>
    <m/>
    <m/>
    <m/>
    <m/>
    <m/>
    <m/>
    <m/>
    <m/>
    <m/>
    <m/>
    <m/>
    <m/>
    <m/>
    <m/>
    <m/>
    <m/>
    <m/>
  </r>
  <r>
    <x v="131"/>
    <x v="39"/>
    <x v="150"/>
    <m/>
    <m/>
    <m/>
    <m/>
    <m/>
    <m/>
    <m/>
    <m/>
    <m/>
    <m/>
    <m/>
    <m/>
    <m/>
    <m/>
    <m/>
    <m/>
    <m/>
    <m/>
    <m/>
    <m/>
    <m/>
    <m/>
  </r>
  <r>
    <x v="131"/>
    <x v="39"/>
    <x v="150"/>
    <m/>
    <m/>
    <m/>
    <m/>
    <m/>
    <m/>
    <m/>
    <m/>
    <m/>
    <m/>
    <m/>
    <m/>
    <m/>
    <m/>
    <m/>
    <m/>
    <m/>
    <m/>
    <m/>
    <m/>
    <m/>
    <m/>
  </r>
  <r>
    <x v="131"/>
    <x v="39"/>
    <x v="150"/>
    <m/>
    <m/>
    <m/>
    <m/>
    <m/>
    <m/>
    <m/>
    <m/>
    <m/>
    <m/>
    <m/>
    <m/>
    <m/>
    <m/>
    <m/>
    <m/>
    <m/>
    <m/>
    <m/>
    <m/>
    <m/>
    <m/>
  </r>
  <r>
    <x v="131"/>
    <x v="39"/>
    <x v="150"/>
    <m/>
    <m/>
    <m/>
    <m/>
    <m/>
    <m/>
    <m/>
    <m/>
    <m/>
    <m/>
    <m/>
    <m/>
    <m/>
    <m/>
    <m/>
    <m/>
    <m/>
    <m/>
    <m/>
    <m/>
    <m/>
    <m/>
  </r>
  <r>
    <x v="131"/>
    <x v="39"/>
    <x v="150"/>
    <m/>
    <m/>
    <m/>
    <m/>
    <m/>
    <m/>
    <m/>
    <m/>
    <m/>
    <m/>
    <m/>
    <m/>
    <m/>
    <m/>
    <m/>
    <m/>
    <m/>
    <m/>
    <m/>
    <m/>
    <m/>
    <m/>
  </r>
  <r>
    <x v="131"/>
    <x v="39"/>
    <x v="150"/>
    <m/>
    <m/>
    <m/>
    <m/>
    <m/>
    <m/>
    <m/>
    <m/>
    <m/>
    <m/>
    <m/>
    <m/>
    <m/>
    <m/>
    <m/>
    <m/>
    <m/>
    <m/>
    <m/>
    <m/>
    <m/>
    <m/>
  </r>
  <r>
    <x v="131"/>
    <x v="39"/>
    <x v="150"/>
    <m/>
    <m/>
    <m/>
    <m/>
    <m/>
    <m/>
    <m/>
    <m/>
    <m/>
    <m/>
    <m/>
    <m/>
    <m/>
    <m/>
    <m/>
    <m/>
    <m/>
    <m/>
    <m/>
    <m/>
    <m/>
    <m/>
  </r>
  <r>
    <x v="131"/>
    <x v="39"/>
    <x v="150"/>
    <m/>
    <m/>
    <m/>
    <m/>
    <m/>
    <m/>
    <m/>
    <m/>
    <m/>
    <m/>
    <m/>
    <m/>
    <m/>
    <m/>
    <m/>
    <m/>
    <m/>
    <m/>
    <m/>
    <m/>
    <m/>
    <m/>
  </r>
  <r>
    <x v="131"/>
    <x v="39"/>
    <x v="150"/>
    <m/>
    <m/>
    <m/>
    <m/>
    <m/>
    <m/>
    <m/>
    <m/>
    <m/>
    <m/>
    <m/>
    <m/>
    <m/>
    <m/>
    <m/>
    <m/>
    <m/>
    <m/>
    <m/>
    <m/>
    <m/>
    <m/>
  </r>
  <r>
    <x v="131"/>
    <x v="39"/>
    <x v="150"/>
    <m/>
    <m/>
    <m/>
    <m/>
    <m/>
    <m/>
    <m/>
    <m/>
    <m/>
    <m/>
    <m/>
    <m/>
    <m/>
    <m/>
    <m/>
    <m/>
    <m/>
    <m/>
    <m/>
    <m/>
    <m/>
    <m/>
  </r>
  <r>
    <x v="131"/>
    <x v="39"/>
    <x v="150"/>
    <m/>
    <m/>
    <m/>
    <m/>
    <m/>
    <m/>
    <m/>
    <m/>
    <m/>
    <m/>
    <m/>
    <m/>
    <m/>
    <m/>
    <m/>
    <m/>
    <m/>
    <m/>
    <m/>
    <m/>
    <m/>
    <m/>
  </r>
  <r>
    <x v="131"/>
    <x v="39"/>
    <x v="150"/>
    <m/>
    <m/>
    <m/>
    <m/>
    <m/>
    <m/>
    <m/>
    <m/>
    <m/>
    <m/>
    <m/>
    <m/>
    <m/>
    <m/>
    <m/>
    <m/>
    <m/>
    <m/>
    <m/>
    <m/>
    <m/>
    <m/>
  </r>
  <r>
    <x v="131"/>
    <x v="39"/>
    <x v="150"/>
    <m/>
    <m/>
    <m/>
    <m/>
    <m/>
    <m/>
    <m/>
    <m/>
    <m/>
    <m/>
    <m/>
    <m/>
    <m/>
    <m/>
    <m/>
    <m/>
    <m/>
    <m/>
    <m/>
    <m/>
    <m/>
    <m/>
  </r>
  <r>
    <x v="131"/>
    <x v="39"/>
    <x v="150"/>
    <m/>
    <m/>
    <m/>
    <m/>
    <m/>
    <m/>
    <m/>
    <m/>
    <m/>
    <m/>
    <m/>
    <m/>
    <m/>
    <m/>
    <m/>
    <m/>
    <m/>
    <m/>
    <m/>
    <m/>
    <m/>
    <m/>
  </r>
  <r>
    <x v="131"/>
    <x v="39"/>
    <x v="150"/>
    <m/>
    <m/>
    <m/>
    <m/>
    <m/>
    <m/>
    <m/>
    <m/>
    <m/>
    <m/>
    <m/>
    <m/>
    <m/>
    <m/>
    <m/>
    <m/>
    <m/>
    <m/>
    <m/>
    <m/>
    <m/>
    <m/>
  </r>
  <r>
    <x v="131"/>
    <x v="39"/>
    <x v="150"/>
    <m/>
    <m/>
    <m/>
    <m/>
    <m/>
    <m/>
    <m/>
    <m/>
    <m/>
    <m/>
    <m/>
    <m/>
    <m/>
    <m/>
    <m/>
    <m/>
    <m/>
    <m/>
    <m/>
    <m/>
    <m/>
    <m/>
  </r>
  <r>
    <x v="131"/>
    <x v="39"/>
    <x v="150"/>
    <m/>
    <m/>
    <m/>
    <m/>
    <m/>
    <m/>
    <m/>
    <m/>
    <m/>
    <m/>
    <m/>
    <m/>
    <m/>
    <m/>
    <m/>
    <m/>
    <m/>
    <m/>
    <m/>
    <m/>
    <m/>
    <m/>
  </r>
  <r>
    <x v="131"/>
    <x v="39"/>
    <x v="150"/>
    <m/>
    <m/>
    <m/>
    <m/>
    <m/>
    <m/>
    <m/>
    <m/>
    <m/>
    <m/>
    <m/>
    <m/>
    <m/>
    <m/>
    <m/>
    <m/>
    <m/>
    <m/>
    <m/>
    <m/>
    <m/>
    <m/>
  </r>
  <r>
    <x v="131"/>
    <x v="39"/>
    <x v="150"/>
    <m/>
    <m/>
    <m/>
    <m/>
    <m/>
    <m/>
    <m/>
    <m/>
    <m/>
    <m/>
    <m/>
    <m/>
    <m/>
    <m/>
    <m/>
    <m/>
    <m/>
    <m/>
    <m/>
    <m/>
    <m/>
    <m/>
  </r>
  <r>
    <x v="131"/>
    <x v="39"/>
    <x v="150"/>
    <m/>
    <m/>
    <m/>
    <m/>
    <m/>
    <m/>
    <m/>
    <m/>
    <m/>
    <m/>
    <m/>
    <m/>
    <m/>
    <m/>
    <m/>
    <m/>
    <m/>
    <m/>
    <m/>
    <m/>
    <m/>
    <m/>
  </r>
  <r>
    <x v="131"/>
    <x v="39"/>
    <x v="150"/>
    <m/>
    <m/>
    <m/>
    <m/>
    <m/>
    <m/>
    <m/>
    <m/>
    <m/>
    <m/>
    <m/>
    <m/>
    <m/>
    <m/>
    <m/>
    <m/>
    <m/>
    <m/>
    <m/>
    <m/>
    <m/>
    <m/>
  </r>
  <r>
    <x v="131"/>
    <x v="39"/>
    <x v="150"/>
    <m/>
    <m/>
    <m/>
    <m/>
    <m/>
    <m/>
    <m/>
    <m/>
    <m/>
    <m/>
    <m/>
    <m/>
    <m/>
    <m/>
    <m/>
    <m/>
    <m/>
    <m/>
    <m/>
    <m/>
    <m/>
    <m/>
  </r>
  <r>
    <x v="131"/>
    <x v="39"/>
    <x v="150"/>
    <m/>
    <m/>
    <m/>
    <m/>
    <m/>
    <m/>
    <m/>
    <m/>
    <m/>
    <m/>
    <m/>
    <m/>
    <m/>
    <m/>
    <m/>
    <m/>
    <m/>
    <m/>
    <m/>
    <m/>
    <m/>
    <m/>
  </r>
  <r>
    <x v="131"/>
    <x v="39"/>
    <x v="150"/>
    <m/>
    <m/>
    <m/>
    <m/>
    <m/>
    <m/>
    <m/>
    <m/>
    <m/>
    <m/>
    <m/>
    <m/>
    <m/>
    <m/>
    <m/>
    <m/>
    <m/>
    <m/>
    <m/>
    <m/>
    <m/>
    <m/>
  </r>
  <r>
    <x v="131"/>
    <x v="39"/>
    <x v="150"/>
    <m/>
    <m/>
    <m/>
    <m/>
    <m/>
    <m/>
    <m/>
    <m/>
    <m/>
    <m/>
    <m/>
    <m/>
    <m/>
    <m/>
    <m/>
    <m/>
    <m/>
    <m/>
    <m/>
    <m/>
    <m/>
    <m/>
  </r>
  <r>
    <x v="131"/>
    <x v="39"/>
    <x v="150"/>
    <m/>
    <m/>
    <m/>
    <m/>
    <m/>
    <m/>
    <m/>
    <m/>
    <m/>
    <m/>
    <m/>
    <m/>
    <m/>
    <m/>
    <m/>
    <m/>
    <m/>
    <m/>
    <m/>
    <m/>
    <m/>
    <m/>
  </r>
  <r>
    <x v="131"/>
    <x v="39"/>
    <x v="150"/>
    <m/>
    <m/>
    <m/>
    <m/>
    <m/>
    <m/>
    <m/>
    <m/>
    <m/>
    <m/>
    <m/>
    <m/>
    <m/>
    <m/>
    <m/>
    <m/>
    <m/>
    <m/>
    <m/>
    <m/>
    <m/>
    <m/>
  </r>
  <r>
    <x v="131"/>
    <x v="39"/>
    <x v="150"/>
    <m/>
    <m/>
    <m/>
    <m/>
    <m/>
    <m/>
    <m/>
    <m/>
    <m/>
    <m/>
    <m/>
    <m/>
    <m/>
    <m/>
    <m/>
    <m/>
    <m/>
    <m/>
    <m/>
    <m/>
    <m/>
    <m/>
  </r>
  <r>
    <x v="131"/>
    <x v="39"/>
    <x v="150"/>
    <m/>
    <m/>
    <m/>
    <m/>
    <m/>
    <m/>
    <m/>
    <m/>
    <m/>
    <m/>
    <m/>
    <m/>
    <m/>
    <m/>
    <m/>
    <m/>
    <m/>
    <m/>
    <m/>
    <m/>
    <m/>
    <m/>
  </r>
  <r>
    <x v="131"/>
    <x v="39"/>
    <x v="150"/>
    <m/>
    <m/>
    <m/>
    <m/>
    <m/>
    <m/>
    <m/>
    <m/>
    <m/>
    <m/>
    <m/>
    <m/>
    <m/>
    <m/>
    <m/>
    <m/>
    <m/>
    <m/>
    <m/>
    <m/>
    <m/>
    <m/>
  </r>
  <r>
    <x v="131"/>
    <x v="39"/>
    <x v="150"/>
    <m/>
    <m/>
    <m/>
    <m/>
    <m/>
    <m/>
    <m/>
    <m/>
    <m/>
    <m/>
    <m/>
    <m/>
    <m/>
    <m/>
    <m/>
    <m/>
    <m/>
    <m/>
    <m/>
    <m/>
    <m/>
    <m/>
  </r>
  <r>
    <x v="131"/>
    <x v="39"/>
    <x v="150"/>
    <m/>
    <m/>
    <m/>
    <m/>
    <m/>
    <m/>
    <m/>
    <m/>
    <m/>
    <m/>
    <m/>
    <m/>
    <m/>
    <m/>
    <m/>
    <m/>
    <m/>
    <m/>
    <m/>
    <m/>
    <m/>
    <m/>
  </r>
  <r>
    <x v="131"/>
    <x v="39"/>
    <x v="150"/>
    <m/>
    <m/>
    <m/>
    <m/>
    <m/>
    <m/>
    <m/>
    <m/>
    <m/>
    <m/>
    <m/>
    <m/>
    <m/>
    <m/>
    <m/>
    <m/>
    <m/>
    <m/>
    <m/>
    <m/>
    <m/>
    <m/>
  </r>
  <r>
    <x v="131"/>
    <x v="39"/>
    <x v="150"/>
    <m/>
    <m/>
    <m/>
    <m/>
    <m/>
    <m/>
    <m/>
    <m/>
    <m/>
    <m/>
    <m/>
    <m/>
    <m/>
    <m/>
    <m/>
    <m/>
    <m/>
    <m/>
    <m/>
    <m/>
    <m/>
    <m/>
  </r>
  <r>
    <x v="131"/>
    <x v="39"/>
    <x v="150"/>
    <m/>
    <m/>
    <m/>
    <m/>
    <m/>
    <m/>
    <m/>
    <m/>
    <m/>
    <m/>
    <m/>
    <m/>
    <m/>
    <m/>
    <m/>
    <m/>
    <m/>
    <m/>
    <m/>
    <m/>
    <m/>
    <m/>
  </r>
  <r>
    <x v="131"/>
    <x v="39"/>
    <x v="150"/>
    <m/>
    <m/>
    <m/>
    <m/>
    <m/>
    <m/>
    <m/>
    <m/>
    <m/>
    <m/>
    <m/>
    <m/>
    <m/>
    <m/>
    <m/>
    <m/>
    <m/>
    <m/>
    <m/>
    <m/>
    <m/>
    <m/>
  </r>
  <r>
    <x v="131"/>
    <x v="39"/>
    <x v="150"/>
    <m/>
    <m/>
    <m/>
    <m/>
    <m/>
    <m/>
    <m/>
    <m/>
    <m/>
    <m/>
    <m/>
    <m/>
    <m/>
    <m/>
    <m/>
    <m/>
    <m/>
    <m/>
    <m/>
    <m/>
    <m/>
    <m/>
  </r>
  <r>
    <x v="131"/>
    <x v="39"/>
    <x v="150"/>
    <m/>
    <m/>
    <m/>
    <m/>
    <m/>
    <m/>
    <m/>
    <m/>
    <m/>
    <m/>
    <m/>
    <m/>
    <m/>
    <m/>
    <m/>
    <m/>
    <m/>
    <m/>
    <m/>
    <m/>
    <m/>
    <m/>
  </r>
  <r>
    <x v="131"/>
    <x v="39"/>
    <x v="150"/>
    <m/>
    <m/>
    <m/>
    <m/>
    <m/>
    <m/>
    <m/>
    <m/>
    <m/>
    <m/>
    <m/>
    <m/>
    <m/>
    <m/>
    <m/>
    <m/>
    <m/>
    <m/>
    <m/>
    <m/>
    <m/>
    <m/>
  </r>
  <r>
    <x v="131"/>
    <x v="39"/>
    <x v="150"/>
    <m/>
    <m/>
    <m/>
    <m/>
    <m/>
    <m/>
    <m/>
    <m/>
    <m/>
    <m/>
    <m/>
    <m/>
    <m/>
    <m/>
    <m/>
    <m/>
    <m/>
    <m/>
    <m/>
    <m/>
    <m/>
    <m/>
  </r>
  <r>
    <x v="131"/>
    <x v="39"/>
    <x v="150"/>
    <m/>
    <m/>
    <m/>
    <m/>
    <m/>
    <m/>
    <m/>
    <m/>
    <m/>
    <m/>
    <m/>
    <m/>
    <m/>
    <m/>
    <m/>
    <m/>
    <m/>
    <m/>
    <m/>
    <m/>
    <m/>
    <m/>
  </r>
  <r>
    <x v="131"/>
    <x v="39"/>
    <x v="150"/>
    <m/>
    <m/>
    <m/>
    <m/>
    <m/>
    <m/>
    <m/>
    <m/>
    <m/>
    <m/>
    <m/>
    <m/>
    <m/>
    <m/>
    <m/>
    <m/>
    <m/>
    <m/>
    <m/>
    <m/>
    <m/>
    <m/>
  </r>
  <r>
    <x v="131"/>
    <x v="39"/>
    <x v="150"/>
    <m/>
    <m/>
    <m/>
    <m/>
    <m/>
    <m/>
    <m/>
    <m/>
    <m/>
    <m/>
    <m/>
    <m/>
    <m/>
    <m/>
    <m/>
    <m/>
    <m/>
    <m/>
    <m/>
    <m/>
    <m/>
    <m/>
  </r>
  <r>
    <x v="131"/>
    <x v="39"/>
    <x v="150"/>
    <m/>
    <m/>
    <m/>
    <m/>
    <m/>
    <m/>
    <m/>
    <m/>
    <m/>
    <m/>
    <m/>
    <m/>
    <m/>
    <m/>
    <m/>
    <m/>
    <m/>
    <m/>
    <m/>
    <m/>
    <m/>
    <m/>
  </r>
  <r>
    <x v="131"/>
    <x v="39"/>
    <x v="150"/>
    <m/>
    <m/>
    <m/>
    <m/>
    <m/>
    <m/>
    <m/>
    <m/>
    <m/>
    <m/>
    <m/>
    <m/>
    <m/>
    <m/>
    <m/>
    <m/>
    <m/>
    <m/>
    <m/>
    <m/>
    <m/>
    <m/>
  </r>
  <r>
    <x v="131"/>
    <x v="39"/>
    <x v="150"/>
    <m/>
    <m/>
    <m/>
    <m/>
    <m/>
    <m/>
    <m/>
    <m/>
    <m/>
    <m/>
    <m/>
    <m/>
    <m/>
    <m/>
    <m/>
    <m/>
    <m/>
    <m/>
    <m/>
    <m/>
    <m/>
    <m/>
  </r>
  <r>
    <x v="131"/>
    <x v="39"/>
    <x v="150"/>
    <m/>
    <m/>
    <m/>
    <m/>
    <m/>
    <m/>
    <m/>
    <m/>
    <m/>
    <m/>
    <m/>
    <m/>
    <m/>
    <m/>
    <m/>
    <m/>
    <m/>
    <m/>
    <m/>
    <m/>
    <m/>
    <m/>
  </r>
  <r>
    <x v="131"/>
    <x v="39"/>
    <x v="150"/>
    <m/>
    <m/>
    <m/>
    <m/>
    <m/>
    <m/>
    <m/>
    <m/>
    <m/>
    <m/>
    <m/>
    <m/>
    <m/>
    <m/>
    <m/>
    <m/>
    <m/>
    <m/>
    <m/>
    <m/>
    <m/>
    <m/>
  </r>
  <r>
    <x v="131"/>
    <x v="39"/>
    <x v="150"/>
    <m/>
    <m/>
    <m/>
    <m/>
    <m/>
    <m/>
    <m/>
    <m/>
    <m/>
    <m/>
    <m/>
    <m/>
    <m/>
    <m/>
    <m/>
    <m/>
    <m/>
    <m/>
    <m/>
    <m/>
    <m/>
    <m/>
  </r>
  <r>
    <x v="131"/>
    <x v="39"/>
    <x v="150"/>
    <m/>
    <m/>
    <m/>
    <m/>
    <m/>
    <m/>
    <m/>
    <m/>
    <m/>
    <m/>
    <m/>
    <m/>
    <m/>
    <m/>
    <m/>
    <m/>
    <m/>
    <m/>
    <m/>
    <m/>
    <m/>
    <m/>
  </r>
  <r>
    <x v="131"/>
    <x v="39"/>
    <x v="150"/>
    <m/>
    <m/>
    <m/>
    <m/>
    <m/>
    <m/>
    <m/>
    <m/>
    <m/>
    <m/>
    <m/>
    <m/>
    <m/>
    <m/>
    <m/>
    <m/>
    <m/>
    <m/>
    <m/>
    <m/>
    <m/>
    <m/>
  </r>
  <r>
    <x v="131"/>
    <x v="39"/>
    <x v="150"/>
    <m/>
    <m/>
    <m/>
    <m/>
    <m/>
    <m/>
    <m/>
    <m/>
    <m/>
    <m/>
    <m/>
    <m/>
    <m/>
    <m/>
    <m/>
    <m/>
    <m/>
    <m/>
    <m/>
    <m/>
    <m/>
    <m/>
  </r>
  <r>
    <x v="131"/>
    <x v="39"/>
    <x v="150"/>
    <m/>
    <m/>
    <m/>
    <m/>
    <m/>
    <m/>
    <m/>
    <m/>
    <m/>
    <m/>
    <m/>
    <m/>
    <m/>
    <m/>
    <m/>
    <m/>
    <m/>
    <m/>
    <m/>
    <m/>
    <m/>
    <m/>
  </r>
  <r>
    <x v="131"/>
    <x v="39"/>
    <x v="150"/>
    <m/>
    <m/>
    <m/>
    <m/>
    <m/>
    <m/>
    <m/>
    <m/>
    <m/>
    <m/>
    <m/>
    <m/>
    <m/>
    <m/>
    <m/>
    <m/>
    <m/>
    <m/>
    <m/>
    <m/>
    <m/>
    <m/>
  </r>
  <r>
    <x v="131"/>
    <x v="39"/>
    <x v="150"/>
    <m/>
    <m/>
    <m/>
    <m/>
    <m/>
    <m/>
    <m/>
    <m/>
    <m/>
    <m/>
    <m/>
    <m/>
    <m/>
    <m/>
    <m/>
    <m/>
    <m/>
    <m/>
    <m/>
    <m/>
    <m/>
    <m/>
  </r>
  <r>
    <x v="131"/>
    <x v="39"/>
    <x v="150"/>
    <m/>
    <m/>
    <m/>
    <m/>
    <m/>
    <m/>
    <m/>
    <m/>
    <m/>
    <m/>
    <m/>
    <m/>
    <m/>
    <m/>
    <m/>
    <m/>
    <m/>
    <m/>
    <m/>
    <m/>
    <m/>
    <m/>
  </r>
  <r>
    <x v="131"/>
    <x v="39"/>
    <x v="150"/>
    <m/>
    <m/>
    <m/>
    <m/>
    <m/>
    <m/>
    <m/>
    <m/>
    <m/>
    <m/>
    <m/>
    <m/>
    <m/>
    <m/>
    <m/>
    <m/>
    <m/>
    <m/>
    <m/>
    <m/>
    <m/>
    <m/>
  </r>
  <r>
    <x v="131"/>
    <x v="39"/>
    <x v="150"/>
    <m/>
    <m/>
    <m/>
    <m/>
    <m/>
    <m/>
    <m/>
    <m/>
    <m/>
    <m/>
    <m/>
    <m/>
    <m/>
    <m/>
    <m/>
    <m/>
    <m/>
    <m/>
    <m/>
    <m/>
    <m/>
    <m/>
  </r>
  <r>
    <x v="131"/>
    <x v="39"/>
    <x v="150"/>
    <m/>
    <m/>
    <m/>
    <m/>
    <m/>
    <m/>
    <m/>
    <m/>
    <m/>
    <m/>
    <m/>
    <m/>
    <m/>
    <m/>
    <m/>
    <m/>
    <m/>
    <m/>
    <m/>
    <m/>
    <m/>
    <m/>
  </r>
  <r>
    <x v="131"/>
    <x v="39"/>
    <x v="150"/>
    <m/>
    <m/>
    <m/>
    <m/>
    <m/>
    <m/>
    <m/>
    <m/>
    <m/>
    <m/>
    <m/>
    <m/>
    <m/>
    <m/>
    <m/>
    <m/>
    <m/>
    <m/>
    <m/>
    <m/>
    <m/>
    <m/>
  </r>
  <r>
    <x v="131"/>
    <x v="39"/>
    <x v="150"/>
    <m/>
    <m/>
    <m/>
    <m/>
    <m/>
    <m/>
    <m/>
    <m/>
    <m/>
    <m/>
    <m/>
    <m/>
    <m/>
    <m/>
    <m/>
    <m/>
    <m/>
    <m/>
    <m/>
    <m/>
    <m/>
    <m/>
  </r>
  <r>
    <x v="131"/>
    <x v="39"/>
    <x v="150"/>
    <m/>
    <m/>
    <m/>
    <m/>
    <m/>
    <m/>
    <m/>
    <m/>
    <m/>
    <m/>
    <m/>
    <m/>
    <m/>
    <m/>
    <m/>
    <m/>
    <m/>
    <m/>
    <m/>
    <m/>
    <m/>
    <m/>
  </r>
  <r>
    <x v="131"/>
    <x v="39"/>
    <x v="150"/>
    <m/>
    <m/>
    <m/>
    <m/>
    <m/>
    <m/>
    <m/>
    <m/>
    <m/>
    <m/>
    <m/>
    <m/>
    <m/>
    <m/>
    <m/>
    <m/>
    <m/>
    <m/>
    <m/>
    <m/>
    <m/>
    <m/>
  </r>
  <r>
    <x v="131"/>
    <x v="39"/>
    <x v="150"/>
    <m/>
    <m/>
    <m/>
    <m/>
    <m/>
    <m/>
    <m/>
    <m/>
    <m/>
    <m/>
    <m/>
    <m/>
    <m/>
    <m/>
    <m/>
    <m/>
    <m/>
    <m/>
    <m/>
    <m/>
    <m/>
    <m/>
  </r>
  <r>
    <x v="131"/>
    <x v="39"/>
    <x v="150"/>
    <m/>
    <m/>
    <m/>
    <m/>
    <m/>
    <m/>
    <m/>
    <m/>
    <m/>
    <m/>
    <m/>
    <m/>
    <m/>
    <m/>
    <m/>
    <m/>
    <m/>
    <m/>
    <m/>
    <m/>
    <m/>
    <m/>
  </r>
  <r>
    <x v="131"/>
    <x v="39"/>
    <x v="150"/>
    <m/>
    <m/>
    <m/>
    <m/>
    <m/>
    <m/>
    <m/>
    <m/>
    <m/>
    <m/>
    <m/>
    <m/>
    <m/>
    <m/>
    <m/>
    <m/>
    <m/>
    <m/>
    <m/>
    <m/>
    <m/>
    <m/>
  </r>
  <r>
    <x v="131"/>
    <x v="39"/>
    <x v="150"/>
    <m/>
    <m/>
    <m/>
    <m/>
    <m/>
    <m/>
    <m/>
    <m/>
    <m/>
    <m/>
    <m/>
    <m/>
    <m/>
    <m/>
    <m/>
    <m/>
    <m/>
    <m/>
    <m/>
    <m/>
    <m/>
    <m/>
  </r>
  <r>
    <x v="131"/>
    <x v="39"/>
    <x v="150"/>
    <m/>
    <m/>
    <m/>
    <m/>
    <m/>
    <m/>
    <m/>
    <m/>
    <m/>
    <m/>
    <m/>
    <m/>
    <m/>
    <m/>
    <m/>
    <m/>
    <m/>
    <m/>
    <m/>
    <m/>
    <m/>
    <m/>
  </r>
  <r>
    <x v="131"/>
    <x v="39"/>
    <x v="150"/>
    <m/>
    <m/>
    <m/>
    <m/>
    <m/>
    <m/>
    <m/>
    <m/>
    <m/>
    <m/>
    <m/>
    <m/>
    <m/>
    <m/>
    <m/>
    <m/>
    <m/>
    <m/>
    <m/>
    <m/>
    <m/>
    <m/>
  </r>
  <r>
    <x v="131"/>
    <x v="39"/>
    <x v="150"/>
    <m/>
    <m/>
    <m/>
    <m/>
    <m/>
    <m/>
    <m/>
    <m/>
    <m/>
    <m/>
    <m/>
    <m/>
    <m/>
    <m/>
    <m/>
    <m/>
    <m/>
    <m/>
    <m/>
    <m/>
    <m/>
    <m/>
  </r>
  <r>
    <x v="131"/>
    <x v="39"/>
    <x v="150"/>
    <m/>
    <m/>
    <m/>
    <m/>
    <m/>
    <m/>
    <m/>
    <m/>
    <m/>
    <m/>
    <m/>
    <m/>
    <m/>
    <m/>
    <m/>
    <m/>
    <m/>
    <m/>
    <m/>
    <m/>
    <m/>
    <m/>
  </r>
  <r>
    <x v="131"/>
    <x v="39"/>
    <x v="150"/>
    <m/>
    <m/>
    <m/>
    <m/>
    <m/>
    <m/>
    <m/>
    <m/>
    <m/>
    <m/>
    <m/>
    <m/>
    <m/>
    <m/>
    <m/>
    <m/>
    <m/>
    <m/>
    <m/>
    <m/>
    <m/>
    <m/>
  </r>
  <r>
    <x v="131"/>
    <x v="39"/>
    <x v="150"/>
    <m/>
    <m/>
    <m/>
    <m/>
    <m/>
    <m/>
    <m/>
    <m/>
    <m/>
    <m/>
    <m/>
    <m/>
    <m/>
    <m/>
    <m/>
    <m/>
    <m/>
    <m/>
    <m/>
    <m/>
    <m/>
    <m/>
  </r>
  <r>
    <x v="131"/>
    <x v="39"/>
    <x v="150"/>
    <m/>
    <m/>
    <m/>
    <m/>
    <m/>
    <m/>
    <m/>
    <m/>
    <m/>
    <m/>
    <m/>
    <m/>
    <m/>
    <m/>
    <m/>
    <m/>
    <m/>
    <m/>
    <m/>
    <m/>
    <m/>
    <m/>
  </r>
  <r>
    <x v="131"/>
    <x v="39"/>
    <x v="150"/>
    <m/>
    <m/>
    <m/>
    <m/>
    <m/>
    <m/>
    <m/>
    <m/>
    <m/>
    <m/>
    <m/>
    <m/>
    <m/>
    <m/>
    <m/>
    <m/>
    <m/>
    <m/>
    <m/>
    <m/>
    <m/>
    <m/>
  </r>
  <r>
    <x v="131"/>
    <x v="39"/>
    <x v="150"/>
    <m/>
    <m/>
    <m/>
    <m/>
    <m/>
    <m/>
    <m/>
    <m/>
    <m/>
    <m/>
    <m/>
    <m/>
    <m/>
    <m/>
    <m/>
    <m/>
    <m/>
    <m/>
    <m/>
    <m/>
    <m/>
    <m/>
  </r>
  <r>
    <x v="131"/>
    <x v="39"/>
    <x v="150"/>
    <m/>
    <m/>
    <m/>
    <m/>
    <m/>
    <m/>
    <m/>
    <m/>
    <m/>
    <m/>
    <m/>
    <m/>
    <m/>
    <m/>
    <m/>
    <m/>
    <m/>
    <m/>
    <m/>
    <m/>
    <m/>
    <m/>
  </r>
  <r>
    <x v="131"/>
    <x v="39"/>
    <x v="150"/>
    <m/>
    <m/>
    <m/>
    <m/>
    <m/>
    <m/>
    <m/>
    <m/>
    <m/>
    <m/>
    <m/>
    <m/>
    <m/>
    <m/>
    <m/>
    <m/>
    <m/>
    <m/>
    <m/>
    <m/>
    <m/>
    <m/>
  </r>
  <r>
    <x v="131"/>
    <x v="39"/>
    <x v="150"/>
    <m/>
    <m/>
    <m/>
    <m/>
    <m/>
    <m/>
    <m/>
    <m/>
    <m/>
    <m/>
    <m/>
    <m/>
    <m/>
    <m/>
    <m/>
    <m/>
    <m/>
    <m/>
    <m/>
    <m/>
    <m/>
    <m/>
  </r>
  <r>
    <x v="131"/>
    <x v="39"/>
    <x v="150"/>
    <m/>
    <m/>
    <m/>
    <m/>
    <m/>
    <m/>
    <m/>
    <m/>
    <m/>
    <m/>
    <m/>
    <m/>
    <m/>
    <m/>
    <m/>
    <m/>
    <m/>
    <m/>
    <m/>
    <m/>
    <m/>
    <m/>
  </r>
  <r>
    <x v="131"/>
    <x v="39"/>
    <x v="150"/>
    <m/>
    <m/>
    <m/>
    <m/>
    <m/>
    <m/>
    <m/>
    <m/>
    <m/>
    <m/>
    <m/>
    <m/>
    <m/>
    <m/>
    <m/>
    <m/>
    <m/>
    <m/>
    <m/>
    <m/>
    <m/>
    <m/>
  </r>
  <r>
    <x v="131"/>
    <x v="39"/>
    <x v="150"/>
    <m/>
    <m/>
    <m/>
    <m/>
    <m/>
    <m/>
    <m/>
    <m/>
    <m/>
    <m/>
    <m/>
    <m/>
    <m/>
    <m/>
    <m/>
    <m/>
    <m/>
    <m/>
    <m/>
    <m/>
    <m/>
    <m/>
  </r>
  <r>
    <x v="131"/>
    <x v="39"/>
    <x v="150"/>
    <m/>
    <m/>
    <m/>
    <m/>
    <m/>
    <m/>
    <m/>
    <m/>
    <m/>
    <m/>
    <m/>
    <m/>
    <m/>
    <m/>
    <m/>
    <m/>
    <m/>
    <m/>
    <m/>
    <m/>
    <m/>
    <m/>
  </r>
  <r>
    <x v="131"/>
    <x v="39"/>
    <x v="150"/>
    <m/>
    <m/>
    <m/>
    <m/>
    <m/>
    <m/>
    <m/>
    <m/>
    <m/>
    <m/>
    <m/>
    <m/>
    <m/>
    <m/>
    <m/>
    <m/>
    <m/>
    <m/>
    <m/>
    <m/>
    <m/>
    <m/>
  </r>
  <r>
    <x v="131"/>
    <x v="39"/>
    <x v="150"/>
    <m/>
    <m/>
    <m/>
    <m/>
    <m/>
    <m/>
    <m/>
    <m/>
    <m/>
    <m/>
    <m/>
    <m/>
    <m/>
    <m/>
    <m/>
    <m/>
    <m/>
    <m/>
    <m/>
    <m/>
    <m/>
    <m/>
  </r>
  <r>
    <x v="131"/>
    <x v="39"/>
    <x v="150"/>
    <m/>
    <m/>
    <m/>
    <m/>
    <m/>
    <m/>
    <m/>
    <m/>
    <m/>
    <m/>
    <m/>
    <m/>
    <m/>
    <m/>
    <m/>
    <m/>
    <m/>
    <m/>
    <m/>
    <m/>
    <m/>
    <m/>
  </r>
  <r>
    <x v="131"/>
    <x v="39"/>
    <x v="150"/>
    <m/>
    <m/>
    <m/>
    <m/>
    <m/>
    <m/>
    <m/>
    <m/>
    <m/>
    <m/>
    <m/>
    <m/>
    <m/>
    <m/>
    <m/>
    <m/>
    <m/>
    <m/>
    <m/>
    <m/>
    <m/>
    <m/>
  </r>
  <r>
    <x v="131"/>
    <x v="39"/>
    <x v="150"/>
    <m/>
    <m/>
    <m/>
    <m/>
    <m/>
    <m/>
    <m/>
    <m/>
    <m/>
    <m/>
    <m/>
    <m/>
    <m/>
    <m/>
    <m/>
    <m/>
    <m/>
    <m/>
    <m/>
    <m/>
    <m/>
    <m/>
  </r>
  <r>
    <x v="131"/>
    <x v="39"/>
    <x v="150"/>
    <m/>
    <m/>
    <m/>
    <m/>
    <m/>
    <m/>
    <m/>
    <m/>
    <m/>
    <m/>
    <m/>
    <m/>
    <m/>
    <m/>
    <m/>
    <m/>
    <m/>
    <m/>
    <m/>
    <m/>
    <m/>
    <m/>
  </r>
  <r>
    <x v="131"/>
    <x v="39"/>
    <x v="150"/>
    <m/>
    <m/>
    <m/>
    <m/>
    <m/>
    <m/>
    <m/>
    <m/>
    <m/>
    <m/>
    <m/>
    <m/>
    <m/>
    <m/>
    <m/>
    <m/>
    <m/>
    <m/>
    <m/>
    <m/>
    <m/>
    <m/>
  </r>
  <r>
    <x v="131"/>
    <x v="39"/>
    <x v="150"/>
    <m/>
    <m/>
    <m/>
    <m/>
    <m/>
    <m/>
    <m/>
    <m/>
    <m/>
    <m/>
    <m/>
    <m/>
    <m/>
    <m/>
    <m/>
    <m/>
    <m/>
    <m/>
    <m/>
    <m/>
    <m/>
    <m/>
  </r>
  <r>
    <x v="131"/>
    <x v="39"/>
    <x v="150"/>
    <m/>
    <m/>
    <m/>
    <m/>
    <m/>
    <m/>
    <m/>
    <m/>
    <m/>
    <m/>
    <m/>
    <m/>
    <m/>
    <m/>
    <m/>
    <m/>
    <m/>
    <m/>
    <m/>
    <m/>
    <m/>
    <m/>
  </r>
  <r>
    <x v="131"/>
    <x v="39"/>
    <x v="150"/>
    <m/>
    <m/>
    <m/>
    <m/>
    <m/>
    <m/>
    <m/>
    <m/>
    <m/>
    <m/>
    <m/>
    <m/>
    <m/>
    <m/>
    <m/>
    <m/>
    <m/>
    <m/>
    <m/>
    <m/>
    <m/>
    <m/>
  </r>
  <r>
    <x v="131"/>
    <x v="39"/>
    <x v="150"/>
    <m/>
    <m/>
    <m/>
    <m/>
    <m/>
    <m/>
    <m/>
    <m/>
    <m/>
    <m/>
    <m/>
    <m/>
    <m/>
    <m/>
    <m/>
    <m/>
    <m/>
    <m/>
    <m/>
    <m/>
    <m/>
    <m/>
  </r>
  <r>
    <x v="131"/>
    <x v="39"/>
    <x v="150"/>
    <m/>
    <m/>
    <m/>
    <m/>
    <m/>
    <m/>
    <m/>
    <m/>
    <m/>
    <m/>
    <m/>
    <m/>
    <m/>
    <m/>
    <m/>
    <m/>
    <m/>
    <m/>
    <m/>
    <m/>
    <m/>
    <m/>
  </r>
  <r>
    <x v="131"/>
    <x v="39"/>
    <x v="150"/>
    <m/>
    <m/>
    <m/>
    <m/>
    <m/>
    <m/>
    <m/>
    <m/>
    <m/>
    <m/>
    <m/>
    <m/>
    <m/>
    <m/>
    <m/>
    <m/>
    <m/>
    <m/>
    <m/>
    <m/>
    <m/>
    <m/>
  </r>
  <r>
    <x v="131"/>
    <x v="39"/>
    <x v="150"/>
    <m/>
    <m/>
    <m/>
    <m/>
    <m/>
    <m/>
    <m/>
    <m/>
    <m/>
    <m/>
    <m/>
    <m/>
    <m/>
    <m/>
    <m/>
    <m/>
    <m/>
    <m/>
    <m/>
    <m/>
    <m/>
    <m/>
  </r>
  <r>
    <x v="131"/>
    <x v="39"/>
    <x v="150"/>
    <m/>
    <m/>
    <m/>
    <m/>
    <m/>
    <m/>
    <m/>
    <m/>
    <m/>
    <m/>
    <m/>
    <m/>
    <m/>
    <m/>
    <m/>
    <m/>
    <m/>
    <m/>
    <m/>
    <m/>
    <m/>
    <m/>
  </r>
  <r>
    <x v="131"/>
    <x v="39"/>
    <x v="150"/>
    <m/>
    <m/>
    <m/>
    <m/>
    <m/>
    <m/>
    <m/>
    <m/>
    <m/>
    <m/>
    <m/>
    <m/>
    <m/>
    <m/>
    <m/>
    <m/>
    <m/>
    <m/>
    <m/>
    <m/>
    <m/>
    <m/>
  </r>
  <r>
    <x v="131"/>
    <x v="39"/>
    <x v="150"/>
    <m/>
    <m/>
    <m/>
    <m/>
    <m/>
    <m/>
    <m/>
    <m/>
    <m/>
    <m/>
    <m/>
    <m/>
    <m/>
    <m/>
    <m/>
    <m/>
    <m/>
    <m/>
    <m/>
    <m/>
    <m/>
    <m/>
  </r>
  <r>
    <x v="131"/>
    <x v="39"/>
    <x v="150"/>
    <m/>
    <m/>
    <m/>
    <m/>
    <m/>
    <m/>
    <m/>
    <m/>
    <m/>
    <m/>
    <m/>
    <m/>
    <m/>
    <m/>
    <m/>
    <m/>
    <m/>
    <m/>
    <m/>
    <m/>
    <m/>
    <m/>
  </r>
  <r>
    <x v="131"/>
    <x v="39"/>
    <x v="150"/>
    <m/>
    <m/>
    <m/>
    <m/>
    <m/>
    <m/>
    <m/>
    <m/>
    <m/>
    <m/>
    <m/>
    <m/>
    <m/>
    <m/>
    <m/>
    <m/>
    <m/>
    <m/>
    <m/>
    <m/>
    <m/>
    <m/>
  </r>
  <r>
    <x v="131"/>
    <x v="39"/>
    <x v="150"/>
    <m/>
    <m/>
    <m/>
    <m/>
    <m/>
    <m/>
    <m/>
    <m/>
    <m/>
    <m/>
    <m/>
    <m/>
    <m/>
    <m/>
    <m/>
    <m/>
    <m/>
    <m/>
    <m/>
    <m/>
    <m/>
    <m/>
  </r>
  <r>
    <x v="131"/>
    <x v="39"/>
    <x v="150"/>
    <m/>
    <m/>
    <m/>
    <m/>
    <m/>
    <m/>
    <m/>
    <m/>
    <m/>
    <m/>
    <m/>
    <m/>
    <m/>
    <m/>
    <m/>
    <m/>
    <m/>
    <m/>
    <m/>
    <m/>
    <m/>
    <m/>
  </r>
  <r>
    <x v="131"/>
    <x v="39"/>
    <x v="150"/>
    <m/>
    <m/>
    <m/>
    <m/>
    <m/>
    <m/>
    <m/>
    <m/>
    <m/>
    <m/>
    <m/>
    <m/>
    <m/>
    <m/>
    <m/>
    <m/>
    <m/>
    <m/>
    <m/>
    <m/>
    <m/>
    <m/>
  </r>
  <r>
    <x v="131"/>
    <x v="39"/>
    <x v="150"/>
    <m/>
    <m/>
    <m/>
    <m/>
    <m/>
    <m/>
    <m/>
    <m/>
    <m/>
    <m/>
    <m/>
    <m/>
    <m/>
    <m/>
    <m/>
    <m/>
    <m/>
    <m/>
    <m/>
    <m/>
    <m/>
    <m/>
  </r>
  <r>
    <x v="131"/>
    <x v="39"/>
    <x v="150"/>
    <m/>
    <m/>
    <m/>
    <m/>
    <m/>
    <m/>
    <m/>
    <m/>
    <m/>
    <m/>
    <m/>
    <m/>
    <m/>
    <m/>
    <m/>
    <m/>
    <m/>
    <m/>
    <m/>
    <m/>
    <m/>
    <m/>
  </r>
  <r>
    <x v="131"/>
    <x v="39"/>
    <x v="150"/>
    <m/>
    <m/>
    <m/>
    <m/>
    <m/>
    <m/>
    <m/>
    <m/>
    <m/>
    <m/>
    <m/>
    <m/>
    <m/>
    <m/>
    <m/>
    <m/>
    <m/>
    <m/>
    <m/>
    <m/>
    <m/>
    <m/>
  </r>
  <r>
    <x v="131"/>
    <x v="39"/>
    <x v="150"/>
    <m/>
    <m/>
    <m/>
    <m/>
    <m/>
    <m/>
    <m/>
    <m/>
    <m/>
    <m/>
    <m/>
    <m/>
    <m/>
    <m/>
    <m/>
    <m/>
    <m/>
    <m/>
    <m/>
    <m/>
    <m/>
    <m/>
  </r>
  <r>
    <x v="131"/>
    <x v="39"/>
    <x v="150"/>
    <m/>
    <m/>
    <m/>
    <m/>
    <m/>
    <m/>
    <m/>
    <m/>
    <m/>
    <m/>
    <m/>
    <m/>
    <m/>
    <m/>
    <m/>
    <m/>
    <m/>
    <m/>
    <m/>
    <m/>
    <m/>
    <m/>
  </r>
  <r>
    <x v="131"/>
    <x v="39"/>
    <x v="150"/>
    <m/>
    <m/>
    <m/>
    <m/>
    <m/>
    <m/>
    <m/>
    <m/>
    <m/>
    <m/>
    <m/>
    <m/>
    <m/>
    <m/>
    <m/>
    <m/>
    <m/>
    <m/>
    <m/>
    <m/>
    <m/>
    <m/>
  </r>
  <r>
    <x v="131"/>
    <x v="39"/>
    <x v="150"/>
    <m/>
    <m/>
    <m/>
    <m/>
    <m/>
    <m/>
    <m/>
    <m/>
    <m/>
    <m/>
    <m/>
    <m/>
    <m/>
    <m/>
    <m/>
    <m/>
    <m/>
    <m/>
    <m/>
    <m/>
    <m/>
    <m/>
  </r>
  <r>
    <x v="131"/>
    <x v="39"/>
    <x v="150"/>
    <m/>
    <m/>
    <m/>
    <m/>
    <m/>
    <m/>
    <m/>
    <m/>
    <m/>
    <m/>
    <m/>
    <m/>
    <m/>
    <m/>
    <m/>
    <m/>
    <m/>
    <m/>
    <m/>
    <m/>
    <m/>
    <m/>
  </r>
  <r>
    <x v="131"/>
    <x v="39"/>
    <x v="150"/>
    <m/>
    <m/>
    <m/>
    <m/>
    <m/>
    <m/>
    <m/>
    <m/>
    <m/>
    <m/>
    <m/>
    <m/>
    <m/>
    <m/>
    <m/>
    <m/>
    <m/>
    <m/>
    <m/>
    <m/>
    <m/>
    <m/>
  </r>
  <r>
    <x v="131"/>
    <x v="39"/>
    <x v="150"/>
    <m/>
    <m/>
    <m/>
    <m/>
    <m/>
    <m/>
    <m/>
    <m/>
    <m/>
    <m/>
    <m/>
    <m/>
    <m/>
    <m/>
    <m/>
    <m/>
    <m/>
    <m/>
    <m/>
    <m/>
    <m/>
    <m/>
  </r>
  <r>
    <x v="131"/>
    <x v="39"/>
    <x v="150"/>
    <m/>
    <m/>
    <m/>
    <m/>
    <m/>
    <m/>
    <m/>
    <m/>
    <m/>
    <m/>
    <m/>
    <m/>
    <m/>
    <m/>
    <m/>
    <m/>
    <m/>
    <m/>
    <m/>
    <m/>
    <m/>
    <m/>
  </r>
  <r>
    <x v="131"/>
    <x v="39"/>
    <x v="150"/>
    <m/>
    <m/>
    <m/>
    <m/>
    <m/>
    <m/>
    <m/>
    <m/>
    <m/>
    <m/>
    <m/>
    <m/>
    <m/>
    <m/>
    <m/>
    <m/>
    <m/>
    <m/>
    <m/>
    <m/>
    <m/>
    <m/>
  </r>
  <r>
    <x v="131"/>
    <x v="39"/>
    <x v="150"/>
    <m/>
    <m/>
    <m/>
    <m/>
    <m/>
    <m/>
    <m/>
    <m/>
    <m/>
    <m/>
    <m/>
    <m/>
    <m/>
    <m/>
    <m/>
    <m/>
    <m/>
    <m/>
    <m/>
    <m/>
    <m/>
    <m/>
  </r>
  <r>
    <x v="131"/>
    <x v="39"/>
    <x v="150"/>
    <m/>
    <m/>
    <m/>
    <m/>
    <m/>
    <m/>
    <m/>
    <m/>
    <m/>
    <m/>
    <m/>
    <m/>
    <m/>
    <m/>
    <m/>
    <m/>
    <m/>
    <m/>
    <m/>
    <m/>
    <m/>
    <m/>
  </r>
  <r>
    <x v="131"/>
    <x v="39"/>
    <x v="150"/>
    <m/>
    <m/>
    <m/>
    <m/>
    <m/>
    <m/>
    <m/>
    <m/>
    <m/>
    <m/>
    <m/>
    <m/>
    <m/>
    <m/>
    <m/>
    <m/>
    <m/>
    <m/>
    <m/>
    <m/>
    <m/>
    <m/>
  </r>
  <r>
    <x v="131"/>
    <x v="39"/>
    <x v="150"/>
    <m/>
    <m/>
    <m/>
    <m/>
    <m/>
    <m/>
    <m/>
    <m/>
    <m/>
    <m/>
    <m/>
    <m/>
    <m/>
    <m/>
    <m/>
    <m/>
    <m/>
    <m/>
    <m/>
    <m/>
    <m/>
    <m/>
  </r>
  <r>
    <x v="131"/>
    <x v="39"/>
    <x v="150"/>
    <m/>
    <m/>
    <m/>
    <m/>
    <m/>
    <m/>
    <m/>
    <m/>
    <m/>
    <m/>
    <m/>
    <m/>
    <m/>
    <m/>
    <m/>
    <m/>
    <m/>
    <m/>
    <m/>
    <m/>
    <m/>
    <m/>
  </r>
  <r>
    <x v="131"/>
    <x v="39"/>
    <x v="150"/>
    <m/>
    <m/>
    <m/>
    <m/>
    <m/>
    <m/>
    <m/>
    <m/>
    <m/>
    <m/>
    <m/>
    <m/>
    <m/>
    <m/>
    <m/>
    <m/>
    <m/>
    <m/>
    <m/>
    <m/>
    <m/>
    <m/>
  </r>
  <r>
    <x v="131"/>
    <x v="39"/>
    <x v="150"/>
    <m/>
    <m/>
    <m/>
    <m/>
    <m/>
    <m/>
    <m/>
    <m/>
    <m/>
    <m/>
    <m/>
    <m/>
    <m/>
    <m/>
    <m/>
    <m/>
    <m/>
    <m/>
    <m/>
    <m/>
    <m/>
    <m/>
  </r>
  <r>
    <x v="131"/>
    <x v="39"/>
    <x v="150"/>
    <m/>
    <m/>
    <m/>
    <m/>
    <m/>
    <m/>
    <m/>
    <m/>
    <m/>
    <m/>
    <m/>
    <m/>
    <m/>
    <m/>
    <m/>
    <m/>
    <m/>
    <m/>
    <m/>
    <m/>
    <m/>
    <m/>
  </r>
  <r>
    <x v="131"/>
    <x v="39"/>
    <x v="150"/>
    <m/>
    <m/>
    <m/>
    <m/>
    <m/>
    <m/>
    <m/>
    <m/>
    <m/>
    <m/>
    <m/>
    <m/>
    <m/>
    <m/>
    <m/>
    <m/>
    <m/>
    <m/>
    <m/>
    <m/>
    <m/>
    <m/>
  </r>
  <r>
    <x v="131"/>
    <x v="39"/>
    <x v="150"/>
    <m/>
    <m/>
    <m/>
    <m/>
    <m/>
    <m/>
    <m/>
    <m/>
    <m/>
    <m/>
    <m/>
    <m/>
    <m/>
    <m/>
    <m/>
    <m/>
    <m/>
    <m/>
    <m/>
    <m/>
    <m/>
    <m/>
  </r>
  <r>
    <x v="131"/>
    <x v="39"/>
    <x v="150"/>
    <m/>
    <m/>
    <m/>
    <m/>
    <m/>
    <m/>
    <m/>
    <m/>
    <m/>
    <m/>
    <m/>
    <m/>
    <m/>
    <m/>
    <m/>
    <m/>
    <m/>
    <m/>
    <m/>
    <m/>
    <m/>
    <m/>
  </r>
  <r>
    <x v="131"/>
    <x v="39"/>
    <x v="150"/>
    <m/>
    <m/>
    <m/>
    <m/>
    <m/>
    <m/>
    <m/>
    <m/>
    <m/>
    <m/>
    <m/>
    <m/>
    <m/>
    <m/>
    <m/>
    <m/>
    <m/>
    <m/>
    <m/>
    <m/>
    <m/>
    <m/>
  </r>
  <r>
    <x v="131"/>
    <x v="39"/>
    <x v="150"/>
    <m/>
    <m/>
    <m/>
    <m/>
    <m/>
    <m/>
    <m/>
    <m/>
    <m/>
    <m/>
    <m/>
    <m/>
    <m/>
    <m/>
    <m/>
    <m/>
    <m/>
    <m/>
    <m/>
    <m/>
    <m/>
    <m/>
  </r>
  <r>
    <x v="131"/>
    <x v="39"/>
    <x v="150"/>
    <m/>
    <m/>
    <m/>
    <m/>
    <m/>
    <m/>
    <m/>
    <m/>
    <m/>
    <m/>
    <m/>
    <m/>
    <m/>
    <m/>
    <m/>
    <m/>
    <m/>
    <m/>
    <m/>
    <m/>
    <m/>
    <m/>
  </r>
  <r>
    <x v="131"/>
    <x v="39"/>
    <x v="150"/>
    <m/>
    <m/>
    <m/>
    <m/>
    <m/>
    <m/>
    <m/>
    <m/>
    <m/>
    <m/>
    <m/>
    <m/>
    <m/>
    <m/>
    <m/>
    <m/>
    <m/>
    <m/>
    <m/>
    <m/>
    <m/>
    <m/>
  </r>
  <r>
    <x v="131"/>
    <x v="39"/>
    <x v="150"/>
    <m/>
    <m/>
    <m/>
    <m/>
    <m/>
    <m/>
    <m/>
    <m/>
    <m/>
    <m/>
    <m/>
    <m/>
    <m/>
    <m/>
    <m/>
    <m/>
    <m/>
    <m/>
    <m/>
    <m/>
    <m/>
    <m/>
  </r>
  <r>
    <x v="131"/>
    <x v="39"/>
    <x v="150"/>
    <m/>
    <m/>
    <m/>
    <m/>
    <m/>
    <m/>
    <m/>
    <m/>
    <m/>
    <m/>
    <m/>
    <m/>
    <m/>
    <m/>
    <m/>
    <m/>
    <m/>
    <m/>
    <m/>
    <m/>
    <m/>
    <m/>
  </r>
  <r>
    <x v="131"/>
    <x v="39"/>
    <x v="150"/>
    <m/>
    <m/>
    <m/>
    <m/>
    <m/>
    <m/>
    <m/>
    <m/>
    <m/>
    <m/>
    <m/>
    <m/>
    <m/>
    <m/>
    <m/>
    <m/>
    <m/>
    <m/>
    <m/>
    <m/>
    <m/>
    <m/>
  </r>
  <r>
    <x v="131"/>
    <x v="39"/>
    <x v="150"/>
    <m/>
    <m/>
    <m/>
    <m/>
    <m/>
    <m/>
    <m/>
    <m/>
    <m/>
    <m/>
    <m/>
    <m/>
    <m/>
    <m/>
    <m/>
    <m/>
    <m/>
    <m/>
    <m/>
    <m/>
    <m/>
    <m/>
  </r>
  <r>
    <x v="131"/>
    <x v="39"/>
    <x v="150"/>
    <m/>
    <m/>
    <m/>
    <m/>
    <m/>
    <m/>
    <m/>
    <m/>
    <m/>
    <m/>
    <m/>
    <m/>
    <m/>
    <m/>
    <m/>
    <m/>
    <m/>
    <m/>
    <m/>
    <m/>
    <m/>
    <m/>
  </r>
  <r>
    <x v="131"/>
    <x v="39"/>
    <x v="150"/>
    <m/>
    <m/>
    <m/>
    <m/>
    <m/>
    <m/>
    <m/>
    <m/>
    <m/>
    <m/>
    <m/>
    <m/>
    <m/>
    <m/>
    <m/>
    <m/>
    <m/>
    <m/>
    <m/>
    <m/>
    <m/>
    <m/>
  </r>
  <r>
    <x v="131"/>
    <x v="39"/>
    <x v="150"/>
    <m/>
    <m/>
    <m/>
    <m/>
    <m/>
    <m/>
    <m/>
    <m/>
    <m/>
    <m/>
    <m/>
    <m/>
    <m/>
    <m/>
    <m/>
    <m/>
    <m/>
    <m/>
    <m/>
    <m/>
    <m/>
    <m/>
  </r>
  <r>
    <x v="131"/>
    <x v="39"/>
    <x v="150"/>
    <m/>
    <m/>
    <m/>
    <m/>
    <m/>
    <m/>
    <m/>
    <m/>
    <m/>
    <m/>
    <m/>
    <m/>
    <m/>
    <m/>
    <m/>
    <m/>
    <m/>
    <m/>
    <m/>
    <m/>
    <m/>
    <m/>
  </r>
  <r>
    <x v="131"/>
    <x v="39"/>
    <x v="150"/>
    <m/>
    <m/>
    <m/>
    <m/>
    <m/>
    <m/>
    <m/>
    <m/>
    <m/>
    <m/>
    <m/>
    <m/>
    <m/>
    <m/>
    <m/>
    <m/>
    <m/>
    <m/>
    <m/>
    <m/>
    <m/>
    <m/>
  </r>
  <r>
    <x v="131"/>
    <x v="39"/>
    <x v="150"/>
    <m/>
    <m/>
    <m/>
    <m/>
    <m/>
    <m/>
    <m/>
    <m/>
    <m/>
    <m/>
    <m/>
    <m/>
    <m/>
    <m/>
    <m/>
    <m/>
    <m/>
    <m/>
    <m/>
    <m/>
    <m/>
    <m/>
  </r>
  <r>
    <x v="131"/>
    <x v="39"/>
    <x v="150"/>
    <m/>
    <m/>
    <m/>
    <m/>
    <m/>
    <m/>
    <m/>
    <m/>
    <m/>
    <m/>
    <m/>
    <m/>
    <m/>
    <m/>
    <m/>
    <m/>
    <m/>
    <m/>
    <m/>
    <m/>
    <m/>
    <m/>
  </r>
  <r>
    <x v="131"/>
    <x v="39"/>
    <x v="150"/>
    <m/>
    <m/>
    <m/>
    <m/>
    <m/>
    <m/>
    <m/>
    <m/>
    <m/>
    <m/>
    <m/>
    <m/>
    <m/>
    <m/>
    <m/>
    <m/>
    <m/>
    <m/>
    <m/>
    <m/>
    <m/>
    <m/>
  </r>
  <r>
    <x v="131"/>
    <x v="39"/>
    <x v="150"/>
    <m/>
    <m/>
    <m/>
    <m/>
    <m/>
    <m/>
    <m/>
    <m/>
    <m/>
    <m/>
    <m/>
    <m/>
    <m/>
    <m/>
    <m/>
    <m/>
    <m/>
    <m/>
    <m/>
    <m/>
    <m/>
    <m/>
  </r>
  <r>
    <x v="131"/>
    <x v="39"/>
    <x v="150"/>
    <m/>
    <m/>
    <m/>
    <m/>
    <m/>
    <m/>
    <m/>
    <m/>
    <m/>
    <m/>
    <m/>
    <m/>
    <m/>
    <m/>
    <m/>
    <m/>
    <m/>
    <m/>
    <m/>
    <m/>
    <m/>
    <m/>
  </r>
  <r>
    <x v="131"/>
    <x v="39"/>
    <x v="150"/>
    <m/>
    <m/>
    <m/>
    <m/>
    <m/>
    <m/>
    <m/>
    <m/>
    <m/>
    <m/>
    <m/>
    <m/>
    <m/>
    <m/>
    <m/>
    <m/>
    <m/>
    <m/>
    <m/>
    <m/>
    <m/>
    <m/>
  </r>
  <r>
    <x v="131"/>
    <x v="39"/>
    <x v="150"/>
    <m/>
    <m/>
    <m/>
    <m/>
    <m/>
    <m/>
    <m/>
    <m/>
    <m/>
    <m/>
    <m/>
    <m/>
    <m/>
    <m/>
    <m/>
    <m/>
    <m/>
    <m/>
    <m/>
    <m/>
    <m/>
    <m/>
  </r>
  <r>
    <x v="131"/>
    <x v="39"/>
    <x v="150"/>
    <m/>
    <m/>
    <m/>
    <m/>
    <m/>
    <m/>
    <m/>
    <m/>
    <m/>
    <m/>
    <m/>
    <m/>
    <m/>
    <m/>
    <m/>
    <m/>
    <m/>
    <m/>
    <m/>
    <m/>
    <m/>
    <m/>
  </r>
  <r>
    <x v="131"/>
    <x v="39"/>
    <x v="150"/>
    <m/>
    <m/>
    <m/>
    <m/>
    <m/>
    <m/>
    <m/>
    <m/>
    <m/>
    <m/>
    <m/>
    <m/>
    <m/>
    <m/>
    <m/>
    <m/>
    <m/>
    <m/>
    <m/>
    <m/>
    <m/>
    <m/>
  </r>
  <r>
    <x v="131"/>
    <x v="39"/>
    <x v="150"/>
    <m/>
    <m/>
    <m/>
    <m/>
    <m/>
    <m/>
    <m/>
    <m/>
    <m/>
    <m/>
    <m/>
    <m/>
    <m/>
    <m/>
    <m/>
    <m/>
    <m/>
    <m/>
    <m/>
    <m/>
    <m/>
    <m/>
  </r>
  <r>
    <x v="131"/>
    <x v="39"/>
    <x v="150"/>
    <m/>
    <m/>
    <m/>
    <m/>
    <m/>
    <m/>
    <m/>
    <m/>
    <m/>
    <m/>
    <m/>
    <m/>
    <m/>
    <m/>
    <m/>
    <m/>
    <m/>
    <m/>
    <m/>
    <m/>
    <m/>
    <m/>
  </r>
  <r>
    <x v="131"/>
    <x v="39"/>
    <x v="150"/>
    <m/>
    <m/>
    <m/>
    <m/>
    <m/>
    <m/>
    <m/>
    <m/>
    <m/>
    <m/>
    <m/>
    <m/>
    <m/>
    <m/>
    <m/>
    <m/>
    <m/>
    <m/>
    <m/>
    <m/>
    <m/>
    <m/>
  </r>
  <r>
    <x v="131"/>
    <x v="39"/>
    <x v="150"/>
    <m/>
    <m/>
    <m/>
    <m/>
    <m/>
    <m/>
    <m/>
    <m/>
    <m/>
    <m/>
    <m/>
    <m/>
    <m/>
    <m/>
    <m/>
    <m/>
    <m/>
    <m/>
    <m/>
    <m/>
    <m/>
    <m/>
  </r>
  <r>
    <x v="131"/>
    <x v="39"/>
    <x v="150"/>
    <m/>
    <m/>
    <m/>
    <m/>
    <m/>
    <m/>
    <m/>
    <m/>
    <m/>
    <m/>
    <m/>
    <m/>
    <m/>
    <m/>
    <m/>
    <m/>
    <m/>
    <m/>
    <m/>
    <m/>
    <m/>
    <m/>
  </r>
  <r>
    <x v="131"/>
    <x v="39"/>
    <x v="150"/>
    <m/>
    <m/>
    <m/>
    <m/>
    <m/>
    <m/>
    <m/>
    <m/>
    <m/>
    <m/>
    <m/>
    <m/>
    <m/>
    <m/>
    <m/>
    <m/>
    <m/>
    <m/>
    <m/>
    <m/>
    <m/>
    <m/>
  </r>
  <r>
    <x v="131"/>
    <x v="39"/>
    <x v="150"/>
    <m/>
    <m/>
    <m/>
    <m/>
    <m/>
    <m/>
    <m/>
    <m/>
    <m/>
    <m/>
    <m/>
    <m/>
    <m/>
    <m/>
    <m/>
    <m/>
    <m/>
    <m/>
    <m/>
    <m/>
    <m/>
    <m/>
  </r>
  <r>
    <x v="131"/>
    <x v="39"/>
    <x v="150"/>
    <m/>
    <m/>
    <m/>
    <m/>
    <m/>
    <m/>
    <m/>
    <m/>
    <m/>
    <m/>
    <m/>
    <m/>
    <m/>
    <m/>
    <m/>
    <m/>
    <m/>
    <m/>
    <m/>
    <m/>
    <m/>
    <m/>
  </r>
  <r>
    <x v="131"/>
    <x v="39"/>
    <x v="150"/>
    <m/>
    <m/>
    <m/>
    <m/>
    <m/>
    <m/>
    <m/>
    <m/>
    <m/>
    <m/>
    <m/>
    <m/>
    <m/>
    <m/>
    <m/>
    <m/>
    <m/>
    <m/>
    <m/>
    <m/>
    <m/>
    <m/>
  </r>
  <r>
    <x v="131"/>
    <x v="39"/>
    <x v="150"/>
    <m/>
    <m/>
    <m/>
    <m/>
    <m/>
    <m/>
    <m/>
    <m/>
    <m/>
    <m/>
    <m/>
    <m/>
    <m/>
    <m/>
    <m/>
    <m/>
    <m/>
    <m/>
    <m/>
    <m/>
    <m/>
    <m/>
  </r>
  <r>
    <x v="131"/>
    <x v="39"/>
    <x v="150"/>
    <m/>
    <m/>
    <m/>
    <m/>
    <m/>
    <m/>
    <m/>
    <m/>
    <m/>
    <m/>
    <m/>
    <m/>
    <m/>
    <m/>
    <m/>
    <m/>
    <m/>
    <m/>
    <m/>
    <m/>
    <m/>
    <m/>
  </r>
  <r>
    <x v="131"/>
    <x v="39"/>
    <x v="150"/>
    <m/>
    <m/>
    <m/>
    <m/>
    <m/>
    <m/>
    <m/>
    <m/>
    <m/>
    <m/>
    <m/>
    <m/>
    <m/>
    <m/>
    <m/>
    <m/>
    <m/>
    <m/>
    <m/>
    <m/>
    <m/>
    <m/>
  </r>
  <r>
    <x v="131"/>
    <x v="39"/>
    <x v="150"/>
    <m/>
    <m/>
    <m/>
    <m/>
    <m/>
    <m/>
    <m/>
    <m/>
    <m/>
    <m/>
    <m/>
    <m/>
    <m/>
    <m/>
    <m/>
    <m/>
    <m/>
    <m/>
    <m/>
    <m/>
    <m/>
    <m/>
  </r>
  <r>
    <x v="131"/>
    <x v="39"/>
    <x v="150"/>
    <m/>
    <m/>
    <m/>
    <m/>
    <m/>
    <m/>
    <m/>
    <m/>
    <m/>
    <m/>
    <m/>
    <m/>
    <m/>
    <m/>
    <m/>
    <m/>
    <m/>
    <m/>
    <m/>
    <m/>
    <m/>
    <m/>
  </r>
  <r>
    <x v="131"/>
    <x v="39"/>
    <x v="150"/>
    <m/>
    <m/>
    <m/>
    <m/>
    <m/>
    <m/>
    <m/>
    <m/>
    <m/>
    <m/>
    <m/>
    <m/>
    <m/>
    <m/>
    <m/>
    <m/>
    <m/>
    <m/>
    <m/>
    <m/>
    <m/>
    <m/>
  </r>
  <r>
    <x v="131"/>
    <x v="39"/>
    <x v="150"/>
    <m/>
    <m/>
    <m/>
    <m/>
    <m/>
    <m/>
    <m/>
    <m/>
    <m/>
    <m/>
    <m/>
    <m/>
    <m/>
    <m/>
    <m/>
    <m/>
    <m/>
    <m/>
    <m/>
    <m/>
    <m/>
    <m/>
  </r>
  <r>
    <x v="131"/>
    <x v="39"/>
    <x v="150"/>
    <m/>
    <m/>
    <m/>
    <m/>
    <m/>
    <m/>
    <m/>
    <m/>
    <m/>
    <m/>
    <m/>
    <m/>
    <m/>
    <m/>
    <m/>
    <m/>
    <m/>
    <m/>
    <m/>
    <m/>
    <m/>
    <m/>
  </r>
  <r>
    <x v="131"/>
    <x v="39"/>
    <x v="150"/>
    <m/>
    <m/>
    <m/>
    <m/>
    <m/>
    <m/>
    <m/>
    <m/>
    <m/>
    <m/>
    <m/>
    <m/>
    <m/>
    <m/>
    <m/>
    <m/>
    <m/>
    <m/>
    <m/>
    <m/>
    <m/>
    <m/>
  </r>
  <r>
    <x v="131"/>
    <x v="39"/>
    <x v="150"/>
    <m/>
    <m/>
    <m/>
    <m/>
    <m/>
    <m/>
    <m/>
    <m/>
    <m/>
    <m/>
    <m/>
    <m/>
    <m/>
    <m/>
    <m/>
    <m/>
    <m/>
    <m/>
    <m/>
    <m/>
    <m/>
    <m/>
  </r>
  <r>
    <x v="131"/>
    <x v="39"/>
    <x v="150"/>
    <m/>
    <m/>
    <m/>
    <m/>
    <m/>
    <m/>
    <m/>
    <m/>
    <m/>
    <m/>
    <m/>
    <m/>
    <m/>
    <m/>
    <m/>
    <m/>
    <m/>
    <m/>
    <m/>
    <m/>
    <m/>
    <m/>
  </r>
  <r>
    <x v="131"/>
    <x v="39"/>
    <x v="150"/>
    <m/>
    <m/>
    <m/>
    <m/>
    <m/>
    <m/>
    <m/>
    <m/>
    <m/>
    <m/>
    <m/>
    <m/>
    <m/>
    <m/>
    <m/>
    <m/>
    <m/>
    <m/>
    <m/>
    <m/>
    <m/>
    <m/>
  </r>
  <r>
    <x v="131"/>
    <x v="39"/>
    <x v="150"/>
    <m/>
    <m/>
    <m/>
    <m/>
    <m/>
    <m/>
    <m/>
    <m/>
    <m/>
    <m/>
    <m/>
    <m/>
    <m/>
    <m/>
    <m/>
    <m/>
    <m/>
    <m/>
    <m/>
    <m/>
    <m/>
    <m/>
  </r>
  <r>
    <x v="131"/>
    <x v="39"/>
    <x v="150"/>
    <m/>
    <m/>
    <m/>
    <m/>
    <m/>
    <m/>
    <m/>
    <m/>
    <m/>
    <m/>
    <m/>
    <m/>
    <m/>
    <m/>
    <m/>
    <m/>
    <m/>
    <m/>
    <m/>
    <m/>
    <m/>
    <m/>
  </r>
  <r>
    <x v="131"/>
    <x v="39"/>
    <x v="150"/>
    <m/>
    <m/>
    <m/>
    <m/>
    <m/>
    <m/>
    <m/>
    <m/>
    <m/>
    <m/>
    <m/>
    <m/>
    <m/>
    <m/>
    <m/>
    <m/>
    <m/>
    <m/>
    <m/>
    <m/>
    <m/>
    <m/>
  </r>
  <r>
    <x v="131"/>
    <x v="39"/>
    <x v="150"/>
    <m/>
    <m/>
    <m/>
    <m/>
    <m/>
    <m/>
    <m/>
    <m/>
    <m/>
    <m/>
    <m/>
    <m/>
    <m/>
    <m/>
    <m/>
    <m/>
    <m/>
    <m/>
    <m/>
    <m/>
    <m/>
    <m/>
  </r>
  <r>
    <x v="131"/>
    <x v="39"/>
    <x v="150"/>
    <m/>
    <m/>
    <m/>
    <m/>
    <m/>
    <m/>
    <m/>
    <m/>
    <m/>
    <m/>
    <m/>
    <m/>
    <m/>
    <m/>
    <m/>
    <m/>
    <m/>
    <m/>
    <m/>
    <m/>
    <m/>
    <m/>
  </r>
  <r>
    <x v="131"/>
    <x v="39"/>
    <x v="150"/>
    <m/>
    <m/>
    <m/>
    <m/>
    <m/>
    <m/>
    <m/>
    <m/>
    <m/>
    <m/>
    <m/>
    <m/>
    <m/>
    <m/>
    <m/>
    <m/>
    <m/>
    <m/>
    <m/>
    <m/>
    <m/>
    <m/>
  </r>
  <r>
    <x v="131"/>
    <x v="39"/>
    <x v="150"/>
    <m/>
    <m/>
    <m/>
    <m/>
    <m/>
    <m/>
    <m/>
    <m/>
    <m/>
    <m/>
    <m/>
    <m/>
    <m/>
    <m/>
    <m/>
    <m/>
    <m/>
    <m/>
    <m/>
    <m/>
    <m/>
    <m/>
  </r>
  <r>
    <x v="131"/>
    <x v="39"/>
    <x v="150"/>
    <m/>
    <m/>
    <m/>
    <m/>
    <m/>
    <m/>
    <m/>
    <m/>
    <m/>
    <m/>
    <m/>
    <m/>
    <m/>
    <m/>
    <m/>
    <m/>
    <m/>
    <m/>
    <m/>
    <m/>
    <m/>
    <m/>
  </r>
  <r>
    <x v="131"/>
    <x v="39"/>
    <x v="150"/>
    <m/>
    <m/>
    <m/>
    <m/>
    <m/>
    <m/>
    <m/>
    <m/>
    <m/>
    <m/>
    <m/>
    <m/>
    <m/>
    <m/>
    <m/>
    <m/>
    <m/>
    <m/>
    <m/>
    <m/>
    <m/>
    <m/>
  </r>
  <r>
    <x v="131"/>
    <x v="39"/>
    <x v="150"/>
    <m/>
    <m/>
    <m/>
    <m/>
    <m/>
    <m/>
    <m/>
    <m/>
    <m/>
    <m/>
    <m/>
    <m/>
    <m/>
    <m/>
    <m/>
    <m/>
    <m/>
    <m/>
    <m/>
    <m/>
    <m/>
    <m/>
  </r>
  <r>
    <x v="131"/>
    <x v="39"/>
    <x v="150"/>
    <m/>
    <m/>
    <m/>
    <m/>
    <m/>
    <m/>
    <m/>
    <m/>
    <m/>
    <m/>
    <m/>
    <m/>
    <m/>
    <m/>
    <m/>
    <m/>
    <m/>
    <m/>
    <m/>
    <m/>
    <m/>
    <m/>
  </r>
  <r>
    <x v="131"/>
    <x v="39"/>
    <x v="150"/>
    <m/>
    <m/>
    <m/>
    <m/>
    <m/>
    <m/>
    <m/>
    <m/>
    <m/>
    <m/>
    <m/>
    <m/>
    <m/>
    <m/>
    <m/>
    <m/>
    <m/>
    <m/>
    <m/>
    <m/>
    <m/>
    <m/>
  </r>
  <r>
    <x v="131"/>
    <x v="39"/>
    <x v="150"/>
    <m/>
    <m/>
    <m/>
    <m/>
    <m/>
    <m/>
    <m/>
    <m/>
    <m/>
    <m/>
    <m/>
    <m/>
    <m/>
    <m/>
    <m/>
    <m/>
    <m/>
    <m/>
    <m/>
    <m/>
    <m/>
    <m/>
  </r>
  <r>
    <x v="131"/>
    <x v="39"/>
    <x v="150"/>
    <m/>
    <m/>
    <m/>
    <m/>
    <m/>
    <m/>
    <m/>
    <m/>
    <m/>
    <m/>
    <m/>
    <m/>
    <m/>
    <m/>
    <m/>
    <m/>
    <m/>
    <m/>
    <m/>
    <m/>
    <m/>
    <m/>
  </r>
  <r>
    <x v="131"/>
    <x v="39"/>
    <x v="150"/>
    <m/>
    <m/>
    <m/>
    <m/>
    <m/>
    <m/>
    <m/>
    <m/>
    <m/>
    <m/>
    <m/>
    <m/>
    <m/>
    <m/>
    <m/>
    <m/>
    <m/>
    <m/>
    <m/>
    <m/>
    <m/>
    <m/>
  </r>
  <r>
    <x v="131"/>
    <x v="39"/>
    <x v="150"/>
    <m/>
    <m/>
    <m/>
    <m/>
    <m/>
    <m/>
    <m/>
    <m/>
    <m/>
    <m/>
    <m/>
    <m/>
    <m/>
    <m/>
    <m/>
    <m/>
    <m/>
    <m/>
    <m/>
    <m/>
    <m/>
    <m/>
  </r>
  <r>
    <x v="131"/>
    <x v="39"/>
    <x v="150"/>
    <m/>
    <m/>
    <m/>
    <m/>
    <m/>
    <m/>
    <m/>
    <m/>
    <m/>
    <m/>
    <m/>
    <m/>
    <m/>
    <m/>
    <m/>
    <m/>
    <m/>
    <m/>
    <m/>
    <m/>
    <m/>
    <m/>
  </r>
  <r>
    <x v="131"/>
    <x v="39"/>
    <x v="150"/>
    <m/>
    <m/>
    <m/>
    <m/>
    <m/>
    <m/>
    <m/>
    <m/>
    <m/>
    <m/>
    <m/>
    <m/>
    <m/>
    <m/>
    <m/>
    <m/>
    <m/>
    <m/>
    <m/>
    <m/>
    <m/>
    <m/>
  </r>
  <r>
    <x v="131"/>
    <x v="39"/>
    <x v="150"/>
    <m/>
    <m/>
    <m/>
    <m/>
    <m/>
    <m/>
    <m/>
    <m/>
    <m/>
    <m/>
    <m/>
    <m/>
    <m/>
    <m/>
    <m/>
    <m/>
    <m/>
    <m/>
    <m/>
    <m/>
    <m/>
    <m/>
  </r>
  <r>
    <x v="131"/>
    <x v="39"/>
    <x v="150"/>
    <m/>
    <m/>
    <m/>
    <m/>
    <m/>
    <m/>
    <m/>
    <m/>
    <m/>
    <m/>
    <m/>
    <m/>
    <m/>
    <m/>
    <m/>
    <m/>
    <m/>
    <m/>
    <m/>
    <m/>
    <m/>
    <m/>
  </r>
  <r>
    <x v="131"/>
    <x v="39"/>
    <x v="150"/>
    <m/>
    <m/>
    <m/>
    <m/>
    <m/>
    <m/>
    <m/>
    <m/>
    <m/>
    <m/>
    <m/>
    <m/>
    <m/>
    <m/>
    <m/>
    <m/>
    <m/>
    <m/>
    <m/>
    <m/>
    <m/>
    <m/>
  </r>
  <r>
    <x v="131"/>
    <x v="39"/>
    <x v="150"/>
    <m/>
    <m/>
    <m/>
    <m/>
    <m/>
    <m/>
    <m/>
    <m/>
    <m/>
    <m/>
    <m/>
    <m/>
    <m/>
    <m/>
    <m/>
    <m/>
    <m/>
    <m/>
    <m/>
    <m/>
    <m/>
    <m/>
  </r>
  <r>
    <x v="131"/>
    <x v="39"/>
    <x v="150"/>
    <m/>
    <m/>
    <m/>
    <m/>
    <m/>
    <m/>
    <m/>
    <m/>
    <m/>
    <m/>
    <m/>
    <m/>
    <m/>
    <m/>
    <m/>
    <m/>
    <m/>
    <m/>
    <m/>
    <m/>
    <m/>
    <m/>
  </r>
  <r>
    <x v="131"/>
    <x v="39"/>
    <x v="150"/>
    <m/>
    <m/>
    <m/>
    <m/>
    <m/>
    <m/>
    <m/>
    <m/>
    <m/>
    <m/>
    <m/>
    <m/>
    <m/>
    <m/>
    <m/>
    <m/>
    <m/>
    <m/>
    <m/>
    <m/>
    <m/>
    <m/>
  </r>
  <r>
    <x v="131"/>
    <x v="39"/>
    <x v="150"/>
    <m/>
    <m/>
    <m/>
    <m/>
    <m/>
    <m/>
    <m/>
    <m/>
    <m/>
    <m/>
    <m/>
    <m/>
    <m/>
    <m/>
    <m/>
    <m/>
    <m/>
    <m/>
    <m/>
    <m/>
    <m/>
    <m/>
  </r>
  <r>
    <x v="131"/>
    <x v="39"/>
    <x v="150"/>
    <m/>
    <m/>
    <m/>
    <m/>
    <m/>
    <m/>
    <m/>
    <m/>
    <m/>
    <m/>
    <m/>
    <m/>
    <m/>
    <m/>
    <m/>
    <m/>
    <m/>
    <m/>
    <m/>
    <m/>
    <m/>
    <m/>
  </r>
  <r>
    <x v="131"/>
    <x v="39"/>
    <x v="150"/>
    <m/>
    <m/>
    <m/>
    <m/>
    <m/>
    <m/>
    <m/>
    <m/>
    <m/>
    <m/>
    <m/>
    <m/>
    <m/>
    <m/>
    <m/>
    <m/>
    <m/>
    <m/>
    <m/>
    <m/>
    <m/>
    <m/>
  </r>
  <r>
    <x v="131"/>
    <x v="39"/>
    <x v="150"/>
    <m/>
    <m/>
    <m/>
    <m/>
    <m/>
    <m/>
    <m/>
    <m/>
    <m/>
    <m/>
    <m/>
    <m/>
    <m/>
    <m/>
    <m/>
    <m/>
    <m/>
    <m/>
    <m/>
    <m/>
    <m/>
    <m/>
  </r>
  <r>
    <x v="131"/>
    <x v="39"/>
    <x v="150"/>
    <m/>
    <m/>
    <m/>
    <m/>
    <m/>
    <m/>
    <m/>
    <m/>
    <m/>
    <m/>
    <m/>
    <m/>
    <m/>
    <m/>
    <m/>
    <m/>
    <m/>
    <m/>
    <m/>
    <m/>
    <m/>
    <m/>
  </r>
  <r>
    <x v="131"/>
    <x v="39"/>
    <x v="150"/>
    <m/>
    <m/>
    <m/>
    <m/>
    <m/>
    <m/>
    <m/>
    <m/>
    <m/>
    <m/>
    <m/>
    <m/>
    <m/>
    <m/>
    <m/>
    <m/>
    <m/>
    <m/>
    <m/>
    <m/>
    <m/>
    <m/>
  </r>
  <r>
    <x v="131"/>
    <x v="39"/>
    <x v="150"/>
    <m/>
    <m/>
    <m/>
    <m/>
    <m/>
    <m/>
    <m/>
    <m/>
    <m/>
    <m/>
    <m/>
    <m/>
    <m/>
    <m/>
    <m/>
    <m/>
    <m/>
    <m/>
    <m/>
    <m/>
    <m/>
    <m/>
  </r>
  <r>
    <x v="131"/>
    <x v="39"/>
    <x v="150"/>
    <m/>
    <m/>
    <m/>
    <m/>
    <m/>
    <m/>
    <m/>
    <m/>
    <m/>
    <m/>
    <m/>
    <m/>
    <m/>
    <m/>
    <m/>
    <m/>
    <m/>
    <m/>
    <m/>
    <m/>
    <m/>
    <m/>
  </r>
  <r>
    <x v="131"/>
    <x v="39"/>
    <x v="150"/>
    <m/>
    <m/>
    <m/>
    <m/>
    <m/>
    <m/>
    <m/>
    <m/>
    <m/>
    <m/>
    <m/>
    <m/>
    <m/>
    <m/>
    <m/>
    <m/>
    <m/>
    <m/>
    <m/>
    <m/>
    <m/>
    <m/>
  </r>
  <r>
    <x v="131"/>
    <x v="39"/>
    <x v="150"/>
    <m/>
    <m/>
    <m/>
    <m/>
    <m/>
    <m/>
    <m/>
    <m/>
    <m/>
    <m/>
    <m/>
    <m/>
    <m/>
    <m/>
    <m/>
    <m/>
    <m/>
    <m/>
    <m/>
    <m/>
    <m/>
    <m/>
  </r>
  <r>
    <x v="131"/>
    <x v="39"/>
    <x v="150"/>
    <m/>
    <m/>
    <m/>
    <m/>
    <m/>
    <m/>
    <m/>
    <m/>
    <m/>
    <m/>
    <m/>
    <m/>
    <m/>
    <m/>
    <m/>
    <m/>
    <m/>
    <m/>
    <m/>
    <m/>
    <m/>
    <m/>
  </r>
  <r>
    <x v="131"/>
    <x v="39"/>
    <x v="150"/>
    <m/>
    <m/>
    <m/>
    <m/>
    <m/>
    <m/>
    <m/>
    <m/>
    <m/>
    <m/>
    <m/>
    <m/>
    <m/>
    <m/>
    <m/>
    <m/>
    <m/>
    <m/>
    <m/>
    <m/>
    <m/>
    <m/>
  </r>
  <r>
    <x v="131"/>
    <x v="39"/>
    <x v="150"/>
    <m/>
    <m/>
    <m/>
    <m/>
    <m/>
    <m/>
    <m/>
    <m/>
    <m/>
    <m/>
    <m/>
    <m/>
    <m/>
    <m/>
    <m/>
    <m/>
    <m/>
    <m/>
    <m/>
    <m/>
    <m/>
    <m/>
  </r>
  <r>
    <x v="131"/>
    <x v="39"/>
    <x v="150"/>
    <m/>
    <m/>
    <m/>
    <m/>
    <m/>
    <m/>
    <m/>
    <m/>
    <m/>
    <m/>
    <m/>
    <m/>
    <m/>
    <m/>
    <m/>
    <m/>
    <m/>
    <m/>
    <m/>
    <m/>
    <m/>
    <m/>
  </r>
  <r>
    <x v="131"/>
    <x v="39"/>
    <x v="150"/>
    <m/>
    <m/>
    <m/>
    <m/>
    <m/>
    <m/>
    <m/>
    <m/>
    <m/>
    <m/>
    <m/>
    <m/>
    <m/>
    <m/>
    <m/>
    <m/>
    <m/>
    <m/>
    <m/>
    <m/>
    <m/>
    <m/>
  </r>
  <r>
    <x v="131"/>
    <x v="39"/>
    <x v="150"/>
    <m/>
    <m/>
    <m/>
    <m/>
    <m/>
    <m/>
    <m/>
    <m/>
    <m/>
    <m/>
    <m/>
    <m/>
    <m/>
    <m/>
    <m/>
    <m/>
    <m/>
    <m/>
    <m/>
    <m/>
    <m/>
    <m/>
  </r>
  <r>
    <x v="131"/>
    <x v="39"/>
    <x v="150"/>
    <m/>
    <m/>
    <m/>
    <m/>
    <m/>
    <m/>
    <m/>
    <m/>
    <m/>
    <m/>
    <m/>
    <m/>
    <m/>
    <m/>
    <m/>
    <m/>
    <m/>
    <m/>
    <m/>
    <m/>
    <m/>
    <m/>
  </r>
  <r>
    <x v="131"/>
    <x v="39"/>
    <x v="150"/>
    <m/>
    <m/>
    <m/>
    <m/>
    <m/>
    <m/>
    <m/>
    <m/>
    <m/>
    <m/>
    <m/>
    <m/>
    <m/>
    <m/>
    <m/>
    <m/>
    <m/>
    <m/>
    <m/>
    <m/>
    <m/>
    <m/>
  </r>
  <r>
    <x v="131"/>
    <x v="39"/>
    <x v="150"/>
    <m/>
    <m/>
    <m/>
    <m/>
    <m/>
    <m/>
    <m/>
    <m/>
    <m/>
    <m/>
    <m/>
    <m/>
    <m/>
    <m/>
    <m/>
    <m/>
    <m/>
    <m/>
    <m/>
    <m/>
    <m/>
    <m/>
  </r>
  <r>
    <x v="131"/>
    <x v="39"/>
    <x v="150"/>
    <m/>
    <m/>
    <m/>
    <m/>
    <m/>
    <m/>
    <m/>
    <m/>
    <m/>
    <m/>
    <m/>
    <m/>
    <m/>
    <m/>
    <m/>
    <m/>
    <m/>
    <m/>
    <m/>
    <m/>
    <m/>
    <m/>
  </r>
  <r>
    <x v="131"/>
    <x v="39"/>
    <x v="150"/>
    <m/>
    <m/>
    <m/>
    <m/>
    <m/>
    <m/>
    <m/>
    <m/>
    <m/>
    <m/>
    <m/>
    <m/>
    <m/>
    <m/>
    <m/>
    <m/>
    <m/>
    <m/>
    <m/>
    <m/>
    <m/>
    <m/>
  </r>
  <r>
    <x v="131"/>
    <x v="39"/>
    <x v="150"/>
    <m/>
    <m/>
    <m/>
    <m/>
    <m/>
    <m/>
    <m/>
    <m/>
    <m/>
    <m/>
    <m/>
    <m/>
    <m/>
    <m/>
    <m/>
    <m/>
    <m/>
    <m/>
    <m/>
    <m/>
    <m/>
    <m/>
  </r>
  <r>
    <x v="131"/>
    <x v="39"/>
    <x v="150"/>
    <m/>
    <m/>
    <m/>
    <m/>
    <m/>
    <m/>
    <m/>
    <m/>
    <m/>
    <m/>
    <m/>
    <m/>
    <m/>
    <m/>
    <m/>
    <m/>
    <m/>
    <m/>
    <m/>
    <m/>
    <m/>
    <m/>
  </r>
  <r>
    <x v="131"/>
    <x v="39"/>
    <x v="150"/>
    <m/>
    <m/>
    <m/>
    <m/>
    <m/>
    <m/>
    <m/>
    <m/>
    <m/>
    <m/>
    <m/>
    <m/>
    <m/>
    <m/>
    <m/>
    <m/>
    <m/>
    <m/>
    <m/>
    <m/>
    <m/>
    <m/>
  </r>
  <r>
    <x v="131"/>
    <x v="39"/>
    <x v="150"/>
    <m/>
    <m/>
    <m/>
    <m/>
    <m/>
    <m/>
    <m/>
    <m/>
    <m/>
    <m/>
    <m/>
    <m/>
    <m/>
    <m/>
    <m/>
    <m/>
    <m/>
    <m/>
    <m/>
    <m/>
    <m/>
    <m/>
  </r>
  <r>
    <x v="131"/>
    <x v="39"/>
    <x v="150"/>
    <m/>
    <m/>
    <m/>
    <m/>
    <m/>
    <m/>
    <m/>
    <m/>
    <m/>
    <m/>
    <m/>
    <m/>
    <m/>
    <m/>
    <m/>
    <m/>
    <m/>
    <m/>
    <m/>
    <m/>
    <m/>
    <m/>
  </r>
  <r>
    <x v="131"/>
    <x v="39"/>
    <x v="150"/>
    <m/>
    <m/>
    <m/>
    <m/>
    <m/>
    <m/>
    <m/>
    <m/>
    <m/>
    <m/>
    <m/>
    <m/>
    <m/>
    <m/>
    <m/>
    <m/>
    <m/>
    <m/>
    <m/>
    <m/>
    <m/>
    <m/>
  </r>
  <r>
    <x v="131"/>
    <x v="39"/>
    <x v="150"/>
    <m/>
    <m/>
    <m/>
    <m/>
    <m/>
    <m/>
    <m/>
    <m/>
    <m/>
    <m/>
    <m/>
    <m/>
    <m/>
    <m/>
    <m/>
    <m/>
    <m/>
    <m/>
    <m/>
    <m/>
    <m/>
    <m/>
  </r>
  <r>
    <x v="131"/>
    <x v="39"/>
    <x v="150"/>
    <m/>
    <m/>
    <m/>
    <m/>
    <m/>
    <m/>
    <m/>
    <m/>
    <m/>
    <m/>
    <m/>
    <m/>
    <m/>
    <m/>
    <m/>
    <m/>
    <m/>
    <m/>
    <m/>
    <m/>
    <m/>
    <m/>
  </r>
  <r>
    <x v="131"/>
    <x v="39"/>
    <x v="150"/>
    <m/>
    <m/>
    <m/>
    <m/>
    <m/>
    <m/>
    <m/>
    <m/>
    <m/>
    <m/>
    <m/>
    <m/>
    <m/>
    <m/>
    <m/>
    <m/>
    <m/>
    <m/>
    <m/>
    <m/>
    <m/>
    <m/>
  </r>
  <r>
    <x v="131"/>
    <x v="39"/>
    <x v="150"/>
    <m/>
    <m/>
    <m/>
    <m/>
    <m/>
    <m/>
    <m/>
    <m/>
    <m/>
    <m/>
    <m/>
    <m/>
    <m/>
    <m/>
    <m/>
    <m/>
    <m/>
    <m/>
    <m/>
    <m/>
    <m/>
    <m/>
  </r>
  <r>
    <x v="131"/>
    <x v="39"/>
    <x v="150"/>
    <m/>
    <m/>
    <m/>
    <m/>
    <m/>
    <m/>
    <m/>
    <m/>
    <m/>
    <m/>
    <m/>
    <m/>
    <m/>
    <m/>
    <m/>
    <m/>
    <m/>
    <m/>
    <m/>
    <m/>
    <m/>
    <m/>
  </r>
  <r>
    <x v="131"/>
    <x v="39"/>
    <x v="150"/>
    <m/>
    <m/>
    <m/>
    <m/>
    <m/>
    <m/>
    <m/>
    <m/>
    <m/>
    <m/>
    <m/>
    <m/>
    <m/>
    <m/>
    <m/>
    <m/>
    <m/>
    <m/>
    <m/>
    <m/>
    <m/>
    <m/>
  </r>
  <r>
    <x v="131"/>
    <x v="39"/>
    <x v="150"/>
    <m/>
    <m/>
    <m/>
    <m/>
    <m/>
    <m/>
    <m/>
    <m/>
    <m/>
    <m/>
    <m/>
    <m/>
    <m/>
    <m/>
    <m/>
    <m/>
    <m/>
    <m/>
    <m/>
    <m/>
    <m/>
    <m/>
  </r>
  <r>
    <x v="131"/>
    <x v="39"/>
    <x v="150"/>
    <m/>
    <m/>
    <m/>
    <m/>
    <m/>
    <m/>
    <m/>
    <m/>
    <m/>
    <m/>
    <m/>
    <m/>
    <m/>
    <m/>
    <m/>
    <m/>
    <m/>
    <m/>
    <m/>
    <m/>
    <m/>
    <m/>
  </r>
  <r>
    <x v="131"/>
    <x v="39"/>
    <x v="150"/>
    <m/>
    <m/>
    <m/>
    <m/>
    <m/>
    <m/>
    <m/>
    <m/>
    <m/>
    <m/>
    <m/>
    <m/>
    <m/>
    <m/>
    <m/>
    <m/>
    <m/>
    <m/>
    <m/>
    <m/>
    <m/>
    <m/>
  </r>
  <r>
    <x v="131"/>
    <x v="39"/>
    <x v="150"/>
    <m/>
    <m/>
    <m/>
    <m/>
    <m/>
    <m/>
    <m/>
    <m/>
    <m/>
    <m/>
    <m/>
    <m/>
    <m/>
    <m/>
    <m/>
    <m/>
    <m/>
    <m/>
    <m/>
    <m/>
    <m/>
    <m/>
  </r>
  <r>
    <x v="131"/>
    <x v="39"/>
    <x v="150"/>
    <m/>
    <m/>
    <m/>
    <m/>
    <m/>
    <m/>
    <m/>
    <m/>
    <m/>
    <m/>
    <m/>
    <m/>
    <m/>
    <m/>
    <m/>
    <m/>
    <m/>
    <m/>
    <m/>
    <m/>
    <m/>
    <m/>
  </r>
  <r>
    <x v="131"/>
    <x v="39"/>
    <x v="150"/>
    <m/>
    <m/>
    <m/>
    <m/>
    <m/>
    <m/>
    <m/>
    <m/>
    <m/>
    <m/>
    <m/>
    <m/>
    <m/>
    <m/>
    <m/>
    <m/>
    <m/>
    <m/>
    <m/>
    <m/>
    <m/>
    <m/>
  </r>
  <r>
    <x v="131"/>
    <x v="39"/>
    <x v="150"/>
    <m/>
    <m/>
    <m/>
    <m/>
    <m/>
    <m/>
    <m/>
    <m/>
    <m/>
    <m/>
    <m/>
    <m/>
    <m/>
    <m/>
    <m/>
    <m/>
    <m/>
    <m/>
    <m/>
    <m/>
    <m/>
    <m/>
  </r>
  <r>
    <x v="131"/>
    <x v="39"/>
    <x v="150"/>
    <m/>
    <m/>
    <m/>
    <m/>
    <m/>
    <m/>
    <m/>
    <m/>
    <m/>
    <m/>
    <m/>
    <m/>
    <m/>
    <m/>
    <m/>
    <m/>
    <m/>
    <m/>
    <m/>
    <m/>
    <m/>
    <m/>
  </r>
  <r>
    <x v="131"/>
    <x v="39"/>
    <x v="150"/>
    <m/>
    <m/>
    <m/>
    <m/>
    <m/>
    <m/>
    <m/>
    <m/>
    <m/>
    <m/>
    <m/>
    <m/>
    <m/>
    <m/>
    <m/>
    <m/>
    <m/>
    <m/>
    <m/>
    <m/>
    <m/>
    <m/>
  </r>
  <r>
    <x v="131"/>
    <x v="39"/>
    <x v="150"/>
    <m/>
    <m/>
    <m/>
    <m/>
    <m/>
    <m/>
    <m/>
    <m/>
    <m/>
    <m/>
    <m/>
    <m/>
    <m/>
    <m/>
    <m/>
    <m/>
    <m/>
    <m/>
    <m/>
    <m/>
    <m/>
    <m/>
  </r>
  <r>
    <x v="131"/>
    <x v="39"/>
    <x v="150"/>
    <m/>
    <m/>
    <m/>
    <m/>
    <m/>
    <m/>
    <m/>
    <m/>
    <m/>
    <m/>
    <m/>
    <m/>
    <m/>
    <m/>
    <m/>
    <m/>
    <m/>
    <m/>
    <m/>
    <m/>
    <m/>
    <m/>
  </r>
  <r>
    <x v="131"/>
    <x v="39"/>
    <x v="150"/>
    <m/>
    <m/>
    <m/>
    <m/>
    <m/>
    <m/>
    <m/>
    <m/>
    <m/>
    <m/>
    <m/>
    <m/>
    <m/>
    <m/>
    <m/>
    <m/>
    <m/>
    <m/>
    <m/>
    <m/>
    <m/>
    <m/>
  </r>
  <r>
    <x v="131"/>
    <x v="39"/>
    <x v="150"/>
    <m/>
    <m/>
    <m/>
    <m/>
    <m/>
    <m/>
    <m/>
    <m/>
    <m/>
    <m/>
    <m/>
    <m/>
    <m/>
    <m/>
    <m/>
    <m/>
    <m/>
    <m/>
    <m/>
    <m/>
    <m/>
    <m/>
  </r>
  <r>
    <x v="131"/>
    <x v="39"/>
    <x v="150"/>
    <m/>
    <m/>
    <m/>
    <m/>
    <m/>
    <m/>
    <m/>
    <m/>
    <m/>
    <m/>
    <m/>
    <m/>
    <m/>
    <m/>
    <m/>
    <m/>
    <m/>
    <m/>
    <m/>
    <m/>
    <m/>
    <m/>
  </r>
  <r>
    <x v="131"/>
    <x v="39"/>
    <x v="150"/>
    <m/>
    <m/>
    <m/>
    <m/>
    <m/>
    <m/>
    <m/>
    <m/>
    <m/>
    <m/>
    <m/>
    <m/>
    <m/>
    <m/>
    <m/>
    <m/>
    <m/>
    <m/>
    <m/>
    <m/>
    <m/>
    <m/>
  </r>
  <r>
    <x v="131"/>
    <x v="39"/>
    <x v="150"/>
    <m/>
    <m/>
    <m/>
    <m/>
    <m/>
    <m/>
    <m/>
    <m/>
    <m/>
    <m/>
    <m/>
    <m/>
    <m/>
    <m/>
    <m/>
    <m/>
    <m/>
    <m/>
    <m/>
    <m/>
    <m/>
    <m/>
  </r>
  <r>
    <x v="131"/>
    <x v="39"/>
    <x v="150"/>
    <m/>
    <m/>
    <m/>
    <m/>
    <m/>
    <m/>
    <m/>
    <m/>
    <m/>
    <m/>
    <m/>
    <m/>
    <m/>
    <m/>
    <m/>
    <m/>
    <m/>
    <m/>
    <m/>
    <m/>
    <m/>
    <m/>
  </r>
  <r>
    <x v="131"/>
    <x v="39"/>
    <x v="150"/>
    <m/>
    <m/>
    <m/>
    <m/>
    <m/>
    <m/>
    <m/>
    <m/>
    <m/>
    <m/>
    <m/>
    <m/>
    <m/>
    <m/>
    <m/>
    <m/>
    <m/>
    <m/>
    <m/>
    <m/>
    <m/>
    <m/>
  </r>
  <r>
    <x v="131"/>
    <x v="39"/>
    <x v="150"/>
    <m/>
    <m/>
    <m/>
    <m/>
    <m/>
    <m/>
    <m/>
    <m/>
    <m/>
    <m/>
    <m/>
    <m/>
    <m/>
    <m/>
    <m/>
    <m/>
    <m/>
    <m/>
    <m/>
    <m/>
    <m/>
    <m/>
  </r>
  <r>
    <x v="131"/>
    <x v="39"/>
    <x v="150"/>
    <m/>
    <m/>
    <m/>
    <m/>
    <m/>
    <m/>
    <m/>
    <m/>
    <m/>
    <m/>
    <m/>
    <m/>
    <m/>
    <m/>
    <m/>
    <m/>
    <m/>
    <m/>
    <m/>
    <m/>
    <m/>
    <m/>
  </r>
  <r>
    <x v="131"/>
    <x v="39"/>
    <x v="150"/>
    <m/>
    <m/>
    <m/>
    <m/>
    <m/>
    <m/>
    <m/>
    <m/>
    <m/>
    <m/>
    <m/>
    <m/>
    <m/>
    <m/>
    <m/>
    <m/>
    <m/>
    <m/>
    <m/>
    <m/>
    <m/>
    <m/>
  </r>
  <r>
    <x v="131"/>
    <x v="39"/>
    <x v="150"/>
    <m/>
    <m/>
    <m/>
    <m/>
    <m/>
    <m/>
    <m/>
    <m/>
    <m/>
    <m/>
    <m/>
    <m/>
    <m/>
    <m/>
    <m/>
    <m/>
    <m/>
    <m/>
    <m/>
    <m/>
    <m/>
    <m/>
  </r>
  <r>
    <x v="131"/>
    <x v="39"/>
    <x v="150"/>
    <m/>
    <m/>
    <m/>
    <m/>
    <m/>
    <m/>
    <m/>
    <m/>
    <m/>
    <m/>
    <m/>
    <m/>
    <m/>
    <m/>
    <m/>
    <m/>
    <m/>
    <m/>
    <m/>
    <m/>
    <m/>
    <m/>
  </r>
  <r>
    <x v="131"/>
    <x v="39"/>
    <x v="150"/>
    <m/>
    <m/>
    <m/>
    <m/>
    <m/>
    <m/>
    <m/>
    <m/>
    <m/>
    <m/>
    <m/>
    <m/>
    <m/>
    <m/>
    <m/>
    <m/>
    <m/>
    <m/>
    <m/>
    <m/>
    <m/>
    <m/>
  </r>
  <r>
    <x v="131"/>
    <x v="39"/>
    <x v="150"/>
    <m/>
    <m/>
    <m/>
    <m/>
    <m/>
    <m/>
    <m/>
    <m/>
    <m/>
    <m/>
    <m/>
    <m/>
    <m/>
    <m/>
    <m/>
    <m/>
    <m/>
    <m/>
    <m/>
    <m/>
    <m/>
    <m/>
  </r>
  <r>
    <x v="131"/>
    <x v="39"/>
    <x v="150"/>
    <m/>
    <m/>
    <m/>
    <m/>
    <m/>
    <m/>
    <m/>
    <m/>
    <m/>
    <m/>
    <m/>
    <m/>
    <m/>
    <m/>
    <m/>
    <m/>
    <m/>
    <m/>
    <m/>
    <m/>
    <m/>
    <m/>
  </r>
  <r>
    <x v="131"/>
    <x v="39"/>
    <x v="150"/>
    <m/>
    <m/>
    <m/>
    <m/>
    <m/>
    <m/>
    <m/>
    <m/>
    <m/>
    <m/>
    <m/>
    <m/>
    <m/>
    <m/>
    <m/>
    <m/>
    <m/>
    <m/>
    <m/>
    <m/>
    <m/>
    <m/>
  </r>
  <r>
    <x v="131"/>
    <x v="39"/>
    <x v="150"/>
    <m/>
    <m/>
    <m/>
    <m/>
    <m/>
    <m/>
    <m/>
    <m/>
    <m/>
    <m/>
    <m/>
    <m/>
    <m/>
    <m/>
    <m/>
    <m/>
    <m/>
    <m/>
    <m/>
    <m/>
    <m/>
    <m/>
  </r>
  <r>
    <x v="131"/>
    <x v="39"/>
    <x v="150"/>
    <m/>
    <m/>
    <m/>
    <m/>
    <m/>
    <m/>
    <m/>
    <m/>
    <m/>
    <m/>
    <m/>
    <m/>
    <m/>
    <m/>
    <m/>
    <m/>
    <m/>
    <m/>
    <m/>
    <m/>
    <m/>
    <m/>
  </r>
  <r>
    <x v="131"/>
    <x v="39"/>
    <x v="150"/>
    <m/>
    <m/>
    <m/>
    <m/>
    <m/>
    <m/>
    <m/>
    <m/>
    <m/>
    <m/>
    <m/>
    <m/>
    <m/>
    <m/>
    <m/>
    <m/>
    <m/>
    <m/>
    <m/>
    <m/>
    <m/>
    <m/>
  </r>
  <r>
    <x v="131"/>
    <x v="39"/>
    <x v="150"/>
    <m/>
    <m/>
    <m/>
    <m/>
    <m/>
    <m/>
    <m/>
    <m/>
    <m/>
    <m/>
    <m/>
    <m/>
    <m/>
    <m/>
    <m/>
    <m/>
    <m/>
    <m/>
    <m/>
    <m/>
    <m/>
    <m/>
  </r>
  <r>
    <x v="131"/>
    <x v="39"/>
    <x v="150"/>
    <m/>
    <m/>
    <m/>
    <m/>
    <m/>
    <m/>
    <m/>
    <m/>
    <m/>
    <m/>
    <m/>
    <m/>
    <m/>
    <m/>
    <m/>
    <m/>
    <m/>
    <m/>
    <m/>
    <m/>
    <m/>
    <m/>
  </r>
  <r>
    <x v="131"/>
    <x v="39"/>
    <x v="150"/>
    <m/>
    <m/>
    <m/>
    <m/>
    <m/>
    <m/>
    <m/>
    <m/>
    <m/>
    <m/>
    <m/>
    <m/>
    <m/>
    <m/>
    <m/>
    <m/>
    <m/>
    <m/>
    <m/>
    <m/>
    <m/>
    <m/>
  </r>
  <r>
    <x v="131"/>
    <x v="39"/>
    <x v="150"/>
    <m/>
    <m/>
    <m/>
    <m/>
    <m/>
    <m/>
    <m/>
    <m/>
    <m/>
    <m/>
    <m/>
    <m/>
    <m/>
    <m/>
    <m/>
    <m/>
    <m/>
    <m/>
    <m/>
    <m/>
    <m/>
    <m/>
  </r>
  <r>
    <x v="131"/>
    <x v="39"/>
    <x v="150"/>
    <m/>
    <m/>
    <m/>
    <m/>
    <m/>
    <m/>
    <m/>
    <m/>
    <m/>
    <m/>
    <m/>
    <m/>
    <m/>
    <m/>
    <m/>
    <m/>
    <m/>
    <m/>
    <m/>
    <m/>
    <m/>
    <m/>
  </r>
  <r>
    <x v="131"/>
    <x v="39"/>
    <x v="150"/>
    <m/>
    <m/>
    <m/>
    <m/>
    <m/>
    <m/>
    <m/>
    <m/>
    <m/>
    <m/>
    <m/>
    <m/>
    <m/>
    <m/>
    <m/>
    <m/>
    <m/>
    <m/>
    <m/>
    <m/>
    <m/>
    <m/>
  </r>
  <r>
    <x v="131"/>
    <x v="39"/>
    <x v="150"/>
    <m/>
    <m/>
    <m/>
    <m/>
    <m/>
    <m/>
    <m/>
    <m/>
    <m/>
    <m/>
    <m/>
    <m/>
    <m/>
    <m/>
    <m/>
    <m/>
    <m/>
    <m/>
    <m/>
    <m/>
    <m/>
    <m/>
  </r>
  <r>
    <x v="131"/>
    <x v="39"/>
    <x v="150"/>
    <m/>
    <m/>
    <m/>
    <m/>
    <m/>
    <m/>
    <m/>
    <m/>
    <m/>
    <m/>
    <m/>
    <m/>
    <m/>
    <m/>
    <m/>
    <m/>
    <m/>
    <m/>
    <m/>
    <m/>
    <m/>
    <m/>
  </r>
  <r>
    <x v="131"/>
    <x v="39"/>
    <x v="150"/>
    <m/>
    <m/>
    <m/>
    <m/>
    <m/>
    <m/>
    <m/>
    <m/>
    <m/>
    <m/>
    <m/>
    <m/>
    <m/>
    <m/>
    <m/>
    <m/>
    <m/>
    <m/>
    <m/>
    <m/>
    <m/>
    <m/>
  </r>
  <r>
    <x v="131"/>
    <x v="39"/>
    <x v="150"/>
    <m/>
    <m/>
    <m/>
    <m/>
    <m/>
    <m/>
    <m/>
    <m/>
    <m/>
    <m/>
    <m/>
    <m/>
    <m/>
    <m/>
    <m/>
    <m/>
    <m/>
    <m/>
    <m/>
    <m/>
    <m/>
    <m/>
  </r>
  <r>
    <x v="131"/>
    <x v="39"/>
    <x v="150"/>
    <m/>
    <m/>
    <m/>
    <m/>
    <m/>
    <m/>
    <m/>
    <m/>
    <m/>
    <m/>
    <m/>
    <m/>
    <m/>
    <m/>
    <m/>
    <m/>
    <m/>
    <m/>
    <m/>
    <m/>
    <m/>
    <m/>
  </r>
  <r>
    <x v="131"/>
    <x v="39"/>
    <x v="150"/>
    <m/>
    <m/>
    <m/>
    <m/>
    <m/>
    <m/>
    <m/>
    <m/>
    <m/>
    <m/>
    <m/>
    <m/>
    <m/>
    <m/>
    <m/>
    <m/>
    <m/>
    <m/>
    <m/>
    <m/>
    <m/>
    <m/>
  </r>
  <r>
    <x v="131"/>
    <x v="39"/>
    <x v="150"/>
    <m/>
    <m/>
    <m/>
    <m/>
    <m/>
    <m/>
    <m/>
    <m/>
    <m/>
    <m/>
    <m/>
    <m/>
    <m/>
    <m/>
    <m/>
    <m/>
    <m/>
    <m/>
    <m/>
    <m/>
    <m/>
    <m/>
  </r>
  <r>
    <x v="131"/>
    <x v="39"/>
    <x v="150"/>
    <m/>
    <m/>
    <m/>
    <m/>
    <m/>
    <m/>
    <m/>
    <m/>
    <m/>
    <m/>
    <m/>
    <m/>
    <m/>
    <m/>
    <m/>
    <m/>
    <m/>
    <m/>
    <m/>
    <m/>
    <m/>
    <m/>
  </r>
  <r>
    <x v="131"/>
    <x v="39"/>
    <x v="150"/>
    <m/>
    <m/>
    <m/>
    <m/>
    <m/>
    <m/>
    <m/>
    <m/>
    <m/>
    <m/>
    <m/>
    <m/>
    <m/>
    <m/>
    <m/>
    <m/>
    <m/>
    <m/>
    <m/>
    <m/>
    <m/>
    <m/>
  </r>
  <r>
    <x v="131"/>
    <x v="39"/>
    <x v="150"/>
    <m/>
    <m/>
    <m/>
    <m/>
    <m/>
    <m/>
    <m/>
    <m/>
    <m/>
    <m/>
    <m/>
    <m/>
    <m/>
    <m/>
    <m/>
    <m/>
    <m/>
    <m/>
    <m/>
    <m/>
    <m/>
    <m/>
  </r>
  <r>
    <x v="131"/>
    <x v="39"/>
    <x v="150"/>
    <m/>
    <m/>
    <m/>
    <m/>
    <m/>
    <m/>
    <m/>
    <m/>
    <m/>
    <m/>
    <m/>
    <m/>
    <m/>
    <m/>
    <m/>
    <m/>
    <m/>
    <m/>
    <m/>
    <m/>
    <m/>
    <m/>
  </r>
  <r>
    <x v="131"/>
    <x v="39"/>
    <x v="150"/>
    <m/>
    <m/>
    <m/>
    <m/>
    <m/>
    <m/>
    <m/>
    <m/>
    <m/>
    <m/>
    <m/>
    <m/>
    <m/>
    <m/>
    <m/>
    <m/>
    <m/>
    <m/>
    <m/>
    <m/>
    <m/>
    <m/>
  </r>
  <r>
    <x v="131"/>
    <x v="39"/>
    <x v="150"/>
    <m/>
    <m/>
    <m/>
    <m/>
    <m/>
    <m/>
    <m/>
    <m/>
    <m/>
    <m/>
    <m/>
    <m/>
    <m/>
    <m/>
    <m/>
    <m/>
    <m/>
    <m/>
    <m/>
    <m/>
    <m/>
    <m/>
  </r>
  <r>
    <x v="131"/>
    <x v="39"/>
    <x v="150"/>
    <m/>
    <m/>
    <m/>
    <m/>
    <m/>
    <m/>
    <m/>
    <m/>
    <m/>
    <m/>
    <m/>
    <m/>
    <m/>
    <m/>
    <m/>
    <m/>
    <m/>
    <m/>
    <m/>
    <m/>
    <m/>
    <m/>
  </r>
  <r>
    <x v="131"/>
    <x v="39"/>
    <x v="150"/>
    <m/>
    <m/>
    <m/>
    <m/>
    <m/>
    <m/>
    <m/>
    <m/>
    <m/>
    <m/>
    <m/>
    <m/>
    <m/>
    <m/>
    <m/>
    <m/>
    <m/>
    <m/>
    <m/>
    <m/>
    <m/>
    <m/>
  </r>
  <r>
    <x v="131"/>
    <x v="39"/>
    <x v="150"/>
    <m/>
    <m/>
    <m/>
    <m/>
    <m/>
    <m/>
    <m/>
    <m/>
    <m/>
    <m/>
    <m/>
    <m/>
    <m/>
    <m/>
    <m/>
    <m/>
    <m/>
    <m/>
    <m/>
    <m/>
    <m/>
    <m/>
  </r>
  <r>
    <x v="131"/>
    <x v="39"/>
    <x v="150"/>
    <m/>
    <m/>
    <m/>
    <m/>
    <m/>
    <m/>
    <m/>
    <m/>
    <m/>
    <m/>
    <m/>
    <m/>
    <m/>
    <m/>
    <m/>
    <m/>
    <m/>
    <m/>
    <m/>
    <m/>
    <m/>
    <m/>
  </r>
  <r>
    <x v="131"/>
    <x v="39"/>
    <x v="150"/>
    <m/>
    <m/>
    <m/>
    <m/>
    <m/>
    <m/>
    <m/>
    <m/>
    <m/>
    <m/>
    <m/>
    <m/>
    <m/>
    <m/>
    <m/>
    <m/>
    <m/>
    <m/>
    <m/>
    <m/>
    <m/>
    <m/>
  </r>
  <r>
    <x v="131"/>
    <x v="39"/>
    <x v="150"/>
    <m/>
    <m/>
    <m/>
    <m/>
    <m/>
    <m/>
    <m/>
    <m/>
    <m/>
    <m/>
    <m/>
    <m/>
    <m/>
    <m/>
    <m/>
    <m/>
    <m/>
    <m/>
    <m/>
    <m/>
    <m/>
    <m/>
  </r>
  <r>
    <x v="131"/>
    <x v="39"/>
    <x v="150"/>
    <m/>
    <m/>
    <m/>
    <m/>
    <m/>
    <m/>
    <m/>
    <m/>
    <m/>
    <m/>
    <m/>
    <m/>
    <m/>
    <m/>
    <m/>
    <m/>
    <m/>
    <m/>
    <m/>
    <m/>
    <m/>
    <m/>
  </r>
  <r>
    <x v="131"/>
    <x v="39"/>
    <x v="150"/>
    <m/>
    <m/>
    <m/>
    <m/>
    <m/>
    <m/>
    <m/>
    <m/>
    <m/>
    <m/>
    <m/>
    <m/>
    <m/>
    <m/>
    <m/>
    <m/>
    <m/>
    <m/>
    <m/>
    <m/>
    <m/>
    <m/>
  </r>
  <r>
    <x v="131"/>
    <x v="39"/>
    <x v="150"/>
    <m/>
    <m/>
    <m/>
    <m/>
    <m/>
    <m/>
    <m/>
    <m/>
    <m/>
    <m/>
    <m/>
    <m/>
    <m/>
    <m/>
    <m/>
    <m/>
    <m/>
    <m/>
    <m/>
    <m/>
    <m/>
    <m/>
  </r>
  <r>
    <x v="131"/>
    <x v="39"/>
    <x v="150"/>
    <m/>
    <m/>
    <m/>
    <m/>
    <m/>
    <m/>
    <m/>
    <m/>
    <m/>
    <m/>
    <m/>
    <m/>
    <m/>
    <m/>
    <m/>
    <m/>
    <m/>
    <m/>
    <m/>
    <m/>
    <m/>
    <m/>
  </r>
  <r>
    <x v="131"/>
    <x v="39"/>
    <x v="150"/>
    <m/>
    <m/>
    <m/>
    <m/>
    <m/>
    <m/>
    <m/>
    <m/>
    <m/>
    <m/>
    <m/>
    <m/>
    <m/>
    <m/>
    <m/>
    <m/>
    <m/>
    <m/>
    <m/>
    <m/>
    <m/>
    <m/>
  </r>
  <r>
    <x v="131"/>
    <x v="39"/>
    <x v="150"/>
    <m/>
    <m/>
    <m/>
    <m/>
    <m/>
    <m/>
    <m/>
    <m/>
    <m/>
    <m/>
    <m/>
    <m/>
    <m/>
    <m/>
    <m/>
    <m/>
    <m/>
    <m/>
    <m/>
    <m/>
    <m/>
    <m/>
  </r>
  <r>
    <x v="131"/>
    <x v="39"/>
    <x v="150"/>
    <m/>
    <m/>
    <m/>
    <m/>
    <m/>
    <m/>
    <m/>
    <m/>
    <m/>
    <m/>
    <m/>
    <m/>
    <m/>
    <m/>
    <m/>
    <m/>
    <m/>
    <m/>
    <m/>
    <m/>
    <m/>
    <m/>
  </r>
  <r>
    <x v="131"/>
    <x v="39"/>
    <x v="150"/>
    <m/>
    <m/>
    <m/>
    <m/>
    <m/>
    <m/>
    <m/>
    <m/>
    <m/>
    <m/>
    <m/>
    <m/>
    <m/>
    <m/>
    <m/>
    <m/>
    <m/>
    <m/>
    <m/>
    <m/>
    <m/>
    <m/>
  </r>
  <r>
    <x v="131"/>
    <x v="39"/>
    <x v="150"/>
    <m/>
    <m/>
    <m/>
    <m/>
    <m/>
    <m/>
    <m/>
    <m/>
    <m/>
    <m/>
    <m/>
    <m/>
    <m/>
    <m/>
    <m/>
    <m/>
    <m/>
    <m/>
    <m/>
    <m/>
    <m/>
    <m/>
  </r>
  <r>
    <x v="131"/>
    <x v="39"/>
    <x v="150"/>
    <m/>
    <m/>
    <m/>
    <m/>
    <m/>
    <m/>
    <m/>
    <m/>
    <m/>
    <m/>
    <m/>
    <m/>
    <m/>
    <m/>
    <m/>
    <m/>
    <m/>
    <m/>
    <m/>
    <m/>
    <m/>
    <m/>
  </r>
  <r>
    <x v="131"/>
    <x v="39"/>
    <x v="150"/>
    <m/>
    <m/>
    <m/>
    <m/>
    <m/>
    <m/>
    <m/>
    <m/>
    <m/>
    <m/>
    <m/>
    <m/>
    <m/>
    <m/>
    <m/>
    <m/>
    <m/>
    <m/>
    <m/>
    <m/>
    <m/>
    <m/>
  </r>
  <r>
    <x v="131"/>
    <x v="39"/>
    <x v="150"/>
    <m/>
    <m/>
    <m/>
    <m/>
    <m/>
    <m/>
    <m/>
    <m/>
    <m/>
    <m/>
    <m/>
    <m/>
    <m/>
    <m/>
    <m/>
    <m/>
    <m/>
    <m/>
    <m/>
    <m/>
    <m/>
    <m/>
  </r>
  <r>
    <x v="131"/>
    <x v="39"/>
    <x v="150"/>
    <m/>
    <m/>
    <m/>
    <m/>
    <m/>
    <m/>
    <m/>
    <m/>
    <m/>
    <m/>
    <m/>
    <m/>
    <m/>
    <m/>
    <m/>
    <m/>
    <m/>
    <m/>
    <m/>
    <m/>
    <m/>
    <m/>
  </r>
  <r>
    <x v="131"/>
    <x v="39"/>
    <x v="150"/>
    <m/>
    <m/>
    <m/>
    <m/>
    <m/>
    <m/>
    <m/>
    <m/>
    <m/>
    <m/>
    <m/>
    <m/>
    <m/>
    <m/>
    <m/>
    <m/>
    <m/>
    <m/>
    <m/>
    <m/>
    <m/>
    <m/>
  </r>
  <r>
    <x v="131"/>
    <x v="39"/>
    <x v="150"/>
    <m/>
    <m/>
    <m/>
    <m/>
    <m/>
    <m/>
    <m/>
    <m/>
    <m/>
    <m/>
    <m/>
    <m/>
    <m/>
    <m/>
    <m/>
    <m/>
    <m/>
    <m/>
    <m/>
    <m/>
    <m/>
    <m/>
  </r>
  <r>
    <x v="131"/>
    <x v="39"/>
    <x v="150"/>
    <m/>
    <m/>
    <m/>
    <m/>
    <m/>
    <m/>
    <m/>
    <m/>
    <m/>
    <m/>
    <m/>
    <m/>
    <m/>
    <m/>
    <m/>
    <m/>
    <m/>
    <m/>
    <m/>
    <m/>
    <m/>
    <m/>
  </r>
  <r>
    <x v="131"/>
    <x v="39"/>
    <x v="150"/>
    <m/>
    <m/>
    <m/>
    <m/>
    <m/>
    <m/>
    <m/>
    <m/>
    <m/>
    <m/>
    <m/>
    <m/>
    <m/>
    <m/>
    <m/>
    <m/>
    <m/>
    <m/>
    <m/>
    <m/>
    <m/>
    <m/>
  </r>
  <r>
    <x v="131"/>
    <x v="39"/>
    <x v="150"/>
    <m/>
    <m/>
    <m/>
    <m/>
    <m/>
    <m/>
    <m/>
    <m/>
    <m/>
    <m/>
    <m/>
    <m/>
    <m/>
    <m/>
    <m/>
    <m/>
    <m/>
    <m/>
    <m/>
    <m/>
    <m/>
    <m/>
  </r>
  <r>
    <x v="131"/>
    <x v="39"/>
    <x v="150"/>
    <m/>
    <m/>
    <m/>
    <m/>
    <m/>
    <m/>
    <m/>
    <m/>
    <m/>
    <m/>
    <m/>
    <m/>
    <m/>
    <m/>
    <m/>
    <m/>
    <m/>
    <m/>
    <m/>
    <m/>
    <m/>
    <m/>
  </r>
  <r>
    <x v="131"/>
    <x v="39"/>
    <x v="150"/>
    <m/>
    <m/>
    <m/>
    <m/>
    <m/>
    <m/>
    <m/>
    <m/>
    <m/>
    <m/>
    <m/>
    <m/>
    <m/>
    <m/>
    <m/>
    <m/>
    <m/>
    <m/>
    <m/>
    <m/>
    <m/>
    <m/>
  </r>
  <r>
    <x v="131"/>
    <x v="39"/>
    <x v="150"/>
    <m/>
    <m/>
    <m/>
    <m/>
    <m/>
    <m/>
    <m/>
    <m/>
    <m/>
    <m/>
    <m/>
    <m/>
    <m/>
    <m/>
    <m/>
    <m/>
    <m/>
    <m/>
    <m/>
    <m/>
    <m/>
    <m/>
  </r>
  <r>
    <x v="131"/>
    <x v="39"/>
    <x v="150"/>
    <m/>
    <m/>
    <m/>
    <m/>
    <m/>
    <m/>
    <m/>
    <m/>
    <m/>
    <m/>
    <m/>
    <m/>
    <m/>
    <m/>
    <m/>
    <m/>
    <m/>
    <m/>
    <m/>
    <m/>
    <m/>
    <m/>
  </r>
  <r>
    <x v="131"/>
    <x v="39"/>
    <x v="150"/>
    <m/>
    <m/>
    <m/>
    <m/>
    <m/>
    <m/>
    <m/>
    <m/>
    <m/>
    <m/>
    <m/>
    <m/>
    <m/>
    <m/>
    <m/>
    <m/>
    <m/>
    <m/>
    <m/>
    <m/>
    <m/>
    <m/>
  </r>
  <r>
    <x v="131"/>
    <x v="39"/>
    <x v="150"/>
    <m/>
    <m/>
    <m/>
    <m/>
    <m/>
    <m/>
    <m/>
    <m/>
    <m/>
    <m/>
    <m/>
    <m/>
    <m/>
    <m/>
    <m/>
    <m/>
    <m/>
    <m/>
    <m/>
    <m/>
    <m/>
    <m/>
  </r>
  <r>
    <x v="131"/>
    <x v="39"/>
    <x v="150"/>
    <m/>
    <m/>
    <m/>
    <m/>
    <m/>
    <m/>
    <m/>
    <m/>
    <m/>
    <m/>
    <m/>
    <m/>
    <m/>
    <m/>
    <m/>
    <m/>
    <m/>
    <m/>
    <m/>
    <m/>
    <m/>
    <m/>
  </r>
  <r>
    <x v="131"/>
    <x v="39"/>
    <x v="150"/>
    <m/>
    <m/>
    <m/>
    <m/>
    <m/>
    <m/>
    <m/>
    <m/>
    <m/>
    <m/>
    <m/>
    <m/>
    <m/>
    <m/>
    <m/>
    <m/>
    <m/>
    <m/>
    <m/>
    <m/>
    <m/>
    <m/>
  </r>
  <r>
    <x v="131"/>
    <x v="39"/>
    <x v="150"/>
    <m/>
    <m/>
    <m/>
    <m/>
    <m/>
    <m/>
    <m/>
    <m/>
    <m/>
    <m/>
    <m/>
    <m/>
    <m/>
    <m/>
    <m/>
    <m/>
    <m/>
    <m/>
    <m/>
    <m/>
    <m/>
    <m/>
  </r>
  <r>
    <x v="131"/>
    <x v="39"/>
    <x v="150"/>
    <m/>
    <m/>
    <m/>
    <m/>
    <m/>
    <m/>
    <m/>
    <m/>
    <m/>
    <m/>
    <m/>
    <m/>
    <m/>
    <m/>
    <m/>
    <m/>
    <m/>
    <m/>
    <m/>
    <m/>
    <m/>
    <m/>
  </r>
  <r>
    <x v="131"/>
    <x v="39"/>
    <x v="150"/>
    <m/>
    <m/>
    <m/>
    <m/>
    <m/>
    <m/>
    <m/>
    <m/>
    <m/>
    <m/>
    <m/>
    <m/>
    <m/>
    <m/>
    <m/>
    <m/>
    <m/>
    <m/>
    <m/>
    <m/>
    <m/>
    <m/>
  </r>
  <r>
    <x v="131"/>
    <x v="39"/>
    <x v="150"/>
    <m/>
    <m/>
    <m/>
    <m/>
    <m/>
    <m/>
    <m/>
    <m/>
    <m/>
    <m/>
    <m/>
    <m/>
    <m/>
    <m/>
    <m/>
    <m/>
    <m/>
    <m/>
    <m/>
    <m/>
    <m/>
    <m/>
  </r>
  <r>
    <x v="131"/>
    <x v="39"/>
    <x v="150"/>
    <m/>
    <m/>
    <m/>
    <m/>
    <m/>
    <m/>
    <m/>
    <m/>
    <m/>
    <m/>
    <m/>
    <m/>
    <m/>
    <m/>
    <m/>
    <m/>
    <m/>
    <m/>
    <m/>
    <m/>
    <m/>
    <m/>
  </r>
  <r>
    <x v="131"/>
    <x v="39"/>
    <x v="150"/>
    <m/>
    <m/>
    <m/>
    <m/>
    <m/>
    <m/>
    <m/>
    <m/>
    <m/>
    <m/>
    <m/>
    <m/>
    <m/>
    <m/>
    <m/>
    <m/>
    <m/>
    <m/>
    <m/>
    <m/>
    <m/>
    <m/>
  </r>
  <r>
    <x v="131"/>
    <x v="39"/>
    <x v="150"/>
    <m/>
    <m/>
    <m/>
    <m/>
    <m/>
    <m/>
    <m/>
    <m/>
    <m/>
    <m/>
    <m/>
    <m/>
    <m/>
    <m/>
    <m/>
    <m/>
    <m/>
    <m/>
    <m/>
    <m/>
    <m/>
    <m/>
  </r>
  <r>
    <x v="131"/>
    <x v="39"/>
    <x v="150"/>
    <m/>
    <m/>
    <m/>
    <m/>
    <m/>
    <m/>
    <m/>
    <m/>
    <m/>
    <m/>
    <m/>
    <m/>
    <m/>
    <m/>
    <m/>
    <m/>
    <m/>
    <m/>
    <m/>
    <m/>
    <m/>
    <m/>
  </r>
  <r>
    <x v="131"/>
    <x v="39"/>
    <x v="150"/>
    <m/>
    <m/>
    <m/>
    <m/>
    <m/>
    <m/>
    <m/>
    <m/>
    <m/>
    <m/>
    <m/>
    <m/>
    <m/>
    <m/>
    <m/>
    <m/>
    <m/>
    <m/>
    <m/>
    <m/>
    <m/>
    <m/>
  </r>
  <r>
    <x v="131"/>
    <x v="39"/>
    <x v="150"/>
    <m/>
    <m/>
    <m/>
    <m/>
    <m/>
    <m/>
    <m/>
    <m/>
    <m/>
    <m/>
    <m/>
    <m/>
    <m/>
    <m/>
    <m/>
    <m/>
    <m/>
    <m/>
    <m/>
    <m/>
    <m/>
    <m/>
  </r>
  <r>
    <x v="131"/>
    <x v="39"/>
    <x v="150"/>
    <m/>
    <m/>
    <m/>
    <m/>
    <m/>
    <m/>
    <m/>
    <m/>
    <m/>
    <m/>
    <m/>
    <m/>
    <m/>
    <m/>
    <m/>
    <m/>
    <m/>
    <m/>
    <m/>
    <m/>
    <m/>
    <m/>
  </r>
  <r>
    <x v="131"/>
    <x v="39"/>
    <x v="150"/>
    <m/>
    <m/>
    <m/>
    <m/>
    <m/>
    <m/>
    <m/>
    <m/>
    <m/>
    <m/>
    <m/>
    <m/>
    <m/>
    <m/>
    <m/>
    <m/>
    <m/>
    <m/>
    <m/>
    <m/>
    <m/>
    <m/>
  </r>
  <r>
    <x v="131"/>
    <x v="39"/>
    <x v="150"/>
    <m/>
    <m/>
    <m/>
    <m/>
    <m/>
    <m/>
    <m/>
    <m/>
    <m/>
    <m/>
    <m/>
    <m/>
    <m/>
    <m/>
    <m/>
    <m/>
    <m/>
    <m/>
    <m/>
    <m/>
    <m/>
    <m/>
  </r>
  <r>
    <x v="131"/>
    <x v="39"/>
    <x v="150"/>
    <m/>
    <m/>
    <m/>
    <m/>
    <m/>
    <m/>
    <m/>
    <m/>
    <m/>
    <m/>
    <m/>
    <m/>
    <m/>
    <m/>
    <m/>
    <m/>
    <m/>
    <m/>
    <m/>
    <m/>
    <m/>
    <m/>
  </r>
  <r>
    <x v="131"/>
    <x v="39"/>
    <x v="150"/>
    <m/>
    <m/>
    <m/>
    <m/>
    <m/>
    <m/>
    <m/>
    <m/>
    <m/>
    <m/>
    <m/>
    <m/>
    <m/>
    <m/>
    <m/>
    <m/>
    <m/>
    <m/>
    <m/>
    <m/>
    <m/>
    <m/>
  </r>
  <r>
    <x v="131"/>
    <x v="39"/>
    <x v="150"/>
    <m/>
    <m/>
    <m/>
    <m/>
    <m/>
    <m/>
    <m/>
    <m/>
    <m/>
    <m/>
    <m/>
    <m/>
    <m/>
    <m/>
    <m/>
    <m/>
    <m/>
    <m/>
    <m/>
    <m/>
    <m/>
    <m/>
  </r>
  <r>
    <x v="131"/>
    <x v="39"/>
    <x v="150"/>
    <m/>
    <m/>
    <m/>
    <m/>
    <m/>
    <m/>
    <m/>
    <m/>
    <m/>
    <m/>
    <m/>
    <m/>
    <m/>
    <m/>
    <m/>
    <m/>
    <m/>
    <m/>
    <m/>
    <m/>
    <m/>
    <m/>
  </r>
  <r>
    <x v="131"/>
    <x v="39"/>
    <x v="150"/>
    <m/>
    <m/>
    <m/>
    <m/>
    <m/>
    <m/>
    <m/>
    <m/>
    <m/>
    <m/>
    <m/>
    <m/>
    <m/>
    <m/>
    <m/>
    <m/>
    <m/>
    <m/>
    <m/>
    <m/>
    <m/>
    <m/>
  </r>
  <r>
    <x v="131"/>
    <x v="39"/>
    <x v="150"/>
    <m/>
    <m/>
    <m/>
    <m/>
    <m/>
    <m/>
    <m/>
    <m/>
    <m/>
    <m/>
    <m/>
    <m/>
    <m/>
    <m/>
    <m/>
    <m/>
    <m/>
    <m/>
    <m/>
    <m/>
    <m/>
    <m/>
  </r>
  <r>
    <x v="131"/>
    <x v="39"/>
    <x v="150"/>
    <m/>
    <m/>
    <m/>
    <m/>
    <m/>
    <m/>
    <m/>
    <m/>
    <m/>
    <m/>
    <m/>
    <m/>
    <m/>
    <m/>
    <m/>
    <m/>
    <m/>
    <m/>
    <m/>
    <m/>
    <m/>
    <m/>
  </r>
  <r>
    <x v="131"/>
    <x v="39"/>
    <x v="150"/>
    <m/>
    <m/>
    <m/>
    <m/>
    <m/>
    <m/>
    <m/>
    <m/>
    <m/>
    <m/>
    <m/>
    <m/>
    <m/>
    <m/>
    <m/>
    <m/>
    <m/>
    <m/>
    <m/>
    <m/>
    <m/>
    <m/>
  </r>
  <r>
    <x v="131"/>
    <x v="39"/>
    <x v="150"/>
    <m/>
    <m/>
    <m/>
    <m/>
    <m/>
    <m/>
    <m/>
    <m/>
    <m/>
    <m/>
    <m/>
    <m/>
    <m/>
    <m/>
    <m/>
    <m/>
    <m/>
    <m/>
    <m/>
    <m/>
    <m/>
    <m/>
  </r>
  <r>
    <x v="131"/>
    <x v="39"/>
    <x v="150"/>
    <m/>
    <m/>
    <m/>
    <m/>
    <m/>
    <m/>
    <m/>
    <m/>
    <m/>
    <m/>
    <m/>
    <m/>
    <m/>
    <m/>
    <m/>
    <m/>
    <m/>
    <m/>
    <m/>
    <m/>
    <m/>
    <m/>
  </r>
  <r>
    <x v="131"/>
    <x v="39"/>
    <x v="150"/>
    <m/>
    <m/>
    <m/>
    <m/>
    <m/>
    <m/>
    <m/>
    <m/>
    <m/>
    <m/>
    <m/>
    <m/>
    <m/>
    <m/>
    <m/>
    <m/>
    <m/>
    <m/>
    <m/>
    <m/>
    <m/>
    <m/>
  </r>
  <r>
    <x v="131"/>
    <x v="39"/>
    <x v="150"/>
    <m/>
    <m/>
    <m/>
    <m/>
    <m/>
    <m/>
    <m/>
    <m/>
    <m/>
    <m/>
    <m/>
    <m/>
    <m/>
    <m/>
    <m/>
    <m/>
    <m/>
    <m/>
    <m/>
    <m/>
    <m/>
    <m/>
  </r>
  <r>
    <x v="131"/>
    <x v="39"/>
    <x v="150"/>
    <m/>
    <m/>
    <m/>
    <m/>
    <m/>
    <m/>
    <m/>
    <m/>
    <m/>
    <m/>
    <m/>
    <m/>
    <m/>
    <m/>
    <m/>
    <m/>
    <m/>
    <m/>
    <m/>
    <m/>
    <m/>
    <m/>
  </r>
  <r>
    <x v="131"/>
    <x v="39"/>
    <x v="150"/>
    <m/>
    <m/>
    <m/>
    <m/>
    <m/>
    <m/>
    <m/>
    <m/>
    <m/>
    <m/>
    <m/>
    <m/>
    <m/>
    <m/>
    <m/>
    <m/>
    <m/>
    <m/>
    <m/>
    <m/>
    <m/>
    <m/>
  </r>
  <r>
    <x v="131"/>
    <x v="39"/>
    <x v="150"/>
    <m/>
    <m/>
    <m/>
    <m/>
    <m/>
    <m/>
    <m/>
    <m/>
    <m/>
    <m/>
    <m/>
    <m/>
    <m/>
    <m/>
    <m/>
    <m/>
    <m/>
    <m/>
    <m/>
    <m/>
    <m/>
    <m/>
  </r>
  <r>
    <x v="131"/>
    <x v="39"/>
    <x v="150"/>
    <m/>
    <m/>
    <m/>
    <m/>
    <m/>
    <m/>
    <m/>
    <m/>
    <m/>
    <m/>
    <m/>
    <m/>
    <m/>
    <m/>
    <m/>
    <m/>
    <m/>
    <m/>
    <m/>
    <m/>
    <m/>
    <m/>
  </r>
  <r>
    <x v="131"/>
    <x v="39"/>
    <x v="150"/>
    <m/>
    <m/>
    <m/>
    <m/>
    <m/>
    <m/>
    <m/>
    <m/>
    <m/>
    <m/>
    <m/>
    <m/>
    <m/>
    <m/>
    <m/>
    <m/>
    <m/>
    <m/>
    <m/>
    <m/>
    <m/>
    <m/>
  </r>
  <r>
    <x v="131"/>
    <x v="39"/>
    <x v="150"/>
    <m/>
    <m/>
    <m/>
    <m/>
    <m/>
    <m/>
    <m/>
    <m/>
    <m/>
    <m/>
    <m/>
    <m/>
    <m/>
    <m/>
    <m/>
    <m/>
    <m/>
    <m/>
    <m/>
    <m/>
    <m/>
    <m/>
  </r>
  <r>
    <x v="131"/>
    <x v="39"/>
    <x v="150"/>
    <m/>
    <m/>
    <m/>
    <m/>
    <m/>
    <m/>
    <m/>
    <m/>
    <m/>
    <m/>
    <m/>
    <m/>
    <m/>
    <m/>
    <m/>
    <m/>
    <m/>
    <m/>
    <m/>
    <m/>
    <m/>
    <m/>
  </r>
  <r>
    <x v="131"/>
    <x v="39"/>
    <x v="150"/>
    <m/>
    <m/>
    <m/>
    <m/>
    <m/>
    <m/>
    <m/>
    <m/>
    <m/>
    <m/>
    <m/>
    <m/>
    <m/>
    <m/>
    <m/>
    <m/>
    <m/>
    <m/>
    <m/>
    <m/>
    <m/>
    <m/>
  </r>
  <r>
    <x v="131"/>
    <x v="39"/>
    <x v="150"/>
    <m/>
    <m/>
    <m/>
    <m/>
    <m/>
    <m/>
    <m/>
    <m/>
    <m/>
    <m/>
    <m/>
    <m/>
    <m/>
    <m/>
    <m/>
    <m/>
    <m/>
    <m/>
    <m/>
    <m/>
    <m/>
    <m/>
  </r>
  <r>
    <x v="131"/>
    <x v="39"/>
    <x v="150"/>
    <m/>
    <m/>
    <m/>
    <m/>
    <m/>
    <m/>
    <m/>
    <m/>
    <m/>
    <m/>
    <m/>
    <m/>
    <m/>
    <m/>
    <m/>
    <m/>
    <m/>
    <m/>
    <m/>
    <m/>
    <m/>
    <m/>
  </r>
  <r>
    <x v="131"/>
    <x v="39"/>
    <x v="150"/>
    <m/>
    <m/>
    <m/>
    <m/>
    <m/>
    <m/>
    <m/>
    <m/>
    <m/>
    <m/>
    <m/>
    <m/>
    <m/>
    <m/>
    <m/>
    <m/>
    <m/>
    <m/>
    <m/>
    <m/>
    <m/>
    <m/>
  </r>
  <r>
    <x v="131"/>
    <x v="39"/>
    <x v="150"/>
    <m/>
    <m/>
    <m/>
    <m/>
    <m/>
    <m/>
    <m/>
    <m/>
    <m/>
    <m/>
    <m/>
    <m/>
    <m/>
    <m/>
    <m/>
    <m/>
    <m/>
    <m/>
    <m/>
    <m/>
    <m/>
    <m/>
  </r>
  <r>
    <x v="131"/>
    <x v="39"/>
    <x v="150"/>
    <m/>
    <m/>
    <m/>
    <m/>
    <m/>
    <m/>
    <m/>
    <m/>
    <m/>
    <m/>
    <m/>
    <m/>
    <m/>
    <m/>
    <m/>
    <m/>
    <m/>
    <m/>
    <m/>
    <m/>
    <m/>
    <m/>
  </r>
  <r>
    <x v="131"/>
    <x v="39"/>
    <x v="150"/>
    <m/>
    <m/>
    <m/>
    <m/>
    <m/>
    <m/>
    <m/>
    <m/>
    <m/>
    <m/>
    <m/>
    <m/>
    <m/>
    <m/>
    <m/>
    <m/>
    <m/>
    <m/>
    <m/>
    <m/>
    <m/>
    <m/>
  </r>
  <r>
    <x v="131"/>
    <x v="39"/>
    <x v="150"/>
    <m/>
    <m/>
    <m/>
    <m/>
    <m/>
    <m/>
    <m/>
    <m/>
    <m/>
    <m/>
    <m/>
    <m/>
    <m/>
    <m/>
    <m/>
    <m/>
    <m/>
    <m/>
    <m/>
    <m/>
    <m/>
    <m/>
  </r>
  <r>
    <x v="131"/>
    <x v="39"/>
    <x v="150"/>
    <m/>
    <m/>
    <m/>
    <m/>
    <m/>
    <m/>
    <m/>
    <m/>
    <m/>
    <m/>
    <m/>
    <m/>
    <m/>
    <m/>
    <m/>
    <m/>
    <m/>
    <m/>
    <m/>
    <m/>
    <m/>
    <m/>
  </r>
  <r>
    <x v="131"/>
    <x v="39"/>
    <x v="150"/>
    <m/>
    <m/>
    <m/>
    <m/>
    <m/>
    <m/>
    <m/>
    <m/>
    <m/>
    <m/>
    <m/>
    <m/>
    <m/>
    <m/>
    <m/>
    <m/>
    <m/>
    <m/>
    <m/>
    <m/>
    <m/>
    <m/>
  </r>
  <r>
    <x v="131"/>
    <x v="39"/>
    <x v="150"/>
    <m/>
    <m/>
    <m/>
    <m/>
    <m/>
    <m/>
    <m/>
    <m/>
    <m/>
    <m/>
    <m/>
    <m/>
    <m/>
    <m/>
    <m/>
    <m/>
    <m/>
    <m/>
    <m/>
    <m/>
    <m/>
    <m/>
  </r>
  <r>
    <x v="131"/>
    <x v="39"/>
    <x v="150"/>
    <m/>
    <m/>
    <m/>
    <m/>
    <m/>
    <m/>
    <m/>
    <m/>
    <m/>
    <m/>
    <m/>
    <m/>
    <m/>
    <m/>
    <m/>
    <m/>
    <m/>
    <m/>
    <m/>
    <m/>
    <m/>
    <m/>
  </r>
  <r>
    <x v="131"/>
    <x v="39"/>
    <x v="150"/>
    <m/>
    <m/>
    <m/>
    <m/>
    <m/>
    <m/>
    <m/>
    <m/>
    <m/>
    <m/>
    <m/>
    <m/>
    <m/>
    <m/>
    <m/>
    <m/>
    <m/>
    <m/>
    <m/>
    <m/>
    <m/>
    <m/>
  </r>
  <r>
    <x v="131"/>
    <x v="39"/>
    <x v="150"/>
    <m/>
    <m/>
    <m/>
    <m/>
    <m/>
    <m/>
    <m/>
    <m/>
    <m/>
    <m/>
    <m/>
    <m/>
    <m/>
    <m/>
    <m/>
    <m/>
    <m/>
    <m/>
    <m/>
    <m/>
    <m/>
    <m/>
  </r>
  <r>
    <x v="131"/>
    <x v="39"/>
    <x v="150"/>
    <m/>
    <m/>
    <m/>
    <m/>
    <m/>
    <m/>
    <m/>
    <m/>
    <m/>
    <m/>
    <m/>
    <m/>
    <m/>
    <m/>
    <m/>
    <m/>
    <m/>
    <m/>
    <m/>
    <m/>
    <m/>
    <m/>
  </r>
  <r>
    <x v="131"/>
    <x v="39"/>
    <x v="150"/>
    <m/>
    <m/>
    <m/>
    <m/>
    <m/>
    <m/>
    <m/>
    <m/>
    <m/>
    <m/>
    <m/>
    <m/>
    <m/>
    <m/>
    <m/>
    <m/>
    <m/>
    <m/>
    <m/>
    <m/>
    <m/>
    <m/>
  </r>
  <r>
    <x v="131"/>
    <x v="39"/>
    <x v="150"/>
    <m/>
    <m/>
    <m/>
    <m/>
    <m/>
    <m/>
    <m/>
    <m/>
    <m/>
    <m/>
    <m/>
    <m/>
    <m/>
    <m/>
    <m/>
    <m/>
    <m/>
    <m/>
    <m/>
    <m/>
    <m/>
    <m/>
  </r>
  <r>
    <x v="131"/>
    <x v="39"/>
    <x v="150"/>
    <m/>
    <m/>
    <m/>
    <m/>
    <m/>
    <m/>
    <m/>
    <m/>
    <m/>
    <m/>
    <m/>
    <m/>
    <m/>
    <m/>
    <m/>
    <m/>
    <m/>
    <m/>
    <m/>
    <m/>
    <m/>
    <m/>
  </r>
  <r>
    <x v="131"/>
    <x v="39"/>
    <x v="150"/>
    <m/>
    <m/>
    <m/>
    <m/>
    <m/>
    <m/>
    <m/>
    <m/>
    <m/>
    <m/>
    <m/>
    <m/>
    <m/>
    <m/>
    <m/>
    <m/>
    <m/>
    <m/>
    <m/>
    <m/>
    <m/>
    <m/>
  </r>
  <r>
    <x v="131"/>
    <x v="39"/>
    <x v="150"/>
    <m/>
    <m/>
    <m/>
    <m/>
    <m/>
    <m/>
    <m/>
    <m/>
    <m/>
    <m/>
    <m/>
    <m/>
    <m/>
    <m/>
    <m/>
    <m/>
    <m/>
    <m/>
    <m/>
    <m/>
    <m/>
    <m/>
  </r>
  <r>
    <x v="131"/>
    <x v="39"/>
    <x v="150"/>
    <m/>
    <m/>
    <m/>
    <m/>
    <m/>
    <m/>
    <m/>
    <m/>
    <m/>
    <m/>
    <m/>
    <m/>
    <m/>
    <m/>
    <m/>
    <m/>
    <m/>
    <m/>
    <m/>
    <m/>
    <m/>
    <m/>
  </r>
  <r>
    <x v="131"/>
    <x v="39"/>
    <x v="150"/>
    <m/>
    <m/>
    <m/>
    <m/>
    <m/>
    <m/>
    <m/>
    <m/>
    <m/>
    <m/>
    <m/>
    <m/>
    <m/>
    <m/>
    <m/>
    <m/>
    <m/>
    <m/>
    <m/>
    <m/>
    <m/>
    <m/>
  </r>
  <r>
    <x v="131"/>
    <x v="39"/>
    <x v="150"/>
    <m/>
    <m/>
    <m/>
    <m/>
    <m/>
    <m/>
    <m/>
    <m/>
    <m/>
    <m/>
    <m/>
    <m/>
    <m/>
    <m/>
    <m/>
    <m/>
    <m/>
    <m/>
    <m/>
    <m/>
    <m/>
    <m/>
  </r>
  <r>
    <x v="131"/>
    <x v="39"/>
    <x v="150"/>
    <m/>
    <m/>
    <m/>
    <m/>
    <m/>
    <m/>
    <m/>
    <m/>
    <m/>
    <m/>
    <m/>
    <m/>
    <m/>
    <m/>
    <m/>
    <m/>
    <m/>
    <m/>
    <m/>
    <m/>
    <m/>
    <m/>
  </r>
  <r>
    <x v="131"/>
    <x v="39"/>
    <x v="150"/>
    <m/>
    <m/>
    <m/>
    <m/>
    <m/>
    <m/>
    <m/>
    <m/>
    <m/>
    <m/>
    <m/>
    <m/>
    <m/>
    <m/>
    <m/>
    <m/>
    <m/>
    <m/>
    <m/>
    <m/>
    <m/>
    <m/>
  </r>
  <r>
    <x v="131"/>
    <x v="39"/>
    <x v="150"/>
    <m/>
    <m/>
    <m/>
    <m/>
    <m/>
    <m/>
    <m/>
    <m/>
    <m/>
    <m/>
    <m/>
    <m/>
    <m/>
    <m/>
    <m/>
    <m/>
    <m/>
    <m/>
    <m/>
    <m/>
    <m/>
    <m/>
  </r>
  <r>
    <x v="131"/>
    <x v="39"/>
    <x v="150"/>
    <m/>
    <m/>
    <m/>
    <m/>
    <m/>
    <m/>
    <m/>
    <m/>
    <m/>
    <m/>
    <m/>
    <m/>
    <m/>
    <m/>
    <m/>
    <m/>
    <m/>
    <m/>
    <m/>
    <m/>
    <m/>
    <m/>
  </r>
  <r>
    <x v="131"/>
    <x v="39"/>
    <x v="150"/>
    <m/>
    <m/>
    <m/>
    <m/>
    <m/>
    <m/>
    <m/>
    <m/>
    <m/>
    <m/>
    <m/>
    <m/>
    <m/>
    <m/>
    <m/>
    <m/>
    <m/>
    <m/>
    <m/>
    <m/>
    <m/>
    <m/>
  </r>
  <r>
    <x v="131"/>
    <x v="39"/>
    <x v="150"/>
    <m/>
    <m/>
    <m/>
    <m/>
    <m/>
    <m/>
    <m/>
    <m/>
    <m/>
    <m/>
    <m/>
    <m/>
    <m/>
    <m/>
    <m/>
    <m/>
    <m/>
    <m/>
    <m/>
    <m/>
    <m/>
    <m/>
  </r>
  <r>
    <x v="131"/>
    <x v="39"/>
    <x v="150"/>
    <m/>
    <m/>
    <m/>
    <m/>
    <m/>
    <m/>
    <m/>
    <m/>
    <m/>
    <m/>
    <m/>
    <m/>
    <m/>
    <m/>
    <m/>
    <m/>
    <m/>
    <m/>
    <m/>
    <m/>
    <m/>
    <m/>
  </r>
  <r>
    <x v="131"/>
    <x v="39"/>
    <x v="150"/>
    <m/>
    <m/>
    <m/>
    <m/>
    <m/>
    <m/>
    <m/>
    <m/>
    <m/>
    <m/>
    <m/>
    <m/>
    <m/>
    <m/>
    <m/>
    <m/>
    <m/>
    <m/>
    <m/>
    <m/>
    <m/>
    <m/>
  </r>
  <r>
    <x v="131"/>
    <x v="39"/>
    <x v="150"/>
    <m/>
    <m/>
    <m/>
    <m/>
    <m/>
    <m/>
    <m/>
    <m/>
    <m/>
    <m/>
    <m/>
    <m/>
    <m/>
    <m/>
    <m/>
    <m/>
    <m/>
    <m/>
    <m/>
    <m/>
    <m/>
    <m/>
  </r>
  <r>
    <x v="131"/>
    <x v="39"/>
    <x v="150"/>
    <m/>
    <m/>
    <m/>
    <m/>
    <m/>
    <m/>
    <m/>
    <m/>
    <m/>
    <m/>
    <m/>
    <m/>
    <m/>
    <m/>
    <m/>
    <m/>
    <m/>
    <m/>
    <m/>
    <m/>
    <m/>
    <m/>
  </r>
  <r>
    <x v="131"/>
    <x v="39"/>
    <x v="150"/>
    <m/>
    <m/>
    <m/>
    <m/>
    <m/>
    <m/>
    <m/>
    <m/>
    <m/>
    <m/>
    <m/>
    <m/>
    <m/>
    <m/>
    <m/>
    <m/>
    <m/>
    <m/>
    <m/>
    <m/>
    <m/>
    <m/>
  </r>
  <r>
    <x v="131"/>
    <x v="39"/>
    <x v="150"/>
    <m/>
    <m/>
    <m/>
    <m/>
    <m/>
    <m/>
    <m/>
    <m/>
    <m/>
    <m/>
    <m/>
    <m/>
    <m/>
    <m/>
    <m/>
    <m/>
    <m/>
    <m/>
    <m/>
    <m/>
    <m/>
    <m/>
  </r>
  <r>
    <x v="131"/>
    <x v="39"/>
    <x v="150"/>
    <m/>
    <m/>
    <m/>
    <m/>
    <m/>
    <m/>
    <m/>
    <m/>
    <m/>
    <m/>
    <m/>
    <m/>
    <m/>
    <m/>
    <m/>
    <m/>
    <m/>
    <m/>
    <m/>
    <m/>
    <m/>
    <m/>
  </r>
  <r>
    <x v="131"/>
    <x v="39"/>
    <x v="150"/>
    <m/>
    <m/>
    <m/>
    <m/>
    <m/>
    <m/>
    <m/>
    <m/>
    <m/>
    <m/>
    <m/>
    <m/>
    <m/>
    <m/>
    <m/>
    <m/>
    <m/>
    <m/>
    <m/>
    <m/>
    <m/>
    <m/>
  </r>
  <r>
    <x v="131"/>
    <x v="39"/>
    <x v="150"/>
    <m/>
    <m/>
    <m/>
    <m/>
    <m/>
    <m/>
    <m/>
    <m/>
    <m/>
    <m/>
    <m/>
    <m/>
    <m/>
    <m/>
    <m/>
    <m/>
    <m/>
    <m/>
    <m/>
    <m/>
    <m/>
    <m/>
  </r>
</pivotCacheRecords>
</file>

<file path=xl/pivotCache/pivotCacheRecords2.xml><?xml version="1.0" encoding="utf-8"?>
<pivotCacheRecords xmlns="http://schemas.openxmlformats.org/spreadsheetml/2006/main" xmlns:r="http://schemas.openxmlformats.org/officeDocument/2006/relationships" count="3634">
  <r>
    <x v="0"/>
    <x v="0"/>
    <x v="0"/>
    <n v="11"/>
    <n v="0"/>
    <n v="0"/>
    <n v="0"/>
    <n v="0"/>
    <n v="0"/>
    <n v="0"/>
    <n v="0"/>
    <m/>
    <m/>
    <m/>
    <m/>
    <m/>
    <m/>
    <m/>
    <m/>
    <m/>
    <m/>
    <m/>
    <m/>
    <m/>
    <m/>
  </r>
  <r>
    <x v="1"/>
    <x v="1"/>
    <x v="1"/>
    <n v="6"/>
    <n v="0"/>
    <n v="0"/>
    <n v="0"/>
    <n v="0"/>
    <n v="0"/>
    <n v="0"/>
    <n v="0"/>
    <m/>
    <m/>
    <m/>
    <m/>
    <m/>
    <m/>
    <m/>
    <m/>
    <m/>
    <m/>
    <m/>
    <m/>
    <m/>
    <m/>
  </r>
  <r>
    <x v="1"/>
    <x v="1"/>
    <x v="2"/>
    <n v="7"/>
    <n v="7"/>
    <n v="0"/>
    <n v="10"/>
    <n v="0"/>
    <n v="0"/>
    <n v="0"/>
    <n v="0"/>
    <m/>
    <m/>
    <s v="V"/>
    <s v="V"/>
    <m/>
    <m/>
    <m/>
    <m/>
    <m/>
    <m/>
    <m/>
    <m/>
    <m/>
    <m/>
  </r>
  <r>
    <x v="1"/>
    <x v="1"/>
    <x v="3"/>
    <n v="12"/>
    <n v="0"/>
    <n v="0"/>
    <n v="0"/>
    <n v="0"/>
    <n v="0"/>
    <n v="0"/>
    <n v="0"/>
    <m/>
    <m/>
    <m/>
    <m/>
    <m/>
    <m/>
    <m/>
    <m/>
    <m/>
    <m/>
    <m/>
    <m/>
    <m/>
    <m/>
  </r>
  <r>
    <x v="1"/>
    <x v="1"/>
    <x v="4"/>
    <n v="1"/>
    <n v="1"/>
    <n v="0"/>
    <n v="1"/>
    <n v="0"/>
    <n v="0"/>
    <n v="0"/>
    <n v="0"/>
    <s v="V"/>
    <m/>
    <m/>
    <m/>
    <m/>
    <m/>
    <m/>
    <m/>
    <m/>
    <m/>
    <m/>
    <m/>
    <m/>
    <m/>
  </r>
  <r>
    <x v="1"/>
    <x v="1"/>
    <x v="5"/>
    <n v="10"/>
    <n v="0"/>
    <n v="0"/>
    <n v="0"/>
    <n v="0"/>
    <n v="0"/>
    <n v="0"/>
    <n v="0"/>
    <m/>
    <m/>
    <m/>
    <m/>
    <m/>
    <m/>
    <m/>
    <m/>
    <m/>
    <m/>
    <m/>
    <m/>
    <m/>
    <m/>
  </r>
  <r>
    <x v="1"/>
    <x v="1"/>
    <x v="6"/>
    <n v="3"/>
    <n v="3"/>
    <n v="0"/>
    <n v="5"/>
    <n v="0"/>
    <n v="0"/>
    <n v="0"/>
    <n v="0"/>
    <m/>
    <m/>
    <m/>
    <s v="V"/>
    <m/>
    <m/>
    <m/>
    <m/>
    <m/>
    <m/>
    <m/>
    <m/>
    <m/>
    <m/>
  </r>
  <r>
    <x v="2"/>
    <x v="2"/>
    <x v="7"/>
    <n v="2"/>
    <n v="0"/>
    <n v="0"/>
    <n v="0"/>
    <n v="0"/>
    <n v="0"/>
    <n v="0"/>
    <n v="0"/>
    <m/>
    <m/>
    <m/>
    <m/>
    <m/>
    <m/>
    <m/>
    <m/>
    <m/>
    <m/>
    <m/>
    <m/>
    <m/>
    <m/>
  </r>
  <r>
    <x v="2"/>
    <x v="2"/>
    <x v="8"/>
    <n v="1"/>
    <n v="1"/>
    <n v="0"/>
    <n v="0"/>
    <n v="0"/>
    <n v="0"/>
    <n v="0"/>
    <n v="0"/>
    <m/>
    <m/>
    <m/>
    <m/>
    <m/>
    <m/>
    <m/>
    <m/>
    <m/>
    <m/>
    <m/>
    <m/>
    <m/>
    <m/>
  </r>
  <r>
    <x v="2"/>
    <x v="3"/>
    <x v="9"/>
    <n v="1"/>
    <n v="0"/>
    <n v="0"/>
    <n v="0"/>
    <n v="0"/>
    <n v="0"/>
    <n v="0"/>
    <n v="0"/>
    <m/>
    <m/>
    <m/>
    <m/>
    <m/>
    <m/>
    <m/>
    <m/>
    <m/>
    <m/>
    <m/>
    <m/>
    <m/>
    <m/>
  </r>
  <r>
    <x v="2"/>
    <x v="4"/>
    <x v="10"/>
    <n v="1"/>
    <n v="0"/>
    <n v="0"/>
    <n v="0"/>
    <n v="0"/>
    <n v="0"/>
    <n v="0"/>
    <n v="0"/>
    <m/>
    <m/>
    <m/>
    <m/>
    <m/>
    <m/>
    <m/>
    <m/>
    <m/>
    <m/>
    <m/>
    <m/>
    <m/>
    <m/>
  </r>
  <r>
    <x v="3"/>
    <x v="4"/>
    <x v="11"/>
    <n v="12"/>
    <n v="0"/>
    <n v="0"/>
    <n v="0"/>
    <n v="0"/>
    <n v="0"/>
    <n v="0"/>
    <n v="0"/>
    <m/>
    <m/>
    <m/>
    <m/>
    <m/>
    <m/>
    <m/>
    <m/>
    <m/>
    <m/>
    <m/>
    <m/>
    <m/>
    <m/>
  </r>
  <r>
    <x v="4"/>
    <x v="2"/>
    <x v="8"/>
    <n v="1"/>
    <n v="0"/>
    <n v="0"/>
    <n v="0"/>
    <n v="0"/>
    <n v="0"/>
    <n v="0"/>
    <n v="0"/>
    <m/>
    <m/>
    <m/>
    <m/>
    <m/>
    <m/>
    <m/>
    <m/>
    <m/>
    <m/>
    <m/>
    <m/>
    <m/>
    <m/>
  </r>
  <r>
    <x v="4"/>
    <x v="3"/>
    <x v="12"/>
    <n v="1"/>
    <n v="0"/>
    <n v="0"/>
    <n v="0"/>
    <n v="0"/>
    <n v="0"/>
    <n v="0"/>
    <n v="0"/>
    <m/>
    <m/>
    <m/>
    <m/>
    <m/>
    <m/>
    <m/>
    <m/>
    <m/>
    <m/>
    <m/>
    <m/>
    <m/>
    <m/>
  </r>
  <r>
    <x v="5"/>
    <x v="1"/>
    <x v="13"/>
    <n v="13"/>
    <n v="0"/>
    <n v="0"/>
    <n v="0"/>
    <n v="0"/>
    <n v="0"/>
    <n v="0"/>
    <n v="0"/>
    <m/>
    <m/>
    <m/>
    <m/>
    <m/>
    <m/>
    <m/>
    <m/>
    <m/>
    <m/>
    <m/>
    <m/>
    <m/>
    <m/>
  </r>
  <r>
    <x v="6"/>
    <x v="4"/>
    <x v="14"/>
    <n v="3"/>
    <n v="0"/>
    <n v="0"/>
    <n v="0"/>
    <n v="0"/>
    <n v="0"/>
    <n v="0"/>
    <n v="0"/>
    <m/>
    <m/>
    <m/>
    <m/>
    <m/>
    <m/>
    <m/>
    <m/>
    <m/>
    <m/>
    <m/>
    <m/>
    <m/>
    <m/>
  </r>
  <r>
    <x v="7"/>
    <x v="1"/>
    <x v="15"/>
    <n v="13"/>
    <n v="0"/>
    <n v="0"/>
    <n v="0"/>
    <n v="0"/>
    <n v="0"/>
    <n v="0"/>
    <n v="0"/>
    <m/>
    <m/>
    <m/>
    <m/>
    <m/>
    <m/>
    <m/>
    <m/>
    <m/>
    <m/>
    <m/>
    <m/>
    <m/>
    <m/>
  </r>
  <r>
    <x v="7"/>
    <x v="4"/>
    <x v="16"/>
    <n v="1"/>
    <n v="0"/>
    <n v="0"/>
    <n v="0"/>
    <n v="0"/>
    <n v="0"/>
    <n v="0"/>
    <n v="0"/>
    <m/>
    <m/>
    <m/>
    <m/>
    <m/>
    <m/>
    <m/>
    <m/>
    <m/>
    <m/>
    <m/>
    <m/>
    <m/>
    <m/>
  </r>
  <r>
    <x v="8"/>
    <x v="0"/>
    <x v="17"/>
    <n v="3"/>
    <n v="1"/>
    <n v="0"/>
    <n v="8"/>
    <n v="0"/>
    <n v="0"/>
    <n v="0"/>
    <n v="8"/>
    <m/>
    <m/>
    <s v="V"/>
    <s v="V"/>
    <m/>
    <m/>
    <m/>
    <m/>
    <m/>
    <m/>
    <m/>
    <m/>
    <m/>
    <m/>
  </r>
  <r>
    <x v="8"/>
    <x v="2"/>
    <x v="18"/>
    <n v="5"/>
    <n v="5"/>
    <n v="0"/>
    <n v="0"/>
    <n v="0"/>
    <n v="0"/>
    <n v="0"/>
    <n v="0"/>
    <m/>
    <m/>
    <m/>
    <m/>
    <m/>
    <m/>
    <m/>
    <m/>
    <m/>
    <n v="5"/>
    <m/>
    <m/>
    <m/>
    <n v="5"/>
  </r>
  <r>
    <x v="8"/>
    <x v="4"/>
    <x v="9"/>
    <n v="1"/>
    <n v="0"/>
    <n v="0"/>
    <n v="0"/>
    <n v="0"/>
    <n v="0"/>
    <n v="0"/>
    <n v="0"/>
    <m/>
    <m/>
    <m/>
    <m/>
    <m/>
    <m/>
    <m/>
    <m/>
    <m/>
    <m/>
    <m/>
    <m/>
    <m/>
    <m/>
  </r>
  <r>
    <x v="9"/>
    <x v="2"/>
    <x v="19"/>
    <n v="1"/>
    <n v="0"/>
    <n v="0"/>
    <n v="0"/>
    <n v="0"/>
    <n v="0"/>
    <n v="0"/>
    <n v="0"/>
    <m/>
    <m/>
    <m/>
    <m/>
    <m/>
    <m/>
    <m/>
    <m/>
    <m/>
    <m/>
    <m/>
    <m/>
    <m/>
    <m/>
  </r>
  <r>
    <x v="9"/>
    <x v="2"/>
    <x v="20"/>
    <n v="1"/>
    <n v="0"/>
    <n v="0"/>
    <n v="0"/>
    <n v="0"/>
    <n v="0"/>
    <n v="0"/>
    <n v="0"/>
    <m/>
    <m/>
    <m/>
    <m/>
    <m/>
    <m/>
    <m/>
    <m/>
    <m/>
    <m/>
    <m/>
    <m/>
    <m/>
    <m/>
  </r>
  <r>
    <x v="9"/>
    <x v="4"/>
    <x v="21"/>
    <n v="1"/>
    <n v="0"/>
    <n v="0"/>
    <n v="0"/>
    <n v="0"/>
    <n v="0"/>
    <n v="0"/>
    <n v="0"/>
    <m/>
    <m/>
    <m/>
    <m/>
    <m/>
    <m/>
    <m/>
    <m/>
    <m/>
    <m/>
    <m/>
    <m/>
    <m/>
    <m/>
  </r>
  <r>
    <x v="10"/>
    <x v="1"/>
    <x v="22"/>
    <n v="13"/>
    <n v="0"/>
    <n v="0"/>
    <n v="0"/>
    <n v="0"/>
    <n v="0"/>
    <n v="0"/>
    <n v="0"/>
    <m/>
    <m/>
    <m/>
    <m/>
    <m/>
    <m/>
    <m/>
    <m/>
    <m/>
    <m/>
    <m/>
    <m/>
    <m/>
    <m/>
  </r>
  <r>
    <x v="10"/>
    <x v="4"/>
    <x v="12"/>
    <n v="1"/>
    <n v="0"/>
    <n v="0"/>
    <n v="0"/>
    <n v="0"/>
    <n v="0"/>
    <n v="0"/>
    <n v="0"/>
    <m/>
    <m/>
    <m/>
    <m/>
    <m/>
    <m/>
    <m/>
    <m/>
    <m/>
    <m/>
    <m/>
    <m/>
    <m/>
    <m/>
  </r>
  <r>
    <x v="10"/>
    <x v="4"/>
    <x v="23"/>
    <n v="1"/>
    <n v="0"/>
    <n v="0"/>
    <n v="0"/>
    <n v="0"/>
    <n v="0"/>
    <n v="0"/>
    <n v="0"/>
    <m/>
    <m/>
    <m/>
    <m/>
    <m/>
    <m/>
    <m/>
    <m/>
    <m/>
    <m/>
    <m/>
    <m/>
    <m/>
    <m/>
  </r>
  <r>
    <x v="11"/>
    <x v="1"/>
    <x v="24"/>
    <n v="1"/>
    <n v="0"/>
    <n v="0"/>
    <n v="4"/>
    <n v="0"/>
    <n v="0"/>
    <n v="0"/>
    <n v="4"/>
    <m/>
    <m/>
    <s v="V"/>
    <s v="V"/>
    <m/>
    <m/>
    <m/>
    <m/>
    <m/>
    <m/>
    <m/>
    <m/>
    <m/>
    <m/>
  </r>
  <r>
    <x v="12"/>
    <x v="3"/>
    <x v="17"/>
    <n v="2"/>
    <n v="0"/>
    <n v="0"/>
    <n v="0"/>
    <n v="0"/>
    <n v="0"/>
    <n v="0"/>
    <n v="0"/>
    <m/>
    <m/>
    <m/>
    <m/>
    <m/>
    <m/>
    <m/>
    <m/>
    <m/>
    <m/>
    <m/>
    <m/>
    <m/>
    <m/>
  </r>
  <r>
    <x v="13"/>
    <x v="3"/>
    <x v="23"/>
    <n v="1"/>
    <n v="0"/>
    <n v="0"/>
    <n v="0"/>
    <n v="0"/>
    <n v="0"/>
    <n v="0"/>
    <n v="0"/>
    <m/>
    <m/>
    <m/>
    <m/>
    <m/>
    <m/>
    <m/>
    <m/>
    <m/>
    <m/>
    <m/>
    <m/>
    <m/>
    <m/>
  </r>
  <r>
    <x v="14"/>
    <x v="0"/>
    <x v="25"/>
    <n v="11"/>
    <n v="0"/>
    <n v="0"/>
    <n v="3"/>
    <n v="0"/>
    <n v="0"/>
    <n v="0"/>
    <n v="3"/>
    <m/>
    <m/>
    <s v="V"/>
    <s v="V"/>
    <m/>
    <m/>
    <m/>
    <m/>
    <m/>
    <m/>
    <m/>
    <m/>
    <m/>
    <m/>
  </r>
  <r>
    <x v="15"/>
    <x v="0"/>
    <x v="26"/>
    <n v="13"/>
    <n v="0"/>
    <n v="0"/>
    <n v="2"/>
    <n v="0"/>
    <n v="0"/>
    <n v="0"/>
    <n v="2"/>
    <m/>
    <m/>
    <s v="V"/>
    <s v="V"/>
    <m/>
    <m/>
    <m/>
    <m/>
    <m/>
    <m/>
    <m/>
    <m/>
    <m/>
    <m/>
  </r>
  <r>
    <x v="16"/>
    <x v="0"/>
    <x v="27"/>
    <n v="11"/>
    <n v="0"/>
    <n v="0"/>
    <n v="2"/>
    <n v="0"/>
    <n v="0"/>
    <n v="0"/>
    <n v="2"/>
    <m/>
    <m/>
    <s v="V"/>
    <s v="V"/>
    <m/>
    <m/>
    <m/>
    <m/>
    <m/>
    <m/>
    <m/>
    <m/>
    <m/>
    <m/>
  </r>
  <r>
    <x v="16"/>
    <x v="2"/>
    <x v="18"/>
    <n v="2"/>
    <n v="0"/>
    <n v="0"/>
    <n v="0"/>
    <n v="0"/>
    <n v="0"/>
    <n v="0"/>
    <n v="0"/>
    <m/>
    <m/>
    <m/>
    <m/>
    <m/>
    <m/>
    <m/>
    <m/>
    <m/>
    <m/>
    <m/>
    <m/>
    <m/>
    <m/>
  </r>
  <r>
    <x v="16"/>
    <x v="2"/>
    <x v="28"/>
    <n v="2"/>
    <n v="0"/>
    <n v="0"/>
    <n v="0"/>
    <n v="0"/>
    <n v="0"/>
    <n v="0"/>
    <n v="0"/>
    <m/>
    <m/>
    <m/>
    <m/>
    <m/>
    <m/>
    <m/>
    <m/>
    <m/>
    <m/>
    <m/>
    <m/>
    <m/>
    <m/>
  </r>
  <r>
    <x v="16"/>
    <x v="2"/>
    <x v="29"/>
    <n v="1"/>
    <n v="0"/>
    <n v="0"/>
    <n v="0"/>
    <n v="0"/>
    <n v="0"/>
    <n v="0"/>
    <n v="0"/>
    <m/>
    <m/>
    <m/>
    <m/>
    <m/>
    <m/>
    <m/>
    <m/>
    <m/>
    <m/>
    <m/>
    <m/>
    <m/>
    <m/>
  </r>
  <r>
    <x v="17"/>
    <x v="1"/>
    <x v="30"/>
    <n v="2"/>
    <n v="0"/>
    <n v="0"/>
    <n v="0"/>
    <n v="0"/>
    <n v="0"/>
    <n v="0"/>
    <n v="0"/>
    <m/>
    <m/>
    <m/>
    <m/>
    <m/>
    <m/>
    <m/>
    <m/>
    <m/>
    <m/>
    <m/>
    <m/>
    <m/>
    <m/>
  </r>
  <r>
    <x v="17"/>
    <x v="0"/>
    <x v="31"/>
    <n v="13"/>
    <n v="0"/>
    <n v="0"/>
    <n v="1"/>
    <n v="0"/>
    <n v="0"/>
    <n v="0"/>
    <n v="1"/>
    <m/>
    <m/>
    <s v="V"/>
    <s v="V"/>
    <m/>
    <m/>
    <m/>
    <m/>
    <m/>
    <m/>
    <m/>
    <m/>
    <m/>
    <m/>
  </r>
  <r>
    <x v="17"/>
    <x v="1"/>
    <x v="32"/>
    <n v="13"/>
    <n v="2"/>
    <n v="0"/>
    <n v="2"/>
    <n v="0"/>
    <n v="0"/>
    <n v="0"/>
    <n v="2"/>
    <m/>
    <m/>
    <s v="V"/>
    <s v="V"/>
    <m/>
    <m/>
    <m/>
    <m/>
    <m/>
    <m/>
    <m/>
    <m/>
    <m/>
    <m/>
  </r>
  <r>
    <x v="17"/>
    <x v="4"/>
    <x v="23"/>
    <n v="1"/>
    <n v="0"/>
    <n v="0"/>
    <n v="0"/>
    <n v="0"/>
    <n v="0"/>
    <n v="0"/>
    <n v="0"/>
    <m/>
    <m/>
    <m/>
    <m/>
    <m/>
    <m/>
    <m/>
    <m/>
    <m/>
    <m/>
    <m/>
    <m/>
    <m/>
    <m/>
  </r>
  <r>
    <x v="18"/>
    <x v="4"/>
    <x v="17"/>
    <n v="2"/>
    <n v="0"/>
    <n v="0"/>
    <n v="0"/>
    <n v="0"/>
    <n v="0"/>
    <n v="0"/>
    <n v="0"/>
    <m/>
    <m/>
    <m/>
    <m/>
    <m/>
    <m/>
    <m/>
    <m/>
    <m/>
    <m/>
    <m/>
    <m/>
    <m/>
    <m/>
  </r>
  <r>
    <x v="19"/>
    <x v="0"/>
    <x v="33"/>
    <n v="1"/>
    <n v="1"/>
    <n v="0"/>
    <n v="0"/>
    <n v="0"/>
    <n v="0"/>
    <n v="0"/>
    <n v="0"/>
    <m/>
    <m/>
    <m/>
    <m/>
    <m/>
    <m/>
    <m/>
    <m/>
    <m/>
    <m/>
    <m/>
    <m/>
    <m/>
    <m/>
  </r>
  <r>
    <x v="20"/>
    <x v="3"/>
    <x v="26"/>
    <n v="13"/>
    <n v="4"/>
    <n v="0"/>
    <n v="5"/>
    <n v="0"/>
    <n v="0"/>
    <n v="0"/>
    <n v="5"/>
    <m/>
    <m/>
    <s v="V"/>
    <s v="V"/>
    <m/>
    <m/>
    <m/>
    <m/>
    <m/>
    <m/>
    <m/>
    <m/>
    <m/>
    <m/>
  </r>
  <r>
    <x v="20"/>
    <x v="0"/>
    <x v="34"/>
    <n v="12"/>
    <n v="2"/>
    <n v="0"/>
    <n v="2"/>
    <n v="0"/>
    <n v="0"/>
    <n v="0"/>
    <n v="2"/>
    <m/>
    <m/>
    <s v="V"/>
    <s v="V"/>
    <m/>
    <m/>
    <m/>
    <m/>
    <m/>
    <m/>
    <m/>
    <m/>
    <m/>
    <m/>
  </r>
  <r>
    <x v="21"/>
    <x v="3"/>
    <x v="27"/>
    <n v="8"/>
    <n v="1"/>
    <n v="0"/>
    <n v="1"/>
    <n v="0"/>
    <n v="0"/>
    <n v="0"/>
    <n v="1"/>
    <m/>
    <m/>
    <s v="V"/>
    <s v="V"/>
    <m/>
    <m/>
    <m/>
    <m/>
    <m/>
    <m/>
    <m/>
    <m/>
    <m/>
    <m/>
  </r>
  <r>
    <x v="21"/>
    <x v="3"/>
    <x v="25"/>
    <n v="11"/>
    <n v="3"/>
    <n v="0"/>
    <n v="7"/>
    <n v="0"/>
    <n v="0"/>
    <n v="0"/>
    <n v="7"/>
    <m/>
    <m/>
    <s v="V"/>
    <s v="V"/>
    <m/>
    <m/>
    <m/>
    <m/>
    <m/>
    <m/>
    <m/>
    <m/>
    <m/>
    <m/>
  </r>
  <r>
    <x v="22"/>
    <x v="3"/>
    <x v="31"/>
    <n v="13"/>
    <n v="1"/>
    <n v="0"/>
    <n v="3"/>
    <n v="0"/>
    <n v="0"/>
    <n v="0"/>
    <n v="3"/>
    <m/>
    <m/>
    <s v="V"/>
    <s v="V"/>
    <m/>
    <m/>
    <m/>
    <m/>
    <m/>
    <m/>
    <m/>
    <m/>
    <m/>
    <m/>
  </r>
  <r>
    <x v="22"/>
    <x v="2"/>
    <x v="35"/>
    <n v="3"/>
    <n v="0"/>
    <n v="0"/>
    <n v="0"/>
    <n v="0"/>
    <n v="0"/>
    <n v="0"/>
    <n v="0"/>
    <m/>
    <m/>
    <m/>
    <m/>
    <m/>
    <m/>
    <m/>
    <m/>
    <m/>
    <m/>
    <m/>
    <m/>
    <m/>
    <m/>
  </r>
  <r>
    <x v="23"/>
    <x v="2"/>
    <x v="36"/>
    <n v="2"/>
    <n v="0"/>
    <n v="0"/>
    <n v="0"/>
    <n v="0"/>
    <n v="0"/>
    <n v="0"/>
    <n v="0"/>
    <m/>
    <m/>
    <m/>
    <m/>
    <m/>
    <m/>
    <m/>
    <m/>
    <m/>
    <m/>
    <m/>
    <m/>
    <m/>
    <m/>
  </r>
  <r>
    <x v="23"/>
    <x v="0"/>
    <x v="37"/>
    <n v="2"/>
    <n v="0"/>
    <n v="0"/>
    <n v="0"/>
    <n v="0"/>
    <n v="0"/>
    <n v="0"/>
    <n v="0"/>
    <m/>
    <m/>
    <m/>
    <m/>
    <m/>
    <m/>
    <m/>
    <m/>
    <m/>
    <m/>
    <m/>
    <m/>
    <m/>
    <m/>
  </r>
  <r>
    <x v="24"/>
    <x v="0"/>
    <x v="33"/>
    <n v="1"/>
    <n v="0"/>
    <n v="0"/>
    <n v="0"/>
    <n v="0"/>
    <n v="0"/>
    <n v="0"/>
    <n v="0"/>
    <m/>
    <m/>
    <m/>
    <m/>
    <m/>
    <m/>
    <m/>
    <m/>
    <m/>
    <m/>
    <m/>
    <m/>
    <m/>
    <m/>
  </r>
  <r>
    <x v="24"/>
    <x v="3"/>
    <x v="38"/>
    <n v="4"/>
    <n v="0"/>
    <n v="0"/>
    <n v="4"/>
    <n v="0"/>
    <n v="0"/>
    <n v="0"/>
    <n v="4"/>
    <m/>
    <m/>
    <s v="V"/>
    <s v="V"/>
    <m/>
    <m/>
    <m/>
    <m/>
    <m/>
    <m/>
    <m/>
    <m/>
    <m/>
    <m/>
  </r>
  <r>
    <x v="25"/>
    <x v="2"/>
    <x v="39"/>
    <n v="1"/>
    <n v="0"/>
    <n v="0"/>
    <n v="0"/>
    <n v="0"/>
    <n v="0"/>
    <n v="0"/>
    <n v="0"/>
    <m/>
    <m/>
    <m/>
    <m/>
    <m/>
    <m/>
    <m/>
    <m/>
    <m/>
    <m/>
    <m/>
    <m/>
    <m/>
    <m/>
  </r>
  <r>
    <x v="25"/>
    <x v="2"/>
    <x v="40"/>
    <n v="1"/>
    <n v="0"/>
    <n v="0"/>
    <n v="0"/>
    <n v="0"/>
    <n v="0"/>
    <n v="0"/>
    <n v="0"/>
    <m/>
    <m/>
    <m/>
    <m/>
    <m/>
    <m/>
    <m/>
    <m/>
    <m/>
    <m/>
    <m/>
    <m/>
    <m/>
    <m/>
  </r>
  <r>
    <x v="26"/>
    <x v="3"/>
    <x v="41"/>
    <n v="1"/>
    <n v="0"/>
    <n v="0"/>
    <n v="0"/>
    <n v="0"/>
    <n v="0"/>
    <n v="0"/>
    <n v="0"/>
    <m/>
    <m/>
    <m/>
    <m/>
    <m/>
    <m/>
    <m/>
    <m/>
    <m/>
    <m/>
    <m/>
    <m/>
    <m/>
    <m/>
  </r>
  <r>
    <x v="27"/>
    <x v="3"/>
    <x v="42"/>
    <n v="3"/>
    <n v="2"/>
    <n v="0"/>
    <n v="4"/>
    <n v="0"/>
    <n v="0"/>
    <n v="0"/>
    <n v="4"/>
    <m/>
    <m/>
    <s v="V"/>
    <s v="V"/>
    <m/>
    <m/>
    <m/>
    <m/>
    <m/>
    <m/>
    <m/>
    <m/>
    <m/>
    <m/>
  </r>
  <r>
    <x v="28"/>
    <x v="3"/>
    <x v="34"/>
    <n v="10"/>
    <n v="0"/>
    <n v="0"/>
    <n v="1"/>
    <n v="0"/>
    <n v="0"/>
    <n v="0"/>
    <n v="1"/>
    <m/>
    <m/>
    <s v="V"/>
    <s v="V"/>
    <m/>
    <m/>
    <m/>
    <m/>
    <m/>
    <m/>
    <m/>
    <m/>
    <m/>
    <m/>
  </r>
  <r>
    <x v="28"/>
    <x v="3"/>
    <x v="33"/>
    <n v="1"/>
    <n v="0"/>
    <n v="0"/>
    <n v="0"/>
    <n v="0"/>
    <n v="0"/>
    <n v="0"/>
    <n v="0"/>
    <m/>
    <m/>
    <m/>
    <m/>
    <m/>
    <m/>
    <m/>
    <m/>
    <m/>
    <m/>
    <m/>
    <m/>
    <m/>
    <m/>
  </r>
  <r>
    <x v="28"/>
    <x v="3"/>
    <x v="37"/>
    <n v="2"/>
    <n v="0"/>
    <n v="0"/>
    <n v="0"/>
    <n v="0"/>
    <n v="0"/>
    <n v="0"/>
    <n v="0"/>
    <m/>
    <m/>
    <m/>
    <m/>
    <m/>
    <m/>
    <m/>
    <m/>
    <m/>
    <m/>
    <m/>
    <m/>
    <m/>
    <m/>
  </r>
  <r>
    <x v="28"/>
    <x v="4"/>
    <x v="25"/>
    <n v="8"/>
    <n v="0"/>
    <n v="0"/>
    <n v="0"/>
    <n v="0"/>
    <n v="0"/>
    <n v="0"/>
    <n v="0"/>
    <m/>
    <m/>
    <m/>
    <m/>
    <m/>
    <m/>
    <m/>
    <m/>
    <m/>
    <m/>
    <m/>
    <m/>
    <m/>
    <m/>
  </r>
  <r>
    <x v="29"/>
    <x v="3"/>
    <x v="43"/>
    <n v="1"/>
    <n v="0"/>
    <n v="0"/>
    <n v="0"/>
    <n v="0"/>
    <n v="0"/>
    <n v="0"/>
    <n v="0"/>
    <m/>
    <m/>
    <m/>
    <m/>
    <m/>
    <m/>
    <m/>
    <m/>
    <m/>
    <m/>
    <m/>
    <m/>
    <m/>
    <m/>
  </r>
  <r>
    <x v="29"/>
    <x v="0"/>
    <x v="44"/>
    <n v="6"/>
    <n v="0"/>
    <n v="0"/>
    <n v="0"/>
    <n v="0"/>
    <n v="0"/>
    <n v="0"/>
    <n v="0"/>
    <m/>
    <m/>
    <m/>
    <m/>
    <m/>
    <m/>
    <m/>
    <m/>
    <m/>
    <m/>
    <m/>
    <m/>
    <m/>
    <m/>
  </r>
  <r>
    <x v="30"/>
    <x v="2"/>
    <x v="45"/>
    <n v="3"/>
    <n v="3"/>
    <n v="0"/>
    <n v="0"/>
    <n v="0"/>
    <n v="0"/>
    <n v="0"/>
    <n v="0"/>
    <m/>
    <m/>
    <m/>
    <m/>
    <m/>
    <m/>
    <m/>
    <m/>
    <m/>
    <m/>
    <m/>
    <m/>
    <m/>
    <m/>
  </r>
  <r>
    <x v="31"/>
    <x v="0"/>
    <x v="46"/>
    <n v="1"/>
    <n v="1"/>
    <n v="0"/>
    <n v="0"/>
    <n v="0"/>
    <n v="0"/>
    <n v="0"/>
    <n v="0"/>
    <m/>
    <m/>
    <m/>
    <m/>
    <m/>
    <m/>
    <m/>
    <m/>
    <m/>
    <m/>
    <m/>
    <m/>
    <m/>
    <m/>
  </r>
  <r>
    <x v="32"/>
    <x v="1"/>
    <x v="47"/>
    <n v="5"/>
    <n v="0"/>
    <n v="0"/>
    <n v="0"/>
    <n v="0"/>
    <n v="0"/>
    <n v="0"/>
    <n v="0"/>
    <m/>
    <m/>
    <m/>
    <m/>
    <m/>
    <m/>
    <m/>
    <m/>
    <m/>
    <m/>
    <m/>
    <m/>
    <m/>
    <m/>
  </r>
  <r>
    <x v="32"/>
    <x v="4"/>
    <x v="26"/>
    <n v="9"/>
    <n v="0"/>
    <n v="0"/>
    <n v="0"/>
    <n v="0"/>
    <n v="0"/>
    <n v="0"/>
    <n v="0"/>
    <m/>
    <m/>
    <m/>
    <m/>
    <m/>
    <m/>
    <m/>
    <m/>
    <m/>
    <m/>
    <m/>
    <m/>
    <m/>
    <m/>
  </r>
  <r>
    <x v="32"/>
    <x v="4"/>
    <x v="31"/>
    <n v="12"/>
    <n v="0"/>
    <n v="0"/>
    <n v="0"/>
    <n v="0"/>
    <n v="0"/>
    <n v="0"/>
    <n v="0"/>
    <m/>
    <m/>
    <m/>
    <m/>
    <m/>
    <m/>
    <m/>
    <m/>
    <m/>
    <m/>
    <m/>
    <m/>
    <m/>
    <m/>
  </r>
  <r>
    <x v="32"/>
    <x v="3"/>
    <x v="48"/>
    <n v="2"/>
    <n v="0"/>
    <n v="0"/>
    <n v="0"/>
    <n v="0"/>
    <n v="0"/>
    <n v="0"/>
    <n v="0"/>
    <m/>
    <m/>
    <m/>
    <m/>
    <m/>
    <m/>
    <m/>
    <m/>
    <m/>
    <m/>
    <m/>
    <m/>
    <m/>
    <m/>
  </r>
  <r>
    <x v="33"/>
    <x v="4"/>
    <x v="38"/>
    <n v="4"/>
    <n v="0"/>
    <n v="0"/>
    <n v="0"/>
    <n v="0"/>
    <n v="0"/>
    <n v="0"/>
    <n v="0"/>
    <m/>
    <m/>
    <m/>
    <m/>
    <m/>
    <m/>
    <m/>
    <m/>
    <m/>
    <m/>
    <m/>
    <m/>
    <m/>
    <m/>
  </r>
  <r>
    <x v="34"/>
    <x v="0"/>
    <x v="49"/>
    <n v="13"/>
    <n v="2"/>
    <n v="0"/>
    <n v="3"/>
    <n v="0"/>
    <n v="0"/>
    <n v="0"/>
    <n v="3"/>
    <m/>
    <m/>
    <s v="V"/>
    <s v="V"/>
    <m/>
    <m/>
    <m/>
    <m/>
    <m/>
    <m/>
    <m/>
    <m/>
    <m/>
    <m/>
  </r>
  <r>
    <x v="35"/>
    <x v="5"/>
    <x v="45"/>
    <n v="3"/>
    <n v="1"/>
    <n v="0"/>
    <n v="1"/>
    <n v="0"/>
    <n v="0"/>
    <n v="0"/>
    <n v="1"/>
    <m/>
    <m/>
    <s v="V"/>
    <s v="V"/>
    <m/>
    <m/>
    <m/>
    <m/>
    <m/>
    <m/>
    <m/>
    <m/>
    <m/>
    <m/>
  </r>
  <r>
    <x v="35"/>
    <x v="0"/>
    <x v="50"/>
    <n v="2"/>
    <n v="0"/>
    <n v="0"/>
    <n v="0"/>
    <n v="0"/>
    <n v="0"/>
    <n v="0"/>
    <n v="0"/>
    <m/>
    <m/>
    <m/>
    <m/>
    <m/>
    <m/>
    <m/>
    <m/>
    <m/>
    <m/>
    <m/>
    <m/>
    <m/>
    <m/>
  </r>
  <r>
    <x v="36"/>
    <x v="0"/>
    <x v="51"/>
    <n v="2"/>
    <n v="0"/>
    <n v="0"/>
    <n v="0"/>
    <n v="0"/>
    <n v="0"/>
    <n v="0"/>
    <n v="0"/>
    <m/>
    <m/>
    <m/>
    <m/>
    <m/>
    <m/>
    <m/>
    <m/>
    <m/>
    <m/>
    <m/>
    <m/>
    <m/>
    <m/>
  </r>
  <r>
    <x v="36"/>
    <x v="4"/>
    <x v="42"/>
    <n v="1"/>
    <n v="0"/>
    <n v="0"/>
    <n v="0"/>
    <n v="0"/>
    <n v="0"/>
    <n v="0"/>
    <n v="0"/>
    <m/>
    <m/>
    <m/>
    <m/>
    <m/>
    <m/>
    <m/>
    <m/>
    <m/>
    <m/>
    <m/>
    <m/>
    <m/>
    <m/>
  </r>
  <r>
    <x v="37"/>
    <x v="4"/>
    <x v="33"/>
    <n v="1"/>
    <n v="0"/>
    <n v="0"/>
    <n v="0"/>
    <n v="0"/>
    <n v="0"/>
    <n v="0"/>
    <n v="0"/>
    <m/>
    <m/>
    <m/>
    <m/>
    <m/>
    <m/>
    <m/>
    <m/>
    <m/>
    <m/>
    <m/>
    <m/>
    <m/>
    <m/>
  </r>
  <r>
    <x v="37"/>
    <x v="0"/>
    <x v="52"/>
    <n v="11"/>
    <n v="1"/>
    <n v="0"/>
    <n v="1"/>
    <n v="0"/>
    <n v="0"/>
    <n v="0"/>
    <n v="1"/>
    <s v="V"/>
    <s v="V"/>
    <m/>
    <m/>
    <m/>
    <m/>
    <m/>
    <m/>
    <m/>
    <m/>
    <m/>
    <m/>
    <m/>
    <m/>
  </r>
  <r>
    <x v="37"/>
    <x v="2"/>
    <x v="53"/>
    <n v="1"/>
    <n v="0"/>
    <n v="0"/>
    <n v="0"/>
    <n v="0"/>
    <n v="0"/>
    <n v="0"/>
    <n v="0"/>
    <m/>
    <m/>
    <m/>
    <m/>
    <m/>
    <m/>
    <m/>
    <m/>
    <m/>
    <m/>
    <m/>
    <m/>
    <m/>
    <m/>
  </r>
  <r>
    <x v="37"/>
    <x v="3"/>
    <x v="54"/>
    <n v="3"/>
    <n v="0"/>
    <n v="0"/>
    <n v="0"/>
    <n v="0"/>
    <n v="0"/>
    <n v="0"/>
    <n v="0"/>
    <m/>
    <m/>
    <m/>
    <m/>
    <m/>
    <m/>
    <m/>
    <m/>
    <m/>
    <m/>
    <m/>
    <m/>
    <m/>
    <m/>
  </r>
  <r>
    <x v="38"/>
    <x v="4"/>
    <x v="41"/>
    <n v="1"/>
    <n v="0"/>
    <n v="0"/>
    <n v="0"/>
    <n v="0"/>
    <n v="0"/>
    <n v="0"/>
    <n v="0"/>
    <m/>
    <m/>
    <m/>
    <m/>
    <m/>
    <m/>
    <m/>
    <m/>
    <m/>
    <m/>
    <m/>
    <m/>
    <m/>
    <m/>
  </r>
  <r>
    <x v="38"/>
    <x v="3"/>
    <x v="44"/>
    <n v="6"/>
    <n v="0"/>
    <n v="0"/>
    <n v="0"/>
    <n v="0"/>
    <n v="0"/>
    <n v="0"/>
    <n v="0"/>
    <m/>
    <m/>
    <m/>
    <m/>
    <m/>
    <m/>
    <m/>
    <m/>
    <m/>
    <m/>
    <m/>
    <m/>
    <m/>
    <m/>
  </r>
  <r>
    <x v="38"/>
    <x v="0"/>
    <x v="55"/>
    <n v="13"/>
    <n v="1"/>
    <n v="0"/>
    <n v="1"/>
    <n v="0"/>
    <n v="0"/>
    <n v="0"/>
    <n v="1"/>
    <m/>
    <m/>
    <s v="V"/>
    <s v="V"/>
    <m/>
    <m/>
    <m/>
    <m/>
    <m/>
    <m/>
    <m/>
    <m/>
    <m/>
    <m/>
  </r>
  <r>
    <x v="38"/>
    <x v="4"/>
    <x v="34"/>
    <n v="9"/>
    <n v="0"/>
    <n v="0"/>
    <n v="0"/>
    <n v="0"/>
    <n v="0"/>
    <n v="0"/>
    <n v="0"/>
    <m/>
    <m/>
    <m/>
    <m/>
    <m/>
    <m/>
    <m/>
    <m/>
    <m/>
    <m/>
    <m/>
    <m/>
    <m/>
    <m/>
  </r>
  <r>
    <x v="38"/>
    <x v="0"/>
    <x v="56"/>
    <n v="1"/>
    <n v="1"/>
    <n v="0"/>
    <n v="2"/>
    <n v="0"/>
    <n v="0"/>
    <n v="0"/>
    <n v="2"/>
    <m/>
    <m/>
    <s v="V"/>
    <s v="V"/>
    <m/>
    <m/>
    <m/>
    <m/>
    <m/>
    <m/>
    <m/>
    <m/>
    <m/>
    <m/>
  </r>
  <r>
    <x v="39"/>
    <x v="0"/>
    <x v="46"/>
    <n v="1"/>
    <n v="0"/>
    <n v="0"/>
    <n v="0"/>
    <n v="0"/>
    <n v="0"/>
    <n v="0"/>
    <n v="0"/>
    <m/>
    <m/>
    <m/>
    <m/>
    <m/>
    <m/>
    <m/>
    <m/>
    <m/>
    <m/>
    <m/>
    <m/>
    <m/>
    <m/>
  </r>
  <r>
    <x v="40"/>
    <x v="0"/>
    <x v="57"/>
    <n v="1"/>
    <n v="0"/>
    <n v="0"/>
    <n v="0"/>
    <n v="0"/>
    <n v="0"/>
    <n v="0"/>
    <n v="0"/>
    <m/>
    <m/>
    <m/>
    <m/>
    <m/>
    <m/>
    <m/>
    <m/>
    <m/>
    <m/>
    <m/>
    <m/>
    <m/>
    <m/>
  </r>
  <r>
    <x v="41"/>
    <x v="4"/>
    <x v="37"/>
    <n v="2"/>
    <n v="0"/>
    <n v="0"/>
    <n v="0"/>
    <n v="0"/>
    <n v="0"/>
    <n v="0"/>
    <n v="0"/>
    <m/>
    <m/>
    <m/>
    <m/>
    <m/>
    <m/>
    <m/>
    <m/>
    <m/>
    <m/>
    <m/>
    <m/>
    <m/>
    <m/>
  </r>
  <r>
    <x v="42"/>
    <x v="1"/>
    <x v="58"/>
    <n v="13"/>
    <n v="0"/>
    <n v="0"/>
    <n v="3"/>
    <n v="0"/>
    <n v="0"/>
    <n v="0"/>
    <n v="3"/>
    <m/>
    <m/>
    <s v="V"/>
    <s v="V"/>
    <m/>
    <m/>
    <m/>
    <m/>
    <m/>
    <m/>
    <m/>
    <m/>
    <m/>
    <m/>
  </r>
  <r>
    <x v="42"/>
    <x v="0"/>
    <x v="59"/>
    <n v="1"/>
    <n v="0"/>
    <n v="0"/>
    <n v="0"/>
    <n v="0"/>
    <n v="0"/>
    <n v="0"/>
    <n v="0"/>
    <m/>
    <m/>
    <m/>
    <m/>
    <m/>
    <m/>
    <m/>
    <m/>
    <m/>
    <m/>
    <m/>
    <m/>
    <m/>
    <m/>
  </r>
  <r>
    <x v="43"/>
    <x v="0"/>
    <x v="56"/>
    <n v="1"/>
    <n v="0"/>
    <n v="0"/>
    <n v="0"/>
    <n v="0"/>
    <n v="0"/>
    <n v="0"/>
    <n v="0"/>
    <m/>
    <m/>
    <m/>
    <m/>
    <m/>
    <m/>
    <m/>
    <m/>
    <m/>
    <m/>
    <m/>
    <m/>
    <m/>
    <m/>
  </r>
  <r>
    <x v="44"/>
    <x v="4"/>
    <x v="43"/>
    <n v="1"/>
    <n v="1"/>
    <n v="0"/>
    <n v="0"/>
    <n v="0"/>
    <n v="0"/>
    <n v="0"/>
    <n v="0"/>
    <m/>
    <m/>
    <m/>
    <m/>
    <m/>
    <m/>
    <m/>
    <m/>
    <m/>
    <m/>
    <m/>
    <m/>
    <m/>
    <m/>
  </r>
  <r>
    <x v="45"/>
    <x v="4"/>
    <x v="48"/>
    <n v="2"/>
    <n v="0"/>
    <n v="0"/>
    <n v="0"/>
    <n v="0"/>
    <n v="0"/>
    <n v="0"/>
    <n v="0"/>
    <m/>
    <m/>
    <m/>
    <m/>
    <m/>
    <m/>
    <m/>
    <m/>
    <m/>
    <m/>
    <m/>
    <m/>
    <m/>
    <m/>
  </r>
  <r>
    <x v="46"/>
    <x v="3"/>
    <x v="55"/>
    <n v="12"/>
    <n v="2"/>
    <n v="0"/>
    <n v="3"/>
    <n v="0"/>
    <n v="0"/>
    <n v="0"/>
    <n v="3"/>
    <s v="V"/>
    <s v="V"/>
    <s v="V"/>
    <s v="V"/>
    <m/>
    <m/>
    <m/>
    <m/>
    <m/>
    <m/>
    <m/>
    <m/>
    <m/>
    <m/>
  </r>
  <r>
    <x v="46"/>
    <x v="3"/>
    <x v="49"/>
    <n v="11"/>
    <n v="1"/>
    <n v="0"/>
    <n v="5"/>
    <n v="0"/>
    <n v="0"/>
    <n v="0"/>
    <n v="5"/>
    <m/>
    <m/>
    <s v="V"/>
    <s v="V"/>
    <m/>
    <m/>
    <m/>
    <m/>
    <m/>
    <m/>
    <m/>
    <m/>
    <m/>
    <m/>
  </r>
  <r>
    <x v="47"/>
    <x v="1"/>
    <x v="60"/>
    <n v="7"/>
    <n v="0"/>
    <n v="0"/>
    <n v="0"/>
    <n v="0"/>
    <n v="0"/>
    <n v="0"/>
    <n v="0"/>
    <m/>
    <m/>
    <m/>
    <m/>
    <m/>
    <m/>
    <m/>
    <m/>
    <m/>
    <m/>
    <m/>
    <m/>
    <m/>
    <m/>
  </r>
  <r>
    <x v="47"/>
    <x v="3"/>
    <x v="61"/>
    <n v="1"/>
    <n v="0"/>
    <n v="0"/>
    <n v="1"/>
    <n v="0"/>
    <n v="0"/>
    <n v="0"/>
    <n v="1"/>
    <m/>
    <m/>
    <s v="V"/>
    <s v="V"/>
    <m/>
    <m/>
    <m/>
    <m/>
    <m/>
    <m/>
    <m/>
    <m/>
    <m/>
    <m/>
  </r>
  <r>
    <x v="47"/>
    <x v="3"/>
    <x v="62"/>
    <n v="2"/>
    <n v="0"/>
    <n v="0"/>
    <n v="0"/>
    <n v="0"/>
    <n v="0"/>
    <n v="0"/>
    <n v="0"/>
    <m/>
    <m/>
    <m/>
    <m/>
    <m/>
    <m/>
    <m/>
    <m/>
    <m/>
    <m/>
    <m/>
    <m/>
    <m/>
    <m/>
  </r>
  <r>
    <x v="47"/>
    <x v="3"/>
    <x v="51"/>
    <n v="2"/>
    <n v="0"/>
    <n v="0"/>
    <n v="0"/>
    <n v="0"/>
    <n v="0"/>
    <n v="0"/>
    <n v="0"/>
    <m/>
    <m/>
    <m/>
    <m/>
    <m/>
    <m/>
    <m/>
    <m/>
    <m/>
    <m/>
    <m/>
    <m/>
    <m/>
    <m/>
  </r>
  <r>
    <x v="47"/>
    <x v="3"/>
    <x v="52"/>
    <n v="9"/>
    <n v="7"/>
    <n v="0"/>
    <n v="16"/>
    <n v="0"/>
    <n v="0"/>
    <n v="0"/>
    <n v="16"/>
    <s v="V"/>
    <s v="V"/>
    <s v="V"/>
    <s v="V"/>
    <m/>
    <m/>
    <m/>
    <m/>
    <m/>
    <m/>
    <m/>
    <m/>
    <m/>
    <m/>
  </r>
  <r>
    <x v="48"/>
    <x v="3"/>
    <x v="57"/>
    <n v="1"/>
    <n v="0"/>
    <n v="0"/>
    <n v="0"/>
    <n v="0"/>
    <n v="0"/>
    <n v="0"/>
    <n v="0"/>
    <m/>
    <m/>
    <m/>
    <m/>
    <m/>
    <m/>
    <m/>
    <m/>
    <m/>
    <m/>
    <m/>
    <m/>
    <m/>
    <m/>
  </r>
  <r>
    <x v="48"/>
    <x v="3"/>
    <x v="56"/>
    <n v="1"/>
    <n v="0"/>
    <n v="0"/>
    <n v="0"/>
    <n v="0"/>
    <n v="0"/>
    <n v="0"/>
    <n v="0"/>
    <m/>
    <m/>
    <m/>
    <m/>
    <m/>
    <m/>
    <m/>
    <m/>
    <m/>
    <m/>
    <m/>
    <m/>
    <m/>
    <m/>
  </r>
  <r>
    <x v="48"/>
    <x v="3"/>
    <x v="46"/>
    <n v="1"/>
    <n v="0"/>
    <n v="0"/>
    <n v="0"/>
    <n v="0"/>
    <n v="0"/>
    <n v="0"/>
    <n v="0"/>
    <m/>
    <m/>
    <m/>
    <m/>
    <m/>
    <m/>
    <m/>
    <m/>
    <m/>
    <m/>
    <m/>
    <m/>
    <m/>
    <m/>
  </r>
  <r>
    <x v="48"/>
    <x v="5"/>
    <x v="63"/>
    <n v="5"/>
    <n v="0"/>
    <n v="0"/>
    <n v="0"/>
    <n v="0"/>
    <n v="0"/>
    <n v="0"/>
    <n v="0"/>
    <m/>
    <m/>
    <m/>
    <m/>
    <m/>
    <m/>
    <m/>
    <m/>
    <m/>
    <m/>
    <m/>
    <m/>
    <m/>
    <m/>
  </r>
  <r>
    <x v="49"/>
    <x v="3"/>
    <x v="64"/>
    <n v="1"/>
    <n v="0"/>
    <n v="0"/>
    <n v="0"/>
    <n v="0"/>
    <n v="0"/>
    <n v="0"/>
    <n v="0"/>
    <m/>
    <m/>
    <m/>
    <m/>
    <m/>
    <m/>
    <m/>
    <m/>
    <m/>
    <m/>
    <m/>
    <m/>
    <m/>
    <m/>
  </r>
  <r>
    <x v="50"/>
    <x v="3"/>
    <x v="50"/>
    <n v="2"/>
    <n v="1"/>
    <n v="0"/>
    <n v="1"/>
    <n v="0"/>
    <n v="0"/>
    <n v="0"/>
    <n v="1"/>
    <s v="V"/>
    <s v="V"/>
    <m/>
    <m/>
    <m/>
    <m/>
    <m/>
    <m/>
    <m/>
    <m/>
    <m/>
    <m/>
    <m/>
    <m/>
  </r>
  <r>
    <x v="51"/>
    <x v="2"/>
    <x v="65"/>
    <n v="1"/>
    <n v="0"/>
    <n v="0"/>
    <n v="0"/>
    <n v="0"/>
    <n v="0"/>
    <n v="0"/>
    <n v="0"/>
    <m/>
    <m/>
    <m/>
    <m/>
    <m/>
    <m/>
    <m/>
    <m/>
    <m/>
    <m/>
    <m/>
    <m/>
    <m/>
    <m/>
  </r>
  <r>
    <x v="51"/>
    <x v="3"/>
    <x v="59"/>
    <n v="1"/>
    <n v="0"/>
    <n v="0"/>
    <n v="0"/>
    <n v="0"/>
    <n v="0"/>
    <n v="0"/>
    <n v="0"/>
    <m/>
    <m/>
    <m/>
    <m/>
    <m/>
    <m/>
    <m/>
    <m/>
    <m/>
    <m/>
    <m/>
    <m/>
    <m/>
    <m/>
  </r>
  <r>
    <x v="51"/>
    <x v="2"/>
    <x v="66"/>
    <n v="2"/>
    <n v="0"/>
    <n v="0"/>
    <n v="0"/>
    <n v="0"/>
    <n v="0"/>
    <n v="0"/>
    <n v="0"/>
    <m/>
    <m/>
    <m/>
    <m/>
    <m/>
    <m/>
    <m/>
    <m/>
    <m/>
    <m/>
    <m/>
    <m/>
    <m/>
    <m/>
  </r>
  <r>
    <x v="52"/>
    <x v="4"/>
    <x v="44"/>
    <n v="6"/>
    <n v="6"/>
    <n v="0"/>
    <n v="0"/>
    <n v="0"/>
    <n v="0"/>
    <n v="0"/>
    <n v="0"/>
    <m/>
    <m/>
    <m/>
    <m/>
    <m/>
    <m/>
    <m/>
    <m/>
    <m/>
    <m/>
    <m/>
    <m/>
    <m/>
    <m/>
  </r>
  <r>
    <x v="53"/>
    <x v="3"/>
    <x v="67"/>
    <n v="1"/>
    <n v="0"/>
    <n v="0"/>
    <n v="0"/>
    <n v="0"/>
    <n v="0"/>
    <n v="0"/>
    <n v="0"/>
    <m/>
    <m/>
    <m/>
    <m/>
    <m/>
    <m/>
    <m/>
    <m/>
    <m/>
    <m/>
    <m/>
    <m/>
    <m/>
    <m/>
  </r>
  <r>
    <x v="53"/>
    <x v="3"/>
    <x v="68"/>
    <n v="7"/>
    <n v="2"/>
    <n v="0"/>
    <n v="2"/>
    <n v="0"/>
    <n v="0"/>
    <n v="0"/>
    <n v="2"/>
    <m/>
    <m/>
    <s v="V"/>
    <s v="V"/>
    <m/>
    <m/>
    <m/>
    <m/>
    <m/>
    <m/>
    <m/>
    <m/>
    <m/>
    <m/>
  </r>
  <r>
    <x v="54"/>
    <x v="4"/>
    <x v="44"/>
    <n v="6"/>
    <n v="0"/>
    <n v="0"/>
    <n v="0"/>
    <n v="0"/>
    <n v="0"/>
    <n v="0"/>
    <n v="0"/>
    <m/>
    <m/>
    <m/>
    <m/>
    <m/>
    <m/>
    <m/>
    <m/>
    <m/>
    <m/>
    <m/>
    <m/>
    <m/>
    <m/>
  </r>
  <r>
    <x v="55"/>
    <x v="4"/>
    <x v="57"/>
    <n v="3"/>
    <n v="0"/>
    <n v="0"/>
    <n v="0"/>
    <n v="0"/>
    <n v="0"/>
    <n v="0"/>
    <n v="0"/>
    <m/>
    <m/>
    <m/>
    <m/>
    <m/>
    <m/>
    <m/>
    <m/>
    <m/>
    <m/>
    <m/>
    <m/>
    <m/>
    <m/>
  </r>
  <r>
    <x v="55"/>
    <x v="4"/>
    <x v="55"/>
    <n v="10"/>
    <n v="1"/>
    <n v="0"/>
    <n v="1"/>
    <n v="0"/>
    <n v="0"/>
    <n v="0"/>
    <n v="1"/>
    <s v="V"/>
    <s v="V"/>
    <m/>
    <m/>
    <m/>
    <m/>
    <m/>
    <m/>
    <m/>
    <m/>
    <m/>
    <m/>
    <m/>
    <m/>
  </r>
  <r>
    <x v="56"/>
    <x v="4"/>
    <x v="69"/>
    <n v="1"/>
    <n v="0"/>
    <n v="0"/>
    <n v="0"/>
    <n v="0"/>
    <n v="0"/>
    <n v="0"/>
    <n v="0"/>
    <m/>
    <m/>
    <m/>
    <m/>
    <m/>
    <m/>
    <m/>
    <m/>
    <m/>
    <m/>
    <m/>
    <m/>
    <m/>
    <m/>
  </r>
  <r>
    <x v="57"/>
    <x v="4"/>
    <x v="52"/>
    <n v="5"/>
    <n v="1"/>
    <n v="0"/>
    <n v="1"/>
    <n v="0"/>
    <n v="0"/>
    <n v="0"/>
    <n v="1"/>
    <m/>
    <m/>
    <m/>
    <m/>
    <m/>
    <m/>
    <m/>
    <m/>
    <m/>
    <m/>
    <m/>
    <m/>
    <m/>
    <m/>
  </r>
  <r>
    <x v="57"/>
    <x v="4"/>
    <x v="50"/>
    <n v="1"/>
    <n v="1"/>
    <n v="0"/>
    <n v="0"/>
    <n v="0"/>
    <n v="0"/>
    <n v="0"/>
    <n v="0"/>
    <m/>
    <m/>
    <m/>
    <m/>
    <m/>
    <m/>
    <m/>
    <m/>
    <m/>
    <m/>
    <m/>
    <m/>
    <m/>
    <m/>
  </r>
  <r>
    <x v="58"/>
    <x v="4"/>
    <x v="51"/>
    <n v="2"/>
    <n v="0"/>
    <n v="0"/>
    <n v="0"/>
    <n v="0"/>
    <n v="0"/>
    <n v="0"/>
    <n v="0"/>
    <m/>
    <m/>
    <m/>
    <m/>
    <m/>
    <m/>
    <m/>
    <m/>
    <m/>
    <m/>
    <m/>
    <m/>
    <m/>
    <m/>
  </r>
  <r>
    <x v="58"/>
    <x v="4"/>
    <x v="70"/>
    <n v="1"/>
    <n v="0"/>
    <n v="0"/>
    <n v="0"/>
    <n v="0"/>
    <n v="0"/>
    <n v="0"/>
    <n v="0"/>
    <m/>
    <m/>
    <m/>
    <m/>
    <m/>
    <m/>
    <m/>
    <m/>
    <m/>
    <m/>
    <m/>
    <m/>
    <m/>
    <m/>
  </r>
  <r>
    <x v="58"/>
    <x v="4"/>
    <x v="50"/>
    <n v="1"/>
    <n v="0"/>
    <n v="0"/>
    <n v="0"/>
    <n v="0"/>
    <n v="0"/>
    <n v="0"/>
    <n v="0"/>
    <m/>
    <m/>
    <m/>
    <m/>
    <m/>
    <m/>
    <m/>
    <m/>
    <m/>
    <m/>
    <m/>
    <m/>
    <m/>
    <m/>
  </r>
  <r>
    <x v="58"/>
    <x v="4"/>
    <x v="71"/>
    <n v="1"/>
    <n v="1"/>
    <n v="0"/>
    <n v="0"/>
    <n v="0"/>
    <n v="0"/>
    <n v="0"/>
    <n v="0"/>
    <m/>
    <m/>
    <m/>
    <m/>
    <m/>
    <m/>
    <m/>
    <m/>
    <m/>
    <m/>
    <m/>
    <m/>
    <m/>
    <m/>
  </r>
  <r>
    <x v="59"/>
    <x v="4"/>
    <x v="49"/>
    <n v="8"/>
    <n v="1"/>
    <n v="0"/>
    <n v="0"/>
    <n v="0"/>
    <n v="0"/>
    <n v="0"/>
    <n v="0"/>
    <m/>
    <s v="V"/>
    <m/>
    <m/>
    <m/>
    <m/>
    <m/>
    <m/>
    <m/>
    <m/>
    <m/>
    <m/>
    <m/>
    <m/>
  </r>
  <r>
    <x v="59"/>
    <x v="4"/>
    <x v="71"/>
    <n v="1"/>
    <n v="1"/>
    <n v="0"/>
    <n v="0"/>
    <n v="0"/>
    <n v="0"/>
    <n v="0"/>
    <n v="0"/>
    <m/>
    <m/>
    <m/>
    <m/>
    <m/>
    <m/>
    <m/>
    <m/>
    <m/>
    <m/>
    <m/>
    <m/>
    <m/>
    <m/>
  </r>
  <r>
    <x v="60"/>
    <x v="3"/>
    <x v="72"/>
    <n v="2"/>
    <n v="1"/>
    <n v="0"/>
    <n v="1"/>
    <n v="0"/>
    <n v="0"/>
    <n v="0"/>
    <n v="1"/>
    <m/>
    <m/>
    <s v="V"/>
    <s v="V"/>
    <m/>
    <m/>
    <m/>
    <m/>
    <m/>
    <m/>
    <m/>
    <m/>
    <m/>
    <m/>
  </r>
  <r>
    <x v="60"/>
    <x v="3"/>
    <x v="68"/>
    <n v="5"/>
    <n v="5"/>
    <n v="0"/>
    <n v="0"/>
    <n v="0"/>
    <n v="0"/>
    <n v="0"/>
    <n v="0"/>
    <m/>
    <m/>
    <m/>
    <m/>
    <m/>
    <m/>
    <m/>
    <m/>
    <m/>
    <m/>
    <m/>
    <m/>
    <m/>
    <m/>
  </r>
  <r>
    <x v="61"/>
    <x v="4"/>
    <x v="73"/>
    <n v="1"/>
    <n v="0"/>
    <n v="0"/>
    <n v="0"/>
    <n v="0"/>
    <n v="0"/>
    <n v="0"/>
    <n v="0"/>
    <m/>
    <m/>
    <m/>
    <m/>
    <m/>
    <m/>
    <m/>
    <m/>
    <m/>
    <m/>
    <m/>
    <m/>
    <m/>
    <m/>
  </r>
  <r>
    <x v="61"/>
    <x v="4"/>
    <x v="71"/>
    <n v="1"/>
    <n v="0"/>
    <n v="0"/>
    <n v="0"/>
    <n v="0"/>
    <n v="0"/>
    <n v="0"/>
    <n v="0"/>
    <m/>
    <m/>
    <m/>
    <m/>
    <m/>
    <m/>
    <m/>
    <m/>
    <m/>
    <m/>
    <m/>
    <m/>
    <m/>
    <m/>
  </r>
  <r>
    <x v="62"/>
    <x v="4"/>
    <x v="46"/>
    <n v="1"/>
    <n v="0"/>
    <n v="0"/>
    <n v="0"/>
    <n v="0"/>
    <n v="0"/>
    <n v="0"/>
    <n v="0"/>
    <m/>
    <m/>
    <m/>
    <m/>
    <m/>
    <m/>
    <m/>
    <m/>
    <m/>
    <m/>
    <m/>
    <m/>
    <m/>
    <m/>
  </r>
  <r>
    <x v="62"/>
    <x v="3"/>
    <x v="68"/>
    <n v="7"/>
    <n v="2"/>
    <n v="0"/>
    <n v="2"/>
    <n v="0"/>
    <n v="0"/>
    <n v="0"/>
    <n v="2"/>
    <m/>
    <m/>
    <s v="V"/>
    <s v="V"/>
    <m/>
    <m/>
    <m/>
    <m/>
    <m/>
    <m/>
    <m/>
    <m/>
    <m/>
    <m/>
  </r>
  <r>
    <x v="63"/>
    <x v="0"/>
    <x v="74"/>
    <n v="4"/>
    <n v="0"/>
    <n v="0"/>
    <n v="0"/>
    <n v="0"/>
    <n v="0"/>
    <n v="0"/>
    <n v="0"/>
    <m/>
    <m/>
    <m/>
    <m/>
    <m/>
    <m/>
    <m/>
    <m/>
    <m/>
    <m/>
    <m/>
    <m/>
    <m/>
    <m/>
  </r>
  <r>
    <x v="64"/>
    <x v="1"/>
    <x v="75"/>
    <n v="13"/>
    <n v="0"/>
    <n v="0"/>
    <n v="0"/>
    <n v="0"/>
    <n v="0"/>
    <n v="0"/>
    <n v="0"/>
    <m/>
    <m/>
    <m/>
    <m/>
    <m/>
    <m/>
    <m/>
    <m/>
    <m/>
    <m/>
    <m/>
    <m/>
    <m/>
    <m/>
  </r>
  <r>
    <x v="65"/>
    <x v="3"/>
    <x v="76"/>
    <n v="1"/>
    <n v="0"/>
    <n v="0"/>
    <n v="0"/>
    <n v="0"/>
    <n v="0"/>
    <n v="0"/>
    <n v="0"/>
    <m/>
    <m/>
    <m/>
    <m/>
    <m/>
    <m/>
    <m/>
    <m/>
    <m/>
    <m/>
    <m/>
    <m/>
    <m/>
    <m/>
  </r>
  <r>
    <x v="66"/>
    <x v="3"/>
    <x v="74"/>
    <n v="5"/>
    <n v="2"/>
    <n v="0"/>
    <n v="2"/>
    <n v="0"/>
    <n v="0"/>
    <n v="0"/>
    <n v="2"/>
    <m/>
    <m/>
    <s v="V"/>
    <s v="V"/>
    <m/>
    <m/>
    <m/>
    <m/>
    <m/>
    <m/>
    <m/>
    <m/>
    <m/>
    <m/>
  </r>
  <r>
    <x v="67"/>
    <x v="4"/>
    <x v="67"/>
    <n v="1"/>
    <n v="0"/>
    <n v="0"/>
    <n v="0"/>
    <n v="0"/>
    <n v="0"/>
    <n v="0"/>
    <n v="0"/>
    <m/>
    <m/>
    <m/>
    <m/>
    <m/>
    <m/>
    <m/>
    <m/>
    <m/>
    <m/>
    <m/>
    <m/>
    <m/>
    <m/>
  </r>
  <r>
    <x v="68"/>
    <x v="0"/>
    <x v="77"/>
    <n v="4"/>
    <n v="0"/>
    <n v="0"/>
    <n v="0"/>
    <n v="0"/>
    <n v="0"/>
    <n v="0"/>
    <n v="0"/>
    <m/>
    <m/>
    <m/>
    <m/>
    <m/>
    <m/>
    <m/>
    <m/>
    <m/>
    <m/>
    <m/>
    <m/>
    <m/>
    <m/>
  </r>
  <r>
    <x v="68"/>
    <x v="3"/>
    <x v="78"/>
    <n v="2"/>
    <n v="0"/>
    <n v="0"/>
    <n v="0"/>
    <n v="0"/>
    <n v="0"/>
    <n v="0"/>
    <n v="0"/>
    <m/>
    <m/>
    <m/>
    <m/>
    <m/>
    <m/>
    <m/>
    <m/>
    <m/>
    <m/>
    <m/>
    <m/>
    <m/>
    <m/>
  </r>
  <r>
    <x v="69"/>
    <x v="4"/>
    <x v="68"/>
    <n v="5"/>
    <n v="0"/>
    <n v="0"/>
    <n v="0"/>
    <n v="0"/>
    <n v="0"/>
    <n v="0"/>
    <n v="0"/>
    <m/>
    <m/>
    <m/>
    <m/>
    <m/>
    <m/>
    <m/>
    <m/>
    <m/>
    <m/>
    <m/>
    <m/>
    <m/>
    <m/>
  </r>
  <r>
    <x v="69"/>
    <x v="2"/>
    <x v="79"/>
    <n v="1"/>
    <n v="1"/>
    <n v="0"/>
    <n v="0"/>
    <n v="0"/>
    <n v="0"/>
    <n v="0"/>
    <n v="0"/>
    <m/>
    <m/>
    <m/>
    <m/>
    <m/>
    <m/>
    <m/>
    <m/>
    <m/>
    <m/>
    <m/>
    <m/>
    <m/>
    <m/>
  </r>
  <r>
    <x v="69"/>
    <x v="4"/>
    <x v="72"/>
    <n v="1"/>
    <n v="1"/>
    <n v="0"/>
    <n v="0"/>
    <n v="0"/>
    <n v="0"/>
    <n v="0"/>
    <n v="0"/>
    <m/>
    <m/>
    <m/>
    <m/>
    <m/>
    <m/>
    <m/>
    <m/>
    <m/>
    <m/>
    <m/>
    <m/>
    <m/>
    <m/>
  </r>
  <r>
    <x v="70"/>
    <x v="1"/>
    <x v="80"/>
    <n v="13"/>
    <n v="0"/>
    <n v="0"/>
    <n v="0"/>
    <n v="0"/>
    <n v="0"/>
    <n v="0"/>
    <n v="0"/>
    <m/>
    <m/>
    <m/>
    <m/>
    <m/>
    <m/>
    <m/>
    <m/>
    <m/>
    <m/>
    <m/>
    <m/>
    <m/>
    <m/>
  </r>
  <r>
    <x v="70"/>
    <x v="1"/>
    <x v="81"/>
    <n v="13"/>
    <n v="0"/>
    <n v="0"/>
    <n v="0"/>
    <n v="0"/>
    <n v="0"/>
    <n v="0"/>
    <n v="0"/>
    <m/>
    <m/>
    <m/>
    <m/>
    <m/>
    <m/>
    <m/>
    <m/>
    <m/>
    <m/>
    <m/>
    <m/>
    <m/>
    <m/>
  </r>
  <r>
    <x v="70"/>
    <x v="1"/>
    <x v="82"/>
    <n v="13"/>
    <n v="0"/>
    <n v="0"/>
    <n v="0"/>
    <n v="0"/>
    <n v="0"/>
    <n v="0"/>
    <n v="0"/>
    <m/>
    <m/>
    <m/>
    <m/>
    <m/>
    <m/>
    <m/>
    <m/>
    <m/>
    <m/>
    <m/>
    <m/>
    <m/>
    <m/>
  </r>
  <r>
    <x v="70"/>
    <x v="4"/>
    <x v="72"/>
    <n v="1"/>
    <n v="0"/>
    <n v="0"/>
    <n v="0"/>
    <n v="0"/>
    <n v="0"/>
    <n v="0"/>
    <n v="0"/>
    <m/>
    <m/>
    <m/>
    <m/>
    <m/>
    <m/>
    <m/>
    <m/>
    <m/>
    <m/>
    <m/>
    <m/>
    <m/>
    <m/>
  </r>
  <r>
    <x v="70"/>
    <x v="1"/>
    <x v="83"/>
    <n v="13"/>
    <n v="0"/>
    <n v="0"/>
    <n v="0"/>
    <n v="0"/>
    <n v="0"/>
    <n v="0"/>
    <n v="0"/>
    <m/>
    <m/>
    <m/>
    <m/>
    <m/>
    <m/>
    <m/>
    <m/>
    <m/>
    <m/>
    <m/>
    <m/>
    <m/>
    <m/>
  </r>
  <r>
    <x v="71"/>
    <x v="1"/>
    <x v="84"/>
    <n v="6"/>
    <n v="0"/>
    <n v="0"/>
    <n v="0"/>
    <n v="0"/>
    <n v="0"/>
    <n v="0"/>
    <n v="0"/>
    <m/>
    <m/>
    <m/>
    <m/>
    <m/>
    <m/>
    <m/>
    <m/>
    <m/>
    <m/>
    <m/>
    <m/>
    <m/>
    <m/>
  </r>
  <r>
    <x v="72"/>
    <x v="1"/>
    <x v="85"/>
    <n v="3"/>
    <n v="0"/>
    <n v="0"/>
    <n v="0"/>
    <n v="0"/>
    <n v="0"/>
    <n v="0"/>
    <n v="0"/>
    <m/>
    <m/>
    <m/>
    <m/>
    <m/>
    <m/>
    <m/>
    <m/>
    <m/>
    <m/>
    <m/>
    <m/>
    <m/>
    <m/>
  </r>
  <r>
    <x v="72"/>
    <x v="1"/>
    <x v="86"/>
    <n v="2"/>
    <n v="0"/>
    <n v="0"/>
    <n v="0"/>
    <n v="0"/>
    <n v="0"/>
    <n v="0"/>
    <n v="0"/>
    <m/>
    <m/>
    <m/>
    <m/>
    <m/>
    <m/>
    <m/>
    <m/>
    <m/>
    <m/>
    <m/>
    <m/>
    <m/>
    <m/>
  </r>
  <r>
    <x v="72"/>
    <x v="1"/>
    <x v="87"/>
    <n v="13"/>
    <n v="3"/>
    <n v="0"/>
    <n v="6"/>
    <n v="0"/>
    <n v="0"/>
    <n v="0"/>
    <n v="6"/>
    <m/>
    <m/>
    <s v="V"/>
    <s v="V"/>
    <m/>
    <m/>
    <m/>
    <m/>
    <m/>
    <m/>
    <m/>
    <m/>
    <m/>
    <m/>
  </r>
  <r>
    <x v="72"/>
    <x v="1"/>
    <x v="88"/>
    <n v="2"/>
    <n v="1"/>
    <n v="0"/>
    <n v="3"/>
    <n v="1"/>
    <n v="0"/>
    <n v="0"/>
    <n v="4"/>
    <s v="V"/>
    <m/>
    <s v="V"/>
    <s v="V"/>
    <m/>
    <m/>
    <m/>
    <m/>
    <m/>
    <m/>
    <m/>
    <m/>
    <m/>
    <m/>
  </r>
  <r>
    <x v="72"/>
    <x v="1"/>
    <x v="89"/>
    <n v="10"/>
    <n v="7"/>
    <n v="0"/>
    <n v="19"/>
    <n v="0"/>
    <n v="0"/>
    <n v="0"/>
    <n v="19"/>
    <m/>
    <m/>
    <s v="V"/>
    <s v="V"/>
    <m/>
    <m/>
    <m/>
    <m/>
    <m/>
    <m/>
    <m/>
    <m/>
    <m/>
    <m/>
  </r>
  <r>
    <x v="72"/>
    <x v="1"/>
    <x v="90"/>
    <n v="13"/>
    <n v="11"/>
    <n v="0"/>
    <n v="31"/>
    <n v="0"/>
    <n v="0"/>
    <n v="0"/>
    <n v="31"/>
    <m/>
    <m/>
    <s v="V"/>
    <s v="V"/>
    <m/>
    <m/>
    <m/>
    <m/>
    <m/>
    <m/>
    <m/>
    <m/>
    <m/>
    <m/>
  </r>
  <r>
    <x v="72"/>
    <x v="1"/>
    <x v="91"/>
    <n v="7"/>
    <n v="3"/>
    <n v="0"/>
    <n v="3"/>
    <n v="0"/>
    <n v="0"/>
    <n v="0"/>
    <n v="3"/>
    <m/>
    <m/>
    <s v="V"/>
    <s v="V"/>
    <m/>
    <m/>
    <m/>
    <m/>
    <m/>
    <m/>
    <m/>
    <m/>
    <m/>
    <m/>
  </r>
  <r>
    <x v="73"/>
    <x v="1"/>
    <x v="92"/>
    <n v="13"/>
    <n v="5"/>
    <n v="0"/>
    <n v="29"/>
    <n v="0"/>
    <n v="0"/>
    <n v="0"/>
    <n v="29"/>
    <m/>
    <m/>
    <s v="V"/>
    <s v="V"/>
    <m/>
    <m/>
    <m/>
    <m/>
    <m/>
    <m/>
    <m/>
    <m/>
    <m/>
    <m/>
  </r>
  <r>
    <x v="74"/>
    <x v="1"/>
    <x v="93"/>
    <n v="3"/>
    <n v="0"/>
    <n v="0"/>
    <n v="0"/>
    <n v="0"/>
    <n v="0"/>
    <n v="0"/>
    <n v="0"/>
    <m/>
    <m/>
    <m/>
    <m/>
    <m/>
    <m/>
    <m/>
    <m/>
    <m/>
    <m/>
    <m/>
    <m/>
    <m/>
    <m/>
  </r>
  <r>
    <x v="74"/>
    <x v="1"/>
    <x v="94"/>
    <n v="13"/>
    <n v="1"/>
    <n v="0"/>
    <n v="1"/>
    <n v="0"/>
    <n v="0"/>
    <n v="0"/>
    <n v="1"/>
    <m/>
    <m/>
    <s v="V"/>
    <s v="V"/>
    <m/>
    <m/>
    <m/>
    <m/>
    <m/>
    <m/>
    <m/>
    <m/>
    <m/>
    <m/>
  </r>
  <r>
    <x v="74"/>
    <x v="1"/>
    <x v="95"/>
    <n v="3"/>
    <n v="1"/>
    <n v="0"/>
    <n v="2"/>
    <n v="0"/>
    <n v="0"/>
    <n v="0"/>
    <n v="2"/>
    <m/>
    <m/>
    <s v="V"/>
    <s v="V"/>
    <m/>
    <m/>
    <m/>
    <m/>
    <m/>
    <m/>
    <m/>
    <m/>
    <m/>
    <m/>
  </r>
  <r>
    <x v="74"/>
    <x v="1"/>
    <x v="96"/>
    <n v="11"/>
    <n v="5"/>
    <n v="0"/>
    <n v="6"/>
    <n v="1"/>
    <n v="0"/>
    <n v="0"/>
    <n v="7"/>
    <s v="V"/>
    <m/>
    <s v="V"/>
    <s v="V"/>
    <m/>
    <m/>
    <m/>
    <m/>
    <m/>
    <m/>
    <m/>
    <m/>
    <m/>
    <m/>
  </r>
  <r>
    <x v="74"/>
    <x v="1"/>
    <x v="97"/>
    <n v="7"/>
    <n v="3"/>
    <n v="0"/>
    <n v="13"/>
    <n v="0"/>
    <n v="0"/>
    <n v="0"/>
    <n v="13"/>
    <m/>
    <m/>
    <s v="V"/>
    <s v="V"/>
    <m/>
    <m/>
    <m/>
    <m/>
    <m/>
    <m/>
    <m/>
    <m/>
    <m/>
    <m/>
  </r>
  <r>
    <x v="75"/>
    <x v="1"/>
    <x v="98"/>
    <n v="1"/>
    <n v="0"/>
    <n v="0"/>
    <n v="0"/>
    <n v="0"/>
    <n v="0"/>
    <n v="0"/>
    <n v="0"/>
    <m/>
    <m/>
    <m/>
    <m/>
    <m/>
    <m/>
    <m/>
    <m/>
    <m/>
    <m/>
    <m/>
    <m/>
    <m/>
    <m/>
  </r>
  <r>
    <x v="75"/>
    <x v="1"/>
    <x v="99"/>
    <n v="1"/>
    <n v="0"/>
    <n v="0"/>
    <n v="0"/>
    <n v="0"/>
    <n v="0"/>
    <n v="0"/>
    <n v="0"/>
    <m/>
    <m/>
    <m/>
    <m/>
    <m/>
    <m/>
    <m/>
    <m/>
    <m/>
    <m/>
    <m/>
    <m/>
    <m/>
    <m/>
  </r>
  <r>
    <x v="75"/>
    <x v="1"/>
    <x v="100"/>
    <n v="13"/>
    <n v="13"/>
    <n v="0"/>
    <n v="0"/>
    <n v="0"/>
    <n v="0"/>
    <n v="0"/>
    <n v="0"/>
    <m/>
    <m/>
    <m/>
    <m/>
    <m/>
    <m/>
    <m/>
    <m/>
    <m/>
    <m/>
    <m/>
    <m/>
    <m/>
    <m/>
  </r>
  <r>
    <x v="76"/>
    <x v="1"/>
    <x v="101"/>
    <n v="5"/>
    <n v="0"/>
    <n v="0"/>
    <n v="0"/>
    <n v="0"/>
    <n v="0"/>
    <n v="0"/>
    <n v="0"/>
    <m/>
    <m/>
    <m/>
    <m/>
    <m/>
    <m/>
    <m/>
    <m/>
    <m/>
    <m/>
    <m/>
    <m/>
    <m/>
    <m/>
  </r>
  <r>
    <x v="76"/>
    <x v="1"/>
    <x v="102"/>
    <n v="1"/>
    <n v="0"/>
    <n v="0"/>
    <n v="0"/>
    <n v="0"/>
    <n v="0"/>
    <n v="0"/>
    <n v="0"/>
    <m/>
    <m/>
    <m/>
    <m/>
    <m/>
    <m/>
    <m/>
    <m/>
    <m/>
    <m/>
    <m/>
    <m/>
    <m/>
    <m/>
  </r>
  <r>
    <x v="76"/>
    <x v="1"/>
    <x v="103"/>
    <n v="13"/>
    <n v="0"/>
    <n v="0"/>
    <n v="0"/>
    <n v="0"/>
    <n v="0"/>
    <n v="0"/>
    <n v="0"/>
    <m/>
    <m/>
    <m/>
    <m/>
    <m/>
    <m/>
    <m/>
    <m/>
    <m/>
    <m/>
    <m/>
    <m/>
    <m/>
    <m/>
  </r>
  <r>
    <x v="76"/>
    <x v="0"/>
    <x v="104"/>
    <n v="13"/>
    <n v="0"/>
    <n v="0"/>
    <n v="0"/>
    <n v="0"/>
    <n v="0"/>
    <n v="0"/>
    <n v="0"/>
    <m/>
    <m/>
    <m/>
    <m/>
    <m/>
    <m/>
    <m/>
    <m/>
    <m/>
    <m/>
    <m/>
    <m/>
    <m/>
    <m/>
  </r>
  <r>
    <x v="77"/>
    <x v="1"/>
    <x v="105"/>
    <n v="7"/>
    <n v="0"/>
    <n v="0"/>
    <n v="0"/>
    <n v="0"/>
    <n v="0"/>
    <n v="0"/>
    <n v="0"/>
    <m/>
    <m/>
    <m/>
    <m/>
    <m/>
    <m/>
    <m/>
    <m/>
    <m/>
    <m/>
    <m/>
    <m/>
    <m/>
    <m/>
  </r>
  <r>
    <x v="77"/>
    <x v="1"/>
    <x v="106"/>
    <n v="13"/>
    <n v="1"/>
    <n v="0"/>
    <n v="1"/>
    <n v="0"/>
    <n v="0"/>
    <n v="0"/>
    <n v="1"/>
    <s v="V"/>
    <m/>
    <m/>
    <m/>
    <m/>
    <m/>
    <m/>
    <m/>
    <m/>
    <m/>
    <m/>
    <m/>
    <m/>
    <m/>
  </r>
  <r>
    <x v="77"/>
    <x v="1"/>
    <x v="107"/>
    <n v="1"/>
    <n v="0"/>
    <n v="0"/>
    <n v="0"/>
    <n v="0"/>
    <n v="0"/>
    <n v="0"/>
    <n v="0"/>
    <m/>
    <m/>
    <m/>
    <m/>
    <m/>
    <m/>
    <m/>
    <m/>
    <m/>
    <m/>
    <m/>
    <m/>
    <m/>
    <m/>
  </r>
  <r>
    <x v="77"/>
    <x v="1"/>
    <x v="108"/>
    <n v="11"/>
    <n v="4"/>
    <n v="0"/>
    <n v="12"/>
    <n v="0"/>
    <n v="0"/>
    <n v="0"/>
    <n v="12"/>
    <s v="V"/>
    <m/>
    <m/>
    <m/>
    <m/>
    <m/>
    <m/>
    <m/>
    <m/>
    <m/>
    <m/>
    <m/>
    <m/>
    <m/>
  </r>
  <r>
    <x v="77"/>
    <x v="1"/>
    <x v="109"/>
    <n v="13"/>
    <n v="0"/>
    <n v="0"/>
    <n v="0"/>
    <n v="0"/>
    <n v="0"/>
    <n v="0"/>
    <n v="0"/>
    <m/>
    <m/>
    <m/>
    <m/>
    <m/>
    <m/>
    <m/>
    <m/>
    <m/>
    <m/>
    <m/>
    <m/>
    <m/>
    <m/>
  </r>
  <r>
    <x v="77"/>
    <x v="1"/>
    <x v="110"/>
    <n v="2"/>
    <n v="2"/>
    <n v="0"/>
    <n v="2"/>
    <n v="0"/>
    <n v="0"/>
    <n v="0"/>
    <n v="2"/>
    <s v="V"/>
    <m/>
    <m/>
    <m/>
    <m/>
    <m/>
    <m/>
    <m/>
    <m/>
    <m/>
    <m/>
    <m/>
    <m/>
    <m/>
  </r>
  <r>
    <x v="77"/>
    <x v="2"/>
    <x v="111"/>
    <n v="1"/>
    <n v="1"/>
    <n v="0"/>
    <n v="0"/>
    <n v="0"/>
    <n v="0"/>
    <n v="0"/>
    <n v="0"/>
    <m/>
    <m/>
    <m/>
    <m/>
    <m/>
    <m/>
    <m/>
    <m/>
    <m/>
    <m/>
    <m/>
    <m/>
    <m/>
    <m/>
  </r>
  <r>
    <x v="77"/>
    <x v="3"/>
    <x v="112"/>
    <n v="10"/>
    <n v="10"/>
    <n v="0"/>
    <n v="0"/>
    <n v="0"/>
    <n v="0"/>
    <n v="0"/>
    <n v="0"/>
    <m/>
    <m/>
    <m/>
    <m/>
    <m/>
    <m/>
    <m/>
    <m/>
    <m/>
    <m/>
    <m/>
    <m/>
    <m/>
    <m/>
  </r>
  <r>
    <x v="77"/>
    <x v="1"/>
    <x v="113"/>
    <n v="13"/>
    <n v="1"/>
    <n v="0"/>
    <n v="1"/>
    <n v="0"/>
    <n v="0"/>
    <n v="0"/>
    <n v="1"/>
    <s v="V"/>
    <s v="V"/>
    <m/>
    <m/>
    <m/>
    <m/>
    <m/>
    <m/>
    <m/>
    <m/>
    <m/>
    <m/>
    <m/>
    <m/>
  </r>
  <r>
    <x v="78"/>
    <x v="1"/>
    <x v="114"/>
    <n v="13"/>
    <n v="10"/>
    <n v="0"/>
    <n v="21"/>
    <n v="0"/>
    <n v="0"/>
    <n v="0"/>
    <n v="21"/>
    <s v="V"/>
    <s v="V"/>
    <m/>
    <m/>
    <m/>
    <m/>
    <m/>
    <m/>
    <m/>
    <m/>
    <m/>
    <m/>
    <m/>
    <m/>
  </r>
  <r>
    <x v="78"/>
    <x v="1"/>
    <x v="115"/>
    <n v="5"/>
    <n v="0"/>
    <n v="0"/>
    <n v="0"/>
    <n v="0"/>
    <n v="0"/>
    <n v="0"/>
    <n v="0"/>
    <m/>
    <m/>
    <m/>
    <m/>
    <m/>
    <m/>
    <m/>
    <m/>
    <m/>
    <m/>
    <m/>
    <m/>
    <m/>
    <m/>
  </r>
  <r>
    <x v="78"/>
    <x v="1"/>
    <x v="116"/>
    <n v="1"/>
    <n v="0"/>
    <n v="0"/>
    <n v="0"/>
    <n v="0"/>
    <n v="0"/>
    <n v="0"/>
    <n v="0"/>
    <m/>
    <m/>
    <m/>
    <m/>
    <m/>
    <m/>
    <m/>
    <m/>
    <m/>
    <m/>
    <m/>
    <m/>
    <m/>
    <m/>
  </r>
  <r>
    <x v="78"/>
    <x v="1"/>
    <x v="117"/>
    <n v="2"/>
    <n v="0"/>
    <n v="0"/>
    <n v="0"/>
    <n v="0"/>
    <n v="0"/>
    <n v="0"/>
    <n v="0"/>
    <m/>
    <m/>
    <m/>
    <m/>
    <m/>
    <m/>
    <m/>
    <m/>
    <m/>
    <m/>
    <m/>
    <m/>
    <m/>
    <m/>
  </r>
  <r>
    <x v="79"/>
    <x v="1"/>
    <x v="118"/>
    <n v="4"/>
    <n v="0"/>
    <n v="0"/>
    <n v="0"/>
    <n v="0"/>
    <n v="0"/>
    <n v="0"/>
    <n v="0"/>
    <m/>
    <m/>
    <m/>
    <m/>
    <m/>
    <m/>
    <m/>
    <m/>
    <m/>
    <m/>
    <m/>
    <m/>
    <m/>
    <m/>
  </r>
  <r>
    <x v="79"/>
    <x v="2"/>
    <x v="111"/>
    <n v="1"/>
    <n v="1"/>
    <n v="0"/>
    <n v="0"/>
    <n v="0"/>
    <n v="0"/>
    <n v="0"/>
    <n v="0"/>
    <m/>
    <m/>
    <m/>
    <m/>
    <m/>
    <m/>
    <m/>
    <m/>
    <m/>
    <m/>
    <m/>
    <m/>
    <m/>
    <m/>
  </r>
  <r>
    <x v="79"/>
    <x v="1"/>
    <x v="119"/>
    <n v="13"/>
    <n v="3"/>
    <n v="0"/>
    <n v="3"/>
    <n v="0"/>
    <n v="0"/>
    <n v="0"/>
    <n v="3"/>
    <s v="V"/>
    <m/>
    <m/>
    <m/>
    <m/>
    <m/>
    <m/>
    <m/>
    <m/>
    <m/>
    <m/>
    <m/>
    <m/>
    <m/>
  </r>
  <r>
    <x v="79"/>
    <x v="1"/>
    <x v="120"/>
    <n v="13"/>
    <n v="2"/>
    <n v="0"/>
    <n v="2"/>
    <n v="0"/>
    <n v="0"/>
    <n v="0"/>
    <n v="2"/>
    <m/>
    <m/>
    <s v="V"/>
    <s v="V"/>
    <m/>
    <m/>
    <m/>
    <m/>
    <m/>
    <m/>
    <m/>
    <m/>
    <m/>
    <m/>
  </r>
  <r>
    <x v="79"/>
    <x v="0"/>
    <x v="121"/>
    <n v="3"/>
    <n v="1"/>
    <n v="0"/>
    <n v="1"/>
    <n v="0"/>
    <n v="0"/>
    <n v="0"/>
    <n v="1"/>
    <s v="V"/>
    <m/>
    <m/>
    <m/>
    <m/>
    <m/>
    <m/>
    <m/>
    <m/>
    <m/>
    <m/>
    <m/>
    <m/>
    <m/>
  </r>
  <r>
    <x v="80"/>
    <x v="1"/>
    <x v="122"/>
    <n v="13"/>
    <n v="2"/>
    <n v="0"/>
    <n v="3"/>
    <n v="0"/>
    <n v="0"/>
    <n v="0"/>
    <n v="3"/>
    <s v="V"/>
    <m/>
    <m/>
    <m/>
    <m/>
    <m/>
    <m/>
    <m/>
    <m/>
    <m/>
    <m/>
    <m/>
    <m/>
    <m/>
  </r>
  <r>
    <x v="80"/>
    <x v="1"/>
    <x v="123"/>
    <n v="5"/>
    <n v="5"/>
    <n v="0"/>
    <n v="7"/>
    <n v="0"/>
    <n v="0"/>
    <n v="0"/>
    <n v="7"/>
    <s v="V"/>
    <s v="V"/>
    <m/>
    <m/>
    <m/>
    <m/>
    <m/>
    <m/>
    <m/>
    <m/>
    <m/>
    <m/>
    <m/>
    <m/>
  </r>
  <r>
    <x v="81"/>
    <x v="1"/>
    <x v="124"/>
    <n v="2"/>
    <n v="0"/>
    <n v="0"/>
    <n v="0"/>
    <n v="0"/>
    <n v="0"/>
    <n v="0"/>
    <n v="0"/>
    <m/>
    <m/>
    <m/>
    <m/>
    <m/>
    <m/>
    <m/>
    <m/>
    <m/>
    <m/>
    <m/>
    <m/>
    <m/>
    <m/>
  </r>
  <r>
    <x v="81"/>
    <x v="1"/>
    <x v="125"/>
    <n v="1"/>
    <n v="0"/>
    <n v="0"/>
    <n v="0"/>
    <n v="0"/>
    <n v="0"/>
    <n v="0"/>
    <n v="0"/>
    <m/>
    <m/>
    <m/>
    <m/>
    <m/>
    <m/>
    <m/>
    <m/>
    <m/>
    <m/>
    <m/>
    <m/>
    <m/>
    <m/>
  </r>
  <r>
    <x v="81"/>
    <x v="1"/>
    <x v="126"/>
    <n v="6"/>
    <n v="0"/>
    <n v="0"/>
    <n v="0"/>
    <n v="0"/>
    <n v="0"/>
    <n v="0"/>
    <n v="0"/>
    <m/>
    <m/>
    <m/>
    <m/>
    <m/>
    <m/>
    <m/>
    <m/>
    <m/>
    <m/>
    <m/>
    <m/>
    <m/>
    <m/>
  </r>
  <r>
    <x v="81"/>
    <x v="3"/>
    <x v="112"/>
    <n v="10"/>
    <n v="0"/>
    <n v="0"/>
    <n v="0"/>
    <n v="0"/>
    <n v="0"/>
    <n v="0"/>
    <n v="0"/>
    <m/>
    <m/>
    <m/>
    <m/>
    <m/>
    <m/>
    <m/>
    <m/>
    <m/>
    <m/>
    <m/>
    <m/>
    <m/>
    <m/>
  </r>
  <r>
    <x v="81"/>
    <x v="1"/>
    <x v="127"/>
    <n v="5"/>
    <n v="5"/>
    <n v="0"/>
    <n v="15"/>
    <n v="0"/>
    <n v="0"/>
    <n v="0"/>
    <n v="15"/>
    <s v="V"/>
    <s v="V"/>
    <m/>
    <m/>
    <m/>
    <m/>
    <m/>
    <m/>
    <m/>
    <m/>
    <m/>
    <m/>
    <m/>
    <m/>
  </r>
  <r>
    <x v="82"/>
    <x v="2"/>
    <x v="111"/>
    <n v="1"/>
    <n v="0"/>
    <n v="0"/>
    <n v="0"/>
    <n v="0"/>
    <n v="0"/>
    <n v="0"/>
    <n v="0"/>
    <m/>
    <m/>
    <m/>
    <m/>
    <m/>
    <m/>
    <m/>
    <m/>
    <m/>
    <m/>
    <m/>
    <m/>
    <m/>
    <m/>
  </r>
  <r>
    <x v="82"/>
    <x v="1"/>
    <x v="128"/>
    <n v="1"/>
    <n v="0"/>
    <n v="0"/>
    <n v="0"/>
    <n v="0"/>
    <n v="0"/>
    <n v="0"/>
    <n v="0"/>
    <m/>
    <m/>
    <m/>
    <m/>
    <m/>
    <m/>
    <m/>
    <m/>
    <m/>
    <m/>
    <m/>
    <m/>
    <m/>
    <m/>
  </r>
  <r>
    <x v="82"/>
    <x v="3"/>
    <x v="129"/>
    <n v="8"/>
    <n v="0"/>
    <n v="0"/>
    <n v="0"/>
    <n v="0"/>
    <n v="0"/>
    <n v="0"/>
    <n v="0"/>
    <m/>
    <m/>
    <m/>
    <m/>
    <m/>
    <m/>
    <m/>
    <m/>
    <m/>
    <m/>
    <m/>
    <m/>
    <m/>
    <m/>
  </r>
  <r>
    <x v="82"/>
    <x v="0"/>
    <x v="130"/>
    <n v="8"/>
    <n v="1"/>
    <n v="0"/>
    <n v="2"/>
    <n v="0"/>
    <n v="0"/>
    <n v="0"/>
    <n v="2"/>
    <m/>
    <m/>
    <s v="V"/>
    <s v="V"/>
    <m/>
    <m/>
    <m/>
    <m/>
    <m/>
    <m/>
    <m/>
    <m/>
    <m/>
    <m/>
  </r>
  <r>
    <x v="82"/>
    <x v="0"/>
    <x v="131"/>
    <n v="13"/>
    <n v="13"/>
    <n v="0"/>
    <n v="0"/>
    <n v="0"/>
    <n v="0"/>
    <n v="0"/>
    <n v="0"/>
    <m/>
    <m/>
    <m/>
    <m/>
    <m/>
    <m/>
    <m/>
    <m/>
    <m/>
    <m/>
    <m/>
    <m/>
    <m/>
    <m/>
  </r>
  <r>
    <x v="82"/>
    <x v="1"/>
    <x v="132"/>
    <n v="6"/>
    <n v="2"/>
    <n v="0"/>
    <n v="10"/>
    <n v="0"/>
    <n v="0"/>
    <n v="0"/>
    <n v="10"/>
    <s v="V"/>
    <m/>
    <m/>
    <m/>
    <m/>
    <m/>
    <m/>
    <m/>
    <m/>
    <m/>
    <m/>
    <m/>
    <m/>
    <m/>
  </r>
  <r>
    <x v="82"/>
    <x v="1"/>
    <x v="133"/>
    <n v="13"/>
    <n v="1"/>
    <n v="0"/>
    <n v="1"/>
    <n v="0"/>
    <n v="0"/>
    <n v="0"/>
    <n v="1"/>
    <s v="V"/>
    <m/>
    <m/>
    <m/>
    <m/>
    <m/>
    <m/>
    <m/>
    <m/>
    <m/>
    <m/>
    <m/>
    <m/>
    <m/>
  </r>
  <r>
    <x v="82"/>
    <x v="0"/>
    <x v="134"/>
    <n v="4"/>
    <n v="2"/>
    <n v="0"/>
    <n v="3"/>
    <n v="0"/>
    <n v="0"/>
    <n v="0"/>
    <n v="3"/>
    <m/>
    <m/>
    <s v="V"/>
    <s v="V"/>
    <m/>
    <m/>
    <m/>
    <m/>
    <m/>
    <m/>
    <m/>
    <m/>
    <m/>
    <m/>
  </r>
  <r>
    <x v="83"/>
    <x v="0"/>
    <x v="135"/>
    <n v="2"/>
    <n v="0"/>
    <n v="0"/>
    <n v="0"/>
    <n v="0"/>
    <n v="0"/>
    <n v="0"/>
    <n v="0"/>
    <m/>
    <m/>
    <m/>
    <m/>
    <m/>
    <m/>
    <m/>
    <m/>
    <m/>
    <m/>
    <m/>
    <m/>
    <m/>
    <m/>
  </r>
  <r>
    <x v="83"/>
    <x v="0"/>
    <x v="136"/>
    <n v="11"/>
    <n v="0"/>
    <n v="0"/>
    <n v="0"/>
    <n v="0"/>
    <n v="0"/>
    <n v="0"/>
    <n v="0"/>
    <m/>
    <m/>
    <m/>
    <m/>
    <m/>
    <m/>
    <m/>
    <m/>
    <m/>
    <m/>
    <m/>
    <m/>
    <m/>
    <m/>
  </r>
  <r>
    <x v="83"/>
    <x v="1"/>
    <x v="137"/>
    <n v="13"/>
    <n v="0"/>
    <n v="0"/>
    <n v="0"/>
    <n v="0"/>
    <n v="0"/>
    <n v="0"/>
    <n v="0"/>
    <m/>
    <m/>
    <m/>
    <m/>
    <m/>
    <m/>
    <m/>
    <m/>
    <m/>
    <m/>
    <m/>
    <m/>
    <m/>
    <m/>
  </r>
  <r>
    <x v="83"/>
    <x v="0"/>
    <x v="138"/>
    <n v="10"/>
    <n v="0"/>
    <n v="0"/>
    <n v="0"/>
    <n v="0"/>
    <n v="0"/>
    <n v="0"/>
    <n v="0"/>
    <m/>
    <m/>
    <m/>
    <m/>
    <m/>
    <m/>
    <m/>
    <m/>
    <m/>
    <m/>
    <m/>
    <m/>
    <m/>
    <m/>
  </r>
  <r>
    <x v="83"/>
    <x v="0"/>
    <x v="139"/>
    <n v="3"/>
    <n v="0"/>
    <n v="0"/>
    <n v="0"/>
    <n v="0"/>
    <n v="0"/>
    <n v="0"/>
    <n v="0"/>
    <m/>
    <m/>
    <m/>
    <m/>
    <m/>
    <m/>
    <m/>
    <m/>
    <m/>
    <m/>
    <m/>
    <m/>
    <m/>
    <m/>
  </r>
  <r>
    <x v="83"/>
    <x v="0"/>
    <x v="140"/>
    <n v="1"/>
    <n v="0"/>
    <n v="0"/>
    <n v="0"/>
    <n v="0"/>
    <n v="0"/>
    <n v="0"/>
    <n v="0"/>
    <m/>
    <m/>
    <m/>
    <m/>
    <m/>
    <m/>
    <m/>
    <m/>
    <m/>
    <m/>
    <m/>
    <m/>
    <m/>
    <m/>
  </r>
  <r>
    <x v="83"/>
    <x v="0"/>
    <x v="141"/>
    <n v="13"/>
    <n v="3"/>
    <n v="0"/>
    <n v="8"/>
    <n v="0"/>
    <n v="0"/>
    <n v="0"/>
    <n v="8"/>
    <s v="V"/>
    <s v="V"/>
    <s v="V"/>
    <s v="V"/>
    <m/>
    <m/>
    <m/>
    <m/>
    <m/>
    <m/>
    <m/>
    <m/>
    <m/>
    <m/>
  </r>
  <r>
    <x v="83"/>
    <x v="0"/>
    <x v="142"/>
    <n v="13"/>
    <n v="2"/>
    <n v="0"/>
    <n v="14"/>
    <n v="0"/>
    <n v="0"/>
    <n v="0"/>
    <n v="14"/>
    <s v="V"/>
    <s v="V"/>
    <s v="V"/>
    <s v="V"/>
    <m/>
    <m/>
    <m/>
    <m/>
    <m/>
    <m/>
    <m/>
    <m/>
    <m/>
    <m/>
  </r>
  <r>
    <x v="83"/>
    <x v="1"/>
    <x v="143"/>
    <n v="13"/>
    <n v="13"/>
    <n v="0"/>
    <n v="0"/>
    <n v="0"/>
    <n v="0"/>
    <n v="0"/>
    <n v="0"/>
    <m/>
    <m/>
    <m/>
    <m/>
    <m/>
    <m/>
    <m/>
    <m/>
    <m/>
    <m/>
    <m/>
    <m/>
    <m/>
    <m/>
  </r>
  <r>
    <x v="83"/>
    <x v="0"/>
    <x v="144"/>
    <n v="13"/>
    <n v="2"/>
    <n v="0"/>
    <n v="7"/>
    <n v="0"/>
    <n v="0"/>
    <n v="0"/>
    <n v="7"/>
    <m/>
    <m/>
    <s v="V"/>
    <s v="V"/>
    <m/>
    <m/>
    <m/>
    <m/>
    <m/>
    <m/>
    <m/>
    <m/>
    <m/>
    <m/>
  </r>
  <r>
    <x v="84"/>
    <x v="3"/>
    <x v="121"/>
    <n v="2"/>
    <n v="0"/>
    <n v="0"/>
    <n v="0"/>
    <n v="0"/>
    <n v="0"/>
    <n v="0"/>
    <n v="0"/>
    <m/>
    <m/>
    <m/>
    <m/>
    <m/>
    <m/>
    <m/>
    <m/>
    <m/>
    <m/>
    <m/>
    <m/>
    <m/>
    <m/>
  </r>
  <r>
    <x v="84"/>
    <x v="1"/>
    <x v="145"/>
    <n v="10"/>
    <n v="2"/>
    <n v="0"/>
    <n v="2"/>
    <n v="0"/>
    <n v="0"/>
    <n v="0"/>
    <n v="2"/>
    <s v="V"/>
    <m/>
    <m/>
    <m/>
    <m/>
    <m/>
    <m/>
    <m/>
    <m/>
    <m/>
    <m/>
    <m/>
    <m/>
    <m/>
  </r>
  <r>
    <x v="84"/>
    <x v="1"/>
    <x v="146"/>
    <n v="8"/>
    <n v="0"/>
    <n v="0"/>
    <n v="0"/>
    <n v="0"/>
    <n v="0"/>
    <n v="0"/>
    <n v="0"/>
    <m/>
    <m/>
    <m/>
    <m/>
    <m/>
    <m/>
    <m/>
    <m/>
    <m/>
    <m/>
    <m/>
    <m/>
    <m/>
    <m/>
  </r>
  <r>
    <x v="84"/>
    <x v="1"/>
    <x v="147"/>
    <n v="6"/>
    <n v="0"/>
    <n v="0"/>
    <n v="0"/>
    <n v="0"/>
    <n v="0"/>
    <n v="0"/>
    <n v="0"/>
    <m/>
    <m/>
    <m/>
    <m/>
    <m/>
    <m/>
    <m/>
    <m/>
    <m/>
    <m/>
    <m/>
    <m/>
    <m/>
    <m/>
  </r>
  <r>
    <x v="85"/>
    <x v="0"/>
    <x v="148"/>
    <n v="7"/>
    <n v="0"/>
    <n v="0"/>
    <n v="0"/>
    <n v="0"/>
    <n v="0"/>
    <n v="0"/>
    <n v="0"/>
    <m/>
    <m/>
    <m/>
    <m/>
    <m/>
    <m/>
    <m/>
    <m/>
    <m/>
    <m/>
    <m/>
    <m/>
    <m/>
    <m/>
  </r>
  <r>
    <x v="85"/>
    <x v="2"/>
    <x v="149"/>
    <n v="2"/>
    <n v="0"/>
    <n v="0"/>
    <n v="0"/>
    <n v="0"/>
    <n v="0"/>
    <n v="0"/>
    <n v="0"/>
    <m/>
    <m/>
    <m/>
    <m/>
    <m/>
    <m/>
    <m/>
    <m/>
    <m/>
    <m/>
    <m/>
    <m/>
    <m/>
    <m/>
  </r>
  <r>
    <x v="85"/>
    <x v="2"/>
    <x v="150"/>
    <n v="1"/>
    <n v="0"/>
    <n v="0"/>
    <n v="0"/>
    <n v="0"/>
    <n v="0"/>
    <n v="0"/>
    <n v="0"/>
    <m/>
    <m/>
    <m/>
    <m/>
    <m/>
    <m/>
    <m/>
    <m/>
    <m/>
    <m/>
    <m/>
    <m/>
    <m/>
    <m/>
  </r>
  <r>
    <x v="85"/>
    <x v="0"/>
    <x v="151"/>
    <n v="1"/>
    <n v="0"/>
    <n v="0"/>
    <n v="0"/>
    <n v="0"/>
    <n v="0"/>
    <n v="0"/>
    <n v="0"/>
    <m/>
    <m/>
    <m/>
    <m/>
    <m/>
    <m/>
    <m/>
    <m/>
    <m/>
    <m/>
    <m/>
    <m/>
    <m/>
    <m/>
  </r>
  <r>
    <x v="85"/>
    <x v="0"/>
    <x v="152"/>
    <n v="2"/>
    <n v="0"/>
    <n v="0"/>
    <n v="0"/>
    <n v="0"/>
    <n v="0"/>
    <n v="0"/>
    <n v="0"/>
    <m/>
    <m/>
    <m/>
    <m/>
    <m/>
    <m/>
    <m/>
    <m/>
    <m/>
    <m/>
    <m/>
    <m/>
    <m/>
    <m/>
  </r>
  <r>
    <x v="85"/>
    <x v="0"/>
    <x v="153"/>
    <n v="1"/>
    <n v="0"/>
    <n v="0"/>
    <n v="0"/>
    <n v="0"/>
    <n v="0"/>
    <n v="0"/>
    <n v="0"/>
    <m/>
    <m/>
    <m/>
    <m/>
    <m/>
    <m/>
    <m/>
    <m/>
    <m/>
    <m/>
    <m/>
    <m/>
    <m/>
    <m/>
  </r>
  <r>
    <x v="85"/>
    <x v="0"/>
    <x v="154"/>
    <n v="3"/>
    <n v="0"/>
    <n v="0"/>
    <n v="0"/>
    <n v="0"/>
    <n v="0"/>
    <n v="0"/>
    <n v="0"/>
    <m/>
    <m/>
    <m/>
    <m/>
    <m/>
    <m/>
    <m/>
    <m/>
    <m/>
    <m/>
    <m/>
    <m/>
    <m/>
    <m/>
  </r>
  <r>
    <x v="85"/>
    <x v="3"/>
    <x v="155"/>
    <n v="1"/>
    <n v="1"/>
    <n v="0"/>
    <n v="3"/>
    <n v="0"/>
    <n v="0"/>
    <n v="0"/>
    <n v="3"/>
    <m/>
    <m/>
    <s v="V"/>
    <s v="V"/>
    <m/>
    <m/>
    <m/>
    <m/>
    <m/>
    <m/>
    <m/>
    <m/>
    <m/>
    <m/>
  </r>
  <r>
    <x v="86"/>
    <x v="1"/>
    <x v="156"/>
    <n v="3"/>
    <n v="0"/>
    <n v="0"/>
    <n v="0"/>
    <n v="0"/>
    <n v="0"/>
    <n v="0"/>
    <n v="0"/>
    <m/>
    <m/>
    <m/>
    <m/>
    <m/>
    <m/>
    <m/>
    <m/>
    <m/>
    <m/>
    <m/>
    <m/>
    <m/>
    <m/>
  </r>
  <r>
    <x v="86"/>
    <x v="1"/>
    <x v="157"/>
    <n v="13"/>
    <n v="2"/>
    <n v="0"/>
    <n v="3"/>
    <n v="0"/>
    <n v="0"/>
    <n v="0"/>
    <n v="3"/>
    <s v="V"/>
    <m/>
    <m/>
    <m/>
    <m/>
    <m/>
    <m/>
    <m/>
    <m/>
    <m/>
    <m/>
    <m/>
    <m/>
    <m/>
  </r>
  <r>
    <x v="86"/>
    <x v="1"/>
    <x v="158"/>
    <n v="11"/>
    <n v="0"/>
    <n v="0"/>
    <n v="0"/>
    <n v="0"/>
    <n v="0"/>
    <n v="0"/>
    <n v="0"/>
    <m/>
    <m/>
    <m/>
    <m/>
    <m/>
    <m/>
    <m/>
    <m/>
    <m/>
    <m/>
    <m/>
    <m/>
    <m/>
    <m/>
  </r>
  <r>
    <x v="86"/>
    <x v="1"/>
    <x v="159"/>
    <n v="2"/>
    <n v="0"/>
    <n v="0"/>
    <n v="0"/>
    <n v="0"/>
    <n v="0"/>
    <n v="0"/>
    <n v="0"/>
    <m/>
    <m/>
    <m/>
    <m/>
    <m/>
    <m/>
    <m/>
    <m/>
    <m/>
    <m/>
    <m/>
    <m/>
    <m/>
    <m/>
  </r>
  <r>
    <x v="87"/>
    <x v="1"/>
    <x v="160"/>
    <n v="13"/>
    <n v="4"/>
    <n v="0"/>
    <n v="6"/>
    <n v="0"/>
    <n v="0"/>
    <n v="0"/>
    <n v="6"/>
    <s v="V"/>
    <m/>
    <m/>
    <m/>
    <m/>
    <m/>
    <m/>
    <m/>
    <m/>
    <m/>
    <m/>
    <m/>
    <m/>
    <m/>
  </r>
  <r>
    <x v="87"/>
    <x v="1"/>
    <x v="161"/>
    <n v="13"/>
    <n v="3"/>
    <n v="0"/>
    <n v="3"/>
    <n v="0"/>
    <n v="0"/>
    <n v="0"/>
    <n v="3"/>
    <s v="V"/>
    <m/>
    <m/>
    <m/>
    <m/>
    <m/>
    <m/>
    <m/>
    <m/>
    <m/>
    <m/>
    <m/>
    <m/>
    <m/>
  </r>
  <r>
    <x v="87"/>
    <x v="0"/>
    <x v="162"/>
    <n v="2"/>
    <n v="0"/>
    <n v="0"/>
    <n v="0"/>
    <n v="0"/>
    <n v="0"/>
    <n v="0"/>
    <n v="0"/>
    <m/>
    <m/>
    <m/>
    <m/>
    <m/>
    <m/>
    <m/>
    <m/>
    <m/>
    <m/>
    <m/>
    <m/>
    <m/>
    <m/>
  </r>
  <r>
    <x v="87"/>
    <x v="0"/>
    <x v="163"/>
    <n v="11"/>
    <n v="1"/>
    <n v="0"/>
    <n v="1"/>
    <n v="0"/>
    <n v="0"/>
    <n v="0"/>
    <n v="1"/>
    <s v="V"/>
    <m/>
    <m/>
    <m/>
    <m/>
    <m/>
    <m/>
    <m/>
    <m/>
    <m/>
    <m/>
    <m/>
    <m/>
    <m/>
  </r>
  <r>
    <x v="87"/>
    <x v="1"/>
    <x v="143"/>
    <n v="13"/>
    <n v="0"/>
    <n v="0"/>
    <n v="0"/>
    <n v="0"/>
    <n v="0"/>
    <n v="0"/>
    <n v="0"/>
    <m/>
    <m/>
    <m/>
    <m/>
    <m/>
    <m/>
    <m/>
    <m/>
    <m/>
    <m/>
    <m/>
    <m/>
    <m/>
    <m/>
  </r>
  <r>
    <x v="87"/>
    <x v="0"/>
    <x v="164"/>
    <n v="2"/>
    <n v="0"/>
    <n v="0"/>
    <n v="0"/>
    <n v="0"/>
    <n v="0"/>
    <n v="0"/>
    <n v="0"/>
    <m/>
    <m/>
    <m/>
    <m/>
    <m/>
    <m/>
    <m/>
    <m/>
    <m/>
    <m/>
    <m/>
    <m/>
    <m/>
    <m/>
  </r>
  <r>
    <x v="87"/>
    <x v="1"/>
    <x v="165"/>
    <n v="13"/>
    <n v="3"/>
    <n v="0"/>
    <n v="5"/>
    <n v="0"/>
    <n v="0"/>
    <n v="0"/>
    <n v="5"/>
    <s v="V"/>
    <m/>
    <m/>
    <m/>
    <m/>
    <m/>
    <m/>
    <m/>
    <m/>
    <m/>
    <m/>
    <m/>
    <m/>
    <m/>
  </r>
  <r>
    <x v="87"/>
    <x v="1"/>
    <x v="132"/>
    <n v="4"/>
    <n v="1"/>
    <n v="0"/>
    <n v="1"/>
    <n v="0"/>
    <n v="0"/>
    <n v="0"/>
    <n v="1"/>
    <s v="V"/>
    <m/>
    <m/>
    <m/>
    <m/>
    <m/>
    <m/>
    <m/>
    <m/>
    <m/>
    <m/>
    <m/>
    <m/>
    <m/>
  </r>
  <r>
    <x v="87"/>
    <x v="1"/>
    <x v="166"/>
    <n v="11"/>
    <n v="0"/>
    <n v="0"/>
    <n v="0"/>
    <n v="0"/>
    <n v="0"/>
    <n v="0"/>
    <n v="0"/>
    <m/>
    <m/>
    <m/>
    <m/>
    <m/>
    <m/>
    <m/>
    <m/>
    <m/>
    <m/>
    <m/>
    <m/>
    <m/>
    <m/>
  </r>
  <r>
    <x v="87"/>
    <x v="1"/>
    <x v="167"/>
    <n v="2"/>
    <n v="1"/>
    <n v="0"/>
    <n v="7"/>
    <n v="0"/>
    <n v="0"/>
    <n v="0"/>
    <n v="7"/>
    <s v="V"/>
    <m/>
    <m/>
    <m/>
    <m/>
    <m/>
    <m/>
    <m/>
    <m/>
    <m/>
    <m/>
    <m/>
    <m/>
    <m/>
  </r>
  <r>
    <x v="87"/>
    <x v="1"/>
    <x v="168"/>
    <n v="2"/>
    <n v="0"/>
    <n v="0"/>
    <n v="0"/>
    <n v="0"/>
    <n v="0"/>
    <n v="0"/>
    <n v="0"/>
    <m/>
    <m/>
    <m/>
    <m/>
    <m/>
    <m/>
    <m/>
    <m/>
    <m/>
    <m/>
    <m/>
    <m/>
    <m/>
    <m/>
  </r>
  <r>
    <x v="87"/>
    <x v="1"/>
    <x v="169"/>
    <n v="13"/>
    <n v="3"/>
    <n v="0"/>
    <n v="8"/>
    <n v="1"/>
    <n v="0"/>
    <n v="0"/>
    <n v="8"/>
    <s v="V"/>
    <m/>
    <m/>
    <m/>
    <m/>
    <m/>
    <m/>
    <m/>
    <m/>
    <m/>
    <m/>
    <m/>
    <m/>
    <m/>
  </r>
  <r>
    <x v="87"/>
    <x v="3"/>
    <x v="104"/>
    <n v="11"/>
    <n v="0"/>
    <n v="0"/>
    <n v="0"/>
    <n v="0"/>
    <n v="0"/>
    <n v="0"/>
    <n v="0"/>
    <m/>
    <m/>
    <m/>
    <m/>
    <m/>
    <m/>
    <m/>
    <m/>
    <m/>
    <m/>
    <m/>
    <m/>
    <m/>
    <m/>
  </r>
  <r>
    <x v="88"/>
    <x v="1"/>
    <x v="170"/>
    <n v="10"/>
    <n v="0"/>
    <n v="0"/>
    <n v="0"/>
    <n v="0"/>
    <n v="0"/>
    <n v="0"/>
    <n v="0"/>
    <m/>
    <m/>
    <m/>
    <m/>
    <m/>
    <m/>
    <m/>
    <m/>
    <m/>
    <m/>
    <m/>
    <m/>
    <m/>
    <m/>
  </r>
  <r>
    <x v="88"/>
    <x v="4"/>
    <x v="129"/>
    <n v="8"/>
    <n v="0"/>
    <n v="0"/>
    <n v="0"/>
    <n v="0"/>
    <n v="0"/>
    <n v="0"/>
    <n v="0"/>
    <m/>
    <m/>
    <m/>
    <m/>
    <m/>
    <m/>
    <m/>
    <m/>
    <m/>
    <m/>
    <m/>
    <m/>
    <m/>
    <m/>
  </r>
  <r>
    <x v="88"/>
    <x v="1"/>
    <x v="171"/>
    <n v="1"/>
    <n v="0"/>
    <n v="0"/>
    <n v="0"/>
    <n v="0"/>
    <n v="0"/>
    <n v="0"/>
    <n v="0"/>
    <m/>
    <m/>
    <m/>
    <m/>
    <m/>
    <m/>
    <m/>
    <m/>
    <m/>
    <m/>
    <m/>
    <m/>
    <m/>
    <m/>
  </r>
  <r>
    <x v="88"/>
    <x v="4"/>
    <x v="112"/>
    <n v="8"/>
    <n v="0"/>
    <n v="0"/>
    <n v="0"/>
    <n v="0"/>
    <n v="0"/>
    <n v="0"/>
    <n v="0"/>
    <m/>
    <m/>
    <m/>
    <m/>
    <m/>
    <m/>
    <m/>
    <m/>
    <m/>
    <m/>
    <m/>
    <m/>
    <m/>
    <m/>
  </r>
  <r>
    <x v="88"/>
    <x v="1"/>
    <x v="172"/>
    <n v="3"/>
    <n v="1"/>
    <n v="0"/>
    <n v="4"/>
    <n v="0"/>
    <n v="0"/>
    <n v="0"/>
    <n v="4"/>
    <s v="V"/>
    <m/>
    <m/>
    <m/>
    <m/>
    <m/>
    <m/>
    <m/>
    <m/>
    <m/>
    <m/>
    <m/>
    <m/>
    <m/>
  </r>
  <r>
    <x v="88"/>
    <x v="1"/>
    <x v="173"/>
    <n v="1"/>
    <n v="0"/>
    <n v="0"/>
    <n v="0"/>
    <n v="0"/>
    <n v="0"/>
    <n v="0"/>
    <n v="0"/>
    <m/>
    <m/>
    <m/>
    <m/>
    <m/>
    <m/>
    <m/>
    <m/>
    <m/>
    <m/>
    <m/>
    <m/>
    <m/>
    <m/>
  </r>
  <r>
    <x v="88"/>
    <x v="1"/>
    <x v="174"/>
    <n v="2"/>
    <n v="0"/>
    <n v="0"/>
    <n v="0"/>
    <n v="0"/>
    <n v="0"/>
    <n v="0"/>
    <n v="0"/>
    <m/>
    <m/>
    <m/>
    <m/>
    <m/>
    <m/>
    <m/>
    <m/>
    <m/>
    <m/>
    <m/>
    <m/>
    <m/>
    <m/>
  </r>
  <r>
    <x v="88"/>
    <x v="1"/>
    <x v="175"/>
    <n v="1"/>
    <n v="0"/>
    <n v="0"/>
    <n v="0"/>
    <n v="0"/>
    <n v="0"/>
    <n v="0"/>
    <n v="0"/>
    <m/>
    <m/>
    <m/>
    <m/>
    <m/>
    <m/>
    <m/>
    <m/>
    <m/>
    <m/>
    <m/>
    <m/>
    <m/>
    <m/>
  </r>
  <r>
    <x v="88"/>
    <x v="1"/>
    <x v="100"/>
    <n v="13"/>
    <n v="1"/>
    <n v="0"/>
    <n v="1"/>
    <n v="0"/>
    <n v="0"/>
    <n v="0"/>
    <n v="1"/>
    <s v="V"/>
    <m/>
    <m/>
    <m/>
    <m/>
    <m/>
    <m/>
    <m/>
    <m/>
    <m/>
    <m/>
    <m/>
    <m/>
    <m/>
  </r>
  <r>
    <x v="88"/>
    <x v="1"/>
    <x v="123"/>
    <n v="5"/>
    <n v="5"/>
    <n v="0"/>
    <n v="7"/>
    <n v="0"/>
    <n v="0"/>
    <n v="0"/>
    <n v="7"/>
    <s v="V"/>
    <m/>
    <m/>
    <m/>
    <m/>
    <m/>
    <m/>
    <m/>
    <m/>
    <m/>
    <m/>
    <m/>
    <m/>
    <m/>
  </r>
  <r>
    <x v="89"/>
    <x v="0"/>
    <x v="176"/>
    <n v="4"/>
    <n v="0"/>
    <n v="0"/>
    <n v="1"/>
    <n v="0"/>
    <n v="0"/>
    <n v="0"/>
    <n v="1"/>
    <m/>
    <m/>
    <s v="V"/>
    <s v="V"/>
    <m/>
    <m/>
    <m/>
    <m/>
    <m/>
    <m/>
    <m/>
    <m/>
    <m/>
    <m/>
  </r>
  <r>
    <x v="89"/>
    <x v="1"/>
    <x v="177"/>
    <n v="1"/>
    <n v="0"/>
    <n v="0"/>
    <n v="0"/>
    <n v="0"/>
    <n v="0"/>
    <n v="0"/>
    <n v="0"/>
    <m/>
    <m/>
    <m/>
    <m/>
    <m/>
    <m/>
    <m/>
    <m/>
    <m/>
    <m/>
    <m/>
    <m/>
    <m/>
    <m/>
  </r>
  <r>
    <x v="89"/>
    <x v="1"/>
    <x v="127"/>
    <n v="5"/>
    <n v="3"/>
    <n v="0"/>
    <n v="11"/>
    <n v="0"/>
    <n v="0"/>
    <n v="0"/>
    <n v="11"/>
    <s v="V"/>
    <m/>
    <m/>
    <m/>
    <m/>
    <m/>
    <m/>
    <m/>
    <m/>
    <m/>
    <m/>
    <m/>
    <m/>
    <m/>
  </r>
  <r>
    <x v="89"/>
    <x v="1"/>
    <x v="178"/>
    <n v="3"/>
    <n v="0"/>
    <n v="0"/>
    <n v="0"/>
    <n v="0"/>
    <n v="0"/>
    <n v="0"/>
    <n v="0"/>
    <m/>
    <m/>
    <m/>
    <m/>
    <m/>
    <m/>
    <m/>
    <m/>
    <m/>
    <m/>
    <m/>
    <m/>
    <m/>
    <m/>
  </r>
  <r>
    <x v="89"/>
    <x v="1"/>
    <x v="179"/>
    <n v="2"/>
    <n v="0"/>
    <n v="0"/>
    <n v="0"/>
    <n v="0"/>
    <n v="0"/>
    <n v="0"/>
    <n v="0"/>
    <m/>
    <m/>
    <m/>
    <m/>
    <m/>
    <m/>
    <m/>
    <m/>
    <m/>
    <m/>
    <m/>
    <m/>
    <m/>
    <m/>
  </r>
  <r>
    <x v="89"/>
    <x v="3"/>
    <x v="180"/>
    <n v="2"/>
    <n v="0"/>
    <n v="0"/>
    <n v="0"/>
    <n v="0"/>
    <n v="0"/>
    <n v="0"/>
    <n v="0"/>
    <m/>
    <m/>
    <m/>
    <m/>
    <m/>
    <m/>
    <m/>
    <m/>
    <m/>
    <m/>
    <m/>
    <m/>
    <m/>
    <m/>
  </r>
  <r>
    <x v="89"/>
    <x v="1"/>
    <x v="181"/>
    <n v="2"/>
    <n v="1"/>
    <n v="0"/>
    <n v="4"/>
    <n v="0"/>
    <n v="0"/>
    <n v="0"/>
    <n v="4"/>
    <s v="V"/>
    <m/>
    <m/>
    <m/>
    <m/>
    <m/>
    <m/>
    <m/>
    <m/>
    <m/>
    <m/>
    <m/>
    <m/>
    <m/>
  </r>
  <r>
    <x v="89"/>
    <x v="1"/>
    <x v="182"/>
    <n v="2"/>
    <n v="1"/>
    <n v="0"/>
    <n v="3"/>
    <n v="0"/>
    <n v="0"/>
    <n v="0"/>
    <n v="3"/>
    <s v="V"/>
    <m/>
    <m/>
    <m/>
    <m/>
    <m/>
    <m/>
    <m/>
    <m/>
    <m/>
    <m/>
    <m/>
    <m/>
    <m/>
  </r>
  <r>
    <x v="89"/>
    <x v="1"/>
    <x v="183"/>
    <n v="4"/>
    <n v="1"/>
    <n v="0"/>
    <n v="2"/>
    <n v="0"/>
    <n v="0"/>
    <n v="0"/>
    <n v="2"/>
    <s v="V"/>
    <m/>
    <m/>
    <m/>
    <m/>
    <m/>
    <m/>
    <m/>
    <m/>
    <m/>
    <m/>
    <m/>
    <m/>
    <m/>
  </r>
  <r>
    <x v="89"/>
    <x v="1"/>
    <x v="184"/>
    <n v="5"/>
    <n v="5"/>
    <n v="0"/>
    <n v="25"/>
    <n v="0"/>
    <n v="0"/>
    <n v="0"/>
    <n v="25"/>
    <s v="V"/>
    <m/>
    <m/>
    <m/>
    <m/>
    <m/>
    <m/>
    <m/>
    <m/>
    <m/>
    <m/>
    <m/>
    <m/>
    <m/>
  </r>
  <r>
    <x v="90"/>
    <x v="4"/>
    <x v="185"/>
    <n v="2"/>
    <n v="0"/>
    <n v="0"/>
    <n v="0"/>
    <n v="0"/>
    <n v="0"/>
    <n v="0"/>
    <n v="0"/>
    <m/>
    <m/>
    <m/>
    <m/>
    <m/>
    <m/>
    <m/>
    <m/>
    <m/>
    <m/>
    <m/>
    <m/>
    <m/>
    <m/>
  </r>
  <r>
    <x v="91"/>
    <x v="0"/>
    <x v="186"/>
    <n v="1"/>
    <n v="0"/>
    <n v="0"/>
    <n v="0"/>
    <n v="0"/>
    <n v="0"/>
    <n v="0"/>
    <n v="0"/>
    <m/>
    <m/>
    <m/>
    <m/>
    <m/>
    <m/>
    <m/>
    <m/>
    <m/>
    <m/>
    <m/>
    <m/>
    <m/>
    <m/>
  </r>
  <r>
    <x v="91"/>
    <x v="3"/>
    <x v="140"/>
    <n v="1"/>
    <n v="0"/>
    <n v="0"/>
    <n v="0"/>
    <n v="0"/>
    <n v="0"/>
    <n v="0"/>
    <n v="0"/>
    <m/>
    <m/>
    <m/>
    <m/>
    <m/>
    <m/>
    <m/>
    <m/>
    <m/>
    <m/>
    <m/>
    <m/>
    <m/>
    <m/>
  </r>
  <r>
    <x v="91"/>
    <x v="0"/>
    <x v="187"/>
    <n v="1"/>
    <n v="1"/>
    <n v="0"/>
    <n v="0"/>
    <n v="0"/>
    <n v="0"/>
    <n v="0"/>
    <n v="0"/>
    <m/>
    <m/>
    <m/>
    <m/>
    <m/>
    <m/>
    <m/>
    <m/>
    <m/>
    <m/>
    <m/>
    <m/>
    <m/>
    <m/>
  </r>
  <r>
    <x v="91"/>
    <x v="0"/>
    <x v="188"/>
    <n v="1"/>
    <n v="1"/>
    <n v="0"/>
    <n v="2"/>
    <n v="0"/>
    <n v="0"/>
    <n v="0"/>
    <n v="2"/>
    <s v="V"/>
    <m/>
    <m/>
    <m/>
    <m/>
    <m/>
    <m/>
    <m/>
    <m/>
    <m/>
    <m/>
    <m/>
    <m/>
    <m/>
  </r>
  <r>
    <x v="92"/>
    <x v="1"/>
    <x v="189"/>
    <n v="9"/>
    <n v="0"/>
    <n v="0"/>
    <n v="0"/>
    <n v="0"/>
    <n v="0"/>
    <n v="0"/>
    <n v="0"/>
    <m/>
    <m/>
    <m/>
    <m/>
    <m/>
    <m/>
    <m/>
    <m/>
    <m/>
    <m/>
    <m/>
    <m/>
    <m/>
    <m/>
  </r>
  <r>
    <x v="92"/>
    <x v="3"/>
    <x v="138"/>
    <n v="6"/>
    <n v="0"/>
    <n v="0"/>
    <n v="0"/>
    <n v="0"/>
    <n v="0"/>
    <n v="0"/>
    <n v="0"/>
    <m/>
    <m/>
    <m/>
    <m/>
    <m/>
    <m/>
    <m/>
    <m/>
    <m/>
    <m/>
    <m/>
    <m/>
    <m/>
    <m/>
  </r>
  <r>
    <x v="92"/>
    <x v="3"/>
    <x v="142"/>
    <n v="3"/>
    <n v="0"/>
    <n v="0"/>
    <n v="0"/>
    <n v="0"/>
    <n v="0"/>
    <n v="0"/>
    <n v="0"/>
    <m/>
    <m/>
    <m/>
    <m/>
    <m/>
    <m/>
    <m/>
    <m/>
    <m/>
    <m/>
    <m/>
    <m/>
    <m/>
    <m/>
  </r>
  <r>
    <x v="92"/>
    <x v="0"/>
    <x v="190"/>
    <n v="1"/>
    <n v="0"/>
    <n v="0"/>
    <n v="0"/>
    <n v="0"/>
    <n v="0"/>
    <n v="0"/>
    <n v="0"/>
    <m/>
    <m/>
    <m/>
    <m/>
    <m/>
    <m/>
    <m/>
    <m/>
    <m/>
    <m/>
    <m/>
    <m/>
    <m/>
    <m/>
  </r>
  <r>
    <x v="92"/>
    <x v="1"/>
    <x v="191"/>
    <n v="13"/>
    <n v="0"/>
    <n v="0"/>
    <n v="0"/>
    <n v="0"/>
    <n v="0"/>
    <n v="0"/>
    <n v="0"/>
    <m/>
    <m/>
    <m/>
    <m/>
    <m/>
    <m/>
    <m/>
    <m/>
    <m/>
    <m/>
    <m/>
    <m/>
    <m/>
    <m/>
  </r>
  <r>
    <x v="92"/>
    <x v="3"/>
    <x v="192"/>
    <n v="3"/>
    <n v="2"/>
    <n v="0"/>
    <n v="8"/>
    <n v="0"/>
    <n v="0"/>
    <n v="0"/>
    <n v="8"/>
    <m/>
    <m/>
    <s v="V"/>
    <s v="V"/>
    <m/>
    <m/>
    <m/>
    <m/>
    <m/>
    <m/>
    <m/>
    <m/>
    <m/>
    <m/>
  </r>
  <r>
    <x v="93"/>
    <x v="0"/>
    <x v="193"/>
    <n v="10"/>
    <n v="2"/>
    <n v="0"/>
    <n v="7"/>
    <n v="0"/>
    <n v="0"/>
    <n v="0"/>
    <n v="7"/>
    <s v="V"/>
    <s v="V"/>
    <s v="V"/>
    <s v="V"/>
    <m/>
    <m/>
    <m/>
    <m/>
    <m/>
    <m/>
    <m/>
    <m/>
    <m/>
    <m/>
  </r>
  <r>
    <x v="93"/>
    <x v="3"/>
    <x v="136"/>
    <n v="11"/>
    <n v="8"/>
    <n v="0"/>
    <n v="13"/>
    <n v="0"/>
    <n v="0"/>
    <n v="0"/>
    <n v="13"/>
    <s v="V"/>
    <m/>
    <m/>
    <m/>
    <m/>
    <m/>
    <m/>
    <m/>
    <m/>
    <m/>
    <m/>
    <m/>
    <m/>
    <m/>
  </r>
  <r>
    <x v="93"/>
    <x v="1"/>
    <x v="110"/>
    <n v="2"/>
    <n v="0"/>
    <n v="0"/>
    <n v="0"/>
    <n v="0"/>
    <n v="0"/>
    <n v="0"/>
    <n v="0"/>
    <m/>
    <m/>
    <m/>
    <m/>
    <m/>
    <m/>
    <m/>
    <m/>
    <m/>
    <m/>
    <m/>
    <m/>
    <m/>
    <m/>
  </r>
  <r>
    <x v="93"/>
    <x v="1"/>
    <x v="194"/>
    <n v="4"/>
    <n v="2"/>
    <n v="0"/>
    <n v="2"/>
    <n v="0"/>
    <n v="0"/>
    <n v="0"/>
    <n v="2"/>
    <s v="V"/>
    <m/>
    <m/>
    <m/>
    <m/>
    <m/>
    <m/>
    <m/>
    <m/>
    <m/>
    <m/>
    <m/>
    <m/>
    <m/>
  </r>
  <r>
    <x v="93"/>
    <x v="1"/>
    <x v="195"/>
    <n v="2"/>
    <n v="0"/>
    <n v="0"/>
    <n v="0"/>
    <n v="0"/>
    <n v="0"/>
    <n v="0"/>
    <n v="0"/>
    <m/>
    <m/>
    <m/>
    <m/>
    <m/>
    <m/>
    <m/>
    <m/>
    <m/>
    <m/>
    <m/>
    <m/>
    <m/>
    <m/>
  </r>
  <r>
    <x v="93"/>
    <x v="0"/>
    <x v="196"/>
    <n v="4"/>
    <n v="1"/>
    <n v="0"/>
    <n v="2"/>
    <n v="0"/>
    <n v="0"/>
    <n v="0"/>
    <n v="2"/>
    <s v="V"/>
    <m/>
    <m/>
    <m/>
    <m/>
    <m/>
    <m/>
    <m/>
    <m/>
    <m/>
    <m/>
    <m/>
    <m/>
    <m/>
  </r>
  <r>
    <x v="93"/>
    <x v="0"/>
    <x v="197"/>
    <n v="2"/>
    <n v="1"/>
    <n v="0"/>
    <n v="7"/>
    <n v="0"/>
    <n v="0"/>
    <n v="0"/>
    <n v="7"/>
    <s v="V"/>
    <s v="V"/>
    <s v="V"/>
    <s v="V"/>
    <m/>
    <m/>
    <m/>
    <m/>
    <m/>
    <m/>
    <m/>
    <m/>
    <m/>
    <m/>
  </r>
  <r>
    <x v="93"/>
    <x v="0"/>
    <x v="198"/>
    <n v="2"/>
    <n v="1"/>
    <n v="0"/>
    <n v="1"/>
    <n v="0"/>
    <n v="0"/>
    <n v="0"/>
    <n v="1"/>
    <s v="V"/>
    <m/>
    <m/>
    <m/>
    <m/>
    <m/>
    <m/>
    <m/>
    <m/>
    <m/>
    <m/>
    <m/>
    <m/>
    <m/>
  </r>
  <r>
    <x v="93"/>
    <x v="0"/>
    <x v="187"/>
    <n v="1"/>
    <n v="0"/>
    <n v="0"/>
    <n v="0"/>
    <n v="0"/>
    <n v="0"/>
    <n v="0"/>
    <n v="0"/>
    <m/>
    <m/>
    <m/>
    <m/>
    <m/>
    <m/>
    <m/>
    <m/>
    <m/>
    <m/>
    <m/>
    <m/>
    <m/>
    <m/>
  </r>
  <r>
    <x v="93"/>
    <x v="3"/>
    <x v="164"/>
    <n v="2"/>
    <n v="0"/>
    <n v="0"/>
    <n v="0"/>
    <n v="0"/>
    <n v="0"/>
    <n v="0"/>
    <n v="0"/>
    <m/>
    <m/>
    <m/>
    <m/>
    <m/>
    <m/>
    <m/>
    <m/>
    <m/>
    <m/>
    <m/>
    <m/>
    <m/>
    <m/>
  </r>
  <r>
    <x v="92"/>
    <x v="0"/>
    <x v="188"/>
    <n v="1"/>
    <n v="1"/>
    <n v="0"/>
    <n v="2"/>
    <n v="0"/>
    <n v="0"/>
    <n v="0"/>
    <n v="2"/>
    <s v="V"/>
    <m/>
    <m/>
    <m/>
    <m/>
    <m/>
    <m/>
    <m/>
    <m/>
    <m/>
    <m/>
    <m/>
    <m/>
    <m/>
  </r>
  <r>
    <x v="92"/>
    <x v="1"/>
    <x v="199"/>
    <n v="3"/>
    <n v="3"/>
    <n v="0"/>
    <n v="7"/>
    <n v="0"/>
    <n v="0"/>
    <n v="0"/>
    <n v="7"/>
    <s v="V"/>
    <m/>
    <m/>
    <m/>
    <m/>
    <m/>
    <m/>
    <m/>
    <m/>
    <m/>
    <m/>
    <m/>
    <m/>
    <m/>
  </r>
  <r>
    <x v="93"/>
    <x v="3"/>
    <x v="200"/>
    <n v="2"/>
    <n v="2"/>
    <n v="0"/>
    <n v="0"/>
    <n v="0"/>
    <n v="0"/>
    <n v="0"/>
    <n v="0"/>
    <m/>
    <m/>
    <m/>
    <m/>
    <m/>
    <m/>
    <m/>
    <m/>
    <m/>
    <m/>
    <m/>
    <m/>
    <m/>
    <m/>
  </r>
  <r>
    <x v="93"/>
    <x v="0"/>
    <x v="201"/>
    <n v="2"/>
    <n v="2"/>
    <n v="0"/>
    <n v="4"/>
    <n v="0"/>
    <n v="0"/>
    <n v="0"/>
    <n v="4"/>
    <s v="V"/>
    <m/>
    <m/>
    <m/>
    <m/>
    <m/>
    <m/>
    <m/>
    <m/>
    <m/>
    <m/>
    <m/>
    <m/>
    <m/>
  </r>
  <r>
    <x v="93"/>
    <x v="3"/>
    <x v="202"/>
    <n v="3"/>
    <n v="3"/>
    <n v="0"/>
    <n v="31"/>
    <n v="0"/>
    <n v="0"/>
    <n v="0"/>
    <n v="31"/>
    <m/>
    <m/>
    <s v="V"/>
    <s v="V"/>
    <m/>
    <m/>
    <m/>
    <m/>
    <m/>
    <m/>
    <m/>
    <m/>
    <m/>
    <m/>
  </r>
  <r>
    <x v="93"/>
    <x v="0"/>
    <x v="203"/>
    <n v="2"/>
    <n v="2"/>
    <n v="0"/>
    <n v="2"/>
    <n v="0"/>
    <n v="0"/>
    <n v="0"/>
    <n v="2"/>
    <s v="V"/>
    <m/>
    <m/>
    <m/>
    <m/>
    <m/>
    <m/>
    <m/>
    <m/>
    <m/>
    <m/>
    <m/>
    <m/>
    <m/>
  </r>
  <r>
    <x v="93"/>
    <x v="3"/>
    <x v="134"/>
    <n v="2"/>
    <n v="1"/>
    <n v="0"/>
    <n v="1"/>
    <n v="0"/>
    <n v="0"/>
    <n v="0"/>
    <n v="1"/>
    <s v="V"/>
    <m/>
    <m/>
    <m/>
    <m/>
    <m/>
    <m/>
    <m/>
    <m/>
    <m/>
    <m/>
    <m/>
    <m/>
    <m/>
  </r>
  <r>
    <x v="93"/>
    <x v="0"/>
    <x v="204"/>
    <n v="3"/>
    <n v="3"/>
    <n v="0"/>
    <n v="27"/>
    <n v="0"/>
    <n v="0"/>
    <n v="0"/>
    <n v="27"/>
    <s v="V"/>
    <m/>
    <m/>
    <m/>
    <m/>
    <m/>
    <m/>
    <m/>
    <m/>
    <m/>
    <m/>
    <m/>
    <m/>
    <m/>
  </r>
  <r>
    <x v="93"/>
    <x v="1"/>
    <x v="123"/>
    <n v="5"/>
    <n v="3"/>
    <n v="0"/>
    <n v="7"/>
    <n v="0"/>
    <n v="0"/>
    <n v="0"/>
    <n v="7"/>
    <s v="V"/>
    <s v="V"/>
    <m/>
    <m/>
    <m/>
    <m/>
    <m/>
    <m/>
    <m/>
    <m/>
    <m/>
    <m/>
    <m/>
    <m/>
  </r>
  <r>
    <x v="93"/>
    <x v="0"/>
    <x v="205"/>
    <n v="11"/>
    <n v="11"/>
    <n v="0"/>
    <n v="63"/>
    <n v="0"/>
    <n v="0"/>
    <n v="0"/>
    <n v="63"/>
    <s v="V"/>
    <m/>
    <s v="V"/>
    <s v="V"/>
    <m/>
    <m/>
    <m/>
    <m/>
    <m/>
    <m/>
    <m/>
    <m/>
    <m/>
    <m/>
  </r>
  <r>
    <x v="93"/>
    <x v="1"/>
    <x v="206"/>
    <n v="1"/>
    <n v="1"/>
    <n v="0"/>
    <n v="0"/>
    <n v="0"/>
    <n v="0"/>
    <n v="0"/>
    <n v="0"/>
    <m/>
    <m/>
    <m/>
    <m/>
    <m/>
    <m/>
    <m/>
    <m/>
    <m/>
    <m/>
    <m/>
    <m/>
    <m/>
    <m/>
  </r>
  <r>
    <x v="93"/>
    <x v="3"/>
    <x v="144"/>
    <n v="11"/>
    <n v="9"/>
    <n v="0"/>
    <n v="26"/>
    <n v="0"/>
    <n v="0"/>
    <n v="0"/>
    <n v="26"/>
    <s v="V"/>
    <s v="V"/>
    <m/>
    <m/>
    <m/>
    <m/>
    <m/>
    <m/>
    <m/>
    <m/>
    <m/>
    <m/>
    <m/>
    <m/>
  </r>
  <r>
    <x v="93"/>
    <x v="1"/>
    <x v="207"/>
    <n v="13"/>
    <n v="6"/>
    <n v="0"/>
    <n v="8"/>
    <n v="0"/>
    <n v="0"/>
    <n v="0"/>
    <n v="8"/>
    <s v="V"/>
    <m/>
    <m/>
    <m/>
    <m/>
    <m/>
    <m/>
    <m/>
    <m/>
    <m/>
    <m/>
    <m/>
    <m/>
    <m/>
  </r>
  <r>
    <x v="93"/>
    <x v="0"/>
    <x v="208"/>
    <n v="1"/>
    <n v="1"/>
    <n v="0"/>
    <n v="2"/>
    <n v="0"/>
    <n v="0"/>
    <n v="0"/>
    <n v="2"/>
    <s v="V"/>
    <m/>
    <m/>
    <m/>
    <m/>
    <m/>
    <m/>
    <m/>
    <m/>
    <m/>
    <m/>
    <m/>
    <m/>
    <m/>
  </r>
  <r>
    <x v="93"/>
    <x v="0"/>
    <x v="209"/>
    <n v="3"/>
    <n v="3"/>
    <n v="0"/>
    <n v="5"/>
    <n v="0"/>
    <n v="0"/>
    <n v="0"/>
    <n v="5"/>
    <s v="V"/>
    <m/>
    <s v="V"/>
    <s v="V"/>
    <m/>
    <m/>
    <m/>
    <m/>
    <m/>
    <m/>
    <m/>
    <m/>
    <m/>
    <m/>
  </r>
  <r>
    <x v="93"/>
    <x v="3"/>
    <x v="152"/>
    <n v="2"/>
    <n v="1"/>
    <n v="0"/>
    <n v="2"/>
    <n v="0"/>
    <n v="0"/>
    <n v="0"/>
    <n v="2"/>
    <s v="V"/>
    <m/>
    <m/>
    <m/>
    <m/>
    <m/>
    <m/>
    <m/>
    <m/>
    <m/>
    <m/>
    <m/>
    <m/>
    <m/>
  </r>
  <r>
    <x v="93"/>
    <x v="1"/>
    <x v="210"/>
    <n v="1"/>
    <n v="1"/>
    <n v="0"/>
    <n v="1"/>
    <n v="0"/>
    <n v="0"/>
    <n v="0"/>
    <n v="1"/>
    <s v="V"/>
    <m/>
    <m/>
    <m/>
    <m/>
    <m/>
    <m/>
    <m/>
    <m/>
    <m/>
    <m/>
    <m/>
    <m/>
    <m/>
  </r>
  <r>
    <x v="93"/>
    <x v="3"/>
    <x v="211"/>
    <n v="4"/>
    <n v="3"/>
    <n v="0"/>
    <n v="10"/>
    <n v="0"/>
    <n v="0"/>
    <n v="0"/>
    <n v="10"/>
    <s v="V"/>
    <m/>
    <m/>
    <m/>
    <m/>
    <m/>
    <m/>
    <m/>
    <m/>
    <m/>
    <m/>
    <m/>
    <m/>
    <m/>
  </r>
  <r>
    <x v="93"/>
    <x v="3"/>
    <x v="139"/>
    <n v="3"/>
    <n v="0"/>
    <n v="0"/>
    <n v="0"/>
    <n v="0"/>
    <n v="0"/>
    <n v="0"/>
    <n v="0"/>
    <m/>
    <m/>
    <m/>
    <m/>
    <m/>
    <m/>
    <m/>
    <m/>
    <m/>
    <m/>
    <m/>
    <m/>
    <m/>
    <m/>
  </r>
  <r>
    <x v="94"/>
    <x v="3"/>
    <x v="130"/>
    <n v="8"/>
    <n v="4"/>
    <n v="0"/>
    <n v="13"/>
    <n v="0"/>
    <n v="0"/>
    <n v="0"/>
    <n v="13"/>
    <s v="V"/>
    <m/>
    <m/>
    <m/>
    <m/>
    <m/>
    <m/>
    <m/>
    <m/>
    <m/>
    <m/>
    <m/>
    <m/>
    <m/>
  </r>
  <r>
    <x v="94"/>
    <x v="3"/>
    <x v="148"/>
    <n v="7"/>
    <n v="5"/>
    <n v="0"/>
    <n v="8"/>
    <n v="0"/>
    <n v="0"/>
    <n v="0"/>
    <n v="8"/>
    <s v="V"/>
    <m/>
    <s v="V"/>
    <s v="V"/>
    <m/>
    <m/>
    <m/>
    <m/>
    <m/>
    <m/>
    <m/>
    <m/>
    <m/>
    <m/>
  </r>
  <r>
    <x v="94"/>
    <x v="3"/>
    <x v="200"/>
    <n v="2"/>
    <n v="0"/>
    <n v="0"/>
    <n v="0"/>
    <n v="0"/>
    <n v="0"/>
    <n v="0"/>
    <n v="0"/>
    <m/>
    <m/>
    <m/>
    <m/>
    <m/>
    <m/>
    <m/>
    <m/>
    <m/>
    <m/>
    <m/>
    <m/>
    <m/>
    <m/>
  </r>
  <r>
    <x v="94"/>
    <x v="3"/>
    <x v="141"/>
    <n v="3"/>
    <n v="0"/>
    <n v="0"/>
    <n v="0"/>
    <n v="0"/>
    <n v="0"/>
    <n v="0"/>
    <n v="0"/>
    <m/>
    <m/>
    <m/>
    <m/>
    <m/>
    <m/>
    <m/>
    <m/>
    <m/>
    <m/>
    <m/>
    <m/>
    <m/>
    <m/>
  </r>
  <r>
    <x v="94"/>
    <x v="1"/>
    <x v="212"/>
    <n v="4"/>
    <n v="0"/>
    <n v="0"/>
    <n v="0"/>
    <n v="0"/>
    <n v="0"/>
    <n v="0"/>
    <n v="0"/>
    <m/>
    <m/>
    <m/>
    <m/>
    <m/>
    <m/>
    <m/>
    <m/>
    <m/>
    <m/>
    <m/>
    <m/>
    <m/>
    <m/>
  </r>
  <r>
    <x v="94"/>
    <x v="1"/>
    <x v="213"/>
    <n v="7"/>
    <n v="0"/>
    <n v="0"/>
    <n v="0"/>
    <n v="0"/>
    <n v="0"/>
    <n v="0"/>
    <n v="0"/>
    <m/>
    <m/>
    <m/>
    <m/>
    <m/>
    <m/>
    <m/>
    <m/>
    <m/>
    <m/>
    <m/>
    <m/>
    <m/>
    <m/>
  </r>
  <r>
    <x v="94"/>
    <x v="3"/>
    <x v="214"/>
    <n v="8"/>
    <n v="1"/>
    <n v="0"/>
    <n v="1"/>
    <n v="0"/>
    <n v="0"/>
    <n v="0"/>
    <n v="1"/>
    <s v="V"/>
    <m/>
    <m/>
    <m/>
    <m/>
    <m/>
    <m/>
    <m/>
    <m/>
    <m/>
    <m/>
    <m/>
    <m/>
    <m/>
  </r>
  <r>
    <x v="94"/>
    <x v="3"/>
    <x v="215"/>
    <n v="3"/>
    <n v="0"/>
    <n v="0"/>
    <n v="0"/>
    <n v="0"/>
    <n v="0"/>
    <n v="0"/>
    <n v="0"/>
    <m/>
    <m/>
    <m/>
    <m/>
    <m/>
    <m/>
    <m/>
    <m/>
    <m/>
    <m/>
    <m/>
    <m/>
    <m/>
    <m/>
  </r>
  <r>
    <x v="94"/>
    <x v="1"/>
    <x v="184"/>
    <n v="5"/>
    <n v="0"/>
    <n v="0"/>
    <n v="0"/>
    <n v="0"/>
    <n v="0"/>
    <n v="0"/>
    <n v="0"/>
    <m/>
    <m/>
    <m/>
    <m/>
    <m/>
    <m/>
    <m/>
    <m/>
    <m/>
    <m/>
    <m/>
    <m/>
    <m/>
    <m/>
  </r>
  <r>
    <x v="94"/>
    <x v="0"/>
    <x v="216"/>
    <n v="1"/>
    <n v="1"/>
    <n v="0"/>
    <n v="0"/>
    <n v="0"/>
    <n v="0"/>
    <n v="0"/>
    <n v="0"/>
    <m/>
    <m/>
    <m/>
    <m/>
    <m/>
    <m/>
    <m/>
    <m/>
    <m/>
    <m/>
    <m/>
    <m/>
    <m/>
    <m/>
  </r>
  <r>
    <x v="94"/>
    <x v="0"/>
    <x v="217"/>
    <n v="3"/>
    <n v="3"/>
    <n v="0"/>
    <n v="0"/>
    <n v="0"/>
    <n v="0"/>
    <n v="0"/>
    <n v="0"/>
    <m/>
    <m/>
    <m/>
    <m/>
    <m/>
    <m/>
    <m/>
    <m/>
    <m/>
    <m/>
    <m/>
    <m/>
    <m/>
    <m/>
  </r>
  <r>
    <x v="94"/>
    <x v="3"/>
    <x v="135"/>
    <n v="2"/>
    <n v="2"/>
    <n v="0"/>
    <n v="5"/>
    <n v="0"/>
    <n v="0"/>
    <n v="0"/>
    <n v="5"/>
    <s v="V"/>
    <m/>
    <m/>
    <m/>
    <m/>
    <m/>
    <m/>
    <m/>
    <m/>
    <m/>
    <m/>
    <m/>
    <m/>
    <m/>
  </r>
  <r>
    <x v="94"/>
    <x v="1"/>
    <x v="213"/>
    <n v="12"/>
    <n v="5"/>
    <n v="0"/>
    <n v="8"/>
    <n v="0"/>
    <n v="0"/>
    <n v="0"/>
    <n v="8"/>
    <s v="V"/>
    <m/>
    <m/>
    <m/>
    <m/>
    <m/>
    <m/>
    <m/>
    <m/>
    <m/>
    <m/>
    <m/>
    <m/>
    <m/>
  </r>
  <r>
    <x v="94"/>
    <x v="1"/>
    <x v="218"/>
    <n v="13"/>
    <n v="9"/>
    <n v="0"/>
    <n v="35"/>
    <n v="0"/>
    <n v="0"/>
    <n v="0"/>
    <n v="35"/>
    <s v="V"/>
    <s v="V"/>
    <m/>
    <m/>
    <m/>
    <m/>
    <m/>
    <m/>
    <m/>
    <m/>
    <m/>
    <m/>
    <m/>
    <m/>
  </r>
  <r>
    <x v="94"/>
    <x v="3"/>
    <x v="202"/>
    <n v="3"/>
    <n v="3"/>
    <n v="0"/>
    <n v="31"/>
    <n v="0"/>
    <n v="0"/>
    <n v="0"/>
    <n v="31"/>
    <s v="V"/>
    <m/>
    <s v="V"/>
    <s v="V"/>
    <m/>
    <m/>
    <m/>
    <m/>
    <m/>
    <m/>
    <m/>
    <m/>
    <m/>
    <m/>
  </r>
  <r>
    <x v="94"/>
    <x v="1"/>
    <x v="219"/>
    <n v="1"/>
    <n v="1"/>
    <n v="0"/>
    <n v="0"/>
    <n v="0"/>
    <n v="0"/>
    <n v="0"/>
    <n v="0"/>
    <m/>
    <m/>
    <m/>
    <m/>
    <m/>
    <m/>
    <m/>
    <m/>
    <m/>
    <m/>
    <m/>
    <m/>
    <m/>
    <m/>
  </r>
  <r>
    <x v="94"/>
    <x v="3"/>
    <x v="220"/>
    <n v="8"/>
    <n v="5"/>
    <n v="0"/>
    <n v="17"/>
    <n v="0"/>
    <n v="0"/>
    <n v="0"/>
    <n v="17"/>
    <s v="V"/>
    <m/>
    <m/>
    <m/>
    <m/>
    <m/>
    <m/>
    <m/>
    <m/>
    <m/>
    <m/>
    <m/>
    <m/>
    <m/>
  </r>
  <r>
    <x v="94"/>
    <x v="3"/>
    <x v="221"/>
    <n v="2"/>
    <n v="1"/>
    <n v="0"/>
    <n v="0"/>
    <n v="0"/>
    <n v="1"/>
    <n v="0"/>
    <n v="1"/>
    <s v="V"/>
    <m/>
    <m/>
    <m/>
    <m/>
    <m/>
    <m/>
    <m/>
    <m/>
    <m/>
    <m/>
    <m/>
    <m/>
    <m/>
  </r>
  <r>
    <x v="94"/>
    <x v="0"/>
    <x v="216"/>
    <n v="1"/>
    <n v="0"/>
    <n v="0"/>
    <n v="0"/>
    <n v="0"/>
    <n v="0"/>
    <n v="0"/>
    <n v="0"/>
    <m/>
    <m/>
    <m/>
    <m/>
    <m/>
    <m/>
    <m/>
    <m/>
    <m/>
    <m/>
    <m/>
    <m/>
    <m/>
    <m/>
  </r>
  <r>
    <x v="95"/>
    <x v="3"/>
    <x v="222"/>
    <n v="1"/>
    <n v="0"/>
    <n v="0"/>
    <n v="0"/>
    <n v="0"/>
    <n v="0"/>
    <n v="0"/>
    <n v="0"/>
    <m/>
    <m/>
    <m/>
    <m/>
    <m/>
    <m/>
    <m/>
    <m/>
    <m/>
    <m/>
    <m/>
    <m/>
    <m/>
    <m/>
  </r>
  <r>
    <x v="95"/>
    <x v="3"/>
    <x v="162"/>
    <n v="2"/>
    <n v="1"/>
    <n v="0"/>
    <n v="3"/>
    <n v="0"/>
    <n v="0"/>
    <n v="0"/>
    <n v="3"/>
    <s v="V"/>
    <m/>
    <s v="V"/>
    <s v="V"/>
    <m/>
    <m/>
    <m/>
    <m/>
    <m/>
    <m/>
    <m/>
    <m/>
    <m/>
    <m/>
  </r>
  <r>
    <x v="95"/>
    <x v="1"/>
    <x v="223"/>
    <n v="9"/>
    <n v="0"/>
    <n v="0"/>
    <n v="0"/>
    <n v="0"/>
    <n v="0"/>
    <n v="0"/>
    <n v="0"/>
    <m/>
    <m/>
    <m/>
    <m/>
    <m/>
    <m/>
    <m/>
    <m/>
    <m/>
    <m/>
    <m/>
    <m/>
    <m/>
    <m/>
  </r>
  <r>
    <x v="95"/>
    <x v="3"/>
    <x v="224"/>
    <n v="2"/>
    <n v="0"/>
    <n v="0"/>
    <n v="0"/>
    <n v="0"/>
    <n v="0"/>
    <n v="0"/>
    <n v="0"/>
    <m/>
    <m/>
    <m/>
    <m/>
    <m/>
    <m/>
    <m/>
    <m/>
    <m/>
    <m/>
    <m/>
    <m/>
    <m/>
    <m/>
  </r>
  <r>
    <x v="95"/>
    <x v="3"/>
    <x v="163"/>
    <n v="5"/>
    <n v="0"/>
    <n v="0"/>
    <n v="0"/>
    <n v="0"/>
    <n v="0"/>
    <n v="0"/>
    <n v="0"/>
    <m/>
    <m/>
    <m/>
    <m/>
    <m/>
    <m/>
    <m/>
    <m/>
    <m/>
    <m/>
    <m/>
    <m/>
    <m/>
    <m/>
  </r>
  <r>
    <x v="95"/>
    <x v="3"/>
    <x v="225"/>
    <n v="2"/>
    <n v="0"/>
    <n v="0"/>
    <n v="0"/>
    <n v="0"/>
    <n v="0"/>
    <n v="0"/>
    <n v="0"/>
    <m/>
    <m/>
    <m/>
    <m/>
    <m/>
    <m/>
    <m/>
    <m/>
    <m/>
    <m/>
    <m/>
    <m/>
    <m/>
    <m/>
  </r>
  <r>
    <x v="95"/>
    <x v="3"/>
    <x v="226"/>
    <n v="1"/>
    <n v="0"/>
    <n v="0"/>
    <n v="0"/>
    <n v="0"/>
    <n v="0"/>
    <n v="0"/>
    <n v="0"/>
    <m/>
    <m/>
    <m/>
    <m/>
    <m/>
    <m/>
    <m/>
    <m/>
    <m/>
    <m/>
    <m/>
    <m/>
    <m/>
    <m/>
  </r>
  <r>
    <x v="95"/>
    <x v="3"/>
    <x v="227"/>
    <n v="1"/>
    <n v="0"/>
    <n v="0"/>
    <n v="0"/>
    <n v="0"/>
    <n v="0"/>
    <n v="0"/>
    <n v="0"/>
    <m/>
    <m/>
    <m/>
    <m/>
    <m/>
    <m/>
    <m/>
    <m/>
    <m/>
    <m/>
    <m/>
    <m/>
    <m/>
    <m/>
  </r>
  <r>
    <x v="95"/>
    <x v="0"/>
    <x v="217"/>
    <n v="3"/>
    <n v="0"/>
    <n v="0"/>
    <n v="0"/>
    <n v="0"/>
    <n v="0"/>
    <n v="0"/>
    <n v="0"/>
    <m/>
    <m/>
    <m/>
    <m/>
    <m/>
    <m/>
    <m/>
    <m/>
    <m/>
    <m/>
    <m/>
    <m/>
    <m/>
    <m/>
  </r>
  <r>
    <x v="95"/>
    <x v="0"/>
    <x v="228"/>
    <n v="5"/>
    <n v="5"/>
    <n v="0"/>
    <n v="0"/>
    <n v="0"/>
    <n v="0"/>
    <n v="0"/>
    <n v="0"/>
    <m/>
    <m/>
    <m/>
    <m/>
    <m/>
    <m/>
    <m/>
    <m/>
    <m/>
    <m/>
    <m/>
    <m/>
    <m/>
    <m/>
  </r>
  <r>
    <x v="95"/>
    <x v="1"/>
    <x v="229"/>
    <n v="1"/>
    <n v="1"/>
    <n v="0"/>
    <n v="5"/>
    <n v="0"/>
    <n v="0"/>
    <n v="0"/>
    <n v="5"/>
    <s v="V"/>
    <m/>
    <m/>
    <m/>
    <m/>
    <m/>
    <m/>
    <m/>
    <m/>
    <m/>
    <m/>
    <m/>
    <m/>
    <m/>
  </r>
  <r>
    <x v="95"/>
    <x v="3"/>
    <x v="153"/>
    <n v="1"/>
    <n v="1"/>
    <n v="0"/>
    <n v="0"/>
    <n v="0"/>
    <n v="0"/>
    <n v="0"/>
    <n v="0"/>
    <m/>
    <m/>
    <m/>
    <m/>
    <m/>
    <m/>
    <m/>
    <m/>
    <m/>
    <m/>
    <m/>
    <m/>
    <m/>
    <m/>
  </r>
  <r>
    <x v="95"/>
    <x v="1"/>
    <x v="230"/>
    <n v="12"/>
    <n v="12"/>
    <n v="0"/>
    <n v="48"/>
    <n v="0"/>
    <n v="0"/>
    <n v="0"/>
    <n v="48"/>
    <m/>
    <m/>
    <m/>
    <m/>
    <m/>
    <m/>
    <m/>
    <m/>
    <m/>
    <m/>
    <m/>
    <m/>
    <m/>
    <m/>
  </r>
  <r>
    <x v="95"/>
    <x v="1"/>
    <x v="231"/>
    <n v="8"/>
    <n v="8"/>
    <n v="0"/>
    <n v="73"/>
    <n v="0"/>
    <n v="0"/>
    <n v="0"/>
    <n v="73"/>
    <s v="V"/>
    <m/>
    <s v="V"/>
    <s v="V"/>
    <m/>
    <m/>
    <m/>
    <m/>
    <m/>
    <m/>
    <m/>
    <m/>
    <m/>
    <m/>
  </r>
  <r>
    <x v="96"/>
    <x v="1"/>
    <x v="232"/>
    <n v="5"/>
    <n v="0"/>
    <n v="0"/>
    <n v="0"/>
    <n v="0"/>
    <n v="0"/>
    <n v="0"/>
    <n v="0"/>
    <m/>
    <m/>
    <m/>
    <m/>
    <m/>
    <m/>
    <m/>
    <m/>
    <m/>
    <m/>
    <m/>
    <m/>
    <m/>
    <m/>
  </r>
  <r>
    <x v="96"/>
    <x v="1"/>
    <x v="233"/>
    <n v="4"/>
    <n v="1"/>
    <n v="0"/>
    <n v="1"/>
    <n v="0"/>
    <n v="0"/>
    <n v="0"/>
    <n v="1"/>
    <s v="V"/>
    <s v="V"/>
    <m/>
    <m/>
    <m/>
    <m/>
    <m/>
    <m/>
    <m/>
    <m/>
    <m/>
    <m/>
    <m/>
    <m/>
  </r>
  <r>
    <x v="96"/>
    <x v="1"/>
    <x v="182"/>
    <n v="1"/>
    <n v="1"/>
    <n v="0"/>
    <n v="0"/>
    <n v="0"/>
    <n v="0"/>
    <n v="0"/>
    <n v="0"/>
    <m/>
    <m/>
    <m/>
    <m/>
    <m/>
    <m/>
    <m/>
    <m/>
    <m/>
    <m/>
    <m/>
    <m/>
    <m/>
    <m/>
  </r>
  <r>
    <x v="96"/>
    <x v="1"/>
    <x v="234"/>
    <n v="13"/>
    <n v="13"/>
    <n v="0"/>
    <n v="0"/>
    <n v="0"/>
    <n v="0"/>
    <n v="0"/>
    <n v="0"/>
    <m/>
    <m/>
    <m/>
    <m/>
    <m/>
    <m/>
    <m/>
    <m/>
    <m/>
    <m/>
    <m/>
    <m/>
    <m/>
    <m/>
  </r>
  <r>
    <x v="96"/>
    <x v="3"/>
    <x v="135"/>
    <n v="2"/>
    <n v="2"/>
    <n v="0"/>
    <n v="5"/>
    <n v="0"/>
    <n v="0"/>
    <n v="0"/>
    <n v="5"/>
    <s v="V"/>
    <s v="V"/>
    <s v="V"/>
    <s v="V"/>
    <m/>
    <m/>
    <m/>
    <m/>
    <m/>
    <m/>
    <m/>
    <m/>
    <m/>
    <m/>
  </r>
  <r>
    <x v="96"/>
    <x v="3"/>
    <x v="235"/>
    <n v="5"/>
    <n v="5"/>
    <n v="0"/>
    <n v="17"/>
    <n v="0"/>
    <n v="0"/>
    <n v="0"/>
    <n v="17"/>
    <s v="V"/>
    <m/>
    <s v="V"/>
    <s v="V"/>
    <m/>
    <m/>
    <m/>
    <m/>
    <m/>
    <m/>
    <m/>
    <m/>
    <m/>
    <m/>
  </r>
  <r>
    <x v="96"/>
    <x v="3"/>
    <x v="236"/>
    <n v="1"/>
    <n v="1"/>
    <n v="0"/>
    <n v="1"/>
    <n v="0"/>
    <n v="0"/>
    <n v="0"/>
    <n v="1"/>
    <m/>
    <m/>
    <s v="V"/>
    <s v="V"/>
    <m/>
    <m/>
    <m/>
    <m/>
    <m/>
    <m/>
    <m/>
    <m/>
    <m/>
    <m/>
  </r>
  <r>
    <x v="96"/>
    <x v="0"/>
    <x v="205"/>
    <n v="11"/>
    <n v="11"/>
    <n v="0"/>
    <n v="44"/>
    <n v="1"/>
    <n v="0"/>
    <n v="0"/>
    <n v="45"/>
    <s v="V"/>
    <s v="V"/>
    <s v="V"/>
    <s v="V"/>
    <m/>
    <m/>
    <m/>
    <m/>
    <m/>
    <m/>
    <m/>
    <m/>
    <m/>
    <m/>
  </r>
  <r>
    <x v="96"/>
    <x v="3"/>
    <x v="237"/>
    <n v="3"/>
    <n v="3"/>
    <n v="0"/>
    <n v="0"/>
    <n v="0"/>
    <n v="0"/>
    <n v="0"/>
    <n v="0"/>
    <m/>
    <m/>
    <m/>
    <m/>
    <m/>
    <m/>
    <m/>
    <m/>
    <m/>
    <m/>
    <m/>
    <m/>
    <m/>
    <m/>
  </r>
  <r>
    <x v="97"/>
    <x v="1"/>
    <x v="238"/>
    <n v="3"/>
    <n v="0"/>
    <n v="0"/>
    <n v="0"/>
    <n v="0"/>
    <n v="0"/>
    <n v="0"/>
    <n v="0"/>
    <m/>
    <m/>
    <m/>
    <m/>
    <m/>
    <n v="3"/>
    <m/>
    <m/>
    <m/>
    <m/>
    <m/>
    <m/>
    <m/>
    <m/>
  </r>
  <r>
    <x v="97"/>
    <x v="0"/>
    <x v="201"/>
    <n v="2"/>
    <n v="0"/>
    <n v="0"/>
    <n v="0"/>
    <n v="0"/>
    <n v="0"/>
    <n v="0"/>
    <n v="0"/>
    <m/>
    <m/>
    <m/>
    <m/>
    <m/>
    <n v="1"/>
    <m/>
    <m/>
    <m/>
    <m/>
    <m/>
    <m/>
    <m/>
    <m/>
  </r>
  <r>
    <x v="97"/>
    <x v="4"/>
    <x v="121"/>
    <n v="2"/>
    <n v="0"/>
    <n v="0"/>
    <n v="0"/>
    <n v="0"/>
    <n v="0"/>
    <n v="0"/>
    <n v="0"/>
    <m/>
    <m/>
    <m/>
    <m/>
    <m/>
    <n v="0"/>
    <m/>
    <m/>
    <m/>
    <m/>
    <m/>
    <m/>
    <m/>
    <m/>
  </r>
  <r>
    <x v="97"/>
    <x v="1"/>
    <x v="239"/>
    <n v="13"/>
    <n v="9"/>
    <n v="0"/>
    <n v="16"/>
    <n v="0"/>
    <n v="0"/>
    <n v="0"/>
    <n v="16"/>
    <s v="V"/>
    <s v="V"/>
    <m/>
    <m/>
    <m/>
    <n v="0"/>
    <m/>
    <m/>
    <m/>
    <m/>
    <m/>
    <m/>
    <m/>
    <m/>
  </r>
  <r>
    <x v="97"/>
    <x v="1"/>
    <x v="240"/>
    <n v="13"/>
    <n v="0"/>
    <n v="0"/>
    <n v="0"/>
    <n v="0"/>
    <n v="0"/>
    <n v="0"/>
    <n v="0"/>
    <m/>
    <m/>
    <m/>
    <m/>
    <m/>
    <n v="0"/>
    <m/>
    <m/>
    <m/>
    <m/>
    <m/>
    <m/>
    <m/>
    <m/>
  </r>
  <r>
    <x v="97"/>
    <x v="4"/>
    <x v="104"/>
    <n v="11"/>
    <n v="0"/>
    <n v="0"/>
    <n v="0"/>
    <n v="0"/>
    <n v="0"/>
    <n v="0"/>
    <n v="0"/>
    <m/>
    <m/>
    <m/>
    <m/>
    <m/>
    <n v="0"/>
    <m/>
    <m/>
    <m/>
    <m/>
    <m/>
    <m/>
    <m/>
    <m/>
  </r>
  <r>
    <x v="97"/>
    <x v="1"/>
    <x v="241"/>
    <n v="3"/>
    <n v="0"/>
    <n v="0"/>
    <n v="0"/>
    <n v="0"/>
    <n v="0"/>
    <n v="0"/>
    <n v="0"/>
    <m/>
    <m/>
    <m/>
    <m/>
    <m/>
    <n v="3"/>
    <m/>
    <m/>
    <m/>
    <m/>
    <m/>
    <m/>
    <m/>
    <m/>
  </r>
  <r>
    <x v="97"/>
    <x v="1"/>
    <x v="242"/>
    <n v="5"/>
    <n v="0"/>
    <n v="0"/>
    <n v="0"/>
    <n v="0"/>
    <n v="0"/>
    <n v="0"/>
    <n v="0"/>
    <m/>
    <m/>
    <m/>
    <m/>
    <m/>
    <n v="0"/>
    <m/>
    <m/>
    <m/>
    <m/>
    <m/>
    <m/>
    <m/>
    <m/>
  </r>
  <r>
    <x v="97"/>
    <x v="0"/>
    <x v="243"/>
    <n v="2"/>
    <n v="1"/>
    <n v="0"/>
    <n v="2"/>
    <n v="0"/>
    <n v="0"/>
    <n v="0"/>
    <n v="2"/>
    <m/>
    <m/>
    <s v="V"/>
    <s v="V"/>
    <m/>
    <n v="1"/>
    <m/>
    <m/>
    <m/>
    <m/>
    <m/>
    <m/>
    <m/>
    <m/>
  </r>
  <r>
    <x v="97"/>
    <x v="0"/>
    <x v="204"/>
    <n v="3"/>
    <n v="2"/>
    <n v="0"/>
    <n v="4"/>
    <n v="0"/>
    <n v="0"/>
    <n v="0"/>
    <n v="4"/>
    <s v="V"/>
    <m/>
    <s v="V"/>
    <s v="V"/>
    <m/>
    <n v="1"/>
    <m/>
    <m/>
    <m/>
    <m/>
    <m/>
    <m/>
    <m/>
    <m/>
  </r>
  <r>
    <x v="97"/>
    <x v="0"/>
    <x v="203"/>
    <n v="2"/>
    <n v="2"/>
    <n v="0"/>
    <n v="4"/>
    <n v="0"/>
    <n v="0"/>
    <n v="0"/>
    <n v="4"/>
    <s v="V"/>
    <m/>
    <s v="V"/>
    <s v="V"/>
    <m/>
    <n v="1"/>
    <m/>
    <m/>
    <m/>
    <m/>
    <m/>
    <m/>
    <m/>
    <m/>
  </r>
  <r>
    <x v="97"/>
    <x v="1"/>
    <x v="244"/>
    <n v="1"/>
    <n v="1"/>
    <n v="0"/>
    <n v="1"/>
    <n v="0"/>
    <n v="0"/>
    <n v="0"/>
    <n v="1"/>
    <s v="V"/>
    <m/>
    <m/>
    <m/>
    <m/>
    <n v="1"/>
    <m/>
    <m/>
    <m/>
    <m/>
    <m/>
    <m/>
    <m/>
    <m/>
  </r>
  <r>
    <x v="97"/>
    <x v="3"/>
    <x v="220"/>
    <n v="5"/>
    <n v="5"/>
    <n v="0"/>
    <n v="6"/>
    <n v="0"/>
    <n v="0"/>
    <n v="0"/>
    <n v="6"/>
    <m/>
    <m/>
    <s v="V"/>
    <s v="V"/>
    <m/>
    <n v="1"/>
    <m/>
    <m/>
    <m/>
    <m/>
    <m/>
    <m/>
    <m/>
    <m/>
  </r>
  <r>
    <x v="97"/>
    <x v="0"/>
    <x v="188"/>
    <n v="1"/>
    <n v="1"/>
    <n v="0"/>
    <n v="3"/>
    <n v="0"/>
    <n v="0"/>
    <n v="0"/>
    <n v="3"/>
    <s v="V"/>
    <m/>
    <m/>
    <m/>
    <m/>
    <n v="2"/>
    <m/>
    <m/>
    <m/>
    <m/>
    <m/>
    <m/>
    <m/>
    <m/>
  </r>
  <r>
    <x v="97"/>
    <x v="3"/>
    <x v="153"/>
    <n v="1"/>
    <n v="1"/>
    <n v="0"/>
    <n v="0"/>
    <n v="0"/>
    <n v="0"/>
    <n v="0"/>
    <n v="0"/>
    <m/>
    <m/>
    <m/>
    <m/>
    <m/>
    <n v="1"/>
    <m/>
    <m/>
    <m/>
    <m/>
    <m/>
    <m/>
    <m/>
    <m/>
  </r>
  <r>
    <x v="97"/>
    <x v="0"/>
    <x v="209"/>
    <n v="3"/>
    <n v="2"/>
    <n v="0"/>
    <n v="4"/>
    <n v="0"/>
    <n v="0"/>
    <n v="0"/>
    <n v="4"/>
    <m/>
    <m/>
    <s v="V"/>
    <s v="V"/>
    <m/>
    <n v="1"/>
    <m/>
    <m/>
    <m/>
    <m/>
    <m/>
    <m/>
    <m/>
    <m/>
  </r>
  <r>
    <x v="97"/>
    <x v="1"/>
    <x v="199"/>
    <n v="3"/>
    <n v="3"/>
    <n v="0"/>
    <n v="4"/>
    <n v="0"/>
    <n v="0"/>
    <n v="0"/>
    <n v="4"/>
    <s v="V"/>
    <m/>
    <s v="V"/>
    <s v="V"/>
    <m/>
    <n v="1"/>
    <m/>
    <m/>
    <m/>
    <m/>
    <m/>
    <m/>
    <m/>
    <m/>
  </r>
  <r>
    <x v="97"/>
    <x v="1"/>
    <x v="210"/>
    <n v="1"/>
    <n v="1"/>
    <n v="0"/>
    <n v="1"/>
    <n v="0"/>
    <n v="0"/>
    <n v="0"/>
    <n v="1"/>
    <s v="V"/>
    <m/>
    <m/>
    <m/>
    <m/>
    <n v="1"/>
    <m/>
    <m/>
    <m/>
    <m/>
    <m/>
    <m/>
    <m/>
    <m/>
  </r>
  <r>
    <x v="97"/>
    <x v="0"/>
    <x v="131"/>
    <n v="13"/>
    <n v="6"/>
    <n v="0"/>
    <n v="9"/>
    <n v="0"/>
    <n v="0"/>
    <n v="0"/>
    <n v="9"/>
    <m/>
    <m/>
    <s v="V"/>
    <s v="V"/>
    <m/>
    <n v="1"/>
    <m/>
    <m/>
    <m/>
    <m/>
    <m/>
    <m/>
    <m/>
    <m/>
  </r>
  <r>
    <x v="98"/>
    <x v="1"/>
    <x v="240"/>
    <n v="13"/>
    <n v="0"/>
    <n v="0"/>
    <n v="0"/>
    <n v="0"/>
    <n v="0"/>
    <n v="0"/>
    <n v="0"/>
    <m/>
    <m/>
    <m/>
    <m/>
    <m/>
    <n v="0"/>
    <m/>
    <m/>
    <m/>
    <m/>
    <m/>
    <m/>
    <m/>
    <m/>
  </r>
  <r>
    <x v="98"/>
    <x v="4"/>
    <x v="104"/>
    <n v="11"/>
    <n v="0"/>
    <n v="0"/>
    <n v="0"/>
    <n v="0"/>
    <n v="0"/>
    <n v="0"/>
    <n v="0"/>
    <m/>
    <m/>
    <m/>
    <m/>
    <m/>
    <n v="0"/>
    <m/>
    <m/>
    <m/>
    <m/>
    <m/>
    <m/>
    <m/>
    <m/>
  </r>
  <r>
    <x v="98"/>
    <x v="1"/>
    <x v="241"/>
    <n v="3"/>
    <n v="0"/>
    <n v="0"/>
    <n v="0"/>
    <n v="0"/>
    <n v="0"/>
    <n v="0"/>
    <n v="0"/>
    <m/>
    <m/>
    <m/>
    <m/>
    <m/>
    <n v="3"/>
    <m/>
    <m/>
    <m/>
    <m/>
    <m/>
    <m/>
    <m/>
    <m/>
  </r>
  <r>
    <x v="98"/>
    <x v="1"/>
    <x v="242"/>
    <n v="5"/>
    <n v="0"/>
    <n v="0"/>
    <n v="0"/>
    <n v="0"/>
    <n v="0"/>
    <n v="0"/>
    <n v="0"/>
    <m/>
    <m/>
    <m/>
    <m/>
    <m/>
    <n v="0"/>
    <m/>
    <m/>
    <m/>
    <m/>
    <m/>
    <m/>
    <m/>
    <m/>
  </r>
  <r>
    <x v="98"/>
    <x v="1"/>
    <x v="245"/>
    <n v="5"/>
    <n v="1"/>
    <n v="0"/>
    <n v="1"/>
    <n v="0"/>
    <n v="0"/>
    <n v="0"/>
    <n v="1"/>
    <m/>
    <m/>
    <s v="V"/>
    <s v="V"/>
    <m/>
    <n v="1"/>
    <m/>
    <m/>
    <m/>
    <m/>
    <m/>
    <m/>
    <m/>
    <m/>
  </r>
  <r>
    <x v="98"/>
    <x v="1"/>
    <x v="206"/>
    <n v="1"/>
    <n v="0"/>
    <n v="0"/>
    <n v="0"/>
    <n v="0"/>
    <n v="0"/>
    <n v="0"/>
    <n v="0"/>
    <m/>
    <m/>
    <m/>
    <m/>
    <m/>
    <n v="1"/>
    <m/>
    <m/>
    <m/>
    <m/>
    <m/>
    <m/>
    <m/>
    <m/>
  </r>
  <r>
    <x v="98"/>
    <x v="1"/>
    <x v="246"/>
    <n v="1"/>
    <n v="0"/>
    <n v="0"/>
    <n v="0"/>
    <n v="0"/>
    <n v="0"/>
    <n v="0"/>
    <n v="0"/>
    <m/>
    <m/>
    <m/>
    <m/>
    <m/>
    <n v="1"/>
    <m/>
    <m/>
    <m/>
    <m/>
    <m/>
    <m/>
    <m/>
    <m/>
  </r>
  <r>
    <x v="98"/>
    <x v="1"/>
    <x v="247"/>
    <n v="3"/>
    <n v="0"/>
    <n v="0"/>
    <n v="0"/>
    <n v="0"/>
    <n v="0"/>
    <n v="0"/>
    <n v="0"/>
    <m/>
    <m/>
    <m/>
    <m/>
    <m/>
    <n v="1"/>
    <m/>
    <m/>
    <m/>
    <m/>
    <m/>
    <m/>
    <m/>
    <m/>
  </r>
  <r>
    <x v="98"/>
    <x v="1"/>
    <x v="248"/>
    <n v="1"/>
    <n v="0"/>
    <n v="0"/>
    <n v="0"/>
    <n v="0"/>
    <n v="0"/>
    <n v="0"/>
    <n v="0"/>
    <m/>
    <m/>
    <m/>
    <m/>
    <m/>
    <n v="1"/>
    <m/>
    <m/>
    <m/>
    <m/>
    <m/>
    <m/>
    <m/>
    <m/>
  </r>
  <r>
    <x v="98"/>
    <x v="1"/>
    <x v="249"/>
    <n v="8"/>
    <n v="0"/>
    <n v="0"/>
    <n v="0"/>
    <n v="0"/>
    <n v="0"/>
    <n v="0"/>
    <n v="0"/>
    <m/>
    <m/>
    <m/>
    <m/>
    <m/>
    <n v="1"/>
    <m/>
    <m/>
    <m/>
    <m/>
    <m/>
    <m/>
    <m/>
    <m/>
  </r>
  <r>
    <x v="98"/>
    <x v="1"/>
    <x v="219"/>
    <n v="1"/>
    <n v="0"/>
    <n v="0"/>
    <n v="0"/>
    <n v="0"/>
    <n v="0"/>
    <n v="0"/>
    <n v="0"/>
    <m/>
    <m/>
    <m/>
    <m/>
    <m/>
    <n v="1"/>
    <m/>
    <m/>
    <m/>
    <m/>
    <m/>
    <m/>
    <m/>
    <m/>
  </r>
  <r>
    <x v="98"/>
    <x v="4"/>
    <x v="140"/>
    <n v="1"/>
    <n v="0"/>
    <n v="0"/>
    <n v="0"/>
    <n v="0"/>
    <n v="0"/>
    <n v="0"/>
    <n v="0"/>
    <m/>
    <m/>
    <m/>
    <m/>
    <m/>
    <n v="0"/>
    <m/>
    <m/>
    <m/>
    <m/>
    <m/>
    <m/>
    <m/>
    <m/>
  </r>
  <r>
    <x v="98"/>
    <x v="4"/>
    <x v="142"/>
    <n v="3"/>
    <n v="0"/>
    <n v="0"/>
    <n v="0"/>
    <n v="0"/>
    <n v="0"/>
    <n v="0"/>
    <n v="0"/>
    <m/>
    <m/>
    <m/>
    <m/>
    <m/>
    <m/>
    <m/>
    <m/>
    <m/>
    <m/>
    <m/>
    <m/>
    <m/>
    <m/>
  </r>
  <r>
    <x v="98"/>
    <x v="0"/>
    <x v="250"/>
    <n v="1"/>
    <n v="0"/>
    <n v="0"/>
    <n v="1"/>
    <n v="0"/>
    <n v="0"/>
    <n v="0"/>
    <n v="1"/>
    <m/>
    <m/>
    <s v="V"/>
    <s v="V"/>
    <m/>
    <m/>
    <m/>
    <m/>
    <m/>
    <m/>
    <m/>
    <m/>
    <m/>
    <m/>
  </r>
  <r>
    <x v="98"/>
    <x v="0"/>
    <x v="251"/>
    <n v="6"/>
    <n v="6"/>
    <n v="0"/>
    <n v="29"/>
    <n v="0"/>
    <n v="0"/>
    <n v="0"/>
    <n v="29"/>
    <s v="V"/>
    <m/>
    <s v="V"/>
    <s v="V"/>
    <m/>
    <m/>
    <m/>
    <m/>
    <m/>
    <m/>
    <m/>
    <m/>
    <m/>
    <m/>
  </r>
  <r>
    <x v="98"/>
    <x v="3"/>
    <x v="236"/>
    <n v="1"/>
    <n v="1"/>
    <n v="0"/>
    <n v="0"/>
    <n v="0"/>
    <n v="0"/>
    <n v="0"/>
    <n v="0"/>
    <m/>
    <m/>
    <m/>
    <m/>
    <m/>
    <m/>
    <m/>
    <m/>
    <m/>
    <m/>
    <m/>
    <m/>
    <m/>
    <m/>
  </r>
  <r>
    <x v="98"/>
    <x v="1"/>
    <x v="230"/>
    <n v="12"/>
    <n v="4"/>
    <n v="0"/>
    <n v="6"/>
    <n v="0"/>
    <n v="0"/>
    <n v="0"/>
    <n v="6"/>
    <s v="V"/>
    <m/>
    <s v="V"/>
    <s v="V"/>
    <m/>
    <m/>
    <m/>
    <m/>
    <m/>
    <m/>
    <m/>
    <m/>
    <m/>
    <m/>
  </r>
  <r>
    <x v="98"/>
    <x v="4"/>
    <x v="138"/>
    <n v="6"/>
    <n v="6"/>
    <n v="0"/>
    <n v="0"/>
    <n v="0"/>
    <n v="0"/>
    <n v="0"/>
    <n v="0"/>
    <m/>
    <m/>
    <m/>
    <m/>
    <m/>
    <m/>
    <m/>
    <m/>
    <m/>
    <m/>
    <m/>
    <m/>
    <m/>
    <m/>
  </r>
  <r>
    <x v="98"/>
    <x v="0"/>
    <x v="228"/>
    <n v="5"/>
    <n v="5"/>
    <n v="0"/>
    <n v="34"/>
    <n v="0"/>
    <n v="0"/>
    <n v="0"/>
    <n v="34"/>
    <s v="V"/>
    <m/>
    <s v="V"/>
    <s v="V"/>
    <m/>
    <m/>
    <m/>
    <m/>
    <m/>
    <m/>
    <m/>
    <m/>
    <m/>
    <m/>
  </r>
  <r>
    <x v="99"/>
    <x v="3"/>
    <x v="252"/>
    <n v="4"/>
    <n v="2"/>
    <n v="0"/>
    <n v="1"/>
    <n v="0"/>
    <n v="1"/>
    <n v="0"/>
    <n v="2"/>
    <s v="V"/>
    <m/>
    <s v="V"/>
    <s v="V"/>
    <m/>
    <m/>
    <m/>
    <m/>
    <m/>
    <m/>
    <m/>
    <m/>
    <m/>
    <m/>
  </r>
  <r>
    <x v="99"/>
    <x v="4"/>
    <x v="152"/>
    <n v="1"/>
    <n v="0"/>
    <n v="0"/>
    <n v="0"/>
    <n v="0"/>
    <n v="0"/>
    <n v="0"/>
    <n v="0"/>
    <m/>
    <m/>
    <m/>
    <m/>
    <m/>
    <m/>
    <m/>
    <m/>
    <m/>
    <m/>
    <m/>
    <m/>
    <m/>
    <m/>
  </r>
  <r>
    <x v="99"/>
    <x v="0"/>
    <x v="203"/>
    <n v="2"/>
    <n v="1"/>
    <n v="0"/>
    <n v="3"/>
    <n v="0"/>
    <n v="0"/>
    <n v="0"/>
    <n v="3"/>
    <m/>
    <m/>
    <s v="V"/>
    <s v="V"/>
    <m/>
    <m/>
    <m/>
    <m/>
    <m/>
    <m/>
    <m/>
    <m/>
    <m/>
    <m/>
  </r>
  <r>
    <x v="99"/>
    <x v="4"/>
    <x v="215"/>
    <n v="3"/>
    <n v="0"/>
    <n v="0"/>
    <n v="0"/>
    <n v="0"/>
    <n v="0"/>
    <n v="0"/>
    <n v="0"/>
    <m/>
    <m/>
    <m/>
    <m/>
    <m/>
    <m/>
    <m/>
    <m/>
    <m/>
    <m/>
    <m/>
    <m/>
    <m/>
    <m/>
  </r>
  <r>
    <x v="99"/>
    <x v="4"/>
    <x v="164"/>
    <n v="2"/>
    <n v="0"/>
    <n v="0"/>
    <n v="0"/>
    <n v="0"/>
    <n v="0"/>
    <n v="0"/>
    <n v="0"/>
    <m/>
    <m/>
    <m/>
    <m/>
    <m/>
    <m/>
    <m/>
    <m/>
    <m/>
    <m/>
    <m/>
    <m/>
    <m/>
    <m/>
  </r>
  <r>
    <x v="99"/>
    <x v="4"/>
    <x v="192"/>
    <n v="1"/>
    <n v="0"/>
    <n v="0"/>
    <n v="0"/>
    <n v="0"/>
    <n v="0"/>
    <n v="0"/>
    <n v="0"/>
    <m/>
    <m/>
    <m/>
    <m/>
    <m/>
    <m/>
    <m/>
    <m/>
    <m/>
    <m/>
    <m/>
    <m/>
    <m/>
    <m/>
  </r>
  <r>
    <x v="99"/>
    <x v="0"/>
    <x v="205"/>
    <n v="11"/>
    <n v="0"/>
    <n v="0"/>
    <n v="8"/>
    <n v="0"/>
    <n v="0"/>
    <n v="0"/>
    <n v="8"/>
    <m/>
    <m/>
    <s v="V"/>
    <s v="V"/>
    <m/>
    <m/>
    <m/>
    <m/>
    <m/>
    <m/>
    <m/>
    <m/>
    <m/>
    <m/>
  </r>
  <r>
    <x v="99"/>
    <x v="1"/>
    <x v="253"/>
    <n v="13"/>
    <n v="0"/>
    <n v="0"/>
    <n v="1"/>
    <n v="0"/>
    <n v="0"/>
    <n v="0"/>
    <n v="1"/>
    <s v="V"/>
    <m/>
    <m/>
    <m/>
    <m/>
    <m/>
    <m/>
    <m/>
    <m/>
    <m/>
    <m/>
    <m/>
    <m/>
    <m/>
  </r>
  <r>
    <x v="99"/>
    <x v="1"/>
    <x v="254"/>
    <n v="6"/>
    <n v="2"/>
    <n v="0"/>
    <n v="4"/>
    <n v="0"/>
    <n v="0"/>
    <n v="0"/>
    <n v="4"/>
    <s v="V"/>
    <m/>
    <m/>
    <m/>
    <m/>
    <m/>
    <m/>
    <m/>
    <m/>
    <m/>
    <m/>
    <m/>
    <m/>
    <m/>
  </r>
  <r>
    <x v="99"/>
    <x v="0"/>
    <x v="255"/>
    <n v="2"/>
    <n v="2"/>
    <n v="0"/>
    <n v="5"/>
    <n v="0"/>
    <n v="0"/>
    <n v="0"/>
    <n v="5"/>
    <s v="V"/>
    <m/>
    <m/>
    <m/>
    <m/>
    <m/>
    <m/>
    <m/>
    <m/>
    <m/>
    <m/>
    <m/>
    <m/>
    <m/>
  </r>
  <r>
    <x v="99"/>
    <x v="1"/>
    <x v="256"/>
    <n v="1"/>
    <n v="1"/>
    <n v="0"/>
    <n v="0"/>
    <n v="0"/>
    <n v="0"/>
    <n v="0"/>
    <n v="0"/>
    <m/>
    <m/>
    <m/>
    <m/>
    <m/>
    <m/>
    <m/>
    <m/>
    <m/>
    <m/>
    <m/>
    <m/>
    <m/>
    <m/>
  </r>
  <r>
    <x v="99"/>
    <x v="4"/>
    <x v="180"/>
    <n v="2"/>
    <n v="2"/>
    <n v="0"/>
    <n v="0"/>
    <n v="0"/>
    <n v="0"/>
    <n v="0"/>
    <n v="0"/>
    <m/>
    <m/>
    <m/>
    <m/>
    <m/>
    <m/>
    <m/>
    <m/>
    <m/>
    <m/>
    <m/>
    <m/>
    <m/>
    <m/>
  </r>
  <r>
    <x v="99"/>
    <x v="4"/>
    <x v="138"/>
    <n v="6"/>
    <n v="6"/>
    <n v="0"/>
    <n v="0"/>
    <n v="0"/>
    <n v="0"/>
    <n v="0"/>
    <n v="0"/>
    <m/>
    <m/>
    <m/>
    <m/>
    <m/>
    <m/>
    <m/>
    <m/>
    <m/>
    <m/>
    <m/>
    <m/>
    <m/>
    <m/>
  </r>
  <r>
    <x v="99"/>
    <x v="3"/>
    <x v="236"/>
    <n v="1"/>
    <n v="1"/>
    <n v="0"/>
    <n v="0"/>
    <n v="0"/>
    <n v="0"/>
    <n v="0"/>
    <n v="0"/>
    <m/>
    <m/>
    <m/>
    <m/>
    <m/>
    <m/>
    <m/>
    <m/>
    <m/>
    <m/>
    <m/>
    <m/>
    <m/>
    <m/>
  </r>
  <r>
    <x v="100"/>
    <x v="4"/>
    <x v="200"/>
    <n v="2"/>
    <n v="0"/>
    <n v="0"/>
    <n v="0"/>
    <n v="0"/>
    <n v="0"/>
    <n v="0"/>
    <n v="0"/>
    <m/>
    <m/>
    <m/>
    <m/>
    <m/>
    <m/>
    <m/>
    <m/>
    <m/>
    <m/>
    <m/>
    <m/>
    <m/>
    <m/>
  </r>
  <r>
    <x v="100"/>
    <x v="4"/>
    <x v="139"/>
    <n v="3"/>
    <n v="0"/>
    <n v="0"/>
    <n v="0"/>
    <n v="0"/>
    <n v="0"/>
    <n v="0"/>
    <n v="0"/>
    <m/>
    <m/>
    <m/>
    <m/>
    <m/>
    <m/>
    <m/>
    <m/>
    <m/>
    <m/>
    <m/>
    <m/>
    <m/>
    <m/>
  </r>
  <r>
    <x v="100"/>
    <x v="4"/>
    <x v="141"/>
    <n v="3"/>
    <n v="0"/>
    <n v="0"/>
    <n v="0"/>
    <n v="0"/>
    <n v="0"/>
    <n v="0"/>
    <n v="0"/>
    <m/>
    <m/>
    <m/>
    <m/>
    <m/>
    <m/>
    <m/>
    <m/>
    <m/>
    <m/>
    <m/>
    <m/>
    <m/>
    <m/>
  </r>
  <r>
    <x v="100"/>
    <x v="1"/>
    <x v="257"/>
    <n v="13"/>
    <n v="0"/>
    <n v="0"/>
    <n v="0"/>
    <n v="0"/>
    <n v="0"/>
    <n v="0"/>
    <n v="0"/>
    <m/>
    <m/>
    <m/>
    <m/>
    <m/>
    <m/>
    <m/>
    <m/>
    <m/>
    <m/>
    <m/>
    <m/>
    <m/>
    <m/>
  </r>
  <r>
    <x v="100"/>
    <x v="0"/>
    <x v="258"/>
    <n v="1"/>
    <n v="0"/>
    <n v="0"/>
    <n v="0"/>
    <n v="0"/>
    <n v="0"/>
    <n v="0"/>
    <n v="0"/>
    <m/>
    <m/>
    <m/>
    <m/>
    <m/>
    <m/>
    <m/>
    <m/>
    <m/>
    <m/>
    <m/>
    <m/>
    <m/>
    <m/>
  </r>
  <r>
    <x v="100"/>
    <x v="4"/>
    <x v="211"/>
    <n v="1"/>
    <n v="0"/>
    <n v="0"/>
    <n v="0"/>
    <n v="0"/>
    <n v="0"/>
    <n v="0"/>
    <n v="0"/>
    <m/>
    <m/>
    <m/>
    <m/>
    <m/>
    <m/>
    <m/>
    <m/>
    <m/>
    <m/>
    <m/>
    <m/>
    <m/>
    <m/>
  </r>
  <r>
    <x v="100"/>
    <x v="4"/>
    <x v="136"/>
    <n v="3"/>
    <n v="0"/>
    <n v="0"/>
    <n v="0"/>
    <n v="0"/>
    <n v="0"/>
    <n v="0"/>
    <n v="0"/>
    <m/>
    <m/>
    <m/>
    <m/>
    <m/>
    <m/>
    <m/>
    <m/>
    <m/>
    <m/>
    <m/>
    <m/>
    <m/>
    <m/>
  </r>
  <r>
    <x v="100"/>
    <x v="0"/>
    <x v="259"/>
    <n v="4"/>
    <n v="0"/>
    <n v="0"/>
    <n v="0"/>
    <n v="0"/>
    <n v="0"/>
    <n v="0"/>
    <n v="0"/>
    <m/>
    <m/>
    <m/>
    <m/>
    <m/>
    <m/>
    <m/>
    <m/>
    <m/>
    <m/>
    <m/>
    <m/>
    <m/>
    <m/>
  </r>
  <r>
    <x v="100"/>
    <x v="1"/>
    <x v="218"/>
    <n v="9"/>
    <n v="2"/>
    <n v="0"/>
    <n v="3"/>
    <n v="0"/>
    <n v="0"/>
    <n v="0"/>
    <n v="3"/>
    <s v="V"/>
    <m/>
    <m/>
    <m/>
    <m/>
    <m/>
    <m/>
    <m/>
    <m/>
    <m/>
    <m/>
    <m/>
    <m/>
    <m/>
  </r>
  <r>
    <x v="100"/>
    <x v="3"/>
    <x v="202"/>
    <n v="3"/>
    <n v="0"/>
    <n v="0"/>
    <n v="1"/>
    <n v="0"/>
    <n v="0"/>
    <n v="0"/>
    <n v="1"/>
    <s v="V"/>
    <s v="V"/>
    <m/>
    <m/>
    <m/>
    <m/>
    <m/>
    <m/>
    <m/>
    <m/>
    <m/>
    <m/>
    <m/>
    <m/>
  </r>
  <r>
    <x v="100"/>
    <x v="1"/>
    <x v="260"/>
    <n v="13"/>
    <n v="0"/>
    <n v="0"/>
    <n v="3"/>
    <n v="0"/>
    <n v="0"/>
    <n v="0"/>
    <n v="3"/>
    <s v="V"/>
    <m/>
    <m/>
    <m/>
    <m/>
    <m/>
    <m/>
    <m/>
    <m/>
    <m/>
    <m/>
    <m/>
    <m/>
    <m/>
  </r>
  <r>
    <x v="100"/>
    <x v="3"/>
    <x v="261"/>
    <n v="1"/>
    <n v="1"/>
    <n v="0"/>
    <n v="2"/>
    <n v="0"/>
    <n v="0"/>
    <n v="0"/>
    <n v="2"/>
    <s v="V"/>
    <m/>
    <m/>
    <m/>
    <m/>
    <m/>
    <m/>
    <m/>
    <m/>
    <m/>
    <m/>
    <m/>
    <m/>
    <m/>
  </r>
  <r>
    <x v="100"/>
    <x v="4"/>
    <x v="138"/>
    <n v="6"/>
    <n v="6"/>
    <n v="0"/>
    <n v="0"/>
    <n v="0"/>
    <n v="0"/>
    <n v="0"/>
    <n v="0"/>
    <m/>
    <m/>
    <m/>
    <m/>
    <m/>
    <m/>
    <m/>
    <m/>
    <m/>
    <m/>
    <m/>
    <m/>
    <m/>
    <m/>
  </r>
  <r>
    <x v="100"/>
    <x v="0"/>
    <x v="262"/>
    <n v="1"/>
    <n v="1"/>
    <n v="0"/>
    <n v="0"/>
    <n v="0"/>
    <n v="0"/>
    <n v="0"/>
    <n v="0"/>
    <m/>
    <m/>
    <m/>
    <m/>
    <m/>
    <m/>
    <m/>
    <m/>
    <m/>
    <m/>
    <m/>
    <m/>
    <m/>
    <m/>
  </r>
  <r>
    <x v="100"/>
    <x v="3"/>
    <x v="263"/>
    <n v="2"/>
    <n v="2"/>
    <n v="0"/>
    <n v="7"/>
    <n v="0"/>
    <n v="0"/>
    <n v="0"/>
    <n v="7"/>
    <s v="V"/>
    <m/>
    <s v="V"/>
    <s v="V"/>
    <m/>
    <m/>
    <m/>
    <m/>
    <m/>
    <m/>
    <m/>
    <m/>
    <m/>
    <m/>
  </r>
  <r>
    <x v="100"/>
    <x v="0"/>
    <x v="264"/>
    <n v="1"/>
    <n v="1"/>
    <n v="0"/>
    <n v="5"/>
    <n v="0"/>
    <n v="0"/>
    <n v="0"/>
    <n v="5"/>
    <s v="V"/>
    <m/>
    <s v="V"/>
    <s v="V"/>
    <m/>
    <m/>
    <m/>
    <m/>
    <m/>
    <m/>
    <m/>
    <m/>
    <m/>
    <m/>
  </r>
  <r>
    <x v="100"/>
    <x v="0"/>
    <x v="265"/>
    <n v="13"/>
    <n v="13"/>
    <n v="0"/>
    <n v="0"/>
    <n v="0"/>
    <n v="0"/>
    <n v="0"/>
    <n v="0"/>
    <m/>
    <m/>
    <m/>
    <m/>
    <m/>
    <m/>
    <m/>
    <m/>
    <m/>
    <m/>
    <m/>
    <m/>
    <m/>
    <m/>
  </r>
  <r>
    <x v="101"/>
    <x v="0"/>
    <x v="266"/>
    <n v="6"/>
    <n v="0"/>
    <n v="0"/>
    <n v="0"/>
    <n v="0"/>
    <n v="0"/>
    <n v="0"/>
    <n v="0"/>
    <m/>
    <m/>
    <m/>
    <m/>
    <m/>
    <m/>
    <m/>
    <m/>
    <m/>
    <m/>
    <m/>
    <m/>
    <m/>
    <m/>
  </r>
  <r>
    <x v="101"/>
    <x v="4"/>
    <x v="148"/>
    <n v="2"/>
    <n v="0"/>
    <n v="0"/>
    <n v="0"/>
    <n v="0"/>
    <n v="0"/>
    <n v="0"/>
    <n v="0"/>
    <m/>
    <m/>
    <m/>
    <m/>
    <m/>
    <m/>
    <m/>
    <m/>
    <m/>
    <m/>
    <m/>
    <m/>
    <m/>
    <m/>
  </r>
  <r>
    <x v="101"/>
    <x v="4"/>
    <x v="144"/>
    <n v="2"/>
    <n v="0"/>
    <n v="0"/>
    <n v="0"/>
    <n v="0"/>
    <n v="0"/>
    <n v="0"/>
    <n v="0"/>
    <m/>
    <m/>
    <m/>
    <m/>
    <m/>
    <m/>
    <m/>
    <m/>
    <m/>
    <m/>
    <m/>
    <m/>
    <m/>
    <m/>
  </r>
  <r>
    <x v="101"/>
    <x v="4"/>
    <x v="162"/>
    <n v="1"/>
    <n v="0"/>
    <n v="0"/>
    <n v="0"/>
    <n v="0"/>
    <n v="0"/>
    <n v="0"/>
    <n v="0"/>
    <m/>
    <m/>
    <m/>
    <m/>
    <m/>
    <m/>
    <m/>
    <m/>
    <m/>
    <m/>
    <m/>
    <m/>
    <m/>
    <m/>
  </r>
  <r>
    <x v="101"/>
    <x v="4"/>
    <x v="221"/>
    <n v="1"/>
    <n v="0"/>
    <n v="0"/>
    <n v="0"/>
    <n v="0"/>
    <n v="0"/>
    <n v="0"/>
    <n v="0"/>
    <m/>
    <m/>
    <m/>
    <m/>
    <m/>
    <m/>
    <m/>
    <m/>
    <m/>
    <m/>
    <m/>
    <m/>
    <m/>
    <m/>
  </r>
  <r>
    <x v="101"/>
    <x v="4"/>
    <x v="226"/>
    <n v="1"/>
    <n v="0"/>
    <n v="0"/>
    <n v="0"/>
    <n v="0"/>
    <n v="0"/>
    <n v="0"/>
    <n v="0"/>
    <m/>
    <m/>
    <m/>
    <m/>
    <m/>
    <m/>
    <m/>
    <m/>
    <m/>
    <m/>
    <m/>
    <m/>
    <m/>
    <m/>
  </r>
  <r>
    <x v="101"/>
    <x v="0"/>
    <x v="228"/>
    <n v="5"/>
    <n v="5"/>
    <n v="0"/>
    <n v="34"/>
    <n v="0"/>
    <n v="0"/>
    <n v="0"/>
    <n v="34"/>
    <s v="V"/>
    <m/>
    <s v="V"/>
    <s v="V"/>
    <m/>
    <m/>
    <m/>
    <m/>
    <m/>
    <m/>
    <m/>
    <m/>
    <m/>
    <m/>
  </r>
  <r>
    <x v="101"/>
    <x v="3"/>
    <x v="186"/>
    <n v="1"/>
    <n v="1"/>
    <n v="0"/>
    <n v="3"/>
    <n v="0"/>
    <n v="0"/>
    <n v="0"/>
    <n v="3"/>
    <m/>
    <m/>
    <s v="V"/>
    <s v="V"/>
    <m/>
    <m/>
    <m/>
    <m/>
    <m/>
    <m/>
    <m/>
    <m/>
    <m/>
    <m/>
  </r>
  <r>
    <x v="101"/>
    <x v="4"/>
    <x v="134"/>
    <n v="1"/>
    <n v="0"/>
    <n v="0"/>
    <n v="0"/>
    <n v="0"/>
    <n v="0"/>
    <n v="0"/>
    <n v="0"/>
    <m/>
    <m/>
    <m/>
    <m/>
    <m/>
    <m/>
    <m/>
    <m/>
    <m/>
    <m/>
    <m/>
    <m/>
    <m/>
    <m/>
  </r>
  <r>
    <x v="101"/>
    <x v="4"/>
    <x v="227"/>
    <n v="1"/>
    <n v="0"/>
    <n v="0"/>
    <n v="0"/>
    <n v="0"/>
    <n v="0"/>
    <n v="0"/>
    <n v="0"/>
    <m/>
    <m/>
    <m/>
    <m/>
    <m/>
    <m/>
    <m/>
    <m/>
    <m/>
    <m/>
    <m/>
    <m/>
    <m/>
    <m/>
  </r>
  <r>
    <x v="101"/>
    <x v="4"/>
    <x v="163"/>
    <n v="5"/>
    <n v="0"/>
    <n v="0"/>
    <n v="0"/>
    <n v="0"/>
    <n v="0"/>
    <n v="0"/>
    <n v="0"/>
    <m/>
    <m/>
    <m/>
    <m/>
    <m/>
    <m/>
    <m/>
    <m/>
    <m/>
    <m/>
    <m/>
    <m/>
    <m/>
    <m/>
  </r>
  <r>
    <x v="101"/>
    <x v="4"/>
    <x v="222"/>
    <n v="1"/>
    <n v="0"/>
    <n v="0"/>
    <n v="0"/>
    <n v="0"/>
    <n v="0"/>
    <n v="0"/>
    <n v="0"/>
    <m/>
    <m/>
    <m/>
    <m/>
    <m/>
    <m/>
    <m/>
    <m/>
    <m/>
    <m/>
    <m/>
    <m/>
    <m/>
    <m/>
  </r>
  <r>
    <x v="101"/>
    <x v="4"/>
    <x v="224"/>
    <n v="2"/>
    <n v="0"/>
    <n v="0"/>
    <n v="0"/>
    <n v="0"/>
    <n v="0"/>
    <n v="0"/>
    <n v="0"/>
    <m/>
    <m/>
    <m/>
    <m/>
    <m/>
    <m/>
    <m/>
    <m/>
    <m/>
    <m/>
    <m/>
    <m/>
    <m/>
    <m/>
  </r>
  <r>
    <x v="101"/>
    <x v="4"/>
    <x v="214"/>
    <n v="7"/>
    <n v="0"/>
    <n v="0"/>
    <n v="0"/>
    <n v="0"/>
    <n v="0"/>
    <n v="0"/>
    <n v="0"/>
    <m/>
    <m/>
    <m/>
    <m/>
    <m/>
    <m/>
    <m/>
    <m/>
    <m/>
    <m/>
    <m/>
    <m/>
    <m/>
    <m/>
  </r>
  <r>
    <x v="101"/>
    <x v="3"/>
    <x v="267"/>
    <n v="9"/>
    <n v="0"/>
    <n v="0"/>
    <n v="0"/>
    <n v="0"/>
    <n v="0"/>
    <n v="0"/>
    <n v="0"/>
    <m/>
    <m/>
    <m/>
    <m/>
    <m/>
    <m/>
    <m/>
    <m/>
    <m/>
    <m/>
    <m/>
    <m/>
    <m/>
    <m/>
  </r>
  <r>
    <x v="101"/>
    <x v="3"/>
    <x v="261"/>
    <n v="1"/>
    <n v="0"/>
    <n v="0"/>
    <n v="0"/>
    <n v="0"/>
    <n v="0"/>
    <n v="0"/>
    <n v="0"/>
    <m/>
    <m/>
    <m/>
    <m/>
    <m/>
    <m/>
    <m/>
    <m/>
    <m/>
    <m/>
    <m/>
    <m/>
    <m/>
    <m/>
  </r>
  <r>
    <x v="101"/>
    <x v="4"/>
    <x v="138"/>
    <n v="6"/>
    <n v="0"/>
    <n v="0"/>
    <n v="0"/>
    <n v="0"/>
    <n v="0"/>
    <n v="0"/>
    <n v="0"/>
    <m/>
    <m/>
    <m/>
    <m/>
    <m/>
    <m/>
    <m/>
    <m/>
    <m/>
    <m/>
    <m/>
    <m/>
    <m/>
    <m/>
  </r>
  <r>
    <x v="101"/>
    <x v="1"/>
    <x v="268"/>
    <n v="13"/>
    <n v="1"/>
    <n v="0"/>
    <n v="2"/>
    <n v="0"/>
    <n v="0"/>
    <n v="0"/>
    <n v="2"/>
    <s v="V"/>
    <m/>
    <m/>
    <m/>
    <m/>
    <m/>
    <m/>
    <m/>
    <m/>
    <m/>
    <m/>
    <m/>
    <m/>
    <m/>
  </r>
  <r>
    <x v="101"/>
    <x v="3"/>
    <x v="216"/>
    <n v="1"/>
    <n v="0"/>
    <n v="0"/>
    <n v="0"/>
    <n v="0"/>
    <n v="0"/>
    <n v="0"/>
    <n v="0"/>
    <m/>
    <m/>
    <m/>
    <m/>
    <m/>
    <m/>
    <m/>
    <m/>
    <m/>
    <m/>
    <m/>
    <m/>
    <m/>
    <m/>
  </r>
  <r>
    <x v="101"/>
    <x v="3"/>
    <x v="196"/>
    <n v="3"/>
    <n v="0"/>
    <n v="0"/>
    <n v="0"/>
    <n v="0"/>
    <n v="0"/>
    <n v="0"/>
    <n v="0"/>
    <m/>
    <m/>
    <m/>
    <m/>
    <m/>
    <m/>
    <m/>
    <m/>
    <m/>
    <m/>
    <m/>
    <m/>
    <m/>
    <m/>
  </r>
  <r>
    <x v="101"/>
    <x v="3"/>
    <x v="220"/>
    <n v="5"/>
    <n v="0"/>
    <n v="0"/>
    <n v="0"/>
    <n v="0"/>
    <n v="0"/>
    <n v="0"/>
    <n v="0"/>
    <m/>
    <m/>
    <m/>
    <m/>
    <m/>
    <m/>
    <m/>
    <m/>
    <m/>
    <m/>
    <m/>
    <m/>
    <m/>
    <m/>
  </r>
  <r>
    <x v="101"/>
    <x v="3"/>
    <x v="176"/>
    <n v="4"/>
    <n v="0"/>
    <n v="0"/>
    <n v="0"/>
    <n v="0"/>
    <n v="0"/>
    <n v="0"/>
    <n v="0"/>
    <m/>
    <m/>
    <m/>
    <m/>
    <m/>
    <m/>
    <m/>
    <m/>
    <m/>
    <m/>
    <m/>
    <m/>
    <m/>
    <m/>
  </r>
  <r>
    <x v="101"/>
    <x v="3"/>
    <x v="193"/>
    <n v="8"/>
    <n v="0"/>
    <n v="0"/>
    <n v="0"/>
    <n v="0"/>
    <n v="0"/>
    <n v="0"/>
    <n v="0"/>
    <m/>
    <m/>
    <m/>
    <m/>
    <m/>
    <m/>
    <m/>
    <m/>
    <m/>
    <m/>
    <m/>
    <m/>
    <m/>
    <m/>
  </r>
  <r>
    <x v="102"/>
    <x v="1"/>
    <x v="269"/>
    <n v="13"/>
    <n v="0"/>
    <n v="0"/>
    <n v="0"/>
    <n v="0"/>
    <n v="0"/>
    <n v="0"/>
    <n v="0"/>
    <m/>
    <m/>
    <m/>
    <m/>
    <m/>
    <m/>
    <m/>
    <m/>
    <m/>
    <m/>
    <m/>
    <m/>
    <m/>
    <m/>
  </r>
  <r>
    <x v="102"/>
    <x v="0"/>
    <x v="251"/>
    <n v="6"/>
    <n v="2"/>
    <n v="0"/>
    <n v="9"/>
    <n v="0"/>
    <n v="0"/>
    <n v="0"/>
    <n v="9"/>
    <s v="V"/>
    <m/>
    <s v="V"/>
    <s v="V"/>
    <m/>
    <m/>
    <m/>
    <m/>
    <m/>
    <m/>
    <m/>
    <m/>
    <m/>
    <m/>
  </r>
  <r>
    <x v="102"/>
    <x v="3"/>
    <x v="154"/>
    <n v="3"/>
    <n v="0"/>
    <n v="0"/>
    <n v="0"/>
    <n v="0"/>
    <n v="0"/>
    <n v="0"/>
    <n v="0"/>
    <m/>
    <m/>
    <m/>
    <m/>
    <m/>
    <m/>
    <m/>
    <m/>
    <m/>
    <m/>
    <m/>
    <m/>
    <m/>
    <m/>
  </r>
  <r>
    <x v="102"/>
    <x v="3"/>
    <x v="153"/>
    <n v="1"/>
    <n v="0"/>
    <n v="0"/>
    <n v="0"/>
    <n v="0"/>
    <n v="0"/>
    <n v="0"/>
    <n v="0"/>
    <m/>
    <m/>
    <m/>
    <m/>
    <m/>
    <m/>
    <m/>
    <m/>
    <m/>
    <m/>
    <m/>
    <m/>
    <m/>
    <m/>
  </r>
  <r>
    <x v="102"/>
    <x v="3"/>
    <x v="236"/>
    <n v="1"/>
    <n v="0"/>
    <n v="0"/>
    <n v="0"/>
    <n v="0"/>
    <n v="0"/>
    <n v="0"/>
    <n v="0"/>
    <m/>
    <m/>
    <m/>
    <m/>
    <m/>
    <m/>
    <m/>
    <m/>
    <m/>
    <m/>
    <m/>
    <m/>
    <m/>
    <m/>
  </r>
  <r>
    <x v="102"/>
    <x v="4"/>
    <x v="225"/>
    <n v="2"/>
    <n v="0"/>
    <n v="0"/>
    <n v="0"/>
    <n v="0"/>
    <n v="0"/>
    <n v="0"/>
    <n v="0"/>
    <m/>
    <m/>
    <m/>
    <m/>
    <m/>
    <m/>
    <m/>
    <m/>
    <m/>
    <m/>
    <m/>
    <m/>
    <m/>
    <m/>
  </r>
  <r>
    <x v="102"/>
    <x v="3"/>
    <x v="135"/>
    <n v="2"/>
    <n v="0"/>
    <n v="0"/>
    <n v="1"/>
    <n v="0"/>
    <n v="0"/>
    <n v="0"/>
    <n v="1"/>
    <m/>
    <m/>
    <s v="V"/>
    <s v="V"/>
    <m/>
    <m/>
    <m/>
    <m/>
    <m/>
    <m/>
    <m/>
    <m/>
    <m/>
    <m/>
  </r>
  <r>
    <x v="102"/>
    <x v="3"/>
    <x v="237"/>
    <n v="3"/>
    <n v="0"/>
    <n v="0"/>
    <n v="0"/>
    <n v="0"/>
    <n v="0"/>
    <n v="0"/>
    <n v="0"/>
    <m/>
    <m/>
    <m/>
    <m/>
    <m/>
    <m/>
    <m/>
    <m/>
    <m/>
    <m/>
    <m/>
    <m/>
    <m/>
    <m/>
  </r>
  <r>
    <x v="102"/>
    <x v="0"/>
    <x v="188"/>
    <n v="1"/>
    <n v="0"/>
    <n v="0"/>
    <n v="0"/>
    <n v="0"/>
    <n v="0"/>
    <n v="0"/>
    <n v="0"/>
    <m/>
    <m/>
    <m/>
    <m/>
    <m/>
    <m/>
    <m/>
    <m/>
    <m/>
    <m/>
    <m/>
    <m/>
    <m/>
    <m/>
  </r>
  <r>
    <x v="102"/>
    <x v="4"/>
    <x v="180"/>
    <n v="2"/>
    <n v="0"/>
    <n v="0"/>
    <n v="0"/>
    <n v="0"/>
    <n v="0"/>
    <n v="0"/>
    <n v="0"/>
    <m/>
    <m/>
    <m/>
    <m/>
    <m/>
    <m/>
    <m/>
    <m/>
    <m/>
    <m/>
    <m/>
    <m/>
    <m/>
    <m/>
  </r>
  <r>
    <x v="102"/>
    <x v="0"/>
    <x v="208"/>
    <n v="1"/>
    <n v="0"/>
    <n v="0"/>
    <n v="0"/>
    <n v="0"/>
    <n v="0"/>
    <n v="0"/>
    <n v="0"/>
    <m/>
    <m/>
    <m/>
    <m/>
    <m/>
    <m/>
    <m/>
    <m/>
    <m/>
    <m/>
    <m/>
    <m/>
    <m/>
    <m/>
  </r>
  <r>
    <x v="102"/>
    <x v="0"/>
    <x v="270"/>
    <n v="1"/>
    <n v="1"/>
    <n v="0"/>
    <n v="2"/>
    <n v="0"/>
    <n v="0"/>
    <n v="0"/>
    <n v="2"/>
    <s v="V"/>
    <m/>
    <m/>
    <m/>
    <m/>
    <m/>
    <m/>
    <m/>
    <m/>
    <m/>
    <m/>
    <m/>
    <m/>
    <m/>
  </r>
  <r>
    <x v="102"/>
    <x v="1"/>
    <x v="271"/>
    <n v="13"/>
    <n v="3"/>
    <n v="0"/>
    <n v="12"/>
    <n v="0"/>
    <n v="0"/>
    <n v="0"/>
    <n v="12"/>
    <s v="V"/>
    <m/>
    <m/>
    <m/>
    <m/>
    <m/>
    <m/>
    <m/>
    <m/>
    <m/>
    <m/>
    <m/>
    <m/>
    <m/>
  </r>
  <r>
    <x v="102"/>
    <x v="1"/>
    <x v="231"/>
    <n v="8"/>
    <n v="8"/>
    <n v="0"/>
    <n v="0"/>
    <n v="0"/>
    <n v="0"/>
    <n v="0"/>
    <n v="0"/>
    <m/>
    <m/>
    <m/>
    <m/>
    <m/>
    <m/>
    <m/>
    <m/>
    <m/>
    <m/>
    <m/>
    <m/>
    <m/>
    <m/>
  </r>
  <r>
    <x v="102"/>
    <x v="1"/>
    <x v="272"/>
    <n v="3"/>
    <n v="3"/>
    <n v="0"/>
    <n v="30"/>
    <n v="0"/>
    <n v="0"/>
    <n v="0"/>
    <n v="30"/>
    <s v="V"/>
    <m/>
    <s v="V"/>
    <s v="V"/>
    <m/>
    <m/>
    <m/>
    <m/>
    <m/>
    <m/>
    <m/>
    <m/>
    <m/>
    <m/>
  </r>
  <r>
    <x v="102"/>
    <x v="1"/>
    <x v="210"/>
    <n v="1"/>
    <n v="1"/>
    <n v="0"/>
    <n v="0"/>
    <n v="0"/>
    <n v="0"/>
    <n v="0"/>
    <n v="0"/>
    <m/>
    <m/>
    <m/>
    <m/>
    <m/>
    <m/>
    <m/>
    <m/>
    <m/>
    <m/>
    <m/>
    <m/>
    <m/>
    <m/>
  </r>
  <r>
    <x v="102"/>
    <x v="1"/>
    <x v="273"/>
    <n v="1"/>
    <n v="1"/>
    <n v="0"/>
    <n v="1"/>
    <n v="1"/>
    <n v="0"/>
    <n v="0"/>
    <n v="2"/>
    <s v="V"/>
    <m/>
    <m/>
    <m/>
    <m/>
    <m/>
    <m/>
    <m/>
    <m/>
    <m/>
    <m/>
    <m/>
    <m/>
    <m/>
  </r>
  <r>
    <x v="103"/>
    <x v="0"/>
    <x v="264"/>
    <n v="1"/>
    <n v="0"/>
    <n v="0"/>
    <n v="0"/>
    <n v="0"/>
    <n v="0"/>
    <n v="0"/>
    <n v="0"/>
    <m/>
    <m/>
    <m/>
    <m/>
    <m/>
    <m/>
    <m/>
    <m/>
    <m/>
    <m/>
    <m/>
    <m/>
    <m/>
    <m/>
  </r>
  <r>
    <x v="103"/>
    <x v="0"/>
    <x v="266"/>
    <n v="6"/>
    <n v="0"/>
    <n v="0"/>
    <n v="0"/>
    <n v="0"/>
    <n v="0"/>
    <n v="0"/>
    <n v="0"/>
    <m/>
    <m/>
    <m/>
    <m/>
    <m/>
    <m/>
    <m/>
    <m/>
    <m/>
    <m/>
    <m/>
    <m/>
    <m/>
    <m/>
  </r>
  <r>
    <x v="104"/>
    <x v="0"/>
    <x v="274"/>
    <n v="2"/>
    <n v="0"/>
    <n v="0"/>
    <n v="1"/>
    <n v="0"/>
    <n v="0"/>
    <n v="0"/>
    <n v="1"/>
    <s v="V"/>
    <m/>
    <m/>
    <m/>
    <m/>
    <m/>
    <m/>
    <m/>
    <m/>
    <m/>
    <m/>
    <m/>
    <m/>
    <m/>
  </r>
  <r>
    <x v="104"/>
    <x v="1"/>
    <x v="275"/>
    <n v="4"/>
    <n v="0"/>
    <n v="0"/>
    <n v="0"/>
    <n v="0"/>
    <n v="0"/>
    <n v="0"/>
    <n v="0"/>
    <m/>
    <m/>
    <m/>
    <m/>
    <m/>
    <m/>
    <m/>
    <m/>
    <m/>
    <m/>
    <m/>
    <m/>
    <m/>
    <m/>
  </r>
  <r>
    <x v="104"/>
    <x v="1"/>
    <x v="276"/>
    <n v="1"/>
    <n v="0"/>
    <n v="0"/>
    <n v="0"/>
    <n v="0"/>
    <n v="0"/>
    <n v="0"/>
    <n v="0"/>
    <m/>
    <m/>
    <m/>
    <m/>
    <m/>
    <m/>
    <m/>
    <m/>
    <m/>
    <m/>
    <m/>
    <m/>
    <m/>
    <m/>
  </r>
  <r>
    <x v="104"/>
    <x v="3"/>
    <x v="243"/>
    <n v="1"/>
    <n v="0"/>
    <n v="0"/>
    <n v="0"/>
    <n v="0"/>
    <n v="0"/>
    <n v="0"/>
    <n v="0"/>
    <m/>
    <m/>
    <m/>
    <m/>
    <m/>
    <m/>
    <m/>
    <m/>
    <m/>
    <m/>
    <m/>
    <m/>
    <m/>
    <m/>
  </r>
  <r>
    <x v="104"/>
    <x v="1"/>
    <x v="277"/>
    <n v="2"/>
    <n v="0"/>
    <n v="0"/>
    <n v="0"/>
    <n v="0"/>
    <n v="0"/>
    <n v="0"/>
    <n v="0"/>
    <m/>
    <m/>
    <m/>
    <m/>
    <m/>
    <m/>
    <m/>
    <m/>
    <m/>
    <m/>
    <m/>
    <m/>
    <m/>
    <m/>
  </r>
  <r>
    <x v="104"/>
    <x v="3"/>
    <x v="235"/>
    <n v="5"/>
    <n v="1"/>
    <n v="0"/>
    <n v="4"/>
    <n v="0"/>
    <n v="0"/>
    <n v="0"/>
    <n v="4"/>
    <s v="V"/>
    <m/>
    <s v="V"/>
    <s v="V"/>
    <m/>
    <m/>
    <m/>
    <m/>
    <m/>
    <m/>
    <m/>
    <m/>
    <m/>
    <m/>
  </r>
  <r>
    <x v="104"/>
    <x v="0"/>
    <x v="255"/>
    <n v="2"/>
    <n v="1"/>
    <n v="0"/>
    <n v="3"/>
    <n v="0"/>
    <n v="0"/>
    <n v="0"/>
    <n v="3"/>
    <s v="V"/>
    <m/>
    <m/>
    <m/>
    <m/>
    <m/>
    <m/>
    <m/>
    <m/>
    <m/>
    <m/>
    <m/>
    <m/>
    <m/>
  </r>
  <r>
    <x v="104"/>
    <x v="1"/>
    <x v="271"/>
    <n v="13"/>
    <n v="3"/>
    <n v="0"/>
    <n v="12"/>
    <n v="0"/>
    <n v="0"/>
    <n v="0"/>
    <n v="12"/>
    <s v="V"/>
    <m/>
    <s v="V"/>
    <s v="V"/>
    <m/>
    <m/>
    <m/>
    <m/>
    <m/>
    <m/>
    <m/>
    <m/>
    <m/>
    <m/>
  </r>
  <r>
    <x v="104"/>
    <x v="3"/>
    <x v="217"/>
    <n v="3"/>
    <n v="1"/>
    <n v="0"/>
    <n v="6"/>
    <n v="0"/>
    <n v="0"/>
    <n v="0"/>
    <n v="6"/>
    <m/>
    <m/>
    <s v="V"/>
    <s v="V"/>
    <m/>
    <m/>
    <m/>
    <m/>
    <m/>
    <m/>
    <m/>
    <m/>
    <m/>
    <m/>
  </r>
  <r>
    <x v="104"/>
    <x v="0"/>
    <x v="278"/>
    <n v="6"/>
    <n v="2"/>
    <n v="0"/>
    <n v="9"/>
    <n v="0"/>
    <n v="0"/>
    <n v="0"/>
    <n v="9"/>
    <s v="V"/>
    <m/>
    <s v="V"/>
    <s v="V"/>
    <m/>
    <m/>
    <m/>
    <m/>
    <m/>
    <m/>
    <m/>
    <m/>
    <m/>
    <m/>
  </r>
  <r>
    <x v="104"/>
    <x v="3"/>
    <x v="201"/>
    <n v="2"/>
    <n v="1"/>
    <n v="0"/>
    <n v="3"/>
    <n v="0"/>
    <n v="0"/>
    <n v="0"/>
    <n v="3"/>
    <s v="V"/>
    <m/>
    <s v="V"/>
    <s v="V"/>
    <m/>
    <m/>
    <m/>
    <m/>
    <m/>
    <m/>
    <m/>
    <m/>
    <m/>
    <m/>
  </r>
  <r>
    <x v="104"/>
    <x v="3"/>
    <x v="204"/>
    <n v="1"/>
    <n v="1"/>
    <n v="0"/>
    <n v="3"/>
    <n v="0"/>
    <n v="0"/>
    <n v="0"/>
    <n v="3"/>
    <m/>
    <m/>
    <s v="V"/>
    <s v="V"/>
    <m/>
    <m/>
    <m/>
    <m/>
    <m/>
    <m/>
    <m/>
    <m/>
    <m/>
    <m/>
  </r>
  <r>
    <x v="104"/>
    <x v="0"/>
    <x v="262"/>
    <n v="1"/>
    <n v="1"/>
    <n v="0"/>
    <n v="3"/>
    <n v="0"/>
    <n v="0"/>
    <n v="0"/>
    <n v="3"/>
    <s v="V"/>
    <m/>
    <s v="V"/>
    <s v="V"/>
    <m/>
    <m/>
    <m/>
    <m/>
    <m/>
    <m/>
    <m/>
    <m/>
    <m/>
    <m/>
  </r>
  <r>
    <x v="104"/>
    <x v="3"/>
    <x v="263"/>
    <n v="2"/>
    <n v="2"/>
    <n v="0"/>
    <n v="0"/>
    <n v="0"/>
    <n v="0"/>
    <n v="0"/>
    <n v="0"/>
    <m/>
    <m/>
    <m/>
    <m/>
    <m/>
    <m/>
    <m/>
    <m/>
    <m/>
    <m/>
    <m/>
    <m/>
    <m/>
    <m/>
  </r>
  <r>
    <x v="104"/>
    <x v="3"/>
    <x v="209"/>
    <n v="1"/>
    <n v="1"/>
    <n v="0"/>
    <n v="6"/>
    <n v="0"/>
    <n v="0"/>
    <n v="0"/>
    <n v="6"/>
    <m/>
    <m/>
    <s v="V"/>
    <s v="V"/>
    <m/>
    <m/>
    <m/>
    <m/>
    <m/>
    <m/>
    <m/>
    <m/>
    <m/>
    <m/>
  </r>
  <r>
    <x v="104"/>
    <x v="3"/>
    <x v="186"/>
    <n v="1"/>
    <n v="1"/>
    <n v="0"/>
    <n v="5"/>
    <n v="0"/>
    <n v="0"/>
    <n v="0"/>
    <n v="5"/>
    <m/>
    <m/>
    <s v="V"/>
    <s v="V"/>
    <m/>
    <m/>
    <m/>
    <m/>
    <m/>
    <m/>
    <m/>
    <m/>
    <m/>
    <m/>
  </r>
  <r>
    <x v="104"/>
    <x v="3"/>
    <x v="187"/>
    <n v="1"/>
    <n v="1"/>
    <n v="0"/>
    <n v="0"/>
    <n v="0"/>
    <n v="0"/>
    <n v="0"/>
    <n v="0"/>
    <m/>
    <m/>
    <m/>
    <m/>
    <m/>
    <m/>
    <m/>
    <m/>
    <m/>
    <m/>
    <m/>
    <m/>
    <m/>
    <m/>
  </r>
  <r>
    <x v="104"/>
    <x v="0"/>
    <x v="265"/>
    <n v="7"/>
    <n v="7"/>
    <n v="0"/>
    <n v="39"/>
    <n v="0"/>
    <n v="0"/>
    <n v="0"/>
    <n v="39"/>
    <s v="V"/>
    <m/>
    <s v="V"/>
    <s v="V"/>
    <m/>
    <m/>
    <m/>
    <m/>
    <m/>
    <m/>
    <m/>
    <m/>
    <m/>
    <m/>
  </r>
  <r>
    <x v="104"/>
    <x v="1"/>
    <x v="256"/>
    <n v="1"/>
    <n v="1"/>
    <n v="0"/>
    <n v="0"/>
    <n v="0"/>
    <n v="0"/>
    <n v="0"/>
    <n v="0"/>
    <m/>
    <m/>
    <m/>
    <m/>
    <m/>
    <m/>
    <m/>
    <m/>
    <m/>
    <m/>
    <m/>
    <m/>
    <m/>
    <m/>
  </r>
  <r>
    <x v="104"/>
    <x v="1"/>
    <x v="182"/>
    <n v="1"/>
    <n v="1"/>
    <n v="0"/>
    <n v="0"/>
    <n v="0"/>
    <n v="0"/>
    <n v="0"/>
    <n v="0"/>
    <m/>
    <m/>
    <m/>
    <m/>
    <m/>
    <m/>
    <m/>
    <m/>
    <m/>
    <m/>
    <m/>
    <m/>
    <m/>
    <m/>
  </r>
  <r>
    <x v="104"/>
    <x v="1"/>
    <x v="279"/>
    <n v="2"/>
    <n v="2"/>
    <n v="0"/>
    <n v="0"/>
    <n v="0"/>
    <n v="0"/>
    <n v="0"/>
    <n v="0"/>
    <m/>
    <m/>
    <m/>
    <m/>
    <m/>
    <m/>
    <m/>
    <m/>
    <m/>
    <m/>
    <m/>
    <m/>
    <m/>
    <m/>
  </r>
  <r>
    <x v="105"/>
    <x v="1"/>
    <x v="244"/>
    <n v="1"/>
    <n v="0"/>
    <n v="0"/>
    <n v="0"/>
    <n v="0"/>
    <n v="0"/>
    <n v="0"/>
    <n v="0"/>
    <m/>
    <m/>
    <m/>
    <m/>
    <m/>
    <m/>
    <m/>
    <m/>
    <m/>
    <m/>
    <m/>
    <m/>
    <m/>
    <m/>
  </r>
  <r>
    <x v="105"/>
    <x v="3"/>
    <x v="198"/>
    <n v="1"/>
    <n v="0"/>
    <n v="0"/>
    <n v="0"/>
    <n v="0"/>
    <n v="0"/>
    <n v="0"/>
    <n v="0"/>
    <m/>
    <m/>
    <m/>
    <m/>
    <m/>
    <m/>
    <m/>
    <m/>
    <m/>
    <m/>
    <m/>
    <m/>
    <m/>
    <m/>
  </r>
  <r>
    <x v="105"/>
    <x v="1"/>
    <x v="234"/>
    <n v="13"/>
    <n v="0"/>
    <n v="0"/>
    <n v="1"/>
    <n v="0"/>
    <n v="0"/>
    <n v="0"/>
    <n v="1"/>
    <s v="V"/>
    <m/>
    <m/>
    <m/>
    <m/>
    <m/>
    <m/>
    <m/>
    <m/>
    <m/>
    <m/>
    <m/>
    <m/>
    <m/>
  </r>
  <r>
    <x v="105"/>
    <x v="0"/>
    <x v="280"/>
    <n v="9"/>
    <n v="0"/>
    <n v="0"/>
    <n v="0"/>
    <n v="0"/>
    <n v="0"/>
    <n v="0"/>
    <n v="0"/>
    <m/>
    <m/>
    <m/>
    <m/>
    <m/>
    <m/>
    <m/>
    <m/>
    <m/>
    <m/>
    <m/>
    <m/>
    <m/>
    <m/>
  </r>
  <r>
    <x v="105"/>
    <x v="1"/>
    <x v="281"/>
    <n v="8"/>
    <n v="0"/>
    <n v="0"/>
    <n v="0"/>
    <n v="0"/>
    <n v="0"/>
    <n v="0"/>
    <n v="0"/>
    <m/>
    <m/>
    <m/>
    <m/>
    <m/>
    <m/>
    <m/>
    <m/>
    <m/>
    <m/>
    <m/>
    <m/>
    <m/>
    <m/>
  </r>
  <r>
    <x v="105"/>
    <x v="3"/>
    <x v="204"/>
    <n v="1"/>
    <n v="1"/>
    <n v="0"/>
    <n v="0"/>
    <n v="0"/>
    <n v="0"/>
    <n v="0"/>
    <n v="0"/>
    <m/>
    <m/>
    <m/>
    <m/>
    <m/>
    <m/>
    <m/>
    <m/>
    <m/>
    <m/>
    <m/>
    <m/>
    <m/>
    <m/>
  </r>
  <r>
    <x v="105"/>
    <x v="0"/>
    <x v="282"/>
    <n v="2"/>
    <n v="2"/>
    <n v="0"/>
    <n v="0"/>
    <n v="0"/>
    <n v="0"/>
    <n v="0"/>
    <n v="0"/>
    <m/>
    <m/>
    <m/>
    <m/>
    <m/>
    <m/>
    <m/>
    <m/>
    <m/>
    <m/>
    <m/>
    <m/>
    <m/>
    <m/>
  </r>
  <r>
    <x v="105"/>
    <x v="0"/>
    <x v="270"/>
    <n v="1"/>
    <n v="1"/>
    <n v="0"/>
    <n v="0"/>
    <n v="0"/>
    <n v="0"/>
    <n v="0"/>
    <n v="0"/>
    <m/>
    <m/>
    <m/>
    <m/>
    <m/>
    <m/>
    <m/>
    <m/>
    <m/>
    <m/>
    <m/>
    <m/>
    <m/>
    <m/>
  </r>
  <r>
    <x v="106"/>
    <x v="3"/>
    <x v="204"/>
    <n v="1"/>
    <n v="0"/>
    <n v="0"/>
    <n v="0"/>
    <n v="0"/>
    <n v="0"/>
    <n v="0"/>
    <n v="0"/>
    <m/>
    <m/>
    <m/>
    <m/>
    <m/>
    <m/>
    <m/>
    <m/>
    <m/>
    <m/>
    <m/>
    <m/>
    <m/>
    <m/>
  </r>
  <r>
    <x v="106"/>
    <x v="3"/>
    <x v="197"/>
    <n v="1"/>
    <n v="0"/>
    <n v="0"/>
    <n v="0"/>
    <n v="0"/>
    <n v="0"/>
    <n v="0"/>
    <n v="0"/>
    <m/>
    <m/>
    <m/>
    <m/>
    <m/>
    <m/>
    <m/>
    <m/>
    <m/>
    <m/>
    <m/>
    <m/>
    <m/>
    <m/>
  </r>
  <r>
    <x v="106"/>
    <x v="3"/>
    <x v="186"/>
    <n v="1"/>
    <n v="0"/>
    <n v="0"/>
    <n v="1"/>
    <n v="0"/>
    <n v="0"/>
    <n v="0"/>
    <n v="1"/>
    <s v="V"/>
    <m/>
    <m/>
    <m/>
    <m/>
    <m/>
    <m/>
    <m/>
    <m/>
    <m/>
    <m/>
    <m/>
    <m/>
    <m/>
  </r>
  <r>
    <x v="106"/>
    <x v="4"/>
    <x v="176"/>
    <n v="4"/>
    <n v="0"/>
    <n v="0"/>
    <n v="0"/>
    <n v="0"/>
    <n v="0"/>
    <n v="0"/>
    <n v="0"/>
    <m/>
    <m/>
    <m/>
    <m/>
    <m/>
    <m/>
    <m/>
    <m/>
    <m/>
    <m/>
    <m/>
    <m/>
    <m/>
    <m/>
  </r>
  <r>
    <x v="106"/>
    <x v="0"/>
    <x v="283"/>
    <n v="8"/>
    <n v="0"/>
    <n v="0"/>
    <n v="0"/>
    <n v="0"/>
    <n v="0"/>
    <n v="0"/>
    <n v="0"/>
    <m/>
    <m/>
    <m/>
    <m/>
    <m/>
    <m/>
    <m/>
    <m/>
    <m/>
    <m/>
    <m/>
    <m/>
    <m/>
    <m/>
  </r>
  <r>
    <x v="106"/>
    <x v="3"/>
    <x v="258"/>
    <n v="1"/>
    <n v="0"/>
    <n v="0"/>
    <n v="0"/>
    <n v="0"/>
    <n v="0"/>
    <n v="0"/>
    <n v="0"/>
    <m/>
    <m/>
    <m/>
    <m/>
    <m/>
    <m/>
    <m/>
    <m/>
    <m/>
    <m/>
    <m/>
    <m/>
    <m/>
    <m/>
  </r>
  <r>
    <x v="106"/>
    <x v="4"/>
    <x v="216"/>
    <n v="1"/>
    <n v="0"/>
    <n v="0"/>
    <n v="0"/>
    <n v="0"/>
    <n v="0"/>
    <n v="0"/>
    <n v="0"/>
    <m/>
    <m/>
    <m/>
    <m/>
    <m/>
    <m/>
    <m/>
    <m/>
    <m/>
    <m/>
    <m/>
    <m/>
    <m/>
    <m/>
  </r>
  <r>
    <x v="106"/>
    <x v="3"/>
    <x v="284"/>
    <n v="1"/>
    <n v="0"/>
    <n v="0"/>
    <n v="0"/>
    <n v="0"/>
    <n v="0"/>
    <n v="0"/>
    <n v="0"/>
    <m/>
    <m/>
    <m/>
    <m/>
    <m/>
    <m/>
    <m/>
    <m/>
    <m/>
    <m/>
    <m/>
    <m/>
    <m/>
    <m/>
  </r>
  <r>
    <x v="106"/>
    <x v="1"/>
    <x v="285"/>
    <n v="2"/>
    <n v="0"/>
    <n v="0"/>
    <n v="0"/>
    <n v="0"/>
    <n v="0"/>
    <n v="0"/>
    <n v="0"/>
    <m/>
    <m/>
    <m/>
    <m/>
    <m/>
    <m/>
    <m/>
    <m/>
    <m/>
    <m/>
    <m/>
    <m/>
    <m/>
    <m/>
  </r>
  <r>
    <x v="106"/>
    <x v="4"/>
    <x v="193"/>
    <n v="8"/>
    <n v="0"/>
    <n v="0"/>
    <n v="0"/>
    <n v="0"/>
    <n v="0"/>
    <n v="0"/>
    <n v="0"/>
    <m/>
    <m/>
    <m/>
    <m/>
    <m/>
    <m/>
    <m/>
    <m/>
    <m/>
    <m/>
    <m/>
    <m/>
    <m/>
    <m/>
  </r>
  <r>
    <x v="106"/>
    <x v="4"/>
    <x v="267"/>
    <n v="9"/>
    <n v="0"/>
    <n v="0"/>
    <n v="0"/>
    <n v="1"/>
    <n v="0"/>
    <n v="0"/>
    <n v="1"/>
    <s v="V"/>
    <m/>
    <m/>
    <m/>
    <m/>
    <m/>
    <m/>
    <m/>
    <m/>
    <m/>
    <m/>
    <m/>
    <m/>
    <m/>
  </r>
  <r>
    <x v="106"/>
    <x v="4"/>
    <x v="196"/>
    <n v="3"/>
    <n v="0"/>
    <n v="0"/>
    <n v="0"/>
    <n v="0"/>
    <n v="0"/>
    <n v="0"/>
    <n v="0"/>
    <m/>
    <m/>
    <m/>
    <m/>
    <m/>
    <m/>
    <m/>
    <m/>
    <m/>
    <m/>
    <m/>
    <m/>
    <m/>
    <m/>
  </r>
  <r>
    <x v="106"/>
    <x v="1"/>
    <x v="286"/>
    <n v="1"/>
    <n v="0"/>
    <n v="0"/>
    <n v="0"/>
    <n v="0"/>
    <n v="0"/>
    <n v="0"/>
    <n v="0"/>
    <m/>
    <m/>
    <m/>
    <m/>
    <m/>
    <m/>
    <m/>
    <m/>
    <m/>
    <m/>
    <m/>
    <m/>
    <m/>
    <m/>
  </r>
  <r>
    <x v="106"/>
    <x v="3"/>
    <x v="250"/>
    <n v="1"/>
    <n v="1"/>
    <n v="0"/>
    <n v="3"/>
    <n v="0"/>
    <n v="0"/>
    <n v="0"/>
    <n v="3"/>
    <m/>
    <m/>
    <s v="V"/>
    <s v="V"/>
    <m/>
    <m/>
    <m/>
    <m/>
    <m/>
    <m/>
    <m/>
    <m/>
    <m/>
    <m/>
  </r>
  <r>
    <x v="106"/>
    <x v="0"/>
    <x v="265"/>
    <n v="7"/>
    <n v="7"/>
    <n v="0"/>
    <n v="0"/>
    <n v="0"/>
    <n v="0"/>
    <n v="0"/>
    <n v="0"/>
    <m/>
    <m/>
    <m/>
    <m/>
    <m/>
    <m/>
    <m/>
    <m/>
    <m/>
    <m/>
    <m/>
    <m/>
    <m/>
    <m/>
  </r>
  <r>
    <x v="106"/>
    <x v="1"/>
    <x v="229"/>
    <n v="1"/>
    <n v="1"/>
    <n v="0"/>
    <n v="0"/>
    <n v="0"/>
    <n v="0"/>
    <n v="0"/>
    <n v="0"/>
    <m/>
    <m/>
    <m/>
    <m/>
    <m/>
    <m/>
    <m/>
    <m/>
    <m/>
    <m/>
    <m/>
    <m/>
    <m/>
    <m/>
  </r>
  <r>
    <x v="106"/>
    <x v="0"/>
    <x v="287"/>
    <n v="2"/>
    <n v="2"/>
    <n v="0"/>
    <n v="0"/>
    <n v="0"/>
    <n v="0"/>
    <n v="0"/>
    <n v="0"/>
    <m/>
    <m/>
    <m/>
    <m/>
    <m/>
    <m/>
    <m/>
    <m/>
    <m/>
    <m/>
    <m/>
    <m/>
    <m/>
    <m/>
  </r>
  <r>
    <x v="107"/>
    <x v="1"/>
    <x v="288"/>
    <n v="1"/>
    <n v="0"/>
    <n v="0"/>
    <n v="0"/>
    <n v="0"/>
    <n v="0"/>
    <n v="0"/>
    <n v="0"/>
    <m/>
    <m/>
    <m/>
    <m/>
    <m/>
    <m/>
    <m/>
    <m/>
    <m/>
    <m/>
    <m/>
    <m/>
    <m/>
    <m/>
  </r>
  <r>
    <x v="107"/>
    <x v="3"/>
    <x v="205"/>
    <n v="11"/>
    <n v="0"/>
    <n v="0"/>
    <n v="1"/>
    <n v="0"/>
    <n v="0"/>
    <n v="0"/>
    <n v="1"/>
    <s v="V"/>
    <m/>
    <m/>
    <m/>
    <m/>
    <m/>
    <m/>
    <m/>
    <m/>
    <m/>
    <m/>
    <m/>
    <m/>
    <m/>
  </r>
  <r>
    <x v="107"/>
    <x v="3"/>
    <x v="203"/>
    <n v="1"/>
    <n v="0"/>
    <n v="0"/>
    <n v="0"/>
    <n v="0"/>
    <n v="0"/>
    <n v="0"/>
    <n v="0"/>
    <m/>
    <m/>
    <m/>
    <m/>
    <m/>
    <m/>
    <m/>
    <m/>
    <m/>
    <m/>
    <m/>
    <m/>
    <m/>
    <m/>
  </r>
  <r>
    <x v="107"/>
    <x v="4"/>
    <x v="236"/>
    <n v="1"/>
    <n v="0"/>
    <n v="0"/>
    <n v="0"/>
    <n v="0"/>
    <n v="0"/>
    <n v="0"/>
    <n v="0"/>
    <m/>
    <m/>
    <m/>
    <m/>
    <m/>
    <m/>
    <m/>
    <m/>
    <m/>
    <m/>
    <m/>
    <m/>
    <m/>
    <m/>
  </r>
  <r>
    <x v="107"/>
    <x v="4"/>
    <x v="202"/>
    <n v="3"/>
    <n v="3"/>
    <n v="0"/>
    <n v="0"/>
    <n v="0"/>
    <n v="0"/>
    <n v="0"/>
    <n v="0"/>
    <m/>
    <m/>
    <m/>
    <m/>
    <m/>
    <m/>
    <m/>
    <m/>
    <m/>
    <m/>
    <m/>
    <m/>
    <m/>
    <m/>
  </r>
  <r>
    <x v="108"/>
    <x v="1"/>
    <x v="289"/>
    <n v="13"/>
    <n v="0"/>
    <n v="0"/>
    <n v="3"/>
    <n v="0"/>
    <n v="0"/>
    <n v="0"/>
    <n v="3"/>
    <s v="V"/>
    <m/>
    <m/>
    <m/>
    <m/>
    <m/>
    <m/>
    <m/>
    <m/>
    <m/>
    <m/>
    <m/>
    <m/>
    <m/>
  </r>
  <r>
    <x v="108"/>
    <x v="4"/>
    <x v="154"/>
    <n v="3"/>
    <n v="0"/>
    <n v="0"/>
    <n v="0"/>
    <n v="0"/>
    <n v="0"/>
    <n v="0"/>
    <n v="0"/>
    <m/>
    <m/>
    <m/>
    <m/>
    <m/>
    <m/>
    <m/>
    <m/>
    <m/>
    <m/>
    <m/>
    <m/>
    <m/>
    <m/>
  </r>
  <r>
    <x v="108"/>
    <x v="3"/>
    <x v="250"/>
    <n v="1"/>
    <n v="0"/>
    <n v="0"/>
    <n v="0"/>
    <n v="0"/>
    <n v="0"/>
    <n v="0"/>
    <n v="0"/>
    <m/>
    <m/>
    <m/>
    <m/>
    <m/>
    <m/>
    <m/>
    <m/>
    <m/>
    <m/>
    <m/>
    <m/>
    <m/>
    <m/>
  </r>
  <r>
    <x v="108"/>
    <x v="4"/>
    <x v="261"/>
    <n v="1"/>
    <n v="0"/>
    <n v="0"/>
    <n v="0"/>
    <n v="1"/>
    <n v="0"/>
    <n v="0"/>
    <n v="1"/>
    <s v="V"/>
    <m/>
    <m/>
    <m/>
    <m/>
    <m/>
    <m/>
    <m/>
    <m/>
    <m/>
    <m/>
    <m/>
    <m/>
    <m/>
  </r>
  <r>
    <x v="108"/>
    <x v="1"/>
    <x v="290"/>
    <n v="13"/>
    <n v="0"/>
    <n v="0"/>
    <n v="7"/>
    <n v="0"/>
    <n v="0"/>
    <n v="0"/>
    <n v="7"/>
    <s v="V"/>
    <m/>
    <s v="V"/>
    <s v="V"/>
    <m/>
    <m/>
    <m/>
    <m/>
    <m/>
    <m/>
    <m/>
    <m/>
    <m/>
    <m/>
  </r>
  <r>
    <x v="108"/>
    <x v="3"/>
    <x v="209"/>
    <n v="1"/>
    <n v="1"/>
    <n v="0"/>
    <n v="0"/>
    <n v="0"/>
    <n v="0"/>
    <n v="0"/>
    <n v="0"/>
    <m/>
    <m/>
    <m/>
    <m/>
    <m/>
    <m/>
    <m/>
    <m/>
    <m/>
    <m/>
    <m/>
    <m/>
    <m/>
    <m/>
  </r>
  <r>
    <x v="108"/>
    <x v="0"/>
    <x v="282"/>
    <n v="2"/>
    <n v="2"/>
    <n v="0"/>
    <n v="0"/>
    <n v="0"/>
    <n v="0"/>
    <n v="0"/>
    <n v="0"/>
    <m/>
    <m/>
    <m/>
    <m/>
    <m/>
    <m/>
    <m/>
    <m/>
    <m/>
    <m/>
    <m/>
    <m/>
    <m/>
    <m/>
  </r>
  <r>
    <x v="108"/>
    <x v="1"/>
    <x v="291"/>
    <n v="1"/>
    <n v="1"/>
    <n v="0"/>
    <n v="4"/>
    <n v="0"/>
    <n v="0"/>
    <n v="0"/>
    <n v="4"/>
    <s v="V"/>
    <m/>
    <m/>
    <m/>
    <m/>
    <m/>
    <m/>
    <m/>
    <m/>
    <m/>
    <m/>
    <m/>
    <m/>
    <m/>
  </r>
  <r>
    <x v="109"/>
    <x v="0"/>
    <x v="292"/>
    <n v="12"/>
    <n v="0"/>
    <n v="0"/>
    <n v="0"/>
    <n v="0"/>
    <n v="0"/>
    <n v="0"/>
    <n v="0"/>
    <m/>
    <m/>
    <m/>
    <m/>
    <m/>
    <m/>
    <m/>
    <m/>
    <m/>
    <m/>
    <m/>
    <m/>
    <m/>
    <m/>
  </r>
  <r>
    <x v="109"/>
    <x v="3"/>
    <x v="187"/>
    <n v="1"/>
    <n v="0"/>
    <n v="0"/>
    <n v="0"/>
    <n v="0"/>
    <n v="0"/>
    <n v="0"/>
    <n v="0"/>
    <m/>
    <m/>
    <m/>
    <m/>
    <m/>
    <m/>
    <m/>
    <m/>
    <m/>
    <m/>
    <m/>
    <m/>
    <m/>
    <m/>
  </r>
  <r>
    <x v="109"/>
    <x v="4"/>
    <x v="202"/>
    <n v="3"/>
    <n v="0"/>
    <n v="0"/>
    <n v="1"/>
    <n v="0"/>
    <n v="0"/>
    <n v="0"/>
    <n v="1"/>
    <s v="V"/>
    <s v="V"/>
    <m/>
    <m/>
    <m/>
    <m/>
    <m/>
    <m/>
    <m/>
    <m/>
    <m/>
    <m/>
    <m/>
    <m/>
  </r>
  <r>
    <x v="109"/>
    <x v="0"/>
    <x v="293"/>
    <n v="1"/>
    <n v="0"/>
    <n v="0"/>
    <n v="0"/>
    <n v="0"/>
    <n v="0"/>
    <n v="0"/>
    <n v="0"/>
    <m/>
    <m/>
    <m/>
    <m/>
    <m/>
    <m/>
    <m/>
    <m/>
    <m/>
    <m/>
    <m/>
    <m/>
    <m/>
    <m/>
  </r>
  <r>
    <x v="109"/>
    <x v="0"/>
    <x v="262"/>
    <n v="1"/>
    <n v="0"/>
    <n v="0"/>
    <n v="0"/>
    <n v="0"/>
    <n v="0"/>
    <n v="0"/>
    <n v="0"/>
    <m/>
    <m/>
    <m/>
    <m/>
    <m/>
    <m/>
    <m/>
    <m/>
    <m/>
    <m/>
    <m/>
    <m/>
    <m/>
    <m/>
  </r>
  <r>
    <x v="109"/>
    <x v="0"/>
    <x v="294"/>
    <n v="8"/>
    <n v="0"/>
    <n v="0"/>
    <n v="0"/>
    <n v="0"/>
    <n v="0"/>
    <n v="0"/>
    <n v="0"/>
    <m/>
    <m/>
    <m/>
    <m/>
    <m/>
    <m/>
    <m/>
    <m/>
    <m/>
    <m/>
    <m/>
    <m/>
    <m/>
    <m/>
  </r>
  <r>
    <x v="109"/>
    <x v="1"/>
    <x v="256"/>
    <n v="1"/>
    <n v="0"/>
    <n v="0"/>
    <n v="0"/>
    <n v="0"/>
    <n v="0"/>
    <n v="0"/>
    <n v="0"/>
    <m/>
    <m/>
    <m/>
    <m/>
    <m/>
    <m/>
    <m/>
    <m/>
    <m/>
    <m/>
    <m/>
    <m/>
    <m/>
    <m/>
  </r>
  <r>
    <x v="109"/>
    <x v="1"/>
    <x v="295"/>
    <n v="13"/>
    <n v="0"/>
    <n v="0"/>
    <n v="2"/>
    <n v="0"/>
    <n v="0"/>
    <n v="0"/>
    <n v="2"/>
    <s v="V"/>
    <m/>
    <m/>
    <m/>
    <m/>
    <m/>
    <m/>
    <m/>
    <m/>
    <m/>
    <m/>
    <m/>
    <m/>
    <m/>
  </r>
  <r>
    <x v="110"/>
    <x v="0"/>
    <x v="270"/>
    <n v="1"/>
    <n v="0"/>
    <n v="0"/>
    <n v="0"/>
    <n v="0"/>
    <n v="0"/>
    <n v="0"/>
    <n v="0"/>
    <m/>
    <m/>
    <m/>
    <m/>
    <m/>
    <m/>
    <m/>
    <m/>
    <m/>
    <m/>
    <m/>
    <m/>
    <m/>
    <m/>
  </r>
  <r>
    <x v="110"/>
    <x v="3"/>
    <x v="274"/>
    <n v="2"/>
    <n v="0"/>
    <n v="0"/>
    <n v="1"/>
    <n v="0"/>
    <n v="0"/>
    <n v="0"/>
    <n v="1"/>
    <m/>
    <m/>
    <s v="V"/>
    <s v="V"/>
    <m/>
    <m/>
    <m/>
    <m/>
    <m/>
    <m/>
    <m/>
    <m/>
    <m/>
    <m/>
  </r>
  <r>
    <x v="110"/>
    <x v="3"/>
    <x v="188"/>
    <n v="1"/>
    <n v="0"/>
    <n v="0"/>
    <n v="0"/>
    <n v="0"/>
    <n v="0"/>
    <n v="0"/>
    <n v="0"/>
    <m/>
    <m/>
    <m/>
    <m/>
    <m/>
    <m/>
    <m/>
    <m/>
    <m/>
    <m/>
    <m/>
    <m/>
    <m/>
    <m/>
  </r>
  <r>
    <x v="110"/>
    <x v="4"/>
    <x v="243"/>
    <n v="1"/>
    <n v="0"/>
    <n v="0"/>
    <n v="0"/>
    <n v="0"/>
    <n v="0"/>
    <n v="0"/>
    <n v="0"/>
    <m/>
    <m/>
    <m/>
    <m/>
    <m/>
    <m/>
    <m/>
    <m/>
    <m/>
    <m/>
    <m/>
    <m/>
    <m/>
    <m/>
  </r>
  <r>
    <x v="110"/>
    <x v="4"/>
    <x v="135"/>
    <n v="2"/>
    <n v="0"/>
    <n v="0"/>
    <n v="0"/>
    <n v="0"/>
    <n v="0"/>
    <n v="0"/>
    <n v="0"/>
    <m/>
    <m/>
    <m/>
    <m/>
    <m/>
    <m/>
    <m/>
    <m/>
    <m/>
    <m/>
    <m/>
    <m/>
    <m/>
    <m/>
  </r>
  <r>
    <x v="110"/>
    <x v="3"/>
    <x v="296"/>
    <n v="1"/>
    <n v="0"/>
    <n v="0"/>
    <n v="1"/>
    <n v="0"/>
    <n v="0"/>
    <n v="0"/>
    <n v="1"/>
    <s v="V"/>
    <m/>
    <m/>
    <m/>
    <m/>
    <m/>
    <m/>
    <m/>
    <m/>
    <m/>
    <m/>
    <m/>
    <m/>
    <m/>
  </r>
  <r>
    <x v="110"/>
    <x v="3"/>
    <x v="255"/>
    <n v="1"/>
    <n v="0"/>
    <n v="0"/>
    <n v="0"/>
    <n v="0"/>
    <n v="0"/>
    <n v="0"/>
    <n v="0"/>
    <m/>
    <m/>
    <m/>
    <m/>
    <m/>
    <m/>
    <m/>
    <m/>
    <m/>
    <m/>
    <m/>
    <m/>
    <m/>
    <m/>
  </r>
  <r>
    <x v="110"/>
    <x v="4"/>
    <x v="237"/>
    <n v="3"/>
    <n v="0"/>
    <n v="0"/>
    <n v="0"/>
    <n v="0"/>
    <n v="0"/>
    <n v="0"/>
    <n v="0"/>
    <m/>
    <m/>
    <m/>
    <m/>
    <m/>
    <m/>
    <m/>
    <m/>
    <m/>
    <m/>
    <m/>
    <m/>
    <m/>
    <m/>
  </r>
  <r>
    <x v="110"/>
    <x v="4"/>
    <x v="235"/>
    <n v="4"/>
    <n v="0"/>
    <n v="0"/>
    <n v="0"/>
    <n v="0"/>
    <n v="0"/>
    <n v="0"/>
    <n v="0"/>
    <m/>
    <m/>
    <m/>
    <m/>
    <m/>
    <m/>
    <m/>
    <m/>
    <m/>
    <m/>
    <m/>
    <m/>
    <m/>
    <m/>
  </r>
  <r>
    <x v="110"/>
    <x v="3"/>
    <x v="251"/>
    <n v="4"/>
    <n v="0"/>
    <n v="0"/>
    <n v="2"/>
    <n v="0"/>
    <n v="0"/>
    <n v="0"/>
    <n v="2"/>
    <s v="V"/>
    <m/>
    <m/>
    <m/>
    <m/>
    <m/>
    <m/>
    <m/>
    <m/>
    <m/>
    <m/>
    <m/>
    <m/>
    <m/>
  </r>
  <r>
    <x v="110"/>
    <x v="1"/>
    <x v="297"/>
    <n v="13"/>
    <n v="0"/>
    <n v="0"/>
    <n v="2"/>
    <n v="0"/>
    <n v="0"/>
    <n v="0"/>
    <n v="2"/>
    <s v="V"/>
    <m/>
    <m/>
    <m/>
    <m/>
    <m/>
    <m/>
    <m/>
    <m/>
    <m/>
    <m/>
    <m/>
    <m/>
    <m/>
  </r>
  <r>
    <x v="110"/>
    <x v="1"/>
    <x v="182"/>
    <n v="1"/>
    <n v="1"/>
    <n v="0"/>
    <n v="4"/>
    <n v="0"/>
    <n v="0"/>
    <n v="0"/>
    <n v="4"/>
    <s v="V"/>
    <m/>
    <s v="V"/>
    <s v="V"/>
    <m/>
    <m/>
    <m/>
    <m/>
    <m/>
    <m/>
    <m/>
    <m/>
    <m/>
    <m/>
  </r>
  <r>
    <x v="110"/>
    <x v="3"/>
    <x v="131"/>
    <n v="7"/>
    <n v="1"/>
    <n v="0"/>
    <n v="2"/>
    <n v="0"/>
    <n v="0"/>
    <n v="0"/>
    <n v="2"/>
    <s v="V"/>
    <m/>
    <s v="V"/>
    <s v="V"/>
    <m/>
    <m/>
    <m/>
    <m/>
    <m/>
    <m/>
    <m/>
    <m/>
    <m/>
    <m/>
  </r>
  <r>
    <x v="111"/>
    <x v="0"/>
    <x v="228"/>
    <n v="5"/>
    <n v="2"/>
    <n v="0"/>
    <n v="7"/>
    <n v="0"/>
    <n v="0"/>
    <n v="0"/>
    <n v="7"/>
    <s v="V"/>
    <m/>
    <s v="V"/>
    <s v="V"/>
    <m/>
    <m/>
    <m/>
    <m/>
    <m/>
    <m/>
    <m/>
    <m/>
    <m/>
    <m/>
  </r>
  <r>
    <x v="111"/>
    <x v="3"/>
    <x v="283"/>
    <n v="3"/>
    <n v="0"/>
    <n v="0"/>
    <n v="0"/>
    <n v="0"/>
    <n v="0"/>
    <n v="0"/>
    <n v="0"/>
    <m/>
    <m/>
    <m/>
    <m/>
    <m/>
    <m/>
    <m/>
    <m/>
    <m/>
    <m/>
    <m/>
    <m/>
    <m/>
    <m/>
  </r>
  <r>
    <x v="111"/>
    <x v="3"/>
    <x v="264"/>
    <n v="1"/>
    <n v="0"/>
    <n v="0"/>
    <n v="0"/>
    <n v="0"/>
    <n v="0"/>
    <n v="0"/>
    <n v="0"/>
    <m/>
    <m/>
    <m/>
    <m/>
    <m/>
    <m/>
    <m/>
    <m/>
    <m/>
    <m/>
    <m/>
    <m/>
    <m/>
    <m/>
  </r>
  <r>
    <x v="111"/>
    <x v="3"/>
    <x v="209"/>
    <n v="1"/>
    <n v="0"/>
    <n v="0"/>
    <n v="0"/>
    <n v="0"/>
    <n v="0"/>
    <n v="0"/>
    <n v="0"/>
    <m/>
    <m/>
    <m/>
    <m/>
    <m/>
    <m/>
    <m/>
    <m/>
    <m/>
    <m/>
    <m/>
    <m/>
    <m/>
    <m/>
  </r>
  <r>
    <x v="111"/>
    <x v="1"/>
    <x v="199"/>
    <n v="3"/>
    <n v="0"/>
    <n v="0"/>
    <n v="0"/>
    <n v="0"/>
    <n v="0"/>
    <n v="0"/>
    <n v="0"/>
    <m/>
    <m/>
    <m/>
    <m/>
    <m/>
    <m/>
    <m/>
    <m/>
    <m/>
    <m/>
    <m/>
    <m/>
    <m/>
    <m/>
  </r>
  <r>
    <x v="111"/>
    <x v="3"/>
    <x v="298"/>
    <n v="13"/>
    <n v="0"/>
    <n v="0"/>
    <n v="1"/>
    <n v="0"/>
    <n v="0"/>
    <n v="0"/>
    <n v="1"/>
    <s v="V"/>
    <m/>
    <m/>
    <m/>
    <m/>
    <m/>
    <m/>
    <m/>
    <m/>
    <m/>
    <m/>
    <m/>
    <m/>
    <m/>
  </r>
  <r>
    <x v="111"/>
    <x v="4"/>
    <x v="299"/>
    <n v="2"/>
    <n v="0"/>
    <n v="0"/>
    <n v="0"/>
    <n v="0"/>
    <n v="0"/>
    <n v="0"/>
    <n v="0"/>
    <m/>
    <m/>
    <m/>
    <m/>
    <m/>
    <m/>
    <m/>
    <m/>
    <m/>
    <m/>
    <m/>
    <m/>
    <m/>
    <m/>
  </r>
  <r>
    <x v="111"/>
    <x v="3"/>
    <x v="300"/>
    <n v="13"/>
    <n v="1"/>
    <n v="0"/>
    <n v="2"/>
    <n v="0"/>
    <n v="0"/>
    <n v="0"/>
    <n v="2"/>
    <m/>
    <m/>
    <s v="V"/>
    <s v="V"/>
    <m/>
    <m/>
    <m/>
    <m/>
    <m/>
    <m/>
    <m/>
    <m/>
    <m/>
    <m/>
  </r>
  <r>
    <x v="111"/>
    <x v="1"/>
    <x v="279"/>
    <n v="2"/>
    <n v="1"/>
    <n v="0"/>
    <n v="4"/>
    <n v="0"/>
    <n v="0"/>
    <n v="0"/>
    <n v="4"/>
    <s v="V"/>
    <m/>
    <m/>
    <m/>
    <m/>
    <m/>
    <m/>
    <m/>
    <m/>
    <m/>
    <m/>
    <m/>
    <m/>
    <m/>
  </r>
  <r>
    <x v="111"/>
    <x v="4"/>
    <x v="130"/>
    <n v="4"/>
    <n v="4"/>
    <n v="0"/>
    <n v="0"/>
    <n v="0"/>
    <n v="0"/>
    <n v="0"/>
    <n v="0"/>
    <m/>
    <m/>
    <m/>
    <m/>
    <m/>
    <m/>
    <m/>
    <m/>
    <m/>
    <m/>
    <m/>
    <m/>
    <m/>
    <m/>
  </r>
  <r>
    <x v="111"/>
    <x v="1"/>
    <x v="301"/>
    <n v="13"/>
    <n v="13"/>
    <n v="0"/>
    <n v="62"/>
    <n v="0"/>
    <n v="0"/>
    <n v="0"/>
    <n v="62"/>
    <s v="V"/>
    <s v="V"/>
    <s v="V"/>
    <s v="V"/>
    <m/>
    <m/>
    <m/>
    <m/>
    <m/>
    <m/>
    <m/>
    <m/>
    <m/>
    <m/>
  </r>
  <r>
    <x v="111"/>
    <x v="1"/>
    <x v="302"/>
    <n v="2"/>
    <n v="2"/>
    <n v="0"/>
    <n v="18"/>
    <n v="0"/>
    <n v="0"/>
    <n v="0"/>
    <n v="18"/>
    <s v="V"/>
    <m/>
    <s v="V"/>
    <s v="V"/>
    <m/>
    <m/>
    <m/>
    <m/>
    <m/>
    <m/>
    <m/>
    <m/>
    <m/>
    <m/>
  </r>
  <r>
    <x v="112"/>
    <x v="3"/>
    <x v="303"/>
    <n v="10"/>
    <n v="0"/>
    <n v="0"/>
    <n v="0"/>
    <n v="0"/>
    <n v="0"/>
    <n v="0"/>
    <n v="0"/>
    <m/>
    <m/>
    <m/>
    <m/>
    <m/>
    <m/>
    <m/>
    <m/>
    <m/>
    <m/>
    <m/>
    <m/>
    <m/>
    <m/>
  </r>
  <r>
    <x v="112"/>
    <x v="3"/>
    <x v="304"/>
    <n v="13"/>
    <n v="1"/>
    <n v="0"/>
    <n v="2"/>
    <n v="0"/>
    <n v="0"/>
    <n v="0"/>
    <n v="2"/>
    <m/>
    <s v="V"/>
    <s v="V"/>
    <s v="V"/>
    <m/>
    <m/>
    <m/>
    <m/>
    <m/>
    <m/>
    <m/>
    <m/>
    <m/>
    <m/>
  </r>
  <r>
    <x v="112"/>
    <x v="1"/>
    <x v="229"/>
    <n v="1"/>
    <n v="0"/>
    <n v="0"/>
    <n v="0"/>
    <n v="0"/>
    <n v="0"/>
    <n v="0"/>
    <n v="0"/>
    <m/>
    <m/>
    <m/>
    <m/>
    <m/>
    <m/>
    <m/>
    <m/>
    <m/>
    <m/>
    <m/>
    <m/>
    <m/>
    <m/>
  </r>
  <r>
    <x v="112"/>
    <x v="1"/>
    <x v="273"/>
    <n v="1"/>
    <n v="0"/>
    <n v="0"/>
    <n v="0"/>
    <n v="0"/>
    <n v="0"/>
    <n v="0"/>
    <n v="0"/>
    <m/>
    <m/>
    <m/>
    <m/>
    <m/>
    <m/>
    <m/>
    <m/>
    <m/>
    <m/>
    <m/>
    <m/>
    <m/>
    <m/>
  </r>
  <r>
    <x v="112"/>
    <x v="1"/>
    <x v="210"/>
    <n v="1"/>
    <n v="0"/>
    <n v="0"/>
    <n v="0"/>
    <n v="0"/>
    <n v="0"/>
    <n v="0"/>
    <n v="0"/>
    <m/>
    <m/>
    <m/>
    <m/>
    <m/>
    <m/>
    <m/>
    <m/>
    <m/>
    <m/>
    <m/>
    <m/>
    <m/>
    <m/>
  </r>
  <r>
    <x v="112"/>
    <x v="1"/>
    <x v="305"/>
    <n v="13"/>
    <n v="0"/>
    <n v="0"/>
    <n v="1"/>
    <n v="0"/>
    <n v="1"/>
    <n v="0"/>
    <n v="2"/>
    <m/>
    <s v="V"/>
    <s v="V"/>
    <s v="V"/>
    <m/>
    <m/>
    <m/>
    <m/>
    <m/>
    <m/>
    <m/>
    <m/>
    <m/>
    <m/>
  </r>
  <r>
    <x v="112"/>
    <x v="0"/>
    <x v="287"/>
    <n v="2"/>
    <n v="0"/>
    <n v="0"/>
    <n v="0"/>
    <n v="0"/>
    <n v="0"/>
    <n v="0"/>
    <n v="0"/>
    <m/>
    <m/>
    <m/>
    <m/>
    <m/>
    <m/>
    <m/>
    <m/>
    <m/>
    <m/>
    <m/>
    <m/>
    <m/>
    <m/>
  </r>
  <r>
    <x v="112"/>
    <x v="3"/>
    <x v="280"/>
    <n v="9"/>
    <n v="0"/>
    <n v="0"/>
    <n v="0"/>
    <n v="0"/>
    <n v="0"/>
    <n v="0"/>
    <n v="0"/>
    <m/>
    <m/>
    <m/>
    <m/>
    <m/>
    <m/>
    <m/>
    <m/>
    <m/>
    <m/>
    <m/>
    <m/>
    <m/>
    <m/>
  </r>
  <r>
    <x v="112"/>
    <x v="0"/>
    <x v="306"/>
    <n v="7"/>
    <n v="0"/>
    <n v="0"/>
    <n v="0"/>
    <n v="0"/>
    <n v="0"/>
    <n v="0"/>
    <n v="0"/>
    <m/>
    <m/>
    <m/>
    <m/>
    <m/>
    <m/>
    <m/>
    <m/>
    <m/>
    <m/>
    <m/>
    <m/>
    <m/>
    <m/>
  </r>
  <r>
    <x v="112"/>
    <x v="3"/>
    <x v="307"/>
    <n v="5"/>
    <n v="0"/>
    <n v="0"/>
    <n v="0"/>
    <n v="0"/>
    <n v="0"/>
    <n v="0"/>
    <n v="0"/>
    <m/>
    <m/>
    <m/>
    <m/>
    <m/>
    <m/>
    <m/>
    <m/>
    <m/>
    <m/>
    <m/>
    <m/>
    <m/>
    <m/>
  </r>
  <r>
    <x v="112"/>
    <x v="4"/>
    <x v="130"/>
    <n v="4"/>
    <n v="0"/>
    <n v="0"/>
    <n v="0"/>
    <n v="0"/>
    <n v="0"/>
    <n v="0"/>
    <n v="0"/>
    <m/>
    <m/>
    <m/>
    <m/>
    <m/>
    <m/>
    <m/>
    <m/>
    <m/>
    <m/>
    <m/>
    <m/>
    <m/>
    <m/>
  </r>
  <r>
    <x v="112"/>
    <x v="1"/>
    <x v="308"/>
    <n v="7"/>
    <n v="0"/>
    <n v="0"/>
    <n v="0"/>
    <n v="0"/>
    <n v="0"/>
    <n v="0"/>
    <n v="0"/>
    <m/>
    <m/>
    <m/>
    <m/>
    <m/>
    <m/>
    <m/>
    <m/>
    <m/>
    <m/>
    <m/>
    <m/>
    <m/>
    <m/>
  </r>
  <r>
    <x v="112"/>
    <x v="4"/>
    <x v="309"/>
    <n v="5"/>
    <n v="0"/>
    <n v="0"/>
    <n v="0"/>
    <n v="1"/>
    <n v="0"/>
    <n v="0"/>
    <n v="1"/>
    <s v="V"/>
    <m/>
    <m/>
    <m/>
    <m/>
    <m/>
    <m/>
    <m/>
    <m/>
    <m/>
    <m/>
    <m/>
    <m/>
    <m/>
  </r>
  <r>
    <x v="112"/>
    <x v="1"/>
    <x v="310"/>
    <n v="11"/>
    <n v="0"/>
    <n v="0"/>
    <n v="4"/>
    <n v="0"/>
    <n v="0"/>
    <n v="0"/>
    <n v="4"/>
    <m/>
    <m/>
    <s v="V"/>
    <s v="V"/>
    <m/>
    <m/>
    <m/>
    <m/>
    <m/>
    <m/>
    <m/>
    <m/>
    <m/>
    <m/>
  </r>
  <r>
    <x v="112"/>
    <x v="1"/>
    <x v="311"/>
    <n v="13"/>
    <n v="0"/>
    <n v="0"/>
    <n v="0"/>
    <n v="0"/>
    <n v="0"/>
    <n v="0"/>
    <n v="0"/>
    <m/>
    <m/>
    <m/>
    <m/>
    <m/>
    <m/>
    <m/>
    <m/>
    <m/>
    <m/>
    <m/>
    <m/>
    <m/>
    <m/>
  </r>
  <r>
    <x v="112"/>
    <x v="0"/>
    <x v="312"/>
    <n v="13"/>
    <n v="0"/>
    <n v="0"/>
    <n v="0"/>
    <n v="0"/>
    <n v="0"/>
    <n v="0"/>
    <n v="0"/>
    <m/>
    <m/>
    <m/>
    <m/>
    <m/>
    <m/>
    <m/>
    <m/>
    <m/>
    <m/>
    <m/>
    <m/>
    <m/>
    <m/>
  </r>
  <r>
    <x v="112"/>
    <x v="3"/>
    <x v="313"/>
    <n v="11"/>
    <n v="0"/>
    <n v="0"/>
    <n v="0"/>
    <n v="0"/>
    <n v="0"/>
    <n v="0"/>
    <n v="0"/>
    <m/>
    <m/>
    <m/>
    <m/>
    <m/>
    <m/>
    <m/>
    <m/>
    <m/>
    <m/>
    <m/>
    <m/>
    <m/>
    <m/>
  </r>
  <r>
    <x v="112"/>
    <x v="1"/>
    <x v="272"/>
    <n v="3"/>
    <n v="3"/>
    <n v="0"/>
    <n v="22"/>
    <n v="0"/>
    <n v="0"/>
    <n v="0"/>
    <n v="22"/>
    <s v="V"/>
    <m/>
    <s v="V"/>
    <s v="V"/>
    <m/>
    <m/>
    <m/>
    <m/>
    <m/>
    <m/>
    <m/>
    <m/>
    <m/>
    <m/>
  </r>
  <r>
    <x v="112"/>
    <x v="3"/>
    <x v="314"/>
    <n v="1"/>
    <n v="1"/>
    <n v="0"/>
    <n v="0"/>
    <n v="0"/>
    <n v="0"/>
    <n v="0"/>
    <n v="0"/>
    <m/>
    <m/>
    <m/>
    <m/>
    <m/>
    <m/>
    <m/>
    <m/>
    <m/>
    <m/>
    <m/>
    <m/>
    <m/>
    <m/>
  </r>
  <r>
    <x v="113"/>
    <x v="1"/>
    <x v="315"/>
    <n v="13"/>
    <n v="0"/>
    <n v="0"/>
    <n v="3"/>
    <n v="0"/>
    <n v="0"/>
    <n v="0"/>
    <n v="3"/>
    <s v="V"/>
    <m/>
    <m/>
    <m/>
    <m/>
    <m/>
    <m/>
    <m/>
    <m/>
    <m/>
    <m/>
    <m/>
    <m/>
    <m/>
  </r>
  <r>
    <x v="113"/>
    <x v="1"/>
    <x v="291"/>
    <n v="1"/>
    <n v="0"/>
    <n v="0"/>
    <n v="1"/>
    <n v="0"/>
    <n v="0"/>
    <n v="0"/>
    <n v="1"/>
    <s v="V"/>
    <m/>
    <m/>
    <m/>
    <m/>
    <m/>
    <m/>
    <m/>
    <m/>
    <m/>
    <m/>
    <m/>
    <m/>
    <m/>
  </r>
  <r>
    <x v="113"/>
    <x v="3"/>
    <x v="316"/>
    <n v="3"/>
    <n v="0"/>
    <n v="0"/>
    <n v="0"/>
    <n v="0"/>
    <n v="0"/>
    <n v="0"/>
    <n v="0"/>
    <m/>
    <m/>
    <m/>
    <m/>
    <m/>
    <m/>
    <m/>
    <m/>
    <m/>
    <m/>
    <m/>
    <m/>
    <m/>
    <m/>
  </r>
  <r>
    <x v="113"/>
    <x v="1"/>
    <x v="317"/>
    <n v="13"/>
    <n v="0"/>
    <n v="0"/>
    <n v="2"/>
    <n v="0"/>
    <n v="0"/>
    <n v="0"/>
    <n v="2"/>
    <m/>
    <m/>
    <s v="V"/>
    <s v="V"/>
    <m/>
    <m/>
    <m/>
    <m/>
    <m/>
    <m/>
    <m/>
    <m/>
    <m/>
    <m/>
  </r>
  <r>
    <x v="113"/>
    <x v="4"/>
    <x v="198"/>
    <n v="1"/>
    <n v="0"/>
    <n v="0"/>
    <n v="0"/>
    <n v="0"/>
    <n v="0"/>
    <n v="0"/>
    <n v="0"/>
    <m/>
    <m/>
    <m/>
    <m/>
    <m/>
    <m/>
    <m/>
    <m/>
    <m/>
    <m/>
    <m/>
    <m/>
    <m/>
    <m/>
  </r>
  <r>
    <x v="113"/>
    <x v="1"/>
    <x v="318"/>
    <n v="13"/>
    <n v="0"/>
    <n v="0"/>
    <n v="2"/>
    <n v="0"/>
    <n v="0"/>
    <n v="0"/>
    <n v="2"/>
    <s v="V"/>
    <m/>
    <m/>
    <m/>
    <m/>
    <m/>
    <m/>
    <m/>
    <m/>
    <m/>
    <m/>
    <m/>
    <m/>
    <m/>
  </r>
  <r>
    <x v="113"/>
    <x v="4"/>
    <x v="197"/>
    <n v="1"/>
    <n v="0"/>
    <n v="0"/>
    <n v="0"/>
    <n v="0"/>
    <n v="0"/>
    <n v="0"/>
    <n v="0"/>
    <m/>
    <m/>
    <m/>
    <m/>
    <m/>
    <m/>
    <m/>
    <m/>
    <m/>
    <m/>
    <m/>
    <m/>
    <m/>
    <m/>
  </r>
  <r>
    <x v="113"/>
    <x v="4"/>
    <x v="258"/>
    <n v="1"/>
    <n v="0"/>
    <n v="0"/>
    <n v="0"/>
    <n v="1"/>
    <n v="0"/>
    <n v="0"/>
    <n v="1"/>
    <s v="V"/>
    <m/>
    <m/>
    <m/>
    <m/>
    <m/>
    <m/>
    <m/>
    <m/>
    <m/>
    <m/>
    <m/>
    <m/>
    <m/>
  </r>
  <r>
    <x v="113"/>
    <x v="4"/>
    <x v="201"/>
    <n v="1"/>
    <n v="0"/>
    <n v="0"/>
    <n v="0"/>
    <n v="0"/>
    <n v="0"/>
    <n v="0"/>
    <n v="0"/>
    <m/>
    <m/>
    <m/>
    <m/>
    <m/>
    <m/>
    <m/>
    <m/>
    <m/>
    <m/>
    <m/>
    <m/>
    <m/>
    <m/>
  </r>
  <r>
    <x v="113"/>
    <x v="3"/>
    <x v="263"/>
    <n v="2"/>
    <n v="0"/>
    <n v="0"/>
    <n v="0"/>
    <n v="0"/>
    <n v="0"/>
    <n v="0"/>
    <n v="0"/>
    <m/>
    <m/>
    <m/>
    <m/>
    <m/>
    <m/>
    <m/>
    <m/>
    <m/>
    <m/>
    <m/>
    <m/>
    <m/>
    <m/>
  </r>
  <r>
    <x v="113"/>
    <x v="4"/>
    <x v="186"/>
    <n v="1"/>
    <n v="0"/>
    <n v="0"/>
    <n v="0"/>
    <n v="0"/>
    <n v="0"/>
    <n v="0"/>
    <n v="0"/>
    <m/>
    <m/>
    <m/>
    <m/>
    <m/>
    <m/>
    <m/>
    <m/>
    <m/>
    <m/>
    <m/>
    <m/>
    <m/>
    <m/>
  </r>
  <r>
    <x v="113"/>
    <x v="4"/>
    <x v="220"/>
    <n v="5"/>
    <n v="0"/>
    <n v="0"/>
    <n v="0"/>
    <n v="0"/>
    <n v="0"/>
    <n v="0"/>
    <n v="0"/>
    <m/>
    <m/>
    <m/>
    <m/>
    <m/>
    <m/>
    <m/>
    <m/>
    <m/>
    <m/>
    <m/>
    <m/>
    <m/>
    <m/>
  </r>
  <r>
    <x v="113"/>
    <x v="3"/>
    <x v="319"/>
    <n v="6"/>
    <n v="0"/>
    <n v="0"/>
    <n v="0"/>
    <n v="0"/>
    <n v="0"/>
    <n v="0"/>
    <n v="0"/>
    <m/>
    <m/>
    <m/>
    <m/>
    <m/>
    <m/>
    <m/>
    <m/>
    <m/>
    <m/>
    <m/>
    <m/>
    <m/>
    <m/>
  </r>
  <r>
    <x v="113"/>
    <x v="1"/>
    <x v="320"/>
    <n v="13"/>
    <n v="0"/>
    <n v="0"/>
    <n v="0"/>
    <n v="0"/>
    <n v="0"/>
    <n v="0"/>
    <n v="0"/>
    <m/>
    <m/>
    <m/>
    <m/>
    <m/>
    <m/>
    <m/>
    <m/>
    <m/>
    <m/>
    <m/>
    <m/>
    <m/>
    <m/>
  </r>
  <r>
    <x v="113"/>
    <x v="0"/>
    <x v="321"/>
    <n v="6"/>
    <n v="6"/>
    <n v="0"/>
    <n v="16"/>
    <n v="0"/>
    <n v="0"/>
    <n v="0"/>
    <n v="16"/>
    <s v="V"/>
    <m/>
    <s v="V"/>
    <s v="V"/>
    <m/>
    <m/>
    <m/>
    <m/>
    <m/>
    <m/>
    <m/>
    <m/>
    <m/>
    <m/>
  </r>
  <r>
    <x v="113"/>
    <x v="3"/>
    <x v="322"/>
    <n v="1"/>
    <n v="1"/>
    <n v="0"/>
    <n v="2"/>
    <n v="0"/>
    <n v="0"/>
    <n v="0"/>
    <n v="2"/>
    <s v="V"/>
    <m/>
    <m/>
    <m/>
    <m/>
    <m/>
    <m/>
    <m/>
    <m/>
    <m/>
    <m/>
    <m/>
    <m/>
    <m/>
  </r>
  <r>
    <x v="113"/>
    <x v="0"/>
    <x v="265"/>
    <n v="7"/>
    <n v="7"/>
    <n v="0"/>
    <n v="28"/>
    <n v="0"/>
    <n v="0"/>
    <n v="0"/>
    <n v="28"/>
    <s v="V"/>
    <m/>
    <s v="V"/>
    <s v="V"/>
    <m/>
    <m/>
    <m/>
    <m/>
    <m/>
    <m/>
    <m/>
    <m/>
    <m/>
    <m/>
  </r>
  <r>
    <x v="113"/>
    <x v="4"/>
    <x v="204"/>
    <n v="1"/>
    <n v="1"/>
    <n v="0"/>
    <n v="0"/>
    <n v="0"/>
    <n v="0"/>
    <n v="0"/>
    <n v="0"/>
    <m/>
    <m/>
    <m/>
    <m/>
    <m/>
    <m/>
    <m/>
    <m/>
    <m/>
    <m/>
    <m/>
    <m/>
    <m/>
    <m/>
  </r>
  <r>
    <x v="113"/>
    <x v="1"/>
    <x v="323"/>
    <n v="13"/>
    <n v="13"/>
    <n v="0"/>
    <n v="0"/>
    <n v="0"/>
    <n v="0"/>
    <n v="0"/>
    <n v="0"/>
    <m/>
    <m/>
    <m/>
    <m/>
    <m/>
    <m/>
    <m/>
    <m/>
    <m/>
    <m/>
    <m/>
    <m/>
    <m/>
    <m/>
  </r>
  <r>
    <x v="114"/>
    <x v="0"/>
    <x v="324"/>
    <n v="4"/>
    <n v="4"/>
    <n v="0"/>
    <n v="0"/>
    <n v="0"/>
    <n v="0"/>
    <n v="0"/>
    <n v="0"/>
    <m/>
    <m/>
    <m/>
    <m/>
    <m/>
    <m/>
    <m/>
    <m/>
    <m/>
    <m/>
    <m/>
    <m/>
    <m/>
    <m/>
  </r>
  <r>
    <x v="114"/>
    <x v="0"/>
    <x v="325"/>
    <n v="2"/>
    <n v="0"/>
    <n v="0"/>
    <n v="1"/>
    <n v="0"/>
    <n v="0"/>
    <n v="0"/>
    <n v="1"/>
    <m/>
    <m/>
    <s v="V"/>
    <s v="V"/>
    <m/>
    <m/>
    <m/>
    <m/>
    <m/>
    <m/>
    <m/>
    <m/>
    <m/>
    <m/>
  </r>
  <r>
    <x v="114"/>
    <x v="3"/>
    <x v="294"/>
    <n v="3"/>
    <n v="0"/>
    <n v="0"/>
    <n v="0"/>
    <n v="0"/>
    <n v="0"/>
    <n v="0"/>
    <n v="0"/>
    <m/>
    <m/>
    <m/>
    <m/>
    <m/>
    <m/>
    <m/>
    <m/>
    <m/>
    <m/>
    <m/>
    <m/>
    <m/>
    <m/>
  </r>
  <r>
    <x v="114"/>
    <x v="3"/>
    <x v="292"/>
    <n v="12"/>
    <n v="0"/>
    <n v="0"/>
    <n v="0"/>
    <n v="0"/>
    <n v="0"/>
    <n v="0"/>
    <n v="0"/>
    <m/>
    <m/>
    <m/>
    <m/>
    <m/>
    <m/>
    <m/>
    <m/>
    <m/>
    <m/>
    <m/>
    <m/>
    <m/>
    <m/>
  </r>
  <r>
    <x v="114"/>
    <x v="4"/>
    <x v="250"/>
    <n v="1"/>
    <n v="0"/>
    <n v="0"/>
    <n v="0"/>
    <n v="0"/>
    <n v="0"/>
    <n v="0"/>
    <n v="0"/>
    <m/>
    <m/>
    <m/>
    <m/>
    <m/>
    <m/>
    <m/>
    <m/>
    <m/>
    <m/>
    <m/>
    <m/>
    <m/>
    <m/>
  </r>
  <r>
    <x v="114"/>
    <x v="3"/>
    <x v="326"/>
    <n v="1"/>
    <n v="0"/>
    <n v="0"/>
    <n v="1"/>
    <n v="0"/>
    <n v="0"/>
    <n v="0"/>
    <n v="1"/>
    <m/>
    <m/>
    <s v="V"/>
    <s v="V"/>
    <m/>
    <m/>
    <m/>
    <m/>
    <m/>
    <m/>
    <m/>
    <m/>
    <m/>
    <m/>
  </r>
  <r>
    <x v="114"/>
    <x v="3"/>
    <x v="322"/>
    <n v="1"/>
    <n v="0"/>
    <n v="0"/>
    <n v="0"/>
    <n v="0"/>
    <n v="0"/>
    <n v="0"/>
    <n v="0"/>
    <m/>
    <m/>
    <m/>
    <m/>
    <m/>
    <m/>
    <m/>
    <m/>
    <m/>
    <m/>
    <m/>
    <m/>
    <m/>
    <m/>
  </r>
  <r>
    <x v="114"/>
    <x v="3"/>
    <x v="327"/>
    <n v="1"/>
    <n v="0"/>
    <n v="0"/>
    <n v="0"/>
    <n v="0"/>
    <n v="0"/>
    <n v="0"/>
    <n v="0"/>
    <m/>
    <m/>
    <m/>
    <m/>
    <m/>
    <m/>
    <m/>
    <m/>
    <m/>
    <m/>
    <m/>
    <m/>
    <m/>
    <m/>
  </r>
  <r>
    <x v="114"/>
    <x v="3"/>
    <x v="328"/>
    <n v="1"/>
    <n v="0"/>
    <n v="0"/>
    <n v="0"/>
    <n v="0"/>
    <n v="0"/>
    <n v="0"/>
    <n v="0"/>
    <m/>
    <m/>
    <m/>
    <m/>
    <m/>
    <m/>
    <m/>
    <m/>
    <m/>
    <m/>
    <m/>
    <m/>
    <m/>
    <m/>
  </r>
  <r>
    <x v="114"/>
    <x v="4"/>
    <x v="329"/>
    <n v="7"/>
    <n v="0"/>
    <n v="0"/>
    <n v="0"/>
    <n v="0"/>
    <n v="0"/>
    <n v="0"/>
    <n v="0"/>
    <m/>
    <m/>
    <m/>
    <m/>
    <m/>
    <m/>
    <m/>
    <m/>
    <m/>
    <m/>
    <m/>
    <m/>
    <m/>
    <m/>
  </r>
  <r>
    <x v="114"/>
    <x v="4"/>
    <x v="330"/>
    <n v="4"/>
    <n v="0"/>
    <n v="0"/>
    <n v="1"/>
    <n v="0"/>
    <n v="0"/>
    <n v="0"/>
    <n v="1"/>
    <m/>
    <m/>
    <s v="V"/>
    <s v="V"/>
    <m/>
    <m/>
    <m/>
    <m/>
    <m/>
    <m/>
    <m/>
    <m/>
    <m/>
    <m/>
  </r>
  <r>
    <x v="114"/>
    <x v="0"/>
    <x v="331"/>
    <n v="4"/>
    <n v="0"/>
    <n v="0"/>
    <n v="0"/>
    <n v="0"/>
    <n v="0"/>
    <n v="0"/>
    <n v="0"/>
    <m/>
    <m/>
    <m/>
    <m/>
    <m/>
    <m/>
    <m/>
    <m/>
    <m/>
    <m/>
    <m/>
    <m/>
    <m/>
    <m/>
  </r>
  <r>
    <x v="114"/>
    <x v="4"/>
    <x v="204"/>
    <n v="1"/>
    <n v="0"/>
    <n v="0"/>
    <n v="1"/>
    <n v="0"/>
    <n v="0"/>
    <n v="0"/>
    <n v="1"/>
    <m/>
    <m/>
    <s v="V"/>
    <s v="V"/>
    <m/>
    <m/>
    <m/>
    <m/>
    <m/>
    <m/>
    <m/>
    <m/>
    <m/>
    <m/>
  </r>
  <r>
    <x v="114"/>
    <x v="0"/>
    <x v="332"/>
    <n v="1"/>
    <n v="0"/>
    <n v="0"/>
    <n v="0"/>
    <n v="0"/>
    <n v="0"/>
    <n v="0"/>
    <n v="0"/>
    <m/>
    <m/>
    <m/>
    <m/>
    <m/>
    <m/>
    <m/>
    <m/>
    <m/>
    <m/>
    <m/>
    <m/>
    <m/>
    <m/>
  </r>
  <r>
    <x v="114"/>
    <x v="0"/>
    <x v="333"/>
    <n v="9"/>
    <n v="0"/>
    <n v="0"/>
    <n v="0"/>
    <n v="0"/>
    <n v="0"/>
    <n v="0"/>
    <n v="0"/>
    <m/>
    <m/>
    <m/>
    <m/>
    <m/>
    <m/>
    <m/>
    <m/>
    <m/>
    <m/>
    <m/>
    <m/>
    <m/>
    <m/>
  </r>
  <r>
    <x v="114"/>
    <x v="1"/>
    <x v="334"/>
    <n v="9"/>
    <n v="0"/>
    <n v="0"/>
    <n v="0"/>
    <n v="0"/>
    <n v="0"/>
    <n v="0"/>
    <n v="0"/>
    <m/>
    <m/>
    <m/>
    <m/>
    <m/>
    <m/>
    <m/>
    <m/>
    <m/>
    <m/>
    <m/>
    <m/>
    <m/>
    <m/>
  </r>
  <r>
    <x v="114"/>
    <x v="4"/>
    <x v="335"/>
    <n v="10"/>
    <n v="10"/>
    <n v="0"/>
    <n v="0"/>
    <n v="0"/>
    <n v="0"/>
    <n v="0"/>
    <n v="0"/>
    <m/>
    <m/>
    <m/>
    <m/>
    <m/>
    <m/>
    <m/>
    <m/>
    <m/>
    <m/>
    <m/>
    <m/>
    <m/>
    <m/>
  </r>
  <r>
    <x v="115"/>
    <x v="1"/>
    <x v="336"/>
    <n v="3"/>
    <n v="0"/>
    <n v="0"/>
    <n v="0"/>
    <n v="0"/>
    <n v="0"/>
    <n v="0"/>
    <n v="0"/>
    <m/>
    <m/>
    <m/>
    <m/>
    <m/>
    <m/>
    <m/>
    <m/>
    <m/>
    <m/>
    <m/>
    <m/>
    <m/>
    <m/>
  </r>
  <r>
    <x v="115"/>
    <x v="4"/>
    <x v="203"/>
    <n v="1"/>
    <n v="0"/>
    <n v="0"/>
    <n v="0"/>
    <n v="0"/>
    <n v="0"/>
    <n v="0"/>
    <n v="0"/>
    <m/>
    <m/>
    <m/>
    <m/>
    <m/>
    <m/>
    <m/>
    <m/>
    <m/>
    <m/>
    <m/>
    <m/>
    <m/>
    <m/>
  </r>
  <r>
    <x v="115"/>
    <x v="4"/>
    <x v="252"/>
    <n v="2"/>
    <n v="0"/>
    <n v="0"/>
    <n v="0"/>
    <n v="0"/>
    <n v="0"/>
    <n v="0"/>
    <n v="0"/>
    <m/>
    <m/>
    <m/>
    <m/>
    <m/>
    <m/>
    <m/>
    <m/>
    <m/>
    <m/>
    <m/>
    <m/>
    <m/>
    <m/>
  </r>
  <r>
    <x v="115"/>
    <x v="4"/>
    <x v="337"/>
    <n v="4"/>
    <n v="0"/>
    <n v="0"/>
    <n v="0"/>
    <n v="0"/>
    <n v="0"/>
    <n v="0"/>
    <n v="0"/>
    <m/>
    <m/>
    <m/>
    <m/>
    <m/>
    <m/>
    <m/>
    <m/>
    <m/>
    <m/>
    <m/>
    <m/>
    <m/>
    <m/>
  </r>
  <r>
    <x v="115"/>
    <x v="4"/>
    <x v="338"/>
    <n v="2"/>
    <n v="0"/>
    <n v="0"/>
    <n v="0"/>
    <n v="0"/>
    <n v="0"/>
    <n v="0"/>
    <n v="0"/>
    <m/>
    <m/>
    <m/>
    <m/>
    <m/>
    <m/>
    <m/>
    <m/>
    <m/>
    <m/>
    <m/>
    <m/>
    <m/>
    <m/>
  </r>
  <r>
    <x v="115"/>
    <x v="4"/>
    <x v="339"/>
    <n v="2"/>
    <n v="0"/>
    <n v="0"/>
    <n v="0"/>
    <n v="0"/>
    <n v="0"/>
    <n v="0"/>
    <n v="0"/>
    <m/>
    <m/>
    <m/>
    <m/>
    <m/>
    <m/>
    <m/>
    <m/>
    <m/>
    <m/>
    <m/>
    <m/>
    <m/>
    <m/>
  </r>
  <r>
    <x v="115"/>
    <x v="1"/>
    <x v="340"/>
    <n v="13"/>
    <n v="0"/>
    <n v="0"/>
    <n v="2"/>
    <n v="0"/>
    <n v="0"/>
    <n v="0"/>
    <n v="2"/>
    <s v="V"/>
    <m/>
    <m/>
    <m/>
    <m/>
    <m/>
    <m/>
    <m/>
    <m/>
    <m/>
    <m/>
    <m/>
    <m/>
    <m/>
  </r>
  <r>
    <x v="115"/>
    <x v="4"/>
    <x v="341"/>
    <n v="1"/>
    <n v="0"/>
    <n v="0"/>
    <n v="0"/>
    <n v="0"/>
    <n v="0"/>
    <n v="0"/>
    <n v="0"/>
    <m/>
    <m/>
    <m/>
    <m/>
    <m/>
    <m/>
    <m/>
    <m/>
    <m/>
    <m/>
    <m/>
    <m/>
    <m/>
    <m/>
  </r>
  <r>
    <x v="115"/>
    <x v="4"/>
    <x v="283"/>
    <n v="1"/>
    <n v="0"/>
    <n v="0"/>
    <n v="0"/>
    <n v="0"/>
    <n v="0"/>
    <n v="0"/>
    <n v="0"/>
    <m/>
    <m/>
    <m/>
    <m/>
    <m/>
    <m/>
    <m/>
    <m/>
    <m/>
    <m/>
    <m/>
    <m/>
    <m/>
    <m/>
  </r>
  <r>
    <x v="115"/>
    <x v="4"/>
    <x v="342"/>
    <n v="5"/>
    <n v="0"/>
    <n v="0"/>
    <n v="0"/>
    <n v="0"/>
    <n v="0"/>
    <n v="0"/>
    <n v="0"/>
    <m/>
    <m/>
    <m/>
    <m/>
    <m/>
    <m/>
    <m/>
    <m/>
    <m/>
    <m/>
    <m/>
    <m/>
    <m/>
    <m/>
  </r>
  <r>
    <x v="115"/>
    <x v="4"/>
    <x v="343"/>
    <n v="9"/>
    <n v="0"/>
    <n v="0"/>
    <n v="0"/>
    <n v="0"/>
    <n v="0"/>
    <n v="0"/>
    <n v="0"/>
    <m/>
    <m/>
    <m/>
    <m/>
    <m/>
    <m/>
    <m/>
    <m/>
    <m/>
    <m/>
    <m/>
    <m/>
    <m/>
    <m/>
  </r>
  <r>
    <x v="115"/>
    <x v="1"/>
    <x v="344"/>
    <n v="4"/>
    <n v="0"/>
    <n v="0"/>
    <n v="0"/>
    <n v="0"/>
    <n v="0"/>
    <n v="0"/>
    <n v="0"/>
    <m/>
    <m/>
    <m/>
    <m/>
    <m/>
    <m/>
    <m/>
    <m/>
    <m/>
    <m/>
    <m/>
    <m/>
    <m/>
    <m/>
  </r>
  <r>
    <x v="115"/>
    <x v="0"/>
    <x v="345"/>
    <n v="4"/>
    <n v="0"/>
    <n v="0"/>
    <n v="0"/>
    <n v="0"/>
    <n v="0"/>
    <n v="0"/>
    <n v="0"/>
    <m/>
    <m/>
    <m/>
    <m/>
    <m/>
    <m/>
    <m/>
    <m/>
    <m/>
    <m/>
    <m/>
    <m/>
    <m/>
    <m/>
  </r>
  <r>
    <x v="115"/>
    <x v="0"/>
    <x v="321"/>
    <n v="6"/>
    <n v="6"/>
    <n v="0"/>
    <n v="0"/>
    <n v="0"/>
    <n v="0"/>
    <n v="0"/>
    <n v="0"/>
    <m/>
    <m/>
    <m/>
    <m/>
    <m/>
    <m/>
    <m/>
    <m/>
    <m/>
    <m/>
    <m/>
    <m/>
    <m/>
    <m/>
  </r>
  <r>
    <x v="115"/>
    <x v="4"/>
    <x v="346"/>
    <n v="6"/>
    <n v="0"/>
    <n v="0"/>
    <n v="0"/>
    <n v="0"/>
    <n v="0"/>
    <n v="0"/>
    <n v="0"/>
    <m/>
    <m/>
    <m/>
    <m/>
    <m/>
    <m/>
    <m/>
    <m/>
    <m/>
    <m/>
    <m/>
    <m/>
    <m/>
    <m/>
  </r>
  <r>
    <x v="116"/>
    <x v="4"/>
    <x v="187"/>
    <n v="1"/>
    <n v="0"/>
    <n v="0"/>
    <n v="0"/>
    <n v="0"/>
    <n v="0"/>
    <n v="0"/>
    <n v="0"/>
    <m/>
    <m/>
    <m/>
    <m/>
    <m/>
    <m/>
    <m/>
    <m/>
    <m/>
    <m/>
    <m/>
    <m/>
    <m/>
    <m/>
  </r>
  <r>
    <x v="116"/>
    <x v="4"/>
    <x v="188"/>
    <n v="1"/>
    <n v="0"/>
    <n v="0"/>
    <n v="0"/>
    <n v="0"/>
    <n v="0"/>
    <n v="0"/>
    <n v="0"/>
    <m/>
    <m/>
    <m/>
    <m/>
    <m/>
    <m/>
    <m/>
    <m/>
    <m/>
    <m/>
    <m/>
    <m/>
    <m/>
    <m/>
  </r>
  <r>
    <x v="116"/>
    <x v="4"/>
    <x v="347"/>
    <n v="13"/>
    <n v="0"/>
    <n v="0"/>
    <n v="0"/>
    <n v="0"/>
    <n v="0"/>
    <n v="0"/>
    <n v="0"/>
    <m/>
    <m/>
    <m/>
    <m/>
    <m/>
    <m/>
    <m/>
    <m/>
    <m/>
    <m/>
    <m/>
    <m/>
    <m/>
    <m/>
  </r>
  <r>
    <x v="116"/>
    <x v="4"/>
    <x v="296"/>
    <n v="1"/>
    <n v="0"/>
    <n v="0"/>
    <n v="0"/>
    <n v="0"/>
    <n v="0"/>
    <n v="0"/>
    <n v="0"/>
    <m/>
    <m/>
    <m/>
    <m/>
    <m/>
    <m/>
    <m/>
    <m/>
    <m/>
    <m/>
    <m/>
    <m/>
    <m/>
    <m/>
  </r>
  <r>
    <x v="116"/>
    <x v="4"/>
    <x v="264"/>
    <n v="1"/>
    <n v="0"/>
    <n v="0"/>
    <n v="0"/>
    <n v="0"/>
    <n v="0"/>
    <n v="0"/>
    <n v="0"/>
    <m/>
    <m/>
    <m/>
    <m/>
    <m/>
    <m/>
    <m/>
    <m/>
    <m/>
    <m/>
    <m/>
    <m/>
    <m/>
    <m/>
  </r>
  <r>
    <x v="116"/>
    <x v="3"/>
    <x v="348"/>
    <n v="2"/>
    <n v="0"/>
    <n v="0"/>
    <n v="0"/>
    <n v="0"/>
    <n v="0"/>
    <n v="0"/>
    <n v="0"/>
    <m/>
    <m/>
    <m/>
    <m/>
    <m/>
    <m/>
    <m/>
    <m/>
    <m/>
    <m/>
    <m/>
    <m/>
    <m/>
    <m/>
  </r>
  <r>
    <x v="116"/>
    <x v="4"/>
    <x v="274"/>
    <n v="2"/>
    <n v="0"/>
    <n v="0"/>
    <n v="0"/>
    <n v="0"/>
    <n v="0"/>
    <n v="0"/>
    <n v="0"/>
    <m/>
    <m/>
    <m/>
    <m/>
    <m/>
    <m/>
    <m/>
    <m/>
    <m/>
    <m/>
    <m/>
    <m/>
    <m/>
    <m/>
  </r>
  <r>
    <x v="116"/>
    <x v="3"/>
    <x v="349"/>
    <n v="3"/>
    <n v="0"/>
    <n v="0"/>
    <n v="0"/>
    <n v="0"/>
    <n v="0"/>
    <n v="0"/>
    <n v="0"/>
    <m/>
    <m/>
    <m/>
    <m/>
    <m/>
    <m/>
    <m/>
    <m/>
    <m/>
    <m/>
    <m/>
    <m/>
    <m/>
    <m/>
  </r>
  <r>
    <x v="116"/>
    <x v="4"/>
    <x v="217"/>
    <n v="2"/>
    <n v="0"/>
    <n v="0"/>
    <n v="0"/>
    <n v="0"/>
    <n v="0"/>
    <n v="0"/>
    <n v="0"/>
    <m/>
    <m/>
    <m/>
    <m/>
    <m/>
    <m/>
    <m/>
    <m/>
    <m/>
    <m/>
    <m/>
    <m/>
    <m/>
    <m/>
  </r>
  <r>
    <x v="116"/>
    <x v="4"/>
    <x v="284"/>
    <n v="1"/>
    <n v="0"/>
    <n v="0"/>
    <n v="0"/>
    <n v="0"/>
    <n v="0"/>
    <n v="0"/>
    <n v="0"/>
    <m/>
    <m/>
    <m/>
    <m/>
    <m/>
    <m/>
    <m/>
    <m/>
    <m/>
    <m/>
    <m/>
    <m/>
    <m/>
    <m/>
  </r>
  <r>
    <x v="116"/>
    <x v="1"/>
    <x v="350"/>
    <n v="1"/>
    <n v="0"/>
    <n v="0"/>
    <n v="0"/>
    <n v="0"/>
    <n v="0"/>
    <n v="0"/>
    <n v="0"/>
    <m/>
    <m/>
    <m/>
    <m/>
    <m/>
    <m/>
    <m/>
    <m/>
    <m/>
    <m/>
    <m/>
    <m/>
    <m/>
    <m/>
  </r>
  <r>
    <x v="116"/>
    <x v="4"/>
    <x v="351"/>
    <n v="3"/>
    <n v="0"/>
    <n v="0"/>
    <n v="0"/>
    <n v="0"/>
    <n v="0"/>
    <n v="0"/>
    <n v="0"/>
    <m/>
    <m/>
    <m/>
    <m/>
    <m/>
    <m/>
    <m/>
    <m/>
    <m/>
    <m/>
    <m/>
    <m/>
    <m/>
    <m/>
  </r>
  <r>
    <x v="116"/>
    <x v="4"/>
    <x v="335"/>
    <n v="10"/>
    <n v="0"/>
    <n v="0"/>
    <n v="0"/>
    <n v="0"/>
    <n v="0"/>
    <n v="0"/>
    <n v="0"/>
    <m/>
    <m/>
    <m/>
    <m/>
    <m/>
    <m/>
    <m/>
    <m/>
    <m/>
    <m/>
    <m/>
    <m/>
    <m/>
    <m/>
  </r>
  <r>
    <x v="116"/>
    <x v="1"/>
    <x v="352"/>
    <n v="13"/>
    <n v="0"/>
    <n v="0"/>
    <n v="0"/>
    <n v="0"/>
    <n v="0"/>
    <n v="0"/>
    <n v="0"/>
    <m/>
    <m/>
    <m/>
    <m/>
    <m/>
    <m/>
    <m/>
    <m/>
    <m/>
    <m/>
    <m/>
    <m/>
    <m/>
    <m/>
  </r>
  <r>
    <x v="116"/>
    <x v="1"/>
    <x v="302"/>
    <n v="2"/>
    <n v="0"/>
    <n v="0"/>
    <n v="0"/>
    <n v="0"/>
    <n v="0"/>
    <n v="0"/>
    <n v="0"/>
    <m/>
    <m/>
    <m/>
    <m/>
    <m/>
    <m/>
    <m/>
    <m/>
    <m/>
    <m/>
    <m/>
    <m/>
    <m/>
    <m/>
  </r>
  <r>
    <x v="116"/>
    <x v="1"/>
    <x v="272"/>
    <n v="3"/>
    <n v="0"/>
    <n v="0"/>
    <n v="0"/>
    <n v="0"/>
    <n v="0"/>
    <n v="0"/>
    <n v="0"/>
    <m/>
    <m/>
    <m/>
    <m/>
    <m/>
    <m/>
    <m/>
    <m/>
    <m/>
    <m/>
    <m/>
    <m/>
    <m/>
    <m/>
  </r>
  <r>
    <x v="116"/>
    <x v="4"/>
    <x v="209"/>
    <n v="1"/>
    <n v="0"/>
    <n v="0"/>
    <n v="0"/>
    <n v="0"/>
    <n v="0"/>
    <n v="0"/>
    <n v="0"/>
    <m/>
    <m/>
    <m/>
    <m/>
    <m/>
    <m/>
    <m/>
    <m/>
    <m/>
    <m/>
    <m/>
    <m/>
    <m/>
    <m/>
  </r>
  <r>
    <x v="116"/>
    <x v="4"/>
    <x v="153"/>
    <n v="1"/>
    <n v="0"/>
    <n v="0"/>
    <n v="0"/>
    <n v="0"/>
    <n v="0"/>
    <n v="0"/>
    <n v="0"/>
    <m/>
    <m/>
    <m/>
    <m/>
    <m/>
    <m/>
    <m/>
    <m/>
    <m/>
    <m/>
    <m/>
    <m/>
    <m/>
    <m/>
  </r>
  <r>
    <x v="116"/>
    <x v="2"/>
    <x v="353"/>
    <n v="1"/>
    <n v="0"/>
    <n v="0"/>
    <n v="0"/>
    <n v="0"/>
    <n v="0"/>
    <n v="0"/>
    <n v="0"/>
    <m/>
    <m/>
    <m/>
    <m/>
    <m/>
    <m/>
    <m/>
    <m/>
    <m/>
    <m/>
    <m/>
    <m/>
    <m/>
    <m/>
  </r>
  <r>
    <x v="116"/>
    <x v="3"/>
    <x v="314"/>
    <n v="1"/>
    <n v="1"/>
    <n v="0"/>
    <n v="0"/>
    <n v="0"/>
    <n v="0"/>
    <n v="0"/>
    <n v="0"/>
    <m/>
    <m/>
    <m/>
    <m/>
    <m/>
    <m/>
    <m/>
    <m/>
    <m/>
    <m/>
    <m/>
    <m/>
    <m/>
    <m/>
  </r>
  <r>
    <x v="116"/>
    <x v="0"/>
    <x v="354"/>
    <n v="3"/>
    <n v="3"/>
    <n v="0"/>
    <n v="0"/>
    <n v="0"/>
    <n v="0"/>
    <n v="0"/>
    <n v="0"/>
    <m/>
    <m/>
    <m/>
    <m/>
    <m/>
    <m/>
    <m/>
    <m/>
    <m/>
    <m/>
    <m/>
    <m/>
    <m/>
    <m/>
  </r>
  <r>
    <x v="116"/>
    <x v="0"/>
    <x v="355"/>
    <n v="3"/>
    <n v="3"/>
    <n v="0"/>
    <n v="6"/>
    <n v="0"/>
    <n v="0"/>
    <n v="0"/>
    <n v="6"/>
    <m/>
    <m/>
    <s v="V"/>
    <s v="V"/>
    <m/>
    <m/>
    <m/>
    <m/>
    <m/>
    <m/>
    <m/>
    <m/>
    <m/>
    <m/>
  </r>
  <r>
    <x v="116"/>
    <x v="0"/>
    <x v="356"/>
    <n v="9"/>
    <n v="6"/>
    <n v="0"/>
    <n v="15"/>
    <n v="0"/>
    <n v="0"/>
    <n v="0"/>
    <n v="15"/>
    <s v="V"/>
    <m/>
    <s v="V"/>
    <s v="V"/>
    <m/>
    <m/>
    <m/>
    <m/>
    <m/>
    <m/>
    <m/>
    <m/>
    <m/>
    <m/>
  </r>
  <r>
    <x v="117"/>
    <x v="4"/>
    <x v="304"/>
    <n v="12"/>
    <n v="0"/>
    <n v="0"/>
    <n v="0"/>
    <n v="0"/>
    <n v="0"/>
    <n v="0"/>
    <n v="0"/>
    <m/>
    <m/>
    <m/>
    <m/>
    <m/>
    <m/>
    <m/>
    <m/>
    <m/>
    <m/>
    <m/>
    <m/>
    <m/>
    <m/>
  </r>
  <r>
    <x v="117"/>
    <x v="4"/>
    <x v="131"/>
    <n v="6"/>
    <n v="0"/>
    <n v="0"/>
    <n v="0"/>
    <n v="0"/>
    <n v="0"/>
    <n v="0"/>
    <n v="0"/>
    <m/>
    <m/>
    <m/>
    <m/>
    <m/>
    <m/>
    <m/>
    <m/>
    <m/>
    <m/>
    <m/>
    <m/>
    <m/>
    <m/>
  </r>
  <r>
    <x v="117"/>
    <x v="0"/>
    <x v="265"/>
    <n v="4"/>
    <n v="0"/>
    <n v="0"/>
    <n v="1"/>
    <n v="0"/>
    <n v="0"/>
    <n v="0"/>
    <n v="1"/>
    <m/>
    <m/>
    <s v="V"/>
    <s v="V"/>
    <m/>
    <m/>
    <m/>
    <m/>
    <m/>
    <m/>
    <m/>
    <m/>
    <m/>
    <m/>
  </r>
  <r>
    <x v="117"/>
    <x v="4"/>
    <x v="280"/>
    <n v="6"/>
    <n v="0"/>
    <n v="0"/>
    <n v="0"/>
    <n v="0"/>
    <n v="0"/>
    <n v="0"/>
    <n v="0"/>
    <m/>
    <m/>
    <m/>
    <m/>
    <m/>
    <m/>
    <m/>
    <m/>
    <m/>
    <m/>
    <m/>
    <m/>
    <m/>
    <m/>
  </r>
  <r>
    <x v="117"/>
    <x v="1"/>
    <x v="357"/>
    <n v="1"/>
    <n v="0"/>
    <n v="0"/>
    <n v="1"/>
    <n v="0"/>
    <n v="0"/>
    <n v="0"/>
    <n v="1"/>
    <s v="V"/>
    <m/>
    <m/>
    <m/>
    <m/>
    <m/>
    <m/>
    <m/>
    <m/>
    <m/>
    <m/>
    <m/>
    <m/>
    <m/>
  </r>
  <r>
    <x v="117"/>
    <x v="3"/>
    <x v="358"/>
    <n v="3"/>
    <n v="0"/>
    <n v="0"/>
    <n v="0"/>
    <n v="0"/>
    <n v="0"/>
    <n v="0"/>
    <n v="0"/>
    <m/>
    <m/>
    <m/>
    <m/>
    <m/>
    <m/>
    <m/>
    <m/>
    <m/>
    <m/>
    <m/>
    <m/>
    <m/>
    <m/>
  </r>
  <r>
    <x v="117"/>
    <x v="4"/>
    <x v="359"/>
    <n v="6"/>
    <n v="0"/>
    <n v="0"/>
    <n v="0"/>
    <n v="0"/>
    <n v="0"/>
    <n v="0"/>
    <n v="0"/>
    <m/>
    <m/>
    <m/>
    <m/>
    <m/>
    <m/>
    <m/>
    <m/>
    <m/>
    <m/>
    <m/>
    <m/>
    <m/>
    <m/>
  </r>
  <r>
    <x v="117"/>
    <x v="4"/>
    <x v="360"/>
    <n v="7"/>
    <n v="0"/>
    <n v="0"/>
    <n v="0"/>
    <n v="0"/>
    <n v="0"/>
    <n v="0"/>
    <n v="0"/>
    <m/>
    <m/>
    <m/>
    <m/>
    <m/>
    <m/>
    <m/>
    <m/>
    <m/>
    <m/>
    <m/>
    <m/>
    <m/>
    <m/>
  </r>
  <r>
    <x v="117"/>
    <x v="2"/>
    <x v="361"/>
    <n v="1"/>
    <n v="0"/>
    <n v="0"/>
    <n v="0"/>
    <n v="0"/>
    <n v="0"/>
    <n v="0"/>
    <n v="0"/>
    <m/>
    <m/>
    <m/>
    <m/>
    <m/>
    <m/>
    <m/>
    <m/>
    <m/>
    <m/>
    <m/>
    <m/>
    <m/>
    <m/>
  </r>
  <r>
    <x v="117"/>
    <x v="4"/>
    <x v="313"/>
    <n v="11"/>
    <n v="0"/>
    <n v="0"/>
    <n v="0"/>
    <n v="0"/>
    <n v="0"/>
    <n v="0"/>
    <n v="0"/>
    <m/>
    <m/>
    <m/>
    <m/>
    <m/>
    <m/>
    <m/>
    <m/>
    <m/>
    <m/>
    <m/>
    <m/>
    <m/>
    <m/>
  </r>
  <r>
    <x v="117"/>
    <x v="3"/>
    <x v="362"/>
    <n v="1"/>
    <n v="0"/>
    <n v="0"/>
    <n v="0"/>
    <n v="0"/>
    <n v="0"/>
    <n v="0"/>
    <n v="0"/>
    <m/>
    <m/>
    <m/>
    <m/>
    <m/>
    <m/>
    <m/>
    <m/>
    <m/>
    <m/>
    <m/>
    <m/>
    <m/>
    <m/>
  </r>
  <r>
    <x v="118"/>
    <x v="4"/>
    <x v="292"/>
    <n v="9"/>
    <n v="0"/>
    <n v="0"/>
    <n v="0"/>
    <n v="0"/>
    <n v="0"/>
    <n v="0"/>
    <n v="0"/>
    <m/>
    <m/>
    <m/>
    <m/>
    <m/>
    <m/>
    <m/>
    <m/>
    <m/>
    <m/>
    <m/>
    <m/>
    <m/>
    <m/>
  </r>
  <r>
    <x v="118"/>
    <x v="4"/>
    <x v="303"/>
    <n v="10"/>
    <n v="0"/>
    <n v="0"/>
    <n v="0"/>
    <n v="0"/>
    <n v="0"/>
    <n v="0"/>
    <n v="0"/>
    <m/>
    <m/>
    <m/>
    <m/>
    <m/>
    <m/>
    <m/>
    <m/>
    <m/>
    <m/>
    <m/>
    <m/>
    <m/>
    <m/>
  </r>
  <r>
    <x v="118"/>
    <x v="4"/>
    <x v="251"/>
    <n v="4"/>
    <n v="0"/>
    <n v="0"/>
    <n v="0"/>
    <n v="0"/>
    <n v="0"/>
    <n v="0"/>
    <n v="0"/>
    <m/>
    <m/>
    <m/>
    <m/>
    <m/>
    <m/>
    <m/>
    <m/>
    <m/>
    <m/>
    <m/>
    <m/>
    <m/>
    <m/>
  </r>
  <r>
    <x v="118"/>
    <x v="4"/>
    <x v="300"/>
    <n v="12"/>
    <n v="0"/>
    <n v="0"/>
    <n v="0"/>
    <n v="0"/>
    <n v="0"/>
    <n v="0"/>
    <n v="0"/>
    <m/>
    <m/>
    <m/>
    <m/>
    <m/>
    <m/>
    <m/>
    <m/>
    <m/>
    <m/>
    <m/>
    <m/>
    <m/>
    <m/>
  </r>
  <r>
    <x v="118"/>
    <x v="4"/>
    <x v="255"/>
    <n v="1"/>
    <n v="0"/>
    <n v="0"/>
    <n v="0"/>
    <n v="0"/>
    <n v="0"/>
    <n v="0"/>
    <n v="0"/>
    <m/>
    <m/>
    <m/>
    <m/>
    <m/>
    <m/>
    <m/>
    <m/>
    <m/>
    <m/>
    <m/>
    <m/>
    <m/>
    <m/>
  </r>
  <r>
    <x v="118"/>
    <x v="0"/>
    <x v="282"/>
    <n v="2"/>
    <n v="0"/>
    <n v="0"/>
    <n v="0"/>
    <n v="0"/>
    <n v="0"/>
    <n v="0"/>
    <n v="0"/>
    <m/>
    <m/>
    <m/>
    <m/>
    <m/>
    <m/>
    <m/>
    <m/>
    <m/>
    <m/>
    <m/>
    <m/>
    <m/>
    <m/>
  </r>
  <r>
    <x v="118"/>
    <x v="3"/>
    <x v="363"/>
    <n v="1"/>
    <n v="0"/>
    <n v="0"/>
    <n v="1"/>
    <n v="0"/>
    <n v="0"/>
    <n v="0"/>
    <n v="1"/>
    <m/>
    <m/>
    <s v="V"/>
    <s v="V"/>
    <m/>
    <m/>
    <m/>
    <m/>
    <m/>
    <m/>
    <m/>
    <m/>
    <m/>
    <m/>
  </r>
  <r>
    <x v="118"/>
    <x v="4"/>
    <x v="364"/>
    <n v="6"/>
    <n v="0"/>
    <n v="0"/>
    <n v="0"/>
    <n v="0"/>
    <n v="0"/>
    <n v="0"/>
    <n v="0"/>
    <m/>
    <m/>
    <m/>
    <m/>
    <m/>
    <m/>
    <m/>
    <m/>
    <m/>
    <m/>
    <m/>
    <m/>
    <m/>
    <m/>
  </r>
  <r>
    <x v="118"/>
    <x v="3"/>
    <x v="365"/>
    <n v="1"/>
    <n v="0"/>
    <n v="0"/>
    <n v="1"/>
    <n v="0"/>
    <n v="0"/>
    <n v="0"/>
    <n v="1"/>
    <m/>
    <m/>
    <s v="V"/>
    <s v="V"/>
    <m/>
    <m/>
    <m/>
    <m/>
    <m/>
    <m/>
    <m/>
    <m/>
    <m/>
    <m/>
  </r>
  <r>
    <x v="118"/>
    <x v="3"/>
    <x v="366"/>
    <n v="5"/>
    <n v="0"/>
    <n v="0"/>
    <n v="0"/>
    <n v="0"/>
    <n v="0"/>
    <n v="0"/>
    <n v="0"/>
    <m/>
    <m/>
    <m/>
    <m/>
    <m/>
    <m/>
    <m/>
    <m/>
    <m/>
    <m/>
    <m/>
    <m/>
    <m/>
    <m/>
  </r>
  <r>
    <x v="118"/>
    <x v="0"/>
    <x v="367"/>
    <n v="3"/>
    <n v="0"/>
    <n v="0"/>
    <n v="0"/>
    <n v="0"/>
    <n v="0"/>
    <n v="0"/>
    <n v="0"/>
    <m/>
    <m/>
    <m/>
    <m/>
    <m/>
    <m/>
    <m/>
    <m/>
    <m/>
    <m/>
    <m/>
    <m/>
    <m/>
    <m/>
  </r>
  <r>
    <x v="118"/>
    <x v="4"/>
    <x v="294"/>
    <n v="1"/>
    <n v="0"/>
    <n v="0"/>
    <n v="0"/>
    <n v="0"/>
    <n v="0"/>
    <n v="0"/>
    <n v="0"/>
    <m/>
    <m/>
    <m/>
    <m/>
    <m/>
    <m/>
    <m/>
    <m/>
    <m/>
    <m/>
    <m/>
    <m/>
    <m/>
    <m/>
  </r>
  <r>
    <x v="118"/>
    <x v="4"/>
    <x v="368"/>
    <n v="7"/>
    <n v="0"/>
    <n v="0"/>
    <n v="0"/>
    <n v="0"/>
    <n v="0"/>
    <n v="0"/>
    <n v="0"/>
    <m/>
    <m/>
    <m/>
    <m/>
    <m/>
    <m/>
    <m/>
    <m/>
    <m/>
    <m/>
    <m/>
    <m/>
    <m/>
    <m/>
  </r>
  <r>
    <x v="118"/>
    <x v="0"/>
    <x v="369"/>
    <n v="4"/>
    <n v="0"/>
    <n v="0"/>
    <n v="2"/>
    <n v="0"/>
    <n v="0"/>
    <n v="0"/>
    <n v="2"/>
    <s v="V"/>
    <s v="V"/>
    <m/>
    <m/>
    <m/>
    <m/>
    <m/>
    <m/>
    <m/>
    <m/>
    <m/>
    <m/>
    <m/>
    <m/>
  </r>
  <r>
    <x v="118"/>
    <x v="4"/>
    <x v="205"/>
    <n v="11"/>
    <n v="11"/>
    <n v="0"/>
    <n v="0"/>
    <n v="0"/>
    <n v="0"/>
    <n v="0"/>
    <n v="0"/>
    <m/>
    <m/>
    <m/>
    <m/>
    <m/>
    <m/>
    <m/>
    <m/>
    <m/>
    <m/>
    <m/>
    <m/>
    <m/>
    <m/>
  </r>
  <r>
    <x v="118"/>
    <x v="3"/>
    <x v="314"/>
    <n v="1"/>
    <n v="1"/>
    <n v="0"/>
    <n v="0"/>
    <n v="0"/>
    <n v="0"/>
    <n v="0"/>
    <n v="0"/>
    <m/>
    <m/>
    <m/>
    <m/>
    <m/>
    <m/>
    <m/>
    <m/>
    <m/>
    <m/>
    <m/>
    <m/>
    <m/>
    <m/>
  </r>
  <r>
    <x v="118"/>
    <x v="3"/>
    <x v="370"/>
    <n v="8"/>
    <n v="8"/>
    <n v="0"/>
    <n v="26"/>
    <n v="0"/>
    <n v="0"/>
    <n v="0"/>
    <n v="26"/>
    <s v="V"/>
    <m/>
    <s v="V"/>
    <s v="V"/>
    <m/>
    <m/>
    <m/>
    <m/>
    <m/>
    <m/>
    <m/>
    <m/>
    <m/>
    <m/>
  </r>
  <r>
    <x v="118"/>
    <x v="1"/>
    <x v="371"/>
    <n v="13"/>
    <n v="13"/>
    <n v="0"/>
    <n v="0"/>
    <n v="0"/>
    <n v="0"/>
    <n v="0"/>
    <n v="0"/>
    <m/>
    <m/>
    <m/>
    <m/>
    <m/>
    <m/>
    <m/>
    <m/>
    <m/>
    <m/>
    <m/>
    <m/>
    <m/>
    <m/>
  </r>
  <r>
    <x v="119"/>
    <x v="3"/>
    <x v="372"/>
    <n v="7"/>
    <n v="0"/>
    <n v="0"/>
    <n v="7"/>
    <n v="0"/>
    <n v="0"/>
    <n v="0"/>
    <n v="7"/>
    <m/>
    <m/>
    <s v="V"/>
    <s v="V"/>
    <m/>
    <m/>
    <m/>
    <m/>
    <m/>
    <m/>
    <m/>
    <m/>
    <m/>
    <m/>
  </r>
  <r>
    <x v="119"/>
    <x v="3"/>
    <x v="293"/>
    <n v="1"/>
    <n v="0"/>
    <n v="0"/>
    <n v="0"/>
    <n v="0"/>
    <n v="0"/>
    <n v="0"/>
    <n v="0"/>
    <m/>
    <m/>
    <m/>
    <m/>
    <m/>
    <m/>
    <m/>
    <m/>
    <m/>
    <m/>
    <m/>
    <m/>
    <m/>
    <m/>
  </r>
  <r>
    <x v="119"/>
    <x v="3"/>
    <x v="228"/>
    <n v="3"/>
    <n v="0"/>
    <n v="0"/>
    <n v="1"/>
    <n v="0"/>
    <n v="0"/>
    <n v="0"/>
    <n v="1"/>
    <m/>
    <m/>
    <s v="V"/>
    <s v="V"/>
    <m/>
    <m/>
    <m/>
    <m/>
    <m/>
    <m/>
    <m/>
    <m/>
    <m/>
    <m/>
  </r>
  <r>
    <x v="119"/>
    <x v="0"/>
    <x v="373"/>
    <n v="1"/>
    <n v="0"/>
    <n v="0"/>
    <n v="0"/>
    <n v="0"/>
    <n v="0"/>
    <n v="0"/>
    <n v="0"/>
    <m/>
    <m/>
    <m/>
    <m/>
    <m/>
    <m/>
    <m/>
    <m/>
    <m/>
    <m/>
    <m/>
    <m/>
    <m/>
    <m/>
  </r>
  <r>
    <x v="119"/>
    <x v="3"/>
    <x v="262"/>
    <n v="1"/>
    <n v="0"/>
    <n v="0"/>
    <n v="0"/>
    <n v="0"/>
    <n v="0"/>
    <n v="0"/>
    <n v="0"/>
    <m/>
    <m/>
    <m/>
    <m/>
    <m/>
    <m/>
    <m/>
    <m/>
    <m/>
    <m/>
    <m/>
    <m/>
    <m/>
    <m/>
  </r>
  <r>
    <x v="119"/>
    <x v="1"/>
    <x v="374"/>
    <n v="13"/>
    <n v="0"/>
    <n v="0"/>
    <n v="0"/>
    <n v="0"/>
    <n v="0"/>
    <n v="0"/>
    <n v="0"/>
    <m/>
    <m/>
    <m/>
    <m/>
    <m/>
    <m/>
    <m/>
    <m/>
    <m/>
    <m/>
    <m/>
    <m/>
    <m/>
    <m/>
  </r>
  <r>
    <x v="119"/>
    <x v="1"/>
    <x v="375"/>
    <n v="13"/>
    <n v="0"/>
    <n v="0"/>
    <n v="4"/>
    <n v="0"/>
    <n v="0"/>
    <n v="0"/>
    <n v="4"/>
    <s v="V"/>
    <m/>
    <m/>
    <m/>
    <m/>
    <m/>
    <m/>
    <m/>
    <m/>
    <m/>
    <m/>
    <m/>
    <m/>
    <m/>
  </r>
  <r>
    <x v="119"/>
    <x v="0"/>
    <x v="324"/>
    <n v="4"/>
    <n v="0"/>
    <n v="0"/>
    <n v="2"/>
    <n v="0"/>
    <n v="0"/>
    <n v="0"/>
    <n v="2"/>
    <s v="V"/>
    <m/>
    <m/>
    <m/>
    <m/>
    <m/>
    <m/>
    <m/>
    <m/>
    <m/>
    <m/>
    <m/>
    <m/>
    <m/>
  </r>
  <r>
    <x v="120"/>
    <x v="1"/>
    <x v="231"/>
    <n v="8"/>
    <n v="0"/>
    <n v="0"/>
    <n v="2"/>
    <n v="0"/>
    <n v="0"/>
    <n v="0"/>
    <n v="2"/>
    <s v="V"/>
    <m/>
    <m/>
    <m/>
    <m/>
    <m/>
    <m/>
    <m/>
    <m/>
    <m/>
    <m/>
    <m/>
    <m/>
    <m/>
  </r>
  <r>
    <x v="120"/>
    <x v="1"/>
    <x v="376"/>
    <n v="13"/>
    <n v="0"/>
    <n v="0"/>
    <n v="0"/>
    <n v="0"/>
    <n v="0"/>
    <n v="0"/>
    <n v="0"/>
    <m/>
    <m/>
    <m/>
    <m/>
    <m/>
    <m/>
    <m/>
    <m/>
    <m/>
    <m/>
    <m/>
    <m/>
    <m/>
    <m/>
  </r>
  <r>
    <x v="120"/>
    <x v="1"/>
    <x v="377"/>
    <n v="13"/>
    <n v="0"/>
    <n v="0"/>
    <n v="4"/>
    <n v="0"/>
    <n v="0"/>
    <n v="0"/>
    <n v="4"/>
    <s v="V"/>
    <m/>
    <m/>
    <m/>
    <m/>
    <m/>
    <m/>
    <m/>
    <m/>
    <m/>
    <m/>
    <m/>
    <m/>
    <m/>
  </r>
  <r>
    <x v="120"/>
    <x v="0"/>
    <x v="378"/>
    <n v="4"/>
    <n v="0"/>
    <n v="0"/>
    <n v="0"/>
    <n v="0"/>
    <n v="0"/>
    <n v="0"/>
    <n v="0"/>
    <m/>
    <m/>
    <m/>
    <m/>
    <m/>
    <m/>
    <m/>
    <m/>
    <m/>
    <m/>
    <m/>
    <m/>
    <m/>
    <m/>
  </r>
  <r>
    <x v="120"/>
    <x v="0"/>
    <x v="379"/>
    <n v="5"/>
    <n v="0"/>
    <n v="0"/>
    <n v="0"/>
    <n v="0"/>
    <n v="0"/>
    <n v="0"/>
    <n v="0"/>
    <m/>
    <m/>
    <m/>
    <m/>
    <m/>
    <m/>
    <m/>
    <m/>
    <m/>
    <m/>
    <m/>
    <m/>
    <m/>
    <m/>
  </r>
  <r>
    <x v="120"/>
    <x v="0"/>
    <x v="321"/>
    <n v="6"/>
    <n v="0"/>
    <n v="0"/>
    <n v="1"/>
    <n v="0"/>
    <n v="0"/>
    <n v="0"/>
    <n v="1"/>
    <s v="V"/>
    <m/>
    <m/>
    <m/>
    <m/>
    <m/>
    <m/>
    <m/>
    <m/>
    <m/>
    <m/>
    <m/>
    <m/>
    <m/>
  </r>
  <r>
    <x v="120"/>
    <x v="4"/>
    <x v="319"/>
    <n v="6"/>
    <n v="0"/>
    <n v="0"/>
    <n v="0"/>
    <n v="0"/>
    <n v="0"/>
    <n v="0"/>
    <n v="0"/>
    <m/>
    <m/>
    <m/>
    <m/>
    <m/>
    <m/>
    <m/>
    <m/>
    <m/>
    <m/>
    <m/>
    <m/>
    <m/>
    <m/>
  </r>
  <r>
    <x v="120"/>
    <x v="1"/>
    <x v="380"/>
    <n v="13"/>
    <n v="0"/>
    <n v="0"/>
    <n v="5"/>
    <n v="0"/>
    <n v="0"/>
    <n v="0"/>
    <n v="5"/>
    <s v="V"/>
    <s v="V"/>
    <m/>
    <m/>
    <m/>
    <m/>
    <m/>
    <m/>
    <m/>
    <m/>
    <m/>
    <m/>
    <m/>
    <m/>
  </r>
  <r>
    <x v="120"/>
    <x v="1"/>
    <x v="381"/>
    <n v="13"/>
    <n v="0"/>
    <n v="0"/>
    <n v="0"/>
    <n v="0"/>
    <n v="0"/>
    <n v="0"/>
    <n v="0"/>
    <m/>
    <m/>
    <m/>
    <m/>
    <m/>
    <m/>
    <m/>
    <m/>
    <m/>
    <m/>
    <m/>
    <m/>
    <m/>
    <m/>
  </r>
  <r>
    <x v="120"/>
    <x v="1"/>
    <x v="382"/>
    <n v="12"/>
    <n v="0"/>
    <n v="0"/>
    <n v="3"/>
    <n v="0"/>
    <n v="0"/>
    <n v="0"/>
    <n v="3"/>
    <s v="V"/>
    <m/>
    <m/>
    <m/>
    <m/>
    <m/>
    <m/>
    <m/>
    <m/>
    <m/>
    <m/>
    <m/>
    <m/>
    <m/>
  </r>
  <r>
    <x v="120"/>
    <x v="1"/>
    <x v="182"/>
    <n v="1"/>
    <n v="0"/>
    <n v="0"/>
    <n v="1"/>
    <n v="0"/>
    <n v="0"/>
    <n v="0"/>
    <n v="1"/>
    <s v="V"/>
    <m/>
    <m/>
    <m/>
    <m/>
    <m/>
    <m/>
    <m/>
    <m/>
    <m/>
    <m/>
    <m/>
    <m/>
    <m/>
  </r>
  <r>
    <x v="120"/>
    <x v="3"/>
    <x v="270"/>
    <n v="1"/>
    <n v="1"/>
    <n v="0"/>
    <n v="2"/>
    <n v="0"/>
    <n v="0"/>
    <n v="0"/>
    <n v="2"/>
    <s v="V"/>
    <s v="V"/>
    <s v="V"/>
    <s v="V"/>
    <m/>
    <m/>
    <m/>
    <m/>
    <m/>
    <m/>
    <m/>
    <m/>
    <m/>
    <m/>
  </r>
  <r>
    <x v="120"/>
    <x v="0"/>
    <x v="383"/>
    <n v="6"/>
    <n v="6"/>
    <n v="0"/>
    <n v="0"/>
    <n v="0"/>
    <n v="0"/>
    <n v="0"/>
    <n v="0"/>
    <m/>
    <m/>
    <m/>
    <m/>
    <m/>
    <m/>
    <m/>
    <m/>
    <m/>
    <m/>
    <m/>
    <m/>
    <m/>
    <m/>
  </r>
  <r>
    <x v="120"/>
    <x v="2"/>
    <x v="384"/>
    <n v="1"/>
    <n v="1"/>
    <n v="0"/>
    <n v="0"/>
    <n v="0"/>
    <n v="0"/>
    <n v="0"/>
    <n v="0"/>
    <m/>
    <m/>
    <m/>
    <m/>
    <m/>
    <m/>
    <m/>
    <m/>
    <m/>
    <m/>
    <m/>
    <m/>
    <m/>
    <m/>
  </r>
  <r>
    <x v="120"/>
    <x v="2"/>
    <x v="385"/>
    <n v="1"/>
    <n v="1"/>
    <n v="0"/>
    <n v="0"/>
    <n v="0"/>
    <n v="0"/>
    <n v="0"/>
    <n v="0"/>
    <m/>
    <m/>
    <m/>
    <m/>
    <m/>
    <m/>
    <m/>
    <m/>
    <m/>
    <m/>
    <m/>
    <m/>
    <m/>
    <m/>
  </r>
  <r>
    <x v="121"/>
    <x v="3"/>
    <x v="386"/>
    <n v="4"/>
    <n v="0"/>
    <n v="0"/>
    <n v="0"/>
    <n v="0"/>
    <n v="0"/>
    <n v="0"/>
    <n v="0"/>
    <m/>
    <m/>
    <m/>
    <m/>
    <m/>
    <m/>
    <m/>
    <m/>
    <m/>
    <m/>
    <m/>
    <m/>
    <m/>
    <m/>
  </r>
  <r>
    <x v="121"/>
    <x v="4"/>
    <x v="205"/>
    <n v="11"/>
    <n v="0"/>
    <n v="0"/>
    <n v="0"/>
    <n v="0"/>
    <n v="0"/>
    <n v="0"/>
    <n v="0"/>
    <m/>
    <m/>
    <m/>
    <m/>
    <m/>
    <m/>
    <m/>
    <m/>
    <m/>
    <m/>
    <m/>
    <m/>
    <m/>
    <m/>
  </r>
  <r>
    <x v="121"/>
    <x v="1"/>
    <x v="387"/>
    <n v="13"/>
    <n v="0"/>
    <n v="0"/>
    <n v="5"/>
    <n v="0"/>
    <n v="0"/>
    <n v="0"/>
    <n v="5"/>
    <s v="V"/>
    <m/>
    <s v="V"/>
    <s v="V"/>
    <m/>
    <m/>
    <m/>
    <m/>
    <m/>
    <m/>
    <m/>
    <m/>
    <m/>
    <m/>
  </r>
  <r>
    <x v="121"/>
    <x v="1"/>
    <x v="388"/>
    <n v="13"/>
    <n v="0"/>
    <n v="0"/>
    <n v="5"/>
    <n v="0"/>
    <n v="0"/>
    <n v="0"/>
    <n v="5"/>
    <s v="V"/>
    <m/>
    <s v="V"/>
    <s v="V"/>
    <m/>
    <m/>
    <m/>
    <m/>
    <m/>
    <m/>
    <m/>
    <m/>
    <m/>
    <m/>
  </r>
  <r>
    <x v="121"/>
    <x v="1"/>
    <x v="389"/>
    <n v="8"/>
    <n v="0"/>
    <n v="0"/>
    <n v="12"/>
    <n v="0"/>
    <n v="0"/>
    <n v="0"/>
    <n v="12"/>
    <s v="V"/>
    <m/>
    <s v="V"/>
    <s v="V"/>
    <m/>
    <m/>
    <m/>
    <m/>
    <m/>
    <m/>
    <m/>
    <m/>
    <m/>
    <m/>
  </r>
  <r>
    <x v="121"/>
    <x v="1"/>
    <x v="390"/>
    <n v="4"/>
    <n v="0"/>
    <n v="0"/>
    <n v="0"/>
    <n v="0"/>
    <n v="0"/>
    <n v="0"/>
    <n v="0"/>
    <m/>
    <m/>
    <m/>
    <m/>
    <m/>
    <m/>
    <m/>
    <m/>
    <m/>
    <m/>
    <m/>
    <m/>
    <m/>
    <m/>
  </r>
  <r>
    <x v="121"/>
    <x v="3"/>
    <x v="391"/>
    <n v="9"/>
    <n v="0"/>
    <n v="0"/>
    <n v="2"/>
    <n v="0"/>
    <n v="0"/>
    <n v="0"/>
    <n v="2"/>
    <m/>
    <m/>
    <s v="V"/>
    <s v="V"/>
    <m/>
    <m/>
    <m/>
    <m/>
    <m/>
    <m/>
    <m/>
    <m/>
    <m/>
    <m/>
  </r>
  <r>
    <x v="121"/>
    <x v="3"/>
    <x v="392"/>
    <n v="1"/>
    <n v="1"/>
    <n v="0"/>
    <n v="0"/>
    <n v="0"/>
    <n v="0"/>
    <n v="0"/>
    <n v="0"/>
    <m/>
    <m/>
    <m/>
    <m/>
    <m/>
    <m/>
    <m/>
    <m/>
    <m/>
    <m/>
    <m/>
    <m/>
    <m/>
    <m/>
  </r>
  <r>
    <x v="122"/>
    <x v="2"/>
    <x v="393"/>
    <n v="1"/>
    <n v="0"/>
    <n v="0"/>
    <n v="0"/>
    <n v="0"/>
    <n v="0"/>
    <n v="0"/>
    <n v="0"/>
    <m/>
    <m/>
    <m/>
    <m/>
    <m/>
    <m/>
    <m/>
    <m/>
    <m/>
    <m/>
    <m/>
    <m/>
    <m/>
    <m/>
  </r>
  <r>
    <x v="122"/>
    <x v="0"/>
    <x v="394"/>
    <n v="5"/>
    <n v="0"/>
    <n v="0"/>
    <n v="1"/>
    <n v="0"/>
    <n v="0"/>
    <n v="0"/>
    <n v="1"/>
    <m/>
    <m/>
    <s v="V"/>
    <s v="V"/>
    <m/>
    <m/>
    <m/>
    <m/>
    <m/>
    <m/>
    <m/>
    <m/>
    <m/>
    <m/>
  </r>
  <r>
    <x v="122"/>
    <x v="1"/>
    <x v="395"/>
    <n v="13"/>
    <n v="0"/>
    <n v="0"/>
    <n v="0"/>
    <n v="0"/>
    <n v="0"/>
    <n v="0"/>
    <n v="0"/>
    <m/>
    <m/>
    <m/>
    <m/>
    <m/>
    <m/>
    <m/>
    <m/>
    <m/>
    <m/>
    <m/>
    <m/>
    <m/>
    <m/>
  </r>
  <r>
    <x v="122"/>
    <x v="1"/>
    <x v="396"/>
    <n v="13"/>
    <n v="0"/>
    <n v="0"/>
    <n v="4"/>
    <n v="0"/>
    <n v="0"/>
    <n v="0"/>
    <n v="4"/>
    <s v="V"/>
    <m/>
    <m/>
    <m/>
    <m/>
    <m/>
    <m/>
    <m/>
    <m/>
    <m/>
    <m/>
    <m/>
    <m/>
    <m/>
  </r>
  <r>
    <x v="122"/>
    <x v="2"/>
    <x v="397"/>
    <n v="1"/>
    <n v="1"/>
    <n v="0"/>
    <n v="0"/>
    <n v="0"/>
    <n v="0"/>
    <n v="0"/>
    <n v="0"/>
    <m/>
    <m/>
    <m/>
    <m/>
    <m/>
    <m/>
    <m/>
    <m/>
    <m/>
    <m/>
    <m/>
    <m/>
    <m/>
    <m/>
  </r>
  <r>
    <x v="122"/>
    <x v="2"/>
    <x v="385"/>
    <n v="1"/>
    <n v="0"/>
    <n v="0"/>
    <n v="0"/>
    <n v="0"/>
    <n v="0"/>
    <n v="0"/>
    <n v="0"/>
    <m/>
    <m/>
    <m/>
    <m/>
    <m/>
    <m/>
    <m/>
    <m/>
    <m/>
    <m/>
    <m/>
    <m/>
    <m/>
    <m/>
  </r>
  <r>
    <x v="122"/>
    <x v="2"/>
    <x v="384"/>
    <n v="1"/>
    <n v="0"/>
    <n v="0"/>
    <n v="0"/>
    <n v="0"/>
    <n v="0"/>
    <n v="0"/>
    <n v="0"/>
    <m/>
    <m/>
    <m/>
    <m/>
    <m/>
    <m/>
    <m/>
    <m/>
    <m/>
    <m/>
    <m/>
    <m/>
    <m/>
    <m/>
  </r>
  <r>
    <x v="123"/>
    <x v="1"/>
    <x v="308"/>
    <n v="7"/>
    <n v="0"/>
    <n v="0"/>
    <n v="0"/>
    <n v="0"/>
    <n v="0"/>
    <n v="0"/>
    <n v="0"/>
    <m/>
    <m/>
    <m/>
    <m/>
    <m/>
    <m/>
    <m/>
    <m/>
    <m/>
    <m/>
    <m/>
    <m/>
    <m/>
    <m/>
  </r>
  <r>
    <x v="123"/>
    <x v="3"/>
    <x v="358"/>
    <n v="3"/>
    <n v="0"/>
    <n v="0"/>
    <n v="1"/>
    <n v="0"/>
    <n v="0"/>
    <n v="0"/>
    <n v="1"/>
    <m/>
    <m/>
    <s v="V"/>
    <s v="V"/>
    <m/>
    <m/>
    <m/>
    <m/>
    <m/>
    <m/>
    <m/>
    <m/>
    <m/>
    <m/>
  </r>
  <r>
    <x v="123"/>
    <x v="3"/>
    <x v="270"/>
    <n v="1"/>
    <n v="0"/>
    <n v="0"/>
    <n v="1"/>
    <n v="0"/>
    <n v="0"/>
    <n v="0"/>
    <n v="1"/>
    <m/>
    <m/>
    <s v="V"/>
    <s v="V"/>
    <m/>
    <m/>
    <m/>
    <m/>
    <m/>
    <m/>
    <m/>
    <m/>
    <m/>
    <m/>
  </r>
  <r>
    <x v="123"/>
    <x v="0"/>
    <x v="398"/>
    <n v="1"/>
    <n v="0"/>
    <n v="0"/>
    <n v="0"/>
    <n v="0"/>
    <n v="0"/>
    <n v="0"/>
    <n v="0"/>
    <m/>
    <m/>
    <m/>
    <m/>
    <m/>
    <m/>
    <m/>
    <m/>
    <m/>
    <m/>
    <m/>
    <m/>
    <m/>
    <m/>
  </r>
  <r>
    <x v="123"/>
    <x v="4"/>
    <x v="263"/>
    <n v="2"/>
    <n v="0"/>
    <n v="0"/>
    <n v="0"/>
    <n v="0"/>
    <n v="0"/>
    <n v="0"/>
    <n v="0"/>
    <m/>
    <m/>
    <m/>
    <m/>
    <m/>
    <m/>
    <m/>
    <m/>
    <m/>
    <m/>
    <m/>
    <m/>
    <m/>
    <m/>
  </r>
  <r>
    <x v="123"/>
    <x v="4"/>
    <x v="326"/>
    <n v="1"/>
    <n v="0"/>
    <n v="0"/>
    <n v="0"/>
    <n v="0"/>
    <n v="0"/>
    <n v="0"/>
    <n v="0"/>
    <m/>
    <m/>
    <m/>
    <m/>
    <m/>
    <m/>
    <m/>
    <m/>
    <m/>
    <m/>
    <m/>
    <m/>
    <m/>
    <m/>
  </r>
  <r>
    <x v="123"/>
    <x v="0"/>
    <x v="399"/>
    <n v="4"/>
    <n v="0"/>
    <n v="0"/>
    <n v="1"/>
    <n v="0"/>
    <n v="0"/>
    <n v="0"/>
    <n v="1"/>
    <m/>
    <m/>
    <s v="V"/>
    <s v="V"/>
    <m/>
    <m/>
    <m/>
    <m/>
    <m/>
    <m/>
    <m/>
    <m/>
    <m/>
    <m/>
  </r>
  <r>
    <x v="123"/>
    <x v="2"/>
    <x v="400"/>
    <n v="5"/>
    <n v="5"/>
    <n v="0"/>
    <n v="0"/>
    <n v="0"/>
    <n v="0"/>
    <n v="0"/>
    <n v="0"/>
    <m/>
    <m/>
    <m/>
    <m/>
    <m/>
    <m/>
    <m/>
    <m/>
    <m/>
    <m/>
    <m/>
    <m/>
    <m/>
    <m/>
  </r>
  <r>
    <x v="123"/>
    <x v="0"/>
    <x v="401"/>
    <n v="3"/>
    <n v="3"/>
    <n v="0"/>
    <n v="52"/>
    <n v="0"/>
    <n v="0"/>
    <n v="0"/>
    <n v="52"/>
    <s v="V"/>
    <m/>
    <s v="V"/>
    <s v="V"/>
    <m/>
    <m/>
    <m/>
    <m/>
    <m/>
    <m/>
    <m/>
    <m/>
    <m/>
    <m/>
  </r>
  <r>
    <x v="124"/>
    <x v="3"/>
    <x v="312"/>
    <n v="6"/>
    <n v="0"/>
    <n v="0"/>
    <n v="0"/>
    <n v="0"/>
    <n v="0"/>
    <n v="0"/>
    <n v="0"/>
    <m/>
    <m/>
    <m/>
    <m/>
    <m/>
    <m/>
    <m/>
    <m/>
    <m/>
    <m/>
    <m/>
    <m/>
    <m/>
    <m/>
  </r>
  <r>
    <x v="124"/>
    <x v="4"/>
    <x v="316"/>
    <n v="3"/>
    <n v="0"/>
    <n v="0"/>
    <n v="0"/>
    <n v="0"/>
    <n v="0"/>
    <n v="0"/>
    <n v="0"/>
    <m/>
    <m/>
    <m/>
    <m/>
    <m/>
    <m/>
    <m/>
    <m/>
    <m/>
    <m/>
    <m/>
    <m/>
    <m/>
    <m/>
  </r>
  <r>
    <x v="124"/>
    <x v="4"/>
    <x v="327"/>
    <n v="1"/>
    <n v="0"/>
    <n v="0"/>
    <n v="0"/>
    <n v="0"/>
    <n v="0"/>
    <n v="0"/>
    <n v="0"/>
    <m/>
    <m/>
    <m/>
    <m/>
    <m/>
    <m/>
    <m/>
    <m/>
    <m/>
    <m/>
    <m/>
    <m/>
    <m/>
    <m/>
  </r>
  <r>
    <x v="124"/>
    <x v="4"/>
    <x v="363"/>
    <n v="1"/>
    <n v="0"/>
    <n v="0"/>
    <n v="0"/>
    <n v="0"/>
    <n v="0"/>
    <n v="0"/>
    <n v="0"/>
    <m/>
    <m/>
    <m/>
    <m/>
    <m/>
    <m/>
    <m/>
    <m/>
    <m/>
    <m/>
    <m/>
    <m/>
    <m/>
    <m/>
  </r>
  <r>
    <x v="124"/>
    <x v="4"/>
    <x v="372"/>
    <n v="7"/>
    <n v="0"/>
    <n v="0"/>
    <n v="0"/>
    <n v="0"/>
    <n v="0"/>
    <n v="0"/>
    <n v="0"/>
    <m/>
    <m/>
    <m/>
    <m/>
    <m/>
    <m/>
    <m/>
    <m/>
    <m/>
    <m/>
    <m/>
    <m/>
    <m/>
    <m/>
  </r>
  <r>
    <x v="124"/>
    <x v="0"/>
    <x v="402"/>
    <n v="8"/>
    <n v="0"/>
    <n v="0"/>
    <n v="1"/>
    <n v="0"/>
    <n v="0"/>
    <n v="0"/>
    <n v="1"/>
    <s v="V"/>
    <s v="V"/>
    <m/>
    <m/>
    <m/>
    <m/>
    <m/>
    <m/>
    <m/>
    <m/>
    <m/>
    <m/>
    <m/>
    <m/>
  </r>
  <r>
    <x v="124"/>
    <x v="4"/>
    <x v="365"/>
    <n v="1"/>
    <n v="0"/>
    <n v="0"/>
    <n v="0"/>
    <n v="0"/>
    <n v="0"/>
    <n v="0"/>
    <n v="0"/>
    <m/>
    <m/>
    <m/>
    <m/>
    <m/>
    <m/>
    <m/>
    <m/>
    <m/>
    <m/>
    <m/>
    <m/>
    <m/>
    <m/>
  </r>
  <r>
    <x v="124"/>
    <x v="3"/>
    <x v="333"/>
    <n v="9"/>
    <n v="0"/>
    <n v="0"/>
    <n v="0"/>
    <n v="0"/>
    <n v="0"/>
    <n v="0"/>
    <n v="0"/>
    <m/>
    <m/>
    <m/>
    <m/>
    <m/>
    <m/>
    <m/>
    <m/>
    <m/>
    <m/>
    <m/>
    <m/>
    <m/>
    <m/>
  </r>
  <r>
    <x v="124"/>
    <x v="0"/>
    <x v="403"/>
    <n v="12"/>
    <n v="0"/>
    <n v="0"/>
    <n v="3"/>
    <n v="0"/>
    <n v="0"/>
    <n v="0"/>
    <n v="3"/>
    <s v="V"/>
    <m/>
    <s v="V"/>
    <s v="V"/>
    <m/>
    <m/>
    <m/>
    <m/>
    <m/>
    <m/>
    <m/>
    <m/>
    <m/>
    <m/>
  </r>
  <r>
    <x v="124"/>
    <x v="3"/>
    <x v="332"/>
    <n v="1"/>
    <n v="0"/>
    <n v="0"/>
    <n v="0"/>
    <n v="0"/>
    <n v="0"/>
    <n v="0"/>
    <n v="0"/>
    <m/>
    <m/>
    <m/>
    <m/>
    <m/>
    <m/>
    <m/>
    <m/>
    <m/>
    <m/>
    <m/>
    <m/>
    <m/>
    <m/>
  </r>
  <r>
    <x v="124"/>
    <x v="0"/>
    <x v="404"/>
    <n v="7"/>
    <n v="0"/>
    <n v="0"/>
    <n v="0"/>
    <n v="0"/>
    <n v="0"/>
    <n v="0"/>
    <n v="0"/>
    <m/>
    <m/>
    <m/>
    <m/>
    <m/>
    <m/>
    <m/>
    <m/>
    <m/>
    <m/>
    <m/>
    <m/>
    <m/>
    <m/>
  </r>
  <r>
    <x v="124"/>
    <x v="0"/>
    <x v="405"/>
    <n v="7"/>
    <n v="0"/>
    <n v="0"/>
    <n v="0"/>
    <n v="0"/>
    <n v="0"/>
    <n v="0"/>
    <n v="0"/>
    <m/>
    <m/>
    <m/>
    <m/>
    <m/>
    <m/>
    <m/>
    <m/>
    <m/>
    <m/>
    <m/>
    <m/>
    <m/>
    <m/>
  </r>
  <r>
    <x v="124"/>
    <x v="0"/>
    <x v="354"/>
    <n v="3"/>
    <n v="0"/>
    <n v="0"/>
    <n v="0"/>
    <n v="0"/>
    <n v="0"/>
    <n v="0"/>
    <n v="0"/>
    <m/>
    <m/>
    <m/>
    <m/>
    <m/>
    <m/>
    <m/>
    <m/>
    <m/>
    <m/>
    <m/>
    <m/>
    <m/>
    <m/>
  </r>
  <r>
    <x v="124"/>
    <x v="4"/>
    <x v="307"/>
    <n v="5"/>
    <n v="0"/>
    <n v="0"/>
    <n v="0"/>
    <n v="0"/>
    <n v="0"/>
    <n v="0"/>
    <n v="0"/>
    <m/>
    <m/>
    <m/>
    <m/>
    <m/>
    <m/>
    <m/>
    <m/>
    <m/>
    <m/>
    <m/>
    <m/>
    <m/>
    <m/>
  </r>
  <r>
    <x v="124"/>
    <x v="1"/>
    <x v="371"/>
    <n v="13"/>
    <n v="0"/>
    <n v="0"/>
    <n v="0"/>
    <n v="0"/>
    <n v="0"/>
    <n v="0"/>
    <n v="0"/>
    <m/>
    <m/>
    <m/>
    <m/>
    <m/>
    <m/>
    <m/>
    <m/>
    <m/>
    <m/>
    <m/>
    <m/>
    <m/>
    <m/>
  </r>
  <r>
    <x v="124"/>
    <x v="0"/>
    <x v="383"/>
    <n v="5"/>
    <n v="0"/>
    <n v="0"/>
    <n v="1"/>
    <n v="0"/>
    <n v="0"/>
    <n v="0"/>
    <n v="1"/>
    <s v="V"/>
    <m/>
    <m/>
    <m/>
    <m/>
    <m/>
    <m/>
    <m/>
    <m/>
    <m/>
    <m/>
    <m/>
    <m/>
    <m/>
  </r>
  <r>
    <x v="124"/>
    <x v="1"/>
    <x v="406"/>
    <n v="12"/>
    <n v="0"/>
    <n v="0"/>
    <n v="5"/>
    <n v="0"/>
    <n v="0"/>
    <n v="0"/>
    <n v="5"/>
    <s v="V"/>
    <m/>
    <m/>
    <m/>
    <m/>
    <m/>
    <m/>
    <m/>
    <m/>
    <m/>
    <m/>
    <m/>
    <m/>
    <m/>
  </r>
  <r>
    <x v="124"/>
    <x v="0"/>
    <x v="407"/>
    <n v="12"/>
    <n v="0"/>
    <n v="0"/>
    <n v="14"/>
    <n v="0"/>
    <n v="0"/>
    <n v="0"/>
    <n v="14"/>
    <s v="V"/>
    <m/>
    <s v="V"/>
    <s v="V"/>
    <m/>
    <m/>
    <m/>
    <m/>
    <m/>
    <m/>
    <m/>
    <m/>
    <m/>
    <m/>
  </r>
  <r>
    <x v="124"/>
    <x v="0"/>
    <x v="408"/>
    <n v="7"/>
    <n v="0"/>
    <n v="0"/>
    <n v="3"/>
    <n v="0"/>
    <n v="0"/>
    <n v="0"/>
    <n v="3"/>
    <s v="V"/>
    <m/>
    <s v="V"/>
    <s v="V"/>
    <m/>
    <m/>
    <m/>
    <m/>
    <m/>
    <m/>
    <m/>
    <m/>
    <m/>
    <m/>
  </r>
  <r>
    <x v="124"/>
    <x v="2"/>
    <x v="409"/>
    <n v="1"/>
    <n v="0"/>
    <n v="0"/>
    <n v="0"/>
    <n v="0"/>
    <n v="0"/>
    <n v="0"/>
    <n v="0"/>
    <m/>
    <m/>
    <m/>
    <m/>
    <m/>
    <m/>
    <m/>
    <m/>
    <m/>
    <m/>
    <m/>
    <m/>
    <m/>
    <m/>
  </r>
  <r>
    <x v="124"/>
    <x v="4"/>
    <x v="328"/>
    <n v="1"/>
    <n v="1"/>
    <n v="0"/>
    <n v="0"/>
    <n v="0"/>
    <n v="0"/>
    <n v="0"/>
    <n v="0"/>
    <m/>
    <s v="V"/>
    <m/>
    <m/>
    <m/>
    <m/>
    <m/>
    <m/>
    <m/>
    <m/>
    <m/>
    <m/>
    <m/>
    <m/>
  </r>
  <r>
    <x v="125"/>
    <x v="2"/>
    <x v="400"/>
    <n v="6"/>
    <n v="0"/>
    <n v="0"/>
    <n v="1"/>
    <n v="0"/>
    <n v="0"/>
    <n v="0"/>
    <n v="1"/>
    <m/>
    <m/>
    <s v="V"/>
    <s v="V"/>
    <m/>
    <m/>
    <m/>
    <m/>
    <m/>
    <m/>
    <m/>
    <m/>
    <m/>
    <m/>
  </r>
  <r>
    <x v="125"/>
    <x v="1"/>
    <x v="410"/>
    <n v="6"/>
    <n v="0"/>
    <n v="0"/>
    <n v="0"/>
    <n v="0"/>
    <n v="0"/>
    <n v="0"/>
    <n v="0"/>
    <m/>
    <m/>
    <m/>
    <m/>
    <m/>
    <m/>
    <m/>
    <m/>
    <m/>
    <m/>
    <m/>
    <m/>
    <m/>
    <m/>
  </r>
  <r>
    <x v="125"/>
    <x v="3"/>
    <x v="378"/>
    <n v="4"/>
    <n v="0"/>
    <n v="0"/>
    <n v="0"/>
    <n v="0"/>
    <n v="0"/>
    <n v="0"/>
    <n v="0"/>
    <m/>
    <m/>
    <m/>
    <m/>
    <m/>
    <m/>
    <m/>
    <m/>
    <m/>
    <m/>
    <m/>
    <m/>
    <m/>
    <m/>
  </r>
  <r>
    <x v="125"/>
    <x v="0"/>
    <x v="411"/>
    <n v="6"/>
    <n v="0"/>
    <n v="0"/>
    <n v="0"/>
    <n v="0"/>
    <n v="0"/>
    <n v="0"/>
    <n v="0"/>
    <m/>
    <m/>
    <m/>
    <m/>
    <m/>
    <m/>
    <m/>
    <m/>
    <m/>
    <m/>
    <m/>
    <m/>
    <m/>
    <m/>
  </r>
  <r>
    <x v="125"/>
    <x v="3"/>
    <x v="324"/>
    <n v="4"/>
    <n v="0"/>
    <n v="0"/>
    <n v="1"/>
    <n v="0"/>
    <n v="0"/>
    <n v="0"/>
    <n v="1"/>
    <s v="V"/>
    <m/>
    <m/>
    <m/>
    <m/>
    <m/>
    <m/>
    <m/>
    <m/>
    <m/>
    <m/>
    <m/>
    <m/>
    <m/>
  </r>
  <r>
    <x v="125"/>
    <x v="3"/>
    <x v="306"/>
    <n v="7"/>
    <n v="0"/>
    <n v="0"/>
    <n v="0"/>
    <n v="0"/>
    <n v="0"/>
    <n v="0"/>
    <n v="0"/>
    <m/>
    <m/>
    <m/>
    <m/>
    <m/>
    <m/>
    <m/>
    <m/>
    <m/>
    <m/>
    <m/>
    <m/>
    <m/>
    <m/>
  </r>
  <r>
    <x v="125"/>
    <x v="1"/>
    <x v="231"/>
    <n v="8"/>
    <n v="0"/>
    <n v="0"/>
    <n v="0"/>
    <n v="0"/>
    <n v="0"/>
    <n v="0"/>
    <n v="0"/>
    <m/>
    <m/>
    <m/>
    <m/>
    <m/>
    <m/>
    <m/>
    <m/>
    <m/>
    <m/>
    <m/>
    <m/>
    <m/>
    <m/>
  </r>
  <r>
    <x v="125"/>
    <x v="0"/>
    <x v="412"/>
    <n v="1"/>
    <n v="0"/>
    <n v="0"/>
    <n v="0"/>
    <n v="0"/>
    <n v="0"/>
    <n v="0"/>
    <n v="0"/>
    <m/>
    <m/>
    <m/>
    <m/>
    <m/>
    <m/>
    <m/>
    <m/>
    <m/>
    <m/>
    <m/>
    <m/>
    <m/>
    <m/>
  </r>
  <r>
    <x v="125"/>
    <x v="0"/>
    <x v="413"/>
    <n v="12"/>
    <n v="0"/>
    <n v="0"/>
    <n v="0"/>
    <n v="0"/>
    <n v="0"/>
    <n v="0"/>
    <n v="0"/>
    <m/>
    <m/>
    <m/>
    <m/>
    <m/>
    <m/>
    <m/>
    <m/>
    <m/>
    <m/>
    <m/>
    <m/>
    <m/>
    <m/>
  </r>
  <r>
    <x v="125"/>
    <x v="3"/>
    <x v="392"/>
    <n v="1"/>
    <n v="0"/>
    <n v="0"/>
    <n v="0"/>
    <n v="0"/>
    <n v="0"/>
    <n v="0"/>
    <n v="0"/>
    <m/>
    <m/>
    <m/>
    <m/>
    <m/>
    <m/>
    <m/>
    <m/>
    <m/>
    <m/>
    <m/>
    <m/>
    <m/>
    <m/>
  </r>
  <r>
    <x v="125"/>
    <x v="4"/>
    <x v="262"/>
    <n v="1"/>
    <n v="0"/>
    <n v="0"/>
    <n v="0"/>
    <n v="0"/>
    <n v="0"/>
    <n v="0"/>
    <n v="0"/>
    <m/>
    <m/>
    <m/>
    <m/>
    <m/>
    <m/>
    <m/>
    <m/>
    <m/>
    <m/>
    <m/>
    <m/>
    <m/>
    <m/>
  </r>
  <r>
    <x v="125"/>
    <x v="1"/>
    <x v="323"/>
    <n v="13"/>
    <n v="0"/>
    <n v="0"/>
    <n v="3"/>
    <n v="0"/>
    <n v="0"/>
    <n v="0"/>
    <n v="3"/>
    <s v="V"/>
    <m/>
    <s v="V"/>
    <s v="V"/>
    <m/>
    <m/>
    <m/>
    <m/>
    <m/>
    <m/>
    <m/>
    <m/>
    <m/>
    <m/>
  </r>
  <r>
    <x v="125"/>
    <x v="3"/>
    <x v="414"/>
    <n v="7"/>
    <n v="0"/>
    <n v="0"/>
    <n v="0"/>
    <n v="0"/>
    <n v="0"/>
    <n v="0"/>
    <n v="0"/>
    <m/>
    <m/>
    <m/>
    <m/>
    <m/>
    <m/>
    <m/>
    <m/>
    <m/>
    <m/>
    <m/>
    <m/>
    <m/>
    <m/>
  </r>
  <r>
    <x v="125"/>
    <x v="0"/>
    <x v="415"/>
    <n v="7"/>
    <n v="0"/>
    <n v="0"/>
    <n v="0"/>
    <n v="0"/>
    <n v="0"/>
    <n v="0"/>
    <n v="0"/>
    <m/>
    <m/>
    <m/>
    <m/>
    <m/>
    <m/>
    <m/>
    <m/>
    <m/>
    <m/>
    <m/>
    <m/>
    <m/>
    <m/>
  </r>
  <r>
    <x v="125"/>
    <x v="1"/>
    <x v="416"/>
    <n v="13"/>
    <n v="0"/>
    <n v="0"/>
    <n v="0"/>
    <n v="0"/>
    <n v="0"/>
    <n v="0"/>
    <n v="0"/>
    <m/>
    <m/>
    <m/>
    <m/>
    <m/>
    <m/>
    <m/>
    <m/>
    <m/>
    <m/>
    <m/>
    <m/>
    <m/>
    <m/>
  </r>
  <r>
    <x v="125"/>
    <x v="3"/>
    <x v="417"/>
    <n v="2"/>
    <n v="0"/>
    <n v="0"/>
    <n v="0"/>
    <n v="0"/>
    <n v="0"/>
    <n v="0"/>
    <n v="0"/>
    <m/>
    <m/>
    <m/>
    <m/>
    <m/>
    <m/>
    <m/>
    <m/>
    <m/>
    <m/>
    <m/>
    <m/>
    <m/>
    <m/>
  </r>
  <r>
    <x v="125"/>
    <x v="0"/>
    <x v="418"/>
    <n v="12"/>
    <n v="0"/>
    <n v="0"/>
    <n v="0"/>
    <n v="0"/>
    <n v="0"/>
    <n v="0"/>
    <n v="0"/>
    <m/>
    <m/>
    <m/>
    <m/>
    <m/>
    <m/>
    <m/>
    <m/>
    <m/>
    <m/>
    <m/>
    <m/>
    <m/>
    <m/>
  </r>
  <r>
    <x v="125"/>
    <x v="0"/>
    <x v="419"/>
    <n v="7"/>
    <n v="0"/>
    <n v="0"/>
    <n v="0"/>
    <n v="0"/>
    <n v="0"/>
    <n v="0"/>
    <n v="0"/>
    <m/>
    <m/>
    <m/>
    <m/>
    <m/>
    <m/>
    <m/>
    <m/>
    <m/>
    <m/>
    <m/>
    <m/>
    <m/>
    <m/>
  </r>
  <r>
    <x v="125"/>
    <x v="4"/>
    <x v="228"/>
    <n v="3"/>
    <n v="0"/>
    <n v="0"/>
    <n v="0"/>
    <n v="0"/>
    <n v="0"/>
    <n v="0"/>
    <n v="0"/>
    <m/>
    <m/>
    <m/>
    <m/>
    <m/>
    <m/>
    <m/>
    <m/>
    <m/>
    <m/>
    <m/>
    <m/>
    <m/>
    <m/>
  </r>
  <r>
    <x v="125"/>
    <x v="3"/>
    <x v="325"/>
    <n v="2"/>
    <n v="0"/>
    <n v="0"/>
    <n v="1"/>
    <n v="0"/>
    <n v="0"/>
    <n v="0"/>
    <n v="1"/>
    <s v="V"/>
    <m/>
    <m/>
    <m/>
    <m/>
    <m/>
    <m/>
    <m/>
    <m/>
    <m/>
    <m/>
    <m/>
    <m/>
    <m/>
  </r>
  <r>
    <x v="125"/>
    <x v="3"/>
    <x v="370"/>
    <n v="7"/>
    <n v="7"/>
    <n v="0"/>
    <n v="25"/>
    <n v="0"/>
    <n v="0"/>
    <n v="0"/>
    <n v="25"/>
    <s v="V"/>
    <m/>
    <m/>
    <m/>
    <m/>
    <m/>
    <m/>
    <m/>
    <m/>
    <m/>
    <m/>
    <m/>
    <m/>
    <m/>
  </r>
  <r>
    <x v="125"/>
    <x v="3"/>
    <x v="420"/>
    <n v="1"/>
    <n v="1"/>
    <n v="0"/>
    <n v="0"/>
    <n v="0"/>
    <n v="0"/>
    <n v="0"/>
    <n v="0"/>
    <m/>
    <m/>
    <m/>
    <m/>
    <m/>
    <m/>
    <m/>
    <m/>
    <m/>
    <m/>
    <m/>
    <m/>
    <m/>
    <m/>
  </r>
  <r>
    <x v="125"/>
    <x v="1"/>
    <x v="421"/>
    <n v="13"/>
    <n v="1"/>
    <n v="0"/>
    <n v="1"/>
    <n v="1"/>
    <n v="0"/>
    <n v="0"/>
    <n v="2"/>
    <s v="V"/>
    <m/>
    <m/>
    <m/>
    <m/>
    <m/>
    <m/>
    <m/>
    <m/>
    <m/>
    <m/>
    <m/>
    <m/>
    <m/>
  </r>
  <r>
    <x v="125"/>
    <x v="4"/>
    <x v="349"/>
    <n v="3"/>
    <n v="3"/>
    <n v="0"/>
    <n v="0"/>
    <n v="0"/>
    <n v="0"/>
    <n v="0"/>
    <n v="0"/>
    <m/>
    <m/>
    <m/>
    <m/>
    <m/>
    <m/>
    <m/>
    <m/>
    <m/>
    <m/>
    <m/>
    <m/>
    <m/>
    <m/>
  </r>
  <r>
    <x v="126"/>
    <x v="4"/>
    <x v="362"/>
    <n v="1"/>
    <n v="0"/>
    <n v="0"/>
    <n v="0"/>
    <n v="0"/>
    <n v="0"/>
    <n v="0"/>
    <n v="0"/>
    <m/>
    <m/>
    <m/>
    <m/>
    <m/>
    <m/>
    <m/>
    <m/>
    <m/>
    <m/>
    <m/>
    <m/>
    <m/>
    <m/>
  </r>
  <r>
    <x v="126"/>
    <x v="4"/>
    <x v="348"/>
    <n v="2"/>
    <n v="0"/>
    <n v="0"/>
    <n v="1"/>
    <n v="0"/>
    <n v="0"/>
    <n v="0"/>
    <n v="1"/>
    <m/>
    <m/>
    <s v="V"/>
    <s v="V"/>
    <m/>
    <m/>
    <m/>
    <m/>
    <m/>
    <m/>
    <m/>
    <m/>
    <m/>
    <m/>
  </r>
  <r>
    <x v="126"/>
    <x v="4"/>
    <x v="322"/>
    <n v="1"/>
    <n v="0"/>
    <n v="0"/>
    <n v="0"/>
    <n v="0"/>
    <n v="0"/>
    <n v="0"/>
    <n v="0"/>
    <m/>
    <m/>
    <m/>
    <m/>
    <m/>
    <m/>
    <m/>
    <m/>
    <m/>
    <m/>
    <m/>
    <m/>
    <m/>
    <m/>
  </r>
  <r>
    <x v="126"/>
    <x v="4"/>
    <x v="293"/>
    <n v="1"/>
    <n v="0"/>
    <n v="0"/>
    <n v="0"/>
    <n v="0"/>
    <n v="0"/>
    <n v="0"/>
    <n v="0"/>
    <m/>
    <m/>
    <m/>
    <m/>
    <m/>
    <m/>
    <m/>
    <m/>
    <m/>
    <m/>
    <m/>
    <m/>
    <m/>
    <m/>
  </r>
  <r>
    <x v="126"/>
    <x v="3"/>
    <x v="190"/>
    <n v="1"/>
    <n v="0"/>
    <n v="0"/>
    <n v="1"/>
    <n v="0"/>
    <n v="0"/>
    <n v="0"/>
    <n v="1"/>
    <m/>
    <m/>
    <s v="V"/>
    <s v="V"/>
    <m/>
    <m/>
    <m/>
    <m/>
    <m/>
    <m/>
    <m/>
    <m/>
    <m/>
    <m/>
  </r>
  <r>
    <x v="126"/>
    <x v="3"/>
    <x v="208"/>
    <n v="1"/>
    <n v="0"/>
    <n v="0"/>
    <n v="1"/>
    <n v="0"/>
    <n v="0"/>
    <n v="0"/>
    <n v="1"/>
    <m/>
    <m/>
    <s v="V"/>
    <s v="V"/>
    <m/>
    <m/>
    <m/>
    <m/>
    <m/>
    <m/>
    <m/>
    <m/>
    <m/>
    <m/>
  </r>
  <r>
    <x v="126"/>
    <x v="0"/>
    <x v="422"/>
    <n v="13"/>
    <n v="0"/>
    <n v="0"/>
    <n v="0"/>
    <n v="0"/>
    <n v="0"/>
    <n v="0"/>
    <n v="0"/>
    <m/>
    <m/>
    <m/>
    <m/>
    <m/>
    <m/>
    <m/>
    <m/>
    <m/>
    <m/>
    <m/>
    <m/>
    <m/>
    <m/>
  </r>
  <r>
    <x v="126"/>
    <x v="0"/>
    <x v="423"/>
    <n v="2"/>
    <n v="0"/>
    <n v="0"/>
    <n v="0"/>
    <n v="0"/>
    <n v="0"/>
    <n v="0"/>
    <n v="0"/>
    <m/>
    <m/>
    <m/>
    <m/>
    <m/>
    <m/>
    <m/>
    <m/>
    <m/>
    <m/>
    <m/>
    <m/>
    <m/>
    <m/>
  </r>
  <r>
    <x v="126"/>
    <x v="4"/>
    <x v="328"/>
    <n v="1"/>
    <n v="0"/>
    <n v="0"/>
    <n v="0"/>
    <n v="0"/>
    <n v="0"/>
    <n v="0"/>
    <n v="0"/>
    <m/>
    <m/>
    <m/>
    <m/>
    <m/>
    <m/>
    <m/>
    <m/>
    <m/>
    <m/>
    <m/>
    <m/>
    <m/>
    <m/>
  </r>
  <r>
    <x v="126"/>
    <x v="0"/>
    <x v="424"/>
    <n v="9"/>
    <n v="0"/>
    <n v="0"/>
    <n v="6"/>
    <n v="0"/>
    <n v="0"/>
    <n v="0"/>
    <n v="6"/>
    <s v="V"/>
    <m/>
    <m/>
    <m/>
    <m/>
    <m/>
    <m/>
    <m/>
    <m/>
    <m/>
    <m/>
    <m/>
    <m/>
    <m/>
  </r>
  <r>
    <x v="126"/>
    <x v="1"/>
    <x v="425"/>
    <n v="13"/>
    <n v="0"/>
    <n v="0"/>
    <n v="0"/>
    <n v="0"/>
    <n v="0"/>
    <n v="0"/>
    <n v="0"/>
    <m/>
    <m/>
    <m/>
    <m/>
    <m/>
    <m/>
    <m/>
    <m/>
    <m/>
    <m/>
    <m/>
    <m/>
    <m/>
    <m/>
  </r>
  <r>
    <x v="126"/>
    <x v="4"/>
    <x v="298"/>
    <n v="13"/>
    <n v="13"/>
    <n v="0"/>
    <n v="0"/>
    <n v="0"/>
    <n v="0"/>
    <n v="0"/>
    <n v="0"/>
    <m/>
    <m/>
    <m/>
    <m/>
    <m/>
    <m/>
    <m/>
    <m/>
    <m/>
    <m/>
    <m/>
    <m/>
    <m/>
    <m/>
  </r>
  <r>
    <x v="126"/>
    <x v="1"/>
    <x v="426"/>
    <n v="1"/>
    <n v="1"/>
    <n v="0"/>
    <n v="3"/>
    <n v="0"/>
    <n v="0"/>
    <n v="0"/>
    <n v="3"/>
    <s v="V"/>
    <m/>
    <m/>
    <m/>
    <m/>
    <m/>
    <m/>
    <m/>
    <m/>
    <m/>
    <m/>
    <m/>
    <m/>
    <m/>
  </r>
  <r>
    <x v="127"/>
    <x v="3"/>
    <x v="266"/>
    <n v="6"/>
    <n v="0"/>
    <n v="0"/>
    <n v="1"/>
    <n v="0"/>
    <n v="0"/>
    <n v="0"/>
    <n v="1"/>
    <s v="V"/>
    <m/>
    <m/>
    <m/>
    <m/>
    <m/>
    <m/>
    <m/>
    <m/>
    <m/>
    <m/>
    <m/>
    <m/>
    <m/>
  </r>
  <r>
    <x v="127"/>
    <x v="0"/>
    <x v="427"/>
    <n v="13"/>
    <n v="0"/>
    <n v="0"/>
    <n v="0"/>
    <n v="0"/>
    <n v="0"/>
    <n v="0"/>
    <n v="0"/>
    <m/>
    <m/>
    <m/>
    <m/>
    <m/>
    <m/>
    <m/>
    <m/>
    <m/>
    <m/>
    <m/>
    <m/>
    <m/>
    <m/>
  </r>
  <r>
    <x v="127"/>
    <x v="3"/>
    <x v="314"/>
    <n v="1"/>
    <n v="0"/>
    <n v="0"/>
    <n v="0"/>
    <n v="0"/>
    <n v="0"/>
    <n v="0"/>
    <n v="0"/>
    <m/>
    <m/>
    <m/>
    <m/>
    <m/>
    <m/>
    <m/>
    <m/>
    <m/>
    <m/>
    <m/>
    <m/>
    <m/>
    <m/>
  </r>
  <r>
    <x v="127"/>
    <x v="3"/>
    <x v="370"/>
    <n v="7"/>
    <n v="0"/>
    <n v="0"/>
    <n v="1"/>
    <n v="0"/>
    <n v="0"/>
    <n v="0"/>
    <n v="1"/>
    <s v="V"/>
    <m/>
    <m/>
    <m/>
    <m/>
    <m/>
    <m/>
    <m/>
    <m/>
    <m/>
    <m/>
    <m/>
    <m/>
    <m/>
  </r>
  <r>
    <x v="127"/>
    <x v="0"/>
    <x v="355"/>
    <n v="3"/>
    <n v="0"/>
    <n v="0"/>
    <n v="0"/>
    <n v="0"/>
    <n v="0"/>
    <n v="0"/>
    <n v="0"/>
    <m/>
    <m/>
    <m/>
    <m/>
    <m/>
    <m/>
    <m/>
    <m/>
    <m/>
    <m/>
    <m/>
    <m/>
    <m/>
    <m/>
  </r>
  <r>
    <x v="127"/>
    <x v="0"/>
    <x v="428"/>
    <n v="12"/>
    <n v="0"/>
    <n v="0"/>
    <n v="1"/>
    <n v="0"/>
    <n v="0"/>
    <n v="0"/>
    <n v="1"/>
    <s v="V"/>
    <m/>
    <m/>
    <m/>
    <m/>
    <m/>
    <m/>
    <m/>
    <m/>
    <m/>
    <m/>
    <m/>
    <m/>
    <m/>
  </r>
  <r>
    <x v="127"/>
    <x v="0"/>
    <x v="429"/>
    <n v="3"/>
    <n v="0"/>
    <n v="0"/>
    <n v="0"/>
    <n v="0"/>
    <n v="0"/>
    <n v="0"/>
    <n v="0"/>
    <m/>
    <m/>
    <m/>
    <m/>
    <m/>
    <m/>
    <m/>
    <m/>
    <m/>
    <m/>
    <m/>
    <m/>
    <m/>
    <m/>
  </r>
  <r>
    <x v="127"/>
    <x v="3"/>
    <x v="354"/>
    <n v="3"/>
    <n v="0"/>
    <n v="0"/>
    <n v="0"/>
    <n v="0"/>
    <n v="0"/>
    <n v="0"/>
    <n v="0"/>
    <m/>
    <m/>
    <m/>
    <m/>
    <m/>
    <m/>
    <m/>
    <m/>
    <m/>
    <m/>
    <m/>
    <m/>
    <m/>
    <m/>
  </r>
  <r>
    <x v="127"/>
    <x v="4"/>
    <x v="349"/>
    <n v="3"/>
    <n v="0"/>
    <n v="0"/>
    <n v="0"/>
    <n v="0"/>
    <n v="0"/>
    <n v="0"/>
    <n v="0"/>
    <m/>
    <m/>
    <m/>
    <m/>
    <m/>
    <m/>
    <m/>
    <m/>
    <m/>
    <m/>
    <m/>
    <m/>
    <m/>
    <m/>
  </r>
  <r>
    <x v="127"/>
    <x v="3"/>
    <x v="404"/>
    <n v="7"/>
    <n v="0"/>
    <n v="0"/>
    <n v="0"/>
    <n v="0"/>
    <n v="0"/>
    <n v="0"/>
    <n v="0"/>
    <m/>
    <m/>
    <m/>
    <m/>
    <m/>
    <m/>
    <m/>
    <m/>
    <m/>
    <m/>
    <m/>
    <m/>
    <m/>
    <m/>
  </r>
  <r>
    <x v="128"/>
    <x v="2"/>
    <x v="430"/>
    <n v="1"/>
    <n v="0"/>
    <n v="0"/>
    <n v="0"/>
    <n v="0"/>
    <n v="0"/>
    <n v="0"/>
    <n v="0"/>
    <m/>
    <m/>
    <m/>
    <m/>
    <m/>
    <m/>
    <m/>
    <m/>
    <m/>
    <m/>
    <m/>
    <m/>
    <m/>
    <m/>
  </r>
  <r>
    <x v="128"/>
    <x v="2"/>
    <x v="431"/>
    <n v="2"/>
    <n v="0"/>
    <n v="0"/>
    <n v="0"/>
    <n v="0"/>
    <n v="0"/>
    <n v="0"/>
    <n v="0"/>
    <m/>
    <m/>
    <m/>
    <m/>
    <m/>
    <m/>
    <m/>
    <m/>
    <m/>
    <m/>
    <m/>
    <m/>
    <m/>
    <m/>
  </r>
  <r>
    <x v="128"/>
    <x v="3"/>
    <x v="420"/>
    <n v="1"/>
    <n v="0"/>
    <n v="0"/>
    <n v="0"/>
    <n v="0"/>
    <n v="0"/>
    <n v="0"/>
    <n v="0"/>
    <m/>
    <m/>
    <m/>
    <m/>
    <m/>
    <m/>
    <m/>
    <m/>
    <m/>
    <m/>
    <m/>
    <m/>
    <m/>
    <m/>
  </r>
  <r>
    <x v="128"/>
    <x v="3"/>
    <x v="405"/>
    <n v="1"/>
    <n v="0"/>
    <n v="0"/>
    <n v="0"/>
    <n v="0"/>
    <n v="0"/>
    <n v="0"/>
    <n v="0"/>
    <m/>
    <m/>
    <m/>
    <m/>
    <m/>
    <m/>
    <m/>
    <m/>
    <m/>
    <m/>
    <m/>
    <m/>
    <m/>
    <m/>
  </r>
  <r>
    <x v="128"/>
    <x v="3"/>
    <x v="398"/>
    <n v="1"/>
    <n v="0"/>
    <n v="0"/>
    <n v="0"/>
    <n v="0"/>
    <n v="0"/>
    <n v="0"/>
    <n v="0"/>
    <m/>
    <m/>
    <m/>
    <m/>
    <m/>
    <m/>
    <m/>
    <m/>
    <m/>
    <m/>
    <m/>
    <m/>
    <m/>
    <m/>
  </r>
  <r>
    <x v="129"/>
    <x v="3"/>
    <x v="418"/>
    <n v="12"/>
    <n v="0"/>
    <n v="0"/>
    <n v="0"/>
    <n v="0"/>
    <n v="0"/>
    <n v="0"/>
    <n v="0"/>
    <m/>
    <m/>
    <m/>
    <m/>
    <m/>
    <m/>
    <m/>
    <m/>
    <m/>
    <m/>
    <m/>
    <m/>
    <m/>
    <m/>
  </r>
  <r>
    <x v="129"/>
    <x v="3"/>
    <x v="356"/>
    <n v="1"/>
    <n v="0"/>
    <n v="0"/>
    <n v="0"/>
    <n v="0"/>
    <n v="0"/>
    <n v="0"/>
    <n v="0"/>
    <m/>
    <m/>
    <m/>
    <m/>
    <m/>
    <m/>
    <m/>
    <m/>
    <m/>
    <m/>
    <m/>
    <m/>
    <m/>
    <m/>
  </r>
  <r>
    <x v="129"/>
    <x v="3"/>
    <x v="282"/>
    <n v="2"/>
    <n v="0"/>
    <n v="0"/>
    <n v="0"/>
    <n v="0"/>
    <n v="0"/>
    <n v="0"/>
    <n v="0"/>
    <m/>
    <m/>
    <m/>
    <m/>
    <m/>
    <m/>
    <m/>
    <m/>
    <m/>
    <m/>
    <m/>
    <m/>
    <m/>
    <m/>
  </r>
  <r>
    <x v="129"/>
    <x v="3"/>
    <x v="432"/>
    <n v="2"/>
    <n v="2"/>
    <n v="0"/>
    <n v="12"/>
    <n v="0"/>
    <n v="0"/>
    <n v="0"/>
    <n v="12"/>
    <m/>
    <m/>
    <s v="V"/>
    <s v="V"/>
    <m/>
    <m/>
    <m/>
    <m/>
    <m/>
    <m/>
    <m/>
    <m/>
    <m/>
    <m/>
  </r>
  <r>
    <x v="129"/>
    <x v="1"/>
    <x v="433"/>
    <n v="9"/>
    <n v="0"/>
    <n v="0"/>
    <n v="4"/>
    <n v="0"/>
    <n v="0"/>
    <n v="0"/>
    <n v="4"/>
    <s v="V"/>
    <m/>
    <m/>
    <m/>
    <m/>
    <m/>
    <m/>
    <m/>
    <m/>
    <m/>
    <m/>
    <m/>
    <m/>
    <m/>
  </r>
  <r>
    <x v="129"/>
    <x v="4"/>
    <x v="312"/>
    <n v="6"/>
    <n v="0"/>
    <n v="0"/>
    <n v="0"/>
    <n v="0"/>
    <n v="0"/>
    <n v="0"/>
    <n v="0"/>
    <m/>
    <m/>
    <m/>
    <m/>
    <m/>
    <m/>
    <m/>
    <m/>
    <m/>
    <m/>
    <m/>
    <m/>
    <m/>
    <m/>
  </r>
  <r>
    <x v="129"/>
    <x v="4"/>
    <x v="298"/>
    <n v="13"/>
    <n v="0"/>
    <n v="0"/>
    <n v="0"/>
    <n v="0"/>
    <n v="0"/>
    <n v="0"/>
    <n v="0"/>
    <m/>
    <m/>
    <m/>
    <m/>
    <m/>
    <m/>
    <m/>
    <m/>
    <m/>
    <m/>
    <m/>
    <m/>
    <m/>
    <m/>
  </r>
  <r>
    <x v="129"/>
    <x v="4"/>
    <x v="270"/>
    <n v="1"/>
    <n v="0"/>
    <n v="0"/>
    <n v="0"/>
    <n v="0"/>
    <n v="0"/>
    <n v="0"/>
    <n v="0"/>
    <m/>
    <m/>
    <m/>
    <m/>
    <m/>
    <m/>
    <m/>
    <m/>
    <m/>
    <m/>
    <m/>
    <m/>
    <m/>
    <m/>
  </r>
  <r>
    <x v="129"/>
    <x v="3"/>
    <x v="345"/>
    <n v="4"/>
    <n v="0"/>
    <n v="0"/>
    <n v="0"/>
    <n v="0"/>
    <n v="0"/>
    <n v="0"/>
    <n v="0"/>
    <m/>
    <m/>
    <m/>
    <m/>
    <m/>
    <m/>
    <m/>
    <m/>
    <m/>
    <m/>
    <m/>
    <m/>
    <m/>
    <m/>
  </r>
  <r>
    <x v="129"/>
    <x v="1"/>
    <x v="301"/>
    <n v="13"/>
    <n v="0"/>
    <n v="0"/>
    <n v="6"/>
    <n v="0"/>
    <n v="0"/>
    <n v="0"/>
    <n v="6"/>
    <s v="V"/>
    <s v="V"/>
    <m/>
    <m/>
    <m/>
    <m/>
    <m/>
    <m/>
    <m/>
    <m/>
    <m/>
    <m/>
    <m/>
    <m/>
  </r>
  <r>
    <x v="129"/>
    <x v="4"/>
    <x v="391"/>
    <n v="9"/>
    <n v="9"/>
    <n v="0"/>
    <n v="0"/>
    <n v="0"/>
    <n v="0"/>
    <n v="0"/>
    <n v="0"/>
    <m/>
    <m/>
    <m/>
    <m/>
    <m/>
    <m/>
    <m/>
    <m/>
    <m/>
    <m/>
    <m/>
    <m/>
    <m/>
    <m/>
  </r>
  <r>
    <x v="130"/>
    <x v="4"/>
    <x v="434"/>
    <n v="1"/>
    <n v="0"/>
    <n v="0"/>
    <n v="0"/>
    <n v="0"/>
    <n v="0"/>
    <n v="0"/>
    <n v="0"/>
    <m/>
    <m/>
    <m/>
    <m/>
    <m/>
    <m/>
    <m/>
    <m/>
    <m/>
    <m/>
    <m/>
    <m/>
    <m/>
    <m/>
  </r>
  <r>
    <x v="130"/>
    <x v="4"/>
    <x v="333"/>
    <n v="9"/>
    <n v="0"/>
    <n v="0"/>
    <n v="0"/>
    <n v="0"/>
    <n v="0"/>
    <n v="0"/>
    <n v="0"/>
    <m/>
    <m/>
    <m/>
    <m/>
    <m/>
    <m/>
    <m/>
    <m/>
    <m/>
    <m/>
    <m/>
    <m/>
    <m/>
    <m/>
  </r>
  <r>
    <x v="130"/>
    <x v="4"/>
    <x v="392"/>
    <n v="1"/>
    <n v="0"/>
    <n v="0"/>
    <n v="0"/>
    <n v="0"/>
    <n v="0"/>
    <n v="0"/>
    <n v="0"/>
    <m/>
    <m/>
    <m/>
    <m/>
    <m/>
    <m/>
    <m/>
    <m/>
    <m/>
    <m/>
    <m/>
    <m/>
    <m/>
    <m/>
  </r>
  <r>
    <x v="130"/>
    <x v="0"/>
    <x v="435"/>
    <n v="5"/>
    <n v="0"/>
    <n v="0"/>
    <n v="1"/>
    <n v="0"/>
    <n v="0"/>
    <n v="0"/>
    <n v="1"/>
    <m/>
    <m/>
    <s v="V"/>
    <s v="V"/>
    <m/>
    <m/>
    <m/>
    <m/>
    <m/>
    <m/>
    <m/>
    <m/>
    <m/>
    <m/>
  </r>
  <r>
    <x v="130"/>
    <x v="4"/>
    <x v="324"/>
    <n v="4"/>
    <n v="0"/>
    <n v="0"/>
    <n v="0"/>
    <n v="0"/>
    <n v="0"/>
    <n v="0"/>
    <n v="0"/>
    <m/>
    <m/>
    <m/>
    <m/>
    <m/>
    <m/>
    <m/>
    <m/>
    <m/>
    <m/>
    <m/>
    <m/>
    <m/>
    <m/>
  </r>
  <r>
    <x v="130"/>
    <x v="4"/>
    <x v="386"/>
    <n v="4"/>
    <n v="0"/>
    <n v="0"/>
    <n v="0"/>
    <n v="0"/>
    <n v="0"/>
    <n v="0"/>
    <n v="0"/>
    <m/>
    <m/>
    <m/>
    <m/>
    <m/>
    <m/>
    <m/>
    <m/>
    <m/>
    <m/>
    <m/>
    <m/>
    <m/>
    <m/>
  </r>
  <r>
    <x v="130"/>
    <x v="3"/>
    <x v="422"/>
    <n v="13"/>
    <n v="0"/>
    <n v="0"/>
    <n v="0"/>
    <n v="0"/>
    <n v="0"/>
    <n v="0"/>
    <n v="0"/>
    <m/>
    <m/>
    <m/>
    <m/>
    <m/>
    <m/>
    <m/>
    <m/>
    <m/>
    <m/>
    <m/>
    <m/>
    <m/>
    <m/>
  </r>
  <r>
    <x v="130"/>
    <x v="1"/>
    <x v="436"/>
    <n v="13"/>
    <n v="0"/>
    <n v="0"/>
    <n v="0"/>
    <n v="0"/>
    <n v="0"/>
    <n v="0"/>
    <n v="0"/>
    <m/>
    <m/>
    <m/>
    <m/>
    <m/>
    <m/>
    <m/>
    <m/>
    <m/>
    <m/>
    <m/>
    <m/>
    <m/>
    <m/>
  </r>
  <r>
    <x v="130"/>
    <x v="3"/>
    <x v="369"/>
    <n v="4"/>
    <n v="0"/>
    <n v="0"/>
    <n v="0"/>
    <n v="0"/>
    <n v="0"/>
    <n v="0"/>
    <n v="0"/>
    <m/>
    <m/>
    <m/>
    <m/>
    <m/>
    <m/>
    <m/>
    <m/>
    <m/>
    <m/>
    <m/>
    <m/>
    <m/>
    <m/>
  </r>
  <r>
    <x v="130"/>
    <x v="3"/>
    <x v="419"/>
    <n v="7"/>
    <n v="0"/>
    <n v="0"/>
    <n v="0"/>
    <n v="0"/>
    <n v="0"/>
    <n v="0"/>
    <n v="0"/>
    <m/>
    <m/>
    <m/>
    <m/>
    <m/>
    <m/>
    <m/>
    <m/>
    <m/>
    <m/>
    <m/>
    <m/>
    <m/>
    <m/>
  </r>
  <r>
    <x v="130"/>
    <x v="4"/>
    <x v="378"/>
    <n v="4"/>
    <n v="0"/>
    <n v="0"/>
    <n v="0"/>
    <n v="0"/>
    <n v="0"/>
    <n v="0"/>
    <n v="0"/>
    <m/>
    <m/>
    <m/>
    <m/>
    <m/>
    <m/>
    <m/>
    <m/>
    <m/>
    <m/>
    <m/>
    <m/>
    <m/>
    <m/>
  </r>
  <r>
    <x v="130"/>
    <x v="2"/>
    <x v="437"/>
    <n v="2"/>
    <n v="0"/>
    <n v="0"/>
    <n v="0"/>
    <n v="0"/>
    <n v="0"/>
    <n v="0"/>
    <n v="0"/>
    <m/>
    <m/>
    <m/>
    <m/>
    <m/>
    <m/>
    <m/>
    <m/>
    <m/>
    <m/>
    <m/>
    <m/>
    <m/>
    <m/>
  </r>
  <r>
    <x v="130"/>
    <x v="1"/>
    <x v="438"/>
    <n v="13"/>
    <n v="0"/>
    <n v="0"/>
    <n v="4"/>
    <n v="0"/>
    <n v="0"/>
    <n v="0"/>
    <n v="4"/>
    <s v="V"/>
    <m/>
    <m/>
    <m/>
    <m/>
    <m/>
    <m/>
    <m/>
    <m/>
    <m/>
    <m/>
    <m/>
    <m/>
    <m/>
  </r>
  <r>
    <x v="130"/>
    <x v="3"/>
    <x v="373"/>
    <n v="1"/>
    <n v="0"/>
    <n v="0"/>
    <n v="0"/>
    <n v="0"/>
    <n v="0"/>
    <n v="0"/>
    <n v="0"/>
    <m/>
    <m/>
    <m/>
    <m/>
    <m/>
    <m/>
    <m/>
    <m/>
    <m/>
    <m/>
    <m/>
    <m/>
    <m/>
    <m/>
  </r>
  <r>
    <x v="130"/>
    <x v="1"/>
    <x v="439"/>
    <n v="12"/>
    <n v="0"/>
    <n v="0"/>
    <n v="6"/>
    <n v="0"/>
    <n v="0"/>
    <n v="0"/>
    <n v="6"/>
    <s v="V"/>
    <s v="V"/>
    <s v="V"/>
    <s v="V"/>
    <m/>
    <m/>
    <m/>
    <m/>
    <m/>
    <m/>
    <m/>
    <m/>
    <m/>
    <m/>
  </r>
  <r>
    <x v="130"/>
    <x v="4"/>
    <x v="440"/>
    <n v="1"/>
    <n v="1"/>
    <n v="0"/>
    <n v="4"/>
    <n v="0"/>
    <n v="0"/>
    <n v="0"/>
    <n v="4"/>
    <m/>
    <m/>
    <s v="V"/>
    <s v="V"/>
    <m/>
    <m/>
    <m/>
    <m/>
    <m/>
    <m/>
    <m/>
    <m/>
    <m/>
    <m/>
  </r>
  <r>
    <x v="130"/>
    <x v="0"/>
    <x v="441"/>
    <n v="13"/>
    <n v="13"/>
    <n v="0"/>
    <n v="0"/>
    <n v="0"/>
    <n v="0"/>
    <n v="0"/>
    <n v="0"/>
    <m/>
    <m/>
    <m/>
    <m/>
    <m/>
    <m/>
    <m/>
    <m/>
    <m/>
    <m/>
    <m/>
    <m/>
    <m/>
    <m/>
  </r>
  <r>
    <x v="131"/>
    <x v="3"/>
    <x v="403"/>
    <n v="12"/>
    <n v="1"/>
    <n v="0"/>
    <n v="1"/>
    <n v="0"/>
    <n v="4"/>
    <n v="0"/>
    <n v="5"/>
    <s v="V"/>
    <m/>
    <s v="V"/>
    <s v="V"/>
    <m/>
    <m/>
    <m/>
    <m/>
    <m/>
    <m/>
    <m/>
    <m/>
    <m/>
    <m/>
  </r>
  <r>
    <x v="131"/>
    <x v="3"/>
    <x v="399"/>
    <n v="12"/>
    <n v="0"/>
    <n v="0"/>
    <n v="0"/>
    <n v="0"/>
    <n v="0"/>
    <n v="0"/>
    <n v="0"/>
    <m/>
    <m/>
    <m/>
    <m/>
    <m/>
    <m/>
    <m/>
    <m/>
    <m/>
    <m/>
    <m/>
    <m/>
    <m/>
    <m/>
  </r>
  <r>
    <x v="131"/>
    <x v="4"/>
    <x v="266"/>
    <n v="6"/>
    <n v="0"/>
    <n v="0"/>
    <n v="0"/>
    <n v="0"/>
    <n v="0"/>
    <n v="0"/>
    <n v="0"/>
    <m/>
    <m/>
    <m/>
    <m/>
    <m/>
    <m/>
    <m/>
    <m/>
    <m/>
    <m/>
    <m/>
    <m/>
    <m/>
    <m/>
  </r>
  <r>
    <x v="131"/>
    <x v="0"/>
    <x v="442"/>
    <n v="4"/>
    <n v="0"/>
    <n v="0"/>
    <n v="2"/>
    <n v="0"/>
    <n v="0"/>
    <n v="0"/>
    <n v="2"/>
    <m/>
    <m/>
    <s v="V"/>
    <s v="V"/>
    <m/>
    <m/>
    <m/>
    <m/>
    <m/>
    <m/>
    <m/>
    <m/>
    <m/>
    <m/>
  </r>
  <r>
    <x v="131"/>
    <x v="4"/>
    <x v="414"/>
    <n v="7"/>
    <n v="0"/>
    <n v="0"/>
    <n v="0"/>
    <n v="0"/>
    <n v="0"/>
    <n v="0"/>
    <n v="0"/>
    <m/>
    <m/>
    <m/>
    <m/>
    <m/>
    <m/>
    <m/>
    <m/>
    <m/>
    <m/>
    <m/>
    <m/>
    <m/>
    <m/>
  </r>
  <r>
    <x v="131"/>
    <x v="3"/>
    <x v="321"/>
    <n v="6"/>
    <n v="0"/>
    <n v="0"/>
    <n v="0"/>
    <n v="0"/>
    <n v="0"/>
    <n v="0"/>
    <n v="0"/>
    <m/>
    <m/>
    <m/>
    <m/>
    <m/>
    <m/>
    <m/>
    <m/>
    <m/>
    <m/>
    <m/>
    <m/>
    <m/>
    <m/>
  </r>
  <r>
    <x v="131"/>
    <x v="0"/>
    <x v="443"/>
    <n v="13"/>
    <n v="0"/>
    <n v="0"/>
    <n v="0"/>
    <n v="0"/>
    <n v="0"/>
    <n v="0"/>
    <n v="0"/>
    <m/>
    <m/>
    <m/>
    <m/>
    <m/>
    <m/>
    <m/>
    <m/>
    <m/>
    <m/>
    <m/>
    <m/>
    <m/>
    <m/>
  </r>
  <r>
    <x v="131"/>
    <x v="2"/>
    <x v="444"/>
    <n v="1"/>
    <n v="1"/>
    <n v="0"/>
    <n v="0"/>
    <n v="0"/>
    <n v="0"/>
    <n v="0"/>
    <n v="0"/>
    <m/>
    <m/>
    <m/>
    <m/>
    <m/>
    <m/>
    <m/>
    <m/>
    <m/>
    <m/>
    <m/>
    <m/>
    <m/>
    <m/>
  </r>
  <r>
    <x v="132"/>
    <x v="1"/>
    <x v="445"/>
    <n v="12"/>
    <n v="0"/>
    <n v="0"/>
    <n v="17"/>
    <n v="0"/>
    <n v="0"/>
    <n v="0"/>
    <n v="17"/>
    <s v="V"/>
    <s v="V"/>
    <m/>
    <m/>
    <m/>
    <m/>
    <m/>
    <m/>
    <m/>
    <m/>
    <m/>
    <m/>
    <m/>
    <m/>
  </r>
  <r>
    <x v="132"/>
    <x v="4"/>
    <x v="325"/>
    <n v="2"/>
    <n v="0"/>
    <n v="0"/>
    <n v="1"/>
    <n v="0"/>
    <n v="0"/>
    <n v="0"/>
    <n v="1"/>
    <s v="V"/>
    <m/>
    <m/>
    <m/>
    <m/>
    <m/>
    <m/>
    <m/>
    <m/>
    <m/>
    <m/>
    <m/>
    <m/>
    <m/>
  </r>
  <r>
    <x v="132"/>
    <x v="3"/>
    <x v="415"/>
    <n v="7"/>
    <n v="0"/>
    <n v="0"/>
    <n v="0"/>
    <n v="0"/>
    <n v="0"/>
    <n v="0"/>
    <n v="0"/>
    <m/>
    <m/>
    <m/>
    <m/>
    <m/>
    <m/>
    <m/>
    <m/>
    <m/>
    <m/>
    <m/>
    <m/>
    <m/>
    <m/>
  </r>
  <r>
    <x v="132"/>
    <x v="1"/>
    <x v="446"/>
    <n v="13"/>
    <n v="5"/>
    <n v="0"/>
    <n v="8"/>
    <n v="0"/>
    <n v="0"/>
    <n v="0"/>
    <n v="8"/>
    <s v="V"/>
    <m/>
    <m/>
    <m/>
    <m/>
    <m/>
    <m/>
    <m/>
    <m/>
    <m/>
    <m/>
    <m/>
    <m/>
    <m/>
  </r>
  <r>
    <x v="132"/>
    <x v="3"/>
    <x v="394"/>
    <n v="5"/>
    <n v="0"/>
    <n v="0"/>
    <n v="3"/>
    <n v="0"/>
    <n v="0"/>
    <n v="0"/>
    <n v="3"/>
    <s v="V"/>
    <m/>
    <m/>
    <m/>
    <m/>
    <m/>
    <m/>
    <m/>
    <m/>
    <m/>
    <m/>
    <m/>
    <m/>
    <m/>
  </r>
  <r>
    <x v="132"/>
    <x v="1"/>
    <x v="447"/>
    <n v="1"/>
    <n v="0"/>
    <n v="0"/>
    <n v="0"/>
    <n v="0"/>
    <n v="0"/>
    <n v="0"/>
    <n v="0"/>
    <m/>
    <m/>
    <m/>
    <m/>
    <m/>
    <m/>
    <m/>
    <m/>
    <m/>
    <m/>
    <m/>
    <m/>
    <m/>
    <m/>
  </r>
  <r>
    <x v="132"/>
    <x v="3"/>
    <x v="424"/>
    <n v="9"/>
    <n v="0"/>
    <n v="0"/>
    <n v="3"/>
    <n v="0"/>
    <n v="0"/>
    <n v="0"/>
    <n v="3"/>
    <s v="V"/>
    <m/>
    <s v="V"/>
    <s v="V"/>
    <m/>
    <m/>
    <m/>
    <m/>
    <m/>
    <m/>
    <m/>
    <m/>
    <m/>
    <m/>
  </r>
  <r>
    <x v="132"/>
    <x v="0"/>
    <x v="448"/>
    <n v="9"/>
    <n v="0"/>
    <n v="0"/>
    <n v="0"/>
    <n v="0"/>
    <n v="0"/>
    <n v="0"/>
    <n v="0"/>
    <m/>
    <m/>
    <m/>
    <m/>
    <m/>
    <m/>
    <m/>
    <m/>
    <m/>
    <m/>
    <m/>
    <m/>
    <m/>
    <m/>
  </r>
  <r>
    <x v="132"/>
    <x v="1"/>
    <x v="449"/>
    <n v="12"/>
    <n v="6"/>
    <n v="0"/>
    <n v="52"/>
    <n v="0"/>
    <n v="0"/>
    <n v="0"/>
    <n v="52"/>
    <s v="V"/>
    <m/>
    <s v="V"/>
    <s v="V"/>
    <m/>
    <m/>
    <m/>
    <m/>
    <m/>
    <m/>
    <m/>
    <m/>
    <m/>
    <m/>
  </r>
  <r>
    <x v="132"/>
    <x v="4"/>
    <x v="440"/>
    <n v="1"/>
    <n v="0"/>
    <n v="0"/>
    <n v="2"/>
    <n v="0"/>
    <n v="0"/>
    <n v="0"/>
    <n v="2"/>
    <m/>
    <m/>
    <s v="V"/>
    <s v="V"/>
    <m/>
    <m/>
    <m/>
    <m/>
    <m/>
    <m/>
    <m/>
    <m/>
    <m/>
    <m/>
  </r>
  <r>
    <x v="132"/>
    <x v="4"/>
    <x v="420"/>
    <n v="1"/>
    <n v="1"/>
    <n v="0"/>
    <n v="0"/>
    <n v="0"/>
    <n v="0"/>
    <n v="0"/>
    <n v="0"/>
    <m/>
    <m/>
    <m/>
    <m/>
    <m/>
    <m/>
    <m/>
    <m/>
    <m/>
    <m/>
    <m/>
    <m/>
    <m/>
    <m/>
  </r>
  <r>
    <x v="133"/>
    <x v="1"/>
    <x v="450"/>
    <n v="12"/>
    <n v="0"/>
    <n v="0"/>
    <n v="10"/>
    <n v="0"/>
    <n v="0"/>
    <n v="0"/>
    <n v="10"/>
    <s v="V"/>
    <m/>
    <m/>
    <m/>
    <m/>
    <m/>
    <m/>
    <m/>
    <m/>
    <m/>
    <m/>
    <m/>
    <m/>
    <m/>
  </r>
  <r>
    <x v="133"/>
    <x v="0"/>
    <x v="401"/>
    <n v="3"/>
    <n v="0"/>
    <n v="0"/>
    <n v="3"/>
    <n v="0"/>
    <n v="0"/>
    <n v="0"/>
    <n v="3"/>
    <m/>
    <m/>
    <s v="V"/>
    <s v="V"/>
    <m/>
    <m/>
    <m/>
    <m/>
    <m/>
    <m/>
    <m/>
    <m/>
    <m/>
    <m/>
  </r>
  <r>
    <x v="133"/>
    <x v="2"/>
    <x v="444"/>
    <n v="1"/>
    <n v="0"/>
    <n v="0"/>
    <n v="0"/>
    <n v="0"/>
    <n v="0"/>
    <n v="0"/>
    <n v="0"/>
    <m/>
    <m/>
    <m/>
    <m/>
    <m/>
    <m/>
    <m/>
    <m/>
    <m/>
    <m/>
    <m/>
    <m/>
    <m/>
    <m/>
  </r>
  <r>
    <x v="133"/>
    <x v="3"/>
    <x v="407"/>
    <n v="12"/>
    <n v="0"/>
    <n v="0"/>
    <n v="3"/>
    <n v="0"/>
    <n v="0"/>
    <n v="0"/>
    <n v="3"/>
    <s v="V"/>
    <m/>
    <s v="V"/>
    <s v="V"/>
    <m/>
    <m/>
    <m/>
    <m/>
    <m/>
    <m/>
    <m/>
    <m/>
    <m/>
    <m/>
  </r>
  <r>
    <x v="133"/>
    <x v="3"/>
    <x v="413"/>
    <n v="12"/>
    <n v="0"/>
    <n v="0"/>
    <n v="0"/>
    <n v="0"/>
    <n v="0"/>
    <n v="0"/>
    <n v="0"/>
    <m/>
    <m/>
    <m/>
    <m/>
    <m/>
    <m/>
    <m/>
    <m/>
    <m/>
    <m/>
    <m/>
    <m/>
    <m/>
    <m/>
  </r>
  <r>
    <x v="133"/>
    <x v="4"/>
    <x v="306"/>
    <n v="7"/>
    <n v="0"/>
    <n v="0"/>
    <n v="0"/>
    <n v="0"/>
    <n v="0"/>
    <n v="0"/>
    <n v="0"/>
    <m/>
    <m/>
    <m/>
    <m/>
    <m/>
    <m/>
    <m/>
    <m/>
    <m/>
    <m/>
    <m/>
    <m/>
    <m/>
    <m/>
  </r>
  <r>
    <x v="133"/>
    <x v="4"/>
    <x v="354"/>
    <n v="3"/>
    <n v="0"/>
    <n v="0"/>
    <n v="0"/>
    <n v="0"/>
    <n v="0"/>
    <n v="0"/>
    <n v="0"/>
    <m/>
    <m/>
    <m/>
    <m/>
    <m/>
    <m/>
    <m/>
    <m/>
    <m/>
    <m/>
    <m/>
    <m/>
    <m/>
    <m/>
  </r>
  <r>
    <x v="133"/>
    <x v="2"/>
    <x v="451"/>
    <n v="2"/>
    <n v="0"/>
    <n v="0"/>
    <n v="0"/>
    <n v="0"/>
    <n v="0"/>
    <n v="0"/>
    <n v="0"/>
    <m/>
    <m/>
    <m/>
    <m/>
    <m/>
    <m/>
    <m/>
    <m/>
    <m/>
    <m/>
    <m/>
    <m/>
    <m/>
    <m/>
  </r>
  <r>
    <x v="133"/>
    <x v="2"/>
    <x v="452"/>
    <n v="1"/>
    <n v="0"/>
    <n v="0"/>
    <n v="0"/>
    <n v="0"/>
    <n v="0"/>
    <n v="0"/>
    <n v="0"/>
    <m/>
    <m/>
    <m/>
    <m/>
    <m/>
    <m/>
    <m/>
    <m/>
    <m/>
    <m/>
    <m/>
    <m/>
    <m/>
    <m/>
  </r>
  <r>
    <x v="133"/>
    <x v="1"/>
    <x v="453"/>
    <n v="12"/>
    <n v="0"/>
    <n v="0"/>
    <n v="0"/>
    <n v="0"/>
    <n v="0"/>
    <n v="0"/>
    <n v="0"/>
    <m/>
    <m/>
    <m/>
    <m/>
    <m/>
    <m/>
    <m/>
    <m/>
    <m/>
    <m/>
    <m/>
    <m/>
    <m/>
    <m/>
  </r>
  <r>
    <x v="133"/>
    <x v="3"/>
    <x v="432"/>
    <n v="2"/>
    <n v="0"/>
    <n v="0"/>
    <n v="0"/>
    <n v="0"/>
    <n v="0"/>
    <n v="0"/>
    <n v="0"/>
    <m/>
    <m/>
    <m/>
    <m/>
    <m/>
    <m/>
    <m/>
    <m/>
    <m/>
    <m/>
    <m/>
    <m/>
    <m/>
    <m/>
  </r>
  <r>
    <x v="133"/>
    <x v="4"/>
    <x v="314"/>
    <n v="1"/>
    <n v="0"/>
    <n v="0"/>
    <n v="1"/>
    <n v="0"/>
    <n v="0"/>
    <n v="0"/>
    <n v="1"/>
    <s v="V"/>
    <m/>
    <m/>
    <m/>
    <m/>
    <m/>
    <m/>
    <m/>
    <m/>
    <m/>
    <m/>
    <m/>
    <m/>
    <m/>
  </r>
  <r>
    <x v="133"/>
    <x v="3"/>
    <x v="408"/>
    <n v="7"/>
    <n v="0"/>
    <n v="0"/>
    <n v="2"/>
    <n v="0"/>
    <n v="0"/>
    <n v="0"/>
    <n v="2"/>
    <m/>
    <m/>
    <s v="V"/>
    <s v="V"/>
    <m/>
    <m/>
    <m/>
    <m/>
    <m/>
    <m/>
    <m/>
    <m/>
    <m/>
    <m/>
  </r>
  <r>
    <x v="133"/>
    <x v="1"/>
    <x v="454"/>
    <n v="12"/>
    <n v="12"/>
    <n v="0"/>
    <n v="62"/>
    <n v="0"/>
    <n v="0"/>
    <n v="0"/>
    <n v="62"/>
    <s v="V"/>
    <s v="V"/>
    <s v="V"/>
    <s v="V"/>
    <m/>
    <m/>
    <m/>
    <m/>
    <m/>
    <m/>
    <m/>
    <m/>
    <m/>
    <m/>
  </r>
  <r>
    <x v="134"/>
    <x v="1"/>
    <x v="455"/>
    <n v="12"/>
    <n v="0"/>
    <n v="0"/>
    <n v="1"/>
    <n v="0"/>
    <n v="0"/>
    <n v="0"/>
    <n v="1"/>
    <s v="V"/>
    <m/>
    <m/>
    <m/>
    <m/>
    <m/>
    <m/>
    <m/>
    <m/>
    <m/>
    <m/>
    <m/>
    <m/>
    <m/>
  </r>
  <r>
    <x v="134"/>
    <x v="1"/>
    <x v="456"/>
    <n v="12"/>
    <n v="0"/>
    <n v="0"/>
    <n v="4"/>
    <n v="0"/>
    <n v="0"/>
    <n v="0"/>
    <n v="4"/>
    <s v="V"/>
    <m/>
    <m/>
    <m/>
    <m/>
    <m/>
    <m/>
    <m/>
    <m/>
    <m/>
    <m/>
    <m/>
    <m/>
    <m/>
  </r>
  <r>
    <x v="134"/>
    <x v="4"/>
    <x v="391"/>
    <n v="9"/>
    <n v="0"/>
    <n v="0"/>
    <n v="0"/>
    <n v="0"/>
    <n v="0"/>
    <n v="0"/>
    <n v="0"/>
    <m/>
    <m/>
    <m/>
    <m/>
    <m/>
    <m/>
    <m/>
    <m/>
    <m/>
    <m/>
    <m/>
    <m/>
    <m/>
    <m/>
  </r>
  <r>
    <x v="134"/>
    <x v="4"/>
    <x v="332"/>
    <n v="1"/>
    <n v="0"/>
    <n v="0"/>
    <n v="0"/>
    <n v="0"/>
    <n v="0"/>
    <n v="0"/>
    <n v="0"/>
    <m/>
    <m/>
    <m/>
    <m/>
    <m/>
    <m/>
    <m/>
    <m/>
    <m/>
    <m/>
    <m/>
    <m/>
    <m/>
    <m/>
  </r>
  <r>
    <x v="134"/>
    <x v="3"/>
    <x v="427"/>
    <n v="10"/>
    <n v="0"/>
    <n v="0"/>
    <n v="0"/>
    <n v="0"/>
    <n v="0"/>
    <n v="0"/>
    <n v="0"/>
    <m/>
    <m/>
    <m/>
    <m/>
    <m/>
    <m/>
    <m/>
    <m/>
    <m/>
    <m/>
    <m/>
    <m/>
    <m/>
    <m/>
  </r>
  <r>
    <x v="134"/>
    <x v="0"/>
    <x v="457"/>
    <n v="13"/>
    <n v="0"/>
    <n v="0"/>
    <n v="0"/>
    <n v="0"/>
    <n v="0"/>
    <n v="0"/>
    <n v="0"/>
    <m/>
    <m/>
    <m/>
    <m/>
    <m/>
    <m/>
    <m/>
    <m/>
    <m/>
    <m/>
    <m/>
    <m/>
    <m/>
    <m/>
  </r>
  <r>
    <x v="134"/>
    <x v="0"/>
    <x v="458"/>
    <n v="13"/>
    <n v="0"/>
    <n v="0"/>
    <n v="0"/>
    <n v="0"/>
    <n v="0"/>
    <n v="0"/>
    <n v="0"/>
    <m/>
    <m/>
    <m/>
    <m/>
    <m/>
    <m/>
    <m/>
    <m/>
    <m/>
    <m/>
    <m/>
    <m/>
    <m/>
    <m/>
  </r>
  <r>
    <x v="134"/>
    <x v="2"/>
    <x v="459"/>
    <n v="3"/>
    <n v="0"/>
    <n v="0"/>
    <n v="1"/>
    <n v="0"/>
    <n v="0"/>
    <n v="0"/>
    <n v="1"/>
    <s v="V"/>
    <s v="V"/>
    <m/>
    <m/>
    <m/>
    <m/>
    <m/>
    <m/>
    <m/>
    <m/>
    <m/>
    <m/>
    <m/>
    <m/>
  </r>
  <r>
    <x v="134"/>
    <x v="2"/>
    <x v="437"/>
    <n v="2"/>
    <n v="0"/>
    <n v="0"/>
    <n v="0"/>
    <n v="0"/>
    <n v="0"/>
    <n v="0"/>
    <n v="0"/>
    <m/>
    <m/>
    <m/>
    <m/>
    <m/>
    <m/>
    <m/>
    <m/>
    <m/>
    <m/>
    <m/>
    <m/>
    <m/>
    <m/>
  </r>
  <r>
    <x v="134"/>
    <x v="4"/>
    <x v="282"/>
    <n v="2"/>
    <n v="0"/>
    <n v="0"/>
    <n v="0"/>
    <n v="0"/>
    <n v="0"/>
    <n v="0"/>
    <n v="0"/>
    <m/>
    <m/>
    <m/>
    <m/>
    <m/>
    <m/>
    <m/>
    <m/>
    <m/>
    <m/>
    <m/>
    <m/>
    <m/>
    <m/>
  </r>
  <r>
    <x v="134"/>
    <x v="4"/>
    <x v="398"/>
    <n v="1"/>
    <n v="0"/>
    <n v="0"/>
    <n v="1"/>
    <n v="0"/>
    <n v="0"/>
    <n v="0"/>
    <n v="1"/>
    <m/>
    <m/>
    <s v="V"/>
    <s v="V"/>
    <m/>
    <m/>
    <m/>
    <m/>
    <m/>
    <m/>
    <m/>
    <m/>
    <m/>
    <m/>
  </r>
  <r>
    <x v="134"/>
    <x v="4"/>
    <x v="418"/>
    <n v="12"/>
    <n v="0"/>
    <n v="0"/>
    <n v="0"/>
    <n v="0"/>
    <n v="0"/>
    <n v="0"/>
    <n v="0"/>
    <m/>
    <m/>
    <m/>
    <m/>
    <m/>
    <m/>
    <m/>
    <m/>
    <m/>
    <m/>
    <m/>
    <m/>
    <m/>
    <m/>
  </r>
  <r>
    <x v="134"/>
    <x v="0"/>
    <x v="460"/>
    <n v="13"/>
    <n v="0"/>
    <n v="0"/>
    <n v="0"/>
    <n v="0"/>
    <n v="0"/>
    <n v="0"/>
    <n v="0"/>
    <m/>
    <m/>
    <m/>
    <m/>
    <m/>
    <m/>
    <m/>
    <m/>
    <m/>
    <m/>
    <m/>
    <m/>
    <m/>
    <m/>
  </r>
  <r>
    <x v="134"/>
    <x v="1"/>
    <x v="461"/>
    <n v="6"/>
    <n v="0"/>
    <n v="0"/>
    <n v="1"/>
    <n v="0"/>
    <n v="0"/>
    <n v="0"/>
    <n v="1"/>
    <s v="V"/>
    <m/>
    <m/>
    <m/>
    <m/>
    <m/>
    <m/>
    <m/>
    <m/>
    <m/>
    <m/>
    <m/>
    <m/>
    <m/>
  </r>
  <r>
    <x v="134"/>
    <x v="0"/>
    <x v="462"/>
    <n v="8"/>
    <n v="0"/>
    <n v="0"/>
    <n v="0"/>
    <n v="0"/>
    <n v="0"/>
    <n v="0"/>
    <n v="0"/>
    <m/>
    <m/>
    <m/>
    <m/>
    <m/>
    <m/>
    <m/>
    <m/>
    <m/>
    <m/>
    <m/>
    <m/>
    <m/>
    <m/>
  </r>
  <r>
    <x v="134"/>
    <x v="3"/>
    <x v="413"/>
    <n v="12"/>
    <n v="12"/>
    <n v="0"/>
    <n v="41"/>
    <n v="0"/>
    <n v="31"/>
    <n v="0"/>
    <n v="72"/>
    <s v="V"/>
    <m/>
    <s v="V"/>
    <s v="V"/>
    <m/>
    <m/>
    <m/>
    <m/>
    <m/>
    <m/>
    <m/>
    <m/>
    <m/>
    <m/>
  </r>
  <r>
    <x v="135"/>
    <x v="3"/>
    <x v="428"/>
    <n v="12"/>
    <n v="2"/>
    <n v="0"/>
    <n v="10"/>
    <n v="0"/>
    <n v="0"/>
    <n v="0"/>
    <n v="10"/>
    <s v="V"/>
    <m/>
    <s v="V"/>
    <s v="V"/>
    <m/>
    <m/>
    <m/>
    <m/>
    <m/>
    <m/>
    <m/>
    <m/>
    <m/>
    <m/>
  </r>
  <r>
    <x v="135"/>
    <x v="4"/>
    <x v="358"/>
    <n v="2"/>
    <n v="0"/>
    <n v="0"/>
    <n v="0"/>
    <n v="0"/>
    <n v="0"/>
    <n v="0"/>
    <n v="0"/>
    <m/>
    <m/>
    <m/>
    <m/>
    <m/>
    <m/>
    <m/>
    <m/>
    <m/>
    <m/>
    <m/>
    <m/>
    <m/>
    <m/>
  </r>
  <r>
    <x v="135"/>
    <x v="3"/>
    <x v="411"/>
    <n v="6"/>
    <n v="0"/>
    <n v="0"/>
    <n v="0"/>
    <n v="0"/>
    <n v="0"/>
    <n v="0"/>
    <n v="0"/>
    <m/>
    <m/>
    <m/>
    <m/>
    <m/>
    <m/>
    <m/>
    <m/>
    <m/>
    <m/>
    <m/>
    <m/>
    <m/>
    <m/>
  </r>
  <r>
    <x v="135"/>
    <x v="3"/>
    <x v="367"/>
    <n v="3"/>
    <n v="0"/>
    <n v="0"/>
    <n v="0"/>
    <n v="0"/>
    <n v="0"/>
    <n v="0"/>
    <n v="0"/>
    <m/>
    <m/>
    <m/>
    <m/>
    <m/>
    <m/>
    <m/>
    <m/>
    <m/>
    <m/>
    <m/>
    <m/>
    <m/>
    <m/>
  </r>
  <r>
    <x v="135"/>
    <x v="1"/>
    <x v="463"/>
    <n v="6"/>
    <n v="0"/>
    <n v="0"/>
    <n v="1"/>
    <n v="0"/>
    <n v="0"/>
    <n v="0"/>
    <n v="1"/>
    <s v="V"/>
    <m/>
    <m/>
    <m/>
    <m/>
    <m/>
    <m/>
    <m/>
    <m/>
    <m/>
    <m/>
    <m/>
    <m/>
    <m/>
  </r>
  <r>
    <x v="135"/>
    <x v="4"/>
    <x v="420"/>
    <n v="1"/>
    <n v="0"/>
    <n v="0"/>
    <n v="0"/>
    <n v="0"/>
    <n v="0"/>
    <n v="0"/>
    <n v="0"/>
    <m/>
    <m/>
    <m/>
    <m/>
    <m/>
    <m/>
    <m/>
    <m/>
    <m/>
    <m/>
    <m/>
    <m/>
    <m/>
    <m/>
  </r>
  <r>
    <x v="135"/>
    <x v="0"/>
    <x v="464"/>
    <n v="12"/>
    <n v="0"/>
    <n v="0"/>
    <n v="0"/>
    <n v="0"/>
    <n v="0"/>
    <n v="0"/>
    <n v="0"/>
    <m/>
    <m/>
    <m/>
    <m/>
    <m/>
    <m/>
    <m/>
    <m/>
    <m/>
    <m/>
    <m/>
    <m/>
    <m/>
    <m/>
  </r>
  <r>
    <x v="135"/>
    <x v="4"/>
    <x v="370"/>
    <n v="4"/>
    <n v="0"/>
    <n v="0"/>
    <n v="0"/>
    <n v="0"/>
    <n v="0"/>
    <n v="0"/>
    <n v="0"/>
    <m/>
    <m/>
    <m/>
    <m/>
    <m/>
    <m/>
    <m/>
    <m/>
    <m/>
    <m/>
    <m/>
    <m/>
    <m/>
    <m/>
  </r>
  <r>
    <x v="135"/>
    <x v="1"/>
    <x v="465"/>
    <n v="13"/>
    <n v="0"/>
    <n v="0"/>
    <n v="0"/>
    <n v="0"/>
    <n v="0"/>
    <n v="0"/>
    <n v="0"/>
    <m/>
    <m/>
    <m/>
    <m/>
    <m/>
    <m/>
    <m/>
    <m/>
    <m/>
    <m/>
    <m/>
    <m/>
    <m/>
    <m/>
  </r>
  <r>
    <x v="135"/>
    <x v="2"/>
    <x v="466"/>
    <n v="2"/>
    <n v="0"/>
    <n v="0"/>
    <n v="0"/>
    <n v="0"/>
    <n v="0"/>
    <n v="0"/>
    <n v="0"/>
    <m/>
    <m/>
    <m/>
    <m/>
    <m/>
    <m/>
    <m/>
    <m/>
    <m/>
    <m/>
    <m/>
    <m/>
    <m/>
    <m/>
  </r>
  <r>
    <x v="135"/>
    <x v="0"/>
    <x v="441"/>
    <n v="11"/>
    <n v="0"/>
    <n v="0"/>
    <n v="0"/>
    <n v="0"/>
    <n v="0"/>
    <n v="0"/>
    <n v="0"/>
    <m/>
    <m/>
    <m/>
    <m/>
    <m/>
    <m/>
    <m/>
    <m/>
    <m/>
    <m/>
    <m/>
    <m/>
    <m/>
    <m/>
  </r>
  <r>
    <x v="135"/>
    <x v="1"/>
    <x v="467"/>
    <n v="13"/>
    <n v="0"/>
    <n v="0"/>
    <n v="0"/>
    <n v="0"/>
    <n v="0"/>
    <n v="0"/>
    <n v="0"/>
    <m/>
    <m/>
    <m/>
    <m/>
    <m/>
    <m/>
    <m/>
    <m/>
    <m/>
    <m/>
    <m/>
    <m/>
    <m/>
    <m/>
  </r>
  <r>
    <x v="135"/>
    <x v="0"/>
    <x v="468"/>
    <n v="1"/>
    <n v="0"/>
    <n v="0"/>
    <n v="0"/>
    <n v="0"/>
    <n v="0"/>
    <n v="0"/>
    <n v="0"/>
    <m/>
    <m/>
    <m/>
    <m/>
    <m/>
    <m/>
    <m/>
    <m/>
    <m/>
    <m/>
    <m/>
    <m/>
    <m/>
    <m/>
  </r>
  <r>
    <x v="135"/>
    <x v="1"/>
    <x v="454"/>
    <n v="12"/>
    <n v="12"/>
    <n v="0"/>
    <n v="124"/>
    <n v="0"/>
    <n v="0"/>
    <n v="0"/>
    <n v="124"/>
    <s v="V"/>
    <s v="V"/>
    <s v="V"/>
    <s v="V"/>
    <m/>
    <m/>
    <m/>
    <m/>
    <m/>
    <m/>
    <m/>
    <m/>
    <m/>
    <m/>
  </r>
  <r>
    <x v="135"/>
    <x v="2"/>
    <x v="469"/>
    <n v="1"/>
    <n v="1"/>
    <n v="0"/>
    <n v="0"/>
    <n v="0"/>
    <n v="0"/>
    <n v="0"/>
    <n v="0"/>
    <m/>
    <s v="V"/>
    <m/>
    <m/>
    <m/>
    <m/>
    <m/>
    <m/>
    <m/>
    <m/>
    <m/>
    <m/>
    <m/>
    <m/>
  </r>
  <r>
    <x v="136"/>
    <x v="4"/>
    <x v="422"/>
    <n v="13"/>
    <n v="0"/>
    <n v="0"/>
    <n v="0"/>
    <n v="0"/>
    <n v="0"/>
    <n v="0"/>
    <n v="0"/>
    <m/>
    <m/>
    <m/>
    <m/>
    <m/>
    <m/>
    <m/>
    <m/>
    <m/>
    <m/>
    <m/>
    <m/>
    <m/>
    <m/>
  </r>
  <r>
    <x v="136"/>
    <x v="0"/>
    <x v="470"/>
    <n v="7"/>
    <n v="0"/>
    <n v="0"/>
    <n v="0"/>
    <n v="0"/>
    <n v="0"/>
    <n v="0"/>
    <n v="0"/>
    <m/>
    <m/>
    <m/>
    <m/>
    <m/>
    <m/>
    <m/>
    <m/>
    <m/>
    <m/>
    <m/>
    <m/>
    <m/>
    <m/>
  </r>
  <r>
    <x v="136"/>
    <x v="4"/>
    <x v="471"/>
    <n v="3"/>
    <n v="2"/>
    <n v="0"/>
    <n v="4"/>
    <n v="0"/>
    <n v="0"/>
    <n v="0"/>
    <n v="4"/>
    <s v="V"/>
    <m/>
    <m/>
    <m/>
    <m/>
    <m/>
    <m/>
    <m/>
    <m/>
    <m/>
    <m/>
    <m/>
    <m/>
    <m/>
  </r>
  <r>
    <x v="136"/>
    <x v="3"/>
    <x v="443"/>
    <n v="13"/>
    <n v="0"/>
    <n v="0"/>
    <n v="0"/>
    <n v="0"/>
    <n v="0"/>
    <n v="0"/>
    <n v="0"/>
    <m/>
    <m/>
    <m/>
    <m/>
    <m/>
    <m/>
    <m/>
    <m/>
    <m/>
    <m/>
    <m/>
    <m/>
    <m/>
    <m/>
  </r>
  <r>
    <x v="136"/>
    <x v="2"/>
    <x v="472"/>
    <n v="1"/>
    <n v="0"/>
    <n v="0"/>
    <n v="0"/>
    <n v="0"/>
    <n v="0"/>
    <n v="0"/>
    <n v="0"/>
    <m/>
    <m/>
    <m/>
    <m/>
    <m/>
    <m/>
    <m/>
    <m/>
    <m/>
    <m/>
    <m/>
    <m/>
    <m/>
    <m/>
  </r>
  <r>
    <x v="136"/>
    <x v="3"/>
    <x v="473"/>
    <n v="3"/>
    <n v="1"/>
    <n v="0"/>
    <n v="2"/>
    <n v="0"/>
    <n v="0"/>
    <n v="0"/>
    <n v="2"/>
    <m/>
    <m/>
    <s v="V"/>
    <s v="V"/>
    <m/>
    <m/>
    <m/>
    <m/>
    <m/>
    <m/>
    <m/>
    <m/>
    <m/>
    <m/>
  </r>
  <r>
    <x v="136"/>
    <x v="1"/>
    <x v="474"/>
    <n v="3"/>
    <n v="0"/>
    <n v="0"/>
    <n v="0"/>
    <n v="0"/>
    <n v="0"/>
    <n v="0"/>
    <n v="0"/>
    <m/>
    <m/>
    <m/>
    <m/>
    <m/>
    <m/>
    <m/>
    <m/>
    <m/>
    <m/>
    <m/>
    <m/>
    <m/>
    <m/>
  </r>
  <r>
    <x v="136"/>
    <x v="0"/>
    <x v="475"/>
    <n v="12"/>
    <n v="0"/>
    <n v="0"/>
    <n v="0"/>
    <n v="0"/>
    <n v="0"/>
    <n v="0"/>
    <n v="0"/>
    <m/>
    <m/>
    <m/>
    <m/>
    <m/>
    <m/>
    <m/>
    <m/>
    <m/>
    <m/>
    <m/>
    <m/>
    <m/>
    <m/>
  </r>
  <r>
    <x v="136"/>
    <x v="0"/>
    <x v="476"/>
    <n v="6"/>
    <n v="1"/>
    <n v="0"/>
    <n v="8"/>
    <n v="0"/>
    <n v="0"/>
    <n v="0"/>
    <n v="8"/>
    <s v="V"/>
    <m/>
    <s v="V"/>
    <s v="V"/>
    <m/>
    <m/>
    <m/>
    <m/>
    <m/>
    <m/>
    <m/>
    <m/>
    <m/>
    <m/>
  </r>
  <r>
    <x v="136"/>
    <x v="1"/>
    <x v="477"/>
    <n v="3"/>
    <n v="0"/>
    <n v="0"/>
    <n v="0"/>
    <n v="0"/>
    <n v="0"/>
    <n v="0"/>
    <n v="0"/>
    <m/>
    <m/>
    <m/>
    <m/>
    <m/>
    <m/>
    <m/>
    <m/>
    <m/>
    <m/>
    <m/>
    <m/>
    <m/>
    <m/>
  </r>
  <r>
    <x v="137"/>
    <x v="1"/>
    <x v="478"/>
    <n v="13"/>
    <n v="0"/>
    <n v="0"/>
    <n v="1"/>
    <n v="0"/>
    <n v="0"/>
    <n v="0"/>
    <n v="1"/>
    <s v="V"/>
    <m/>
    <m/>
    <m/>
    <m/>
    <m/>
    <m/>
    <m/>
    <m/>
    <m/>
    <m/>
    <m/>
    <m/>
    <m/>
  </r>
  <r>
    <x v="137"/>
    <x v="1"/>
    <x v="479"/>
    <n v="5"/>
    <n v="0"/>
    <n v="0"/>
    <n v="0"/>
    <n v="0"/>
    <n v="0"/>
    <n v="0"/>
    <n v="0"/>
    <m/>
    <m/>
    <m/>
    <m/>
    <m/>
    <m/>
    <m/>
    <m/>
    <m/>
    <m/>
    <m/>
    <m/>
    <m/>
    <m/>
  </r>
  <r>
    <x v="137"/>
    <x v="4"/>
    <x v="417"/>
    <n v="2"/>
    <n v="0"/>
    <n v="0"/>
    <n v="0"/>
    <n v="0"/>
    <n v="0"/>
    <n v="0"/>
    <n v="0"/>
    <m/>
    <m/>
    <m/>
    <m/>
    <m/>
    <m/>
    <m/>
    <m/>
    <m/>
    <m/>
    <m/>
    <m/>
    <m/>
    <m/>
  </r>
  <r>
    <x v="137"/>
    <x v="0"/>
    <x v="480"/>
    <n v="5"/>
    <n v="0"/>
    <n v="0"/>
    <n v="0"/>
    <n v="0"/>
    <n v="0"/>
    <n v="0"/>
    <n v="0"/>
    <m/>
    <m/>
    <m/>
    <m/>
    <m/>
    <m/>
    <m/>
    <m/>
    <m/>
    <m/>
    <m/>
    <m/>
    <m/>
    <m/>
  </r>
  <r>
    <x v="137"/>
    <x v="4"/>
    <x v="366"/>
    <n v="2"/>
    <n v="0"/>
    <n v="0"/>
    <n v="0"/>
    <n v="0"/>
    <n v="0"/>
    <n v="0"/>
    <n v="0"/>
    <m/>
    <m/>
    <m/>
    <m/>
    <m/>
    <m/>
    <m/>
    <m/>
    <m/>
    <m/>
    <m/>
    <m/>
    <m/>
    <m/>
  </r>
  <r>
    <x v="137"/>
    <x v="4"/>
    <x v="415"/>
    <n v="7"/>
    <n v="0"/>
    <n v="0"/>
    <n v="0"/>
    <n v="0"/>
    <n v="0"/>
    <n v="0"/>
    <n v="0"/>
    <m/>
    <m/>
    <m/>
    <m/>
    <m/>
    <m/>
    <m/>
    <m/>
    <m/>
    <m/>
    <m/>
    <m/>
    <m/>
    <m/>
  </r>
  <r>
    <x v="137"/>
    <x v="4"/>
    <x v="403"/>
    <n v="11"/>
    <n v="0"/>
    <n v="0"/>
    <n v="0"/>
    <n v="0"/>
    <n v="0"/>
    <n v="0"/>
    <n v="0"/>
    <m/>
    <m/>
    <m/>
    <m/>
    <m/>
    <m/>
    <m/>
    <m/>
    <m/>
    <m/>
    <m/>
    <m/>
    <m/>
    <m/>
  </r>
  <r>
    <x v="137"/>
    <x v="2"/>
    <x v="469"/>
    <n v="1"/>
    <n v="0"/>
    <n v="0"/>
    <n v="0"/>
    <n v="0"/>
    <n v="0"/>
    <n v="0"/>
    <n v="0"/>
    <m/>
    <m/>
    <m/>
    <m/>
    <m/>
    <m/>
    <m/>
    <m/>
    <m/>
    <m/>
    <m/>
    <m/>
    <m/>
    <m/>
  </r>
  <r>
    <x v="137"/>
    <x v="4"/>
    <x v="373"/>
    <n v="1"/>
    <n v="0"/>
    <n v="0"/>
    <n v="0"/>
    <n v="0"/>
    <n v="0"/>
    <n v="0"/>
    <n v="0"/>
    <m/>
    <m/>
    <m/>
    <m/>
    <m/>
    <m/>
    <m/>
    <m/>
    <m/>
    <m/>
    <m/>
    <m/>
    <m/>
    <m/>
  </r>
  <r>
    <x v="137"/>
    <x v="1"/>
    <x v="481"/>
    <n v="7"/>
    <n v="0"/>
    <n v="0"/>
    <n v="0"/>
    <n v="0"/>
    <n v="0"/>
    <n v="0"/>
    <n v="0"/>
    <m/>
    <m/>
    <m/>
    <m/>
    <m/>
    <m/>
    <m/>
    <m/>
    <m/>
    <m/>
    <m/>
    <m/>
    <m/>
    <m/>
  </r>
  <r>
    <x v="137"/>
    <x v="3"/>
    <x v="458"/>
    <n v="2"/>
    <n v="0"/>
    <n v="0"/>
    <n v="0"/>
    <n v="0"/>
    <n v="0"/>
    <n v="0"/>
    <n v="0"/>
    <m/>
    <m/>
    <m/>
    <m/>
    <m/>
    <m/>
    <m/>
    <m/>
    <m/>
    <m/>
    <m/>
    <m/>
    <m/>
    <m/>
  </r>
  <r>
    <x v="137"/>
    <x v="0"/>
    <x v="482"/>
    <n v="6"/>
    <n v="0"/>
    <n v="0"/>
    <n v="0"/>
    <n v="0"/>
    <n v="0"/>
    <n v="0"/>
    <n v="0"/>
    <m/>
    <m/>
    <m/>
    <m/>
    <m/>
    <m/>
    <m/>
    <m/>
    <m/>
    <m/>
    <m/>
    <m/>
    <m/>
    <m/>
  </r>
  <r>
    <x v="137"/>
    <x v="1"/>
    <x v="483"/>
    <n v="13"/>
    <n v="0"/>
    <n v="0"/>
    <n v="3"/>
    <n v="0"/>
    <n v="0"/>
    <n v="0"/>
    <n v="3"/>
    <s v="V"/>
    <m/>
    <s v="V"/>
    <s v="V"/>
    <m/>
    <m/>
    <m/>
    <m/>
    <m/>
    <m/>
    <m/>
    <m/>
    <m/>
    <m/>
  </r>
  <r>
    <x v="137"/>
    <x v="1"/>
    <x v="484"/>
    <n v="2"/>
    <n v="0"/>
    <n v="0"/>
    <n v="1"/>
    <n v="0"/>
    <n v="0"/>
    <n v="0"/>
    <n v="1"/>
    <s v="V"/>
    <m/>
    <m/>
    <m/>
    <m/>
    <m/>
    <m/>
    <m/>
    <m/>
    <m/>
    <m/>
    <m/>
    <m/>
    <m/>
  </r>
  <r>
    <x v="137"/>
    <x v="0"/>
    <x v="485"/>
    <n v="1"/>
    <n v="0"/>
    <n v="0"/>
    <n v="0"/>
    <n v="0"/>
    <n v="0"/>
    <n v="0"/>
    <n v="0"/>
    <m/>
    <m/>
    <m/>
    <m/>
    <m/>
    <m/>
    <m/>
    <m/>
    <m/>
    <m/>
    <m/>
    <m/>
    <m/>
    <m/>
  </r>
  <r>
    <x v="138"/>
    <x v="4"/>
    <x v="399"/>
    <n v="12"/>
    <n v="0"/>
    <n v="0"/>
    <n v="0"/>
    <n v="0"/>
    <n v="0"/>
    <n v="0"/>
    <n v="0"/>
    <m/>
    <m/>
    <m/>
    <m/>
    <m/>
    <m/>
    <m/>
    <m/>
    <m/>
    <m/>
    <m/>
    <m/>
    <m/>
    <m/>
  </r>
  <r>
    <x v="138"/>
    <x v="3"/>
    <x v="457"/>
    <n v="13"/>
    <n v="0"/>
    <n v="0"/>
    <n v="0"/>
    <n v="0"/>
    <n v="0"/>
    <n v="0"/>
    <n v="0"/>
    <m/>
    <m/>
    <m/>
    <m/>
    <m/>
    <m/>
    <m/>
    <m/>
    <m/>
    <m/>
    <m/>
    <m/>
    <m/>
    <m/>
  </r>
  <r>
    <x v="138"/>
    <x v="2"/>
    <x v="486"/>
    <n v="3"/>
    <n v="0"/>
    <n v="0"/>
    <n v="0"/>
    <n v="0"/>
    <n v="0"/>
    <n v="0"/>
    <n v="0"/>
    <m/>
    <m/>
    <m/>
    <m/>
    <m/>
    <m/>
    <m/>
    <m/>
    <m/>
    <m/>
    <m/>
    <m/>
    <m/>
    <m/>
  </r>
  <r>
    <x v="138"/>
    <x v="3"/>
    <x v="487"/>
    <n v="2"/>
    <n v="0"/>
    <n v="0"/>
    <n v="0"/>
    <n v="0"/>
    <n v="0"/>
    <n v="0"/>
    <n v="0"/>
    <m/>
    <m/>
    <m/>
    <m/>
    <m/>
    <m/>
    <m/>
    <m/>
    <m/>
    <m/>
    <m/>
    <m/>
    <m/>
    <m/>
  </r>
  <r>
    <x v="138"/>
    <x v="3"/>
    <x v="488"/>
    <n v="11"/>
    <n v="0"/>
    <n v="0"/>
    <n v="0"/>
    <n v="0"/>
    <n v="0"/>
    <n v="0"/>
    <n v="0"/>
    <m/>
    <m/>
    <m/>
    <m/>
    <m/>
    <m/>
    <m/>
    <m/>
    <m/>
    <m/>
    <m/>
    <m/>
    <m/>
    <m/>
  </r>
  <r>
    <x v="138"/>
    <x v="0"/>
    <x v="489"/>
    <n v="13"/>
    <n v="0"/>
    <n v="0"/>
    <n v="5"/>
    <n v="0"/>
    <n v="0"/>
    <n v="0"/>
    <n v="5"/>
    <s v="V"/>
    <m/>
    <s v="V"/>
    <s v="V"/>
    <m/>
    <m/>
    <m/>
    <m/>
    <m/>
    <m/>
    <m/>
    <m/>
    <m/>
    <m/>
  </r>
  <r>
    <x v="138"/>
    <x v="4"/>
    <x v="419"/>
    <n v="7"/>
    <n v="0"/>
    <n v="0"/>
    <n v="0"/>
    <n v="0"/>
    <n v="0"/>
    <n v="0"/>
    <n v="0"/>
    <m/>
    <m/>
    <m/>
    <m/>
    <m/>
    <m/>
    <m/>
    <m/>
    <m/>
    <m/>
    <m/>
    <m/>
    <m/>
    <m/>
  </r>
  <r>
    <x v="138"/>
    <x v="0"/>
    <x v="490"/>
    <n v="12"/>
    <n v="0"/>
    <n v="0"/>
    <n v="1"/>
    <n v="0"/>
    <n v="0"/>
    <n v="0"/>
    <n v="1"/>
    <m/>
    <m/>
    <s v="V"/>
    <s v="V"/>
    <m/>
    <m/>
    <m/>
    <m/>
    <m/>
    <m/>
    <m/>
    <m/>
    <m/>
    <m/>
  </r>
  <r>
    <x v="138"/>
    <x v="3"/>
    <x v="460"/>
    <n v="13"/>
    <n v="0"/>
    <n v="0"/>
    <n v="0"/>
    <n v="0"/>
    <n v="0"/>
    <n v="0"/>
    <n v="0"/>
    <m/>
    <m/>
    <m/>
    <m/>
    <m/>
    <m/>
    <m/>
    <m/>
    <m/>
    <m/>
    <m/>
    <m/>
    <m/>
    <m/>
  </r>
  <r>
    <x v="138"/>
    <x v="0"/>
    <x v="491"/>
    <n v="13"/>
    <n v="0"/>
    <n v="0"/>
    <n v="0"/>
    <n v="0"/>
    <n v="0"/>
    <n v="0"/>
    <n v="0"/>
    <m/>
    <m/>
    <m/>
    <m/>
    <m/>
    <m/>
    <m/>
    <m/>
    <m/>
    <m/>
    <m/>
    <m/>
    <m/>
    <m/>
  </r>
  <r>
    <x v="138"/>
    <x v="0"/>
    <x v="492"/>
    <n v="12"/>
    <n v="0"/>
    <n v="0"/>
    <n v="0"/>
    <n v="0"/>
    <n v="0"/>
    <n v="0"/>
    <n v="0"/>
    <m/>
    <m/>
    <m/>
    <m/>
    <m/>
    <m/>
    <m/>
    <m/>
    <m/>
    <m/>
    <m/>
    <m/>
    <m/>
    <m/>
  </r>
  <r>
    <x v="138"/>
    <x v="0"/>
    <x v="493"/>
    <n v="2"/>
    <n v="0"/>
    <n v="0"/>
    <n v="0"/>
    <n v="0"/>
    <n v="0"/>
    <n v="0"/>
    <n v="0"/>
    <m/>
    <m/>
    <m/>
    <m/>
    <m/>
    <m/>
    <m/>
    <m/>
    <m/>
    <m/>
    <m/>
    <m/>
    <m/>
    <m/>
  </r>
  <r>
    <x v="138"/>
    <x v="0"/>
    <x v="494"/>
    <n v="1"/>
    <n v="0"/>
    <n v="0"/>
    <n v="0"/>
    <n v="0"/>
    <n v="0"/>
    <n v="0"/>
    <n v="0"/>
    <m/>
    <m/>
    <m/>
    <m/>
    <m/>
    <m/>
    <m/>
    <m/>
    <m/>
    <m/>
    <m/>
    <m/>
    <m/>
    <m/>
  </r>
  <r>
    <x v="138"/>
    <x v="0"/>
    <x v="495"/>
    <n v="13"/>
    <n v="0"/>
    <n v="0"/>
    <n v="0"/>
    <n v="0"/>
    <n v="0"/>
    <n v="0"/>
    <n v="0"/>
    <m/>
    <m/>
    <m/>
    <m/>
    <m/>
    <m/>
    <m/>
    <m/>
    <m/>
    <m/>
    <m/>
    <m/>
    <m/>
    <m/>
  </r>
  <r>
    <x v="138"/>
    <x v="0"/>
    <x v="496"/>
    <n v="13"/>
    <n v="0"/>
    <n v="0"/>
    <n v="0"/>
    <n v="0"/>
    <n v="0"/>
    <n v="0"/>
    <n v="0"/>
    <m/>
    <m/>
    <m/>
    <m/>
    <m/>
    <m/>
    <m/>
    <m/>
    <m/>
    <m/>
    <m/>
    <m/>
    <m/>
    <m/>
  </r>
  <r>
    <x v="138"/>
    <x v="0"/>
    <x v="497"/>
    <n v="4"/>
    <n v="0"/>
    <n v="0"/>
    <n v="0"/>
    <n v="0"/>
    <n v="0"/>
    <n v="0"/>
    <n v="0"/>
    <m/>
    <m/>
    <m/>
    <m/>
    <m/>
    <m/>
    <m/>
    <m/>
    <m/>
    <m/>
    <m/>
    <m/>
    <m/>
    <m/>
  </r>
  <r>
    <x v="138"/>
    <x v="0"/>
    <x v="498"/>
    <n v="13"/>
    <n v="0"/>
    <n v="0"/>
    <n v="0"/>
    <n v="0"/>
    <n v="0"/>
    <n v="0"/>
    <n v="0"/>
    <m/>
    <m/>
    <m/>
    <m/>
    <m/>
    <m/>
    <m/>
    <m/>
    <m/>
    <m/>
    <m/>
    <m/>
    <m/>
    <m/>
  </r>
  <r>
    <x v="138"/>
    <x v="3"/>
    <x v="265"/>
    <n v="2"/>
    <n v="0"/>
    <n v="0"/>
    <n v="0"/>
    <n v="0"/>
    <n v="0"/>
    <n v="0"/>
    <n v="0"/>
    <m/>
    <m/>
    <m/>
    <m/>
    <m/>
    <m/>
    <m/>
    <m/>
    <m/>
    <m/>
    <m/>
    <m/>
    <m/>
    <m/>
  </r>
  <r>
    <x v="138"/>
    <x v="4"/>
    <x v="499"/>
    <n v="2"/>
    <n v="2"/>
    <n v="0"/>
    <n v="25"/>
    <n v="0"/>
    <n v="0"/>
    <n v="0"/>
    <n v="25"/>
    <s v="V"/>
    <m/>
    <s v="V"/>
    <s v="V"/>
    <m/>
    <m/>
    <m/>
    <m/>
    <m/>
    <m/>
    <m/>
    <m/>
    <m/>
    <m/>
  </r>
  <r>
    <x v="138"/>
    <x v="3"/>
    <x v="500"/>
    <n v="1"/>
    <n v="1"/>
    <n v="0"/>
    <n v="0"/>
    <n v="0"/>
    <n v="0"/>
    <n v="0"/>
    <n v="0"/>
    <m/>
    <m/>
    <m/>
    <m/>
    <m/>
    <m/>
    <m/>
    <m/>
    <m/>
    <m/>
    <m/>
    <m/>
    <m/>
    <m/>
  </r>
  <r>
    <x v="138"/>
    <x v="4"/>
    <x v="345"/>
    <n v="5"/>
    <n v="5"/>
    <n v="0"/>
    <n v="0"/>
    <n v="0"/>
    <n v="0"/>
    <n v="0"/>
    <n v="0"/>
    <m/>
    <m/>
    <m/>
    <m/>
    <m/>
    <m/>
    <m/>
    <m/>
    <m/>
    <m/>
    <m/>
    <m/>
    <m/>
    <m/>
  </r>
  <r>
    <x v="138"/>
    <x v="4"/>
    <x v="408"/>
    <n v="7"/>
    <n v="7"/>
    <n v="0"/>
    <n v="0"/>
    <n v="0"/>
    <n v="0"/>
    <n v="0"/>
    <n v="0"/>
    <m/>
    <m/>
    <m/>
    <m/>
    <m/>
    <m/>
    <m/>
    <m/>
    <m/>
    <m/>
    <m/>
    <m/>
    <m/>
    <m/>
  </r>
  <r>
    <x v="138"/>
    <x v="0"/>
    <x v="501"/>
    <n v="8"/>
    <n v="8"/>
    <n v="0"/>
    <n v="0"/>
    <n v="0"/>
    <n v="0"/>
    <n v="0"/>
    <n v="0"/>
    <m/>
    <m/>
    <m/>
    <m/>
    <m/>
    <m/>
    <m/>
    <m/>
    <m/>
    <m/>
    <m/>
    <m/>
    <m/>
    <m/>
  </r>
  <r>
    <x v="139"/>
    <x v="3"/>
    <x v="435"/>
    <n v="5"/>
    <n v="0"/>
    <n v="0"/>
    <n v="0"/>
    <n v="0"/>
    <n v="0"/>
    <n v="0"/>
    <n v="0"/>
    <m/>
    <m/>
    <m/>
    <m/>
    <m/>
    <m/>
    <m/>
    <m/>
    <m/>
    <m/>
    <m/>
    <m/>
    <m/>
    <m/>
  </r>
  <r>
    <x v="139"/>
    <x v="0"/>
    <x v="502"/>
    <n v="6"/>
    <n v="0"/>
    <n v="0"/>
    <n v="0"/>
    <n v="0"/>
    <n v="0"/>
    <n v="0"/>
    <n v="0"/>
    <m/>
    <m/>
    <m/>
    <m/>
    <m/>
    <m/>
    <m/>
    <m/>
    <m/>
    <m/>
    <m/>
    <m/>
    <m/>
    <m/>
  </r>
  <r>
    <x v="139"/>
    <x v="0"/>
    <x v="503"/>
    <n v="9"/>
    <n v="0"/>
    <n v="0"/>
    <n v="0"/>
    <n v="0"/>
    <n v="0"/>
    <n v="0"/>
    <n v="0"/>
    <m/>
    <m/>
    <m/>
    <m/>
    <m/>
    <m/>
    <m/>
    <m/>
    <m/>
    <m/>
    <m/>
    <m/>
    <m/>
    <m/>
  </r>
  <r>
    <x v="139"/>
    <x v="0"/>
    <x v="504"/>
    <n v="5"/>
    <n v="0"/>
    <n v="0"/>
    <n v="0"/>
    <n v="0"/>
    <n v="0"/>
    <n v="0"/>
    <n v="0"/>
    <m/>
    <m/>
    <m/>
    <m/>
    <m/>
    <m/>
    <m/>
    <m/>
    <m/>
    <m/>
    <m/>
    <m/>
    <m/>
    <m/>
  </r>
  <r>
    <x v="139"/>
    <x v="0"/>
    <x v="505"/>
    <n v="6"/>
    <n v="0"/>
    <n v="0"/>
    <n v="0"/>
    <n v="0"/>
    <n v="0"/>
    <n v="0"/>
    <n v="0"/>
    <m/>
    <m/>
    <m/>
    <m/>
    <m/>
    <m/>
    <m/>
    <m/>
    <m/>
    <m/>
    <m/>
    <m/>
    <m/>
    <m/>
  </r>
  <r>
    <x v="139"/>
    <x v="3"/>
    <x v="383"/>
    <n v="4"/>
    <n v="0"/>
    <n v="0"/>
    <n v="1"/>
    <n v="0"/>
    <n v="0"/>
    <n v="0"/>
    <n v="1"/>
    <s v="V"/>
    <s v="V"/>
    <m/>
    <m/>
    <m/>
    <m/>
    <m/>
    <m/>
    <m/>
    <m/>
    <m/>
    <m/>
    <m/>
    <m/>
  </r>
  <r>
    <x v="139"/>
    <x v="0"/>
    <x v="506"/>
    <n v="1"/>
    <n v="1"/>
    <n v="0"/>
    <n v="6"/>
    <n v="0"/>
    <n v="0"/>
    <n v="0"/>
    <n v="6"/>
    <s v="V"/>
    <m/>
    <s v="V"/>
    <s v="V"/>
    <m/>
    <m/>
    <m/>
    <m/>
    <m/>
    <m/>
    <m/>
    <m/>
    <m/>
    <m/>
  </r>
  <r>
    <x v="139"/>
    <x v="0"/>
    <x v="507"/>
    <n v="2"/>
    <n v="2"/>
    <n v="0"/>
    <n v="4"/>
    <n v="0"/>
    <n v="0"/>
    <n v="0"/>
    <n v="4"/>
    <s v="V"/>
    <m/>
    <s v="V"/>
    <s v="V"/>
    <m/>
    <m/>
    <m/>
    <m/>
    <m/>
    <m/>
    <m/>
    <m/>
    <m/>
    <m/>
  </r>
  <r>
    <x v="140"/>
    <x v="4"/>
    <x v="321"/>
    <n v="6"/>
    <n v="0"/>
    <n v="0"/>
    <n v="0"/>
    <n v="0"/>
    <n v="0"/>
    <n v="0"/>
    <n v="0"/>
    <m/>
    <m/>
    <m/>
    <m/>
    <m/>
    <m/>
    <m/>
    <m/>
    <m/>
    <m/>
    <m/>
    <m/>
    <m/>
    <m/>
  </r>
  <r>
    <x v="140"/>
    <x v="2"/>
    <x v="508"/>
    <n v="1"/>
    <n v="0"/>
    <n v="0"/>
    <n v="0"/>
    <n v="1"/>
    <n v="0"/>
    <n v="0"/>
    <n v="1"/>
    <s v="V"/>
    <m/>
    <m/>
    <m/>
    <m/>
    <m/>
    <m/>
    <m/>
    <m/>
    <m/>
    <m/>
    <m/>
    <m/>
    <m/>
  </r>
  <r>
    <x v="140"/>
    <x v="0"/>
    <x v="509"/>
    <n v="4"/>
    <n v="0"/>
    <n v="0"/>
    <n v="2"/>
    <n v="0"/>
    <n v="0"/>
    <n v="0"/>
    <n v="2"/>
    <m/>
    <m/>
    <s v="V"/>
    <s v="V"/>
    <m/>
    <m/>
    <m/>
    <m/>
    <m/>
    <m/>
    <m/>
    <m/>
    <m/>
    <m/>
  </r>
  <r>
    <x v="140"/>
    <x v="4"/>
    <x v="499"/>
    <n v="2"/>
    <n v="1"/>
    <n v="0"/>
    <n v="4"/>
    <n v="0"/>
    <n v="0"/>
    <n v="0"/>
    <n v="4"/>
    <s v="V"/>
    <m/>
    <m/>
    <m/>
    <m/>
    <m/>
    <m/>
    <m/>
    <m/>
    <m/>
    <m/>
    <m/>
    <m/>
    <m/>
  </r>
  <r>
    <x v="140"/>
    <x v="4"/>
    <x v="369"/>
    <n v="4"/>
    <n v="0"/>
    <n v="0"/>
    <n v="0"/>
    <n v="0"/>
    <n v="0"/>
    <n v="0"/>
    <n v="0"/>
    <m/>
    <m/>
    <m/>
    <m/>
    <m/>
    <m/>
    <m/>
    <m/>
    <m/>
    <m/>
    <m/>
    <m/>
    <m/>
    <m/>
  </r>
  <r>
    <x v="140"/>
    <x v="1"/>
    <x v="510"/>
    <n v="13"/>
    <n v="0"/>
    <n v="0"/>
    <n v="2"/>
    <n v="0"/>
    <n v="0"/>
    <n v="0"/>
    <n v="2"/>
    <s v="V"/>
    <m/>
    <m/>
    <m/>
    <m/>
    <m/>
    <m/>
    <m/>
    <m/>
    <m/>
    <m/>
    <m/>
    <m/>
    <m/>
  </r>
  <r>
    <x v="140"/>
    <x v="4"/>
    <x v="408"/>
    <n v="7"/>
    <n v="0"/>
    <n v="0"/>
    <n v="1"/>
    <n v="0"/>
    <n v="0"/>
    <n v="0"/>
    <n v="1"/>
    <m/>
    <m/>
    <s v="V"/>
    <s v="V"/>
    <m/>
    <m/>
    <m/>
    <m/>
    <m/>
    <m/>
    <m/>
    <m/>
    <m/>
    <m/>
  </r>
  <r>
    <x v="140"/>
    <x v="4"/>
    <x v="345"/>
    <n v="4"/>
    <n v="0"/>
    <n v="0"/>
    <n v="0"/>
    <n v="0"/>
    <n v="0"/>
    <n v="0"/>
    <n v="0"/>
    <m/>
    <m/>
    <m/>
    <m/>
    <m/>
    <m/>
    <m/>
    <m/>
    <m/>
    <m/>
    <m/>
    <m/>
    <m/>
    <m/>
  </r>
  <r>
    <x v="140"/>
    <x v="0"/>
    <x v="511"/>
    <n v="7"/>
    <n v="3"/>
    <n v="0"/>
    <n v="8"/>
    <n v="0"/>
    <n v="0"/>
    <n v="0"/>
    <n v="8"/>
    <m/>
    <m/>
    <s v="V"/>
    <s v="V"/>
    <m/>
    <m/>
    <m/>
    <m/>
    <m/>
    <m/>
    <m/>
    <m/>
    <m/>
    <m/>
  </r>
  <r>
    <x v="140"/>
    <x v="2"/>
    <x v="512"/>
    <n v="1"/>
    <n v="0"/>
    <n v="0"/>
    <n v="0"/>
    <n v="0"/>
    <n v="0"/>
    <n v="0"/>
    <n v="0"/>
    <m/>
    <m/>
    <m/>
    <m/>
    <m/>
    <m/>
    <m/>
    <m/>
    <m/>
    <m/>
    <m/>
    <m/>
    <m/>
    <m/>
  </r>
  <r>
    <x v="140"/>
    <x v="2"/>
    <x v="513"/>
    <n v="1"/>
    <n v="0"/>
    <n v="0"/>
    <n v="0"/>
    <n v="0"/>
    <n v="0"/>
    <n v="0"/>
    <n v="0"/>
    <m/>
    <m/>
    <m/>
    <m/>
    <m/>
    <m/>
    <m/>
    <m/>
    <m/>
    <m/>
    <m/>
    <m/>
    <m/>
    <m/>
  </r>
  <r>
    <x v="140"/>
    <x v="2"/>
    <x v="514"/>
    <n v="1"/>
    <n v="0"/>
    <n v="0"/>
    <n v="0"/>
    <n v="0"/>
    <n v="0"/>
    <n v="0"/>
    <n v="0"/>
    <m/>
    <m/>
    <m/>
    <m/>
    <m/>
    <m/>
    <m/>
    <m/>
    <m/>
    <m/>
    <m/>
    <m/>
    <m/>
    <m/>
  </r>
  <r>
    <x v="140"/>
    <x v="2"/>
    <x v="515"/>
    <n v="2"/>
    <n v="0"/>
    <n v="0"/>
    <n v="4"/>
    <n v="0"/>
    <n v="0"/>
    <n v="0"/>
    <n v="4"/>
    <s v="V"/>
    <m/>
    <m/>
    <m/>
    <m/>
    <m/>
    <m/>
    <m/>
    <m/>
    <m/>
    <m/>
    <m/>
    <m/>
    <m/>
  </r>
  <r>
    <x v="140"/>
    <x v="3"/>
    <x v="516"/>
    <n v="2"/>
    <n v="2"/>
    <n v="0"/>
    <n v="7"/>
    <n v="0"/>
    <n v="0"/>
    <n v="0"/>
    <n v="7"/>
    <s v="V"/>
    <m/>
    <s v="V"/>
    <s v="V"/>
    <m/>
    <m/>
    <m/>
    <m/>
    <m/>
    <m/>
    <m/>
    <m/>
    <m/>
    <m/>
  </r>
  <r>
    <x v="140"/>
    <x v="4"/>
    <x v="517"/>
    <n v="1"/>
    <n v="1"/>
    <n v="0"/>
    <n v="0"/>
    <n v="0"/>
    <n v="0"/>
    <n v="0"/>
    <n v="0"/>
    <m/>
    <m/>
    <m/>
    <m/>
    <m/>
    <m/>
    <m/>
    <m/>
    <m/>
    <m/>
    <m/>
    <m/>
    <m/>
    <m/>
  </r>
  <r>
    <x v="140"/>
    <x v="3"/>
    <x v="429"/>
    <n v="3"/>
    <n v="2"/>
    <n v="0"/>
    <n v="13"/>
    <n v="0"/>
    <n v="0"/>
    <n v="0"/>
    <n v="13"/>
    <s v="V"/>
    <m/>
    <m/>
    <m/>
    <m/>
    <m/>
    <m/>
    <m/>
    <m/>
    <m/>
    <m/>
    <m/>
    <m/>
    <m/>
  </r>
  <r>
    <x v="141"/>
    <x v="3"/>
    <x v="518"/>
    <n v="1"/>
    <n v="0"/>
    <n v="0"/>
    <n v="0"/>
    <n v="0"/>
    <n v="0"/>
    <n v="0"/>
    <n v="0"/>
    <m/>
    <m/>
    <m/>
    <m/>
    <m/>
    <m/>
    <m/>
    <m/>
    <m/>
    <m/>
    <m/>
    <m/>
    <m/>
    <m/>
  </r>
  <r>
    <x v="141"/>
    <x v="3"/>
    <x v="442"/>
    <n v="4"/>
    <n v="0"/>
    <n v="0"/>
    <n v="0"/>
    <n v="0"/>
    <n v="0"/>
    <n v="0"/>
    <n v="0"/>
    <m/>
    <m/>
    <m/>
    <m/>
    <m/>
    <m/>
    <m/>
    <m/>
    <m/>
    <m/>
    <m/>
    <m/>
    <m/>
    <m/>
  </r>
  <r>
    <x v="141"/>
    <x v="2"/>
    <x v="519"/>
    <n v="2"/>
    <n v="0"/>
    <n v="0"/>
    <n v="0"/>
    <n v="0"/>
    <n v="0"/>
    <n v="0"/>
    <n v="0"/>
    <m/>
    <m/>
    <m/>
    <m/>
    <m/>
    <m/>
    <m/>
    <m/>
    <m/>
    <m/>
    <m/>
    <m/>
    <m/>
    <m/>
  </r>
  <r>
    <x v="141"/>
    <x v="2"/>
    <x v="520"/>
    <n v="3"/>
    <n v="0"/>
    <n v="0"/>
    <n v="0"/>
    <n v="0"/>
    <n v="0"/>
    <n v="0"/>
    <n v="0"/>
    <m/>
    <m/>
    <m/>
    <m/>
    <m/>
    <m/>
    <m/>
    <m/>
    <m/>
    <m/>
    <m/>
    <m/>
    <m/>
    <m/>
  </r>
  <r>
    <x v="141"/>
    <x v="2"/>
    <x v="521"/>
    <n v="5"/>
    <n v="0"/>
    <n v="0"/>
    <n v="0"/>
    <n v="0"/>
    <n v="0"/>
    <n v="0"/>
    <n v="0"/>
    <m/>
    <m/>
    <m/>
    <m/>
    <m/>
    <m/>
    <m/>
    <m/>
    <m/>
    <m/>
    <m/>
    <m/>
    <m/>
    <m/>
  </r>
  <r>
    <x v="141"/>
    <x v="2"/>
    <x v="522"/>
    <n v="2"/>
    <n v="0"/>
    <n v="0"/>
    <n v="0"/>
    <n v="0"/>
    <n v="0"/>
    <n v="0"/>
    <n v="0"/>
    <m/>
    <m/>
    <m/>
    <m/>
    <m/>
    <m/>
    <m/>
    <m/>
    <m/>
    <m/>
    <m/>
    <m/>
    <m/>
    <m/>
  </r>
  <r>
    <x v="141"/>
    <x v="2"/>
    <x v="523"/>
    <n v="3"/>
    <n v="0"/>
    <n v="0"/>
    <n v="0"/>
    <n v="0"/>
    <n v="0"/>
    <n v="0"/>
    <n v="0"/>
    <m/>
    <m/>
    <m/>
    <m/>
    <m/>
    <m/>
    <m/>
    <m/>
    <m/>
    <m/>
    <m/>
    <m/>
    <m/>
    <m/>
  </r>
  <r>
    <x v="141"/>
    <x v="4"/>
    <x v="208"/>
    <n v="1"/>
    <n v="0"/>
    <n v="0"/>
    <n v="0"/>
    <n v="0"/>
    <n v="0"/>
    <n v="0"/>
    <n v="0"/>
    <m/>
    <m/>
    <m/>
    <m/>
    <m/>
    <m/>
    <m/>
    <m/>
    <m/>
    <m/>
    <m/>
    <m/>
    <m/>
    <m/>
  </r>
  <r>
    <x v="141"/>
    <x v="4"/>
    <x v="457"/>
    <n v="13"/>
    <n v="0"/>
    <n v="0"/>
    <n v="0"/>
    <n v="0"/>
    <n v="0"/>
    <n v="0"/>
    <n v="0"/>
    <m/>
    <m/>
    <m/>
    <m/>
    <m/>
    <m/>
    <m/>
    <m/>
    <m/>
    <m/>
    <m/>
    <m/>
    <m/>
    <m/>
  </r>
  <r>
    <x v="141"/>
    <x v="3"/>
    <x v="468"/>
    <n v="1"/>
    <n v="0"/>
    <n v="0"/>
    <n v="0"/>
    <n v="0"/>
    <n v="0"/>
    <n v="0"/>
    <n v="0"/>
    <m/>
    <m/>
    <m/>
    <m/>
    <m/>
    <m/>
    <m/>
    <m/>
    <m/>
    <m/>
    <m/>
    <m/>
    <m/>
    <m/>
  </r>
  <r>
    <x v="141"/>
    <x v="3"/>
    <x v="470"/>
    <n v="12"/>
    <n v="0"/>
    <n v="0"/>
    <n v="1"/>
    <n v="0"/>
    <n v="0"/>
    <n v="0"/>
    <n v="1"/>
    <m/>
    <m/>
    <s v="V"/>
    <s v="V"/>
    <m/>
    <m/>
    <m/>
    <m/>
    <m/>
    <m/>
    <m/>
    <m/>
    <m/>
    <m/>
  </r>
  <r>
    <x v="141"/>
    <x v="4"/>
    <x v="432"/>
    <n v="3"/>
    <n v="0"/>
    <n v="0"/>
    <n v="0"/>
    <n v="0"/>
    <n v="0"/>
    <n v="0"/>
    <n v="0"/>
    <m/>
    <m/>
    <m/>
    <m/>
    <m/>
    <m/>
    <m/>
    <m/>
    <m/>
    <m/>
    <m/>
    <m/>
    <m/>
    <m/>
  </r>
  <r>
    <x v="141"/>
    <x v="4"/>
    <x v="458"/>
    <n v="11"/>
    <n v="0"/>
    <n v="0"/>
    <n v="0"/>
    <n v="0"/>
    <n v="0"/>
    <n v="0"/>
    <n v="0"/>
    <m/>
    <m/>
    <m/>
    <m/>
    <m/>
    <m/>
    <m/>
    <m/>
    <m/>
    <m/>
    <m/>
    <m/>
    <m/>
    <m/>
  </r>
  <r>
    <x v="141"/>
    <x v="4"/>
    <x v="524"/>
    <n v="2"/>
    <n v="0"/>
    <n v="0"/>
    <n v="0"/>
    <n v="0"/>
    <n v="0"/>
    <n v="0"/>
    <n v="0"/>
    <m/>
    <m/>
    <m/>
    <m/>
    <m/>
    <m/>
    <m/>
    <m/>
    <m/>
    <m/>
    <m/>
    <m/>
    <m/>
    <m/>
  </r>
  <r>
    <x v="141"/>
    <x v="4"/>
    <x v="424"/>
    <n v="9"/>
    <n v="0"/>
    <n v="0"/>
    <n v="0"/>
    <n v="0"/>
    <n v="0"/>
    <n v="0"/>
    <n v="0"/>
    <m/>
    <m/>
    <m/>
    <m/>
    <m/>
    <m/>
    <m/>
    <m/>
    <m/>
    <m/>
    <m/>
    <m/>
    <m/>
    <m/>
  </r>
  <r>
    <x v="141"/>
    <x v="3"/>
    <x v="464"/>
    <n v="10"/>
    <n v="0"/>
    <n v="0"/>
    <n v="0"/>
    <n v="0"/>
    <n v="0"/>
    <n v="0"/>
    <n v="0"/>
    <m/>
    <m/>
    <m/>
    <m/>
    <m/>
    <m/>
    <m/>
    <m/>
    <m/>
    <m/>
    <m/>
    <m/>
    <m/>
    <m/>
  </r>
  <r>
    <x v="141"/>
    <x v="4"/>
    <x v="394"/>
    <n v="5"/>
    <n v="0"/>
    <n v="0"/>
    <n v="1"/>
    <n v="0"/>
    <n v="0"/>
    <n v="0"/>
    <n v="1"/>
    <s v="V"/>
    <m/>
    <m/>
    <m/>
    <m/>
    <m/>
    <m/>
    <m/>
    <m/>
    <m/>
    <m/>
    <m/>
    <m/>
    <m/>
  </r>
  <r>
    <x v="141"/>
    <x v="3"/>
    <x v="516"/>
    <n v="2"/>
    <n v="2"/>
    <n v="0"/>
    <n v="0"/>
    <n v="0"/>
    <n v="0"/>
    <n v="0"/>
    <n v="0"/>
    <m/>
    <m/>
    <m/>
    <m/>
    <m/>
    <m/>
    <m/>
    <m/>
    <m/>
    <m/>
    <m/>
    <m/>
    <m/>
    <m/>
  </r>
  <r>
    <x v="141"/>
    <x v="3"/>
    <x v="525"/>
    <n v="2"/>
    <n v="2"/>
    <n v="0"/>
    <n v="4"/>
    <n v="0"/>
    <n v="0"/>
    <n v="0"/>
    <n v="4"/>
    <s v="V"/>
    <m/>
    <m/>
    <m/>
    <m/>
    <m/>
    <m/>
    <m/>
    <m/>
    <m/>
    <m/>
    <m/>
    <m/>
    <m/>
  </r>
  <r>
    <x v="141"/>
    <x v="4"/>
    <x v="526"/>
    <n v="1"/>
    <n v="1"/>
    <n v="0"/>
    <n v="0"/>
    <n v="0"/>
    <n v="0"/>
    <n v="0"/>
    <n v="0"/>
    <m/>
    <m/>
    <m/>
    <m/>
    <m/>
    <m/>
    <m/>
    <m/>
    <m/>
    <m/>
    <m/>
    <m/>
    <m/>
    <m/>
  </r>
  <r>
    <x v="142"/>
    <x v="3"/>
    <x v="462"/>
    <n v="8"/>
    <n v="0"/>
    <n v="0"/>
    <n v="0"/>
    <n v="0"/>
    <n v="0"/>
    <n v="0"/>
    <n v="0"/>
    <m/>
    <m/>
    <m/>
    <m/>
    <m/>
    <m/>
    <m/>
    <m/>
    <m/>
    <m/>
    <m/>
    <m/>
    <m/>
    <m/>
  </r>
  <r>
    <x v="142"/>
    <x v="1"/>
    <x v="454"/>
    <n v="12"/>
    <n v="0"/>
    <n v="0"/>
    <n v="2"/>
    <n v="1"/>
    <n v="0"/>
    <n v="0"/>
    <n v="3"/>
    <s v="V"/>
    <m/>
    <m/>
    <m/>
    <m/>
    <m/>
    <m/>
    <m/>
    <m/>
    <m/>
    <m/>
    <m/>
    <m/>
    <m/>
  </r>
  <r>
    <x v="142"/>
    <x v="4"/>
    <x v="404"/>
    <n v="4"/>
    <n v="0"/>
    <n v="0"/>
    <n v="0"/>
    <n v="0"/>
    <n v="0"/>
    <n v="0"/>
    <n v="0"/>
    <m/>
    <m/>
    <m/>
    <m/>
    <m/>
    <m/>
    <m/>
    <m/>
    <m/>
    <m/>
    <m/>
    <m/>
    <m/>
    <m/>
  </r>
  <r>
    <x v="142"/>
    <x v="4"/>
    <x v="405"/>
    <n v="1"/>
    <n v="0"/>
    <n v="0"/>
    <n v="0"/>
    <n v="0"/>
    <n v="0"/>
    <n v="0"/>
    <n v="0"/>
    <m/>
    <m/>
    <m/>
    <m/>
    <m/>
    <m/>
    <m/>
    <m/>
    <m/>
    <m/>
    <m/>
    <m/>
    <m/>
    <m/>
  </r>
  <r>
    <x v="142"/>
    <x v="2"/>
    <x v="527"/>
    <n v="1"/>
    <n v="0"/>
    <n v="0"/>
    <n v="0"/>
    <n v="33"/>
    <n v="0"/>
    <n v="0"/>
    <n v="33"/>
    <s v="V"/>
    <m/>
    <m/>
    <m/>
    <m/>
    <m/>
    <m/>
    <m/>
    <m/>
    <m/>
    <m/>
    <m/>
    <m/>
    <m/>
  </r>
  <r>
    <x v="142"/>
    <x v="4"/>
    <x v="427"/>
    <n v="12"/>
    <n v="0"/>
    <n v="0"/>
    <n v="0"/>
    <n v="0"/>
    <n v="0"/>
    <n v="0"/>
    <n v="0"/>
    <m/>
    <m/>
    <m/>
    <m/>
    <m/>
    <m/>
    <m/>
    <m/>
    <m/>
    <m/>
    <m/>
    <m/>
    <m/>
    <m/>
  </r>
  <r>
    <x v="142"/>
    <x v="0"/>
    <x v="528"/>
    <n v="3"/>
    <n v="0"/>
    <n v="0"/>
    <n v="0"/>
    <n v="0"/>
    <n v="0"/>
    <n v="0"/>
    <n v="0"/>
    <m/>
    <m/>
    <m/>
    <m/>
    <m/>
    <m/>
    <m/>
    <m/>
    <m/>
    <m/>
    <m/>
    <m/>
    <m/>
    <m/>
  </r>
  <r>
    <x v="142"/>
    <x v="0"/>
    <x v="506"/>
    <n v="1"/>
    <n v="0"/>
    <n v="0"/>
    <n v="0"/>
    <n v="0"/>
    <n v="0"/>
    <n v="0"/>
    <n v="0"/>
    <m/>
    <m/>
    <m/>
    <m/>
    <m/>
    <m/>
    <m/>
    <m/>
    <m/>
    <m/>
    <m/>
    <m/>
    <m/>
    <m/>
  </r>
  <r>
    <x v="142"/>
    <x v="0"/>
    <x v="529"/>
    <n v="1"/>
    <n v="0"/>
    <n v="0"/>
    <n v="0"/>
    <n v="0"/>
    <n v="0"/>
    <n v="0"/>
    <n v="0"/>
    <m/>
    <m/>
    <m/>
    <m/>
    <m/>
    <m/>
    <m/>
    <m/>
    <m/>
    <m/>
    <m/>
    <m/>
    <m/>
    <m/>
  </r>
  <r>
    <x v="142"/>
    <x v="0"/>
    <x v="507"/>
    <n v="2"/>
    <n v="0"/>
    <n v="0"/>
    <n v="0"/>
    <n v="0"/>
    <n v="0"/>
    <n v="0"/>
    <n v="0"/>
    <m/>
    <m/>
    <m/>
    <m/>
    <m/>
    <m/>
    <m/>
    <m/>
    <m/>
    <m/>
    <m/>
    <m/>
    <m/>
    <m/>
  </r>
  <r>
    <x v="142"/>
    <x v="3"/>
    <x v="516"/>
    <n v="2"/>
    <n v="1"/>
    <n v="0"/>
    <n v="2"/>
    <n v="0"/>
    <n v="0"/>
    <n v="0"/>
    <n v="2"/>
    <s v="V"/>
    <s v="V"/>
    <s v="V"/>
    <s v="V"/>
    <m/>
    <m/>
    <m/>
    <m/>
    <m/>
    <m/>
    <m/>
    <m/>
    <m/>
    <m/>
  </r>
  <r>
    <x v="142"/>
    <x v="4"/>
    <x v="407"/>
    <n v="12"/>
    <n v="1"/>
    <n v="0"/>
    <n v="0"/>
    <n v="0"/>
    <n v="0"/>
    <n v="0"/>
    <n v="0"/>
    <m/>
    <s v="V"/>
    <m/>
    <m/>
    <m/>
    <m/>
    <m/>
    <m/>
    <m/>
    <m/>
    <m/>
    <m/>
    <m/>
    <m/>
  </r>
  <r>
    <x v="142"/>
    <x v="4"/>
    <x v="190"/>
    <n v="1"/>
    <n v="1"/>
    <n v="0"/>
    <n v="0"/>
    <n v="0"/>
    <n v="0"/>
    <n v="0"/>
    <n v="0"/>
    <m/>
    <m/>
    <m/>
    <m/>
    <m/>
    <m/>
    <m/>
    <m/>
    <m/>
    <m/>
    <m/>
    <m/>
    <m/>
    <m/>
  </r>
  <r>
    <x v="142"/>
    <x v="3"/>
    <x v="530"/>
    <n v="2"/>
    <n v="2"/>
    <n v="0"/>
    <n v="0"/>
    <n v="0"/>
    <n v="0"/>
    <n v="0"/>
    <n v="0"/>
    <m/>
    <m/>
    <m/>
    <m/>
    <m/>
    <m/>
    <m/>
    <m/>
    <m/>
    <m/>
    <m/>
    <m/>
    <m/>
    <m/>
  </r>
  <r>
    <x v="143"/>
    <x v="4"/>
    <x v="428"/>
    <n v="10"/>
    <n v="0"/>
    <n v="0"/>
    <n v="0"/>
    <n v="0"/>
    <n v="0"/>
    <n v="0"/>
    <n v="0"/>
    <m/>
    <m/>
    <m/>
    <m/>
    <m/>
    <m/>
    <m/>
    <m/>
    <m/>
    <m/>
    <m/>
    <m/>
    <m/>
    <m/>
  </r>
  <r>
    <x v="143"/>
    <x v="4"/>
    <x v="379"/>
    <n v="5"/>
    <n v="0"/>
    <n v="0"/>
    <n v="1"/>
    <n v="0"/>
    <n v="0"/>
    <n v="0"/>
    <n v="1"/>
    <s v="V"/>
    <m/>
    <m/>
    <m/>
    <m/>
    <m/>
    <m/>
    <m/>
    <m/>
    <m/>
    <m/>
    <m/>
    <m/>
    <m/>
  </r>
  <r>
    <x v="143"/>
    <x v="1"/>
    <x v="531"/>
    <n v="12"/>
    <n v="0"/>
    <n v="0"/>
    <n v="1"/>
    <n v="0"/>
    <n v="0"/>
    <n v="0"/>
    <n v="1"/>
    <m/>
    <m/>
    <s v="V"/>
    <s v="V"/>
    <m/>
    <m/>
    <m/>
    <m/>
    <m/>
    <m/>
    <m/>
    <m/>
    <m/>
    <m/>
  </r>
  <r>
    <x v="143"/>
    <x v="1"/>
    <x v="532"/>
    <n v="12"/>
    <n v="0"/>
    <n v="0"/>
    <n v="0"/>
    <n v="0"/>
    <n v="0"/>
    <n v="0"/>
    <n v="0"/>
    <m/>
    <m/>
    <m/>
    <m/>
    <m/>
    <m/>
    <m/>
    <m/>
    <m/>
    <m/>
    <m/>
    <m/>
    <m/>
    <m/>
  </r>
  <r>
    <x v="143"/>
    <x v="0"/>
    <x v="533"/>
    <n v="2"/>
    <n v="1"/>
    <n v="0"/>
    <n v="10"/>
    <n v="0"/>
    <n v="0"/>
    <n v="0"/>
    <n v="10"/>
    <s v="V"/>
    <m/>
    <m/>
    <m/>
    <m/>
    <m/>
    <m/>
    <m/>
    <m/>
    <m/>
    <m/>
    <m/>
    <m/>
    <m/>
  </r>
  <r>
    <x v="143"/>
    <x v="4"/>
    <x v="190"/>
    <n v="1"/>
    <n v="0"/>
    <n v="0"/>
    <n v="0"/>
    <n v="0"/>
    <n v="0"/>
    <n v="0"/>
    <n v="0"/>
    <m/>
    <m/>
    <m/>
    <m/>
    <m/>
    <m/>
    <m/>
    <m/>
    <m/>
    <m/>
    <m/>
    <m/>
    <m/>
    <m/>
  </r>
  <r>
    <x v="143"/>
    <x v="4"/>
    <x v="534"/>
    <n v="1"/>
    <n v="0"/>
    <n v="0"/>
    <n v="0"/>
    <n v="0"/>
    <n v="0"/>
    <n v="0"/>
    <n v="0"/>
    <m/>
    <m/>
    <m/>
    <m/>
    <m/>
    <m/>
    <m/>
    <m/>
    <m/>
    <m/>
    <m/>
    <m/>
    <m/>
    <m/>
  </r>
  <r>
    <x v="143"/>
    <x v="4"/>
    <x v="383"/>
    <n v="4"/>
    <n v="0"/>
    <n v="0"/>
    <n v="1"/>
    <n v="0"/>
    <n v="0"/>
    <n v="0"/>
    <n v="1"/>
    <s v="V"/>
    <s v="V"/>
    <m/>
    <m/>
    <m/>
    <m/>
    <m/>
    <m/>
    <m/>
    <m/>
    <m/>
    <m/>
    <m/>
    <m/>
  </r>
  <r>
    <x v="143"/>
    <x v="3"/>
    <x v="492"/>
    <n v="12"/>
    <n v="0"/>
    <n v="0"/>
    <n v="0"/>
    <n v="0"/>
    <n v="0"/>
    <n v="0"/>
    <n v="0"/>
    <m/>
    <m/>
    <m/>
    <m/>
    <m/>
    <m/>
    <m/>
    <m/>
    <m/>
    <m/>
    <m/>
    <m/>
    <m/>
    <m/>
  </r>
  <r>
    <x v="143"/>
    <x v="3"/>
    <x v="502"/>
    <n v="3"/>
    <n v="0"/>
    <n v="0"/>
    <n v="0"/>
    <n v="0"/>
    <n v="0"/>
    <n v="0"/>
    <n v="0"/>
    <m/>
    <m/>
    <m/>
    <m/>
    <m/>
    <m/>
    <m/>
    <m/>
    <m/>
    <m/>
    <m/>
    <m/>
    <m/>
    <m/>
  </r>
  <r>
    <x v="143"/>
    <x v="4"/>
    <x v="535"/>
    <n v="1"/>
    <n v="1"/>
    <n v="0"/>
    <n v="0"/>
    <n v="0"/>
    <n v="0"/>
    <n v="0"/>
    <n v="0"/>
    <m/>
    <m/>
    <m/>
    <m/>
    <m/>
    <m/>
    <m/>
    <m/>
    <m/>
    <m/>
    <m/>
    <m/>
    <m/>
    <m/>
  </r>
  <r>
    <x v="144"/>
    <x v="3"/>
    <x v="491"/>
    <n v="8"/>
    <n v="0"/>
    <n v="0"/>
    <n v="0"/>
    <n v="0"/>
    <n v="0"/>
    <n v="0"/>
    <n v="0"/>
    <m/>
    <m/>
    <m/>
    <m/>
    <m/>
    <m/>
    <m/>
    <m/>
    <m/>
    <m/>
    <m/>
    <m/>
    <m/>
    <m/>
  </r>
  <r>
    <x v="144"/>
    <x v="3"/>
    <x v="490"/>
    <n v="12"/>
    <n v="0"/>
    <n v="0"/>
    <n v="0"/>
    <n v="0"/>
    <n v="0"/>
    <n v="0"/>
    <n v="0"/>
    <m/>
    <m/>
    <m/>
    <m/>
    <m/>
    <m/>
    <m/>
    <m/>
    <m/>
    <m/>
    <m/>
    <m/>
    <m/>
    <m/>
  </r>
  <r>
    <x v="144"/>
    <x v="3"/>
    <x v="536"/>
    <n v="3"/>
    <n v="0"/>
    <n v="0"/>
    <n v="2"/>
    <n v="0"/>
    <n v="0"/>
    <n v="0"/>
    <n v="2"/>
    <m/>
    <m/>
    <s v="V"/>
    <s v="V"/>
    <m/>
    <m/>
    <m/>
    <m/>
    <m/>
    <m/>
    <m/>
    <m/>
    <m/>
    <m/>
  </r>
  <r>
    <x v="144"/>
    <x v="2"/>
    <x v="526"/>
    <n v="1"/>
    <n v="0"/>
    <n v="0"/>
    <n v="0"/>
    <n v="0"/>
    <n v="0"/>
    <n v="0"/>
    <n v="0"/>
    <m/>
    <m/>
    <m/>
    <m/>
    <m/>
    <m/>
    <m/>
    <m/>
    <m/>
    <m/>
    <m/>
    <m/>
    <m/>
    <m/>
  </r>
  <r>
    <x v="144"/>
    <x v="3"/>
    <x v="537"/>
    <n v="5"/>
    <n v="1"/>
    <n v="0"/>
    <n v="2"/>
    <n v="0"/>
    <n v="0"/>
    <n v="0"/>
    <n v="2"/>
    <s v="V"/>
    <s v="V"/>
    <m/>
    <m/>
    <m/>
    <m/>
    <m/>
    <m/>
    <m/>
    <m/>
    <m/>
    <m/>
    <m/>
    <m/>
  </r>
  <r>
    <x v="144"/>
    <x v="3"/>
    <x v="489"/>
    <n v="13"/>
    <n v="0"/>
    <n v="0"/>
    <n v="1"/>
    <n v="0"/>
    <n v="0"/>
    <n v="0"/>
    <n v="1"/>
    <s v="V"/>
    <m/>
    <m/>
    <m/>
    <m/>
    <m/>
    <m/>
    <m/>
    <m/>
    <m/>
    <m/>
    <m/>
    <m/>
    <m/>
  </r>
  <r>
    <x v="144"/>
    <x v="3"/>
    <x v="503"/>
    <n v="9"/>
    <n v="2"/>
    <n v="0"/>
    <n v="13"/>
    <n v="0"/>
    <n v="0"/>
    <n v="0"/>
    <n v="13"/>
    <s v="V"/>
    <s v="V"/>
    <s v="V"/>
    <s v="V"/>
    <m/>
    <m/>
    <m/>
    <m/>
    <m/>
    <m/>
    <m/>
    <m/>
    <m/>
    <m/>
  </r>
  <r>
    <x v="144"/>
    <x v="1"/>
    <x v="538"/>
    <n v="13"/>
    <n v="3"/>
    <n v="0"/>
    <n v="8"/>
    <n v="0"/>
    <n v="0"/>
    <n v="0"/>
    <n v="8"/>
    <s v="V"/>
    <s v="V"/>
    <m/>
    <m/>
    <m/>
    <m/>
    <m/>
    <m/>
    <m/>
    <m/>
    <m/>
    <m/>
    <m/>
    <m/>
  </r>
  <r>
    <x v="145"/>
    <x v="4"/>
    <x v="535"/>
    <n v="1"/>
    <n v="0"/>
    <n v="0"/>
    <n v="0"/>
    <n v="0"/>
    <n v="0"/>
    <n v="0"/>
    <n v="0"/>
    <m/>
    <m/>
    <m/>
    <m/>
    <m/>
    <m/>
    <m/>
    <m/>
    <m/>
    <m/>
    <m/>
    <m/>
    <m/>
    <m/>
  </r>
  <r>
    <x v="145"/>
    <x v="1"/>
    <x v="539"/>
    <n v="12"/>
    <n v="0"/>
    <n v="0"/>
    <n v="1"/>
    <n v="0"/>
    <n v="0"/>
    <n v="0"/>
    <n v="1"/>
    <m/>
    <m/>
    <s v="V"/>
    <s v="V"/>
    <m/>
    <m/>
    <m/>
    <m/>
    <m/>
    <m/>
    <m/>
    <m/>
    <m/>
    <m/>
  </r>
  <r>
    <x v="145"/>
    <x v="1"/>
    <x v="540"/>
    <n v="3"/>
    <n v="0"/>
    <n v="0"/>
    <n v="0"/>
    <n v="0"/>
    <n v="0"/>
    <n v="0"/>
    <n v="0"/>
    <m/>
    <m/>
    <m/>
    <m/>
    <m/>
    <m/>
    <m/>
    <m/>
    <m/>
    <m/>
    <m/>
    <m/>
    <m/>
    <m/>
  </r>
  <r>
    <x v="145"/>
    <x v="4"/>
    <x v="468"/>
    <n v="1"/>
    <n v="0"/>
    <n v="0"/>
    <n v="0"/>
    <n v="0"/>
    <n v="0"/>
    <n v="0"/>
    <n v="0"/>
    <m/>
    <m/>
    <m/>
    <m/>
    <m/>
    <m/>
    <m/>
    <m/>
    <m/>
    <m/>
    <m/>
    <m/>
    <m/>
    <m/>
  </r>
  <r>
    <x v="145"/>
    <x v="4"/>
    <x v="518"/>
    <n v="1"/>
    <n v="0"/>
    <n v="0"/>
    <n v="0"/>
    <n v="0"/>
    <n v="0"/>
    <n v="0"/>
    <n v="0"/>
    <m/>
    <m/>
    <m/>
    <m/>
    <m/>
    <m/>
    <m/>
    <m/>
    <m/>
    <m/>
    <m/>
    <m/>
    <m/>
    <m/>
  </r>
  <r>
    <x v="145"/>
    <x v="4"/>
    <x v="462"/>
    <n v="8"/>
    <n v="1"/>
    <n v="0"/>
    <n v="3"/>
    <n v="0"/>
    <n v="0"/>
    <n v="0"/>
    <n v="3"/>
    <s v="V"/>
    <m/>
    <s v="V"/>
    <s v="V"/>
    <m/>
    <m/>
    <m/>
    <m/>
    <m/>
    <m/>
    <m/>
    <m/>
    <m/>
    <m/>
  </r>
  <r>
    <x v="146"/>
    <x v="3"/>
    <x v="485"/>
    <n v="1"/>
    <n v="0"/>
    <n v="0"/>
    <n v="0"/>
    <n v="0"/>
    <n v="0"/>
    <n v="0"/>
    <n v="0"/>
    <m/>
    <m/>
    <m/>
    <m/>
    <m/>
    <m/>
    <m/>
    <m/>
    <m/>
    <m/>
    <m/>
    <m/>
    <m/>
    <m/>
  </r>
  <r>
    <x v="146"/>
    <x v="4"/>
    <x v="367"/>
    <n v="3"/>
    <n v="0"/>
    <n v="0"/>
    <n v="0"/>
    <n v="0"/>
    <n v="0"/>
    <n v="0"/>
    <n v="0"/>
    <m/>
    <m/>
    <m/>
    <m/>
    <m/>
    <m/>
    <m/>
    <m/>
    <m/>
    <m/>
    <m/>
    <m/>
    <m/>
    <m/>
  </r>
  <r>
    <x v="146"/>
    <x v="3"/>
    <x v="507"/>
    <n v="2"/>
    <n v="0"/>
    <n v="0"/>
    <n v="0"/>
    <n v="0"/>
    <n v="0"/>
    <n v="0"/>
    <n v="0"/>
    <m/>
    <m/>
    <m/>
    <m/>
    <m/>
    <m/>
    <m/>
    <m/>
    <m/>
    <m/>
    <m/>
    <m/>
    <m/>
    <m/>
  </r>
  <r>
    <x v="146"/>
    <x v="3"/>
    <x v="529"/>
    <n v="1"/>
    <n v="0"/>
    <n v="0"/>
    <n v="0"/>
    <n v="0"/>
    <n v="0"/>
    <n v="0"/>
    <n v="0"/>
    <m/>
    <m/>
    <m/>
    <m/>
    <m/>
    <m/>
    <m/>
    <m/>
    <m/>
    <m/>
    <m/>
    <m/>
    <m/>
    <m/>
  </r>
  <r>
    <x v="146"/>
    <x v="0"/>
    <x v="541"/>
    <n v="5"/>
    <n v="0"/>
    <n v="0"/>
    <n v="1"/>
    <n v="0"/>
    <n v="0"/>
    <n v="0"/>
    <n v="1"/>
    <m/>
    <m/>
    <s v="V"/>
    <s v="V"/>
    <m/>
    <m/>
    <m/>
    <m/>
    <m/>
    <m/>
    <m/>
    <m/>
    <m/>
    <m/>
  </r>
  <r>
    <x v="146"/>
    <x v="3"/>
    <x v="542"/>
    <n v="1"/>
    <n v="0"/>
    <n v="0"/>
    <n v="0"/>
    <n v="0"/>
    <n v="0"/>
    <n v="0"/>
    <n v="0"/>
    <m/>
    <m/>
    <m/>
    <m/>
    <m/>
    <m/>
    <m/>
    <m/>
    <m/>
    <m/>
    <m/>
    <m/>
    <m/>
    <m/>
  </r>
  <r>
    <x v="146"/>
    <x v="4"/>
    <x v="464"/>
    <n v="10"/>
    <n v="0"/>
    <n v="0"/>
    <n v="0"/>
    <n v="0"/>
    <n v="0"/>
    <n v="0"/>
    <n v="0"/>
    <m/>
    <m/>
    <m/>
    <m/>
    <m/>
    <m/>
    <m/>
    <m/>
    <m/>
    <m/>
    <m/>
    <m/>
    <m/>
    <m/>
  </r>
  <r>
    <x v="146"/>
    <x v="3"/>
    <x v="543"/>
    <n v="1"/>
    <n v="0"/>
    <n v="0"/>
    <n v="0"/>
    <n v="0"/>
    <n v="0"/>
    <n v="0"/>
    <n v="0"/>
    <m/>
    <m/>
    <m/>
    <m/>
    <m/>
    <m/>
    <m/>
    <m/>
    <m/>
    <m/>
    <m/>
    <m/>
    <m/>
    <m/>
  </r>
  <r>
    <x v="146"/>
    <x v="0"/>
    <x v="544"/>
    <n v="5"/>
    <n v="0"/>
    <n v="0"/>
    <n v="0"/>
    <n v="0"/>
    <n v="0"/>
    <n v="0"/>
    <n v="0"/>
    <m/>
    <m/>
    <m/>
    <m/>
    <m/>
    <m/>
    <m/>
    <m/>
    <m/>
    <m/>
    <m/>
    <m/>
    <m/>
    <m/>
  </r>
  <r>
    <x v="146"/>
    <x v="1"/>
    <x v="545"/>
    <n v="12"/>
    <n v="1"/>
    <n v="0"/>
    <n v="3"/>
    <n v="0"/>
    <n v="0"/>
    <n v="0"/>
    <n v="3"/>
    <s v="V"/>
    <m/>
    <m/>
    <m/>
    <m/>
    <m/>
    <m/>
    <m/>
    <m/>
    <m/>
    <m/>
    <m/>
    <m/>
    <m/>
  </r>
  <r>
    <x v="146"/>
    <x v="1"/>
    <x v="546"/>
    <n v="13"/>
    <n v="13"/>
    <n v="0"/>
    <n v="340"/>
    <n v="0"/>
    <n v="0"/>
    <n v="0"/>
    <n v="340"/>
    <s v="V"/>
    <s v="V"/>
    <s v="V"/>
    <s v="V"/>
    <m/>
    <m/>
    <m/>
    <m/>
    <m/>
    <m/>
    <m/>
    <m/>
    <m/>
    <m/>
  </r>
  <r>
    <x v="147"/>
    <x v="3"/>
    <x v="500"/>
    <n v="1"/>
    <n v="0"/>
    <n v="0"/>
    <n v="1"/>
    <n v="0"/>
    <n v="0"/>
    <n v="0"/>
    <n v="1"/>
    <m/>
    <m/>
    <s v="V"/>
    <s v="V"/>
    <m/>
    <m/>
    <m/>
    <m/>
    <m/>
    <m/>
    <m/>
    <m/>
    <m/>
    <m/>
  </r>
  <r>
    <x v="147"/>
    <x v="0"/>
    <x v="547"/>
    <n v="9"/>
    <n v="0"/>
    <n v="0"/>
    <n v="0"/>
    <n v="0"/>
    <n v="0"/>
    <n v="0"/>
    <n v="0"/>
    <m/>
    <m/>
    <m/>
    <m/>
    <m/>
    <m/>
    <m/>
    <m/>
    <m/>
    <m/>
    <m/>
    <m/>
    <m/>
    <m/>
  </r>
  <r>
    <x v="147"/>
    <x v="3"/>
    <x v="495"/>
    <n v="13"/>
    <n v="0"/>
    <n v="0"/>
    <n v="0"/>
    <n v="0"/>
    <n v="0"/>
    <n v="0"/>
    <n v="0"/>
    <m/>
    <m/>
    <m/>
    <m/>
    <m/>
    <m/>
    <m/>
    <m/>
    <m/>
    <m/>
    <m/>
    <m/>
    <m/>
    <m/>
  </r>
  <r>
    <x v="147"/>
    <x v="4"/>
    <x v="548"/>
    <n v="1"/>
    <n v="0"/>
    <n v="0"/>
    <n v="0"/>
    <n v="0"/>
    <n v="0"/>
    <n v="0"/>
    <n v="0"/>
    <m/>
    <m/>
    <m/>
    <m/>
    <m/>
    <m/>
    <m/>
    <m/>
    <m/>
    <m/>
    <m/>
    <m/>
    <m/>
    <m/>
  </r>
  <r>
    <x v="147"/>
    <x v="0"/>
    <x v="549"/>
    <n v="3"/>
    <n v="0"/>
    <n v="0"/>
    <n v="1"/>
    <n v="0"/>
    <n v="0"/>
    <n v="0"/>
    <n v="1"/>
    <m/>
    <m/>
    <s v="V"/>
    <s v="V"/>
    <m/>
    <m/>
    <m/>
    <m/>
    <m/>
    <m/>
    <m/>
    <m/>
    <m/>
    <m/>
  </r>
  <r>
    <x v="147"/>
    <x v="1"/>
    <x v="550"/>
    <n v="13"/>
    <n v="0"/>
    <n v="0"/>
    <n v="0"/>
    <n v="0"/>
    <n v="0"/>
    <n v="0"/>
    <n v="0"/>
    <m/>
    <m/>
    <m/>
    <m/>
    <m/>
    <m/>
    <m/>
    <m/>
    <m/>
    <m/>
    <m/>
    <m/>
    <m/>
    <m/>
  </r>
  <r>
    <x v="147"/>
    <x v="4"/>
    <x v="411"/>
    <n v="6"/>
    <n v="6"/>
    <n v="0"/>
    <n v="0"/>
    <n v="0"/>
    <n v="0"/>
    <n v="0"/>
    <n v="0"/>
    <m/>
    <m/>
    <m/>
    <m/>
    <m/>
    <m/>
    <m/>
    <m/>
    <m/>
    <m/>
    <m/>
    <m/>
    <m/>
    <m/>
  </r>
  <r>
    <x v="148"/>
    <x v="0"/>
    <x v="551"/>
    <n v="1"/>
    <n v="0"/>
    <n v="0"/>
    <n v="0"/>
    <n v="0"/>
    <n v="0"/>
    <n v="0"/>
    <n v="0"/>
    <m/>
    <m/>
    <m/>
    <m/>
    <m/>
    <m/>
    <m/>
    <m/>
    <m/>
    <m/>
    <m/>
    <m/>
    <m/>
    <m/>
  </r>
  <r>
    <x v="148"/>
    <x v="3"/>
    <x v="525"/>
    <n v="2"/>
    <n v="0"/>
    <n v="0"/>
    <n v="0"/>
    <n v="0"/>
    <n v="0"/>
    <n v="0"/>
    <n v="0"/>
    <m/>
    <m/>
    <m/>
    <m/>
    <m/>
    <m/>
    <m/>
    <m/>
    <m/>
    <m/>
    <m/>
    <m/>
    <m/>
    <m/>
  </r>
  <r>
    <x v="148"/>
    <x v="1"/>
    <x v="552"/>
    <n v="11"/>
    <n v="0"/>
    <n v="0"/>
    <n v="0"/>
    <n v="0"/>
    <n v="0"/>
    <n v="0"/>
    <n v="0"/>
    <m/>
    <m/>
    <m/>
    <m/>
    <m/>
    <m/>
    <m/>
    <m/>
    <m/>
    <m/>
    <m/>
    <m/>
    <m/>
    <m/>
  </r>
  <r>
    <x v="148"/>
    <x v="4"/>
    <x v="502"/>
    <n v="3"/>
    <n v="0"/>
    <n v="0"/>
    <n v="0"/>
    <n v="0"/>
    <n v="0"/>
    <n v="0"/>
    <n v="0"/>
    <m/>
    <m/>
    <m/>
    <m/>
    <m/>
    <m/>
    <m/>
    <m/>
    <m/>
    <m/>
    <m/>
    <m/>
    <m/>
    <m/>
  </r>
  <r>
    <x v="148"/>
    <x v="4"/>
    <x v="470"/>
    <n v="12"/>
    <n v="0"/>
    <n v="0"/>
    <n v="1"/>
    <n v="0"/>
    <n v="0"/>
    <n v="0"/>
    <n v="1"/>
    <s v="V"/>
    <s v="V"/>
    <m/>
    <m/>
    <m/>
    <m/>
    <m/>
    <m/>
    <m/>
    <m/>
    <m/>
    <m/>
    <m/>
    <m/>
  </r>
  <r>
    <x v="148"/>
    <x v="4"/>
    <x v="487"/>
    <n v="2"/>
    <n v="0"/>
    <n v="0"/>
    <n v="0"/>
    <n v="0"/>
    <n v="0"/>
    <n v="0"/>
    <n v="0"/>
    <m/>
    <m/>
    <m/>
    <m/>
    <m/>
    <m/>
    <m/>
    <m/>
    <m/>
    <m/>
    <m/>
    <m/>
    <m/>
    <m/>
  </r>
  <r>
    <x v="148"/>
    <x v="4"/>
    <x v="536"/>
    <n v="3"/>
    <n v="0"/>
    <n v="0"/>
    <n v="0"/>
    <n v="0"/>
    <n v="0"/>
    <n v="0"/>
    <n v="0"/>
    <m/>
    <m/>
    <m/>
    <m/>
    <m/>
    <m/>
    <m/>
    <m/>
    <m/>
    <m/>
    <m/>
    <m/>
    <m/>
    <m/>
  </r>
  <r>
    <x v="148"/>
    <x v="0"/>
    <x v="553"/>
    <n v="1"/>
    <n v="0"/>
    <n v="0"/>
    <n v="0"/>
    <n v="0"/>
    <n v="0"/>
    <n v="0"/>
    <n v="0"/>
    <m/>
    <m/>
    <m/>
    <m/>
    <m/>
    <m/>
    <m/>
    <m/>
    <m/>
    <m/>
    <m/>
    <m/>
    <m/>
    <m/>
  </r>
  <r>
    <x v="148"/>
    <x v="4"/>
    <x v="537"/>
    <n v="4"/>
    <n v="0"/>
    <n v="0"/>
    <n v="0"/>
    <n v="0"/>
    <n v="0"/>
    <n v="0"/>
    <n v="0"/>
    <m/>
    <m/>
    <m/>
    <m/>
    <m/>
    <m/>
    <m/>
    <m/>
    <m/>
    <m/>
    <m/>
    <m/>
    <m/>
    <m/>
  </r>
  <r>
    <x v="148"/>
    <x v="4"/>
    <x v="516"/>
    <n v="1"/>
    <n v="0"/>
    <n v="0"/>
    <n v="0"/>
    <n v="0"/>
    <n v="0"/>
    <n v="0"/>
    <n v="0"/>
    <m/>
    <m/>
    <m/>
    <m/>
    <m/>
    <m/>
    <m/>
    <m/>
    <m/>
    <m/>
    <m/>
    <m/>
    <m/>
    <m/>
  </r>
  <r>
    <x v="148"/>
    <x v="4"/>
    <x v="503"/>
    <n v="7"/>
    <n v="0"/>
    <n v="0"/>
    <n v="0"/>
    <n v="0"/>
    <n v="0"/>
    <n v="0"/>
    <n v="0"/>
    <m/>
    <m/>
    <m/>
    <m/>
    <m/>
    <m/>
    <m/>
    <m/>
    <m/>
    <m/>
    <m/>
    <m/>
    <m/>
    <m/>
  </r>
  <r>
    <x v="148"/>
    <x v="4"/>
    <x v="490"/>
    <n v="12"/>
    <n v="2"/>
    <n v="0"/>
    <n v="1"/>
    <n v="0"/>
    <n v="0"/>
    <n v="0"/>
    <n v="1"/>
    <s v="V"/>
    <m/>
    <m/>
    <m/>
    <m/>
    <m/>
    <m/>
    <m/>
    <m/>
    <m/>
    <m/>
    <m/>
    <m/>
    <m/>
  </r>
  <r>
    <x v="148"/>
    <x v="4"/>
    <x v="489"/>
    <n v="13"/>
    <n v="13"/>
    <n v="0"/>
    <n v="0"/>
    <n v="0"/>
    <n v="0"/>
    <n v="0"/>
    <n v="0"/>
    <m/>
    <m/>
    <m/>
    <m/>
    <m/>
    <m/>
    <m/>
    <m/>
    <m/>
    <m/>
    <m/>
    <m/>
    <m/>
    <m/>
  </r>
  <r>
    <x v="149"/>
    <x v="4"/>
    <x v="491"/>
    <n v="8"/>
    <n v="0"/>
    <n v="0"/>
    <n v="1"/>
    <n v="0"/>
    <n v="0"/>
    <n v="0"/>
    <n v="1"/>
    <m/>
    <m/>
    <s v="V"/>
    <s v="V"/>
    <m/>
    <m/>
    <m/>
    <m/>
    <m/>
    <m/>
    <m/>
    <m/>
    <m/>
    <m/>
  </r>
  <r>
    <x v="149"/>
    <x v="4"/>
    <x v="492"/>
    <n v="12"/>
    <n v="0"/>
    <n v="0"/>
    <n v="0"/>
    <n v="0"/>
    <n v="0"/>
    <n v="0"/>
    <n v="0"/>
    <m/>
    <m/>
    <m/>
    <m/>
    <m/>
    <m/>
    <m/>
    <m/>
    <m/>
    <m/>
    <m/>
    <m/>
    <m/>
    <m/>
  </r>
  <r>
    <x v="149"/>
    <x v="1"/>
    <x v="554"/>
    <n v="12"/>
    <n v="0"/>
    <n v="0"/>
    <n v="5"/>
    <n v="0"/>
    <n v="0"/>
    <n v="0"/>
    <n v="6"/>
    <s v="V"/>
    <m/>
    <m/>
    <m/>
    <m/>
    <m/>
    <m/>
    <m/>
    <m/>
    <m/>
    <m/>
    <m/>
    <m/>
    <m/>
  </r>
  <r>
    <x v="149"/>
    <x v="4"/>
    <x v="489"/>
    <n v="13"/>
    <n v="0"/>
    <n v="0"/>
    <n v="1"/>
    <n v="0"/>
    <n v="0"/>
    <n v="0"/>
    <n v="1"/>
    <s v="V"/>
    <m/>
    <m/>
    <m/>
    <m/>
    <m/>
    <m/>
    <m/>
    <m/>
    <m/>
    <m/>
    <m/>
    <m/>
    <m/>
  </r>
  <r>
    <x v="149"/>
    <x v="2"/>
    <x v="555"/>
    <n v="1"/>
    <n v="0"/>
    <n v="0"/>
    <n v="1"/>
    <n v="0"/>
    <n v="0"/>
    <n v="0"/>
    <n v="1"/>
    <m/>
    <m/>
    <s v="V"/>
    <s v="V"/>
    <m/>
    <m/>
    <m/>
    <m/>
    <m/>
    <m/>
    <m/>
    <m/>
    <m/>
    <m/>
  </r>
  <r>
    <x v="149"/>
    <x v="1"/>
    <x v="556"/>
    <n v="8"/>
    <n v="8"/>
    <n v="0"/>
    <n v="0"/>
    <n v="0"/>
    <n v="0"/>
    <n v="0"/>
    <n v="0"/>
    <m/>
    <m/>
    <m/>
    <m/>
    <m/>
    <m/>
    <m/>
    <m/>
    <m/>
    <m/>
    <m/>
    <m/>
    <m/>
    <m/>
  </r>
  <r>
    <x v="150"/>
    <x v="4"/>
    <x v="529"/>
    <n v="1"/>
    <n v="0"/>
    <n v="0"/>
    <n v="0"/>
    <n v="0"/>
    <n v="0"/>
    <n v="0"/>
    <n v="0"/>
    <m/>
    <m/>
    <m/>
    <m/>
    <m/>
    <m/>
    <m/>
    <m/>
    <m/>
    <m/>
    <m/>
    <m/>
    <m/>
    <m/>
  </r>
  <r>
    <x v="150"/>
    <x v="4"/>
    <x v="411"/>
    <n v="6"/>
    <n v="0"/>
    <n v="0"/>
    <n v="0"/>
    <n v="0"/>
    <n v="0"/>
    <n v="0"/>
    <n v="0"/>
    <m/>
    <m/>
    <m/>
    <m/>
    <m/>
    <m/>
    <m/>
    <m/>
    <m/>
    <m/>
    <m/>
    <m/>
    <m/>
    <m/>
  </r>
  <r>
    <x v="150"/>
    <x v="2"/>
    <x v="557"/>
    <n v="3"/>
    <n v="0"/>
    <n v="0"/>
    <n v="1"/>
    <n v="0"/>
    <n v="0"/>
    <n v="0"/>
    <n v="1"/>
    <s v="V"/>
    <s v="V"/>
    <m/>
    <m/>
    <m/>
    <m/>
    <m/>
    <m/>
    <m/>
    <m/>
    <m/>
    <m/>
    <m/>
    <m/>
  </r>
  <r>
    <x v="150"/>
    <x v="1"/>
    <x v="558"/>
    <n v="12"/>
    <n v="3"/>
    <n v="0"/>
    <n v="8"/>
    <n v="0"/>
    <n v="0"/>
    <n v="0"/>
    <n v="8"/>
    <s v="V"/>
    <s v="V"/>
    <m/>
    <m/>
    <m/>
    <m/>
    <m/>
    <m/>
    <m/>
    <m/>
    <m/>
    <m/>
    <m/>
    <m/>
  </r>
  <r>
    <x v="150"/>
    <x v="1"/>
    <x v="559"/>
    <n v="12"/>
    <n v="2"/>
    <n v="0"/>
    <n v="6"/>
    <n v="0"/>
    <n v="0"/>
    <n v="0"/>
    <n v="6"/>
    <s v="V"/>
    <s v="V"/>
    <m/>
    <m/>
    <m/>
    <m/>
    <m/>
    <m/>
    <m/>
    <m/>
    <m/>
    <m/>
    <m/>
    <m/>
  </r>
  <r>
    <x v="150"/>
    <x v="1"/>
    <x v="560"/>
    <n v="13"/>
    <n v="0"/>
    <n v="0"/>
    <n v="0"/>
    <n v="0"/>
    <n v="0"/>
    <n v="0"/>
    <n v="0"/>
    <m/>
    <m/>
    <m/>
    <m/>
    <m/>
    <m/>
    <m/>
    <m/>
    <m/>
    <m/>
    <m/>
    <m/>
    <m/>
    <m/>
  </r>
  <r>
    <x v="150"/>
    <x v="0"/>
    <x v="561"/>
    <n v="3"/>
    <n v="0"/>
    <n v="0"/>
    <n v="0"/>
    <n v="0"/>
    <n v="0"/>
    <n v="0"/>
    <n v="0"/>
    <m/>
    <m/>
    <m/>
    <m/>
    <m/>
    <m/>
    <m/>
    <m/>
    <m/>
    <m/>
    <m/>
    <m/>
    <m/>
    <m/>
  </r>
  <r>
    <x v="150"/>
    <x v="3"/>
    <x v="528"/>
    <n v="3"/>
    <n v="1"/>
    <n v="0"/>
    <n v="3"/>
    <n v="0"/>
    <n v="0"/>
    <n v="0"/>
    <n v="3"/>
    <s v="V"/>
    <s v="V"/>
    <m/>
    <m/>
    <m/>
    <m/>
    <m/>
    <m/>
    <m/>
    <m/>
    <m/>
    <m/>
    <m/>
    <m/>
  </r>
  <r>
    <x v="150"/>
    <x v="0"/>
    <x v="562"/>
    <n v="4"/>
    <n v="0"/>
    <n v="0"/>
    <n v="2"/>
    <n v="0"/>
    <n v="0"/>
    <n v="0"/>
    <n v="2"/>
    <m/>
    <m/>
    <s v="V"/>
    <s v="V"/>
    <m/>
    <m/>
    <m/>
    <m/>
    <m/>
    <m/>
    <m/>
    <m/>
    <m/>
    <m/>
  </r>
  <r>
    <x v="151"/>
    <x v="2"/>
    <x v="563"/>
    <n v="1"/>
    <n v="0"/>
    <n v="0"/>
    <n v="0"/>
    <n v="24"/>
    <n v="0"/>
    <n v="0"/>
    <n v="24"/>
    <m/>
    <m/>
    <m/>
    <m/>
    <m/>
    <m/>
    <m/>
    <m/>
    <m/>
    <m/>
    <m/>
    <m/>
    <m/>
    <m/>
  </r>
  <r>
    <x v="151"/>
    <x v="4"/>
    <x v="511"/>
    <n v="4"/>
    <n v="0"/>
    <n v="0"/>
    <n v="2"/>
    <n v="0"/>
    <n v="0"/>
    <n v="0"/>
    <n v="2"/>
    <m/>
    <m/>
    <s v="V"/>
    <s v="V"/>
    <m/>
    <m/>
    <m/>
    <m/>
    <m/>
    <m/>
    <m/>
    <m/>
    <m/>
    <m/>
  </r>
  <r>
    <x v="151"/>
    <x v="2"/>
    <x v="564"/>
    <n v="3"/>
    <n v="0"/>
    <n v="0"/>
    <n v="0"/>
    <n v="0"/>
    <n v="0"/>
    <n v="0"/>
    <n v="0"/>
    <m/>
    <m/>
    <m/>
    <m/>
    <m/>
    <m/>
    <m/>
    <m/>
    <m/>
    <m/>
    <m/>
    <m/>
    <m/>
    <m/>
  </r>
  <r>
    <x v="151"/>
    <x v="3"/>
    <x v="565"/>
    <n v="2"/>
    <n v="0"/>
    <n v="0"/>
    <n v="0"/>
    <n v="0"/>
    <n v="0"/>
    <n v="0"/>
    <n v="0"/>
    <m/>
    <m/>
    <m/>
    <m/>
    <m/>
    <m/>
    <m/>
    <m/>
    <m/>
    <m/>
    <m/>
    <m/>
    <m/>
    <m/>
  </r>
  <r>
    <x v="151"/>
    <x v="4"/>
    <x v="543"/>
    <n v="1"/>
    <n v="0"/>
    <n v="0"/>
    <n v="0"/>
    <n v="0"/>
    <n v="0"/>
    <n v="0"/>
    <n v="0"/>
    <m/>
    <m/>
    <m/>
    <m/>
    <m/>
    <m/>
    <m/>
    <m/>
    <m/>
    <m/>
    <m/>
    <m/>
    <m/>
    <m/>
  </r>
  <r>
    <x v="151"/>
    <x v="4"/>
    <x v="530"/>
    <n v="2"/>
    <n v="2"/>
    <n v="0"/>
    <n v="0"/>
    <n v="0"/>
    <n v="0"/>
    <n v="0"/>
    <n v="0"/>
    <m/>
    <m/>
    <m/>
    <m/>
    <m/>
    <m/>
    <m/>
    <m/>
    <m/>
    <m/>
    <m/>
    <m/>
    <m/>
    <m/>
  </r>
  <r>
    <x v="151"/>
    <x v="4"/>
    <x v="485"/>
    <n v="1"/>
    <n v="1"/>
    <n v="0"/>
    <n v="0"/>
    <n v="0"/>
    <n v="0"/>
    <n v="0"/>
    <n v="0"/>
    <m/>
    <m/>
    <m/>
    <m/>
    <m/>
    <m/>
    <m/>
    <m/>
    <m/>
    <m/>
    <m/>
    <m/>
    <m/>
    <m/>
  </r>
  <r>
    <x v="152"/>
    <x v="3"/>
    <x v="413"/>
    <n v="10"/>
    <n v="0"/>
    <n v="0"/>
    <n v="0"/>
    <n v="0"/>
    <n v="0"/>
    <n v="0"/>
    <n v="0"/>
    <m/>
    <m/>
    <m/>
    <m/>
    <m/>
    <m/>
    <m/>
    <m/>
    <m/>
    <m/>
    <m/>
    <m/>
    <m/>
    <m/>
  </r>
  <r>
    <x v="152"/>
    <x v="4"/>
    <x v="530"/>
    <n v="2"/>
    <n v="0"/>
    <n v="0"/>
    <n v="0"/>
    <n v="0"/>
    <n v="0"/>
    <n v="0"/>
    <n v="0"/>
    <m/>
    <m/>
    <m/>
    <m/>
    <m/>
    <m/>
    <m/>
    <m/>
    <m/>
    <m/>
    <m/>
    <m/>
    <m/>
    <m/>
  </r>
  <r>
    <x v="152"/>
    <x v="1"/>
    <x v="559"/>
    <n v="12"/>
    <n v="2"/>
    <n v="0"/>
    <n v="6"/>
    <n v="0"/>
    <n v="0"/>
    <n v="0"/>
    <n v="6"/>
    <s v="V"/>
    <s v="V"/>
    <s v="V"/>
    <s v="V"/>
    <m/>
    <m/>
    <m/>
    <m/>
    <m/>
    <m/>
    <m/>
    <m/>
    <m/>
    <m/>
  </r>
  <r>
    <x v="152"/>
    <x v="4"/>
    <x v="507"/>
    <n v="2"/>
    <n v="0"/>
    <n v="0"/>
    <n v="0"/>
    <n v="0"/>
    <n v="0"/>
    <n v="0"/>
    <n v="0"/>
    <m/>
    <m/>
    <m/>
    <m/>
    <m/>
    <m/>
    <m/>
    <m/>
    <m/>
    <m/>
    <m/>
    <m/>
    <m/>
    <m/>
  </r>
  <r>
    <x v="152"/>
    <x v="3"/>
    <x v="496"/>
    <n v="13"/>
    <n v="0"/>
    <n v="0"/>
    <n v="0"/>
    <n v="0"/>
    <n v="0"/>
    <n v="0"/>
    <n v="0"/>
    <m/>
    <m/>
    <m/>
    <m/>
    <m/>
    <m/>
    <m/>
    <m/>
    <m/>
    <m/>
    <m/>
    <m/>
    <m/>
    <m/>
  </r>
  <r>
    <x v="152"/>
    <x v="3"/>
    <x v="494"/>
    <n v="1"/>
    <n v="0"/>
    <n v="0"/>
    <n v="0"/>
    <n v="0"/>
    <n v="0"/>
    <n v="0"/>
    <n v="0"/>
    <m/>
    <m/>
    <m/>
    <m/>
    <m/>
    <m/>
    <m/>
    <m/>
    <m/>
    <m/>
    <m/>
    <m/>
    <m/>
    <m/>
  </r>
  <r>
    <x v="152"/>
    <x v="3"/>
    <x v="497"/>
    <n v="4"/>
    <n v="0"/>
    <n v="0"/>
    <n v="0"/>
    <n v="0"/>
    <n v="0"/>
    <n v="0"/>
    <n v="0"/>
    <m/>
    <m/>
    <m/>
    <m/>
    <m/>
    <m/>
    <m/>
    <m/>
    <m/>
    <m/>
    <m/>
    <m/>
    <m/>
    <m/>
  </r>
  <r>
    <x v="152"/>
    <x v="3"/>
    <x v="504"/>
    <n v="3"/>
    <n v="0"/>
    <n v="0"/>
    <n v="0"/>
    <n v="0"/>
    <n v="0"/>
    <n v="0"/>
    <n v="0"/>
    <m/>
    <m/>
    <m/>
    <m/>
    <m/>
    <m/>
    <m/>
    <m/>
    <m/>
    <m/>
    <m/>
    <m/>
    <m/>
    <m/>
  </r>
  <r>
    <x v="152"/>
    <x v="3"/>
    <x v="566"/>
    <n v="2"/>
    <n v="0"/>
    <n v="0"/>
    <n v="0"/>
    <n v="0"/>
    <n v="0"/>
    <n v="0"/>
    <n v="0"/>
    <m/>
    <m/>
    <m/>
    <m/>
    <m/>
    <m/>
    <m/>
    <m/>
    <m/>
    <m/>
    <m/>
    <m/>
    <m/>
    <m/>
  </r>
  <r>
    <x v="152"/>
    <x v="1"/>
    <x v="567"/>
    <n v="3"/>
    <n v="0"/>
    <n v="0"/>
    <n v="0"/>
    <n v="0"/>
    <n v="0"/>
    <n v="0"/>
    <n v="0"/>
    <m/>
    <m/>
    <m/>
    <m/>
    <m/>
    <m/>
    <m/>
    <m/>
    <m/>
    <m/>
    <m/>
    <m/>
    <m/>
    <m/>
  </r>
  <r>
    <x v="152"/>
    <x v="1"/>
    <x v="568"/>
    <n v="12"/>
    <n v="0"/>
    <n v="0"/>
    <n v="0"/>
    <n v="0"/>
    <n v="0"/>
    <n v="0"/>
    <n v="0"/>
    <m/>
    <m/>
    <m/>
    <m/>
    <m/>
    <m/>
    <m/>
    <m/>
    <m/>
    <m/>
    <m/>
    <m/>
    <m/>
    <m/>
  </r>
  <r>
    <x v="152"/>
    <x v="1"/>
    <x v="569"/>
    <n v="2"/>
    <n v="0"/>
    <n v="0"/>
    <n v="1"/>
    <n v="0"/>
    <n v="0"/>
    <n v="0"/>
    <n v="1"/>
    <s v="V"/>
    <m/>
    <m/>
    <m/>
    <m/>
    <m/>
    <m/>
    <m/>
    <m/>
    <m/>
    <m/>
    <m/>
    <m/>
    <m/>
  </r>
  <r>
    <x v="152"/>
    <x v="1"/>
    <x v="546"/>
    <n v="13"/>
    <n v="13"/>
    <n v="0"/>
    <n v="0"/>
    <n v="0"/>
    <n v="0"/>
    <n v="0"/>
    <n v="0"/>
    <m/>
    <m/>
    <m/>
    <m/>
    <m/>
    <m/>
    <m/>
    <m/>
    <m/>
    <m/>
    <m/>
    <m/>
    <m/>
    <m/>
  </r>
  <r>
    <x v="153"/>
    <x v="3"/>
    <x v="401"/>
    <n v="3"/>
    <n v="0"/>
    <n v="0"/>
    <n v="0"/>
    <n v="0"/>
    <n v="0"/>
    <n v="0"/>
    <n v="0"/>
    <m/>
    <m/>
    <m/>
    <m/>
    <m/>
    <m/>
    <m/>
    <m/>
    <m/>
    <m/>
    <m/>
    <m/>
    <m/>
    <m/>
  </r>
  <r>
    <x v="153"/>
    <x v="1"/>
    <x v="570"/>
    <n v="12"/>
    <n v="0"/>
    <n v="0"/>
    <n v="3"/>
    <n v="0"/>
    <n v="0"/>
    <n v="0"/>
    <n v="3"/>
    <s v="V"/>
    <m/>
    <m/>
    <m/>
    <m/>
    <m/>
    <m/>
    <m/>
    <m/>
    <m/>
    <m/>
    <m/>
    <m/>
    <m/>
  </r>
  <r>
    <x v="153"/>
    <x v="2"/>
    <x v="571"/>
    <n v="5"/>
    <n v="0"/>
    <n v="0"/>
    <n v="6"/>
    <n v="1"/>
    <n v="0"/>
    <n v="0"/>
    <n v="7"/>
    <s v="V"/>
    <m/>
    <s v="V"/>
    <s v="V"/>
    <m/>
    <m/>
    <m/>
    <m/>
    <m/>
    <m/>
    <m/>
    <m/>
    <m/>
    <m/>
  </r>
  <r>
    <x v="153"/>
    <x v="2"/>
    <x v="572"/>
    <n v="7"/>
    <n v="0"/>
    <n v="0"/>
    <n v="5"/>
    <n v="0"/>
    <n v="0"/>
    <n v="0"/>
    <n v="5"/>
    <s v="V"/>
    <m/>
    <s v="V"/>
    <s v="V"/>
    <m/>
    <m/>
    <m/>
    <m/>
    <m/>
    <m/>
    <m/>
    <m/>
    <m/>
    <m/>
  </r>
  <r>
    <x v="153"/>
    <x v="0"/>
    <x v="573"/>
    <n v="3"/>
    <n v="0"/>
    <n v="0"/>
    <n v="1"/>
    <n v="0"/>
    <n v="0"/>
    <n v="0"/>
    <n v="1"/>
    <m/>
    <m/>
    <s v="V"/>
    <s v="V"/>
    <m/>
    <m/>
    <m/>
    <m/>
    <m/>
    <m/>
    <m/>
    <m/>
    <m/>
    <m/>
  </r>
  <r>
    <x v="153"/>
    <x v="0"/>
    <x v="574"/>
    <n v="11"/>
    <n v="0"/>
    <n v="0"/>
    <n v="1"/>
    <n v="0"/>
    <n v="0"/>
    <n v="0"/>
    <n v="1"/>
    <s v="V"/>
    <s v="V"/>
    <m/>
    <m/>
    <m/>
    <m/>
    <m/>
    <m/>
    <m/>
    <m/>
    <m/>
    <m/>
    <m/>
    <m/>
  </r>
  <r>
    <x v="153"/>
    <x v="0"/>
    <x v="575"/>
    <n v="7"/>
    <n v="0"/>
    <n v="0"/>
    <n v="0"/>
    <n v="0"/>
    <n v="0"/>
    <n v="0"/>
    <n v="0"/>
    <m/>
    <m/>
    <m/>
    <m/>
    <m/>
    <m/>
    <m/>
    <m/>
    <m/>
    <m/>
    <m/>
    <m/>
    <m/>
    <m/>
  </r>
  <r>
    <x v="153"/>
    <x v="0"/>
    <x v="576"/>
    <n v="12"/>
    <n v="0"/>
    <n v="0"/>
    <n v="0"/>
    <n v="0"/>
    <n v="0"/>
    <n v="0"/>
    <n v="0"/>
    <m/>
    <m/>
    <m/>
    <m/>
    <m/>
    <m/>
    <m/>
    <m/>
    <m/>
    <m/>
    <m/>
    <m/>
    <m/>
    <m/>
  </r>
  <r>
    <x v="153"/>
    <x v="1"/>
    <x v="577"/>
    <n v="1"/>
    <n v="0"/>
    <n v="0"/>
    <n v="0"/>
    <n v="0"/>
    <n v="0"/>
    <n v="0"/>
    <n v="0"/>
    <m/>
    <m/>
    <m/>
    <m/>
    <m/>
    <m/>
    <m/>
    <m/>
    <m/>
    <m/>
    <m/>
    <m/>
    <m/>
    <m/>
  </r>
  <r>
    <x v="153"/>
    <x v="0"/>
    <x v="578"/>
    <n v="1"/>
    <n v="0"/>
    <n v="0"/>
    <n v="1"/>
    <n v="0"/>
    <n v="0"/>
    <n v="0"/>
    <n v="1"/>
    <m/>
    <m/>
    <s v="V"/>
    <s v="V"/>
    <m/>
    <m/>
    <m/>
    <m/>
    <m/>
    <m/>
    <m/>
    <m/>
    <m/>
    <m/>
  </r>
  <r>
    <x v="153"/>
    <x v="1"/>
    <x v="579"/>
    <n v="12"/>
    <n v="12"/>
    <n v="0"/>
    <n v="0"/>
    <n v="0"/>
    <n v="0"/>
    <n v="0"/>
    <n v="0"/>
    <m/>
    <m/>
    <m/>
    <m/>
    <m/>
    <m/>
    <m/>
    <m/>
    <m/>
    <m/>
    <m/>
    <m/>
    <m/>
    <m/>
  </r>
  <r>
    <x v="153"/>
    <x v="1"/>
    <x v="580"/>
    <n v="2"/>
    <n v="2"/>
    <n v="0"/>
    <n v="0"/>
    <n v="0"/>
    <n v="0"/>
    <n v="0"/>
    <n v="0"/>
    <m/>
    <m/>
    <m/>
    <m/>
    <m/>
    <m/>
    <m/>
    <m/>
    <m/>
    <m/>
    <m/>
    <m/>
    <m/>
    <m/>
  </r>
  <r>
    <x v="153"/>
    <x v="1"/>
    <x v="581"/>
    <n v="6"/>
    <n v="4"/>
    <n v="0"/>
    <n v="33"/>
    <n v="0"/>
    <n v="0"/>
    <n v="0"/>
    <n v="33"/>
    <s v="V"/>
    <s v="V"/>
    <s v="V"/>
    <s v="V"/>
    <m/>
    <m/>
    <m/>
    <m/>
    <m/>
    <m/>
    <m/>
    <m/>
    <m/>
    <m/>
  </r>
  <r>
    <x v="154"/>
    <x v="4"/>
    <x v="442"/>
    <n v="4"/>
    <n v="0"/>
    <n v="0"/>
    <n v="1"/>
    <n v="0"/>
    <n v="0"/>
    <n v="0"/>
    <n v="1"/>
    <s v="V"/>
    <m/>
    <m/>
    <m/>
    <m/>
    <m/>
    <m/>
    <m/>
    <m/>
    <m/>
    <m/>
    <m/>
    <m/>
    <m/>
  </r>
  <r>
    <x v="154"/>
    <x v="0"/>
    <x v="582"/>
    <n v="1"/>
    <n v="0"/>
    <n v="0"/>
    <n v="1"/>
    <n v="0"/>
    <n v="0"/>
    <n v="0"/>
    <n v="1"/>
    <s v="V"/>
    <m/>
    <m/>
    <m/>
    <m/>
    <m/>
    <m/>
    <m/>
    <m/>
    <m/>
    <m/>
    <m/>
    <m/>
    <m/>
  </r>
  <r>
    <x v="154"/>
    <x v="1"/>
    <x v="583"/>
    <n v="5"/>
    <n v="0"/>
    <n v="0"/>
    <n v="0"/>
    <n v="0"/>
    <n v="0"/>
    <n v="0"/>
    <n v="0"/>
    <m/>
    <m/>
    <m/>
    <m/>
    <m/>
    <m/>
    <m/>
    <m/>
    <m/>
    <m/>
    <m/>
    <m/>
    <m/>
    <m/>
  </r>
  <r>
    <x v="154"/>
    <x v="1"/>
    <x v="581"/>
    <n v="2"/>
    <n v="0"/>
    <n v="0"/>
    <n v="1"/>
    <n v="0"/>
    <n v="0"/>
    <n v="0"/>
    <n v="1"/>
    <s v="V"/>
    <m/>
    <m/>
    <m/>
    <m/>
    <m/>
    <m/>
    <m/>
    <m/>
    <m/>
    <m/>
    <m/>
    <m/>
    <m/>
  </r>
  <r>
    <x v="154"/>
    <x v="2"/>
    <x v="584"/>
    <n v="1"/>
    <n v="0"/>
    <n v="0"/>
    <n v="2"/>
    <n v="0"/>
    <n v="0"/>
    <n v="0"/>
    <n v="2"/>
    <s v="V"/>
    <s v="V"/>
    <s v="V"/>
    <s v="V"/>
    <m/>
    <m/>
    <m/>
    <m/>
    <m/>
    <m/>
    <m/>
    <m/>
    <m/>
    <m/>
  </r>
  <r>
    <x v="154"/>
    <x v="4"/>
    <x v="585"/>
    <n v="1"/>
    <n v="1"/>
    <n v="0"/>
    <n v="0"/>
    <n v="0"/>
    <n v="0"/>
    <n v="0"/>
    <n v="0"/>
    <m/>
    <m/>
    <m/>
    <m/>
    <m/>
    <m/>
    <m/>
    <m/>
    <m/>
    <m/>
    <m/>
    <m/>
    <m/>
    <m/>
  </r>
  <r>
    <x v="155"/>
    <x v="0"/>
    <x v="586"/>
    <n v="13"/>
    <n v="0"/>
    <n v="0"/>
    <n v="0"/>
    <n v="0"/>
    <n v="0"/>
    <n v="0"/>
    <n v="0"/>
    <m/>
    <m/>
    <m/>
    <m/>
    <m/>
    <m/>
    <m/>
    <m/>
    <m/>
    <m/>
    <m/>
    <m/>
    <m/>
    <m/>
  </r>
  <r>
    <x v="155"/>
    <x v="1"/>
    <x v="556"/>
    <n v="8"/>
    <n v="0"/>
    <n v="0"/>
    <n v="3"/>
    <n v="0"/>
    <n v="0"/>
    <n v="0"/>
    <n v="3"/>
    <m/>
    <m/>
    <m/>
    <m/>
    <m/>
    <m/>
    <m/>
    <m/>
    <m/>
    <m/>
    <m/>
    <m/>
    <m/>
    <m/>
  </r>
  <r>
    <x v="155"/>
    <x v="3"/>
    <x v="480"/>
    <n v="5"/>
    <n v="0"/>
    <n v="0"/>
    <n v="0"/>
    <n v="0"/>
    <n v="0"/>
    <n v="0"/>
    <n v="0"/>
    <m/>
    <m/>
    <m/>
    <m/>
    <m/>
    <m/>
    <m/>
    <m/>
    <m/>
    <m/>
    <m/>
    <m/>
    <m/>
    <m/>
  </r>
  <r>
    <x v="155"/>
    <x v="1"/>
    <x v="587"/>
    <n v="1"/>
    <n v="0"/>
    <n v="0"/>
    <n v="0"/>
    <n v="0"/>
    <n v="0"/>
    <n v="0"/>
    <n v="0"/>
    <m/>
    <m/>
    <m/>
    <m/>
    <m/>
    <m/>
    <m/>
    <m/>
    <m/>
    <m/>
    <m/>
    <m/>
    <m/>
    <m/>
  </r>
  <r>
    <x v="155"/>
    <x v="1"/>
    <x v="588"/>
    <n v="13"/>
    <n v="0"/>
    <n v="0"/>
    <n v="0"/>
    <n v="0"/>
    <n v="0"/>
    <n v="0"/>
    <n v="0"/>
    <m/>
    <m/>
    <m/>
    <m/>
    <m/>
    <m/>
    <m/>
    <m/>
    <m/>
    <m/>
    <m/>
    <m/>
    <m/>
    <m/>
  </r>
  <r>
    <x v="155"/>
    <x v="1"/>
    <x v="589"/>
    <n v="10"/>
    <n v="0"/>
    <n v="0"/>
    <n v="0"/>
    <n v="0"/>
    <n v="0"/>
    <n v="0"/>
    <n v="0"/>
    <m/>
    <m/>
    <m/>
    <m/>
    <m/>
    <m/>
    <m/>
    <m/>
    <m/>
    <m/>
    <m/>
    <m/>
    <m/>
    <m/>
  </r>
  <r>
    <x v="155"/>
    <x v="1"/>
    <x v="590"/>
    <n v="12"/>
    <n v="12"/>
    <n v="0"/>
    <n v="38"/>
    <n v="0"/>
    <n v="0"/>
    <n v="0"/>
    <n v="38"/>
    <s v="V"/>
    <s v="V"/>
    <s v="V"/>
    <s v="V"/>
    <m/>
    <m/>
    <m/>
    <m/>
    <m/>
    <m/>
    <m/>
    <m/>
    <m/>
    <m/>
  </r>
  <r>
    <x v="155"/>
    <x v="2"/>
    <x v="591"/>
    <n v="3"/>
    <n v="3"/>
    <n v="0"/>
    <n v="0"/>
    <n v="0"/>
    <n v="0"/>
    <n v="0"/>
    <n v="0"/>
    <m/>
    <m/>
    <m/>
    <m/>
    <m/>
    <m/>
    <m/>
    <m/>
    <m/>
    <m/>
    <m/>
    <m/>
    <m/>
    <m/>
  </r>
  <r>
    <x v="156"/>
    <x v="0"/>
    <x v="592"/>
    <n v="4"/>
    <n v="0"/>
    <n v="0"/>
    <n v="2"/>
    <n v="0"/>
    <n v="0"/>
    <n v="0"/>
    <n v="2"/>
    <m/>
    <m/>
    <s v="V"/>
    <s v="V"/>
    <m/>
    <m/>
    <m/>
    <m/>
    <m/>
    <m/>
    <m/>
    <m/>
    <m/>
    <m/>
  </r>
  <r>
    <x v="156"/>
    <x v="4"/>
    <x v="475"/>
    <n v="12"/>
    <n v="0"/>
    <n v="0"/>
    <n v="0"/>
    <n v="0"/>
    <n v="0"/>
    <n v="0"/>
    <n v="0"/>
    <m/>
    <m/>
    <m/>
    <m/>
    <m/>
    <m/>
    <m/>
    <m/>
    <m/>
    <m/>
    <m/>
    <m/>
    <m/>
    <m/>
  </r>
  <r>
    <x v="156"/>
    <x v="4"/>
    <x v="528"/>
    <n v="2"/>
    <n v="0"/>
    <n v="0"/>
    <n v="0"/>
    <n v="0"/>
    <n v="0"/>
    <n v="0"/>
    <n v="0"/>
    <m/>
    <m/>
    <m/>
    <m/>
    <m/>
    <m/>
    <m/>
    <m/>
    <m/>
    <m/>
    <m/>
    <m/>
    <m/>
    <m/>
  </r>
  <r>
    <x v="156"/>
    <x v="3"/>
    <x v="544"/>
    <n v="5"/>
    <n v="0"/>
    <n v="0"/>
    <n v="5"/>
    <n v="0"/>
    <n v="0"/>
    <n v="0"/>
    <n v="5"/>
    <s v="V"/>
    <m/>
    <m/>
    <m/>
    <m/>
    <m/>
    <m/>
    <m/>
    <m/>
    <m/>
    <m/>
    <m/>
    <m/>
    <m/>
  </r>
  <r>
    <x v="156"/>
    <x v="1"/>
    <x v="593"/>
    <n v="3"/>
    <n v="0"/>
    <n v="0"/>
    <n v="0"/>
    <n v="0"/>
    <n v="0"/>
    <n v="0"/>
    <n v="0"/>
    <m/>
    <m/>
    <m/>
    <m/>
    <m/>
    <m/>
    <m/>
    <m/>
    <m/>
    <m/>
    <m/>
    <m/>
    <m/>
    <m/>
  </r>
  <r>
    <x v="156"/>
    <x v="1"/>
    <x v="594"/>
    <n v="12"/>
    <n v="2"/>
    <n v="0"/>
    <n v="4"/>
    <n v="0"/>
    <n v="0"/>
    <n v="0"/>
    <n v="4"/>
    <s v="V"/>
    <m/>
    <m/>
    <m/>
    <m/>
    <m/>
    <m/>
    <m/>
    <m/>
    <m/>
    <m/>
    <m/>
    <m/>
    <m/>
  </r>
  <r>
    <x v="157"/>
    <x v="4"/>
    <x v="331"/>
    <n v="4"/>
    <n v="0"/>
    <n v="0"/>
    <n v="0"/>
    <n v="0"/>
    <n v="0"/>
    <n v="0"/>
    <n v="0"/>
    <m/>
    <m/>
    <m/>
    <m/>
    <m/>
    <m/>
    <m/>
    <m/>
    <m/>
    <m/>
    <m/>
    <m/>
    <m/>
    <m/>
  </r>
  <r>
    <x v="157"/>
    <x v="1"/>
    <x v="595"/>
    <n v="13"/>
    <n v="0"/>
    <n v="0"/>
    <n v="0"/>
    <n v="0"/>
    <n v="0"/>
    <n v="0"/>
    <n v="0"/>
    <m/>
    <m/>
    <m/>
    <m/>
    <m/>
    <m/>
    <m/>
    <m/>
    <m/>
    <m/>
    <m/>
    <m/>
    <m/>
    <m/>
  </r>
  <r>
    <x v="157"/>
    <x v="3"/>
    <x v="547"/>
    <n v="9"/>
    <n v="0"/>
    <n v="0"/>
    <n v="0"/>
    <n v="0"/>
    <n v="0"/>
    <n v="0"/>
    <n v="0"/>
    <m/>
    <m/>
    <m/>
    <m/>
    <m/>
    <m/>
    <m/>
    <m/>
    <m/>
    <m/>
    <m/>
    <m/>
    <m/>
    <m/>
  </r>
  <r>
    <x v="157"/>
    <x v="1"/>
    <x v="596"/>
    <n v="7"/>
    <n v="1"/>
    <n v="0"/>
    <n v="0"/>
    <n v="1"/>
    <n v="0"/>
    <n v="0"/>
    <n v="1"/>
    <s v="V"/>
    <m/>
    <m/>
    <m/>
    <m/>
    <m/>
    <m/>
    <m/>
    <m/>
    <m/>
    <m/>
    <m/>
    <m/>
    <m/>
  </r>
  <r>
    <x v="157"/>
    <x v="1"/>
    <x v="597"/>
    <n v="12"/>
    <n v="0"/>
    <n v="0"/>
    <n v="0"/>
    <n v="0"/>
    <n v="0"/>
    <n v="0"/>
    <n v="0"/>
    <m/>
    <m/>
    <m/>
    <m/>
    <m/>
    <m/>
    <m/>
    <m/>
    <m/>
    <m/>
    <m/>
    <m/>
    <m/>
    <m/>
  </r>
  <r>
    <x v="157"/>
    <x v="0"/>
    <x v="598"/>
    <n v="5"/>
    <n v="0"/>
    <n v="0"/>
    <n v="0"/>
    <n v="0"/>
    <n v="0"/>
    <n v="0"/>
    <n v="0"/>
    <m/>
    <m/>
    <m/>
    <m/>
    <m/>
    <m/>
    <m/>
    <m/>
    <m/>
    <m/>
    <m/>
    <m/>
    <m/>
    <m/>
  </r>
  <r>
    <x v="157"/>
    <x v="2"/>
    <x v="599"/>
    <n v="3"/>
    <n v="0"/>
    <n v="0"/>
    <n v="0"/>
    <n v="0"/>
    <n v="0"/>
    <n v="0"/>
    <n v="0"/>
    <m/>
    <m/>
    <m/>
    <m/>
    <m/>
    <m/>
    <m/>
    <m/>
    <m/>
    <m/>
    <m/>
    <m/>
    <m/>
    <m/>
  </r>
  <r>
    <x v="157"/>
    <x v="0"/>
    <x v="600"/>
    <n v="11"/>
    <n v="0"/>
    <n v="0"/>
    <n v="0"/>
    <n v="0"/>
    <n v="0"/>
    <n v="0"/>
    <n v="0"/>
    <m/>
    <m/>
    <m/>
    <m/>
    <m/>
    <m/>
    <m/>
    <m/>
    <m/>
    <m/>
    <m/>
    <m/>
    <m/>
    <m/>
  </r>
  <r>
    <x v="157"/>
    <x v="0"/>
    <x v="601"/>
    <n v="13"/>
    <n v="0"/>
    <n v="0"/>
    <n v="0"/>
    <n v="0"/>
    <n v="0"/>
    <n v="0"/>
    <n v="0"/>
    <m/>
    <m/>
    <m/>
    <m/>
    <m/>
    <m/>
    <m/>
    <m/>
    <m/>
    <m/>
    <m/>
    <m/>
    <m/>
    <m/>
  </r>
  <r>
    <x v="157"/>
    <x v="2"/>
    <x v="602"/>
    <n v="1"/>
    <n v="0"/>
    <n v="0"/>
    <n v="2"/>
    <n v="0"/>
    <n v="0"/>
    <n v="0"/>
    <n v="2"/>
    <s v="V"/>
    <m/>
    <m/>
    <m/>
    <m/>
    <m/>
    <m/>
    <m/>
    <m/>
    <m/>
    <m/>
    <m/>
    <m/>
    <m/>
  </r>
  <r>
    <x v="158"/>
    <x v="2"/>
    <x v="603"/>
    <n v="2"/>
    <n v="0"/>
    <n v="0"/>
    <n v="0"/>
    <n v="0"/>
    <n v="0"/>
    <n v="0"/>
    <n v="0"/>
    <m/>
    <m/>
    <m/>
    <m/>
    <m/>
    <m/>
    <m/>
    <m/>
    <m/>
    <m/>
    <m/>
    <m/>
    <m/>
    <m/>
  </r>
  <r>
    <x v="158"/>
    <x v="1"/>
    <x v="580"/>
    <n v="2"/>
    <n v="0"/>
    <n v="0"/>
    <n v="0"/>
    <n v="0"/>
    <n v="0"/>
    <n v="0"/>
    <n v="0"/>
    <m/>
    <m/>
    <m/>
    <m/>
    <m/>
    <m/>
    <m/>
    <m/>
    <m/>
    <m/>
    <m/>
    <m/>
    <m/>
    <m/>
  </r>
  <r>
    <x v="158"/>
    <x v="4"/>
    <x v="413"/>
    <n v="4"/>
    <n v="0"/>
    <n v="0"/>
    <n v="0"/>
    <n v="0"/>
    <n v="0"/>
    <n v="0"/>
    <n v="0"/>
    <m/>
    <m/>
    <m/>
    <m/>
    <m/>
    <m/>
    <m/>
    <m/>
    <m/>
    <m/>
    <m/>
    <m/>
    <m/>
    <m/>
  </r>
  <r>
    <x v="158"/>
    <x v="0"/>
    <x v="604"/>
    <n v="13"/>
    <n v="0"/>
    <n v="0"/>
    <n v="0"/>
    <n v="0"/>
    <n v="0"/>
    <n v="0"/>
    <n v="0"/>
    <m/>
    <m/>
    <m/>
    <m/>
    <m/>
    <m/>
    <m/>
    <m/>
    <m/>
    <m/>
    <m/>
    <m/>
    <m/>
    <m/>
  </r>
  <r>
    <x v="158"/>
    <x v="2"/>
    <x v="605"/>
    <n v="2"/>
    <n v="0"/>
    <n v="0"/>
    <n v="0"/>
    <n v="0"/>
    <n v="0"/>
    <n v="0"/>
    <n v="0"/>
    <m/>
    <m/>
    <m/>
    <m/>
    <m/>
    <m/>
    <m/>
    <m/>
    <m/>
    <m/>
    <m/>
    <m/>
    <m/>
    <m/>
  </r>
  <r>
    <x v="158"/>
    <x v="0"/>
    <x v="606"/>
    <n v="13"/>
    <n v="0"/>
    <n v="0"/>
    <n v="0"/>
    <n v="0"/>
    <n v="0"/>
    <n v="0"/>
    <n v="0"/>
    <m/>
    <m/>
    <m/>
    <m/>
    <m/>
    <m/>
    <m/>
    <m/>
    <m/>
    <m/>
    <m/>
    <m/>
    <m/>
    <m/>
  </r>
  <r>
    <x v="158"/>
    <x v="4"/>
    <x v="496"/>
    <n v="13"/>
    <n v="0"/>
    <n v="0"/>
    <n v="0"/>
    <n v="0"/>
    <n v="0"/>
    <n v="0"/>
    <n v="0"/>
    <m/>
    <m/>
    <m/>
    <m/>
    <m/>
    <m/>
    <m/>
    <m/>
    <m/>
    <m/>
    <m/>
    <m/>
    <m/>
    <m/>
  </r>
  <r>
    <x v="158"/>
    <x v="2"/>
    <x v="607"/>
    <n v="1"/>
    <n v="0"/>
    <n v="0"/>
    <n v="0"/>
    <n v="0"/>
    <n v="0"/>
    <n v="0"/>
    <n v="0"/>
    <m/>
    <m/>
    <m/>
    <m/>
    <m/>
    <m/>
    <m/>
    <m/>
    <m/>
    <m/>
    <m/>
    <m/>
    <m/>
    <m/>
  </r>
  <r>
    <x v="158"/>
    <x v="1"/>
    <x v="608"/>
    <n v="4"/>
    <n v="0"/>
    <n v="0"/>
    <n v="4"/>
    <n v="0"/>
    <n v="0"/>
    <n v="0"/>
    <n v="4"/>
    <s v="V"/>
    <m/>
    <m/>
    <m/>
    <m/>
    <m/>
    <m/>
    <m/>
    <m/>
    <m/>
    <m/>
    <m/>
    <m/>
    <m/>
  </r>
  <r>
    <x v="158"/>
    <x v="0"/>
    <x v="609"/>
    <n v="13"/>
    <n v="0"/>
    <n v="0"/>
    <n v="0"/>
    <n v="0"/>
    <n v="0"/>
    <n v="0"/>
    <n v="0"/>
    <m/>
    <m/>
    <m/>
    <m/>
    <m/>
    <m/>
    <m/>
    <m/>
    <m/>
    <m/>
    <m/>
    <m/>
    <m/>
    <m/>
  </r>
  <r>
    <x v="158"/>
    <x v="0"/>
    <x v="610"/>
    <n v="4"/>
    <n v="0"/>
    <n v="0"/>
    <n v="0"/>
    <n v="0"/>
    <n v="0"/>
    <n v="0"/>
    <n v="0"/>
    <m/>
    <m/>
    <m/>
    <m/>
    <m/>
    <m/>
    <m/>
    <m/>
    <m/>
    <m/>
    <m/>
    <m/>
    <m/>
    <m/>
  </r>
  <r>
    <x v="158"/>
    <x v="3"/>
    <x v="498"/>
    <n v="1"/>
    <n v="0"/>
    <n v="0"/>
    <n v="0"/>
    <n v="0"/>
    <n v="0"/>
    <n v="0"/>
    <n v="0"/>
    <m/>
    <m/>
    <m/>
    <m/>
    <m/>
    <m/>
    <m/>
    <m/>
    <m/>
    <m/>
    <m/>
    <m/>
    <m/>
    <m/>
  </r>
  <r>
    <x v="158"/>
    <x v="2"/>
    <x v="611"/>
    <n v="1"/>
    <n v="1"/>
    <n v="0"/>
    <n v="0"/>
    <n v="0"/>
    <n v="0"/>
    <n v="0"/>
    <n v="0"/>
    <m/>
    <m/>
    <m/>
    <m/>
    <m/>
    <m/>
    <m/>
    <m/>
    <m/>
    <m/>
    <m/>
    <m/>
    <m/>
    <m/>
  </r>
  <r>
    <x v="158"/>
    <x v="1"/>
    <x v="612"/>
    <n v="12"/>
    <n v="3"/>
    <n v="0"/>
    <n v="21"/>
    <n v="0"/>
    <n v="0"/>
    <n v="0"/>
    <n v="21"/>
    <s v="V"/>
    <m/>
    <s v="V"/>
    <s v="V"/>
    <m/>
    <m/>
    <m/>
    <m/>
    <m/>
    <m/>
    <m/>
    <m/>
    <m/>
    <m/>
  </r>
  <r>
    <x v="158"/>
    <x v="4"/>
    <x v="585"/>
    <n v="1"/>
    <n v="1"/>
    <n v="0"/>
    <n v="0"/>
    <n v="0"/>
    <n v="0"/>
    <n v="0"/>
    <n v="0"/>
    <m/>
    <m/>
    <m/>
    <m/>
    <m/>
    <m/>
    <m/>
    <m/>
    <m/>
    <m/>
    <m/>
    <m/>
    <m/>
    <m/>
  </r>
  <r>
    <x v="158"/>
    <x v="3"/>
    <x v="533"/>
    <n v="1"/>
    <n v="1"/>
    <n v="0"/>
    <n v="0"/>
    <n v="0"/>
    <n v="0"/>
    <n v="0"/>
    <n v="0"/>
    <m/>
    <m/>
    <m/>
    <m/>
    <m/>
    <m/>
    <m/>
    <m/>
    <m/>
    <m/>
    <m/>
    <m/>
    <m/>
    <m/>
  </r>
  <r>
    <x v="159"/>
    <x v="2"/>
    <x v="613"/>
    <n v="1"/>
    <n v="0"/>
    <n v="0"/>
    <n v="0"/>
    <n v="0"/>
    <n v="0"/>
    <n v="0"/>
    <n v="0"/>
    <m/>
    <m/>
    <m/>
    <m/>
    <m/>
    <m/>
    <m/>
    <m/>
    <m/>
    <m/>
    <m/>
    <m/>
    <m/>
    <m/>
  </r>
  <r>
    <x v="159"/>
    <x v="2"/>
    <x v="614"/>
    <n v="1"/>
    <n v="0"/>
    <n v="0"/>
    <n v="0"/>
    <n v="0"/>
    <n v="0"/>
    <n v="0"/>
    <n v="0"/>
    <m/>
    <m/>
    <m/>
    <m/>
    <m/>
    <m/>
    <m/>
    <m/>
    <m/>
    <m/>
    <m/>
    <m/>
    <m/>
    <m/>
  </r>
  <r>
    <x v="159"/>
    <x v="3"/>
    <x v="505"/>
    <n v="6"/>
    <n v="0"/>
    <n v="0"/>
    <n v="0"/>
    <n v="0"/>
    <n v="0"/>
    <n v="0"/>
    <n v="0"/>
    <m/>
    <m/>
    <m/>
    <m/>
    <m/>
    <m/>
    <m/>
    <m/>
    <m/>
    <m/>
    <m/>
    <m/>
    <m/>
    <m/>
  </r>
  <r>
    <x v="159"/>
    <x v="2"/>
    <x v="615"/>
    <n v="1"/>
    <n v="0"/>
    <n v="0"/>
    <n v="0"/>
    <n v="0"/>
    <n v="0"/>
    <n v="0"/>
    <n v="0"/>
    <m/>
    <m/>
    <m/>
    <m/>
    <m/>
    <m/>
    <m/>
    <m/>
    <m/>
    <m/>
    <m/>
    <m/>
    <m/>
    <m/>
  </r>
  <r>
    <x v="159"/>
    <x v="2"/>
    <x v="616"/>
    <n v="2"/>
    <n v="0"/>
    <n v="0"/>
    <n v="0"/>
    <n v="0"/>
    <n v="0"/>
    <n v="0"/>
    <n v="0"/>
    <m/>
    <m/>
    <m/>
    <m/>
    <m/>
    <m/>
    <m/>
    <m/>
    <m/>
    <m/>
    <m/>
    <m/>
    <m/>
    <m/>
  </r>
  <r>
    <x v="159"/>
    <x v="3"/>
    <x v="509"/>
    <n v="3"/>
    <n v="0"/>
    <n v="0"/>
    <n v="1"/>
    <n v="0"/>
    <n v="0"/>
    <n v="0"/>
    <n v="1"/>
    <s v="V"/>
    <s v="V"/>
    <m/>
    <m/>
    <m/>
    <m/>
    <m/>
    <m/>
    <m/>
    <m/>
    <m/>
    <m/>
    <m/>
    <m/>
  </r>
  <r>
    <x v="159"/>
    <x v="2"/>
    <x v="617"/>
    <n v="1"/>
    <n v="0"/>
    <n v="0"/>
    <n v="0"/>
    <n v="0"/>
    <n v="0"/>
    <n v="0"/>
    <n v="0"/>
    <m/>
    <m/>
    <m/>
    <m/>
    <m/>
    <m/>
    <m/>
    <m/>
    <m/>
    <m/>
    <m/>
    <m/>
    <m/>
    <m/>
  </r>
  <r>
    <x v="159"/>
    <x v="2"/>
    <x v="618"/>
    <n v="2"/>
    <n v="0"/>
    <n v="0"/>
    <n v="0"/>
    <n v="0"/>
    <n v="0"/>
    <n v="0"/>
    <n v="0"/>
    <m/>
    <m/>
    <m/>
    <m/>
    <m/>
    <m/>
    <m/>
    <m/>
    <m/>
    <m/>
    <m/>
    <m/>
    <m/>
    <m/>
  </r>
  <r>
    <x v="159"/>
    <x v="3"/>
    <x v="619"/>
    <n v="1"/>
    <n v="0"/>
    <n v="0"/>
    <n v="0"/>
    <n v="0"/>
    <n v="0"/>
    <n v="0"/>
    <n v="0"/>
    <m/>
    <m/>
    <m/>
    <m/>
    <m/>
    <m/>
    <m/>
    <m/>
    <m/>
    <m/>
    <m/>
    <m/>
    <m/>
    <m/>
  </r>
  <r>
    <x v="159"/>
    <x v="2"/>
    <x v="620"/>
    <n v="1"/>
    <n v="0"/>
    <n v="0"/>
    <n v="0"/>
    <n v="0"/>
    <n v="0"/>
    <n v="0"/>
    <n v="0"/>
    <m/>
    <m/>
    <m/>
    <m/>
    <m/>
    <m/>
    <m/>
    <m/>
    <m/>
    <m/>
    <m/>
    <m/>
    <m/>
    <m/>
  </r>
  <r>
    <x v="159"/>
    <x v="2"/>
    <x v="621"/>
    <n v="1"/>
    <n v="0"/>
    <n v="0"/>
    <n v="0"/>
    <n v="0"/>
    <n v="0"/>
    <n v="0"/>
    <n v="0"/>
    <m/>
    <m/>
    <m/>
    <m/>
    <m/>
    <m/>
    <m/>
    <m/>
    <m/>
    <m/>
    <m/>
    <m/>
    <m/>
    <m/>
  </r>
  <r>
    <x v="159"/>
    <x v="3"/>
    <x v="506"/>
    <n v="1"/>
    <n v="0"/>
    <n v="0"/>
    <n v="1"/>
    <n v="0"/>
    <n v="0"/>
    <n v="0"/>
    <n v="1"/>
    <m/>
    <m/>
    <s v="V"/>
    <s v="V"/>
    <m/>
    <m/>
    <m/>
    <m/>
    <m/>
    <m/>
    <m/>
    <m/>
    <m/>
    <m/>
  </r>
  <r>
    <x v="159"/>
    <x v="0"/>
    <x v="622"/>
    <n v="12"/>
    <n v="0"/>
    <n v="0"/>
    <n v="0"/>
    <n v="0"/>
    <n v="0"/>
    <n v="0"/>
    <n v="0"/>
    <m/>
    <m/>
    <m/>
    <m/>
    <m/>
    <m/>
    <m/>
    <m/>
    <m/>
    <m/>
    <m/>
    <m/>
    <m/>
    <m/>
  </r>
  <r>
    <x v="159"/>
    <x v="2"/>
    <x v="611"/>
    <n v="1"/>
    <n v="0"/>
    <n v="0"/>
    <n v="0"/>
    <n v="0"/>
    <n v="0"/>
    <n v="0"/>
    <n v="0"/>
    <m/>
    <m/>
    <m/>
    <m/>
    <m/>
    <m/>
    <m/>
    <m/>
    <m/>
    <m/>
    <m/>
    <m/>
    <m/>
    <m/>
  </r>
  <r>
    <x v="159"/>
    <x v="1"/>
    <x v="623"/>
    <n v="13"/>
    <n v="0"/>
    <n v="0"/>
    <n v="0"/>
    <n v="0"/>
    <n v="0"/>
    <n v="0"/>
    <n v="0"/>
    <m/>
    <m/>
    <m/>
    <m/>
    <m/>
    <m/>
    <m/>
    <m/>
    <m/>
    <m/>
    <m/>
    <m/>
    <m/>
    <m/>
  </r>
  <r>
    <x v="159"/>
    <x v="1"/>
    <x v="624"/>
    <n v="12"/>
    <n v="0"/>
    <n v="0"/>
    <n v="2"/>
    <n v="0"/>
    <n v="0"/>
    <n v="0"/>
    <n v="2"/>
    <s v="V"/>
    <m/>
    <m/>
    <m/>
    <m/>
    <m/>
    <m/>
    <m/>
    <m/>
    <m/>
    <m/>
    <m/>
    <m/>
    <m/>
  </r>
  <r>
    <x v="159"/>
    <x v="4"/>
    <x v="485"/>
    <n v="1"/>
    <n v="1"/>
    <n v="0"/>
    <n v="0"/>
    <n v="0"/>
    <n v="0"/>
    <n v="0"/>
    <n v="0"/>
    <m/>
    <m/>
    <m/>
    <m/>
    <m/>
    <m/>
    <m/>
    <m/>
    <m/>
    <m/>
    <m/>
    <m/>
    <m/>
    <m/>
  </r>
  <r>
    <x v="159"/>
    <x v="4"/>
    <x v="497"/>
    <n v="4"/>
    <n v="4"/>
    <n v="0"/>
    <n v="0"/>
    <n v="0"/>
    <n v="0"/>
    <n v="0"/>
    <n v="0"/>
    <m/>
    <m/>
    <m/>
    <m/>
    <m/>
    <m/>
    <m/>
    <m/>
    <m/>
    <m/>
    <m/>
    <m/>
    <m/>
    <m/>
  </r>
  <r>
    <x v="159"/>
    <x v="4"/>
    <x v="495"/>
    <n v="13"/>
    <n v="13"/>
    <n v="0"/>
    <n v="0"/>
    <n v="0"/>
    <n v="0"/>
    <n v="0"/>
    <n v="0"/>
    <m/>
    <m/>
    <m/>
    <m/>
    <m/>
    <m/>
    <m/>
    <m/>
    <m/>
    <m/>
    <m/>
    <m/>
    <m/>
    <m/>
  </r>
  <r>
    <x v="160"/>
    <x v="3"/>
    <x v="625"/>
    <n v="1"/>
    <n v="0"/>
    <n v="0"/>
    <n v="0"/>
    <n v="0"/>
    <n v="0"/>
    <n v="0"/>
    <n v="0"/>
    <m/>
    <m/>
    <m/>
    <m/>
    <m/>
    <m/>
    <m/>
    <m/>
    <m/>
    <m/>
    <m/>
    <m/>
    <m/>
    <m/>
  </r>
  <r>
    <x v="160"/>
    <x v="0"/>
    <x v="626"/>
    <n v="7"/>
    <n v="0"/>
    <n v="0"/>
    <n v="0"/>
    <n v="0"/>
    <n v="0"/>
    <n v="0"/>
    <n v="0"/>
    <m/>
    <m/>
    <m/>
    <m/>
    <m/>
    <m/>
    <m/>
    <m/>
    <m/>
    <m/>
    <m/>
    <m/>
    <m/>
    <m/>
  </r>
  <r>
    <x v="160"/>
    <x v="3"/>
    <x v="482"/>
    <n v="6"/>
    <n v="0"/>
    <n v="0"/>
    <n v="0"/>
    <n v="0"/>
    <n v="0"/>
    <n v="0"/>
    <n v="0"/>
    <m/>
    <m/>
    <m/>
    <m/>
    <m/>
    <m/>
    <m/>
    <m/>
    <m/>
    <m/>
    <m/>
    <m/>
    <m/>
    <m/>
  </r>
  <r>
    <x v="160"/>
    <x v="1"/>
    <x v="627"/>
    <n v="12"/>
    <n v="0"/>
    <n v="0"/>
    <n v="0"/>
    <n v="0"/>
    <n v="0"/>
    <n v="0"/>
    <n v="0"/>
    <m/>
    <m/>
    <m/>
    <m/>
    <m/>
    <m/>
    <m/>
    <m/>
    <m/>
    <m/>
    <m/>
    <m/>
    <m/>
    <m/>
  </r>
  <r>
    <x v="160"/>
    <x v="1"/>
    <x v="546"/>
    <n v="13"/>
    <n v="0"/>
    <n v="0"/>
    <n v="1"/>
    <n v="0"/>
    <n v="0"/>
    <n v="0"/>
    <n v="1"/>
    <s v="V"/>
    <m/>
    <m/>
    <m/>
    <m/>
    <m/>
    <m/>
    <m/>
    <m/>
    <m/>
    <m/>
    <m/>
    <m/>
    <m/>
  </r>
  <r>
    <x v="160"/>
    <x v="1"/>
    <x v="628"/>
    <n v="13"/>
    <n v="0"/>
    <n v="0"/>
    <n v="0"/>
    <n v="0"/>
    <n v="0"/>
    <n v="0"/>
    <n v="0"/>
    <m/>
    <m/>
    <m/>
    <m/>
    <m/>
    <m/>
    <m/>
    <m/>
    <m/>
    <m/>
    <m/>
    <m/>
    <m/>
    <m/>
  </r>
  <r>
    <x v="160"/>
    <x v="2"/>
    <x v="629"/>
    <n v="3"/>
    <n v="3"/>
    <n v="0"/>
    <n v="0"/>
    <n v="0"/>
    <n v="0"/>
    <n v="0"/>
    <n v="0"/>
    <m/>
    <m/>
    <m/>
    <m/>
    <m/>
    <m/>
    <m/>
    <m/>
    <m/>
    <m/>
    <m/>
    <m/>
    <m/>
    <m/>
  </r>
  <r>
    <x v="160"/>
    <x v="4"/>
    <x v="566"/>
    <n v="2"/>
    <n v="2"/>
    <n v="0"/>
    <n v="0"/>
    <n v="0"/>
    <n v="0"/>
    <n v="0"/>
    <n v="0"/>
    <m/>
    <s v="V"/>
    <m/>
    <m/>
    <m/>
    <m/>
    <m/>
    <m/>
    <m/>
    <m/>
    <m/>
    <m/>
    <m/>
    <m/>
  </r>
  <r>
    <x v="160"/>
    <x v="2"/>
    <x v="630"/>
    <n v="1"/>
    <n v="1"/>
    <n v="0"/>
    <n v="0"/>
    <n v="0"/>
    <n v="0"/>
    <n v="0"/>
    <n v="0"/>
    <m/>
    <m/>
    <m/>
    <m/>
    <m/>
    <m/>
    <m/>
    <m/>
    <m/>
    <m/>
    <m/>
    <m/>
    <m/>
    <m/>
  </r>
  <r>
    <x v="160"/>
    <x v="2"/>
    <x v="631"/>
    <n v="1"/>
    <n v="1"/>
    <n v="0"/>
    <n v="0"/>
    <n v="0"/>
    <n v="0"/>
    <n v="0"/>
    <n v="0"/>
    <m/>
    <m/>
    <m/>
    <m/>
    <m/>
    <m/>
    <m/>
    <m/>
    <m/>
    <m/>
    <m/>
    <m/>
    <m/>
    <m/>
  </r>
  <r>
    <x v="160"/>
    <x v="1"/>
    <x v="590"/>
    <n v="12"/>
    <n v="7"/>
    <n v="0"/>
    <n v="14"/>
    <n v="0"/>
    <n v="0"/>
    <n v="0"/>
    <n v="14"/>
    <s v="V"/>
    <s v="V"/>
    <s v="V"/>
    <s v="V"/>
    <m/>
    <m/>
    <m/>
    <m/>
    <m/>
    <m/>
    <m/>
    <m/>
    <m/>
    <m/>
  </r>
  <r>
    <x v="161"/>
    <x v="1"/>
    <x v="632"/>
    <n v="1"/>
    <n v="0"/>
    <n v="0"/>
    <n v="1"/>
    <n v="0"/>
    <n v="0"/>
    <n v="0"/>
    <n v="1"/>
    <s v="V"/>
    <m/>
    <m/>
    <m/>
    <m/>
    <m/>
    <m/>
    <m/>
    <m/>
    <m/>
    <m/>
    <m/>
    <m/>
    <m/>
  </r>
  <r>
    <x v="161"/>
    <x v="1"/>
    <x v="633"/>
    <n v="4"/>
    <n v="0"/>
    <n v="0"/>
    <n v="1"/>
    <n v="0"/>
    <n v="0"/>
    <n v="0"/>
    <n v="1"/>
    <s v="V"/>
    <m/>
    <m/>
    <m/>
    <m/>
    <m/>
    <m/>
    <m/>
    <m/>
    <m/>
    <m/>
    <m/>
    <m/>
    <m/>
  </r>
  <r>
    <x v="161"/>
    <x v="0"/>
    <x v="634"/>
    <n v="13"/>
    <n v="0"/>
    <n v="0"/>
    <n v="0"/>
    <n v="0"/>
    <n v="0"/>
    <n v="0"/>
    <n v="0"/>
    <m/>
    <m/>
    <m/>
    <m/>
    <m/>
    <m/>
    <m/>
    <m/>
    <m/>
    <m/>
    <m/>
    <m/>
    <m/>
    <m/>
  </r>
  <r>
    <x v="161"/>
    <x v="0"/>
    <x v="635"/>
    <n v="13"/>
    <n v="0"/>
    <n v="0"/>
    <n v="0"/>
    <n v="0"/>
    <n v="0"/>
    <n v="0"/>
    <n v="0"/>
    <m/>
    <m/>
    <m/>
    <m/>
    <m/>
    <m/>
    <m/>
    <m/>
    <m/>
    <m/>
    <m/>
    <m/>
    <m/>
    <m/>
  </r>
  <r>
    <x v="161"/>
    <x v="0"/>
    <x v="636"/>
    <n v="7"/>
    <n v="0"/>
    <n v="0"/>
    <n v="0"/>
    <n v="0"/>
    <n v="0"/>
    <n v="0"/>
    <n v="0"/>
    <m/>
    <m/>
    <m/>
    <m/>
    <m/>
    <m/>
    <m/>
    <m/>
    <m/>
    <m/>
    <m/>
    <m/>
    <m/>
    <m/>
  </r>
  <r>
    <x v="161"/>
    <x v="0"/>
    <x v="637"/>
    <n v="13"/>
    <n v="0"/>
    <n v="0"/>
    <n v="2"/>
    <n v="0"/>
    <n v="0"/>
    <n v="0"/>
    <n v="2"/>
    <m/>
    <m/>
    <s v="V"/>
    <s v="V"/>
    <m/>
    <m/>
    <m/>
    <m/>
    <m/>
    <m/>
    <m/>
    <m/>
    <m/>
    <m/>
  </r>
  <r>
    <x v="161"/>
    <x v="0"/>
    <x v="638"/>
    <n v="1"/>
    <n v="0"/>
    <n v="0"/>
    <n v="0"/>
    <n v="0"/>
    <n v="0"/>
    <n v="0"/>
    <n v="0"/>
    <m/>
    <m/>
    <m/>
    <m/>
    <m/>
    <m/>
    <m/>
    <m/>
    <m/>
    <m/>
    <m/>
    <m/>
    <m/>
    <m/>
  </r>
  <r>
    <x v="161"/>
    <x v="0"/>
    <x v="639"/>
    <n v="1"/>
    <n v="0"/>
    <n v="0"/>
    <n v="0"/>
    <n v="0"/>
    <n v="0"/>
    <n v="0"/>
    <n v="0"/>
    <m/>
    <m/>
    <m/>
    <m/>
    <m/>
    <m/>
    <m/>
    <m/>
    <m/>
    <m/>
    <m/>
    <m/>
    <m/>
    <m/>
  </r>
  <r>
    <x v="161"/>
    <x v="2"/>
    <x v="640"/>
    <n v="2"/>
    <n v="0"/>
    <n v="0"/>
    <n v="0"/>
    <n v="0"/>
    <n v="0"/>
    <n v="0"/>
    <n v="0"/>
    <m/>
    <m/>
    <m/>
    <m/>
    <m/>
    <m/>
    <m/>
    <m/>
    <m/>
    <m/>
    <m/>
    <m/>
    <m/>
    <m/>
  </r>
  <r>
    <x v="161"/>
    <x v="2"/>
    <x v="641"/>
    <n v="1"/>
    <n v="0"/>
    <n v="0"/>
    <n v="0"/>
    <n v="0"/>
    <n v="0"/>
    <n v="0"/>
    <n v="0"/>
    <m/>
    <m/>
    <m/>
    <m/>
    <m/>
    <m/>
    <m/>
    <m/>
    <m/>
    <m/>
    <m/>
    <m/>
    <m/>
    <m/>
  </r>
  <r>
    <x v="161"/>
    <x v="2"/>
    <x v="642"/>
    <n v="2"/>
    <n v="0"/>
    <n v="0"/>
    <n v="1"/>
    <n v="0"/>
    <n v="0"/>
    <n v="0"/>
    <n v="1"/>
    <s v="V"/>
    <m/>
    <m/>
    <m/>
    <m/>
    <m/>
    <m/>
    <m/>
    <m/>
    <m/>
    <m/>
    <m/>
    <m/>
    <m/>
  </r>
  <r>
    <x v="161"/>
    <x v="1"/>
    <x v="590"/>
    <n v="5"/>
    <n v="0"/>
    <n v="0"/>
    <n v="0"/>
    <n v="0"/>
    <n v="0"/>
    <n v="0"/>
    <n v="0"/>
    <m/>
    <m/>
    <m/>
    <m/>
    <m/>
    <m/>
    <m/>
    <m/>
    <m/>
    <m/>
    <m/>
    <m/>
    <m/>
    <m/>
  </r>
  <r>
    <x v="161"/>
    <x v="1"/>
    <x v="643"/>
    <n v="12"/>
    <n v="0"/>
    <n v="0"/>
    <n v="0"/>
    <n v="0"/>
    <n v="0"/>
    <n v="0"/>
    <n v="0"/>
    <m/>
    <m/>
    <m/>
    <m/>
    <m/>
    <m/>
    <m/>
    <m/>
    <m/>
    <m/>
    <m/>
    <m/>
    <m/>
    <m/>
  </r>
  <r>
    <x v="161"/>
    <x v="1"/>
    <x v="644"/>
    <n v="12"/>
    <n v="0"/>
    <n v="0"/>
    <n v="0"/>
    <n v="0"/>
    <n v="0"/>
    <n v="0"/>
    <n v="0"/>
    <m/>
    <m/>
    <m/>
    <m/>
    <m/>
    <m/>
    <m/>
    <m/>
    <m/>
    <m/>
    <m/>
    <m/>
    <m/>
    <m/>
  </r>
  <r>
    <x v="161"/>
    <x v="1"/>
    <x v="645"/>
    <n v="2"/>
    <n v="0"/>
    <n v="0"/>
    <n v="1"/>
    <n v="0"/>
    <n v="0"/>
    <n v="0"/>
    <n v="1"/>
    <s v="V"/>
    <m/>
    <m/>
    <m/>
    <m/>
    <m/>
    <m/>
    <m/>
    <m/>
    <m/>
    <m/>
    <m/>
    <m/>
    <m/>
  </r>
  <r>
    <x v="161"/>
    <x v="2"/>
    <x v="646"/>
    <n v="1"/>
    <n v="0"/>
    <n v="0"/>
    <n v="0"/>
    <n v="0"/>
    <n v="0"/>
    <n v="0"/>
    <n v="0"/>
    <m/>
    <m/>
    <m/>
    <m/>
    <m/>
    <m/>
    <m/>
    <m/>
    <m/>
    <m/>
    <m/>
    <m/>
    <m/>
    <m/>
  </r>
  <r>
    <x v="161"/>
    <x v="2"/>
    <x v="647"/>
    <n v="1"/>
    <n v="0"/>
    <n v="0"/>
    <n v="0"/>
    <n v="0"/>
    <n v="0"/>
    <n v="0"/>
    <n v="0"/>
    <m/>
    <m/>
    <m/>
    <m/>
    <m/>
    <m/>
    <m/>
    <m/>
    <m/>
    <m/>
    <m/>
    <m/>
    <m/>
    <m/>
  </r>
  <r>
    <x v="161"/>
    <x v="2"/>
    <x v="648"/>
    <n v="2"/>
    <n v="0"/>
    <n v="0"/>
    <n v="0"/>
    <n v="0"/>
    <n v="0"/>
    <n v="0"/>
    <n v="0"/>
    <m/>
    <m/>
    <m/>
    <m/>
    <m/>
    <m/>
    <m/>
    <m/>
    <m/>
    <m/>
    <m/>
    <m/>
    <m/>
    <m/>
  </r>
  <r>
    <x v="161"/>
    <x v="1"/>
    <x v="649"/>
    <n v="3"/>
    <n v="3"/>
    <n v="0"/>
    <n v="0"/>
    <n v="0"/>
    <n v="0"/>
    <n v="0"/>
    <n v="0"/>
    <m/>
    <m/>
    <m/>
    <m/>
    <m/>
    <m/>
    <m/>
    <m/>
    <m/>
    <m/>
    <m/>
    <m/>
    <m/>
    <m/>
  </r>
  <r>
    <x v="162"/>
    <x v="1"/>
    <x v="650"/>
    <n v="13"/>
    <n v="0"/>
    <n v="0"/>
    <n v="0"/>
    <n v="0"/>
    <n v="0"/>
    <n v="0"/>
    <n v="0"/>
    <m/>
    <m/>
    <m/>
    <m/>
    <m/>
    <m/>
    <m/>
    <m/>
    <m/>
    <m/>
    <m/>
    <m/>
    <m/>
    <m/>
  </r>
  <r>
    <x v="162"/>
    <x v="0"/>
    <x v="651"/>
    <n v="5"/>
    <n v="0"/>
    <n v="0"/>
    <n v="0"/>
    <n v="0"/>
    <n v="0"/>
    <n v="0"/>
    <n v="0"/>
    <m/>
    <m/>
    <m/>
    <m/>
    <m/>
    <m/>
    <m/>
    <m/>
    <m/>
    <m/>
    <m/>
    <m/>
    <m/>
    <m/>
  </r>
  <r>
    <x v="162"/>
    <x v="0"/>
    <x v="652"/>
    <n v="9"/>
    <n v="0"/>
    <n v="0"/>
    <n v="0"/>
    <n v="0"/>
    <n v="0"/>
    <n v="0"/>
    <n v="0"/>
    <m/>
    <m/>
    <m/>
    <m/>
    <m/>
    <m/>
    <m/>
    <m/>
    <m/>
    <m/>
    <m/>
    <m/>
    <m/>
    <m/>
  </r>
  <r>
    <x v="162"/>
    <x v="0"/>
    <x v="653"/>
    <n v="13"/>
    <n v="0"/>
    <n v="0"/>
    <n v="1"/>
    <n v="0"/>
    <n v="0"/>
    <n v="0"/>
    <n v="1"/>
    <s v="V"/>
    <m/>
    <m/>
    <m/>
    <m/>
    <m/>
    <m/>
    <m/>
    <m/>
    <m/>
    <m/>
    <m/>
    <m/>
    <m/>
  </r>
  <r>
    <x v="162"/>
    <x v="4"/>
    <x v="497"/>
    <n v="4"/>
    <n v="0"/>
    <n v="0"/>
    <n v="0"/>
    <n v="0"/>
    <n v="0"/>
    <n v="0"/>
    <n v="0"/>
    <m/>
    <m/>
    <m/>
    <m/>
    <m/>
    <m/>
    <m/>
    <m/>
    <m/>
    <m/>
    <m/>
    <m/>
    <m/>
    <m/>
  </r>
  <r>
    <x v="162"/>
    <x v="2"/>
    <x v="629"/>
    <n v="3"/>
    <n v="0"/>
    <n v="0"/>
    <n v="0"/>
    <n v="0"/>
    <n v="0"/>
    <n v="0"/>
    <n v="0"/>
    <m/>
    <m/>
    <m/>
    <m/>
    <m/>
    <m/>
    <m/>
    <m/>
    <m/>
    <m/>
    <m/>
    <m/>
    <m/>
    <m/>
  </r>
  <r>
    <x v="162"/>
    <x v="2"/>
    <x v="591"/>
    <n v="3"/>
    <n v="0"/>
    <n v="0"/>
    <n v="1"/>
    <n v="0"/>
    <n v="0"/>
    <n v="0"/>
    <n v="1"/>
    <s v="V"/>
    <s v="V"/>
    <m/>
    <m/>
    <m/>
    <m/>
    <m/>
    <m/>
    <m/>
    <m/>
    <m/>
    <m/>
    <m/>
    <m/>
  </r>
  <r>
    <x v="162"/>
    <x v="0"/>
    <x v="654"/>
    <n v="3"/>
    <n v="0"/>
    <n v="0"/>
    <n v="0"/>
    <n v="0"/>
    <n v="0"/>
    <n v="0"/>
    <n v="0"/>
    <m/>
    <m/>
    <m/>
    <m/>
    <m/>
    <m/>
    <m/>
    <m/>
    <m/>
    <m/>
    <m/>
    <m/>
    <m/>
    <m/>
  </r>
  <r>
    <x v="162"/>
    <x v="0"/>
    <x v="655"/>
    <n v="5"/>
    <n v="0"/>
    <n v="0"/>
    <n v="0"/>
    <n v="0"/>
    <n v="0"/>
    <n v="0"/>
    <n v="0"/>
    <m/>
    <m/>
    <m/>
    <m/>
    <m/>
    <m/>
    <m/>
    <m/>
    <m/>
    <m/>
    <m/>
    <m/>
    <m/>
    <m/>
  </r>
  <r>
    <x v="162"/>
    <x v="0"/>
    <x v="656"/>
    <n v="10"/>
    <n v="0"/>
    <n v="0"/>
    <n v="0"/>
    <n v="0"/>
    <n v="0"/>
    <n v="0"/>
    <n v="0"/>
    <m/>
    <m/>
    <m/>
    <m/>
    <m/>
    <m/>
    <m/>
    <m/>
    <m/>
    <m/>
    <m/>
    <m/>
    <m/>
    <m/>
  </r>
  <r>
    <x v="162"/>
    <x v="1"/>
    <x v="657"/>
    <n v="1"/>
    <n v="0"/>
    <n v="0"/>
    <n v="0"/>
    <n v="0"/>
    <n v="0"/>
    <n v="0"/>
    <n v="0"/>
    <m/>
    <m/>
    <m/>
    <m/>
    <m/>
    <m/>
    <m/>
    <m/>
    <m/>
    <m/>
    <m/>
    <m/>
    <m/>
    <m/>
  </r>
  <r>
    <x v="162"/>
    <x v="0"/>
    <x v="658"/>
    <n v="1"/>
    <n v="0"/>
    <n v="0"/>
    <n v="0"/>
    <n v="0"/>
    <n v="0"/>
    <n v="0"/>
    <n v="0"/>
    <m/>
    <m/>
    <m/>
    <m/>
    <m/>
    <m/>
    <m/>
    <m/>
    <m/>
    <m/>
    <m/>
    <m/>
    <m/>
    <m/>
  </r>
  <r>
    <x v="162"/>
    <x v="0"/>
    <x v="659"/>
    <n v="2"/>
    <n v="0"/>
    <n v="0"/>
    <n v="0"/>
    <n v="0"/>
    <n v="0"/>
    <n v="0"/>
    <n v="0"/>
    <m/>
    <m/>
    <m/>
    <m/>
    <m/>
    <m/>
    <m/>
    <m/>
    <m/>
    <m/>
    <m/>
    <m/>
    <m/>
    <m/>
  </r>
  <r>
    <x v="162"/>
    <x v="0"/>
    <x v="660"/>
    <n v="11"/>
    <n v="0"/>
    <n v="0"/>
    <n v="2"/>
    <n v="0"/>
    <n v="0"/>
    <n v="0"/>
    <n v="2"/>
    <s v="V"/>
    <m/>
    <m/>
    <m/>
    <m/>
    <m/>
    <m/>
    <m/>
    <m/>
    <m/>
    <m/>
    <m/>
    <m/>
    <m/>
  </r>
  <r>
    <x v="162"/>
    <x v="2"/>
    <x v="630"/>
    <n v="1"/>
    <n v="0"/>
    <n v="0"/>
    <n v="0"/>
    <n v="0"/>
    <n v="0"/>
    <n v="0"/>
    <n v="0"/>
    <m/>
    <m/>
    <m/>
    <m/>
    <m/>
    <m/>
    <m/>
    <m/>
    <m/>
    <m/>
    <m/>
    <m/>
    <m/>
    <m/>
  </r>
  <r>
    <x v="162"/>
    <x v="2"/>
    <x v="661"/>
    <n v="1"/>
    <n v="0"/>
    <n v="0"/>
    <n v="0"/>
    <n v="0"/>
    <n v="0"/>
    <n v="0"/>
    <n v="0"/>
    <m/>
    <m/>
    <m/>
    <m/>
    <m/>
    <m/>
    <m/>
    <m/>
    <m/>
    <m/>
    <m/>
    <m/>
    <m/>
    <m/>
  </r>
  <r>
    <x v="162"/>
    <x v="2"/>
    <x v="662"/>
    <n v="1"/>
    <n v="0"/>
    <n v="0"/>
    <n v="0"/>
    <n v="0"/>
    <n v="0"/>
    <n v="0"/>
    <n v="0"/>
    <m/>
    <m/>
    <m/>
    <m/>
    <m/>
    <m/>
    <m/>
    <m/>
    <m/>
    <m/>
    <m/>
    <m/>
    <m/>
    <m/>
  </r>
  <r>
    <x v="162"/>
    <x v="4"/>
    <x v="663"/>
    <n v="2"/>
    <n v="0"/>
    <n v="0"/>
    <n v="0"/>
    <n v="0"/>
    <n v="0"/>
    <n v="0"/>
    <n v="0"/>
    <m/>
    <m/>
    <m/>
    <m/>
    <m/>
    <m/>
    <m/>
    <m/>
    <m/>
    <m/>
    <m/>
    <m/>
    <m/>
    <m/>
  </r>
  <r>
    <x v="162"/>
    <x v="2"/>
    <x v="664"/>
    <n v="1"/>
    <n v="0"/>
    <n v="0"/>
    <n v="0"/>
    <n v="0"/>
    <n v="0"/>
    <n v="0"/>
    <n v="0"/>
    <m/>
    <m/>
    <m/>
    <m/>
    <m/>
    <m/>
    <m/>
    <m/>
    <m/>
    <m/>
    <m/>
    <m/>
    <m/>
    <m/>
  </r>
  <r>
    <x v="162"/>
    <x v="2"/>
    <x v="631"/>
    <n v="1"/>
    <n v="0"/>
    <n v="0"/>
    <n v="0"/>
    <n v="0"/>
    <n v="0"/>
    <n v="0"/>
    <n v="0"/>
    <m/>
    <m/>
    <m/>
    <m/>
    <m/>
    <m/>
    <m/>
    <m/>
    <m/>
    <m/>
    <m/>
    <m/>
    <m/>
    <m/>
  </r>
  <r>
    <x v="162"/>
    <x v="0"/>
    <x v="665"/>
    <n v="2"/>
    <n v="0"/>
    <n v="0"/>
    <n v="0"/>
    <n v="0"/>
    <n v="0"/>
    <n v="0"/>
    <n v="0"/>
    <m/>
    <m/>
    <m/>
    <m/>
    <m/>
    <m/>
    <m/>
    <m/>
    <m/>
    <m/>
    <m/>
    <m/>
    <m/>
    <m/>
  </r>
  <r>
    <x v="162"/>
    <x v="0"/>
    <x v="666"/>
    <n v="11"/>
    <n v="0"/>
    <n v="0"/>
    <n v="0"/>
    <n v="0"/>
    <n v="0"/>
    <n v="0"/>
    <n v="0"/>
    <m/>
    <m/>
    <m/>
    <m/>
    <m/>
    <m/>
    <m/>
    <m/>
    <m/>
    <m/>
    <m/>
    <m/>
    <m/>
    <m/>
  </r>
  <r>
    <x v="162"/>
    <x v="3"/>
    <x v="549"/>
    <n v="3"/>
    <n v="3"/>
    <n v="0"/>
    <n v="6"/>
    <n v="0"/>
    <n v="0"/>
    <n v="0"/>
    <n v="6"/>
    <s v="V"/>
    <m/>
    <m/>
    <m/>
    <m/>
    <m/>
    <m/>
    <m/>
    <m/>
    <m/>
    <m/>
    <m/>
    <m/>
    <m/>
  </r>
  <r>
    <x v="162"/>
    <x v="0"/>
    <x v="667"/>
    <n v="4"/>
    <n v="4"/>
    <n v="0"/>
    <n v="6"/>
    <n v="0"/>
    <n v="0"/>
    <n v="0"/>
    <n v="6"/>
    <s v="V"/>
    <s v="V"/>
    <m/>
    <m/>
    <m/>
    <m/>
    <m/>
    <m/>
    <m/>
    <m/>
    <m/>
    <m/>
    <m/>
    <m/>
  </r>
  <r>
    <x v="163"/>
    <x v="0"/>
    <x v="501"/>
    <n v="8"/>
    <n v="0"/>
    <n v="0"/>
    <n v="0"/>
    <n v="0"/>
    <n v="0"/>
    <n v="0"/>
    <n v="0"/>
    <m/>
    <m/>
    <m/>
    <m/>
    <m/>
    <m/>
    <m/>
    <m/>
    <m/>
    <m/>
    <m/>
    <m/>
    <m/>
    <m/>
  </r>
  <r>
    <x v="163"/>
    <x v="4"/>
    <x v="495"/>
    <n v="13"/>
    <n v="0"/>
    <n v="0"/>
    <n v="0"/>
    <n v="0"/>
    <n v="0"/>
    <n v="0"/>
    <n v="0"/>
    <m/>
    <m/>
    <m/>
    <m/>
    <m/>
    <m/>
    <m/>
    <m/>
    <m/>
    <m/>
    <m/>
    <m/>
    <m/>
    <m/>
  </r>
  <r>
    <x v="163"/>
    <x v="4"/>
    <x v="566"/>
    <n v="2"/>
    <n v="0"/>
    <n v="0"/>
    <n v="0"/>
    <n v="0"/>
    <n v="0"/>
    <n v="0"/>
    <n v="0"/>
    <m/>
    <m/>
    <m/>
    <m/>
    <m/>
    <m/>
    <m/>
    <m/>
    <m/>
    <m/>
    <m/>
    <m/>
    <m/>
    <m/>
  </r>
  <r>
    <x v="163"/>
    <x v="2"/>
    <x v="668"/>
    <n v="3"/>
    <n v="0"/>
    <n v="0"/>
    <n v="0"/>
    <n v="1"/>
    <n v="0"/>
    <n v="0"/>
    <n v="1"/>
    <s v="V"/>
    <m/>
    <m/>
    <m/>
    <m/>
    <m/>
    <m/>
    <m/>
    <m/>
    <m/>
    <m/>
    <m/>
    <m/>
    <m/>
  </r>
  <r>
    <x v="163"/>
    <x v="0"/>
    <x v="669"/>
    <n v="12"/>
    <n v="1"/>
    <n v="0"/>
    <n v="7"/>
    <n v="0"/>
    <n v="0"/>
    <n v="0"/>
    <n v="7"/>
    <s v="V"/>
    <s v="V"/>
    <s v="V"/>
    <s v="V"/>
    <m/>
    <m/>
    <m/>
    <m/>
    <m/>
    <m/>
    <m/>
    <m/>
    <m/>
    <m/>
  </r>
  <r>
    <x v="163"/>
    <x v="1"/>
    <x v="670"/>
    <n v="7"/>
    <n v="0"/>
    <n v="0"/>
    <n v="0"/>
    <n v="0"/>
    <n v="0"/>
    <n v="0"/>
    <n v="0"/>
    <m/>
    <m/>
    <m/>
    <m/>
    <m/>
    <m/>
    <m/>
    <m/>
    <m/>
    <m/>
    <m/>
    <m/>
    <m/>
    <m/>
  </r>
  <r>
    <x v="163"/>
    <x v="1"/>
    <x v="671"/>
    <n v="3"/>
    <n v="0"/>
    <n v="0"/>
    <n v="1"/>
    <n v="0"/>
    <n v="0"/>
    <n v="0"/>
    <n v="1"/>
    <s v="V"/>
    <m/>
    <m/>
    <m/>
    <m/>
    <m/>
    <m/>
    <m/>
    <m/>
    <m/>
    <m/>
    <m/>
    <m/>
    <m/>
  </r>
  <r>
    <x v="163"/>
    <x v="1"/>
    <x v="672"/>
    <n v="10"/>
    <n v="3"/>
    <n v="0"/>
    <n v="0"/>
    <n v="11"/>
    <n v="0"/>
    <n v="0"/>
    <n v="11"/>
    <s v="V"/>
    <m/>
    <m/>
    <m/>
    <m/>
    <m/>
    <m/>
    <m/>
    <m/>
    <m/>
    <m/>
    <m/>
    <m/>
    <m/>
  </r>
  <r>
    <x v="163"/>
    <x v="0"/>
    <x v="673"/>
    <n v="1"/>
    <n v="0"/>
    <n v="0"/>
    <n v="0"/>
    <n v="0"/>
    <n v="0"/>
    <n v="0"/>
    <n v="0"/>
    <m/>
    <m/>
    <m/>
    <m/>
    <m/>
    <m/>
    <m/>
    <m/>
    <m/>
    <m/>
    <m/>
    <m/>
    <m/>
    <m/>
  </r>
  <r>
    <x v="163"/>
    <x v="2"/>
    <x v="674"/>
    <n v="1"/>
    <n v="0"/>
    <n v="0"/>
    <n v="0"/>
    <n v="0"/>
    <n v="0"/>
    <n v="0"/>
    <n v="0"/>
    <m/>
    <m/>
    <m/>
    <m/>
    <m/>
    <m/>
    <m/>
    <m/>
    <m/>
    <m/>
    <m/>
    <m/>
    <m/>
    <m/>
  </r>
  <r>
    <x v="163"/>
    <x v="2"/>
    <x v="675"/>
    <n v="1"/>
    <n v="0"/>
    <n v="0"/>
    <n v="0"/>
    <n v="0"/>
    <n v="0"/>
    <n v="0"/>
    <n v="0"/>
    <m/>
    <m/>
    <m/>
    <m/>
    <m/>
    <m/>
    <m/>
    <m/>
    <m/>
    <m/>
    <m/>
    <m/>
    <m/>
    <m/>
  </r>
  <r>
    <x v="163"/>
    <x v="0"/>
    <x v="676"/>
    <n v="3"/>
    <n v="0"/>
    <n v="0"/>
    <n v="0"/>
    <n v="0"/>
    <n v="0"/>
    <n v="0"/>
    <n v="0"/>
    <m/>
    <m/>
    <m/>
    <m/>
    <m/>
    <m/>
    <m/>
    <m/>
    <m/>
    <m/>
    <m/>
    <m/>
    <m/>
    <m/>
  </r>
  <r>
    <x v="163"/>
    <x v="0"/>
    <x v="677"/>
    <n v="2"/>
    <n v="0"/>
    <n v="0"/>
    <n v="0"/>
    <n v="0"/>
    <n v="0"/>
    <n v="0"/>
    <n v="0"/>
    <m/>
    <m/>
    <m/>
    <m/>
    <m/>
    <m/>
    <m/>
    <m/>
    <m/>
    <m/>
    <m/>
    <m/>
    <m/>
    <m/>
  </r>
  <r>
    <x v="163"/>
    <x v="0"/>
    <x v="678"/>
    <n v="2"/>
    <n v="0"/>
    <n v="0"/>
    <n v="0"/>
    <n v="0"/>
    <n v="0"/>
    <n v="0"/>
    <n v="0"/>
    <m/>
    <m/>
    <m/>
    <m/>
    <m/>
    <m/>
    <m/>
    <m/>
    <m/>
    <m/>
    <m/>
    <m/>
    <m/>
    <m/>
  </r>
  <r>
    <x v="163"/>
    <x v="2"/>
    <x v="679"/>
    <n v="3"/>
    <n v="3"/>
    <n v="0"/>
    <n v="0"/>
    <n v="0"/>
    <n v="0"/>
    <n v="0"/>
    <n v="0"/>
    <m/>
    <m/>
    <m/>
    <m/>
    <m/>
    <m/>
    <m/>
    <m/>
    <m/>
    <m/>
    <m/>
    <m/>
    <m/>
    <m/>
  </r>
  <r>
    <x v="163"/>
    <x v="3"/>
    <x v="582"/>
    <n v="1"/>
    <n v="1"/>
    <n v="0"/>
    <n v="0"/>
    <n v="0"/>
    <n v="0"/>
    <n v="0"/>
    <n v="0"/>
    <m/>
    <m/>
    <m/>
    <m/>
    <m/>
    <m/>
    <m/>
    <m/>
    <m/>
    <m/>
    <m/>
    <m/>
    <m/>
    <m/>
  </r>
  <r>
    <x v="163"/>
    <x v="1"/>
    <x v="680"/>
    <n v="8"/>
    <n v="8"/>
    <n v="0"/>
    <n v="0"/>
    <n v="0"/>
    <n v="0"/>
    <n v="0"/>
    <n v="0"/>
    <m/>
    <m/>
    <m/>
    <m/>
    <m/>
    <m/>
    <m/>
    <m/>
    <m/>
    <m/>
    <m/>
    <m/>
    <m/>
    <m/>
  </r>
  <r>
    <x v="164"/>
    <x v="0"/>
    <x v="681"/>
    <n v="1"/>
    <n v="0"/>
    <n v="0"/>
    <n v="0"/>
    <n v="0"/>
    <n v="0"/>
    <n v="0"/>
    <n v="0"/>
    <m/>
    <m/>
    <m/>
    <m/>
    <m/>
    <m/>
    <m/>
    <m/>
    <m/>
    <m/>
    <m/>
    <m/>
    <m/>
    <m/>
  </r>
  <r>
    <x v="164"/>
    <x v="2"/>
    <x v="682"/>
    <n v="1"/>
    <n v="0"/>
    <n v="0"/>
    <n v="0"/>
    <n v="0"/>
    <n v="0"/>
    <n v="0"/>
    <n v="0"/>
    <m/>
    <m/>
    <m/>
    <m/>
    <m/>
    <m/>
    <m/>
    <m/>
    <m/>
    <m/>
    <m/>
    <m/>
    <m/>
    <m/>
  </r>
  <r>
    <x v="164"/>
    <x v="2"/>
    <x v="683"/>
    <n v="1"/>
    <n v="0"/>
    <n v="0"/>
    <n v="0"/>
    <n v="0"/>
    <n v="0"/>
    <n v="0"/>
    <n v="0"/>
    <m/>
    <m/>
    <m/>
    <m/>
    <m/>
    <m/>
    <m/>
    <m/>
    <m/>
    <m/>
    <m/>
    <m/>
    <m/>
    <m/>
  </r>
  <r>
    <x v="164"/>
    <x v="0"/>
    <x v="684"/>
    <n v="13"/>
    <n v="0"/>
    <n v="0"/>
    <n v="0"/>
    <n v="0"/>
    <n v="0"/>
    <n v="0"/>
    <n v="0"/>
    <m/>
    <m/>
    <m/>
    <m/>
    <m/>
    <m/>
    <m/>
    <m/>
    <m/>
    <m/>
    <m/>
    <m/>
    <m/>
    <m/>
  </r>
  <r>
    <x v="164"/>
    <x v="0"/>
    <x v="685"/>
    <n v="11"/>
    <n v="0"/>
    <n v="0"/>
    <n v="0"/>
    <n v="0"/>
    <n v="0"/>
    <n v="0"/>
    <n v="0"/>
    <m/>
    <m/>
    <m/>
    <m/>
    <m/>
    <m/>
    <m/>
    <m/>
    <m/>
    <m/>
    <m/>
    <m/>
    <m/>
    <m/>
  </r>
  <r>
    <x v="164"/>
    <x v="4"/>
    <x v="506"/>
    <n v="1"/>
    <n v="0"/>
    <n v="0"/>
    <n v="0"/>
    <n v="0"/>
    <n v="0"/>
    <n v="0"/>
    <n v="0"/>
    <m/>
    <m/>
    <m/>
    <m/>
    <m/>
    <m/>
    <m/>
    <m/>
    <m/>
    <m/>
    <m/>
    <m/>
    <m/>
    <m/>
  </r>
  <r>
    <x v="164"/>
    <x v="0"/>
    <x v="686"/>
    <n v="8"/>
    <n v="0"/>
    <n v="0"/>
    <n v="0"/>
    <n v="0"/>
    <n v="0"/>
    <n v="0"/>
    <n v="0"/>
    <m/>
    <m/>
    <m/>
    <m/>
    <m/>
    <m/>
    <m/>
    <m/>
    <m/>
    <m/>
    <m/>
    <m/>
    <m/>
    <m/>
  </r>
  <r>
    <x v="164"/>
    <x v="2"/>
    <x v="687"/>
    <n v="1"/>
    <n v="0"/>
    <n v="0"/>
    <n v="0"/>
    <n v="0"/>
    <n v="0"/>
    <n v="0"/>
    <n v="0"/>
    <m/>
    <m/>
    <m/>
    <m/>
    <m/>
    <m/>
    <m/>
    <m/>
    <m/>
    <m/>
    <m/>
    <m/>
    <m/>
    <m/>
  </r>
  <r>
    <x v="164"/>
    <x v="2"/>
    <x v="688"/>
    <n v="2"/>
    <n v="0"/>
    <n v="0"/>
    <n v="0"/>
    <n v="0"/>
    <n v="0"/>
    <n v="0"/>
    <n v="0"/>
    <m/>
    <m/>
    <m/>
    <m/>
    <m/>
    <m/>
    <m/>
    <m/>
    <m/>
    <m/>
    <m/>
    <m/>
    <m/>
    <m/>
  </r>
  <r>
    <x v="164"/>
    <x v="4"/>
    <x v="509"/>
    <n v="3"/>
    <n v="0"/>
    <n v="0"/>
    <n v="0"/>
    <n v="0"/>
    <n v="0"/>
    <n v="0"/>
    <n v="0"/>
    <m/>
    <m/>
    <m/>
    <m/>
    <m/>
    <m/>
    <m/>
    <m/>
    <m/>
    <m/>
    <m/>
    <m/>
    <m/>
    <m/>
  </r>
  <r>
    <x v="164"/>
    <x v="1"/>
    <x v="689"/>
    <n v="13"/>
    <n v="0"/>
    <n v="0"/>
    <n v="0"/>
    <n v="0"/>
    <n v="0"/>
    <n v="0"/>
    <n v="0"/>
    <m/>
    <m/>
    <m/>
    <m/>
    <m/>
    <m/>
    <m/>
    <m/>
    <m/>
    <m/>
    <m/>
    <m/>
    <m/>
    <m/>
  </r>
  <r>
    <x v="164"/>
    <x v="1"/>
    <x v="690"/>
    <n v="3"/>
    <n v="0"/>
    <n v="0"/>
    <n v="0"/>
    <n v="0"/>
    <n v="0"/>
    <n v="0"/>
    <n v="0"/>
    <m/>
    <m/>
    <m/>
    <m/>
    <m/>
    <m/>
    <m/>
    <m/>
    <m/>
    <m/>
    <m/>
    <m/>
    <m/>
    <m/>
  </r>
  <r>
    <x v="164"/>
    <x v="2"/>
    <x v="679"/>
    <n v="3"/>
    <n v="0"/>
    <n v="0"/>
    <n v="0"/>
    <n v="0"/>
    <n v="0"/>
    <n v="0"/>
    <n v="0"/>
    <m/>
    <m/>
    <m/>
    <m/>
    <m/>
    <m/>
    <m/>
    <m/>
    <m/>
    <m/>
    <m/>
    <m/>
    <m/>
    <m/>
  </r>
  <r>
    <x v="164"/>
    <x v="3"/>
    <x v="600"/>
    <n v="11"/>
    <n v="0"/>
    <n v="0"/>
    <n v="0"/>
    <n v="0"/>
    <n v="0"/>
    <n v="0"/>
    <n v="0"/>
    <m/>
    <m/>
    <m/>
    <m/>
    <m/>
    <m/>
    <m/>
    <m/>
    <m/>
    <m/>
    <m/>
    <m/>
    <m/>
    <m/>
  </r>
  <r>
    <x v="164"/>
    <x v="3"/>
    <x v="561"/>
    <n v="3"/>
    <n v="0"/>
    <n v="0"/>
    <n v="2"/>
    <n v="0"/>
    <n v="0"/>
    <n v="0"/>
    <n v="2"/>
    <s v="V"/>
    <m/>
    <m/>
    <m/>
    <m/>
    <m/>
    <m/>
    <m/>
    <m/>
    <m/>
    <m/>
    <m/>
    <m/>
    <m/>
  </r>
  <r>
    <x v="164"/>
    <x v="3"/>
    <x v="598"/>
    <n v="5"/>
    <n v="0"/>
    <n v="0"/>
    <n v="0"/>
    <n v="0"/>
    <n v="0"/>
    <n v="0"/>
    <n v="0"/>
    <m/>
    <m/>
    <m/>
    <m/>
    <m/>
    <m/>
    <m/>
    <m/>
    <m/>
    <m/>
    <m/>
    <m/>
    <m/>
    <m/>
  </r>
  <r>
    <x v="164"/>
    <x v="0"/>
    <x v="691"/>
    <n v="1"/>
    <n v="0"/>
    <n v="0"/>
    <n v="0"/>
    <n v="0"/>
    <n v="0"/>
    <n v="0"/>
    <n v="0"/>
    <m/>
    <m/>
    <m/>
    <m/>
    <m/>
    <m/>
    <m/>
    <m/>
    <m/>
    <m/>
    <m/>
    <m/>
    <m/>
    <m/>
  </r>
  <r>
    <x v="164"/>
    <x v="0"/>
    <x v="692"/>
    <n v="13"/>
    <n v="13"/>
    <n v="0"/>
    <n v="0"/>
    <n v="0"/>
    <n v="0"/>
    <n v="0"/>
    <n v="0"/>
    <m/>
    <m/>
    <m/>
    <m/>
    <m/>
    <m/>
    <m/>
    <m/>
    <m/>
    <m/>
    <m/>
    <m/>
    <m/>
    <m/>
  </r>
  <r>
    <x v="164"/>
    <x v="4"/>
    <x v="500"/>
    <n v="1"/>
    <n v="1"/>
    <n v="0"/>
    <n v="1"/>
    <n v="0"/>
    <n v="0"/>
    <n v="0"/>
    <n v="1"/>
    <s v="V"/>
    <m/>
    <m/>
    <m/>
    <m/>
    <m/>
    <m/>
    <m/>
    <m/>
    <m/>
    <m/>
    <m/>
    <m/>
    <m/>
  </r>
  <r>
    <x v="165"/>
    <x v="0"/>
    <x v="693"/>
    <n v="11"/>
    <n v="0"/>
    <n v="0"/>
    <n v="0"/>
    <n v="0"/>
    <n v="0"/>
    <n v="0"/>
    <n v="0"/>
    <m/>
    <m/>
    <m/>
    <m/>
    <m/>
    <m/>
    <m/>
    <m/>
    <m/>
    <m/>
    <m/>
    <m/>
    <m/>
    <m/>
  </r>
  <r>
    <x v="165"/>
    <x v="2"/>
    <x v="694"/>
    <n v="2"/>
    <n v="0"/>
    <n v="0"/>
    <n v="1"/>
    <n v="0"/>
    <n v="0"/>
    <n v="0"/>
    <n v="1"/>
    <s v="V"/>
    <m/>
    <m/>
    <m/>
    <m/>
    <m/>
    <m/>
    <m/>
    <m/>
    <m/>
    <m/>
    <m/>
    <m/>
    <m/>
  </r>
  <r>
    <x v="165"/>
    <x v="0"/>
    <x v="695"/>
    <n v="2"/>
    <n v="1"/>
    <n v="0"/>
    <n v="1"/>
    <n v="0"/>
    <n v="0"/>
    <n v="0"/>
    <n v="1"/>
    <s v="V"/>
    <m/>
    <m/>
    <m/>
    <m/>
    <m/>
    <m/>
    <m/>
    <m/>
    <m/>
    <m/>
    <m/>
    <m/>
    <m/>
  </r>
  <r>
    <x v="165"/>
    <x v="0"/>
    <x v="696"/>
    <n v="1"/>
    <n v="0"/>
    <n v="0"/>
    <n v="0"/>
    <n v="0"/>
    <n v="0"/>
    <n v="0"/>
    <n v="0"/>
    <m/>
    <m/>
    <m/>
    <m/>
    <m/>
    <m/>
    <m/>
    <m/>
    <m/>
    <m/>
    <m/>
    <m/>
    <m/>
    <m/>
  </r>
  <r>
    <x v="165"/>
    <x v="3"/>
    <x v="636"/>
    <n v="7"/>
    <n v="0"/>
    <n v="0"/>
    <n v="0"/>
    <n v="0"/>
    <n v="0"/>
    <n v="0"/>
    <n v="0"/>
    <m/>
    <m/>
    <m/>
    <m/>
    <m/>
    <m/>
    <m/>
    <m/>
    <m/>
    <m/>
    <m/>
    <m/>
    <m/>
    <m/>
  </r>
  <r>
    <x v="165"/>
    <x v="3"/>
    <x v="549"/>
    <n v="2"/>
    <n v="0"/>
    <n v="0"/>
    <n v="0"/>
    <n v="0"/>
    <n v="0"/>
    <n v="0"/>
    <n v="0"/>
    <m/>
    <m/>
    <m/>
    <m/>
    <m/>
    <m/>
    <m/>
    <m/>
    <m/>
    <m/>
    <m/>
    <m/>
    <m/>
    <m/>
  </r>
  <r>
    <x v="165"/>
    <x v="0"/>
    <x v="697"/>
    <n v="2"/>
    <n v="0"/>
    <n v="0"/>
    <n v="0"/>
    <n v="0"/>
    <n v="0"/>
    <n v="0"/>
    <n v="0"/>
    <m/>
    <m/>
    <m/>
    <m/>
    <m/>
    <m/>
    <m/>
    <m/>
    <m/>
    <m/>
    <m/>
    <m/>
    <m/>
    <m/>
  </r>
  <r>
    <x v="165"/>
    <x v="0"/>
    <x v="698"/>
    <n v="6"/>
    <n v="0"/>
    <n v="0"/>
    <n v="0"/>
    <n v="0"/>
    <n v="0"/>
    <n v="0"/>
    <n v="0"/>
    <m/>
    <m/>
    <m/>
    <m/>
    <m/>
    <m/>
    <m/>
    <m/>
    <m/>
    <m/>
    <m/>
    <m/>
    <m/>
    <m/>
  </r>
  <r>
    <x v="165"/>
    <x v="0"/>
    <x v="699"/>
    <n v="1"/>
    <n v="0"/>
    <n v="0"/>
    <n v="0"/>
    <n v="0"/>
    <n v="0"/>
    <n v="0"/>
    <n v="0"/>
    <m/>
    <m/>
    <m/>
    <m/>
    <m/>
    <m/>
    <m/>
    <m/>
    <m/>
    <m/>
    <m/>
    <m/>
    <m/>
    <m/>
  </r>
  <r>
    <x v="165"/>
    <x v="0"/>
    <x v="700"/>
    <n v="2"/>
    <n v="0"/>
    <n v="0"/>
    <n v="0"/>
    <n v="0"/>
    <n v="0"/>
    <n v="0"/>
    <n v="0"/>
    <m/>
    <m/>
    <m/>
    <m/>
    <m/>
    <m/>
    <m/>
    <m/>
    <m/>
    <m/>
    <m/>
    <m/>
    <m/>
    <m/>
  </r>
  <r>
    <x v="165"/>
    <x v="0"/>
    <x v="701"/>
    <n v="12"/>
    <n v="0"/>
    <n v="0"/>
    <n v="2"/>
    <n v="0"/>
    <n v="0"/>
    <n v="0"/>
    <n v="2"/>
    <s v="V"/>
    <m/>
    <s v="V"/>
    <s v="V"/>
    <m/>
    <m/>
    <m/>
    <m/>
    <m/>
    <m/>
    <m/>
    <m/>
    <m/>
    <m/>
  </r>
  <r>
    <x v="165"/>
    <x v="0"/>
    <x v="702"/>
    <n v="1"/>
    <n v="0"/>
    <n v="0"/>
    <n v="0"/>
    <n v="0"/>
    <n v="0"/>
    <n v="0"/>
    <n v="0"/>
    <m/>
    <m/>
    <m/>
    <m/>
    <m/>
    <m/>
    <m/>
    <m/>
    <m/>
    <m/>
    <m/>
    <m/>
    <m/>
    <m/>
  </r>
  <r>
    <x v="165"/>
    <x v="0"/>
    <x v="703"/>
    <n v="11"/>
    <n v="0"/>
    <n v="0"/>
    <n v="2"/>
    <n v="0"/>
    <n v="0"/>
    <n v="0"/>
    <n v="2"/>
    <s v="V"/>
    <m/>
    <m/>
    <m/>
    <m/>
    <m/>
    <m/>
    <m/>
    <m/>
    <m/>
    <m/>
    <m/>
    <m/>
    <m/>
  </r>
  <r>
    <x v="165"/>
    <x v="4"/>
    <x v="704"/>
    <n v="2"/>
    <n v="0"/>
    <n v="0"/>
    <n v="0"/>
    <n v="0"/>
    <n v="0"/>
    <n v="0"/>
    <n v="0"/>
    <m/>
    <m/>
    <m/>
    <m/>
    <m/>
    <m/>
    <m/>
    <m/>
    <m/>
    <m/>
    <m/>
    <m/>
    <m/>
    <m/>
  </r>
  <r>
    <x v="165"/>
    <x v="4"/>
    <x v="619"/>
    <n v="1"/>
    <n v="0"/>
    <n v="0"/>
    <n v="0"/>
    <n v="0"/>
    <n v="0"/>
    <n v="0"/>
    <n v="0"/>
    <m/>
    <m/>
    <m/>
    <m/>
    <m/>
    <m/>
    <m/>
    <m/>
    <m/>
    <m/>
    <m/>
    <m/>
    <m/>
    <m/>
  </r>
  <r>
    <x v="165"/>
    <x v="3"/>
    <x v="653"/>
    <n v="13"/>
    <n v="0"/>
    <n v="0"/>
    <n v="0"/>
    <n v="0"/>
    <n v="0"/>
    <n v="0"/>
    <n v="0"/>
    <m/>
    <m/>
    <m/>
    <m/>
    <m/>
    <m/>
    <m/>
    <m/>
    <m/>
    <m/>
    <m/>
    <m/>
    <m/>
    <m/>
  </r>
  <r>
    <x v="165"/>
    <x v="1"/>
    <x v="705"/>
    <n v="13"/>
    <n v="0"/>
    <n v="0"/>
    <n v="0"/>
    <n v="0"/>
    <n v="0"/>
    <n v="0"/>
    <n v="0"/>
    <m/>
    <m/>
    <m/>
    <m/>
    <m/>
    <m/>
    <m/>
    <m/>
    <m/>
    <m/>
    <m/>
    <m/>
    <m/>
    <m/>
  </r>
  <r>
    <x v="165"/>
    <x v="0"/>
    <x v="706"/>
    <n v="13"/>
    <n v="0"/>
    <n v="0"/>
    <n v="0"/>
    <n v="0"/>
    <n v="0"/>
    <n v="0"/>
    <n v="0"/>
    <m/>
    <m/>
    <m/>
    <m/>
    <m/>
    <m/>
    <m/>
    <m/>
    <m/>
    <m/>
    <m/>
    <m/>
    <m/>
    <m/>
  </r>
  <r>
    <x v="165"/>
    <x v="2"/>
    <x v="707"/>
    <n v="2"/>
    <n v="0"/>
    <n v="0"/>
    <n v="0"/>
    <n v="0"/>
    <n v="0"/>
    <n v="0"/>
    <n v="0"/>
    <m/>
    <m/>
    <m/>
    <m/>
    <m/>
    <m/>
    <m/>
    <m/>
    <m/>
    <m/>
    <m/>
    <m/>
    <m/>
    <m/>
  </r>
  <r>
    <x v="165"/>
    <x v="1"/>
    <x v="708"/>
    <n v="12"/>
    <n v="0"/>
    <n v="0"/>
    <n v="0"/>
    <n v="0"/>
    <n v="0"/>
    <n v="0"/>
    <n v="0"/>
    <m/>
    <m/>
    <m/>
    <m/>
    <m/>
    <m/>
    <m/>
    <m/>
    <m/>
    <m/>
    <m/>
    <m/>
    <m/>
    <m/>
  </r>
  <r>
    <x v="165"/>
    <x v="1"/>
    <x v="709"/>
    <n v="3"/>
    <n v="0"/>
    <n v="0"/>
    <n v="1"/>
    <n v="0"/>
    <n v="0"/>
    <n v="0"/>
    <n v="1"/>
    <s v="V"/>
    <m/>
    <m/>
    <m/>
    <m/>
    <m/>
    <m/>
    <m/>
    <m/>
    <m/>
    <m/>
    <m/>
    <m/>
    <m/>
  </r>
  <r>
    <x v="165"/>
    <x v="0"/>
    <x v="710"/>
    <n v="1"/>
    <n v="0"/>
    <n v="0"/>
    <n v="0"/>
    <n v="0"/>
    <n v="0"/>
    <n v="0"/>
    <n v="0"/>
    <m/>
    <m/>
    <m/>
    <m/>
    <m/>
    <m/>
    <m/>
    <m/>
    <m/>
    <m/>
    <m/>
    <m/>
    <m/>
    <m/>
  </r>
  <r>
    <x v="165"/>
    <x v="2"/>
    <x v="711"/>
    <n v="2"/>
    <n v="0"/>
    <n v="0"/>
    <n v="1"/>
    <n v="0"/>
    <n v="0"/>
    <n v="0"/>
    <n v="1"/>
    <m/>
    <m/>
    <s v="V"/>
    <s v="V"/>
    <m/>
    <m/>
    <m/>
    <m/>
    <m/>
    <m/>
    <m/>
    <m/>
    <m/>
    <m/>
  </r>
  <r>
    <x v="165"/>
    <x v="3"/>
    <x v="637"/>
    <n v="11"/>
    <n v="0"/>
    <n v="0"/>
    <n v="0"/>
    <n v="0"/>
    <n v="0"/>
    <n v="0"/>
    <n v="0"/>
    <m/>
    <m/>
    <m/>
    <m/>
    <m/>
    <m/>
    <m/>
    <m/>
    <m/>
    <m/>
    <m/>
    <m/>
    <m/>
    <m/>
  </r>
  <r>
    <x v="165"/>
    <x v="0"/>
    <x v="712"/>
    <n v="3"/>
    <n v="0"/>
    <n v="0"/>
    <n v="0"/>
    <n v="0"/>
    <n v="0"/>
    <n v="0"/>
    <n v="0"/>
    <m/>
    <m/>
    <m/>
    <m/>
    <m/>
    <m/>
    <m/>
    <m/>
    <m/>
    <m/>
    <m/>
    <m/>
    <m/>
    <m/>
  </r>
  <r>
    <x v="165"/>
    <x v="0"/>
    <x v="713"/>
    <n v="1"/>
    <n v="0"/>
    <n v="0"/>
    <n v="0"/>
    <n v="0"/>
    <n v="0"/>
    <n v="0"/>
    <n v="0"/>
    <m/>
    <m/>
    <m/>
    <m/>
    <m/>
    <m/>
    <m/>
    <m/>
    <m/>
    <m/>
    <m/>
    <m/>
    <m/>
    <m/>
  </r>
  <r>
    <x v="165"/>
    <x v="0"/>
    <x v="714"/>
    <n v="6"/>
    <n v="0"/>
    <n v="0"/>
    <n v="1"/>
    <n v="0"/>
    <n v="0"/>
    <n v="0"/>
    <n v="1"/>
    <m/>
    <m/>
    <s v="V"/>
    <s v="V"/>
    <m/>
    <m/>
    <m/>
    <m/>
    <m/>
    <m/>
    <m/>
    <m/>
    <m/>
    <m/>
  </r>
  <r>
    <x v="165"/>
    <x v="3"/>
    <x v="574"/>
    <n v="11"/>
    <n v="0"/>
    <n v="0"/>
    <n v="1"/>
    <n v="0"/>
    <n v="0"/>
    <n v="0"/>
    <n v="1"/>
    <m/>
    <m/>
    <s v="V"/>
    <s v="V"/>
    <m/>
    <m/>
    <m/>
    <m/>
    <m/>
    <m/>
    <m/>
    <m/>
    <m/>
    <m/>
  </r>
  <r>
    <x v="165"/>
    <x v="0"/>
    <x v="715"/>
    <n v="1"/>
    <n v="0"/>
    <n v="0"/>
    <n v="0"/>
    <n v="0"/>
    <n v="0"/>
    <n v="0"/>
    <n v="0"/>
    <m/>
    <m/>
    <m/>
    <m/>
    <m/>
    <m/>
    <m/>
    <m/>
    <m/>
    <m/>
    <m/>
    <m/>
    <m/>
    <m/>
  </r>
  <r>
    <x v="165"/>
    <x v="2"/>
    <x v="716"/>
    <n v="1"/>
    <n v="0"/>
    <n v="0"/>
    <n v="0"/>
    <n v="0"/>
    <n v="0"/>
    <n v="0"/>
    <n v="0"/>
    <m/>
    <m/>
    <m/>
    <m/>
    <m/>
    <m/>
    <m/>
    <m/>
    <m/>
    <m/>
    <m/>
    <m/>
    <m/>
    <m/>
  </r>
  <r>
    <x v="165"/>
    <x v="2"/>
    <x v="717"/>
    <n v="1"/>
    <n v="0"/>
    <n v="0"/>
    <n v="0"/>
    <n v="0"/>
    <n v="0"/>
    <n v="0"/>
    <n v="0"/>
    <m/>
    <m/>
    <m/>
    <m/>
    <m/>
    <m/>
    <m/>
    <m/>
    <m/>
    <m/>
    <m/>
    <m/>
    <m/>
    <m/>
  </r>
  <r>
    <x v="165"/>
    <x v="2"/>
    <x v="718"/>
    <n v="2"/>
    <n v="0"/>
    <n v="0"/>
    <n v="0"/>
    <n v="0"/>
    <n v="0"/>
    <n v="0"/>
    <n v="0"/>
    <m/>
    <m/>
    <m/>
    <m/>
    <m/>
    <m/>
    <m/>
    <m/>
    <m/>
    <m/>
    <m/>
    <m/>
    <m/>
    <m/>
  </r>
  <r>
    <x v="165"/>
    <x v="2"/>
    <x v="719"/>
    <n v="1"/>
    <n v="0"/>
    <n v="0"/>
    <n v="1"/>
    <n v="0"/>
    <n v="0"/>
    <n v="0"/>
    <n v="1"/>
    <m/>
    <m/>
    <s v="V"/>
    <s v="V"/>
    <m/>
    <m/>
    <m/>
    <m/>
    <m/>
    <m/>
    <m/>
    <m/>
    <m/>
    <m/>
  </r>
  <r>
    <x v="165"/>
    <x v="2"/>
    <x v="720"/>
    <n v="1"/>
    <n v="0"/>
    <n v="0"/>
    <n v="0"/>
    <n v="0"/>
    <n v="0"/>
    <n v="0"/>
    <n v="0"/>
    <m/>
    <m/>
    <m/>
    <m/>
    <m/>
    <m/>
    <m/>
    <m/>
    <m/>
    <m/>
    <m/>
    <m/>
    <m/>
    <m/>
  </r>
  <r>
    <x v="165"/>
    <x v="4"/>
    <x v="721"/>
    <n v="1"/>
    <n v="1"/>
    <n v="0"/>
    <n v="3"/>
    <n v="0"/>
    <n v="0"/>
    <n v="0"/>
    <n v="3"/>
    <s v="V"/>
    <m/>
    <m/>
    <m/>
    <m/>
    <m/>
    <m/>
    <m/>
    <m/>
    <m/>
    <m/>
    <m/>
    <m/>
    <m/>
  </r>
  <r>
    <x v="166"/>
    <x v="0"/>
    <x v="722"/>
    <n v="6"/>
    <n v="0"/>
    <n v="0"/>
    <n v="0"/>
    <n v="0"/>
    <n v="0"/>
    <n v="0"/>
    <n v="0"/>
    <m/>
    <m/>
    <m/>
    <m/>
    <m/>
    <m/>
    <m/>
    <m/>
    <m/>
    <m/>
    <m/>
    <m/>
    <m/>
    <m/>
  </r>
  <r>
    <x v="166"/>
    <x v="1"/>
    <x v="723"/>
    <n v="3"/>
    <n v="0"/>
    <n v="0"/>
    <n v="0"/>
    <n v="0"/>
    <n v="0"/>
    <n v="0"/>
    <n v="0"/>
    <m/>
    <m/>
    <m/>
    <m/>
    <m/>
    <m/>
    <m/>
    <m/>
    <m/>
    <m/>
    <m/>
    <m/>
    <m/>
    <m/>
  </r>
  <r>
    <x v="166"/>
    <x v="3"/>
    <x v="562"/>
    <n v="4"/>
    <n v="0"/>
    <n v="0"/>
    <n v="0"/>
    <n v="0"/>
    <n v="0"/>
    <n v="0"/>
    <n v="0"/>
    <m/>
    <m/>
    <m/>
    <m/>
    <m/>
    <m/>
    <m/>
    <m/>
    <m/>
    <m/>
    <m/>
    <m/>
    <m/>
    <m/>
  </r>
  <r>
    <x v="166"/>
    <x v="3"/>
    <x v="635"/>
    <n v="13"/>
    <n v="1"/>
    <n v="0"/>
    <n v="1"/>
    <n v="0"/>
    <n v="0"/>
    <n v="0"/>
    <n v="1"/>
    <s v="V"/>
    <s v="V"/>
    <m/>
    <m/>
    <m/>
    <m/>
    <m/>
    <m/>
    <m/>
    <m/>
    <m/>
    <m/>
    <m/>
    <m/>
  </r>
  <r>
    <x v="166"/>
    <x v="0"/>
    <x v="724"/>
    <n v="4"/>
    <n v="0"/>
    <n v="0"/>
    <n v="0"/>
    <n v="0"/>
    <n v="0"/>
    <n v="0"/>
    <n v="0"/>
    <m/>
    <m/>
    <m/>
    <m/>
    <m/>
    <m/>
    <m/>
    <m/>
    <m/>
    <m/>
    <m/>
    <m/>
    <m/>
    <m/>
  </r>
  <r>
    <x v="166"/>
    <x v="0"/>
    <x v="725"/>
    <n v="3"/>
    <n v="0"/>
    <n v="0"/>
    <n v="0"/>
    <n v="0"/>
    <n v="0"/>
    <n v="0"/>
    <n v="0"/>
    <m/>
    <m/>
    <m/>
    <m/>
    <m/>
    <m/>
    <m/>
    <m/>
    <m/>
    <m/>
    <m/>
    <m/>
    <m/>
    <m/>
  </r>
  <r>
    <x v="166"/>
    <x v="3"/>
    <x v="586"/>
    <n v="13"/>
    <n v="0"/>
    <n v="0"/>
    <n v="0"/>
    <n v="0"/>
    <n v="0"/>
    <n v="0"/>
    <n v="0"/>
    <m/>
    <m/>
    <m/>
    <m/>
    <m/>
    <m/>
    <m/>
    <m/>
    <m/>
    <m/>
    <m/>
    <m/>
    <m/>
    <m/>
  </r>
  <r>
    <x v="166"/>
    <x v="0"/>
    <x v="726"/>
    <n v="11"/>
    <n v="0"/>
    <n v="0"/>
    <n v="0"/>
    <n v="0"/>
    <n v="0"/>
    <n v="0"/>
    <n v="0"/>
    <m/>
    <m/>
    <m/>
    <m/>
    <m/>
    <m/>
    <m/>
    <m/>
    <m/>
    <m/>
    <m/>
    <m/>
    <m/>
    <m/>
  </r>
  <r>
    <x v="166"/>
    <x v="4"/>
    <x v="505"/>
    <n v="5"/>
    <n v="0"/>
    <n v="0"/>
    <n v="2"/>
    <n v="0"/>
    <n v="0"/>
    <n v="0"/>
    <n v="2"/>
    <s v="V"/>
    <m/>
    <m/>
    <m/>
    <m/>
    <m/>
    <m/>
    <m/>
    <m/>
    <m/>
    <m/>
    <m/>
    <m/>
    <m/>
  </r>
  <r>
    <x v="166"/>
    <x v="4"/>
    <x v="494"/>
    <n v="1"/>
    <n v="0"/>
    <n v="0"/>
    <n v="0"/>
    <n v="0"/>
    <n v="0"/>
    <n v="0"/>
    <n v="0"/>
    <m/>
    <m/>
    <m/>
    <m/>
    <m/>
    <m/>
    <m/>
    <m/>
    <m/>
    <m/>
    <m/>
    <m/>
    <m/>
    <m/>
  </r>
  <r>
    <x v="166"/>
    <x v="3"/>
    <x v="721"/>
    <n v="1"/>
    <n v="0"/>
    <n v="0"/>
    <n v="0"/>
    <n v="0"/>
    <n v="0"/>
    <n v="0"/>
    <n v="0"/>
    <m/>
    <m/>
    <m/>
    <m/>
    <m/>
    <m/>
    <m/>
    <m/>
    <m/>
    <m/>
    <m/>
    <m/>
    <m/>
    <m/>
  </r>
  <r>
    <x v="166"/>
    <x v="4"/>
    <x v="485"/>
    <n v="1"/>
    <n v="0"/>
    <n v="0"/>
    <n v="0"/>
    <n v="0"/>
    <n v="0"/>
    <n v="0"/>
    <n v="0"/>
    <m/>
    <m/>
    <m/>
    <m/>
    <m/>
    <m/>
    <m/>
    <m/>
    <m/>
    <m/>
    <m/>
    <m/>
    <m/>
    <m/>
  </r>
  <r>
    <x v="166"/>
    <x v="4"/>
    <x v="480"/>
    <n v="5"/>
    <n v="0"/>
    <n v="0"/>
    <n v="0"/>
    <n v="0"/>
    <n v="0"/>
    <n v="0"/>
    <n v="0"/>
    <m/>
    <m/>
    <m/>
    <m/>
    <m/>
    <m/>
    <m/>
    <m/>
    <m/>
    <m/>
    <m/>
    <m/>
    <m/>
    <m/>
  </r>
  <r>
    <x v="166"/>
    <x v="0"/>
    <x v="727"/>
    <n v="13"/>
    <n v="13"/>
    <n v="0"/>
    <n v="0"/>
    <n v="0"/>
    <n v="0"/>
    <n v="0"/>
    <n v="0"/>
    <m/>
    <m/>
    <m/>
    <m/>
    <m/>
    <m/>
    <m/>
    <m/>
    <m/>
    <m/>
    <m/>
    <m/>
    <m/>
    <m/>
  </r>
  <r>
    <x v="166"/>
    <x v="4"/>
    <x v="500"/>
    <n v="1"/>
    <n v="1"/>
    <n v="0"/>
    <n v="3"/>
    <n v="0"/>
    <n v="0"/>
    <n v="0"/>
    <n v="3"/>
    <s v="V"/>
    <m/>
    <m/>
    <m/>
    <m/>
    <m/>
    <m/>
    <m/>
    <m/>
    <m/>
    <m/>
    <m/>
    <m/>
    <m/>
  </r>
  <r>
    <x v="166"/>
    <x v="1"/>
    <x v="728"/>
    <n v="13"/>
    <n v="8"/>
    <n v="0"/>
    <n v="60"/>
    <n v="0"/>
    <n v="0"/>
    <n v="0"/>
    <n v="60"/>
    <s v="V"/>
    <s v="V"/>
    <m/>
    <m/>
    <m/>
    <m/>
    <m/>
    <m/>
    <m/>
    <m/>
    <m/>
    <m/>
    <m/>
    <m/>
  </r>
  <r>
    <x v="167"/>
    <x v="1"/>
    <x v="729"/>
    <n v="3"/>
    <n v="0"/>
    <n v="0"/>
    <n v="0"/>
    <n v="0"/>
    <n v="0"/>
    <n v="0"/>
    <n v="0"/>
    <m/>
    <m/>
    <m/>
    <m/>
    <m/>
    <m/>
    <m/>
    <m/>
    <m/>
    <m/>
    <m/>
    <m/>
    <m/>
    <m/>
  </r>
  <r>
    <x v="167"/>
    <x v="3"/>
    <x v="651"/>
    <n v="3"/>
    <n v="0"/>
    <n v="0"/>
    <n v="0"/>
    <n v="0"/>
    <n v="0"/>
    <n v="0"/>
    <n v="0"/>
    <m/>
    <m/>
    <m/>
    <m/>
    <m/>
    <m/>
    <m/>
    <m/>
    <m/>
    <m/>
    <m/>
    <m/>
    <m/>
    <m/>
  </r>
  <r>
    <x v="167"/>
    <x v="3"/>
    <x v="656"/>
    <n v="10"/>
    <n v="0"/>
    <n v="0"/>
    <n v="0"/>
    <n v="0"/>
    <n v="0"/>
    <n v="0"/>
    <n v="0"/>
    <m/>
    <m/>
    <m/>
    <m/>
    <m/>
    <m/>
    <m/>
    <m/>
    <m/>
    <m/>
    <m/>
    <m/>
    <m/>
    <m/>
  </r>
  <r>
    <x v="167"/>
    <x v="1"/>
    <x v="730"/>
    <n v="13"/>
    <n v="0"/>
    <n v="0"/>
    <n v="1"/>
    <n v="0"/>
    <n v="0"/>
    <n v="0"/>
    <n v="1"/>
    <s v="V"/>
    <m/>
    <m/>
    <m/>
    <m/>
    <m/>
    <m/>
    <m/>
    <m/>
    <m/>
    <m/>
    <m/>
    <m/>
    <m/>
  </r>
  <r>
    <x v="167"/>
    <x v="3"/>
    <x v="654"/>
    <n v="3"/>
    <n v="0"/>
    <n v="0"/>
    <n v="0"/>
    <n v="0"/>
    <n v="0"/>
    <n v="0"/>
    <n v="0"/>
    <m/>
    <m/>
    <m/>
    <m/>
    <m/>
    <m/>
    <m/>
    <m/>
    <m/>
    <m/>
    <m/>
    <m/>
    <m/>
    <m/>
  </r>
  <r>
    <x v="167"/>
    <x v="3"/>
    <x v="601"/>
    <n v="13"/>
    <n v="0"/>
    <n v="0"/>
    <n v="0"/>
    <n v="0"/>
    <n v="0"/>
    <n v="0"/>
    <n v="0"/>
    <m/>
    <m/>
    <m/>
    <m/>
    <m/>
    <m/>
    <m/>
    <m/>
    <m/>
    <m/>
    <m/>
    <m/>
    <m/>
    <m/>
  </r>
  <r>
    <x v="167"/>
    <x v="1"/>
    <x v="649"/>
    <n v="3"/>
    <n v="0"/>
    <n v="0"/>
    <n v="0"/>
    <n v="0"/>
    <n v="0"/>
    <n v="0"/>
    <n v="0"/>
    <m/>
    <m/>
    <m/>
    <m/>
    <m/>
    <m/>
    <m/>
    <m/>
    <m/>
    <m/>
    <m/>
    <m/>
    <m/>
    <m/>
  </r>
  <r>
    <x v="167"/>
    <x v="1"/>
    <x v="731"/>
    <n v="2"/>
    <n v="0"/>
    <n v="0"/>
    <n v="0"/>
    <n v="0"/>
    <n v="0"/>
    <n v="0"/>
    <n v="0"/>
    <m/>
    <m/>
    <m/>
    <m/>
    <m/>
    <m/>
    <m/>
    <m/>
    <m/>
    <m/>
    <m/>
    <m/>
    <m/>
    <m/>
  </r>
  <r>
    <x v="167"/>
    <x v="1"/>
    <x v="732"/>
    <n v="3"/>
    <n v="0"/>
    <n v="0"/>
    <n v="0"/>
    <n v="0"/>
    <n v="0"/>
    <n v="0"/>
    <n v="0"/>
    <m/>
    <m/>
    <m/>
    <m/>
    <m/>
    <m/>
    <m/>
    <m/>
    <m/>
    <m/>
    <m/>
    <m/>
    <m/>
    <m/>
  </r>
  <r>
    <x v="167"/>
    <x v="4"/>
    <x v="733"/>
    <n v="1"/>
    <n v="0"/>
    <n v="0"/>
    <n v="1"/>
    <n v="0"/>
    <n v="0"/>
    <n v="0"/>
    <n v="1"/>
    <s v="V"/>
    <m/>
    <m/>
    <m/>
    <m/>
    <m/>
    <m/>
    <m/>
    <m/>
    <m/>
    <m/>
    <m/>
    <m/>
    <m/>
  </r>
  <r>
    <x v="168"/>
    <x v="2"/>
    <x v="734"/>
    <n v="1"/>
    <n v="0"/>
    <n v="0"/>
    <n v="0"/>
    <n v="0"/>
    <n v="0"/>
    <n v="0"/>
    <n v="0"/>
    <m/>
    <m/>
    <m/>
    <m/>
    <m/>
    <m/>
    <m/>
    <m/>
    <m/>
    <m/>
    <m/>
    <m/>
    <m/>
    <m/>
  </r>
  <r>
    <x v="168"/>
    <x v="2"/>
    <x v="735"/>
    <n v="1"/>
    <n v="0"/>
    <n v="0"/>
    <n v="0"/>
    <n v="0"/>
    <n v="0"/>
    <n v="0"/>
    <n v="0"/>
    <m/>
    <m/>
    <m/>
    <m/>
    <m/>
    <m/>
    <m/>
    <m/>
    <m/>
    <m/>
    <m/>
    <m/>
    <m/>
    <m/>
  </r>
  <r>
    <x v="168"/>
    <x v="2"/>
    <x v="736"/>
    <n v="1"/>
    <n v="0"/>
    <n v="0"/>
    <n v="0"/>
    <n v="0"/>
    <n v="0"/>
    <n v="0"/>
    <n v="0"/>
    <m/>
    <m/>
    <m/>
    <m/>
    <m/>
    <m/>
    <m/>
    <m/>
    <m/>
    <m/>
    <m/>
    <m/>
    <m/>
    <m/>
  </r>
  <r>
    <x v="168"/>
    <x v="2"/>
    <x v="737"/>
    <n v="1"/>
    <n v="0"/>
    <n v="0"/>
    <n v="0"/>
    <n v="0"/>
    <n v="0"/>
    <n v="0"/>
    <n v="0"/>
    <m/>
    <m/>
    <m/>
    <m/>
    <m/>
    <m/>
    <m/>
    <m/>
    <m/>
    <m/>
    <m/>
    <m/>
    <m/>
    <m/>
  </r>
  <r>
    <x v="168"/>
    <x v="3"/>
    <x v="576"/>
    <n v="12"/>
    <n v="0"/>
    <n v="0"/>
    <n v="0"/>
    <n v="0"/>
    <n v="0"/>
    <n v="0"/>
    <n v="0"/>
    <m/>
    <m/>
    <m/>
    <m/>
    <m/>
    <m/>
    <m/>
    <m/>
    <m/>
    <m/>
    <m/>
    <m/>
    <m/>
    <m/>
  </r>
  <r>
    <x v="168"/>
    <x v="3"/>
    <x v="658"/>
    <n v="1"/>
    <n v="0"/>
    <n v="0"/>
    <n v="0"/>
    <n v="0"/>
    <n v="0"/>
    <n v="0"/>
    <n v="0"/>
    <m/>
    <m/>
    <m/>
    <m/>
    <m/>
    <m/>
    <m/>
    <m/>
    <m/>
    <m/>
    <m/>
    <m/>
    <m/>
    <m/>
  </r>
  <r>
    <x v="168"/>
    <x v="0"/>
    <x v="738"/>
    <n v="13"/>
    <n v="0"/>
    <n v="0"/>
    <n v="0"/>
    <n v="0"/>
    <n v="0"/>
    <n v="0"/>
    <n v="0"/>
    <m/>
    <m/>
    <m/>
    <m/>
    <m/>
    <m/>
    <m/>
    <m/>
    <m/>
    <m/>
    <m/>
    <m/>
    <m/>
    <m/>
  </r>
  <r>
    <x v="168"/>
    <x v="3"/>
    <x v="739"/>
    <n v="2"/>
    <n v="0"/>
    <n v="0"/>
    <n v="0"/>
    <n v="0"/>
    <n v="0"/>
    <n v="0"/>
    <n v="0"/>
    <m/>
    <m/>
    <m/>
    <m/>
    <m/>
    <m/>
    <m/>
    <m/>
    <m/>
    <m/>
    <m/>
    <m/>
    <m/>
    <m/>
  </r>
  <r>
    <x v="168"/>
    <x v="4"/>
    <x v="482"/>
    <n v="6"/>
    <n v="0"/>
    <n v="0"/>
    <n v="0"/>
    <n v="0"/>
    <n v="0"/>
    <n v="0"/>
    <n v="0"/>
    <m/>
    <m/>
    <m/>
    <m/>
    <m/>
    <m/>
    <m/>
    <m/>
    <m/>
    <m/>
    <m/>
    <m/>
    <m/>
    <m/>
  </r>
  <r>
    <x v="168"/>
    <x v="0"/>
    <x v="740"/>
    <n v="1"/>
    <n v="0"/>
    <n v="0"/>
    <n v="0"/>
    <n v="0"/>
    <n v="0"/>
    <n v="0"/>
    <n v="0"/>
    <m/>
    <m/>
    <m/>
    <m/>
    <m/>
    <m/>
    <m/>
    <m/>
    <m/>
    <m/>
    <m/>
    <m/>
    <m/>
    <m/>
  </r>
  <r>
    <x v="168"/>
    <x v="0"/>
    <x v="741"/>
    <n v="9"/>
    <n v="0"/>
    <n v="0"/>
    <n v="0"/>
    <n v="0"/>
    <n v="0"/>
    <n v="0"/>
    <n v="0"/>
    <m/>
    <m/>
    <m/>
    <m/>
    <m/>
    <m/>
    <m/>
    <m/>
    <m/>
    <m/>
    <m/>
    <m/>
    <m/>
    <m/>
  </r>
  <r>
    <x v="168"/>
    <x v="0"/>
    <x v="742"/>
    <n v="2"/>
    <n v="0"/>
    <n v="0"/>
    <n v="0"/>
    <n v="0"/>
    <n v="0"/>
    <n v="0"/>
    <n v="0"/>
    <m/>
    <m/>
    <m/>
    <m/>
    <m/>
    <m/>
    <m/>
    <m/>
    <m/>
    <m/>
    <m/>
    <m/>
    <m/>
    <m/>
  </r>
  <r>
    <x v="168"/>
    <x v="2"/>
    <x v="743"/>
    <n v="1"/>
    <n v="0"/>
    <n v="0"/>
    <n v="0"/>
    <n v="0"/>
    <n v="0"/>
    <n v="0"/>
    <n v="0"/>
    <m/>
    <m/>
    <m/>
    <m/>
    <m/>
    <m/>
    <m/>
    <m/>
    <m/>
    <m/>
    <m/>
    <m/>
    <m/>
    <m/>
  </r>
  <r>
    <x v="168"/>
    <x v="0"/>
    <x v="744"/>
    <n v="7"/>
    <n v="0"/>
    <n v="0"/>
    <n v="0"/>
    <n v="0"/>
    <n v="0"/>
    <n v="0"/>
    <n v="0"/>
    <m/>
    <m/>
    <m/>
    <m/>
    <m/>
    <m/>
    <m/>
    <m/>
    <m/>
    <m/>
    <m/>
    <m/>
    <m/>
    <m/>
  </r>
  <r>
    <x v="168"/>
    <x v="2"/>
    <x v="745"/>
    <n v="1"/>
    <n v="0"/>
    <n v="0"/>
    <n v="0"/>
    <n v="0"/>
    <n v="0"/>
    <n v="0"/>
    <n v="0"/>
    <m/>
    <m/>
    <m/>
    <m/>
    <m/>
    <m/>
    <m/>
    <m/>
    <m/>
    <m/>
    <m/>
    <m/>
    <m/>
    <m/>
  </r>
  <r>
    <x v="168"/>
    <x v="2"/>
    <x v="746"/>
    <n v="1"/>
    <n v="0"/>
    <n v="0"/>
    <n v="0"/>
    <n v="0"/>
    <n v="0"/>
    <n v="0"/>
    <n v="0"/>
    <m/>
    <m/>
    <m/>
    <m/>
    <m/>
    <m/>
    <m/>
    <m/>
    <m/>
    <m/>
    <m/>
    <m/>
    <m/>
    <m/>
  </r>
  <r>
    <x v="168"/>
    <x v="4"/>
    <x v="544"/>
    <n v="3"/>
    <n v="0"/>
    <n v="0"/>
    <n v="0"/>
    <n v="0"/>
    <n v="0"/>
    <n v="0"/>
    <n v="0"/>
    <m/>
    <m/>
    <m/>
    <m/>
    <m/>
    <m/>
    <m/>
    <m/>
    <m/>
    <m/>
    <m/>
    <m/>
    <m/>
    <m/>
  </r>
  <r>
    <x v="168"/>
    <x v="1"/>
    <x v="747"/>
    <n v="8"/>
    <n v="0"/>
    <n v="0"/>
    <n v="0"/>
    <n v="0"/>
    <n v="0"/>
    <n v="0"/>
    <n v="0"/>
    <m/>
    <m/>
    <m/>
    <m/>
    <m/>
    <m/>
    <m/>
    <m/>
    <m/>
    <m/>
    <m/>
    <m/>
    <m/>
    <m/>
  </r>
  <r>
    <x v="168"/>
    <x v="1"/>
    <x v="680"/>
    <n v="8"/>
    <n v="0"/>
    <n v="0"/>
    <n v="0"/>
    <n v="0"/>
    <n v="0"/>
    <n v="0"/>
    <n v="0"/>
    <m/>
    <m/>
    <m/>
    <m/>
    <m/>
    <m/>
    <m/>
    <m/>
    <m/>
    <m/>
    <m/>
    <m/>
    <m/>
    <m/>
  </r>
  <r>
    <x v="168"/>
    <x v="2"/>
    <x v="748"/>
    <n v="1"/>
    <n v="0"/>
    <n v="0"/>
    <n v="0"/>
    <n v="0"/>
    <n v="0"/>
    <n v="0"/>
    <n v="0"/>
    <m/>
    <m/>
    <m/>
    <m/>
    <m/>
    <m/>
    <m/>
    <m/>
    <m/>
    <m/>
    <m/>
    <m/>
    <m/>
    <m/>
  </r>
  <r>
    <x v="168"/>
    <x v="0"/>
    <x v="749"/>
    <n v="4"/>
    <n v="0"/>
    <n v="0"/>
    <n v="0"/>
    <n v="0"/>
    <n v="0"/>
    <n v="0"/>
    <n v="0"/>
    <m/>
    <m/>
    <m/>
    <m/>
    <m/>
    <m/>
    <m/>
    <m/>
    <m/>
    <m/>
    <m/>
    <m/>
    <m/>
    <m/>
  </r>
  <r>
    <x v="168"/>
    <x v="0"/>
    <x v="750"/>
    <n v="4"/>
    <n v="0"/>
    <n v="0"/>
    <n v="1"/>
    <n v="0"/>
    <n v="0"/>
    <n v="0"/>
    <n v="1"/>
    <s v="V"/>
    <m/>
    <m/>
    <m/>
    <m/>
    <m/>
    <m/>
    <m/>
    <m/>
    <m/>
    <m/>
    <m/>
    <m/>
    <m/>
  </r>
  <r>
    <x v="168"/>
    <x v="2"/>
    <x v="751"/>
    <n v="1"/>
    <n v="1"/>
    <n v="0"/>
    <n v="0"/>
    <n v="0"/>
    <n v="0"/>
    <n v="0"/>
    <n v="0"/>
    <m/>
    <m/>
    <m/>
    <m/>
    <m/>
    <m/>
    <m/>
    <m/>
    <m/>
    <m/>
    <m/>
    <m/>
    <m/>
    <m/>
  </r>
  <r>
    <x v="168"/>
    <x v="3"/>
    <x v="573"/>
    <n v="3"/>
    <n v="3"/>
    <n v="0"/>
    <n v="0"/>
    <n v="0"/>
    <n v="0"/>
    <n v="0"/>
    <n v="0"/>
    <m/>
    <m/>
    <m/>
    <m/>
    <m/>
    <m/>
    <m/>
    <m/>
    <m/>
    <m/>
    <m/>
    <m/>
    <m/>
    <m/>
  </r>
  <r>
    <x v="168"/>
    <x v="2"/>
    <x v="752"/>
    <n v="1"/>
    <n v="1"/>
    <n v="0"/>
    <n v="0"/>
    <n v="0"/>
    <n v="0"/>
    <n v="0"/>
    <n v="0"/>
    <m/>
    <m/>
    <m/>
    <m/>
    <m/>
    <m/>
    <m/>
    <m/>
    <m/>
    <m/>
    <m/>
    <m/>
    <m/>
    <m/>
  </r>
  <r>
    <x v="168"/>
    <x v="2"/>
    <x v="753"/>
    <n v="1"/>
    <n v="1"/>
    <n v="0"/>
    <n v="0"/>
    <n v="0"/>
    <n v="0"/>
    <n v="0"/>
    <n v="0"/>
    <m/>
    <m/>
    <m/>
    <m/>
    <m/>
    <m/>
    <m/>
    <m/>
    <m/>
    <m/>
    <m/>
    <m/>
    <m/>
    <m/>
  </r>
  <r>
    <x v="168"/>
    <x v="1"/>
    <x v="754"/>
    <n v="11"/>
    <n v="11"/>
    <n v="0"/>
    <n v="88"/>
    <n v="0"/>
    <n v="0"/>
    <n v="0"/>
    <n v="88"/>
    <s v="V"/>
    <m/>
    <m/>
    <m/>
    <m/>
    <m/>
    <m/>
    <m/>
    <m/>
    <m/>
    <m/>
    <m/>
    <m/>
    <m/>
  </r>
  <r>
    <x v="168"/>
    <x v="1"/>
    <x v="755"/>
    <n v="13"/>
    <n v="3"/>
    <n v="0"/>
    <n v="3"/>
    <n v="0"/>
    <n v="0"/>
    <n v="0"/>
    <n v="3"/>
    <m/>
    <m/>
    <m/>
    <m/>
    <m/>
    <m/>
    <m/>
    <m/>
    <m/>
    <m/>
    <m/>
    <m/>
    <m/>
    <m/>
  </r>
  <r>
    <x v="168"/>
    <x v="1"/>
    <x v="747"/>
    <n v="11"/>
    <n v="3"/>
    <n v="0"/>
    <n v="3"/>
    <n v="0"/>
    <n v="0"/>
    <n v="0"/>
    <n v="3"/>
    <s v="V"/>
    <m/>
    <m/>
    <m/>
    <m/>
    <m/>
    <m/>
    <m/>
    <m/>
    <m/>
    <m/>
    <m/>
    <m/>
    <m/>
  </r>
  <r>
    <x v="169"/>
    <x v="2"/>
    <x v="756"/>
    <n v="1"/>
    <n v="0"/>
    <n v="0"/>
    <n v="0"/>
    <n v="0"/>
    <n v="0"/>
    <n v="0"/>
    <n v="0"/>
    <m/>
    <m/>
    <m/>
    <m/>
    <m/>
    <m/>
    <m/>
    <m/>
    <m/>
    <m/>
    <m/>
    <m/>
    <m/>
    <m/>
  </r>
  <r>
    <x v="169"/>
    <x v="2"/>
    <x v="757"/>
    <n v="1"/>
    <n v="0"/>
    <n v="0"/>
    <n v="1"/>
    <n v="0"/>
    <n v="0"/>
    <n v="0"/>
    <n v="1"/>
    <s v="V"/>
    <m/>
    <m/>
    <m/>
    <m/>
    <m/>
    <m/>
    <m/>
    <m/>
    <m/>
    <m/>
    <m/>
    <m/>
    <m/>
  </r>
  <r>
    <x v="169"/>
    <x v="3"/>
    <x v="582"/>
    <n v="1"/>
    <n v="0"/>
    <n v="0"/>
    <n v="0"/>
    <n v="0"/>
    <n v="0"/>
    <n v="0"/>
    <n v="0"/>
    <m/>
    <m/>
    <m/>
    <m/>
    <m/>
    <m/>
    <m/>
    <m/>
    <m/>
    <m/>
    <m/>
    <m/>
    <m/>
    <m/>
  </r>
  <r>
    <x v="169"/>
    <x v="3"/>
    <x v="575"/>
    <n v="7"/>
    <n v="0"/>
    <n v="0"/>
    <n v="0"/>
    <n v="0"/>
    <n v="0"/>
    <n v="0"/>
    <n v="0"/>
    <m/>
    <m/>
    <m/>
    <m/>
    <m/>
    <m/>
    <m/>
    <m/>
    <m/>
    <m/>
    <m/>
    <m/>
    <m/>
    <m/>
  </r>
  <r>
    <x v="169"/>
    <x v="4"/>
    <x v="500"/>
    <n v="1"/>
    <n v="0"/>
    <n v="0"/>
    <n v="0"/>
    <n v="0"/>
    <n v="0"/>
    <n v="0"/>
    <n v="0"/>
    <m/>
    <m/>
    <m/>
    <m/>
    <m/>
    <m/>
    <m/>
    <m/>
    <m/>
    <m/>
    <m/>
    <m/>
    <m/>
    <m/>
  </r>
  <r>
    <x v="169"/>
    <x v="4"/>
    <x v="585"/>
    <n v="1"/>
    <n v="0"/>
    <n v="0"/>
    <n v="0"/>
    <n v="0"/>
    <n v="0"/>
    <n v="0"/>
    <n v="0"/>
    <m/>
    <m/>
    <m/>
    <m/>
    <m/>
    <m/>
    <m/>
    <m/>
    <m/>
    <m/>
    <m/>
    <m/>
    <m/>
    <m/>
  </r>
  <r>
    <x v="169"/>
    <x v="3"/>
    <x v="678"/>
    <n v="2"/>
    <n v="0"/>
    <n v="0"/>
    <n v="0"/>
    <n v="0"/>
    <n v="0"/>
    <n v="0"/>
    <n v="0"/>
    <m/>
    <m/>
    <m/>
    <m/>
    <m/>
    <m/>
    <m/>
    <m/>
    <m/>
    <m/>
    <m/>
    <m/>
    <m/>
    <m/>
  </r>
  <r>
    <x v="169"/>
    <x v="1"/>
    <x v="758"/>
    <n v="3"/>
    <n v="0"/>
    <n v="0"/>
    <n v="3"/>
    <n v="0"/>
    <n v="0"/>
    <n v="0"/>
    <n v="3"/>
    <s v="V"/>
    <m/>
    <m/>
    <m/>
    <m/>
    <m/>
    <m/>
    <m/>
    <m/>
    <m/>
    <m/>
    <m/>
    <m/>
    <m/>
  </r>
  <r>
    <x v="169"/>
    <x v="0"/>
    <x v="759"/>
    <n v="8"/>
    <n v="0"/>
    <n v="0"/>
    <n v="0"/>
    <n v="0"/>
    <n v="0"/>
    <n v="0"/>
    <n v="0"/>
    <m/>
    <m/>
    <m/>
    <m/>
    <m/>
    <m/>
    <m/>
    <m/>
    <m/>
    <m/>
    <m/>
    <m/>
    <m/>
    <m/>
  </r>
  <r>
    <x v="169"/>
    <x v="2"/>
    <x v="760"/>
    <n v="1"/>
    <n v="0"/>
    <n v="0"/>
    <n v="0"/>
    <n v="0"/>
    <n v="0"/>
    <n v="0"/>
    <n v="0"/>
    <m/>
    <m/>
    <m/>
    <m/>
    <m/>
    <m/>
    <m/>
    <m/>
    <m/>
    <m/>
    <m/>
    <m/>
    <m/>
    <m/>
  </r>
  <r>
    <x v="170"/>
    <x v="3"/>
    <x v="702"/>
    <n v="1"/>
    <n v="0"/>
    <n v="0"/>
    <n v="0"/>
    <n v="0"/>
    <n v="0"/>
    <n v="0"/>
    <n v="0"/>
    <m/>
    <m/>
    <m/>
    <m/>
    <m/>
    <m/>
    <m/>
    <m/>
    <m/>
    <m/>
    <m/>
    <m/>
    <m/>
    <m/>
  </r>
  <r>
    <x v="170"/>
    <x v="3"/>
    <x v="659"/>
    <n v="2"/>
    <n v="0"/>
    <n v="0"/>
    <n v="0"/>
    <n v="0"/>
    <n v="0"/>
    <n v="0"/>
    <n v="0"/>
    <m/>
    <m/>
    <m/>
    <m/>
    <m/>
    <m/>
    <m/>
    <m/>
    <m/>
    <m/>
    <m/>
    <m/>
    <m/>
    <m/>
  </r>
  <r>
    <x v="170"/>
    <x v="3"/>
    <x v="677"/>
    <n v="2"/>
    <n v="0"/>
    <n v="0"/>
    <n v="0"/>
    <n v="0"/>
    <n v="0"/>
    <n v="0"/>
    <n v="0"/>
    <m/>
    <m/>
    <m/>
    <m/>
    <m/>
    <m/>
    <m/>
    <m/>
    <m/>
    <m/>
    <m/>
    <m/>
    <m/>
    <m/>
  </r>
  <r>
    <x v="170"/>
    <x v="0"/>
    <x v="761"/>
    <n v="4"/>
    <n v="0"/>
    <n v="0"/>
    <n v="0"/>
    <n v="0"/>
    <n v="0"/>
    <n v="0"/>
    <n v="0"/>
    <m/>
    <m/>
    <m/>
    <m/>
    <m/>
    <m/>
    <m/>
    <m/>
    <m/>
    <m/>
    <m/>
    <m/>
    <m/>
    <m/>
  </r>
  <r>
    <x v="170"/>
    <x v="4"/>
    <x v="636"/>
    <n v="7"/>
    <n v="0"/>
    <n v="0"/>
    <n v="0"/>
    <n v="0"/>
    <n v="0"/>
    <n v="0"/>
    <n v="0"/>
    <m/>
    <m/>
    <m/>
    <m/>
    <m/>
    <m/>
    <m/>
    <m/>
    <m/>
    <m/>
    <m/>
    <m/>
    <m/>
    <m/>
  </r>
  <r>
    <x v="170"/>
    <x v="0"/>
    <x v="762"/>
    <n v="5"/>
    <n v="0"/>
    <n v="0"/>
    <n v="0"/>
    <n v="0"/>
    <n v="0"/>
    <n v="0"/>
    <n v="0"/>
    <m/>
    <m/>
    <m/>
    <m/>
    <m/>
    <m/>
    <m/>
    <m/>
    <m/>
    <m/>
    <m/>
    <m/>
    <m/>
    <m/>
  </r>
  <r>
    <x v="170"/>
    <x v="3"/>
    <x v="691"/>
    <n v="1"/>
    <n v="0"/>
    <n v="0"/>
    <n v="0"/>
    <n v="0"/>
    <n v="0"/>
    <n v="0"/>
    <n v="0"/>
    <m/>
    <m/>
    <m/>
    <m/>
    <m/>
    <m/>
    <m/>
    <m/>
    <m/>
    <m/>
    <m/>
    <m/>
    <m/>
    <m/>
  </r>
  <r>
    <x v="170"/>
    <x v="4"/>
    <x v="637"/>
    <n v="11"/>
    <n v="0"/>
    <n v="0"/>
    <n v="0"/>
    <n v="0"/>
    <n v="0"/>
    <n v="0"/>
    <n v="0"/>
    <m/>
    <m/>
    <m/>
    <m/>
    <m/>
    <m/>
    <m/>
    <m/>
    <m/>
    <m/>
    <m/>
    <m/>
    <m/>
    <m/>
  </r>
  <r>
    <x v="170"/>
    <x v="3"/>
    <x v="665"/>
    <n v="2"/>
    <n v="0"/>
    <n v="0"/>
    <n v="0"/>
    <n v="0"/>
    <n v="0"/>
    <n v="0"/>
    <n v="0"/>
    <m/>
    <m/>
    <m/>
    <m/>
    <m/>
    <m/>
    <m/>
    <m/>
    <m/>
    <m/>
    <m/>
    <m/>
    <m/>
    <m/>
  </r>
  <r>
    <x v="170"/>
    <x v="3"/>
    <x v="573"/>
    <n v="3"/>
    <n v="0"/>
    <n v="0"/>
    <n v="3"/>
    <n v="0"/>
    <n v="0"/>
    <n v="0"/>
    <n v="3"/>
    <s v="V"/>
    <m/>
    <m/>
    <m/>
    <m/>
    <m/>
    <m/>
    <m/>
    <m/>
    <m/>
    <m/>
    <m/>
    <m/>
    <m/>
  </r>
  <r>
    <x v="170"/>
    <x v="3"/>
    <x v="634"/>
    <n v="10"/>
    <n v="0"/>
    <n v="0"/>
    <n v="0"/>
    <n v="0"/>
    <n v="0"/>
    <n v="0"/>
    <n v="0"/>
    <m/>
    <m/>
    <m/>
    <m/>
    <m/>
    <m/>
    <m/>
    <m/>
    <m/>
    <m/>
    <m/>
    <m/>
    <m/>
    <m/>
  </r>
  <r>
    <x v="170"/>
    <x v="1"/>
    <x v="763"/>
    <n v="8"/>
    <n v="0"/>
    <n v="0"/>
    <n v="0"/>
    <n v="0"/>
    <n v="0"/>
    <n v="0"/>
    <n v="0"/>
    <m/>
    <m/>
    <m/>
    <m/>
    <m/>
    <m/>
    <m/>
    <m/>
    <m/>
    <m/>
    <m/>
    <m/>
    <m/>
    <m/>
  </r>
  <r>
    <x v="170"/>
    <x v="0"/>
    <x v="764"/>
    <n v="6"/>
    <n v="0"/>
    <n v="0"/>
    <n v="0"/>
    <n v="0"/>
    <n v="0"/>
    <n v="0"/>
    <n v="0"/>
    <m/>
    <m/>
    <m/>
    <m/>
    <m/>
    <m/>
    <m/>
    <m/>
    <m/>
    <m/>
    <m/>
    <m/>
    <m/>
    <m/>
  </r>
  <r>
    <x v="170"/>
    <x v="4"/>
    <x v="653"/>
    <n v="13"/>
    <n v="2"/>
    <n v="0"/>
    <n v="7"/>
    <n v="0"/>
    <n v="0"/>
    <n v="0"/>
    <n v="7"/>
    <s v="V"/>
    <m/>
    <m/>
    <m/>
    <m/>
    <m/>
    <m/>
    <m/>
    <m/>
    <m/>
    <m/>
    <m/>
    <m/>
    <m/>
  </r>
  <r>
    <x v="170"/>
    <x v="1"/>
    <x v="765"/>
    <n v="3"/>
    <n v="0"/>
    <n v="0"/>
    <n v="0"/>
    <n v="0"/>
    <n v="0"/>
    <n v="0"/>
    <n v="0"/>
    <m/>
    <m/>
    <m/>
    <m/>
    <m/>
    <m/>
    <m/>
    <m/>
    <m/>
    <m/>
    <m/>
    <m/>
    <m/>
    <m/>
  </r>
  <r>
    <x v="170"/>
    <x v="2"/>
    <x v="751"/>
    <n v="1"/>
    <n v="1"/>
    <n v="0"/>
    <n v="0"/>
    <n v="0"/>
    <n v="0"/>
    <n v="0"/>
    <n v="0"/>
    <m/>
    <m/>
    <m/>
    <m/>
    <m/>
    <m/>
    <m/>
    <m/>
    <m/>
    <m/>
    <m/>
    <m/>
    <m/>
    <m/>
  </r>
  <r>
    <x v="171"/>
    <x v="3"/>
    <x v="669"/>
    <n v="11"/>
    <n v="0"/>
    <n v="0"/>
    <n v="0"/>
    <n v="0"/>
    <n v="0"/>
    <n v="0"/>
    <n v="0"/>
    <m/>
    <m/>
    <m/>
    <m/>
    <m/>
    <m/>
    <m/>
    <m/>
    <m/>
    <m/>
    <m/>
    <m/>
    <m/>
    <m/>
  </r>
  <r>
    <x v="171"/>
    <x v="3"/>
    <x v="766"/>
    <n v="3"/>
    <n v="0"/>
    <n v="0"/>
    <n v="0"/>
    <n v="0"/>
    <n v="0"/>
    <n v="0"/>
    <n v="0"/>
    <m/>
    <m/>
    <m/>
    <m/>
    <m/>
    <m/>
    <m/>
    <m/>
    <m/>
    <m/>
    <m/>
    <m/>
    <m/>
    <m/>
  </r>
  <r>
    <x v="171"/>
    <x v="3"/>
    <x v="696"/>
    <n v="1"/>
    <n v="0"/>
    <n v="0"/>
    <n v="0"/>
    <n v="0"/>
    <n v="0"/>
    <n v="0"/>
    <n v="0"/>
    <m/>
    <m/>
    <m/>
    <m/>
    <m/>
    <m/>
    <m/>
    <m/>
    <m/>
    <m/>
    <m/>
    <m/>
    <m/>
    <m/>
  </r>
  <r>
    <x v="171"/>
    <x v="0"/>
    <x v="767"/>
    <n v="2"/>
    <n v="0"/>
    <n v="0"/>
    <n v="1"/>
    <n v="0"/>
    <n v="0"/>
    <n v="0"/>
    <n v="1"/>
    <s v="V"/>
    <m/>
    <m/>
    <m/>
    <m/>
    <m/>
    <m/>
    <m/>
    <m/>
    <m/>
    <m/>
    <m/>
    <m/>
    <m/>
  </r>
  <r>
    <x v="171"/>
    <x v="3"/>
    <x v="693"/>
    <n v="7"/>
    <n v="0"/>
    <n v="0"/>
    <n v="0"/>
    <n v="0"/>
    <n v="0"/>
    <n v="0"/>
    <n v="0"/>
    <m/>
    <m/>
    <m/>
    <m/>
    <m/>
    <m/>
    <m/>
    <m/>
    <m/>
    <m/>
    <m/>
    <m/>
    <m/>
    <m/>
  </r>
  <r>
    <x v="171"/>
    <x v="0"/>
    <x v="768"/>
    <n v="10"/>
    <n v="0"/>
    <n v="0"/>
    <n v="0"/>
    <n v="0"/>
    <n v="0"/>
    <n v="0"/>
    <n v="0"/>
    <m/>
    <m/>
    <m/>
    <m/>
    <m/>
    <m/>
    <m/>
    <m/>
    <m/>
    <m/>
    <m/>
    <m/>
    <m/>
    <m/>
  </r>
  <r>
    <x v="171"/>
    <x v="0"/>
    <x v="769"/>
    <n v="9"/>
    <n v="0"/>
    <n v="0"/>
    <n v="0"/>
    <n v="0"/>
    <n v="0"/>
    <n v="0"/>
    <n v="0"/>
    <m/>
    <m/>
    <m/>
    <m/>
    <m/>
    <m/>
    <m/>
    <m/>
    <m/>
    <m/>
    <m/>
    <m/>
    <m/>
    <m/>
  </r>
  <r>
    <x v="171"/>
    <x v="3"/>
    <x v="609"/>
    <n v="13"/>
    <n v="0"/>
    <n v="0"/>
    <n v="1"/>
    <n v="0"/>
    <n v="0"/>
    <n v="0"/>
    <n v="1"/>
    <s v="V"/>
    <m/>
    <m/>
    <m/>
    <m/>
    <m/>
    <m/>
    <m/>
    <m/>
    <m/>
    <m/>
    <m/>
    <m/>
    <m/>
  </r>
  <r>
    <x v="171"/>
    <x v="0"/>
    <x v="770"/>
    <n v="2"/>
    <n v="0"/>
    <n v="0"/>
    <n v="0"/>
    <n v="0"/>
    <n v="0"/>
    <n v="0"/>
    <n v="0"/>
    <m/>
    <m/>
    <m/>
    <m/>
    <m/>
    <m/>
    <m/>
    <m/>
    <m/>
    <m/>
    <m/>
    <m/>
    <m/>
    <m/>
  </r>
  <r>
    <x v="171"/>
    <x v="2"/>
    <x v="753"/>
    <n v="1"/>
    <n v="0"/>
    <n v="0"/>
    <n v="0"/>
    <n v="0"/>
    <n v="0"/>
    <n v="0"/>
    <n v="0"/>
    <m/>
    <m/>
    <m/>
    <m/>
    <m/>
    <m/>
    <m/>
    <m/>
    <m/>
    <m/>
    <m/>
    <m/>
    <m/>
    <m/>
  </r>
  <r>
    <x v="171"/>
    <x v="3"/>
    <x v="666"/>
    <n v="11"/>
    <n v="2"/>
    <n v="0"/>
    <n v="2"/>
    <n v="0"/>
    <n v="0"/>
    <n v="0"/>
    <n v="2"/>
    <s v="V"/>
    <m/>
    <m/>
    <m/>
    <m/>
    <m/>
    <m/>
    <m/>
    <m/>
    <m/>
    <m/>
    <m/>
    <m/>
    <m/>
  </r>
  <r>
    <x v="171"/>
    <x v="3"/>
    <x v="684"/>
    <n v="13"/>
    <n v="2"/>
    <n v="0"/>
    <n v="4"/>
    <n v="0"/>
    <n v="0"/>
    <n v="0"/>
    <n v="4"/>
    <s v="V"/>
    <s v="V"/>
    <m/>
    <m/>
    <m/>
    <m/>
    <m/>
    <m/>
    <m/>
    <m/>
    <m/>
    <m/>
    <m/>
    <m/>
  </r>
  <r>
    <x v="171"/>
    <x v="3"/>
    <x v="700"/>
    <n v="2"/>
    <n v="0"/>
    <n v="0"/>
    <n v="0"/>
    <n v="0"/>
    <n v="0"/>
    <n v="0"/>
    <n v="0"/>
    <m/>
    <m/>
    <m/>
    <m/>
    <m/>
    <m/>
    <m/>
    <m/>
    <m/>
    <m/>
    <m/>
    <m/>
    <m/>
    <m/>
  </r>
  <r>
    <x v="171"/>
    <x v="2"/>
    <x v="771"/>
    <n v="1"/>
    <n v="0"/>
    <n v="0"/>
    <n v="0"/>
    <n v="0"/>
    <n v="0"/>
    <n v="0"/>
    <n v="0"/>
    <m/>
    <m/>
    <m/>
    <m/>
    <m/>
    <m/>
    <m/>
    <m/>
    <m/>
    <m/>
    <m/>
    <m/>
    <m/>
    <m/>
  </r>
  <r>
    <x v="171"/>
    <x v="2"/>
    <x v="772"/>
    <n v="1"/>
    <n v="0"/>
    <n v="0"/>
    <n v="0"/>
    <n v="0"/>
    <n v="0"/>
    <n v="0"/>
    <n v="0"/>
    <m/>
    <m/>
    <m/>
    <m/>
    <m/>
    <m/>
    <m/>
    <m/>
    <m/>
    <m/>
    <m/>
    <m/>
    <m/>
    <m/>
  </r>
  <r>
    <x v="171"/>
    <x v="2"/>
    <x v="773"/>
    <n v="2"/>
    <n v="0"/>
    <n v="0"/>
    <n v="0"/>
    <n v="0"/>
    <n v="0"/>
    <n v="0"/>
    <n v="0"/>
    <m/>
    <m/>
    <m/>
    <m/>
    <m/>
    <m/>
    <m/>
    <m/>
    <m/>
    <m/>
    <m/>
    <m/>
    <m/>
    <m/>
  </r>
  <r>
    <x v="171"/>
    <x v="2"/>
    <x v="774"/>
    <n v="1"/>
    <n v="0"/>
    <n v="0"/>
    <n v="0"/>
    <n v="0"/>
    <n v="0"/>
    <n v="0"/>
    <n v="0"/>
    <m/>
    <m/>
    <m/>
    <m/>
    <m/>
    <m/>
    <m/>
    <m/>
    <m/>
    <m/>
    <m/>
    <m/>
    <m/>
    <m/>
  </r>
  <r>
    <x v="171"/>
    <x v="2"/>
    <x v="752"/>
    <n v="1"/>
    <n v="0"/>
    <n v="0"/>
    <n v="0"/>
    <n v="0"/>
    <n v="0"/>
    <n v="0"/>
    <n v="0"/>
    <m/>
    <m/>
    <m/>
    <m/>
    <m/>
    <m/>
    <m/>
    <m/>
    <m/>
    <m/>
    <m/>
    <m/>
    <m/>
    <m/>
  </r>
  <r>
    <x v="171"/>
    <x v="1"/>
    <x v="775"/>
    <n v="3"/>
    <n v="0"/>
    <n v="0"/>
    <n v="0"/>
    <n v="0"/>
    <n v="0"/>
    <n v="0"/>
    <n v="0"/>
    <m/>
    <m/>
    <m/>
    <m/>
    <m/>
    <m/>
    <m/>
    <m/>
    <m/>
    <m/>
    <m/>
    <m/>
    <m/>
    <m/>
  </r>
  <r>
    <x v="171"/>
    <x v="2"/>
    <x v="776"/>
    <n v="3"/>
    <n v="0"/>
    <n v="0"/>
    <n v="0"/>
    <n v="0"/>
    <n v="0"/>
    <n v="0"/>
    <n v="0"/>
    <m/>
    <m/>
    <m/>
    <m/>
    <m/>
    <m/>
    <m/>
    <m/>
    <m/>
    <m/>
    <m/>
    <m/>
    <m/>
    <m/>
  </r>
  <r>
    <x v="171"/>
    <x v="4"/>
    <x v="600"/>
    <n v="11"/>
    <n v="11"/>
    <n v="0"/>
    <n v="96"/>
    <n v="0"/>
    <n v="0"/>
    <n v="0"/>
    <n v="96"/>
    <s v="V"/>
    <m/>
    <m/>
    <m/>
    <m/>
    <m/>
    <m/>
    <m/>
    <m/>
    <m/>
    <m/>
    <m/>
    <m/>
    <m/>
  </r>
  <r>
    <x v="171"/>
    <x v="3"/>
    <x v="777"/>
    <n v="4"/>
    <n v="2"/>
    <n v="0"/>
    <n v="2"/>
    <n v="0"/>
    <n v="0"/>
    <n v="0"/>
    <n v="2"/>
    <s v="V"/>
    <m/>
    <m/>
    <m/>
    <m/>
    <m/>
    <m/>
    <m/>
    <m/>
    <m/>
    <m/>
    <m/>
    <m/>
    <m/>
  </r>
  <r>
    <x v="172"/>
    <x v="0"/>
    <x v="778"/>
    <n v="5"/>
    <n v="0"/>
    <n v="0"/>
    <n v="2"/>
    <n v="0"/>
    <n v="0"/>
    <n v="0"/>
    <n v="2"/>
    <s v="V"/>
    <m/>
    <s v="V"/>
    <s v="V"/>
    <m/>
    <m/>
    <m/>
    <m/>
    <m/>
    <m/>
    <m/>
    <m/>
    <m/>
    <m/>
  </r>
  <r>
    <x v="172"/>
    <x v="3"/>
    <x v="695"/>
    <n v="1"/>
    <n v="0"/>
    <n v="0"/>
    <n v="0"/>
    <n v="0"/>
    <n v="0"/>
    <n v="0"/>
    <n v="0"/>
    <m/>
    <m/>
    <m/>
    <m/>
    <m/>
    <m/>
    <m/>
    <m/>
    <m/>
    <m/>
    <m/>
    <m/>
    <m/>
    <m/>
  </r>
  <r>
    <x v="172"/>
    <x v="3"/>
    <x v="681"/>
    <n v="1"/>
    <n v="0"/>
    <n v="0"/>
    <n v="0"/>
    <n v="0"/>
    <n v="0"/>
    <n v="0"/>
    <n v="0"/>
    <m/>
    <m/>
    <m/>
    <m/>
    <m/>
    <m/>
    <m/>
    <m/>
    <m/>
    <m/>
    <m/>
    <m/>
    <m/>
    <m/>
  </r>
  <r>
    <x v="172"/>
    <x v="4"/>
    <x v="779"/>
    <n v="2"/>
    <n v="0"/>
    <n v="0"/>
    <n v="0"/>
    <n v="0"/>
    <n v="0"/>
    <n v="0"/>
    <n v="0"/>
    <m/>
    <m/>
    <m/>
    <m/>
    <m/>
    <m/>
    <m/>
    <m/>
    <m/>
    <m/>
    <m/>
    <m/>
    <m/>
    <m/>
  </r>
  <r>
    <x v="172"/>
    <x v="3"/>
    <x v="685"/>
    <n v="11"/>
    <n v="9"/>
    <n v="0"/>
    <n v="12"/>
    <n v="0"/>
    <n v="0"/>
    <n v="0"/>
    <n v="12"/>
    <s v="V"/>
    <m/>
    <m/>
    <m/>
    <m/>
    <m/>
    <m/>
    <m/>
    <m/>
    <m/>
    <m/>
    <m/>
    <m/>
    <m/>
  </r>
  <r>
    <x v="172"/>
    <x v="2"/>
    <x v="780"/>
    <n v="1"/>
    <n v="0"/>
    <n v="0"/>
    <n v="0"/>
    <n v="0"/>
    <n v="0"/>
    <n v="0"/>
    <n v="0"/>
    <m/>
    <m/>
    <m/>
    <m/>
    <m/>
    <m/>
    <m/>
    <m/>
    <m/>
    <m/>
    <m/>
    <m/>
    <m/>
    <m/>
  </r>
  <r>
    <x v="172"/>
    <x v="4"/>
    <x v="561"/>
    <n v="3"/>
    <n v="0"/>
    <n v="0"/>
    <n v="0"/>
    <n v="0"/>
    <n v="0"/>
    <n v="0"/>
    <n v="0"/>
    <m/>
    <m/>
    <m/>
    <m/>
    <m/>
    <m/>
    <m/>
    <m/>
    <m/>
    <m/>
    <m/>
    <m/>
    <m/>
    <m/>
  </r>
  <r>
    <x v="172"/>
    <x v="3"/>
    <x v="713"/>
    <n v="1"/>
    <n v="0"/>
    <n v="0"/>
    <n v="0"/>
    <n v="0"/>
    <n v="0"/>
    <n v="0"/>
    <n v="0"/>
    <m/>
    <m/>
    <m/>
    <m/>
    <m/>
    <m/>
    <m/>
    <m/>
    <m/>
    <m/>
    <m/>
    <m/>
    <m/>
    <m/>
  </r>
  <r>
    <x v="172"/>
    <x v="3"/>
    <x v="714"/>
    <n v="6"/>
    <n v="0"/>
    <n v="0"/>
    <n v="0"/>
    <n v="0"/>
    <n v="0"/>
    <n v="0"/>
    <n v="0"/>
    <m/>
    <m/>
    <m/>
    <m/>
    <m/>
    <m/>
    <m/>
    <m/>
    <m/>
    <m/>
    <m/>
    <m/>
    <m/>
    <m/>
  </r>
  <r>
    <x v="172"/>
    <x v="3"/>
    <x v="710"/>
    <n v="1"/>
    <n v="0"/>
    <n v="0"/>
    <n v="0"/>
    <n v="0"/>
    <n v="0"/>
    <n v="0"/>
    <n v="0"/>
    <m/>
    <m/>
    <m/>
    <m/>
    <m/>
    <m/>
    <m/>
    <m/>
    <m/>
    <m/>
    <m/>
    <m/>
    <m/>
    <m/>
  </r>
  <r>
    <x v="172"/>
    <x v="3"/>
    <x v="725"/>
    <n v="3"/>
    <n v="0"/>
    <n v="0"/>
    <n v="0"/>
    <n v="0"/>
    <n v="0"/>
    <n v="0"/>
    <n v="0"/>
    <m/>
    <m/>
    <m/>
    <m/>
    <m/>
    <m/>
    <m/>
    <m/>
    <m/>
    <m/>
    <m/>
    <m/>
    <m/>
    <m/>
  </r>
  <r>
    <x v="172"/>
    <x v="3"/>
    <x v="655"/>
    <n v="5"/>
    <n v="0"/>
    <n v="0"/>
    <n v="0"/>
    <n v="0"/>
    <n v="0"/>
    <n v="0"/>
    <n v="0"/>
    <m/>
    <m/>
    <m/>
    <m/>
    <m/>
    <m/>
    <m/>
    <m/>
    <m/>
    <m/>
    <m/>
    <m/>
    <m/>
    <m/>
  </r>
  <r>
    <x v="172"/>
    <x v="3"/>
    <x v="622"/>
    <n v="12"/>
    <n v="0"/>
    <n v="0"/>
    <n v="0"/>
    <n v="0"/>
    <n v="0"/>
    <n v="0"/>
    <n v="0"/>
    <m/>
    <m/>
    <m/>
    <m/>
    <m/>
    <m/>
    <m/>
    <m/>
    <m/>
    <m/>
    <m/>
    <m/>
    <m/>
    <m/>
  </r>
  <r>
    <x v="172"/>
    <x v="4"/>
    <x v="721"/>
    <n v="1"/>
    <n v="0"/>
    <n v="0"/>
    <n v="0"/>
    <n v="0"/>
    <n v="0"/>
    <n v="0"/>
    <n v="0"/>
    <m/>
    <m/>
    <m/>
    <m/>
    <m/>
    <m/>
    <m/>
    <m/>
    <m/>
    <m/>
    <m/>
    <m/>
    <m/>
    <m/>
  </r>
  <r>
    <x v="172"/>
    <x v="1"/>
    <x v="579"/>
    <n v="10"/>
    <n v="0"/>
    <n v="0"/>
    <n v="0"/>
    <n v="0"/>
    <n v="0"/>
    <n v="0"/>
    <n v="0"/>
    <m/>
    <m/>
    <m/>
    <m/>
    <m/>
    <m/>
    <m/>
    <m/>
    <m/>
    <m/>
    <m/>
    <m/>
    <m/>
    <m/>
  </r>
  <r>
    <x v="172"/>
    <x v="1"/>
    <x v="781"/>
    <n v="6"/>
    <n v="0"/>
    <n v="0"/>
    <n v="3"/>
    <n v="0"/>
    <n v="0"/>
    <n v="0"/>
    <n v="3"/>
    <s v="V"/>
    <m/>
    <m/>
    <m/>
    <m/>
    <m/>
    <m/>
    <m/>
    <m/>
    <m/>
    <m/>
    <m/>
    <m/>
    <m/>
  </r>
  <r>
    <x v="172"/>
    <x v="1"/>
    <x v="782"/>
    <n v="13"/>
    <n v="0"/>
    <n v="0"/>
    <n v="0"/>
    <n v="0"/>
    <n v="0"/>
    <n v="0"/>
    <n v="0"/>
    <m/>
    <m/>
    <m/>
    <m/>
    <m/>
    <m/>
    <m/>
    <m/>
    <m/>
    <m/>
    <m/>
    <m/>
    <m/>
    <m/>
  </r>
  <r>
    <x v="172"/>
    <x v="0"/>
    <x v="727"/>
    <n v="13"/>
    <n v="0"/>
    <n v="0"/>
    <n v="41"/>
    <n v="0"/>
    <n v="0"/>
    <n v="0"/>
    <n v="41"/>
    <s v="V"/>
    <m/>
    <s v="V"/>
    <s v="V"/>
    <m/>
    <m/>
    <m/>
    <m/>
    <m/>
    <m/>
    <m/>
    <m/>
    <m/>
    <m/>
  </r>
  <r>
    <x v="172"/>
    <x v="3"/>
    <x v="722"/>
    <n v="6"/>
    <n v="0"/>
    <n v="0"/>
    <n v="0"/>
    <n v="0"/>
    <n v="0"/>
    <n v="0"/>
    <n v="0"/>
    <m/>
    <m/>
    <m/>
    <m/>
    <m/>
    <m/>
    <m/>
    <m/>
    <m/>
    <m/>
    <m/>
    <m/>
    <m/>
    <m/>
  </r>
  <r>
    <x v="172"/>
    <x v="3"/>
    <x v="699"/>
    <n v="1"/>
    <n v="0"/>
    <n v="0"/>
    <n v="0"/>
    <n v="0"/>
    <n v="0"/>
    <n v="0"/>
    <n v="0"/>
    <m/>
    <m/>
    <m/>
    <m/>
    <m/>
    <m/>
    <m/>
    <m/>
    <m/>
    <m/>
    <m/>
    <m/>
    <m/>
    <m/>
  </r>
  <r>
    <x v="172"/>
    <x v="4"/>
    <x v="598"/>
    <n v="5"/>
    <n v="0"/>
    <n v="0"/>
    <n v="0"/>
    <n v="0"/>
    <n v="0"/>
    <n v="0"/>
    <n v="0"/>
    <m/>
    <m/>
    <m/>
    <m/>
    <m/>
    <m/>
    <m/>
    <m/>
    <m/>
    <m/>
    <m/>
    <m/>
    <m/>
    <m/>
  </r>
  <r>
    <x v="172"/>
    <x v="4"/>
    <x v="651"/>
    <n v="3"/>
    <n v="0"/>
    <n v="0"/>
    <n v="0"/>
    <n v="0"/>
    <n v="0"/>
    <n v="0"/>
    <n v="0"/>
    <m/>
    <m/>
    <m/>
    <m/>
    <m/>
    <m/>
    <m/>
    <m/>
    <m/>
    <m/>
    <m/>
    <m/>
    <m/>
    <m/>
  </r>
  <r>
    <x v="172"/>
    <x v="4"/>
    <x v="783"/>
    <n v="2"/>
    <n v="0"/>
    <n v="0"/>
    <n v="0"/>
    <n v="0"/>
    <n v="0"/>
    <n v="0"/>
    <n v="0"/>
    <m/>
    <m/>
    <m/>
    <m/>
    <m/>
    <m/>
    <m/>
    <m/>
    <m/>
    <m/>
    <m/>
    <m/>
    <m/>
    <m/>
  </r>
  <r>
    <x v="172"/>
    <x v="3"/>
    <x v="660"/>
    <n v="4"/>
    <n v="0"/>
    <n v="0"/>
    <n v="0"/>
    <n v="0"/>
    <n v="0"/>
    <n v="0"/>
    <n v="0"/>
    <m/>
    <m/>
    <m/>
    <m/>
    <m/>
    <m/>
    <m/>
    <m/>
    <m/>
    <m/>
    <m/>
    <m/>
    <m/>
    <m/>
  </r>
  <r>
    <x v="172"/>
    <x v="4"/>
    <x v="549"/>
    <n v="2"/>
    <n v="2"/>
    <n v="0"/>
    <n v="0"/>
    <n v="0"/>
    <n v="0"/>
    <n v="0"/>
    <n v="0"/>
    <m/>
    <m/>
    <m/>
    <m/>
    <m/>
    <m/>
    <m/>
    <m/>
    <m/>
    <m/>
    <m/>
    <m/>
    <m/>
    <m/>
  </r>
  <r>
    <x v="172"/>
    <x v="4"/>
    <x v="504"/>
    <n v="3"/>
    <n v="3"/>
    <n v="0"/>
    <n v="0"/>
    <n v="0"/>
    <n v="0"/>
    <n v="0"/>
    <n v="0"/>
    <m/>
    <m/>
    <m/>
    <m/>
    <m/>
    <m/>
    <m/>
    <m/>
    <m/>
    <m/>
    <m/>
    <m/>
    <m/>
    <m/>
  </r>
  <r>
    <x v="172"/>
    <x v="4"/>
    <x v="784"/>
    <n v="2"/>
    <n v="2"/>
    <n v="0"/>
    <n v="3"/>
    <n v="1"/>
    <n v="0"/>
    <n v="0"/>
    <n v="4"/>
    <s v="V"/>
    <m/>
    <m/>
    <m/>
    <m/>
    <m/>
    <m/>
    <m/>
    <m/>
    <m/>
    <m/>
    <m/>
    <m/>
    <m/>
  </r>
  <r>
    <x v="173"/>
    <x v="4"/>
    <x v="600"/>
    <n v="8"/>
    <n v="0"/>
    <n v="0"/>
    <n v="0"/>
    <n v="0"/>
    <n v="0"/>
    <n v="0"/>
    <n v="0"/>
    <m/>
    <m/>
    <m/>
    <m/>
    <m/>
    <m/>
    <m/>
    <m/>
    <m/>
    <m/>
    <m/>
    <m/>
    <m/>
    <m/>
  </r>
  <r>
    <x v="173"/>
    <x v="0"/>
    <x v="785"/>
    <n v="1"/>
    <n v="0"/>
    <n v="0"/>
    <n v="0"/>
    <n v="0"/>
    <n v="0"/>
    <n v="0"/>
    <n v="0"/>
    <m/>
    <m/>
    <m/>
    <m/>
    <m/>
    <m/>
    <m/>
    <m/>
    <m/>
    <m/>
    <m/>
    <m/>
    <m/>
    <m/>
  </r>
  <r>
    <x v="173"/>
    <x v="0"/>
    <x v="786"/>
    <n v="3"/>
    <n v="0"/>
    <n v="0"/>
    <n v="0"/>
    <n v="0"/>
    <n v="0"/>
    <n v="0"/>
    <n v="0"/>
    <m/>
    <m/>
    <m/>
    <m/>
    <m/>
    <m/>
    <m/>
    <m/>
    <m/>
    <m/>
    <m/>
    <m/>
    <m/>
    <m/>
  </r>
  <r>
    <x v="173"/>
    <x v="2"/>
    <x v="787"/>
    <n v="2"/>
    <n v="0"/>
    <n v="0"/>
    <n v="0"/>
    <n v="0"/>
    <n v="0"/>
    <n v="0"/>
    <n v="0"/>
    <m/>
    <m/>
    <m/>
    <m/>
    <m/>
    <m/>
    <m/>
    <m/>
    <m/>
    <m/>
    <m/>
    <m/>
    <m/>
    <m/>
  </r>
  <r>
    <x v="173"/>
    <x v="1"/>
    <x v="788"/>
    <n v="13"/>
    <n v="0"/>
    <n v="0"/>
    <n v="0"/>
    <n v="0"/>
    <n v="0"/>
    <n v="0"/>
    <n v="0"/>
    <m/>
    <m/>
    <m/>
    <m/>
    <m/>
    <m/>
    <m/>
    <m/>
    <m/>
    <m/>
    <m/>
    <m/>
    <m/>
    <m/>
  </r>
  <r>
    <x v="173"/>
    <x v="2"/>
    <x v="789"/>
    <n v="1"/>
    <n v="0"/>
    <n v="0"/>
    <n v="0"/>
    <n v="0"/>
    <n v="0"/>
    <n v="0"/>
    <n v="0"/>
    <m/>
    <m/>
    <m/>
    <m/>
    <m/>
    <m/>
    <m/>
    <m/>
    <m/>
    <m/>
    <m/>
    <m/>
    <m/>
    <m/>
  </r>
  <r>
    <x v="173"/>
    <x v="4"/>
    <x v="656"/>
    <n v="7"/>
    <n v="0"/>
    <n v="0"/>
    <n v="0"/>
    <n v="0"/>
    <n v="0"/>
    <n v="0"/>
    <n v="0"/>
    <m/>
    <m/>
    <m/>
    <m/>
    <m/>
    <m/>
    <m/>
    <m/>
    <m/>
    <m/>
    <m/>
    <m/>
    <m/>
    <m/>
  </r>
  <r>
    <x v="173"/>
    <x v="4"/>
    <x v="542"/>
    <n v="1"/>
    <n v="0"/>
    <n v="0"/>
    <n v="0"/>
    <n v="0"/>
    <n v="0"/>
    <n v="0"/>
    <n v="0"/>
    <m/>
    <m/>
    <m/>
    <m/>
    <m/>
    <m/>
    <m/>
    <m/>
    <m/>
    <m/>
    <m/>
    <m/>
    <m/>
    <m/>
  </r>
  <r>
    <x v="173"/>
    <x v="3"/>
    <x v="698"/>
    <n v="6"/>
    <n v="0"/>
    <n v="0"/>
    <n v="1"/>
    <n v="0"/>
    <n v="0"/>
    <n v="0"/>
    <n v="1"/>
    <s v="V"/>
    <m/>
    <m/>
    <m/>
    <m/>
    <m/>
    <m/>
    <m/>
    <m/>
    <m/>
    <m/>
    <m/>
    <m/>
    <m/>
  </r>
  <r>
    <x v="173"/>
    <x v="3"/>
    <x v="790"/>
    <n v="1"/>
    <n v="0"/>
    <n v="0"/>
    <n v="0"/>
    <n v="0"/>
    <n v="0"/>
    <n v="0"/>
    <n v="0"/>
    <m/>
    <m/>
    <m/>
    <m/>
    <m/>
    <m/>
    <m/>
    <m/>
    <m/>
    <m/>
    <m/>
    <m/>
    <m/>
    <m/>
  </r>
  <r>
    <x v="173"/>
    <x v="4"/>
    <x v="435"/>
    <n v="5"/>
    <n v="0"/>
    <n v="0"/>
    <n v="0"/>
    <n v="0"/>
    <n v="0"/>
    <n v="0"/>
    <n v="0"/>
    <m/>
    <m/>
    <m/>
    <m/>
    <m/>
    <m/>
    <m/>
    <m/>
    <m/>
    <m/>
    <m/>
    <m/>
    <m/>
    <m/>
  </r>
  <r>
    <x v="173"/>
    <x v="3"/>
    <x v="750"/>
    <n v="4"/>
    <n v="0"/>
    <n v="0"/>
    <n v="0"/>
    <n v="0"/>
    <n v="0"/>
    <n v="0"/>
    <n v="0"/>
    <m/>
    <m/>
    <m/>
    <m/>
    <m/>
    <m/>
    <m/>
    <m/>
    <m/>
    <m/>
    <m/>
    <m/>
    <m/>
    <m/>
  </r>
  <r>
    <x v="173"/>
    <x v="0"/>
    <x v="791"/>
    <n v="1"/>
    <n v="0"/>
    <n v="0"/>
    <n v="0"/>
    <n v="0"/>
    <n v="0"/>
    <n v="0"/>
    <n v="0"/>
    <m/>
    <m/>
    <m/>
    <m/>
    <m/>
    <m/>
    <m/>
    <m/>
    <m/>
    <m/>
    <m/>
    <m/>
    <m/>
    <m/>
  </r>
  <r>
    <x v="173"/>
    <x v="4"/>
    <x v="792"/>
    <n v="1"/>
    <n v="0"/>
    <n v="0"/>
    <n v="0"/>
    <n v="0"/>
    <n v="0"/>
    <n v="0"/>
    <n v="0"/>
    <m/>
    <m/>
    <m/>
    <m/>
    <m/>
    <m/>
    <m/>
    <m/>
    <m/>
    <m/>
    <m/>
    <m/>
    <m/>
    <m/>
  </r>
  <r>
    <x v="173"/>
    <x v="4"/>
    <x v="549"/>
    <n v="2"/>
    <n v="0"/>
    <n v="0"/>
    <n v="0"/>
    <n v="0"/>
    <n v="0"/>
    <n v="0"/>
    <n v="0"/>
    <m/>
    <m/>
    <m/>
    <m/>
    <m/>
    <m/>
    <m/>
    <m/>
    <m/>
    <m/>
    <m/>
    <m/>
    <m/>
    <m/>
  </r>
  <r>
    <x v="173"/>
    <x v="3"/>
    <x v="712"/>
    <n v="3"/>
    <n v="1"/>
    <n v="0"/>
    <n v="1"/>
    <n v="0"/>
    <n v="0"/>
    <n v="0"/>
    <n v="1"/>
    <s v="V"/>
    <s v="V"/>
    <m/>
    <m/>
    <m/>
    <m/>
    <m/>
    <m/>
    <m/>
    <m/>
    <m/>
    <m/>
    <m/>
    <m/>
  </r>
  <r>
    <x v="173"/>
    <x v="2"/>
    <x v="793"/>
    <n v="1"/>
    <n v="0"/>
    <n v="0"/>
    <n v="0"/>
    <n v="0"/>
    <n v="0"/>
    <n v="0"/>
    <n v="0"/>
    <m/>
    <m/>
    <m/>
    <m/>
    <m/>
    <m/>
    <m/>
    <m/>
    <m/>
    <m/>
    <m/>
    <m/>
    <m/>
    <m/>
  </r>
  <r>
    <x v="173"/>
    <x v="3"/>
    <x v="703"/>
    <n v="12"/>
    <n v="1"/>
    <n v="0"/>
    <n v="4"/>
    <n v="0"/>
    <n v="0"/>
    <n v="0"/>
    <n v="4"/>
    <s v="V"/>
    <s v="V"/>
    <m/>
    <m/>
    <m/>
    <m/>
    <m/>
    <m/>
    <m/>
    <m/>
    <m/>
    <m/>
    <m/>
    <m/>
  </r>
  <r>
    <x v="173"/>
    <x v="3"/>
    <x v="794"/>
    <n v="1"/>
    <n v="0"/>
    <n v="0"/>
    <n v="0"/>
    <n v="0"/>
    <n v="0"/>
    <n v="0"/>
    <n v="0"/>
    <m/>
    <m/>
    <m/>
    <m/>
    <m/>
    <m/>
    <m/>
    <m/>
    <m/>
    <m/>
    <m/>
    <m/>
    <m/>
    <m/>
  </r>
  <r>
    <x v="173"/>
    <x v="1"/>
    <x v="795"/>
    <n v="13"/>
    <n v="0"/>
    <n v="0"/>
    <n v="0"/>
    <n v="0"/>
    <n v="0"/>
    <n v="0"/>
    <n v="0"/>
    <m/>
    <m/>
    <m/>
    <m/>
    <m/>
    <m/>
    <m/>
    <m/>
    <m/>
    <m/>
    <m/>
    <m/>
    <m/>
    <m/>
  </r>
  <r>
    <x v="173"/>
    <x v="1"/>
    <x v="796"/>
    <n v="13"/>
    <n v="0"/>
    <n v="0"/>
    <n v="0"/>
    <n v="0"/>
    <n v="0"/>
    <n v="0"/>
    <n v="0"/>
    <m/>
    <m/>
    <m/>
    <m/>
    <m/>
    <m/>
    <m/>
    <m/>
    <m/>
    <m/>
    <m/>
    <m/>
    <m/>
    <m/>
  </r>
  <r>
    <x v="173"/>
    <x v="2"/>
    <x v="797"/>
    <n v="1"/>
    <n v="1"/>
    <n v="0"/>
    <n v="0"/>
    <n v="0"/>
    <n v="0"/>
    <n v="0"/>
    <n v="0"/>
    <m/>
    <m/>
    <m/>
    <m/>
    <m/>
    <m/>
    <m/>
    <m/>
    <m/>
    <m/>
    <m/>
    <m/>
    <m/>
    <m/>
  </r>
  <r>
    <x v="173"/>
    <x v="1"/>
    <x v="798"/>
    <n v="1"/>
    <n v="1"/>
    <n v="0"/>
    <n v="1"/>
    <n v="0"/>
    <n v="0"/>
    <n v="0"/>
    <n v="1"/>
    <s v="V"/>
    <m/>
    <m/>
    <m/>
    <m/>
    <m/>
    <m/>
    <m/>
    <m/>
    <m/>
    <m/>
    <m/>
    <m/>
    <m/>
  </r>
  <r>
    <x v="173"/>
    <x v="4"/>
    <x v="799"/>
    <n v="3"/>
    <n v="3"/>
    <n v="0"/>
    <n v="4"/>
    <n v="1"/>
    <n v="0"/>
    <n v="0"/>
    <n v="5"/>
    <s v="V"/>
    <m/>
    <m/>
    <m/>
    <m/>
    <m/>
    <m/>
    <m/>
    <m/>
    <m/>
    <m/>
    <m/>
    <m/>
    <m/>
  </r>
  <r>
    <x v="174"/>
    <x v="3"/>
    <x v="741"/>
    <n v="9"/>
    <n v="0"/>
    <n v="0"/>
    <n v="0"/>
    <n v="0"/>
    <n v="0"/>
    <n v="0"/>
    <n v="0"/>
    <m/>
    <m/>
    <m/>
    <m/>
    <m/>
    <m/>
    <m/>
    <m/>
    <m/>
    <m/>
    <m/>
    <m/>
    <m/>
    <m/>
  </r>
  <r>
    <x v="174"/>
    <x v="3"/>
    <x v="740"/>
    <n v="1"/>
    <n v="0"/>
    <n v="0"/>
    <n v="0"/>
    <n v="0"/>
    <n v="0"/>
    <n v="0"/>
    <n v="0"/>
    <m/>
    <m/>
    <m/>
    <m/>
    <m/>
    <m/>
    <m/>
    <m/>
    <m/>
    <m/>
    <m/>
    <m/>
    <m/>
    <m/>
  </r>
  <r>
    <x v="174"/>
    <x v="4"/>
    <x v="654"/>
    <n v="3"/>
    <n v="0"/>
    <n v="0"/>
    <n v="0"/>
    <n v="0"/>
    <n v="0"/>
    <n v="0"/>
    <n v="0"/>
    <m/>
    <m/>
    <m/>
    <m/>
    <m/>
    <m/>
    <m/>
    <m/>
    <m/>
    <m/>
    <m/>
    <m/>
    <m/>
    <m/>
  </r>
  <r>
    <x v="174"/>
    <x v="2"/>
    <x v="800"/>
    <n v="1"/>
    <n v="0"/>
    <n v="0"/>
    <n v="0"/>
    <n v="0"/>
    <n v="0"/>
    <n v="0"/>
    <n v="0"/>
    <m/>
    <m/>
    <m/>
    <m/>
    <m/>
    <m/>
    <m/>
    <m/>
    <m/>
    <m/>
    <m/>
    <m/>
    <m/>
    <m/>
  </r>
  <r>
    <x v="174"/>
    <x v="2"/>
    <x v="801"/>
    <n v="1"/>
    <n v="0"/>
    <n v="0"/>
    <n v="0"/>
    <n v="0"/>
    <n v="0"/>
    <n v="0"/>
    <n v="0"/>
    <m/>
    <m/>
    <m/>
    <m/>
    <m/>
    <m/>
    <m/>
    <m/>
    <m/>
    <m/>
    <m/>
    <m/>
    <m/>
    <m/>
  </r>
  <r>
    <x v="174"/>
    <x v="3"/>
    <x v="802"/>
    <n v="2"/>
    <n v="0"/>
    <n v="0"/>
    <n v="0"/>
    <n v="0"/>
    <n v="0"/>
    <n v="0"/>
    <n v="0"/>
    <m/>
    <m/>
    <m/>
    <m/>
    <m/>
    <m/>
    <m/>
    <m/>
    <m/>
    <m/>
    <m/>
    <m/>
    <m/>
    <m/>
  </r>
  <r>
    <x v="174"/>
    <x v="3"/>
    <x v="676"/>
    <n v="3"/>
    <n v="0"/>
    <n v="0"/>
    <n v="0"/>
    <n v="0"/>
    <n v="0"/>
    <n v="0"/>
    <n v="0"/>
    <m/>
    <m/>
    <m/>
    <m/>
    <m/>
    <m/>
    <m/>
    <m/>
    <m/>
    <m/>
    <m/>
    <m/>
    <m/>
    <m/>
  </r>
  <r>
    <x v="174"/>
    <x v="2"/>
    <x v="803"/>
    <n v="1"/>
    <n v="0"/>
    <n v="0"/>
    <n v="0"/>
    <n v="0"/>
    <n v="0"/>
    <n v="0"/>
    <n v="0"/>
    <m/>
    <m/>
    <m/>
    <m/>
    <m/>
    <m/>
    <m/>
    <m/>
    <m/>
    <m/>
    <m/>
    <m/>
    <m/>
    <m/>
  </r>
  <r>
    <x v="174"/>
    <x v="3"/>
    <x v="804"/>
    <n v="7"/>
    <n v="5"/>
    <n v="0"/>
    <n v="7"/>
    <n v="0"/>
    <n v="0"/>
    <n v="0"/>
    <n v="7"/>
    <s v="V"/>
    <m/>
    <m/>
    <m/>
    <m/>
    <m/>
    <m/>
    <m/>
    <m/>
    <m/>
    <m/>
    <m/>
    <m/>
    <m/>
  </r>
  <r>
    <x v="174"/>
    <x v="1"/>
    <x v="805"/>
    <n v="13"/>
    <n v="0"/>
    <n v="0"/>
    <n v="0"/>
    <n v="0"/>
    <n v="0"/>
    <n v="0"/>
    <n v="0"/>
    <m/>
    <m/>
    <m/>
    <m/>
    <m/>
    <m/>
    <m/>
    <m/>
    <m/>
    <m/>
    <m/>
    <m/>
    <m/>
    <m/>
  </r>
  <r>
    <x v="174"/>
    <x v="3"/>
    <x v="738"/>
    <n v="13"/>
    <n v="1"/>
    <n v="0"/>
    <n v="1"/>
    <n v="0"/>
    <n v="0"/>
    <n v="0"/>
    <n v="1"/>
    <s v="V"/>
    <s v="V"/>
    <m/>
    <m/>
    <m/>
    <m/>
    <m/>
    <m/>
    <m/>
    <m/>
    <m/>
    <m/>
    <m/>
    <m/>
  </r>
  <r>
    <x v="174"/>
    <x v="3"/>
    <x v="652"/>
    <n v="6"/>
    <n v="0"/>
    <n v="0"/>
    <n v="0"/>
    <n v="0"/>
    <n v="0"/>
    <n v="0"/>
    <n v="0"/>
    <m/>
    <m/>
    <m/>
    <m/>
    <m/>
    <m/>
    <m/>
    <m/>
    <m/>
    <m/>
    <m/>
    <m/>
    <m/>
    <m/>
  </r>
  <r>
    <x v="174"/>
    <x v="3"/>
    <x v="701"/>
    <n v="9"/>
    <n v="0"/>
    <n v="0"/>
    <n v="0"/>
    <n v="0"/>
    <n v="0"/>
    <n v="0"/>
    <n v="0"/>
    <m/>
    <m/>
    <m/>
    <m/>
    <m/>
    <m/>
    <m/>
    <m/>
    <m/>
    <m/>
    <m/>
    <m/>
    <m/>
    <m/>
  </r>
  <r>
    <x v="174"/>
    <x v="4"/>
    <x v="635"/>
    <n v="12"/>
    <n v="0"/>
    <n v="0"/>
    <n v="0"/>
    <n v="0"/>
    <n v="0"/>
    <n v="0"/>
    <n v="0"/>
    <m/>
    <m/>
    <m/>
    <m/>
    <m/>
    <m/>
    <m/>
    <m/>
    <m/>
    <m/>
    <m/>
    <m/>
    <m/>
    <m/>
  </r>
  <r>
    <x v="174"/>
    <x v="2"/>
    <x v="806"/>
    <n v="1"/>
    <n v="1"/>
    <n v="0"/>
    <n v="0"/>
    <n v="0"/>
    <n v="0"/>
    <n v="0"/>
    <n v="0"/>
    <m/>
    <m/>
    <m/>
    <m/>
    <m/>
    <m/>
    <m/>
    <m/>
    <m/>
    <m/>
    <m/>
    <m/>
    <m/>
    <m/>
  </r>
  <r>
    <x v="174"/>
    <x v="2"/>
    <x v="807"/>
    <n v="1"/>
    <n v="1"/>
    <n v="0"/>
    <n v="0"/>
    <n v="0"/>
    <n v="0"/>
    <n v="0"/>
    <n v="0"/>
    <m/>
    <m/>
    <m/>
    <m/>
    <m/>
    <m/>
    <m/>
    <m/>
    <m/>
    <m/>
    <m/>
    <m/>
    <m/>
    <m/>
  </r>
  <r>
    <x v="174"/>
    <x v="0"/>
    <x v="808"/>
    <n v="3"/>
    <n v="1"/>
    <n v="0"/>
    <n v="2"/>
    <n v="0"/>
    <n v="0"/>
    <n v="0"/>
    <n v="2"/>
    <s v="V"/>
    <s v="V"/>
    <m/>
    <m/>
    <m/>
    <m/>
    <m/>
    <m/>
    <m/>
    <m/>
    <m/>
    <m/>
    <m/>
    <m/>
  </r>
  <r>
    <x v="175"/>
    <x v="1"/>
    <x v="809"/>
    <n v="12"/>
    <n v="0"/>
    <n v="0"/>
    <n v="0"/>
    <n v="0"/>
    <n v="0"/>
    <n v="0"/>
    <n v="0"/>
    <m/>
    <m/>
    <m/>
    <m/>
    <m/>
    <m/>
    <m/>
    <m/>
    <m/>
    <m/>
    <m/>
    <m/>
    <m/>
    <m/>
  </r>
  <r>
    <x v="175"/>
    <x v="3"/>
    <x v="697"/>
    <n v="1"/>
    <n v="0"/>
    <n v="0"/>
    <n v="0"/>
    <n v="0"/>
    <n v="0"/>
    <n v="0"/>
    <n v="0"/>
    <m/>
    <m/>
    <m/>
    <m/>
    <m/>
    <m/>
    <m/>
    <m/>
    <m/>
    <m/>
    <m/>
    <m/>
    <m/>
    <m/>
  </r>
  <r>
    <x v="175"/>
    <x v="2"/>
    <x v="751"/>
    <n v="1"/>
    <n v="0"/>
    <n v="0"/>
    <n v="0"/>
    <n v="0"/>
    <n v="0"/>
    <n v="0"/>
    <n v="0"/>
    <m/>
    <m/>
    <m/>
    <m/>
    <m/>
    <m/>
    <m/>
    <m/>
    <m/>
    <m/>
    <m/>
    <m/>
    <m/>
    <m/>
  </r>
  <r>
    <x v="175"/>
    <x v="2"/>
    <x v="810"/>
    <n v="4"/>
    <n v="0"/>
    <n v="0"/>
    <n v="0"/>
    <n v="0"/>
    <n v="0"/>
    <n v="0"/>
    <n v="0"/>
    <m/>
    <m/>
    <m/>
    <m/>
    <m/>
    <m/>
    <m/>
    <m/>
    <m/>
    <m/>
    <m/>
    <m/>
    <m/>
    <m/>
  </r>
  <r>
    <x v="175"/>
    <x v="3"/>
    <x v="811"/>
    <n v="1"/>
    <n v="0"/>
    <n v="0"/>
    <n v="0"/>
    <n v="0"/>
    <n v="0"/>
    <n v="0"/>
    <n v="0"/>
    <m/>
    <m/>
    <m/>
    <m/>
    <m/>
    <m/>
    <m/>
    <m/>
    <m/>
    <m/>
    <m/>
    <m/>
    <m/>
    <m/>
  </r>
  <r>
    <x v="175"/>
    <x v="3"/>
    <x v="812"/>
    <n v="2"/>
    <n v="0"/>
    <n v="0"/>
    <n v="1"/>
    <n v="0"/>
    <n v="0"/>
    <n v="0"/>
    <n v="1"/>
    <s v="V"/>
    <m/>
    <m/>
    <m/>
    <m/>
    <m/>
    <m/>
    <m/>
    <m/>
    <m/>
    <m/>
    <m/>
    <m/>
    <m/>
  </r>
  <r>
    <x v="175"/>
    <x v="3"/>
    <x v="448"/>
    <n v="9"/>
    <n v="0"/>
    <n v="0"/>
    <n v="0"/>
    <n v="0"/>
    <n v="0"/>
    <n v="0"/>
    <n v="0"/>
    <m/>
    <m/>
    <m/>
    <m/>
    <m/>
    <m/>
    <m/>
    <m/>
    <m/>
    <m/>
    <m/>
    <m/>
    <m/>
    <m/>
  </r>
  <r>
    <x v="175"/>
    <x v="3"/>
    <x v="759"/>
    <n v="8"/>
    <n v="0"/>
    <n v="0"/>
    <n v="0"/>
    <n v="0"/>
    <n v="0"/>
    <n v="0"/>
    <n v="0"/>
    <m/>
    <m/>
    <m/>
    <m/>
    <m/>
    <m/>
    <m/>
    <m/>
    <m/>
    <m/>
    <m/>
    <m/>
    <m/>
    <m/>
  </r>
  <r>
    <x v="175"/>
    <x v="0"/>
    <x v="813"/>
    <n v="11"/>
    <n v="0"/>
    <n v="0"/>
    <n v="1"/>
    <n v="0"/>
    <n v="0"/>
    <n v="0"/>
    <n v="1"/>
    <s v="V"/>
    <s v="V"/>
    <m/>
    <m/>
    <m/>
    <m/>
    <m/>
    <m/>
    <m/>
    <m/>
    <m/>
    <m/>
    <m/>
    <m/>
  </r>
  <r>
    <x v="175"/>
    <x v="0"/>
    <x v="814"/>
    <n v="2"/>
    <n v="0"/>
    <n v="0"/>
    <n v="0"/>
    <n v="0"/>
    <n v="0"/>
    <n v="0"/>
    <n v="0"/>
    <m/>
    <m/>
    <m/>
    <m/>
    <m/>
    <m/>
    <m/>
    <m/>
    <m/>
    <m/>
    <m/>
    <m/>
    <m/>
    <m/>
  </r>
  <r>
    <x v="175"/>
    <x v="2"/>
    <x v="797"/>
    <n v="1"/>
    <n v="0"/>
    <n v="0"/>
    <n v="0"/>
    <n v="0"/>
    <n v="0"/>
    <n v="0"/>
    <n v="0"/>
    <m/>
    <m/>
    <m/>
    <m/>
    <m/>
    <m/>
    <m/>
    <m/>
    <m/>
    <m/>
    <m/>
    <m/>
    <m/>
    <m/>
  </r>
  <r>
    <x v="175"/>
    <x v="4"/>
    <x v="625"/>
    <n v="1"/>
    <n v="0"/>
    <n v="0"/>
    <n v="0"/>
    <n v="0"/>
    <n v="0"/>
    <n v="0"/>
    <n v="0"/>
    <m/>
    <m/>
    <m/>
    <m/>
    <m/>
    <m/>
    <m/>
    <m/>
    <m/>
    <m/>
    <m/>
    <m/>
    <m/>
    <m/>
  </r>
  <r>
    <x v="175"/>
    <x v="2"/>
    <x v="815"/>
    <n v="1"/>
    <n v="0"/>
    <n v="0"/>
    <n v="0"/>
    <n v="0"/>
    <n v="0"/>
    <n v="0"/>
    <n v="0"/>
    <m/>
    <m/>
    <m/>
    <m/>
    <m/>
    <m/>
    <m/>
    <m/>
    <m/>
    <m/>
    <m/>
    <m/>
    <m/>
    <m/>
  </r>
  <r>
    <x v="175"/>
    <x v="3"/>
    <x v="742"/>
    <n v="2"/>
    <n v="0"/>
    <n v="0"/>
    <n v="0"/>
    <n v="0"/>
    <n v="0"/>
    <n v="0"/>
    <n v="0"/>
    <m/>
    <m/>
    <m/>
    <m/>
    <m/>
    <m/>
    <m/>
    <m/>
    <m/>
    <m/>
    <m/>
    <m/>
    <m/>
    <m/>
  </r>
  <r>
    <x v="175"/>
    <x v="3"/>
    <x v="816"/>
    <n v="1"/>
    <n v="0"/>
    <n v="0"/>
    <n v="0"/>
    <n v="0"/>
    <n v="0"/>
    <n v="0"/>
    <n v="0"/>
    <m/>
    <m/>
    <m/>
    <m/>
    <m/>
    <m/>
    <m/>
    <m/>
    <m/>
    <m/>
    <m/>
    <m/>
    <m/>
    <m/>
  </r>
  <r>
    <x v="175"/>
    <x v="3"/>
    <x v="761"/>
    <n v="4"/>
    <n v="0"/>
    <n v="0"/>
    <n v="2"/>
    <n v="0"/>
    <n v="0"/>
    <n v="0"/>
    <n v="2"/>
    <s v="V"/>
    <m/>
    <m/>
    <m/>
    <m/>
    <m/>
    <m/>
    <m/>
    <m/>
    <m/>
    <m/>
    <m/>
    <m/>
    <m/>
  </r>
  <r>
    <x v="175"/>
    <x v="2"/>
    <x v="817"/>
    <n v="2"/>
    <n v="0"/>
    <n v="0"/>
    <n v="0"/>
    <n v="0"/>
    <n v="0"/>
    <n v="0"/>
    <n v="0"/>
    <m/>
    <m/>
    <m/>
    <m/>
    <m/>
    <m/>
    <m/>
    <m/>
    <m/>
    <m/>
    <m/>
    <m/>
    <m/>
    <m/>
  </r>
  <r>
    <x v="175"/>
    <x v="3"/>
    <x v="726"/>
    <n v="11"/>
    <n v="0"/>
    <n v="0"/>
    <n v="0"/>
    <n v="0"/>
    <n v="0"/>
    <n v="0"/>
    <n v="0"/>
    <m/>
    <m/>
    <m/>
    <m/>
    <m/>
    <m/>
    <m/>
    <m/>
    <m/>
    <m/>
    <m/>
    <m/>
    <m/>
    <m/>
  </r>
  <r>
    <x v="175"/>
    <x v="3"/>
    <x v="818"/>
    <n v="3"/>
    <n v="2"/>
    <n v="0"/>
    <n v="3"/>
    <n v="0"/>
    <n v="0"/>
    <n v="0"/>
    <n v="3"/>
    <s v="V"/>
    <m/>
    <m/>
    <m/>
    <m/>
    <m/>
    <m/>
    <m/>
    <m/>
    <m/>
    <m/>
    <m/>
    <m/>
    <m/>
  </r>
  <r>
    <x v="175"/>
    <x v="4"/>
    <x v="582"/>
    <n v="1"/>
    <n v="0"/>
    <n v="0"/>
    <n v="0"/>
    <n v="0"/>
    <n v="0"/>
    <n v="0"/>
    <n v="0"/>
    <m/>
    <m/>
    <m/>
    <m/>
    <m/>
    <m/>
    <m/>
    <m/>
    <m/>
    <m/>
    <m/>
    <m/>
    <m/>
    <m/>
  </r>
  <r>
    <x v="175"/>
    <x v="1"/>
    <x v="819"/>
    <n v="2"/>
    <n v="0"/>
    <n v="0"/>
    <n v="1"/>
    <n v="0"/>
    <n v="0"/>
    <n v="0"/>
    <n v="1"/>
    <s v="V"/>
    <m/>
    <m/>
    <m/>
    <m/>
    <m/>
    <m/>
    <m/>
    <m/>
    <m/>
    <m/>
    <m/>
    <m/>
    <m/>
  </r>
  <r>
    <x v="175"/>
    <x v="2"/>
    <x v="820"/>
    <n v="1"/>
    <n v="0"/>
    <n v="0"/>
    <n v="0"/>
    <n v="0"/>
    <n v="0"/>
    <n v="0"/>
    <n v="0"/>
    <m/>
    <m/>
    <m/>
    <m/>
    <m/>
    <m/>
    <m/>
    <m/>
    <m/>
    <m/>
    <m/>
    <m/>
    <m/>
    <m/>
  </r>
  <r>
    <x v="175"/>
    <x v="3"/>
    <x v="749"/>
    <n v="4"/>
    <n v="0"/>
    <n v="0"/>
    <n v="1"/>
    <n v="0"/>
    <n v="0"/>
    <n v="0"/>
    <n v="1"/>
    <s v="V"/>
    <m/>
    <m/>
    <m/>
    <m/>
    <m/>
    <m/>
    <m/>
    <m/>
    <m/>
    <m/>
    <m/>
    <m/>
    <m/>
  </r>
  <r>
    <x v="175"/>
    <x v="4"/>
    <x v="784"/>
    <n v="2"/>
    <n v="0"/>
    <n v="0"/>
    <n v="0"/>
    <n v="0"/>
    <n v="0"/>
    <n v="0"/>
    <n v="0"/>
    <m/>
    <m/>
    <m/>
    <m/>
    <m/>
    <m/>
    <m/>
    <m/>
    <m/>
    <m/>
    <m/>
    <m/>
    <m/>
    <m/>
  </r>
  <r>
    <x v="175"/>
    <x v="0"/>
    <x v="808"/>
    <n v="2"/>
    <n v="0"/>
    <n v="0"/>
    <n v="0"/>
    <n v="0"/>
    <n v="0"/>
    <n v="0"/>
    <n v="0"/>
    <m/>
    <m/>
    <m/>
    <m/>
    <m/>
    <m/>
    <m/>
    <m/>
    <m/>
    <m/>
    <m/>
    <m/>
    <m/>
    <m/>
  </r>
  <r>
    <x v="175"/>
    <x v="0"/>
    <x v="821"/>
    <n v="1"/>
    <n v="1"/>
    <n v="0"/>
    <n v="1"/>
    <n v="0"/>
    <n v="0"/>
    <n v="0"/>
    <n v="1"/>
    <s v="V"/>
    <m/>
    <m/>
    <m/>
    <m/>
    <m/>
    <m/>
    <m/>
    <m/>
    <m/>
    <m/>
    <m/>
    <m/>
    <m/>
  </r>
  <r>
    <x v="175"/>
    <x v="3"/>
    <x v="626"/>
    <n v="7"/>
    <n v="7"/>
    <n v="0"/>
    <n v="0"/>
    <n v="0"/>
    <n v="0"/>
    <n v="0"/>
    <n v="0"/>
    <m/>
    <m/>
    <m/>
    <m/>
    <m/>
    <m/>
    <m/>
    <m/>
    <m/>
    <m/>
    <m/>
    <m/>
    <m/>
    <m/>
  </r>
  <r>
    <x v="175"/>
    <x v="3"/>
    <x v="822"/>
    <n v="1"/>
    <n v="1"/>
    <n v="0"/>
    <n v="0"/>
    <n v="0"/>
    <n v="0"/>
    <n v="0"/>
    <n v="0"/>
    <m/>
    <m/>
    <m/>
    <m/>
    <m/>
    <m/>
    <m/>
    <m/>
    <m/>
    <m/>
    <m/>
    <m/>
    <m/>
    <m/>
  </r>
  <r>
    <x v="175"/>
    <x v="3"/>
    <x v="823"/>
    <n v="1"/>
    <n v="1"/>
    <n v="0"/>
    <n v="1"/>
    <n v="0"/>
    <n v="0"/>
    <n v="0"/>
    <n v="1"/>
    <s v="V"/>
    <m/>
    <m/>
    <m/>
    <m/>
    <m/>
    <m/>
    <m/>
    <m/>
    <m/>
    <m/>
    <m/>
    <m/>
    <m/>
  </r>
  <r>
    <x v="175"/>
    <x v="4"/>
    <x v="562"/>
    <n v="4"/>
    <n v="1"/>
    <n v="0"/>
    <n v="6"/>
    <n v="0"/>
    <n v="0"/>
    <n v="0"/>
    <n v="6"/>
    <s v="V"/>
    <m/>
    <m/>
    <m/>
    <m/>
    <m/>
    <m/>
    <m/>
    <m/>
    <m/>
    <m/>
    <m/>
    <m/>
    <m/>
  </r>
  <r>
    <x v="176"/>
    <x v="0"/>
    <x v="824"/>
    <n v="9"/>
    <n v="0"/>
    <n v="0"/>
    <n v="0"/>
    <n v="0"/>
    <n v="0"/>
    <n v="0"/>
    <n v="0"/>
    <m/>
    <m/>
    <m/>
    <m/>
    <m/>
    <m/>
    <m/>
    <m/>
    <m/>
    <m/>
    <m/>
    <m/>
    <m/>
    <m/>
  </r>
  <r>
    <x v="176"/>
    <x v="4"/>
    <x v="702"/>
    <n v="1"/>
    <n v="0"/>
    <n v="0"/>
    <n v="0"/>
    <n v="0"/>
    <n v="0"/>
    <n v="0"/>
    <n v="0"/>
    <m/>
    <m/>
    <m/>
    <m/>
    <m/>
    <m/>
    <m/>
    <m/>
    <m/>
    <m/>
    <m/>
    <m/>
    <m/>
    <m/>
  </r>
  <r>
    <x v="176"/>
    <x v="0"/>
    <x v="825"/>
    <n v="1"/>
    <n v="0"/>
    <n v="0"/>
    <n v="0"/>
    <n v="0"/>
    <n v="0"/>
    <n v="0"/>
    <n v="0"/>
    <m/>
    <m/>
    <m/>
    <m/>
    <m/>
    <m/>
    <m/>
    <m/>
    <m/>
    <m/>
    <m/>
    <m/>
    <m/>
    <m/>
  </r>
  <r>
    <x v="176"/>
    <x v="2"/>
    <x v="826"/>
    <n v="1"/>
    <n v="0"/>
    <n v="0"/>
    <n v="0"/>
    <n v="0"/>
    <n v="0"/>
    <n v="0"/>
    <n v="0"/>
    <m/>
    <m/>
    <m/>
    <m/>
    <m/>
    <m/>
    <m/>
    <m/>
    <m/>
    <m/>
    <m/>
    <m/>
    <m/>
    <m/>
  </r>
  <r>
    <x v="176"/>
    <x v="4"/>
    <x v="695"/>
    <n v="1"/>
    <n v="0"/>
    <n v="0"/>
    <n v="0"/>
    <n v="0"/>
    <n v="0"/>
    <n v="0"/>
    <n v="0"/>
    <m/>
    <m/>
    <m/>
    <m/>
    <m/>
    <m/>
    <m/>
    <m/>
    <m/>
    <m/>
    <m/>
    <m/>
    <m/>
    <m/>
  </r>
  <r>
    <x v="176"/>
    <x v="4"/>
    <x v="601"/>
    <n v="9"/>
    <n v="0"/>
    <n v="0"/>
    <n v="0"/>
    <n v="0"/>
    <n v="0"/>
    <n v="0"/>
    <n v="0"/>
    <m/>
    <m/>
    <m/>
    <m/>
    <m/>
    <m/>
    <m/>
    <m/>
    <m/>
    <m/>
    <m/>
    <m/>
    <m/>
    <m/>
  </r>
  <r>
    <x v="176"/>
    <x v="2"/>
    <x v="827"/>
    <n v="1"/>
    <n v="0"/>
    <n v="0"/>
    <n v="0"/>
    <n v="0"/>
    <n v="0"/>
    <n v="0"/>
    <n v="0"/>
    <m/>
    <m/>
    <m/>
    <m/>
    <m/>
    <m/>
    <m/>
    <m/>
    <m/>
    <m/>
    <m/>
    <m/>
    <m/>
    <m/>
  </r>
  <r>
    <x v="176"/>
    <x v="2"/>
    <x v="828"/>
    <n v="1"/>
    <n v="0"/>
    <n v="0"/>
    <n v="0"/>
    <n v="0"/>
    <n v="0"/>
    <n v="0"/>
    <n v="0"/>
    <m/>
    <m/>
    <m/>
    <m/>
    <m/>
    <m/>
    <m/>
    <m/>
    <m/>
    <m/>
    <m/>
    <m/>
    <m/>
    <m/>
  </r>
  <r>
    <x v="176"/>
    <x v="1"/>
    <x v="829"/>
    <n v="6"/>
    <n v="0"/>
    <n v="0"/>
    <n v="0"/>
    <n v="0"/>
    <n v="0"/>
    <n v="0"/>
    <n v="0"/>
    <m/>
    <m/>
    <m/>
    <m/>
    <m/>
    <m/>
    <m/>
    <m/>
    <m/>
    <m/>
    <m/>
    <m/>
    <m/>
    <m/>
  </r>
  <r>
    <x v="176"/>
    <x v="1"/>
    <x v="830"/>
    <n v="13"/>
    <n v="0"/>
    <n v="0"/>
    <n v="0"/>
    <n v="0"/>
    <n v="0"/>
    <n v="0"/>
    <n v="0"/>
    <m/>
    <m/>
    <m/>
    <m/>
    <m/>
    <m/>
    <m/>
    <m/>
    <m/>
    <m/>
    <m/>
    <m/>
    <m/>
    <m/>
  </r>
  <r>
    <x v="176"/>
    <x v="1"/>
    <x v="831"/>
    <n v="12"/>
    <n v="0"/>
    <n v="0"/>
    <n v="0"/>
    <n v="0"/>
    <n v="0"/>
    <n v="0"/>
    <n v="0"/>
    <m/>
    <m/>
    <m/>
    <m/>
    <m/>
    <m/>
    <m/>
    <m/>
    <m/>
    <m/>
    <m/>
    <m/>
    <m/>
    <m/>
  </r>
  <r>
    <x v="176"/>
    <x v="4"/>
    <x v="574"/>
    <n v="11"/>
    <n v="0"/>
    <n v="0"/>
    <n v="0"/>
    <n v="0"/>
    <n v="0"/>
    <n v="0"/>
    <n v="0"/>
    <m/>
    <m/>
    <m/>
    <m/>
    <m/>
    <m/>
    <m/>
    <m/>
    <m/>
    <m/>
    <m/>
    <m/>
    <m/>
    <m/>
  </r>
  <r>
    <x v="176"/>
    <x v="4"/>
    <x v="665"/>
    <n v="2"/>
    <n v="0"/>
    <n v="0"/>
    <n v="0"/>
    <n v="0"/>
    <n v="0"/>
    <n v="0"/>
    <n v="0"/>
    <m/>
    <m/>
    <m/>
    <m/>
    <m/>
    <m/>
    <m/>
    <m/>
    <m/>
    <m/>
    <m/>
    <m/>
    <m/>
    <m/>
  </r>
  <r>
    <x v="176"/>
    <x v="0"/>
    <x v="832"/>
    <n v="9"/>
    <n v="0"/>
    <n v="0"/>
    <n v="0"/>
    <n v="0"/>
    <n v="0"/>
    <n v="0"/>
    <n v="0"/>
    <m/>
    <m/>
    <m/>
    <m/>
    <m/>
    <m/>
    <m/>
    <m/>
    <m/>
    <m/>
    <m/>
    <m/>
    <m/>
    <m/>
  </r>
  <r>
    <x v="176"/>
    <x v="0"/>
    <x v="833"/>
    <n v="2"/>
    <n v="0"/>
    <n v="0"/>
    <n v="0"/>
    <n v="0"/>
    <n v="0"/>
    <n v="0"/>
    <n v="0"/>
    <m/>
    <m/>
    <m/>
    <m/>
    <m/>
    <m/>
    <m/>
    <m/>
    <m/>
    <m/>
    <m/>
    <m/>
    <m/>
    <m/>
  </r>
  <r>
    <x v="176"/>
    <x v="3"/>
    <x v="770"/>
    <n v="2"/>
    <n v="1"/>
    <n v="0"/>
    <n v="1"/>
    <n v="0"/>
    <n v="0"/>
    <n v="0"/>
    <n v="1"/>
    <s v="V"/>
    <s v="V"/>
    <m/>
    <m/>
    <m/>
    <m/>
    <m/>
    <m/>
    <m/>
    <m/>
    <m/>
    <m/>
    <m/>
    <m/>
  </r>
  <r>
    <x v="176"/>
    <x v="3"/>
    <x v="834"/>
    <n v="5"/>
    <n v="4"/>
    <n v="0"/>
    <n v="0"/>
    <n v="0"/>
    <n v="0"/>
    <n v="0"/>
    <n v="0"/>
    <m/>
    <m/>
    <m/>
    <m/>
    <m/>
    <m/>
    <m/>
    <m/>
    <m/>
    <m/>
    <m/>
    <m/>
    <m/>
    <m/>
  </r>
  <r>
    <x v="176"/>
    <x v="3"/>
    <x v="578"/>
    <n v="1"/>
    <n v="0"/>
    <n v="0"/>
    <n v="0"/>
    <n v="0"/>
    <n v="0"/>
    <n v="0"/>
    <n v="0"/>
    <m/>
    <m/>
    <m/>
    <m/>
    <m/>
    <m/>
    <m/>
    <m/>
    <m/>
    <m/>
    <m/>
    <m/>
    <m/>
    <m/>
  </r>
  <r>
    <x v="176"/>
    <x v="3"/>
    <x v="604"/>
    <n v="13"/>
    <n v="0"/>
    <n v="0"/>
    <n v="0"/>
    <n v="0"/>
    <n v="0"/>
    <n v="0"/>
    <n v="0"/>
    <m/>
    <m/>
    <m/>
    <m/>
    <m/>
    <m/>
    <m/>
    <m/>
    <m/>
    <m/>
    <m/>
    <m/>
    <m/>
    <m/>
  </r>
  <r>
    <x v="176"/>
    <x v="1"/>
    <x v="835"/>
    <n v="3"/>
    <n v="0"/>
    <n v="0"/>
    <n v="1"/>
    <n v="0"/>
    <n v="0"/>
    <n v="0"/>
    <n v="1"/>
    <s v="V"/>
    <m/>
    <m/>
    <m/>
    <m/>
    <m/>
    <m/>
    <m/>
    <m/>
    <m/>
    <m/>
    <m/>
    <m/>
    <m/>
  </r>
  <r>
    <x v="176"/>
    <x v="1"/>
    <x v="836"/>
    <n v="13"/>
    <n v="0"/>
    <n v="0"/>
    <n v="0"/>
    <n v="0"/>
    <n v="0"/>
    <n v="0"/>
    <n v="0"/>
    <m/>
    <m/>
    <m/>
    <m/>
    <m/>
    <m/>
    <m/>
    <m/>
    <m/>
    <m/>
    <m/>
    <m/>
    <m/>
    <m/>
  </r>
  <r>
    <x v="176"/>
    <x v="4"/>
    <x v="678"/>
    <n v="2"/>
    <n v="0"/>
    <n v="0"/>
    <n v="0"/>
    <n v="0"/>
    <n v="0"/>
    <n v="0"/>
    <n v="0"/>
    <m/>
    <m/>
    <m/>
    <m/>
    <m/>
    <m/>
    <m/>
    <m/>
    <m/>
    <m/>
    <m/>
    <m/>
    <m/>
    <m/>
  </r>
  <r>
    <x v="176"/>
    <x v="4"/>
    <x v="634"/>
    <n v="8"/>
    <n v="0"/>
    <n v="0"/>
    <n v="0"/>
    <n v="0"/>
    <n v="0"/>
    <n v="0"/>
    <n v="0"/>
    <m/>
    <m/>
    <m/>
    <m/>
    <m/>
    <m/>
    <m/>
    <m/>
    <m/>
    <m/>
    <m/>
    <m/>
    <m/>
    <m/>
  </r>
  <r>
    <x v="176"/>
    <x v="4"/>
    <x v="696"/>
    <n v="1"/>
    <n v="0"/>
    <n v="0"/>
    <n v="0"/>
    <n v="0"/>
    <n v="0"/>
    <n v="0"/>
    <n v="0"/>
    <m/>
    <m/>
    <m/>
    <m/>
    <m/>
    <m/>
    <m/>
    <m/>
    <m/>
    <m/>
    <m/>
    <m/>
    <m/>
    <m/>
  </r>
  <r>
    <x v="176"/>
    <x v="0"/>
    <x v="837"/>
    <n v="1"/>
    <n v="1"/>
    <n v="0"/>
    <n v="5"/>
    <n v="0"/>
    <n v="0"/>
    <n v="0"/>
    <n v="5"/>
    <s v="V"/>
    <m/>
    <m/>
    <m/>
    <m/>
    <m/>
    <m/>
    <m/>
    <m/>
    <m/>
    <m/>
    <m/>
    <m/>
    <m/>
  </r>
  <r>
    <x v="176"/>
    <x v="1"/>
    <x v="838"/>
    <n v="13"/>
    <n v="13"/>
    <n v="0"/>
    <n v="39"/>
    <n v="0"/>
    <n v="0"/>
    <n v="0"/>
    <n v="39"/>
    <s v="V"/>
    <s v="V"/>
    <m/>
    <m/>
    <m/>
    <m/>
    <m/>
    <m/>
    <m/>
    <m/>
    <m/>
    <m/>
    <m/>
    <m/>
  </r>
  <r>
    <x v="176"/>
    <x v="3"/>
    <x v="839"/>
    <n v="1"/>
    <n v="1"/>
    <n v="0"/>
    <n v="2"/>
    <n v="0"/>
    <n v="0"/>
    <n v="0"/>
    <n v="2"/>
    <s v="V"/>
    <m/>
    <m/>
    <m/>
    <m/>
    <m/>
    <m/>
    <m/>
    <m/>
    <m/>
    <m/>
    <m/>
    <m/>
    <m/>
  </r>
  <r>
    <x v="176"/>
    <x v="2"/>
    <x v="840"/>
    <n v="2"/>
    <n v="2"/>
    <n v="0"/>
    <n v="0"/>
    <n v="0"/>
    <n v="0"/>
    <n v="0"/>
    <n v="0"/>
    <m/>
    <m/>
    <m/>
    <m/>
    <m/>
    <m/>
    <m/>
    <m/>
    <m/>
    <m/>
    <m/>
    <m/>
    <m/>
    <m/>
  </r>
  <r>
    <x v="176"/>
    <x v="4"/>
    <x v="658"/>
    <n v="1"/>
    <n v="1"/>
    <n v="0"/>
    <n v="1"/>
    <n v="0"/>
    <n v="0"/>
    <n v="0"/>
    <n v="1"/>
    <s v="V"/>
    <m/>
    <m/>
    <m/>
    <m/>
    <m/>
    <m/>
    <m/>
    <m/>
    <m/>
    <m/>
    <m/>
    <m/>
    <m/>
  </r>
  <r>
    <x v="176"/>
    <x v="4"/>
    <x v="841"/>
    <n v="4"/>
    <n v="4"/>
    <n v="0"/>
    <n v="4"/>
    <n v="0"/>
    <n v="0"/>
    <n v="0"/>
    <n v="4"/>
    <s v="V"/>
    <m/>
    <m/>
    <m/>
    <m/>
    <m/>
    <m/>
    <m/>
    <m/>
    <m/>
    <m/>
    <m/>
    <m/>
    <m/>
  </r>
  <r>
    <x v="177"/>
    <x v="4"/>
    <x v="842"/>
    <n v="6"/>
    <n v="0"/>
    <n v="0"/>
    <n v="0"/>
    <n v="0"/>
    <n v="0"/>
    <n v="0"/>
    <n v="0"/>
    <m/>
    <m/>
    <m/>
    <m/>
    <m/>
    <m/>
    <m/>
    <m/>
    <m/>
    <m/>
    <m/>
    <m/>
    <m/>
    <m/>
  </r>
  <r>
    <x v="177"/>
    <x v="2"/>
    <x v="806"/>
    <n v="1"/>
    <n v="0"/>
    <n v="0"/>
    <n v="0"/>
    <n v="0"/>
    <n v="0"/>
    <n v="0"/>
    <n v="0"/>
    <m/>
    <m/>
    <m/>
    <m/>
    <m/>
    <m/>
    <m/>
    <m/>
    <m/>
    <m/>
    <m/>
    <m/>
    <m/>
    <m/>
  </r>
  <r>
    <x v="177"/>
    <x v="1"/>
    <x v="843"/>
    <n v="13"/>
    <n v="0"/>
    <n v="0"/>
    <n v="0"/>
    <n v="0"/>
    <n v="0"/>
    <n v="0"/>
    <n v="0"/>
    <m/>
    <m/>
    <m/>
    <m/>
    <m/>
    <m/>
    <m/>
    <m/>
    <m/>
    <m/>
    <m/>
    <m/>
    <m/>
    <m/>
  </r>
  <r>
    <x v="177"/>
    <x v="1"/>
    <x v="844"/>
    <n v="13"/>
    <n v="0"/>
    <n v="0"/>
    <n v="0"/>
    <n v="0"/>
    <n v="0"/>
    <n v="0"/>
    <n v="0"/>
    <m/>
    <m/>
    <m/>
    <m/>
    <m/>
    <m/>
    <m/>
    <m/>
    <m/>
    <m/>
    <m/>
    <m/>
    <m/>
    <m/>
  </r>
  <r>
    <x v="177"/>
    <x v="2"/>
    <x v="845"/>
    <n v="1"/>
    <n v="0"/>
    <n v="0"/>
    <n v="0"/>
    <n v="0"/>
    <n v="0"/>
    <n v="0"/>
    <n v="0"/>
    <m/>
    <m/>
    <m/>
    <m/>
    <m/>
    <m/>
    <m/>
    <m/>
    <m/>
    <m/>
    <m/>
    <m/>
    <m/>
    <m/>
  </r>
  <r>
    <x v="177"/>
    <x v="4"/>
    <x v="846"/>
    <n v="1"/>
    <n v="0"/>
    <n v="0"/>
    <n v="0"/>
    <n v="0"/>
    <n v="0"/>
    <n v="0"/>
    <n v="0"/>
    <m/>
    <m/>
    <m/>
    <m/>
    <m/>
    <m/>
    <m/>
    <m/>
    <m/>
    <m/>
    <m/>
    <m/>
    <m/>
    <m/>
  </r>
  <r>
    <x v="177"/>
    <x v="2"/>
    <x v="847"/>
    <n v="1"/>
    <n v="0"/>
    <n v="0"/>
    <n v="0"/>
    <n v="0"/>
    <n v="0"/>
    <n v="0"/>
    <n v="0"/>
    <m/>
    <m/>
    <m/>
    <m/>
    <m/>
    <m/>
    <m/>
    <m/>
    <m/>
    <m/>
    <m/>
    <m/>
    <m/>
    <m/>
  </r>
  <r>
    <x v="177"/>
    <x v="1"/>
    <x v="848"/>
    <n v="12"/>
    <n v="0"/>
    <n v="0"/>
    <n v="0"/>
    <n v="0"/>
    <n v="0"/>
    <n v="0"/>
    <n v="0"/>
    <m/>
    <m/>
    <m/>
    <m/>
    <m/>
    <m/>
    <m/>
    <m/>
    <m/>
    <m/>
    <m/>
    <m/>
    <m/>
    <m/>
  </r>
  <r>
    <x v="177"/>
    <x v="4"/>
    <x v="693"/>
    <n v="6"/>
    <n v="0"/>
    <n v="0"/>
    <n v="0"/>
    <n v="0"/>
    <n v="0"/>
    <n v="0"/>
    <n v="0"/>
    <m/>
    <m/>
    <m/>
    <m/>
    <m/>
    <m/>
    <m/>
    <m/>
    <m/>
    <m/>
    <m/>
    <m/>
    <m/>
    <m/>
  </r>
  <r>
    <x v="177"/>
    <x v="4"/>
    <x v="677"/>
    <n v="2"/>
    <n v="1"/>
    <n v="0"/>
    <n v="1"/>
    <n v="0"/>
    <n v="0"/>
    <n v="0"/>
    <n v="0"/>
    <s v="V"/>
    <m/>
    <m/>
    <m/>
    <m/>
    <m/>
    <m/>
    <m/>
    <m/>
    <m/>
    <m/>
    <m/>
    <m/>
    <m/>
  </r>
  <r>
    <x v="177"/>
    <x v="3"/>
    <x v="849"/>
    <n v="2"/>
    <n v="1"/>
    <n v="0"/>
    <n v="0"/>
    <n v="0"/>
    <n v="0"/>
    <n v="0"/>
    <n v="0"/>
    <m/>
    <m/>
    <m/>
    <m/>
    <m/>
    <m/>
    <m/>
    <m/>
    <m/>
    <m/>
    <m/>
    <m/>
    <m/>
    <m/>
  </r>
  <r>
    <x v="177"/>
    <x v="4"/>
    <x v="850"/>
    <n v="2"/>
    <n v="1"/>
    <n v="0"/>
    <n v="1"/>
    <n v="0"/>
    <n v="0"/>
    <n v="0"/>
    <n v="0"/>
    <s v="V"/>
    <m/>
    <m/>
    <m/>
    <m/>
    <m/>
    <m/>
    <m/>
    <m/>
    <m/>
    <m/>
    <m/>
    <m/>
    <m/>
  </r>
  <r>
    <x v="177"/>
    <x v="3"/>
    <x v="762"/>
    <n v="5"/>
    <n v="0"/>
    <n v="0"/>
    <n v="0"/>
    <n v="0"/>
    <n v="0"/>
    <n v="0"/>
    <n v="0"/>
    <m/>
    <m/>
    <m/>
    <m/>
    <m/>
    <m/>
    <m/>
    <m/>
    <m/>
    <m/>
    <m/>
    <m/>
    <m/>
    <m/>
  </r>
  <r>
    <x v="177"/>
    <x v="3"/>
    <x v="767"/>
    <n v="2"/>
    <n v="0"/>
    <n v="0"/>
    <n v="0"/>
    <n v="0"/>
    <n v="0"/>
    <n v="0"/>
    <n v="0"/>
    <m/>
    <m/>
    <m/>
    <m/>
    <m/>
    <m/>
    <m/>
    <m/>
    <m/>
    <m/>
    <m/>
    <m/>
    <m/>
    <m/>
  </r>
  <r>
    <x v="177"/>
    <x v="4"/>
    <x v="659"/>
    <n v="2"/>
    <n v="0"/>
    <n v="0"/>
    <n v="0"/>
    <n v="0"/>
    <n v="0"/>
    <n v="0"/>
    <n v="0"/>
    <m/>
    <m/>
    <m/>
    <m/>
    <m/>
    <m/>
    <m/>
    <m/>
    <m/>
    <m/>
    <m/>
    <m/>
    <m/>
    <m/>
  </r>
  <r>
    <x v="177"/>
    <x v="3"/>
    <x v="744"/>
    <n v="7"/>
    <n v="0"/>
    <n v="0"/>
    <n v="1"/>
    <n v="0"/>
    <n v="0"/>
    <n v="0"/>
    <n v="0"/>
    <s v="V"/>
    <s v="V"/>
    <m/>
    <m/>
    <m/>
    <m/>
    <m/>
    <m/>
    <m/>
    <m/>
    <m/>
    <m/>
    <m/>
    <m/>
  </r>
  <r>
    <x v="177"/>
    <x v="4"/>
    <x v="766"/>
    <n v="3"/>
    <n v="0"/>
    <n v="0"/>
    <n v="0"/>
    <n v="0"/>
    <n v="0"/>
    <n v="0"/>
    <n v="0"/>
    <m/>
    <m/>
    <m/>
    <m/>
    <m/>
    <m/>
    <m/>
    <m/>
    <m/>
    <m/>
    <m/>
    <m/>
    <m/>
    <m/>
  </r>
  <r>
    <x v="177"/>
    <x v="4"/>
    <x v="660"/>
    <n v="4"/>
    <n v="0"/>
    <n v="0"/>
    <n v="0"/>
    <n v="0"/>
    <n v="0"/>
    <n v="0"/>
    <n v="0"/>
    <m/>
    <m/>
    <m/>
    <m/>
    <m/>
    <m/>
    <m/>
    <m/>
    <m/>
    <m/>
    <m/>
    <m/>
    <m/>
    <m/>
  </r>
  <r>
    <x v="177"/>
    <x v="2"/>
    <x v="851"/>
    <n v="2"/>
    <n v="0"/>
    <n v="0"/>
    <n v="0"/>
    <n v="0"/>
    <n v="0"/>
    <n v="0"/>
    <n v="0"/>
    <m/>
    <m/>
    <m/>
    <m/>
    <m/>
    <m/>
    <m/>
    <m/>
    <m/>
    <m/>
    <m/>
    <m/>
    <m/>
    <m/>
  </r>
  <r>
    <x v="177"/>
    <x v="4"/>
    <x v="725"/>
    <n v="3"/>
    <n v="0"/>
    <n v="0"/>
    <n v="0"/>
    <n v="0"/>
    <n v="0"/>
    <n v="0"/>
    <n v="0"/>
    <m/>
    <m/>
    <m/>
    <m/>
    <m/>
    <m/>
    <m/>
    <m/>
    <m/>
    <m/>
    <m/>
    <m/>
    <m/>
    <m/>
  </r>
  <r>
    <x v="177"/>
    <x v="4"/>
    <x v="685"/>
    <n v="2"/>
    <n v="0"/>
    <n v="0"/>
    <n v="0"/>
    <n v="0"/>
    <n v="0"/>
    <n v="0"/>
    <n v="0"/>
    <m/>
    <m/>
    <m/>
    <m/>
    <m/>
    <m/>
    <m/>
    <m/>
    <m/>
    <m/>
    <m/>
    <m/>
    <m/>
    <m/>
  </r>
  <r>
    <x v="177"/>
    <x v="2"/>
    <x v="852"/>
    <n v="1"/>
    <n v="0"/>
    <n v="0"/>
    <n v="0"/>
    <n v="0"/>
    <n v="0"/>
    <n v="0"/>
    <n v="0"/>
    <m/>
    <m/>
    <m/>
    <m/>
    <m/>
    <m/>
    <m/>
    <m/>
    <m/>
    <m/>
    <m/>
    <m/>
    <m/>
    <m/>
  </r>
  <r>
    <x v="177"/>
    <x v="2"/>
    <x v="853"/>
    <n v="1"/>
    <n v="0"/>
    <n v="0"/>
    <n v="0"/>
    <n v="0"/>
    <n v="0"/>
    <n v="0"/>
    <n v="0"/>
    <m/>
    <m/>
    <m/>
    <m/>
    <m/>
    <m/>
    <m/>
    <m/>
    <m/>
    <m/>
    <m/>
    <m/>
    <m/>
    <m/>
  </r>
  <r>
    <x v="177"/>
    <x v="1"/>
    <x v="854"/>
    <n v="13"/>
    <n v="0"/>
    <n v="0"/>
    <n v="0"/>
    <n v="0"/>
    <n v="0"/>
    <n v="0"/>
    <n v="0"/>
    <m/>
    <m/>
    <m/>
    <m/>
    <m/>
    <m/>
    <m/>
    <m/>
    <m/>
    <m/>
    <m/>
    <m/>
    <m/>
    <m/>
  </r>
  <r>
    <x v="177"/>
    <x v="4"/>
    <x v="799"/>
    <n v="3"/>
    <n v="2"/>
    <n v="0"/>
    <n v="3"/>
    <n v="0"/>
    <n v="0"/>
    <n v="0"/>
    <n v="3"/>
    <s v="V"/>
    <m/>
    <m/>
    <m/>
    <m/>
    <m/>
    <m/>
    <m/>
    <m/>
    <m/>
    <m/>
    <m/>
    <m/>
    <m/>
  </r>
  <r>
    <x v="177"/>
    <x v="4"/>
    <x v="655"/>
    <n v="5"/>
    <n v="5"/>
    <n v="0"/>
    <n v="0"/>
    <n v="0"/>
    <n v="0"/>
    <n v="0"/>
    <n v="0"/>
    <m/>
    <m/>
    <m/>
    <m/>
    <m/>
    <m/>
    <m/>
    <m/>
    <m/>
    <m/>
    <m/>
    <m/>
    <m/>
    <m/>
  </r>
  <r>
    <x v="177"/>
    <x v="1"/>
    <x v="855"/>
    <n v="13"/>
    <n v="8"/>
    <n v="0"/>
    <n v="21"/>
    <n v="0"/>
    <n v="0"/>
    <n v="0"/>
    <n v="21"/>
    <s v="V"/>
    <m/>
    <m/>
    <m/>
    <m/>
    <m/>
    <m/>
    <m/>
    <m/>
    <m/>
    <m/>
    <m/>
    <m/>
    <m/>
  </r>
  <r>
    <x v="177"/>
    <x v="1"/>
    <x v="856"/>
    <n v="6"/>
    <n v="6"/>
    <n v="0"/>
    <n v="0"/>
    <n v="0"/>
    <n v="0"/>
    <n v="0"/>
    <n v="0"/>
    <m/>
    <m/>
    <m/>
    <m/>
    <m/>
    <m/>
    <m/>
    <m/>
    <m/>
    <m/>
    <m/>
    <m/>
    <m/>
    <m/>
  </r>
  <r>
    <x v="177"/>
    <x v="4"/>
    <x v="722"/>
    <n v="6"/>
    <n v="6"/>
    <n v="0"/>
    <n v="0"/>
    <n v="0"/>
    <n v="0"/>
    <n v="0"/>
    <n v="0"/>
    <m/>
    <m/>
    <m/>
    <m/>
    <m/>
    <m/>
    <m/>
    <m/>
    <m/>
    <m/>
    <m/>
    <m/>
    <m/>
    <m/>
  </r>
  <r>
    <x v="177"/>
    <x v="1"/>
    <x v="857"/>
    <n v="13"/>
    <n v="13"/>
    <n v="0"/>
    <n v="128"/>
    <n v="0"/>
    <n v="0"/>
    <n v="0"/>
    <n v="128"/>
    <s v="V"/>
    <s v="V"/>
    <m/>
    <m/>
    <m/>
    <m/>
    <m/>
    <m/>
    <m/>
    <m/>
    <m/>
    <m/>
    <m/>
    <m/>
  </r>
  <r>
    <x v="178"/>
    <x v="4"/>
    <x v="712"/>
    <n v="2"/>
    <n v="0"/>
    <n v="0"/>
    <n v="0"/>
    <n v="0"/>
    <n v="0"/>
    <n v="0"/>
    <n v="0"/>
    <m/>
    <m/>
    <m/>
    <m/>
    <m/>
    <m/>
    <m/>
    <m/>
    <m/>
    <m/>
    <m/>
    <m/>
    <m/>
    <m/>
  </r>
  <r>
    <x v="178"/>
    <x v="1"/>
    <x v="858"/>
    <n v="12"/>
    <n v="0"/>
    <n v="0"/>
    <n v="0"/>
    <n v="0"/>
    <n v="0"/>
    <n v="0"/>
    <n v="0"/>
    <m/>
    <m/>
    <m/>
    <m/>
    <m/>
    <m/>
    <m/>
    <m/>
    <m/>
    <m/>
    <m/>
    <m/>
    <m/>
    <m/>
  </r>
  <r>
    <x v="178"/>
    <x v="2"/>
    <x v="859"/>
    <n v="1"/>
    <n v="0"/>
    <n v="0"/>
    <n v="0"/>
    <n v="0"/>
    <n v="0"/>
    <n v="0"/>
    <n v="0"/>
    <m/>
    <m/>
    <m/>
    <m/>
    <m/>
    <m/>
    <m/>
    <m/>
    <m/>
    <m/>
    <m/>
    <m/>
    <m/>
    <m/>
  </r>
  <r>
    <x v="178"/>
    <x v="4"/>
    <x v="622"/>
    <n v="12"/>
    <n v="0"/>
    <n v="0"/>
    <n v="0"/>
    <n v="0"/>
    <n v="0"/>
    <n v="0"/>
    <n v="0"/>
    <m/>
    <m/>
    <m/>
    <m/>
    <m/>
    <m/>
    <m/>
    <m/>
    <m/>
    <m/>
    <m/>
    <m/>
    <m/>
    <m/>
  </r>
  <r>
    <x v="178"/>
    <x v="4"/>
    <x v="710"/>
    <n v="1"/>
    <n v="0"/>
    <n v="0"/>
    <n v="0"/>
    <n v="0"/>
    <n v="0"/>
    <n v="0"/>
    <n v="0"/>
    <m/>
    <m/>
    <m/>
    <m/>
    <m/>
    <m/>
    <m/>
    <m/>
    <m/>
    <m/>
    <m/>
    <m/>
    <m/>
    <m/>
  </r>
  <r>
    <x v="178"/>
    <x v="4"/>
    <x v="691"/>
    <n v="1"/>
    <n v="0"/>
    <n v="0"/>
    <n v="0"/>
    <n v="0"/>
    <n v="0"/>
    <n v="0"/>
    <n v="0"/>
    <m/>
    <m/>
    <m/>
    <m/>
    <m/>
    <m/>
    <m/>
    <m/>
    <m/>
    <m/>
    <m/>
    <m/>
    <m/>
    <m/>
  </r>
  <r>
    <x v="178"/>
    <x v="3"/>
    <x v="686"/>
    <n v="8"/>
    <n v="0"/>
    <n v="0"/>
    <n v="0"/>
    <n v="0"/>
    <n v="0"/>
    <n v="0"/>
    <n v="0"/>
    <m/>
    <m/>
    <m/>
    <m/>
    <m/>
    <m/>
    <m/>
    <m/>
    <m/>
    <m/>
    <m/>
    <m/>
    <m/>
    <m/>
  </r>
  <r>
    <x v="178"/>
    <x v="2"/>
    <x v="807"/>
    <n v="1"/>
    <n v="0"/>
    <n v="0"/>
    <n v="0"/>
    <n v="0"/>
    <n v="0"/>
    <n v="0"/>
    <n v="0"/>
    <m/>
    <m/>
    <m/>
    <m/>
    <m/>
    <m/>
    <m/>
    <m/>
    <m/>
    <m/>
    <m/>
    <m/>
    <m/>
    <m/>
  </r>
  <r>
    <x v="178"/>
    <x v="2"/>
    <x v="860"/>
    <n v="1"/>
    <n v="0"/>
    <n v="0"/>
    <n v="0"/>
    <n v="0"/>
    <n v="0"/>
    <n v="0"/>
    <n v="0"/>
    <m/>
    <m/>
    <m/>
    <m/>
    <m/>
    <m/>
    <m/>
    <m/>
    <m/>
    <m/>
    <m/>
    <m/>
    <m/>
    <m/>
  </r>
  <r>
    <x v="178"/>
    <x v="0"/>
    <x v="861"/>
    <n v="8"/>
    <n v="0"/>
    <n v="0"/>
    <n v="2"/>
    <n v="0"/>
    <n v="0"/>
    <n v="0"/>
    <n v="2"/>
    <s v="V"/>
    <m/>
    <m/>
    <m/>
    <m/>
    <m/>
    <m/>
    <m/>
    <m/>
    <m/>
    <m/>
    <m/>
    <m/>
    <m/>
  </r>
  <r>
    <x v="178"/>
    <x v="4"/>
    <x v="684"/>
    <n v="10"/>
    <n v="0"/>
    <n v="0"/>
    <n v="0"/>
    <n v="0"/>
    <n v="0"/>
    <n v="0"/>
    <n v="0"/>
    <m/>
    <m/>
    <m/>
    <m/>
    <m/>
    <m/>
    <m/>
    <m/>
    <m/>
    <m/>
    <m/>
    <m/>
    <m/>
    <m/>
  </r>
  <r>
    <x v="178"/>
    <x v="3"/>
    <x v="764"/>
    <n v="5"/>
    <n v="0"/>
    <n v="0"/>
    <n v="1"/>
    <n v="0"/>
    <n v="0"/>
    <n v="0"/>
    <n v="1"/>
    <s v="V"/>
    <m/>
    <m/>
    <m/>
    <m/>
    <m/>
    <m/>
    <m/>
    <m/>
    <m/>
    <m/>
    <m/>
    <m/>
    <m/>
  </r>
  <r>
    <x v="178"/>
    <x v="2"/>
    <x v="840"/>
    <n v="2"/>
    <n v="0"/>
    <n v="0"/>
    <n v="0"/>
    <n v="0"/>
    <n v="0"/>
    <n v="0"/>
    <n v="0"/>
    <m/>
    <m/>
    <m/>
    <m/>
    <m/>
    <m/>
    <m/>
    <m/>
    <m/>
    <m/>
    <m/>
    <m/>
    <m/>
    <m/>
  </r>
  <r>
    <x v="178"/>
    <x v="4"/>
    <x v="655"/>
    <n v="5"/>
    <n v="1"/>
    <n v="0"/>
    <n v="1"/>
    <n v="0"/>
    <n v="0"/>
    <n v="0"/>
    <n v="1"/>
    <s v="V"/>
    <m/>
    <m/>
    <m/>
    <m/>
    <m/>
    <m/>
    <m/>
    <m/>
    <m/>
    <m/>
    <m/>
    <m/>
    <m/>
  </r>
  <r>
    <x v="178"/>
    <x v="4"/>
    <x v="777"/>
    <n v="4"/>
    <n v="2"/>
    <n v="0"/>
    <n v="2"/>
    <n v="0"/>
    <n v="0"/>
    <n v="0"/>
    <n v="2"/>
    <s v="V"/>
    <m/>
    <m/>
    <m/>
    <m/>
    <m/>
    <m/>
    <m/>
    <m/>
    <m/>
    <m/>
    <m/>
    <m/>
    <m/>
  </r>
  <r>
    <x v="178"/>
    <x v="4"/>
    <x v="862"/>
    <n v="1"/>
    <n v="0"/>
    <n v="0"/>
    <n v="0"/>
    <n v="0"/>
    <n v="0"/>
    <n v="0"/>
    <n v="0"/>
    <m/>
    <m/>
    <m/>
    <m/>
    <m/>
    <m/>
    <m/>
    <m/>
    <m/>
    <m/>
    <m/>
    <m/>
    <m/>
    <m/>
  </r>
  <r>
    <x v="178"/>
    <x v="4"/>
    <x v="666"/>
    <n v="9"/>
    <n v="0"/>
    <n v="0"/>
    <n v="0"/>
    <n v="0"/>
    <n v="0"/>
    <n v="0"/>
    <n v="0"/>
    <m/>
    <m/>
    <m/>
    <m/>
    <m/>
    <m/>
    <m/>
    <m/>
    <m/>
    <m/>
    <m/>
    <m/>
    <m/>
    <m/>
  </r>
  <r>
    <x v="178"/>
    <x v="2"/>
    <x v="863"/>
    <n v="2"/>
    <n v="1"/>
    <n v="0"/>
    <n v="1"/>
    <n v="0"/>
    <n v="0"/>
    <n v="0"/>
    <n v="1"/>
    <s v="V"/>
    <s v="V"/>
    <m/>
    <m/>
    <m/>
    <m/>
    <m/>
    <m/>
    <m/>
    <m/>
    <m/>
    <m/>
    <m/>
    <m/>
  </r>
  <r>
    <x v="178"/>
    <x v="0"/>
    <x v="864"/>
    <n v="3"/>
    <n v="3"/>
    <n v="0"/>
    <n v="0"/>
    <n v="0"/>
    <n v="0"/>
    <n v="0"/>
    <n v="0"/>
    <m/>
    <m/>
    <m/>
    <m/>
    <m/>
    <m/>
    <m/>
    <m/>
    <m/>
    <m/>
    <m/>
    <m/>
    <m/>
    <m/>
  </r>
  <r>
    <x v="178"/>
    <x v="3"/>
    <x v="865"/>
    <n v="2"/>
    <n v="1"/>
    <n v="0"/>
    <n v="1"/>
    <n v="0"/>
    <n v="0"/>
    <n v="0"/>
    <n v="1"/>
    <s v="V"/>
    <m/>
    <m/>
    <m/>
    <m/>
    <m/>
    <m/>
    <m/>
    <m/>
    <m/>
    <m/>
    <m/>
    <m/>
    <m/>
  </r>
  <r>
    <x v="178"/>
    <x v="1"/>
    <x v="866"/>
    <n v="1"/>
    <n v="1"/>
    <n v="0"/>
    <n v="1"/>
    <n v="0"/>
    <n v="0"/>
    <n v="0"/>
    <n v="1"/>
    <s v="V"/>
    <m/>
    <m/>
    <m/>
    <m/>
    <m/>
    <m/>
    <m/>
    <m/>
    <m/>
    <m/>
    <m/>
    <m/>
    <m/>
  </r>
  <r>
    <x v="178"/>
    <x v="1"/>
    <x v="867"/>
    <n v="7"/>
    <n v="5"/>
    <n v="0"/>
    <n v="7"/>
    <n v="0"/>
    <n v="0"/>
    <n v="0"/>
    <n v="7"/>
    <s v="V"/>
    <m/>
    <m/>
    <m/>
    <m/>
    <m/>
    <m/>
    <m/>
    <m/>
    <m/>
    <m/>
    <m/>
    <m/>
    <m/>
  </r>
  <r>
    <x v="178"/>
    <x v="2"/>
    <x v="868"/>
    <n v="1"/>
    <n v="1"/>
    <n v="0"/>
    <n v="2"/>
    <n v="0"/>
    <n v="0"/>
    <n v="0"/>
    <n v="2"/>
    <s v="V"/>
    <m/>
    <m/>
    <m/>
    <m/>
    <m/>
    <m/>
    <m/>
    <m/>
    <m/>
    <m/>
    <m/>
    <m/>
    <m/>
  </r>
  <r>
    <x v="178"/>
    <x v="4"/>
    <x v="841"/>
    <n v="4"/>
    <n v="4"/>
    <n v="0"/>
    <n v="0"/>
    <n v="0"/>
    <n v="0"/>
    <n v="0"/>
    <n v="0"/>
    <m/>
    <m/>
    <m/>
    <m/>
    <m/>
    <m/>
    <m/>
    <m/>
    <m/>
    <m/>
    <m/>
    <m/>
    <m/>
    <m/>
  </r>
  <r>
    <x v="179"/>
    <x v="4"/>
    <x v="681"/>
    <n v="1"/>
    <n v="0"/>
    <n v="0"/>
    <n v="0"/>
    <n v="0"/>
    <n v="0"/>
    <n v="0"/>
    <n v="0"/>
    <m/>
    <m/>
    <m/>
    <m/>
    <m/>
    <m/>
    <m/>
    <m/>
    <m/>
    <m/>
    <m/>
    <m/>
    <m/>
    <m/>
  </r>
  <r>
    <x v="179"/>
    <x v="3"/>
    <x v="869"/>
    <n v="1"/>
    <n v="0"/>
    <n v="0"/>
    <n v="0"/>
    <n v="0"/>
    <n v="0"/>
    <n v="0"/>
    <n v="0"/>
    <m/>
    <m/>
    <m/>
    <m/>
    <m/>
    <m/>
    <m/>
    <m/>
    <m/>
    <m/>
    <m/>
    <m/>
    <m/>
    <m/>
  </r>
  <r>
    <x v="179"/>
    <x v="4"/>
    <x v="652"/>
    <n v="6"/>
    <n v="0"/>
    <n v="0"/>
    <n v="0"/>
    <n v="0"/>
    <n v="0"/>
    <n v="0"/>
    <n v="0"/>
    <m/>
    <m/>
    <m/>
    <m/>
    <m/>
    <m/>
    <m/>
    <m/>
    <m/>
    <m/>
    <m/>
    <m/>
    <m/>
    <m/>
  </r>
  <r>
    <x v="179"/>
    <x v="1"/>
    <x v="870"/>
    <n v="12"/>
    <n v="0"/>
    <n v="0"/>
    <n v="0"/>
    <n v="0"/>
    <n v="0"/>
    <n v="0"/>
    <n v="0"/>
    <m/>
    <m/>
    <m/>
    <m/>
    <m/>
    <m/>
    <m/>
    <m/>
    <m/>
    <m/>
    <m/>
    <m/>
    <m/>
    <m/>
  </r>
  <r>
    <x v="179"/>
    <x v="4"/>
    <x v="699"/>
    <n v="1"/>
    <n v="0"/>
    <n v="0"/>
    <n v="0"/>
    <n v="0"/>
    <n v="0"/>
    <n v="0"/>
    <n v="0"/>
    <m/>
    <m/>
    <m/>
    <m/>
    <m/>
    <m/>
    <m/>
    <m/>
    <m/>
    <m/>
    <m/>
    <m/>
    <m/>
    <m/>
  </r>
  <r>
    <x v="179"/>
    <x v="4"/>
    <x v="700"/>
    <n v="2"/>
    <n v="0"/>
    <n v="0"/>
    <n v="0"/>
    <n v="0"/>
    <n v="0"/>
    <n v="0"/>
    <n v="0"/>
    <m/>
    <m/>
    <m/>
    <m/>
    <m/>
    <m/>
    <m/>
    <m/>
    <m/>
    <m/>
    <m/>
    <m/>
    <m/>
    <m/>
  </r>
  <r>
    <x v="179"/>
    <x v="4"/>
    <x v="713"/>
    <n v="1"/>
    <n v="0"/>
    <n v="0"/>
    <n v="0"/>
    <n v="0"/>
    <n v="0"/>
    <n v="0"/>
    <n v="0"/>
    <m/>
    <m/>
    <m/>
    <m/>
    <m/>
    <m/>
    <m/>
    <m/>
    <m/>
    <m/>
    <m/>
    <m/>
    <m/>
    <m/>
  </r>
  <r>
    <x v="179"/>
    <x v="1"/>
    <x v="871"/>
    <n v="13"/>
    <n v="0"/>
    <n v="0"/>
    <n v="0"/>
    <n v="0"/>
    <n v="0"/>
    <n v="0"/>
    <n v="0"/>
    <m/>
    <m/>
    <m/>
    <m/>
    <m/>
    <m/>
    <m/>
    <m/>
    <m/>
    <m/>
    <m/>
    <m/>
    <m/>
    <m/>
  </r>
  <r>
    <x v="179"/>
    <x v="4"/>
    <x v="698"/>
    <n v="6"/>
    <n v="0"/>
    <n v="0"/>
    <n v="0"/>
    <n v="0"/>
    <n v="0"/>
    <n v="0"/>
    <n v="0"/>
    <m/>
    <m/>
    <m/>
    <m/>
    <m/>
    <m/>
    <m/>
    <m/>
    <m/>
    <m/>
    <m/>
    <m/>
    <m/>
    <m/>
  </r>
  <r>
    <x v="179"/>
    <x v="4"/>
    <x v="790"/>
    <n v="1"/>
    <n v="0"/>
    <n v="0"/>
    <n v="0"/>
    <n v="0"/>
    <n v="0"/>
    <n v="0"/>
    <n v="0"/>
    <m/>
    <m/>
    <m/>
    <m/>
    <m/>
    <m/>
    <m/>
    <m/>
    <m/>
    <m/>
    <m/>
    <m/>
    <m/>
    <m/>
  </r>
  <r>
    <x v="179"/>
    <x v="4"/>
    <x v="812"/>
    <n v="2"/>
    <n v="0"/>
    <n v="0"/>
    <n v="0"/>
    <n v="0"/>
    <n v="0"/>
    <n v="0"/>
    <n v="0"/>
    <m/>
    <m/>
    <m/>
    <m/>
    <m/>
    <m/>
    <m/>
    <m/>
    <m/>
    <m/>
    <m/>
    <m/>
    <m/>
    <m/>
  </r>
  <r>
    <x v="179"/>
    <x v="4"/>
    <x v="741"/>
    <n v="9"/>
    <n v="0"/>
    <n v="0"/>
    <n v="3"/>
    <n v="0"/>
    <n v="0"/>
    <n v="0"/>
    <n v="3"/>
    <s v="V"/>
    <m/>
    <m/>
    <m/>
    <m/>
    <m/>
    <m/>
    <m/>
    <m/>
    <m/>
    <m/>
    <m/>
    <m/>
    <m/>
  </r>
  <r>
    <x v="179"/>
    <x v="1"/>
    <x v="872"/>
    <n v="13"/>
    <n v="0"/>
    <n v="0"/>
    <n v="0"/>
    <n v="0"/>
    <n v="0"/>
    <n v="0"/>
    <n v="0"/>
    <m/>
    <m/>
    <m/>
    <m/>
    <m/>
    <m/>
    <m/>
    <m/>
    <m/>
    <m/>
    <m/>
    <m/>
    <m/>
    <m/>
  </r>
  <r>
    <x v="179"/>
    <x v="1"/>
    <x v="754"/>
    <n v="11"/>
    <n v="0"/>
    <n v="0"/>
    <n v="0"/>
    <n v="0"/>
    <n v="0"/>
    <n v="0"/>
    <n v="0"/>
    <m/>
    <m/>
    <m/>
    <m/>
    <m/>
    <m/>
    <m/>
    <m/>
    <m/>
    <m/>
    <m/>
    <m/>
    <m/>
    <m/>
  </r>
  <r>
    <x v="179"/>
    <x v="4"/>
    <x v="811"/>
    <n v="1"/>
    <n v="0"/>
    <n v="0"/>
    <n v="0"/>
    <n v="0"/>
    <n v="0"/>
    <n v="0"/>
    <n v="0"/>
    <m/>
    <m/>
    <m/>
    <m/>
    <m/>
    <m/>
    <m/>
    <m/>
    <m/>
    <m/>
    <m/>
    <m/>
    <m/>
    <m/>
  </r>
  <r>
    <x v="179"/>
    <x v="2"/>
    <x v="873"/>
    <n v="1"/>
    <n v="1"/>
    <n v="0"/>
    <n v="4"/>
    <n v="0"/>
    <n v="0"/>
    <n v="0"/>
    <n v="4"/>
    <s v="V"/>
    <s v="V"/>
    <m/>
    <m/>
    <m/>
    <m/>
    <m/>
    <m/>
    <m/>
    <m/>
    <m/>
    <m/>
    <m/>
    <m/>
  </r>
  <r>
    <x v="179"/>
    <x v="1"/>
    <x v="874"/>
    <n v="1"/>
    <n v="1"/>
    <n v="0"/>
    <n v="2"/>
    <n v="0"/>
    <n v="0"/>
    <n v="0"/>
    <n v="2"/>
    <s v="V"/>
    <m/>
    <m/>
    <m/>
    <m/>
    <m/>
    <m/>
    <m/>
    <m/>
    <m/>
    <m/>
    <m/>
    <m/>
    <m/>
  </r>
  <r>
    <x v="179"/>
    <x v="4"/>
    <x v="658"/>
    <n v="1"/>
    <n v="1"/>
    <n v="0"/>
    <n v="2"/>
    <n v="0"/>
    <n v="0"/>
    <n v="0"/>
    <n v="2"/>
    <s v="V"/>
    <m/>
    <m/>
    <m/>
    <m/>
    <m/>
    <m/>
    <m/>
    <m/>
    <m/>
    <m/>
    <m/>
    <m/>
    <m/>
  </r>
  <r>
    <x v="180"/>
    <x v="1"/>
    <x v="875"/>
    <n v="1"/>
    <n v="0"/>
    <n v="0"/>
    <n v="1"/>
    <n v="0"/>
    <n v="0"/>
    <n v="0"/>
    <n v="1"/>
    <s v="V"/>
    <m/>
    <m/>
    <m/>
    <m/>
    <m/>
    <m/>
    <m/>
    <m/>
    <m/>
    <m/>
    <m/>
    <m/>
    <m/>
  </r>
  <r>
    <x v="180"/>
    <x v="1"/>
    <x v="876"/>
    <n v="4"/>
    <n v="0"/>
    <n v="0"/>
    <n v="0"/>
    <n v="0"/>
    <n v="0"/>
    <n v="0"/>
    <n v="0"/>
    <m/>
    <m/>
    <m/>
    <m/>
    <m/>
    <m/>
    <m/>
    <m/>
    <m/>
    <m/>
    <m/>
    <m/>
    <m/>
    <m/>
  </r>
  <r>
    <x v="180"/>
    <x v="2"/>
    <x v="877"/>
    <n v="2"/>
    <n v="0"/>
    <n v="0"/>
    <n v="0"/>
    <n v="0"/>
    <n v="0"/>
    <n v="0"/>
    <n v="0"/>
    <m/>
    <m/>
    <m/>
    <m/>
    <m/>
    <m/>
    <m/>
    <m/>
    <m/>
    <m/>
    <m/>
    <m/>
    <m/>
    <m/>
  </r>
  <r>
    <x v="180"/>
    <x v="1"/>
    <x v="878"/>
    <n v="2"/>
    <n v="0"/>
    <n v="0"/>
    <n v="0"/>
    <n v="0"/>
    <n v="0"/>
    <n v="0"/>
    <n v="0"/>
    <m/>
    <m/>
    <m/>
    <m/>
    <m/>
    <m/>
    <m/>
    <m/>
    <m/>
    <m/>
    <m/>
    <m/>
    <m/>
    <m/>
  </r>
  <r>
    <x v="180"/>
    <x v="3"/>
    <x v="879"/>
    <n v="1"/>
    <n v="0"/>
    <n v="0"/>
    <n v="0"/>
    <n v="0"/>
    <n v="0"/>
    <n v="0"/>
    <n v="0"/>
    <m/>
    <m/>
    <m/>
    <m/>
    <m/>
    <m/>
    <m/>
    <m/>
    <m/>
    <m/>
    <m/>
    <m/>
    <m/>
    <m/>
  </r>
  <r>
    <x v="180"/>
    <x v="1"/>
    <x v="880"/>
    <n v="7"/>
    <n v="0"/>
    <n v="0"/>
    <n v="0"/>
    <n v="0"/>
    <n v="0"/>
    <n v="0"/>
    <n v="0"/>
    <m/>
    <m/>
    <m/>
    <m/>
    <m/>
    <m/>
    <m/>
    <m/>
    <m/>
    <m/>
    <m/>
    <m/>
    <m/>
    <m/>
  </r>
  <r>
    <x v="180"/>
    <x v="1"/>
    <x v="881"/>
    <n v="12"/>
    <n v="0"/>
    <n v="0"/>
    <n v="1"/>
    <n v="0"/>
    <n v="0"/>
    <n v="0"/>
    <n v="1"/>
    <s v="V"/>
    <m/>
    <m/>
    <m/>
    <m/>
    <m/>
    <m/>
    <m/>
    <m/>
    <m/>
    <m/>
    <m/>
    <m/>
    <m/>
  </r>
  <r>
    <x v="180"/>
    <x v="4"/>
    <x v="802"/>
    <n v="2"/>
    <n v="0"/>
    <n v="0"/>
    <n v="0"/>
    <n v="0"/>
    <n v="0"/>
    <n v="0"/>
    <n v="0"/>
    <m/>
    <m/>
    <m/>
    <m/>
    <m/>
    <m/>
    <m/>
    <m/>
    <m/>
    <m/>
    <m/>
    <m/>
    <m/>
    <m/>
  </r>
  <r>
    <x v="180"/>
    <x v="4"/>
    <x v="834"/>
    <n v="1"/>
    <n v="0"/>
    <n v="0"/>
    <n v="0"/>
    <n v="0"/>
    <n v="0"/>
    <n v="0"/>
    <n v="0"/>
    <m/>
    <m/>
    <m/>
    <m/>
    <m/>
    <m/>
    <m/>
    <m/>
    <m/>
    <m/>
    <m/>
    <m/>
    <m/>
    <m/>
  </r>
  <r>
    <x v="180"/>
    <x v="3"/>
    <x v="823"/>
    <n v="1"/>
    <n v="0"/>
    <n v="0"/>
    <n v="0"/>
    <n v="0"/>
    <n v="0"/>
    <n v="0"/>
    <n v="0"/>
    <m/>
    <m/>
    <m/>
    <m/>
    <m/>
    <m/>
    <m/>
    <m/>
    <m/>
    <m/>
    <m/>
    <m/>
    <m/>
    <m/>
  </r>
  <r>
    <x v="180"/>
    <x v="3"/>
    <x v="822"/>
    <n v="1"/>
    <n v="0"/>
    <n v="0"/>
    <n v="0"/>
    <n v="0"/>
    <n v="0"/>
    <n v="0"/>
    <n v="0"/>
    <m/>
    <m/>
    <m/>
    <m/>
    <m/>
    <m/>
    <m/>
    <m/>
    <m/>
    <m/>
    <m/>
    <m/>
    <m/>
    <m/>
  </r>
  <r>
    <x v="180"/>
    <x v="0"/>
    <x v="821"/>
    <n v="1"/>
    <n v="0"/>
    <n v="0"/>
    <n v="0"/>
    <n v="0"/>
    <n v="0"/>
    <n v="0"/>
    <n v="0"/>
    <m/>
    <m/>
    <m/>
    <m/>
    <m/>
    <m/>
    <m/>
    <m/>
    <m/>
    <m/>
    <m/>
    <m/>
    <m/>
    <m/>
  </r>
  <r>
    <x v="180"/>
    <x v="4"/>
    <x v="547"/>
    <n v="9"/>
    <n v="0"/>
    <n v="0"/>
    <n v="0"/>
    <n v="0"/>
    <n v="0"/>
    <n v="0"/>
    <n v="0"/>
    <m/>
    <m/>
    <m/>
    <m/>
    <m/>
    <m/>
    <m/>
    <m/>
    <m/>
    <m/>
    <m/>
    <m/>
    <m/>
    <m/>
  </r>
  <r>
    <x v="180"/>
    <x v="4"/>
    <x v="749"/>
    <n v="4"/>
    <n v="0"/>
    <n v="0"/>
    <n v="0"/>
    <n v="0"/>
    <n v="0"/>
    <n v="0"/>
    <n v="0"/>
    <m/>
    <m/>
    <m/>
    <m/>
    <m/>
    <m/>
    <m/>
    <m/>
    <m/>
    <m/>
    <m/>
    <m/>
    <m/>
    <m/>
  </r>
  <r>
    <x v="180"/>
    <x v="4"/>
    <x v="882"/>
    <n v="1"/>
    <n v="0"/>
    <n v="0"/>
    <n v="0"/>
    <n v="0"/>
    <n v="0"/>
    <n v="0"/>
    <n v="0"/>
    <m/>
    <m/>
    <m/>
    <m/>
    <m/>
    <m/>
    <m/>
    <m/>
    <m/>
    <m/>
    <m/>
    <m/>
    <m/>
    <m/>
  </r>
  <r>
    <x v="180"/>
    <x v="3"/>
    <x v="883"/>
    <n v="9"/>
    <n v="0"/>
    <n v="0"/>
    <n v="0"/>
    <n v="0"/>
    <n v="0"/>
    <n v="0"/>
    <n v="0"/>
    <m/>
    <m/>
    <m/>
    <m/>
    <m/>
    <m/>
    <m/>
    <m/>
    <m/>
    <m/>
    <m/>
    <m/>
    <m/>
    <m/>
  </r>
  <r>
    <x v="180"/>
    <x v="3"/>
    <x v="884"/>
    <n v="1"/>
    <n v="0"/>
    <n v="0"/>
    <n v="0"/>
    <n v="0"/>
    <n v="0"/>
    <n v="0"/>
    <n v="0"/>
    <m/>
    <m/>
    <m/>
    <m/>
    <m/>
    <m/>
    <m/>
    <m/>
    <m/>
    <m/>
    <m/>
    <m/>
    <m/>
    <m/>
  </r>
  <r>
    <x v="180"/>
    <x v="3"/>
    <x v="778"/>
    <n v="5"/>
    <n v="0"/>
    <n v="0"/>
    <n v="0"/>
    <n v="0"/>
    <n v="0"/>
    <n v="0"/>
    <n v="0"/>
    <m/>
    <m/>
    <m/>
    <m/>
    <m/>
    <m/>
    <m/>
    <m/>
    <m/>
    <m/>
    <m/>
    <m/>
    <m/>
    <m/>
  </r>
  <r>
    <x v="180"/>
    <x v="3"/>
    <x v="606"/>
    <n v="13"/>
    <n v="2"/>
    <n v="0"/>
    <n v="2"/>
    <n v="0"/>
    <n v="0"/>
    <n v="0"/>
    <n v="2"/>
    <s v="V"/>
    <s v="V"/>
    <m/>
    <m/>
    <m/>
    <m/>
    <m/>
    <m/>
    <m/>
    <m/>
    <m/>
    <m/>
    <m/>
    <m/>
  </r>
  <r>
    <x v="180"/>
    <x v="4"/>
    <x v="669"/>
    <n v="11"/>
    <n v="0"/>
    <n v="0"/>
    <n v="1"/>
    <n v="0"/>
    <n v="0"/>
    <n v="0"/>
    <n v="1"/>
    <s v="V"/>
    <m/>
    <m/>
    <m/>
    <m/>
    <m/>
    <m/>
    <m/>
    <m/>
    <m/>
    <m/>
    <m/>
    <m/>
    <m/>
  </r>
  <r>
    <x v="180"/>
    <x v="0"/>
    <x v="885"/>
    <n v="10"/>
    <n v="0"/>
    <n v="0"/>
    <n v="0"/>
    <n v="0"/>
    <n v="0"/>
    <n v="0"/>
    <n v="0"/>
    <m/>
    <m/>
    <m/>
    <m/>
    <m/>
    <m/>
    <m/>
    <m/>
    <m/>
    <m/>
    <m/>
    <m/>
    <m/>
    <m/>
  </r>
  <r>
    <x v="180"/>
    <x v="3"/>
    <x v="886"/>
    <n v="4"/>
    <n v="2"/>
    <n v="0"/>
    <n v="3"/>
    <n v="0"/>
    <n v="0"/>
    <n v="0"/>
    <n v="3"/>
    <s v="V"/>
    <m/>
    <m/>
    <m/>
    <m/>
    <m/>
    <m/>
    <m/>
    <m/>
    <m/>
    <m/>
    <m/>
    <m/>
    <m/>
  </r>
  <r>
    <x v="180"/>
    <x v="0"/>
    <x v="667"/>
    <n v="4"/>
    <n v="2"/>
    <n v="0"/>
    <n v="4"/>
    <n v="0"/>
    <n v="0"/>
    <n v="0"/>
    <n v="4"/>
    <s v="V"/>
    <m/>
    <m/>
    <m/>
    <m/>
    <m/>
    <m/>
    <m/>
    <m/>
    <m/>
    <m/>
    <m/>
    <m/>
    <m/>
  </r>
  <r>
    <x v="180"/>
    <x v="4"/>
    <x v="722"/>
    <n v="6"/>
    <n v="2"/>
    <n v="0"/>
    <n v="0"/>
    <n v="0"/>
    <n v="0"/>
    <n v="0"/>
    <n v="0"/>
    <m/>
    <m/>
    <m/>
    <m/>
    <m/>
    <m/>
    <m/>
    <m/>
    <m/>
    <m/>
    <m/>
    <m/>
    <m/>
    <m/>
  </r>
  <r>
    <x v="180"/>
    <x v="4"/>
    <x v="759"/>
    <n v="6"/>
    <n v="0"/>
    <n v="0"/>
    <n v="0"/>
    <n v="0"/>
    <n v="0"/>
    <n v="0"/>
    <n v="0"/>
    <m/>
    <m/>
    <m/>
    <m/>
    <m/>
    <m/>
    <m/>
    <m/>
    <m/>
    <m/>
    <m/>
    <m/>
    <m/>
    <m/>
  </r>
  <r>
    <x v="180"/>
    <x v="4"/>
    <x v="849"/>
    <n v="1"/>
    <n v="0"/>
    <n v="0"/>
    <n v="0"/>
    <n v="0"/>
    <n v="0"/>
    <n v="0"/>
    <n v="0"/>
    <m/>
    <m/>
    <m/>
    <m/>
    <m/>
    <m/>
    <m/>
    <m/>
    <m/>
    <m/>
    <m/>
    <m/>
    <m/>
    <m/>
  </r>
  <r>
    <x v="180"/>
    <x v="4"/>
    <x v="818"/>
    <n v="1"/>
    <n v="0"/>
    <n v="0"/>
    <n v="0"/>
    <n v="0"/>
    <n v="0"/>
    <n v="0"/>
    <n v="0"/>
    <m/>
    <m/>
    <m/>
    <m/>
    <m/>
    <m/>
    <m/>
    <m/>
    <m/>
    <m/>
    <m/>
    <m/>
    <m/>
    <m/>
  </r>
  <r>
    <x v="180"/>
    <x v="4"/>
    <x v="714"/>
    <n v="4"/>
    <n v="0"/>
    <n v="0"/>
    <n v="0"/>
    <n v="0"/>
    <n v="0"/>
    <n v="0"/>
    <n v="0"/>
    <m/>
    <m/>
    <m/>
    <m/>
    <m/>
    <m/>
    <m/>
    <m/>
    <m/>
    <m/>
    <m/>
    <m/>
    <m/>
    <m/>
  </r>
  <r>
    <x v="180"/>
    <x v="3"/>
    <x v="887"/>
    <n v="1"/>
    <n v="0"/>
    <n v="0"/>
    <n v="0"/>
    <n v="0"/>
    <n v="0"/>
    <n v="0"/>
    <n v="0"/>
    <m/>
    <m/>
    <m/>
    <m/>
    <m/>
    <m/>
    <m/>
    <m/>
    <m/>
    <m/>
    <m/>
    <m/>
    <m/>
    <m/>
  </r>
  <r>
    <x v="180"/>
    <x v="4"/>
    <x v="750"/>
    <n v="4"/>
    <n v="0"/>
    <n v="0"/>
    <n v="0"/>
    <n v="0"/>
    <n v="0"/>
    <n v="0"/>
    <n v="0"/>
    <m/>
    <m/>
    <m/>
    <m/>
    <m/>
    <m/>
    <m/>
    <m/>
    <m/>
    <m/>
    <m/>
    <m/>
    <m/>
    <m/>
  </r>
  <r>
    <x v="180"/>
    <x v="3"/>
    <x v="888"/>
    <n v="1"/>
    <n v="0"/>
    <n v="0"/>
    <n v="0"/>
    <n v="0"/>
    <n v="0"/>
    <n v="0"/>
    <n v="0"/>
    <m/>
    <m/>
    <m/>
    <m/>
    <m/>
    <m/>
    <m/>
    <m/>
    <m/>
    <m/>
    <m/>
    <m/>
    <m/>
    <m/>
  </r>
  <r>
    <x v="180"/>
    <x v="4"/>
    <x v="697"/>
    <n v="1"/>
    <n v="0"/>
    <n v="0"/>
    <n v="0"/>
    <n v="0"/>
    <n v="0"/>
    <n v="0"/>
    <n v="0"/>
    <m/>
    <m/>
    <m/>
    <m/>
    <m/>
    <m/>
    <m/>
    <m/>
    <m/>
    <m/>
    <m/>
    <m/>
    <m/>
    <m/>
  </r>
  <r>
    <x v="180"/>
    <x v="1"/>
    <x v="889"/>
    <n v="13"/>
    <n v="0"/>
    <n v="0"/>
    <n v="1"/>
    <n v="0"/>
    <n v="0"/>
    <n v="0"/>
    <n v="1"/>
    <s v="V"/>
    <m/>
    <m/>
    <m/>
    <m/>
    <m/>
    <m/>
    <m/>
    <m/>
    <m/>
    <m/>
    <m/>
    <m/>
    <m/>
  </r>
  <r>
    <x v="180"/>
    <x v="1"/>
    <x v="890"/>
    <n v="13"/>
    <n v="0"/>
    <n v="0"/>
    <n v="1"/>
    <n v="0"/>
    <n v="0"/>
    <n v="0"/>
    <n v="1"/>
    <s v="V"/>
    <m/>
    <m/>
    <m/>
    <m/>
    <m/>
    <m/>
    <m/>
    <m/>
    <m/>
    <m/>
    <m/>
    <m/>
    <m/>
  </r>
  <r>
    <x v="180"/>
    <x v="1"/>
    <x v="891"/>
    <n v="13"/>
    <n v="0"/>
    <n v="0"/>
    <n v="0"/>
    <n v="0"/>
    <n v="0"/>
    <n v="0"/>
    <n v="0"/>
    <m/>
    <m/>
    <m/>
    <m/>
    <m/>
    <m/>
    <m/>
    <m/>
    <m/>
    <m/>
    <m/>
    <m/>
    <m/>
    <m/>
  </r>
  <r>
    <x v="181"/>
    <x v="4"/>
    <x v="740"/>
    <n v="1"/>
    <n v="0"/>
    <n v="0"/>
    <n v="0"/>
    <n v="0"/>
    <n v="0"/>
    <n v="0"/>
    <n v="0"/>
    <m/>
    <m/>
    <m/>
    <m/>
    <m/>
    <m/>
    <m/>
    <m/>
    <m/>
    <m/>
    <m/>
    <m/>
    <m/>
    <m/>
  </r>
  <r>
    <x v="181"/>
    <x v="4"/>
    <x v="892"/>
    <n v="1"/>
    <n v="0"/>
    <n v="0"/>
    <n v="0"/>
    <n v="0"/>
    <n v="0"/>
    <n v="0"/>
    <n v="0"/>
    <m/>
    <m/>
    <m/>
    <m/>
    <m/>
    <m/>
    <m/>
    <m/>
    <m/>
    <m/>
    <m/>
    <m/>
    <m/>
    <m/>
  </r>
  <r>
    <x v="181"/>
    <x v="4"/>
    <x v="804"/>
    <n v="2"/>
    <n v="0"/>
    <n v="0"/>
    <n v="0"/>
    <n v="0"/>
    <n v="0"/>
    <n v="0"/>
    <n v="0"/>
    <m/>
    <m/>
    <m/>
    <m/>
    <m/>
    <m/>
    <m/>
    <m/>
    <m/>
    <m/>
    <m/>
    <m/>
    <m/>
    <m/>
  </r>
  <r>
    <x v="181"/>
    <x v="0"/>
    <x v="893"/>
    <n v="2"/>
    <n v="0"/>
    <n v="0"/>
    <n v="0"/>
    <n v="0"/>
    <n v="0"/>
    <n v="0"/>
    <n v="0"/>
    <m/>
    <m/>
    <m/>
    <m/>
    <m/>
    <m/>
    <m/>
    <m/>
    <m/>
    <m/>
    <m/>
    <m/>
    <m/>
    <m/>
  </r>
  <r>
    <x v="181"/>
    <x v="3"/>
    <x v="894"/>
    <n v="1"/>
    <n v="0"/>
    <n v="0"/>
    <n v="0"/>
    <n v="0"/>
    <n v="0"/>
    <n v="0"/>
    <n v="0"/>
    <m/>
    <m/>
    <m/>
    <m/>
    <m/>
    <m/>
    <m/>
    <m/>
    <m/>
    <m/>
    <m/>
    <m/>
    <m/>
    <m/>
  </r>
  <r>
    <x v="181"/>
    <x v="4"/>
    <x v="761"/>
    <n v="4"/>
    <n v="0"/>
    <n v="0"/>
    <n v="0"/>
    <n v="0"/>
    <n v="0"/>
    <n v="0"/>
    <n v="0"/>
    <m/>
    <m/>
    <m/>
    <m/>
    <m/>
    <m/>
    <m/>
    <m/>
    <m/>
    <m/>
    <m/>
    <m/>
    <m/>
    <m/>
  </r>
  <r>
    <x v="181"/>
    <x v="4"/>
    <x v="575"/>
    <n v="7"/>
    <n v="0"/>
    <n v="0"/>
    <n v="0"/>
    <n v="0"/>
    <n v="0"/>
    <n v="0"/>
    <n v="0"/>
    <m/>
    <m/>
    <m/>
    <m/>
    <m/>
    <m/>
    <m/>
    <m/>
    <m/>
    <m/>
    <m/>
    <m/>
    <m/>
    <m/>
  </r>
  <r>
    <x v="181"/>
    <x v="0"/>
    <x v="895"/>
    <n v="1"/>
    <n v="0"/>
    <n v="0"/>
    <n v="0"/>
    <n v="0"/>
    <n v="0"/>
    <n v="0"/>
    <n v="0"/>
    <m/>
    <m/>
    <m/>
    <m/>
    <m/>
    <m/>
    <m/>
    <m/>
    <m/>
    <m/>
    <m/>
    <m/>
    <m/>
    <m/>
  </r>
  <r>
    <x v="181"/>
    <x v="0"/>
    <x v="896"/>
    <n v="2"/>
    <n v="0"/>
    <n v="0"/>
    <n v="0"/>
    <n v="0"/>
    <n v="0"/>
    <n v="0"/>
    <n v="0"/>
    <m/>
    <m/>
    <m/>
    <m/>
    <m/>
    <m/>
    <m/>
    <m/>
    <m/>
    <m/>
    <m/>
    <m/>
    <m/>
    <m/>
  </r>
  <r>
    <x v="181"/>
    <x v="0"/>
    <x v="897"/>
    <n v="2"/>
    <n v="0"/>
    <n v="0"/>
    <n v="0"/>
    <n v="0"/>
    <n v="0"/>
    <n v="0"/>
    <n v="0"/>
    <m/>
    <m/>
    <m/>
    <m/>
    <m/>
    <m/>
    <m/>
    <m/>
    <m/>
    <m/>
    <m/>
    <m/>
    <m/>
    <m/>
  </r>
  <r>
    <x v="181"/>
    <x v="4"/>
    <x v="738"/>
    <n v="11"/>
    <n v="0"/>
    <n v="0"/>
    <n v="0"/>
    <n v="0"/>
    <n v="0"/>
    <n v="0"/>
    <n v="0"/>
    <m/>
    <m/>
    <m/>
    <m/>
    <m/>
    <m/>
    <m/>
    <m/>
    <m/>
    <m/>
    <m/>
    <m/>
    <m/>
    <m/>
  </r>
  <r>
    <x v="181"/>
    <x v="4"/>
    <x v="841"/>
    <n v="4"/>
    <n v="0"/>
    <n v="0"/>
    <n v="0"/>
    <n v="0"/>
    <n v="0"/>
    <n v="0"/>
    <n v="0"/>
    <m/>
    <m/>
    <m/>
    <m/>
    <m/>
    <m/>
    <m/>
    <m/>
    <m/>
    <m/>
    <m/>
    <m/>
    <m/>
    <m/>
  </r>
  <r>
    <x v="181"/>
    <x v="0"/>
    <x v="898"/>
    <n v="3"/>
    <n v="0"/>
    <n v="0"/>
    <n v="1"/>
    <n v="0"/>
    <n v="0"/>
    <n v="0"/>
    <n v="1"/>
    <s v="V"/>
    <m/>
    <m/>
    <m/>
    <m/>
    <m/>
    <m/>
    <m/>
    <m/>
    <m/>
    <m/>
    <m/>
    <m/>
    <m/>
  </r>
  <r>
    <x v="181"/>
    <x v="4"/>
    <x v="899"/>
    <n v="1"/>
    <n v="0"/>
    <n v="0"/>
    <n v="0"/>
    <n v="0"/>
    <n v="0"/>
    <n v="0"/>
    <n v="0"/>
    <m/>
    <m/>
    <m/>
    <m/>
    <m/>
    <m/>
    <m/>
    <m/>
    <m/>
    <m/>
    <m/>
    <m/>
    <m/>
    <m/>
  </r>
  <r>
    <x v="181"/>
    <x v="2"/>
    <x v="868"/>
    <n v="2"/>
    <n v="0"/>
    <n v="0"/>
    <n v="0"/>
    <n v="0"/>
    <n v="0"/>
    <n v="0"/>
    <n v="0"/>
    <m/>
    <m/>
    <m/>
    <m/>
    <m/>
    <m/>
    <m/>
    <m/>
    <m/>
    <m/>
    <m/>
    <m/>
    <m/>
    <m/>
  </r>
  <r>
    <x v="181"/>
    <x v="4"/>
    <x v="578"/>
    <n v="1"/>
    <n v="0"/>
    <n v="0"/>
    <n v="0"/>
    <n v="0"/>
    <n v="0"/>
    <n v="0"/>
    <n v="0"/>
    <m/>
    <m/>
    <m/>
    <m/>
    <m/>
    <m/>
    <m/>
    <m/>
    <m/>
    <m/>
    <m/>
    <m/>
    <m/>
    <m/>
  </r>
  <r>
    <x v="181"/>
    <x v="4"/>
    <x v="573"/>
    <n v="3"/>
    <n v="0"/>
    <n v="0"/>
    <n v="1"/>
    <n v="0"/>
    <n v="0"/>
    <n v="0"/>
    <n v="1"/>
    <s v="V"/>
    <m/>
    <m/>
    <m/>
    <m/>
    <m/>
    <m/>
    <m/>
    <m/>
    <m/>
    <m/>
    <m/>
    <m/>
    <m/>
  </r>
  <r>
    <x v="181"/>
    <x v="4"/>
    <x v="703"/>
    <n v="11"/>
    <n v="0"/>
    <n v="0"/>
    <n v="0"/>
    <n v="0"/>
    <n v="0"/>
    <n v="0"/>
    <n v="0"/>
    <m/>
    <m/>
    <m/>
    <m/>
    <m/>
    <m/>
    <m/>
    <m/>
    <m/>
    <m/>
    <m/>
    <m/>
    <m/>
    <m/>
  </r>
  <r>
    <x v="181"/>
    <x v="4"/>
    <x v="816"/>
    <n v="1"/>
    <n v="0"/>
    <n v="0"/>
    <n v="0"/>
    <n v="0"/>
    <n v="0"/>
    <n v="0"/>
    <n v="0"/>
    <m/>
    <m/>
    <m/>
    <m/>
    <m/>
    <m/>
    <m/>
    <m/>
    <m/>
    <m/>
    <m/>
    <m/>
    <m/>
    <m/>
  </r>
  <r>
    <x v="181"/>
    <x v="3"/>
    <x v="785"/>
    <n v="1"/>
    <n v="0"/>
    <n v="0"/>
    <n v="0"/>
    <n v="0"/>
    <n v="0"/>
    <n v="0"/>
    <n v="0"/>
    <m/>
    <m/>
    <m/>
    <m/>
    <m/>
    <m/>
    <m/>
    <m/>
    <m/>
    <m/>
    <m/>
    <m/>
    <m/>
    <m/>
  </r>
  <r>
    <x v="181"/>
    <x v="0"/>
    <x v="900"/>
    <n v="8"/>
    <n v="0"/>
    <n v="0"/>
    <n v="0"/>
    <n v="0"/>
    <n v="0"/>
    <n v="0"/>
    <n v="0"/>
    <m/>
    <m/>
    <m/>
    <m/>
    <m/>
    <m/>
    <m/>
    <m/>
    <m/>
    <m/>
    <m/>
    <m/>
    <m/>
    <m/>
  </r>
  <r>
    <x v="181"/>
    <x v="4"/>
    <x v="901"/>
    <n v="2"/>
    <n v="1"/>
    <n v="0"/>
    <n v="1"/>
    <n v="0"/>
    <n v="0"/>
    <n v="0"/>
    <n v="1"/>
    <s v="V"/>
    <m/>
    <m/>
    <m/>
    <m/>
    <m/>
    <m/>
    <m/>
    <m/>
    <m/>
    <m/>
    <m/>
    <m/>
    <m/>
  </r>
  <r>
    <x v="181"/>
    <x v="1"/>
    <x v="902"/>
    <n v="13"/>
    <n v="0"/>
    <n v="0"/>
    <n v="0"/>
    <n v="0"/>
    <n v="0"/>
    <n v="0"/>
    <n v="0"/>
    <m/>
    <m/>
    <m/>
    <m/>
    <m/>
    <m/>
    <m/>
    <m/>
    <m/>
    <m/>
    <m/>
    <m/>
    <m/>
    <m/>
  </r>
  <r>
    <x v="181"/>
    <x v="2"/>
    <x v="903"/>
    <n v="1"/>
    <n v="0"/>
    <n v="0"/>
    <n v="0"/>
    <n v="0"/>
    <n v="0"/>
    <n v="0"/>
    <n v="0"/>
    <m/>
    <m/>
    <m/>
    <m/>
    <m/>
    <m/>
    <m/>
    <m/>
    <m/>
    <m/>
    <m/>
    <m/>
    <m/>
    <m/>
  </r>
  <r>
    <x v="181"/>
    <x v="4"/>
    <x v="726"/>
    <n v="13"/>
    <n v="0"/>
    <n v="0"/>
    <n v="0"/>
    <n v="0"/>
    <n v="0"/>
    <n v="0"/>
    <n v="0"/>
    <m/>
    <m/>
    <m/>
    <m/>
    <m/>
    <m/>
    <m/>
    <m/>
    <m/>
    <m/>
    <m/>
    <m/>
    <m/>
    <m/>
  </r>
  <r>
    <x v="181"/>
    <x v="1"/>
    <x v="904"/>
    <n v="13"/>
    <n v="0"/>
    <n v="0"/>
    <n v="0"/>
    <n v="0"/>
    <n v="0"/>
    <n v="0"/>
    <n v="0"/>
    <m/>
    <m/>
    <m/>
    <m/>
    <m/>
    <m/>
    <m/>
    <m/>
    <m/>
    <m/>
    <m/>
    <m/>
    <m/>
    <m/>
  </r>
  <r>
    <x v="181"/>
    <x v="4"/>
    <x v="701"/>
    <n v="9"/>
    <n v="0"/>
    <n v="0"/>
    <n v="1"/>
    <n v="0"/>
    <n v="0"/>
    <n v="0"/>
    <n v="1"/>
    <s v="V"/>
    <m/>
    <m/>
    <m/>
    <m/>
    <m/>
    <m/>
    <m/>
    <m/>
    <m/>
    <m/>
    <m/>
    <m/>
    <m/>
  </r>
  <r>
    <x v="181"/>
    <x v="1"/>
    <x v="905"/>
    <n v="13"/>
    <n v="0"/>
    <n v="0"/>
    <n v="0"/>
    <n v="0"/>
    <n v="0"/>
    <n v="0"/>
    <n v="0"/>
    <m/>
    <m/>
    <m/>
    <m/>
    <m/>
    <m/>
    <m/>
    <m/>
    <m/>
    <m/>
    <m/>
    <m/>
    <m/>
    <m/>
  </r>
  <r>
    <x v="181"/>
    <x v="1"/>
    <x v="906"/>
    <n v="2"/>
    <n v="0"/>
    <n v="0"/>
    <n v="0"/>
    <n v="0"/>
    <n v="0"/>
    <n v="0"/>
    <n v="0"/>
    <m/>
    <m/>
    <m/>
    <m/>
    <m/>
    <m/>
    <m/>
    <m/>
    <m/>
    <m/>
    <m/>
    <m/>
    <m/>
    <m/>
  </r>
  <r>
    <x v="181"/>
    <x v="4"/>
    <x v="907"/>
    <n v="1"/>
    <n v="0"/>
    <n v="0"/>
    <n v="0"/>
    <n v="0"/>
    <n v="0"/>
    <n v="0"/>
    <n v="0"/>
    <m/>
    <m/>
    <m/>
    <m/>
    <m/>
    <m/>
    <m/>
    <m/>
    <m/>
    <m/>
    <m/>
    <m/>
    <m/>
    <m/>
  </r>
  <r>
    <x v="181"/>
    <x v="1"/>
    <x v="908"/>
    <n v="13"/>
    <n v="0"/>
    <n v="0"/>
    <n v="0"/>
    <n v="0"/>
    <n v="0"/>
    <n v="0"/>
    <n v="0"/>
    <m/>
    <m/>
    <m/>
    <m/>
    <m/>
    <m/>
    <m/>
    <m/>
    <m/>
    <m/>
    <m/>
    <m/>
    <m/>
    <m/>
  </r>
  <r>
    <x v="181"/>
    <x v="0"/>
    <x v="909"/>
    <n v="9"/>
    <n v="0"/>
    <n v="0"/>
    <n v="0"/>
    <n v="0"/>
    <n v="0"/>
    <n v="0"/>
    <n v="0"/>
    <m/>
    <m/>
    <m/>
    <m/>
    <m/>
    <m/>
    <m/>
    <m/>
    <m/>
    <m/>
    <m/>
    <m/>
    <m/>
    <m/>
  </r>
  <r>
    <x v="181"/>
    <x v="0"/>
    <x v="910"/>
    <n v="2"/>
    <n v="0"/>
    <n v="0"/>
    <n v="0"/>
    <n v="0"/>
    <n v="0"/>
    <n v="0"/>
    <n v="0"/>
    <m/>
    <m/>
    <m/>
    <m/>
    <m/>
    <m/>
    <m/>
    <m/>
    <m/>
    <m/>
    <m/>
    <m/>
    <m/>
    <m/>
  </r>
  <r>
    <x v="181"/>
    <x v="0"/>
    <x v="911"/>
    <n v="1"/>
    <n v="0"/>
    <n v="0"/>
    <n v="0"/>
    <n v="0"/>
    <n v="0"/>
    <n v="0"/>
    <n v="0"/>
    <m/>
    <m/>
    <m/>
    <m/>
    <m/>
    <m/>
    <m/>
    <m/>
    <m/>
    <m/>
    <m/>
    <m/>
    <m/>
    <m/>
  </r>
  <r>
    <x v="181"/>
    <x v="1"/>
    <x v="912"/>
    <n v="13"/>
    <n v="0"/>
    <n v="0"/>
    <n v="0"/>
    <n v="0"/>
    <n v="0"/>
    <n v="0"/>
    <n v="0"/>
    <m/>
    <m/>
    <m/>
    <m/>
    <m/>
    <m/>
    <m/>
    <m/>
    <m/>
    <m/>
    <m/>
    <m/>
    <m/>
    <m/>
  </r>
  <r>
    <x v="181"/>
    <x v="4"/>
    <x v="913"/>
    <n v="2"/>
    <n v="2"/>
    <n v="0"/>
    <n v="7"/>
    <n v="0"/>
    <n v="0"/>
    <n v="0"/>
    <n v="7"/>
    <s v="V"/>
    <m/>
    <m/>
    <m/>
    <m/>
    <m/>
    <m/>
    <m/>
    <m/>
    <m/>
    <m/>
    <m/>
    <m/>
    <m/>
  </r>
  <r>
    <x v="181"/>
    <x v="1"/>
    <x v="914"/>
    <n v="8"/>
    <n v="6"/>
    <n v="0"/>
    <n v="9"/>
    <n v="0"/>
    <n v="0"/>
    <n v="0"/>
    <n v="9"/>
    <s v="V"/>
    <m/>
    <m/>
    <m/>
    <m/>
    <m/>
    <m/>
    <m/>
    <m/>
    <m/>
    <m/>
    <m/>
    <m/>
    <m/>
  </r>
  <r>
    <x v="181"/>
    <x v="1"/>
    <x v="915"/>
    <n v="13"/>
    <n v="13"/>
    <n v="0"/>
    <n v="52"/>
    <n v="0"/>
    <n v="0"/>
    <n v="0"/>
    <n v="52"/>
    <s v="V"/>
    <s v="V"/>
    <m/>
    <m/>
    <m/>
    <m/>
    <m/>
    <m/>
    <m/>
    <m/>
    <m/>
    <m/>
    <m/>
    <m/>
  </r>
  <r>
    <x v="182"/>
    <x v="0"/>
    <x v="916"/>
    <n v="12"/>
    <n v="1"/>
    <n v="0"/>
    <n v="2"/>
    <n v="0"/>
    <n v="0"/>
    <n v="0"/>
    <n v="2"/>
    <s v="V"/>
    <s v="V"/>
    <m/>
    <m/>
    <m/>
    <m/>
    <m/>
    <m/>
    <m/>
    <m/>
    <m/>
    <m/>
    <m/>
    <m/>
  </r>
  <r>
    <x v="182"/>
    <x v="0"/>
    <x v="917"/>
    <n v="11"/>
    <n v="3"/>
    <n v="0"/>
    <n v="5"/>
    <n v="0"/>
    <n v="0"/>
    <n v="0"/>
    <n v="5"/>
    <s v="V"/>
    <s v="V"/>
    <m/>
    <m/>
    <m/>
    <m/>
    <m/>
    <m/>
    <m/>
    <m/>
    <m/>
    <m/>
    <m/>
    <m/>
  </r>
  <r>
    <x v="182"/>
    <x v="1"/>
    <x v="918"/>
    <n v="13"/>
    <n v="0"/>
    <n v="0"/>
    <n v="0"/>
    <n v="0"/>
    <n v="0"/>
    <n v="0"/>
    <n v="0"/>
    <m/>
    <m/>
    <m/>
    <m/>
    <m/>
    <m/>
    <m/>
    <m/>
    <m/>
    <m/>
    <m/>
    <m/>
    <m/>
    <m/>
  </r>
  <r>
    <x v="182"/>
    <x v="1"/>
    <x v="919"/>
    <n v="13"/>
    <n v="0"/>
    <n v="0"/>
    <n v="0"/>
    <n v="0"/>
    <n v="0"/>
    <n v="0"/>
    <n v="0"/>
    <m/>
    <m/>
    <m/>
    <m/>
    <m/>
    <m/>
    <m/>
    <m/>
    <m/>
    <m/>
    <m/>
    <m/>
    <m/>
    <m/>
  </r>
  <r>
    <x v="182"/>
    <x v="1"/>
    <x v="920"/>
    <n v="1"/>
    <n v="0"/>
    <n v="0"/>
    <n v="2"/>
    <n v="0"/>
    <n v="0"/>
    <n v="0"/>
    <n v="2"/>
    <s v="V"/>
    <m/>
    <m/>
    <m/>
    <m/>
    <m/>
    <m/>
    <m/>
    <m/>
    <m/>
    <m/>
    <m/>
    <m/>
    <m/>
  </r>
  <r>
    <x v="182"/>
    <x v="1"/>
    <x v="921"/>
    <n v="13"/>
    <n v="0"/>
    <n v="0"/>
    <n v="0"/>
    <n v="0"/>
    <n v="0"/>
    <n v="0"/>
    <n v="0"/>
    <m/>
    <m/>
    <m/>
    <m/>
    <m/>
    <m/>
    <m/>
    <m/>
    <m/>
    <m/>
    <m/>
    <m/>
    <m/>
    <m/>
  </r>
  <r>
    <x v="182"/>
    <x v="1"/>
    <x v="922"/>
    <n v="13"/>
    <n v="0"/>
    <n v="0"/>
    <n v="0"/>
    <n v="0"/>
    <n v="0"/>
    <n v="0"/>
    <n v="0"/>
    <m/>
    <m/>
    <m/>
    <m/>
    <m/>
    <m/>
    <m/>
    <m/>
    <m/>
    <m/>
    <m/>
    <m/>
    <m/>
    <m/>
  </r>
  <r>
    <x v="182"/>
    <x v="0"/>
    <x v="923"/>
    <n v="2"/>
    <n v="0"/>
    <n v="0"/>
    <n v="0"/>
    <n v="0"/>
    <n v="0"/>
    <n v="0"/>
    <n v="0"/>
    <m/>
    <m/>
    <m/>
    <m/>
    <m/>
    <m/>
    <m/>
    <m/>
    <m/>
    <m/>
    <m/>
    <m/>
    <m/>
    <m/>
  </r>
  <r>
    <x v="182"/>
    <x v="0"/>
    <x v="924"/>
    <n v="1"/>
    <n v="0"/>
    <n v="0"/>
    <n v="0"/>
    <n v="0"/>
    <n v="0"/>
    <n v="0"/>
    <n v="0"/>
    <m/>
    <m/>
    <m/>
    <m/>
    <m/>
    <m/>
    <m/>
    <m/>
    <m/>
    <m/>
    <m/>
    <m/>
    <m/>
    <m/>
  </r>
  <r>
    <x v="182"/>
    <x v="0"/>
    <x v="925"/>
    <n v="7"/>
    <n v="1"/>
    <n v="0"/>
    <n v="1"/>
    <n v="0"/>
    <n v="0"/>
    <n v="0"/>
    <n v="1"/>
    <s v="V"/>
    <s v="V"/>
    <m/>
    <m/>
    <m/>
    <m/>
    <m/>
    <m/>
    <m/>
    <m/>
    <m/>
    <m/>
    <m/>
    <m/>
  </r>
  <r>
    <x v="182"/>
    <x v="1"/>
    <x v="856"/>
    <n v="6"/>
    <n v="6"/>
    <n v="0"/>
    <n v="0"/>
    <n v="0"/>
    <n v="0"/>
    <n v="0"/>
    <n v="0"/>
    <m/>
    <m/>
    <m/>
    <m/>
    <m/>
    <m/>
    <m/>
    <m/>
    <m/>
    <m/>
    <m/>
    <m/>
    <m/>
    <m/>
  </r>
  <r>
    <x v="182"/>
    <x v="1"/>
    <x v="926"/>
    <n v="3"/>
    <n v="2"/>
    <n v="0"/>
    <n v="3"/>
    <n v="0"/>
    <n v="0"/>
    <n v="0"/>
    <n v="3"/>
    <s v="V"/>
    <s v="V"/>
    <m/>
    <m/>
    <m/>
    <m/>
    <m/>
    <m/>
    <m/>
    <m/>
    <m/>
    <m/>
    <m/>
    <m/>
  </r>
  <r>
    <x v="182"/>
    <x v="1"/>
    <x v="927"/>
    <n v="13"/>
    <n v="13"/>
    <n v="0"/>
    <n v="0"/>
    <n v="0"/>
    <n v="0"/>
    <n v="0"/>
    <n v="0"/>
    <m/>
    <m/>
    <m/>
    <m/>
    <m/>
    <m/>
    <m/>
    <m/>
    <m/>
    <m/>
    <m/>
    <m/>
    <m/>
    <m/>
  </r>
  <r>
    <x v="182"/>
    <x v="2"/>
    <x v="928"/>
    <n v="2"/>
    <n v="2"/>
    <n v="0"/>
    <n v="2"/>
    <n v="0"/>
    <n v="0"/>
    <n v="0"/>
    <n v="2"/>
    <s v="V"/>
    <m/>
    <m/>
    <m/>
    <m/>
    <m/>
    <m/>
    <m/>
    <m/>
    <m/>
    <m/>
    <m/>
    <m/>
    <m/>
  </r>
  <r>
    <x v="182"/>
    <x v="0"/>
    <x v="929"/>
    <n v="2"/>
    <n v="2"/>
    <n v="0"/>
    <n v="3"/>
    <n v="0"/>
    <n v="0"/>
    <n v="0"/>
    <n v="3"/>
    <s v="V"/>
    <m/>
    <m/>
    <m/>
    <m/>
    <m/>
    <m/>
    <m/>
    <m/>
    <m/>
    <m/>
    <m/>
    <m/>
    <m/>
  </r>
  <r>
    <x v="183"/>
    <x v="3"/>
    <x v="839"/>
    <n v="1"/>
    <n v="0"/>
    <n v="0"/>
    <n v="0"/>
    <n v="0"/>
    <n v="0"/>
    <n v="0"/>
    <n v="0"/>
    <m/>
    <m/>
    <m/>
    <m/>
    <m/>
    <m/>
    <m/>
    <m/>
    <m/>
    <m/>
    <m/>
    <m/>
    <m/>
    <m/>
  </r>
  <r>
    <x v="183"/>
    <x v="1"/>
    <x v="798"/>
    <n v="1"/>
    <n v="0"/>
    <n v="0"/>
    <n v="0"/>
    <n v="0"/>
    <n v="0"/>
    <n v="0"/>
    <n v="0"/>
    <m/>
    <m/>
    <m/>
    <m/>
    <m/>
    <m/>
    <m/>
    <m/>
    <m/>
    <m/>
    <m/>
    <m/>
    <m/>
    <m/>
  </r>
  <r>
    <x v="183"/>
    <x v="1"/>
    <x v="930"/>
    <n v="13"/>
    <n v="0"/>
    <n v="0"/>
    <n v="0"/>
    <n v="0"/>
    <n v="0"/>
    <n v="0"/>
    <n v="0"/>
    <m/>
    <m/>
    <m/>
    <m/>
    <m/>
    <m/>
    <m/>
    <m/>
    <m/>
    <m/>
    <m/>
    <m/>
    <m/>
    <m/>
  </r>
  <r>
    <x v="183"/>
    <x v="1"/>
    <x v="931"/>
    <n v="13"/>
    <n v="0"/>
    <n v="0"/>
    <n v="0"/>
    <n v="0"/>
    <n v="0"/>
    <n v="0"/>
    <n v="0"/>
    <m/>
    <m/>
    <m/>
    <m/>
    <m/>
    <m/>
    <m/>
    <m/>
    <m/>
    <m/>
    <m/>
    <m/>
    <m/>
    <m/>
  </r>
  <r>
    <x v="183"/>
    <x v="1"/>
    <x v="932"/>
    <n v="5"/>
    <n v="0"/>
    <n v="0"/>
    <n v="0"/>
    <n v="0"/>
    <n v="0"/>
    <n v="0"/>
    <n v="0"/>
    <m/>
    <m/>
    <m/>
    <m/>
    <m/>
    <m/>
    <m/>
    <m/>
    <m/>
    <m/>
    <m/>
    <m/>
    <m/>
    <m/>
  </r>
  <r>
    <x v="183"/>
    <x v="1"/>
    <x v="933"/>
    <n v="8"/>
    <n v="0"/>
    <n v="0"/>
    <n v="0"/>
    <n v="0"/>
    <n v="0"/>
    <n v="0"/>
    <n v="0"/>
    <m/>
    <m/>
    <m/>
    <m/>
    <m/>
    <m/>
    <m/>
    <m/>
    <m/>
    <m/>
    <m/>
    <m/>
    <m/>
    <m/>
  </r>
  <r>
    <x v="183"/>
    <x v="1"/>
    <x v="934"/>
    <n v="13"/>
    <n v="0"/>
    <n v="0"/>
    <n v="0"/>
    <n v="0"/>
    <n v="0"/>
    <n v="0"/>
    <n v="0"/>
    <m/>
    <m/>
    <m/>
    <m/>
    <m/>
    <m/>
    <m/>
    <m/>
    <m/>
    <m/>
    <m/>
    <m/>
    <m/>
    <m/>
  </r>
  <r>
    <x v="183"/>
    <x v="1"/>
    <x v="935"/>
    <n v="7"/>
    <n v="0"/>
    <n v="0"/>
    <n v="0"/>
    <n v="0"/>
    <n v="0"/>
    <n v="0"/>
    <n v="0"/>
    <m/>
    <m/>
    <m/>
    <m/>
    <m/>
    <m/>
    <m/>
    <m/>
    <m/>
    <m/>
    <m/>
    <m/>
    <m/>
    <m/>
  </r>
  <r>
    <x v="183"/>
    <x v="1"/>
    <x v="936"/>
    <n v="11"/>
    <n v="0"/>
    <n v="0"/>
    <n v="0"/>
    <n v="0"/>
    <n v="0"/>
    <n v="0"/>
    <n v="0"/>
    <m/>
    <m/>
    <m/>
    <m/>
    <m/>
    <m/>
    <m/>
    <m/>
    <m/>
    <m/>
    <m/>
    <m/>
    <m/>
    <m/>
  </r>
  <r>
    <x v="183"/>
    <x v="0"/>
    <x v="937"/>
    <n v="2"/>
    <n v="0"/>
    <n v="0"/>
    <n v="0"/>
    <n v="0"/>
    <n v="0"/>
    <n v="0"/>
    <n v="0"/>
    <m/>
    <m/>
    <m/>
    <m/>
    <m/>
    <m/>
    <m/>
    <m/>
    <m/>
    <m/>
    <m/>
    <m/>
    <m/>
    <m/>
  </r>
  <r>
    <x v="183"/>
    <x v="0"/>
    <x v="938"/>
    <n v="6"/>
    <n v="0"/>
    <n v="0"/>
    <n v="1"/>
    <n v="0"/>
    <n v="0"/>
    <n v="0"/>
    <n v="1"/>
    <s v="V"/>
    <m/>
    <m/>
    <m/>
    <m/>
    <m/>
    <m/>
    <m/>
    <m/>
    <m/>
    <m/>
    <m/>
    <m/>
    <m/>
  </r>
  <r>
    <x v="183"/>
    <x v="2"/>
    <x v="939"/>
    <n v="2"/>
    <n v="0"/>
    <n v="0"/>
    <n v="0"/>
    <n v="0"/>
    <n v="0"/>
    <n v="0"/>
    <n v="0"/>
    <m/>
    <m/>
    <m/>
    <m/>
    <m/>
    <m/>
    <m/>
    <m/>
    <m/>
    <m/>
    <m/>
    <m/>
    <m/>
    <m/>
  </r>
  <r>
    <x v="183"/>
    <x v="0"/>
    <x v="929"/>
    <n v="2"/>
    <n v="2"/>
    <n v="0"/>
    <n v="2"/>
    <n v="0"/>
    <n v="0"/>
    <n v="0"/>
    <n v="2"/>
    <s v="V"/>
    <m/>
    <m/>
    <m/>
    <m/>
    <m/>
    <m/>
    <m/>
    <m/>
    <m/>
    <m/>
    <m/>
    <m/>
    <m/>
  </r>
  <r>
    <x v="183"/>
    <x v="1"/>
    <x v="940"/>
    <n v="1"/>
    <n v="1"/>
    <n v="0"/>
    <n v="1"/>
    <n v="0"/>
    <n v="0"/>
    <n v="0"/>
    <n v="1"/>
    <s v="V"/>
    <m/>
    <m/>
    <m/>
    <m/>
    <m/>
    <m/>
    <m/>
    <m/>
    <m/>
    <m/>
    <m/>
    <m/>
    <m/>
  </r>
  <r>
    <x v="183"/>
    <x v="0"/>
    <x v="941"/>
    <n v="1"/>
    <n v="1"/>
    <n v="0"/>
    <n v="2"/>
    <n v="0"/>
    <n v="0"/>
    <n v="0"/>
    <n v="2"/>
    <s v="V"/>
    <m/>
    <m/>
    <m/>
    <m/>
    <m/>
    <m/>
    <m/>
    <m/>
    <m/>
    <m/>
    <m/>
    <m/>
    <m/>
  </r>
  <r>
    <x v="183"/>
    <x v="0"/>
    <x v="942"/>
    <n v="6"/>
    <n v="6"/>
    <n v="0"/>
    <n v="28"/>
    <n v="0"/>
    <n v="0"/>
    <n v="0"/>
    <n v="28"/>
    <s v="V"/>
    <s v="V"/>
    <s v="V"/>
    <s v="V"/>
    <m/>
    <m/>
    <m/>
    <m/>
    <m/>
    <m/>
    <m/>
    <m/>
    <m/>
    <m/>
  </r>
  <r>
    <x v="183"/>
    <x v="2"/>
    <x v="943"/>
    <n v="2"/>
    <n v="2"/>
    <n v="0"/>
    <n v="5"/>
    <n v="0"/>
    <n v="0"/>
    <n v="0"/>
    <n v="5"/>
    <s v="V"/>
    <m/>
    <m/>
    <m/>
    <m/>
    <m/>
    <m/>
    <m/>
    <m/>
    <m/>
    <m/>
    <m/>
    <m/>
    <m/>
  </r>
  <r>
    <x v="183"/>
    <x v="0"/>
    <x v="944"/>
    <n v="2"/>
    <n v="2"/>
    <n v="0"/>
    <n v="3"/>
    <n v="0"/>
    <n v="0"/>
    <n v="0"/>
    <n v="3"/>
    <s v="V"/>
    <m/>
    <m/>
    <m/>
    <m/>
    <m/>
    <m/>
    <m/>
    <m/>
    <m/>
    <m/>
    <m/>
    <m/>
    <m/>
  </r>
  <r>
    <x v="183"/>
    <x v="0"/>
    <x v="837"/>
    <n v="1"/>
    <n v="1"/>
    <n v="0"/>
    <n v="0"/>
    <n v="0"/>
    <n v="0"/>
    <n v="0"/>
    <n v="0"/>
    <m/>
    <m/>
    <m/>
    <m/>
    <m/>
    <m/>
    <m/>
    <m/>
    <m/>
    <m/>
    <m/>
    <m/>
    <m/>
    <m/>
  </r>
  <r>
    <x v="184"/>
    <x v="3"/>
    <x v="610"/>
    <n v="4"/>
    <n v="0"/>
    <n v="0"/>
    <n v="0"/>
    <n v="0"/>
    <n v="0"/>
    <n v="0"/>
    <n v="0"/>
    <m/>
    <m/>
    <m/>
    <m/>
    <m/>
    <m/>
    <m/>
    <m/>
    <m/>
    <m/>
    <m/>
    <m/>
    <m/>
    <m/>
  </r>
  <r>
    <x v="184"/>
    <x v="1"/>
    <x v="945"/>
    <n v="13"/>
    <n v="0"/>
    <n v="0"/>
    <n v="0"/>
    <n v="0"/>
    <n v="0"/>
    <n v="0"/>
    <n v="0"/>
    <m/>
    <m/>
    <m/>
    <m/>
    <m/>
    <m/>
    <m/>
    <m/>
    <m/>
    <m/>
    <m/>
    <m/>
    <m/>
    <m/>
  </r>
  <r>
    <x v="184"/>
    <x v="1"/>
    <x v="946"/>
    <n v="13"/>
    <n v="0"/>
    <n v="0"/>
    <n v="0"/>
    <n v="0"/>
    <n v="0"/>
    <n v="0"/>
    <n v="0"/>
    <m/>
    <m/>
    <m/>
    <m/>
    <m/>
    <m/>
    <m/>
    <m/>
    <m/>
    <m/>
    <m/>
    <m/>
    <m/>
    <m/>
  </r>
  <r>
    <x v="184"/>
    <x v="3"/>
    <x v="825"/>
    <n v="1"/>
    <n v="0"/>
    <n v="0"/>
    <n v="0"/>
    <n v="0"/>
    <n v="0"/>
    <n v="0"/>
    <n v="0"/>
    <m/>
    <m/>
    <m/>
    <m/>
    <m/>
    <m/>
    <m/>
    <m/>
    <m/>
    <m/>
    <m/>
    <m/>
    <m/>
    <m/>
  </r>
  <r>
    <x v="184"/>
    <x v="0"/>
    <x v="947"/>
    <n v="1"/>
    <n v="0"/>
    <n v="0"/>
    <n v="0"/>
    <n v="0"/>
    <n v="0"/>
    <n v="0"/>
    <n v="0"/>
    <m/>
    <m/>
    <m/>
    <m/>
    <m/>
    <m/>
    <m/>
    <m/>
    <m/>
    <m/>
    <m/>
    <m/>
    <m/>
    <m/>
  </r>
  <r>
    <x v="184"/>
    <x v="0"/>
    <x v="948"/>
    <n v="2"/>
    <n v="0"/>
    <n v="0"/>
    <n v="0"/>
    <n v="0"/>
    <n v="0"/>
    <n v="0"/>
    <n v="0"/>
    <m/>
    <m/>
    <m/>
    <m/>
    <m/>
    <m/>
    <m/>
    <m/>
    <m/>
    <m/>
    <m/>
    <m/>
    <m/>
    <m/>
  </r>
  <r>
    <x v="184"/>
    <x v="2"/>
    <x v="949"/>
    <n v="3"/>
    <n v="0"/>
    <n v="0"/>
    <n v="0"/>
    <n v="0"/>
    <n v="0"/>
    <n v="0"/>
    <n v="0"/>
    <m/>
    <m/>
    <m/>
    <m/>
    <m/>
    <m/>
    <m/>
    <m/>
    <m/>
    <m/>
    <m/>
    <m/>
    <m/>
    <m/>
  </r>
  <r>
    <x v="184"/>
    <x v="0"/>
    <x v="950"/>
    <n v="10"/>
    <n v="0"/>
    <n v="0"/>
    <n v="1"/>
    <n v="0"/>
    <n v="0"/>
    <n v="0"/>
    <n v="1"/>
    <s v="V"/>
    <s v="V"/>
    <m/>
    <m/>
    <m/>
    <m/>
    <m/>
    <m/>
    <m/>
    <m/>
    <m/>
    <m/>
    <m/>
    <m/>
  </r>
  <r>
    <x v="184"/>
    <x v="0"/>
    <x v="951"/>
    <n v="9"/>
    <n v="0"/>
    <n v="0"/>
    <n v="0"/>
    <n v="0"/>
    <n v="0"/>
    <n v="0"/>
    <n v="0"/>
    <m/>
    <m/>
    <m/>
    <m/>
    <m/>
    <m/>
    <m/>
    <m/>
    <m/>
    <m/>
    <m/>
    <m/>
    <m/>
    <m/>
  </r>
  <r>
    <x v="184"/>
    <x v="0"/>
    <x v="952"/>
    <n v="12"/>
    <n v="0"/>
    <n v="0"/>
    <n v="0"/>
    <n v="0"/>
    <n v="0"/>
    <n v="0"/>
    <n v="0"/>
    <m/>
    <m/>
    <m/>
    <m/>
    <m/>
    <m/>
    <m/>
    <m/>
    <m/>
    <m/>
    <m/>
    <m/>
    <m/>
    <m/>
  </r>
  <r>
    <x v="184"/>
    <x v="3"/>
    <x v="768"/>
    <n v="7"/>
    <n v="0"/>
    <n v="0"/>
    <n v="0"/>
    <n v="0"/>
    <n v="0"/>
    <n v="0"/>
    <n v="0"/>
    <m/>
    <m/>
    <m/>
    <m/>
    <m/>
    <m/>
    <m/>
    <m/>
    <m/>
    <m/>
    <m/>
    <m/>
    <m/>
    <m/>
  </r>
  <r>
    <x v="184"/>
    <x v="3"/>
    <x v="833"/>
    <n v="2"/>
    <n v="0"/>
    <n v="0"/>
    <n v="0"/>
    <n v="0"/>
    <n v="0"/>
    <n v="0"/>
    <n v="0"/>
    <m/>
    <m/>
    <m/>
    <m/>
    <m/>
    <m/>
    <m/>
    <m/>
    <m/>
    <m/>
    <m/>
    <m/>
    <m/>
    <m/>
  </r>
  <r>
    <x v="184"/>
    <x v="3"/>
    <x v="953"/>
    <n v="1"/>
    <n v="0"/>
    <n v="0"/>
    <n v="0"/>
    <n v="0"/>
    <n v="0"/>
    <n v="0"/>
    <n v="0"/>
    <m/>
    <m/>
    <m/>
    <m/>
    <m/>
    <m/>
    <m/>
    <m/>
    <m/>
    <m/>
    <m/>
    <m/>
    <m/>
    <m/>
  </r>
  <r>
    <x v="184"/>
    <x v="1"/>
    <x v="954"/>
    <n v="2"/>
    <n v="0"/>
    <n v="0"/>
    <n v="0"/>
    <n v="0"/>
    <n v="0"/>
    <n v="0"/>
    <n v="0"/>
    <m/>
    <m/>
    <m/>
    <m/>
    <m/>
    <m/>
    <m/>
    <m/>
    <m/>
    <m/>
    <m/>
    <m/>
    <m/>
    <m/>
  </r>
  <r>
    <x v="184"/>
    <x v="1"/>
    <x v="955"/>
    <n v="13"/>
    <n v="0"/>
    <n v="0"/>
    <n v="0"/>
    <n v="0"/>
    <n v="0"/>
    <n v="0"/>
    <n v="0"/>
    <m/>
    <m/>
    <m/>
    <m/>
    <m/>
    <m/>
    <m/>
    <m/>
    <m/>
    <m/>
    <m/>
    <m/>
    <m/>
    <m/>
  </r>
  <r>
    <x v="184"/>
    <x v="1"/>
    <x v="956"/>
    <n v="13"/>
    <n v="0"/>
    <n v="0"/>
    <n v="0"/>
    <n v="0"/>
    <n v="0"/>
    <n v="0"/>
    <n v="0"/>
    <m/>
    <m/>
    <m/>
    <m/>
    <m/>
    <m/>
    <m/>
    <m/>
    <m/>
    <m/>
    <m/>
    <m/>
    <m/>
    <m/>
  </r>
  <r>
    <x v="184"/>
    <x v="2"/>
    <x v="957"/>
    <n v="1"/>
    <n v="0"/>
    <n v="0"/>
    <n v="0"/>
    <n v="0"/>
    <n v="0"/>
    <n v="0"/>
    <n v="0"/>
    <m/>
    <m/>
    <m/>
    <m/>
    <m/>
    <m/>
    <m/>
    <m/>
    <m/>
    <m/>
    <m/>
    <m/>
    <m/>
    <m/>
  </r>
  <r>
    <x v="184"/>
    <x v="4"/>
    <x v="767"/>
    <n v="2"/>
    <n v="0"/>
    <n v="0"/>
    <n v="0"/>
    <n v="0"/>
    <n v="0"/>
    <n v="0"/>
    <n v="0"/>
    <m/>
    <m/>
    <m/>
    <m/>
    <m/>
    <m/>
    <m/>
    <m/>
    <m/>
    <m/>
    <m/>
    <m/>
    <m/>
    <m/>
  </r>
  <r>
    <x v="184"/>
    <x v="1"/>
    <x v="958"/>
    <n v="1"/>
    <n v="1"/>
    <n v="0"/>
    <n v="1"/>
    <n v="0"/>
    <n v="0"/>
    <n v="0"/>
    <n v="1"/>
    <s v="V"/>
    <m/>
    <m/>
    <m/>
    <m/>
    <m/>
    <m/>
    <m/>
    <m/>
    <m/>
    <m/>
    <m/>
    <m/>
    <m/>
  </r>
  <r>
    <x v="184"/>
    <x v="0"/>
    <x v="959"/>
    <n v="2"/>
    <n v="2"/>
    <n v="0"/>
    <n v="4"/>
    <n v="0"/>
    <n v="0"/>
    <n v="0"/>
    <n v="4"/>
    <s v="V"/>
    <m/>
    <m/>
    <m/>
    <m/>
    <m/>
    <m/>
    <m/>
    <m/>
    <m/>
    <m/>
    <m/>
    <m/>
    <m/>
  </r>
  <r>
    <x v="184"/>
    <x v="1"/>
    <x v="960"/>
    <n v="1"/>
    <n v="1"/>
    <n v="0"/>
    <n v="1"/>
    <n v="0"/>
    <n v="0"/>
    <n v="0"/>
    <n v="1"/>
    <s v="V"/>
    <m/>
    <m/>
    <m/>
    <m/>
    <m/>
    <m/>
    <m/>
    <m/>
    <m/>
    <m/>
    <m/>
    <m/>
    <m/>
  </r>
  <r>
    <x v="184"/>
    <x v="2"/>
    <x v="961"/>
    <n v="1"/>
    <n v="1"/>
    <n v="0"/>
    <n v="5"/>
    <n v="0"/>
    <n v="0"/>
    <n v="0"/>
    <n v="5"/>
    <s v="V"/>
    <m/>
    <m/>
    <m/>
    <m/>
    <m/>
    <m/>
    <m/>
    <m/>
    <m/>
    <m/>
    <m/>
    <m/>
    <m/>
  </r>
  <r>
    <x v="184"/>
    <x v="0"/>
    <x v="962"/>
    <n v="12"/>
    <n v="12"/>
    <n v="0"/>
    <n v="21"/>
    <n v="0"/>
    <n v="0"/>
    <n v="0"/>
    <n v="21"/>
    <s v="V"/>
    <m/>
    <s v="V"/>
    <s v="V"/>
    <m/>
    <m/>
    <m/>
    <m/>
    <m/>
    <m/>
    <m/>
    <m/>
    <m/>
    <m/>
  </r>
  <r>
    <x v="185"/>
    <x v="2"/>
    <x v="943"/>
    <n v="2"/>
    <n v="0"/>
    <n v="0"/>
    <n v="0"/>
    <n v="0"/>
    <n v="0"/>
    <n v="0"/>
    <n v="0"/>
    <m/>
    <m/>
    <m/>
    <m/>
    <m/>
    <m/>
    <m/>
    <m/>
    <m/>
    <m/>
    <m/>
    <m/>
    <m/>
    <m/>
  </r>
  <r>
    <x v="185"/>
    <x v="3"/>
    <x v="727"/>
    <n v="1"/>
    <n v="0"/>
    <n v="0"/>
    <n v="11"/>
    <n v="0"/>
    <n v="0"/>
    <n v="0"/>
    <n v="11"/>
    <s v="V"/>
    <m/>
    <s v="V"/>
    <s v="V"/>
    <m/>
    <m/>
    <m/>
    <m/>
    <m/>
    <m/>
    <m/>
    <m/>
    <m/>
    <m/>
  </r>
  <r>
    <x v="185"/>
    <x v="0"/>
    <x v="963"/>
    <n v="1"/>
    <n v="0"/>
    <n v="0"/>
    <n v="0"/>
    <n v="0"/>
    <n v="0"/>
    <n v="0"/>
    <n v="0"/>
    <m/>
    <m/>
    <m/>
    <m/>
    <m/>
    <m/>
    <m/>
    <m/>
    <m/>
    <m/>
    <m/>
    <m/>
    <m/>
    <m/>
  </r>
  <r>
    <x v="185"/>
    <x v="1"/>
    <x v="964"/>
    <n v="12"/>
    <n v="0"/>
    <n v="0"/>
    <n v="0"/>
    <n v="0"/>
    <n v="0"/>
    <n v="0"/>
    <n v="0"/>
    <m/>
    <m/>
    <m/>
    <m/>
    <m/>
    <m/>
    <m/>
    <m/>
    <m/>
    <m/>
    <m/>
    <m/>
    <m/>
    <m/>
  </r>
  <r>
    <x v="185"/>
    <x v="1"/>
    <x v="965"/>
    <n v="11"/>
    <n v="0"/>
    <n v="0"/>
    <n v="0"/>
    <n v="0"/>
    <n v="0"/>
    <n v="0"/>
    <n v="0"/>
    <m/>
    <m/>
    <m/>
    <m/>
    <m/>
    <m/>
    <m/>
    <m/>
    <m/>
    <m/>
    <m/>
    <m/>
    <m/>
    <m/>
  </r>
  <r>
    <x v="185"/>
    <x v="2"/>
    <x v="928"/>
    <n v="2"/>
    <n v="0"/>
    <n v="0"/>
    <n v="0"/>
    <n v="0"/>
    <n v="0"/>
    <n v="0"/>
    <n v="0"/>
    <m/>
    <m/>
    <m/>
    <m/>
    <m/>
    <m/>
    <m/>
    <m/>
    <m/>
    <m/>
    <m/>
    <m/>
    <m/>
    <m/>
  </r>
  <r>
    <x v="185"/>
    <x v="2"/>
    <x v="966"/>
    <n v="1"/>
    <n v="0"/>
    <n v="0"/>
    <n v="0"/>
    <n v="0"/>
    <n v="0"/>
    <n v="0"/>
    <n v="0"/>
    <m/>
    <m/>
    <m/>
    <m/>
    <m/>
    <m/>
    <m/>
    <m/>
    <m/>
    <m/>
    <m/>
    <m/>
    <m/>
    <m/>
  </r>
  <r>
    <x v="185"/>
    <x v="1"/>
    <x v="967"/>
    <n v="13"/>
    <n v="0"/>
    <n v="0"/>
    <n v="0"/>
    <n v="0"/>
    <n v="0"/>
    <n v="0"/>
    <n v="0"/>
    <m/>
    <m/>
    <m/>
    <m/>
    <m/>
    <m/>
    <m/>
    <m/>
    <m/>
    <m/>
    <m/>
    <m/>
    <m/>
    <m/>
  </r>
  <r>
    <x v="185"/>
    <x v="0"/>
    <x v="968"/>
    <n v="12"/>
    <n v="0"/>
    <n v="0"/>
    <n v="1"/>
    <n v="0"/>
    <n v="0"/>
    <n v="0"/>
    <n v="1"/>
    <s v="V"/>
    <m/>
    <m/>
    <m/>
    <m/>
    <m/>
    <m/>
    <m/>
    <m/>
    <m/>
    <m/>
    <m/>
    <m/>
    <m/>
  </r>
  <r>
    <x v="185"/>
    <x v="1"/>
    <x v="969"/>
    <n v="12"/>
    <n v="0"/>
    <n v="0"/>
    <n v="0"/>
    <n v="0"/>
    <n v="0"/>
    <n v="0"/>
    <n v="0"/>
    <m/>
    <m/>
    <m/>
    <m/>
    <m/>
    <m/>
    <m/>
    <m/>
    <m/>
    <m/>
    <m/>
    <m/>
    <m/>
    <m/>
  </r>
  <r>
    <x v="185"/>
    <x v="0"/>
    <x v="929"/>
    <n v="2"/>
    <n v="0"/>
    <n v="0"/>
    <n v="0"/>
    <n v="0"/>
    <n v="0"/>
    <n v="0"/>
    <n v="0"/>
    <m/>
    <m/>
    <m/>
    <m/>
    <m/>
    <m/>
    <m/>
    <m/>
    <m/>
    <m/>
    <m/>
    <m/>
    <m/>
    <m/>
  </r>
  <r>
    <x v="185"/>
    <x v="1"/>
    <x v="970"/>
    <n v="13"/>
    <n v="0"/>
    <n v="0"/>
    <n v="0"/>
    <n v="0"/>
    <n v="0"/>
    <n v="0"/>
    <n v="0"/>
    <m/>
    <m/>
    <m/>
    <m/>
    <m/>
    <m/>
    <m/>
    <m/>
    <m/>
    <m/>
    <m/>
    <m/>
    <m/>
    <m/>
  </r>
  <r>
    <x v="185"/>
    <x v="0"/>
    <x v="971"/>
    <n v="2"/>
    <n v="0"/>
    <n v="0"/>
    <n v="0"/>
    <n v="0"/>
    <n v="0"/>
    <n v="0"/>
    <n v="0"/>
    <m/>
    <m/>
    <m/>
    <m/>
    <m/>
    <m/>
    <m/>
    <m/>
    <m/>
    <m/>
    <m/>
    <m/>
    <m/>
    <m/>
  </r>
  <r>
    <x v="185"/>
    <x v="2"/>
    <x v="972"/>
    <n v="1"/>
    <n v="0"/>
    <n v="0"/>
    <n v="0"/>
    <n v="0"/>
    <n v="0"/>
    <n v="0"/>
    <n v="0"/>
    <m/>
    <m/>
    <m/>
    <m/>
    <m/>
    <m/>
    <m/>
    <m/>
    <m/>
    <m/>
    <m/>
    <m/>
    <m/>
    <m/>
  </r>
  <r>
    <x v="185"/>
    <x v="4"/>
    <x v="744"/>
    <n v="7"/>
    <n v="0"/>
    <n v="0"/>
    <n v="0"/>
    <n v="0"/>
    <n v="0"/>
    <n v="0"/>
    <n v="0"/>
    <m/>
    <m/>
    <m/>
    <m/>
    <m/>
    <m/>
    <m/>
    <m/>
    <m/>
    <m/>
    <m/>
    <m/>
    <m/>
    <m/>
  </r>
  <r>
    <x v="185"/>
    <x v="0"/>
    <x v="973"/>
    <n v="8"/>
    <n v="0"/>
    <n v="0"/>
    <n v="0"/>
    <n v="0"/>
    <n v="0"/>
    <n v="0"/>
    <n v="0"/>
    <m/>
    <m/>
    <m/>
    <m/>
    <m/>
    <m/>
    <m/>
    <m/>
    <m/>
    <m/>
    <m/>
    <m/>
    <m/>
    <m/>
  </r>
  <r>
    <x v="185"/>
    <x v="4"/>
    <x v="822"/>
    <n v="1"/>
    <n v="0"/>
    <n v="0"/>
    <n v="0"/>
    <n v="0"/>
    <n v="0"/>
    <n v="0"/>
    <n v="0"/>
    <m/>
    <m/>
    <m/>
    <m/>
    <m/>
    <m/>
    <m/>
    <m/>
    <m/>
    <m/>
    <m/>
    <m/>
    <m/>
    <m/>
  </r>
  <r>
    <x v="185"/>
    <x v="4"/>
    <x v="770"/>
    <n v="1"/>
    <n v="0"/>
    <n v="0"/>
    <n v="0"/>
    <n v="0"/>
    <n v="0"/>
    <n v="0"/>
    <n v="0"/>
    <m/>
    <m/>
    <m/>
    <m/>
    <m/>
    <m/>
    <m/>
    <m/>
    <m/>
    <m/>
    <m/>
    <m/>
    <m/>
    <m/>
  </r>
  <r>
    <x v="185"/>
    <x v="1"/>
    <x v="974"/>
    <n v="13"/>
    <n v="0"/>
    <n v="0"/>
    <n v="0"/>
    <n v="0"/>
    <n v="0"/>
    <n v="0"/>
    <n v="0"/>
    <m/>
    <m/>
    <m/>
    <m/>
    <m/>
    <m/>
    <m/>
    <m/>
    <m/>
    <m/>
    <m/>
    <m/>
    <m/>
    <m/>
  </r>
  <r>
    <x v="185"/>
    <x v="1"/>
    <x v="975"/>
    <n v="8"/>
    <n v="8"/>
    <n v="0"/>
    <n v="47"/>
    <n v="0"/>
    <n v="0"/>
    <n v="0"/>
    <n v="47"/>
    <s v="V"/>
    <s v="V"/>
    <m/>
    <m/>
    <m/>
    <m/>
    <m/>
    <m/>
    <m/>
    <m/>
    <m/>
    <m/>
    <m/>
    <m/>
  </r>
  <r>
    <x v="185"/>
    <x v="2"/>
    <x v="976"/>
    <n v="1"/>
    <n v="1"/>
    <n v="0"/>
    <n v="1"/>
    <n v="0"/>
    <n v="0"/>
    <n v="0"/>
    <n v="1"/>
    <s v="V"/>
    <m/>
    <m/>
    <m/>
    <m/>
    <m/>
    <m/>
    <m/>
    <m/>
    <m/>
    <m/>
    <m/>
    <m/>
    <m/>
  </r>
  <r>
    <x v="185"/>
    <x v="3"/>
    <x v="977"/>
    <n v="3"/>
    <n v="2"/>
    <n v="0"/>
    <n v="2"/>
    <n v="0"/>
    <n v="0"/>
    <n v="0"/>
    <n v="2"/>
    <s v="V"/>
    <m/>
    <m/>
    <m/>
    <m/>
    <m/>
    <m/>
    <m/>
    <m/>
    <m/>
    <m/>
    <m/>
    <m/>
    <m/>
  </r>
  <r>
    <x v="186"/>
    <x v="1"/>
    <x v="978"/>
    <n v="7"/>
    <n v="0"/>
    <n v="0"/>
    <n v="0"/>
    <n v="0"/>
    <n v="0"/>
    <n v="0"/>
    <n v="0"/>
    <m/>
    <m/>
    <m/>
    <m/>
    <m/>
    <m/>
    <m/>
    <m/>
    <m/>
    <m/>
    <m/>
    <m/>
    <m/>
    <m/>
  </r>
  <r>
    <x v="186"/>
    <x v="1"/>
    <x v="857"/>
    <n v="5"/>
    <n v="0"/>
    <n v="0"/>
    <n v="0"/>
    <n v="0"/>
    <n v="0"/>
    <n v="0"/>
    <n v="0"/>
    <m/>
    <m/>
    <m/>
    <m/>
    <m/>
    <m/>
    <m/>
    <m/>
    <m/>
    <m/>
    <m/>
    <m/>
    <m/>
    <m/>
  </r>
  <r>
    <x v="186"/>
    <x v="1"/>
    <x v="979"/>
    <n v="9"/>
    <n v="0"/>
    <n v="0"/>
    <n v="0"/>
    <n v="0"/>
    <n v="0"/>
    <n v="0"/>
    <n v="0"/>
    <m/>
    <m/>
    <m/>
    <m/>
    <m/>
    <m/>
    <m/>
    <m/>
    <m/>
    <m/>
    <m/>
    <m/>
    <m/>
    <m/>
  </r>
  <r>
    <x v="186"/>
    <x v="2"/>
    <x v="980"/>
    <n v="1"/>
    <n v="0"/>
    <n v="0"/>
    <n v="0"/>
    <n v="0"/>
    <n v="0"/>
    <n v="0"/>
    <n v="0"/>
    <m/>
    <m/>
    <m/>
    <m/>
    <m/>
    <m/>
    <m/>
    <m/>
    <m/>
    <m/>
    <m/>
    <m/>
    <m/>
    <m/>
  </r>
  <r>
    <x v="186"/>
    <x v="0"/>
    <x v="981"/>
    <n v="4"/>
    <n v="0"/>
    <n v="0"/>
    <n v="0"/>
    <n v="0"/>
    <n v="0"/>
    <n v="0"/>
    <n v="0"/>
    <m/>
    <m/>
    <m/>
    <m/>
    <m/>
    <m/>
    <m/>
    <m/>
    <m/>
    <m/>
    <m/>
    <m/>
    <m/>
    <m/>
  </r>
  <r>
    <x v="186"/>
    <x v="3"/>
    <x v="786"/>
    <n v="2"/>
    <n v="1"/>
    <n v="0"/>
    <n v="2"/>
    <n v="0"/>
    <n v="0"/>
    <n v="0"/>
    <n v="2"/>
    <s v="V"/>
    <m/>
    <m/>
    <m/>
    <m/>
    <m/>
    <m/>
    <m/>
    <m/>
    <m/>
    <m/>
    <m/>
    <m/>
    <m/>
  </r>
  <r>
    <x v="186"/>
    <x v="0"/>
    <x v="942"/>
    <n v="6"/>
    <n v="0"/>
    <n v="0"/>
    <n v="0"/>
    <n v="0"/>
    <n v="0"/>
    <n v="0"/>
    <n v="0"/>
    <m/>
    <m/>
    <m/>
    <m/>
    <m/>
    <m/>
    <m/>
    <m/>
    <m/>
    <m/>
    <m/>
    <m/>
    <m/>
    <m/>
  </r>
  <r>
    <x v="186"/>
    <x v="0"/>
    <x v="982"/>
    <n v="1"/>
    <n v="0"/>
    <n v="0"/>
    <n v="0"/>
    <n v="0"/>
    <n v="0"/>
    <n v="0"/>
    <n v="0"/>
    <m/>
    <m/>
    <m/>
    <m/>
    <m/>
    <m/>
    <m/>
    <m/>
    <m/>
    <m/>
    <m/>
    <m/>
    <m/>
    <m/>
  </r>
  <r>
    <x v="186"/>
    <x v="0"/>
    <x v="983"/>
    <n v="1"/>
    <n v="0"/>
    <n v="0"/>
    <n v="0"/>
    <n v="0"/>
    <n v="0"/>
    <n v="0"/>
    <n v="0"/>
    <m/>
    <m/>
    <m/>
    <m/>
    <m/>
    <m/>
    <m/>
    <m/>
    <m/>
    <m/>
    <m/>
    <m/>
    <m/>
    <m/>
  </r>
  <r>
    <x v="186"/>
    <x v="2"/>
    <x v="984"/>
    <n v="1"/>
    <n v="0"/>
    <n v="0"/>
    <n v="1"/>
    <n v="0"/>
    <n v="0"/>
    <n v="0"/>
    <n v="1"/>
    <s v="V"/>
    <s v="V"/>
    <m/>
    <m/>
    <m/>
    <m/>
    <m/>
    <m/>
    <m/>
    <m/>
    <m/>
    <m/>
    <m/>
    <m/>
  </r>
  <r>
    <x v="186"/>
    <x v="2"/>
    <x v="985"/>
    <n v="2"/>
    <n v="0"/>
    <n v="0"/>
    <n v="0"/>
    <n v="0"/>
    <n v="0"/>
    <n v="0"/>
    <n v="0"/>
    <m/>
    <m/>
    <m/>
    <m/>
    <m/>
    <m/>
    <m/>
    <m/>
    <m/>
    <m/>
    <m/>
    <m/>
    <m/>
    <m/>
  </r>
  <r>
    <x v="186"/>
    <x v="1"/>
    <x v="932"/>
    <n v="5"/>
    <n v="0"/>
    <n v="0"/>
    <n v="0"/>
    <n v="0"/>
    <n v="0"/>
    <n v="0"/>
    <n v="0"/>
    <m/>
    <m/>
    <m/>
    <m/>
    <m/>
    <m/>
    <m/>
    <m/>
    <m/>
    <m/>
    <m/>
    <m/>
    <m/>
    <m/>
  </r>
  <r>
    <x v="186"/>
    <x v="0"/>
    <x v="986"/>
    <n v="1"/>
    <n v="0"/>
    <n v="0"/>
    <n v="0"/>
    <n v="0"/>
    <n v="0"/>
    <n v="0"/>
    <n v="0"/>
    <m/>
    <m/>
    <m/>
    <m/>
    <m/>
    <m/>
    <m/>
    <m/>
    <m/>
    <m/>
    <m/>
    <m/>
    <m/>
    <m/>
  </r>
  <r>
    <x v="186"/>
    <x v="0"/>
    <x v="987"/>
    <n v="1"/>
    <n v="0"/>
    <n v="0"/>
    <n v="0"/>
    <n v="0"/>
    <n v="0"/>
    <n v="0"/>
    <n v="0"/>
    <m/>
    <m/>
    <m/>
    <m/>
    <m/>
    <m/>
    <m/>
    <m/>
    <m/>
    <m/>
    <m/>
    <m/>
    <m/>
    <m/>
  </r>
  <r>
    <x v="186"/>
    <x v="1"/>
    <x v="940"/>
    <n v="1"/>
    <n v="0"/>
    <n v="0"/>
    <n v="0"/>
    <n v="0"/>
    <n v="0"/>
    <n v="0"/>
    <n v="0"/>
    <m/>
    <m/>
    <m/>
    <m/>
    <m/>
    <m/>
    <m/>
    <m/>
    <m/>
    <m/>
    <m/>
    <m/>
    <m/>
    <m/>
  </r>
  <r>
    <x v="186"/>
    <x v="2"/>
    <x v="988"/>
    <n v="1"/>
    <n v="0"/>
    <n v="0"/>
    <n v="0"/>
    <n v="0"/>
    <n v="0"/>
    <n v="0"/>
    <n v="0"/>
    <m/>
    <m/>
    <m/>
    <m/>
    <m/>
    <m/>
    <m/>
    <m/>
    <m/>
    <m/>
    <m/>
    <m/>
    <m/>
    <m/>
  </r>
  <r>
    <x v="186"/>
    <x v="0"/>
    <x v="989"/>
    <n v="1"/>
    <n v="0"/>
    <n v="0"/>
    <n v="0"/>
    <n v="0"/>
    <n v="0"/>
    <n v="0"/>
    <n v="0"/>
    <m/>
    <m/>
    <m/>
    <m/>
    <m/>
    <m/>
    <m/>
    <m/>
    <m/>
    <m/>
    <m/>
    <m/>
    <m/>
    <m/>
  </r>
  <r>
    <x v="186"/>
    <x v="1"/>
    <x v="866"/>
    <n v="1"/>
    <n v="0"/>
    <n v="0"/>
    <n v="0"/>
    <n v="0"/>
    <n v="0"/>
    <n v="0"/>
    <n v="0"/>
    <m/>
    <m/>
    <m/>
    <m/>
    <m/>
    <m/>
    <m/>
    <m/>
    <m/>
    <m/>
    <m/>
    <m/>
    <m/>
    <m/>
  </r>
  <r>
    <x v="186"/>
    <x v="2"/>
    <x v="990"/>
    <n v="2"/>
    <n v="1"/>
    <n v="0"/>
    <n v="1"/>
    <n v="0"/>
    <n v="0"/>
    <n v="0"/>
    <n v="1"/>
    <s v="V"/>
    <m/>
    <m/>
    <m/>
    <m/>
    <m/>
    <m/>
    <m/>
    <m/>
    <m/>
    <m/>
    <m/>
    <m/>
    <m/>
  </r>
  <r>
    <x v="186"/>
    <x v="3"/>
    <x v="991"/>
    <n v="4"/>
    <n v="0"/>
    <n v="0"/>
    <n v="5"/>
    <n v="0"/>
    <n v="0"/>
    <n v="0"/>
    <n v="5"/>
    <s v="V"/>
    <s v="V"/>
    <m/>
    <m/>
    <m/>
    <m/>
    <m/>
    <m/>
    <m/>
    <m/>
    <m/>
    <m/>
    <m/>
    <m/>
  </r>
  <r>
    <x v="186"/>
    <x v="4"/>
    <x v="992"/>
    <n v="1"/>
    <n v="0"/>
    <n v="0"/>
    <n v="0"/>
    <n v="0"/>
    <n v="0"/>
    <n v="0"/>
    <n v="0"/>
    <m/>
    <m/>
    <m/>
    <m/>
    <m/>
    <m/>
    <m/>
    <m/>
    <m/>
    <m/>
    <m/>
    <m/>
    <m/>
    <m/>
  </r>
  <r>
    <x v="186"/>
    <x v="2"/>
    <x v="993"/>
    <n v="1"/>
    <n v="0"/>
    <n v="0"/>
    <n v="1"/>
    <n v="1"/>
    <n v="0"/>
    <n v="0"/>
    <n v="2"/>
    <s v="V"/>
    <m/>
    <m/>
    <m/>
    <m/>
    <m/>
    <m/>
    <m/>
    <m/>
    <m/>
    <m/>
    <m/>
    <m/>
    <m/>
  </r>
  <r>
    <x v="186"/>
    <x v="2"/>
    <x v="994"/>
    <n v="1"/>
    <n v="1"/>
    <n v="0"/>
    <n v="2"/>
    <n v="0"/>
    <n v="0"/>
    <n v="0"/>
    <n v="2"/>
    <s v="V"/>
    <m/>
    <m/>
    <m/>
    <m/>
    <m/>
    <m/>
    <m/>
    <m/>
    <m/>
    <m/>
    <m/>
    <m/>
    <m/>
  </r>
  <r>
    <x v="186"/>
    <x v="1"/>
    <x v="995"/>
    <n v="2"/>
    <n v="2"/>
    <n v="0"/>
    <n v="0"/>
    <n v="0"/>
    <n v="0"/>
    <n v="0"/>
    <n v="0"/>
    <m/>
    <m/>
    <m/>
    <m/>
    <m/>
    <m/>
    <m/>
    <m/>
    <m/>
    <m/>
    <m/>
    <m/>
    <m/>
    <m/>
  </r>
  <r>
    <x v="186"/>
    <x v="2"/>
    <x v="961"/>
    <n v="1"/>
    <n v="1"/>
    <n v="0"/>
    <n v="5"/>
    <n v="0"/>
    <n v="0"/>
    <n v="0"/>
    <n v="5"/>
    <s v="V"/>
    <m/>
    <m/>
    <m/>
    <m/>
    <m/>
    <m/>
    <m/>
    <m/>
    <m/>
    <m/>
    <m/>
    <m/>
    <m/>
  </r>
  <r>
    <x v="186"/>
    <x v="3"/>
    <x v="996"/>
    <n v="8"/>
    <n v="8"/>
    <n v="0"/>
    <n v="0"/>
    <n v="0"/>
    <n v="0"/>
    <n v="0"/>
    <n v="0"/>
    <m/>
    <m/>
    <m/>
    <m/>
    <m/>
    <m/>
    <m/>
    <m/>
    <m/>
    <m/>
    <m/>
    <m/>
    <m/>
    <m/>
  </r>
  <r>
    <x v="187"/>
    <x v="0"/>
    <x v="997"/>
    <n v="3"/>
    <n v="0"/>
    <n v="0"/>
    <n v="0"/>
    <n v="0"/>
    <n v="0"/>
    <n v="0"/>
    <n v="0"/>
    <m/>
    <m/>
    <m/>
    <m/>
    <m/>
    <m/>
    <m/>
    <m/>
    <m/>
    <m/>
    <m/>
    <m/>
    <m/>
    <m/>
  </r>
  <r>
    <x v="187"/>
    <x v="0"/>
    <x v="998"/>
    <n v="1"/>
    <n v="0"/>
    <n v="0"/>
    <n v="0"/>
    <n v="0"/>
    <n v="0"/>
    <n v="0"/>
    <n v="0"/>
    <m/>
    <m/>
    <m/>
    <m/>
    <m/>
    <m/>
    <m/>
    <m/>
    <m/>
    <m/>
    <m/>
    <m/>
    <m/>
    <m/>
  </r>
  <r>
    <x v="187"/>
    <x v="0"/>
    <x v="999"/>
    <n v="1"/>
    <n v="0"/>
    <n v="0"/>
    <n v="0"/>
    <n v="0"/>
    <n v="0"/>
    <n v="0"/>
    <n v="0"/>
    <m/>
    <m/>
    <m/>
    <m/>
    <m/>
    <m/>
    <m/>
    <m/>
    <m/>
    <m/>
    <m/>
    <m/>
    <m/>
    <m/>
  </r>
  <r>
    <x v="187"/>
    <x v="0"/>
    <x v="1000"/>
    <n v="2"/>
    <n v="0"/>
    <n v="0"/>
    <n v="0"/>
    <n v="0"/>
    <n v="0"/>
    <n v="0"/>
    <n v="0"/>
    <m/>
    <m/>
    <m/>
    <m/>
    <m/>
    <m/>
    <m/>
    <m/>
    <m/>
    <m/>
    <m/>
    <m/>
    <m/>
    <m/>
  </r>
  <r>
    <x v="187"/>
    <x v="0"/>
    <x v="1001"/>
    <n v="1"/>
    <n v="0"/>
    <n v="0"/>
    <n v="0"/>
    <n v="0"/>
    <n v="0"/>
    <n v="0"/>
    <n v="0"/>
    <m/>
    <m/>
    <m/>
    <m/>
    <m/>
    <m/>
    <m/>
    <m/>
    <m/>
    <m/>
    <m/>
    <m/>
    <m/>
    <m/>
  </r>
  <r>
    <x v="187"/>
    <x v="2"/>
    <x v="1002"/>
    <n v="1"/>
    <n v="0"/>
    <n v="0"/>
    <n v="0"/>
    <n v="0"/>
    <n v="0"/>
    <n v="0"/>
    <n v="0"/>
    <m/>
    <m/>
    <m/>
    <m/>
    <m/>
    <m/>
    <m/>
    <m/>
    <m/>
    <m/>
    <m/>
    <m/>
    <m/>
    <m/>
  </r>
  <r>
    <x v="187"/>
    <x v="0"/>
    <x v="1003"/>
    <n v="1"/>
    <n v="0"/>
    <n v="0"/>
    <n v="0"/>
    <n v="0"/>
    <n v="0"/>
    <n v="0"/>
    <n v="0"/>
    <m/>
    <m/>
    <m/>
    <m/>
    <m/>
    <m/>
    <m/>
    <m/>
    <m/>
    <m/>
    <m/>
    <m/>
    <m/>
    <m/>
  </r>
  <r>
    <x v="187"/>
    <x v="0"/>
    <x v="1004"/>
    <n v="2"/>
    <n v="0"/>
    <n v="0"/>
    <n v="0"/>
    <n v="0"/>
    <n v="0"/>
    <n v="0"/>
    <n v="0"/>
    <m/>
    <m/>
    <m/>
    <m/>
    <m/>
    <m/>
    <m/>
    <m/>
    <m/>
    <m/>
    <m/>
    <m/>
    <m/>
    <m/>
  </r>
  <r>
    <x v="187"/>
    <x v="2"/>
    <x v="1005"/>
    <n v="1"/>
    <n v="0"/>
    <n v="0"/>
    <n v="0"/>
    <n v="0"/>
    <n v="0"/>
    <n v="0"/>
    <n v="0"/>
    <m/>
    <m/>
    <m/>
    <m/>
    <m/>
    <m/>
    <m/>
    <m/>
    <m/>
    <m/>
    <m/>
    <m/>
    <m/>
    <m/>
  </r>
  <r>
    <x v="187"/>
    <x v="0"/>
    <x v="1006"/>
    <n v="12"/>
    <n v="0"/>
    <n v="0"/>
    <n v="0"/>
    <n v="0"/>
    <n v="0"/>
    <n v="0"/>
    <n v="0"/>
    <m/>
    <m/>
    <m/>
    <m/>
    <m/>
    <m/>
    <m/>
    <m/>
    <m/>
    <m/>
    <m/>
    <m/>
    <m/>
    <m/>
  </r>
  <r>
    <x v="187"/>
    <x v="2"/>
    <x v="1007"/>
    <n v="1"/>
    <n v="0"/>
    <n v="0"/>
    <n v="0"/>
    <n v="0"/>
    <n v="0"/>
    <n v="0"/>
    <n v="0"/>
    <m/>
    <m/>
    <m/>
    <m/>
    <m/>
    <m/>
    <m/>
    <m/>
    <m/>
    <m/>
    <m/>
    <m/>
    <m/>
    <m/>
  </r>
  <r>
    <x v="187"/>
    <x v="3"/>
    <x v="1008"/>
    <n v="2"/>
    <n v="0"/>
    <n v="0"/>
    <n v="0"/>
    <n v="0"/>
    <n v="0"/>
    <n v="0"/>
    <n v="0"/>
    <m/>
    <m/>
    <m/>
    <m/>
    <m/>
    <m/>
    <m/>
    <m/>
    <m/>
    <m/>
    <m/>
    <m/>
    <m/>
    <m/>
  </r>
  <r>
    <x v="187"/>
    <x v="0"/>
    <x v="1009"/>
    <n v="1"/>
    <n v="0"/>
    <n v="0"/>
    <n v="0"/>
    <n v="0"/>
    <n v="0"/>
    <n v="0"/>
    <n v="0"/>
    <m/>
    <m/>
    <m/>
    <m/>
    <m/>
    <m/>
    <m/>
    <m/>
    <m/>
    <m/>
    <m/>
    <m/>
    <m/>
    <m/>
  </r>
  <r>
    <x v="187"/>
    <x v="1"/>
    <x v="1010"/>
    <n v="2"/>
    <n v="0"/>
    <n v="0"/>
    <n v="0"/>
    <n v="0"/>
    <n v="0"/>
    <n v="0"/>
    <n v="0"/>
    <m/>
    <m/>
    <m/>
    <m/>
    <m/>
    <m/>
    <m/>
    <m/>
    <m/>
    <m/>
    <m/>
    <m/>
    <m/>
    <m/>
  </r>
  <r>
    <x v="187"/>
    <x v="1"/>
    <x v="958"/>
    <n v="1"/>
    <n v="0"/>
    <n v="0"/>
    <n v="0"/>
    <n v="0"/>
    <n v="0"/>
    <n v="0"/>
    <n v="0"/>
    <m/>
    <m/>
    <m/>
    <m/>
    <m/>
    <m/>
    <m/>
    <m/>
    <m/>
    <m/>
    <m/>
    <m/>
    <m/>
    <m/>
  </r>
  <r>
    <x v="187"/>
    <x v="1"/>
    <x v="1011"/>
    <n v="1"/>
    <n v="0"/>
    <n v="0"/>
    <n v="0"/>
    <n v="0"/>
    <n v="0"/>
    <n v="0"/>
    <n v="0"/>
    <m/>
    <m/>
    <m/>
    <m/>
    <m/>
    <m/>
    <m/>
    <m/>
    <m/>
    <m/>
    <m/>
    <m/>
    <m/>
    <m/>
  </r>
  <r>
    <x v="187"/>
    <x v="3"/>
    <x v="813"/>
    <n v="11"/>
    <n v="0"/>
    <n v="0"/>
    <n v="3"/>
    <n v="0"/>
    <n v="0"/>
    <n v="0"/>
    <n v="3"/>
    <s v="V"/>
    <s v="V"/>
    <m/>
    <m/>
    <m/>
    <m/>
    <m/>
    <m/>
    <m/>
    <m/>
    <m/>
    <m/>
    <m/>
    <m/>
  </r>
  <r>
    <x v="187"/>
    <x v="1"/>
    <x v="1012"/>
    <n v="2"/>
    <n v="1"/>
    <n v="0"/>
    <n v="2"/>
    <n v="0"/>
    <n v="0"/>
    <n v="0"/>
    <n v="2"/>
    <s v="V"/>
    <m/>
    <m/>
    <m/>
    <m/>
    <m/>
    <m/>
    <m/>
    <m/>
    <m/>
    <m/>
    <m/>
    <m/>
    <m/>
  </r>
  <r>
    <x v="187"/>
    <x v="1"/>
    <x v="927"/>
    <n v="13"/>
    <n v="0"/>
    <n v="0"/>
    <n v="0"/>
    <n v="0"/>
    <n v="0"/>
    <n v="0"/>
    <n v="0"/>
    <m/>
    <m/>
    <m/>
    <m/>
    <m/>
    <m/>
    <m/>
    <m/>
    <m/>
    <m/>
    <m/>
    <m/>
    <m/>
    <m/>
  </r>
  <r>
    <x v="187"/>
    <x v="2"/>
    <x v="1013"/>
    <n v="1"/>
    <n v="0"/>
    <n v="0"/>
    <n v="0"/>
    <n v="0"/>
    <n v="0"/>
    <n v="0"/>
    <n v="0"/>
    <m/>
    <m/>
    <m/>
    <m/>
    <m/>
    <m/>
    <m/>
    <m/>
    <m/>
    <m/>
    <m/>
    <m/>
    <m/>
    <m/>
  </r>
  <r>
    <x v="187"/>
    <x v="2"/>
    <x v="1014"/>
    <n v="1"/>
    <n v="0"/>
    <n v="0"/>
    <n v="0"/>
    <n v="0"/>
    <n v="0"/>
    <n v="0"/>
    <n v="0"/>
    <m/>
    <m/>
    <m/>
    <m/>
    <m/>
    <m/>
    <m/>
    <m/>
    <m/>
    <m/>
    <m/>
    <m/>
    <m/>
    <m/>
  </r>
  <r>
    <x v="187"/>
    <x v="2"/>
    <x v="1015"/>
    <n v="1"/>
    <n v="0"/>
    <n v="0"/>
    <n v="1"/>
    <n v="0"/>
    <n v="0"/>
    <n v="0"/>
    <n v="1"/>
    <s v="V"/>
    <m/>
    <m/>
    <m/>
    <m/>
    <m/>
    <m/>
    <m/>
    <m/>
    <m/>
    <m/>
    <m/>
    <m/>
    <m/>
  </r>
  <r>
    <x v="187"/>
    <x v="0"/>
    <x v="1016"/>
    <n v="1"/>
    <n v="1"/>
    <n v="0"/>
    <n v="2"/>
    <n v="0"/>
    <n v="0"/>
    <n v="0"/>
    <n v="2"/>
    <s v="V"/>
    <s v="V"/>
    <m/>
    <m/>
    <m/>
    <m/>
    <m/>
    <m/>
    <m/>
    <m/>
    <m/>
    <m/>
    <m/>
    <m/>
  </r>
  <r>
    <x v="187"/>
    <x v="1"/>
    <x v="1017"/>
    <n v="1"/>
    <n v="1"/>
    <n v="0"/>
    <n v="1"/>
    <n v="0"/>
    <n v="0"/>
    <n v="0"/>
    <n v="1"/>
    <s v="V"/>
    <m/>
    <m/>
    <m/>
    <m/>
    <m/>
    <m/>
    <m/>
    <m/>
    <m/>
    <m/>
    <m/>
    <m/>
    <m/>
  </r>
  <r>
    <x v="187"/>
    <x v="1"/>
    <x v="1018"/>
    <n v="1"/>
    <n v="1"/>
    <n v="0"/>
    <n v="1"/>
    <n v="0"/>
    <n v="0"/>
    <n v="0"/>
    <n v="1"/>
    <s v="V"/>
    <m/>
    <m/>
    <m/>
    <m/>
    <m/>
    <m/>
    <m/>
    <m/>
    <m/>
    <m/>
    <m/>
    <m/>
    <m/>
  </r>
  <r>
    <x v="187"/>
    <x v="0"/>
    <x v="1019"/>
    <n v="1"/>
    <n v="1"/>
    <n v="0"/>
    <n v="3"/>
    <n v="0"/>
    <n v="0"/>
    <n v="0"/>
    <n v="3"/>
    <s v="V"/>
    <m/>
    <m/>
    <m/>
    <m/>
    <m/>
    <m/>
    <m/>
    <m/>
    <m/>
    <m/>
    <m/>
    <m/>
    <m/>
  </r>
  <r>
    <x v="187"/>
    <x v="1"/>
    <x v="874"/>
    <n v="1"/>
    <n v="1"/>
    <n v="0"/>
    <n v="2"/>
    <n v="0"/>
    <n v="0"/>
    <n v="0"/>
    <n v="2"/>
    <s v="V"/>
    <s v="V"/>
    <m/>
    <m/>
    <m/>
    <m/>
    <m/>
    <m/>
    <m/>
    <m/>
    <m/>
    <m/>
    <m/>
    <m/>
  </r>
  <r>
    <x v="187"/>
    <x v="1"/>
    <x v="1020"/>
    <n v="1"/>
    <n v="1"/>
    <n v="0"/>
    <n v="1"/>
    <n v="0"/>
    <n v="0"/>
    <n v="0"/>
    <n v="1"/>
    <s v="V"/>
    <m/>
    <m/>
    <m/>
    <m/>
    <m/>
    <m/>
    <m/>
    <m/>
    <m/>
    <m/>
    <m/>
    <m/>
    <m/>
  </r>
  <r>
    <x v="187"/>
    <x v="1"/>
    <x v="1021"/>
    <n v="13"/>
    <n v="13"/>
    <n v="0"/>
    <n v="0"/>
    <n v="0"/>
    <n v="0"/>
    <n v="0"/>
    <n v="0"/>
    <m/>
    <m/>
    <m/>
    <m/>
    <m/>
    <m/>
    <m/>
    <m/>
    <m/>
    <m/>
    <m/>
    <m/>
    <m/>
    <m/>
  </r>
  <r>
    <x v="187"/>
    <x v="4"/>
    <x v="739"/>
    <n v="2"/>
    <n v="2"/>
    <n v="0"/>
    <n v="0"/>
    <n v="0"/>
    <n v="0"/>
    <n v="0"/>
    <n v="0"/>
    <m/>
    <m/>
    <m/>
    <m/>
    <m/>
    <m/>
    <m/>
    <m/>
    <m/>
    <m/>
    <m/>
    <m/>
    <m/>
    <m/>
  </r>
  <r>
    <x v="187"/>
    <x v="1"/>
    <x v="1022"/>
    <n v="1"/>
    <n v="1"/>
    <n v="0"/>
    <n v="1"/>
    <n v="0"/>
    <n v="0"/>
    <n v="0"/>
    <n v="1"/>
    <s v="V"/>
    <m/>
    <m/>
    <m/>
    <m/>
    <m/>
    <m/>
    <m/>
    <m/>
    <m/>
    <m/>
    <m/>
    <m/>
    <m/>
  </r>
  <r>
    <x v="187"/>
    <x v="1"/>
    <x v="1023"/>
    <n v="1"/>
    <n v="1"/>
    <n v="0"/>
    <n v="1"/>
    <n v="0"/>
    <n v="0"/>
    <n v="0"/>
    <n v="1"/>
    <s v="V"/>
    <m/>
    <m/>
    <m/>
    <m/>
    <m/>
    <m/>
    <m/>
    <m/>
    <m/>
    <m/>
    <m/>
    <m/>
    <m/>
  </r>
  <r>
    <x v="187"/>
    <x v="1"/>
    <x v="1024"/>
    <n v="1"/>
    <n v="1"/>
    <n v="0"/>
    <n v="1"/>
    <n v="0"/>
    <n v="0"/>
    <n v="0"/>
    <n v="1"/>
    <s v="V"/>
    <m/>
    <m/>
    <m/>
    <m/>
    <m/>
    <m/>
    <m/>
    <m/>
    <m/>
    <m/>
    <m/>
    <m/>
    <m/>
  </r>
  <r>
    <x v="187"/>
    <x v="1"/>
    <x v="1025"/>
    <n v="5"/>
    <n v="5"/>
    <n v="0"/>
    <n v="0"/>
    <n v="0"/>
    <n v="0"/>
    <n v="0"/>
    <n v="0"/>
    <m/>
    <m/>
    <m/>
    <m/>
    <m/>
    <m/>
    <m/>
    <m/>
    <m/>
    <m/>
    <m/>
    <m/>
    <m/>
    <m/>
  </r>
  <r>
    <x v="188"/>
    <x v="2"/>
    <x v="1026"/>
    <n v="1"/>
    <n v="0"/>
    <n v="0"/>
    <n v="0"/>
    <n v="0"/>
    <n v="0"/>
    <n v="0"/>
    <n v="0"/>
    <m/>
    <m/>
    <m/>
    <m/>
    <m/>
    <m/>
    <m/>
    <m/>
    <m/>
    <m/>
    <m/>
    <m/>
    <m/>
    <m/>
  </r>
  <r>
    <x v="188"/>
    <x v="2"/>
    <x v="1027"/>
    <n v="1"/>
    <n v="0"/>
    <n v="0"/>
    <n v="1"/>
    <n v="0"/>
    <n v="0"/>
    <n v="0"/>
    <n v="1"/>
    <s v="V"/>
    <m/>
    <m/>
    <m/>
    <m/>
    <m/>
    <m/>
    <m/>
    <m/>
    <m/>
    <m/>
    <m/>
    <m/>
    <m/>
  </r>
  <r>
    <x v="188"/>
    <x v="1"/>
    <x v="1028"/>
    <n v="1"/>
    <n v="0"/>
    <n v="0"/>
    <n v="0"/>
    <n v="0"/>
    <n v="0"/>
    <n v="0"/>
    <n v="0"/>
    <m/>
    <m/>
    <m/>
    <m/>
    <m/>
    <m/>
    <m/>
    <m/>
    <m/>
    <m/>
    <m/>
    <m/>
    <m/>
    <m/>
  </r>
  <r>
    <x v="188"/>
    <x v="2"/>
    <x v="1029"/>
    <n v="1"/>
    <n v="0"/>
    <n v="0"/>
    <n v="1"/>
    <n v="0"/>
    <n v="0"/>
    <n v="0"/>
    <n v="1"/>
    <s v="V"/>
    <m/>
    <m/>
    <m/>
    <m/>
    <m/>
    <m/>
    <m/>
    <m/>
    <m/>
    <m/>
    <m/>
    <m/>
    <m/>
  </r>
  <r>
    <x v="188"/>
    <x v="3"/>
    <x v="1030"/>
    <n v="1"/>
    <n v="0"/>
    <n v="0"/>
    <n v="0"/>
    <n v="0"/>
    <n v="0"/>
    <n v="0"/>
    <n v="0"/>
    <m/>
    <m/>
    <m/>
    <m/>
    <m/>
    <m/>
    <m/>
    <m/>
    <m/>
    <m/>
    <m/>
    <m/>
    <m/>
    <m/>
  </r>
  <r>
    <x v="188"/>
    <x v="2"/>
    <x v="1031"/>
    <n v="1"/>
    <n v="0"/>
    <n v="0"/>
    <n v="1"/>
    <n v="0"/>
    <n v="0"/>
    <n v="0"/>
    <n v="1"/>
    <s v="V"/>
    <m/>
    <m/>
    <m/>
    <m/>
    <m/>
    <m/>
    <m/>
    <m/>
    <m/>
    <m/>
    <m/>
    <m/>
    <m/>
  </r>
  <r>
    <x v="188"/>
    <x v="1"/>
    <x v="1032"/>
    <n v="13"/>
    <n v="0"/>
    <n v="0"/>
    <n v="0"/>
    <n v="0"/>
    <n v="0"/>
    <n v="0"/>
    <n v="0"/>
    <m/>
    <m/>
    <m/>
    <m/>
    <m/>
    <m/>
    <m/>
    <m/>
    <m/>
    <m/>
    <m/>
    <m/>
    <m/>
    <m/>
  </r>
  <r>
    <x v="188"/>
    <x v="4"/>
    <x v="504"/>
    <n v="2"/>
    <n v="0"/>
    <n v="0"/>
    <n v="0"/>
    <n v="0"/>
    <n v="0"/>
    <n v="0"/>
    <n v="0"/>
    <m/>
    <m/>
    <m/>
    <m/>
    <m/>
    <m/>
    <m/>
    <m/>
    <m/>
    <m/>
    <m/>
    <m/>
    <m/>
    <m/>
  </r>
  <r>
    <x v="188"/>
    <x v="4"/>
    <x v="913"/>
    <n v="2"/>
    <n v="0"/>
    <n v="0"/>
    <n v="0"/>
    <n v="0"/>
    <n v="0"/>
    <n v="0"/>
    <n v="0"/>
    <m/>
    <m/>
    <m/>
    <m/>
    <m/>
    <m/>
    <m/>
    <m/>
    <m/>
    <m/>
    <m/>
    <m/>
    <m/>
    <m/>
  </r>
  <r>
    <x v="188"/>
    <x v="1"/>
    <x v="1033"/>
    <n v="11"/>
    <n v="0"/>
    <n v="0"/>
    <n v="0"/>
    <n v="0"/>
    <n v="0"/>
    <n v="0"/>
    <n v="0"/>
    <m/>
    <m/>
    <m/>
    <m/>
    <m/>
    <m/>
    <m/>
    <m/>
    <m/>
    <m/>
    <m/>
    <m/>
    <m/>
    <m/>
  </r>
  <r>
    <x v="188"/>
    <x v="1"/>
    <x v="1034"/>
    <n v="13"/>
    <n v="0"/>
    <n v="0"/>
    <n v="0"/>
    <n v="0"/>
    <n v="0"/>
    <n v="0"/>
    <n v="0"/>
    <m/>
    <m/>
    <m/>
    <m/>
    <m/>
    <m/>
    <m/>
    <m/>
    <m/>
    <m/>
    <m/>
    <m/>
    <m/>
    <m/>
  </r>
  <r>
    <x v="188"/>
    <x v="4"/>
    <x v="1035"/>
    <n v="1"/>
    <n v="0"/>
    <n v="0"/>
    <n v="0"/>
    <n v="0"/>
    <n v="0"/>
    <n v="0"/>
    <n v="0"/>
    <m/>
    <m/>
    <m/>
    <m/>
    <m/>
    <m/>
    <m/>
    <m/>
    <m/>
    <m/>
    <m/>
    <m/>
    <m/>
    <m/>
  </r>
  <r>
    <x v="188"/>
    <x v="0"/>
    <x v="1036"/>
    <n v="1"/>
    <n v="0"/>
    <n v="0"/>
    <n v="0"/>
    <n v="0"/>
    <n v="0"/>
    <n v="0"/>
    <n v="0"/>
    <m/>
    <m/>
    <m/>
    <m/>
    <m/>
    <m/>
    <m/>
    <m/>
    <m/>
    <m/>
    <m/>
    <m/>
    <m/>
    <m/>
  </r>
  <r>
    <x v="188"/>
    <x v="1"/>
    <x v="1037"/>
    <n v="12"/>
    <n v="0"/>
    <n v="0"/>
    <n v="0"/>
    <n v="0"/>
    <n v="0"/>
    <n v="0"/>
    <n v="0"/>
    <m/>
    <m/>
    <m/>
    <m/>
    <m/>
    <m/>
    <m/>
    <m/>
    <m/>
    <m/>
    <m/>
    <m/>
    <m/>
    <m/>
  </r>
  <r>
    <x v="188"/>
    <x v="2"/>
    <x v="1038"/>
    <n v="1"/>
    <n v="0"/>
    <n v="0"/>
    <n v="0"/>
    <n v="0"/>
    <n v="0"/>
    <n v="0"/>
    <n v="0"/>
    <m/>
    <m/>
    <m/>
    <m/>
    <m/>
    <m/>
    <m/>
    <m/>
    <m/>
    <m/>
    <m/>
    <m/>
    <m/>
    <m/>
  </r>
  <r>
    <x v="188"/>
    <x v="2"/>
    <x v="1039"/>
    <n v="1"/>
    <n v="0"/>
    <n v="0"/>
    <n v="1"/>
    <n v="0"/>
    <n v="0"/>
    <n v="0"/>
    <n v="1"/>
    <s v="V"/>
    <m/>
    <m/>
    <m/>
    <m/>
    <m/>
    <m/>
    <m/>
    <m/>
    <m/>
    <m/>
    <m/>
    <m/>
    <m/>
  </r>
  <r>
    <x v="188"/>
    <x v="1"/>
    <x v="1040"/>
    <n v="6"/>
    <n v="0"/>
    <n v="0"/>
    <n v="0"/>
    <n v="0"/>
    <n v="0"/>
    <n v="0"/>
    <n v="0"/>
    <m/>
    <m/>
    <m/>
    <m/>
    <m/>
    <m/>
    <m/>
    <m/>
    <m/>
    <m/>
    <m/>
    <m/>
    <m/>
    <m/>
  </r>
  <r>
    <x v="188"/>
    <x v="1"/>
    <x v="1041"/>
    <n v="2"/>
    <n v="2"/>
    <n v="0"/>
    <n v="2"/>
    <n v="0"/>
    <n v="0"/>
    <n v="0"/>
    <n v="2"/>
    <s v="V"/>
    <m/>
    <m/>
    <m/>
    <m/>
    <m/>
    <m/>
    <m/>
    <m/>
    <m/>
    <m/>
    <m/>
    <m/>
    <m/>
  </r>
  <r>
    <x v="188"/>
    <x v="1"/>
    <x v="1042"/>
    <n v="1"/>
    <n v="1"/>
    <n v="0"/>
    <n v="1"/>
    <n v="0"/>
    <n v="0"/>
    <n v="0"/>
    <n v="1"/>
    <s v="V"/>
    <m/>
    <m/>
    <m/>
    <m/>
    <m/>
    <m/>
    <m/>
    <m/>
    <m/>
    <m/>
    <m/>
    <m/>
    <m/>
  </r>
  <r>
    <x v="189"/>
    <x v="4"/>
    <x v="865"/>
    <n v="1"/>
    <n v="0"/>
    <n v="0"/>
    <n v="0"/>
    <n v="0"/>
    <n v="0"/>
    <n v="0"/>
    <n v="0"/>
    <m/>
    <m/>
    <m/>
    <m/>
    <m/>
    <m/>
    <m/>
    <m/>
    <m/>
    <m/>
    <m/>
    <m/>
    <m/>
    <m/>
  </r>
  <r>
    <x v="189"/>
    <x v="1"/>
    <x v="1043"/>
    <n v="13"/>
    <n v="0"/>
    <n v="0"/>
    <n v="0"/>
    <n v="0"/>
    <n v="0"/>
    <n v="0"/>
    <n v="0"/>
    <m/>
    <m/>
    <m/>
    <m/>
    <m/>
    <m/>
    <m/>
    <m/>
    <m/>
    <m/>
    <m/>
    <m/>
    <m/>
    <m/>
  </r>
  <r>
    <x v="189"/>
    <x v="1"/>
    <x v="1044"/>
    <n v="13"/>
    <n v="0"/>
    <n v="0"/>
    <n v="0"/>
    <n v="0"/>
    <n v="0"/>
    <n v="0"/>
    <n v="0"/>
    <m/>
    <m/>
    <m/>
    <m/>
    <m/>
    <m/>
    <m/>
    <m/>
    <m/>
    <m/>
    <m/>
    <m/>
    <m/>
    <m/>
  </r>
  <r>
    <x v="189"/>
    <x v="1"/>
    <x v="1045"/>
    <n v="13"/>
    <n v="0"/>
    <n v="0"/>
    <n v="0"/>
    <n v="0"/>
    <n v="0"/>
    <n v="0"/>
    <n v="0"/>
    <m/>
    <m/>
    <m/>
    <m/>
    <m/>
    <m/>
    <m/>
    <m/>
    <m/>
    <m/>
    <m/>
    <m/>
    <m/>
    <m/>
  </r>
  <r>
    <x v="189"/>
    <x v="2"/>
    <x v="976"/>
    <n v="1"/>
    <n v="0"/>
    <n v="0"/>
    <n v="1"/>
    <n v="0"/>
    <n v="0"/>
    <n v="0"/>
    <n v="1"/>
    <s v="V"/>
    <m/>
    <m/>
    <m/>
    <m/>
    <m/>
    <m/>
    <m/>
    <m/>
    <m/>
    <m/>
    <m/>
    <m/>
    <m/>
  </r>
  <r>
    <x v="189"/>
    <x v="0"/>
    <x v="1046"/>
    <n v="10"/>
    <n v="0"/>
    <n v="0"/>
    <n v="0"/>
    <n v="0"/>
    <n v="0"/>
    <n v="0"/>
    <n v="0"/>
    <m/>
    <m/>
    <m/>
    <m/>
    <m/>
    <m/>
    <m/>
    <m/>
    <m/>
    <m/>
    <m/>
    <m/>
    <m/>
    <m/>
  </r>
  <r>
    <x v="189"/>
    <x v="2"/>
    <x v="1047"/>
    <n v="1"/>
    <n v="0"/>
    <n v="0"/>
    <n v="2"/>
    <n v="0"/>
    <n v="0"/>
    <n v="0"/>
    <n v="2"/>
    <s v="V"/>
    <m/>
    <m/>
    <m/>
    <m/>
    <m/>
    <m/>
    <m/>
    <m/>
    <m/>
    <m/>
    <m/>
    <m/>
    <m/>
  </r>
  <r>
    <x v="189"/>
    <x v="1"/>
    <x v="1048"/>
    <n v="1"/>
    <n v="0"/>
    <n v="0"/>
    <n v="0"/>
    <n v="0"/>
    <n v="0"/>
    <n v="0"/>
    <n v="0"/>
    <m/>
    <m/>
    <m/>
    <m/>
    <m/>
    <m/>
    <m/>
    <m/>
    <m/>
    <m/>
    <m/>
    <m/>
    <m/>
    <m/>
  </r>
  <r>
    <x v="189"/>
    <x v="1"/>
    <x v="1049"/>
    <n v="8"/>
    <n v="0"/>
    <n v="0"/>
    <n v="0"/>
    <n v="0"/>
    <n v="0"/>
    <n v="0"/>
    <n v="0"/>
    <m/>
    <m/>
    <m/>
    <m/>
    <m/>
    <m/>
    <m/>
    <m/>
    <m/>
    <m/>
    <m/>
    <m/>
    <m/>
    <m/>
  </r>
  <r>
    <x v="189"/>
    <x v="4"/>
    <x v="884"/>
    <n v="1"/>
    <n v="0"/>
    <n v="0"/>
    <n v="0"/>
    <n v="0"/>
    <n v="0"/>
    <n v="0"/>
    <n v="0"/>
    <m/>
    <m/>
    <m/>
    <m/>
    <m/>
    <m/>
    <m/>
    <m/>
    <m/>
    <m/>
    <m/>
    <m/>
    <m/>
    <m/>
  </r>
  <r>
    <x v="189"/>
    <x v="0"/>
    <x v="864"/>
    <n v="3"/>
    <n v="0"/>
    <n v="0"/>
    <n v="1"/>
    <n v="0"/>
    <n v="0"/>
    <n v="0"/>
    <n v="1"/>
    <s v="V"/>
    <m/>
    <m/>
    <m/>
    <m/>
    <m/>
    <m/>
    <m/>
    <m/>
    <m/>
    <m/>
    <m/>
    <m/>
    <m/>
  </r>
  <r>
    <x v="189"/>
    <x v="4"/>
    <x v="778"/>
    <n v="5"/>
    <n v="0"/>
    <n v="0"/>
    <n v="0"/>
    <n v="0"/>
    <n v="0"/>
    <n v="0"/>
    <n v="0"/>
    <m/>
    <m/>
    <m/>
    <m/>
    <m/>
    <m/>
    <m/>
    <m/>
    <m/>
    <m/>
    <m/>
    <m/>
    <m/>
    <m/>
  </r>
  <r>
    <x v="189"/>
    <x v="3"/>
    <x v="667"/>
    <n v="1"/>
    <n v="0"/>
    <n v="0"/>
    <n v="0"/>
    <n v="0"/>
    <n v="0"/>
    <n v="0"/>
    <n v="0"/>
    <m/>
    <m/>
    <m/>
    <m/>
    <m/>
    <m/>
    <m/>
    <m/>
    <m/>
    <m/>
    <m/>
    <m/>
    <m/>
    <m/>
  </r>
  <r>
    <x v="189"/>
    <x v="1"/>
    <x v="931"/>
    <n v="6"/>
    <n v="0"/>
    <n v="0"/>
    <n v="0"/>
    <n v="0"/>
    <n v="0"/>
    <n v="0"/>
    <n v="0"/>
    <m/>
    <m/>
    <m/>
    <m/>
    <m/>
    <m/>
    <m/>
    <m/>
    <m/>
    <m/>
    <m/>
    <m/>
    <m/>
    <m/>
  </r>
  <r>
    <x v="189"/>
    <x v="4"/>
    <x v="869"/>
    <n v="1"/>
    <n v="0"/>
    <n v="0"/>
    <n v="0"/>
    <n v="0"/>
    <n v="0"/>
    <n v="0"/>
    <n v="0"/>
    <m/>
    <m/>
    <m/>
    <m/>
    <m/>
    <m/>
    <m/>
    <m/>
    <m/>
    <m/>
    <m/>
    <m/>
    <m/>
    <m/>
  </r>
  <r>
    <x v="189"/>
    <x v="4"/>
    <x v="764"/>
    <n v="5"/>
    <n v="0"/>
    <n v="0"/>
    <n v="0"/>
    <n v="0"/>
    <n v="0"/>
    <n v="0"/>
    <n v="0"/>
    <m/>
    <m/>
    <m/>
    <m/>
    <m/>
    <m/>
    <m/>
    <m/>
    <m/>
    <m/>
    <m/>
    <m/>
    <m/>
    <m/>
  </r>
  <r>
    <x v="189"/>
    <x v="3"/>
    <x v="1050"/>
    <n v="1"/>
    <n v="0"/>
    <n v="0"/>
    <n v="0"/>
    <n v="0"/>
    <n v="0"/>
    <n v="0"/>
    <n v="0"/>
    <m/>
    <m/>
    <m/>
    <m/>
    <m/>
    <m/>
    <m/>
    <m/>
    <m/>
    <m/>
    <m/>
    <m/>
    <m/>
    <m/>
  </r>
  <r>
    <x v="189"/>
    <x v="0"/>
    <x v="941"/>
    <n v="1"/>
    <n v="0"/>
    <n v="0"/>
    <n v="0"/>
    <n v="0"/>
    <n v="0"/>
    <n v="0"/>
    <n v="0"/>
    <m/>
    <m/>
    <m/>
    <m/>
    <m/>
    <m/>
    <m/>
    <m/>
    <m/>
    <m/>
    <m/>
    <m/>
    <m/>
    <m/>
  </r>
  <r>
    <x v="189"/>
    <x v="1"/>
    <x v="1051"/>
    <n v="13"/>
    <n v="0"/>
    <n v="0"/>
    <n v="0"/>
    <n v="0"/>
    <n v="0"/>
    <n v="0"/>
    <n v="0"/>
    <m/>
    <m/>
    <m/>
    <m/>
    <m/>
    <m/>
    <m/>
    <m/>
    <m/>
    <m/>
    <m/>
    <m/>
    <m/>
    <m/>
  </r>
  <r>
    <x v="189"/>
    <x v="0"/>
    <x v="1052"/>
    <n v="1"/>
    <n v="0"/>
    <n v="0"/>
    <n v="0"/>
    <n v="0"/>
    <n v="0"/>
    <n v="0"/>
    <n v="0"/>
    <m/>
    <m/>
    <m/>
    <m/>
    <m/>
    <m/>
    <m/>
    <m/>
    <m/>
    <m/>
    <m/>
    <m/>
    <m/>
    <m/>
  </r>
  <r>
    <x v="189"/>
    <x v="1"/>
    <x v="1053"/>
    <n v="12"/>
    <n v="0"/>
    <n v="0"/>
    <n v="0"/>
    <n v="0"/>
    <n v="0"/>
    <n v="0"/>
    <n v="0"/>
    <m/>
    <m/>
    <m/>
    <m/>
    <m/>
    <m/>
    <m/>
    <m/>
    <m/>
    <m/>
    <m/>
    <m/>
    <m/>
    <m/>
  </r>
  <r>
    <x v="189"/>
    <x v="1"/>
    <x v="1054"/>
    <n v="13"/>
    <n v="0"/>
    <n v="0"/>
    <n v="0"/>
    <n v="0"/>
    <n v="0"/>
    <n v="0"/>
    <n v="0"/>
    <m/>
    <m/>
    <m/>
    <m/>
    <m/>
    <m/>
    <m/>
    <m/>
    <m/>
    <m/>
    <m/>
    <m/>
    <m/>
    <m/>
  </r>
  <r>
    <x v="189"/>
    <x v="1"/>
    <x v="1055"/>
    <n v="1"/>
    <n v="0"/>
    <n v="0"/>
    <n v="0"/>
    <n v="0"/>
    <n v="0"/>
    <n v="0"/>
    <n v="0"/>
    <m/>
    <m/>
    <m/>
    <m/>
    <m/>
    <m/>
    <m/>
    <m/>
    <m/>
    <m/>
    <m/>
    <m/>
    <m/>
    <m/>
  </r>
  <r>
    <x v="189"/>
    <x v="2"/>
    <x v="1056"/>
    <n v="1"/>
    <n v="0"/>
    <n v="0"/>
    <n v="2"/>
    <n v="0"/>
    <n v="0"/>
    <n v="0"/>
    <n v="2"/>
    <s v="V"/>
    <m/>
    <m/>
    <m/>
    <m/>
    <m/>
    <m/>
    <m/>
    <m/>
    <m/>
    <m/>
    <m/>
    <m/>
    <m/>
  </r>
  <r>
    <x v="189"/>
    <x v="0"/>
    <x v="1057"/>
    <n v="1"/>
    <n v="0"/>
    <n v="0"/>
    <n v="0"/>
    <n v="0"/>
    <n v="0"/>
    <n v="0"/>
    <n v="0"/>
    <m/>
    <m/>
    <m/>
    <m/>
    <m/>
    <m/>
    <m/>
    <m/>
    <m/>
    <m/>
    <m/>
    <m/>
    <m/>
    <m/>
  </r>
  <r>
    <x v="189"/>
    <x v="2"/>
    <x v="994"/>
    <n v="1"/>
    <n v="0"/>
    <n v="0"/>
    <n v="2"/>
    <n v="0"/>
    <n v="0"/>
    <n v="0"/>
    <n v="2"/>
    <s v="V"/>
    <m/>
    <m/>
    <m/>
    <m/>
    <m/>
    <m/>
    <m/>
    <m/>
    <m/>
    <m/>
    <m/>
    <m/>
    <m/>
  </r>
  <r>
    <x v="189"/>
    <x v="2"/>
    <x v="961"/>
    <n v="1"/>
    <n v="0"/>
    <n v="0"/>
    <n v="0"/>
    <n v="0"/>
    <n v="0"/>
    <n v="0"/>
    <n v="0"/>
    <m/>
    <m/>
    <m/>
    <m/>
    <m/>
    <m/>
    <m/>
    <m/>
    <m/>
    <m/>
    <m/>
    <m/>
    <m/>
    <m/>
  </r>
  <r>
    <x v="189"/>
    <x v="4"/>
    <x v="883"/>
    <n v="7"/>
    <n v="0"/>
    <n v="0"/>
    <n v="0"/>
    <n v="0"/>
    <n v="0"/>
    <n v="0"/>
    <n v="0"/>
    <m/>
    <m/>
    <m/>
    <m/>
    <m/>
    <m/>
    <m/>
    <m/>
    <m/>
    <m/>
    <m/>
    <m/>
    <m/>
    <m/>
  </r>
  <r>
    <x v="189"/>
    <x v="1"/>
    <x v="1058"/>
    <n v="13"/>
    <n v="0"/>
    <n v="0"/>
    <n v="0"/>
    <n v="0"/>
    <n v="0"/>
    <n v="0"/>
    <n v="0"/>
    <m/>
    <m/>
    <m/>
    <m/>
    <m/>
    <m/>
    <m/>
    <m/>
    <m/>
    <m/>
    <m/>
    <m/>
    <m/>
    <m/>
  </r>
  <r>
    <x v="189"/>
    <x v="0"/>
    <x v="692"/>
    <n v="9"/>
    <n v="0"/>
    <n v="0"/>
    <n v="0"/>
    <n v="0"/>
    <n v="0"/>
    <n v="0"/>
    <n v="0"/>
    <m/>
    <m/>
    <m/>
    <m/>
    <m/>
    <m/>
    <m/>
    <m/>
    <m/>
    <m/>
    <m/>
    <m/>
    <m/>
    <m/>
  </r>
  <r>
    <x v="189"/>
    <x v="0"/>
    <x v="1059"/>
    <n v="2"/>
    <n v="0"/>
    <n v="0"/>
    <n v="0"/>
    <n v="0"/>
    <n v="0"/>
    <n v="0"/>
    <n v="0"/>
    <m/>
    <m/>
    <m/>
    <m/>
    <m/>
    <m/>
    <m/>
    <m/>
    <m/>
    <m/>
    <m/>
    <m/>
    <m/>
    <m/>
  </r>
  <r>
    <x v="189"/>
    <x v="4"/>
    <x v="1060"/>
    <n v="2"/>
    <n v="0"/>
    <n v="0"/>
    <n v="0"/>
    <n v="0"/>
    <n v="0"/>
    <n v="0"/>
    <n v="0"/>
    <m/>
    <m/>
    <m/>
    <m/>
    <m/>
    <m/>
    <m/>
    <m/>
    <m/>
    <m/>
    <m/>
    <m/>
    <m/>
    <m/>
  </r>
  <r>
    <x v="189"/>
    <x v="1"/>
    <x v="1017"/>
    <n v="1"/>
    <n v="0"/>
    <n v="0"/>
    <n v="0"/>
    <n v="0"/>
    <n v="0"/>
    <n v="0"/>
    <n v="0"/>
    <m/>
    <m/>
    <m/>
    <m/>
    <m/>
    <m/>
    <m/>
    <m/>
    <m/>
    <m/>
    <m/>
    <m/>
    <m/>
    <m/>
  </r>
  <r>
    <x v="189"/>
    <x v="0"/>
    <x v="1061"/>
    <n v="2"/>
    <n v="0"/>
    <n v="0"/>
    <n v="0"/>
    <n v="0"/>
    <n v="0"/>
    <n v="0"/>
    <n v="0"/>
    <m/>
    <m/>
    <m/>
    <m/>
    <m/>
    <m/>
    <m/>
    <m/>
    <m/>
    <m/>
    <m/>
    <m/>
    <m/>
    <m/>
  </r>
  <r>
    <x v="189"/>
    <x v="0"/>
    <x v="1062"/>
    <n v="1"/>
    <n v="0"/>
    <n v="0"/>
    <n v="0"/>
    <n v="0"/>
    <n v="0"/>
    <n v="0"/>
    <n v="0"/>
    <m/>
    <m/>
    <m/>
    <m/>
    <m/>
    <m/>
    <m/>
    <m/>
    <m/>
    <m/>
    <m/>
    <m/>
    <m/>
    <m/>
  </r>
  <r>
    <x v="189"/>
    <x v="2"/>
    <x v="1063"/>
    <n v="2"/>
    <n v="0"/>
    <n v="0"/>
    <n v="0"/>
    <n v="0"/>
    <n v="0"/>
    <n v="0"/>
    <n v="0"/>
    <m/>
    <m/>
    <m/>
    <m/>
    <m/>
    <m/>
    <m/>
    <m/>
    <m/>
    <m/>
    <m/>
    <m/>
    <m/>
    <m/>
  </r>
  <r>
    <x v="189"/>
    <x v="2"/>
    <x v="1064"/>
    <n v="2"/>
    <n v="0"/>
    <n v="0"/>
    <n v="0"/>
    <n v="0"/>
    <n v="0"/>
    <n v="0"/>
    <n v="0"/>
    <m/>
    <m/>
    <m/>
    <m/>
    <m/>
    <m/>
    <m/>
    <m/>
    <m/>
    <m/>
    <m/>
    <m/>
    <m/>
    <m/>
  </r>
  <r>
    <x v="189"/>
    <x v="0"/>
    <x v="1065"/>
    <n v="2"/>
    <n v="0"/>
    <n v="0"/>
    <n v="0"/>
    <n v="0"/>
    <n v="0"/>
    <n v="0"/>
    <n v="0"/>
    <m/>
    <m/>
    <m/>
    <m/>
    <m/>
    <m/>
    <m/>
    <m/>
    <m/>
    <m/>
    <m/>
    <m/>
    <m/>
    <m/>
  </r>
  <r>
    <x v="189"/>
    <x v="1"/>
    <x v="1066"/>
    <n v="10"/>
    <n v="0"/>
    <n v="0"/>
    <n v="0"/>
    <n v="0"/>
    <n v="0"/>
    <n v="0"/>
    <n v="0"/>
    <m/>
    <m/>
    <m/>
    <m/>
    <m/>
    <m/>
    <m/>
    <m/>
    <m/>
    <m/>
    <m/>
    <m/>
    <m/>
    <m/>
  </r>
  <r>
    <x v="189"/>
    <x v="1"/>
    <x v="1067"/>
    <n v="13"/>
    <n v="0"/>
    <n v="0"/>
    <n v="1"/>
    <n v="0"/>
    <n v="0"/>
    <n v="0"/>
    <n v="1"/>
    <s v="V"/>
    <m/>
    <m/>
    <m/>
    <m/>
    <m/>
    <m/>
    <m/>
    <m/>
    <m/>
    <m/>
    <m/>
    <m/>
    <m/>
  </r>
  <r>
    <x v="189"/>
    <x v="2"/>
    <x v="1068"/>
    <n v="2"/>
    <n v="0"/>
    <n v="0"/>
    <n v="0"/>
    <n v="0"/>
    <n v="0"/>
    <n v="0"/>
    <n v="0"/>
    <m/>
    <m/>
    <m/>
    <m/>
    <m/>
    <m/>
    <m/>
    <m/>
    <m/>
    <m/>
    <m/>
    <m/>
    <m/>
    <m/>
  </r>
  <r>
    <x v="189"/>
    <x v="1"/>
    <x v="1069"/>
    <n v="5"/>
    <n v="5"/>
    <n v="0"/>
    <n v="6"/>
    <n v="0"/>
    <n v="0"/>
    <n v="0"/>
    <n v="6"/>
    <s v="V"/>
    <m/>
    <m/>
    <m/>
    <m/>
    <m/>
    <m/>
    <m/>
    <m/>
    <m/>
    <m/>
    <m/>
    <m/>
    <m/>
  </r>
  <r>
    <x v="189"/>
    <x v="1"/>
    <x v="1070"/>
    <n v="5"/>
    <n v="5"/>
    <n v="0"/>
    <n v="0"/>
    <n v="0"/>
    <n v="0"/>
    <n v="0"/>
    <n v="0"/>
    <m/>
    <m/>
    <m/>
    <m/>
    <m/>
    <m/>
    <m/>
    <m/>
    <m/>
    <m/>
    <m/>
    <m/>
    <m/>
    <m/>
  </r>
  <r>
    <x v="189"/>
    <x v="2"/>
    <x v="1071"/>
    <n v="1"/>
    <n v="1"/>
    <n v="0"/>
    <n v="3"/>
    <n v="0"/>
    <n v="0"/>
    <n v="0"/>
    <n v="3"/>
    <s v="V"/>
    <m/>
    <m/>
    <m/>
    <m/>
    <m/>
    <m/>
    <m/>
    <m/>
    <m/>
    <m/>
    <m/>
    <m/>
    <m/>
  </r>
  <r>
    <x v="189"/>
    <x v="3"/>
    <x v="1072"/>
    <n v="2"/>
    <n v="2"/>
    <n v="0"/>
    <n v="21"/>
    <n v="0"/>
    <n v="0"/>
    <n v="0"/>
    <n v="21"/>
    <s v="V"/>
    <m/>
    <m/>
    <m/>
    <m/>
    <m/>
    <m/>
    <m/>
    <m/>
    <m/>
    <m/>
    <m/>
    <m/>
    <m/>
  </r>
  <r>
    <x v="189"/>
    <x v="4"/>
    <x v="823"/>
    <n v="1"/>
    <n v="1"/>
    <n v="0"/>
    <n v="2"/>
    <n v="0"/>
    <n v="0"/>
    <n v="0"/>
    <n v="2"/>
    <s v="V"/>
    <m/>
    <m/>
    <m/>
    <m/>
    <m/>
    <m/>
    <m/>
    <m/>
    <m/>
    <m/>
    <m/>
    <m/>
    <m/>
  </r>
  <r>
    <x v="189"/>
    <x v="4"/>
    <x v="1073"/>
    <n v="2"/>
    <n v="2"/>
    <n v="0"/>
    <n v="3"/>
    <n v="0"/>
    <n v="0"/>
    <n v="0"/>
    <n v="3"/>
    <s v="V"/>
    <m/>
    <m/>
    <m/>
    <m/>
    <m/>
    <m/>
    <m/>
    <m/>
    <m/>
    <m/>
    <m/>
    <m/>
    <m/>
  </r>
  <r>
    <x v="189"/>
    <x v="3"/>
    <x v="1074"/>
    <n v="1"/>
    <n v="1"/>
    <n v="0"/>
    <n v="3"/>
    <n v="0"/>
    <n v="0"/>
    <n v="0"/>
    <n v="3"/>
    <s v="V"/>
    <m/>
    <m/>
    <m/>
    <m/>
    <m/>
    <m/>
    <m/>
    <m/>
    <m/>
    <m/>
    <m/>
    <m/>
    <m/>
  </r>
  <r>
    <x v="190"/>
    <x v="2"/>
    <x v="1075"/>
    <n v="2"/>
    <n v="0"/>
    <n v="0"/>
    <n v="0"/>
    <n v="0"/>
    <n v="0"/>
    <n v="0"/>
    <n v="0"/>
    <m/>
    <m/>
    <m/>
    <m/>
    <m/>
    <m/>
    <m/>
    <m/>
    <m/>
    <m/>
    <m/>
    <m/>
    <m/>
    <m/>
  </r>
  <r>
    <x v="190"/>
    <x v="0"/>
    <x v="1076"/>
    <n v="2"/>
    <n v="0"/>
    <n v="0"/>
    <n v="0"/>
    <n v="0"/>
    <n v="0"/>
    <n v="0"/>
    <n v="0"/>
    <m/>
    <m/>
    <m/>
    <m/>
    <m/>
    <m/>
    <m/>
    <m/>
    <m/>
    <m/>
    <m/>
    <m/>
    <m/>
    <m/>
  </r>
  <r>
    <x v="190"/>
    <x v="0"/>
    <x v="1077"/>
    <n v="4"/>
    <n v="0"/>
    <n v="0"/>
    <n v="1"/>
    <n v="0"/>
    <n v="0"/>
    <n v="0"/>
    <n v="1"/>
    <s v="V"/>
    <m/>
    <m/>
    <m/>
    <m/>
    <m/>
    <m/>
    <m/>
    <m/>
    <m/>
    <m/>
    <m/>
    <m/>
    <m/>
  </r>
  <r>
    <x v="190"/>
    <x v="1"/>
    <x v="1078"/>
    <n v="5"/>
    <n v="1"/>
    <n v="0"/>
    <n v="1"/>
    <n v="0"/>
    <n v="0"/>
    <n v="0"/>
    <n v="1"/>
    <s v="V"/>
    <m/>
    <m/>
    <m/>
    <m/>
    <m/>
    <n v="1"/>
    <m/>
    <m/>
    <m/>
    <m/>
    <m/>
    <m/>
    <m/>
  </r>
  <r>
    <x v="190"/>
    <x v="0"/>
    <x v="1079"/>
    <n v="4"/>
    <n v="0"/>
    <n v="0"/>
    <n v="0"/>
    <n v="0"/>
    <n v="0"/>
    <n v="0"/>
    <n v="0"/>
    <m/>
    <m/>
    <m/>
    <m/>
    <m/>
    <m/>
    <m/>
    <m/>
    <m/>
    <m/>
    <m/>
    <m/>
    <m/>
    <m/>
  </r>
  <r>
    <x v="190"/>
    <x v="1"/>
    <x v="960"/>
    <n v="1"/>
    <n v="0"/>
    <n v="0"/>
    <n v="0"/>
    <n v="0"/>
    <n v="0"/>
    <n v="0"/>
    <n v="0"/>
    <m/>
    <m/>
    <m/>
    <m/>
    <m/>
    <m/>
    <m/>
    <m/>
    <m/>
    <m/>
    <m/>
    <m/>
    <m/>
    <m/>
  </r>
  <r>
    <x v="190"/>
    <x v="3"/>
    <x v="885"/>
    <n v="10"/>
    <n v="0"/>
    <n v="0"/>
    <n v="0"/>
    <n v="0"/>
    <n v="0"/>
    <n v="0"/>
    <n v="0"/>
    <m/>
    <m/>
    <m/>
    <m/>
    <m/>
    <m/>
    <m/>
    <m/>
    <m/>
    <m/>
    <m/>
    <m/>
    <m/>
    <m/>
  </r>
  <r>
    <x v="190"/>
    <x v="3"/>
    <x v="1080"/>
    <n v="1"/>
    <n v="0"/>
    <n v="0"/>
    <n v="0"/>
    <n v="0"/>
    <n v="0"/>
    <n v="0"/>
    <n v="0"/>
    <m/>
    <m/>
    <m/>
    <m/>
    <m/>
    <m/>
    <m/>
    <m/>
    <m/>
    <m/>
    <m/>
    <m/>
    <m/>
    <m/>
  </r>
  <r>
    <x v="190"/>
    <x v="0"/>
    <x v="1081"/>
    <n v="13"/>
    <n v="0"/>
    <n v="0"/>
    <n v="0"/>
    <n v="0"/>
    <n v="0"/>
    <n v="0"/>
    <n v="0"/>
    <m/>
    <m/>
    <m/>
    <m/>
    <m/>
    <m/>
    <m/>
    <m/>
    <m/>
    <m/>
    <m/>
    <m/>
    <m/>
    <m/>
  </r>
  <r>
    <x v="190"/>
    <x v="4"/>
    <x v="785"/>
    <n v="1"/>
    <n v="0"/>
    <n v="0"/>
    <n v="0"/>
    <n v="0"/>
    <n v="0"/>
    <n v="0"/>
    <n v="0"/>
    <m/>
    <m/>
    <m/>
    <m/>
    <m/>
    <m/>
    <m/>
    <m/>
    <m/>
    <m/>
    <m/>
    <m/>
    <m/>
    <m/>
  </r>
  <r>
    <x v="190"/>
    <x v="0"/>
    <x v="1082"/>
    <n v="2"/>
    <n v="0"/>
    <n v="0"/>
    <n v="0"/>
    <n v="0"/>
    <n v="0"/>
    <n v="0"/>
    <n v="0"/>
    <m/>
    <m/>
    <m/>
    <m/>
    <m/>
    <m/>
    <m/>
    <m/>
    <m/>
    <m/>
    <m/>
    <m/>
    <m/>
    <m/>
  </r>
  <r>
    <x v="190"/>
    <x v="3"/>
    <x v="996"/>
    <n v="8"/>
    <n v="0"/>
    <n v="0"/>
    <n v="1"/>
    <n v="0"/>
    <n v="0"/>
    <n v="0"/>
    <n v="1"/>
    <s v="V"/>
    <m/>
    <m/>
    <m/>
    <m/>
    <m/>
    <m/>
    <m/>
    <m/>
    <m/>
    <m/>
    <m/>
    <m/>
    <m/>
  </r>
  <r>
    <x v="190"/>
    <x v="1"/>
    <x v="855"/>
    <n v="8"/>
    <n v="0"/>
    <n v="0"/>
    <n v="1"/>
    <n v="0"/>
    <n v="0"/>
    <n v="0"/>
    <n v="1"/>
    <s v="V"/>
    <m/>
    <m/>
    <m/>
    <m/>
    <m/>
    <m/>
    <m/>
    <m/>
    <m/>
    <m/>
    <m/>
    <m/>
    <m/>
  </r>
  <r>
    <x v="190"/>
    <x v="1"/>
    <x v="914"/>
    <n v="6"/>
    <n v="0"/>
    <n v="0"/>
    <n v="0"/>
    <n v="0"/>
    <n v="0"/>
    <n v="0"/>
    <n v="0"/>
    <m/>
    <m/>
    <m/>
    <m/>
    <m/>
    <m/>
    <m/>
    <m/>
    <m/>
    <m/>
    <m/>
    <m/>
    <m/>
    <m/>
  </r>
  <r>
    <x v="190"/>
    <x v="1"/>
    <x v="1083"/>
    <n v="10"/>
    <n v="0"/>
    <n v="0"/>
    <n v="0"/>
    <n v="0"/>
    <n v="0"/>
    <n v="0"/>
    <n v="0"/>
    <m/>
    <m/>
    <m/>
    <m/>
    <m/>
    <m/>
    <m/>
    <m/>
    <m/>
    <m/>
    <m/>
    <m/>
    <m/>
    <m/>
  </r>
  <r>
    <x v="190"/>
    <x v="0"/>
    <x v="1084"/>
    <n v="3"/>
    <n v="0"/>
    <n v="0"/>
    <n v="0"/>
    <n v="0"/>
    <n v="0"/>
    <n v="0"/>
    <n v="0"/>
    <m/>
    <m/>
    <m/>
    <m/>
    <m/>
    <m/>
    <m/>
    <m/>
    <m/>
    <m/>
    <m/>
    <m/>
    <m/>
    <m/>
  </r>
  <r>
    <x v="190"/>
    <x v="4"/>
    <x v="609"/>
    <n v="5"/>
    <n v="0"/>
    <n v="0"/>
    <n v="0"/>
    <n v="0"/>
    <n v="0"/>
    <n v="0"/>
    <n v="0"/>
    <m/>
    <m/>
    <m/>
    <m/>
    <m/>
    <m/>
    <m/>
    <m/>
    <m/>
    <m/>
    <m/>
    <m/>
    <m/>
    <m/>
  </r>
  <r>
    <x v="190"/>
    <x v="4"/>
    <x v="658"/>
    <n v="1"/>
    <n v="0"/>
    <n v="0"/>
    <n v="0"/>
    <n v="0"/>
    <n v="0"/>
    <n v="0"/>
    <n v="0"/>
    <m/>
    <m/>
    <m/>
    <m/>
    <m/>
    <m/>
    <m/>
    <m/>
    <m/>
    <m/>
    <m/>
    <m/>
    <m/>
    <m/>
  </r>
  <r>
    <x v="190"/>
    <x v="1"/>
    <x v="1085"/>
    <n v="1"/>
    <n v="1"/>
    <n v="0"/>
    <n v="0"/>
    <n v="0"/>
    <n v="0"/>
    <n v="0"/>
    <n v="0"/>
    <m/>
    <m/>
    <m/>
    <m/>
    <m/>
    <m/>
    <m/>
    <n v="1"/>
    <m/>
    <m/>
    <m/>
    <m/>
    <m/>
    <m/>
  </r>
  <r>
    <x v="190"/>
    <x v="3"/>
    <x v="1086"/>
    <n v="2"/>
    <n v="2"/>
    <n v="0"/>
    <n v="0"/>
    <n v="0"/>
    <n v="0"/>
    <n v="0"/>
    <n v="0"/>
    <m/>
    <m/>
    <m/>
    <m/>
    <m/>
    <m/>
    <m/>
    <n v="2"/>
    <m/>
    <m/>
    <m/>
    <m/>
    <m/>
    <m/>
  </r>
  <r>
    <x v="190"/>
    <x v="2"/>
    <x v="1071"/>
    <n v="1"/>
    <n v="1"/>
    <n v="0"/>
    <n v="3"/>
    <n v="0"/>
    <n v="0"/>
    <n v="0"/>
    <n v="3"/>
    <s v="V"/>
    <m/>
    <m/>
    <m/>
    <m/>
    <m/>
    <n v="1"/>
    <m/>
    <m/>
    <m/>
    <m/>
    <m/>
    <m/>
    <m/>
  </r>
  <r>
    <x v="190"/>
    <x v="3"/>
    <x v="1087"/>
    <n v="2"/>
    <n v="2"/>
    <n v="0"/>
    <n v="0"/>
    <n v="0"/>
    <n v="0"/>
    <n v="0"/>
    <n v="0"/>
    <m/>
    <m/>
    <m/>
    <m/>
    <m/>
    <m/>
    <m/>
    <n v="2"/>
    <m/>
    <m/>
    <m/>
    <m/>
    <m/>
    <m/>
  </r>
  <r>
    <x v="190"/>
    <x v="1"/>
    <x v="1088"/>
    <n v="1"/>
    <n v="1"/>
    <n v="0"/>
    <n v="1"/>
    <n v="0"/>
    <n v="0"/>
    <n v="0"/>
    <n v="1"/>
    <s v="V"/>
    <m/>
    <m/>
    <m/>
    <m/>
    <m/>
    <n v="1"/>
    <m/>
    <m/>
    <m/>
    <m/>
    <m/>
    <m/>
    <m/>
  </r>
  <r>
    <x v="190"/>
    <x v="1"/>
    <x v="874"/>
    <n v="1"/>
    <n v="1"/>
    <n v="0"/>
    <n v="2"/>
    <n v="0"/>
    <n v="0"/>
    <n v="0"/>
    <n v="2"/>
    <s v="V"/>
    <m/>
    <m/>
    <m/>
    <m/>
    <m/>
    <m/>
    <m/>
    <m/>
    <m/>
    <m/>
    <m/>
    <m/>
    <m/>
  </r>
  <r>
    <x v="190"/>
    <x v="2"/>
    <x v="1089"/>
    <n v="1"/>
    <n v="1"/>
    <n v="0"/>
    <n v="0"/>
    <n v="0"/>
    <n v="0"/>
    <n v="0"/>
    <n v="0"/>
    <m/>
    <m/>
    <m/>
    <m/>
    <m/>
    <m/>
    <m/>
    <n v="1"/>
    <m/>
    <m/>
    <m/>
    <m/>
    <m/>
    <m/>
  </r>
  <r>
    <x v="190"/>
    <x v="2"/>
    <x v="1090"/>
    <n v="1"/>
    <n v="1"/>
    <n v="0"/>
    <n v="0"/>
    <n v="0"/>
    <n v="0"/>
    <n v="0"/>
    <n v="0"/>
    <m/>
    <m/>
    <m/>
    <m/>
    <m/>
    <m/>
    <m/>
    <n v="1"/>
    <m/>
    <m/>
    <m/>
    <m/>
    <m/>
    <m/>
  </r>
  <r>
    <x v="190"/>
    <x v="2"/>
    <x v="1091"/>
    <n v="1"/>
    <n v="1"/>
    <n v="0"/>
    <n v="0"/>
    <n v="0"/>
    <n v="0"/>
    <n v="0"/>
    <n v="0"/>
    <m/>
    <m/>
    <m/>
    <m/>
    <m/>
    <m/>
    <m/>
    <n v="1"/>
    <m/>
    <m/>
    <m/>
    <m/>
    <m/>
    <m/>
  </r>
  <r>
    <x v="190"/>
    <x v="0"/>
    <x v="837"/>
    <n v="1"/>
    <n v="1"/>
    <n v="0"/>
    <n v="1"/>
    <n v="0"/>
    <n v="0"/>
    <n v="0"/>
    <n v="1"/>
    <s v="V"/>
    <m/>
    <m/>
    <m/>
    <m/>
    <m/>
    <n v="1"/>
    <m/>
    <m/>
    <m/>
    <m/>
    <m/>
    <m/>
    <m/>
  </r>
  <r>
    <x v="190"/>
    <x v="0"/>
    <x v="1092"/>
    <n v="13"/>
    <n v="13"/>
    <n v="0"/>
    <n v="0"/>
    <n v="0"/>
    <n v="0"/>
    <n v="0"/>
    <n v="0"/>
    <m/>
    <m/>
    <m/>
    <m/>
    <m/>
    <m/>
    <m/>
    <n v="13"/>
    <m/>
    <m/>
    <m/>
    <m/>
    <m/>
    <m/>
  </r>
  <r>
    <x v="190"/>
    <x v="2"/>
    <x v="1093"/>
    <n v="1"/>
    <n v="1"/>
    <n v="0"/>
    <n v="0"/>
    <n v="0"/>
    <n v="0"/>
    <n v="0"/>
    <n v="0"/>
    <m/>
    <m/>
    <m/>
    <m/>
    <m/>
    <m/>
    <m/>
    <n v="1"/>
    <m/>
    <m/>
    <m/>
    <m/>
    <m/>
    <m/>
  </r>
  <r>
    <x v="191"/>
    <x v="1"/>
    <x v="933"/>
    <n v="6"/>
    <n v="0"/>
    <n v="0"/>
    <n v="0"/>
    <n v="0"/>
    <n v="0"/>
    <n v="0"/>
    <n v="0"/>
    <m/>
    <m/>
    <m/>
    <m/>
    <m/>
    <m/>
    <m/>
    <m/>
    <m/>
    <m/>
    <m/>
    <m/>
    <m/>
    <m/>
  </r>
  <r>
    <x v="191"/>
    <x v="2"/>
    <x v="1094"/>
    <n v="1"/>
    <n v="0"/>
    <n v="0"/>
    <n v="2"/>
    <n v="1"/>
    <n v="0"/>
    <n v="0"/>
    <n v="3"/>
    <s v="V"/>
    <m/>
    <s v="V"/>
    <s v="V"/>
    <m/>
    <m/>
    <m/>
    <m/>
    <m/>
    <m/>
    <m/>
    <m/>
    <m/>
    <m/>
  </r>
  <r>
    <x v="191"/>
    <x v="4"/>
    <x v="727"/>
    <n v="1"/>
    <n v="0"/>
    <n v="0"/>
    <n v="2"/>
    <n v="0"/>
    <n v="0"/>
    <n v="0"/>
    <n v="2"/>
    <s v="V"/>
    <m/>
    <m/>
    <m/>
    <m/>
    <m/>
    <m/>
    <m/>
    <m/>
    <m/>
    <m/>
    <m/>
    <m/>
    <m/>
  </r>
  <r>
    <x v="191"/>
    <x v="2"/>
    <x v="1071"/>
    <n v="1"/>
    <n v="0"/>
    <n v="0"/>
    <n v="0"/>
    <n v="0"/>
    <n v="0"/>
    <n v="0"/>
    <n v="0"/>
    <m/>
    <m/>
    <m/>
    <m/>
    <m/>
    <m/>
    <m/>
    <m/>
    <m/>
    <m/>
    <m/>
    <m/>
    <m/>
    <m/>
  </r>
  <r>
    <x v="191"/>
    <x v="0"/>
    <x v="1016"/>
    <n v="1"/>
    <n v="0"/>
    <n v="0"/>
    <n v="0"/>
    <n v="0"/>
    <n v="0"/>
    <n v="0"/>
    <n v="0"/>
    <m/>
    <m/>
    <m/>
    <m/>
    <m/>
    <m/>
    <m/>
    <m/>
    <m/>
    <m/>
    <m/>
    <m/>
    <m/>
    <m/>
  </r>
  <r>
    <x v="191"/>
    <x v="0"/>
    <x v="1019"/>
    <n v="1"/>
    <n v="0"/>
    <n v="0"/>
    <n v="0"/>
    <n v="0"/>
    <n v="0"/>
    <n v="0"/>
    <n v="0"/>
    <m/>
    <m/>
    <m/>
    <m/>
    <m/>
    <m/>
    <m/>
    <m/>
    <m/>
    <m/>
    <m/>
    <m/>
    <m/>
    <m/>
  </r>
  <r>
    <x v="191"/>
    <x v="1"/>
    <x v="1095"/>
    <n v="13"/>
    <n v="0"/>
    <n v="0"/>
    <n v="0"/>
    <n v="0"/>
    <n v="0"/>
    <n v="0"/>
    <n v="0"/>
    <m/>
    <m/>
    <m/>
    <m/>
    <m/>
    <m/>
    <m/>
    <m/>
    <m/>
    <m/>
    <m/>
    <m/>
    <m/>
    <m/>
  </r>
  <r>
    <x v="191"/>
    <x v="1"/>
    <x v="1069"/>
    <n v="5"/>
    <n v="0"/>
    <n v="0"/>
    <n v="0"/>
    <n v="0"/>
    <n v="0"/>
    <n v="0"/>
    <n v="0"/>
    <m/>
    <m/>
    <m/>
    <m/>
    <m/>
    <m/>
    <m/>
    <m/>
    <m/>
    <m/>
    <m/>
    <m/>
    <m/>
    <m/>
  </r>
  <r>
    <x v="191"/>
    <x v="1"/>
    <x v="1096"/>
    <n v="13"/>
    <n v="1"/>
    <n v="0"/>
    <n v="1"/>
    <n v="0"/>
    <n v="0"/>
    <n v="0"/>
    <n v="1"/>
    <s v="V"/>
    <m/>
    <m/>
    <m/>
    <m/>
    <m/>
    <n v="1"/>
    <m/>
    <m/>
    <m/>
    <m/>
    <m/>
    <m/>
    <m/>
  </r>
  <r>
    <x v="191"/>
    <x v="4"/>
    <x v="991"/>
    <n v="4"/>
    <n v="0"/>
    <n v="0"/>
    <n v="0"/>
    <n v="0"/>
    <n v="0"/>
    <n v="0"/>
    <n v="0"/>
    <m/>
    <m/>
    <m/>
    <m/>
    <m/>
    <m/>
    <m/>
    <m/>
    <m/>
    <m/>
    <m/>
    <m/>
    <m/>
    <m/>
  </r>
  <r>
    <x v="191"/>
    <x v="1"/>
    <x v="1097"/>
    <n v="7"/>
    <n v="0"/>
    <n v="0"/>
    <n v="1"/>
    <n v="0"/>
    <n v="0"/>
    <n v="0"/>
    <n v="1"/>
    <s v="V"/>
    <m/>
    <m/>
    <m/>
    <m/>
    <m/>
    <m/>
    <m/>
    <m/>
    <m/>
    <m/>
    <m/>
    <m/>
    <m/>
  </r>
  <r>
    <x v="191"/>
    <x v="1"/>
    <x v="856"/>
    <n v="6"/>
    <n v="0"/>
    <n v="0"/>
    <n v="0"/>
    <n v="0"/>
    <n v="0"/>
    <n v="0"/>
    <n v="0"/>
    <m/>
    <m/>
    <m/>
    <m/>
    <m/>
    <m/>
    <m/>
    <m/>
    <m/>
    <m/>
    <m/>
    <m/>
    <m/>
    <m/>
  </r>
  <r>
    <x v="191"/>
    <x v="0"/>
    <x v="1098"/>
    <n v="1"/>
    <n v="0"/>
    <n v="0"/>
    <n v="0"/>
    <n v="0"/>
    <n v="0"/>
    <n v="0"/>
    <n v="0"/>
    <m/>
    <m/>
    <m/>
    <m/>
    <m/>
    <m/>
    <m/>
    <m/>
    <m/>
    <m/>
    <m/>
    <m/>
    <m/>
    <m/>
  </r>
  <r>
    <x v="191"/>
    <x v="1"/>
    <x v="1099"/>
    <n v="13"/>
    <n v="0"/>
    <n v="0"/>
    <n v="0"/>
    <n v="0"/>
    <n v="0"/>
    <n v="0"/>
    <n v="0"/>
    <m/>
    <m/>
    <m/>
    <m/>
    <m/>
    <m/>
    <m/>
    <m/>
    <m/>
    <m/>
    <m/>
    <m/>
    <m/>
    <m/>
  </r>
  <r>
    <x v="191"/>
    <x v="3"/>
    <x v="893"/>
    <n v="2"/>
    <n v="1"/>
    <n v="0"/>
    <n v="1"/>
    <n v="0"/>
    <n v="0"/>
    <n v="0"/>
    <n v="1"/>
    <s v="V"/>
    <m/>
    <m/>
    <m/>
    <m/>
    <m/>
    <n v="1"/>
    <m/>
    <m/>
    <m/>
    <m/>
    <m/>
    <m/>
    <m/>
  </r>
  <r>
    <x v="191"/>
    <x v="3"/>
    <x v="1100"/>
    <n v="1"/>
    <n v="0"/>
    <n v="0"/>
    <n v="0"/>
    <n v="0"/>
    <n v="0"/>
    <n v="0"/>
    <n v="0"/>
    <m/>
    <m/>
    <m/>
    <m/>
    <m/>
    <m/>
    <m/>
    <m/>
    <m/>
    <m/>
    <m/>
    <m/>
    <m/>
    <m/>
  </r>
  <r>
    <x v="191"/>
    <x v="4"/>
    <x v="762"/>
    <n v="3"/>
    <n v="0"/>
    <n v="0"/>
    <n v="0"/>
    <n v="0"/>
    <n v="0"/>
    <n v="0"/>
    <n v="0"/>
    <m/>
    <m/>
    <m/>
    <m/>
    <m/>
    <m/>
    <m/>
    <m/>
    <m/>
    <m/>
    <m/>
    <m/>
    <m/>
    <m/>
  </r>
  <r>
    <x v="191"/>
    <x v="4"/>
    <x v="1101"/>
    <n v="1"/>
    <n v="0"/>
    <n v="0"/>
    <n v="0"/>
    <n v="0"/>
    <n v="0"/>
    <n v="0"/>
    <n v="0"/>
    <m/>
    <m/>
    <m/>
    <m/>
    <m/>
    <m/>
    <m/>
    <m/>
    <m/>
    <m/>
    <m/>
    <m/>
    <m/>
    <m/>
  </r>
  <r>
    <x v="191"/>
    <x v="1"/>
    <x v="798"/>
    <n v="1"/>
    <n v="1"/>
    <n v="0"/>
    <n v="1"/>
    <n v="0"/>
    <n v="0"/>
    <n v="0"/>
    <n v="1"/>
    <s v="V"/>
    <m/>
    <m/>
    <m/>
    <m/>
    <m/>
    <n v="1"/>
    <m/>
    <m/>
    <m/>
    <m/>
    <m/>
    <m/>
    <m/>
  </r>
  <r>
    <x v="191"/>
    <x v="3"/>
    <x v="814"/>
    <n v="2"/>
    <n v="2"/>
    <n v="0"/>
    <n v="2"/>
    <n v="0"/>
    <n v="0"/>
    <n v="0"/>
    <n v="2"/>
    <s v="V"/>
    <m/>
    <m/>
    <m/>
    <m/>
    <m/>
    <n v="2"/>
    <m/>
    <m/>
    <m/>
    <m/>
    <m/>
    <m/>
    <m/>
  </r>
  <r>
    <x v="191"/>
    <x v="0"/>
    <x v="1102"/>
    <n v="1"/>
    <n v="1"/>
    <n v="0"/>
    <n v="4"/>
    <n v="0"/>
    <n v="0"/>
    <n v="0"/>
    <n v="4"/>
    <s v="V"/>
    <m/>
    <m/>
    <m/>
    <m/>
    <m/>
    <n v="1"/>
    <m/>
    <m/>
    <m/>
    <m/>
    <m/>
    <m/>
    <m/>
  </r>
  <r>
    <x v="191"/>
    <x v="1"/>
    <x v="1103"/>
    <n v="2"/>
    <n v="2"/>
    <n v="0"/>
    <n v="2"/>
    <n v="0"/>
    <n v="0"/>
    <n v="0"/>
    <n v="2"/>
    <s v="V"/>
    <m/>
    <m/>
    <m/>
    <m/>
    <m/>
    <n v="2"/>
    <m/>
    <m/>
    <m/>
    <m/>
    <m/>
    <m/>
    <m/>
  </r>
  <r>
    <x v="191"/>
    <x v="3"/>
    <x v="1104"/>
    <n v="1"/>
    <n v="1"/>
    <n v="0"/>
    <n v="1"/>
    <n v="0"/>
    <n v="0"/>
    <n v="0"/>
    <n v="1"/>
    <s v="V"/>
    <m/>
    <m/>
    <m/>
    <m/>
    <m/>
    <n v="1"/>
    <m/>
    <m/>
    <m/>
    <m/>
    <m/>
    <m/>
    <m/>
  </r>
  <r>
    <x v="191"/>
    <x v="1"/>
    <x v="1105"/>
    <n v="2"/>
    <n v="2"/>
    <n v="0"/>
    <n v="2"/>
    <n v="0"/>
    <n v="0"/>
    <n v="0"/>
    <n v="2"/>
    <s v="V"/>
    <m/>
    <m/>
    <m/>
    <m/>
    <m/>
    <n v="2"/>
    <m/>
    <m/>
    <m/>
    <m/>
    <m/>
    <m/>
    <m/>
  </r>
  <r>
    <x v="191"/>
    <x v="1"/>
    <x v="1106"/>
    <n v="8"/>
    <n v="8"/>
    <n v="0"/>
    <n v="0"/>
    <n v="0"/>
    <n v="0"/>
    <n v="0"/>
    <n v="0"/>
    <m/>
    <m/>
    <m/>
    <m/>
    <m/>
    <m/>
    <m/>
    <m/>
    <m/>
    <m/>
    <n v="8"/>
    <m/>
    <m/>
    <m/>
  </r>
  <r>
    <x v="192"/>
    <x v="1"/>
    <x v="890"/>
    <n v="5"/>
    <n v="0"/>
    <n v="0"/>
    <n v="0"/>
    <n v="0"/>
    <n v="0"/>
    <n v="0"/>
    <n v="0"/>
    <m/>
    <m/>
    <m/>
    <m/>
    <m/>
    <m/>
    <m/>
    <m/>
    <m/>
    <m/>
    <m/>
    <m/>
    <m/>
    <m/>
  </r>
  <r>
    <x v="192"/>
    <x v="4"/>
    <x v="839"/>
    <n v="1"/>
    <n v="0"/>
    <n v="0"/>
    <n v="0"/>
    <n v="0"/>
    <n v="0"/>
    <n v="0"/>
    <n v="0"/>
    <m/>
    <m/>
    <m/>
    <m/>
    <m/>
    <m/>
    <m/>
    <m/>
    <m/>
    <m/>
    <m/>
    <m/>
    <m/>
    <m/>
  </r>
  <r>
    <x v="192"/>
    <x v="3"/>
    <x v="1107"/>
    <n v="1"/>
    <n v="0"/>
    <n v="0"/>
    <n v="0"/>
    <n v="0"/>
    <n v="0"/>
    <n v="0"/>
    <n v="0"/>
    <m/>
    <m/>
    <m/>
    <m/>
    <m/>
    <m/>
    <m/>
    <m/>
    <m/>
    <m/>
    <m/>
    <m/>
    <m/>
    <m/>
  </r>
  <r>
    <x v="192"/>
    <x v="1"/>
    <x v="1108"/>
    <n v="1"/>
    <n v="0"/>
    <n v="0"/>
    <n v="0"/>
    <n v="0"/>
    <n v="0"/>
    <n v="0"/>
    <n v="0"/>
    <m/>
    <m/>
    <m/>
    <m/>
    <m/>
    <m/>
    <m/>
    <m/>
    <m/>
    <m/>
    <m/>
    <m/>
    <m/>
    <m/>
  </r>
  <r>
    <x v="192"/>
    <x v="4"/>
    <x v="886"/>
    <n v="2"/>
    <n v="0"/>
    <n v="0"/>
    <n v="0"/>
    <n v="0"/>
    <n v="0"/>
    <n v="0"/>
    <n v="0"/>
    <m/>
    <m/>
    <m/>
    <m/>
    <m/>
    <m/>
    <m/>
    <m/>
    <m/>
    <m/>
    <m/>
    <m/>
    <m/>
    <m/>
  </r>
  <r>
    <x v="192"/>
    <x v="1"/>
    <x v="1024"/>
    <n v="1"/>
    <n v="0"/>
    <n v="0"/>
    <n v="0"/>
    <n v="0"/>
    <n v="0"/>
    <n v="0"/>
    <n v="0"/>
    <m/>
    <m/>
    <m/>
    <m/>
    <m/>
    <m/>
    <m/>
    <m/>
    <m/>
    <m/>
    <m/>
    <m/>
    <m/>
    <m/>
  </r>
  <r>
    <x v="192"/>
    <x v="0"/>
    <x v="1109"/>
    <n v="3"/>
    <n v="0"/>
    <n v="0"/>
    <n v="0"/>
    <n v="0"/>
    <n v="0"/>
    <n v="0"/>
    <n v="0"/>
    <m/>
    <m/>
    <m/>
    <m/>
    <m/>
    <m/>
    <m/>
    <m/>
    <m/>
    <m/>
    <m/>
    <m/>
    <m/>
    <m/>
  </r>
  <r>
    <x v="192"/>
    <x v="3"/>
    <x v="1074"/>
    <n v="1"/>
    <n v="0"/>
    <n v="0"/>
    <n v="0"/>
    <n v="0"/>
    <n v="0"/>
    <n v="0"/>
    <n v="0"/>
    <m/>
    <m/>
    <m/>
    <m/>
    <m/>
    <m/>
    <m/>
    <m/>
    <m/>
    <m/>
    <m/>
    <m/>
    <m/>
    <m/>
  </r>
  <r>
    <x v="192"/>
    <x v="1"/>
    <x v="1110"/>
    <n v="13"/>
    <n v="0"/>
    <n v="0"/>
    <n v="0"/>
    <n v="0"/>
    <n v="0"/>
    <n v="0"/>
    <n v="0"/>
    <m/>
    <m/>
    <m/>
    <m/>
    <m/>
    <m/>
    <m/>
    <m/>
    <m/>
    <m/>
    <m/>
    <m/>
    <m/>
    <m/>
  </r>
  <r>
    <x v="192"/>
    <x v="3"/>
    <x v="824"/>
    <n v="10"/>
    <n v="0"/>
    <n v="0"/>
    <n v="0"/>
    <n v="0"/>
    <n v="0"/>
    <n v="0"/>
    <n v="0"/>
    <m/>
    <m/>
    <m/>
    <m/>
    <m/>
    <m/>
    <m/>
    <m/>
    <m/>
    <m/>
    <m/>
    <m/>
    <m/>
    <m/>
  </r>
  <r>
    <x v="192"/>
    <x v="1"/>
    <x v="1111"/>
    <n v="11"/>
    <n v="0"/>
    <n v="0"/>
    <n v="0"/>
    <n v="0"/>
    <n v="0"/>
    <n v="0"/>
    <n v="0"/>
    <m/>
    <m/>
    <m/>
    <m/>
    <m/>
    <m/>
    <m/>
    <m/>
    <m/>
    <m/>
    <m/>
    <m/>
    <m/>
    <m/>
  </r>
  <r>
    <x v="192"/>
    <x v="4"/>
    <x v="498"/>
    <n v="1"/>
    <n v="0"/>
    <n v="0"/>
    <n v="0"/>
    <n v="0"/>
    <n v="0"/>
    <n v="0"/>
    <n v="0"/>
    <m/>
    <m/>
    <m/>
    <m/>
    <m/>
    <m/>
    <m/>
    <m/>
    <m/>
    <m/>
    <m/>
    <m/>
    <m/>
    <m/>
  </r>
  <r>
    <x v="192"/>
    <x v="0"/>
    <x v="944"/>
    <n v="2"/>
    <n v="0"/>
    <n v="0"/>
    <n v="0"/>
    <n v="0"/>
    <n v="0"/>
    <n v="0"/>
    <n v="0"/>
    <m/>
    <m/>
    <m/>
    <m/>
    <m/>
    <m/>
    <m/>
    <m/>
    <m/>
    <m/>
    <m/>
    <m/>
    <m/>
    <m/>
  </r>
  <r>
    <x v="192"/>
    <x v="1"/>
    <x v="1112"/>
    <n v="13"/>
    <n v="0"/>
    <n v="0"/>
    <n v="0"/>
    <n v="0"/>
    <n v="0"/>
    <n v="0"/>
    <n v="0"/>
    <m/>
    <m/>
    <m/>
    <m/>
    <m/>
    <m/>
    <m/>
    <m/>
    <m/>
    <m/>
    <m/>
    <m/>
    <m/>
    <m/>
  </r>
  <r>
    <x v="192"/>
    <x v="1"/>
    <x v="1113"/>
    <n v="13"/>
    <n v="0"/>
    <n v="0"/>
    <n v="0"/>
    <n v="0"/>
    <n v="0"/>
    <n v="0"/>
    <n v="0"/>
    <m/>
    <m/>
    <m/>
    <m/>
    <m/>
    <m/>
    <m/>
    <m/>
    <m/>
    <m/>
    <m/>
    <m/>
    <m/>
    <m/>
  </r>
  <r>
    <x v="192"/>
    <x v="1"/>
    <x v="1114"/>
    <n v="13"/>
    <n v="0"/>
    <n v="0"/>
    <n v="0"/>
    <n v="0"/>
    <n v="0"/>
    <n v="0"/>
    <n v="0"/>
    <m/>
    <m/>
    <m/>
    <m/>
    <m/>
    <m/>
    <m/>
    <m/>
    <m/>
    <m/>
    <m/>
    <m/>
    <m/>
    <m/>
  </r>
  <r>
    <x v="192"/>
    <x v="1"/>
    <x v="1115"/>
    <n v="10"/>
    <n v="0"/>
    <n v="0"/>
    <n v="0"/>
    <n v="0"/>
    <n v="0"/>
    <n v="0"/>
    <n v="0"/>
    <m/>
    <m/>
    <m/>
    <m/>
    <m/>
    <m/>
    <m/>
    <m/>
    <m/>
    <m/>
    <m/>
    <m/>
    <m/>
    <m/>
  </r>
  <r>
    <x v="192"/>
    <x v="1"/>
    <x v="1116"/>
    <n v="11"/>
    <n v="0"/>
    <n v="0"/>
    <n v="0"/>
    <n v="0"/>
    <n v="0"/>
    <n v="0"/>
    <n v="0"/>
    <m/>
    <m/>
    <m/>
    <m/>
    <m/>
    <m/>
    <m/>
    <m/>
    <m/>
    <m/>
    <m/>
    <m/>
    <m/>
    <m/>
  </r>
  <r>
    <x v="192"/>
    <x v="1"/>
    <x v="1117"/>
    <n v="10"/>
    <n v="0"/>
    <n v="0"/>
    <n v="0"/>
    <n v="0"/>
    <n v="0"/>
    <n v="0"/>
    <n v="0"/>
    <m/>
    <m/>
    <m/>
    <m/>
    <m/>
    <m/>
    <m/>
    <m/>
    <m/>
    <m/>
    <m/>
    <m/>
    <m/>
    <m/>
  </r>
  <r>
    <x v="192"/>
    <x v="2"/>
    <x v="1118"/>
    <n v="1"/>
    <n v="0"/>
    <n v="0"/>
    <n v="0"/>
    <n v="0"/>
    <n v="0"/>
    <n v="0"/>
    <n v="0"/>
    <m/>
    <m/>
    <m/>
    <m/>
    <m/>
    <m/>
    <m/>
    <m/>
    <m/>
    <m/>
    <m/>
    <m/>
    <m/>
    <m/>
  </r>
  <r>
    <x v="192"/>
    <x v="4"/>
    <x v="1119"/>
    <n v="2"/>
    <n v="2"/>
    <n v="0"/>
    <n v="3"/>
    <n v="0"/>
    <n v="0"/>
    <n v="0"/>
    <n v="3"/>
    <s v="V"/>
    <m/>
    <m/>
    <m/>
    <m/>
    <m/>
    <n v="2"/>
    <m/>
    <m/>
    <m/>
    <m/>
    <m/>
    <m/>
    <m/>
  </r>
  <r>
    <x v="192"/>
    <x v="1"/>
    <x v="1120"/>
    <n v="4"/>
    <n v="4"/>
    <n v="0"/>
    <n v="4"/>
    <n v="0"/>
    <n v="0"/>
    <n v="0"/>
    <n v="4"/>
    <s v="V"/>
    <s v="V"/>
    <m/>
    <m/>
    <m/>
    <m/>
    <n v="4"/>
    <m/>
    <m/>
    <m/>
    <m/>
    <m/>
    <m/>
    <m/>
  </r>
  <r>
    <x v="192"/>
    <x v="1"/>
    <x v="1121"/>
    <n v="1"/>
    <n v="1"/>
    <n v="0"/>
    <n v="1"/>
    <n v="0"/>
    <n v="0"/>
    <n v="0"/>
    <n v="1"/>
    <s v="V"/>
    <m/>
    <m/>
    <m/>
    <m/>
    <m/>
    <n v="1"/>
    <m/>
    <m/>
    <m/>
    <m/>
    <m/>
    <m/>
    <m/>
  </r>
  <r>
    <x v="192"/>
    <x v="1"/>
    <x v="1122"/>
    <n v="4"/>
    <n v="4"/>
    <n v="0"/>
    <n v="11"/>
    <n v="0"/>
    <n v="0"/>
    <n v="0"/>
    <n v="11"/>
    <s v="V"/>
    <s v="V"/>
    <m/>
    <m/>
    <m/>
    <m/>
    <n v="4"/>
    <m/>
    <m/>
    <m/>
    <m/>
    <m/>
    <m/>
    <m/>
  </r>
  <r>
    <x v="192"/>
    <x v="1"/>
    <x v="1041"/>
    <n v="2"/>
    <n v="2"/>
    <n v="0"/>
    <n v="3"/>
    <n v="0"/>
    <n v="0"/>
    <n v="0"/>
    <n v="3"/>
    <s v="V"/>
    <m/>
    <m/>
    <m/>
    <m/>
    <m/>
    <n v="2"/>
    <m/>
    <m/>
    <m/>
    <m/>
    <m/>
    <m/>
    <m/>
  </r>
  <r>
    <x v="192"/>
    <x v="1"/>
    <x v="1123"/>
    <n v="3"/>
    <n v="3"/>
    <n v="0"/>
    <n v="7"/>
    <n v="0"/>
    <n v="0"/>
    <n v="0"/>
    <n v="7"/>
    <s v="V"/>
    <m/>
    <m/>
    <m/>
    <m/>
    <m/>
    <n v="3"/>
    <m/>
    <m/>
    <m/>
    <m/>
    <m/>
    <m/>
    <m/>
  </r>
  <r>
    <x v="193"/>
    <x v="2"/>
    <x v="1090"/>
    <n v="1"/>
    <n v="0"/>
    <n v="0"/>
    <n v="0"/>
    <n v="0"/>
    <n v="0"/>
    <n v="0"/>
    <n v="0"/>
    <m/>
    <m/>
    <m/>
    <m/>
    <m/>
    <m/>
    <m/>
    <m/>
    <m/>
    <m/>
    <m/>
    <m/>
    <m/>
    <m/>
  </r>
  <r>
    <x v="193"/>
    <x v="0"/>
    <x v="1124"/>
    <n v="2"/>
    <n v="0"/>
    <n v="0"/>
    <n v="0"/>
    <n v="0"/>
    <n v="0"/>
    <n v="0"/>
    <n v="0"/>
    <m/>
    <m/>
    <m/>
    <m/>
    <m/>
    <m/>
    <m/>
    <m/>
    <m/>
    <m/>
    <m/>
    <m/>
    <m/>
    <m/>
  </r>
  <r>
    <x v="193"/>
    <x v="3"/>
    <x v="948"/>
    <n v="2"/>
    <n v="0"/>
    <n v="0"/>
    <n v="0"/>
    <n v="0"/>
    <n v="0"/>
    <n v="0"/>
    <n v="0"/>
    <m/>
    <m/>
    <m/>
    <m/>
    <m/>
    <m/>
    <m/>
    <m/>
    <m/>
    <m/>
    <m/>
    <m/>
    <m/>
    <m/>
  </r>
  <r>
    <x v="193"/>
    <x v="1"/>
    <x v="1125"/>
    <n v="12"/>
    <n v="0"/>
    <n v="0"/>
    <n v="0"/>
    <n v="0"/>
    <n v="0"/>
    <n v="0"/>
    <n v="0"/>
    <m/>
    <m/>
    <m/>
    <m/>
    <m/>
    <m/>
    <m/>
    <m/>
    <m/>
    <m/>
    <m/>
    <m/>
    <m/>
    <m/>
  </r>
  <r>
    <x v="193"/>
    <x v="1"/>
    <x v="1126"/>
    <n v="13"/>
    <n v="0"/>
    <n v="0"/>
    <n v="0"/>
    <n v="0"/>
    <n v="0"/>
    <n v="0"/>
    <n v="0"/>
    <m/>
    <m/>
    <m/>
    <m/>
    <m/>
    <m/>
    <m/>
    <m/>
    <m/>
    <m/>
    <m/>
    <m/>
    <m/>
    <m/>
  </r>
  <r>
    <x v="193"/>
    <x v="1"/>
    <x v="1127"/>
    <n v="13"/>
    <n v="0"/>
    <n v="0"/>
    <n v="0"/>
    <n v="0"/>
    <n v="0"/>
    <n v="0"/>
    <n v="0"/>
    <m/>
    <m/>
    <m/>
    <m/>
    <m/>
    <m/>
    <m/>
    <m/>
    <m/>
    <m/>
    <m/>
    <m/>
    <m/>
    <m/>
  </r>
  <r>
    <x v="193"/>
    <x v="1"/>
    <x v="1128"/>
    <n v="7"/>
    <n v="0"/>
    <n v="0"/>
    <n v="0"/>
    <n v="0"/>
    <n v="0"/>
    <n v="0"/>
    <n v="0"/>
    <m/>
    <m/>
    <m/>
    <m/>
    <m/>
    <m/>
    <m/>
    <m/>
    <m/>
    <m/>
    <m/>
    <m/>
    <m/>
    <m/>
  </r>
  <r>
    <x v="193"/>
    <x v="1"/>
    <x v="1129"/>
    <n v="7"/>
    <n v="0"/>
    <n v="0"/>
    <n v="0"/>
    <n v="0"/>
    <n v="0"/>
    <n v="0"/>
    <n v="0"/>
    <m/>
    <m/>
    <m/>
    <m/>
    <m/>
    <m/>
    <m/>
    <m/>
    <m/>
    <m/>
    <m/>
    <m/>
    <m/>
    <m/>
  </r>
  <r>
    <x v="193"/>
    <x v="1"/>
    <x v="1130"/>
    <n v="1"/>
    <n v="0"/>
    <n v="0"/>
    <n v="0"/>
    <n v="0"/>
    <n v="0"/>
    <n v="0"/>
    <n v="0"/>
    <m/>
    <m/>
    <m/>
    <m/>
    <m/>
    <m/>
    <m/>
    <m/>
    <m/>
    <m/>
    <m/>
    <m/>
    <m/>
    <m/>
  </r>
  <r>
    <x v="193"/>
    <x v="2"/>
    <x v="1089"/>
    <n v="2"/>
    <n v="0"/>
    <n v="0"/>
    <n v="0"/>
    <n v="0"/>
    <n v="0"/>
    <n v="0"/>
    <n v="0"/>
    <m/>
    <m/>
    <m/>
    <m/>
    <m/>
    <m/>
    <m/>
    <m/>
    <m/>
    <m/>
    <m/>
    <m/>
    <m/>
    <m/>
  </r>
  <r>
    <x v="193"/>
    <x v="1"/>
    <x v="1131"/>
    <n v="13"/>
    <n v="0"/>
    <n v="0"/>
    <n v="0"/>
    <n v="0"/>
    <n v="0"/>
    <n v="0"/>
    <n v="0"/>
    <m/>
    <m/>
    <m/>
    <m/>
    <m/>
    <m/>
    <m/>
    <m/>
    <m/>
    <m/>
    <m/>
    <m/>
    <m/>
    <m/>
  </r>
  <r>
    <x v="193"/>
    <x v="1"/>
    <x v="838"/>
    <n v="13"/>
    <n v="0"/>
    <n v="0"/>
    <n v="0"/>
    <n v="0"/>
    <n v="0"/>
    <n v="0"/>
    <n v="0"/>
    <m/>
    <m/>
    <m/>
    <m/>
    <m/>
    <m/>
    <m/>
    <m/>
    <m/>
    <m/>
    <m/>
    <m/>
    <m/>
    <m/>
  </r>
  <r>
    <x v="193"/>
    <x v="1"/>
    <x v="1132"/>
    <n v="4"/>
    <n v="0"/>
    <n v="0"/>
    <n v="0"/>
    <n v="0"/>
    <n v="0"/>
    <n v="0"/>
    <n v="0"/>
    <m/>
    <m/>
    <m/>
    <m/>
    <m/>
    <m/>
    <m/>
    <m/>
    <m/>
    <m/>
    <m/>
    <m/>
    <m/>
    <m/>
  </r>
  <r>
    <x v="193"/>
    <x v="1"/>
    <x v="1023"/>
    <n v="1"/>
    <n v="0"/>
    <n v="0"/>
    <n v="0"/>
    <n v="0"/>
    <n v="0"/>
    <n v="0"/>
    <n v="0"/>
    <m/>
    <m/>
    <m/>
    <m/>
    <m/>
    <m/>
    <m/>
    <m/>
    <m/>
    <m/>
    <m/>
    <m/>
    <m/>
    <m/>
  </r>
  <r>
    <x v="193"/>
    <x v="1"/>
    <x v="1133"/>
    <n v="1"/>
    <n v="0"/>
    <n v="0"/>
    <n v="0"/>
    <n v="0"/>
    <n v="0"/>
    <n v="0"/>
    <n v="0"/>
    <m/>
    <m/>
    <m/>
    <m/>
    <m/>
    <m/>
    <m/>
    <m/>
    <m/>
    <m/>
    <m/>
    <m/>
    <m/>
    <m/>
  </r>
  <r>
    <x v="193"/>
    <x v="1"/>
    <x v="1134"/>
    <n v="2"/>
    <n v="0"/>
    <n v="0"/>
    <n v="0"/>
    <n v="0"/>
    <n v="0"/>
    <n v="0"/>
    <n v="0"/>
    <m/>
    <m/>
    <m/>
    <m/>
    <m/>
    <m/>
    <m/>
    <m/>
    <m/>
    <m/>
    <m/>
    <m/>
    <m/>
    <m/>
  </r>
  <r>
    <x v="193"/>
    <x v="1"/>
    <x v="1135"/>
    <n v="1"/>
    <n v="0"/>
    <n v="0"/>
    <n v="0"/>
    <n v="0"/>
    <n v="0"/>
    <n v="0"/>
    <n v="0"/>
    <m/>
    <m/>
    <m/>
    <m/>
    <m/>
    <m/>
    <m/>
    <m/>
    <m/>
    <m/>
    <m/>
    <m/>
    <m/>
    <m/>
  </r>
  <r>
    <x v="193"/>
    <x v="1"/>
    <x v="1022"/>
    <n v="1"/>
    <n v="0"/>
    <n v="0"/>
    <n v="0"/>
    <n v="0"/>
    <n v="0"/>
    <n v="0"/>
    <n v="0"/>
    <m/>
    <m/>
    <m/>
    <m/>
    <m/>
    <m/>
    <m/>
    <m/>
    <m/>
    <m/>
    <m/>
    <m/>
    <m/>
    <m/>
  </r>
  <r>
    <x v="193"/>
    <x v="1"/>
    <x v="1136"/>
    <n v="7"/>
    <n v="0"/>
    <n v="0"/>
    <n v="0"/>
    <n v="0"/>
    <n v="0"/>
    <n v="0"/>
    <n v="0"/>
    <m/>
    <m/>
    <m/>
    <m/>
    <m/>
    <m/>
    <m/>
    <m/>
    <m/>
    <m/>
    <m/>
    <m/>
    <m/>
    <m/>
  </r>
  <r>
    <x v="193"/>
    <x v="1"/>
    <x v="1137"/>
    <n v="3"/>
    <n v="0"/>
    <n v="0"/>
    <n v="0"/>
    <n v="0"/>
    <n v="0"/>
    <n v="0"/>
    <n v="0"/>
    <m/>
    <m/>
    <m/>
    <m/>
    <m/>
    <m/>
    <m/>
    <m/>
    <m/>
    <m/>
    <m/>
    <m/>
    <m/>
    <m/>
  </r>
  <r>
    <x v="193"/>
    <x v="1"/>
    <x v="1020"/>
    <n v="1"/>
    <n v="0"/>
    <n v="0"/>
    <n v="0"/>
    <n v="0"/>
    <n v="0"/>
    <n v="0"/>
    <n v="0"/>
    <m/>
    <m/>
    <m/>
    <m/>
    <m/>
    <m/>
    <m/>
    <m/>
    <m/>
    <m/>
    <m/>
    <m/>
    <m/>
    <m/>
  </r>
  <r>
    <x v="193"/>
    <x v="1"/>
    <x v="1138"/>
    <n v="2"/>
    <n v="0"/>
    <n v="0"/>
    <n v="0"/>
    <n v="0"/>
    <n v="0"/>
    <n v="0"/>
    <n v="0"/>
    <m/>
    <m/>
    <m/>
    <m/>
    <m/>
    <m/>
    <m/>
    <m/>
    <m/>
    <m/>
    <m/>
    <m/>
    <m/>
    <m/>
  </r>
  <r>
    <x v="193"/>
    <x v="1"/>
    <x v="1139"/>
    <n v="2"/>
    <n v="0"/>
    <n v="0"/>
    <n v="0"/>
    <n v="0"/>
    <n v="0"/>
    <n v="0"/>
    <n v="0"/>
    <m/>
    <m/>
    <m/>
    <m/>
    <m/>
    <m/>
    <m/>
    <m/>
    <m/>
    <m/>
    <m/>
    <m/>
    <m/>
    <m/>
  </r>
  <r>
    <x v="193"/>
    <x v="1"/>
    <x v="1140"/>
    <n v="13"/>
    <n v="0"/>
    <n v="0"/>
    <n v="0"/>
    <n v="0"/>
    <n v="0"/>
    <n v="0"/>
    <n v="0"/>
    <m/>
    <m/>
    <m/>
    <m/>
    <m/>
    <m/>
    <m/>
    <m/>
    <m/>
    <m/>
    <m/>
    <m/>
    <m/>
    <m/>
  </r>
  <r>
    <x v="193"/>
    <x v="1"/>
    <x v="1141"/>
    <n v="12"/>
    <n v="0"/>
    <n v="0"/>
    <n v="0"/>
    <n v="0"/>
    <n v="0"/>
    <n v="0"/>
    <n v="0"/>
    <m/>
    <m/>
    <m/>
    <m/>
    <m/>
    <m/>
    <m/>
    <m/>
    <m/>
    <m/>
    <m/>
    <m/>
    <m/>
    <m/>
  </r>
  <r>
    <x v="193"/>
    <x v="1"/>
    <x v="1142"/>
    <n v="13"/>
    <n v="0"/>
    <n v="0"/>
    <n v="0"/>
    <n v="0"/>
    <n v="0"/>
    <n v="0"/>
    <n v="0"/>
    <m/>
    <m/>
    <m/>
    <m/>
    <m/>
    <m/>
    <m/>
    <m/>
    <m/>
    <m/>
    <m/>
    <m/>
    <m/>
    <m/>
  </r>
  <r>
    <x v="193"/>
    <x v="1"/>
    <x v="1143"/>
    <n v="12"/>
    <n v="0"/>
    <n v="0"/>
    <n v="0"/>
    <n v="0"/>
    <n v="0"/>
    <n v="0"/>
    <n v="0"/>
    <m/>
    <m/>
    <m/>
    <m/>
    <m/>
    <m/>
    <m/>
    <m/>
    <m/>
    <m/>
    <m/>
    <m/>
    <m/>
    <m/>
  </r>
  <r>
    <x v="193"/>
    <x v="1"/>
    <x v="1144"/>
    <n v="13"/>
    <n v="0"/>
    <n v="0"/>
    <n v="0"/>
    <n v="0"/>
    <n v="0"/>
    <n v="0"/>
    <n v="0"/>
    <m/>
    <m/>
    <m/>
    <m/>
    <m/>
    <m/>
    <m/>
    <m/>
    <m/>
    <m/>
    <m/>
    <m/>
    <m/>
    <m/>
  </r>
  <r>
    <x v="193"/>
    <x v="1"/>
    <x v="1123"/>
    <n v="3"/>
    <n v="3"/>
    <n v="0"/>
    <n v="7"/>
    <n v="0"/>
    <n v="0"/>
    <n v="0"/>
    <n v="7"/>
    <s v="V"/>
    <m/>
    <m/>
    <m/>
    <m/>
    <m/>
    <n v="3"/>
    <m/>
    <m/>
    <m/>
    <m/>
    <m/>
    <m/>
    <m/>
  </r>
  <r>
    <x v="193"/>
    <x v="1"/>
    <x v="1145"/>
    <n v="2"/>
    <n v="2"/>
    <n v="0"/>
    <n v="2"/>
    <n v="0"/>
    <n v="0"/>
    <n v="0"/>
    <n v="2"/>
    <s v="V"/>
    <m/>
    <m/>
    <m/>
    <m/>
    <m/>
    <n v="2"/>
    <m/>
    <m/>
    <m/>
    <m/>
    <m/>
    <m/>
    <m/>
  </r>
  <r>
    <x v="193"/>
    <x v="3"/>
    <x v="1146"/>
    <n v="1"/>
    <n v="1"/>
    <n v="0"/>
    <n v="2"/>
    <n v="0"/>
    <n v="0"/>
    <n v="0"/>
    <n v="2"/>
    <s v="V"/>
    <m/>
    <m/>
    <m/>
    <m/>
    <m/>
    <n v="1"/>
    <m/>
    <m/>
    <m/>
    <m/>
    <m/>
    <m/>
    <m/>
  </r>
  <r>
    <x v="193"/>
    <x v="1"/>
    <x v="1042"/>
    <n v="1"/>
    <n v="1"/>
    <n v="0"/>
    <n v="4"/>
    <n v="0"/>
    <n v="0"/>
    <n v="0"/>
    <n v="4"/>
    <s v="V"/>
    <m/>
    <m/>
    <m/>
    <m/>
    <m/>
    <n v="1"/>
    <m/>
    <m/>
    <m/>
    <m/>
    <m/>
    <m/>
    <m/>
  </r>
  <r>
    <x v="193"/>
    <x v="2"/>
    <x v="1147"/>
    <n v="1"/>
    <n v="1"/>
    <n v="0"/>
    <n v="0"/>
    <n v="0"/>
    <n v="0"/>
    <n v="0"/>
    <n v="0"/>
    <m/>
    <m/>
    <m/>
    <m/>
    <m/>
    <m/>
    <m/>
    <m/>
    <m/>
    <m/>
    <m/>
    <m/>
    <m/>
    <m/>
  </r>
  <r>
    <x v="193"/>
    <x v="2"/>
    <x v="1148"/>
    <n v="1"/>
    <n v="1"/>
    <n v="0"/>
    <n v="0"/>
    <n v="0"/>
    <n v="0"/>
    <n v="0"/>
    <n v="0"/>
    <m/>
    <m/>
    <m/>
    <m/>
    <m/>
    <m/>
    <m/>
    <m/>
    <m/>
    <m/>
    <m/>
    <m/>
    <m/>
    <m/>
  </r>
  <r>
    <x v="193"/>
    <x v="2"/>
    <x v="1149"/>
    <n v="1"/>
    <n v="1"/>
    <n v="0"/>
    <n v="0"/>
    <n v="0"/>
    <n v="0"/>
    <n v="0"/>
    <n v="0"/>
    <m/>
    <m/>
    <m/>
    <m/>
    <m/>
    <m/>
    <m/>
    <m/>
    <m/>
    <m/>
    <m/>
    <m/>
    <m/>
    <m/>
  </r>
  <r>
    <x v="193"/>
    <x v="2"/>
    <x v="1150"/>
    <n v="1"/>
    <n v="1"/>
    <n v="0"/>
    <n v="0"/>
    <n v="0"/>
    <n v="0"/>
    <n v="0"/>
    <n v="0"/>
    <m/>
    <m/>
    <m/>
    <m/>
    <m/>
    <m/>
    <m/>
    <m/>
    <m/>
    <m/>
    <m/>
    <m/>
    <m/>
    <m/>
  </r>
  <r>
    <x v="193"/>
    <x v="1"/>
    <x v="1151"/>
    <n v="2"/>
    <n v="2"/>
    <n v="0"/>
    <n v="0"/>
    <n v="0"/>
    <n v="0"/>
    <n v="0"/>
    <n v="0"/>
    <m/>
    <m/>
    <m/>
    <m/>
    <m/>
    <m/>
    <m/>
    <n v="2"/>
    <m/>
    <m/>
    <m/>
    <m/>
    <m/>
    <m/>
  </r>
  <r>
    <x v="194"/>
    <x v="0"/>
    <x v="959"/>
    <n v="2"/>
    <n v="0"/>
    <n v="0"/>
    <n v="0"/>
    <n v="0"/>
    <n v="0"/>
    <n v="0"/>
    <n v="0"/>
    <m/>
    <m/>
    <m/>
    <m/>
    <m/>
    <m/>
    <m/>
    <m/>
    <m/>
    <m/>
    <m/>
    <m/>
    <m/>
    <m/>
  </r>
  <r>
    <x v="194"/>
    <x v="0"/>
    <x v="1152"/>
    <n v="6"/>
    <n v="0"/>
    <n v="0"/>
    <n v="0"/>
    <n v="0"/>
    <n v="0"/>
    <n v="0"/>
    <n v="0"/>
    <m/>
    <m/>
    <m/>
    <m/>
    <m/>
    <m/>
    <m/>
    <m/>
    <m/>
    <m/>
    <m/>
    <m/>
    <m/>
    <m/>
  </r>
  <r>
    <x v="194"/>
    <x v="0"/>
    <x v="962"/>
    <n v="8"/>
    <n v="0"/>
    <n v="0"/>
    <n v="0"/>
    <n v="0"/>
    <n v="0"/>
    <n v="0"/>
    <n v="0"/>
    <m/>
    <m/>
    <m/>
    <m/>
    <m/>
    <m/>
    <m/>
    <m/>
    <m/>
    <m/>
    <m/>
    <m/>
    <m/>
    <m/>
  </r>
  <r>
    <x v="194"/>
    <x v="1"/>
    <x v="1153"/>
    <n v="1"/>
    <n v="0"/>
    <n v="0"/>
    <n v="0"/>
    <n v="0"/>
    <n v="0"/>
    <n v="0"/>
    <n v="0"/>
    <m/>
    <m/>
    <m/>
    <m/>
    <m/>
    <m/>
    <m/>
    <m/>
    <m/>
    <m/>
    <m/>
    <m/>
    <m/>
    <m/>
  </r>
  <r>
    <x v="194"/>
    <x v="0"/>
    <x v="1102"/>
    <n v="1"/>
    <n v="0"/>
    <n v="0"/>
    <n v="0"/>
    <n v="0"/>
    <n v="0"/>
    <n v="0"/>
    <n v="0"/>
    <m/>
    <m/>
    <m/>
    <m/>
    <m/>
    <m/>
    <m/>
    <m/>
    <m/>
    <m/>
    <m/>
    <m/>
    <m/>
    <m/>
  </r>
  <r>
    <x v="194"/>
    <x v="2"/>
    <x v="1154"/>
    <n v="3"/>
    <n v="1"/>
    <n v="0"/>
    <n v="3"/>
    <n v="0"/>
    <n v="0"/>
    <n v="0"/>
    <n v="3"/>
    <s v="V"/>
    <m/>
    <m/>
    <m/>
    <m/>
    <m/>
    <n v="1"/>
    <m/>
    <m/>
    <m/>
    <m/>
    <m/>
    <m/>
    <m/>
  </r>
  <r>
    <x v="194"/>
    <x v="4"/>
    <x v="953"/>
    <n v="1"/>
    <n v="0"/>
    <n v="0"/>
    <n v="0"/>
    <n v="0"/>
    <n v="0"/>
    <n v="0"/>
    <n v="0"/>
    <m/>
    <m/>
    <m/>
    <m/>
    <m/>
    <m/>
    <m/>
    <m/>
    <m/>
    <m/>
    <m/>
    <m/>
    <m/>
    <m/>
  </r>
  <r>
    <x v="194"/>
    <x v="0"/>
    <x v="837"/>
    <n v="1"/>
    <n v="0"/>
    <n v="0"/>
    <n v="0"/>
    <n v="0"/>
    <n v="0"/>
    <n v="0"/>
    <n v="0"/>
    <m/>
    <m/>
    <m/>
    <m/>
    <m/>
    <m/>
    <m/>
    <m/>
    <m/>
    <m/>
    <m/>
    <m/>
    <m/>
    <m/>
  </r>
  <r>
    <x v="194"/>
    <x v="0"/>
    <x v="1155"/>
    <n v="1"/>
    <n v="0"/>
    <n v="0"/>
    <n v="0"/>
    <n v="0"/>
    <n v="0"/>
    <n v="0"/>
    <n v="0"/>
    <m/>
    <m/>
    <m/>
    <m/>
    <m/>
    <m/>
    <m/>
    <m/>
    <m/>
    <m/>
    <m/>
    <m/>
    <m/>
    <m/>
  </r>
  <r>
    <x v="194"/>
    <x v="0"/>
    <x v="1156"/>
    <n v="4"/>
    <n v="0"/>
    <n v="0"/>
    <n v="1"/>
    <n v="0"/>
    <n v="0"/>
    <n v="0"/>
    <n v="1"/>
    <s v="V"/>
    <m/>
    <m/>
    <m/>
    <m/>
    <m/>
    <m/>
    <m/>
    <m/>
    <m/>
    <m/>
    <m/>
    <m/>
    <m/>
  </r>
  <r>
    <x v="194"/>
    <x v="3"/>
    <x v="925"/>
    <n v="6"/>
    <n v="0"/>
    <n v="0"/>
    <n v="0"/>
    <n v="0"/>
    <n v="0"/>
    <n v="0"/>
    <n v="0"/>
    <m/>
    <m/>
    <m/>
    <m/>
    <m/>
    <m/>
    <m/>
    <m/>
    <m/>
    <m/>
    <m/>
    <m/>
    <m/>
    <m/>
  </r>
  <r>
    <x v="194"/>
    <x v="4"/>
    <x v="786"/>
    <n v="1"/>
    <n v="0"/>
    <n v="0"/>
    <n v="0"/>
    <n v="0"/>
    <n v="0"/>
    <n v="0"/>
    <n v="0"/>
    <m/>
    <m/>
    <m/>
    <m/>
    <m/>
    <m/>
    <m/>
    <m/>
    <m/>
    <m/>
    <m/>
    <m/>
    <m/>
    <m/>
  </r>
  <r>
    <x v="194"/>
    <x v="1"/>
    <x v="1157"/>
    <n v="13"/>
    <n v="0"/>
    <n v="0"/>
    <n v="0"/>
    <n v="0"/>
    <n v="0"/>
    <n v="0"/>
    <n v="0"/>
    <m/>
    <m/>
    <m/>
    <m/>
    <m/>
    <m/>
    <m/>
    <m/>
    <m/>
    <m/>
    <m/>
    <m/>
    <m/>
    <m/>
  </r>
  <r>
    <x v="194"/>
    <x v="1"/>
    <x v="1158"/>
    <n v="6"/>
    <n v="0"/>
    <n v="0"/>
    <n v="0"/>
    <n v="0"/>
    <n v="0"/>
    <n v="0"/>
    <n v="0"/>
    <m/>
    <m/>
    <m/>
    <m/>
    <m/>
    <m/>
    <m/>
    <m/>
    <m/>
    <m/>
    <m/>
    <m/>
    <m/>
    <m/>
  </r>
  <r>
    <x v="194"/>
    <x v="3"/>
    <x v="983"/>
    <n v="1"/>
    <n v="0"/>
    <n v="0"/>
    <n v="0"/>
    <n v="0"/>
    <n v="0"/>
    <n v="0"/>
    <n v="0"/>
    <m/>
    <m/>
    <m/>
    <m/>
    <m/>
    <m/>
    <m/>
    <m/>
    <m/>
    <m/>
    <m/>
    <m/>
    <m/>
    <m/>
  </r>
  <r>
    <x v="194"/>
    <x v="3"/>
    <x v="814"/>
    <n v="2"/>
    <n v="0"/>
    <n v="0"/>
    <n v="0"/>
    <n v="0"/>
    <n v="0"/>
    <n v="0"/>
    <n v="0"/>
    <m/>
    <m/>
    <m/>
    <m/>
    <m/>
    <m/>
    <m/>
    <m/>
    <m/>
    <m/>
    <m/>
    <m/>
    <m/>
    <m/>
  </r>
  <r>
    <x v="194"/>
    <x v="0"/>
    <x v="1159"/>
    <n v="3"/>
    <n v="0"/>
    <n v="0"/>
    <n v="0"/>
    <n v="0"/>
    <n v="0"/>
    <n v="0"/>
    <n v="0"/>
    <m/>
    <m/>
    <m/>
    <m/>
    <m/>
    <m/>
    <m/>
    <m/>
    <m/>
    <m/>
    <m/>
    <m/>
    <m/>
    <m/>
  </r>
  <r>
    <x v="194"/>
    <x v="0"/>
    <x v="1160"/>
    <n v="3"/>
    <n v="0"/>
    <n v="0"/>
    <n v="0"/>
    <n v="0"/>
    <n v="0"/>
    <n v="0"/>
    <n v="0"/>
    <m/>
    <m/>
    <m/>
    <m/>
    <m/>
    <m/>
    <m/>
    <m/>
    <m/>
    <m/>
    <m/>
    <m/>
    <m/>
    <m/>
  </r>
  <r>
    <x v="194"/>
    <x v="1"/>
    <x v="874"/>
    <n v="1"/>
    <n v="0"/>
    <n v="0"/>
    <n v="0"/>
    <n v="0"/>
    <n v="0"/>
    <n v="0"/>
    <n v="0"/>
    <m/>
    <m/>
    <m/>
    <m/>
    <m/>
    <m/>
    <m/>
    <m/>
    <m/>
    <m/>
    <m/>
    <m/>
    <m/>
    <m/>
  </r>
  <r>
    <x v="194"/>
    <x v="1"/>
    <x v="1161"/>
    <n v="13"/>
    <n v="0"/>
    <n v="0"/>
    <n v="0"/>
    <n v="0"/>
    <n v="0"/>
    <n v="0"/>
    <n v="0"/>
    <m/>
    <m/>
    <m/>
    <m/>
    <m/>
    <m/>
    <m/>
    <m/>
    <m/>
    <m/>
    <m/>
    <m/>
    <m/>
    <m/>
  </r>
  <r>
    <x v="194"/>
    <x v="1"/>
    <x v="1162"/>
    <n v="6"/>
    <n v="0"/>
    <n v="0"/>
    <n v="0"/>
    <n v="0"/>
    <n v="0"/>
    <n v="0"/>
    <n v="0"/>
    <m/>
    <m/>
    <m/>
    <m/>
    <m/>
    <m/>
    <m/>
    <m/>
    <m/>
    <m/>
    <m/>
    <m/>
    <m/>
    <m/>
  </r>
  <r>
    <x v="194"/>
    <x v="3"/>
    <x v="592"/>
    <n v="4"/>
    <n v="0"/>
    <n v="0"/>
    <n v="1"/>
    <n v="0"/>
    <n v="0"/>
    <n v="0"/>
    <n v="1"/>
    <s v="V"/>
    <m/>
    <m/>
    <m/>
    <m/>
    <m/>
    <m/>
    <m/>
    <m/>
    <m/>
    <m/>
    <m/>
    <m/>
    <m/>
  </r>
  <r>
    <x v="194"/>
    <x v="1"/>
    <x v="1163"/>
    <n v="13"/>
    <n v="9"/>
    <n v="0"/>
    <n v="24"/>
    <n v="0"/>
    <n v="0"/>
    <n v="0"/>
    <n v="24"/>
    <s v="V"/>
    <m/>
    <m/>
    <m/>
    <m/>
    <m/>
    <n v="9"/>
    <m/>
    <m/>
    <m/>
    <m/>
    <m/>
    <m/>
    <m/>
  </r>
  <r>
    <x v="194"/>
    <x v="0"/>
    <x v="1164"/>
    <n v="4"/>
    <n v="0"/>
    <n v="0"/>
    <n v="0"/>
    <n v="0"/>
    <n v="0"/>
    <n v="0"/>
    <n v="0"/>
    <m/>
    <m/>
    <m/>
    <m/>
    <m/>
    <m/>
    <m/>
    <m/>
    <m/>
    <m/>
    <m/>
    <m/>
    <m/>
    <m/>
  </r>
  <r>
    <x v="194"/>
    <x v="1"/>
    <x v="1165"/>
    <n v="6"/>
    <n v="6"/>
    <n v="0"/>
    <n v="18"/>
    <n v="0"/>
    <n v="0"/>
    <n v="0"/>
    <n v="18"/>
    <s v="V"/>
    <m/>
    <m/>
    <m/>
    <m/>
    <m/>
    <n v="6"/>
    <m/>
    <m/>
    <m/>
    <m/>
    <m/>
    <m/>
    <m/>
  </r>
  <r>
    <x v="194"/>
    <x v="2"/>
    <x v="1166"/>
    <n v="1"/>
    <n v="1"/>
    <n v="0"/>
    <n v="18"/>
    <n v="0"/>
    <n v="0"/>
    <n v="0"/>
    <n v="18"/>
    <s v="V"/>
    <m/>
    <m/>
    <m/>
    <m/>
    <m/>
    <n v="1"/>
    <m/>
    <m/>
    <m/>
    <m/>
    <m/>
    <m/>
    <m/>
  </r>
  <r>
    <x v="194"/>
    <x v="1"/>
    <x v="1167"/>
    <n v="5"/>
    <n v="5"/>
    <n v="0"/>
    <n v="0"/>
    <n v="0"/>
    <n v="0"/>
    <n v="0"/>
    <n v="0"/>
    <m/>
    <m/>
    <m/>
    <m/>
    <m/>
    <m/>
    <m/>
    <m/>
    <n v="5"/>
    <m/>
    <m/>
    <m/>
    <m/>
    <m/>
  </r>
  <r>
    <x v="194"/>
    <x v="1"/>
    <x v="1168"/>
    <n v="1"/>
    <n v="1"/>
    <n v="0"/>
    <n v="2"/>
    <n v="0"/>
    <n v="0"/>
    <n v="0"/>
    <n v="2"/>
    <s v="V"/>
    <m/>
    <m/>
    <m/>
    <m/>
    <m/>
    <n v="1"/>
    <m/>
    <m/>
    <m/>
    <m/>
    <m/>
    <m/>
    <m/>
  </r>
  <r>
    <x v="194"/>
    <x v="2"/>
    <x v="1169"/>
    <n v="1"/>
    <n v="1"/>
    <n v="0"/>
    <n v="0"/>
    <n v="0"/>
    <n v="0"/>
    <n v="0"/>
    <n v="0"/>
    <m/>
    <m/>
    <m/>
    <m/>
    <m/>
    <m/>
    <m/>
    <n v="1"/>
    <m/>
    <m/>
    <m/>
    <m/>
    <m/>
    <m/>
  </r>
  <r>
    <x v="194"/>
    <x v="4"/>
    <x v="894"/>
    <n v="1"/>
    <n v="1"/>
    <n v="0"/>
    <n v="0"/>
    <n v="0"/>
    <n v="0"/>
    <n v="0"/>
    <n v="0"/>
    <m/>
    <m/>
    <m/>
    <m/>
    <m/>
    <m/>
    <m/>
    <n v="1"/>
    <m/>
    <m/>
    <m/>
    <m/>
    <m/>
    <m/>
  </r>
  <r>
    <x v="194"/>
    <x v="0"/>
    <x v="1170"/>
    <n v="1"/>
    <n v="1"/>
    <n v="0"/>
    <n v="0"/>
    <n v="0"/>
    <n v="0"/>
    <n v="0"/>
    <n v="0"/>
    <m/>
    <m/>
    <m/>
    <m/>
    <m/>
    <m/>
    <m/>
    <n v="1"/>
    <m/>
    <m/>
    <m/>
    <m/>
    <m/>
    <m/>
  </r>
  <r>
    <x v="194"/>
    <x v="1"/>
    <x v="915"/>
    <n v="8"/>
    <n v="8"/>
    <n v="0"/>
    <n v="0"/>
    <n v="0"/>
    <n v="0"/>
    <n v="0"/>
    <n v="0"/>
    <m/>
    <m/>
    <m/>
    <m/>
    <m/>
    <m/>
    <m/>
    <m/>
    <n v="8"/>
    <m/>
    <m/>
    <m/>
    <m/>
    <m/>
  </r>
  <r>
    <x v="194"/>
    <x v="1"/>
    <x v="1171"/>
    <n v="1"/>
    <n v="1"/>
    <n v="0"/>
    <n v="1"/>
    <n v="0"/>
    <n v="0"/>
    <n v="0"/>
    <n v="1"/>
    <s v="V"/>
    <m/>
    <m/>
    <m/>
    <m/>
    <m/>
    <n v="1"/>
    <m/>
    <m/>
    <m/>
    <m/>
    <m/>
    <m/>
    <m/>
  </r>
  <r>
    <x v="194"/>
    <x v="1"/>
    <x v="1172"/>
    <n v="13"/>
    <n v="13"/>
    <n v="0"/>
    <n v="0"/>
    <n v="0"/>
    <n v="0"/>
    <n v="0"/>
    <n v="0"/>
    <m/>
    <m/>
    <m/>
    <m/>
    <m/>
    <m/>
    <m/>
    <m/>
    <n v="13"/>
    <m/>
    <m/>
    <m/>
    <m/>
    <m/>
  </r>
  <r>
    <x v="194"/>
    <x v="1"/>
    <x v="1173"/>
    <n v="13"/>
    <n v="13"/>
    <n v="0"/>
    <n v="0"/>
    <n v="0"/>
    <n v="0"/>
    <n v="0"/>
    <n v="0"/>
    <m/>
    <m/>
    <m/>
    <m/>
    <m/>
    <m/>
    <m/>
    <m/>
    <n v="13"/>
    <m/>
    <m/>
    <m/>
    <m/>
    <m/>
  </r>
  <r>
    <x v="195"/>
    <x v="1"/>
    <x v="1174"/>
    <n v="11"/>
    <n v="0"/>
    <n v="0"/>
    <n v="0"/>
    <n v="0"/>
    <n v="0"/>
    <n v="0"/>
    <n v="0"/>
    <m/>
    <m/>
    <m/>
    <m/>
    <m/>
    <m/>
    <m/>
    <m/>
    <m/>
    <m/>
    <m/>
    <m/>
    <m/>
    <m/>
  </r>
  <r>
    <x v="195"/>
    <x v="2"/>
    <x v="1175"/>
    <n v="1"/>
    <n v="0"/>
    <n v="0"/>
    <n v="2"/>
    <n v="0"/>
    <n v="0"/>
    <n v="0"/>
    <n v="2"/>
    <s v="V"/>
    <m/>
    <m/>
    <m/>
    <m/>
    <m/>
    <m/>
    <m/>
    <m/>
    <m/>
    <m/>
    <m/>
    <m/>
    <m/>
  </r>
  <r>
    <x v="195"/>
    <x v="1"/>
    <x v="1176"/>
    <n v="7"/>
    <n v="0"/>
    <n v="0"/>
    <n v="0"/>
    <n v="0"/>
    <n v="0"/>
    <n v="0"/>
    <n v="0"/>
    <m/>
    <m/>
    <m/>
    <m/>
    <m/>
    <m/>
    <m/>
    <m/>
    <m/>
    <m/>
    <m/>
    <m/>
    <m/>
    <m/>
  </r>
  <r>
    <x v="195"/>
    <x v="0"/>
    <x v="1177"/>
    <n v="10"/>
    <n v="0"/>
    <n v="0"/>
    <n v="0"/>
    <n v="0"/>
    <n v="0"/>
    <n v="0"/>
    <n v="0"/>
    <m/>
    <m/>
    <m/>
    <m/>
    <m/>
    <m/>
    <m/>
    <m/>
    <m/>
    <m/>
    <m/>
    <m/>
    <m/>
    <m/>
  </r>
  <r>
    <x v="195"/>
    <x v="1"/>
    <x v="995"/>
    <n v="2"/>
    <n v="0"/>
    <n v="0"/>
    <n v="0"/>
    <n v="0"/>
    <n v="0"/>
    <n v="0"/>
    <n v="0"/>
    <m/>
    <m/>
    <m/>
    <m/>
    <m/>
    <m/>
    <m/>
    <m/>
    <m/>
    <m/>
    <m/>
    <m/>
    <m/>
    <m/>
  </r>
  <r>
    <x v="195"/>
    <x v="3"/>
    <x v="999"/>
    <n v="1"/>
    <n v="0"/>
    <n v="0"/>
    <n v="0"/>
    <n v="0"/>
    <n v="0"/>
    <n v="0"/>
    <n v="0"/>
    <m/>
    <m/>
    <m/>
    <m/>
    <m/>
    <m/>
    <m/>
    <m/>
    <m/>
    <m/>
    <m/>
    <m/>
    <m/>
    <m/>
  </r>
  <r>
    <x v="195"/>
    <x v="3"/>
    <x v="1178"/>
    <n v="1"/>
    <n v="0"/>
    <n v="0"/>
    <n v="0"/>
    <n v="0"/>
    <n v="0"/>
    <n v="0"/>
    <n v="0"/>
    <m/>
    <m/>
    <m/>
    <m/>
    <m/>
    <m/>
    <m/>
    <m/>
    <m/>
    <m/>
    <m/>
    <m/>
    <m/>
    <m/>
  </r>
  <r>
    <x v="195"/>
    <x v="0"/>
    <x v="1179"/>
    <n v="5"/>
    <n v="0"/>
    <n v="0"/>
    <n v="0"/>
    <n v="0"/>
    <n v="0"/>
    <n v="0"/>
    <n v="0"/>
    <m/>
    <m/>
    <m/>
    <m/>
    <m/>
    <m/>
    <m/>
    <m/>
    <m/>
    <m/>
    <m/>
    <m/>
    <m/>
    <m/>
  </r>
  <r>
    <x v="195"/>
    <x v="1"/>
    <x v="1180"/>
    <n v="1"/>
    <n v="0"/>
    <n v="0"/>
    <n v="0"/>
    <n v="0"/>
    <n v="0"/>
    <n v="0"/>
    <n v="0"/>
    <m/>
    <m/>
    <m/>
    <m/>
    <m/>
    <m/>
    <m/>
    <m/>
    <m/>
    <m/>
    <m/>
    <m/>
    <m/>
    <m/>
  </r>
  <r>
    <x v="195"/>
    <x v="2"/>
    <x v="1091"/>
    <n v="1"/>
    <n v="0"/>
    <n v="0"/>
    <n v="0"/>
    <n v="0"/>
    <n v="0"/>
    <n v="0"/>
    <n v="0"/>
    <m/>
    <m/>
    <m/>
    <m/>
    <m/>
    <m/>
    <m/>
    <m/>
    <m/>
    <m/>
    <m/>
    <m/>
    <m/>
    <m/>
  </r>
  <r>
    <x v="195"/>
    <x v="0"/>
    <x v="1181"/>
    <n v="3"/>
    <n v="0"/>
    <n v="0"/>
    <n v="0"/>
    <n v="0"/>
    <n v="0"/>
    <n v="0"/>
    <n v="0"/>
    <m/>
    <m/>
    <m/>
    <m/>
    <m/>
    <m/>
    <m/>
    <m/>
    <m/>
    <m/>
    <m/>
    <m/>
    <m/>
    <m/>
  </r>
  <r>
    <x v="195"/>
    <x v="1"/>
    <x v="1182"/>
    <n v="11"/>
    <n v="0"/>
    <n v="0"/>
    <n v="0"/>
    <n v="0"/>
    <n v="0"/>
    <n v="0"/>
    <n v="0"/>
    <m/>
    <m/>
    <m/>
    <m/>
    <m/>
    <m/>
    <m/>
    <m/>
    <m/>
    <m/>
    <m/>
    <m/>
    <m/>
    <m/>
  </r>
  <r>
    <x v="195"/>
    <x v="1"/>
    <x v="1183"/>
    <n v="13"/>
    <n v="0"/>
    <n v="0"/>
    <n v="0"/>
    <n v="0"/>
    <n v="0"/>
    <n v="0"/>
    <n v="0"/>
    <m/>
    <m/>
    <m/>
    <m/>
    <m/>
    <m/>
    <m/>
    <m/>
    <m/>
    <m/>
    <m/>
    <m/>
    <m/>
    <m/>
  </r>
  <r>
    <x v="195"/>
    <x v="2"/>
    <x v="1148"/>
    <n v="1"/>
    <n v="0"/>
    <n v="0"/>
    <n v="0"/>
    <n v="0"/>
    <n v="0"/>
    <n v="0"/>
    <n v="0"/>
    <m/>
    <m/>
    <m/>
    <m/>
    <m/>
    <m/>
    <m/>
    <m/>
    <m/>
    <m/>
    <m/>
    <m/>
    <m/>
    <m/>
  </r>
  <r>
    <x v="195"/>
    <x v="0"/>
    <x v="1184"/>
    <n v="11"/>
    <n v="0"/>
    <n v="0"/>
    <n v="0"/>
    <n v="0"/>
    <n v="0"/>
    <n v="0"/>
    <n v="0"/>
    <m/>
    <m/>
    <m/>
    <m/>
    <m/>
    <m/>
    <m/>
    <m/>
    <m/>
    <m/>
    <m/>
    <m/>
    <m/>
    <m/>
  </r>
  <r>
    <x v="195"/>
    <x v="0"/>
    <x v="1185"/>
    <n v="12"/>
    <n v="0"/>
    <n v="0"/>
    <n v="1"/>
    <n v="0"/>
    <n v="0"/>
    <n v="0"/>
    <n v="1"/>
    <s v="V"/>
    <m/>
    <m/>
    <m/>
    <m/>
    <m/>
    <m/>
    <m/>
    <m/>
    <m/>
    <m/>
    <m/>
    <m/>
    <m/>
  </r>
  <r>
    <x v="195"/>
    <x v="3"/>
    <x v="724"/>
    <n v="2"/>
    <n v="0"/>
    <n v="0"/>
    <n v="0"/>
    <n v="0"/>
    <n v="0"/>
    <n v="0"/>
    <n v="0"/>
    <m/>
    <m/>
    <m/>
    <m/>
    <m/>
    <m/>
    <m/>
    <m/>
    <m/>
    <m/>
    <m/>
    <m/>
    <m/>
    <m/>
  </r>
  <r>
    <x v="195"/>
    <x v="3"/>
    <x v="952"/>
    <n v="12"/>
    <n v="0"/>
    <n v="0"/>
    <n v="0"/>
    <n v="0"/>
    <n v="0"/>
    <n v="0"/>
    <n v="0"/>
    <m/>
    <m/>
    <m/>
    <m/>
    <m/>
    <m/>
    <m/>
    <m/>
    <m/>
    <m/>
    <m/>
    <m/>
    <m/>
    <m/>
  </r>
  <r>
    <x v="195"/>
    <x v="2"/>
    <x v="1149"/>
    <n v="1"/>
    <n v="0"/>
    <n v="0"/>
    <n v="2"/>
    <n v="0"/>
    <n v="0"/>
    <n v="0"/>
    <n v="2"/>
    <s v="V"/>
    <m/>
    <m/>
    <m/>
    <m/>
    <m/>
    <m/>
    <m/>
    <m/>
    <m/>
    <m/>
    <m/>
    <m/>
    <m/>
  </r>
  <r>
    <x v="195"/>
    <x v="4"/>
    <x v="1073"/>
    <n v="2"/>
    <n v="0"/>
    <n v="0"/>
    <n v="0"/>
    <n v="0"/>
    <n v="0"/>
    <n v="0"/>
    <n v="0"/>
    <m/>
    <m/>
    <m/>
    <m/>
    <m/>
    <m/>
    <m/>
    <m/>
    <m/>
    <m/>
    <m/>
    <m/>
    <m/>
    <m/>
  </r>
  <r>
    <x v="195"/>
    <x v="4"/>
    <x v="768"/>
    <n v="7"/>
    <n v="0"/>
    <n v="0"/>
    <n v="0"/>
    <n v="0"/>
    <n v="0"/>
    <n v="0"/>
    <n v="0"/>
    <m/>
    <m/>
    <m/>
    <m/>
    <m/>
    <m/>
    <m/>
    <m/>
    <m/>
    <m/>
    <m/>
    <m/>
    <m/>
    <m/>
  </r>
  <r>
    <x v="195"/>
    <x v="2"/>
    <x v="1147"/>
    <n v="1"/>
    <n v="0"/>
    <n v="0"/>
    <n v="3"/>
    <n v="0"/>
    <n v="0"/>
    <n v="0"/>
    <n v="3"/>
    <s v="V"/>
    <m/>
    <s v="V"/>
    <s v="V"/>
    <m/>
    <m/>
    <m/>
    <m/>
    <m/>
    <m/>
    <m/>
    <m/>
    <m/>
    <m/>
  </r>
  <r>
    <x v="195"/>
    <x v="2"/>
    <x v="1186"/>
    <n v="1"/>
    <n v="0"/>
    <n v="0"/>
    <n v="4"/>
    <n v="0"/>
    <n v="0"/>
    <n v="0"/>
    <n v="4"/>
    <s v="V"/>
    <m/>
    <s v="V"/>
    <s v="V"/>
    <m/>
    <m/>
    <m/>
    <m/>
    <m/>
    <m/>
    <m/>
    <m/>
    <m/>
    <m/>
  </r>
  <r>
    <x v="195"/>
    <x v="3"/>
    <x v="1187"/>
    <n v="1"/>
    <n v="0"/>
    <n v="0"/>
    <n v="0"/>
    <n v="0"/>
    <n v="0"/>
    <n v="0"/>
    <n v="0"/>
    <m/>
    <m/>
    <m/>
    <m/>
    <m/>
    <m/>
    <m/>
    <m/>
    <m/>
    <m/>
    <m/>
    <m/>
    <m/>
    <m/>
  </r>
  <r>
    <x v="195"/>
    <x v="4"/>
    <x v="977"/>
    <n v="1"/>
    <n v="0"/>
    <n v="0"/>
    <n v="0"/>
    <n v="0"/>
    <n v="0"/>
    <n v="0"/>
    <n v="0"/>
    <m/>
    <m/>
    <m/>
    <m/>
    <m/>
    <m/>
    <m/>
    <m/>
    <m/>
    <m/>
    <m/>
    <m/>
    <m/>
    <m/>
  </r>
  <r>
    <x v="195"/>
    <x v="4"/>
    <x v="813"/>
    <n v="11"/>
    <n v="0"/>
    <n v="0"/>
    <n v="1"/>
    <n v="0"/>
    <n v="0"/>
    <n v="0"/>
    <n v="1"/>
    <s v="V"/>
    <m/>
    <m/>
    <m/>
    <m/>
    <m/>
    <m/>
    <m/>
    <m/>
    <m/>
    <m/>
    <m/>
    <m/>
    <m/>
  </r>
  <r>
    <x v="195"/>
    <x v="2"/>
    <x v="1188"/>
    <n v="1"/>
    <n v="0"/>
    <n v="0"/>
    <n v="0"/>
    <n v="0"/>
    <n v="0"/>
    <n v="0"/>
    <n v="0"/>
    <m/>
    <m/>
    <m/>
    <m/>
    <m/>
    <m/>
    <m/>
    <m/>
    <m/>
    <m/>
    <m/>
    <m/>
    <m/>
    <m/>
  </r>
  <r>
    <x v="195"/>
    <x v="1"/>
    <x v="1103"/>
    <n v="2"/>
    <n v="0"/>
    <n v="0"/>
    <n v="0"/>
    <n v="0"/>
    <n v="0"/>
    <n v="0"/>
    <n v="0"/>
    <m/>
    <m/>
    <m/>
    <m/>
    <m/>
    <m/>
    <m/>
    <m/>
    <m/>
    <m/>
    <m/>
    <m/>
    <m/>
    <m/>
  </r>
  <r>
    <x v="195"/>
    <x v="1"/>
    <x v="1189"/>
    <n v="5"/>
    <n v="0"/>
    <n v="0"/>
    <n v="0"/>
    <n v="0"/>
    <n v="0"/>
    <n v="0"/>
    <n v="0"/>
    <m/>
    <m/>
    <m/>
    <m/>
    <m/>
    <m/>
    <m/>
    <m/>
    <m/>
    <m/>
    <m/>
    <m/>
    <m/>
    <m/>
  </r>
  <r>
    <x v="195"/>
    <x v="1"/>
    <x v="1190"/>
    <n v="12"/>
    <n v="0"/>
    <n v="0"/>
    <n v="0"/>
    <n v="0"/>
    <n v="0"/>
    <n v="0"/>
    <n v="0"/>
    <m/>
    <m/>
    <m/>
    <m/>
    <m/>
    <m/>
    <m/>
    <m/>
    <m/>
    <m/>
    <m/>
    <m/>
    <m/>
    <m/>
  </r>
  <r>
    <x v="195"/>
    <x v="1"/>
    <x v="1191"/>
    <n v="1"/>
    <n v="0"/>
    <n v="0"/>
    <n v="0"/>
    <n v="0"/>
    <n v="0"/>
    <n v="0"/>
    <n v="0"/>
    <m/>
    <m/>
    <m/>
    <m/>
    <m/>
    <m/>
    <m/>
    <m/>
    <m/>
    <m/>
    <m/>
    <m/>
    <m/>
    <m/>
  </r>
  <r>
    <x v="195"/>
    <x v="1"/>
    <x v="1192"/>
    <n v="13"/>
    <n v="0"/>
    <n v="0"/>
    <n v="0"/>
    <n v="0"/>
    <n v="0"/>
    <n v="0"/>
    <n v="0"/>
    <m/>
    <m/>
    <m/>
    <m/>
    <m/>
    <m/>
    <m/>
    <m/>
    <m/>
    <m/>
    <m/>
    <m/>
    <m/>
    <m/>
  </r>
  <r>
    <x v="195"/>
    <x v="1"/>
    <x v="1193"/>
    <n v="10"/>
    <n v="0"/>
    <n v="0"/>
    <n v="0"/>
    <n v="0"/>
    <n v="0"/>
    <n v="0"/>
    <n v="0"/>
    <m/>
    <m/>
    <m/>
    <m/>
    <m/>
    <m/>
    <m/>
    <m/>
    <m/>
    <m/>
    <m/>
    <m/>
    <m/>
    <m/>
  </r>
  <r>
    <x v="195"/>
    <x v="1"/>
    <x v="1194"/>
    <n v="13"/>
    <n v="0"/>
    <n v="0"/>
    <n v="0"/>
    <n v="0"/>
    <n v="0"/>
    <n v="0"/>
    <n v="0"/>
    <m/>
    <m/>
    <m/>
    <m/>
    <m/>
    <m/>
    <m/>
    <m/>
    <m/>
    <m/>
    <m/>
    <m/>
    <m/>
    <m/>
  </r>
  <r>
    <x v="195"/>
    <x v="3"/>
    <x v="626"/>
    <n v="7"/>
    <n v="0"/>
    <n v="0"/>
    <n v="0"/>
    <n v="0"/>
    <n v="0"/>
    <n v="0"/>
    <n v="0"/>
    <m/>
    <m/>
    <m/>
    <m/>
    <m/>
    <m/>
    <m/>
    <m/>
    <m/>
    <m/>
    <m/>
    <m/>
    <m/>
    <m/>
  </r>
  <r>
    <x v="195"/>
    <x v="3"/>
    <x v="998"/>
    <n v="1"/>
    <n v="0"/>
    <n v="0"/>
    <n v="0"/>
    <n v="0"/>
    <n v="0"/>
    <n v="0"/>
    <n v="0"/>
    <m/>
    <m/>
    <m/>
    <m/>
    <m/>
    <m/>
    <m/>
    <m/>
    <m/>
    <m/>
    <m/>
    <m/>
    <m/>
    <m/>
  </r>
  <r>
    <x v="195"/>
    <x v="4"/>
    <x v="888"/>
    <n v="1"/>
    <n v="0"/>
    <n v="0"/>
    <n v="0"/>
    <n v="0"/>
    <n v="0"/>
    <n v="0"/>
    <n v="0"/>
    <m/>
    <m/>
    <m/>
    <m/>
    <m/>
    <m/>
    <m/>
    <m/>
    <m/>
    <m/>
    <m/>
    <m/>
    <m/>
    <m/>
  </r>
  <r>
    <x v="195"/>
    <x v="2"/>
    <x v="1169"/>
    <n v="1"/>
    <n v="0"/>
    <n v="0"/>
    <n v="0"/>
    <n v="0"/>
    <n v="0"/>
    <n v="0"/>
    <n v="0"/>
    <m/>
    <m/>
    <m/>
    <m/>
    <m/>
    <m/>
    <m/>
    <m/>
    <m/>
    <m/>
    <m/>
    <m/>
    <m/>
    <m/>
  </r>
  <r>
    <x v="195"/>
    <x v="2"/>
    <x v="1195"/>
    <n v="1"/>
    <n v="0"/>
    <n v="0"/>
    <n v="2"/>
    <n v="0"/>
    <n v="0"/>
    <n v="0"/>
    <n v="2"/>
    <m/>
    <m/>
    <m/>
    <m/>
    <m/>
    <m/>
    <m/>
    <m/>
    <m/>
    <m/>
    <m/>
    <m/>
    <m/>
    <m/>
  </r>
  <r>
    <x v="195"/>
    <x v="4"/>
    <x v="686"/>
    <n v="8"/>
    <n v="0"/>
    <n v="0"/>
    <n v="0"/>
    <n v="0"/>
    <n v="0"/>
    <n v="0"/>
    <n v="0"/>
    <m/>
    <m/>
    <m/>
    <m/>
    <m/>
    <m/>
    <m/>
    <m/>
    <m/>
    <m/>
    <m/>
    <m/>
    <m/>
    <m/>
  </r>
  <r>
    <x v="195"/>
    <x v="2"/>
    <x v="1166"/>
    <n v="1"/>
    <n v="0"/>
    <n v="0"/>
    <n v="0"/>
    <n v="0"/>
    <n v="0"/>
    <n v="0"/>
    <n v="0"/>
    <m/>
    <m/>
    <m/>
    <m/>
    <m/>
    <m/>
    <m/>
    <m/>
    <m/>
    <m/>
    <m/>
    <m/>
    <m/>
    <m/>
  </r>
  <r>
    <x v="195"/>
    <x v="1"/>
    <x v="1196"/>
    <n v="3"/>
    <n v="3"/>
    <n v="0"/>
    <n v="0"/>
    <n v="0"/>
    <n v="0"/>
    <n v="0"/>
    <n v="0"/>
    <m/>
    <m/>
    <m/>
    <m/>
    <m/>
    <m/>
    <m/>
    <m/>
    <n v="3"/>
    <m/>
    <m/>
    <m/>
    <m/>
    <m/>
  </r>
  <r>
    <x v="195"/>
    <x v="0"/>
    <x v="1197"/>
    <n v="1"/>
    <n v="1"/>
    <n v="0"/>
    <n v="3"/>
    <n v="0"/>
    <n v="0"/>
    <n v="0"/>
    <n v="3"/>
    <s v="V"/>
    <s v="V"/>
    <m/>
    <m/>
    <m/>
    <m/>
    <n v="1"/>
    <m/>
    <m/>
    <m/>
    <m/>
    <m/>
    <m/>
    <m/>
  </r>
  <r>
    <x v="195"/>
    <x v="1"/>
    <x v="889"/>
    <n v="13"/>
    <n v="13"/>
    <n v="0"/>
    <n v="0"/>
    <n v="0"/>
    <n v="0"/>
    <n v="0"/>
    <n v="0"/>
    <m/>
    <m/>
    <m/>
    <m/>
    <m/>
    <m/>
    <m/>
    <m/>
    <n v="13"/>
    <m/>
    <m/>
    <m/>
    <m/>
    <m/>
  </r>
  <r>
    <x v="195"/>
    <x v="1"/>
    <x v="1198"/>
    <n v="13"/>
    <n v="13"/>
    <n v="0"/>
    <n v="0"/>
    <n v="0"/>
    <n v="0"/>
    <n v="0"/>
    <n v="0"/>
    <m/>
    <m/>
    <m/>
    <m/>
    <m/>
    <m/>
    <m/>
    <m/>
    <n v="13"/>
    <m/>
    <m/>
    <m/>
    <m/>
    <m/>
  </r>
  <r>
    <x v="195"/>
    <x v="0"/>
    <x v="1199"/>
    <n v="13"/>
    <n v="13"/>
    <n v="0"/>
    <n v="0"/>
    <n v="0"/>
    <n v="0"/>
    <n v="0"/>
    <n v="0"/>
    <m/>
    <m/>
    <m/>
    <m/>
    <m/>
    <m/>
    <m/>
    <m/>
    <n v="13"/>
    <m/>
    <m/>
    <m/>
    <m/>
    <m/>
  </r>
  <r>
    <x v="196"/>
    <x v="2"/>
    <x v="1150"/>
    <n v="1"/>
    <n v="0"/>
    <n v="0"/>
    <n v="0"/>
    <n v="0"/>
    <n v="0"/>
    <n v="0"/>
    <n v="0"/>
    <m/>
    <m/>
    <m/>
    <m/>
    <m/>
    <m/>
    <m/>
    <m/>
    <m/>
    <m/>
    <m/>
    <m/>
    <m/>
    <m/>
  </r>
  <r>
    <x v="196"/>
    <x v="2"/>
    <x v="1200"/>
    <n v="1"/>
    <n v="0"/>
    <n v="0"/>
    <n v="1"/>
    <n v="0"/>
    <n v="0"/>
    <n v="0"/>
    <n v="1"/>
    <s v="V"/>
    <m/>
    <m/>
    <m/>
    <m/>
    <m/>
    <m/>
    <m/>
    <m/>
    <m/>
    <m/>
    <m/>
    <m/>
    <m/>
  </r>
  <r>
    <x v="196"/>
    <x v="1"/>
    <x v="1201"/>
    <n v="3"/>
    <n v="0"/>
    <n v="0"/>
    <n v="0"/>
    <n v="0"/>
    <n v="0"/>
    <n v="0"/>
    <n v="0"/>
    <m/>
    <m/>
    <m/>
    <m/>
    <m/>
    <m/>
    <m/>
    <m/>
    <m/>
    <m/>
    <m/>
    <m/>
    <m/>
    <m/>
  </r>
  <r>
    <x v="196"/>
    <x v="1"/>
    <x v="1202"/>
    <n v="13"/>
    <n v="0"/>
    <n v="0"/>
    <n v="0"/>
    <n v="0"/>
    <n v="0"/>
    <n v="0"/>
    <n v="0"/>
    <m/>
    <m/>
    <m/>
    <m/>
    <m/>
    <m/>
    <m/>
    <m/>
    <m/>
    <m/>
    <m/>
    <m/>
    <m/>
    <m/>
  </r>
  <r>
    <x v="196"/>
    <x v="2"/>
    <x v="1203"/>
    <n v="1"/>
    <n v="0"/>
    <n v="0"/>
    <n v="3"/>
    <n v="0"/>
    <n v="0"/>
    <n v="0"/>
    <n v="3"/>
    <s v="V"/>
    <m/>
    <m/>
    <m/>
    <m/>
    <m/>
    <m/>
    <m/>
    <m/>
    <m/>
    <m/>
    <m/>
    <m/>
    <m/>
  </r>
  <r>
    <x v="196"/>
    <x v="2"/>
    <x v="1204"/>
    <n v="3"/>
    <n v="0"/>
    <n v="0"/>
    <n v="2"/>
    <n v="0"/>
    <n v="0"/>
    <n v="0"/>
    <n v="2"/>
    <s v="V"/>
    <m/>
    <m/>
    <m/>
    <m/>
    <m/>
    <m/>
    <m/>
    <m/>
    <m/>
    <m/>
    <m/>
    <m/>
    <m/>
  </r>
  <r>
    <x v="196"/>
    <x v="3"/>
    <x v="942"/>
    <n v="6"/>
    <n v="1"/>
    <n v="0"/>
    <n v="0"/>
    <n v="0"/>
    <n v="0"/>
    <n v="0"/>
    <n v="0"/>
    <m/>
    <m/>
    <m/>
    <m/>
    <m/>
    <m/>
    <n v="1"/>
    <m/>
    <m/>
    <m/>
    <m/>
    <m/>
    <m/>
    <m/>
  </r>
  <r>
    <x v="196"/>
    <x v="3"/>
    <x v="1072"/>
    <n v="1"/>
    <n v="0"/>
    <n v="0"/>
    <n v="1"/>
    <n v="0"/>
    <n v="0"/>
    <n v="0"/>
    <n v="1"/>
    <s v="V"/>
    <m/>
    <m/>
    <m/>
    <m/>
    <m/>
    <m/>
    <m/>
    <m/>
    <m/>
    <m/>
    <m/>
    <m/>
    <m/>
  </r>
  <r>
    <x v="196"/>
    <x v="0"/>
    <x v="1205"/>
    <n v="1"/>
    <n v="0"/>
    <n v="0"/>
    <n v="0"/>
    <n v="0"/>
    <n v="0"/>
    <n v="0"/>
    <n v="0"/>
    <m/>
    <m/>
    <m/>
    <m/>
    <m/>
    <m/>
    <m/>
    <m/>
    <m/>
    <m/>
    <m/>
    <m/>
    <m/>
    <m/>
  </r>
  <r>
    <x v="196"/>
    <x v="4"/>
    <x v="1119"/>
    <n v="2"/>
    <n v="0"/>
    <n v="0"/>
    <n v="0"/>
    <n v="0"/>
    <n v="0"/>
    <n v="0"/>
    <n v="0"/>
    <m/>
    <m/>
    <m/>
    <m/>
    <m/>
    <m/>
    <m/>
    <m/>
    <m/>
    <m/>
    <m/>
    <m/>
    <m/>
    <m/>
  </r>
  <r>
    <x v="196"/>
    <x v="0"/>
    <x v="1206"/>
    <n v="2"/>
    <n v="0"/>
    <n v="0"/>
    <n v="0"/>
    <n v="0"/>
    <n v="0"/>
    <n v="0"/>
    <n v="0"/>
    <m/>
    <m/>
    <m/>
    <m/>
    <m/>
    <m/>
    <m/>
    <m/>
    <m/>
    <m/>
    <m/>
    <m/>
    <m/>
    <m/>
  </r>
  <r>
    <x v="196"/>
    <x v="0"/>
    <x v="1207"/>
    <n v="5"/>
    <n v="0"/>
    <n v="0"/>
    <n v="0"/>
    <n v="0"/>
    <n v="0"/>
    <n v="0"/>
    <n v="0"/>
    <m/>
    <m/>
    <m/>
    <m/>
    <m/>
    <m/>
    <m/>
    <m/>
    <m/>
    <m/>
    <m/>
    <m/>
    <m/>
    <m/>
  </r>
  <r>
    <x v="196"/>
    <x v="4"/>
    <x v="823"/>
    <n v="1"/>
    <n v="0"/>
    <n v="0"/>
    <n v="0"/>
    <n v="0"/>
    <n v="0"/>
    <n v="0"/>
    <n v="0"/>
    <m/>
    <m/>
    <m/>
    <m/>
    <m/>
    <m/>
    <m/>
    <m/>
    <m/>
    <m/>
    <m/>
    <m/>
    <m/>
    <m/>
  </r>
  <r>
    <x v="196"/>
    <x v="1"/>
    <x v="1208"/>
    <n v="13"/>
    <n v="1"/>
    <n v="0"/>
    <n v="1"/>
    <n v="0"/>
    <n v="0"/>
    <n v="0"/>
    <n v="1"/>
    <s v="V"/>
    <s v="V"/>
    <m/>
    <m/>
    <m/>
    <m/>
    <n v="1"/>
    <m/>
    <m/>
    <m/>
    <m/>
    <m/>
    <m/>
    <m/>
  </r>
  <r>
    <x v="196"/>
    <x v="1"/>
    <x v="1209"/>
    <n v="10"/>
    <n v="0"/>
    <n v="0"/>
    <n v="0"/>
    <n v="0"/>
    <n v="0"/>
    <n v="0"/>
    <n v="0"/>
    <m/>
    <m/>
    <m/>
    <m/>
    <m/>
    <m/>
    <m/>
    <m/>
    <m/>
    <m/>
    <m/>
    <m/>
    <m/>
    <m/>
  </r>
  <r>
    <x v="196"/>
    <x v="1"/>
    <x v="1210"/>
    <n v="4"/>
    <n v="0"/>
    <n v="0"/>
    <n v="0"/>
    <n v="0"/>
    <n v="0"/>
    <n v="0"/>
    <n v="0"/>
    <m/>
    <m/>
    <m/>
    <m/>
    <m/>
    <m/>
    <m/>
    <m/>
    <m/>
    <m/>
    <m/>
    <m/>
    <m/>
    <m/>
  </r>
  <r>
    <x v="196"/>
    <x v="1"/>
    <x v="1211"/>
    <n v="1"/>
    <n v="0"/>
    <n v="0"/>
    <n v="0"/>
    <n v="0"/>
    <n v="0"/>
    <n v="0"/>
    <n v="0"/>
    <m/>
    <m/>
    <m/>
    <m/>
    <m/>
    <m/>
    <m/>
    <m/>
    <m/>
    <m/>
    <m/>
    <m/>
    <m/>
    <m/>
  </r>
  <r>
    <x v="196"/>
    <x v="1"/>
    <x v="1058"/>
    <n v="3"/>
    <n v="0"/>
    <n v="0"/>
    <n v="0"/>
    <n v="0"/>
    <n v="0"/>
    <n v="0"/>
    <n v="0"/>
    <m/>
    <m/>
    <m/>
    <m/>
    <m/>
    <m/>
    <m/>
    <m/>
    <m/>
    <m/>
    <m/>
    <m/>
    <m/>
    <m/>
  </r>
  <r>
    <x v="196"/>
    <x v="1"/>
    <x v="1212"/>
    <n v="7"/>
    <n v="0"/>
    <n v="0"/>
    <n v="0"/>
    <n v="0"/>
    <n v="0"/>
    <n v="0"/>
    <n v="0"/>
    <m/>
    <m/>
    <m/>
    <m/>
    <m/>
    <m/>
    <m/>
    <m/>
    <m/>
    <m/>
    <m/>
    <m/>
    <m/>
    <m/>
  </r>
  <r>
    <x v="196"/>
    <x v="1"/>
    <x v="1213"/>
    <n v="13"/>
    <n v="0"/>
    <n v="0"/>
    <n v="0"/>
    <n v="0"/>
    <n v="0"/>
    <n v="0"/>
    <n v="0"/>
    <m/>
    <m/>
    <m/>
    <m/>
    <m/>
    <m/>
    <m/>
    <m/>
    <m/>
    <m/>
    <m/>
    <m/>
    <m/>
    <m/>
  </r>
  <r>
    <x v="196"/>
    <x v="1"/>
    <x v="1120"/>
    <n v="4"/>
    <n v="0"/>
    <n v="0"/>
    <n v="0"/>
    <n v="0"/>
    <n v="0"/>
    <n v="0"/>
    <n v="0"/>
    <m/>
    <m/>
    <m/>
    <m/>
    <m/>
    <m/>
    <m/>
    <m/>
    <m/>
    <m/>
    <m/>
    <m/>
    <m/>
    <m/>
  </r>
  <r>
    <x v="196"/>
    <x v="1"/>
    <x v="1214"/>
    <n v="12"/>
    <n v="0"/>
    <n v="0"/>
    <n v="0"/>
    <n v="0"/>
    <n v="0"/>
    <n v="0"/>
    <n v="0"/>
    <m/>
    <m/>
    <m/>
    <m/>
    <m/>
    <m/>
    <m/>
    <m/>
    <m/>
    <m/>
    <m/>
    <m/>
    <m/>
    <m/>
  </r>
  <r>
    <x v="196"/>
    <x v="1"/>
    <x v="975"/>
    <n v="8"/>
    <n v="0"/>
    <n v="0"/>
    <n v="0"/>
    <n v="0"/>
    <n v="0"/>
    <n v="0"/>
    <n v="0"/>
    <m/>
    <m/>
    <m/>
    <m/>
    <m/>
    <m/>
    <m/>
    <m/>
    <m/>
    <m/>
    <m/>
    <m/>
    <m/>
    <m/>
  </r>
  <r>
    <x v="196"/>
    <x v="3"/>
    <x v="1215"/>
    <n v="1"/>
    <n v="0"/>
    <n v="0"/>
    <n v="0"/>
    <n v="0"/>
    <n v="0"/>
    <n v="0"/>
    <n v="0"/>
    <m/>
    <m/>
    <m/>
    <m/>
    <m/>
    <m/>
    <m/>
    <m/>
    <m/>
    <m/>
    <m/>
    <m/>
    <m/>
    <m/>
  </r>
  <r>
    <x v="196"/>
    <x v="4"/>
    <x v="667"/>
    <n v="1"/>
    <n v="0"/>
    <n v="0"/>
    <n v="0"/>
    <n v="0"/>
    <n v="0"/>
    <n v="0"/>
    <n v="0"/>
    <m/>
    <m/>
    <m/>
    <m/>
    <m/>
    <m/>
    <m/>
    <m/>
    <m/>
    <m/>
    <m/>
    <m/>
    <m/>
    <m/>
  </r>
  <r>
    <x v="196"/>
    <x v="4"/>
    <x v="1008"/>
    <n v="2"/>
    <n v="0"/>
    <n v="0"/>
    <n v="0"/>
    <n v="0"/>
    <n v="0"/>
    <n v="0"/>
    <n v="0"/>
    <m/>
    <m/>
    <m/>
    <m/>
    <m/>
    <m/>
    <m/>
    <m/>
    <m/>
    <m/>
    <m/>
    <m/>
    <m/>
    <m/>
  </r>
  <r>
    <x v="196"/>
    <x v="3"/>
    <x v="895"/>
    <n v="1"/>
    <n v="0"/>
    <n v="0"/>
    <n v="0"/>
    <n v="0"/>
    <n v="0"/>
    <n v="0"/>
    <n v="0"/>
    <m/>
    <m/>
    <m/>
    <m/>
    <m/>
    <m/>
    <m/>
    <m/>
    <m/>
    <m/>
    <m/>
    <m/>
    <m/>
    <m/>
  </r>
  <r>
    <x v="196"/>
    <x v="0"/>
    <x v="1216"/>
    <n v="2"/>
    <n v="0"/>
    <n v="0"/>
    <n v="1"/>
    <n v="0"/>
    <n v="0"/>
    <n v="0"/>
    <n v="1"/>
    <s v="V"/>
    <m/>
    <m/>
    <m/>
    <m/>
    <m/>
    <m/>
    <m/>
    <m/>
    <m/>
    <m/>
    <m/>
    <m/>
    <m/>
  </r>
  <r>
    <x v="196"/>
    <x v="1"/>
    <x v="1217"/>
    <n v="8"/>
    <n v="0"/>
    <n v="0"/>
    <n v="0"/>
    <n v="0"/>
    <n v="0"/>
    <n v="0"/>
    <n v="0"/>
    <m/>
    <m/>
    <m/>
    <m/>
    <m/>
    <m/>
    <m/>
    <m/>
    <m/>
    <m/>
    <m/>
    <m/>
    <m/>
    <m/>
  </r>
  <r>
    <x v="196"/>
    <x v="1"/>
    <x v="1218"/>
    <n v="9"/>
    <n v="0"/>
    <n v="0"/>
    <n v="0"/>
    <n v="0"/>
    <n v="0"/>
    <n v="0"/>
    <n v="0"/>
    <m/>
    <m/>
    <m/>
    <m/>
    <m/>
    <m/>
    <m/>
    <m/>
    <m/>
    <m/>
    <m/>
    <m/>
    <m/>
    <m/>
  </r>
  <r>
    <x v="196"/>
    <x v="1"/>
    <x v="1025"/>
    <n v="3"/>
    <n v="0"/>
    <n v="0"/>
    <n v="0"/>
    <n v="0"/>
    <n v="0"/>
    <n v="0"/>
    <n v="0"/>
    <m/>
    <m/>
    <m/>
    <m/>
    <m/>
    <m/>
    <m/>
    <m/>
    <m/>
    <m/>
    <m/>
    <m/>
    <m/>
    <m/>
  </r>
  <r>
    <x v="196"/>
    <x v="1"/>
    <x v="1219"/>
    <n v="12"/>
    <n v="1"/>
    <n v="0"/>
    <n v="1"/>
    <n v="0"/>
    <n v="0"/>
    <n v="0"/>
    <n v="1"/>
    <s v="V"/>
    <s v="V"/>
    <m/>
    <m/>
    <m/>
    <m/>
    <n v="1"/>
    <m/>
    <m/>
    <m/>
    <m/>
    <m/>
    <m/>
    <m/>
  </r>
  <r>
    <x v="196"/>
    <x v="1"/>
    <x v="1220"/>
    <n v="12"/>
    <n v="0"/>
    <n v="0"/>
    <n v="0"/>
    <n v="0"/>
    <n v="0"/>
    <n v="0"/>
    <n v="0"/>
    <m/>
    <m/>
    <m/>
    <m/>
    <m/>
    <m/>
    <m/>
    <m/>
    <m/>
    <m/>
    <m/>
    <m/>
    <m/>
    <m/>
  </r>
  <r>
    <x v="196"/>
    <x v="3"/>
    <x v="937"/>
    <n v="2"/>
    <n v="0"/>
    <n v="0"/>
    <n v="0"/>
    <n v="0"/>
    <n v="0"/>
    <n v="0"/>
    <n v="0"/>
    <m/>
    <m/>
    <m/>
    <m/>
    <m/>
    <m/>
    <m/>
    <m/>
    <m/>
    <m/>
    <m/>
    <m/>
    <m/>
    <m/>
  </r>
  <r>
    <x v="196"/>
    <x v="1"/>
    <x v="1221"/>
    <n v="9"/>
    <n v="0"/>
    <n v="0"/>
    <n v="0"/>
    <n v="0"/>
    <n v="0"/>
    <n v="0"/>
    <n v="0"/>
    <m/>
    <m/>
    <m/>
    <m/>
    <m/>
    <m/>
    <m/>
    <m/>
    <m/>
    <m/>
    <m/>
    <m/>
    <m/>
    <m/>
  </r>
  <r>
    <x v="196"/>
    <x v="3"/>
    <x v="1222"/>
    <n v="1"/>
    <n v="1"/>
    <n v="0"/>
    <n v="1"/>
    <n v="0"/>
    <n v="0"/>
    <n v="0"/>
    <n v="1"/>
    <s v="V"/>
    <m/>
    <m/>
    <m/>
    <m/>
    <m/>
    <n v="1"/>
    <m/>
    <m/>
    <m/>
    <m/>
    <m/>
    <m/>
    <m/>
  </r>
  <r>
    <x v="196"/>
    <x v="0"/>
    <x v="1223"/>
    <n v="1"/>
    <n v="1"/>
    <n v="0"/>
    <n v="1"/>
    <n v="0"/>
    <n v="0"/>
    <n v="0"/>
    <n v="1"/>
    <s v="V"/>
    <m/>
    <m/>
    <m/>
    <m/>
    <m/>
    <n v="1"/>
    <m/>
    <m/>
    <m/>
    <m/>
    <m/>
    <m/>
    <m/>
  </r>
  <r>
    <x v="196"/>
    <x v="1"/>
    <x v="1224"/>
    <n v="1"/>
    <n v="1"/>
    <n v="0"/>
    <n v="1"/>
    <n v="0"/>
    <n v="0"/>
    <n v="0"/>
    <n v="1"/>
    <s v="V"/>
    <m/>
    <m/>
    <m/>
    <m/>
    <m/>
    <n v="1"/>
    <m/>
    <m/>
    <m/>
    <m/>
    <m/>
    <m/>
    <m/>
  </r>
  <r>
    <x v="196"/>
    <x v="0"/>
    <x v="1225"/>
    <n v="1"/>
    <n v="1"/>
    <n v="0"/>
    <n v="3"/>
    <n v="0"/>
    <n v="0"/>
    <n v="0"/>
    <n v="3"/>
    <s v="V"/>
    <m/>
    <m/>
    <m/>
    <m/>
    <m/>
    <n v="1"/>
    <m/>
    <m/>
    <m/>
    <m/>
    <m/>
    <m/>
    <m/>
  </r>
  <r>
    <x v="196"/>
    <x v="1"/>
    <x v="1105"/>
    <n v="2"/>
    <n v="2"/>
    <n v="0"/>
    <n v="5"/>
    <n v="0"/>
    <n v="0"/>
    <n v="0"/>
    <n v="5"/>
    <s v="V"/>
    <m/>
    <m/>
    <m/>
    <m/>
    <m/>
    <n v="2"/>
    <m/>
    <m/>
    <m/>
    <m/>
    <m/>
    <m/>
    <m/>
  </r>
  <r>
    <x v="196"/>
    <x v="1"/>
    <x v="1121"/>
    <n v="1"/>
    <n v="1"/>
    <n v="0"/>
    <n v="2"/>
    <n v="0"/>
    <n v="0"/>
    <n v="0"/>
    <n v="2"/>
    <s v="V"/>
    <m/>
    <m/>
    <m/>
    <m/>
    <m/>
    <n v="1"/>
    <m/>
    <m/>
    <m/>
    <m/>
    <m/>
    <m/>
    <m/>
  </r>
  <r>
    <x v="196"/>
    <x v="1"/>
    <x v="1226"/>
    <n v="3"/>
    <n v="3"/>
    <n v="0"/>
    <n v="4"/>
    <n v="0"/>
    <n v="0"/>
    <n v="0"/>
    <n v="4"/>
    <s v="V"/>
    <m/>
    <m/>
    <m/>
    <m/>
    <m/>
    <n v="3"/>
    <m/>
    <m/>
    <m/>
    <m/>
    <m/>
    <m/>
    <m/>
  </r>
  <r>
    <x v="196"/>
    <x v="1"/>
    <x v="1227"/>
    <n v="1"/>
    <n v="1"/>
    <n v="0"/>
    <n v="1"/>
    <n v="0"/>
    <n v="0"/>
    <n v="0"/>
    <n v="1"/>
    <s v="V"/>
    <m/>
    <m/>
    <m/>
    <m/>
    <m/>
    <n v="1"/>
    <m/>
    <m/>
    <m/>
    <m/>
    <m/>
    <m/>
    <m/>
  </r>
  <r>
    <x v="196"/>
    <x v="1"/>
    <x v="1228"/>
    <n v="1"/>
    <n v="1"/>
    <n v="0"/>
    <n v="1"/>
    <n v="0"/>
    <n v="0"/>
    <n v="0"/>
    <n v="1"/>
    <s v="V"/>
    <s v="V"/>
    <m/>
    <m/>
    <m/>
    <m/>
    <n v="1"/>
    <m/>
    <m/>
    <m/>
    <m/>
    <m/>
    <m/>
    <m/>
  </r>
  <r>
    <x v="196"/>
    <x v="1"/>
    <x v="1229"/>
    <n v="4"/>
    <n v="4"/>
    <n v="0"/>
    <n v="13"/>
    <n v="0"/>
    <n v="0"/>
    <n v="0"/>
    <n v="13"/>
    <s v="V"/>
    <m/>
    <m/>
    <m/>
    <m/>
    <m/>
    <n v="4"/>
    <m/>
    <m/>
    <m/>
    <m/>
    <m/>
    <m/>
    <m/>
  </r>
  <r>
    <x v="196"/>
    <x v="1"/>
    <x v="1230"/>
    <n v="10"/>
    <n v="10"/>
    <n v="0"/>
    <n v="102"/>
    <n v="0"/>
    <n v="0"/>
    <n v="0"/>
    <n v="102"/>
    <s v="V"/>
    <s v="V"/>
    <m/>
    <m/>
    <m/>
    <m/>
    <n v="10"/>
    <m/>
    <m/>
    <m/>
    <m/>
    <m/>
    <m/>
    <m/>
  </r>
  <r>
    <x v="197"/>
    <x v="0"/>
    <x v="1231"/>
    <n v="1"/>
    <n v="0"/>
    <n v="0"/>
    <n v="0"/>
    <n v="0"/>
    <n v="0"/>
    <n v="0"/>
    <n v="0"/>
    <m/>
    <m/>
    <m/>
    <m/>
    <m/>
    <m/>
    <m/>
    <m/>
    <m/>
    <m/>
    <m/>
    <m/>
    <m/>
    <m/>
  </r>
  <r>
    <x v="197"/>
    <x v="3"/>
    <x v="1104"/>
    <n v="1"/>
    <n v="0"/>
    <n v="0"/>
    <n v="0"/>
    <n v="0"/>
    <n v="0"/>
    <n v="0"/>
    <n v="0"/>
    <m/>
    <m/>
    <m/>
    <m/>
    <m/>
    <m/>
    <m/>
    <m/>
    <m/>
    <m/>
    <m/>
    <m/>
    <m/>
    <m/>
  </r>
  <r>
    <x v="197"/>
    <x v="3"/>
    <x v="1082"/>
    <n v="2"/>
    <n v="0"/>
    <n v="0"/>
    <n v="0"/>
    <n v="0"/>
    <n v="0"/>
    <n v="0"/>
    <n v="0"/>
    <m/>
    <m/>
    <m/>
    <m/>
    <m/>
    <m/>
    <m/>
    <m/>
    <m/>
    <m/>
    <m/>
    <m/>
    <m/>
    <m/>
  </r>
  <r>
    <x v="197"/>
    <x v="0"/>
    <x v="1197"/>
    <n v="1"/>
    <n v="0"/>
    <n v="0"/>
    <n v="0"/>
    <n v="0"/>
    <n v="0"/>
    <n v="0"/>
    <n v="0"/>
    <m/>
    <m/>
    <m/>
    <m/>
    <m/>
    <m/>
    <m/>
    <m/>
    <m/>
    <m/>
    <m/>
    <m/>
    <m/>
    <m/>
  </r>
  <r>
    <x v="197"/>
    <x v="4"/>
    <x v="604"/>
    <n v="13"/>
    <n v="1"/>
    <n v="0"/>
    <n v="0"/>
    <n v="1"/>
    <n v="0"/>
    <n v="0"/>
    <n v="1"/>
    <s v="V"/>
    <m/>
    <m/>
    <m/>
    <m/>
    <m/>
    <m/>
    <m/>
    <m/>
    <m/>
    <m/>
    <m/>
    <n v="1"/>
    <m/>
  </r>
  <r>
    <x v="197"/>
    <x v="4"/>
    <x v="1050"/>
    <n v="1"/>
    <n v="0"/>
    <n v="0"/>
    <n v="0"/>
    <n v="0"/>
    <n v="0"/>
    <n v="0"/>
    <n v="0"/>
    <m/>
    <m/>
    <m/>
    <m/>
    <m/>
    <m/>
    <m/>
    <m/>
    <m/>
    <m/>
    <m/>
    <m/>
    <m/>
    <m/>
  </r>
  <r>
    <x v="197"/>
    <x v="0"/>
    <x v="1232"/>
    <n v="8"/>
    <n v="0"/>
    <n v="0"/>
    <n v="0"/>
    <n v="0"/>
    <n v="0"/>
    <n v="0"/>
    <n v="0"/>
    <m/>
    <m/>
    <m/>
    <m/>
    <m/>
    <m/>
    <m/>
    <m/>
    <m/>
    <m/>
    <m/>
    <m/>
    <m/>
    <m/>
  </r>
  <r>
    <x v="197"/>
    <x v="0"/>
    <x v="1233"/>
    <n v="3"/>
    <n v="0"/>
    <n v="0"/>
    <n v="0"/>
    <n v="0"/>
    <n v="0"/>
    <n v="0"/>
    <n v="0"/>
    <m/>
    <m/>
    <m/>
    <m/>
    <m/>
    <m/>
    <m/>
    <m/>
    <m/>
    <m/>
    <m/>
    <m/>
    <m/>
    <m/>
  </r>
  <r>
    <x v="197"/>
    <x v="1"/>
    <x v="1234"/>
    <n v="12"/>
    <n v="0"/>
    <n v="0"/>
    <n v="0"/>
    <n v="0"/>
    <n v="0"/>
    <n v="0"/>
    <n v="0"/>
    <m/>
    <m/>
    <m/>
    <m/>
    <m/>
    <m/>
    <m/>
    <m/>
    <m/>
    <m/>
    <m/>
    <m/>
    <m/>
    <m/>
  </r>
  <r>
    <x v="197"/>
    <x v="1"/>
    <x v="1235"/>
    <n v="5"/>
    <n v="0"/>
    <n v="0"/>
    <n v="0"/>
    <n v="0"/>
    <n v="0"/>
    <n v="0"/>
    <n v="0"/>
    <m/>
    <m/>
    <m/>
    <m/>
    <m/>
    <m/>
    <m/>
    <m/>
    <m/>
    <m/>
    <m/>
    <m/>
    <m/>
    <m/>
  </r>
  <r>
    <x v="197"/>
    <x v="4"/>
    <x v="1236"/>
    <n v="2"/>
    <n v="1"/>
    <n v="0"/>
    <n v="5"/>
    <n v="0"/>
    <n v="0"/>
    <n v="0"/>
    <n v="5"/>
    <s v="V"/>
    <m/>
    <m/>
    <m/>
    <m/>
    <m/>
    <n v="1"/>
    <m/>
    <m/>
    <m/>
    <m/>
    <m/>
    <m/>
    <m/>
  </r>
  <r>
    <x v="197"/>
    <x v="1"/>
    <x v="1085"/>
    <n v="1"/>
    <n v="0"/>
    <n v="0"/>
    <n v="0"/>
    <n v="0"/>
    <n v="0"/>
    <n v="0"/>
    <n v="0"/>
    <m/>
    <m/>
    <m/>
    <m/>
    <m/>
    <m/>
    <m/>
    <m/>
    <m/>
    <m/>
    <m/>
    <m/>
    <m/>
    <m/>
  </r>
  <r>
    <x v="197"/>
    <x v="1"/>
    <x v="1237"/>
    <n v="8"/>
    <n v="0"/>
    <n v="0"/>
    <n v="0"/>
    <n v="0"/>
    <n v="0"/>
    <n v="0"/>
    <n v="0"/>
    <m/>
    <m/>
    <m/>
    <m/>
    <m/>
    <m/>
    <m/>
    <m/>
    <m/>
    <m/>
    <m/>
    <m/>
    <m/>
    <m/>
  </r>
  <r>
    <x v="197"/>
    <x v="1"/>
    <x v="1238"/>
    <n v="11"/>
    <n v="11"/>
    <n v="0"/>
    <n v="53"/>
    <n v="0"/>
    <n v="0"/>
    <n v="0"/>
    <n v="53"/>
    <s v="V"/>
    <m/>
    <m/>
    <m/>
    <m/>
    <m/>
    <n v="11"/>
    <m/>
    <m/>
    <m/>
    <m/>
    <m/>
    <m/>
    <m/>
  </r>
  <r>
    <x v="197"/>
    <x v="2"/>
    <x v="1239"/>
    <n v="1"/>
    <n v="0"/>
    <n v="0"/>
    <n v="0"/>
    <n v="0"/>
    <n v="0"/>
    <n v="0"/>
    <n v="0"/>
    <m/>
    <m/>
    <m/>
    <m/>
    <m/>
    <m/>
    <m/>
    <m/>
    <m/>
    <m/>
    <m/>
    <m/>
    <m/>
    <m/>
  </r>
  <r>
    <x v="197"/>
    <x v="1"/>
    <x v="1240"/>
    <n v="3"/>
    <n v="0"/>
    <n v="0"/>
    <n v="0"/>
    <n v="0"/>
    <n v="0"/>
    <n v="0"/>
    <n v="0"/>
    <m/>
    <m/>
    <m/>
    <m/>
    <m/>
    <m/>
    <m/>
    <m/>
    <m/>
    <m/>
    <m/>
    <m/>
    <m/>
    <m/>
  </r>
  <r>
    <x v="197"/>
    <x v="3"/>
    <x v="861"/>
    <n v="8"/>
    <n v="0"/>
    <n v="0"/>
    <n v="0"/>
    <n v="0"/>
    <n v="0"/>
    <n v="0"/>
    <n v="0"/>
    <m/>
    <m/>
    <m/>
    <m/>
    <m/>
    <m/>
    <m/>
    <m/>
    <m/>
    <m/>
    <m/>
    <m/>
    <m/>
    <m/>
  </r>
  <r>
    <x v="197"/>
    <x v="0"/>
    <x v="1241"/>
    <n v="10"/>
    <n v="0"/>
    <n v="0"/>
    <n v="0"/>
    <n v="0"/>
    <n v="0"/>
    <n v="0"/>
    <n v="0"/>
    <m/>
    <m/>
    <m/>
    <m/>
    <m/>
    <m/>
    <m/>
    <m/>
    <m/>
    <m/>
    <m/>
    <m/>
    <m/>
    <m/>
  </r>
  <r>
    <x v="197"/>
    <x v="1"/>
    <x v="1242"/>
    <n v="12"/>
    <n v="0"/>
    <n v="0"/>
    <n v="1"/>
    <n v="0"/>
    <n v="0"/>
    <n v="0"/>
    <n v="1"/>
    <s v="V"/>
    <s v="V"/>
    <m/>
    <m/>
    <m/>
    <m/>
    <m/>
    <m/>
    <m/>
    <m/>
    <m/>
    <m/>
    <m/>
    <m/>
  </r>
  <r>
    <x v="197"/>
    <x v="3"/>
    <x v="924"/>
    <n v="1"/>
    <n v="0"/>
    <n v="0"/>
    <n v="0"/>
    <n v="0"/>
    <n v="0"/>
    <n v="0"/>
    <n v="0"/>
    <m/>
    <m/>
    <m/>
    <m/>
    <m/>
    <m/>
    <m/>
    <m/>
    <m/>
    <m/>
    <m/>
    <m/>
    <m/>
    <m/>
  </r>
  <r>
    <x v="197"/>
    <x v="0"/>
    <x v="1243"/>
    <n v="3"/>
    <n v="0"/>
    <n v="0"/>
    <n v="0"/>
    <n v="0"/>
    <n v="0"/>
    <n v="0"/>
    <n v="0"/>
    <m/>
    <m/>
    <m/>
    <m/>
    <m/>
    <m/>
    <m/>
    <m/>
    <m/>
    <m/>
    <m/>
    <m/>
    <m/>
    <m/>
  </r>
  <r>
    <x v="197"/>
    <x v="1"/>
    <x v="1244"/>
    <n v="1"/>
    <n v="0"/>
    <n v="0"/>
    <n v="0"/>
    <n v="0"/>
    <n v="0"/>
    <n v="0"/>
    <n v="0"/>
    <m/>
    <m/>
    <m/>
    <m/>
    <m/>
    <m/>
    <m/>
    <m/>
    <m/>
    <m/>
    <m/>
    <m/>
    <m/>
    <m/>
  </r>
  <r>
    <x v="197"/>
    <x v="1"/>
    <x v="1245"/>
    <n v="2"/>
    <n v="0"/>
    <n v="0"/>
    <n v="0"/>
    <n v="0"/>
    <n v="0"/>
    <n v="0"/>
    <n v="0"/>
    <m/>
    <m/>
    <m/>
    <m/>
    <m/>
    <m/>
    <m/>
    <m/>
    <m/>
    <m/>
    <m/>
    <m/>
    <m/>
    <m/>
  </r>
  <r>
    <x v="197"/>
    <x v="1"/>
    <x v="1246"/>
    <n v="13"/>
    <n v="0"/>
    <n v="0"/>
    <n v="0"/>
    <n v="0"/>
    <n v="0"/>
    <n v="0"/>
    <n v="0"/>
    <m/>
    <m/>
    <m/>
    <m/>
    <m/>
    <m/>
    <m/>
    <m/>
    <m/>
    <m/>
    <m/>
    <m/>
    <m/>
    <m/>
  </r>
  <r>
    <x v="197"/>
    <x v="1"/>
    <x v="1122"/>
    <n v="4"/>
    <n v="0"/>
    <n v="0"/>
    <n v="0"/>
    <n v="0"/>
    <n v="0"/>
    <n v="0"/>
    <n v="0"/>
    <m/>
    <m/>
    <m/>
    <m/>
    <m/>
    <m/>
    <m/>
    <m/>
    <m/>
    <m/>
    <m/>
    <m/>
    <m/>
    <m/>
  </r>
  <r>
    <x v="197"/>
    <x v="0"/>
    <x v="1247"/>
    <n v="10"/>
    <n v="0"/>
    <n v="0"/>
    <n v="0"/>
    <n v="0"/>
    <n v="0"/>
    <n v="0"/>
    <n v="0"/>
    <m/>
    <m/>
    <m/>
    <m/>
    <m/>
    <m/>
    <m/>
    <m/>
    <m/>
    <m/>
    <m/>
    <m/>
    <m/>
    <m/>
  </r>
  <r>
    <x v="197"/>
    <x v="1"/>
    <x v="798"/>
    <n v="1"/>
    <n v="0"/>
    <n v="0"/>
    <n v="0"/>
    <n v="0"/>
    <n v="0"/>
    <n v="0"/>
    <n v="0"/>
    <m/>
    <m/>
    <m/>
    <m/>
    <m/>
    <m/>
    <m/>
    <m/>
    <m/>
    <m/>
    <m/>
    <m/>
    <m/>
    <m/>
  </r>
  <r>
    <x v="197"/>
    <x v="3"/>
    <x v="1065"/>
    <n v="2"/>
    <n v="0"/>
    <n v="0"/>
    <n v="0"/>
    <n v="0"/>
    <n v="0"/>
    <n v="0"/>
    <n v="0"/>
    <m/>
    <m/>
    <m/>
    <m/>
    <m/>
    <m/>
    <m/>
    <m/>
    <m/>
    <m/>
    <m/>
    <m/>
    <m/>
    <m/>
  </r>
  <r>
    <x v="197"/>
    <x v="3"/>
    <x v="909"/>
    <n v="10"/>
    <n v="10"/>
    <n v="0"/>
    <n v="0"/>
    <n v="0"/>
    <n v="0"/>
    <n v="0"/>
    <n v="0"/>
    <m/>
    <m/>
    <m/>
    <m/>
    <m/>
    <m/>
    <m/>
    <m/>
    <n v="10"/>
    <m/>
    <m/>
    <m/>
    <m/>
    <m/>
  </r>
  <r>
    <x v="197"/>
    <x v="1"/>
    <x v="1248"/>
    <n v="1"/>
    <n v="1"/>
    <n v="0"/>
    <n v="1"/>
    <n v="0"/>
    <n v="0"/>
    <n v="0"/>
    <n v="1"/>
    <s v="V"/>
    <m/>
    <m/>
    <m/>
    <m/>
    <m/>
    <n v="1"/>
    <m/>
    <m/>
    <m/>
    <m/>
    <m/>
    <m/>
    <m/>
  </r>
  <r>
    <x v="197"/>
    <x v="1"/>
    <x v="1249"/>
    <n v="2"/>
    <n v="2"/>
    <n v="0"/>
    <n v="2"/>
    <n v="0"/>
    <n v="0"/>
    <n v="0"/>
    <n v="2"/>
    <s v="V"/>
    <m/>
    <m/>
    <m/>
    <m/>
    <m/>
    <n v="2"/>
    <m/>
    <m/>
    <m/>
    <m/>
    <m/>
    <m/>
    <m/>
  </r>
  <r>
    <x v="197"/>
    <x v="1"/>
    <x v="1070"/>
    <n v="5"/>
    <n v="5"/>
    <n v="0"/>
    <n v="0"/>
    <n v="0"/>
    <n v="0"/>
    <n v="0"/>
    <n v="0"/>
    <m/>
    <m/>
    <m/>
    <m/>
    <m/>
    <m/>
    <m/>
    <m/>
    <n v="5"/>
    <m/>
    <m/>
    <m/>
    <m/>
    <m/>
  </r>
  <r>
    <x v="197"/>
    <x v="1"/>
    <x v="1250"/>
    <n v="1"/>
    <n v="5"/>
    <n v="0"/>
    <n v="0"/>
    <n v="0"/>
    <n v="0"/>
    <n v="0"/>
    <n v="0"/>
    <m/>
    <m/>
    <m/>
    <m/>
    <m/>
    <m/>
    <m/>
    <n v="5"/>
    <m/>
    <m/>
    <m/>
    <m/>
    <m/>
    <m/>
  </r>
  <r>
    <x v="197"/>
    <x v="1"/>
    <x v="1251"/>
    <n v="3"/>
    <n v="3"/>
    <n v="0"/>
    <n v="3"/>
    <n v="0"/>
    <n v="0"/>
    <n v="0"/>
    <n v="3"/>
    <s v="V"/>
    <m/>
    <m/>
    <m/>
    <m/>
    <m/>
    <n v="3"/>
    <m/>
    <m/>
    <m/>
    <m/>
    <m/>
    <m/>
    <m/>
  </r>
  <r>
    <x v="197"/>
    <x v="1"/>
    <x v="1252"/>
    <n v="1"/>
    <n v="1"/>
    <n v="0"/>
    <n v="2"/>
    <n v="0"/>
    <n v="0"/>
    <n v="0"/>
    <n v="2"/>
    <s v="V"/>
    <m/>
    <m/>
    <m/>
    <m/>
    <m/>
    <n v="1"/>
    <m/>
    <m/>
    <m/>
    <m/>
    <m/>
    <m/>
    <m/>
  </r>
  <r>
    <x v="197"/>
    <x v="1"/>
    <x v="1253"/>
    <n v="2"/>
    <n v="2"/>
    <n v="0"/>
    <n v="5"/>
    <n v="0"/>
    <n v="0"/>
    <n v="0"/>
    <n v="5"/>
    <s v="V"/>
    <m/>
    <m/>
    <m/>
    <m/>
    <m/>
    <n v="2"/>
    <m/>
    <m/>
    <m/>
    <m/>
    <m/>
    <m/>
    <m/>
  </r>
  <r>
    <x v="197"/>
    <x v="1"/>
    <x v="1254"/>
    <n v="1"/>
    <n v="1"/>
    <n v="0"/>
    <n v="1"/>
    <n v="0"/>
    <n v="0"/>
    <n v="0"/>
    <n v="1"/>
    <s v="V"/>
    <m/>
    <m/>
    <m/>
    <m/>
    <m/>
    <n v="1"/>
    <m/>
    <m/>
    <m/>
    <m/>
    <m/>
    <m/>
    <m/>
  </r>
  <r>
    <x v="198"/>
    <x v="0"/>
    <x v="1255"/>
    <n v="3"/>
    <n v="0"/>
    <n v="0"/>
    <n v="0"/>
    <n v="0"/>
    <n v="0"/>
    <n v="0"/>
    <n v="0"/>
    <m/>
    <m/>
    <m/>
    <m/>
    <m/>
    <m/>
    <m/>
    <m/>
    <m/>
    <m/>
    <m/>
    <m/>
    <m/>
    <m/>
  </r>
  <r>
    <x v="198"/>
    <x v="0"/>
    <x v="1256"/>
    <n v="4"/>
    <n v="0"/>
    <n v="0"/>
    <n v="0"/>
    <n v="0"/>
    <n v="0"/>
    <n v="0"/>
    <n v="0"/>
    <m/>
    <m/>
    <m/>
    <m/>
    <m/>
    <m/>
    <m/>
    <m/>
    <m/>
    <m/>
    <m/>
    <m/>
    <m/>
    <m/>
  </r>
  <r>
    <x v="198"/>
    <x v="0"/>
    <x v="1257"/>
    <n v="12"/>
    <n v="2"/>
    <n v="0"/>
    <n v="3"/>
    <n v="0"/>
    <n v="0"/>
    <n v="0"/>
    <n v="3"/>
    <s v="V"/>
    <s v="V"/>
    <m/>
    <m/>
    <m/>
    <m/>
    <n v="2"/>
    <m/>
    <m/>
    <m/>
    <m/>
    <m/>
    <m/>
    <m/>
  </r>
  <r>
    <x v="198"/>
    <x v="1"/>
    <x v="1123"/>
    <n v="2"/>
    <n v="0"/>
    <n v="0"/>
    <n v="0"/>
    <n v="0"/>
    <n v="0"/>
    <n v="0"/>
    <n v="0"/>
    <m/>
    <m/>
    <m/>
    <m/>
    <m/>
    <m/>
    <m/>
    <m/>
    <m/>
    <m/>
    <m/>
    <m/>
    <m/>
    <m/>
  </r>
  <r>
    <x v="198"/>
    <x v="2"/>
    <x v="1258"/>
    <n v="1"/>
    <n v="0"/>
    <n v="0"/>
    <n v="0"/>
    <n v="0"/>
    <n v="0"/>
    <n v="0"/>
    <n v="0"/>
    <m/>
    <m/>
    <m/>
    <m/>
    <m/>
    <m/>
    <m/>
    <m/>
    <m/>
    <m/>
    <m/>
    <m/>
    <m/>
    <m/>
  </r>
  <r>
    <x v="198"/>
    <x v="1"/>
    <x v="1259"/>
    <n v="7"/>
    <n v="0"/>
    <n v="0"/>
    <n v="0"/>
    <n v="0"/>
    <n v="0"/>
    <n v="0"/>
    <n v="0"/>
    <m/>
    <m/>
    <m/>
    <m/>
    <m/>
    <m/>
    <m/>
    <m/>
    <m/>
    <m/>
    <m/>
    <m/>
    <m/>
    <m/>
  </r>
  <r>
    <x v="198"/>
    <x v="1"/>
    <x v="1260"/>
    <n v="5"/>
    <n v="4"/>
    <n v="0"/>
    <n v="6"/>
    <n v="0"/>
    <n v="0"/>
    <n v="0"/>
    <n v="6"/>
    <s v="V"/>
    <m/>
    <m/>
    <m/>
    <m/>
    <m/>
    <n v="4"/>
    <m/>
    <m/>
    <m/>
    <m/>
    <m/>
    <m/>
    <m/>
  </r>
  <r>
    <x v="198"/>
    <x v="1"/>
    <x v="1041"/>
    <n v="2"/>
    <n v="1"/>
    <n v="0"/>
    <n v="3"/>
    <n v="0"/>
    <n v="0"/>
    <n v="0"/>
    <n v="3"/>
    <s v="V"/>
    <m/>
    <m/>
    <m/>
    <m/>
    <m/>
    <n v="1"/>
    <m/>
    <m/>
    <m/>
    <m/>
    <m/>
    <m/>
    <m/>
  </r>
  <r>
    <x v="198"/>
    <x v="1"/>
    <x v="1261"/>
    <n v="2"/>
    <n v="1"/>
    <n v="0"/>
    <n v="6"/>
    <n v="0"/>
    <n v="0"/>
    <n v="0"/>
    <n v="6"/>
    <s v="V"/>
    <m/>
    <m/>
    <m/>
    <m/>
    <m/>
    <n v="1"/>
    <m/>
    <m/>
    <m/>
    <m/>
    <m/>
    <m/>
    <m/>
  </r>
  <r>
    <x v="198"/>
    <x v="1"/>
    <x v="1262"/>
    <n v="11"/>
    <n v="0"/>
    <n v="0"/>
    <n v="0"/>
    <n v="0"/>
    <n v="0"/>
    <n v="0"/>
    <n v="0"/>
    <m/>
    <m/>
    <m/>
    <m/>
    <m/>
    <m/>
    <m/>
    <m/>
    <m/>
    <m/>
    <m/>
    <m/>
    <m/>
    <m/>
  </r>
  <r>
    <x v="198"/>
    <x v="0"/>
    <x v="1263"/>
    <n v="8"/>
    <n v="0"/>
    <n v="0"/>
    <n v="0"/>
    <n v="0"/>
    <n v="0"/>
    <n v="0"/>
    <n v="0"/>
    <s v="V"/>
    <m/>
    <m/>
    <m/>
    <m/>
    <m/>
    <m/>
    <m/>
    <m/>
    <m/>
    <m/>
    <m/>
    <m/>
    <m/>
  </r>
  <r>
    <x v="198"/>
    <x v="1"/>
    <x v="915"/>
    <n v="7"/>
    <n v="2"/>
    <n v="0"/>
    <n v="3"/>
    <n v="0"/>
    <n v="0"/>
    <n v="0"/>
    <n v="3"/>
    <s v="V"/>
    <m/>
    <m/>
    <m/>
    <m/>
    <m/>
    <n v="2"/>
    <m/>
    <m/>
    <m/>
    <m/>
    <m/>
    <m/>
    <m/>
  </r>
  <r>
    <x v="198"/>
    <x v="1"/>
    <x v="1224"/>
    <n v="1"/>
    <n v="0"/>
    <n v="0"/>
    <n v="0"/>
    <n v="0"/>
    <n v="0"/>
    <n v="0"/>
    <n v="0"/>
    <m/>
    <m/>
    <m/>
    <m/>
    <m/>
    <m/>
    <m/>
    <m/>
    <m/>
    <m/>
    <m/>
    <m/>
    <m/>
    <m/>
  </r>
  <r>
    <x v="198"/>
    <x v="0"/>
    <x v="1264"/>
    <n v="2"/>
    <n v="0"/>
    <n v="0"/>
    <n v="0"/>
    <n v="0"/>
    <n v="0"/>
    <n v="0"/>
    <n v="0"/>
    <m/>
    <m/>
    <m/>
    <m/>
    <m/>
    <m/>
    <m/>
    <m/>
    <m/>
    <m/>
    <m/>
    <m/>
    <m/>
    <m/>
  </r>
  <r>
    <x v="198"/>
    <x v="1"/>
    <x v="1265"/>
    <n v="13"/>
    <n v="1"/>
    <n v="0"/>
    <n v="1"/>
    <n v="0"/>
    <n v="0"/>
    <n v="0"/>
    <n v="1"/>
    <s v="V"/>
    <m/>
    <m/>
    <m/>
    <m/>
    <m/>
    <n v="1"/>
    <m/>
    <m/>
    <m/>
    <m/>
    <m/>
    <m/>
    <m/>
  </r>
  <r>
    <x v="198"/>
    <x v="1"/>
    <x v="1145"/>
    <n v="2"/>
    <n v="0"/>
    <n v="0"/>
    <n v="0"/>
    <n v="0"/>
    <n v="0"/>
    <n v="0"/>
    <n v="0"/>
    <m/>
    <m/>
    <m/>
    <m/>
    <m/>
    <m/>
    <m/>
    <m/>
    <m/>
    <m/>
    <m/>
    <m/>
    <m/>
    <m/>
  </r>
  <r>
    <x v="198"/>
    <x v="0"/>
    <x v="1266"/>
    <n v="3"/>
    <n v="0"/>
    <n v="0"/>
    <n v="0"/>
    <n v="0"/>
    <n v="0"/>
    <n v="0"/>
    <n v="0"/>
    <m/>
    <m/>
    <m/>
    <m/>
    <m/>
    <m/>
    <m/>
    <m/>
    <m/>
    <m/>
    <m/>
    <m/>
    <m/>
    <m/>
  </r>
  <r>
    <x v="198"/>
    <x v="0"/>
    <x v="1267"/>
    <n v="1"/>
    <n v="0"/>
    <n v="0"/>
    <n v="0"/>
    <n v="0"/>
    <n v="0"/>
    <n v="0"/>
    <n v="0"/>
    <m/>
    <m/>
    <m/>
    <m/>
    <m/>
    <m/>
    <m/>
    <m/>
    <m/>
    <m/>
    <m/>
    <m/>
    <m/>
    <m/>
  </r>
  <r>
    <x v="198"/>
    <x v="2"/>
    <x v="1268"/>
    <n v="1"/>
    <n v="0"/>
    <n v="0"/>
    <n v="0"/>
    <n v="0"/>
    <n v="0"/>
    <n v="0"/>
    <n v="0"/>
    <m/>
    <m/>
    <m/>
    <m/>
    <m/>
    <m/>
    <m/>
    <m/>
    <m/>
    <m/>
    <m/>
    <m/>
    <m/>
    <m/>
  </r>
  <r>
    <x v="198"/>
    <x v="3"/>
    <x v="986"/>
    <n v="1"/>
    <n v="0"/>
    <n v="0"/>
    <n v="0"/>
    <n v="0"/>
    <n v="0"/>
    <n v="0"/>
    <n v="0"/>
    <m/>
    <m/>
    <m/>
    <m/>
    <m/>
    <m/>
    <m/>
    <m/>
    <m/>
    <m/>
    <m/>
    <m/>
    <m/>
    <m/>
  </r>
  <r>
    <x v="198"/>
    <x v="4"/>
    <x v="894"/>
    <n v="1"/>
    <n v="0"/>
    <n v="0"/>
    <n v="0"/>
    <n v="0"/>
    <n v="0"/>
    <n v="0"/>
    <n v="0"/>
    <m/>
    <m/>
    <m/>
    <m/>
    <m/>
    <m/>
    <m/>
    <m/>
    <m/>
    <m/>
    <m/>
    <m/>
    <m/>
    <m/>
  </r>
  <r>
    <x v="198"/>
    <x v="0"/>
    <x v="1269"/>
    <n v="7"/>
    <n v="0"/>
    <n v="0"/>
    <n v="0"/>
    <n v="0"/>
    <n v="0"/>
    <n v="0"/>
    <n v="0"/>
    <m/>
    <m/>
    <m/>
    <m/>
    <m/>
    <m/>
    <m/>
    <m/>
    <m/>
    <m/>
    <m/>
    <m/>
    <m/>
    <m/>
  </r>
  <r>
    <x v="198"/>
    <x v="4"/>
    <x v="1107"/>
    <n v="1"/>
    <n v="0"/>
    <n v="0"/>
    <n v="0"/>
    <n v="0"/>
    <n v="0"/>
    <n v="0"/>
    <n v="0"/>
    <m/>
    <m/>
    <m/>
    <m/>
    <m/>
    <m/>
    <m/>
    <m/>
    <m/>
    <m/>
    <m/>
    <m/>
    <m/>
    <m/>
  </r>
  <r>
    <x v="198"/>
    <x v="3"/>
    <x v="1019"/>
    <n v="1"/>
    <n v="0"/>
    <n v="0"/>
    <n v="0"/>
    <n v="0"/>
    <n v="0"/>
    <n v="0"/>
    <n v="0"/>
    <m/>
    <m/>
    <m/>
    <m/>
    <m/>
    <m/>
    <m/>
    <m/>
    <m/>
    <m/>
    <m/>
    <m/>
    <m/>
    <m/>
  </r>
  <r>
    <x v="198"/>
    <x v="3"/>
    <x v="1076"/>
    <n v="2"/>
    <n v="0"/>
    <n v="0"/>
    <n v="0"/>
    <n v="0"/>
    <n v="0"/>
    <n v="0"/>
    <n v="0"/>
    <m/>
    <m/>
    <m/>
    <m/>
    <m/>
    <m/>
    <m/>
    <m/>
    <m/>
    <m/>
    <m/>
    <m/>
    <m/>
    <m/>
  </r>
  <r>
    <x v="198"/>
    <x v="3"/>
    <x v="1098"/>
    <n v="1"/>
    <n v="0"/>
    <n v="0"/>
    <n v="0"/>
    <n v="0"/>
    <n v="0"/>
    <n v="0"/>
    <n v="0"/>
    <m/>
    <m/>
    <m/>
    <m/>
    <m/>
    <m/>
    <m/>
    <m/>
    <m/>
    <m/>
    <m/>
    <m/>
    <m/>
    <m/>
  </r>
  <r>
    <x v="198"/>
    <x v="3"/>
    <x v="1052"/>
    <n v="1"/>
    <n v="0"/>
    <n v="0"/>
    <n v="0"/>
    <n v="0"/>
    <n v="0"/>
    <n v="0"/>
    <n v="0"/>
    <m/>
    <m/>
    <m/>
    <m/>
    <m/>
    <m/>
    <m/>
    <m/>
    <m/>
    <m/>
    <m/>
    <m/>
    <m/>
    <m/>
  </r>
  <r>
    <x v="198"/>
    <x v="4"/>
    <x v="996"/>
    <n v="8"/>
    <n v="0"/>
    <n v="0"/>
    <n v="0"/>
    <n v="0"/>
    <n v="0"/>
    <n v="0"/>
    <n v="0"/>
    <m/>
    <m/>
    <m/>
    <m/>
    <m/>
    <m/>
    <m/>
    <m/>
    <m/>
    <m/>
    <m/>
    <m/>
    <m/>
    <m/>
  </r>
  <r>
    <x v="198"/>
    <x v="3"/>
    <x v="1004"/>
    <n v="3"/>
    <n v="0"/>
    <n v="0"/>
    <n v="0"/>
    <n v="0"/>
    <n v="0"/>
    <n v="0"/>
    <n v="0"/>
    <m/>
    <m/>
    <m/>
    <m/>
    <m/>
    <m/>
    <m/>
    <m/>
    <m/>
    <m/>
    <m/>
    <m/>
    <m/>
    <m/>
  </r>
  <r>
    <x v="198"/>
    <x v="3"/>
    <x v="1001"/>
    <n v="1"/>
    <n v="1"/>
    <n v="0"/>
    <n v="2"/>
    <n v="0"/>
    <n v="0"/>
    <n v="0"/>
    <n v="2"/>
    <s v="V"/>
    <m/>
    <m/>
    <m/>
    <m/>
    <m/>
    <n v="1"/>
    <m/>
    <m/>
    <m/>
    <m/>
    <m/>
    <m/>
    <m/>
  </r>
  <r>
    <x v="198"/>
    <x v="0"/>
    <x v="1270"/>
    <n v="9"/>
    <n v="9"/>
    <n v="0"/>
    <n v="47"/>
    <n v="0"/>
    <n v="0"/>
    <n v="0"/>
    <n v="47"/>
    <s v="V"/>
    <m/>
    <s v="V"/>
    <s v="V"/>
    <m/>
    <m/>
    <n v="9"/>
    <m/>
    <m/>
    <m/>
    <m/>
    <m/>
    <m/>
    <m/>
  </r>
  <r>
    <x v="198"/>
    <x v="1"/>
    <x v="1271"/>
    <n v="7"/>
    <n v="7"/>
    <n v="0"/>
    <n v="27"/>
    <n v="0"/>
    <n v="0"/>
    <n v="0"/>
    <n v="27"/>
    <m/>
    <m/>
    <m/>
    <m/>
    <m/>
    <m/>
    <n v="7"/>
    <m/>
    <m/>
    <m/>
    <m/>
    <m/>
    <m/>
    <m/>
  </r>
  <r>
    <x v="198"/>
    <x v="0"/>
    <x v="1272"/>
    <n v="2"/>
    <n v="2"/>
    <n v="0"/>
    <n v="0"/>
    <n v="0"/>
    <n v="0"/>
    <n v="0"/>
    <n v="0"/>
    <m/>
    <m/>
    <m/>
    <m/>
    <m/>
    <m/>
    <m/>
    <m/>
    <n v="2"/>
    <m/>
    <m/>
    <m/>
    <m/>
    <m/>
  </r>
  <r>
    <x v="198"/>
    <x v="1"/>
    <x v="1273"/>
    <n v="1"/>
    <n v="1"/>
    <n v="0"/>
    <n v="0"/>
    <n v="0"/>
    <n v="0"/>
    <n v="0"/>
    <n v="0"/>
    <m/>
    <m/>
    <m/>
    <m/>
    <m/>
    <m/>
    <m/>
    <m/>
    <m/>
    <m/>
    <n v="1"/>
    <m/>
    <m/>
    <m/>
  </r>
  <r>
    <x v="198"/>
    <x v="3"/>
    <x v="1062"/>
    <n v="1"/>
    <n v="1"/>
    <n v="0"/>
    <n v="1"/>
    <n v="0"/>
    <n v="0"/>
    <n v="0"/>
    <n v="1"/>
    <s v="V"/>
    <m/>
    <m/>
    <m/>
    <m/>
    <m/>
    <n v="1"/>
    <m/>
    <m/>
    <m/>
    <m/>
    <m/>
    <m/>
    <m/>
  </r>
  <r>
    <x v="199"/>
    <x v="3"/>
    <x v="1046"/>
    <n v="10"/>
    <n v="0"/>
    <n v="0"/>
    <n v="0"/>
    <n v="0"/>
    <n v="0"/>
    <n v="0"/>
    <n v="0"/>
    <m/>
    <m/>
    <m/>
    <m/>
    <m/>
    <m/>
    <m/>
    <m/>
    <m/>
    <m/>
    <m/>
    <m/>
    <m/>
    <m/>
  </r>
  <r>
    <x v="199"/>
    <x v="3"/>
    <x v="973"/>
    <n v="6"/>
    <n v="0"/>
    <n v="0"/>
    <n v="0"/>
    <n v="0"/>
    <n v="0"/>
    <n v="0"/>
    <n v="0"/>
    <m/>
    <m/>
    <m/>
    <m/>
    <m/>
    <m/>
    <m/>
    <m/>
    <m/>
    <m/>
    <m/>
    <m/>
    <m/>
    <m/>
  </r>
  <r>
    <x v="199"/>
    <x v="0"/>
    <x v="1223"/>
    <n v="1"/>
    <n v="0"/>
    <n v="0"/>
    <n v="0"/>
    <n v="0"/>
    <n v="0"/>
    <n v="0"/>
    <n v="0"/>
    <m/>
    <m/>
    <m/>
    <m/>
    <m/>
    <m/>
    <m/>
    <m/>
    <m/>
    <m/>
    <m/>
    <m/>
    <m/>
    <m/>
  </r>
  <r>
    <x v="199"/>
    <x v="3"/>
    <x v="1081"/>
    <n v="12"/>
    <n v="0"/>
    <n v="0"/>
    <n v="0"/>
    <n v="0"/>
    <n v="0"/>
    <n v="0"/>
    <n v="0"/>
    <m/>
    <m/>
    <m/>
    <m/>
    <m/>
    <m/>
    <m/>
    <m/>
    <m/>
    <m/>
    <m/>
    <m/>
    <m/>
    <m/>
  </r>
  <r>
    <x v="199"/>
    <x v="3"/>
    <x v="947"/>
    <n v="1"/>
    <n v="0"/>
    <n v="0"/>
    <n v="0"/>
    <n v="0"/>
    <n v="0"/>
    <n v="0"/>
    <n v="0"/>
    <m/>
    <m/>
    <m/>
    <m/>
    <m/>
    <m/>
    <m/>
    <m/>
    <m/>
    <m/>
    <m/>
    <m/>
    <m/>
    <m/>
  </r>
  <r>
    <x v="199"/>
    <x v="1"/>
    <x v="889"/>
    <n v="13"/>
    <n v="0"/>
    <n v="0"/>
    <n v="0"/>
    <n v="0"/>
    <n v="0"/>
    <n v="0"/>
    <n v="0"/>
    <m/>
    <m/>
    <m/>
    <m/>
    <m/>
    <m/>
    <m/>
    <m/>
    <m/>
    <m/>
    <m/>
    <m/>
    <m/>
    <m/>
  </r>
  <r>
    <x v="199"/>
    <x v="0"/>
    <x v="1274"/>
    <n v="1"/>
    <n v="0"/>
    <n v="0"/>
    <n v="0"/>
    <n v="0"/>
    <n v="0"/>
    <n v="0"/>
    <n v="0"/>
    <m/>
    <m/>
    <m/>
    <m/>
    <m/>
    <m/>
    <m/>
    <m/>
    <m/>
    <m/>
    <m/>
    <m/>
    <m/>
    <m/>
  </r>
  <r>
    <x v="199"/>
    <x v="1"/>
    <x v="1167"/>
    <n v="4"/>
    <n v="0"/>
    <n v="0"/>
    <n v="0"/>
    <n v="0"/>
    <n v="0"/>
    <n v="0"/>
    <n v="0"/>
    <m/>
    <m/>
    <m/>
    <m/>
    <m/>
    <m/>
    <m/>
    <m/>
    <m/>
    <m/>
    <m/>
    <m/>
    <m/>
    <m/>
  </r>
  <r>
    <x v="199"/>
    <x v="3"/>
    <x v="910"/>
    <n v="9"/>
    <n v="0"/>
    <n v="0"/>
    <n v="1"/>
    <n v="0"/>
    <n v="0"/>
    <n v="0"/>
    <n v="1"/>
    <s v="V"/>
    <m/>
    <m/>
    <m/>
    <m/>
    <m/>
    <m/>
    <m/>
    <m/>
    <m/>
    <m/>
    <m/>
    <m/>
    <m/>
  </r>
  <r>
    <x v="199"/>
    <x v="3"/>
    <x v="864"/>
    <n v="3"/>
    <n v="0"/>
    <n v="0"/>
    <n v="0"/>
    <n v="0"/>
    <n v="0"/>
    <n v="0"/>
    <n v="0"/>
    <m/>
    <m/>
    <m/>
    <m/>
    <m/>
    <m/>
    <m/>
    <m/>
    <m/>
    <m/>
    <m/>
    <m/>
    <m/>
    <m/>
  </r>
  <r>
    <x v="199"/>
    <x v="1"/>
    <x v="1275"/>
    <n v="5"/>
    <n v="0"/>
    <n v="0"/>
    <n v="0"/>
    <n v="0"/>
    <n v="0"/>
    <n v="0"/>
    <n v="0"/>
    <m/>
    <m/>
    <m/>
    <m/>
    <m/>
    <m/>
    <m/>
    <m/>
    <m/>
    <m/>
    <m/>
    <m/>
    <m/>
    <m/>
  </r>
  <r>
    <x v="199"/>
    <x v="1"/>
    <x v="1276"/>
    <n v="7"/>
    <n v="0"/>
    <n v="0"/>
    <n v="0"/>
    <n v="0"/>
    <n v="0"/>
    <n v="0"/>
    <n v="0"/>
    <m/>
    <m/>
    <m/>
    <m/>
    <m/>
    <m/>
    <m/>
    <m/>
    <m/>
    <m/>
    <m/>
    <m/>
    <m/>
    <m/>
  </r>
  <r>
    <x v="199"/>
    <x v="3"/>
    <x v="1277"/>
    <n v="1"/>
    <n v="0"/>
    <n v="0"/>
    <n v="0"/>
    <n v="0"/>
    <n v="0"/>
    <n v="0"/>
    <n v="0"/>
    <m/>
    <m/>
    <m/>
    <m/>
    <m/>
    <m/>
    <m/>
    <m/>
    <m/>
    <m/>
    <m/>
    <m/>
    <m/>
    <m/>
  </r>
  <r>
    <x v="199"/>
    <x v="3"/>
    <x v="1278"/>
    <n v="2"/>
    <n v="0"/>
    <n v="0"/>
    <n v="0"/>
    <n v="0"/>
    <n v="0"/>
    <n v="0"/>
    <n v="0"/>
    <m/>
    <m/>
    <m/>
    <m/>
    <m/>
    <m/>
    <m/>
    <m/>
    <m/>
    <m/>
    <m/>
    <m/>
    <m/>
    <m/>
  </r>
  <r>
    <x v="199"/>
    <x v="1"/>
    <x v="1279"/>
    <n v="1"/>
    <n v="0"/>
    <n v="0"/>
    <n v="0"/>
    <n v="0"/>
    <n v="0"/>
    <n v="0"/>
    <n v="0"/>
    <m/>
    <m/>
    <m/>
    <m/>
    <m/>
    <m/>
    <m/>
    <m/>
    <m/>
    <m/>
    <m/>
    <m/>
    <m/>
    <m/>
  </r>
  <r>
    <x v="199"/>
    <x v="1"/>
    <x v="1105"/>
    <n v="2"/>
    <n v="1"/>
    <n v="0"/>
    <n v="1"/>
    <n v="0"/>
    <n v="0"/>
    <n v="0"/>
    <n v="1"/>
    <s v="V"/>
    <m/>
    <m/>
    <m/>
    <m/>
    <m/>
    <n v="1"/>
    <m/>
    <m/>
    <m/>
    <m/>
    <m/>
    <m/>
    <m/>
  </r>
  <r>
    <x v="199"/>
    <x v="1"/>
    <x v="1280"/>
    <n v="11"/>
    <n v="0"/>
    <n v="0"/>
    <n v="0"/>
    <n v="0"/>
    <n v="0"/>
    <n v="0"/>
    <n v="0"/>
    <m/>
    <m/>
    <m/>
    <m/>
    <m/>
    <m/>
    <m/>
    <m/>
    <m/>
    <m/>
    <m/>
    <m/>
    <m/>
    <m/>
  </r>
  <r>
    <x v="199"/>
    <x v="3"/>
    <x v="1281"/>
    <n v="1"/>
    <n v="0"/>
    <n v="0"/>
    <n v="0"/>
    <n v="0"/>
    <n v="0"/>
    <n v="0"/>
    <n v="0"/>
    <m/>
    <m/>
    <m/>
    <m/>
    <m/>
    <m/>
    <m/>
    <m/>
    <m/>
    <m/>
    <m/>
    <m/>
    <m/>
    <m/>
  </r>
  <r>
    <x v="199"/>
    <x v="1"/>
    <x v="1088"/>
    <n v="1"/>
    <n v="0"/>
    <n v="0"/>
    <n v="0"/>
    <n v="0"/>
    <n v="0"/>
    <n v="0"/>
    <n v="0"/>
    <m/>
    <m/>
    <m/>
    <m/>
    <m/>
    <m/>
    <m/>
    <m/>
    <m/>
    <m/>
    <m/>
    <m/>
    <m/>
    <m/>
  </r>
  <r>
    <x v="199"/>
    <x v="4"/>
    <x v="948"/>
    <n v="2"/>
    <n v="0"/>
    <n v="0"/>
    <n v="0"/>
    <n v="0"/>
    <n v="0"/>
    <n v="0"/>
    <n v="0"/>
    <m/>
    <m/>
    <m/>
    <m/>
    <m/>
    <m/>
    <m/>
    <m/>
    <m/>
    <m/>
    <m/>
    <m/>
    <m/>
    <m/>
  </r>
  <r>
    <x v="199"/>
    <x v="3"/>
    <x v="1077"/>
    <n v="4"/>
    <n v="0"/>
    <n v="0"/>
    <n v="0"/>
    <n v="0"/>
    <n v="0"/>
    <n v="0"/>
    <n v="0"/>
    <m/>
    <m/>
    <m/>
    <m/>
    <m/>
    <m/>
    <m/>
    <m/>
    <m/>
    <m/>
    <m/>
    <m/>
    <m/>
    <m/>
  </r>
  <r>
    <x v="199"/>
    <x v="0"/>
    <x v="1170"/>
    <n v="1"/>
    <n v="0"/>
    <n v="0"/>
    <n v="0"/>
    <n v="0"/>
    <n v="0"/>
    <n v="0"/>
    <n v="0"/>
    <m/>
    <m/>
    <m/>
    <m/>
    <m/>
    <m/>
    <m/>
    <m/>
    <m/>
    <m/>
    <m/>
    <m/>
    <m/>
    <m/>
  </r>
  <r>
    <x v="199"/>
    <x v="1"/>
    <x v="1282"/>
    <n v="1"/>
    <n v="0"/>
    <n v="0"/>
    <n v="0"/>
    <n v="0"/>
    <n v="0"/>
    <n v="0"/>
    <n v="0"/>
    <m/>
    <m/>
    <m/>
    <m/>
    <m/>
    <m/>
    <m/>
    <m/>
    <m/>
    <m/>
    <m/>
    <m/>
    <m/>
    <m/>
  </r>
  <r>
    <x v="199"/>
    <x v="1"/>
    <x v="1283"/>
    <n v="2"/>
    <n v="0"/>
    <n v="0"/>
    <n v="0"/>
    <n v="0"/>
    <n v="0"/>
    <n v="0"/>
    <n v="0"/>
    <m/>
    <m/>
    <m/>
    <m/>
    <m/>
    <m/>
    <m/>
    <m/>
    <m/>
    <m/>
    <m/>
    <m/>
    <m/>
    <m/>
  </r>
  <r>
    <x v="199"/>
    <x v="1"/>
    <x v="1284"/>
    <n v="12"/>
    <n v="0"/>
    <n v="0"/>
    <n v="0"/>
    <n v="0"/>
    <n v="0"/>
    <n v="0"/>
    <n v="0"/>
    <m/>
    <m/>
    <m/>
    <m/>
    <m/>
    <m/>
    <m/>
    <m/>
    <m/>
    <m/>
    <m/>
    <m/>
    <m/>
    <m/>
  </r>
  <r>
    <x v="199"/>
    <x v="1"/>
    <x v="1196"/>
    <n v="3"/>
    <n v="1"/>
    <n v="0"/>
    <n v="1"/>
    <n v="0"/>
    <n v="0"/>
    <n v="0"/>
    <n v="1"/>
    <s v="V"/>
    <m/>
    <m/>
    <m/>
    <m/>
    <m/>
    <n v="1"/>
    <m/>
    <m/>
    <m/>
    <m/>
    <m/>
    <m/>
    <m/>
  </r>
  <r>
    <x v="199"/>
    <x v="3"/>
    <x v="1084"/>
    <n v="3"/>
    <n v="1"/>
    <n v="0"/>
    <n v="1"/>
    <n v="0"/>
    <n v="0"/>
    <n v="0"/>
    <n v="1"/>
    <s v="V"/>
    <s v="V"/>
    <m/>
    <m/>
    <m/>
    <m/>
    <n v="1"/>
    <m/>
    <m/>
    <m/>
    <m/>
    <m/>
    <m/>
    <m/>
  </r>
  <r>
    <x v="199"/>
    <x v="1"/>
    <x v="1285"/>
    <n v="1"/>
    <n v="0"/>
    <n v="0"/>
    <n v="0"/>
    <n v="0"/>
    <n v="0"/>
    <n v="0"/>
    <n v="0"/>
    <m/>
    <m/>
    <m/>
    <m/>
    <m/>
    <m/>
    <m/>
    <m/>
    <m/>
    <m/>
    <m/>
    <m/>
    <m/>
    <m/>
  </r>
  <r>
    <x v="199"/>
    <x v="3"/>
    <x v="1006"/>
    <n v="12"/>
    <n v="0"/>
    <n v="0"/>
    <n v="0"/>
    <n v="0"/>
    <n v="0"/>
    <n v="0"/>
    <n v="0"/>
    <m/>
    <m/>
    <m/>
    <m/>
    <m/>
    <m/>
    <m/>
    <m/>
    <m/>
    <m/>
    <m/>
    <m/>
    <m/>
    <m/>
  </r>
  <r>
    <x v="199"/>
    <x v="3"/>
    <x v="987"/>
    <n v="1"/>
    <n v="1"/>
    <n v="0"/>
    <n v="4"/>
    <n v="0"/>
    <n v="0"/>
    <n v="0"/>
    <n v="4"/>
    <s v="V"/>
    <s v="V"/>
    <m/>
    <m/>
    <m/>
    <m/>
    <n v="1"/>
    <m/>
    <m/>
    <m/>
    <m/>
    <m/>
    <m/>
    <m/>
  </r>
  <r>
    <x v="199"/>
    <x v="1"/>
    <x v="1286"/>
    <n v="8"/>
    <n v="8"/>
    <n v="0"/>
    <n v="10"/>
    <n v="0"/>
    <n v="0"/>
    <n v="0"/>
    <n v="10"/>
    <s v="V"/>
    <s v="V"/>
    <m/>
    <m/>
    <m/>
    <m/>
    <n v="8"/>
    <m/>
    <m/>
    <m/>
    <m/>
    <m/>
    <m/>
    <m/>
  </r>
  <r>
    <x v="199"/>
    <x v="1"/>
    <x v="1287"/>
    <n v="9"/>
    <n v="9"/>
    <n v="0"/>
    <n v="9"/>
    <n v="0"/>
    <n v="0"/>
    <n v="0"/>
    <n v="9"/>
    <s v="V"/>
    <m/>
    <m/>
    <m/>
    <m/>
    <m/>
    <n v="9"/>
    <m/>
    <m/>
    <m/>
    <m/>
    <m/>
    <m/>
    <m/>
  </r>
  <r>
    <x v="199"/>
    <x v="1"/>
    <x v="1288"/>
    <n v="6"/>
    <n v="6"/>
    <n v="0"/>
    <n v="10"/>
    <n v="0"/>
    <n v="0"/>
    <n v="0"/>
    <n v="10"/>
    <s v="V"/>
    <m/>
    <m/>
    <m/>
    <m/>
    <m/>
    <n v="6"/>
    <m/>
    <m/>
    <m/>
    <m/>
    <m/>
    <m/>
    <m/>
  </r>
  <r>
    <x v="200"/>
    <x v="1"/>
    <x v="1168"/>
    <n v="1"/>
    <n v="0"/>
    <n v="0"/>
    <n v="0"/>
    <n v="0"/>
    <n v="0"/>
    <n v="0"/>
    <n v="0"/>
    <m/>
    <m/>
    <m/>
    <m/>
    <m/>
    <m/>
    <m/>
    <m/>
    <m/>
    <m/>
    <m/>
    <m/>
    <m/>
    <m/>
  </r>
  <r>
    <x v="200"/>
    <x v="1"/>
    <x v="1289"/>
    <n v="4"/>
    <n v="0"/>
    <n v="0"/>
    <n v="0"/>
    <n v="0"/>
    <n v="0"/>
    <n v="0"/>
    <n v="0"/>
    <m/>
    <m/>
    <m/>
    <m/>
    <m/>
    <m/>
    <m/>
    <m/>
    <m/>
    <m/>
    <m/>
    <m/>
    <m/>
    <m/>
  </r>
  <r>
    <x v="200"/>
    <x v="1"/>
    <x v="1290"/>
    <n v="12"/>
    <n v="0"/>
    <n v="0"/>
    <n v="0"/>
    <n v="0"/>
    <n v="0"/>
    <n v="0"/>
    <n v="0"/>
    <m/>
    <m/>
    <m/>
    <m/>
    <m/>
    <m/>
    <m/>
    <m/>
    <m/>
    <m/>
    <m/>
    <m/>
    <m/>
    <m/>
  </r>
  <r>
    <x v="200"/>
    <x v="3"/>
    <x v="897"/>
    <n v="2"/>
    <n v="0"/>
    <n v="0"/>
    <n v="0"/>
    <n v="0"/>
    <n v="0"/>
    <n v="0"/>
    <n v="0"/>
    <m/>
    <m/>
    <m/>
    <m/>
    <m/>
    <m/>
    <m/>
    <m/>
    <m/>
    <m/>
    <m/>
    <m/>
    <m/>
    <m/>
  </r>
  <r>
    <x v="200"/>
    <x v="3"/>
    <x v="917"/>
    <n v="7"/>
    <n v="0"/>
    <n v="0"/>
    <n v="0"/>
    <n v="0"/>
    <n v="0"/>
    <n v="0"/>
    <n v="0"/>
    <m/>
    <m/>
    <m/>
    <m/>
    <m/>
    <m/>
    <m/>
    <m/>
    <m/>
    <m/>
    <m/>
    <m/>
    <m/>
    <m/>
  </r>
  <r>
    <x v="200"/>
    <x v="3"/>
    <x v="982"/>
    <n v="1"/>
    <n v="0"/>
    <n v="0"/>
    <n v="0"/>
    <n v="0"/>
    <n v="0"/>
    <n v="0"/>
    <n v="0"/>
    <m/>
    <m/>
    <m/>
    <m/>
    <m/>
    <m/>
    <m/>
    <m/>
    <m/>
    <m/>
    <m/>
    <m/>
    <m/>
    <m/>
  </r>
  <r>
    <x v="200"/>
    <x v="3"/>
    <x v="941"/>
    <n v="4"/>
    <n v="0"/>
    <n v="0"/>
    <n v="0"/>
    <n v="0"/>
    <n v="0"/>
    <n v="0"/>
    <n v="0"/>
    <m/>
    <m/>
    <m/>
    <m/>
    <m/>
    <m/>
    <m/>
    <m/>
    <m/>
    <m/>
    <m/>
    <m/>
    <m/>
    <m/>
  </r>
  <r>
    <x v="200"/>
    <x v="4"/>
    <x v="893"/>
    <n v="1"/>
    <n v="0"/>
    <n v="0"/>
    <n v="0"/>
    <n v="0"/>
    <n v="0"/>
    <n v="0"/>
    <n v="0"/>
    <m/>
    <m/>
    <m/>
    <m/>
    <m/>
    <m/>
    <m/>
    <m/>
    <m/>
    <m/>
    <m/>
    <m/>
    <m/>
    <m/>
  </r>
  <r>
    <x v="200"/>
    <x v="3"/>
    <x v="1000"/>
    <n v="2"/>
    <n v="0"/>
    <n v="0"/>
    <n v="0"/>
    <n v="0"/>
    <n v="0"/>
    <n v="0"/>
    <n v="0"/>
    <m/>
    <m/>
    <m/>
    <m/>
    <m/>
    <m/>
    <m/>
    <m/>
    <m/>
    <m/>
    <m/>
    <m/>
    <m/>
    <m/>
  </r>
  <r>
    <x v="200"/>
    <x v="3"/>
    <x v="1291"/>
    <n v="1"/>
    <n v="0"/>
    <n v="0"/>
    <n v="0"/>
    <n v="0"/>
    <n v="0"/>
    <n v="0"/>
    <n v="0"/>
    <m/>
    <m/>
    <m/>
    <m/>
    <m/>
    <m/>
    <m/>
    <m/>
    <m/>
    <m/>
    <m/>
    <m/>
    <m/>
    <m/>
  </r>
  <r>
    <x v="200"/>
    <x v="3"/>
    <x v="968"/>
    <n v="12"/>
    <n v="0"/>
    <n v="0"/>
    <n v="2"/>
    <n v="0"/>
    <n v="0"/>
    <n v="0"/>
    <n v="2"/>
    <s v="V"/>
    <s v="V"/>
    <m/>
    <m/>
    <m/>
    <m/>
    <m/>
    <m/>
    <m/>
    <m/>
    <m/>
    <m/>
    <m/>
    <m/>
  </r>
  <r>
    <x v="200"/>
    <x v="3"/>
    <x v="916"/>
    <n v="11"/>
    <n v="0"/>
    <n v="0"/>
    <n v="0"/>
    <n v="0"/>
    <n v="0"/>
    <n v="0"/>
    <n v="0"/>
    <m/>
    <m/>
    <m/>
    <m/>
    <m/>
    <m/>
    <m/>
    <m/>
    <m/>
    <m/>
    <m/>
    <m/>
    <m/>
    <m/>
  </r>
  <r>
    <x v="200"/>
    <x v="0"/>
    <x v="1292"/>
    <n v="2"/>
    <n v="0"/>
    <n v="0"/>
    <n v="0"/>
    <n v="0"/>
    <n v="0"/>
    <n v="0"/>
    <n v="0"/>
    <m/>
    <m/>
    <m/>
    <m/>
    <m/>
    <m/>
    <m/>
    <m/>
    <m/>
    <m/>
    <m/>
    <m/>
    <m/>
    <m/>
  </r>
  <r>
    <x v="200"/>
    <x v="1"/>
    <x v="1173"/>
    <n v="7"/>
    <n v="0"/>
    <n v="0"/>
    <n v="0"/>
    <n v="0"/>
    <n v="0"/>
    <n v="0"/>
    <n v="0"/>
    <m/>
    <m/>
    <m/>
    <m/>
    <m/>
    <m/>
    <m/>
    <m/>
    <m/>
    <m/>
    <m/>
    <m/>
    <m/>
    <m/>
  </r>
  <r>
    <x v="200"/>
    <x v="1"/>
    <x v="1121"/>
    <n v="1"/>
    <n v="0"/>
    <n v="0"/>
    <n v="0"/>
    <n v="0"/>
    <n v="0"/>
    <n v="0"/>
    <n v="0"/>
    <m/>
    <m/>
    <m/>
    <m/>
    <m/>
    <m/>
    <m/>
    <m/>
    <m/>
    <m/>
    <m/>
    <m/>
    <m/>
    <m/>
  </r>
  <r>
    <x v="200"/>
    <x v="3"/>
    <x v="951"/>
    <n v="7"/>
    <n v="0"/>
    <n v="0"/>
    <n v="0"/>
    <n v="0"/>
    <n v="0"/>
    <n v="0"/>
    <n v="0"/>
    <m/>
    <m/>
    <m/>
    <m/>
    <m/>
    <m/>
    <m/>
    <m/>
    <m/>
    <m/>
    <m/>
    <m/>
    <m/>
    <m/>
  </r>
  <r>
    <x v="200"/>
    <x v="3"/>
    <x v="900"/>
    <n v="5"/>
    <n v="0"/>
    <n v="0"/>
    <n v="0"/>
    <n v="0"/>
    <n v="0"/>
    <n v="0"/>
    <n v="0"/>
    <m/>
    <m/>
    <m/>
    <m/>
    <m/>
    <m/>
    <m/>
    <m/>
    <m/>
    <m/>
    <m/>
    <m/>
    <m/>
    <m/>
  </r>
  <r>
    <x v="200"/>
    <x v="1"/>
    <x v="1293"/>
    <n v="13"/>
    <n v="0"/>
    <n v="0"/>
    <n v="0"/>
    <n v="0"/>
    <n v="0"/>
    <n v="0"/>
    <n v="0"/>
    <m/>
    <m/>
    <m/>
    <m/>
    <m/>
    <m/>
    <m/>
    <m/>
    <m/>
    <m/>
    <m/>
    <m/>
    <m/>
    <m/>
  </r>
  <r>
    <x v="200"/>
    <x v="1"/>
    <x v="1294"/>
    <n v="13"/>
    <n v="0"/>
    <n v="0"/>
    <n v="0"/>
    <n v="0"/>
    <n v="0"/>
    <n v="0"/>
    <n v="0"/>
    <m/>
    <m/>
    <m/>
    <m/>
    <m/>
    <m/>
    <m/>
    <m/>
    <m/>
    <m/>
    <m/>
    <m/>
    <m/>
    <m/>
  </r>
  <r>
    <x v="200"/>
    <x v="4"/>
    <x v="1295"/>
    <n v="1"/>
    <n v="0"/>
    <n v="0"/>
    <n v="0"/>
    <n v="0"/>
    <n v="0"/>
    <n v="0"/>
    <n v="0"/>
    <m/>
    <m/>
    <m/>
    <m/>
    <m/>
    <m/>
    <m/>
    <m/>
    <m/>
    <m/>
    <m/>
    <m/>
    <m/>
    <m/>
  </r>
  <r>
    <x v="200"/>
    <x v="3"/>
    <x v="1222"/>
    <n v="1"/>
    <n v="0"/>
    <n v="0"/>
    <n v="0"/>
    <n v="0"/>
    <n v="0"/>
    <n v="0"/>
    <n v="0"/>
    <m/>
    <m/>
    <m/>
    <m/>
    <m/>
    <m/>
    <m/>
    <m/>
    <m/>
    <m/>
    <m/>
    <m/>
    <m/>
    <m/>
  </r>
  <r>
    <x v="200"/>
    <x v="1"/>
    <x v="1296"/>
    <n v="4"/>
    <n v="1"/>
    <n v="0"/>
    <n v="2"/>
    <n v="0"/>
    <n v="0"/>
    <n v="0"/>
    <n v="2"/>
    <s v="V"/>
    <m/>
    <m/>
    <m/>
    <m/>
    <m/>
    <n v="1"/>
    <m/>
    <m/>
    <m/>
    <m/>
    <m/>
    <m/>
    <m/>
  </r>
  <r>
    <x v="200"/>
    <x v="1"/>
    <x v="1297"/>
    <n v="2"/>
    <n v="0"/>
    <n v="0"/>
    <n v="0"/>
    <n v="0"/>
    <n v="0"/>
    <n v="0"/>
    <n v="0"/>
    <m/>
    <m/>
    <m/>
    <m/>
    <m/>
    <m/>
    <m/>
    <m/>
    <m/>
    <m/>
    <m/>
    <m/>
    <m/>
    <m/>
  </r>
  <r>
    <x v="200"/>
    <x v="1"/>
    <x v="1165"/>
    <n v="3"/>
    <n v="0"/>
    <n v="0"/>
    <n v="0"/>
    <n v="0"/>
    <n v="0"/>
    <n v="0"/>
    <n v="0"/>
    <m/>
    <m/>
    <m/>
    <m/>
    <m/>
    <m/>
    <m/>
    <m/>
    <m/>
    <m/>
    <m/>
    <m/>
    <m/>
    <m/>
  </r>
  <r>
    <x v="200"/>
    <x v="1"/>
    <x v="1298"/>
    <n v="2"/>
    <n v="0"/>
    <n v="0"/>
    <n v="0"/>
    <n v="0"/>
    <n v="0"/>
    <n v="0"/>
    <n v="0"/>
    <m/>
    <m/>
    <m/>
    <m/>
    <m/>
    <m/>
    <m/>
    <m/>
    <m/>
    <m/>
    <m/>
    <m/>
    <m/>
    <m/>
  </r>
  <r>
    <x v="200"/>
    <x v="2"/>
    <x v="1299"/>
    <n v="2"/>
    <n v="0"/>
    <n v="0"/>
    <n v="0"/>
    <n v="0"/>
    <n v="0"/>
    <n v="0"/>
    <n v="0"/>
    <m/>
    <m/>
    <m/>
    <m/>
    <m/>
    <m/>
    <m/>
    <m/>
    <m/>
    <m/>
    <m/>
    <m/>
    <m/>
    <m/>
  </r>
  <r>
    <x v="200"/>
    <x v="1"/>
    <x v="1300"/>
    <n v="11"/>
    <n v="0"/>
    <n v="0"/>
    <n v="0"/>
    <n v="0"/>
    <n v="0"/>
    <n v="0"/>
    <n v="0"/>
    <m/>
    <m/>
    <m/>
    <m/>
    <m/>
    <m/>
    <m/>
    <m/>
    <m/>
    <m/>
    <m/>
    <m/>
    <m/>
    <m/>
  </r>
  <r>
    <x v="200"/>
    <x v="1"/>
    <x v="1301"/>
    <n v="10"/>
    <n v="0"/>
    <n v="0"/>
    <n v="0"/>
    <n v="0"/>
    <n v="0"/>
    <n v="0"/>
    <n v="0"/>
    <m/>
    <m/>
    <m/>
    <m/>
    <m/>
    <m/>
    <m/>
    <m/>
    <m/>
    <m/>
    <m/>
    <m/>
    <m/>
    <m/>
  </r>
  <r>
    <x v="200"/>
    <x v="1"/>
    <x v="1302"/>
    <n v="11"/>
    <n v="0"/>
    <n v="0"/>
    <n v="0"/>
    <n v="0"/>
    <n v="0"/>
    <n v="0"/>
    <n v="0"/>
    <m/>
    <m/>
    <m/>
    <m/>
    <m/>
    <m/>
    <m/>
    <m/>
    <m/>
    <m/>
    <m/>
    <m/>
    <m/>
    <m/>
  </r>
  <r>
    <x v="200"/>
    <x v="3"/>
    <x v="1036"/>
    <n v="1"/>
    <n v="0"/>
    <n v="0"/>
    <n v="0"/>
    <n v="0"/>
    <n v="0"/>
    <n v="0"/>
    <n v="0"/>
    <m/>
    <m/>
    <m/>
    <m/>
    <m/>
    <m/>
    <m/>
    <m/>
    <m/>
    <m/>
    <m/>
    <m/>
    <m/>
    <m/>
  </r>
  <r>
    <x v="200"/>
    <x v="3"/>
    <x v="950"/>
    <n v="8"/>
    <n v="0"/>
    <n v="0"/>
    <n v="0"/>
    <n v="0"/>
    <n v="0"/>
    <n v="0"/>
    <n v="0"/>
    <m/>
    <m/>
    <m/>
    <m/>
    <m/>
    <m/>
    <m/>
    <m/>
    <m/>
    <m/>
    <m/>
    <m/>
    <m/>
    <m/>
  </r>
  <r>
    <x v="200"/>
    <x v="1"/>
    <x v="1303"/>
    <n v="1"/>
    <n v="0"/>
    <n v="0"/>
    <n v="0"/>
    <n v="0"/>
    <n v="0"/>
    <n v="0"/>
    <n v="0"/>
    <m/>
    <m/>
    <m/>
    <m/>
    <m/>
    <m/>
    <m/>
    <m/>
    <m/>
    <m/>
    <m/>
    <m/>
    <m/>
    <m/>
  </r>
  <r>
    <x v="200"/>
    <x v="2"/>
    <x v="1304"/>
    <n v="1"/>
    <n v="0"/>
    <n v="0"/>
    <n v="0"/>
    <n v="0"/>
    <n v="0"/>
    <n v="0"/>
    <n v="0"/>
    <m/>
    <m/>
    <m/>
    <m/>
    <m/>
    <m/>
    <m/>
    <m/>
    <m/>
    <m/>
    <m/>
    <m/>
    <m/>
    <m/>
  </r>
  <r>
    <x v="200"/>
    <x v="2"/>
    <x v="1305"/>
    <n v="1"/>
    <n v="0"/>
    <n v="0"/>
    <n v="0"/>
    <n v="0"/>
    <n v="0"/>
    <n v="0"/>
    <n v="0"/>
    <m/>
    <m/>
    <m/>
    <m/>
    <m/>
    <m/>
    <m/>
    <m/>
    <m/>
    <m/>
    <m/>
    <m/>
    <m/>
    <m/>
  </r>
  <r>
    <x v="200"/>
    <x v="2"/>
    <x v="1306"/>
    <n v="1"/>
    <n v="0"/>
    <n v="0"/>
    <n v="5"/>
    <n v="0"/>
    <n v="0"/>
    <n v="0"/>
    <n v="5"/>
    <s v="V"/>
    <m/>
    <s v="V"/>
    <s v="V"/>
    <m/>
    <m/>
    <m/>
    <m/>
    <m/>
    <m/>
    <m/>
    <m/>
    <m/>
    <m/>
  </r>
  <r>
    <x v="200"/>
    <x v="3"/>
    <x v="1307"/>
    <n v="1"/>
    <n v="0"/>
    <n v="0"/>
    <n v="0"/>
    <n v="0"/>
    <n v="0"/>
    <n v="0"/>
    <n v="0"/>
    <m/>
    <m/>
    <m/>
    <m/>
    <m/>
    <m/>
    <m/>
    <m/>
    <m/>
    <m/>
    <m/>
    <m/>
    <m/>
    <m/>
  </r>
  <r>
    <x v="200"/>
    <x v="2"/>
    <x v="1308"/>
    <n v="4"/>
    <n v="0"/>
    <n v="0"/>
    <n v="11"/>
    <n v="0"/>
    <n v="0"/>
    <n v="0"/>
    <n v="11"/>
    <s v="V"/>
    <m/>
    <s v="V"/>
    <s v="V"/>
    <m/>
    <m/>
    <m/>
    <m/>
    <m/>
    <m/>
    <m/>
    <m/>
    <m/>
    <m/>
  </r>
  <r>
    <x v="200"/>
    <x v="3"/>
    <x v="1309"/>
    <n v="1"/>
    <n v="1"/>
    <n v="0"/>
    <n v="2"/>
    <n v="0"/>
    <n v="0"/>
    <n v="0"/>
    <n v="2"/>
    <s v="V"/>
    <m/>
    <m/>
    <m/>
    <m/>
    <m/>
    <n v="1"/>
    <m/>
    <m/>
    <m/>
    <m/>
    <m/>
    <m/>
    <m/>
  </r>
  <r>
    <x v="200"/>
    <x v="1"/>
    <x v="1310"/>
    <n v="12"/>
    <n v="12"/>
    <n v="0"/>
    <n v="23"/>
    <n v="0"/>
    <n v="0"/>
    <n v="0"/>
    <n v="23"/>
    <m/>
    <m/>
    <m/>
    <m/>
    <m/>
    <m/>
    <n v="12"/>
    <m/>
    <m/>
    <m/>
    <m/>
    <m/>
    <m/>
    <m/>
  </r>
  <r>
    <x v="200"/>
    <x v="1"/>
    <x v="1311"/>
    <n v="1"/>
    <n v="1"/>
    <n v="0"/>
    <n v="1"/>
    <n v="0"/>
    <n v="0"/>
    <n v="0"/>
    <n v="1"/>
    <s v="V"/>
    <m/>
    <m/>
    <m/>
    <m/>
    <m/>
    <n v="1"/>
    <m/>
    <m/>
    <m/>
    <m/>
    <m/>
    <m/>
    <m/>
  </r>
  <r>
    <x v="200"/>
    <x v="4"/>
    <x v="1312"/>
    <n v="1"/>
    <n v="1"/>
    <n v="0"/>
    <n v="0"/>
    <n v="1"/>
    <n v="0"/>
    <n v="0"/>
    <n v="1"/>
    <s v="V"/>
    <m/>
    <m/>
    <m/>
    <m/>
    <m/>
    <m/>
    <m/>
    <m/>
    <m/>
    <m/>
    <m/>
    <n v="1"/>
    <m/>
  </r>
  <r>
    <x v="201"/>
    <x v="1"/>
    <x v="1313"/>
    <n v="2"/>
    <n v="0"/>
    <n v="0"/>
    <n v="0"/>
    <n v="0"/>
    <n v="0"/>
    <n v="0"/>
    <n v="0"/>
    <m/>
    <m/>
    <m/>
    <m/>
    <m/>
    <m/>
    <m/>
    <m/>
    <m/>
    <m/>
    <m/>
    <m/>
    <m/>
    <m/>
  </r>
  <r>
    <x v="201"/>
    <x v="0"/>
    <x v="1225"/>
    <n v="1"/>
    <n v="0"/>
    <n v="0"/>
    <n v="0"/>
    <n v="0"/>
    <n v="0"/>
    <n v="0"/>
    <n v="0"/>
    <m/>
    <m/>
    <m/>
    <m/>
    <m/>
    <m/>
    <m/>
    <m/>
    <m/>
    <m/>
    <m/>
    <m/>
    <m/>
    <m/>
  </r>
  <r>
    <x v="201"/>
    <x v="4"/>
    <x v="825"/>
    <n v="1"/>
    <n v="0"/>
    <n v="0"/>
    <n v="0"/>
    <n v="0"/>
    <n v="0"/>
    <n v="0"/>
    <n v="0"/>
    <m/>
    <m/>
    <m/>
    <m/>
    <m/>
    <m/>
    <m/>
    <m/>
    <m/>
    <m/>
    <m/>
    <m/>
    <m/>
    <m/>
  </r>
  <r>
    <x v="201"/>
    <x v="1"/>
    <x v="1314"/>
    <n v="1"/>
    <n v="0"/>
    <n v="0"/>
    <n v="0"/>
    <n v="0"/>
    <n v="0"/>
    <n v="0"/>
    <n v="0"/>
    <m/>
    <m/>
    <m/>
    <m/>
    <m/>
    <m/>
    <m/>
    <m/>
    <m/>
    <m/>
    <m/>
    <m/>
    <m/>
    <m/>
  </r>
  <r>
    <x v="201"/>
    <x v="4"/>
    <x v="885"/>
    <n v="9"/>
    <n v="0"/>
    <n v="0"/>
    <n v="0"/>
    <n v="0"/>
    <n v="0"/>
    <n v="0"/>
    <n v="0"/>
    <m/>
    <m/>
    <m/>
    <m/>
    <m/>
    <m/>
    <m/>
    <m/>
    <m/>
    <m/>
    <m/>
    <m/>
    <m/>
    <m/>
  </r>
  <r>
    <x v="201"/>
    <x v="1"/>
    <x v="1151"/>
    <n v="1"/>
    <n v="0"/>
    <n v="0"/>
    <n v="0"/>
    <n v="0"/>
    <n v="0"/>
    <n v="0"/>
    <n v="0"/>
    <m/>
    <m/>
    <m/>
    <m/>
    <m/>
    <m/>
    <m/>
    <m/>
    <m/>
    <m/>
    <m/>
    <m/>
    <m/>
    <m/>
  </r>
  <r>
    <x v="201"/>
    <x v="3"/>
    <x v="692"/>
    <n v="6"/>
    <n v="0"/>
    <n v="0"/>
    <n v="0"/>
    <n v="0"/>
    <n v="0"/>
    <n v="0"/>
    <n v="0"/>
    <m/>
    <m/>
    <m/>
    <m/>
    <m/>
    <m/>
    <m/>
    <m/>
    <m/>
    <m/>
    <m/>
    <m/>
    <m/>
    <m/>
  </r>
  <r>
    <x v="201"/>
    <x v="4"/>
    <x v="999"/>
    <n v="1"/>
    <n v="0"/>
    <n v="0"/>
    <n v="0"/>
    <n v="0"/>
    <n v="0"/>
    <n v="0"/>
    <n v="0"/>
    <m/>
    <m/>
    <m/>
    <m/>
    <m/>
    <m/>
    <m/>
    <m/>
    <m/>
    <m/>
    <m/>
    <m/>
    <m/>
    <m/>
  </r>
  <r>
    <x v="201"/>
    <x v="4"/>
    <x v="925"/>
    <n v="6"/>
    <n v="0"/>
    <n v="0"/>
    <n v="0"/>
    <n v="0"/>
    <n v="0"/>
    <n v="0"/>
    <n v="0"/>
    <m/>
    <m/>
    <m/>
    <m/>
    <m/>
    <m/>
    <m/>
    <m/>
    <m/>
    <m/>
    <m/>
    <m/>
    <m/>
    <m/>
  </r>
  <r>
    <x v="201"/>
    <x v="0"/>
    <x v="1315"/>
    <n v="1"/>
    <n v="0"/>
    <n v="0"/>
    <n v="0"/>
    <n v="0"/>
    <n v="0"/>
    <n v="0"/>
    <n v="0"/>
    <m/>
    <m/>
    <m/>
    <m/>
    <m/>
    <m/>
    <m/>
    <m/>
    <m/>
    <m/>
    <m/>
    <m/>
    <m/>
    <m/>
  </r>
  <r>
    <x v="201"/>
    <x v="1"/>
    <x v="1245"/>
    <n v="5"/>
    <n v="2"/>
    <n v="0"/>
    <n v="2"/>
    <n v="0"/>
    <n v="0"/>
    <n v="0"/>
    <n v="2"/>
    <s v="V"/>
    <m/>
    <m/>
    <m/>
    <m/>
    <m/>
    <n v="2"/>
    <m/>
    <m/>
    <m/>
    <m/>
    <m/>
    <m/>
    <m/>
  </r>
  <r>
    <x v="201"/>
    <x v="1"/>
    <x v="1229"/>
    <n v="4"/>
    <n v="0"/>
    <n v="0"/>
    <n v="0"/>
    <n v="0"/>
    <n v="0"/>
    <n v="0"/>
    <n v="0"/>
    <m/>
    <m/>
    <m/>
    <m/>
    <m/>
    <m/>
    <m/>
    <m/>
    <m/>
    <m/>
    <m/>
    <m/>
    <m/>
    <m/>
  </r>
  <r>
    <x v="201"/>
    <x v="1"/>
    <x v="1316"/>
    <n v="1"/>
    <n v="1"/>
    <n v="0"/>
    <n v="2"/>
    <n v="0"/>
    <n v="0"/>
    <n v="0"/>
    <n v="2"/>
    <s v="V"/>
    <m/>
    <m/>
    <m/>
    <m/>
    <m/>
    <n v="1"/>
    <m/>
    <m/>
    <m/>
    <m/>
    <m/>
    <m/>
    <m/>
  </r>
  <r>
    <x v="201"/>
    <x v="1"/>
    <x v="1317"/>
    <n v="1"/>
    <n v="1"/>
    <n v="0"/>
    <n v="1"/>
    <n v="0"/>
    <n v="0"/>
    <n v="0"/>
    <n v="1"/>
    <s v="V"/>
    <m/>
    <m/>
    <m/>
    <m/>
    <m/>
    <n v="1"/>
    <m/>
    <m/>
    <m/>
    <m/>
    <m/>
    <m/>
    <m/>
  </r>
  <r>
    <x v="201"/>
    <x v="0"/>
    <x v="1318"/>
    <n v="6"/>
    <n v="6"/>
    <n v="0"/>
    <n v="0"/>
    <n v="0"/>
    <n v="0"/>
    <n v="0"/>
    <n v="0"/>
    <m/>
    <m/>
    <m/>
    <m/>
    <m/>
    <m/>
    <m/>
    <m/>
    <n v="6"/>
    <m/>
    <m/>
    <m/>
    <m/>
    <m/>
  </r>
  <r>
    <x v="201"/>
    <x v="1"/>
    <x v="1250"/>
    <n v="1"/>
    <n v="1"/>
    <n v="0"/>
    <n v="1"/>
    <n v="0"/>
    <n v="0"/>
    <n v="0"/>
    <n v="1"/>
    <s v="V"/>
    <m/>
    <m/>
    <m/>
    <m/>
    <m/>
    <n v="1"/>
    <m/>
    <m/>
    <m/>
    <m/>
    <m/>
    <m/>
    <m/>
  </r>
  <r>
    <x v="201"/>
    <x v="1"/>
    <x v="1319"/>
    <n v="1"/>
    <n v="1"/>
    <n v="0"/>
    <n v="1"/>
    <n v="0"/>
    <n v="0"/>
    <n v="0"/>
    <n v="1"/>
    <s v="V"/>
    <m/>
    <m/>
    <m/>
    <m/>
    <m/>
    <n v="1"/>
    <m/>
    <m/>
    <m/>
    <m/>
    <m/>
    <m/>
    <m/>
  </r>
  <r>
    <x v="201"/>
    <x v="0"/>
    <x v="1320"/>
    <n v="1"/>
    <n v="1"/>
    <n v="0"/>
    <n v="7"/>
    <n v="0"/>
    <n v="0"/>
    <n v="0"/>
    <n v="7"/>
    <s v="V"/>
    <m/>
    <m/>
    <m/>
    <m/>
    <m/>
    <n v="1"/>
    <m/>
    <m/>
    <m/>
    <m/>
    <m/>
    <m/>
    <m/>
  </r>
  <r>
    <x v="201"/>
    <x v="3"/>
    <x v="1321"/>
    <n v="2"/>
    <n v="2"/>
    <n v="0"/>
    <n v="4"/>
    <n v="0"/>
    <n v="0"/>
    <n v="0"/>
    <n v="4"/>
    <s v="V"/>
    <s v="V"/>
    <m/>
    <m/>
    <m/>
    <m/>
    <n v="2"/>
    <m/>
    <m/>
    <m/>
    <m/>
    <m/>
    <m/>
    <m/>
  </r>
  <r>
    <x v="201"/>
    <x v="3"/>
    <x v="1322"/>
    <n v="5"/>
    <n v="5"/>
    <n v="0"/>
    <n v="14"/>
    <n v="0"/>
    <n v="0"/>
    <n v="0"/>
    <n v="14"/>
    <s v="V"/>
    <m/>
    <m/>
    <m/>
    <m/>
    <m/>
    <n v="5"/>
    <m/>
    <m/>
    <m/>
    <m/>
    <m/>
    <m/>
    <m/>
  </r>
  <r>
    <x v="201"/>
    <x v="3"/>
    <x v="1323"/>
    <n v="1"/>
    <n v="1"/>
    <n v="0"/>
    <n v="2"/>
    <n v="0"/>
    <n v="0"/>
    <n v="0"/>
    <n v="2"/>
    <s v="V"/>
    <m/>
    <m/>
    <m/>
    <m/>
    <m/>
    <n v="1"/>
    <m/>
    <m/>
    <m/>
    <m/>
    <m/>
    <m/>
    <m/>
  </r>
  <r>
    <x v="201"/>
    <x v="0"/>
    <x v="1324"/>
    <n v="3"/>
    <n v="3"/>
    <n v="0"/>
    <n v="8"/>
    <n v="0"/>
    <n v="0"/>
    <n v="0"/>
    <n v="8"/>
    <s v="V"/>
    <m/>
    <s v="V"/>
    <s v="V"/>
    <m/>
    <m/>
    <n v="3"/>
    <m/>
    <m/>
    <m/>
    <m/>
    <m/>
    <m/>
    <m/>
  </r>
  <r>
    <x v="202"/>
    <x v="3"/>
    <x v="1325"/>
    <n v="1"/>
    <n v="0"/>
    <n v="0"/>
    <n v="0"/>
    <n v="0"/>
    <n v="0"/>
    <n v="0"/>
    <n v="0"/>
    <m/>
    <m/>
    <m/>
    <m/>
    <m/>
    <m/>
    <m/>
    <m/>
    <m/>
    <m/>
    <m/>
    <m/>
    <m/>
    <m/>
  </r>
  <r>
    <x v="202"/>
    <x v="4"/>
    <x v="814"/>
    <n v="2"/>
    <n v="0"/>
    <n v="0"/>
    <n v="0"/>
    <n v="0"/>
    <n v="0"/>
    <n v="0"/>
    <n v="0"/>
    <m/>
    <m/>
    <m/>
    <m/>
    <m/>
    <m/>
    <m/>
    <m/>
    <m/>
    <m/>
    <m/>
    <m/>
    <m/>
    <m/>
  </r>
  <r>
    <x v="202"/>
    <x v="3"/>
    <x v="1326"/>
    <n v="2"/>
    <n v="0"/>
    <n v="0"/>
    <n v="0"/>
    <n v="0"/>
    <n v="0"/>
    <n v="0"/>
    <n v="0"/>
    <m/>
    <m/>
    <m/>
    <m/>
    <m/>
    <m/>
    <m/>
    <m/>
    <m/>
    <m/>
    <m/>
    <m/>
    <m/>
    <m/>
  </r>
  <r>
    <x v="202"/>
    <x v="3"/>
    <x v="1327"/>
    <n v="1"/>
    <n v="0"/>
    <n v="0"/>
    <n v="0"/>
    <n v="0"/>
    <n v="0"/>
    <n v="0"/>
    <n v="0"/>
    <m/>
    <m/>
    <m/>
    <m/>
    <m/>
    <m/>
    <m/>
    <m/>
    <m/>
    <m/>
    <m/>
    <m/>
    <m/>
    <m/>
  </r>
  <r>
    <x v="202"/>
    <x v="1"/>
    <x v="1328"/>
    <n v="11"/>
    <n v="0"/>
    <n v="0"/>
    <n v="0"/>
    <n v="0"/>
    <n v="0"/>
    <n v="0"/>
    <n v="0"/>
    <m/>
    <m/>
    <m/>
    <m/>
    <m/>
    <m/>
    <m/>
    <m/>
    <m/>
    <m/>
    <m/>
    <m/>
    <m/>
    <m/>
  </r>
  <r>
    <x v="202"/>
    <x v="2"/>
    <x v="1329"/>
    <n v="2"/>
    <n v="0"/>
    <n v="0"/>
    <n v="0"/>
    <n v="0"/>
    <n v="0"/>
    <n v="0"/>
    <n v="0"/>
    <m/>
    <m/>
    <m/>
    <m/>
    <m/>
    <m/>
    <m/>
    <m/>
    <m/>
    <m/>
    <m/>
    <m/>
    <m/>
    <m/>
  </r>
  <r>
    <x v="202"/>
    <x v="1"/>
    <x v="1330"/>
    <n v="9"/>
    <n v="0"/>
    <n v="0"/>
    <n v="0"/>
    <n v="0"/>
    <n v="0"/>
    <n v="0"/>
    <n v="0"/>
    <m/>
    <m/>
    <m/>
    <m/>
    <m/>
    <m/>
    <m/>
    <m/>
    <m/>
    <m/>
    <m/>
    <m/>
    <m/>
    <m/>
  </r>
  <r>
    <x v="202"/>
    <x v="1"/>
    <x v="1331"/>
    <n v="13"/>
    <n v="0"/>
    <n v="0"/>
    <n v="0"/>
    <n v="0"/>
    <n v="0"/>
    <n v="0"/>
    <n v="0"/>
    <m/>
    <m/>
    <m/>
    <m/>
    <m/>
    <m/>
    <m/>
    <m/>
    <m/>
    <m/>
    <m/>
    <m/>
    <m/>
    <m/>
  </r>
  <r>
    <x v="202"/>
    <x v="1"/>
    <x v="1332"/>
    <n v="1"/>
    <n v="0"/>
    <n v="0"/>
    <n v="0"/>
    <n v="0"/>
    <n v="0"/>
    <n v="0"/>
    <n v="0"/>
    <m/>
    <m/>
    <m/>
    <m/>
    <m/>
    <m/>
    <m/>
    <m/>
    <m/>
    <m/>
    <m/>
    <m/>
    <m/>
    <m/>
  </r>
  <r>
    <x v="202"/>
    <x v="1"/>
    <x v="1333"/>
    <n v="11"/>
    <n v="0"/>
    <n v="0"/>
    <n v="1"/>
    <n v="0"/>
    <n v="0"/>
    <n v="0"/>
    <n v="1"/>
    <s v="V"/>
    <m/>
    <m/>
    <m/>
    <m/>
    <m/>
    <m/>
    <m/>
    <m/>
    <m/>
    <m/>
    <m/>
    <m/>
    <m/>
  </r>
  <r>
    <x v="202"/>
    <x v="1"/>
    <x v="1334"/>
    <n v="9"/>
    <n v="0"/>
    <n v="0"/>
    <n v="0"/>
    <n v="0"/>
    <n v="0"/>
    <n v="0"/>
    <n v="0"/>
    <m/>
    <m/>
    <m/>
    <m/>
    <m/>
    <m/>
    <m/>
    <m/>
    <m/>
    <m/>
    <m/>
    <m/>
    <m/>
    <m/>
  </r>
  <r>
    <x v="202"/>
    <x v="1"/>
    <x v="1335"/>
    <n v="2"/>
    <n v="0"/>
    <n v="0"/>
    <n v="0"/>
    <n v="0"/>
    <n v="0"/>
    <n v="0"/>
    <n v="0"/>
    <m/>
    <m/>
    <m/>
    <m/>
    <m/>
    <m/>
    <m/>
    <m/>
    <m/>
    <m/>
    <m/>
    <m/>
    <m/>
    <m/>
  </r>
  <r>
    <x v="202"/>
    <x v="0"/>
    <x v="1336"/>
    <n v="1"/>
    <n v="0"/>
    <n v="0"/>
    <n v="0"/>
    <n v="0"/>
    <n v="0"/>
    <n v="0"/>
    <n v="0"/>
    <m/>
    <m/>
    <m/>
    <m/>
    <m/>
    <m/>
    <m/>
    <m/>
    <m/>
    <m/>
    <m/>
    <m/>
    <m/>
    <m/>
  </r>
  <r>
    <x v="202"/>
    <x v="1"/>
    <x v="1337"/>
    <n v="2"/>
    <n v="0"/>
    <n v="0"/>
    <n v="0"/>
    <n v="0"/>
    <n v="0"/>
    <n v="0"/>
    <n v="0"/>
    <m/>
    <m/>
    <m/>
    <m/>
    <m/>
    <m/>
    <m/>
    <m/>
    <m/>
    <m/>
    <m/>
    <m/>
    <m/>
    <m/>
  </r>
  <r>
    <x v="202"/>
    <x v="1"/>
    <x v="1338"/>
    <n v="4"/>
    <n v="0"/>
    <n v="0"/>
    <n v="0"/>
    <n v="0"/>
    <n v="0"/>
    <n v="0"/>
    <n v="0"/>
    <m/>
    <m/>
    <m/>
    <m/>
    <m/>
    <m/>
    <m/>
    <m/>
    <m/>
    <m/>
    <m/>
    <m/>
    <m/>
    <m/>
  </r>
  <r>
    <x v="202"/>
    <x v="3"/>
    <x v="1309"/>
    <n v="1"/>
    <n v="0"/>
    <n v="0"/>
    <n v="0"/>
    <n v="0"/>
    <n v="0"/>
    <n v="0"/>
    <n v="0"/>
    <m/>
    <m/>
    <m/>
    <m/>
    <m/>
    <m/>
    <m/>
    <m/>
    <m/>
    <m/>
    <m/>
    <m/>
    <m/>
    <m/>
  </r>
  <r>
    <x v="202"/>
    <x v="1"/>
    <x v="1070"/>
    <n v="5"/>
    <n v="0"/>
    <n v="0"/>
    <n v="0"/>
    <n v="0"/>
    <n v="0"/>
    <n v="0"/>
    <n v="0"/>
    <m/>
    <m/>
    <m/>
    <m/>
    <m/>
    <m/>
    <m/>
    <m/>
    <m/>
    <m/>
    <m/>
    <m/>
    <m/>
    <m/>
  </r>
  <r>
    <x v="202"/>
    <x v="1"/>
    <x v="1271"/>
    <n v="3"/>
    <n v="0"/>
    <n v="0"/>
    <n v="0"/>
    <n v="0"/>
    <n v="0"/>
    <n v="0"/>
    <n v="0"/>
    <m/>
    <m/>
    <m/>
    <m/>
    <m/>
    <m/>
    <m/>
    <m/>
    <m/>
    <m/>
    <m/>
    <m/>
    <m/>
    <m/>
  </r>
  <r>
    <x v="202"/>
    <x v="1"/>
    <x v="1339"/>
    <n v="7"/>
    <n v="0"/>
    <n v="0"/>
    <n v="0"/>
    <n v="0"/>
    <n v="0"/>
    <n v="0"/>
    <n v="0"/>
    <m/>
    <m/>
    <m/>
    <m/>
    <m/>
    <m/>
    <m/>
    <m/>
    <m/>
    <m/>
    <m/>
    <m/>
    <m/>
    <m/>
  </r>
  <r>
    <x v="202"/>
    <x v="2"/>
    <x v="1340"/>
    <n v="1"/>
    <n v="0"/>
    <n v="0"/>
    <n v="0"/>
    <n v="0"/>
    <n v="0"/>
    <n v="0"/>
    <n v="0"/>
    <m/>
    <m/>
    <m/>
    <m/>
    <m/>
    <m/>
    <m/>
    <m/>
    <m/>
    <m/>
    <m/>
    <m/>
    <m/>
    <m/>
  </r>
  <r>
    <x v="202"/>
    <x v="2"/>
    <x v="1341"/>
    <n v="1"/>
    <n v="0"/>
    <n v="0"/>
    <n v="0"/>
    <n v="0"/>
    <n v="0"/>
    <n v="0"/>
    <n v="0"/>
    <m/>
    <m/>
    <m/>
    <m/>
    <m/>
    <m/>
    <m/>
    <m/>
    <m/>
    <m/>
    <m/>
    <m/>
    <m/>
    <m/>
  </r>
  <r>
    <x v="202"/>
    <x v="1"/>
    <x v="1251"/>
    <n v="2"/>
    <n v="0"/>
    <n v="0"/>
    <n v="0"/>
    <n v="0"/>
    <n v="0"/>
    <n v="0"/>
    <n v="0"/>
    <m/>
    <m/>
    <m/>
    <m/>
    <m/>
    <m/>
    <m/>
    <m/>
    <m/>
    <m/>
    <m/>
    <m/>
    <m/>
    <m/>
  </r>
  <r>
    <x v="202"/>
    <x v="1"/>
    <x v="1342"/>
    <n v="5"/>
    <n v="0"/>
    <n v="0"/>
    <n v="0"/>
    <n v="0"/>
    <n v="0"/>
    <n v="0"/>
    <n v="0"/>
    <m/>
    <m/>
    <m/>
    <m/>
    <m/>
    <m/>
    <m/>
    <m/>
    <m/>
    <m/>
    <m/>
    <m/>
    <m/>
    <m/>
  </r>
  <r>
    <x v="202"/>
    <x v="1"/>
    <x v="1343"/>
    <n v="5"/>
    <n v="0"/>
    <n v="0"/>
    <n v="0"/>
    <n v="0"/>
    <n v="0"/>
    <n v="0"/>
    <n v="0"/>
    <m/>
    <m/>
    <m/>
    <m/>
    <m/>
    <m/>
    <m/>
    <m/>
    <m/>
    <m/>
    <m/>
    <m/>
    <m/>
    <m/>
  </r>
  <r>
    <x v="202"/>
    <x v="0"/>
    <x v="1344"/>
    <n v="1"/>
    <n v="1"/>
    <n v="0"/>
    <n v="0"/>
    <n v="0"/>
    <n v="0"/>
    <n v="0"/>
    <n v="0"/>
    <m/>
    <m/>
    <m/>
    <m/>
    <m/>
    <m/>
    <m/>
    <m/>
    <m/>
    <m/>
    <n v="1"/>
    <m/>
    <m/>
    <m/>
  </r>
  <r>
    <x v="202"/>
    <x v="3"/>
    <x v="1345"/>
    <n v="13"/>
    <n v="13"/>
    <n v="0"/>
    <n v="0"/>
    <n v="0"/>
    <n v="0"/>
    <n v="0"/>
    <n v="0"/>
    <m/>
    <m/>
    <m/>
    <m/>
    <m/>
    <m/>
    <m/>
    <n v="13"/>
    <m/>
    <m/>
    <m/>
    <m/>
    <m/>
    <m/>
  </r>
  <r>
    <x v="202"/>
    <x v="1"/>
    <x v="1346"/>
    <n v="1"/>
    <n v="1"/>
    <n v="0"/>
    <n v="1"/>
    <n v="0"/>
    <n v="0"/>
    <n v="0"/>
    <n v="1"/>
    <s v="V"/>
    <m/>
    <m/>
    <m/>
    <m/>
    <m/>
    <n v="1"/>
    <m/>
    <m/>
    <m/>
    <m/>
    <m/>
    <m/>
    <m/>
  </r>
  <r>
    <x v="202"/>
    <x v="1"/>
    <x v="1347"/>
    <n v="12"/>
    <n v="13"/>
    <n v="0"/>
    <n v="0"/>
    <n v="0"/>
    <n v="0"/>
    <n v="0"/>
    <n v="0"/>
    <m/>
    <m/>
    <m/>
    <m/>
    <m/>
    <m/>
    <m/>
    <n v="13"/>
    <m/>
    <m/>
    <m/>
    <m/>
    <m/>
    <m/>
  </r>
  <r>
    <x v="202"/>
    <x v="1"/>
    <x v="1348"/>
    <n v="4"/>
    <n v="4"/>
    <n v="0"/>
    <n v="4"/>
    <n v="0"/>
    <n v="0"/>
    <n v="0"/>
    <n v="4"/>
    <s v="V"/>
    <s v="V"/>
    <m/>
    <m/>
    <m/>
    <m/>
    <n v="4"/>
    <m/>
    <m/>
    <m/>
    <m/>
    <m/>
    <m/>
    <m/>
  </r>
  <r>
    <x v="202"/>
    <x v="1"/>
    <x v="1349"/>
    <n v="1"/>
    <n v="1"/>
    <n v="0"/>
    <n v="1"/>
    <n v="0"/>
    <n v="0"/>
    <n v="0"/>
    <n v="1"/>
    <s v="V"/>
    <m/>
    <m/>
    <m/>
    <m/>
    <m/>
    <n v="1"/>
    <m/>
    <m/>
    <m/>
    <m/>
    <m/>
    <m/>
    <m/>
  </r>
  <r>
    <x v="202"/>
    <x v="1"/>
    <x v="1350"/>
    <n v="1"/>
    <n v="1"/>
    <n v="0"/>
    <n v="2"/>
    <n v="0"/>
    <n v="0"/>
    <n v="0"/>
    <n v="2"/>
    <s v="V"/>
    <m/>
    <m/>
    <m/>
    <m/>
    <m/>
    <n v="1"/>
    <m/>
    <m/>
    <m/>
    <m/>
    <m/>
    <m/>
    <m/>
  </r>
  <r>
    <x v="202"/>
    <x v="1"/>
    <x v="1230"/>
    <n v="10"/>
    <n v="10"/>
    <n v="0"/>
    <n v="53"/>
    <n v="0"/>
    <n v="0"/>
    <n v="0"/>
    <n v="53"/>
    <s v="V"/>
    <m/>
    <m/>
    <m/>
    <m/>
    <m/>
    <n v="10"/>
    <m/>
    <m/>
    <m/>
    <m/>
    <m/>
    <m/>
    <m/>
  </r>
  <r>
    <x v="202"/>
    <x v="1"/>
    <x v="1351"/>
    <n v="1"/>
    <n v="1"/>
    <n v="0"/>
    <n v="1"/>
    <n v="0"/>
    <n v="0"/>
    <n v="0"/>
    <n v="1"/>
    <s v="V"/>
    <m/>
    <m/>
    <m/>
    <m/>
    <m/>
    <n v="1"/>
    <m/>
    <m/>
    <m/>
    <m/>
    <m/>
    <m/>
    <m/>
  </r>
  <r>
    <x v="203"/>
    <x v="2"/>
    <x v="1352"/>
    <n v="4"/>
    <n v="0"/>
    <n v="0"/>
    <n v="1"/>
    <n v="0"/>
    <n v="0"/>
    <n v="0"/>
    <n v="1"/>
    <s v="V"/>
    <m/>
    <m/>
    <m/>
    <m/>
    <m/>
    <m/>
    <m/>
    <m/>
    <m/>
    <m/>
    <m/>
    <m/>
    <m/>
  </r>
  <r>
    <x v="203"/>
    <x v="2"/>
    <x v="1353"/>
    <n v="5"/>
    <n v="0"/>
    <n v="0"/>
    <n v="2"/>
    <n v="0"/>
    <n v="0"/>
    <n v="0"/>
    <n v="2"/>
    <s v="V"/>
    <m/>
    <m/>
    <m/>
    <m/>
    <m/>
    <m/>
    <m/>
    <m/>
    <m/>
    <m/>
    <m/>
    <m/>
    <m/>
  </r>
  <r>
    <x v="203"/>
    <x v="2"/>
    <x v="1354"/>
    <n v="1"/>
    <n v="0"/>
    <n v="0"/>
    <n v="1"/>
    <n v="0"/>
    <n v="0"/>
    <n v="0"/>
    <n v="1"/>
    <s v="V"/>
    <m/>
    <m/>
    <m/>
    <m/>
    <m/>
    <m/>
    <m/>
    <m/>
    <m/>
    <m/>
    <m/>
    <m/>
    <m/>
  </r>
  <r>
    <x v="203"/>
    <x v="1"/>
    <x v="1355"/>
    <n v="2"/>
    <n v="0"/>
    <n v="0"/>
    <n v="0"/>
    <n v="0"/>
    <n v="0"/>
    <n v="0"/>
    <n v="0"/>
    <m/>
    <m/>
    <m/>
    <m/>
    <m/>
    <m/>
    <m/>
    <m/>
    <m/>
    <m/>
    <m/>
    <m/>
    <m/>
    <m/>
  </r>
  <r>
    <x v="203"/>
    <x v="1"/>
    <x v="1356"/>
    <n v="13"/>
    <n v="0"/>
    <n v="0"/>
    <n v="0"/>
    <n v="0"/>
    <n v="0"/>
    <n v="0"/>
    <n v="0"/>
    <m/>
    <m/>
    <m/>
    <m/>
    <m/>
    <m/>
    <m/>
    <m/>
    <m/>
    <m/>
    <m/>
    <m/>
    <m/>
    <m/>
  </r>
  <r>
    <x v="203"/>
    <x v="1"/>
    <x v="1357"/>
    <n v="13"/>
    <n v="0"/>
    <n v="0"/>
    <n v="0"/>
    <n v="0"/>
    <n v="0"/>
    <n v="0"/>
    <n v="0"/>
    <m/>
    <m/>
    <m/>
    <m/>
    <m/>
    <m/>
    <m/>
    <m/>
    <m/>
    <m/>
    <m/>
    <m/>
    <m/>
    <m/>
  </r>
  <r>
    <x v="203"/>
    <x v="3"/>
    <x v="909"/>
    <n v="10"/>
    <n v="0"/>
    <n v="0"/>
    <n v="0"/>
    <n v="0"/>
    <n v="0"/>
    <n v="0"/>
    <n v="0"/>
    <m/>
    <m/>
    <m/>
    <m/>
    <m/>
    <m/>
    <m/>
    <m/>
    <m/>
    <m/>
    <m/>
    <m/>
    <m/>
    <m/>
  </r>
  <r>
    <x v="203"/>
    <x v="4"/>
    <x v="1358"/>
    <n v="1"/>
    <n v="0"/>
    <n v="0"/>
    <n v="0"/>
    <n v="0"/>
    <n v="0"/>
    <n v="0"/>
    <n v="0"/>
    <m/>
    <m/>
    <m/>
    <m/>
    <m/>
    <m/>
    <m/>
    <m/>
    <m/>
    <m/>
    <m/>
    <m/>
    <m/>
    <m/>
  </r>
  <r>
    <x v="203"/>
    <x v="1"/>
    <x v="1106"/>
    <n v="8"/>
    <n v="0"/>
    <n v="0"/>
    <n v="0"/>
    <n v="0"/>
    <n v="0"/>
    <n v="0"/>
    <n v="0"/>
    <m/>
    <m/>
    <m/>
    <m/>
    <m/>
    <m/>
    <m/>
    <m/>
    <m/>
    <m/>
    <m/>
    <m/>
    <m/>
    <m/>
  </r>
  <r>
    <x v="203"/>
    <x v="1"/>
    <x v="1319"/>
    <n v="4"/>
    <n v="0"/>
    <n v="0"/>
    <n v="0"/>
    <n v="0"/>
    <n v="0"/>
    <n v="0"/>
    <n v="0"/>
    <m/>
    <m/>
    <m/>
    <m/>
    <m/>
    <m/>
    <m/>
    <m/>
    <m/>
    <m/>
    <m/>
    <m/>
    <m/>
    <m/>
  </r>
  <r>
    <x v="203"/>
    <x v="1"/>
    <x v="1359"/>
    <n v="4"/>
    <n v="0"/>
    <n v="0"/>
    <n v="0"/>
    <n v="0"/>
    <n v="0"/>
    <n v="0"/>
    <n v="0"/>
    <m/>
    <m/>
    <m/>
    <m/>
    <m/>
    <m/>
    <m/>
    <m/>
    <m/>
    <m/>
    <m/>
    <m/>
    <m/>
    <m/>
  </r>
  <r>
    <x v="203"/>
    <x v="0"/>
    <x v="1360"/>
    <n v="3"/>
    <n v="0"/>
    <n v="0"/>
    <n v="0"/>
    <n v="0"/>
    <n v="0"/>
    <n v="0"/>
    <n v="0"/>
    <m/>
    <m/>
    <m/>
    <m/>
    <m/>
    <m/>
    <m/>
    <m/>
    <m/>
    <m/>
    <m/>
    <m/>
    <m/>
    <m/>
  </r>
  <r>
    <x v="203"/>
    <x v="1"/>
    <x v="1086"/>
    <n v="2"/>
    <n v="0"/>
    <n v="0"/>
    <n v="0"/>
    <n v="0"/>
    <n v="0"/>
    <n v="0"/>
    <n v="0"/>
    <m/>
    <m/>
    <m/>
    <m/>
    <m/>
    <m/>
    <m/>
    <m/>
    <m/>
    <m/>
    <m/>
    <m/>
    <m/>
    <m/>
  </r>
  <r>
    <x v="203"/>
    <x v="3"/>
    <x v="1361"/>
    <n v="1"/>
    <n v="0"/>
    <n v="0"/>
    <n v="0"/>
    <n v="0"/>
    <n v="0"/>
    <n v="0"/>
    <n v="0"/>
    <m/>
    <m/>
    <m/>
    <m/>
    <m/>
    <m/>
    <m/>
    <m/>
    <m/>
    <m/>
    <m/>
    <m/>
    <m/>
    <m/>
  </r>
  <r>
    <x v="203"/>
    <x v="3"/>
    <x v="1016"/>
    <n v="1"/>
    <n v="0"/>
    <n v="0"/>
    <n v="0"/>
    <n v="0"/>
    <n v="0"/>
    <n v="0"/>
    <n v="0"/>
    <m/>
    <m/>
    <m/>
    <m/>
    <m/>
    <m/>
    <m/>
    <m/>
    <m/>
    <m/>
    <m/>
    <m/>
    <m/>
    <m/>
  </r>
  <r>
    <x v="203"/>
    <x v="3"/>
    <x v="1062"/>
    <n v="1"/>
    <n v="0"/>
    <n v="0"/>
    <n v="0"/>
    <n v="0"/>
    <n v="0"/>
    <n v="0"/>
    <n v="0"/>
    <m/>
    <m/>
    <m/>
    <m/>
    <m/>
    <m/>
    <m/>
    <m/>
    <m/>
    <m/>
    <m/>
    <m/>
    <m/>
    <m/>
  </r>
  <r>
    <x v="203"/>
    <x v="1"/>
    <x v="1362"/>
    <n v="13"/>
    <n v="0"/>
    <n v="0"/>
    <n v="0"/>
    <n v="0"/>
    <n v="0"/>
    <n v="0"/>
    <n v="0"/>
    <m/>
    <m/>
    <m/>
    <m/>
    <m/>
    <m/>
    <m/>
    <m/>
    <m/>
    <m/>
    <m/>
    <m/>
    <m/>
    <m/>
  </r>
  <r>
    <x v="203"/>
    <x v="1"/>
    <x v="1363"/>
    <n v="11"/>
    <n v="0"/>
    <n v="0"/>
    <n v="0"/>
    <n v="0"/>
    <n v="0"/>
    <n v="0"/>
    <n v="0"/>
    <m/>
    <m/>
    <m/>
    <m/>
    <m/>
    <m/>
    <m/>
    <m/>
    <m/>
    <m/>
    <m/>
    <m/>
    <m/>
    <m/>
  </r>
  <r>
    <x v="203"/>
    <x v="1"/>
    <x v="1021"/>
    <n v="9"/>
    <n v="0"/>
    <n v="0"/>
    <n v="0"/>
    <n v="0"/>
    <n v="0"/>
    <n v="0"/>
    <n v="0"/>
    <m/>
    <m/>
    <m/>
    <m/>
    <m/>
    <m/>
    <m/>
    <m/>
    <m/>
    <m/>
    <m/>
    <m/>
    <m/>
    <m/>
  </r>
  <r>
    <x v="203"/>
    <x v="1"/>
    <x v="1198"/>
    <n v="13"/>
    <n v="12"/>
    <n v="0"/>
    <n v="39"/>
    <n v="0"/>
    <n v="0"/>
    <n v="0"/>
    <n v="39"/>
    <m/>
    <m/>
    <m/>
    <m/>
    <m/>
    <m/>
    <n v="12"/>
    <m/>
    <m/>
    <m/>
    <m/>
    <m/>
    <m/>
    <m/>
  </r>
  <r>
    <x v="203"/>
    <x v="1"/>
    <x v="1364"/>
    <n v="12"/>
    <n v="0"/>
    <n v="0"/>
    <n v="0"/>
    <n v="0"/>
    <n v="0"/>
    <n v="0"/>
    <n v="0"/>
    <m/>
    <m/>
    <m/>
    <m/>
    <m/>
    <m/>
    <m/>
    <m/>
    <m/>
    <m/>
    <m/>
    <m/>
    <m/>
    <m/>
  </r>
  <r>
    <x v="203"/>
    <x v="2"/>
    <x v="1365"/>
    <n v="1"/>
    <n v="0"/>
    <n v="0"/>
    <n v="0"/>
    <n v="0"/>
    <n v="0"/>
    <n v="0"/>
    <n v="0"/>
    <m/>
    <m/>
    <m/>
    <m/>
    <m/>
    <m/>
    <m/>
    <m/>
    <m/>
    <m/>
    <m/>
    <m/>
    <m/>
    <m/>
  </r>
  <r>
    <x v="203"/>
    <x v="1"/>
    <x v="1171"/>
    <n v="1"/>
    <n v="0"/>
    <n v="0"/>
    <n v="0"/>
    <n v="0"/>
    <n v="0"/>
    <n v="0"/>
    <n v="0"/>
    <m/>
    <m/>
    <m/>
    <m/>
    <m/>
    <m/>
    <m/>
    <m/>
    <m/>
    <m/>
    <m/>
    <m/>
    <m/>
    <m/>
  </r>
  <r>
    <x v="203"/>
    <x v="1"/>
    <x v="1366"/>
    <n v="1"/>
    <n v="0"/>
    <n v="0"/>
    <n v="0"/>
    <n v="0"/>
    <n v="0"/>
    <n v="0"/>
    <n v="0"/>
    <m/>
    <m/>
    <m/>
    <m/>
    <m/>
    <m/>
    <m/>
    <m/>
    <m/>
    <m/>
    <m/>
    <m/>
    <m/>
    <m/>
  </r>
  <r>
    <x v="203"/>
    <x v="2"/>
    <x v="1367"/>
    <n v="1"/>
    <n v="0"/>
    <n v="0"/>
    <n v="0"/>
    <n v="0"/>
    <n v="0"/>
    <n v="0"/>
    <n v="0"/>
    <m/>
    <m/>
    <m/>
    <m/>
    <m/>
    <m/>
    <m/>
    <m/>
    <m/>
    <m/>
    <m/>
    <m/>
    <m/>
    <m/>
  </r>
  <r>
    <x v="203"/>
    <x v="1"/>
    <x v="1368"/>
    <n v="13"/>
    <n v="0"/>
    <n v="0"/>
    <n v="0"/>
    <n v="0"/>
    <n v="0"/>
    <n v="0"/>
    <n v="0"/>
    <m/>
    <m/>
    <m/>
    <m/>
    <m/>
    <m/>
    <m/>
    <m/>
    <m/>
    <m/>
    <m/>
    <m/>
    <m/>
    <m/>
  </r>
  <r>
    <x v="203"/>
    <x v="1"/>
    <x v="1369"/>
    <n v="12"/>
    <n v="0"/>
    <n v="0"/>
    <n v="0"/>
    <n v="0"/>
    <n v="0"/>
    <n v="0"/>
    <n v="0"/>
    <m/>
    <m/>
    <m/>
    <m/>
    <m/>
    <m/>
    <m/>
    <m/>
    <m/>
    <m/>
    <m/>
    <m/>
    <m/>
    <m/>
  </r>
  <r>
    <x v="203"/>
    <x v="2"/>
    <x v="1370"/>
    <n v="1"/>
    <n v="0"/>
    <n v="0"/>
    <n v="2"/>
    <n v="0"/>
    <n v="0"/>
    <n v="0"/>
    <n v="2"/>
    <s v="V"/>
    <m/>
    <s v="V"/>
    <s v="V"/>
    <m/>
    <m/>
    <m/>
    <m/>
    <m/>
    <m/>
    <m/>
    <m/>
    <m/>
    <m/>
  </r>
  <r>
    <x v="203"/>
    <x v="3"/>
    <x v="1322"/>
    <n v="5"/>
    <n v="0"/>
    <n v="0"/>
    <n v="1"/>
    <n v="0"/>
    <n v="0"/>
    <n v="0"/>
    <n v="1"/>
    <s v="V"/>
    <m/>
    <m/>
    <m/>
    <m/>
    <m/>
    <m/>
    <m/>
    <m/>
    <m/>
    <m/>
    <m/>
    <m/>
    <m/>
  </r>
  <r>
    <x v="203"/>
    <x v="4"/>
    <x v="448"/>
    <n v="9"/>
    <n v="0"/>
    <n v="0"/>
    <n v="0"/>
    <n v="0"/>
    <n v="0"/>
    <n v="0"/>
    <n v="0"/>
    <m/>
    <m/>
    <m/>
    <m/>
    <m/>
    <m/>
    <m/>
    <m/>
    <m/>
    <m/>
    <m/>
    <m/>
    <m/>
    <m/>
  </r>
  <r>
    <x v="203"/>
    <x v="2"/>
    <x v="1371"/>
    <n v="4"/>
    <n v="0"/>
    <n v="0"/>
    <n v="0"/>
    <n v="0"/>
    <n v="0"/>
    <n v="0"/>
    <n v="0"/>
    <m/>
    <m/>
    <m/>
    <m/>
    <m/>
    <m/>
    <m/>
    <m/>
    <m/>
    <m/>
    <m/>
    <m/>
    <m/>
    <m/>
  </r>
  <r>
    <x v="203"/>
    <x v="2"/>
    <x v="1372"/>
    <n v="1"/>
    <n v="0"/>
    <n v="0"/>
    <n v="0"/>
    <n v="0"/>
    <n v="0"/>
    <n v="0"/>
    <n v="0"/>
    <m/>
    <m/>
    <m/>
    <m/>
    <m/>
    <m/>
    <m/>
    <m/>
    <m/>
    <m/>
    <m/>
    <m/>
    <m/>
    <m/>
  </r>
  <r>
    <x v="203"/>
    <x v="1"/>
    <x v="1227"/>
    <n v="1"/>
    <n v="0"/>
    <n v="0"/>
    <n v="0"/>
    <n v="0"/>
    <n v="0"/>
    <n v="0"/>
    <n v="0"/>
    <m/>
    <m/>
    <m/>
    <m/>
    <m/>
    <m/>
    <m/>
    <m/>
    <m/>
    <m/>
    <m/>
    <m/>
    <m/>
    <m/>
  </r>
  <r>
    <x v="203"/>
    <x v="2"/>
    <x v="1373"/>
    <n v="1"/>
    <n v="0"/>
    <n v="0"/>
    <n v="0"/>
    <n v="0"/>
    <n v="0"/>
    <n v="0"/>
    <n v="0"/>
    <m/>
    <m/>
    <m/>
    <m/>
    <m/>
    <m/>
    <m/>
    <m/>
    <m/>
    <m/>
    <m/>
    <m/>
    <m/>
    <m/>
  </r>
  <r>
    <x v="203"/>
    <x v="1"/>
    <x v="1374"/>
    <n v="4"/>
    <n v="1"/>
    <n v="0"/>
    <n v="2"/>
    <n v="0"/>
    <n v="0"/>
    <n v="0"/>
    <n v="2"/>
    <s v="V"/>
    <m/>
    <m/>
    <m/>
    <m/>
    <m/>
    <n v="1"/>
    <m/>
    <m/>
    <m/>
    <m/>
    <m/>
    <m/>
    <m/>
  </r>
  <r>
    <x v="203"/>
    <x v="1"/>
    <x v="1375"/>
    <n v="7"/>
    <n v="0"/>
    <n v="0"/>
    <n v="0"/>
    <n v="0"/>
    <n v="0"/>
    <n v="0"/>
    <n v="0"/>
    <m/>
    <m/>
    <m/>
    <m/>
    <m/>
    <m/>
    <m/>
    <m/>
    <m/>
    <m/>
    <m/>
    <m/>
    <m/>
    <m/>
  </r>
  <r>
    <x v="203"/>
    <x v="1"/>
    <x v="1376"/>
    <n v="13"/>
    <n v="1"/>
    <n v="0"/>
    <n v="1"/>
    <n v="0"/>
    <n v="0"/>
    <n v="0"/>
    <n v="1"/>
    <s v="V"/>
    <m/>
    <m/>
    <m/>
    <m/>
    <m/>
    <n v="1"/>
    <m/>
    <m/>
    <m/>
    <m/>
    <m/>
    <m/>
    <m/>
  </r>
  <r>
    <x v="203"/>
    <x v="4"/>
    <x v="586"/>
    <n v="13"/>
    <n v="0"/>
    <n v="0"/>
    <n v="0"/>
    <n v="0"/>
    <n v="0"/>
    <n v="0"/>
    <n v="0"/>
    <m/>
    <m/>
    <m/>
    <m/>
    <m/>
    <m/>
    <m/>
    <m/>
    <m/>
    <m/>
    <m/>
    <m/>
    <m/>
    <m/>
  </r>
  <r>
    <x v="203"/>
    <x v="1"/>
    <x v="1273"/>
    <n v="1"/>
    <n v="1"/>
    <n v="0"/>
    <n v="0"/>
    <n v="0"/>
    <n v="0"/>
    <n v="0"/>
    <n v="0"/>
    <m/>
    <m/>
    <m/>
    <m/>
    <m/>
    <m/>
    <m/>
    <m/>
    <m/>
    <m/>
    <n v="1"/>
    <m/>
    <m/>
    <m/>
  </r>
  <r>
    <x v="203"/>
    <x v="1"/>
    <x v="1377"/>
    <n v="4"/>
    <n v="4"/>
    <n v="0"/>
    <n v="7"/>
    <n v="0"/>
    <n v="0"/>
    <n v="0"/>
    <n v="7"/>
    <s v="V"/>
    <m/>
    <m/>
    <m/>
    <m/>
    <m/>
    <n v="4"/>
    <m/>
    <m/>
    <m/>
    <m/>
    <m/>
    <m/>
    <m/>
  </r>
  <r>
    <x v="203"/>
    <x v="0"/>
    <x v="1378"/>
    <n v="6"/>
    <n v="6"/>
    <n v="0"/>
    <n v="0"/>
    <n v="0"/>
    <n v="0"/>
    <n v="0"/>
    <n v="0"/>
    <m/>
    <m/>
    <m/>
    <m/>
    <m/>
    <m/>
    <m/>
    <n v="6"/>
    <m/>
    <m/>
    <m/>
    <m/>
    <m/>
    <m/>
  </r>
  <r>
    <x v="203"/>
    <x v="1"/>
    <x v="1379"/>
    <n v="1"/>
    <n v="1"/>
    <n v="0"/>
    <n v="2"/>
    <n v="0"/>
    <n v="0"/>
    <n v="0"/>
    <n v="2"/>
    <s v="V"/>
    <m/>
    <m/>
    <m/>
    <m/>
    <m/>
    <n v="1"/>
    <m/>
    <m/>
    <m/>
    <m/>
    <m/>
    <m/>
    <m/>
  </r>
  <r>
    <x v="203"/>
    <x v="0"/>
    <x v="1380"/>
    <n v="8"/>
    <n v="8"/>
    <n v="0"/>
    <n v="22"/>
    <n v="0"/>
    <n v="0"/>
    <n v="0"/>
    <n v="22"/>
    <s v="V"/>
    <m/>
    <m/>
    <m/>
    <m/>
    <m/>
    <n v="8"/>
    <m/>
    <m/>
    <m/>
    <m/>
    <m/>
    <m/>
    <m/>
  </r>
  <r>
    <x v="204"/>
    <x v="1"/>
    <x v="1381"/>
    <n v="4"/>
    <n v="0"/>
    <n v="0"/>
    <n v="0"/>
    <n v="0"/>
    <n v="0"/>
    <n v="0"/>
    <n v="0"/>
    <m/>
    <m/>
    <m/>
    <m/>
    <m/>
    <m/>
    <m/>
    <m/>
    <m/>
    <m/>
    <m/>
    <m/>
    <m/>
    <m/>
  </r>
  <r>
    <x v="204"/>
    <x v="1"/>
    <x v="1382"/>
    <n v="1"/>
    <n v="0"/>
    <n v="0"/>
    <n v="0"/>
    <n v="0"/>
    <n v="0"/>
    <n v="0"/>
    <n v="0"/>
    <m/>
    <m/>
    <m/>
    <m/>
    <m/>
    <m/>
    <m/>
    <m/>
    <m/>
    <m/>
    <m/>
    <m/>
    <m/>
    <m/>
  </r>
  <r>
    <x v="204"/>
    <x v="1"/>
    <x v="1383"/>
    <n v="2"/>
    <n v="0"/>
    <n v="0"/>
    <n v="0"/>
    <n v="0"/>
    <n v="0"/>
    <n v="0"/>
    <n v="0"/>
    <m/>
    <m/>
    <m/>
    <m/>
    <m/>
    <m/>
    <m/>
    <m/>
    <m/>
    <m/>
    <m/>
    <m/>
    <m/>
    <m/>
  </r>
  <r>
    <x v="204"/>
    <x v="1"/>
    <x v="1311"/>
    <n v="1"/>
    <n v="0"/>
    <n v="0"/>
    <n v="0"/>
    <n v="0"/>
    <n v="0"/>
    <n v="0"/>
    <n v="0"/>
    <m/>
    <m/>
    <m/>
    <m/>
    <m/>
    <m/>
    <m/>
    <m/>
    <m/>
    <m/>
    <m/>
    <m/>
    <m/>
    <m/>
  </r>
  <r>
    <x v="204"/>
    <x v="3"/>
    <x v="1247"/>
    <n v="10"/>
    <n v="0"/>
    <n v="0"/>
    <n v="0"/>
    <n v="0"/>
    <n v="0"/>
    <n v="0"/>
    <n v="0"/>
    <m/>
    <m/>
    <m/>
    <m/>
    <m/>
    <m/>
    <m/>
    <m/>
    <m/>
    <m/>
    <m/>
    <m/>
    <m/>
    <m/>
  </r>
  <r>
    <x v="204"/>
    <x v="1"/>
    <x v="1384"/>
    <n v="13"/>
    <n v="0"/>
    <n v="0"/>
    <n v="0"/>
    <n v="0"/>
    <n v="0"/>
    <n v="0"/>
    <n v="0"/>
    <m/>
    <m/>
    <m/>
    <m/>
    <m/>
    <m/>
    <m/>
    <m/>
    <m/>
    <m/>
    <m/>
    <m/>
    <m/>
    <m/>
  </r>
  <r>
    <x v="204"/>
    <x v="1"/>
    <x v="1385"/>
    <n v="3"/>
    <n v="0"/>
    <n v="0"/>
    <n v="0"/>
    <n v="0"/>
    <n v="0"/>
    <n v="0"/>
    <n v="0"/>
    <m/>
    <m/>
    <m/>
    <m/>
    <m/>
    <m/>
    <m/>
    <m/>
    <m/>
    <m/>
    <m/>
    <m/>
    <m/>
    <m/>
  </r>
  <r>
    <x v="204"/>
    <x v="1"/>
    <x v="1386"/>
    <n v="1"/>
    <n v="0"/>
    <n v="0"/>
    <n v="0"/>
    <n v="0"/>
    <n v="0"/>
    <n v="0"/>
    <n v="0"/>
    <m/>
    <m/>
    <m/>
    <m/>
    <m/>
    <m/>
    <m/>
    <m/>
    <m/>
    <m/>
    <m/>
    <m/>
    <m/>
    <m/>
  </r>
  <r>
    <x v="204"/>
    <x v="1"/>
    <x v="1387"/>
    <n v="12"/>
    <n v="0"/>
    <n v="0"/>
    <n v="0"/>
    <n v="0"/>
    <n v="0"/>
    <n v="0"/>
    <n v="0"/>
    <m/>
    <m/>
    <m/>
    <m/>
    <m/>
    <m/>
    <m/>
    <m/>
    <m/>
    <m/>
    <m/>
    <m/>
    <m/>
    <m/>
  </r>
  <r>
    <x v="204"/>
    <x v="3"/>
    <x v="1388"/>
    <n v="3"/>
    <n v="0"/>
    <n v="0"/>
    <n v="0"/>
    <n v="0"/>
    <n v="0"/>
    <n v="0"/>
    <n v="0"/>
    <m/>
    <m/>
    <m/>
    <m/>
    <m/>
    <m/>
    <m/>
    <m/>
    <m/>
    <m/>
    <m/>
    <m/>
    <m/>
    <m/>
  </r>
  <r>
    <x v="204"/>
    <x v="3"/>
    <x v="971"/>
    <n v="2"/>
    <n v="1"/>
    <n v="0"/>
    <n v="4"/>
    <n v="0"/>
    <n v="0"/>
    <n v="0"/>
    <n v="4"/>
    <s v="V"/>
    <m/>
    <m/>
    <m/>
    <m/>
    <m/>
    <m/>
    <m/>
    <m/>
    <m/>
    <m/>
    <m/>
    <m/>
    <m/>
  </r>
  <r>
    <x v="204"/>
    <x v="1"/>
    <x v="1389"/>
    <n v="13"/>
    <n v="1"/>
    <n v="0"/>
    <n v="1"/>
    <n v="0"/>
    <n v="0"/>
    <n v="0"/>
    <n v="1"/>
    <s v="V"/>
    <m/>
    <m/>
    <m/>
    <m/>
    <m/>
    <m/>
    <m/>
    <m/>
    <m/>
    <m/>
    <m/>
    <m/>
    <m/>
  </r>
  <r>
    <x v="204"/>
    <x v="1"/>
    <x v="1042"/>
    <n v="1"/>
    <n v="0"/>
    <n v="0"/>
    <n v="0"/>
    <n v="0"/>
    <n v="0"/>
    <n v="0"/>
    <n v="0"/>
    <m/>
    <m/>
    <m/>
    <m/>
    <m/>
    <m/>
    <m/>
    <m/>
    <m/>
    <m/>
    <m/>
    <m/>
    <m/>
    <m/>
  </r>
  <r>
    <x v="204"/>
    <x v="1"/>
    <x v="1390"/>
    <n v="10"/>
    <n v="0"/>
    <n v="0"/>
    <n v="0"/>
    <n v="0"/>
    <n v="0"/>
    <n v="0"/>
    <n v="0"/>
    <m/>
    <m/>
    <m/>
    <m/>
    <m/>
    <m/>
    <m/>
    <m/>
    <m/>
    <m/>
    <m/>
    <m/>
    <m/>
    <m/>
  </r>
  <r>
    <x v="204"/>
    <x v="1"/>
    <x v="1391"/>
    <n v="12"/>
    <n v="0"/>
    <n v="0"/>
    <n v="0"/>
    <n v="0"/>
    <n v="0"/>
    <n v="0"/>
    <n v="0"/>
    <m/>
    <m/>
    <m/>
    <m/>
    <m/>
    <m/>
    <m/>
    <m/>
    <m/>
    <m/>
    <m/>
    <m/>
    <m/>
    <m/>
  </r>
  <r>
    <x v="204"/>
    <x v="1"/>
    <x v="1392"/>
    <n v="12"/>
    <n v="0"/>
    <n v="0"/>
    <n v="0"/>
    <n v="0"/>
    <n v="0"/>
    <n v="0"/>
    <n v="0"/>
    <m/>
    <m/>
    <m/>
    <m/>
    <m/>
    <m/>
    <m/>
    <m/>
    <m/>
    <m/>
    <m/>
    <m/>
    <m/>
    <m/>
  </r>
  <r>
    <x v="204"/>
    <x v="1"/>
    <x v="1393"/>
    <n v="3"/>
    <n v="0"/>
    <n v="0"/>
    <n v="0"/>
    <n v="0"/>
    <n v="0"/>
    <n v="0"/>
    <n v="0"/>
    <m/>
    <m/>
    <m/>
    <m/>
    <m/>
    <m/>
    <m/>
    <m/>
    <m/>
    <m/>
    <m/>
    <m/>
    <m/>
    <m/>
  </r>
  <r>
    <x v="204"/>
    <x v="1"/>
    <x v="1394"/>
    <n v="1"/>
    <n v="0"/>
    <n v="0"/>
    <n v="0"/>
    <n v="0"/>
    <n v="0"/>
    <n v="0"/>
    <n v="0"/>
    <m/>
    <m/>
    <m/>
    <m/>
    <m/>
    <m/>
    <m/>
    <m/>
    <m/>
    <m/>
    <m/>
    <m/>
    <m/>
    <m/>
  </r>
  <r>
    <x v="204"/>
    <x v="1"/>
    <x v="1395"/>
    <n v="1"/>
    <n v="0"/>
    <n v="0"/>
    <n v="0"/>
    <n v="0"/>
    <n v="0"/>
    <n v="0"/>
    <n v="0"/>
    <m/>
    <m/>
    <m/>
    <m/>
    <m/>
    <m/>
    <m/>
    <m/>
    <m/>
    <m/>
    <m/>
    <m/>
    <m/>
    <m/>
  </r>
  <r>
    <x v="204"/>
    <x v="4"/>
    <x v="1080"/>
    <n v="1"/>
    <n v="0"/>
    <n v="0"/>
    <n v="0"/>
    <n v="0"/>
    <n v="0"/>
    <n v="0"/>
    <n v="0"/>
    <m/>
    <m/>
    <m/>
    <m/>
    <m/>
    <m/>
    <m/>
    <m/>
    <m/>
    <m/>
    <m/>
    <m/>
    <m/>
    <m/>
  </r>
  <r>
    <x v="204"/>
    <x v="0"/>
    <x v="1324"/>
    <n v="3"/>
    <n v="0"/>
    <n v="0"/>
    <n v="0"/>
    <n v="0"/>
    <n v="0"/>
    <n v="0"/>
    <n v="0"/>
    <m/>
    <m/>
    <m/>
    <m/>
    <m/>
    <m/>
    <m/>
    <m/>
    <m/>
    <m/>
    <m/>
    <m/>
    <m/>
    <m/>
  </r>
  <r>
    <x v="204"/>
    <x v="3"/>
    <x v="1396"/>
    <n v="1"/>
    <n v="0"/>
    <n v="0"/>
    <n v="0"/>
    <n v="0"/>
    <n v="0"/>
    <n v="0"/>
    <n v="0"/>
    <m/>
    <m/>
    <m/>
    <m/>
    <m/>
    <m/>
    <m/>
    <m/>
    <m/>
    <m/>
    <m/>
    <m/>
    <m/>
    <m/>
  </r>
  <r>
    <x v="204"/>
    <x v="3"/>
    <x v="1323"/>
    <n v="1"/>
    <n v="0"/>
    <n v="0"/>
    <n v="0"/>
    <n v="0"/>
    <n v="0"/>
    <n v="0"/>
    <n v="0"/>
    <m/>
    <m/>
    <m/>
    <m/>
    <m/>
    <m/>
    <m/>
    <m/>
    <m/>
    <m/>
    <m/>
    <m/>
    <m/>
    <m/>
  </r>
  <r>
    <x v="204"/>
    <x v="3"/>
    <x v="1185"/>
    <n v="12"/>
    <n v="0"/>
    <n v="0"/>
    <n v="1"/>
    <n v="0"/>
    <n v="0"/>
    <n v="0"/>
    <n v="1"/>
    <s v="V"/>
    <m/>
    <m/>
    <m/>
    <m/>
    <m/>
    <m/>
    <m/>
    <m/>
    <m/>
    <m/>
    <m/>
    <m/>
    <m/>
  </r>
  <r>
    <x v="204"/>
    <x v="2"/>
    <x v="1397"/>
    <n v="1"/>
    <n v="0"/>
    <n v="0"/>
    <n v="0"/>
    <n v="0"/>
    <n v="0"/>
    <n v="0"/>
    <n v="0"/>
    <m/>
    <m/>
    <m/>
    <m/>
    <m/>
    <m/>
    <m/>
    <m/>
    <m/>
    <m/>
    <m/>
    <m/>
    <m/>
    <m/>
  </r>
  <r>
    <x v="204"/>
    <x v="4"/>
    <x v="1398"/>
    <n v="1"/>
    <n v="0"/>
    <n v="0"/>
    <n v="0"/>
    <n v="0"/>
    <n v="0"/>
    <n v="0"/>
    <n v="0"/>
    <m/>
    <m/>
    <m/>
    <m/>
    <m/>
    <m/>
    <m/>
    <m/>
    <m/>
    <m/>
    <m/>
    <m/>
    <m/>
    <m/>
  </r>
  <r>
    <x v="204"/>
    <x v="3"/>
    <x v="1399"/>
    <n v="1"/>
    <n v="1"/>
    <n v="0"/>
    <n v="0"/>
    <n v="0"/>
    <n v="0"/>
    <n v="0"/>
    <n v="0"/>
    <m/>
    <m/>
    <m/>
    <m/>
    <m/>
    <m/>
    <m/>
    <n v="1"/>
    <m/>
    <m/>
    <m/>
    <m/>
    <m/>
    <m/>
  </r>
  <r>
    <x v="204"/>
    <x v="1"/>
    <x v="1400"/>
    <n v="1"/>
    <n v="1"/>
    <n v="0"/>
    <n v="0"/>
    <n v="0"/>
    <n v="0"/>
    <n v="0"/>
    <n v="0"/>
    <m/>
    <m/>
    <m/>
    <m/>
    <m/>
    <m/>
    <m/>
    <m/>
    <m/>
    <m/>
    <n v="1"/>
    <m/>
    <m/>
    <m/>
  </r>
  <r>
    <x v="204"/>
    <x v="2"/>
    <x v="1401"/>
    <n v="3"/>
    <n v="3"/>
    <n v="0"/>
    <n v="0"/>
    <n v="0"/>
    <n v="0"/>
    <n v="0"/>
    <n v="0"/>
    <m/>
    <m/>
    <m/>
    <m/>
    <m/>
    <m/>
    <m/>
    <n v="3"/>
    <m/>
    <m/>
    <m/>
    <m/>
    <m/>
    <m/>
  </r>
  <r>
    <x v="204"/>
    <x v="1"/>
    <x v="1402"/>
    <n v="1"/>
    <n v="1"/>
    <n v="0"/>
    <n v="1"/>
    <n v="0"/>
    <n v="0"/>
    <n v="0"/>
    <n v="1"/>
    <s v="V"/>
    <m/>
    <m/>
    <m/>
    <m/>
    <m/>
    <n v="1"/>
    <m/>
    <m/>
    <m/>
    <m/>
    <m/>
    <m/>
    <m/>
  </r>
  <r>
    <x v="204"/>
    <x v="1"/>
    <x v="1403"/>
    <n v="3"/>
    <n v="3"/>
    <n v="0"/>
    <n v="0"/>
    <n v="0"/>
    <n v="0"/>
    <n v="0"/>
    <n v="0"/>
    <m/>
    <m/>
    <m/>
    <m/>
    <m/>
    <m/>
    <m/>
    <m/>
    <m/>
    <m/>
    <n v="3"/>
    <m/>
    <m/>
    <m/>
  </r>
  <r>
    <x v="204"/>
    <x v="1"/>
    <x v="1404"/>
    <n v="13"/>
    <n v="13"/>
    <n v="0"/>
    <n v="111"/>
    <n v="0"/>
    <n v="0"/>
    <n v="0"/>
    <n v="111"/>
    <s v="V"/>
    <m/>
    <m/>
    <m/>
    <m/>
    <m/>
    <n v="13"/>
    <m/>
    <m/>
    <m/>
    <m/>
    <m/>
    <m/>
    <m/>
  </r>
  <r>
    <x v="205"/>
    <x v="2"/>
    <x v="1405"/>
    <n v="2"/>
    <n v="0"/>
    <n v="0"/>
    <n v="3"/>
    <n v="0"/>
    <n v="0"/>
    <n v="0"/>
    <n v="3"/>
    <s v="V"/>
    <m/>
    <s v="V"/>
    <s v="V"/>
    <m/>
    <m/>
    <m/>
    <m/>
    <m/>
    <m/>
    <m/>
    <m/>
    <m/>
    <m/>
  </r>
  <r>
    <x v="205"/>
    <x v="3"/>
    <x v="987"/>
    <n v="1"/>
    <n v="0"/>
    <n v="0"/>
    <n v="0"/>
    <n v="0"/>
    <n v="0"/>
    <n v="0"/>
    <n v="0"/>
    <m/>
    <m/>
    <m/>
    <m/>
    <m/>
    <m/>
    <m/>
    <m/>
    <m/>
    <m/>
    <m/>
    <m/>
    <m/>
    <m/>
  </r>
  <r>
    <x v="205"/>
    <x v="1"/>
    <x v="1249"/>
    <n v="2"/>
    <n v="0"/>
    <n v="0"/>
    <n v="0"/>
    <n v="0"/>
    <n v="0"/>
    <n v="0"/>
    <n v="0"/>
    <m/>
    <m/>
    <m/>
    <m/>
    <m/>
    <m/>
    <m/>
    <m/>
    <m/>
    <m/>
    <m/>
    <m/>
    <m/>
    <m/>
  </r>
  <r>
    <x v="205"/>
    <x v="3"/>
    <x v="989"/>
    <n v="1"/>
    <n v="0"/>
    <n v="0"/>
    <n v="0"/>
    <n v="0"/>
    <n v="0"/>
    <n v="0"/>
    <n v="0"/>
    <m/>
    <m/>
    <m/>
    <m/>
    <m/>
    <m/>
    <m/>
    <m/>
    <m/>
    <m/>
    <m/>
    <m/>
    <m/>
    <m/>
  </r>
  <r>
    <x v="205"/>
    <x v="3"/>
    <x v="1102"/>
    <n v="1"/>
    <n v="0"/>
    <n v="0"/>
    <n v="0"/>
    <n v="0"/>
    <n v="0"/>
    <n v="0"/>
    <n v="0"/>
    <m/>
    <m/>
    <m/>
    <m/>
    <m/>
    <m/>
    <m/>
    <m/>
    <m/>
    <m/>
    <m/>
    <m/>
    <m/>
    <m/>
  </r>
  <r>
    <x v="205"/>
    <x v="1"/>
    <x v="1238"/>
    <n v="11"/>
    <n v="0"/>
    <n v="0"/>
    <n v="0"/>
    <n v="0"/>
    <n v="0"/>
    <n v="0"/>
    <n v="0"/>
    <m/>
    <m/>
    <m/>
    <m/>
    <m/>
    <m/>
    <m/>
    <m/>
    <m/>
    <m/>
    <m/>
    <m/>
    <m/>
    <m/>
  </r>
  <r>
    <x v="205"/>
    <x v="3"/>
    <x v="1233"/>
    <n v="3"/>
    <n v="0"/>
    <n v="0"/>
    <n v="0"/>
    <n v="0"/>
    <n v="0"/>
    <n v="0"/>
    <n v="0"/>
    <m/>
    <m/>
    <m/>
    <m/>
    <m/>
    <m/>
    <m/>
    <m/>
    <m/>
    <m/>
    <m/>
    <m/>
    <m/>
    <m/>
  </r>
  <r>
    <x v="205"/>
    <x v="3"/>
    <x v="981"/>
    <n v="4"/>
    <n v="0"/>
    <n v="0"/>
    <n v="0"/>
    <n v="0"/>
    <n v="0"/>
    <n v="0"/>
    <n v="0"/>
    <m/>
    <m/>
    <m/>
    <m/>
    <m/>
    <m/>
    <m/>
    <m/>
    <m/>
    <m/>
    <m/>
    <m/>
    <m/>
    <m/>
  </r>
  <r>
    <x v="205"/>
    <x v="0"/>
    <x v="1406"/>
    <n v="1"/>
    <n v="0"/>
    <n v="0"/>
    <n v="0"/>
    <n v="0"/>
    <n v="0"/>
    <n v="0"/>
    <n v="0"/>
    <m/>
    <m/>
    <m/>
    <m/>
    <m/>
    <m/>
    <m/>
    <m/>
    <m/>
    <m/>
    <m/>
    <m/>
    <m/>
    <m/>
  </r>
  <r>
    <x v="205"/>
    <x v="3"/>
    <x v="1232"/>
    <n v="8"/>
    <n v="0"/>
    <n v="0"/>
    <n v="0"/>
    <n v="0"/>
    <n v="0"/>
    <n v="0"/>
    <n v="0"/>
    <m/>
    <m/>
    <m/>
    <m/>
    <m/>
    <m/>
    <m/>
    <m/>
    <m/>
    <m/>
    <m/>
    <m/>
    <m/>
    <m/>
  </r>
  <r>
    <x v="205"/>
    <x v="1"/>
    <x v="1250"/>
    <n v="1"/>
    <n v="0"/>
    <n v="0"/>
    <n v="0"/>
    <n v="0"/>
    <n v="0"/>
    <n v="0"/>
    <n v="0"/>
    <m/>
    <m/>
    <m/>
    <m/>
    <m/>
    <m/>
    <m/>
    <m/>
    <m/>
    <m/>
    <m/>
    <m/>
    <m/>
    <m/>
  </r>
  <r>
    <x v="205"/>
    <x v="0"/>
    <x v="1407"/>
    <n v="2"/>
    <n v="0"/>
    <n v="0"/>
    <n v="0"/>
    <n v="0"/>
    <n v="0"/>
    <n v="0"/>
    <n v="0"/>
    <m/>
    <m/>
    <m/>
    <m/>
    <m/>
    <m/>
    <m/>
    <m/>
    <m/>
    <m/>
    <m/>
    <m/>
    <m/>
    <m/>
  </r>
  <r>
    <x v="205"/>
    <x v="3"/>
    <x v="1184"/>
    <n v="13"/>
    <n v="0"/>
    <n v="0"/>
    <n v="0"/>
    <n v="0"/>
    <n v="0"/>
    <n v="0"/>
    <n v="0"/>
    <m/>
    <m/>
    <m/>
    <m/>
    <m/>
    <m/>
    <m/>
    <m/>
    <m/>
    <m/>
    <m/>
    <m/>
    <m/>
    <m/>
  </r>
  <r>
    <x v="205"/>
    <x v="3"/>
    <x v="1179"/>
    <n v="7"/>
    <n v="0"/>
    <n v="0"/>
    <n v="0"/>
    <n v="0"/>
    <n v="0"/>
    <n v="0"/>
    <n v="0"/>
    <m/>
    <m/>
    <m/>
    <m/>
    <m/>
    <m/>
    <m/>
    <m/>
    <m/>
    <m/>
    <m/>
    <m/>
    <m/>
    <m/>
  </r>
  <r>
    <x v="205"/>
    <x v="1"/>
    <x v="1408"/>
    <n v="2"/>
    <n v="1"/>
    <n v="0"/>
    <n v="1"/>
    <n v="0"/>
    <n v="0"/>
    <n v="0"/>
    <n v="1"/>
    <s v="V"/>
    <m/>
    <m/>
    <m/>
    <m/>
    <m/>
    <n v="1"/>
    <m/>
    <m/>
    <m/>
    <m/>
    <m/>
    <m/>
    <m/>
  </r>
  <r>
    <x v="205"/>
    <x v="1"/>
    <x v="1228"/>
    <n v="1"/>
    <n v="0"/>
    <n v="0"/>
    <n v="0"/>
    <n v="0"/>
    <n v="0"/>
    <n v="0"/>
    <n v="0"/>
    <m/>
    <m/>
    <m/>
    <m/>
    <m/>
    <m/>
    <m/>
    <m/>
    <m/>
    <m/>
    <m/>
    <m/>
    <m/>
    <m/>
  </r>
  <r>
    <x v="205"/>
    <x v="3"/>
    <x v="1170"/>
    <n v="1"/>
    <n v="0"/>
    <n v="0"/>
    <n v="0"/>
    <n v="0"/>
    <n v="0"/>
    <n v="0"/>
    <n v="0"/>
    <m/>
    <m/>
    <m/>
    <m/>
    <m/>
    <m/>
    <m/>
    <m/>
    <m/>
    <m/>
    <m/>
    <m/>
    <m/>
    <m/>
  </r>
  <r>
    <x v="205"/>
    <x v="0"/>
    <x v="1409"/>
    <n v="10"/>
    <n v="0"/>
    <n v="0"/>
    <n v="0"/>
    <n v="0"/>
    <n v="0"/>
    <n v="0"/>
    <n v="0"/>
    <m/>
    <m/>
    <m/>
    <m/>
    <m/>
    <m/>
    <m/>
    <m/>
    <m/>
    <m/>
    <m/>
    <m/>
    <m/>
    <m/>
  </r>
  <r>
    <x v="205"/>
    <x v="3"/>
    <x v="1410"/>
    <n v="1"/>
    <n v="0"/>
    <n v="0"/>
    <n v="0"/>
    <n v="0"/>
    <n v="0"/>
    <n v="0"/>
    <n v="0"/>
    <m/>
    <m/>
    <m/>
    <m/>
    <m/>
    <m/>
    <m/>
    <m/>
    <m/>
    <m/>
    <m/>
    <m/>
    <m/>
    <m/>
  </r>
  <r>
    <x v="205"/>
    <x v="3"/>
    <x v="1223"/>
    <n v="1"/>
    <n v="0"/>
    <n v="0"/>
    <n v="0"/>
    <n v="0"/>
    <n v="0"/>
    <n v="0"/>
    <n v="0"/>
    <m/>
    <m/>
    <m/>
    <m/>
    <m/>
    <m/>
    <m/>
    <m/>
    <m/>
    <m/>
    <m/>
    <m/>
    <m/>
    <m/>
  </r>
  <r>
    <x v="205"/>
    <x v="2"/>
    <x v="1411"/>
    <n v="2"/>
    <n v="0"/>
    <n v="0"/>
    <n v="0"/>
    <n v="0"/>
    <n v="0"/>
    <n v="0"/>
    <n v="0"/>
    <m/>
    <m/>
    <m/>
    <m/>
    <m/>
    <m/>
    <m/>
    <m/>
    <m/>
    <m/>
    <m/>
    <m/>
    <m/>
    <m/>
  </r>
  <r>
    <x v="205"/>
    <x v="1"/>
    <x v="1412"/>
    <n v="13"/>
    <n v="0"/>
    <n v="0"/>
    <n v="0"/>
    <n v="0"/>
    <n v="0"/>
    <n v="0"/>
    <n v="0"/>
    <m/>
    <m/>
    <m/>
    <m/>
    <m/>
    <m/>
    <m/>
    <m/>
    <m/>
    <m/>
    <m/>
    <m/>
    <m/>
    <m/>
  </r>
  <r>
    <x v="205"/>
    <x v="1"/>
    <x v="1413"/>
    <n v="1"/>
    <n v="0"/>
    <n v="0"/>
    <n v="0"/>
    <n v="0"/>
    <n v="0"/>
    <n v="0"/>
    <n v="0"/>
    <m/>
    <m/>
    <m/>
    <m/>
    <m/>
    <m/>
    <m/>
    <m/>
    <m/>
    <m/>
    <m/>
    <m/>
    <m/>
    <m/>
  </r>
  <r>
    <x v="205"/>
    <x v="3"/>
    <x v="1263"/>
    <n v="7"/>
    <n v="0"/>
    <n v="0"/>
    <n v="0"/>
    <n v="0"/>
    <n v="0"/>
    <n v="0"/>
    <n v="0"/>
    <m/>
    <m/>
    <m/>
    <m/>
    <m/>
    <m/>
    <m/>
    <m/>
    <m/>
    <m/>
    <m/>
    <m/>
    <m/>
    <m/>
  </r>
  <r>
    <x v="205"/>
    <x v="2"/>
    <x v="1414"/>
    <n v="1"/>
    <n v="0"/>
    <n v="0"/>
    <n v="0"/>
    <n v="2"/>
    <n v="0"/>
    <n v="0"/>
    <n v="2"/>
    <s v="V"/>
    <m/>
    <m/>
    <m/>
    <m/>
    <m/>
    <m/>
    <m/>
    <m/>
    <m/>
    <m/>
    <m/>
    <m/>
    <m/>
  </r>
  <r>
    <x v="205"/>
    <x v="0"/>
    <x v="1415"/>
    <n v="3"/>
    <n v="0"/>
    <n v="0"/>
    <n v="1"/>
    <n v="0"/>
    <n v="0"/>
    <n v="0"/>
    <n v="1"/>
    <s v="V"/>
    <m/>
    <m/>
    <m/>
    <m/>
    <m/>
    <m/>
    <m/>
    <m/>
    <m/>
    <m/>
    <m/>
    <m/>
    <m/>
  </r>
  <r>
    <x v="205"/>
    <x v="2"/>
    <x v="1416"/>
    <n v="1"/>
    <n v="0"/>
    <n v="0"/>
    <n v="1"/>
    <n v="0"/>
    <n v="0"/>
    <n v="0"/>
    <n v="1"/>
    <s v="V"/>
    <m/>
    <m/>
    <m/>
    <m/>
    <m/>
    <m/>
    <m/>
    <m/>
    <m/>
    <m/>
    <m/>
    <m/>
    <m/>
  </r>
  <r>
    <x v="205"/>
    <x v="3"/>
    <x v="1417"/>
    <n v="1"/>
    <n v="0"/>
    <n v="0"/>
    <n v="0"/>
    <n v="0"/>
    <n v="0"/>
    <n v="0"/>
    <n v="0"/>
    <m/>
    <m/>
    <m/>
    <m/>
    <m/>
    <m/>
    <m/>
    <m/>
    <m/>
    <m/>
    <m/>
    <m/>
    <m/>
    <m/>
  </r>
  <r>
    <x v="205"/>
    <x v="0"/>
    <x v="1318"/>
    <n v="6"/>
    <n v="0"/>
    <n v="0"/>
    <n v="1"/>
    <n v="0"/>
    <n v="0"/>
    <n v="0"/>
    <n v="1"/>
    <s v="V"/>
    <m/>
    <s v="V"/>
    <s v="V"/>
    <m/>
    <m/>
    <m/>
    <m/>
    <m/>
    <m/>
    <m/>
    <m/>
    <m/>
    <m/>
  </r>
  <r>
    <x v="205"/>
    <x v="0"/>
    <x v="1418"/>
    <n v="2"/>
    <n v="0"/>
    <n v="0"/>
    <n v="0"/>
    <n v="0"/>
    <n v="0"/>
    <n v="0"/>
    <n v="0"/>
    <m/>
    <m/>
    <m/>
    <m/>
    <m/>
    <m/>
    <m/>
    <m/>
    <m/>
    <m/>
    <m/>
    <m/>
    <m/>
    <m/>
  </r>
  <r>
    <x v="205"/>
    <x v="3"/>
    <x v="1159"/>
    <n v="3"/>
    <n v="0"/>
    <n v="0"/>
    <n v="0"/>
    <n v="0"/>
    <n v="0"/>
    <n v="0"/>
    <n v="0"/>
    <m/>
    <m/>
    <m/>
    <m/>
    <m/>
    <m/>
    <m/>
    <m/>
    <m/>
    <m/>
    <m/>
    <m/>
    <m/>
    <m/>
  </r>
  <r>
    <x v="205"/>
    <x v="1"/>
    <x v="1419"/>
    <n v="12"/>
    <n v="0"/>
    <n v="0"/>
    <n v="0"/>
    <n v="0"/>
    <n v="0"/>
    <n v="0"/>
    <n v="0"/>
    <m/>
    <m/>
    <m/>
    <m/>
    <m/>
    <m/>
    <m/>
    <m/>
    <m/>
    <m/>
    <m/>
    <m/>
    <m/>
    <m/>
  </r>
  <r>
    <x v="205"/>
    <x v="0"/>
    <x v="1420"/>
    <n v="3"/>
    <n v="0"/>
    <n v="0"/>
    <n v="0"/>
    <n v="0"/>
    <n v="0"/>
    <n v="0"/>
    <n v="0"/>
    <m/>
    <m/>
    <m/>
    <m/>
    <m/>
    <m/>
    <m/>
    <m/>
    <m/>
    <m/>
    <m/>
    <m/>
    <m/>
    <m/>
  </r>
  <r>
    <x v="205"/>
    <x v="1"/>
    <x v="1421"/>
    <n v="5"/>
    <n v="5"/>
    <n v="0"/>
    <n v="6"/>
    <n v="0"/>
    <n v="0"/>
    <n v="0"/>
    <n v="6"/>
    <s v="V"/>
    <m/>
    <m/>
    <m/>
    <m/>
    <m/>
    <n v="5"/>
    <m/>
    <m/>
    <m/>
    <m/>
    <m/>
    <m/>
    <m/>
  </r>
  <r>
    <x v="206"/>
    <x v="1"/>
    <x v="1422"/>
    <n v="5"/>
    <n v="0"/>
    <n v="0"/>
    <n v="0"/>
    <n v="0"/>
    <n v="0"/>
    <n v="0"/>
    <n v="0"/>
    <m/>
    <m/>
    <m/>
    <m/>
    <m/>
    <m/>
    <m/>
    <m/>
    <m/>
    <m/>
    <m/>
    <m/>
    <m/>
    <m/>
  </r>
  <r>
    <x v="206"/>
    <x v="1"/>
    <x v="1423"/>
    <n v="10"/>
    <n v="0"/>
    <n v="0"/>
    <n v="0"/>
    <n v="0"/>
    <n v="0"/>
    <n v="0"/>
    <n v="0"/>
    <m/>
    <m/>
    <m/>
    <m/>
    <m/>
    <m/>
    <m/>
    <m/>
    <m/>
    <m/>
    <m/>
    <m/>
    <m/>
    <m/>
  </r>
  <r>
    <x v="206"/>
    <x v="0"/>
    <x v="1424"/>
    <n v="9"/>
    <n v="0"/>
    <n v="0"/>
    <n v="0"/>
    <n v="0"/>
    <n v="0"/>
    <n v="0"/>
    <n v="0"/>
    <m/>
    <m/>
    <m/>
    <m/>
    <m/>
    <m/>
    <m/>
    <m/>
    <m/>
    <m/>
    <m/>
    <m/>
    <m/>
    <m/>
  </r>
  <r>
    <x v="206"/>
    <x v="3"/>
    <x v="1152"/>
    <n v="6"/>
    <n v="0"/>
    <n v="0"/>
    <n v="0"/>
    <n v="0"/>
    <n v="0"/>
    <n v="0"/>
    <n v="0"/>
    <m/>
    <m/>
    <m/>
    <m/>
    <m/>
    <m/>
    <m/>
    <m/>
    <m/>
    <m/>
    <m/>
    <m/>
    <m/>
    <m/>
  </r>
  <r>
    <x v="206"/>
    <x v="3"/>
    <x v="837"/>
    <n v="1"/>
    <n v="0"/>
    <n v="0"/>
    <n v="0"/>
    <n v="0"/>
    <n v="0"/>
    <n v="0"/>
    <n v="0"/>
    <m/>
    <m/>
    <m/>
    <m/>
    <m/>
    <m/>
    <m/>
    <m/>
    <m/>
    <m/>
    <m/>
    <m/>
    <m/>
    <m/>
  </r>
  <r>
    <x v="206"/>
    <x v="3"/>
    <x v="1243"/>
    <n v="3"/>
    <n v="0"/>
    <n v="0"/>
    <n v="1"/>
    <n v="0"/>
    <n v="0"/>
    <n v="0"/>
    <n v="1"/>
    <s v="V"/>
    <m/>
    <m/>
    <m/>
    <m/>
    <m/>
    <m/>
    <m/>
    <m/>
    <m/>
    <m/>
    <m/>
    <m/>
    <m/>
  </r>
  <r>
    <x v="206"/>
    <x v="2"/>
    <x v="1425"/>
    <n v="1"/>
    <n v="0"/>
    <n v="0"/>
    <n v="0"/>
    <n v="0"/>
    <n v="0"/>
    <n v="0"/>
    <n v="0"/>
    <m/>
    <m/>
    <m/>
    <m/>
    <m/>
    <m/>
    <m/>
    <m/>
    <m/>
    <m/>
    <m/>
    <m/>
    <m/>
    <m/>
  </r>
  <r>
    <x v="206"/>
    <x v="1"/>
    <x v="1426"/>
    <n v="1"/>
    <n v="0"/>
    <n v="0"/>
    <n v="0"/>
    <n v="0"/>
    <n v="0"/>
    <n v="0"/>
    <n v="0"/>
    <m/>
    <m/>
    <m/>
    <m/>
    <m/>
    <m/>
    <m/>
    <m/>
    <m/>
    <m/>
    <m/>
    <m/>
    <m/>
    <m/>
  </r>
  <r>
    <x v="206"/>
    <x v="1"/>
    <x v="1427"/>
    <n v="10"/>
    <n v="0"/>
    <n v="0"/>
    <n v="0"/>
    <n v="0"/>
    <n v="0"/>
    <n v="0"/>
    <n v="0"/>
    <m/>
    <m/>
    <m/>
    <m/>
    <m/>
    <m/>
    <m/>
    <m/>
    <m/>
    <m/>
    <m/>
    <m/>
    <m/>
    <m/>
  </r>
  <r>
    <x v="206"/>
    <x v="1"/>
    <x v="1428"/>
    <n v="3"/>
    <n v="0"/>
    <n v="0"/>
    <n v="0"/>
    <n v="0"/>
    <n v="0"/>
    <n v="0"/>
    <n v="0"/>
    <m/>
    <m/>
    <m/>
    <m/>
    <m/>
    <m/>
    <m/>
    <m/>
    <m/>
    <m/>
    <m/>
    <m/>
    <m/>
    <m/>
  </r>
  <r>
    <x v="206"/>
    <x v="3"/>
    <x v="1274"/>
    <n v="1"/>
    <n v="0"/>
    <n v="0"/>
    <n v="0"/>
    <n v="0"/>
    <n v="0"/>
    <n v="0"/>
    <n v="0"/>
    <m/>
    <m/>
    <m/>
    <m/>
    <m/>
    <m/>
    <m/>
    <m/>
    <m/>
    <m/>
    <m/>
    <m/>
    <m/>
    <m/>
  </r>
  <r>
    <x v="206"/>
    <x v="1"/>
    <x v="1429"/>
    <n v="13"/>
    <n v="0"/>
    <n v="0"/>
    <n v="0"/>
    <n v="0"/>
    <n v="0"/>
    <n v="0"/>
    <n v="0"/>
    <m/>
    <m/>
    <m/>
    <m/>
    <m/>
    <m/>
    <m/>
    <m/>
    <m/>
    <m/>
    <m/>
    <m/>
    <m/>
    <m/>
  </r>
  <r>
    <x v="206"/>
    <x v="1"/>
    <x v="1430"/>
    <n v="13"/>
    <n v="0"/>
    <n v="0"/>
    <n v="0"/>
    <n v="0"/>
    <n v="0"/>
    <n v="0"/>
    <n v="0"/>
    <m/>
    <m/>
    <m/>
    <m/>
    <m/>
    <m/>
    <m/>
    <m/>
    <m/>
    <m/>
    <m/>
    <m/>
    <m/>
    <m/>
  </r>
  <r>
    <x v="206"/>
    <x v="3"/>
    <x v="1177"/>
    <n v="7"/>
    <n v="0"/>
    <n v="0"/>
    <n v="0"/>
    <n v="0"/>
    <n v="0"/>
    <n v="0"/>
    <n v="0"/>
    <m/>
    <m/>
    <m/>
    <m/>
    <m/>
    <m/>
    <m/>
    <m/>
    <m/>
    <m/>
    <m/>
    <m/>
    <m/>
    <m/>
  </r>
  <r>
    <x v="206"/>
    <x v="3"/>
    <x v="1257"/>
    <n v="9"/>
    <n v="0"/>
    <n v="0"/>
    <n v="0"/>
    <n v="0"/>
    <n v="0"/>
    <n v="0"/>
    <n v="0"/>
    <m/>
    <m/>
    <m/>
    <m/>
    <m/>
    <m/>
    <m/>
    <m/>
    <m/>
    <m/>
    <m/>
    <m/>
    <m/>
    <m/>
  </r>
  <r>
    <x v="206"/>
    <x v="3"/>
    <x v="1216"/>
    <n v="2"/>
    <n v="0"/>
    <n v="0"/>
    <n v="0"/>
    <n v="0"/>
    <n v="0"/>
    <n v="0"/>
    <n v="0"/>
    <m/>
    <m/>
    <m/>
    <m/>
    <m/>
    <m/>
    <m/>
    <m/>
    <m/>
    <m/>
    <m/>
    <m/>
    <m/>
    <m/>
  </r>
  <r>
    <x v="206"/>
    <x v="1"/>
    <x v="1431"/>
    <n v="5"/>
    <n v="0"/>
    <n v="0"/>
    <n v="0"/>
    <n v="0"/>
    <n v="0"/>
    <n v="0"/>
    <n v="0"/>
    <m/>
    <m/>
    <m/>
    <m/>
    <m/>
    <m/>
    <m/>
    <m/>
    <m/>
    <m/>
    <m/>
    <m/>
    <m/>
    <m/>
  </r>
  <r>
    <x v="206"/>
    <x v="1"/>
    <x v="1432"/>
    <n v="1"/>
    <n v="0"/>
    <n v="0"/>
    <n v="0"/>
    <n v="0"/>
    <n v="0"/>
    <n v="0"/>
    <n v="0"/>
    <m/>
    <m/>
    <m/>
    <m/>
    <m/>
    <m/>
    <m/>
    <m/>
    <m/>
    <m/>
    <m/>
    <m/>
    <m/>
    <m/>
  </r>
  <r>
    <x v="206"/>
    <x v="3"/>
    <x v="1264"/>
    <n v="2"/>
    <n v="0"/>
    <n v="0"/>
    <n v="0"/>
    <n v="0"/>
    <n v="0"/>
    <n v="0"/>
    <n v="0"/>
    <m/>
    <m/>
    <m/>
    <m/>
    <m/>
    <m/>
    <m/>
    <m/>
    <m/>
    <m/>
    <m/>
    <m/>
    <m/>
    <m/>
  </r>
  <r>
    <x v="206"/>
    <x v="4"/>
    <x v="824"/>
    <n v="10"/>
    <n v="0"/>
    <n v="0"/>
    <n v="0"/>
    <n v="0"/>
    <n v="0"/>
    <n v="0"/>
    <n v="0"/>
    <m/>
    <m/>
    <m/>
    <m/>
    <m/>
    <m/>
    <m/>
    <m/>
    <m/>
    <m/>
    <m/>
    <m/>
    <m/>
    <m/>
  </r>
  <r>
    <x v="206"/>
    <x v="1"/>
    <x v="1433"/>
    <n v="2"/>
    <n v="0"/>
    <n v="0"/>
    <n v="0"/>
    <n v="0"/>
    <n v="0"/>
    <n v="0"/>
    <n v="0"/>
    <m/>
    <m/>
    <m/>
    <m/>
    <m/>
    <m/>
    <m/>
    <m/>
    <m/>
    <m/>
    <m/>
    <m/>
    <m/>
    <m/>
  </r>
  <r>
    <x v="206"/>
    <x v="3"/>
    <x v="959"/>
    <n v="2"/>
    <n v="0"/>
    <n v="0"/>
    <n v="0"/>
    <n v="0"/>
    <n v="0"/>
    <n v="0"/>
    <n v="0"/>
    <m/>
    <m/>
    <m/>
    <m/>
    <m/>
    <m/>
    <m/>
    <m/>
    <m/>
    <m/>
    <m/>
    <m/>
    <m/>
    <m/>
  </r>
  <r>
    <x v="206"/>
    <x v="1"/>
    <x v="1434"/>
    <n v="10"/>
    <n v="0"/>
    <n v="0"/>
    <n v="0"/>
    <n v="0"/>
    <n v="0"/>
    <n v="0"/>
    <n v="0"/>
    <m/>
    <m/>
    <m/>
    <m/>
    <m/>
    <m/>
    <m/>
    <m/>
    <m/>
    <m/>
    <m/>
    <m/>
    <m/>
    <m/>
  </r>
  <r>
    <x v="206"/>
    <x v="1"/>
    <x v="1288"/>
    <n v="6"/>
    <n v="4"/>
    <n v="0"/>
    <n v="0"/>
    <n v="0"/>
    <n v="0"/>
    <n v="0"/>
    <n v="0"/>
    <m/>
    <m/>
    <m/>
    <m/>
    <m/>
    <m/>
    <m/>
    <m/>
    <m/>
    <m/>
    <n v="4"/>
    <m/>
    <m/>
    <m/>
  </r>
  <r>
    <x v="206"/>
    <x v="1"/>
    <x v="1435"/>
    <n v="2"/>
    <n v="0"/>
    <n v="0"/>
    <n v="0"/>
    <n v="0"/>
    <n v="0"/>
    <n v="0"/>
    <n v="0"/>
    <m/>
    <m/>
    <m/>
    <m/>
    <m/>
    <m/>
    <m/>
    <m/>
    <m/>
    <m/>
    <m/>
    <m/>
    <m/>
    <m/>
  </r>
  <r>
    <x v="206"/>
    <x v="1"/>
    <x v="1436"/>
    <n v="8"/>
    <n v="0"/>
    <n v="0"/>
    <n v="0"/>
    <n v="0"/>
    <n v="0"/>
    <n v="0"/>
    <n v="0"/>
    <m/>
    <m/>
    <m/>
    <m/>
    <m/>
    <m/>
    <m/>
    <m/>
    <m/>
    <m/>
    <m/>
    <m/>
    <m/>
    <m/>
  </r>
  <r>
    <x v="206"/>
    <x v="3"/>
    <x v="1256"/>
    <n v="6"/>
    <n v="0"/>
    <n v="0"/>
    <n v="0"/>
    <n v="0"/>
    <n v="0"/>
    <n v="0"/>
    <n v="0"/>
    <m/>
    <m/>
    <m/>
    <m/>
    <m/>
    <m/>
    <m/>
    <m/>
    <m/>
    <m/>
    <m/>
    <m/>
    <m/>
    <m/>
  </r>
  <r>
    <x v="206"/>
    <x v="1"/>
    <x v="1437"/>
    <n v="10"/>
    <n v="0"/>
    <n v="0"/>
    <n v="0"/>
    <n v="0"/>
    <n v="0"/>
    <n v="0"/>
    <n v="0"/>
    <m/>
    <m/>
    <m/>
    <m/>
    <m/>
    <m/>
    <m/>
    <m/>
    <m/>
    <m/>
    <m/>
    <m/>
    <m/>
    <m/>
  </r>
  <r>
    <x v="206"/>
    <x v="2"/>
    <x v="1438"/>
    <n v="1"/>
    <n v="0"/>
    <n v="0"/>
    <n v="0"/>
    <n v="0"/>
    <n v="0"/>
    <n v="0"/>
    <n v="0"/>
    <m/>
    <m/>
    <m/>
    <m/>
    <m/>
    <m/>
    <m/>
    <m/>
    <m/>
    <m/>
    <m/>
    <m/>
    <m/>
    <m/>
  </r>
  <r>
    <x v="206"/>
    <x v="1"/>
    <x v="1439"/>
    <n v="5"/>
    <n v="0"/>
    <n v="0"/>
    <n v="0"/>
    <n v="0"/>
    <n v="0"/>
    <n v="0"/>
    <n v="0"/>
    <m/>
    <m/>
    <m/>
    <m/>
    <m/>
    <m/>
    <m/>
    <m/>
    <m/>
    <m/>
    <m/>
    <m/>
    <m/>
    <m/>
  </r>
  <r>
    <x v="206"/>
    <x v="0"/>
    <x v="1440"/>
    <n v="1"/>
    <n v="0"/>
    <n v="0"/>
    <n v="0"/>
    <n v="0"/>
    <n v="0"/>
    <n v="0"/>
    <n v="0"/>
    <m/>
    <m/>
    <m/>
    <m/>
    <m/>
    <m/>
    <m/>
    <m/>
    <m/>
    <m/>
    <m/>
    <m/>
    <m/>
    <m/>
  </r>
  <r>
    <x v="206"/>
    <x v="3"/>
    <x v="1241"/>
    <n v="9"/>
    <n v="0"/>
    <n v="0"/>
    <n v="0"/>
    <n v="0"/>
    <n v="0"/>
    <n v="0"/>
    <n v="0"/>
    <m/>
    <m/>
    <m/>
    <m/>
    <m/>
    <m/>
    <m/>
    <m/>
    <m/>
    <m/>
    <m/>
    <m/>
    <m/>
    <m/>
  </r>
  <r>
    <x v="206"/>
    <x v="0"/>
    <x v="1441"/>
    <n v="1"/>
    <n v="0"/>
    <n v="0"/>
    <n v="0"/>
    <n v="0"/>
    <n v="0"/>
    <n v="0"/>
    <n v="0"/>
    <m/>
    <m/>
    <m/>
    <m/>
    <m/>
    <m/>
    <m/>
    <m/>
    <m/>
    <m/>
    <m/>
    <m/>
    <m/>
    <m/>
  </r>
  <r>
    <x v="206"/>
    <x v="0"/>
    <x v="1270"/>
    <n v="5"/>
    <n v="0"/>
    <n v="0"/>
    <n v="0"/>
    <n v="0"/>
    <n v="0"/>
    <n v="0"/>
    <n v="0"/>
    <m/>
    <m/>
    <m/>
    <m/>
    <m/>
    <m/>
    <m/>
    <m/>
    <m/>
    <m/>
    <m/>
    <m/>
    <m/>
    <m/>
  </r>
  <r>
    <x v="206"/>
    <x v="1"/>
    <x v="1442"/>
    <n v="8"/>
    <n v="0"/>
    <n v="0"/>
    <n v="0"/>
    <n v="0"/>
    <n v="0"/>
    <n v="0"/>
    <n v="0"/>
    <m/>
    <m/>
    <m/>
    <m/>
    <m/>
    <m/>
    <m/>
    <m/>
    <m/>
    <m/>
    <m/>
    <m/>
    <m/>
    <m/>
  </r>
  <r>
    <x v="206"/>
    <x v="1"/>
    <x v="1287"/>
    <n v="9"/>
    <n v="2"/>
    <n v="0"/>
    <n v="3"/>
    <n v="0"/>
    <n v="0"/>
    <n v="0"/>
    <n v="3"/>
    <s v="V"/>
    <m/>
    <m/>
    <m/>
    <m/>
    <m/>
    <n v="2"/>
    <m/>
    <m/>
    <m/>
    <m/>
    <m/>
    <m/>
    <m/>
  </r>
  <r>
    <x v="206"/>
    <x v="1"/>
    <x v="1310"/>
    <n v="9"/>
    <n v="0"/>
    <n v="0"/>
    <n v="0"/>
    <n v="0"/>
    <n v="0"/>
    <n v="0"/>
    <n v="0"/>
    <m/>
    <m/>
    <m/>
    <m/>
    <m/>
    <m/>
    <m/>
    <m/>
    <m/>
    <m/>
    <m/>
    <m/>
    <m/>
    <m/>
  </r>
  <r>
    <x v="206"/>
    <x v="1"/>
    <x v="1443"/>
    <n v="3"/>
    <n v="0"/>
    <n v="0"/>
    <n v="0"/>
    <n v="0"/>
    <n v="0"/>
    <n v="0"/>
    <n v="0"/>
    <m/>
    <m/>
    <m/>
    <m/>
    <m/>
    <m/>
    <m/>
    <m/>
    <m/>
    <m/>
    <m/>
    <m/>
    <m/>
    <m/>
  </r>
  <r>
    <x v="206"/>
    <x v="1"/>
    <x v="1444"/>
    <n v="13"/>
    <n v="0"/>
    <n v="0"/>
    <n v="0"/>
    <n v="0"/>
    <n v="0"/>
    <n v="0"/>
    <n v="0"/>
    <m/>
    <m/>
    <m/>
    <m/>
    <m/>
    <m/>
    <m/>
    <m/>
    <m/>
    <m/>
    <m/>
    <m/>
    <m/>
    <m/>
  </r>
  <r>
    <x v="206"/>
    <x v="3"/>
    <x v="1231"/>
    <n v="1"/>
    <n v="1"/>
    <n v="0"/>
    <n v="10"/>
    <n v="0"/>
    <n v="0"/>
    <n v="0"/>
    <n v="10"/>
    <s v="V"/>
    <m/>
    <m/>
    <m/>
    <m/>
    <m/>
    <n v="1"/>
    <m/>
    <m/>
    <m/>
    <m/>
    <m/>
    <m/>
    <m/>
  </r>
  <r>
    <x v="206"/>
    <x v="4"/>
    <x v="1445"/>
    <n v="3"/>
    <n v="3"/>
    <n v="0"/>
    <n v="0"/>
    <n v="0"/>
    <n v="0"/>
    <n v="0"/>
    <n v="0"/>
    <m/>
    <m/>
    <m/>
    <m/>
    <m/>
    <m/>
    <m/>
    <n v="3"/>
    <m/>
    <m/>
    <m/>
    <m/>
    <m/>
    <m/>
  </r>
  <r>
    <x v="206"/>
    <x v="3"/>
    <x v="1001"/>
    <n v="1"/>
    <n v="1"/>
    <n v="0"/>
    <n v="7"/>
    <n v="0"/>
    <n v="0"/>
    <n v="0"/>
    <n v="7"/>
    <s v="V"/>
    <m/>
    <m/>
    <m/>
    <m/>
    <m/>
    <n v="1"/>
    <m/>
    <m/>
    <m/>
    <m/>
    <m/>
    <m/>
    <m/>
  </r>
  <r>
    <x v="206"/>
    <x v="1"/>
    <x v="1385"/>
    <n v="3"/>
    <n v="3"/>
    <n v="0"/>
    <n v="0"/>
    <n v="0"/>
    <n v="0"/>
    <n v="0"/>
    <n v="0"/>
    <m/>
    <m/>
    <m/>
    <m/>
    <m/>
    <m/>
    <m/>
    <m/>
    <m/>
    <m/>
    <n v="3"/>
    <m/>
    <m/>
    <m/>
  </r>
  <r>
    <x v="206"/>
    <x v="1"/>
    <x v="1446"/>
    <n v="4"/>
    <n v="4"/>
    <n v="0"/>
    <n v="8"/>
    <n v="0"/>
    <n v="0"/>
    <n v="0"/>
    <n v="8"/>
    <s v="V"/>
    <m/>
    <m/>
    <m/>
    <m/>
    <m/>
    <n v="4"/>
    <m/>
    <m/>
    <m/>
    <m/>
    <m/>
    <m/>
    <m/>
  </r>
  <r>
    <x v="207"/>
    <x v="1"/>
    <x v="1447"/>
    <n v="3"/>
    <n v="0"/>
    <n v="0"/>
    <n v="0"/>
    <n v="0"/>
    <n v="0"/>
    <n v="0"/>
    <n v="0"/>
    <m/>
    <m/>
    <m/>
    <m/>
    <m/>
    <m/>
    <m/>
    <m/>
    <m/>
    <m/>
    <m/>
    <m/>
    <m/>
    <m/>
  </r>
  <r>
    <x v="207"/>
    <x v="3"/>
    <x v="1448"/>
    <n v="2"/>
    <n v="0"/>
    <n v="0"/>
    <n v="0"/>
    <n v="0"/>
    <n v="0"/>
    <n v="0"/>
    <n v="0"/>
    <m/>
    <m/>
    <m/>
    <m/>
    <m/>
    <m/>
    <m/>
    <m/>
    <m/>
    <m/>
    <m/>
    <m/>
    <m/>
    <m/>
  </r>
  <r>
    <x v="207"/>
    <x v="4"/>
    <x v="937"/>
    <n v="3"/>
    <n v="0"/>
    <n v="0"/>
    <n v="0"/>
    <n v="0"/>
    <n v="0"/>
    <n v="0"/>
    <n v="0"/>
    <m/>
    <m/>
    <m/>
    <m/>
    <m/>
    <m/>
    <m/>
    <m/>
    <m/>
    <m/>
    <m/>
    <m/>
    <m/>
    <m/>
  </r>
  <r>
    <x v="207"/>
    <x v="1"/>
    <x v="1449"/>
    <n v="1"/>
    <n v="0"/>
    <n v="0"/>
    <n v="0"/>
    <n v="0"/>
    <n v="0"/>
    <n v="0"/>
    <n v="0"/>
    <m/>
    <m/>
    <m/>
    <m/>
    <m/>
    <m/>
    <m/>
    <m/>
    <m/>
    <m/>
    <m/>
    <m/>
    <m/>
    <m/>
  </r>
  <r>
    <x v="207"/>
    <x v="4"/>
    <x v="1082"/>
    <n v="2"/>
    <n v="0"/>
    <n v="0"/>
    <n v="0"/>
    <n v="0"/>
    <n v="0"/>
    <n v="0"/>
    <n v="0"/>
    <m/>
    <m/>
    <m/>
    <m/>
    <m/>
    <m/>
    <m/>
    <m/>
    <m/>
    <m/>
    <m/>
    <m/>
    <m/>
    <m/>
  </r>
  <r>
    <x v="207"/>
    <x v="1"/>
    <x v="1351"/>
    <n v="1"/>
    <n v="0"/>
    <n v="0"/>
    <n v="0"/>
    <n v="0"/>
    <n v="0"/>
    <n v="0"/>
    <n v="0"/>
    <m/>
    <m/>
    <m/>
    <m/>
    <m/>
    <m/>
    <m/>
    <m/>
    <m/>
    <m/>
    <m/>
    <m/>
    <m/>
    <m/>
  </r>
  <r>
    <x v="207"/>
    <x v="2"/>
    <x v="1450"/>
    <n v="3"/>
    <n v="0"/>
    <n v="0"/>
    <n v="0"/>
    <n v="1"/>
    <n v="0"/>
    <n v="0"/>
    <n v="1"/>
    <s v="V"/>
    <m/>
    <m/>
    <m/>
    <m/>
    <m/>
    <m/>
    <m/>
    <m/>
    <m/>
    <m/>
    <m/>
    <m/>
    <m/>
  </r>
  <r>
    <x v="207"/>
    <x v="1"/>
    <x v="1451"/>
    <n v="6"/>
    <n v="0"/>
    <n v="0"/>
    <n v="0"/>
    <n v="0"/>
    <n v="0"/>
    <n v="0"/>
    <n v="0"/>
    <m/>
    <m/>
    <m/>
    <m/>
    <m/>
    <m/>
    <m/>
    <m/>
    <m/>
    <m/>
    <m/>
    <m/>
    <m/>
    <m/>
  </r>
  <r>
    <x v="207"/>
    <x v="0"/>
    <x v="1452"/>
    <n v="2"/>
    <n v="0"/>
    <n v="0"/>
    <n v="0"/>
    <n v="0"/>
    <n v="0"/>
    <n v="0"/>
    <n v="0"/>
    <m/>
    <m/>
    <m/>
    <m/>
    <m/>
    <m/>
    <m/>
    <m/>
    <m/>
    <m/>
    <m/>
    <m/>
    <m/>
    <m/>
  </r>
  <r>
    <x v="207"/>
    <x v="4"/>
    <x v="1312"/>
    <n v="1"/>
    <n v="0"/>
    <n v="0"/>
    <n v="0"/>
    <n v="0"/>
    <n v="0"/>
    <n v="0"/>
    <n v="0"/>
    <m/>
    <m/>
    <m/>
    <m/>
    <m/>
    <m/>
    <m/>
    <m/>
    <m/>
    <m/>
    <m/>
    <m/>
    <m/>
    <m/>
  </r>
  <r>
    <x v="207"/>
    <x v="3"/>
    <x v="1321"/>
    <n v="2"/>
    <n v="0"/>
    <n v="0"/>
    <n v="0"/>
    <n v="0"/>
    <n v="0"/>
    <n v="0"/>
    <n v="0"/>
    <m/>
    <m/>
    <m/>
    <m/>
    <m/>
    <m/>
    <m/>
    <m/>
    <m/>
    <m/>
    <m/>
    <m/>
    <m/>
    <m/>
  </r>
  <r>
    <x v="207"/>
    <x v="3"/>
    <x v="1453"/>
    <n v="1"/>
    <n v="0"/>
    <n v="0"/>
    <n v="0"/>
    <n v="0"/>
    <n v="0"/>
    <n v="0"/>
    <n v="0"/>
    <m/>
    <m/>
    <m/>
    <m/>
    <m/>
    <m/>
    <m/>
    <m/>
    <m/>
    <m/>
    <m/>
    <m/>
    <m/>
    <m/>
  </r>
  <r>
    <x v="207"/>
    <x v="3"/>
    <x v="1155"/>
    <n v="1"/>
    <n v="0"/>
    <n v="0"/>
    <n v="0"/>
    <n v="0"/>
    <n v="0"/>
    <n v="0"/>
    <n v="0"/>
    <m/>
    <m/>
    <m/>
    <m/>
    <m/>
    <m/>
    <m/>
    <m/>
    <m/>
    <m/>
    <m/>
    <m/>
    <m/>
    <m/>
  </r>
  <r>
    <x v="207"/>
    <x v="1"/>
    <x v="1454"/>
    <n v="13"/>
    <n v="0"/>
    <n v="0"/>
    <n v="0"/>
    <n v="0"/>
    <n v="0"/>
    <n v="0"/>
    <n v="0"/>
    <m/>
    <m/>
    <m/>
    <m/>
    <m/>
    <m/>
    <m/>
    <m/>
    <m/>
    <m/>
    <m/>
    <m/>
    <m/>
    <m/>
  </r>
  <r>
    <x v="207"/>
    <x v="4"/>
    <x v="983"/>
    <n v="1"/>
    <n v="0"/>
    <n v="0"/>
    <n v="0"/>
    <n v="0"/>
    <n v="0"/>
    <n v="0"/>
    <n v="0"/>
    <m/>
    <m/>
    <m/>
    <m/>
    <m/>
    <m/>
    <m/>
    <m/>
    <m/>
    <m/>
    <m/>
    <m/>
    <m/>
    <m/>
  </r>
  <r>
    <x v="207"/>
    <x v="4"/>
    <x v="998"/>
    <n v="1"/>
    <n v="0"/>
    <n v="0"/>
    <n v="0"/>
    <n v="0"/>
    <n v="0"/>
    <n v="0"/>
    <n v="0"/>
    <m/>
    <m/>
    <m/>
    <m/>
    <m/>
    <m/>
    <m/>
    <m/>
    <m/>
    <m/>
    <m/>
    <m/>
    <m/>
    <m/>
  </r>
  <r>
    <x v="207"/>
    <x v="4"/>
    <x v="739"/>
    <n v="2"/>
    <n v="0"/>
    <n v="0"/>
    <n v="0"/>
    <n v="0"/>
    <n v="0"/>
    <n v="0"/>
    <n v="0"/>
    <m/>
    <m/>
    <m/>
    <m/>
    <m/>
    <m/>
    <m/>
    <m/>
    <m/>
    <m/>
    <m/>
    <m/>
    <m/>
    <m/>
  </r>
  <r>
    <x v="207"/>
    <x v="3"/>
    <x v="1455"/>
    <n v="1"/>
    <n v="0"/>
    <n v="0"/>
    <n v="0"/>
    <n v="0"/>
    <n v="0"/>
    <n v="0"/>
    <n v="0"/>
    <m/>
    <m/>
    <m/>
    <m/>
    <m/>
    <m/>
    <m/>
    <m/>
    <m/>
    <m/>
    <m/>
    <m/>
    <m/>
    <m/>
  </r>
  <r>
    <x v="207"/>
    <x v="4"/>
    <x v="724"/>
    <n v="3"/>
    <n v="0"/>
    <n v="0"/>
    <n v="0"/>
    <n v="0"/>
    <n v="0"/>
    <n v="0"/>
    <n v="0"/>
    <m/>
    <m/>
    <m/>
    <m/>
    <m/>
    <m/>
    <m/>
    <m/>
    <m/>
    <m/>
    <m/>
    <m/>
    <m/>
    <m/>
  </r>
  <r>
    <x v="207"/>
    <x v="3"/>
    <x v="1456"/>
    <n v="2"/>
    <n v="0"/>
    <n v="0"/>
    <n v="0"/>
    <n v="0"/>
    <n v="0"/>
    <n v="0"/>
    <n v="0"/>
    <m/>
    <m/>
    <m/>
    <m/>
    <m/>
    <m/>
    <m/>
    <m/>
    <m/>
    <m/>
    <m/>
    <m/>
    <m/>
    <m/>
  </r>
  <r>
    <x v="207"/>
    <x v="3"/>
    <x v="1266"/>
    <n v="3"/>
    <n v="1"/>
    <n v="0"/>
    <n v="2"/>
    <n v="0"/>
    <n v="0"/>
    <n v="0"/>
    <n v="2"/>
    <s v="V"/>
    <m/>
    <m/>
    <m/>
    <m/>
    <m/>
    <n v="1"/>
    <m/>
    <m/>
    <m/>
    <m/>
    <m/>
    <m/>
    <m/>
  </r>
  <r>
    <x v="207"/>
    <x v="4"/>
    <x v="1084"/>
    <n v="2"/>
    <n v="0"/>
    <n v="0"/>
    <n v="0"/>
    <n v="0"/>
    <n v="0"/>
    <n v="0"/>
    <n v="0"/>
    <m/>
    <m/>
    <m/>
    <m/>
    <m/>
    <m/>
    <m/>
    <m/>
    <m/>
    <m/>
    <m/>
    <m/>
    <m/>
    <m/>
  </r>
  <r>
    <x v="207"/>
    <x v="1"/>
    <x v="1457"/>
    <n v="13"/>
    <n v="0"/>
    <n v="0"/>
    <n v="0"/>
    <n v="0"/>
    <n v="0"/>
    <n v="0"/>
    <n v="0"/>
    <m/>
    <m/>
    <m/>
    <m/>
    <m/>
    <m/>
    <m/>
    <m/>
    <m/>
    <m/>
    <m/>
    <m/>
    <m/>
    <m/>
  </r>
  <r>
    <x v="207"/>
    <x v="3"/>
    <x v="1109"/>
    <n v="3"/>
    <n v="0"/>
    <n v="0"/>
    <n v="0"/>
    <n v="0"/>
    <n v="0"/>
    <n v="0"/>
    <n v="0"/>
    <m/>
    <m/>
    <m/>
    <m/>
    <m/>
    <m/>
    <m/>
    <m/>
    <m/>
    <m/>
    <m/>
    <m/>
    <m/>
    <m/>
  </r>
  <r>
    <x v="207"/>
    <x v="4"/>
    <x v="947"/>
    <n v="1"/>
    <n v="0"/>
    <n v="0"/>
    <n v="0"/>
    <n v="0"/>
    <n v="0"/>
    <n v="0"/>
    <n v="0"/>
    <m/>
    <m/>
    <m/>
    <m/>
    <m/>
    <m/>
    <m/>
    <m/>
    <m/>
    <m/>
    <m/>
    <m/>
    <m/>
    <m/>
  </r>
  <r>
    <x v="207"/>
    <x v="1"/>
    <x v="1458"/>
    <n v="4"/>
    <n v="0"/>
    <n v="0"/>
    <n v="0"/>
    <n v="0"/>
    <n v="0"/>
    <n v="0"/>
    <n v="0"/>
    <m/>
    <m/>
    <m/>
    <m/>
    <m/>
    <m/>
    <m/>
    <m/>
    <m/>
    <m/>
    <m/>
    <m/>
    <m/>
    <m/>
  </r>
  <r>
    <x v="207"/>
    <x v="1"/>
    <x v="1459"/>
    <n v="12"/>
    <n v="0"/>
    <n v="0"/>
    <n v="0"/>
    <n v="0"/>
    <n v="0"/>
    <n v="0"/>
    <n v="0"/>
    <m/>
    <m/>
    <m/>
    <m/>
    <m/>
    <m/>
    <m/>
    <m/>
    <m/>
    <m/>
    <m/>
    <m/>
    <m/>
    <m/>
  </r>
  <r>
    <x v="207"/>
    <x v="1"/>
    <x v="1460"/>
    <n v="3"/>
    <n v="3"/>
    <n v="0"/>
    <n v="11"/>
    <n v="0"/>
    <n v="0"/>
    <n v="0"/>
    <n v="11"/>
    <s v="V"/>
    <m/>
    <m/>
    <m/>
    <m/>
    <m/>
    <n v="3"/>
    <m/>
    <m/>
    <m/>
    <m/>
    <m/>
    <m/>
    <m/>
  </r>
  <r>
    <x v="207"/>
    <x v="1"/>
    <x v="1461"/>
    <n v="8"/>
    <n v="8"/>
    <n v="0"/>
    <n v="22"/>
    <n v="0"/>
    <n v="0"/>
    <n v="0"/>
    <n v="22"/>
    <s v="V"/>
    <s v="V"/>
    <m/>
    <m/>
    <m/>
    <m/>
    <n v="8"/>
    <m/>
    <m/>
    <m/>
    <m/>
    <m/>
    <m/>
    <m/>
  </r>
  <r>
    <x v="207"/>
    <x v="1"/>
    <x v="1462"/>
    <n v="3"/>
    <n v="3"/>
    <n v="0"/>
    <n v="12"/>
    <n v="0"/>
    <n v="0"/>
    <n v="0"/>
    <n v="12"/>
    <s v="V"/>
    <m/>
    <m/>
    <m/>
    <m/>
    <m/>
    <n v="3"/>
    <m/>
    <m/>
    <m/>
    <m/>
    <m/>
    <m/>
    <m/>
  </r>
  <r>
    <x v="207"/>
    <x v="1"/>
    <x v="1254"/>
    <n v="1"/>
    <n v="1"/>
    <n v="0"/>
    <n v="3"/>
    <n v="0"/>
    <n v="0"/>
    <n v="0"/>
    <n v="3"/>
    <s v="V"/>
    <m/>
    <m/>
    <m/>
    <m/>
    <m/>
    <n v="1"/>
    <m/>
    <m/>
    <m/>
    <m/>
    <m/>
    <m/>
    <m/>
  </r>
  <r>
    <x v="207"/>
    <x v="1"/>
    <x v="1463"/>
    <n v="1"/>
    <n v="1"/>
    <n v="0"/>
    <n v="1"/>
    <n v="0"/>
    <n v="0"/>
    <n v="0"/>
    <n v="1"/>
    <s v="V"/>
    <m/>
    <m/>
    <m/>
    <m/>
    <m/>
    <n v="1"/>
    <m/>
    <m/>
    <m/>
    <m/>
    <m/>
    <m/>
    <m/>
  </r>
  <r>
    <x v="207"/>
    <x v="1"/>
    <x v="1464"/>
    <n v="7"/>
    <n v="7"/>
    <n v="0"/>
    <n v="24"/>
    <n v="0"/>
    <n v="0"/>
    <n v="0"/>
    <n v="24"/>
    <s v="V"/>
    <s v="V"/>
    <m/>
    <m/>
    <m/>
    <m/>
    <n v="7"/>
    <m/>
    <m/>
    <m/>
    <m/>
    <m/>
    <m/>
    <m/>
  </r>
  <r>
    <x v="207"/>
    <x v="1"/>
    <x v="1465"/>
    <n v="3"/>
    <n v="3"/>
    <n v="0"/>
    <n v="3"/>
    <n v="0"/>
    <n v="0"/>
    <n v="0"/>
    <n v="3"/>
    <s v="V"/>
    <s v="V"/>
    <m/>
    <m/>
    <m/>
    <m/>
    <n v="3"/>
    <m/>
    <m/>
    <m/>
    <m/>
    <m/>
    <m/>
    <m/>
  </r>
  <r>
    <x v="207"/>
    <x v="0"/>
    <x v="1466"/>
    <n v="4"/>
    <n v="4"/>
    <n v="0"/>
    <n v="0"/>
    <n v="0"/>
    <n v="0"/>
    <n v="0"/>
    <n v="0"/>
    <m/>
    <m/>
    <m/>
    <m/>
    <m/>
    <m/>
    <m/>
    <m/>
    <m/>
    <m/>
    <n v="4"/>
    <m/>
    <m/>
    <m/>
  </r>
  <r>
    <x v="208"/>
    <x v="3"/>
    <x v="1124"/>
    <n v="2"/>
    <n v="0"/>
    <n v="0"/>
    <n v="2"/>
    <n v="0"/>
    <n v="0"/>
    <n v="0"/>
    <n v="2"/>
    <s v="V"/>
    <m/>
    <m/>
    <m/>
    <m/>
    <m/>
    <m/>
    <m/>
    <m/>
    <m/>
    <m/>
    <m/>
    <m/>
    <m/>
  </r>
  <r>
    <x v="208"/>
    <x v="1"/>
    <x v="1467"/>
    <n v="1"/>
    <n v="0"/>
    <n v="0"/>
    <n v="0"/>
    <n v="0"/>
    <n v="0"/>
    <n v="0"/>
    <n v="0"/>
    <m/>
    <m/>
    <m/>
    <m/>
    <m/>
    <m/>
    <m/>
    <m/>
    <m/>
    <m/>
    <m/>
    <m/>
    <m/>
    <m/>
  </r>
  <r>
    <x v="208"/>
    <x v="1"/>
    <x v="1317"/>
    <n v="1"/>
    <n v="0"/>
    <n v="0"/>
    <n v="0"/>
    <n v="0"/>
    <n v="0"/>
    <n v="0"/>
    <n v="0"/>
    <m/>
    <m/>
    <m/>
    <m/>
    <m/>
    <m/>
    <m/>
    <m/>
    <m/>
    <m/>
    <m/>
    <m/>
    <m/>
    <m/>
  </r>
  <r>
    <x v="208"/>
    <x v="1"/>
    <x v="1468"/>
    <n v="13"/>
    <n v="0"/>
    <n v="0"/>
    <n v="0"/>
    <n v="0"/>
    <n v="0"/>
    <n v="0"/>
    <n v="0"/>
    <m/>
    <m/>
    <m/>
    <m/>
    <m/>
    <m/>
    <m/>
    <m/>
    <m/>
    <m/>
    <m/>
    <m/>
    <m/>
    <m/>
  </r>
  <r>
    <x v="208"/>
    <x v="1"/>
    <x v="1286"/>
    <n v="1"/>
    <n v="0"/>
    <n v="0"/>
    <n v="0"/>
    <n v="0"/>
    <n v="0"/>
    <n v="0"/>
    <n v="0"/>
    <m/>
    <m/>
    <m/>
    <m/>
    <m/>
    <m/>
    <m/>
    <m/>
    <m/>
    <m/>
    <m/>
    <m/>
    <m/>
    <m/>
  </r>
  <r>
    <x v="208"/>
    <x v="1"/>
    <x v="1469"/>
    <n v="4"/>
    <n v="0"/>
    <n v="0"/>
    <n v="0"/>
    <n v="0"/>
    <n v="0"/>
    <n v="0"/>
    <n v="0"/>
    <m/>
    <m/>
    <m/>
    <m/>
    <m/>
    <m/>
    <m/>
    <m/>
    <m/>
    <m/>
    <m/>
    <m/>
    <m/>
    <m/>
  </r>
  <r>
    <x v="208"/>
    <x v="1"/>
    <x v="1470"/>
    <n v="2"/>
    <n v="0"/>
    <n v="0"/>
    <n v="0"/>
    <n v="0"/>
    <n v="0"/>
    <n v="0"/>
    <n v="0"/>
    <m/>
    <m/>
    <m/>
    <m/>
    <m/>
    <m/>
    <m/>
    <m/>
    <m/>
    <m/>
    <m/>
    <m/>
    <m/>
    <m/>
  </r>
  <r>
    <x v="208"/>
    <x v="0"/>
    <x v="1471"/>
    <n v="4"/>
    <n v="0"/>
    <n v="0"/>
    <n v="0"/>
    <n v="0"/>
    <n v="0"/>
    <n v="0"/>
    <n v="0"/>
    <m/>
    <m/>
    <m/>
    <m/>
    <m/>
    <m/>
    <m/>
    <m/>
    <m/>
    <m/>
    <m/>
    <m/>
    <m/>
    <m/>
  </r>
  <r>
    <x v="208"/>
    <x v="1"/>
    <x v="1472"/>
    <n v="12"/>
    <n v="0"/>
    <n v="0"/>
    <n v="0"/>
    <n v="0"/>
    <n v="0"/>
    <n v="0"/>
    <n v="0"/>
    <m/>
    <m/>
    <m/>
    <m/>
    <m/>
    <m/>
    <m/>
    <m/>
    <m/>
    <m/>
    <m/>
    <m/>
    <m/>
    <m/>
  </r>
  <r>
    <x v="208"/>
    <x v="4"/>
    <x v="924"/>
    <n v="1"/>
    <n v="0"/>
    <n v="0"/>
    <n v="0"/>
    <n v="0"/>
    <n v="0"/>
    <n v="0"/>
    <n v="0"/>
    <m/>
    <m/>
    <m/>
    <m/>
    <m/>
    <m/>
    <m/>
    <m/>
    <m/>
    <m/>
    <m/>
    <m/>
    <m/>
    <m/>
  </r>
  <r>
    <x v="208"/>
    <x v="1"/>
    <x v="1402"/>
    <n v="1"/>
    <n v="0"/>
    <n v="0"/>
    <n v="0"/>
    <n v="0"/>
    <n v="0"/>
    <n v="0"/>
    <n v="0"/>
    <m/>
    <m/>
    <m/>
    <m/>
    <m/>
    <m/>
    <m/>
    <m/>
    <m/>
    <m/>
    <m/>
    <m/>
    <m/>
    <m/>
  </r>
  <r>
    <x v="208"/>
    <x v="1"/>
    <x v="1473"/>
    <n v="1"/>
    <n v="0"/>
    <n v="0"/>
    <n v="0"/>
    <n v="0"/>
    <n v="0"/>
    <n v="0"/>
    <n v="0"/>
    <m/>
    <m/>
    <m/>
    <m/>
    <m/>
    <m/>
    <m/>
    <m/>
    <m/>
    <m/>
    <m/>
    <m/>
    <m/>
    <m/>
  </r>
  <r>
    <x v="208"/>
    <x v="1"/>
    <x v="1474"/>
    <n v="13"/>
    <n v="0"/>
    <n v="0"/>
    <n v="0"/>
    <n v="0"/>
    <n v="0"/>
    <n v="0"/>
    <n v="0"/>
    <m/>
    <m/>
    <m/>
    <m/>
    <m/>
    <m/>
    <m/>
    <m/>
    <m/>
    <m/>
    <m/>
    <m/>
    <m/>
    <m/>
  </r>
  <r>
    <x v="208"/>
    <x v="4"/>
    <x v="1052"/>
    <n v="1"/>
    <n v="0"/>
    <n v="0"/>
    <n v="0"/>
    <n v="0"/>
    <n v="0"/>
    <n v="0"/>
    <n v="0"/>
    <m/>
    <m/>
    <m/>
    <m/>
    <m/>
    <m/>
    <m/>
    <m/>
    <m/>
    <m/>
    <m/>
    <m/>
    <m/>
    <m/>
  </r>
  <r>
    <x v="208"/>
    <x v="1"/>
    <x v="1475"/>
    <n v="1"/>
    <n v="0"/>
    <n v="0"/>
    <n v="0"/>
    <n v="0"/>
    <n v="0"/>
    <n v="0"/>
    <n v="0"/>
    <m/>
    <m/>
    <m/>
    <m/>
    <m/>
    <m/>
    <m/>
    <m/>
    <m/>
    <m/>
    <m/>
    <m/>
    <m/>
    <m/>
  </r>
  <r>
    <x v="208"/>
    <x v="1"/>
    <x v="1377"/>
    <n v="4"/>
    <n v="0"/>
    <n v="0"/>
    <n v="0"/>
    <n v="0"/>
    <n v="0"/>
    <n v="0"/>
    <n v="0"/>
    <m/>
    <m/>
    <m/>
    <m/>
    <m/>
    <m/>
    <m/>
    <m/>
    <m/>
    <m/>
    <m/>
    <m/>
    <m/>
    <m/>
  </r>
  <r>
    <x v="208"/>
    <x v="1"/>
    <x v="1476"/>
    <n v="1"/>
    <n v="0"/>
    <n v="0"/>
    <n v="0"/>
    <n v="0"/>
    <n v="0"/>
    <n v="0"/>
    <n v="0"/>
    <m/>
    <m/>
    <m/>
    <m/>
    <m/>
    <m/>
    <m/>
    <m/>
    <m/>
    <m/>
    <m/>
    <m/>
    <m/>
    <m/>
  </r>
  <r>
    <x v="208"/>
    <x v="1"/>
    <x v="1477"/>
    <n v="1"/>
    <n v="0"/>
    <n v="0"/>
    <n v="0"/>
    <n v="0"/>
    <n v="0"/>
    <n v="0"/>
    <n v="0"/>
    <m/>
    <m/>
    <m/>
    <m/>
    <m/>
    <m/>
    <m/>
    <m/>
    <m/>
    <m/>
    <m/>
    <m/>
    <m/>
    <m/>
  </r>
  <r>
    <x v="208"/>
    <x v="1"/>
    <x v="1478"/>
    <n v="1"/>
    <n v="0"/>
    <n v="0"/>
    <n v="0"/>
    <n v="0"/>
    <n v="0"/>
    <n v="0"/>
    <n v="0"/>
    <m/>
    <m/>
    <m/>
    <m/>
    <m/>
    <m/>
    <m/>
    <m/>
    <m/>
    <m/>
    <m/>
    <m/>
    <m/>
    <m/>
  </r>
  <r>
    <x v="208"/>
    <x v="3"/>
    <x v="1479"/>
    <n v="1"/>
    <n v="0"/>
    <n v="0"/>
    <n v="0"/>
    <n v="0"/>
    <n v="0"/>
    <n v="0"/>
    <n v="0"/>
    <m/>
    <m/>
    <m/>
    <m/>
    <m/>
    <m/>
    <m/>
    <m/>
    <m/>
    <m/>
    <m/>
    <m/>
    <m/>
    <m/>
  </r>
  <r>
    <x v="208"/>
    <x v="0"/>
    <x v="1480"/>
    <n v="4"/>
    <n v="0"/>
    <n v="0"/>
    <n v="0"/>
    <n v="0"/>
    <n v="0"/>
    <n v="0"/>
    <n v="0"/>
    <m/>
    <m/>
    <m/>
    <m/>
    <m/>
    <m/>
    <m/>
    <m/>
    <m/>
    <m/>
    <m/>
    <m/>
    <m/>
    <m/>
  </r>
  <r>
    <x v="208"/>
    <x v="4"/>
    <x v="1481"/>
    <n v="1"/>
    <n v="0"/>
    <n v="0"/>
    <n v="0"/>
    <n v="0"/>
    <n v="0"/>
    <n v="0"/>
    <n v="0"/>
    <m/>
    <m/>
    <m/>
    <m/>
    <m/>
    <m/>
    <m/>
    <m/>
    <m/>
    <m/>
    <m/>
    <m/>
    <m/>
    <m/>
  </r>
  <r>
    <x v="208"/>
    <x v="1"/>
    <x v="1482"/>
    <n v="11"/>
    <n v="0"/>
    <n v="0"/>
    <n v="0"/>
    <n v="0"/>
    <n v="0"/>
    <n v="0"/>
    <n v="0"/>
    <m/>
    <m/>
    <m/>
    <m/>
    <m/>
    <m/>
    <m/>
    <m/>
    <m/>
    <m/>
    <m/>
    <m/>
    <m/>
    <m/>
  </r>
  <r>
    <x v="208"/>
    <x v="0"/>
    <x v="1483"/>
    <n v="3"/>
    <n v="0"/>
    <n v="0"/>
    <n v="0"/>
    <n v="0"/>
    <n v="0"/>
    <n v="0"/>
    <n v="0"/>
    <m/>
    <m/>
    <m/>
    <m/>
    <m/>
    <m/>
    <m/>
    <m/>
    <m/>
    <m/>
    <m/>
    <m/>
    <m/>
    <m/>
  </r>
  <r>
    <x v="208"/>
    <x v="4"/>
    <x v="606"/>
    <n v="10"/>
    <n v="0"/>
    <n v="0"/>
    <n v="0"/>
    <n v="0"/>
    <n v="0"/>
    <n v="0"/>
    <n v="0"/>
    <m/>
    <m/>
    <m/>
    <m/>
    <m/>
    <m/>
    <m/>
    <m/>
    <m/>
    <m/>
    <m/>
    <m/>
    <m/>
    <m/>
  </r>
  <r>
    <x v="208"/>
    <x v="4"/>
    <x v="576"/>
    <n v="10"/>
    <n v="0"/>
    <n v="0"/>
    <n v="0"/>
    <n v="0"/>
    <n v="0"/>
    <n v="0"/>
    <n v="0"/>
    <m/>
    <m/>
    <m/>
    <m/>
    <m/>
    <m/>
    <m/>
    <m/>
    <m/>
    <m/>
    <m/>
    <m/>
    <m/>
    <m/>
  </r>
  <r>
    <x v="208"/>
    <x v="1"/>
    <x v="1484"/>
    <n v="1"/>
    <n v="0"/>
    <n v="0"/>
    <n v="0"/>
    <n v="0"/>
    <n v="0"/>
    <n v="0"/>
    <n v="0"/>
    <m/>
    <m/>
    <m/>
    <m/>
    <m/>
    <m/>
    <m/>
    <m/>
    <m/>
    <m/>
    <m/>
    <m/>
    <m/>
    <m/>
  </r>
  <r>
    <x v="208"/>
    <x v="4"/>
    <x v="610"/>
    <n v="1"/>
    <n v="0"/>
    <n v="0"/>
    <n v="0"/>
    <n v="0"/>
    <n v="0"/>
    <n v="0"/>
    <n v="0"/>
    <m/>
    <m/>
    <m/>
    <m/>
    <m/>
    <m/>
    <m/>
    <m/>
    <m/>
    <m/>
    <m/>
    <m/>
    <m/>
    <m/>
  </r>
  <r>
    <x v="208"/>
    <x v="4"/>
    <x v="1006"/>
    <n v="8"/>
    <n v="0"/>
    <n v="0"/>
    <n v="0"/>
    <n v="0"/>
    <n v="0"/>
    <n v="0"/>
    <n v="0"/>
    <m/>
    <m/>
    <m/>
    <m/>
    <m/>
    <m/>
    <m/>
    <m/>
    <m/>
    <m/>
    <m/>
    <m/>
    <m/>
    <m/>
  </r>
  <r>
    <x v="208"/>
    <x v="4"/>
    <x v="1081"/>
    <n v="11"/>
    <n v="0"/>
    <n v="0"/>
    <n v="0"/>
    <n v="0"/>
    <n v="0"/>
    <n v="0"/>
    <n v="0"/>
    <m/>
    <m/>
    <m/>
    <m/>
    <m/>
    <m/>
    <m/>
    <m/>
    <m/>
    <m/>
    <m/>
    <m/>
    <m/>
    <m/>
  </r>
  <r>
    <x v="208"/>
    <x v="1"/>
    <x v="1485"/>
    <n v="10"/>
    <n v="0"/>
    <n v="0"/>
    <n v="0"/>
    <n v="0"/>
    <n v="0"/>
    <n v="0"/>
    <n v="0"/>
    <m/>
    <m/>
    <m/>
    <m/>
    <m/>
    <m/>
    <m/>
    <m/>
    <m/>
    <m/>
    <m/>
    <m/>
    <m/>
    <m/>
  </r>
  <r>
    <x v="208"/>
    <x v="4"/>
    <x v="1098"/>
    <n v="1"/>
    <n v="0"/>
    <n v="0"/>
    <n v="0"/>
    <n v="0"/>
    <n v="0"/>
    <n v="0"/>
    <n v="0"/>
    <m/>
    <m/>
    <m/>
    <m/>
    <m/>
    <m/>
    <m/>
    <m/>
    <m/>
    <m/>
    <m/>
    <m/>
    <m/>
    <m/>
  </r>
  <r>
    <x v="208"/>
    <x v="4"/>
    <x v="986"/>
    <n v="1"/>
    <n v="0"/>
    <n v="0"/>
    <n v="0"/>
    <n v="0"/>
    <n v="0"/>
    <n v="0"/>
    <n v="0"/>
    <m/>
    <m/>
    <m/>
    <m/>
    <m/>
    <m/>
    <m/>
    <m/>
    <m/>
    <m/>
    <m/>
    <m/>
    <m/>
    <m/>
  </r>
  <r>
    <x v="208"/>
    <x v="4"/>
    <x v="1004"/>
    <n v="3"/>
    <n v="0"/>
    <n v="0"/>
    <n v="0"/>
    <n v="0"/>
    <n v="0"/>
    <n v="0"/>
    <n v="0"/>
    <m/>
    <m/>
    <m/>
    <m/>
    <m/>
    <m/>
    <m/>
    <m/>
    <m/>
    <m/>
    <m/>
    <m/>
    <m/>
    <m/>
  </r>
  <r>
    <x v="208"/>
    <x v="2"/>
    <x v="1486"/>
    <n v="1"/>
    <n v="0"/>
    <n v="0"/>
    <n v="0"/>
    <n v="0"/>
    <n v="0"/>
    <n v="0"/>
    <n v="0"/>
    <m/>
    <m/>
    <m/>
    <m/>
    <m/>
    <m/>
    <m/>
    <m/>
    <m/>
    <m/>
    <m/>
    <m/>
    <m/>
    <m/>
  </r>
  <r>
    <x v="208"/>
    <x v="2"/>
    <x v="1487"/>
    <n v="1"/>
    <n v="0"/>
    <n v="0"/>
    <n v="0"/>
    <n v="0"/>
    <n v="0"/>
    <n v="0"/>
    <n v="0"/>
    <m/>
    <m/>
    <m/>
    <m/>
    <m/>
    <m/>
    <m/>
    <m/>
    <m/>
    <m/>
    <m/>
    <m/>
    <m/>
    <m/>
  </r>
  <r>
    <x v="208"/>
    <x v="2"/>
    <x v="1488"/>
    <n v="1"/>
    <n v="0"/>
    <n v="0"/>
    <n v="0"/>
    <n v="0"/>
    <n v="0"/>
    <n v="0"/>
    <n v="0"/>
    <m/>
    <m/>
    <m/>
    <m/>
    <m/>
    <m/>
    <m/>
    <m/>
    <m/>
    <m/>
    <m/>
    <m/>
    <m/>
    <m/>
  </r>
  <r>
    <x v="208"/>
    <x v="1"/>
    <x v="1347"/>
    <n v="11"/>
    <n v="0"/>
    <n v="0"/>
    <n v="0"/>
    <n v="0"/>
    <n v="0"/>
    <n v="0"/>
    <n v="0"/>
    <m/>
    <m/>
    <m/>
    <m/>
    <m/>
    <m/>
    <m/>
    <m/>
    <m/>
    <m/>
    <m/>
    <m/>
    <m/>
    <m/>
  </r>
  <r>
    <x v="208"/>
    <x v="2"/>
    <x v="1489"/>
    <n v="3"/>
    <n v="0"/>
    <n v="0"/>
    <n v="0"/>
    <n v="0"/>
    <n v="0"/>
    <n v="0"/>
    <n v="0"/>
    <m/>
    <m/>
    <m/>
    <m/>
    <m/>
    <m/>
    <m/>
    <m/>
    <m/>
    <m/>
    <m/>
    <m/>
    <m/>
    <m/>
  </r>
  <r>
    <x v="208"/>
    <x v="2"/>
    <x v="1490"/>
    <n v="1"/>
    <n v="0"/>
    <n v="0"/>
    <n v="0"/>
    <n v="0"/>
    <n v="0"/>
    <n v="0"/>
    <n v="0"/>
    <m/>
    <m/>
    <m/>
    <m/>
    <m/>
    <m/>
    <m/>
    <m/>
    <m/>
    <m/>
    <m/>
    <m/>
    <m/>
    <m/>
  </r>
  <r>
    <x v="208"/>
    <x v="2"/>
    <x v="1491"/>
    <n v="1"/>
    <n v="0"/>
    <n v="0"/>
    <n v="0"/>
    <n v="0"/>
    <n v="0"/>
    <n v="0"/>
    <n v="0"/>
    <m/>
    <m/>
    <m/>
    <m/>
    <m/>
    <m/>
    <m/>
    <m/>
    <m/>
    <m/>
    <m/>
    <m/>
    <m/>
    <m/>
  </r>
  <r>
    <x v="208"/>
    <x v="2"/>
    <x v="1492"/>
    <n v="1"/>
    <n v="0"/>
    <n v="0"/>
    <n v="0"/>
    <n v="0"/>
    <n v="0"/>
    <n v="0"/>
    <n v="0"/>
    <m/>
    <m/>
    <m/>
    <m/>
    <m/>
    <m/>
    <m/>
    <m/>
    <m/>
    <m/>
    <m/>
    <m/>
    <m/>
    <m/>
  </r>
  <r>
    <x v="208"/>
    <x v="2"/>
    <x v="1493"/>
    <n v="10"/>
    <n v="0"/>
    <n v="0"/>
    <n v="0"/>
    <n v="0"/>
    <n v="0"/>
    <n v="0"/>
    <n v="0"/>
    <m/>
    <m/>
    <m/>
    <m/>
    <m/>
    <m/>
    <m/>
    <m/>
    <m/>
    <m/>
    <m/>
    <m/>
    <m/>
    <m/>
  </r>
  <r>
    <x v="208"/>
    <x v="2"/>
    <x v="1494"/>
    <n v="1"/>
    <n v="0"/>
    <n v="0"/>
    <n v="0"/>
    <n v="0"/>
    <n v="0"/>
    <n v="0"/>
    <n v="0"/>
    <m/>
    <m/>
    <m/>
    <m/>
    <m/>
    <m/>
    <m/>
    <m/>
    <m/>
    <m/>
    <m/>
    <m/>
    <m/>
    <m/>
  </r>
  <r>
    <x v="208"/>
    <x v="2"/>
    <x v="1495"/>
    <n v="1"/>
    <n v="0"/>
    <n v="0"/>
    <n v="0"/>
    <n v="0"/>
    <n v="0"/>
    <n v="0"/>
    <n v="0"/>
    <m/>
    <m/>
    <m/>
    <m/>
    <m/>
    <m/>
    <m/>
    <m/>
    <m/>
    <m/>
    <m/>
    <m/>
    <m/>
    <m/>
  </r>
  <r>
    <x v="208"/>
    <x v="2"/>
    <x v="1496"/>
    <n v="2"/>
    <n v="0"/>
    <n v="0"/>
    <n v="0"/>
    <n v="0"/>
    <n v="0"/>
    <n v="0"/>
    <n v="0"/>
    <m/>
    <m/>
    <m/>
    <m/>
    <m/>
    <m/>
    <m/>
    <m/>
    <m/>
    <m/>
    <m/>
    <m/>
    <m/>
    <m/>
  </r>
  <r>
    <x v="208"/>
    <x v="2"/>
    <x v="1497"/>
    <n v="4"/>
    <n v="0"/>
    <n v="0"/>
    <n v="0"/>
    <n v="0"/>
    <n v="0"/>
    <n v="0"/>
    <n v="0"/>
    <m/>
    <m/>
    <m/>
    <m/>
    <m/>
    <m/>
    <m/>
    <m/>
    <m/>
    <m/>
    <m/>
    <m/>
    <m/>
    <m/>
  </r>
  <r>
    <x v="208"/>
    <x v="2"/>
    <x v="1498"/>
    <n v="1"/>
    <n v="0"/>
    <n v="0"/>
    <n v="0"/>
    <n v="0"/>
    <n v="0"/>
    <n v="0"/>
    <n v="0"/>
    <m/>
    <m/>
    <m/>
    <m/>
    <m/>
    <m/>
    <m/>
    <m/>
    <m/>
    <m/>
    <m/>
    <m/>
    <m/>
    <m/>
  </r>
  <r>
    <x v="208"/>
    <x v="2"/>
    <x v="1499"/>
    <n v="1"/>
    <n v="0"/>
    <n v="0"/>
    <n v="0"/>
    <n v="0"/>
    <n v="0"/>
    <n v="0"/>
    <n v="0"/>
    <m/>
    <m/>
    <m/>
    <m/>
    <m/>
    <m/>
    <m/>
    <m/>
    <m/>
    <m/>
    <m/>
    <m/>
    <m/>
    <m/>
  </r>
  <r>
    <x v="208"/>
    <x v="2"/>
    <x v="1500"/>
    <n v="1"/>
    <n v="0"/>
    <n v="0"/>
    <n v="0"/>
    <n v="0"/>
    <n v="0"/>
    <n v="0"/>
    <n v="0"/>
    <m/>
    <m/>
    <m/>
    <m/>
    <m/>
    <m/>
    <m/>
    <m/>
    <m/>
    <m/>
    <m/>
    <m/>
    <m/>
    <m/>
  </r>
  <r>
    <x v="208"/>
    <x v="1"/>
    <x v="1252"/>
    <n v="1"/>
    <n v="1"/>
    <n v="0"/>
    <n v="0"/>
    <n v="0"/>
    <n v="0"/>
    <n v="0"/>
    <n v="0"/>
    <m/>
    <m/>
    <m/>
    <m/>
    <m/>
    <m/>
    <m/>
    <m/>
    <m/>
    <m/>
    <n v="1"/>
    <m/>
    <m/>
    <m/>
  </r>
  <r>
    <x v="208"/>
    <x v="1"/>
    <x v="1248"/>
    <n v="1"/>
    <n v="1"/>
    <n v="0"/>
    <n v="0"/>
    <n v="0"/>
    <n v="0"/>
    <n v="0"/>
    <n v="0"/>
    <m/>
    <m/>
    <m/>
    <m/>
    <m/>
    <m/>
    <m/>
    <m/>
    <m/>
    <m/>
    <n v="1"/>
    <m/>
    <m/>
    <m/>
  </r>
  <r>
    <x v="208"/>
    <x v="1"/>
    <x v="1348"/>
    <n v="4"/>
    <n v="4"/>
    <n v="0"/>
    <n v="0"/>
    <n v="0"/>
    <n v="0"/>
    <n v="0"/>
    <n v="0"/>
    <m/>
    <m/>
    <m/>
    <m/>
    <m/>
    <m/>
    <m/>
    <m/>
    <m/>
    <m/>
    <n v="4"/>
    <m/>
    <m/>
    <m/>
  </r>
  <r>
    <x v="208"/>
    <x v="1"/>
    <x v="1350"/>
    <n v="1"/>
    <n v="1"/>
    <n v="0"/>
    <n v="0"/>
    <n v="0"/>
    <n v="0"/>
    <n v="0"/>
    <n v="0"/>
    <m/>
    <m/>
    <m/>
    <m/>
    <m/>
    <m/>
    <m/>
    <m/>
    <m/>
    <m/>
    <n v="1"/>
    <m/>
    <m/>
    <m/>
  </r>
  <r>
    <x v="208"/>
    <x v="1"/>
    <x v="1346"/>
    <n v="1"/>
    <n v="1"/>
    <n v="0"/>
    <n v="0"/>
    <n v="0"/>
    <n v="0"/>
    <n v="0"/>
    <n v="0"/>
    <m/>
    <m/>
    <m/>
    <m/>
    <m/>
    <m/>
    <m/>
    <m/>
    <m/>
    <m/>
    <n v="1"/>
    <m/>
    <m/>
    <m/>
  </r>
  <r>
    <x v="208"/>
    <x v="1"/>
    <x v="1501"/>
    <n v="2"/>
    <n v="2"/>
    <n v="0"/>
    <n v="0"/>
    <n v="0"/>
    <n v="0"/>
    <n v="0"/>
    <n v="0"/>
    <m/>
    <m/>
    <m/>
    <m/>
    <m/>
    <m/>
    <m/>
    <m/>
    <m/>
    <m/>
    <n v="2"/>
    <m/>
    <m/>
    <m/>
  </r>
  <r>
    <x v="208"/>
    <x v="1"/>
    <x v="1403"/>
    <n v="3"/>
    <n v="3"/>
    <n v="0"/>
    <n v="0"/>
    <n v="0"/>
    <n v="0"/>
    <n v="0"/>
    <n v="0"/>
    <m/>
    <m/>
    <m/>
    <m/>
    <m/>
    <m/>
    <m/>
    <m/>
    <m/>
    <m/>
    <n v="3"/>
    <m/>
    <m/>
    <m/>
  </r>
  <r>
    <x v="209"/>
    <x v="2"/>
    <x v="1502"/>
    <n v="1"/>
    <n v="0"/>
    <n v="0"/>
    <n v="0"/>
    <n v="0"/>
    <n v="0"/>
    <n v="0"/>
    <n v="0"/>
    <m/>
    <m/>
    <m/>
    <m/>
    <m/>
    <m/>
    <m/>
    <m/>
    <m/>
    <m/>
    <m/>
    <m/>
    <m/>
    <m/>
  </r>
  <r>
    <x v="209"/>
    <x v="2"/>
    <x v="1503"/>
    <n v="1"/>
    <n v="0"/>
    <n v="0"/>
    <n v="0"/>
    <n v="0"/>
    <n v="0"/>
    <n v="0"/>
    <n v="0"/>
    <m/>
    <m/>
    <m/>
    <m/>
    <m/>
    <m/>
    <m/>
    <m/>
    <m/>
    <m/>
    <m/>
    <m/>
    <m/>
    <m/>
  </r>
  <r>
    <x v="209"/>
    <x v="2"/>
    <x v="1504"/>
    <n v="9"/>
    <n v="0"/>
    <n v="0"/>
    <n v="0"/>
    <n v="0"/>
    <n v="0"/>
    <n v="0"/>
    <n v="0"/>
    <m/>
    <m/>
    <m/>
    <m/>
    <m/>
    <m/>
    <m/>
    <m/>
    <m/>
    <m/>
    <m/>
    <m/>
    <m/>
    <m/>
  </r>
  <r>
    <x v="209"/>
    <x v="2"/>
    <x v="1505"/>
    <n v="1"/>
    <n v="0"/>
    <n v="0"/>
    <n v="0"/>
    <n v="0"/>
    <n v="0"/>
    <n v="0"/>
    <n v="0"/>
    <m/>
    <m/>
    <m/>
    <m/>
    <m/>
    <m/>
    <m/>
    <m/>
    <m/>
    <m/>
    <m/>
    <m/>
    <m/>
    <m/>
  </r>
  <r>
    <x v="209"/>
    <x v="2"/>
    <x v="1506"/>
    <n v="1"/>
    <n v="0"/>
    <n v="0"/>
    <n v="0"/>
    <n v="0"/>
    <n v="0"/>
    <n v="0"/>
    <n v="0"/>
    <m/>
    <m/>
    <m/>
    <m/>
    <m/>
    <m/>
    <m/>
    <m/>
    <m/>
    <m/>
    <m/>
    <m/>
    <m/>
    <m/>
  </r>
  <r>
    <x v="209"/>
    <x v="2"/>
    <x v="1507"/>
    <n v="1"/>
    <n v="0"/>
    <n v="0"/>
    <n v="0"/>
    <n v="0"/>
    <n v="0"/>
    <n v="0"/>
    <n v="0"/>
    <m/>
    <m/>
    <m/>
    <m/>
    <m/>
    <m/>
    <m/>
    <m/>
    <m/>
    <m/>
    <m/>
    <m/>
    <m/>
    <m/>
  </r>
  <r>
    <x v="209"/>
    <x v="2"/>
    <x v="1508"/>
    <n v="9"/>
    <n v="0"/>
    <n v="0"/>
    <n v="0"/>
    <n v="0"/>
    <n v="0"/>
    <n v="0"/>
    <n v="0"/>
    <m/>
    <m/>
    <m/>
    <m/>
    <m/>
    <m/>
    <m/>
    <m/>
    <m/>
    <m/>
    <m/>
    <m/>
    <m/>
    <m/>
  </r>
  <r>
    <x v="209"/>
    <x v="4"/>
    <x v="1509"/>
    <n v="1"/>
    <n v="0"/>
    <n v="0"/>
    <n v="0"/>
    <n v="0"/>
    <n v="0"/>
    <n v="0"/>
    <n v="0"/>
    <m/>
    <m/>
    <m/>
    <m/>
    <m/>
    <m/>
    <m/>
    <m/>
    <m/>
    <m/>
    <m/>
    <m/>
    <m/>
    <m/>
  </r>
  <r>
    <x v="209"/>
    <x v="4"/>
    <x v="1076"/>
    <n v="2"/>
    <n v="0"/>
    <n v="0"/>
    <n v="0"/>
    <n v="0"/>
    <n v="0"/>
    <n v="0"/>
    <n v="0"/>
    <m/>
    <m/>
    <m/>
    <m/>
    <m/>
    <m/>
    <m/>
    <m/>
    <m/>
    <m/>
    <m/>
    <m/>
    <m/>
    <m/>
  </r>
  <r>
    <x v="209"/>
    <x v="3"/>
    <x v="1164"/>
    <n v="6"/>
    <n v="0"/>
    <n v="0"/>
    <n v="0"/>
    <n v="0"/>
    <n v="0"/>
    <n v="0"/>
    <n v="0"/>
    <m/>
    <m/>
    <m/>
    <m/>
    <m/>
    <m/>
    <m/>
    <m/>
    <m/>
    <m/>
    <m/>
    <m/>
    <m/>
    <m/>
  </r>
  <r>
    <x v="209"/>
    <x v="1"/>
    <x v="1510"/>
    <n v="1"/>
    <n v="0"/>
    <n v="0"/>
    <n v="0"/>
    <n v="0"/>
    <n v="0"/>
    <n v="0"/>
    <n v="0"/>
    <m/>
    <m/>
    <m/>
    <m/>
    <m/>
    <m/>
    <m/>
    <m/>
    <m/>
    <m/>
    <m/>
    <m/>
    <m/>
    <m/>
  </r>
  <r>
    <x v="209"/>
    <x v="1"/>
    <x v="1511"/>
    <n v="13"/>
    <n v="0"/>
    <n v="0"/>
    <n v="0"/>
    <n v="0"/>
    <n v="0"/>
    <n v="0"/>
    <n v="0"/>
    <m/>
    <m/>
    <m/>
    <m/>
    <m/>
    <m/>
    <m/>
    <m/>
    <m/>
    <m/>
    <m/>
    <m/>
    <m/>
    <m/>
  </r>
  <r>
    <x v="209"/>
    <x v="2"/>
    <x v="1512"/>
    <n v="2"/>
    <n v="0"/>
    <n v="0"/>
    <n v="0"/>
    <n v="0"/>
    <n v="0"/>
    <n v="0"/>
    <n v="0"/>
    <m/>
    <m/>
    <m/>
    <m/>
    <m/>
    <m/>
    <m/>
    <m/>
    <m/>
    <m/>
    <m/>
    <m/>
    <m/>
    <m/>
  </r>
  <r>
    <x v="209"/>
    <x v="1"/>
    <x v="1087"/>
    <n v="2"/>
    <n v="0"/>
    <n v="0"/>
    <n v="0"/>
    <n v="0"/>
    <n v="0"/>
    <n v="0"/>
    <n v="0"/>
    <m/>
    <m/>
    <m/>
    <m/>
    <m/>
    <m/>
    <m/>
    <m/>
    <m/>
    <m/>
    <m/>
    <m/>
    <m/>
    <m/>
  </r>
  <r>
    <x v="209"/>
    <x v="3"/>
    <x v="1513"/>
    <n v="1"/>
    <n v="0"/>
    <n v="0"/>
    <n v="0"/>
    <n v="0"/>
    <n v="0"/>
    <n v="0"/>
    <n v="0"/>
    <m/>
    <m/>
    <m/>
    <m/>
    <m/>
    <m/>
    <m/>
    <m/>
    <m/>
    <m/>
    <m/>
    <m/>
    <m/>
    <m/>
  </r>
  <r>
    <x v="209"/>
    <x v="1"/>
    <x v="1514"/>
    <n v="12"/>
    <n v="0"/>
    <n v="0"/>
    <n v="0"/>
    <n v="0"/>
    <n v="0"/>
    <n v="0"/>
    <n v="0"/>
    <m/>
    <m/>
    <m/>
    <m/>
    <m/>
    <m/>
    <m/>
    <m/>
    <m/>
    <m/>
    <m/>
    <m/>
    <m/>
    <m/>
  </r>
  <r>
    <x v="209"/>
    <x v="2"/>
    <x v="1515"/>
    <n v="1"/>
    <n v="0"/>
    <n v="0"/>
    <n v="0"/>
    <n v="0"/>
    <n v="0"/>
    <n v="0"/>
    <n v="0"/>
    <m/>
    <m/>
    <m/>
    <m/>
    <m/>
    <m/>
    <m/>
    <m/>
    <m/>
    <m/>
    <m/>
    <m/>
    <m/>
    <m/>
  </r>
  <r>
    <x v="209"/>
    <x v="1"/>
    <x v="1516"/>
    <n v="13"/>
    <n v="4"/>
    <n v="0"/>
    <n v="5"/>
    <n v="0"/>
    <n v="0"/>
    <n v="0"/>
    <n v="5"/>
    <s v="V"/>
    <m/>
    <m/>
    <m/>
    <m/>
    <m/>
    <n v="4"/>
    <m/>
    <m/>
    <m/>
    <m/>
    <m/>
    <m/>
    <m/>
  </r>
  <r>
    <x v="209"/>
    <x v="2"/>
    <x v="1517"/>
    <n v="1"/>
    <n v="0"/>
    <n v="0"/>
    <n v="0"/>
    <n v="0"/>
    <n v="0"/>
    <n v="0"/>
    <n v="0"/>
    <m/>
    <m/>
    <m/>
    <m/>
    <m/>
    <m/>
    <m/>
    <m/>
    <m/>
    <m/>
    <m/>
    <m/>
    <m/>
    <m/>
  </r>
  <r>
    <x v="209"/>
    <x v="2"/>
    <x v="1401"/>
    <n v="3"/>
    <n v="0"/>
    <n v="0"/>
    <n v="0"/>
    <n v="0"/>
    <n v="0"/>
    <n v="0"/>
    <n v="0"/>
    <m/>
    <m/>
    <m/>
    <m/>
    <m/>
    <m/>
    <m/>
    <m/>
    <m/>
    <m/>
    <m/>
    <m/>
    <m/>
    <m/>
  </r>
  <r>
    <x v="209"/>
    <x v="1"/>
    <x v="1518"/>
    <n v="11"/>
    <n v="0"/>
    <n v="0"/>
    <n v="0"/>
    <n v="0"/>
    <n v="0"/>
    <n v="0"/>
    <n v="0"/>
    <m/>
    <m/>
    <m/>
    <m/>
    <m/>
    <m/>
    <m/>
    <m/>
    <m/>
    <m/>
    <m/>
    <m/>
    <m/>
    <m/>
  </r>
  <r>
    <x v="209"/>
    <x v="4"/>
    <x v="1072"/>
    <n v="1"/>
    <n v="0"/>
    <n v="0"/>
    <n v="0"/>
    <n v="0"/>
    <n v="0"/>
    <n v="0"/>
    <n v="0"/>
    <m/>
    <m/>
    <m/>
    <m/>
    <m/>
    <m/>
    <m/>
    <m/>
    <m/>
    <m/>
    <m/>
    <m/>
    <m/>
    <m/>
  </r>
  <r>
    <x v="209"/>
    <x v="1"/>
    <x v="1519"/>
    <n v="11"/>
    <n v="0"/>
    <n v="0"/>
    <n v="0"/>
    <n v="0"/>
    <n v="0"/>
    <n v="0"/>
    <n v="0"/>
    <m/>
    <m/>
    <m/>
    <m/>
    <m/>
    <m/>
    <m/>
    <m/>
    <m/>
    <m/>
    <m/>
    <m/>
    <m/>
    <m/>
  </r>
  <r>
    <x v="209"/>
    <x v="1"/>
    <x v="1520"/>
    <n v="9"/>
    <n v="0"/>
    <n v="0"/>
    <n v="0"/>
    <n v="0"/>
    <n v="0"/>
    <n v="0"/>
    <n v="0"/>
    <m/>
    <m/>
    <m/>
    <m/>
    <m/>
    <m/>
    <m/>
    <m/>
    <m/>
    <m/>
    <m/>
    <m/>
    <m/>
    <m/>
  </r>
  <r>
    <x v="209"/>
    <x v="1"/>
    <x v="1521"/>
    <n v="7"/>
    <n v="0"/>
    <n v="0"/>
    <n v="0"/>
    <n v="0"/>
    <n v="0"/>
    <n v="0"/>
    <n v="0"/>
    <m/>
    <m/>
    <m/>
    <m/>
    <m/>
    <m/>
    <m/>
    <m/>
    <m/>
    <m/>
    <m/>
    <m/>
    <m/>
    <m/>
  </r>
  <r>
    <x v="209"/>
    <x v="1"/>
    <x v="1404"/>
    <n v="5"/>
    <n v="0"/>
    <n v="0"/>
    <n v="0"/>
    <n v="0"/>
    <n v="0"/>
    <n v="0"/>
    <n v="0"/>
    <m/>
    <m/>
    <m/>
    <m/>
    <m/>
    <m/>
    <m/>
    <m/>
    <m/>
    <m/>
    <m/>
    <m/>
    <m/>
    <m/>
  </r>
  <r>
    <x v="209"/>
    <x v="1"/>
    <x v="1230"/>
    <n v="7"/>
    <n v="0"/>
    <n v="0"/>
    <n v="0"/>
    <n v="0"/>
    <n v="0"/>
    <n v="0"/>
    <n v="0"/>
    <m/>
    <m/>
    <m/>
    <m/>
    <m/>
    <m/>
    <m/>
    <m/>
    <m/>
    <m/>
    <m/>
    <m/>
    <m/>
    <m/>
  </r>
  <r>
    <x v="209"/>
    <x v="1"/>
    <x v="1522"/>
    <n v="1"/>
    <n v="0"/>
    <n v="0"/>
    <n v="0"/>
    <n v="0"/>
    <n v="0"/>
    <n v="0"/>
    <n v="0"/>
    <m/>
    <m/>
    <m/>
    <m/>
    <m/>
    <m/>
    <m/>
    <m/>
    <m/>
    <m/>
    <m/>
    <m/>
    <m/>
    <m/>
  </r>
  <r>
    <x v="209"/>
    <x v="1"/>
    <x v="1523"/>
    <n v="1"/>
    <n v="0"/>
    <n v="0"/>
    <n v="0"/>
    <n v="0"/>
    <n v="0"/>
    <n v="0"/>
    <n v="0"/>
    <m/>
    <m/>
    <m/>
    <m/>
    <m/>
    <m/>
    <m/>
    <m/>
    <m/>
    <m/>
    <m/>
    <m/>
    <m/>
    <m/>
  </r>
  <r>
    <x v="209"/>
    <x v="1"/>
    <x v="1524"/>
    <n v="13"/>
    <n v="0"/>
    <n v="0"/>
    <n v="0"/>
    <n v="0"/>
    <n v="0"/>
    <n v="0"/>
    <n v="0"/>
    <m/>
    <m/>
    <m/>
    <m/>
    <m/>
    <m/>
    <m/>
    <m/>
    <m/>
    <m/>
    <m/>
    <m/>
    <m/>
    <m/>
  </r>
  <r>
    <x v="209"/>
    <x v="1"/>
    <x v="1525"/>
    <n v="2"/>
    <n v="0"/>
    <n v="0"/>
    <n v="0"/>
    <n v="0"/>
    <n v="0"/>
    <n v="0"/>
    <n v="0"/>
    <m/>
    <m/>
    <m/>
    <m/>
    <m/>
    <m/>
    <m/>
    <m/>
    <m/>
    <m/>
    <m/>
    <m/>
    <m/>
    <m/>
  </r>
  <r>
    <x v="209"/>
    <x v="4"/>
    <x v="942"/>
    <n v="4"/>
    <n v="0"/>
    <n v="0"/>
    <n v="0"/>
    <n v="0"/>
    <n v="0"/>
    <n v="0"/>
    <n v="0"/>
    <m/>
    <m/>
    <m/>
    <m/>
    <m/>
    <m/>
    <m/>
    <m/>
    <m/>
    <m/>
    <m/>
    <m/>
    <m/>
    <m/>
  </r>
  <r>
    <x v="209"/>
    <x v="4"/>
    <x v="952"/>
    <n v="8"/>
    <n v="0"/>
    <n v="0"/>
    <n v="0"/>
    <n v="0"/>
    <n v="0"/>
    <n v="0"/>
    <n v="0"/>
    <m/>
    <m/>
    <m/>
    <m/>
    <m/>
    <m/>
    <m/>
    <m/>
    <m/>
    <m/>
    <m/>
    <m/>
    <m/>
    <m/>
  </r>
  <r>
    <x v="209"/>
    <x v="1"/>
    <x v="1526"/>
    <n v="9"/>
    <n v="0"/>
    <n v="0"/>
    <n v="0"/>
    <n v="0"/>
    <n v="0"/>
    <n v="0"/>
    <n v="0"/>
    <m/>
    <m/>
    <m/>
    <m/>
    <m/>
    <m/>
    <m/>
    <m/>
    <m/>
    <m/>
    <m/>
    <m/>
    <m/>
    <m/>
  </r>
  <r>
    <x v="209"/>
    <x v="1"/>
    <x v="1527"/>
    <n v="4"/>
    <n v="0"/>
    <n v="0"/>
    <n v="0"/>
    <n v="0"/>
    <n v="0"/>
    <n v="0"/>
    <n v="0"/>
    <m/>
    <m/>
    <m/>
    <m/>
    <m/>
    <m/>
    <m/>
    <m/>
    <m/>
    <m/>
    <m/>
    <m/>
    <m/>
    <m/>
  </r>
  <r>
    <x v="209"/>
    <x v="1"/>
    <x v="1528"/>
    <n v="1"/>
    <n v="0"/>
    <n v="0"/>
    <n v="0"/>
    <n v="0"/>
    <n v="0"/>
    <n v="0"/>
    <n v="0"/>
    <m/>
    <m/>
    <m/>
    <m/>
    <m/>
    <m/>
    <m/>
    <m/>
    <m/>
    <m/>
    <m/>
    <m/>
    <m/>
    <m/>
  </r>
  <r>
    <x v="209"/>
    <x v="1"/>
    <x v="1529"/>
    <n v="10"/>
    <n v="0"/>
    <n v="0"/>
    <n v="0"/>
    <n v="0"/>
    <n v="0"/>
    <n v="0"/>
    <n v="0"/>
    <m/>
    <m/>
    <m/>
    <m/>
    <m/>
    <m/>
    <m/>
    <m/>
    <m/>
    <m/>
    <m/>
    <m/>
    <m/>
    <m/>
  </r>
  <r>
    <x v="209"/>
    <x v="1"/>
    <x v="1530"/>
    <n v="13"/>
    <n v="0"/>
    <n v="0"/>
    <n v="0"/>
    <n v="0"/>
    <n v="0"/>
    <n v="0"/>
    <n v="0"/>
    <m/>
    <m/>
    <m/>
    <m/>
    <m/>
    <m/>
    <m/>
    <m/>
    <m/>
    <m/>
    <m/>
    <m/>
    <m/>
    <m/>
  </r>
  <r>
    <x v="209"/>
    <x v="4"/>
    <x v="1531"/>
    <n v="4"/>
    <n v="0"/>
    <n v="0"/>
    <n v="0"/>
    <n v="0"/>
    <n v="0"/>
    <n v="0"/>
    <n v="0"/>
    <m/>
    <m/>
    <m/>
    <m/>
    <m/>
    <m/>
    <m/>
    <m/>
    <m/>
    <m/>
    <m/>
    <m/>
    <m/>
    <m/>
  </r>
  <r>
    <x v="209"/>
    <x v="4"/>
    <x v="1532"/>
    <n v="4"/>
    <n v="0"/>
    <n v="0"/>
    <n v="0"/>
    <n v="0"/>
    <n v="0"/>
    <n v="0"/>
    <n v="0"/>
    <m/>
    <m/>
    <m/>
    <m/>
    <m/>
    <m/>
    <m/>
    <m/>
    <m/>
    <m/>
    <m/>
    <m/>
    <m/>
    <m/>
  </r>
  <r>
    <x v="209"/>
    <x v="2"/>
    <x v="1533"/>
    <n v="1"/>
    <n v="0"/>
    <n v="0"/>
    <n v="0"/>
    <n v="0"/>
    <n v="0"/>
    <n v="0"/>
    <n v="0"/>
    <m/>
    <m/>
    <m/>
    <m/>
    <m/>
    <m/>
    <m/>
    <m/>
    <m/>
    <m/>
    <m/>
    <m/>
    <m/>
    <m/>
  </r>
  <r>
    <x v="209"/>
    <x v="1"/>
    <x v="1534"/>
    <n v="13"/>
    <n v="13"/>
    <n v="0"/>
    <n v="0"/>
    <n v="0"/>
    <n v="0"/>
    <n v="0"/>
    <n v="0"/>
    <m/>
    <m/>
    <m/>
    <m/>
    <m/>
    <m/>
    <m/>
    <n v="13"/>
    <m/>
    <m/>
    <m/>
    <m/>
    <m/>
    <m/>
  </r>
  <r>
    <x v="209"/>
    <x v="4"/>
    <x v="1074"/>
    <n v="1"/>
    <n v="1"/>
    <n v="0"/>
    <n v="1"/>
    <n v="0"/>
    <n v="0"/>
    <n v="0"/>
    <n v="1"/>
    <m/>
    <m/>
    <m/>
    <m/>
    <m/>
    <m/>
    <n v="1"/>
    <m/>
    <m/>
    <m/>
    <m/>
    <m/>
    <m/>
    <m/>
  </r>
  <r>
    <x v="209"/>
    <x v="1"/>
    <x v="1535"/>
    <n v="1"/>
    <n v="1"/>
    <n v="0"/>
    <n v="2"/>
    <n v="0"/>
    <n v="0"/>
    <n v="0"/>
    <n v="2"/>
    <m/>
    <m/>
    <m/>
    <m/>
    <m/>
    <m/>
    <n v="1"/>
    <m/>
    <m/>
    <m/>
    <m/>
    <m/>
    <m/>
    <m/>
  </r>
  <r>
    <x v="209"/>
    <x v="1"/>
    <x v="1464"/>
    <n v="7"/>
    <n v="7"/>
    <n v="0"/>
    <n v="0"/>
    <n v="0"/>
    <n v="0"/>
    <n v="0"/>
    <n v="0"/>
    <m/>
    <m/>
    <m/>
    <m/>
    <m/>
    <m/>
    <m/>
    <n v="7"/>
    <m/>
    <m/>
    <m/>
    <m/>
    <m/>
    <m/>
  </r>
  <r>
    <x v="209"/>
    <x v="1"/>
    <x v="1536"/>
    <n v="1"/>
    <n v="1"/>
    <n v="0"/>
    <n v="1"/>
    <n v="0"/>
    <n v="0"/>
    <n v="0"/>
    <n v="1"/>
    <m/>
    <m/>
    <m/>
    <m/>
    <m/>
    <m/>
    <n v="1"/>
    <m/>
    <m/>
    <m/>
    <m/>
    <m/>
    <m/>
    <m/>
  </r>
  <r>
    <x v="209"/>
    <x v="1"/>
    <x v="1537"/>
    <n v="1"/>
    <n v="1"/>
    <n v="0"/>
    <n v="1"/>
    <n v="0"/>
    <n v="0"/>
    <n v="0"/>
    <n v="1"/>
    <m/>
    <m/>
    <m/>
    <m/>
    <m/>
    <m/>
    <n v="1"/>
    <m/>
    <m/>
    <m/>
    <m/>
    <m/>
    <m/>
    <m/>
  </r>
  <r>
    <x v="209"/>
    <x v="1"/>
    <x v="1538"/>
    <n v="1"/>
    <n v="1"/>
    <n v="0"/>
    <n v="1"/>
    <n v="0"/>
    <n v="0"/>
    <n v="0"/>
    <n v="1"/>
    <m/>
    <m/>
    <m/>
    <m/>
    <m/>
    <m/>
    <n v="1"/>
    <m/>
    <m/>
    <m/>
    <m/>
    <m/>
    <m/>
    <m/>
  </r>
  <r>
    <x v="209"/>
    <x v="1"/>
    <x v="1539"/>
    <n v="2"/>
    <n v="2"/>
    <n v="0"/>
    <n v="3"/>
    <n v="0"/>
    <n v="0"/>
    <n v="0"/>
    <n v="3"/>
    <m/>
    <m/>
    <m/>
    <m/>
    <m/>
    <m/>
    <n v="2"/>
    <m/>
    <m/>
    <m/>
    <m/>
    <m/>
    <m/>
    <m/>
  </r>
  <r>
    <x v="209"/>
    <x v="4"/>
    <x v="1215"/>
    <n v="1"/>
    <n v="1"/>
    <n v="0"/>
    <n v="2"/>
    <n v="0"/>
    <n v="0"/>
    <n v="0"/>
    <n v="2"/>
    <m/>
    <m/>
    <m/>
    <m/>
    <m/>
    <m/>
    <n v="1"/>
    <m/>
    <m/>
    <m/>
    <m/>
    <m/>
    <m/>
    <m/>
  </r>
  <r>
    <x v="209"/>
    <x v="1"/>
    <x v="1172"/>
    <n v="13"/>
    <n v="13"/>
    <n v="0"/>
    <n v="49"/>
    <n v="0"/>
    <n v="0"/>
    <n v="0"/>
    <n v="49"/>
    <s v="V"/>
    <s v="V"/>
    <m/>
    <m/>
    <m/>
    <m/>
    <n v="13"/>
    <m/>
    <m/>
    <m/>
    <m/>
    <m/>
    <m/>
    <m/>
  </r>
  <r>
    <x v="210"/>
    <x v="2"/>
    <x v="1540"/>
    <n v="2"/>
    <n v="0"/>
    <n v="0"/>
    <n v="0"/>
    <n v="0"/>
    <n v="0"/>
    <n v="0"/>
    <n v="0"/>
    <m/>
    <m/>
    <m/>
    <m/>
    <m/>
    <m/>
    <m/>
    <m/>
    <m/>
    <m/>
    <m/>
    <m/>
    <m/>
    <m/>
  </r>
  <r>
    <x v="210"/>
    <x v="0"/>
    <x v="1541"/>
    <n v="1"/>
    <n v="0"/>
    <n v="0"/>
    <n v="0"/>
    <n v="0"/>
    <n v="0"/>
    <n v="0"/>
    <n v="0"/>
    <m/>
    <m/>
    <m/>
    <m/>
    <m/>
    <m/>
    <m/>
    <m/>
    <m/>
    <m/>
    <m/>
    <m/>
    <m/>
    <m/>
  </r>
  <r>
    <x v="210"/>
    <x v="2"/>
    <x v="1542"/>
    <n v="1"/>
    <n v="0"/>
    <n v="0"/>
    <n v="0"/>
    <n v="0"/>
    <n v="0"/>
    <n v="0"/>
    <n v="0"/>
    <m/>
    <m/>
    <m/>
    <m/>
    <m/>
    <m/>
    <m/>
    <m/>
    <m/>
    <m/>
    <m/>
    <m/>
    <m/>
    <m/>
  </r>
  <r>
    <x v="210"/>
    <x v="2"/>
    <x v="1543"/>
    <n v="1"/>
    <n v="0"/>
    <n v="0"/>
    <n v="0"/>
    <n v="0"/>
    <n v="0"/>
    <n v="0"/>
    <n v="0"/>
    <m/>
    <m/>
    <m/>
    <m/>
    <m/>
    <m/>
    <m/>
    <m/>
    <m/>
    <m/>
    <m/>
    <m/>
    <m/>
    <m/>
  </r>
  <r>
    <x v="210"/>
    <x v="2"/>
    <x v="1544"/>
    <n v="1"/>
    <n v="0"/>
    <n v="0"/>
    <n v="0"/>
    <n v="0"/>
    <n v="0"/>
    <n v="0"/>
    <n v="0"/>
    <m/>
    <m/>
    <m/>
    <m/>
    <m/>
    <m/>
    <m/>
    <m/>
    <m/>
    <m/>
    <m/>
    <m/>
    <m/>
    <m/>
  </r>
  <r>
    <x v="210"/>
    <x v="1"/>
    <x v="1273"/>
    <n v="1"/>
    <n v="0"/>
    <n v="0"/>
    <n v="0"/>
    <n v="0"/>
    <n v="0"/>
    <n v="0"/>
    <n v="0"/>
    <m/>
    <m/>
    <m/>
    <m/>
    <m/>
    <m/>
    <m/>
    <m/>
    <m/>
    <m/>
    <m/>
    <m/>
    <m/>
    <m/>
  </r>
  <r>
    <x v="210"/>
    <x v="1"/>
    <x v="1545"/>
    <n v="13"/>
    <n v="0"/>
    <n v="0"/>
    <n v="0"/>
    <n v="0"/>
    <n v="0"/>
    <n v="0"/>
    <n v="0"/>
    <m/>
    <m/>
    <m/>
    <m/>
    <m/>
    <m/>
    <m/>
    <m/>
    <m/>
    <m/>
    <m/>
    <m/>
    <m/>
    <m/>
  </r>
  <r>
    <x v="210"/>
    <x v="1"/>
    <x v="1546"/>
    <n v="3"/>
    <n v="0"/>
    <n v="0"/>
    <n v="0"/>
    <n v="0"/>
    <n v="0"/>
    <n v="0"/>
    <n v="0"/>
    <m/>
    <m/>
    <m/>
    <m/>
    <m/>
    <m/>
    <m/>
    <m/>
    <m/>
    <m/>
    <m/>
    <m/>
    <m/>
    <m/>
  </r>
  <r>
    <x v="210"/>
    <x v="2"/>
    <x v="1445"/>
    <n v="3"/>
    <n v="0"/>
    <n v="0"/>
    <n v="0"/>
    <n v="0"/>
    <n v="0"/>
    <n v="0"/>
    <n v="0"/>
    <m/>
    <m/>
    <m/>
    <m/>
    <m/>
    <m/>
    <m/>
    <m/>
    <m/>
    <m/>
    <m/>
    <m/>
    <m/>
    <m/>
  </r>
  <r>
    <x v="210"/>
    <x v="1"/>
    <x v="1547"/>
    <n v="2"/>
    <n v="0"/>
    <n v="0"/>
    <n v="0"/>
    <n v="0"/>
    <n v="0"/>
    <n v="0"/>
    <n v="0"/>
    <m/>
    <m/>
    <m/>
    <m/>
    <m/>
    <m/>
    <m/>
    <m/>
    <m/>
    <m/>
    <m/>
    <m/>
    <m/>
    <m/>
  </r>
  <r>
    <x v="210"/>
    <x v="4"/>
    <x v="1307"/>
    <n v="1"/>
    <n v="0"/>
    <n v="0"/>
    <n v="0"/>
    <n v="0"/>
    <n v="0"/>
    <n v="0"/>
    <n v="0"/>
    <m/>
    <m/>
    <m/>
    <m/>
    <m/>
    <m/>
    <m/>
    <m/>
    <m/>
    <m/>
    <m/>
    <m/>
    <m/>
    <m/>
  </r>
  <r>
    <x v="210"/>
    <x v="4"/>
    <x v="1019"/>
    <n v="1"/>
    <n v="0"/>
    <n v="0"/>
    <n v="0"/>
    <n v="0"/>
    <n v="0"/>
    <n v="0"/>
    <n v="0"/>
    <m/>
    <m/>
    <m/>
    <m/>
    <m/>
    <m/>
    <m/>
    <m/>
    <m/>
    <m/>
    <m/>
    <m/>
    <m/>
    <m/>
  </r>
  <r>
    <x v="210"/>
    <x v="3"/>
    <x v="1231"/>
    <n v="1"/>
    <n v="0"/>
    <n v="0"/>
    <n v="0"/>
    <n v="0"/>
    <n v="0"/>
    <n v="0"/>
    <n v="0"/>
    <m/>
    <m/>
    <m/>
    <m/>
    <m/>
    <m/>
    <m/>
    <m/>
    <m/>
    <m/>
    <m/>
    <m/>
    <m/>
    <m/>
  </r>
  <r>
    <x v="210"/>
    <x v="0"/>
    <x v="1548"/>
    <n v="7"/>
    <n v="0"/>
    <n v="0"/>
    <n v="0"/>
    <n v="0"/>
    <n v="0"/>
    <n v="0"/>
    <n v="0"/>
    <m/>
    <m/>
    <m/>
    <m/>
    <m/>
    <m/>
    <m/>
    <m/>
    <m/>
    <m/>
    <m/>
    <m/>
    <m/>
    <m/>
  </r>
  <r>
    <x v="210"/>
    <x v="0"/>
    <x v="1549"/>
    <n v="6"/>
    <n v="0"/>
    <n v="0"/>
    <n v="0"/>
    <n v="0"/>
    <n v="0"/>
    <n v="0"/>
    <n v="0"/>
    <m/>
    <m/>
    <m/>
    <m/>
    <m/>
    <m/>
    <m/>
    <m/>
    <m/>
    <m/>
    <m/>
    <m/>
    <m/>
    <m/>
  </r>
  <r>
    <x v="210"/>
    <x v="1"/>
    <x v="1316"/>
    <n v="1"/>
    <n v="0"/>
    <n v="0"/>
    <n v="0"/>
    <n v="0"/>
    <n v="0"/>
    <n v="0"/>
    <n v="0"/>
    <m/>
    <m/>
    <m/>
    <m/>
    <m/>
    <m/>
    <m/>
    <m/>
    <m/>
    <m/>
    <m/>
    <m/>
    <m/>
    <m/>
  </r>
  <r>
    <x v="210"/>
    <x v="4"/>
    <x v="861"/>
    <n v="3"/>
    <n v="0"/>
    <n v="0"/>
    <n v="0"/>
    <n v="0"/>
    <n v="0"/>
    <n v="0"/>
    <n v="0"/>
    <m/>
    <m/>
    <m/>
    <m/>
    <m/>
    <m/>
    <m/>
    <m/>
    <m/>
    <m/>
    <m/>
    <m/>
    <m/>
    <m/>
  </r>
  <r>
    <x v="210"/>
    <x v="1"/>
    <x v="1550"/>
    <n v="2"/>
    <n v="0"/>
    <n v="0"/>
    <n v="0"/>
    <n v="0"/>
    <n v="0"/>
    <n v="0"/>
    <n v="0"/>
    <m/>
    <m/>
    <m/>
    <m/>
    <m/>
    <m/>
    <m/>
    <m/>
    <m/>
    <m/>
    <m/>
    <m/>
    <m/>
    <m/>
  </r>
  <r>
    <x v="210"/>
    <x v="4"/>
    <x v="1036"/>
    <n v="1"/>
    <n v="0"/>
    <n v="0"/>
    <n v="0"/>
    <n v="0"/>
    <n v="0"/>
    <n v="0"/>
    <n v="0"/>
    <m/>
    <m/>
    <m/>
    <m/>
    <m/>
    <m/>
    <m/>
    <m/>
    <m/>
    <m/>
    <m/>
    <m/>
    <m/>
    <m/>
  </r>
  <r>
    <x v="210"/>
    <x v="1"/>
    <x v="1551"/>
    <n v="12"/>
    <n v="0"/>
    <n v="0"/>
    <n v="0"/>
    <n v="0"/>
    <n v="0"/>
    <n v="0"/>
    <n v="0"/>
    <m/>
    <m/>
    <m/>
    <m/>
    <m/>
    <m/>
    <m/>
    <m/>
    <m/>
    <m/>
    <m/>
    <m/>
    <m/>
    <m/>
  </r>
  <r>
    <x v="210"/>
    <x v="1"/>
    <x v="1552"/>
    <n v="12"/>
    <n v="0"/>
    <n v="0"/>
    <n v="0"/>
    <n v="0"/>
    <n v="0"/>
    <n v="0"/>
    <n v="0"/>
    <m/>
    <m/>
    <m/>
    <m/>
    <m/>
    <m/>
    <m/>
    <m/>
    <m/>
    <m/>
    <m/>
    <m/>
    <m/>
    <m/>
  </r>
  <r>
    <x v="210"/>
    <x v="3"/>
    <x v="962"/>
    <n v="10"/>
    <n v="0"/>
    <n v="0"/>
    <n v="0"/>
    <n v="0"/>
    <n v="0"/>
    <n v="0"/>
    <n v="0"/>
    <m/>
    <m/>
    <m/>
    <m/>
    <m/>
    <m/>
    <m/>
    <m/>
    <m/>
    <m/>
    <m/>
    <m/>
    <m/>
    <m/>
  </r>
  <r>
    <x v="210"/>
    <x v="0"/>
    <x v="1553"/>
    <n v="9"/>
    <n v="0"/>
    <n v="0"/>
    <n v="0"/>
    <n v="0"/>
    <n v="0"/>
    <n v="0"/>
    <n v="0"/>
    <m/>
    <m/>
    <m/>
    <m/>
    <m/>
    <m/>
    <m/>
    <m/>
    <m/>
    <m/>
    <m/>
    <m/>
    <m/>
    <m/>
  </r>
  <r>
    <x v="210"/>
    <x v="0"/>
    <x v="1554"/>
    <n v="2"/>
    <n v="0"/>
    <n v="0"/>
    <n v="0"/>
    <n v="0"/>
    <n v="0"/>
    <n v="0"/>
    <n v="0"/>
    <m/>
    <m/>
    <m/>
    <m/>
    <m/>
    <m/>
    <m/>
    <m/>
    <m/>
    <m/>
    <m/>
    <m/>
    <m/>
    <m/>
  </r>
  <r>
    <x v="210"/>
    <x v="4"/>
    <x v="1046"/>
    <n v="8"/>
    <n v="0"/>
    <n v="0"/>
    <n v="0"/>
    <n v="0"/>
    <n v="0"/>
    <n v="0"/>
    <n v="0"/>
    <m/>
    <m/>
    <m/>
    <m/>
    <m/>
    <m/>
    <m/>
    <m/>
    <m/>
    <m/>
    <m/>
    <m/>
    <m/>
    <m/>
  </r>
  <r>
    <x v="210"/>
    <x v="4"/>
    <x v="1074"/>
    <n v="1"/>
    <n v="0"/>
    <n v="0"/>
    <n v="0"/>
    <n v="0"/>
    <n v="0"/>
    <n v="0"/>
    <n v="0"/>
    <m/>
    <m/>
    <m/>
    <m/>
    <m/>
    <m/>
    <m/>
    <m/>
    <m/>
    <m/>
    <m/>
    <m/>
    <m/>
    <m/>
  </r>
  <r>
    <x v="210"/>
    <x v="1"/>
    <x v="1555"/>
    <n v="3"/>
    <n v="1"/>
    <n v="0"/>
    <n v="1"/>
    <n v="0"/>
    <n v="0"/>
    <n v="0"/>
    <n v="1"/>
    <m/>
    <m/>
    <m/>
    <m/>
    <m/>
    <m/>
    <n v="1"/>
    <m/>
    <m/>
    <m/>
    <m/>
    <m/>
    <m/>
    <m/>
  </r>
  <r>
    <x v="210"/>
    <x v="1"/>
    <x v="1556"/>
    <n v="1"/>
    <n v="0"/>
    <n v="0"/>
    <n v="0"/>
    <n v="0"/>
    <n v="0"/>
    <n v="0"/>
    <n v="0"/>
    <m/>
    <m/>
    <m/>
    <m/>
    <m/>
    <m/>
    <m/>
    <m/>
    <m/>
    <m/>
    <m/>
    <m/>
    <m/>
    <m/>
  </r>
  <r>
    <x v="210"/>
    <x v="4"/>
    <x v="1309"/>
    <n v="1"/>
    <n v="0"/>
    <n v="0"/>
    <n v="0"/>
    <n v="0"/>
    <n v="0"/>
    <n v="0"/>
    <n v="0"/>
    <m/>
    <m/>
    <m/>
    <m/>
    <m/>
    <m/>
    <m/>
    <m/>
    <m/>
    <m/>
    <m/>
    <m/>
    <m/>
    <m/>
  </r>
  <r>
    <x v="210"/>
    <x v="0"/>
    <x v="1557"/>
    <n v="4"/>
    <n v="0"/>
    <n v="0"/>
    <n v="0"/>
    <n v="0"/>
    <n v="0"/>
    <n v="0"/>
    <n v="0"/>
    <m/>
    <m/>
    <m/>
    <m/>
    <m/>
    <m/>
    <m/>
    <m/>
    <m/>
    <m/>
    <m/>
    <m/>
    <m/>
    <m/>
  </r>
  <r>
    <x v="210"/>
    <x v="1"/>
    <x v="1558"/>
    <n v="2"/>
    <n v="2"/>
    <n v="0"/>
    <n v="2"/>
    <n v="0"/>
    <n v="0"/>
    <n v="0"/>
    <n v="2"/>
    <m/>
    <m/>
    <m/>
    <m/>
    <m/>
    <m/>
    <n v="2"/>
    <m/>
    <m/>
    <m/>
    <m/>
    <m/>
    <m/>
    <m/>
  </r>
  <r>
    <x v="210"/>
    <x v="4"/>
    <x v="1559"/>
    <n v="1"/>
    <n v="1"/>
    <n v="0"/>
    <n v="1"/>
    <n v="0"/>
    <n v="0"/>
    <n v="0"/>
    <n v="1"/>
    <m/>
    <m/>
    <m/>
    <m/>
    <m/>
    <m/>
    <n v="1"/>
    <m/>
    <m/>
    <m/>
    <m/>
    <m/>
    <m/>
    <m/>
  </r>
  <r>
    <x v="210"/>
    <x v="1"/>
    <x v="1560"/>
    <n v="2"/>
    <n v="2"/>
    <n v="0"/>
    <n v="5"/>
    <n v="0"/>
    <n v="0"/>
    <n v="0"/>
    <n v="5"/>
    <m/>
    <m/>
    <m/>
    <m/>
    <m/>
    <m/>
    <n v="2"/>
    <m/>
    <m/>
    <m/>
    <m/>
    <m/>
    <m/>
    <m/>
  </r>
  <r>
    <x v="210"/>
    <x v="1"/>
    <x v="1561"/>
    <n v="1"/>
    <n v="1"/>
    <n v="0"/>
    <n v="1"/>
    <n v="0"/>
    <n v="0"/>
    <n v="0"/>
    <n v="1"/>
    <m/>
    <m/>
    <m/>
    <m/>
    <m/>
    <m/>
    <n v="1"/>
    <m/>
    <m/>
    <m/>
    <m/>
    <m/>
    <m/>
    <m/>
  </r>
  <r>
    <x v="210"/>
    <x v="2"/>
    <x v="1562"/>
    <n v="5"/>
    <n v="5"/>
    <n v="0"/>
    <n v="0"/>
    <n v="0"/>
    <n v="0"/>
    <n v="0"/>
    <n v="0"/>
    <m/>
    <m/>
    <m/>
    <m/>
    <m/>
    <m/>
    <m/>
    <m/>
    <n v="5"/>
    <m/>
    <m/>
    <m/>
    <m/>
    <m/>
  </r>
  <r>
    <x v="210"/>
    <x v="2"/>
    <x v="1563"/>
    <n v="1"/>
    <n v="1"/>
    <n v="0"/>
    <n v="0"/>
    <n v="0"/>
    <n v="0"/>
    <n v="0"/>
    <n v="0"/>
    <m/>
    <m/>
    <m/>
    <m/>
    <m/>
    <m/>
    <m/>
    <n v="1"/>
    <m/>
    <m/>
    <m/>
    <m/>
    <m/>
    <m/>
  </r>
  <r>
    <x v="211"/>
    <x v="4"/>
    <x v="897"/>
    <n v="2"/>
    <n v="0"/>
    <n v="0"/>
    <n v="0"/>
    <n v="0"/>
    <n v="0"/>
    <n v="0"/>
    <n v="0"/>
    <m/>
    <m/>
    <m/>
    <m/>
    <m/>
    <m/>
    <m/>
    <m/>
    <m/>
    <m/>
    <m/>
    <m/>
    <m/>
    <m/>
  </r>
  <r>
    <x v="211"/>
    <x v="1"/>
    <x v="1564"/>
    <n v="13"/>
    <n v="0"/>
    <n v="0"/>
    <n v="0"/>
    <n v="0"/>
    <n v="0"/>
    <n v="0"/>
    <n v="0"/>
    <m/>
    <m/>
    <m/>
    <m/>
    <m/>
    <m/>
    <m/>
    <m/>
    <m/>
    <m/>
    <m/>
    <m/>
    <m/>
    <m/>
  </r>
  <r>
    <x v="211"/>
    <x v="1"/>
    <x v="1565"/>
    <n v="5"/>
    <n v="0"/>
    <n v="0"/>
    <n v="0"/>
    <n v="0"/>
    <n v="0"/>
    <n v="0"/>
    <n v="0"/>
    <m/>
    <m/>
    <m/>
    <m/>
    <m/>
    <m/>
    <m/>
    <m/>
    <m/>
    <m/>
    <m/>
    <m/>
    <m/>
    <m/>
  </r>
  <r>
    <x v="211"/>
    <x v="4"/>
    <x v="910"/>
    <n v="9"/>
    <n v="0"/>
    <n v="0"/>
    <n v="0"/>
    <n v="0"/>
    <n v="0"/>
    <n v="0"/>
    <n v="0"/>
    <m/>
    <m/>
    <m/>
    <m/>
    <m/>
    <m/>
    <m/>
    <m/>
    <m/>
    <m/>
    <m/>
    <m/>
    <m/>
    <m/>
  </r>
  <r>
    <x v="211"/>
    <x v="1"/>
    <x v="1566"/>
    <n v="13"/>
    <n v="0"/>
    <n v="0"/>
    <n v="0"/>
    <n v="0"/>
    <n v="0"/>
    <n v="0"/>
    <n v="0"/>
    <m/>
    <m/>
    <m/>
    <m/>
    <m/>
    <m/>
    <m/>
    <m/>
    <m/>
    <m/>
    <m/>
    <m/>
    <m/>
    <m/>
  </r>
  <r>
    <x v="211"/>
    <x v="1"/>
    <x v="1567"/>
    <n v="1"/>
    <n v="0"/>
    <n v="0"/>
    <n v="0"/>
    <n v="0"/>
    <n v="0"/>
    <n v="0"/>
    <n v="0"/>
    <m/>
    <m/>
    <m/>
    <m/>
    <m/>
    <m/>
    <m/>
    <m/>
    <m/>
    <m/>
    <m/>
    <m/>
    <m/>
    <m/>
  </r>
  <r>
    <x v="211"/>
    <x v="1"/>
    <x v="1252"/>
    <n v="1"/>
    <n v="0"/>
    <n v="0"/>
    <n v="0"/>
    <n v="0"/>
    <n v="0"/>
    <n v="0"/>
    <n v="0"/>
    <m/>
    <m/>
    <m/>
    <m/>
    <m/>
    <m/>
    <m/>
    <m/>
    <m/>
    <m/>
    <m/>
    <m/>
    <m/>
    <m/>
  </r>
  <r>
    <x v="211"/>
    <x v="3"/>
    <x v="1568"/>
    <n v="1"/>
    <n v="0"/>
    <n v="0"/>
    <n v="0"/>
    <n v="0"/>
    <n v="0"/>
    <n v="0"/>
    <n v="0"/>
    <m/>
    <m/>
    <m/>
    <m/>
    <m/>
    <m/>
    <m/>
    <m/>
    <m/>
    <m/>
    <m/>
    <m/>
    <m/>
    <m/>
  </r>
  <r>
    <x v="211"/>
    <x v="1"/>
    <x v="1569"/>
    <n v="6"/>
    <n v="4"/>
    <n v="0"/>
    <n v="5"/>
    <n v="0"/>
    <n v="0"/>
    <n v="0"/>
    <n v="5"/>
    <s v="V"/>
    <m/>
    <m/>
    <m/>
    <m/>
    <m/>
    <n v="4"/>
    <m/>
    <m/>
    <m/>
    <m/>
    <m/>
    <m/>
    <m/>
  </r>
  <r>
    <x v="211"/>
    <x v="1"/>
    <x v="1570"/>
    <n v="3"/>
    <n v="1"/>
    <n v="0"/>
    <n v="1"/>
    <n v="0"/>
    <n v="0"/>
    <n v="0"/>
    <n v="1"/>
    <s v="V"/>
    <s v="V"/>
    <m/>
    <m/>
    <m/>
    <m/>
    <n v="1"/>
    <m/>
    <m/>
    <m/>
    <m/>
    <m/>
    <m/>
    <m/>
  </r>
  <r>
    <x v="211"/>
    <x v="1"/>
    <x v="1571"/>
    <n v="11"/>
    <n v="0"/>
    <n v="0"/>
    <n v="0"/>
    <n v="0"/>
    <n v="0"/>
    <n v="0"/>
    <n v="0"/>
    <m/>
    <m/>
    <m/>
    <m/>
    <m/>
    <m/>
    <m/>
    <m/>
    <m/>
    <m/>
    <m/>
    <m/>
    <m/>
    <m/>
  </r>
  <r>
    <x v="211"/>
    <x v="1"/>
    <x v="1572"/>
    <n v="10"/>
    <n v="0"/>
    <n v="0"/>
    <n v="0"/>
    <n v="0"/>
    <n v="0"/>
    <n v="0"/>
    <n v="0"/>
    <m/>
    <m/>
    <m/>
    <m/>
    <m/>
    <m/>
    <m/>
    <m/>
    <m/>
    <m/>
    <m/>
    <m/>
    <m/>
    <m/>
  </r>
  <r>
    <x v="211"/>
    <x v="1"/>
    <x v="1573"/>
    <n v="12"/>
    <n v="0"/>
    <n v="0"/>
    <n v="0"/>
    <n v="0"/>
    <n v="0"/>
    <n v="0"/>
    <n v="0"/>
    <m/>
    <m/>
    <m/>
    <m/>
    <m/>
    <m/>
    <m/>
    <m/>
    <m/>
    <m/>
    <m/>
    <m/>
    <m/>
    <m/>
  </r>
  <r>
    <x v="211"/>
    <x v="1"/>
    <x v="1574"/>
    <n v="1"/>
    <n v="0"/>
    <n v="0"/>
    <n v="0"/>
    <n v="0"/>
    <n v="0"/>
    <n v="0"/>
    <n v="0"/>
    <m/>
    <m/>
    <m/>
    <m/>
    <m/>
    <m/>
    <m/>
    <m/>
    <m/>
    <m/>
    <m/>
    <m/>
    <m/>
    <m/>
  </r>
  <r>
    <x v="211"/>
    <x v="4"/>
    <x v="981"/>
    <n v="4"/>
    <n v="0"/>
    <n v="0"/>
    <n v="0"/>
    <n v="0"/>
    <n v="0"/>
    <n v="0"/>
    <n v="0"/>
    <m/>
    <m/>
    <m/>
    <m/>
    <m/>
    <m/>
    <m/>
    <m/>
    <m/>
    <m/>
    <m/>
    <m/>
    <m/>
    <m/>
  </r>
  <r>
    <x v="211"/>
    <x v="4"/>
    <x v="837"/>
    <n v="1"/>
    <n v="0"/>
    <n v="0"/>
    <n v="0"/>
    <n v="0"/>
    <n v="0"/>
    <n v="0"/>
    <n v="0"/>
    <m/>
    <m/>
    <m/>
    <m/>
    <m/>
    <m/>
    <m/>
    <m/>
    <m/>
    <m/>
    <m/>
    <m/>
    <m/>
    <m/>
  </r>
  <r>
    <x v="211"/>
    <x v="4"/>
    <x v="1222"/>
    <n v="1"/>
    <n v="0"/>
    <n v="0"/>
    <n v="0"/>
    <n v="0"/>
    <n v="0"/>
    <n v="0"/>
    <n v="0"/>
    <m/>
    <m/>
    <m/>
    <m/>
    <m/>
    <m/>
    <m/>
    <m/>
    <m/>
    <m/>
    <m/>
    <m/>
    <m/>
    <m/>
  </r>
  <r>
    <x v="211"/>
    <x v="2"/>
    <x v="1575"/>
    <n v="1"/>
    <n v="0"/>
    <n v="0"/>
    <n v="0"/>
    <n v="0"/>
    <n v="0"/>
    <n v="0"/>
    <n v="0"/>
    <m/>
    <m/>
    <m/>
    <m/>
    <m/>
    <m/>
    <m/>
    <m/>
    <m/>
    <m/>
    <m/>
    <m/>
    <m/>
    <m/>
  </r>
  <r>
    <x v="211"/>
    <x v="3"/>
    <x v="1409"/>
    <n v="9"/>
    <n v="0"/>
    <n v="0"/>
    <n v="0"/>
    <n v="0"/>
    <n v="0"/>
    <n v="0"/>
    <n v="0"/>
    <m/>
    <m/>
    <m/>
    <m/>
    <m/>
    <m/>
    <m/>
    <m/>
    <m/>
    <m/>
    <m/>
    <m/>
    <m/>
    <m/>
  </r>
  <r>
    <x v="211"/>
    <x v="1"/>
    <x v="1348"/>
    <n v="4"/>
    <n v="0"/>
    <n v="0"/>
    <n v="0"/>
    <n v="0"/>
    <n v="0"/>
    <n v="0"/>
    <n v="0"/>
    <m/>
    <m/>
    <m/>
    <m/>
    <m/>
    <m/>
    <m/>
    <m/>
    <m/>
    <m/>
    <m/>
    <m/>
    <m/>
    <m/>
  </r>
  <r>
    <x v="211"/>
    <x v="1"/>
    <x v="1346"/>
    <n v="1"/>
    <n v="0"/>
    <n v="0"/>
    <n v="0"/>
    <n v="0"/>
    <n v="0"/>
    <n v="0"/>
    <n v="0"/>
    <m/>
    <m/>
    <m/>
    <m/>
    <m/>
    <m/>
    <m/>
    <m/>
    <m/>
    <m/>
    <m/>
    <m/>
    <m/>
    <m/>
  </r>
  <r>
    <x v="211"/>
    <x v="1"/>
    <x v="1460"/>
    <n v="2"/>
    <n v="0"/>
    <n v="0"/>
    <n v="0"/>
    <n v="0"/>
    <n v="0"/>
    <n v="0"/>
    <n v="0"/>
    <m/>
    <m/>
    <m/>
    <m/>
    <m/>
    <m/>
    <m/>
    <m/>
    <m/>
    <m/>
    <m/>
    <m/>
    <m/>
    <m/>
  </r>
  <r>
    <x v="211"/>
    <x v="1"/>
    <x v="1576"/>
    <n v="12"/>
    <n v="0"/>
    <n v="0"/>
    <n v="0"/>
    <n v="0"/>
    <n v="0"/>
    <n v="0"/>
    <n v="0"/>
    <m/>
    <m/>
    <m/>
    <m/>
    <m/>
    <m/>
    <m/>
    <m/>
    <m/>
    <m/>
    <m/>
    <m/>
    <m/>
    <m/>
  </r>
  <r>
    <x v="211"/>
    <x v="1"/>
    <x v="1577"/>
    <n v="10"/>
    <n v="0"/>
    <n v="0"/>
    <n v="0"/>
    <n v="0"/>
    <n v="0"/>
    <n v="0"/>
    <n v="0"/>
    <m/>
    <m/>
    <m/>
    <m/>
    <m/>
    <m/>
    <m/>
    <m/>
    <m/>
    <m/>
    <m/>
    <m/>
    <m/>
    <m/>
  </r>
  <r>
    <x v="211"/>
    <x v="1"/>
    <x v="1254"/>
    <n v="1"/>
    <n v="0"/>
    <n v="0"/>
    <n v="0"/>
    <n v="0"/>
    <n v="0"/>
    <n v="0"/>
    <n v="0"/>
    <m/>
    <m/>
    <m/>
    <m/>
    <m/>
    <m/>
    <m/>
    <m/>
    <m/>
    <m/>
    <m/>
    <m/>
    <m/>
    <m/>
  </r>
  <r>
    <x v="211"/>
    <x v="1"/>
    <x v="1578"/>
    <n v="12"/>
    <n v="0"/>
    <n v="0"/>
    <n v="0"/>
    <n v="0"/>
    <n v="0"/>
    <n v="0"/>
    <n v="0"/>
    <m/>
    <m/>
    <m/>
    <m/>
    <m/>
    <m/>
    <m/>
    <m/>
    <m/>
    <m/>
    <m/>
    <m/>
    <m/>
    <m/>
  </r>
  <r>
    <x v="211"/>
    <x v="0"/>
    <x v="1579"/>
    <n v="1"/>
    <n v="0"/>
    <n v="0"/>
    <n v="0"/>
    <n v="0"/>
    <n v="0"/>
    <n v="0"/>
    <n v="0"/>
    <m/>
    <m/>
    <m/>
    <m/>
    <m/>
    <m/>
    <m/>
    <m/>
    <m/>
    <m/>
    <m/>
    <m/>
    <m/>
    <m/>
  </r>
  <r>
    <x v="211"/>
    <x v="4"/>
    <x v="1263"/>
    <n v="8"/>
    <n v="0"/>
    <n v="0"/>
    <n v="0"/>
    <n v="0"/>
    <n v="0"/>
    <n v="0"/>
    <n v="0"/>
    <m/>
    <m/>
    <m/>
    <m/>
    <m/>
    <m/>
    <m/>
    <m/>
    <m/>
    <m/>
    <m/>
    <m/>
    <m/>
    <m/>
  </r>
  <r>
    <x v="211"/>
    <x v="4"/>
    <x v="1170"/>
    <n v="1"/>
    <n v="0"/>
    <n v="0"/>
    <n v="0"/>
    <n v="0"/>
    <n v="0"/>
    <n v="0"/>
    <n v="0"/>
    <m/>
    <m/>
    <m/>
    <m/>
    <m/>
    <m/>
    <m/>
    <m/>
    <m/>
    <m/>
    <m/>
    <m/>
    <m/>
    <m/>
  </r>
  <r>
    <x v="211"/>
    <x v="0"/>
    <x v="1580"/>
    <n v="1"/>
    <n v="0"/>
    <n v="0"/>
    <n v="0"/>
    <n v="0"/>
    <n v="0"/>
    <n v="0"/>
    <n v="0"/>
    <m/>
    <m/>
    <m/>
    <m/>
    <m/>
    <m/>
    <m/>
    <m/>
    <m/>
    <m/>
    <m/>
    <m/>
    <m/>
    <m/>
  </r>
  <r>
    <x v="211"/>
    <x v="0"/>
    <x v="1581"/>
    <n v="13"/>
    <n v="0"/>
    <n v="0"/>
    <n v="1"/>
    <n v="0"/>
    <n v="0"/>
    <n v="0"/>
    <n v="1"/>
    <m/>
    <m/>
    <s v="V"/>
    <s v="V"/>
    <m/>
    <m/>
    <m/>
    <m/>
    <m/>
    <m/>
    <m/>
    <m/>
    <m/>
    <m/>
  </r>
  <r>
    <x v="211"/>
    <x v="2"/>
    <x v="1582"/>
    <n v="2"/>
    <n v="0"/>
    <n v="0"/>
    <n v="0"/>
    <n v="0"/>
    <n v="0"/>
    <n v="0"/>
    <n v="0"/>
    <m/>
    <m/>
    <m/>
    <m/>
    <m/>
    <m/>
    <m/>
    <m/>
    <m/>
    <m/>
    <m/>
    <m/>
    <m/>
    <m/>
  </r>
  <r>
    <x v="211"/>
    <x v="2"/>
    <x v="1583"/>
    <n v="1"/>
    <n v="0"/>
    <n v="0"/>
    <n v="0"/>
    <n v="0"/>
    <n v="0"/>
    <n v="0"/>
    <n v="0"/>
    <m/>
    <m/>
    <m/>
    <m/>
    <m/>
    <m/>
    <m/>
    <m/>
    <m/>
    <m/>
    <m/>
    <m/>
    <m/>
    <m/>
  </r>
  <r>
    <x v="211"/>
    <x v="0"/>
    <x v="1584"/>
    <n v="6"/>
    <n v="0"/>
    <n v="0"/>
    <n v="0"/>
    <n v="0"/>
    <n v="0"/>
    <n v="0"/>
    <n v="0"/>
    <m/>
    <m/>
    <m/>
    <m/>
    <m/>
    <m/>
    <m/>
    <m/>
    <m/>
    <m/>
    <m/>
    <m/>
    <m/>
    <m/>
  </r>
  <r>
    <x v="211"/>
    <x v="3"/>
    <x v="791"/>
    <n v="1"/>
    <n v="0"/>
    <n v="0"/>
    <n v="0"/>
    <n v="0"/>
    <n v="0"/>
    <n v="0"/>
    <n v="0"/>
    <m/>
    <m/>
    <m/>
    <m/>
    <m/>
    <m/>
    <m/>
    <m/>
    <m/>
    <m/>
    <m/>
    <m/>
    <m/>
    <m/>
  </r>
  <r>
    <x v="211"/>
    <x v="1"/>
    <x v="1585"/>
    <n v="4"/>
    <n v="4"/>
    <n v="0"/>
    <n v="5"/>
    <n v="0"/>
    <n v="0"/>
    <n v="0"/>
    <n v="5"/>
    <s v="V"/>
    <m/>
    <m/>
    <m/>
    <m/>
    <m/>
    <n v="4"/>
    <m/>
    <m/>
    <m/>
    <m/>
    <m/>
    <m/>
    <m/>
  </r>
  <r>
    <x v="211"/>
    <x v="1"/>
    <x v="905"/>
    <n v="13"/>
    <n v="13"/>
    <n v="0"/>
    <n v="0"/>
    <n v="0"/>
    <n v="0"/>
    <n v="0"/>
    <n v="0"/>
    <m/>
    <m/>
    <m/>
    <m/>
    <m/>
    <m/>
    <m/>
    <n v="13"/>
    <m/>
    <m/>
    <m/>
    <m/>
    <m/>
    <m/>
  </r>
  <r>
    <x v="211"/>
    <x v="1"/>
    <x v="1421"/>
    <n v="5"/>
    <n v="5"/>
    <n v="0"/>
    <n v="36"/>
    <n v="0"/>
    <n v="0"/>
    <n v="0"/>
    <n v="36"/>
    <s v="V"/>
    <s v="V"/>
    <m/>
    <m/>
    <m/>
    <m/>
    <n v="5"/>
    <m/>
    <m/>
    <m/>
    <m/>
    <m/>
    <m/>
    <m/>
  </r>
  <r>
    <x v="211"/>
    <x v="0"/>
    <x v="1586"/>
    <n v="4"/>
    <n v="4"/>
    <n v="0"/>
    <n v="10"/>
    <n v="0"/>
    <n v="0"/>
    <n v="0"/>
    <n v="10"/>
    <s v="V"/>
    <m/>
    <m/>
    <m/>
    <m/>
    <m/>
    <n v="4"/>
    <m/>
    <m/>
    <m/>
    <m/>
    <m/>
    <m/>
    <m/>
  </r>
  <r>
    <x v="211"/>
    <x v="3"/>
    <x v="1146"/>
    <n v="1"/>
    <n v="1"/>
    <n v="0"/>
    <n v="1"/>
    <n v="0"/>
    <n v="0"/>
    <n v="0"/>
    <n v="1"/>
    <s v="V"/>
    <m/>
    <m/>
    <m/>
    <m/>
    <m/>
    <n v="1"/>
    <m/>
    <m/>
    <m/>
    <m/>
    <m/>
    <m/>
    <m/>
  </r>
  <r>
    <x v="211"/>
    <x v="4"/>
    <x v="1323"/>
    <n v="1"/>
    <n v="1"/>
    <n v="0"/>
    <n v="0"/>
    <n v="0"/>
    <n v="0"/>
    <n v="0"/>
    <n v="0"/>
    <m/>
    <m/>
    <m/>
    <m/>
    <m/>
    <m/>
    <m/>
    <m/>
    <n v="1"/>
    <m/>
    <m/>
    <m/>
    <m/>
    <m/>
  </r>
  <r>
    <x v="211"/>
    <x v="0"/>
    <x v="1587"/>
    <n v="2"/>
    <n v="2"/>
    <n v="0"/>
    <n v="6"/>
    <n v="0"/>
    <n v="0"/>
    <n v="0"/>
    <n v="6"/>
    <s v="V"/>
    <m/>
    <m/>
    <m/>
    <m/>
    <m/>
    <n v="2"/>
    <m/>
    <m/>
    <m/>
    <m/>
    <m/>
    <m/>
    <m/>
  </r>
  <r>
    <x v="211"/>
    <x v="3"/>
    <x v="1588"/>
    <n v="1"/>
    <n v="1"/>
    <n v="0"/>
    <n v="0"/>
    <n v="0"/>
    <n v="0"/>
    <n v="0"/>
    <n v="0"/>
    <m/>
    <m/>
    <m/>
    <m/>
    <m/>
    <m/>
    <m/>
    <n v="1"/>
    <m/>
    <m/>
    <m/>
    <m/>
    <m/>
    <m/>
  </r>
  <r>
    <x v="211"/>
    <x v="3"/>
    <x v="1589"/>
    <n v="12"/>
    <n v="12"/>
    <n v="0"/>
    <n v="0"/>
    <n v="0"/>
    <n v="0"/>
    <n v="0"/>
    <n v="0"/>
    <m/>
    <m/>
    <m/>
    <m/>
    <m/>
    <m/>
    <m/>
    <n v="12"/>
    <m/>
    <m/>
    <m/>
    <m/>
    <m/>
    <m/>
  </r>
  <r>
    <x v="212"/>
    <x v="2"/>
    <x v="1590"/>
    <n v="1"/>
    <n v="0"/>
    <n v="0"/>
    <n v="0"/>
    <n v="0"/>
    <n v="0"/>
    <n v="0"/>
    <n v="0"/>
    <m/>
    <m/>
    <m/>
    <m/>
    <m/>
    <m/>
    <m/>
    <m/>
    <m/>
    <m/>
    <m/>
    <m/>
    <m/>
    <m/>
  </r>
  <r>
    <x v="212"/>
    <x v="4"/>
    <x v="982"/>
    <n v="1"/>
    <n v="0"/>
    <n v="0"/>
    <n v="0"/>
    <n v="0"/>
    <n v="0"/>
    <n v="0"/>
    <n v="0"/>
    <m/>
    <m/>
    <m/>
    <m/>
    <m/>
    <m/>
    <m/>
    <m/>
    <m/>
    <m/>
    <m/>
    <m/>
    <m/>
    <m/>
  </r>
  <r>
    <x v="212"/>
    <x v="4"/>
    <x v="987"/>
    <n v="1"/>
    <n v="0"/>
    <n v="0"/>
    <n v="0"/>
    <n v="0"/>
    <n v="0"/>
    <n v="0"/>
    <n v="0"/>
    <m/>
    <m/>
    <m/>
    <m/>
    <m/>
    <m/>
    <m/>
    <m/>
    <m/>
    <m/>
    <m/>
    <m/>
    <m/>
    <m/>
  </r>
  <r>
    <x v="212"/>
    <x v="4"/>
    <x v="968"/>
    <n v="12"/>
    <n v="0"/>
    <n v="0"/>
    <n v="0"/>
    <n v="0"/>
    <n v="0"/>
    <n v="0"/>
    <n v="0"/>
    <m/>
    <m/>
    <m/>
    <m/>
    <m/>
    <m/>
    <m/>
    <m/>
    <m/>
    <m/>
    <m/>
    <m/>
    <m/>
    <m/>
  </r>
  <r>
    <x v="212"/>
    <x v="4"/>
    <x v="909"/>
    <n v="10"/>
    <n v="0"/>
    <n v="0"/>
    <n v="0"/>
    <n v="0"/>
    <n v="0"/>
    <n v="0"/>
    <n v="0"/>
    <m/>
    <m/>
    <m/>
    <m/>
    <m/>
    <m/>
    <m/>
    <m/>
    <m/>
    <m/>
    <m/>
    <m/>
    <m/>
    <m/>
  </r>
  <r>
    <x v="212"/>
    <x v="2"/>
    <x v="1591"/>
    <n v="1"/>
    <n v="0"/>
    <n v="0"/>
    <n v="0"/>
    <n v="0"/>
    <n v="0"/>
    <n v="0"/>
    <n v="0"/>
    <m/>
    <m/>
    <m/>
    <m/>
    <m/>
    <m/>
    <m/>
    <m/>
    <m/>
    <m/>
    <m/>
    <m/>
    <m/>
    <m/>
  </r>
  <r>
    <x v="212"/>
    <x v="1"/>
    <x v="1465"/>
    <n v="3"/>
    <n v="0"/>
    <n v="0"/>
    <n v="0"/>
    <n v="0"/>
    <n v="0"/>
    <n v="0"/>
    <n v="0"/>
    <m/>
    <m/>
    <m/>
    <m/>
    <m/>
    <m/>
    <m/>
    <m/>
    <m/>
    <m/>
    <m/>
    <m/>
    <m/>
    <m/>
  </r>
  <r>
    <x v="212"/>
    <x v="1"/>
    <x v="1464"/>
    <n v="7"/>
    <n v="1"/>
    <n v="0"/>
    <n v="0"/>
    <n v="0"/>
    <n v="0"/>
    <n v="0"/>
    <n v="0"/>
    <m/>
    <m/>
    <m/>
    <m/>
    <m/>
    <m/>
    <m/>
    <m/>
    <m/>
    <m/>
    <n v="1"/>
    <m/>
    <m/>
    <m/>
  </r>
  <r>
    <x v="212"/>
    <x v="1"/>
    <x v="1592"/>
    <n v="12"/>
    <n v="0"/>
    <n v="0"/>
    <n v="0"/>
    <n v="0"/>
    <n v="0"/>
    <n v="0"/>
    <n v="0"/>
    <m/>
    <m/>
    <m/>
    <m/>
    <m/>
    <m/>
    <m/>
    <m/>
    <m/>
    <m/>
    <m/>
    <m/>
    <m/>
    <m/>
  </r>
  <r>
    <x v="212"/>
    <x v="1"/>
    <x v="1593"/>
    <n v="2"/>
    <n v="0"/>
    <n v="0"/>
    <n v="0"/>
    <n v="0"/>
    <n v="0"/>
    <n v="0"/>
    <n v="0"/>
    <m/>
    <m/>
    <m/>
    <m/>
    <m/>
    <m/>
    <m/>
    <m/>
    <m/>
    <m/>
    <m/>
    <m/>
    <m/>
    <m/>
  </r>
  <r>
    <x v="212"/>
    <x v="1"/>
    <x v="1594"/>
    <n v="13"/>
    <n v="0"/>
    <n v="0"/>
    <n v="0"/>
    <n v="0"/>
    <n v="0"/>
    <n v="0"/>
    <n v="0"/>
    <m/>
    <m/>
    <m/>
    <m/>
    <m/>
    <m/>
    <m/>
    <m/>
    <m/>
    <m/>
    <m/>
    <m/>
    <m/>
    <m/>
  </r>
  <r>
    <x v="212"/>
    <x v="1"/>
    <x v="1595"/>
    <n v="12"/>
    <n v="0"/>
    <n v="0"/>
    <n v="0"/>
    <n v="0"/>
    <n v="0"/>
    <n v="0"/>
    <n v="0"/>
    <m/>
    <m/>
    <m/>
    <m/>
    <m/>
    <m/>
    <m/>
    <m/>
    <m/>
    <m/>
    <m/>
    <m/>
    <m/>
    <m/>
  </r>
  <r>
    <x v="212"/>
    <x v="2"/>
    <x v="1596"/>
    <n v="1"/>
    <n v="0"/>
    <n v="0"/>
    <n v="0"/>
    <n v="0"/>
    <n v="0"/>
    <n v="0"/>
    <n v="0"/>
    <m/>
    <m/>
    <m/>
    <m/>
    <m/>
    <m/>
    <m/>
    <m/>
    <m/>
    <m/>
    <m/>
    <m/>
    <m/>
    <m/>
  </r>
  <r>
    <x v="212"/>
    <x v="1"/>
    <x v="1534"/>
    <n v="5"/>
    <n v="0"/>
    <n v="0"/>
    <n v="0"/>
    <n v="0"/>
    <n v="0"/>
    <n v="0"/>
    <n v="0"/>
    <m/>
    <m/>
    <m/>
    <m/>
    <m/>
    <m/>
    <m/>
    <m/>
    <m/>
    <m/>
    <m/>
    <m/>
    <m/>
    <m/>
  </r>
  <r>
    <x v="212"/>
    <x v="1"/>
    <x v="1597"/>
    <n v="2"/>
    <n v="0"/>
    <n v="0"/>
    <n v="0"/>
    <n v="0"/>
    <n v="0"/>
    <n v="0"/>
    <n v="0"/>
    <m/>
    <m/>
    <m/>
    <m/>
    <m/>
    <m/>
    <m/>
    <m/>
    <m/>
    <m/>
    <m/>
    <m/>
    <m/>
    <m/>
  </r>
  <r>
    <x v="212"/>
    <x v="0"/>
    <x v="1598"/>
    <n v="8"/>
    <n v="0"/>
    <n v="0"/>
    <n v="0"/>
    <n v="0"/>
    <n v="0"/>
    <n v="0"/>
    <n v="0"/>
    <m/>
    <m/>
    <m/>
    <m/>
    <m/>
    <m/>
    <m/>
    <m/>
    <m/>
    <m/>
    <m/>
    <m/>
    <m/>
    <m/>
  </r>
  <r>
    <x v="212"/>
    <x v="1"/>
    <x v="1462"/>
    <n v="2"/>
    <n v="0"/>
    <n v="0"/>
    <n v="0"/>
    <n v="0"/>
    <n v="0"/>
    <n v="0"/>
    <n v="0"/>
    <m/>
    <m/>
    <m/>
    <m/>
    <m/>
    <m/>
    <m/>
    <m/>
    <m/>
    <m/>
    <m/>
    <m/>
    <m/>
    <m/>
  </r>
  <r>
    <x v="212"/>
    <x v="1"/>
    <x v="1599"/>
    <n v="4"/>
    <n v="1"/>
    <n v="0"/>
    <n v="1"/>
    <n v="0"/>
    <n v="0"/>
    <n v="0"/>
    <n v="1"/>
    <s v="V"/>
    <m/>
    <m/>
    <m/>
    <m/>
    <m/>
    <n v="1"/>
    <m/>
    <m/>
    <m/>
    <m/>
    <m/>
    <m/>
    <m/>
  </r>
  <r>
    <x v="212"/>
    <x v="1"/>
    <x v="1446"/>
    <n v="3"/>
    <n v="0"/>
    <n v="0"/>
    <n v="0"/>
    <n v="0"/>
    <n v="0"/>
    <n v="0"/>
    <n v="0"/>
    <m/>
    <m/>
    <m/>
    <m/>
    <m/>
    <m/>
    <m/>
    <m/>
    <m/>
    <m/>
    <m/>
    <m/>
    <m/>
    <m/>
  </r>
  <r>
    <x v="212"/>
    <x v="4"/>
    <x v="1396"/>
    <n v="1"/>
    <n v="0"/>
    <n v="0"/>
    <n v="0"/>
    <n v="0"/>
    <n v="0"/>
    <n v="0"/>
    <n v="0"/>
    <m/>
    <m/>
    <m/>
    <m/>
    <m/>
    <m/>
    <m/>
    <m/>
    <m/>
    <m/>
    <m/>
    <m/>
    <m/>
    <m/>
  </r>
  <r>
    <x v="212"/>
    <x v="1"/>
    <x v="1600"/>
    <n v="9"/>
    <n v="0"/>
    <n v="0"/>
    <n v="0"/>
    <n v="0"/>
    <n v="0"/>
    <n v="0"/>
    <n v="0"/>
    <m/>
    <m/>
    <m/>
    <m/>
    <m/>
    <m/>
    <m/>
    <m/>
    <m/>
    <m/>
    <m/>
    <m/>
    <m/>
    <m/>
  </r>
  <r>
    <x v="212"/>
    <x v="0"/>
    <x v="1601"/>
    <n v="4"/>
    <n v="1"/>
    <n v="0"/>
    <n v="1"/>
    <n v="0"/>
    <n v="0"/>
    <n v="0"/>
    <n v="1"/>
    <s v="V"/>
    <m/>
    <m/>
    <m/>
    <m/>
    <m/>
    <n v="1"/>
    <m/>
    <m/>
    <m/>
    <m/>
    <m/>
    <m/>
    <m/>
  </r>
  <r>
    <x v="212"/>
    <x v="0"/>
    <x v="1602"/>
    <n v="7"/>
    <n v="3"/>
    <n v="0"/>
    <n v="0"/>
    <n v="3"/>
    <n v="0"/>
    <n v="0"/>
    <n v="3"/>
    <s v="V"/>
    <m/>
    <m/>
    <m/>
    <m/>
    <m/>
    <m/>
    <m/>
    <m/>
    <m/>
    <m/>
    <m/>
    <n v="3"/>
    <m/>
  </r>
  <r>
    <x v="212"/>
    <x v="0"/>
    <x v="1603"/>
    <n v="8"/>
    <n v="0"/>
    <n v="0"/>
    <n v="0"/>
    <n v="0"/>
    <n v="0"/>
    <n v="0"/>
    <n v="0"/>
    <m/>
    <m/>
    <m/>
    <m/>
    <m/>
    <m/>
    <m/>
    <m/>
    <m/>
    <m/>
    <m/>
    <m/>
    <m/>
    <m/>
  </r>
  <r>
    <x v="212"/>
    <x v="4"/>
    <x v="1159"/>
    <n v="3"/>
    <n v="1"/>
    <n v="0"/>
    <n v="1"/>
    <n v="0"/>
    <n v="0"/>
    <n v="0"/>
    <n v="1"/>
    <s v="V"/>
    <m/>
    <m/>
    <m/>
    <m/>
    <m/>
    <n v="1"/>
    <m/>
    <m/>
    <m/>
    <m/>
    <m/>
    <m/>
    <m/>
  </r>
  <r>
    <x v="212"/>
    <x v="1"/>
    <x v="1461"/>
    <n v="7"/>
    <n v="0"/>
    <n v="0"/>
    <n v="0"/>
    <n v="0"/>
    <n v="0"/>
    <n v="0"/>
    <n v="0"/>
    <m/>
    <m/>
    <m/>
    <m/>
    <m/>
    <m/>
    <m/>
    <m/>
    <m/>
    <m/>
    <m/>
    <m/>
    <m/>
    <m/>
  </r>
  <r>
    <x v="212"/>
    <x v="4"/>
    <x v="900"/>
    <n v="5"/>
    <n v="0"/>
    <n v="0"/>
    <n v="0"/>
    <n v="0"/>
    <n v="0"/>
    <n v="0"/>
    <n v="0"/>
    <m/>
    <m/>
    <m/>
    <m/>
    <m/>
    <m/>
    <m/>
    <m/>
    <m/>
    <m/>
    <m/>
    <m/>
    <m/>
    <m/>
  </r>
  <r>
    <x v="212"/>
    <x v="2"/>
    <x v="1604"/>
    <n v="3"/>
    <n v="0"/>
    <n v="0"/>
    <n v="0"/>
    <n v="0"/>
    <n v="0"/>
    <n v="0"/>
    <n v="0"/>
    <m/>
    <m/>
    <m/>
    <m/>
    <m/>
    <m/>
    <m/>
    <m/>
    <m/>
    <m/>
    <m/>
    <m/>
    <m/>
    <m/>
  </r>
  <r>
    <x v="212"/>
    <x v="2"/>
    <x v="1605"/>
    <n v="2"/>
    <n v="0"/>
    <n v="0"/>
    <n v="0"/>
    <n v="0"/>
    <n v="0"/>
    <n v="0"/>
    <n v="0"/>
    <m/>
    <m/>
    <m/>
    <m/>
    <m/>
    <m/>
    <m/>
    <m/>
    <m/>
    <m/>
    <m/>
    <m/>
    <m/>
    <m/>
  </r>
  <r>
    <x v="212"/>
    <x v="2"/>
    <x v="1606"/>
    <n v="1"/>
    <n v="0"/>
    <n v="0"/>
    <n v="0"/>
    <n v="0"/>
    <n v="0"/>
    <n v="0"/>
    <n v="0"/>
    <m/>
    <m/>
    <m/>
    <m/>
    <m/>
    <m/>
    <m/>
    <m/>
    <m/>
    <m/>
    <m/>
    <m/>
    <m/>
    <m/>
  </r>
  <r>
    <x v="212"/>
    <x v="4"/>
    <x v="1016"/>
    <n v="1"/>
    <n v="0"/>
    <n v="0"/>
    <n v="0"/>
    <n v="0"/>
    <n v="0"/>
    <n v="0"/>
    <n v="0"/>
    <m/>
    <m/>
    <m/>
    <m/>
    <m/>
    <m/>
    <m/>
    <m/>
    <m/>
    <m/>
    <m/>
    <m/>
    <m/>
    <m/>
  </r>
  <r>
    <x v="212"/>
    <x v="4"/>
    <x v="1077"/>
    <n v="4"/>
    <n v="0"/>
    <n v="0"/>
    <n v="0"/>
    <n v="0"/>
    <n v="0"/>
    <n v="0"/>
    <n v="0"/>
    <m/>
    <m/>
    <m/>
    <m/>
    <m/>
    <m/>
    <m/>
    <m/>
    <m/>
    <m/>
    <m/>
    <m/>
    <m/>
    <m/>
  </r>
  <r>
    <x v="212"/>
    <x v="1"/>
    <x v="1607"/>
    <n v="11"/>
    <n v="11"/>
    <n v="0"/>
    <n v="38"/>
    <n v="0"/>
    <n v="0"/>
    <n v="0"/>
    <n v="38"/>
    <s v="V"/>
    <s v="V"/>
    <m/>
    <m/>
    <m/>
    <m/>
    <n v="11"/>
    <m/>
    <m/>
    <m/>
    <m/>
    <m/>
    <m/>
    <m/>
  </r>
  <r>
    <x v="212"/>
    <x v="1"/>
    <x v="1608"/>
    <n v="1"/>
    <n v="1"/>
    <n v="0"/>
    <n v="0"/>
    <n v="2"/>
    <n v="0"/>
    <n v="0"/>
    <n v="2"/>
    <s v="V"/>
    <m/>
    <m/>
    <m/>
    <m/>
    <m/>
    <m/>
    <m/>
    <m/>
    <m/>
    <m/>
    <m/>
    <n v="1"/>
    <m/>
  </r>
  <r>
    <x v="212"/>
    <x v="4"/>
    <x v="1559"/>
    <n v="1"/>
    <n v="1"/>
    <n v="0"/>
    <n v="1"/>
    <n v="0"/>
    <n v="0"/>
    <n v="0"/>
    <n v="1"/>
    <s v="V"/>
    <m/>
    <m/>
    <m/>
    <m/>
    <m/>
    <n v="1"/>
    <m/>
    <m/>
    <m/>
    <m/>
    <m/>
    <m/>
    <m/>
  </r>
  <r>
    <x v="212"/>
    <x v="4"/>
    <x v="1609"/>
    <n v="1"/>
    <n v="1"/>
    <n v="0"/>
    <n v="0"/>
    <n v="0"/>
    <n v="0"/>
    <n v="0"/>
    <n v="0"/>
    <m/>
    <m/>
    <m/>
    <m/>
    <m/>
    <m/>
    <m/>
    <m/>
    <n v="1"/>
    <m/>
    <m/>
    <m/>
    <m/>
    <m/>
  </r>
  <r>
    <x v="213"/>
    <x v="4"/>
    <x v="971"/>
    <n v="1"/>
    <n v="0"/>
    <n v="0"/>
    <n v="0"/>
    <n v="0"/>
    <n v="0"/>
    <n v="0"/>
    <n v="0"/>
    <m/>
    <m/>
    <m/>
    <m/>
    <m/>
    <m/>
    <m/>
    <m/>
    <m/>
    <m/>
    <m/>
    <m/>
    <m/>
    <m/>
  </r>
  <r>
    <x v="213"/>
    <x v="4"/>
    <x v="692"/>
    <n v="6"/>
    <n v="0"/>
    <n v="0"/>
    <n v="0"/>
    <n v="0"/>
    <n v="0"/>
    <n v="0"/>
    <n v="0"/>
    <m/>
    <m/>
    <m/>
    <m/>
    <m/>
    <m/>
    <m/>
    <m/>
    <m/>
    <m/>
    <m/>
    <m/>
    <m/>
    <m/>
  </r>
  <r>
    <x v="213"/>
    <x v="0"/>
    <x v="1610"/>
    <n v="1"/>
    <n v="0"/>
    <n v="0"/>
    <n v="0"/>
    <n v="0"/>
    <n v="0"/>
    <n v="0"/>
    <n v="0"/>
    <m/>
    <m/>
    <m/>
    <m/>
    <m/>
    <m/>
    <m/>
    <m/>
    <m/>
    <m/>
    <m/>
    <m/>
    <m/>
    <m/>
  </r>
  <r>
    <x v="213"/>
    <x v="1"/>
    <x v="1611"/>
    <n v="9"/>
    <n v="0"/>
    <n v="0"/>
    <n v="0"/>
    <n v="0"/>
    <n v="0"/>
    <n v="0"/>
    <n v="0"/>
    <m/>
    <m/>
    <m/>
    <m/>
    <m/>
    <m/>
    <m/>
    <m/>
    <m/>
    <m/>
    <m/>
    <m/>
    <m/>
    <m/>
  </r>
  <r>
    <x v="213"/>
    <x v="4"/>
    <x v="1612"/>
    <n v="2"/>
    <n v="0"/>
    <n v="0"/>
    <n v="0"/>
    <n v="0"/>
    <n v="0"/>
    <n v="0"/>
    <n v="0"/>
    <m/>
    <m/>
    <m/>
    <m/>
    <m/>
    <m/>
    <m/>
    <m/>
    <m/>
    <m/>
    <m/>
    <m/>
    <m/>
    <m/>
  </r>
  <r>
    <x v="213"/>
    <x v="3"/>
    <x v="1613"/>
    <n v="2"/>
    <n v="1"/>
    <n v="0"/>
    <n v="1"/>
    <n v="0"/>
    <n v="0"/>
    <n v="0"/>
    <n v="1"/>
    <s v="V"/>
    <m/>
    <s v="V"/>
    <s v="V"/>
    <m/>
    <m/>
    <n v="1"/>
    <m/>
    <m/>
    <m/>
    <m/>
    <m/>
    <m/>
    <m/>
  </r>
  <r>
    <x v="213"/>
    <x v="1"/>
    <x v="1614"/>
    <n v="11"/>
    <n v="0"/>
    <n v="0"/>
    <n v="0"/>
    <n v="0"/>
    <n v="0"/>
    <n v="0"/>
    <n v="0"/>
    <m/>
    <m/>
    <m/>
    <m/>
    <m/>
    <m/>
    <m/>
    <m/>
    <m/>
    <m/>
    <m/>
    <m/>
    <m/>
    <m/>
  </r>
  <r>
    <x v="213"/>
    <x v="1"/>
    <x v="1615"/>
    <n v="10"/>
    <n v="0"/>
    <n v="0"/>
    <n v="0"/>
    <n v="0"/>
    <n v="0"/>
    <n v="0"/>
    <n v="0"/>
    <m/>
    <m/>
    <m/>
    <m/>
    <m/>
    <m/>
    <m/>
    <m/>
    <m/>
    <m/>
    <m/>
    <m/>
    <m/>
    <m/>
  </r>
  <r>
    <x v="213"/>
    <x v="1"/>
    <x v="1616"/>
    <n v="10"/>
    <n v="0"/>
    <n v="0"/>
    <n v="0"/>
    <n v="0"/>
    <n v="0"/>
    <n v="0"/>
    <n v="0"/>
    <m/>
    <m/>
    <m/>
    <m/>
    <m/>
    <m/>
    <m/>
    <m/>
    <m/>
    <m/>
    <m/>
    <m/>
    <m/>
    <m/>
  </r>
  <r>
    <x v="213"/>
    <x v="1"/>
    <x v="1617"/>
    <n v="9"/>
    <n v="0"/>
    <n v="0"/>
    <n v="0"/>
    <n v="0"/>
    <n v="0"/>
    <n v="0"/>
    <n v="0"/>
    <m/>
    <m/>
    <m/>
    <m/>
    <m/>
    <m/>
    <m/>
    <m/>
    <m/>
    <m/>
    <m/>
    <m/>
    <m/>
    <m/>
  </r>
  <r>
    <x v="213"/>
    <x v="4"/>
    <x v="973"/>
    <n v="9"/>
    <n v="0"/>
    <n v="0"/>
    <n v="0"/>
    <n v="0"/>
    <n v="0"/>
    <n v="0"/>
    <n v="0"/>
    <m/>
    <m/>
    <m/>
    <m/>
    <m/>
    <m/>
    <m/>
    <m/>
    <m/>
    <m/>
    <m/>
    <m/>
    <m/>
    <m/>
  </r>
  <r>
    <x v="213"/>
    <x v="4"/>
    <x v="1618"/>
    <n v="4"/>
    <n v="0"/>
    <n v="0"/>
    <n v="0"/>
    <n v="0"/>
    <n v="0"/>
    <n v="0"/>
    <n v="0"/>
    <m/>
    <m/>
    <m/>
    <m/>
    <m/>
    <m/>
    <m/>
    <m/>
    <m/>
    <m/>
    <m/>
    <m/>
    <m/>
    <m/>
  </r>
  <r>
    <x v="213"/>
    <x v="0"/>
    <x v="1619"/>
    <n v="3"/>
    <n v="0"/>
    <n v="0"/>
    <n v="0"/>
    <n v="0"/>
    <n v="0"/>
    <n v="0"/>
    <n v="0"/>
    <m/>
    <m/>
    <m/>
    <m/>
    <m/>
    <m/>
    <m/>
    <m/>
    <m/>
    <m/>
    <m/>
    <m/>
    <m/>
    <m/>
  </r>
  <r>
    <x v="213"/>
    <x v="2"/>
    <x v="1620"/>
    <n v="1"/>
    <n v="0"/>
    <n v="0"/>
    <n v="0"/>
    <n v="0"/>
    <n v="0"/>
    <n v="0"/>
    <n v="0"/>
    <m/>
    <m/>
    <m/>
    <m/>
    <m/>
    <m/>
    <m/>
    <m/>
    <m/>
    <m/>
    <m/>
    <m/>
    <m/>
    <m/>
  </r>
  <r>
    <x v="213"/>
    <x v="1"/>
    <x v="1621"/>
    <n v="10"/>
    <n v="0"/>
    <n v="0"/>
    <n v="0"/>
    <n v="0"/>
    <n v="0"/>
    <n v="0"/>
    <n v="0"/>
    <m/>
    <m/>
    <m/>
    <m/>
    <m/>
    <m/>
    <m/>
    <m/>
    <m/>
    <m/>
    <m/>
    <m/>
    <m/>
    <m/>
  </r>
  <r>
    <x v="213"/>
    <x v="1"/>
    <x v="1345"/>
    <n v="8"/>
    <n v="0"/>
    <n v="0"/>
    <n v="0"/>
    <n v="0"/>
    <n v="0"/>
    <n v="0"/>
    <n v="0"/>
    <m/>
    <m/>
    <m/>
    <m/>
    <m/>
    <m/>
    <m/>
    <m/>
    <m/>
    <m/>
    <m/>
    <m/>
    <m/>
    <m/>
  </r>
  <r>
    <x v="213"/>
    <x v="2"/>
    <x v="1622"/>
    <n v="1"/>
    <n v="0"/>
    <n v="0"/>
    <n v="0"/>
    <n v="0"/>
    <n v="0"/>
    <n v="0"/>
    <n v="0"/>
    <m/>
    <m/>
    <m/>
    <m/>
    <m/>
    <m/>
    <m/>
    <m/>
    <m/>
    <m/>
    <m/>
    <m/>
    <m/>
    <m/>
  </r>
  <r>
    <x v="213"/>
    <x v="2"/>
    <x v="1623"/>
    <n v="3"/>
    <n v="0"/>
    <n v="0"/>
    <n v="0"/>
    <n v="0"/>
    <n v="0"/>
    <n v="0"/>
    <n v="0"/>
    <m/>
    <m/>
    <m/>
    <m/>
    <m/>
    <m/>
    <m/>
    <m/>
    <m/>
    <m/>
    <m/>
    <m/>
    <m/>
    <m/>
  </r>
  <r>
    <x v="213"/>
    <x v="0"/>
    <x v="1624"/>
    <n v="1"/>
    <n v="0"/>
    <n v="0"/>
    <n v="0"/>
    <n v="0"/>
    <n v="0"/>
    <n v="0"/>
    <n v="0"/>
    <m/>
    <m/>
    <m/>
    <m/>
    <m/>
    <m/>
    <m/>
    <m/>
    <m/>
    <m/>
    <m/>
    <m/>
    <m/>
    <m/>
  </r>
  <r>
    <x v="213"/>
    <x v="0"/>
    <x v="1625"/>
    <n v="1"/>
    <n v="0"/>
    <n v="0"/>
    <n v="0"/>
    <n v="0"/>
    <n v="0"/>
    <n v="0"/>
    <n v="0"/>
    <m/>
    <m/>
    <m/>
    <m/>
    <m/>
    <m/>
    <m/>
    <m/>
    <m/>
    <m/>
    <m/>
    <m/>
    <m/>
    <m/>
  </r>
  <r>
    <x v="213"/>
    <x v="0"/>
    <x v="1626"/>
    <n v="11"/>
    <n v="1"/>
    <n v="0"/>
    <n v="1"/>
    <n v="0"/>
    <n v="0"/>
    <n v="0"/>
    <n v="1"/>
    <s v="V"/>
    <s v="V"/>
    <m/>
    <m/>
    <m/>
    <m/>
    <n v="1"/>
    <m/>
    <m/>
    <m/>
    <m/>
    <m/>
    <m/>
    <m/>
  </r>
  <r>
    <x v="213"/>
    <x v="0"/>
    <x v="1627"/>
    <n v="1"/>
    <n v="0"/>
    <n v="0"/>
    <n v="0"/>
    <n v="0"/>
    <n v="0"/>
    <n v="0"/>
    <n v="0"/>
    <m/>
    <m/>
    <m/>
    <m/>
    <m/>
    <m/>
    <m/>
    <m/>
    <m/>
    <m/>
    <m/>
    <m/>
    <m/>
    <m/>
  </r>
  <r>
    <x v="213"/>
    <x v="0"/>
    <x v="1628"/>
    <n v="1"/>
    <n v="0"/>
    <n v="0"/>
    <n v="0"/>
    <n v="0"/>
    <n v="0"/>
    <n v="0"/>
    <n v="0"/>
    <m/>
    <m/>
    <m/>
    <m/>
    <m/>
    <m/>
    <m/>
    <m/>
    <m/>
    <m/>
    <m/>
    <m/>
    <m/>
    <m/>
  </r>
  <r>
    <x v="213"/>
    <x v="1"/>
    <x v="1629"/>
    <n v="1"/>
    <n v="0"/>
    <n v="0"/>
    <n v="0"/>
    <n v="0"/>
    <n v="0"/>
    <n v="0"/>
    <n v="0"/>
    <m/>
    <m/>
    <m/>
    <m/>
    <m/>
    <m/>
    <m/>
    <m/>
    <m/>
    <m/>
    <m/>
    <m/>
    <m/>
    <m/>
  </r>
  <r>
    <x v="213"/>
    <x v="1"/>
    <x v="1630"/>
    <n v="1"/>
    <n v="0"/>
    <n v="0"/>
    <n v="0"/>
    <n v="0"/>
    <n v="0"/>
    <n v="0"/>
    <n v="0"/>
    <m/>
    <m/>
    <m/>
    <m/>
    <m/>
    <m/>
    <m/>
    <m/>
    <m/>
    <m/>
    <m/>
    <m/>
    <m/>
    <m/>
  </r>
  <r>
    <x v="213"/>
    <x v="0"/>
    <x v="1631"/>
    <n v="2"/>
    <n v="0"/>
    <n v="0"/>
    <n v="0"/>
    <n v="0"/>
    <n v="0"/>
    <n v="0"/>
    <n v="0"/>
    <m/>
    <m/>
    <m/>
    <m/>
    <m/>
    <m/>
    <m/>
    <m/>
    <m/>
    <m/>
    <m/>
    <m/>
    <m/>
    <m/>
  </r>
  <r>
    <x v="213"/>
    <x v="0"/>
    <x v="1632"/>
    <n v="6"/>
    <n v="0"/>
    <n v="0"/>
    <n v="0"/>
    <n v="0"/>
    <n v="0"/>
    <n v="0"/>
    <n v="0"/>
    <m/>
    <m/>
    <m/>
    <m/>
    <m/>
    <m/>
    <m/>
    <m/>
    <m/>
    <m/>
    <m/>
    <m/>
    <m/>
    <m/>
  </r>
  <r>
    <x v="213"/>
    <x v="1"/>
    <x v="1538"/>
    <n v="1"/>
    <n v="0"/>
    <n v="0"/>
    <n v="0"/>
    <n v="0"/>
    <n v="0"/>
    <n v="0"/>
    <n v="0"/>
    <m/>
    <m/>
    <m/>
    <m/>
    <m/>
    <m/>
    <m/>
    <m/>
    <m/>
    <m/>
    <m/>
    <m/>
    <m/>
    <m/>
  </r>
  <r>
    <x v="213"/>
    <x v="1"/>
    <x v="1633"/>
    <n v="1"/>
    <n v="0"/>
    <n v="0"/>
    <n v="0"/>
    <n v="0"/>
    <n v="0"/>
    <n v="0"/>
    <n v="0"/>
    <m/>
    <m/>
    <m/>
    <m/>
    <m/>
    <m/>
    <m/>
    <m/>
    <m/>
    <m/>
    <m/>
    <m/>
    <m/>
    <m/>
  </r>
  <r>
    <x v="213"/>
    <x v="1"/>
    <x v="1558"/>
    <n v="2"/>
    <n v="0"/>
    <n v="0"/>
    <n v="0"/>
    <n v="0"/>
    <n v="0"/>
    <n v="0"/>
    <n v="0"/>
    <m/>
    <m/>
    <m/>
    <m/>
    <m/>
    <m/>
    <m/>
    <m/>
    <m/>
    <m/>
    <m/>
    <m/>
    <m/>
    <m/>
  </r>
  <r>
    <x v="213"/>
    <x v="1"/>
    <x v="1463"/>
    <n v="1"/>
    <n v="0"/>
    <n v="0"/>
    <n v="0"/>
    <n v="0"/>
    <n v="0"/>
    <n v="0"/>
    <n v="0"/>
    <m/>
    <m/>
    <m/>
    <m/>
    <m/>
    <m/>
    <m/>
    <m/>
    <m/>
    <m/>
    <m/>
    <m/>
    <m/>
    <m/>
  </r>
  <r>
    <x v="213"/>
    <x v="1"/>
    <x v="1634"/>
    <n v="1"/>
    <n v="0"/>
    <n v="0"/>
    <n v="0"/>
    <n v="0"/>
    <n v="0"/>
    <n v="0"/>
    <n v="0"/>
    <m/>
    <m/>
    <m/>
    <m/>
    <m/>
    <m/>
    <m/>
    <m/>
    <m/>
    <m/>
    <m/>
    <m/>
    <m/>
    <m/>
  </r>
  <r>
    <x v="213"/>
    <x v="0"/>
    <x v="1272"/>
    <n v="2"/>
    <n v="0"/>
    <n v="0"/>
    <n v="0"/>
    <n v="0"/>
    <n v="0"/>
    <n v="0"/>
    <n v="0"/>
    <m/>
    <m/>
    <m/>
    <m/>
    <m/>
    <m/>
    <m/>
    <m/>
    <m/>
    <m/>
    <m/>
    <m/>
    <m/>
    <m/>
  </r>
  <r>
    <x v="213"/>
    <x v="0"/>
    <x v="1635"/>
    <n v="1"/>
    <n v="0"/>
    <n v="0"/>
    <n v="0"/>
    <n v="0"/>
    <n v="0"/>
    <n v="0"/>
    <n v="0"/>
    <m/>
    <m/>
    <m/>
    <m/>
    <m/>
    <m/>
    <m/>
    <m/>
    <m/>
    <m/>
    <m/>
    <m/>
    <m/>
    <m/>
  </r>
  <r>
    <x v="213"/>
    <x v="0"/>
    <x v="1636"/>
    <n v="12"/>
    <n v="0"/>
    <n v="0"/>
    <n v="0"/>
    <n v="0"/>
    <n v="0"/>
    <n v="0"/>
    <n v="0"/>
    <m/>
    <m/>
    <m/>
    <m/>
    <m/>
    <m/>
    <m/>
    <m/>
    <m/>
    <m/>
    <m/>
    <m/>
    <m/>
    <m/>
  </r>
  <r>
    <x v="213"/>
    <x v="1"/>
    <x v="1560"/>
    <n v="2"/>
    <n v="0"/>
    <n v="0"/>
    <n v="0"/>
    <n v="0"/>
    <n v="0"/>
    <n v="0"/>
    <n v="0"/>
    <m/>
    <m/>
    <m/>
    <m/>
    <m/>
    <m/>
    <m/>
    <m/>
    <m/>
    <m/>
    <m/>
    <m/>
    <m/>
    <m/>
  </r>
  <r>
    <x v="213"/>
    <x v="0"/>
    <x v="1637"/>
    <n v="13"/>
    <n v="0"/>
    <n v="0"/>
    <n v="0"/>
    <n v="0"/>
    <n v="0"/>
    <n v="0"/>
    <n v="0"/>
    <m/>
    <m/>
    <m/>
    <m/>
    <m/>
    <m/>
    <m/>
    <m/>
    <m/>
    <m/>
    <m/>
    <m/>
    <m/>
    <m/>
  </r>
  <r>
    <x v="213"/>
    <x v="1"/>
    <x v="1638"/>
    <n v="2"/>
    <n v="0"/>
    <n v="0"/>
    <n v="0"/>
    <n v="0"/>
    <n v="0"/>
    <n v="0"/>
    <n v="0"/>
    <m/>
    <m/>
    <m/>
    <m/>
    <m/>
    <m/>
    <m/>
    <m/>
    <m/>
    <m/>
    <m/>
    <m/>
    <m/>
    <m/>
  </r>
  <r>
    <x v="213"/>
    <x v="2"/>
    <x v="1639"/>
    <n v="1"/>
    <n v="0"/>
    <n v="0"/>
    <n v="0"/>
    <n v="0"/>
    <n v="0"/>
    <n v="0"/>
    <n v="0"/>
    <m/>
    <m/>
    <m/>
    <m/>
    <m/>
    <m/>
    <m/>
    <m/>
    <m/>
    <m/>
    <m/>
    <m/>
    <m/>
    <m/>
  </r>
  <r>
    <x v="213"/>
    <x v="1"/>
    <x v="1640"/>
    <n v="8"/>
    <n v="5"/>
    <n v="0"/>
    <n v="17"/>
    <n v="0"/>
    <n v="0"/>
    <n v="0"/>
    <n v="17"/>
    <s v="V"/>
    <m/>
    <m/>
    <m/>
    <m/>
    <m/>
    <n v="5"/>
    <m/>
    <m/>
    <m/>
    <m/>
    <m/>
    <m/>
    <m/>
  </r>
  <r>
    <x v="213"/>
    <x v="4"/>
    <x v="1232"/>
    <n v="8"/>
    <n v="0"/>
    <n v="0"/>
    <n v="0"/>
    <n v="0"/>
    <n v="0"/>
    <n v="0"/>
    <n v="0"/>
    <m/>
    <m/>
    <m/>
    <m/>
    <m/>
    <m/>
    <m/>
    <m/>
    <m/>
    <m/>
    <m/>
    <m/>
    <m/>
    <m/>
  </r>
  <r>
    <x v="213"/>
    <x v="1"/>
    <x v="1641"/>
    <n v="13"/>
    <n v="0"/>
    <n v="0"/>
    <n v="0"/>
    <n v="0"/>
    <n v="0"/>
    <n v="0"/>
    <n v="0"/>
    <m/>
    <m/>
    <m/>
    <m/>
    <m/>
    <m/>
    <m/>
    <m/>
    <m/>
    <m/>
    <m/>
    <m/>
    <m/>
    <m/>
  </r>
  <r>
    <x v="213"/>
    <x v="4"/>
    <x v="1179"/>
    <n v="7"/>
    <n v="7"/>
    <n v="0"/>
    <n v="0"/>
    <n v="0"/>
    <n v="0"/>
    <n v="0"/>
    <n v="0"/>
    <m/>
    <m/>
    <m/>
    <m/>
    <m/>
    <m/>
    <m/>
    <m/>
    <n v="7"/>
    <m/>
    <m/>
    <m/>
    <m/>
    <m/>
  </r>
  <r>
    <x v="213"/>
    <x v="1"/>
    <x v="1642"/>
    <n v="1"/>
    <n v="1"/>
    <n v="0"/>
    <n v="1"/>
    <n v="0"/>
    <n v="0"/>
    <n v="0"/>
    <n v="1"/>
    <s v="V"/>
    <m/>
    <m/>
    <m/>
    <m/>
    <m/>
    <n v="1"/>
    <m/>
    <m/>
    <m/>
    <m/>
    <m/>
    <m/>
    <m/>
  </r>
  <r>
    <x v="213"/>
    <x v="1"/>
    <x v="1643"/>
    <n v="1"/>
    <n v="1"/>
    <n v="0"/>
    <n v="4"/>
    <n v="0"/>
    <n v="0"/>
    <n v="0"/>
    <n v="4"/>
    <s v="V"/>
    <m/>
    <m/>
    <m/>
    <m/>
    <m/>
    <n v="1"/>
    <m/>
    <m/>
    <m/>
    <m/>
    <m/>
    <m/>
    <m/>
  </r>
  <r>
    <x v="213"/>
    <x v="1"/>
    <x v="1379"/>
    <n v="1"/>
    <n v="1"/>
    <n v="0"/>
    <n v="2"/>
    <n v="0"/>
    <n v="0"/>
    <n v="0"/>
    <n v="2"/>
    <s v="V"/>
    <m/>
    <m/>
    <m/>
    <m/>
    <m/>
    <n v="1"/>
    <m/>
    <m/>
    <m/>
    <m/>
    <m/>
    <m/>
    <m/>
  </r>
  <r>
    <x v="213"/>
    <x v="1"/>
    <x v="1644"/>
    <n v="2"/>
    <n v="2"/>
    <n v="0"/>
    <n v="2"/>
    <n v="0"/>
    <n v="0"/>
    <n v="0"/>
    <n v="2"/>
    <s v="V"/>
    <m/>
    <m/>
    <m/>
    <m/>
    <m/>
    <n v="2"/>
    <m/>
    <m/>
    <m/>
    <m/>
    <m/>
    <m/>
    <m/>
  </r>
  <r>
    <x v="213"/>
    <x v="4"/>
    <x v="1559"/>
    <n v="1"/>
    <n v="1"/>
    <n v="0"/>
    <n v="0"/>
    <n v="0"/>
    <n v="0"/>
    <n v="0"/>
    <n v="0"/>
    <m/>
    <m/>
    <m/>
    <m/>
    <m/>
    <m/>
    <m/>
    <m/>
    <n v="1"/>
    <m/>
    <m/>
    <m/>
    <m/>
    <m/>
  </r>
  <r>
    <x v="214"/>
    <x v="1"/>
    <x v="1645"/>
    <n v="7"/>
    <n v="0"/>
    <n v="0"/>
    <n v="0"/>
    <n v="0"/>
    <n v="0"/>
    <n v="0"/>
    <n v="0"/>
    <m/>
    <m/>
    <m/>
    <m/>
    <m/>
    <m/>
    <m/>
    <m/>
    <m/>
    <m/>
    <m/>
    <m/>
    <m/>
    <m/>
  </r>
  <r>
    <x v="214"/>
    <x v="1"/>
    <x v="1349"/>
    <n v="1"/>
    <n v="0"/>
    <n v="0"/>
    <n v="0"/>
    <n v="0"/>
    <n v="0"/>
    <n v="0"/>
    <n v="0"/>
    <m/>
    <m/>
    <m/>
    <m/>
    <m/>
    <m/>
    <m/>
    <m/>
    <m/>
    <m/>
    <m/>
    <m/>
    <m/>
    <m/>
  </r>
  <r>
    <x v="214"/>
    <x v="1"/>
    <x v="1585"/>
    <n v="4"/>
    <n v="0"/>
    <n v="0"/>
    <n v="0"/>
    <n v="0"/>
    <n v="0"/>
    <n v="0"/>
    <n v="0"/>
    <m/>
    <m/>
    <m/>
    <m/>
    <m/>
    <m/>
    <m/>
    <m/>
    <m/>
    <m/>
    <m/>
    <m/>
    <m/>
    <m/>
  </r>
  <r>
    <x v="214"/>
    <x v="1"/>
    <x v="1646"/>
    <n v="10"/>
    <n v="0"/>
    <n v="0"/>
    <n v="0"/>
    <n v="0"/>
    <n v="0"/>
    <n v="0"/>
    <n v="0"/>
    <m/>
    <m/>
    <m/>
    <m/>
    <m/>
    <m/>
    <m/>
    <m/>
    <m/>
    <m/>
    <m/>
    <m/>
    <m/>
    <m/>
  </r>
  <r>
    <x v="214"/>
    <x v="0"/>
    <x v="1647"/>
    <n v="1"/>
    <n v="0"/>
    <n v="0"/>
    <n v="0"/>
    <n v="0"/>
    <n v="0"/>
    <n v="0"/>
    <n v="0"/>
    <m/>
    <m/>
    <m/>
    <m/>
    <m/>
    <m/>
    <m/>
    <m/>
    <m/>
    <m/>
    <m/>
    <m/>
    <m/>
    <m/>
  </r>
  <r>
    <x v="214"/>
    <x v="0"/>
    <x v="1648"/>
    <n v="4"/>
    <n v="0"/>
    <n v="0"/>
    <n v="0"/>
    <n v="0"/>
    <n v="0"/>
    <n v="0"/>
    <n v="0"/>
    <m/>
    <m/>
    <m/>
    <m/>
    <m/>
    <m/>
    <m/>
    <m/>
    <m/>
    <m/>
    <m/>
    <m/>
    <m/>
    <m/>
  </r>
  <r>
    <x v="214"/>
    <x v="0"/>
    <x v="1649"/>
    <n v="10"/>
    <n v="0"/>
    <n v="0"/>
    <n v="0"/>
    <n v="0"/>
    <n v="0"/>
    <n v="0"/>
    <n v="0"/>
    <m/>
    <m/>
    <m/>
    <m/>
    <m/>
    <m/>
    <m/>
    <m/>
    <m/>
    <m/>
    <m/>
    <m/>
    <m/>
    <m/>
  </r>
  <r>
    <x v="214"/>
    <x v="0"/>
    <x v="1650"/>
    <n v="5"/>
    <n v="0"/>
    <n v="0"/>
    <n v="0"/>
    <n v="0"/>
    <n v="0"/>
    <n v="0"/>
    <n v="0"/>
    <m/>
    <m/>
    <m/>
    <m/>
    <m/>
    <m/>
    <m/>
    <m/>
    <m/>
    <m/>
    <m/>
    <m/>
    <m/>
    <m/>
  </r>
  <r>
    <x v="214"/>
    <x v="0"/>
    <x v="1651"/>
    <n v="5"/>
    <n v="0"/>
    <n v="0"/>
    <n v="0"/>
    <n v="0"/>
    <n v="0"/>
    <n v="0"/>
    <n v="0"/>
    <m/>
    <m/>
    <m/>
    <m/>
    <m/>
    <m/>
    <m/>
    <m/>
    <m/>
    <m/>
    <m/>
    <m/>
    <m/>
    <m/>
  </r>
  <r>
    <x v="214"/>
    <x v="2"/>
    <x v="1652"/>
    <n v="1"/>
    <n v="0"/>
    <n v="0"/>
    <n v="0"/>
    <n v="0"/>
    <n v="0"/>
    <n v="0"/>
    <n v="0"/>
    <m/>
    <m/>
    <m/>
    <m/>
    <m/>
    <m/>
    <m/>
    <m/>
    <m/>
    <m/>
    <m/>
    <m/>
    <m/>
    <m/>
  </r>
  <r>
    <x v="214"/>
    <x v="1"/>
    <x v="1413"/>
    <n v="1"/>
    <n v="0"/>
    <n v="0"/>
    <n v="0"/>
    <n v="0"/>
    <n v="0"/>
    <n v="0"/>
    <n v="0"/>
    <m/>
    <m/>
    <m/>
    <m/>
    <m/>
    <m/>
    <m/>
    <m/>
    <m/>
    <m/>
    <m/>
    <m/>
    <m/>
    <m/>
  </r>
  <r>
    <x v="214"/>
    <x v="1"/>
    <x v="1561"/>
    <n v="1"/>
    <n v="0"/>
    <n v="0"/>
    <n v="0"/>
    <n v="0"/>
    <n v="0"/>
    <n v="0"/>
    <n v="0"/>
    <m/>
    <m/>
    <m/>
    <m/>
    <m/>
    <m/>
    <m/>
    <m/>
    <m/>
    <m/>
    <m/>
    <m/>
    <m/>
    <m/>
  </r>
  <r>
    <x v="214"/>
    <x v="1"/>
    <x v="1653"/>
    <n v="6"/>
    <n v="0"/>
    <n v="0"/>
    <n v="0"/>
    <n v="0"/>
    <n v="0"/>
    <n v="0"/>
    <n v="0"/>
    <m/>
    <m/>
    <m/>
    <m/>
    <m/>
    <m/>
    <m/>
    <m/>
    <m/>
    <m/>
    <m/>
    <m/>
    <m/>
    <m/>
  </r>
  <r>
    <x v="214"/>
    <x v="1"/>
    <x v="1654"/>
    <n v="2"/>
    <n v="1"/>
    <n v="0"/>
    <n v="3"/>
    <n v="0"/>
    <n v="0"/>
    <n v="0"/>
    <n v="3"/>
    <s v="V"/>
    <m/>
    <m/>
    <m/>
    <m/>
    <m/>
    <n v="1"/>
    <m/>
    <m/>
    <m/>
    <m/>
    <m/>
    <m/>
    <m/>
  </r>
  <r>
    <x v="214"/>
    <x v="1"/>
    <x v="1655"/>
    <n v="3"/>
    <n v="0"/>
    <n v="0"/>
    <n v="0"/>
    <n v="0"/>
    <n v="0"/>
    <n v="0"/>
    <n v="0"/>
    <m/>
    <m/>
    <m/>
    <m/>
    <m/>
    <m/>
    <m/>
    <m/>
    <m/>
    <m/>
    <m/>
    <m/>
    <m/>
    <m/>
  </r>
  <r>
    <x v="214"/>
    <x v="1"/>
    <x v="1656"/>
    <n v="3"/>
    <n v="2"/>
    <n v="0"/>
    <n v="7"/>
    <n v="0"/>
    <n v="0"/>
    <n v="0"/>
    <n v="7"/>
    <s v="V"/>
    <m/>
    <m/>
    <m/>
    <m/>
    <m/>
    <n v="2"/>
    <m/>
    <m/>
    <m/>
    <m/>
    <m/>
    <m/>
    <m/>
  </r>
  <r>
    <x v="214"/>
    <x v="2"/>
    <x v="1562"/>
    <n v="3"/>
    <n v="0"/>
    <n v="0"/>
    <n v="0"/>
    <n v="0"/>
    <n v="0"/>
    <n v="0"/>
    <n v="0"/>
    <m/>
    <m/>
    <m/>
    <m/>
    <m/>
    <m/>
    <m/>
    <m/>
    <m/>
    <m/>
    <m/>
    <m/>
    <m/>
    <m/>
  </r>
  <r>
    <x v="214"/>
    <x v="1"/>
    <x v="1385"/>
    <n v="3"/>
    <n v="0"/>
    <n v="0"/>
    <n v="0"/>
    <n v="0"/>
    <n v="0"/>
    <n v="0"/>
    <n v="0"/>
    <m/>
    <m/>
    <m/>
    <m/>
    <m/>
    <m/>
    <m/>
    <m/>
    <m/>
    <m/>
    <m/>
    <m/>
    <m/>
    <m/>
  </r>
  <r>
    <x v="214"/>
    <x v="1"/>
    <x v="1657"/>
    <n v="1"/>
    <n v="0"/>
    <n v="0"/>
    <n v="0"/>
    <n v="0"/>
    <n v="0"/>
    <n v="0"/>
    <n v="0"/>
    <m/>
    <m/>
    <m/>
    <m/>
    <m/>
    <m/>
    <m/>
    <m/>
    <m/>
    <m/>
    <m/>
    <m/>
    <m/>
    <m/>
  </r>
  <r>
    <x v="214"/>
    <x v="1"/>
    <x v="1658"/>
    <n v="6"/>
    <n v="0"/>
    <n v="0"/>
    <n v="0"/>
    <n v="0"/>
    <n v="0"/>
    <n v="0"/>
    <n v="0"/>
    <m/>
    <m/>
    <m/>
    <m/>
    <m/>
    <m/>
    <m/>
    <m/>
    <m/>
    <m/>
    <m/>
    <m/>
    <m/>
    <m/>
  </r>
  <r>
    <x v="214"/>
    <x v="1"/>
    <x v="1659"/>
    <n v="1"/>
    <n v="0"/>
    <n v="0"/>
    <n v="0"/>
    <n v="0"/>
    <n v="0"/>
    <n v="0"/>
    <n v="0"/>
    <m/>
    <m/>
    <m/>
    <m/>
    <m/>
    <m/>
    <m/>
    <m/>
    <m/>
    <m/>
    <m/>
    <m/>
    <m/>
    <m/>
  </r>
  <r>
    <x v="214"/>
    <x v="0"/>
    <x v="1660"/>
    <n v="1"/>
    <n v="0"/>
    <n v="0"/>
    <n v="0"/>
    <n v="0"/>
    <n v="0"/>
    <n v="0"/>
    <n v="0"/>
    <m/>
    <m/>
    <m/>
    <m/>
    <m/>
    <m/>
    <m/>
    <m/>
    <m/>
    <m/>
    <m/>
    <m/>
    <m/>
    <m/>
  </r>
  <r>
    <x v="214"/>
    <x v="0"/>
    <x v="1661"/>
    <n v="8"/>
    <n v="1"/>
    <n v="0"/>
    <n v="2"/>
    <n v="0"/>
    <n v="0"/>
    <n v="0"/>
    <n v="2"/>
    <s v="V"/>
    <m/>
    <m/>
    <m/>
    <m/>
    <m/>
    <n v="1"/>
    <m/>
    <m/>
    <m/>
    <m/>
    <m/>
    <m/>
    <m/>
  </r>
  <r>
    <x v="214"/>
    <x v="0"/>
    <x v="1662"/>
    <n v="3"/>
    <n v="0"/>
    <n v="0"/>
    <n v="0"/>
    <n v="0"/>
    <n v="0"/>
    <n v="0"/>
    <n v="0"/>
    <m/>
    <m/>
    <m/>
    <m/>
    <m/>
    <m/>
    <m/>
    <m/>
    <m/>
    <m/>
    <m/>
    <m/>
    <m/>
    <m/>
  </r>
  <r>
    <x v="214"/>
    <x v="0"/>
    <x v="1663"/>
    <n v="1"/>
    <n v="0"/>
    <n v="0"/>
    <n v="0"/>
    <n v="0"/>
    <n v="0"/>
    <n v="0"/>
    <n v="0"/>
    <m/>
    <m/>
    <m/>
    <m/>
    <m/>
    <m/>
    <m/>
    <m/>
    <m/>
    <m/>
    <m/>
    <m/>
    <m/>
    <m/>
  </r>
  <r>
    <x v="214"/>
    <x v="0"/>
    <x v="1664"/>
    <n v="2"/>
    <n v="0"/>
    <n v="0"/>
    <n v="0"/>
    <n v="0"/>
    <n v="0"/>
    <n v="0"/>
    <n v="0"/>
    <m/>
    <m/>
    <m/>
    <m/>
    <m/>
    <m/>
    <m/>
    <m/>
    <m/>
    <m/>
    <m/>
    <m/>
    <m/>
    <m/>
  </r>
  <r>
    <x v="214"/>
    <x v="0"/>
    <x v="1665"/>
    <n v="1"/>
    <n v="0"/>
    <n v="0"/>
    <n v="0"/>
    <n v="0"/>
    <n v="0"/>
    <n v="0"/>
    <n v="0"/>
    <m/>
    <m/>
    <m/>
    <m/>
    <m/>
    <m/>
    <m/>
    <m/>
    <m/>
    <m/>
    <m/>
    <m/>
    <m/>
    <m/>
  </r>
  <r>
    <x v="214"/>
    <x v="0"/>
    <x v="1666"/>
    <n v="2"/>
    <n v="0"/>
    <n v="0"/>
    <n v="0"/>
    <n v="0"/>
    <n v="0"/>
    <n v="0"/>
    <n v="0"/>
    <m/>
    <m/>
    <m/>
    <m/>
    <m/>
    <m/>
    <m/>
    <m/>
    <m/>
    <m/>
    <m/>
    <m/>
    <m/>
    <m/>
  </r>
  <r>
    <x v="214"/>
    <x v="1"/>
    <x v="1667"/>
    <n v="2"/>
    <n v="0"/>
    <n v="0"/>
    <n v="0"/>
    <n v="0"/>
    <n v="0"/>
    <n v="0"/>
    <n v="0"/>
    <m/>
    <m/>
    <m/>
    <m/>
    <m/>
    <m/>
    <m/>
    <m/>
    <m/>
    <m/>
    <m/>
    <m/>
    <m/>
    <m/>
  </r>
  <r>
    <x v="214"/>
    <x v="1"/>
    <x v="1668"/>
    <n v="1"/>
    <n v="0"/>
    <n v="0"/>
    <n v="0"/>
    <n v="0"/>
    <n v="0"/>
    <n v="0"/>
    <n v="0"/>
    <m/>
    <m/>
    <m/>
    <m/>
    <m/>
    <m/>
    <m/>
    <m/>
    <m/>
    <m/>
    <m/>
    <m/>
    <m/>
    <m/>
  </r>
  <r>
    <x v="214"/>
    <x v="0"/>
    <x v="1669"/>
    <n v="2"/>
    <n v="0"/>
    <n v="0"/>
    <n v="0"/>
    <n v="0"/>
    <n v="0"/>
    <n v="0"/>
    <n v="0"/>
    <m/>
    <m/>
    <m/>
    <m/>
    <m/>
    <m/>
    <m/>
    <m/>
    <m/>
    <m/>
    <m/>
    <m/>
    <m/>
    <m/>
  </r>
  <r>
    <x v="214"/>
    <x v="2"/>
    <x v="1670"/>
    <n v="1"/>
    <n v="0"/>
    <n v="0"/>
    <n v="0"/>
    <n v="0"/>
    <n v="0"/>
    <n v="0"/>
    <n v="0"/>
    <m/>
    <m/>
    <m/>
    <m/>
    <m/>
    <m/>
    <m/>
    <m/>
    <m/>
    <m/>
    <m/>
    <m/>
    <m/>
    <m/>
  </r>
  <r>
    <x v="214"/>
    <x v="3"/>
    <x v="1671"/>
    <n v="2"/>
    <n v="2"/>
    <n v="0"/>
    <n v="0"/>
    <n v="0"/>
    <n v="0"/>
    <n v="0"/>
    <n v="0"/>
    <m/>
    <m/>
    <m/>
    <m/>
    <m/>
    <m/>
    <m/>
    <n v="2"/>
    <m/>
    <m/>
    <m/>
    <m/>
    <m/>
    <m/>
  </r>
  <r>
    <x v="214"/>
    <x v="0"/>
    <x v="1672"/>
    <n v="1"/>
    <n v="1"/>
    <n v="0"/>
    <n v="1"/>
    <n v="0"/>
    <n v="0"/>
    <n v="0"/>
    <n v="1"/>
    <s v="V"/>
    <m/>
    <m/>
    <m/>
    <m/>
    <m/>
    <n v="1"/>
    <m/>
    <m/>
    <m/>
    <m/>
    <m/>
    <m/>
    <m/>
  </r>
  <r>
    <x v="214"/>
    <x v="1"/>
    <x v="1248"/>
    <n v="1"/>
    <n v="1"/>
    <n v="0"/>
    <n v="2"/>
    <n v="0"/>
    <n v="0"/>
    <n v="0"/>
    <n v="2"/>
    <s v="V"/>
    <m/>
    <m/>
    <m/>
    <m/>
    <m/>
    <n v="1"/>
    <m/>
    <m/>
    <m/>
    <m/>
    <m/>
    <m/>
    <m/>
  </r>
  <r>
    <x v="214"/>
    <x v="1"/>
    <x v="1673"/>
    <n v="4"/>
    <n v="4"/>
    <n v="0"/>
    <n v="5"/>
    <n v="0"/>
    <n v="0"/>
    <n v="0"/>
    <n v="5"/>
    <s v="V"/>
    <s v="V"/>
    <m/>
    <m/>
    <m/>
    <m/>
    <n v="4"/>
    <m/>
    <m/>
    <m/>
    <m/>
    <m/>
    <m/>
    <m/>
  </r>
  <r>
    <x v="214"/>
    <x v="0"/>
    <x v="1674"/>
    <n v="1"/>
    <n v="1"/>
    <n v="0"/>
    <n v="1"/>
    <n v="0"/>
    <n v="0"/>
    <n v="0"/>
    <n v="1"/>
    <s v="V"/>
    <m/>
    <m/>
    <m/>
    <m/>
    <m/>
    <n v="1"/>
    <m/>
    <m/>
    <m/>
    <m/>
    <m/>
    <m/>
    <m/>
  </r>
  <r>
    <x v="214"/>
    <x v="0"/>
    <x v="1675"/>
    <n v="8"/>
    <n v="8"/>
    <n v="0"/>
    <n v="0"/>
    <n v="0"/>
    <n v="0"/>
    <n v="0"/>
    <n v="0"/>
    <m/>
    <m/>
    <m/>
    <m/>
    <m/>
    <m/>
    <m/>
    <n v="8"/>
    <m/>
    <m/>
    <m/>
    <m/>
    <m/>
    <m/>
  </r>
  <r>
    <x v="214"/>
    <x v="1"/>
    <x v="1676"/>
    <n v="1"/>
    <n v="1"/>
    <n v="0"/>
    <n v="1"/>
    <n v="0"/>
    <n v="0"/>
    <n v="0"/>
    <n v="1"/>
    <s v="V"/>
    <m/>
    <m/>
    <m/>
    <m/>
    <m/>
    <n v="1"/>
    <m/>
    <m/>
    <m/>
    <m/>
    <m/>
    <m/>
    <m/>
  </r>
  <r>
    <x v="215"/>
    <x v="1"/>
    <x v="1677"/>
    <n v="13"/>
    <n v="2"/>
    <n v="0"/>
    <n v="2"/>
    <n v="0"/>
    <n v="0"/>
    <n v="0"/>
    <n v="2"/>
    <s v="V"/>
    <m/>
    <m/>
    <m/>
    <m/>
    <m/>
    <n v="2"/>
    <m/>
    <m/>
    <m/>
    <m/>
    <m/>
    <m/>
    <m/>
  </r>
  <r>
    <x v="215"/>
    <x v="1"/>
    <x v="1678"/>
    <n v="3"/>
    <n v="1"/>
    <n v="0"/>
    <n v="1"/>
    <n v="0"/>
    <n v="0"/>
    <n v="0"/>
    <n v="1"/>
    <s v="V"/>
    <m/>
    <m/>
    <m/>
    <m/>
    <m/>
    <n v="1"/>
    <m/>
    <m/>
    <m/>
    <m/>
    <m/>
    <m/>
    <m/>
  </r>
  <r>
    <x v="215"/>
    <x v="1"/>
    <x v="1679"/>
    <n v="3"/>
    <n v="1"/>
    <n v="0"/>
    <n v="1"/>
    <n v="0"/>
    <n v="0"/>
    <n v="0"/>
    <n v="1"/>
    <s v="V"/>
    <m/>
    <m/>
    <m/>
    <m/>
    <m/>
    <n v="1"/>
    <m/>
    <m/>
    <m/>
    <m/>
    <m/>
    <m/>
    <m/>
  </r>
  <r>
    <x v="215"/>
    <x v="1"/>
    <x v="1680"/>
    <n v="4"/>
    <n v="2"/>
    <n v="0"/>
    <n v="4"/>
    <n v="0"/>
    <n v="0"/>
    <n v="0"/>
    <n v="4"/>
    <s v="V"/>
    <m/>
    <m/>
    <m/>
    <m/>
    <m/>
    <n v="2"/>
    <m/>
    <m/>
    <m/>
    <m/>
    <m/>
    <m/>
    <m/>
  </r>
  <r>
    <x v="215"/>
    <x v="1"/>
    <x v="1681"/>
    <n v="5"/>
    <n v="1"/>
    <n v="0"/>
    <n v="1"/>
    <n v="0"/>
    <n v="0"/>
    <n v="0"/>
    <n v="1"/>
    <s v="V"/>
    <m/>
    <m/>
    <m/>
    <m/>
    <m/>
    <n v="1"/>
    <m/>
    <m/>
    <m/>
    <m/>
    <m/>
    <m/>
    <m/>
  </r>
  <r>
    <x v="215"/>
    <x v="0"/>
    <x v="1682"/>
    <n v="3"/>
    <n v="0"/>
    <n v="0"/>
    <n v="0"/>
    <n v="0"/>
    <n v="0"/>
    <n v="0"/>
    <n v="0"/>
    <m/>
    <m/>
    <m/>
    <m/>
    <m/>
    <m/>
    <m/>
    <m/>
    <m/>
    <m/>
    <m/>
    <m/>
    <m/>
    <m/>
  </r>
  <r>
    <x v="215"/>
    <x v="2"/>
    <x v="1683"/>
    <n v="2"/>
    <n v="0"/>
    <n v="0"/>
    <n v="3"/>
    <n v="0"/>
    <n v="0"/>
    <n v="0"/>
    <n v="3"/>
    <m/>
    <m/>
    <s v="V"/>
    <s v="V"/>
    <m/>
    <m/>
    <m/>
    <m/>
    <m/>
    <m/>
    <m/>
    <m/>
    <m/>
    <m/>
  </r>
  <r>
    <x v="215"/>
    <x v="0"/>
    <x v="1684"/>
    <n v="5"/>
    <n v="3"/>
    <n v="0"/>
    <n v="5"/>
    <n v="0"/>
    <n v="0"/>
    <n v="0"/>
    <n v="5"/>
    <s v="V"/>
    <m/>
    <m/>
    <m/>
    <m/>
    <m/>
    <n v="3"/>
    <m/>
    <m/>
    <m/>
    <m/>
    <m/>
    <m/>
    <m/>
  </r>
  <r>
    <x v="215"/>
    <x v="0"/>
    <x v="1685"/>
    <n v="7"/>
    <n v="0"/>
    <n v="0"/>
    <n v="0"/>
    <n v="0"/>
    <n v="0"/>
    <n v="0"/>
    <n v="0"/>
    <m/>
    <m/>
    <m/>
    <m/>
    <m/>
    <m/>
    <m/>
    <m/>
    <m/>
    <m/>
    <m/>
    <m/>
    <m/>
    <m/>
  </r>
  <r>
    <x v="215"/>
    <x v="0"/>
    <x v="1686"/>
    <n v="12"/>
    <n v="4"/>
    <n v="0"/>
    <n v="5"/>
    <n v="0"/>
    <n v="0"/>
    <n v="0"/>
    <n v="5"/>
    <s v="V"/>
    <m/>
    <m/>
    <m/>
    <m/>
    <m/>
    <n v="4"/>
    <m/>
    <m/>
    <m/>
    <m/>
    <m/>
    <m/>
    <m/>
  </r>
  <r>
    <x v="215"/>
    <x v="0"/>
    <x v="1587"/>
    <n v="2"/>
    <n v="0"/>
    <n v="0"/>
    <n v="0"/>
    <n v="0"/>
    <n v="0"/>
    <n v="0"/>
    <n v="0"/>
    <m/>
    <m/>
    <m/>
    <m/>
    <m/>
    <m/>
    <m/>
    <m/>
    <m/>
    <m/>
    <m/>
    <m/>
    <m/>
    <m/>
  </r>
  <r>
    <x v="215"/>
    <x v="1"/>
    <x v="1687"/>
    <n v="1"/>
    <n v="0"/>
    <n v="0"/>
    <n v="0"/>
    <n v="0"/>
    <n v="0"/>
    <n v="0"/>
    <n v="0"/>
    <m/>
    <m/>
    <m/>
    <m/>
    <m/>
    <m/>
    <m/>
    <m/>
    <m/>
    <m/>
    <m/>
    <m/>
    <m/>
    <m/>
  </r>
  <r>
    <x v="215"/>
    <x v="1"/>
    <x v="1688"/>
    <n v="4"/>
    <n v="1"/>
    <n v="0"/>
    <n v="1"/>
    <n v="0"/>
    <n v="0"/>
    <n v="0"/>
    <n v="1"/>
    <s v="V"/>
    <m/>
    <m/>
    <m/>
    <m/>
    <m/>
    <n v="1"/>
    <m/>
    <m/>
    <m/>
    <m/>
    <m/>
    <m/>
    <m/>
  </r>
  <r>
    <x v="215"/>
    <x v="0"/>
    <x v="1689"/>
    <n v="1"/>
    <n v="0"/>
    <n v="0"/>
    <n v="0"/>
    <n v="0"/>
    <n v="0"/>
    <n v="0"/>
    <n v="0"/>
    <m/>
    <m/>
    <m/>
    <m/>
    <m/>
    <m/>
    <m/>
    <m/>
    <m/>
    <m/>
    <m/>
    <m/>
    <m/>
    <m/>
  </r>
  <r>
    <x v="215"/>
    <x v="1"/>
    <x v="1484"/>
    <n v="1"/>
    <n v="0"/>
    <n v="0"/>
    <n v="0"/>
    <n v="0"/>
    <n v="0"/>
    <n v="0"/>
    <n v="0"/>
    <m/>
    <m/>
    <m/>
    <m/>
    <m/>
    <m/>
    <m/>
    <m/>
    <m/>
    <m/>
    <m/>
    <m/>
    <m/>
    <m/>
  </r>
  <r>
    <x v="215"/>
    <x v="0"/>
    <x v="1690"/>
    <n v="3"/>
    <n v="0"/>
    <n v="0"/>
    <n v="0"/>
    <n v="0"/>
    <n v="0"/>
    <n v="0"/>
    <n v="0"/>
    <m/>
    <m/>
    <m/>
    <m/>
    <m/>
    <m/>
    <m/>
    <m/>
    <m/>
    <m/>
    <m/>
    <m/>
    <m/>
    <m/>
  </r>
  <r>
    <x v="215"/>
    <x v="1"/>
    <x v="1691"/>
    <n v="4"/>
    <n v="0"/>
    <n v="0"/>
    <n v="0"/>
    <n v="0"/>
    <n v="0"/>
    <n v="0"/>
    <n v="0"/>
    <m/>
    <m/>
    <m/>
    <m/>
    <m/>
    <m/>
    <m/>
    <m/>
    <m/>
    <m/>
    <m/>
    <m/>
    <m/>
    <m/>
  </r>
  <r>
    <x v="215"/>
    <x v="1"/>
    <x v="1692"/>
    <n v="5"/>
    <n v="0"/>
    <n v="0"/>
    <n v="0"/>
    <n v="0"/>
    <n v="0"/>
    <n v="0"/>
    <n v="0"/>
    <m/>
    <m/>
    <m/>
    <m/>
    <m/>
    <m/>
    <m/>
    <m/>
    <m/>
    <m/>
    <m/>
    <m/>
    <m/>
    <m/>
  </r>
  <r>
    <x v="215"/>
    <x v="1"/>
    <x v="1693"/>
    <n v="1"/>
    <n v="0"/>
    <n v="0"/>
    <n v="0"/>
    <n v="0"/>
    <n v="0"/>
    <n v="0"/>
    <n v="0"/>
    <m/>
    <m/>
    <m/>
    <m/>
    <m/>
    <m/>
    <m/>
    <m/>
    <m/>
    <m/>
    <m/>
    <m/>
    <m/>
    <m/>
  </r>
  <r>
    <x v="215"/>
    <x v="0"/>
    <x v="1694"/>
    <n v="5"/>
    <n v="0"/>
    <n v="0"/>
    <n v="0"/>
    <n v="0"/>
    <n v="0"/>
    <n v="0"/>
    <n v="0"/>
    <m/>
    <m/>
    <m/>
    <m/>
    <m/>
    <m/>
    <m/>
    <m/>
    <m/>
    <m/>
    <m/>
    <m/>
    <m/>
    <m/>
  </r>
  <r>
    <x v="215"/>
    <x v="1"/>
    <x v="1399"/>
    <n v="1"/>
    <n v="0"/>
    <n v="0"/>
    <n v="0"/>
    <n v="0"/>
    <n v="0"/>
    <n v="0"/>
    <n v="0"/>
    <m/>
    <m/>
    <m/>
    <m/>
    <m/>
    <m/>
    <m/>
    <m/>
    <m/>
    <m/>
    <m/>
    <m/>
    <m/>
    <m/>
  </r>
  <r>
    <x v="215"/>
    <x v="1"/>
    <x v="1695"/>
    <n v="11"/>
    <n v="0"/>
    <n v="0"/>
    <n v="0"/>
    <n v="0"/>
    <n v="0"/>
    <n v="0"/>
    <n v="0"/>
    <m/>
    <m/>
    <m/>
    <m/>
    <m/>
    <m/>
    <m/>
    <m/>
    <m/>
    <m/>
    <m/>
    <m/>
    <m/>
    <m/>
  </r>
  <r>
    <x v="215"/>
    <x v="1"/>
    <x v="1537"/>
    <n v="1"/>
    <n v="0"/>
    <n v="0"/>
    <n v="0"/>
    <n v="0"/>
    <n v="0"/>
    <n v="0"/>
    <n v="0"/>
    <m/>
    <m/>
    <m/>
    <m/>
    <m/>
    <m/>
    <m/>
    <m/>
    <m/>
    <m/>
    <m/>
    <m/>
    <m/>
    <m/>
  </r>
  <r>
    <x v="215"/>
    <x v="1"/>
    <x v="1696"/>
    <n v="13"/>
    <n v="0"/>
    <n v="0"/>
    <n v="0"/>
    <n v="0"/>
    <n v="0"/>
    <n v="0"/>
    <n v="0"/>
    <m/>
    <m/>
    <m/>
    <m/>
    <m/>
    <m/>
    <m/>
    <m/>
    <m/>
    <m/>
    <m/>
    <m/>
    <m/>
    <m/>
  </r>
  <r>
    <x v="215"/>
    <x v="4"/>
    <x v="1184"/>
    <n v="13"/>
    <n v="0"/>
    <n v="0"/>
    <n v="1"/>
    <n v="0"/>
    <n v="0"/>
    <n v="0"/>
    <n v="1"/>
    <s v="V"/>
    <m/>
    <m/>
    <m/>
    <m/>
    <m/>
    <m/>
    <m/>
    <m/>
    <m/>
    <m/>
    <m/>
    <m/>
    <m/>
  </r>
  <r>
    <x v="215"/>
    <x v="1"/>
    <x v="1697"/>
    <n v="1"/>
    <n v="0"/>
    <n v="0"/>
    <n v="0"/>
    <n v="0"/>
    <n v="0"/>
    <n v="0"/>
    <n v="0"/>
    <m/>
    <m/>
    <m/>
    <m/>
    <m/>
    <m/>
    <m/>
    <m/>
    <m/>
    <m/>
    <m/>
    <m/>
    <m/>
    <m/>
  </r>
  <r>
    <x v="215"/>
    <x v="1"/>
    <x v="1698"/>
    <n v="13"/>
    <n v="0"/>
    <n v="0"/>
    <n v="0"/>
    <n v="0"/>
    <n v="0"/>
    <n v="0"/>
    <n v="0"/>
    <m/>
    <m/>
    <m/>
    <m/>
    <m/>
    <m/>
    <m/>
    <m/>
    <m/>
    <m/>
    <m/>
    <m/>
    <m/>
    <m/>
  </r>
  <r>
    <x v="215"/>
    <x v="1"/>
    <x v="1699"/>
    <n v="13"/>
    <n v="0"/>
    <n v="0"/>
    <n v="0"/>
    <n v="0"/>
    <n v="0"/>
    <n v="0"/>
    <n v="0"/>
    <m/>
    <m/>
    <m/>
    <m/>
    <m/>
    <m/>
    <m/>
    <m/>
    <m/>
    <m/>
    <m/>
    <m/>
    <m/>
    <m/>
  </r>
  <r>
    <x v="215"/>
    <x v="1"/>
    <x v="1700"/>
    <n v="13"/>
    <n v="1"/>
    <n v="0"/>
    <n v="1"/>
    <n v="0"/>
    <n v="0"/>
    <n v="0"/>
    <n v="1"/>
    <s v="V"/>
    <m/>
    <m/>
    <m/>
    <m/>
    <m/>
    <n v="1"/>
    <m/>
    <m/>
    <m/>
    <m/>
    <m/>
    <m/>
    <m/>
  </r>
  <r>
    <x v="215"/>
    <x v="2"/>
    <x v="1701"/>
    <n v="1"/>
    <n v="0"/>
    <n v="0"/>
    <n v="0"/>
    <n v="0"/>
    <n v="0"/>
    <n v="0"/>
    <n v="0"/>
    <m/>
    <m/>
    <m/>
    <m/>
    <m/>
    <m/>
    <m/>
    <m/>
    <m/>
    <m/>
    <m/>
    <m/>
    <m/>
    <m/>
  </r>
  <r>
    <x v="215"/>
    <x v="1"/>
    <x v="1702"/>
    <n v="10"/>
    <n v="0"/>
    <n v="0"/>
    <n v="0"/>
    <n v="0"/>
    <n v="0"/>
    <n v="0"/>
    <n v="0"/>
    <m/>
    <m/>
    <m/>
    <m/>
    <m/>
    <m/>
    <m/>
    <m/>
    <m/>
    <m/>
    <m/>
    <m/>
    <m/>
    <m/>
  </r>
  <r>
    <x v="215"/>
    <x v="1"/>
    <x v="1703"/>
    <n v="13"/>
    <n v="0"/>
    <n v="0"/>
    <n v="0"/>
    <n v="0"/>
    <n v="0"/>
    <n v="0"/>
    <n v="0"/>
    <m/>
    <m/>
    <m/>
    <m/>
    <m/>
    <m/>
    <m/>
    <m/>
    <m/>
    <m/>
    <m/>
    <m/>
    <m/>
    <m/>
  </r>
  <r>
    <x v="215"/>
    <x v="3"/>
    <x v="1704"/>
    <n v="4"/>
    <n v="2"/>
    <n v="0"/>
    <n v="3"/>
    <n v="0"/>
    <n v="0"/>
    <n v="0"/>
    <n v="3"/>
    <s v="V"/>
    <m/>
    <m/>
    <m/>
    <m/>
    <m/>
    <n v="2"/>
    <m/>
    <m/>
    <m/>
    <m/>
    <m/>
    <m/>
    <m/>
  </r>
  <r>
    <x v="215"/>
    <x v="0"/>
    <x v="1320"/>
    <n v="1"/>
    <n v="0"/>
    <n v="0"/>
    <n v="0"/>
    <n v="0"/>
    <n v="0"/>
    <n v="0"/>
    <n v="0"/>
    <m/>
    <m/>
    <m/>
    <m/>
    <m/>
    <m/>
    <m/>
    <m/>
    <m/>
    <m/>
    <m/>
    <m/>
    <m/>
    <m/>
  </r>
  <r>
    <x v="215"/>
    <x v="1"/>
    <x v="1705"/>
    <n v="12"/>
    <n v="0"/>
    <n v="0"/>
    <n v="0"/>
    <n v="0"/>
    <n v="0"/>
    <n v="0"/>
    <n v="0"/>
    <m/>
    <m/>
    <m/>
    <m/>
    <m/>
    <m/>
    <m/>
    <m/>
    <m/>
    <m/>
    <m/>
    <m/>
    <m/>
    <m/>
  </r>
  <r>
    <x v="215"/>
    <x v="1"/>
    <x v="1706"/>
    <n v="11"/>
    <n v="0"/>
    <n v="0"/>
    <n v="0"/>
    <n v="0"/>
    <n v="0"/>
    <n v="0"/>
    <n v="0"/>
    <m/>
    <m/>
    <m/>
    <m/>
    <m/>
    <m/>
    <m/>
    <m/>
    <m/>
    <m/>
    <m/>
    <m/>
    <m/>
    <m/>
  </r>
  <r>
    <x v="215"/>
    <x v="1"/>
    <x v="1707"/>
    <n v="1"/>
    <n v="1"/>
    <n v="0"/>
    <n v="1"/>
    <n v="0"/>
    <n v="0"/>
    <n v="0"/>
    <n v="1"/>
    <s v="V"/>
    <m/>
    <m/>
    <m/>
    <m/>
    <m/>
    <n v="1"/>
    <m/>
    <m/>
    <m/>
    <m/>
    <m/>
    <m/>
    <m/>
  </r>
  <r>
    <x v="215"/>
    <x v="1"/>
    <x v="1539"/>
    <n v="2"/>
    <n v="2"/>
    <n v="0"/>
    <n v="2"/>
    <n v="0"/>
    <n v="0"/>
    <n v="0"/>
    <n v="2"/>
    <s v="V"/>
    <m/>
    <m/>
    <m/>
    <m/>
    <m/>
    <n v="2"/>
    <m/>
    <m/>
    <m/>
    <m/>
    <m/>
    <m/>
    <m/>
  </r>
  <r>
    <x v="215"/>
    <x v="1"/>
    <x v="1421"/>
    <n v="5"/>
    <n v="5"/>
    <n v="0"/>
    <n v="56"/>
    <n v="0"/>
    <n v="0"/>
    <n v="0"/>
    <n v="56"/>
    <s v="V"/>
    <m/>
    <m/>
    <m/>
    <m/>
    <m/>
    <n v="5"/>
    <m/>
    <m/>
    <m/>
    <m/>
    <m/>
    <m/>
    <m/>
  </r>
  <r>
    <x v="215"/>
    <x v="3"/>
    <x v="1708"/>
    <n v="13"/>
    <n v="13"/>
    <n v="0"/>
    <n v="0"/>
    <n v="0"/>
    <n v="0"/>
    <n v="0"/>
    <n v="0"/>
    <m/>
    <m/>
    <m/>
    <m/>
    <m/>
    <m/>
    <m/>
    <m/>
    <n v="13"/>
    <m/>
    <m/>
    <m/>
    <m/>
    <m/>
  </r>
  <r>
    <x v="215"/>
    <x v="1"/>
    <x v="1709"/>
    <n v="2"/>
    <n v="1"/>
    <n v="0"/>
    <n v="1"/>
    <n v="0"/>
    <n v="0"/>
    <n v="0"/>
    <n v="1"/>
    <s v="V"/>
    <m/>
    <m/>
    <m/>
    <m/>
    <m/>
    <n v="1"/>
    <m/>
    <m/>
    <m/>
    <m/>
    <m/>
    <m/>
    <m/>
  </r>
  <r>
    <x v="215"/>
    <x v="1"/>
    <x v="1710"/>
    <n v="2"/>
    <n v="2"/>
    <n v="0"/>
    <n v="3"/>
    <n v="0"/>
    <n v="0"/>
    <n v="0"/>
    <n v="3"/>
    <s v="V"/>
    <m/>
    <m/>
    <m/>
    <m/>
    <m/>
    <n v="2"/>
    <m/>
    <m/>
    <m/>
    <m/>
    <m/>
    <m/>
    <m/>
  </r>
  <r>
    <x v="215"/>
    <x v="4"/>
    <x v="1609"/>
    <n v="1"/>
    <n v="1"/>
    <n v="0"/>
    <n v="0"/>
    <n v="0"/>
    <n v="0"/>
    <n v="0"/>
    <n v="0"/>
    <m/>
    <m/>
    <m/>
    <m/>
    <m/>
    <m/>
    <m/>
    <m/>
    <n v="1"/>
    <m/>
    <m/>
    <m/>
    <m/>
    <m/>
  </r>
  <r>
    <x v="215"/>
    <x v="1"/>
    <x v="1501"/>
    <n v="2"/>
    <n v="2"/>
    <n v="0"/>
    <n v="9"/>
    <n v="0"/>
    <n v="0"/>
    <n v="0"/>
    <n v="9"/>
    <s v="V"/>
    <m/>
    <m/>
    <m/>
    <m/>
    <m/>
    <n v="2"/>
    <m/>
    <m/>
    <m/>
    <m/>
    <m/>
    <m/>
    <m/>
  </r>
  <r>
    <x v="215"/>
    <x v="3"/>
    <x v="1711"/>
    <n v="2"/>
    <n v="2"/>
    <n v="0"/>
    <n v="0"/>
    <n v="0"/>
    <n v="0"/>
    <n v="0"/>
    <n v="0"/>
    <m/>
    <m/>
    <m/>
    <m/>
    <m/>
    <m/>
    <m/>
    <n v="2"/>
    <m/>
    <m/>
    <m/>
    <m/>
    <m/>
    <m/>
  </r>
  <r>
    <x v="215"/>
    <x v="1"/>
    <x v="1712"/>
    <n v="3"/>
    <n v="3"/>
    <n v="0"/>
    <n v="7"/>
    <n v="0"/>
    <n v="0"/>
    <n v="0"/>
    <n v="7"/>
    <s v="V"/>
    <m/>
    <m/>
    <m/>
    <m/>
    <m/>
    <n v="3"/>
    <m/>
    <m/>
    <m/>
    <m/>
    <m/>
    <m/>
    <m/>
  </r>
  <r>
    <x v="216"/>
    <x v="0"/>
    <x v="1713"/>
    <n v="9"/>
    <n v="0"/>
    <n v="0"/>
    <n v="0"/>
    <n v="0"/>
    <n v="0"/>
    <n v="0"/>
    <n v="0"/>
    <m/>
    <m/>
    <m/>
    <m/>
    <m/>
    <m/>
    <m/>
    <m/>
    <m/>
    <m/>
    <m/>
    <m/>
    <m/>
    <m/>
  </r>
  <r>
    <x v="216"/>
    <x v="1"/>
    <x v="1714"/>
    <n v="13"/>
    <n v="0"/>
    <n v="0"/>
    <n v="0"/>
    <n v="0"/>
    <n v="0"/>
    <n v="0"/>
    <n v="0"/>
    <m/>
    <m/>
    <m/>
    <m/>
    <m/>
    <m/>
    <m/>
    <m/>
    <m/>
    <m/>
    <m/>
    <m/>
    <m/>
    <m/>
  </r>
  <r>
    <x v="216"/>
    <x v="0"/>
    <x v="1715"/>
    <n v="9"/>
    <n v="0"/>
    <n v="0"/>
    <n v="0"/>
    <n v="0"/>
    <n v="0"/>
    <n v="0"/>
    <n v="0"/>
    <m/>
    <m/>
    <m/>
    <m/>
    <m/>
    <m/>
    <m/>
    <m/>
    <m/>
    <m/>
    <m/>
    <m/>
    <m/>
    <m/>
  </r>
  <r>
    <x v="216"/>
    <x v="1"/>
    <x v="1716"/>
    <n v="2"/>
    <n v="0"/>
    <n v="0"/>
    <n v="0"/>
    <n v="0"/>
    <n v="0"/>
    <n v="0"/>
    <n v="0"/>
    <m/>
    <m/>
    <m/>
    <m/>
    <m/>
    <m/>
    <m/>
    <m/>
    <m/>
    <m/>
    <m/>
    <m/>
    <m/>
    <m/>
  </r>
  <r>
    <x v="216"/>
    <x v="0"/>
    <x v="1717"/>
    <n v="9"/>
    <n v="0"/>
    <n v="0"/>
    <n v="0"/>
    <n v="0"/>
    <n v="0"/>
    <n v="0"/>
    <n v="0"/>
    <m/>
    <m/>
    <m/>
    <m/>
    <m/>
    <m/>
    <m/>
    <m/>
    <m/>
    <m/>
    <m/>
    <m/>
    <m/>
    <m/>
  </r>
  <r>
    <x v="216"/>
    <x v="0"/>
    <x v="1718"/>
    <n v="11"/>
    <n v="0"/>
    <n v="0"/>
    <n v="0"/>
    <n v="0"/>
    <n v="0"/>
    <n v="0"/>
    <n v="0"/>
    <m/>
    <m/>
    <m/>
    <m/>
    <m/>
    <m/>
    <m/>
    <m/>
    <m/>
    <m/>
    <m/>
    <m/>
    <m/>
    <m/>
  </r>
  <r>
    <x v="216"/>
    <x v="2"/>
    <x v="1719"/>
    <n v="1"/>
    <n v="0"/>
    <n v="0"/>
    <n v="0"/>
    <n v="0"/>
    <n v="0"/>
    <n v="0"/>
    <n v="0"/>
    <m/>
    <m/>
    <m/>
    <m/>
    <m/>
    <m/>
    <m/>
    <m/>
    <m/>
    <m/>
    <m/>
    <m/>
    <m/>
    <m/>
  </r>
  <r>
    <x v="216"/>
    <x v="4"/>
    <x v="1720"/>
    <n v="3"/>
    <n v="0"/>
    <n v="0"/>
    <n v="0"/>
    <n v="0"/>
    <n v="0"/>
    <n v="0"/>
    <n v="0"/>
    <m/>
    <m/>
    <m/>
    <m/>
    <m/>
    <m/>
    <m/>
    <m/>
    <m/>
    <m/>
    <m/>
    <m/>
    <m/>
    <m/>
  </r>
  <r>
    <x v="216"/>
    <x v="2"/>
    <x v="1721"/>
    <n v="1"/>
    <n v="0"/>
    <n v="0"/>
    <n v="0"/>
    <n v="0"/>
    <n v="0"/>
    <n v="0"/>
    <n v="0"/>
    <m/>
    <m/>
    <m/>
    <m/>
    <m/>
    <m/>
    <m/>
    <m/>
    <m/>
    <m/>
    <m/>
    <m/>
    <m/>
    <m/>
  </r>
  <r>
    <x v="216"/>
    <x v="4"/>
    <x v="1417"/>
    <n v="1"/>
    <n v="0"/>
    <n v="0"/>
    <n v="0"/>
    <n v="0"/>
    <n v="0"/>
    <n v="0"/>
    <n v="0"/>
    <m/>
    <m/>
    <m/>
    <m/>
    <m/>
    <m/>
    <m/>
    <m/>
    <m/>
    <m/>
    <m/>
    <m/>
    <m/>
    <m/>
  </r>
  <r>
    <x v="216"/>
    <x v="4"/>
    <x v="1609"/>
    <n v="1"/>
    <n v="0"/>
    <n v="0"/>
    <n v="0"/>
    <n v="0"/>
    <n v="0"/>
    <n v="0"/>
    <n v="0"/>
    <m/>
    <m/>
    <m/>
    <m/>
    <m/>
    <m/>
    <m/>
    <m/>
    <m/>
    <m/>
    <m/>
    <m/>
    <m/>
    <m/>
  </r>
  <r>
    <x v="216"/>
    <x v="0"/>
    <x v="1722"/>
    <n v="1"/>
    <n v="0"/>
    <n v="0"/>
    <n v="0"/>
    <n v="0"/>
    <n v="0"/>
    <n v="0"/>
    <n v="0"/>
    <m/>
    <m/>
    <m/>
    <m/>
    <m/>
    <m/>
    <m/>
    <m/>
    <m/>
    <m/>
    <m/>
    <m/>
    <m/>
    <m/>
  </r>
  <r>
    <x v="216"/>
    <x v="0"/>
    <x v="1723"/>
    <n v="1"/>
    <n v="0"/>
    <n v="0"/>
    <n v="0"/>
    <n v="0"/>
    <n v="0"/>
    <n v="0"/>
    <n v="0"/>
    <m/>
    <m/>
    <m/>
    <m/>
    <m/>
    <m/>
    <m/>
    <m/>
    <m/>
    <m/>
    <m/>
    <m/>
    <m/>
    <m/>
  </r>
  <r>
    <x v="216"/>
    <x v="1"/>
    <x v="1724"/>
    <n v="9"/>
    <n v="0"/>
    <n v="0"/>
    <n v="0"/>
    <n v="0"/>
    <n v="0"/>
    <n v="0"/>
    <n v="0"/>
    <m/>
    <m/>
    <m/>
    <m/>
    <m/>
    <m/>
    <m/>
    <m/>
    <m/>
    <m/>
    <m/>
    <m/>
    <m/>
    <m/>
  </r>
  <r>
    <x v="216"/>
    <x v="4"/>
    <x v="1559"/>
    <n v="1"/>
    <n v="0"/>
    <n v="0"/>
    <n v="0"/>
    <n v="0"/>
    <n v="0"/>
    <n v="0"/>
    <n v="0"/>
    <m/>
    <m/>
    <m/>
    <m/>
    <m/>
    <m/>
    <m/>
    <m/>
    <m/>
    <m/>
    <m/>
    <m/>
    <m/>
    <m/>
  </r>
  <r>
    <x v="216"/>
    <x v="0"/>
    <x v="1725"/>
    <n v="2"/>
    <n v="0"/>
    <n v="0"/>
    <n v="0"/>
    <n v="0"/>
    <n v="0"/>
    <n v="0"/>
    <n v="0"/>
    <m/>
    <m/>
    <m/>
    <m/>
    <m/>
    <m/>
    <m/>
    <m/>
    <m/>
    <m/>
    <m/>
    <m/>
    <m/>
    <m/>
  </r>
  <r>
    <x v="216"/>
    <x v="0"/>
    <x v="1726"/>
    <n v="2"/>
    <n v="0"/>
    <n v="0"/>
    <n v="0"/>
    <n v="0"/>
    <n v="0"/>
    <n v="0"/>
    <n v="0"/>
    <m/>
    <m/>
    <m/>
    <m/>
    <m/>
    <m/>
    <m/>
    <m/>
    <m/>
    <m/>
    <m/>
    <m/>
    <m/>
    <m/>
  </r>
  <r>
    <x v="216"/>
    <x v="1"/>
    <x v="1727"/>
    <n v="6"/>
    <n v="2"/>
    <n v="0"/>
    <n v="2"/>
    <n v="0"/>
    <n v="0"/>
    <n v="0"/>
    <n v="2"/>
    <s v="V"/>
    <m/>
    <m/>
    <m/>
    <m/>
    <m/>
    <n v="2"/>
    <m/>
    <m/>
    <m/>
    <m/>
    <m/>
    <m/>
    <m/>
  </r>
  <r>
    <x v="216"/>
    <x v="1"/>
    <x v="1728"/>
    <n v="10"/>
    <n v="0"/>
    <n v="0"/>
    <n v="0"/>
    <n v="0"/>
    <n v="0"/>
    <n v="0"/>
    <n v="0"/>
    <m/>
    <m/>
    <m/>
    <m/>
    <m/>
    <m/>
    <m/>
    <m/>
    <m/>
    <m/>
    <m/>
    <m/>
    <m/>
    <m/>
  </r>
  <r>
    <x v="216"/>
    <x v="1"/>
    <x v="1729"/>
    <n v="3"/>
    <n v="1"/>
    <n v="0"/>
    <n v="1"/>
    <n v="0"/>
    <n v="0"/>
    <n v="0"/>
    <n v="1"/>
    <s v="V"/>
    <m/>
    <m/>
    <m/>
    <m/>
    <m/>
    <n v="1"/>
    <m/>
    <m/>
    <m/>
    <m/>
    <m/>
    <m/>
    <m/>
  </r>
  <r>
    <x v="216"/>
    <x v="1"/>
    <x v="1730"/>
    <n v="12"/>
    <n v="0"/>
    <n v="0"/>
    <n v="0"/>
    <n v="0"/>
    <n v="0"/>
    <n v="0"/>
    <n v="0"/>
    <m/>
    <m/>
    <m/>
    <m/>
    <m/>
    <m/>
    <m/>
    <m/>
    <m/>
    <m/>
    <m/>
    <m/>
    <m/>
    <m/>
  </r>
  <r>
    <x v="216"/>
    <x v="4"/>
    <x v="1179"/>
    <n v="7"/>
    <n v="0"/>
    <n v="0"/>
    <n v="0"/>
    <n v="0"/>
    <n v="0"/>
    <n v="0"/>
    <n v="0"/>
    <m/>
    <m/>
    <m/>
    <m/>
    <m/>
    <m/>
    <m/>
    <m/>
    <m/>
    <m/>
    <m/>
    <m/>
    <m/>
    <m/>
  </r>
  <r>
    <x v="216"/>
    <x v="0"/>
    <x v="1344"/>
    <n v="1"/>
    <n v="0"/>
    <n v="0"/>
    <n v="0"/>
    <n v="0"/>
    <n v="0"/>
    <n v="0"/>
    <n v="0"/>
    <m/>
    <m/>
    <m/>
    <m/>
    <m/>
    <m/>
    <m/>
    <m/>
    <m/>
    <m/>
    <m/>
    <m/>
    <m/>
    <m/>
  </r>
  <r>
    <x v="216"/>
    <x v="0"/>
    <x v="1731"/>
    <n v="6"/>
    <n v="0"/>
    <n v="0"/>
    <n v="0"/>
    <n v="0"/>
    <n v="0"/>
    <n v="0"/>
    <n v="0"/>
    <m/>
    <m/>
    <m/>
    <m/>
    <m/>
    <m/>
    <m/>
    <m/>
    <m/>
    <m/>
    <m/>
    <m/>
    <m/>
    <m/>
  </r>
  <r>
    <x v="216"/>
    <x v="2"/>
    <x v="1732"/>
    <n v="1"/>
    <n v="0"/>
    <n v="0"/>
    <n v="0"/>
    <n v="0"/>
    <n v="0"/>
    <n v="0"/>
    <n v="0"/>
    <m/>
    <m/>
    <m/>
    <m/>
    <m/>
    <m/>
    <m/>
    <m/>
    <m/>
    <m/>
    <m/>
    <m/>
    <m/>
    <m/>
  </r>
  <r>
    <x v="216"/>
    <x v="1"/>
    <x v="1733"/>
    <n v="13"/>
    <n v="0"/>
    <n v="0"/>
    <n v="0"/>
    <n v="0"/>
    <n v="0"/>
    <n v="0"/>
    <n v="0"/>
    <m/>
    <m/>
    <m/>
    <m/>
    <m/>
    <m/>
    <m/>
    <m/>
    <m/>
    <m/>
    <m/>
    <m/>
    <m/>
    <m/>
  </r>
  <r>
    <x v="216"/>
    <x v="1"/>
    <x v="1350"/>
    <n v="1"/>
    <n v="0"/>
    <n v="0"/>
    <n v="0"/>
    <n v="0"/>
    <n v="0"/>
    <n v="0"/>
    <n v="0"/>
    <m/>
    <m/>
    <m/>
    <m/>
    <m/>
    <m/>
    <m/>
    <m/>
    <m/>
    <m/>
    <m/>
    <m/>
    <m/>
    <m/>
  </r>
  <r>
    <x v="216"/>
    <x v="1"/>
    <x v="1734"/>
    <n v="3"/>
    <n v="0"/>
    <n v="0"/>
    <n v="0"/>
    <n v="0"/>
    <n v="0"/>
    <n v="0"/>
    <n v="0"/>
    <m/>
    <m/>
    <m/>
    <m/>
    <m/>
    <m/>
    <m/>
    <m/>
    <m/>
    <m/>
    <m/>
    <m/>
    <m/>
    <m/>
  </r>
  <r>
    <x v="216"/>
    <x v="1"/>
    <x v="1735"/>
    <n v="13"/>
    <n v="0"/>
    <n v="0"/>
    <n v="0"/>
    <n v="0"/>
    <n v="0"/>
    <n v="0"/>
    <n v="0"/>
    <m/>
    <m/>
    <m/>
    <m/>
    <m/>
    <m/>
    <m/>
    <m/>
    <m/>
    <m/>
    <m/>
    <m/>
    <m/>
    <m/>
  </r>
  <r>
    <x v="216"/>
    <x v="1"/>
    <x v="1736"/>
    <n v="1"/>
    <n v="0"/>
    <n v="0"/>
    <n v="0"/>
    <n v="0"/>
    <n v="0"/>
    <n v="0"/>
    <n v="0"/>
    <m/>
    <m/>
    <m/>
    <m/>
    <m/>
    <m/>
    <m/>
    <m/>
    <m/>
    <m/>
    <m/>
    <m/>
    <m/>
    <m/>
  </r>
  <r>
    <x v="216"/>
    <x v="1"/>
    <x v="1536"/>
    <n v="1"/>
    <n v="1"/>
    <n v="0"/>
    <n v="3"/>
    <n v="0"/>
    <n v="0"/>
    <n v="0"/>
    <n v="3"/>
    <s v="V"/>
    <m/>
    <m/>
    <m/>
    <m/>
    <m/>
    <n v="1"/>
    <m/>
    <m/>
    <m/>
    <m/>
    <m/>
    <m/>
    <m/>
  </r>
  <r>
    <x v="216"/>
    <x v="1"/>
    <x v="1737"/>
    <n v="1"/>
    <n v="1"/>
    <n v="0"/>
    <n v="1"/>
    <n v="0"/>
    <n v="0"/>
    <n v="0"/>
    <n v="1"/>
    <s v="V"/>
    <m/>
    <m/>
    <m/>
    <m/>
    <m/>
    <n v="1"/>
    <m/>
    <m/>
    <m/>
    <m/>
    <m/>
    <m/>
    <m/>
  </r>
  <r>
    <x v="216"/>
    <x v="1"/>
    <x v="1535"/>
    <n v="1"/>
    <n v="1"/>
    <n v="0"/>
    <n v="2"/>
    <n v="0"/>
    <n v="0"/>
    <n v="0"/>
    <n v="2"/>
    <s v="V"/>
    <m/>
    <m/>
    <m/>
    <m/>
    <m/>
    <n v="1"/>
    <m/>
    <m/>
    <m/>
    <m/>
    <m/>
    <m/>
    <m/>
  </r>
  <r>
    <x v="216"/>
    <x v="1"/>
    <x v="1608"/>
    <n v="1"/>
    <n v="1"/>
    <n v="0"/>
    <n v="0"/>
    <n v="0"/>
    <n v="0"/>
    <n v="0"/>
    <n v="0"/>
    <m/>
    <m/>
    <m/>
    <m/>
    <m/>
    <m/>
    <m/>
    <m/>
    <m/>
    <m/>
    <n v="1"/>
    <m/>
    <m/>
    <m/>
  </r>
  <r>
    <x v="216"/>
    <x v="1"/>
    <x v="1738"/>
    <n v="13"/>
    <n v="13"/>
    <n v="0"/>
    <n v="0"/>
    <n v="0"/>
    <n v="0"/>
    <n v="0"/>
    <n v="0"/>
    <m/>
    <m/>
    <m/>
    <m/>
    <m/>
    <m/>
    <m/>
    <n v="13"/>
    <m/>
    <m/>
    <m/>
    <m/>
    <m/>
    <m/>
  </r>
  <r>
    <x v="216"/>
    <x v="0"/>
    <x v="1739"/>
    <n v="12"/>
    <n v="12"/>
    <n v="0"/>
    <n v="49"/>
    <n v="0"/>
    <n v="0"/>
    <n v="0"/>
    <n v="49"/>
    <s v="V"/>
    <m/>
    <m/>
    <m/>
    <m/>
    <m/>
    <n v="12"/>
    <m/>
    <m/>
    <m/>
    <m/>
    <m/>
    <m/>
    <m/>
  </r>
  <r>
    <x v="217"/>
    <x v="0"/>
    <x v="1740"/>
    <n v="1"/>
    <n v="0"/>
    <n v="0"/>
    <n v="0"/>
    <n v="0"/>
    <n v="0"/>
    <n v="0"/>
    <n v="0"/>
    <m/>
    <m/>
    <m/>
    <m/>
    <m/>
    <m/>
    <m/>
    <m/>
    <m/>
    <m/>
    <m/>
    <m/>
    <m/>
    <m/>
  </r>
  <r>
    <x v="217"/>
    <x v="0"/>
    <x v="1741"/>
    <n v="5"/>
    <n v="0"/>
    <n v="0"/>
    <n v="0"/>
    <n v="0"/>
    <n v="0"/>
    <n v="0"/>
    <n v="0"/>
    <m/>
    <m/>
    <m/>
    <m/>
    <m/>
    <m/>
    <m/>
    <m/>
    <m/>
    <m/>
    <m/>
    <m/>
    <m/>
    <m/>
  </r>
  <r>
    <x v="217"/>
    <x v="0"/>
    <x v="1742"/>
    <n v="2"/>
    <n v="0"/>
    <n v="0"/>
    <n v="0"/>
    <n v="0"/>
    <n v="0"/>
    <n v="0"/>
    <n v="0"/>
    <m/>
    <m/>
    <m/>
    <m/>
    <m/>
    <m/>
    <m/>
    <m/>
    <m/>
    <m/>
    <m/>
    <m/>
    <m/>
    <m/>
  </r>
  <r>
    <x v="217"/>
    <x v="1"/>
    <x v="1710"/>
    <n v="2"/>
    <n v="0"/>
    <n v="0"/>
    <n v="0"/>
    <n v="0"/>
    <n v="0"/>
    <n v="0"/>
    <n v="0"/>
    <m/>
    <m/>
    <m/>
    <m/>
    <m/>
    <m/>
    <m/>
    <m/>
    <m/>
    <m/>
    <m/>
    <m/>
    <m/>
    <m/>
  </r>
  <r>
    <x v="217"/>
    <x v="1"/>
    <x v="1743"/>
    <n v="13"/>
    <n v="3"/>
    <n v="0"/>
    <n v="5"/>
    <n v="0"/>
    <n v="0"/>
    <n v="0"/>
    <n v="5"/>
    <s v="V"/>
    <m/>
    <m/>
    <m/>
    <m/>
    <m/>
    <n v="3"/>
    <m/>
    <m/>
    <m/>
    <m/>
    <m/>
    <m/>
    <m/>
  </r>
  <r>
    <x v="217"/>
    <x v="1"/>
    <x v="1744"/>
    <n v="9"/>
    <n v="2"/>
    <n v="0"/>
    <n v="15"/>
    <n v="0"/>
    <n v="0"/>
    <n v="0"/>
    <n v="15"/>
    <s v="V"/>
    <m/>
    <m/>
    <m/>
    <m/>
    <m/>
    <n v="2"/>
    <m/>
    <m/>
    <m/>
    <m/>
    <m/>
    <m/>
    <m/>
  </r>
  <r>
    <x v="217"/>
    <x v="0"/>
    <x v="1672"/>
    <n v="1"/>
    <n v="0"/>
    <n v="0"/>
    <n v="0"/>
    <n v="0"/>
    <n v="0"/>
    <n v="0"/>
    <n v="0"/>
    <m/>
    <m/>
    <m/>
    <m/>
    <m/>
    <m/>
    <m/>
    <m/>
    <m/>
    <m/>
    <m/>
    <m/>
    <m/>
    <m/>
  </r>
  <r>
    <x v="217"/>
    <x v="0"/>
    <x v="1745"/>
    <n v="10"/>
    <n v="0"/>
    <n v="0"/>
    <n v="0"/>
    <n v="0"/>
    <n v="0"/>
    <n v="0"/>
    <n v="0"/>
    <m/>
    <m/>
    <m/>
    <m/>
    <m/>
    <m/>
    <m/>
    <m/>
    <m/>
    <m/>
    <m/>
    <m/>
    <m/>
    <m/>
  </r>
  <r>
    <x v="217"/>
    <x v="1"/>
    <x v="1746"/>
    <n v="6"/>
    <n v="0"/>
    <n v="0"/>
    <n v="0"/>
    <n v="0"/>
    <n v="0"/>
    <n v="0"/>
    <n v="0"/>
    <m/>
    <m/>
    <m/>
    <m/>
    <m/>
    <m/>
    <m/>
    <m/>
    <m/>
    <m/>
    <m/>
    <m/>
    <m/>
    <m/>
  </r>
  <r>
    <x v="217"/>
    <x v="0"/>
    <x v="1747"/>
    <n v="7"/>
    <n v="0"/>
    <n v="0"/>
    <n v="0"/>
    <n v="0"/>
    <n v="0"/>
    <n v="0"/>
    <n v="0"/>
    <m/>
    <m/>
    <m/>
    <m/>
    <m/>
    <m/>
    <m/>
    <m/>
    <m/>
    <m/>
    <m/>
    <m/>
    <m/>
    <m/>
  </r>
  <r>
    <x v="217"/>
    <x v="0"/>
    <x v="1748"/>
    <n v="1"/>
    <n v="0"/>
    <n v="0"/>
    <n v="0"/>
    <n v="0"/>
    <n v="0"/>
    <n v="0"/>
    <n v="0"/>
    <m/>
    <m/>
    <m/>
    <m/>
    <m/>
    <m/>
    <m/>
    <m/>
    <m/>
    <m/>
    <m/>
    <m/>
    <m/>
    <m/>
  </r>
  <r>
    <x v="217"/>
    <x v="1"/>
    <x v="1749"/>
    <n v="12"/>
    <n v="1"/>
    <n v="0"/>
    <n v="1"/>
    <n v="0"/>
    <n v="0"/>
    <n v="0"/>
    <n v="1"/>
    <s v="V"/>
    <m/>
    <m/>
    <m/>
    <m/>
    <m/>
    <n v="1"/>
    <m/>
    <m/>
    <m/>
    <m/>
    <m/>
    <m/>
    <m/>
  </r>
  <r>
    <x v="217"/>
    <x v="1"/>
    <x v="1750"/>
    <n v="1"/>
    <n v="0"/>
    <n v="0"/>
    <n v="0"/>
    <n v="0"/>
    <n v="0"/>
    <n v="0"/>
    <n v="0"/>
    <m/>
    <m/>
    <m/>
    <m/>
    <m/>
    <m/>
    <m/>
    <m/>
    <m/>
    <m/>
    <m/>
    <m/>
    <m/>
    <m/>
  </r>
  <r>
    <x v="217"/>
    <x v="1"/>
    <x v="1751"/>
    <n v="1"/>
    <n v="0"/>
    <n v="0"/>
    <n v="0"/>
    <n v="0"/>
    <n v="0"/>
    <n v="0"/>
    <n v="0"/>
    <m/>
    <m/>
    <m/>
    <m/>
    <m/>
    <m/>
    <m/>
    <m/>
    <m/>
    <m/>
    <m/>
    <m/>
    <m/>
    <m/>
  </r>
  <r>
    <x v="217"/>
    <x v="1"/>
    <x v="1752"/>
    <n v="1"/>
    <n v="0"/>
    <n v="0"/>
    <n v="0"/>
    <n v="0"/>
    <n v="0"/>
    <n v="0"/>
    <n v="0"/>
    <m/>
    <m/>
    <m/>
    <m/>
    <m/>
    <m/>
    <m/>
    <m/>
    <m/>
    <m/>
    <m/>
    <m/>
    <m/>
    <m/>
  </r>
  <r>
    <x v="217"/>
    <x v="2"/>
    <x v="1753"/>
    <n v="1"/>
    <n v="1"/>
    <n v="0"/>
    <n v="1"/>
    <n v="0"/>
    <n v="0"/>
    <n v="0"/>
    <n v="1"/>
    <s v="V"/>
    <m/>
    <s v="V"/>
    <s v="V"/>
    <m/>
    <m/>
    <n v="1"/>
    <m/>
    <m/>
    <m/>
    <m/>
    <m/>
    <m/>
    <m/>
  </r>
  <r>
    <x v="217"/>
    <x v="0"/>
    <x v="1754"/>
    <n v="4"/>
    <n v="4"/>
    <n v="0"/>
    <n v="4"/>
    <n v="0"/>
    <n v="0"/>
    <n v="0"/>
    <n v="4"/>
    <s v="V"/>
    <m/>
    <m/>
    <m/>
    <m/>
    <m/>
    <n v="4"/>
    <m/>
    <m/>
    <m/>
    <m/>
    <m/>
    <m/>
    <m/>
  </r>
  <r>
    <x v="217"/>
    <x v="0"/>
    <x v="1755"/>
    <n v="2"/>
    <n v="2"/>
    <n v="0"/>
    <n v="4"/>
    <n v="0"/>
    <n v="0"/>
    <n v="0"/>
    <n v="4"/>
    <s v="V"/>
    <m/>
    <m/>
    <m/>
    <m/>
    <m/>
    <n v="2"/>
    <m/>
    <m/>
    <m/>
    <m/>
    <m/>
    <m/>
    <m/>
  </r>
  <r>
    <x v="217"/>
    <x v="0"/>
    <x v="1756"/>
    <n v="1"/>
    <n v="1"/>
    <n v="0"/>
    <n v="3"/>
    <n v="0"/>
    <n v="0"/>
    <n v="0"/>
    <n v="3"/>
    <s v="V"/>
    <s v="V"/>
    <m/>
    <m/>
    <m/>
    <m/>
    <n v="1"/>
    <m/>
    <m/>
    <m/>
    <m/>
    <m/>
    <m/>
    <m/>
  </r>
  <r>
    <x v="217"/>
    <x v="0"/>
    <x v="1757"/>
    <n v="1"/>
    <n v="1"/>
    <n v="0"/>
    <n v="4"/>
    <n v="0"/>
    <n v="0"/>
    <n v="0"/>
    <n v="4"/>
    <s v="V"/>
    <m/>
    <m/>
    <m/>
    <m/>
    <m/>
    <n v="1"/>
    <m/>
    <m/>
    <m/>
    <m/>
    <m/>
    <m/>
    <m/>
  </r>
  <r>
    <x v="217"/>
    <x v="0"/>
    <x v="1758"/>
    <n v="2"/>
    <n v="2"/>
    <n v="0"/>
    <n v="5"/>
    <n v="0"/>
    <n v="0"/>
    <n v="0"/>
    <n v="5"/>
    <s v="V"/>
    <m/>
    <m/>
    <m/>
    <m/>
    <m/>
    <n v="2"/>
    <m/>
    <m/>
    <m/>
    <m/>
    <m/>
    <m/>
    <m/>
  </r>
  <r>
    <x v="217"/>
    <x v="0"/>
    <x v="1759"/>
    <n v="1"/>
    <n v="1"/>
    <n v="0"/>
    <n v="3"/>
    <n v="0"/>
    <n v="0"/>
    <n v="0"/>
    <n v="3"/>
    <s v="V"/>
    <m/>
    <m/>
    <m/>
    <m/>
    <m/>
    <n v="1"/>
    <m/>
    <m/>
    <m/>
    <m/>
    <m/>
    <m/>
    <m/>
  </r>
  <r>
    <x v="217"/>
    <x v="0"/>
    <x v="1760"/>
    <n v="2"/>
    <n v="2"/>
    <n v="0"/>
    <n v="1"/>
    <n v="0"/>
    <n v="0"/>
    <n v="0"/>
    <n v="1"/>
    <s v="V"/>
    <m/>
    <m/>
    <m/>
    <m/>
    <m/>
    <n v="2"/>
    <m/>
    <m/>
    <m/>
    <m/>
    <m/>
    <m/>
    <m/>
  </r>
  <r>
    <x v="218"/>
    <x v="1"/>
    <x v="1761"/>
    <n v="8"/>
    <n v="0"/>
    <n v="0"/>
    <n v="0"/>
    <n v="0"/>
    <n v="0"/>
    <n v="0"/>
    <n v="0"/>
    <m/>
    <m/>
    <m/>
    <m/>
    <m/>
    <m/>
    <m/>
    <m/>
    <m/>
    <m/>
    <m/>
    <m/>
    <m/>
    <m/>
  </r>
  <r>
    <x v="218"/>
    <x v="0"/>
    <x v="1762"/>
    <n v="7"/>
    <n v="0"/>
    <n v="0"/>
    <n v="0"/>
    <n v="0"/>
    <n v="0"/>
    <n v="0"/>
    <n v="0"/>
    <m/>
    <m/>
    <m/>
    <m/>
    <m/>
    <m/>
    <m/>
    <m/>
    <m/>
    <m/>
    <m/>
    <m/>
    <m/>
    <m/>
  </r>
  <r>
    <x v="218"/>
    <x v="1"/>
    <x v="1763"/>
    <n v="4"/>
    <n v="0"/>
    <n v="0"/>
    <n v="0"/>
    <n v="0"/>
    <n v="0"/>
    <n v="0"/>
    <n v="0"/>
    <m/>
    <m/>
    <m/>
    <m/>
    <m/>
    <m/>
    <m/>
    <m/>
    <m/>
    <m/>
    <m/>
    <m/>
    <m/>
    <m/>
  </r>
  <r>
    <x v="218"/>
    <x v="0"/>
    <x v="1764"/>
    <n v="6"/>
    <n v="0"/>
    <n v="0"/>
    <n v="0"/>
    <n v="0"/>
    <n v="0"/>
    <n v="0"/>
    <n v="0"/>
    <m/>
    <m/>
    <m/>
    <m/>
    <m/>
    <m/>
    <m/>
    <m/>
    <m/>
    <m/>
    <m/>
    <m/>
    <m/>
    <m/>
  </r>
  <r>
    <x v="218"/>
    <x v="1"/>
    <x v="1765"/>
    <n v="5"/>
    <n v="0"/>
    <n v="0"/>
    <n v="0"/>
    <n v="0"/>
    <n v="0"/>
    <n v="0"/>
    <n v="0"/>
    <m/>
    <m/>
    <m/>
    <m/>
    <m/>
    <m/>
    <m/>
    <m/>
    <m/>
    <m/>
    <m/>
    <m/>
    <m/>
    <m/>
  </r>
  <r>
    <x v="218"/>
    <x v="0"/>
    <x v="1766"/>
    <n v="6"/>
    <n v="0"/>
    <n v="0"/>
    <n v="0"/>
    <n v="0"/>
    <n v="0"/>
    <n v="0"/>
    <n v="0"/>
    <m/>
    <m/>
    <m/>
    <m/>
    <m/>
    <m/>
    <m/>
    <m/>
    <m/>
    <m/>
    <m/>
    <m/>
    <m/>
    <m/>
  </r>
  <r>
    <x v="218"/>
    <x v="2"/>
    <x v="1767"/>
    <n v="2"/>
    <n v="0"/>
    <n v="0"/>
    <n v="0"/>
    <n v="0"/>
    <n v="0"/>
    <n v="0"/>
    <n v="0"/>
    <m/>
    <m/>
    <m/>
    <m/>
    <m/>
    <m/>
    <m/>
    <m/>
    <m/>
    <m/>
    <m/>
    <m/>
    <m/>
    <m/>
  </r>
  <r>
    <x v="218"/>
    <x v="3"/>
    <x v="1548"/>
    <n v="7"/>
    <n v="0"/>
    <n v="0"/>
    <n v="0"/>
    <n v="0"/>
    <n v="0"/>
    <n v="0"/>
    <n v="0"/>
    <m/>
    <m/>
    <m/>
    <m/>
    <m/>
    <m/>
    <m/>
    <m/>
    <m/>
    <m/>
    <m/>
    <m/>
    <m/>
    <m/>
  </r>
  <r>
    <x v="218"/>
    <x v="3"/>
    <x v="1440"/>
    <n v="1"/>
    <n v="0"/>
    <n v="0"/>
    <n v="0"/>
    <n v="0"/>
    <n v="0"/>
    <n v="0"/>
    <n v="0"/>
    <m/>
    <m/>
    <m/>
    <m/>
    <m/>
    <m/>
    <m/>
    <m/>
    <m/>
    <m/>
    <m/>
    <m/>
    <m/>
    <m/>
  </r>
  <r>
    <x v="218"/>
    <x v="4"/>
    <x v="1768"/>
    <n v="2"/>
    <n v="0"/>
    <n v="0"/>
    <n v="0"/>
    <n v="0"/>
    <n v="0"/>
    <n v="0"/>
    <n v="0"/>
    <m/>
    <m/>
    <m/>
    <m/>
    <m/>
    <m/>
    <m/>
    <m/>
    <m/>
    <m/>
    <m/>
    <m/>
    <m/>
    <m/>
  </r>
  <r>
    <x v="218"/>
    <x v="0"/>
    <x v="1769"/>
    <n v="11"/>
    <n v="0"/>
    <n v="0"/>
    <n v="0"/>
    <n v="0"/>
    <n v="0"/>
    <n v="0"/>
    <n v="0"/>
    <m/>
    <m/>
    <m/>
    <m/>
    <m/>
    <m/>
    <m/>
    <m/>
    <m/>
    <m/>
    <m/>
    <m/>
    <m/>
    <m/>
  </r>
  <r>
    <x v="218"/>
    <x v="0"/>
    <x v="1770"/>
    <n v="5"/>
    <n v="0"/>
    <n v="0"/>
    <n v="0"/>
    <n v="0"/>
    <n v="0"/>
    <n v="0"/>
    <n v="0"/>
    <m/>
    <m/>
    <m/>
    <m/>
    <m/>
    <m/>
    <m/>
    <m/>
    <m/>
    <m/>
    <m/>
    <m/>
    <m/>
    <m/>
  </r>
  <r>
    <x v="218"/>
    <x v="0"/>
    <x v="1586"/>
    <n v="1"/>
    <n v="0"/>
    <n v="0"/>
    <n v="0"/>
    <n v="0"/>
    <n v="0"/>
    <n v="0"/>
    <n v="0"/>
    <m/>
    <m/>
    <m/>
    <m/>
    <m/>
    <m/>
    <m/>
    <m/>
    <m/>
    <m/>
    <m/>
    <m/>
    <m/>
    <m/>
  </r>
  <r>
    <x v="218"/>
    <x v="1"/>
    <x v="1676"/>
    <n v="1"/>
    <n v="0"/>
    <n v="0"/>
    <n v="0"/>
    <n v="0"/>
    <n v="0"/>
    <n v="0"/>
    <n v="0"/>
    <m/>
    <m/>
    <m/>
    <m/>
    <m/>
    <m/>
    <m/>
    <m/>
    <m/>
    <m/>
    <m/>
    <m/>
    <m/>
    <m/>
  </r>
  <r>
    <x v="218"/>
    <x v="1"/>
    <x v="1771"/>
    <n v="10"/>
    <n v="0"/>
    <n v="0"/>
    <n v="0"/>
    <n v="0"/>
    <n v="0"/>
    <n v="0"/>
    <n v="0"/>
    <m/>
    <m/>
    <m/>
    <m/>
    <m/>
    <m/>
    <m/>
    <m/>
    <m/>
    <m/>
    <m/>
    <m/>
    <m/>
    <m/>
  </r>
  <r>
    <x v="218"/>
    <x v="1"/>
    <x v="1772"/>
    <n v="2"/>
    <n v="1"/>
    <n v="0"/>
    <n v="2"/>
    <n v="0"/>
    <n v="0"/>
    <n v="0"/>
    <n v="2"/>
    <s v="V"/>
    <m/>
    <m/>
    <m/>
    <m/>
    <m/>
    <n v="1"/>
    <m/>
    <m/>
    <m/>
    <m/>
    <m/>
    <m/>
    <m/>
  </r>
  <r>
    <x v="218"/>
    <x v="0"/>
    <x v="1773"/>
    <n v="1"/>
    <n v="0"/>
    <n v="0"/>
    <n v="0"/>
    <n v="0"/>
    <n v="0"/>
    <n v="0"/>
    <n v="0"/>
    <m/>
    <m/>
    <m/>
    <m/>
    <m/>
    <m/>
    <m/>
    <m/>
    <m/>
    <m/>
    <m/>
    <m/>
    <m/>
    <m/>
  </r>
  <r>
    <x v="218"/>
    <x v="4"/>
    <x v="1388"/>
    <n v="3"/>
    <n v="0"/>
    <n v="0"/>
    <n v="0"/>
    <n v="0"/>
    <n v="0"/>
    <n v="0"/>
    <n v="0"/>
    <m/>
    <m/>
    <m/>
    <m/>
    <m/>
    <m/>
    <m/>
    <m/>
    <m/>
    <m/>
    <m/>
    <m/>
    <m/>
    <m/>
  </r>
  <r>
    <x v="218"/>
    <x v="0"/>
    <x v="1774"/>
    <n v="1"/>
    <n v="0"/>
    <n v="0"/>
    <n v="0"/>
    <n v="0"/>
    <n v="0"/>
    <n v="0"/>
    <n v="0"/>
    <m/>
    <m/>
    <m/>
    <m/>
    <m/>
    <m/>
    <m/>
    <m/>
    <m/>
    <m/>
    <m/>
    <m/>
    <m/>
    <m/>
  </r>
  <r>
    <x v="218"/>
    <x v="0"/>
    <x v="1775"/>
    <n v="8"/>
    <n v="0"/>
    <n v="0"/>
    <n v="0"/>
    <n v="0"/>
    <n v="0"/>
    <n v="0"/>
    <n v="0"/>
    <m/>
    <m/>
    <m/>
    <m/>
    <m/>
    <m/>
    <m/>
    <m/>
    <m/>
    <m/>
    <m/>
    <m/>
    <m/>
    <m/>
  </r>
  <r>
    <x v="218"/>
    <x v="1"/>
    <x v="1776"/>
    <n v="2"/>
    <n v="0"/>
    <n v="0"/>
    <n v="0"/>
    <n v="0"/>
    <n v="0"/>
    <n v="0"/>
    <n v="0"/>
    <m/>
    <m/>
    <m/>
    <m/>
    <m/>
    <m/>
    <m/>
    <m/>
    <m/>
    <m/>
    <m/>
    <m/>
    <m/>
    <m/>
  </r>
  <r>
    <x v="218"/>
    <x v="1"/>
    <x v="1777"/>
    <n v="12"/>
    <n v="0"/>
    <n v="0"/>
    <n v="0"/>
    <n v="0"/>
    <n v="0"/>
    <n v="0"/>
    <n v="0"/>
    <m/>
    <m/>
    <m/>
    <m/>
    <m/>
    <m/>
    <m/>
    <m/>
    <m/>
    <m/>
    <m/>
    <m/>
    <m/>
    <m/>
  </r>
  <r>
    <x v="218"/>
    <x v="4"/>
    <x v="1409"/>
    <n v="8"/>
    <n v="0"/>
    <n v="0"/>
    <n v="0"/>
    <n v="0"/>
    <n v="0"/>
    <n v="0"/>
    <n v="0"/>
    <m/>
    <m/>
    <m/>
    <m/>
    <m/>
    <m/>
    <m/>
    <m/>
    <m/>
    <m/>
    <m/>
    <m/>
    <m/>
    <m/>
  </r>
  <r>
    <x v="218"/>
    <x v="1"/>
    <x v="1778"/>
    <n v="1"/>
    <n v="0"/>
    <n v="0"/>
    <n v="0"/>
    <n v="0"/>
    <n v="0"/>
    <n v="0"/>
    <n v="0"/>
    <m/>
    <m/>
    <m/>
    <m/>
    <m/>
    <m/>
    <m/>
    <m/>
    <m/>
    <m/>
    <m/>
    <m/>
    <m/>
    <m/>
  </r>
  <r>
    <x v="218"/>
    <x v="1"/>
    <x v="1779"/>
    <n v="10"/>
    <n v="0"/>
    <n v="0"/>
    <n v="0"/>
    <n v="0"/>
    <n v="0"/>
    <n v="0"/>
    <n v="0"/>
    <m/>
    <m/>
    <m/>
    <m/>
    <m/>
    <m/>
    <m/>
    <m/>
    <m/>
    <m/>
    <m/>
    <m/>
    <m/>
    <m/>
  </r>
  <r>
    <x v="218"/>
    <x v="1"/>
    <x v="1780"/>
    <n v="3"/>
    <n v="0"/>
    <n v="0"/>
    <n v="0"/>
    <n v="0"/>
    <n v="0"/>
    <n v="0"/>
    <n v="0"/>
    <m/>
    <m/>
    <m/>
    <m/>
    <m/>
    <m/>
    <m/>
    <m/>
    <m/>
    <m/>
    <m/>
    <m/>
    <m/>
    <m/>
  </r>
  <r>
    <x v="218"/>
    <x v="1"/>
    <x v="1781"/>
    <n v="6"/>
    <n v="0"/>
    <n v="0"/>
    <n v="0"/>
    <n v="0"/>
    <n v="0"/>
    <n v="0"/>
    <n v="0"/>
    <m/>
    <m/>
    <m/>
    <m/>
    <m/>
    <m/>
    <m/>
    <m/>
    <m/>
    <m/>
    <m/>
    <m/>
    <m/>
    <m/>
  </r>
  <r>
    <x v="218"/>
    <x v="1"/>
    <x v="1782"/>
    <n v="2"/>
    <n v="0"/>
    <n v="0"/>
    <n v="0"/>
    <n v="0"/>
    <n v="0"/>
    <n v="0"/>
    <n v="0"/>
    <m/>
    <m/>
    <m/>
    <m/>
    <m/>
    <m/>
    <m/>
    <m/>
    <m/>
    <m/>
    <m/>
    <m/>
    <m/>
    <m/>
  </r>
  <r>
    <x v="218"/>
    <x v="1"/>
    <x v="1783"/>
    <n v="8"/>
    <n v="0"/>
    <n v="0"/>
    <n v="0"/>
    <n v="0"/>
    <n v="0"/>
    <n v="0"/>
    <n v="0"/>
    <m/>
    <m/>
    <m/>
    <m/>
    <m/>
    <m/>
    <m/>
    <m/>
    <m/>
    <m/>
    <m/>
    <m/>
    <m/>
    <m/>
  </r>
  <r>
    <x v="218"/>
    <x v="1"/>
    <x v="1784"/>
    <n v="11"/>
    <n v="0"/>
    <n v="0"/>
    <n v="0"/>
    <n v="0"/>
    <n v="0"/>
    <n v="0"/>
    <n v="0"/>
    <m/>
    <m/>
    <m/>
    <m/>
    <m/>
    <m/>
    <m/>
    <m/>
    <m/>
    <m/>
    <m/>
    <m/>
    <m/>
    <m/>
  </r>
  <r>
    <x v="218"/>
    <x v="0"/>
    <x v="1785"/>
    <n v="1"/>
    <n v="0"/>
    <n v="0"/>
    <n v="0"/>
    <n v="0"/>
    <n v="0"/>
    <n v="0"/>
    <n v="0"/>
    <m/>
    <m/>
    <m/>
    <m/>
    <m/>
    <m/>
    <m/>
    <m/>
    <m/>
    <m/>
    <m/>
    <m/>
    <m/>
    <m/>
  </r>
  <r>
    <x v="218"/>
    <x v="3"/>
    <x v="1786"/>
    <n v="1"/>
    <n v="0"/>
    <n v="0"/>
    <n v="0"/>
    <n v="0"/>
    <n v="0"/>
    <n v="0"/>
    <n v="0"/>
    <m/>
    <m/>
    <m/>
    <m/>
    <m/>
    <m/>
    <m/>
    <m/>
    <m/>
    <m/>
    <m/>
    <m/>
    <m/>
    <m/>
  </r>
  <r>
    <x v="218"/>
    <x v="1"/>
    <x v="1707"/>
    <n v="1"/>
    <n v="0"/>
    <n v="0"/>
    <n v="0"/>
    <n v="0"/>
    <n v="0"/>
    <n v="0"/>
    <n v="0"/>
    <m/>
    <m/>
    <m/>
    <m/>
    <m/>
    <m/>
    <m/>
    <m/>
    <m/>
    <m/>
    <m/>
    <m/>
    <m/>
    <m/>
  </r>
  <r>
    <x v="218"/>
    <x v="2"/>
    <x v="1787"/>
    <n v="1"/>
    <n v="0"/>
    <n v="0"/>
    <n v="0"/>
    <n v="0"/>
    <n v="0"/>
    <n v="0"/>
    <n v="0"/>
    <m/>
    <m/>
    <m/>
    <m/>
    <m/>
    <m/>
    <m/>
    <m/>
    <m/>
    <m/>
    <m/>
    <m/>
    <m/>
    <m/>
  </r>
  <r>
    <x v="218"/>
    <x v="1"/>
    <x v="1673"/>
    <n v="4"/>
    <n v="0"/>
    <n v="0"/>
    <n v="0"/>
    <n v="0"/>
    <n v="0"/>
    <n v="0"/>
    <n v="0"/>
    <m/>
    <m/>
    <m/>
    <m/>
    <m/>
    <m/>
    <m/>
    <m/>
    <m/>
    <m/>
    <m/>
    <m/>
    <m/>
    <m/>
  </r>
  <r>
    <x v="218"/>
    <x v="1"/>
    <x v="1788"/>
    <n v="3"/>
    <n v="0"/>
    <n v="0"/>
    <n v="0"/>
    <n v="0"/>
    <n v="0"/>
    <n v="0"/>
    <n v="0"/>
    <m/>
    <m/>
    <m/>
    <m/>
    <m/>
    <m/>
    <m/>
    <m/>
    <m/>
    <m/>
    <m/>
    <m/>
    <m/>
    <m/>
  </r>
  <r>
    <x v="218"/>
    <x v="0"/>
    <x v="1789"/>
    <n v="1"/>
    <n v="1"/>
    <n v="0"/>
    <n v="0"/>
    <n v="0"/>
    <n v="0"/>
    <n v="0"/>
    <n v="0"/>
    <m/>
    <m/>
    <m/>
    <m/>
    <m/>
    <m/>
    <m/>
    <m/>
    <m/>
    <m/>
    <n v="1"/>
    <m/>
    <m/>
    <m/>
  </r>
  <r>
    <x v="218"/>
    <x v="0"/>
    <x v="1790"/>
    <n v="3"/>
    <n v="3"/>
    <n v="0"/>
    <n v="53"/>
    <n v="0"/>
    <n v="0"/>
    <n v="0"/>
    <n v="53"/>
    <s v="V"/>
    <m/>
    <m/>
    <m/>
    <m/>
    <m/>
    <n v="3"/>
    <m/>
    <m/>
    <m/>
    <m/>
    <m/>
    <m/>
    <m/>
  </r>
  <r>
    <x v="218"/>
    <x v="0"/>
    <x v="1791"/>
    <n v="2"/>
    <n v="2"/>
    <n v="0"/>
    <n v="2"/>
    <n v="0"/>
    <n v="0"/>
    <n v="0"/>
    <n v="2"/>
    <s v="V"/>
    <m/>
    <m/>
    <m/>
    <m/>
    <m/>
    <n v="2"/>
    <m/>
    <m/>
    <m/>
    <m/>
    <m/>
    <m/>
    <m/>
  </r>
  <r>
    <x v="218"/>
    <x v="0"/>
    <x v="1792"/>
    <n v="1"/>
    <n v="1"/>
    <n v="0"/>
    <n v="3"/>
    <n v="0"/>
    <n v="0"/>
    <n v="0"/>
    <n v="3"/>
    <s v="V"/>
    <m/>
    <m/>
    <m/>
    <m/>
    <m/>
    <n v="1"/>
    <m/>
    <m/>
    <m/>
    <m/>
    <m/>
    <m/>
    <m/>
  </r>
  <r>
    <x v="218"/>
    <x v="1"/>
    <x v="1793"/>
    <n v="2"/>
    <n v="2"/>
    <n v="0"/>
    <n v="4"/>
    <n v="0"/>
    <n v="0"/>
    <n v="0"/>
    <n v="4"/>
    <s v="V"/>
    <m/>
    <m/>
    <m/>
    <m/>
    <m/>
    <n v="2"/>
    <m/>
    <m/>
    <m/>
    <m/>
    <m/>
    <m/>
    <m/>
  </r>
  <r>
    <x v="218"/>
    <x v="0"/>
    <x v="1794"/>
    <n v="1"/>
    <n v="1"/>
    <n v="0"/>
    <n v="1"/>
    <n v="0"/>
    <n v="0"/>
    <n v="0"/>
    <n v="1"/>
    <s v="V"/>
    <m/>
    <m/>
    <m/>
    <m/>
    <m/>
    <n v="1"/>
    <m/>
    <m/>
    <m/>
    <m/>
    <m/>
    <m/>
    <m/>
  </r>
  <r>
    <x v="218"/>
    <x v="1"/>
    <x v="1795"/>
    <n v="1"/>
    <n v="1"/>
    <n v="0"/>
    <n v="1"/>
    <n v="0"/>
    <n v="0"/>
    <n v="0"/>
    <n v="1"/>
    <s v="V"/>
    <s v="V"/>
    <m/>
    <m/>
    <m/>
    <m/>
    <n v="1"/>
    <m/>
    <m/>
    <m/>
    <m/>
    <m/>
    <m/>
    <m/>
  </r>
  <r>
    <x v="218"/>
    <x v="3"/>
    <x v="1796"/>
    <n v="2"/>
    <n v="2"/>
    <n v="0"/>
    <n v="0"/>
    <n v="0"/>
    <n v="0"/>
    <n v="0"/>
    <n v="0"/>
    <m/>
    <m/>
    <m/>
    <m/>
    <m/>
    <m/>
    <m/>
    <m/>
    <m/>
    <m/>
    <n v="2"/>
    <m/>
    <m/>
    <m/>
  </r>
  <r>
    <x v="218"/>
    <x v="0"/>
    <x v="1797"/>
    <n v="3"/>
    <n v="3"/>
    <n v="0"/>
    <n v="0"/>
    <n v="0"/>
    <n v="0"/>
    <n v="0"/>
    <n v="0"/>
    <m/>
    <m/>
    <m/>
    <m/>
    <m/>
    <m/>
    <m/>
    <m/>
    <m/>
    <m/>
    <n v="3"/>
    <m/>
    <m/>
    <m/>
  </r>
  <r>
    <x v="218"/>
    <x v="0"/>
    <x v="1798"/>
    <n v="1"/>
    <n v="1"/>
    <n v="0"/>
    <n v="3"/>
    <n v="0"/>
    <n v="0"/>
    <n v="0"/>
    <n v="3"/>
    <s v="V"/>
    <m/>
    <m/>
    <m/>
    <m/>
    <m/>
    <n v="1"/>
    <m/>
    <m/>
    <m/>
    <m/>
    <m/>
    <m/>
    <m/>
  </r>
  <r>
    <x v="218"/>
    <x v="0"/>
    <x v="1799"/>
    <n v="1"/>
    <n v="1"/>
    <n v="0"/>
    <n v="3"/>
    <n v="0"/>
    <n v="0"/>
    <n v="0"/>
    <n v="3"/>
    <s v="V"/>
    <m/>
    <m/>
    <m/>
    <m/>
    <m/>
    <n v="1"/>
    <m/>
    <m/>
    <m/>
    <m/>
    <m/>
    <m/>
    <m/>
  </r>
  <r>
    <x v="218"/>
    <x v="0"/>
    <x v="1800"/>
    <n v="4"/>
    <n v="4"/>
    <n v="0"/>
    <n v="7"/>
    <n v="0"/>
    <n v="0"/>
    <n v="0"/>
    <n v="7"/>
    <s v="V"/>
    <m/>
    <m/>
    <m/>
    <m/>
    <m/>
    <n v="4"/>
    <m/>
    <m/>
    <m/>
    <m/>
    <m/>
    <m/>
    <m/>
  </r>
  <r>
    <x v="218"/>
    <x v="0"/>
    <x v="1801"/>
    <n v="5"/>
    <n v="5"/>
    <n v="0"/>
    <n v="4"/>
    <n v="0"/>
    <n v="0"/>
    <n v="0"/>
    <n v="4"/>
    <s v="V"/>
    <m/>
    <m/>
    <m/>
    <m/>
    <m/>
    <n v="5"/>
    <m/>
    <m/>
    <m/>
    <m/>
    <m/>
    <m/>
    <m/>
  </r>
  <r>
    <x v="218"/>
    <x v="0"/>
    <x v="1802"/>
    <n v="3"/>
    <n v="3"/>
    <n v="0"/>
    <n v="2"/>
    <n v="0"/>
    <n v="0"/>
    <n v="0"/>
    <n v="2"/>
    <s v="V"/>
    <m/>
    <m/>
    <m/>
    <m/>
    <m/>
    <n v="3"/>
    <m/>
    <m/>
    <m/>
    <m/>
    <m/>
    <m/>
    <m/>
  </r>
  <r>
    <x v="218"/>
    <x v="1"/>
    <x v="1501"/>
    <n v="2"/>
    <n v="2"/>
    <n v="0"/>
    <n v="16"/>
    <n v="0"/>
    <n v="0"/>
    <n v="0"/>
    <n v="16"/>
    <s v="V"/>
    <m/>
    <m/>
    <m/>
    <m/>
    <m/>
    <n v="2"/>
    <m/>
    <m/>
    <m/>
    <m/>
    <m/>
    <m/>
    <m/>
  </r>
  <r>
    <x v="218"/>
    <x v="0"/>
    <x v="1803"/>
    <n v="2"/>
    <n v="2"/>
    <n v="0"/>
    <n v="2"/>
    <n v="0"/>
    <n v="0"/>
    <n v="0"/>
    <n v="2"/>
    <s v="V"/>
    <m/>
    <m/>
    <m/>
    <m/>
    <m/>
    <n v="2"/>
    <m/>
    <m/>
    <m/>
    <m/>
    <m/>
    <m/>
    <m/>
  </r>
  <r>
    <x v="218"/>
    <x v="0"/>
    <x v="1804"/>
    <n v="2"/>
    <n v="2"/>
    <n v="0"/>
    <n v="2"/>
    <n v="0"/>
    <n v="0"/>
    <n v="0"/>
    <n v="2"/>
    <s v="V"/>
    <m/>
    <m/>
    <m/>
    <m/>
    <m/>
    <n v="2"/>
    <m/>
    <m/>
    <m/>
    <m/>
    <m/>
    <m/>
    <m/>
  </r>
  <r>
    <x v="218"/>
    <x v="1"/>
    <x v="1805"/>
    <n v="1"/>
    <n v="1"/>
    <n v="0"/>
    <n v="2"/>
    <n v="0"/>
    <n v="0"/>
    <n v="0"/>
    <n v="2"/>
    <s v="V"/>
    <m/>
    <m/>
    <m/>
    <m/>
    <m/>
    <n v="1"/>
    <m/>
    <m/>
    <m/>
    <m/>
    <m/>
    <m/>
    <m/>
  </r>
  <r>
    <x v="219"/>
    <x v="3"/>
    <x v="1407"/>
    <n v="2"/>
    <n v="0"/>
    <n v="0"/>
    <n v="0"/>
    <n v="0"/>
    <n v="0"/>
    <n v="0"/>
    <n v="0"/>
    <m/>
    <m/>
    <m/>
    <m/>
    <m/>
    <m/>
    <m/>
    <m/>
    <m/>
    <m/>
    <m/>
    <m/>
    <m/>
    <m/>
  </r>
  <r>
    <x v="219"/>
    <x v="1"/>
    <x v="1806"/>
    <n v="12"/>
    <n v="0"/>
    <n v="0"/>
    <n v="0"/>
    <n v="0"/>
    <n v="0"/>
    <n v="0"/>
    <n v="0"/>
    <m/>
    <m/>
    <m/>
    <m/>
    <m/>
    <m/>
    <m/>
    <m/>
    <m/>
    <m/>
    <m/>
    <m/>
    <m/>
    <m/>
  </r>
  <r>
    <x v="219"/>
    <x v="3"/>
    <x v="1602"/>
    <n v="4"/>
    <n v="0"/>
    <n v="0"/>
    <n v="0"/>
    <n v="0"/>
    <n v="0"/>
    <n v="0"/>
    <n v="0"/>
    <m/>
    <m/>
    <m/>
    <m/>
    <m/>
    <m/>
    <m/>
    <m/>
    <m/>
    <m/>
    <m/>
    <m/>
    <m/>
    <m/>
  </r>
  <r>
    <x v="219"/>
    <x v="0"/>
    <x v="1807"/>
    <n v="10"/>
    <n v="8"/>
    <n v="0"/>
    <n v="16"/>
    <n v="0"/>
    <n v="0"/>
    <n v="0"/>
    <n v="16"/>
    <s v="V"/>
    <s v="V"/>
    <s v="V"/>
    <s v="V"/>
    <m/>
    <m/>
    <n v="8"/>
    <m/>
    <m/>
    <m/>
    <m/>
    <m/>
    <m/>
    <m/>
  </r>
  <r>
    <x v="219"/>
    <x v="1"/>
    <x v="1808"/>
    <n v="12"/>
    <n v="0"/>
    <n v="0"/>
    <n v="0"/>
    <n v="0"/>
    <n v="0"/>
    <n v="0"/>
    <n v="0"/>
    <m/>
    <m/>
    <m/>
    <m/>
    <m/>
    <m/>
    <m/>
    <m/>
    <m/>
    <m/>
    <m/>
    <m/>
    <m/>
    <m/>
  </r>
  <r>
    <x v="219"/>
    <x v="0"/>
    <x v="1809"/>
    <n v="3"/>
    <n v="0"/>
    <n v="0"/>
    <n v="0"/>
    <n v="0"/>
    <n v="0"/>
    <n v="0"/>
    <n v="0"/>
    <m/>
    <m/>
    <m/>
    <m/>
    <m/>
    <m/>
    <m/>
    <m/>
    <m/>
    <m/>
    <m/>
    <m/>
    <m/>
    <m/>
  </r>
  <r>
    <x v="219"/>
    <x v="0"/>
    <x v="1810"/>
    <n v="2"/>
    <n v="0"/>
    <n v="0"/>
    <n v="0"/>
    <n v="0"/>
    <n v="0"/>
    <n v="0"/>
    <n v="0"/>
    <m/>
    <m/>
    <m/>
    <m/>
    <m/>
    <m/>
    <m/>
    <m/>
    <m/>
    <m/>
    <m/>
    <m/>
    <m/>
    <m/>
  </r>
  <r>
    <x v="219"/>
    <x v="0"/>
    <x v="1811"/>
    <n v="4"/>
    <n v="0"/>
    <n v="0"/>
    <n v="0"/>
    <n v="0"/>
    <n v="0"/>
    <n v="0"/>
    <n v="0"/>
    <m/>
    <m/>
    <m/>
    <m/>
    <m/>
    <m/>
    <m/>
    <m/>
    <m/>
    <m/>
    <m/>
    <m/>
    <m/>
    <m/>
  </r>
  <r>
    <x v="219"/>
    <x v="0"/>
    <x v="1812"/>
    <n v="3"/>
    <n v="0"/>
    <n v="0"/>
    <n v="0"/>
    <n v="0"/>
    <n v="0"/>
    <n v="0"/>
    <n v="0"/>
    <m/>
    <m/>
    <m/>
    <m/>
    <m/>
    <m/>
    <m/>
    <m/>
    <m/>
    <m/>
    <m/>
    <m/>
    <m/>
    <m/>
  </r>
  <r>
    <x v="219"/>
    <x v="0"/>
    <x v="1813"/>
    <n v="1"/>
    <n v="0"/>
    <n v="0"/>
    <n v="0"/>
    <n v="0"/>
    <n v="0"/>
    <n v="0"/>
    <n v="0"/>
    <m/>
    <m/>
    <m/>
    <m/>
    <m/>
    <m/>
    <m/>
    <m/>
    <m/>
    <m/>
    <m/>
    <m/>
    <m/>
    <m/>
  </r>
  <r>
    <x v="219"/>
    <x v="0"/>
    <x v="1814"/>
    <n v="2"/>
    <n v="0"/>
    <n v="0"/>
    <n v="0"/>
    <n v="0"/>
    <n v="0"/>
    <n v="0"/>
    <n v="0"/>
    <m/>
    <m/>
    <m/>
    <m/>
    <m/>
    <m/>
    <m/>
    <m/>
    <m/>
    <m/>
    <m/>
    <m/>
    <m/>
    <m/>
  </r>
  <r>
    <x v="219"/>
    <x v="1"/>
    <x v="1815"/>
    <n v="1"/>
    <n v="0"/>
    <n v="0"/>
    <n v="0"/>
    <n v="0"/>
    <n v="0"/>
    <n v="0"/>
    <n v="0"/>
    <m/>
    <m/>
    <m/>
    <m/>
    <m/>
    <m/>
    <m/>
    <m/>
    <m/>
    <m/>
    <m/>
    <m/>
    <m/>
    <m/>
  </r>
  <r>
    <x v="219"/>
    <x v="1"/>
    <x v="1816"/>
    <n v="2"/>
    <n v="0"/>
    <n v="0"/>
    <n v="0"/>
    <n v="0"/>
    <n v="0"/>
    <n v="0"/>
    <n v="0"/>
    <m/>
    <m/>
    <m/>
    <m/>
    <m/>
    <m/>
    <m/>
    <m/>
    <m/>
    <m/>
    <m/>
    <m/>
    <m/>
    <m/>
  </r>
  <r>
    <x v="219"/>
    <x v="0"/>
    <x v="1817"/>
    <n v="2"/>
    <n v="0"/>
    <n v="0"/>
    <n v="0"/>
    <n v="0"/>
    <n v="0"/>
    <n v="0"/>
    <n v="0"/>
    <m/>
    <m/>
    <m/>
    <m/>
    <m/>
    <m/>
    <m/>
    <m/>
    <m/>
    <m/>
    <m/>
    <m/>
    <m/>
    <m/>
  </r>
  <r>
    <x v="219"/>
    <x v="0"/>
    <x v="1818"/>
    <n v="11"/>
    <n v="0"/>
    <n v="0"/>
    <n v="0"/>
    <n v="0"/>
    <n v="0"/>
    <n v="0"/>
    <n v="0"/>
    <m/>
    <m/>
    <m/>
    <m/>
    <m/>
    <m/>
    <m/>
    <m/>
    <m/>
    <m/>
    <m/>
    <m/>
    <m/>
    <m/>
  </r>
  <r>
    <x v="219"/>
    <x v="0"/>
    <x v="1819"/>
    <n v="2"/>
    <n v="0"/>
    <n v="0"/>
    <n v="0"/>
    <n v="0"/>
    <n v="0"/>
    <n v="0"/>
    <n v="0"/>
    <m/>
    <m/>
    <m/>
    <m/>
    <m/>
    <m/>
    <m/>
    <m/>
    <m/>
    <m/>
    <m/>
    <m/>
    <m/>
    <m/>
  </r>
  <r>
    <x v="219"/>
    <x v="1"/>
    <x v="1820"/>
    <n v="2"/>
    <n v="0"/>
    <n v="0"/>
    <n v="0"/>
    <n v="0"/>
    <n v="0"/>
    <n v="0"/>
    <n v="0"/>
    <m/>
    <m/>
    <m/>
    <m/>
    <m/>
    <m/>
    <m/>
    <m/>
    <m/>
    <m/>
    <m/>
    <m/>
    <m/>
    <m/>
  </r>
  <r>
    <x v="219"/>
    <x v="4"/>
    <x v="1821"/>
    <n v="1"/>
    <n v="0"/>
    <n v="0"/>
    <n v="0"/>
    <n v="0"/>
    <n v="0"/>
    <n v="0"/>
    <n v="0"/>
    <m/>
    <m/>
    <m/>
    <m/>
    <m/>
    <m/>
    <m/>
    <m/>
    <m/>
    <m/>
    <m/>
    <m/>
    <m/>
    <m/>
  </r>
  <r>
    <x v="219"/>
    <x v="1"/>
    <x v="1822"/>
    <n v="13"/>
    <n v="0"/>
    <n v="0"/>
    <n v="0"/>
    <n v="0"/>
    <n v="0"/>
    <n v="0"/>
    <n v="0"/>
    <m/>
    <m/>
    <m/>
    <m/>
    <m/>
    <m/>
    <m/>
    <m/>
    <m/>
    <m/>
    <m/>
    <m/>
    <m/>
    <m/>
  </r>
  <r>
    <x v="219"/>
    <x v="4"/>
    <x v="1177"/>
    <n v="7"/>
    <n v="0"/>
    <n v="0"/>
    <n v="0"/>
    <n v="0"/>
    <n v="0"/>
    <n v="0"/>
    <n v="0"/>
    <m/>
    <m/>
    <m/>
    <m/>
    <m/>
    <m/>
    <m/>
    <m/>
    <m/>
    <m/>
    <m/>
    <m/>
    <m/>
    <m/>
  </r>
  <r>
    <x v="219"/>
    <x v="0"/>
    <x v="1823"/>
    <n v="3"/>
    <n v="0"/>
    <n v="0"/>
    <n v="1"/>
    <n v="0"/>
    <n v="0"/>
    <n v="0"/>
    <n v="1"/>
    <m/>
    <m/>
    <s v="V"/>
    <s v="V"/>
    <m/>
    <m/>
    <m/>
    <m/>
    <m/>
    <m/>
    <m/>
    <m/>
    <m/>
    <m/>
  </r>
  <r>
    <x v="219"/>
    <x v="1"/>
    <x v="1712"/>
    <n v="3"/>
    <n v="0"/>
    <n v="0"/>
    <n v="0"/>
    <n v="0"/>
    <n v="0"/>
    <n v="0"/>
    <n v="0"/>
    <m/>
    <m/>
    <m/>
    <m/>
    <m/>
    <m/>
    <m/>
    <m/>
    <m/>
    <m/>
    <m/>
    <m/>
    <m/>
    <m/>
  </r>
  <r>
    <x v="219"/>
    <x v="1"/>
    <x v="1824"/>
    <n v="13"/>
    <n v="1"/>
    <n v="0"/>
    <n v="2"/>
    <n v="0"/>
    <n v="0"/>
    <n v="0"/>
    <n v="2"/>
    <s v="V"/>
    <m/>
    <m/>
    <m/>
    <m/>
    <m/>
    <n v="1"/>
    <m/>
    <m/>
    <m/>
    <m/>
    <m/>
    <m/>
    <m/>
  </r>
  <r>
    <x v="219"/>
    <x v="1"/>
    <x v="1825"/>
    <n v="13"/>
    <n v="1"/>
    <n v="0"/>
    <n v="1"/>
    <n v="0"/>
    <n v="0"/>
    <n v="0"/>
    <n v="1"/>
    <s v="V"/>
    <m/>
    <m/>
    <m/>
    <m/>
    <m/>
    <n v="1"/>
    <m/>
    <m/>
    <m/>
    <m/>
    <m/>
    <m/>
    <m/>
  </r>
  <r>
    <x v="219"/>
    <x v="1"/>
    <x v="1826"/>
    <n v="13"/>
    <n v="3"/>
    <n v="0"/>
    <n v="5"/>
    <n v="0"/>
    <n v="0"/>
    <n v="0"/>
    <n v="5"/>
    <s v="V"/>
    <m/>
    <m/>
    <m/>
    <m/>
    <m/>
    <n v="3"/>
    <m/>
    <m/>
    <m/>
    <m/>
    <m/>
    <m/>
    <m/>
  </r>
  <r>
    <x v="219"/>
    <x v="0"/>
    <x v="1790"/>
    <n v="3"/>
    <n v="0"/>
    <n v="0"/>
    <n v="0"/>
    <n v="0"/>
    <n v="0"/>
    <n v="0"/>
    <n v="0"/>
    <m/>
    <m/>
    <m/>
    <m/>
    <m/>
    <m/>
    <m/>
    <m/>
    <m/>
    <m/>
    <m/>
    <m/>
    <m/>
    <m/>
  </r>
  <r>
    <x v="219"/>
    <x v="1"/>
    <x v="1827"/>
    <n v="13"/>
    <n v="0"/>
    <n v="0"/>
    <n v="0"/>
    <n v="0"/>
    <n v="0"/>
    <n v="0"/>
    <n v="0"/>
    <m/>
    <m/>
    <m/>
    <m/>
    <m/>
    <m/>
    <m/>
    <m/>
    <m/>
    <m/>
    <m/>
    <m/>
    <m/>
    <m/>
  </r>
  <r>
    <x v="219"/>
    <x v="0"/>
    <x v="1828"/>
    <n v="7"/>
    <n v="5"/>
    <n v="0"/>
    <n v="24"/>
    <n v="0"/>
    <n v="0"/>
    <n v="0"/>
    <n v="24"/>
    <s v="V"/>
    <m/>
    <s v="V"/>
    <s v="V"/>
    <m/>
    <m/>
    <n v="5"/>
    <m/>
    <m/>
    <m/>
    <m/>
    <m/>
    <m/>
    <m/>
  </r>
  <r>
    <x v="219"/>
    <x v="0"/>
    <x v="1829"/>
    <n v="8"/>
    <n v="4"/>
    <n v="0"/>
    <n v="5"/>
    <n v="0"/>
    <n v="0"/>
    <n v="0"/>
    <n v="5"/>
    <s v="V"/>
    <m/>
    <s v="V"/>
    <s v="V"/>
    <m/>
    <m/>
    <n v="4"/>
    <m/>
    <m/>
    <m/>
    <m/>
    <m/>
    <m/>
    <m/>
  </r>
  <r>
    <x v="219"/>
    <x v="0"/>
    <x v="1830"/>
    <n v="1"/>
    <n v="0"/>
    <n v="0"/>
    <n v="0"/>
    <n v="0"/>
    <n v="0"/>
    <n v="0"/>
    <n v="0"/>
    <m/>
    <m/>
    <m/>
    <m/>
    <m/>
    <m/>
    <m/>
    <m/>
    <m/>
    <m/>
    <m/>
    <m/>
    <m/>
    <m/>
  </r>
  <r>
    <x v="219"/>
    <x v="0"/>
    <x v="1831"/>
    <n v="3"/>
    <n v="1"/>
    <n v="0"/>
    <n v="1"/>
    <n v="0"/>
    <n v="0"/>
    <n v="0"/>
    <n v="1"/>
    <s v="V"/>
    <m/>
    <m/>
    <m/>
    <m/>
    <m/>
    <n v="1"/>
    <m/>
    <m/>
    <m/>
    <m/>
    <m/>
    <m/>
    <m/>
  </r>
  <r>
    <x v="219"/>
    <x v="0"/>
    <x v="1832"/>
    <n v="4"/>
    <n v="0"/>
    <n v="0"/>
    <n v="0"/>
    <n v="0"/>
    <n v="0"/>
    <n v="0"/>
    <n v="0"/>
    <m/>
    <m/>
    <m/>
    <m/>
    <m/>
    <m/>
    <m/>
    <m/>
    <m/>
    <m/>
    <m/>
    <m/>
    <m/>
    <m/>
  </r>
  <r>
    <x v="219"/>
    <x v="4"/>
    <x v="1102"/>
    <n v="1"/>
    <n v="0"/>
    <n v="0"/>
    <n v="0"/>
    <n v="0"/>
    <n v="0"/>
    <n v="0"/>
    <n v="0"/>
    <m/>
    <m/>
    <m/>
    <m/>
    <m/>
    <m/>
    <m/>
    <m/>
    <m/>
    <m/>
    <m/>
    <m/>
    <m/>
    <m/>
  </r>
  <r>
    <x v="219"/>
    <x v="0"/>
    <x v="1833"/>
    <n v="6"/>
    <n v="0"/>
    <n v="0"/>
    <n v="0"/>
    <n v="0"/>
    <n v="0"/>
    <n v="0"/>
    <n v="0"/>
    <m/>
    <m/>
    <m/>
    <m/>
    <m/>
    <m/>
    <m/>
    <m/>
    <m/>
    <m/>
    <m/>
    <m/>
    <m/>
    <m/>
  </r>
  <r>
    <x v="219"/>
    <x v="1"/>
    <x v="1834"/>
    <n v="13"/>
    <n v="4"/>
    <n v="0"/>
    <n v="8"/>
    <n v="0"/>
    <n v="0"/>
    <n v="0"/>
    <n v="8"/>
    <s v="V"/>
    <m/>
    <m/>
    <m/>
    <m/>
    <m/>
    <n v="4"/>
    <m/>
    <m/>
    <m/>
    <m/>
    <m/>
    <m/>
    <m/>
  </r>
  <r>
    <x v="219"/>
    <x v="3"/>
    <x v="1584"/>
    <n v="6"/>
    <n v="1"/>
    <n v="0"/>
    <n v="1"/>
    <n v="0"/>
    <n v="0"/>
    <n v="0"/>
    <n v="1"/>
    <s v="V"/>
    <m/>
    <s v="V"/>
    <s v="V"/>
    <m/>
    <m/>
    <n v="1"/>
    <m/>
    <m/>
    <m/>
    <m/>
    <m/>
    <m/>
    <m/>
  </r>
  <r>
    <x v="219"/>
    <x v="1"/>
    <x v="1835"/>
    <n v="13"/>
    <n v="0"/>
    <n v="0"/>
    <n v="0"/>
    <n v="0"/>
    <n v="0"/>
    <n v="0"/>
    <n v="0"/>
    <m/>
    <m/>
    <m/>
    <m/>
    <m/>
    <m/>
    <m/>
    <m/>
    <m/>
    <m/>
    <m/>
    <m/>
    <m/>
    <m/>
  </r>
  <r>
    <x v="219"/>
    <x v="3"/>
    <x v="1418"/>
    <n v="4"/>
    <n v="2"/>
    <n v="0"/>
    <n v="2"/>
    <n v="0"/>
    <n v="0"/>
    <n v="0"/>
    <n v="2"/>
    <s v="V"/>
    <m/>
    <s v="V"/>
    <s v="V"/>
    <m/>
    <m/>
    <n v="2"/>
    <m/>
    <m/>
    <m/>
    <m/>
    <m/>
    <m/>
    <m/>
  </r>
  <r>
    <x v="219"/>
    <x v="1"/>
    <x v="1379"/>
    <n v="1"/>
    <n v="0"/>
    <n v="0"/>
    <n v="0"/>
    <n v="0"/>
    <n v="0"/>
    <n v="0"/>
    <n v="0"/>
    <m/>
    <m/>
    <m/>
    <m/>
    <m/>
    <m/>
    <m/>
    <m/>
    <m/>
    <m/>
    <m/>
    <m/>
    <m/>
    <m/>
  </r>
  <r>
    <x v="219"/>
    <x v="1"/>
    <x v="1738"/>
    <n v="13"/>
    <n v="1"/>
    <n v="0"/>
    <n v="1"/>
    <n v="0"/>
    <n v="0"/>
    <n v="0"/>
    <n v="1"/>
    <s v="V"/>
    <m/>
    <m/>
    <m/>
    <m/>
    <m/>
    <n v="1"/>
    <m/>
    <m/>
    <m/>
    <m/>
    <m/>
    <m/>
    <m/>
  </r>
  <r>
    <x v="219"/>
    <x v="1"/>
    <x v="1421"/>
    <n v="5"/>
    <n v="5"/>
    <n v="0"/>
    <n v="27"/>
    <n v="0"/>
    <n v="0"/>
    <n v="0"/>
    <n v="27"/>
    <s v="V"/>
    <s v="V"/>
    <m/>
    <m/>
    <m/>
    <m/>
    <n v="5"/>
    <m/>
    <m/>
    <m/>
    <m/>
    <m/>
    <m/>
    <m/>
  </r>
  <r>
    <x v="219"/>
    <x v="1"/>
    <x v="1836"/>
    <n v="13"/>
    <n v="13"/>
    <n v="0"/>
    <n v="22"/>
    <n v="0"/>
    <n v="0"/>
    <n v="0"/>
    <n v="22"/>
    <s v="V"/>
    <m/>
    <m/>
    <m/>
    <m/>
    <m/>
    <n v="13"/>
    <m/>
    <m/>
    <m/>
    <m/>
    <m/>
    <m/>
    <m/>
  </r>
  <r>
    <x v="219"/>
    <x v="1"/>
    <x v="1837"/>
    <n v="3"/>
    <n v="3"/>
    <n v="0"/>
    <n v="0"/>
    <n v="0"/>
    <n v="0"/>
    <n v="0"/>
    <n v="0"/>
    <m/>
    <m/>
    <m/>
    <m/>
    <m/>
    <m/>
    <m/>
    <n v="3"/>
    <m/>
    <m/>
    <m/>
    <m/>
    <m/>
    <m/>
  </r>
  <r>
    <x v="219"/>
    <x v="1"/>
    <x v="1248"/>
    <n v="1"/>
    <n v="1"/>
    <n v="0"/>
    <n v="3"/>
    <n v="0"/>
    <n v="0"/>
    <n v="0"/>
    <n v="3"/>
    <s v="V"/>
    <m/>
    <m/>
    <m/>
    <m/>
    <m/>
    <n v="1"/>
    <m/>
    <m/>
    <m/>
    <m/>
    <m/>
    <m/>
    <m/>
  </r>
  <r>
    <x v="219"/>
    <x v="1"/>
    <x v="1838"/>
    <n v="3"/>
    <n v="3"/>
    <n v="0"/>
    <n v="3"/>
    <n v="0"/>
    <n v="0"/>
    <n v="0"/>
    <n v="3"/>
    <s v="V"/>
    <m/>
    <m/>
    <m/>
    <m/>
    <m/>
    <n v="3"/>
    <m/>
    <m/>
    <m/>
    <m/>
    <m/>
    <m/>
    <m/>
  </r>
  <r>
    <x v="219"/>
    <x v="1"/>
    <x v="1839"/>
    <n v="2"/>
    <n v="2"/>
    <n v="0"/>
    <n v="1"/>
    <n v="0"/>
    <n v="0"/>
    <n v="0"/>
    <n v="1"/>
    <s v="V"/>
    <m/>
    <m/>
    <m/>
    <m/>
    <m/>
    <n v="2"/>
    <m/>
    <m/>
    <m/>
    <m/>
    <m/>
    <m/>
    <m/>
  </r>
  <r>
    <x v="219"/>
    <x v="1"/>
    <x v="1840"/>
    <n v="2"/>
    <n v="2"/>
    <n v="0"/>
    <n v="2"/>
    <n v="0"/>
    <n v="0"/>
    <n v="0"/>
    <n v="2"/>
    <s v="V"/>
    <m/>
    <m/>
    <m/>
    <m/>
    <m/>
    <n v="2"/>
    <m/>
    <m/>
    <m/>
    <m/>
    <m/>
    <m/>
    <m/>
  </r>
  <r>
    <x v="219"/>
    <x v="0"/>
    <x v="1841"/>
    <n v="4"/>
    <n v="4"/>
    <n v="0"/>
    <n v="3"/>
    <n v="0"/>
    <n v="0"/>
    <n v="0"/>
    <n v="3"/>
    <s v="V"/>
    <m/>
    <s v="V"/>
    <s v="V"/>
    <m/>
    <m/>
    <n v="4"/>
    <m/>
    <m/>
    <m/>
    <m/>
    <m/>
    <m/>
    <m/>
  </r>
  <r>
    <x v="219"/>
    <x v="1"/>
    <x v="1642"/>
    <n v="1"/>
    <n v="1"/>
    <n v="0"/>
    <n v="1"/>
    <n v="0"/>
    <n v="0"/>
    <n v="0"/>
    <n v="1"/>
    <s v="V"/>
    <m/>
    <m/>
    <m/>
    <m/>
    <m/>
    <n v="1"/>
    <m/>
    <m/>
    <m/>
    <m/>
    <m/>
    <m/>
    <m/>
  </r>
  <r>
    <x v="219"/>
    <x v="1"/>
    <x v="1842"/>
    <n v="2"/>
    <n v="2"/>
    <n v="0"/>
    <n v="1"/>
    <n v="0"/>
    <n v="0"/>
    <n v="0"/>
    <n v="1"/>
    <s v="V"/>
    <m/>
    <m/>
    <m/>
    <m/>
    <m/>
    <n v="2"/>
    <m/>
    <m/>
    <m/>
    <m/>
    <m/>
    <m/>
    <m/>
  </r>
  <r>
    <x v="219"/>
    <x v="1"/>
    <x v="1843"/>
    <n v="1"/>
    <n v="1"/>
    <n v="0"/>
    <n v="1"/>
    <n v="0"/>
    <n v="0"/>
    <n v="0"/>
    <n v="1"/>
    <s v="V"/>
    <m/>
    <m/>
    <m/>
    <m/>
    <m/>
    <n v="1"/>
    <m/>
    <m/>
    <m/>
    <m/>
    <m/>
    <m/>
    <m/>
  </r>
  <r>
    <x v="219"/>
    <x v="0"/>
    <x v="1844"/>
    <n v="1"/>
    <n v="1"/>
    <n v="0"/>
    <n v="2"/>
    <n v="0"/>
    <n v="0"/>
    <n v="0"/>
    <n v="2"/>
    <m/>
    <m/>
    <s v="V"/>
    <s v="V"/>
    <m/>
    <m/>
    <n v="1"/>
    <m/>
    <m/>
    <m/>
    <m/>
    <m/>
    <m/>
    <m/>
  </r>
  <r>
    <x v="219"/>
    <x v="1"/>
    <x v="1539"/>
    <n v="2"/>
    <n v="2"/>
    <n v="0"/>
    <n v="9"/>
    <n v="0"/>
    <n v="0"/>
    <n v="0"/>
    <n v="9"/>
    <s v="V"/>
    <m/>
    <m/>
    <m/>
    <m/>
    <m/>
    <n v="2"/>
    <m/>
    <m/>
    <m/>
    <m/>
    <m/>
    <m/>
    <m/>
  </r>
  <r>
    <x v="219"/>
    <x v="1"/>
    <x v="1845"/>
    <n v="1"/>
    <n v="1"/>
    <n v="0"/>
    <n v="2"/>
    <n v="0"/>
    <n v="0"/>
    <n v="0"/>
    <n v="2"/>
    <s v="V"/>
    <m/>
    <m/>
    <m/>
    <m/>
    <m/>
    <n v="1"/>
    <m/>
    <m/>
    <m/>
    <m/>
    <m/>
    <m/>
    <m/>
  </r>
  <r>
    <x v="219"/>
    <x v="0"/>
    <x v="1846"/>
    <n v="2"/>
    <n v="2"/>
    <n v="0"/>
    <n v="2"/>
    <n v="0"/>
    <n v="0"/>
    <n v="0"/>
    <n v="2"/>
    <s v="V"/>
    <m/>
    <s v="V"/>
    <s v="V"/>
    <m/>
    <m/>
    <n v="2"/>
    <m/>
    <m/>
    <m/>
    <m/>
    <m/>
    <m/>
    <m/>
  </r>
  <r>
    <x v="219"/>
    <x v="0"/>
    <x v="1847"/>
    <n v="1"/>
    <n v="1"/>
    <n v="0"/>
    <n v="2"/>
    <n v="0"/>
    <n v="0"/>
    <n v="0"/>
    <n v="2"/>
    <s v="V"/>
    <m/>
    <m/>
    <m/>
    <m/>
    <m/>
    <n v="1"/>
    <m/>
    <m/>
    <m/>
    <m/>
    <m/>
    <m/>
    <m/>
  </r>
  <r>
    <x v="219"/>
    <x v="0"/>
    <x v="1848"/>
    <n v="3"/>
    <n v="3"/>
    <n v="0"/>
    <n v="2"/>
    <n v="0"/>
    <n v="0"/>
    <n v="0"/>
    <n v="2"/>
    <s v="V"/>
    <s v="V"/>
    <s v="V"/>
    <s v="V"/>
    <m/>
    <m/>
    <n v="3"/>
    <m/>
    <m/>
    <m/>
    <m/>
    <m/>
    <m/>
    <m/>
  </r>
  <r>
    <x v="219"/>
    <x v="0"/>
    <x v="1849"/>
    <n v="4"/>
    <n v="4"/>
    <n v="0"/>
    <n v="4"/>
    <n v="0"/>
    <n v="0"/>
    <n v="0"/>
    <n v="4"/>
    <s v="V"/>
    <m/>
    <s v="V"/>
    <s v="V"/>
    <m/>
    <m/>
    <n v="4"/>
    <m/>
    <m/>
    <m/>
    <m/>
    <m/>
    <m/>
    <m/>
  </r>
  <r>
    <x v="219"/>
    <x v="0"/>
    <x v="1850"/>
    <n v="1"/>
    <n v="1"/>
    <n v="0"/>
    <n v="2"/>
    <n v="0"/>
    <n v="0"/>
    <n v="0"/>
    <n v="2"/>
    <m/>
    <m/>
    <s v="V"/>
    <s v="V"/>
    <m/>
    <m/>
    <n v="1"/>
    <m/>
    <m/>
    <m/>
    <m/>
    <m/>
    <m/>
    <m/>
  </r>
  <r>
    <x v="219"/>
    <x v="0"/>
    <x v="1851"/>
    <n v="3"/>
    <n v="3"/>
    <n v="0"/>
    <n v="2"/>
    <n v="0"/>
    <n v="0"/>
    <n v="0"/>
    <n v="2"/>
    <s v="V"/>
    <m/>
    <m/>
    <m/>
    <m/>
    <m/>
    <n v="3"/>
    <m/>
    <m/>
    <m/>
    <m/>
    <m/>
    <m/>
    <m/>
  </r>
  <r>
    <x v="219"/>
    <x v="2"/>
    <x v="1852"/>
    <n v="1"/>
    <n v="1"/>
    <n v="0"/>
    <n v="0"/>
    <n v="0"/>
    <n v="0"/>
    <n v="0"/>
    <n v="0"/>
    <m/>
    <m/>
    <m/>
    <m/>
    <m/>
    <m/>
    <m/>
    <m/>
    <n v="1"/>
    <m/>
    <m/>
    <m/>
    <m/>
    <m/>
  </r>
  <r>
    <x v="219"/>
    <x v="0"/>
    <x v="1853"/>
    <n v="12"/>
    <n v="1"/>
    <n v="0"/>
    <n v="1"/>
    <n v="0"/>
    <n v="0"/>
    <n v="0"/>
    <n v="1"/>
    <s v="V"/>
    <s v="V"/>
    <m/>
    <m/>
    <m/>
    <m/>
    <n v="1"/>
    <m/>
    <m/>
    <m/>
    <m/>
    <m/>
    <m/>
    <m/>
  </r>
  <r>
    <x v="219"/>
    <x v="1"/>
    <x v="1854"/>
    <n v="12"/>
    <n v="2"/>
    <n v="0"/>
    <n v="3"/>
    <n v="0"/>
    <n v="0"/>
    <n v="0"/>
    <n v="3"/>
    <s v="V"/>
    <m/>
    <m/>
    <m/>
    <m/>
    <m/>
    <n v="2"/>
    <m/>
    <m/>
    <m/>
    <m/>
    <m/>
    <m/>
    <m/>
  </r>
  <r>
    <x v="219"/>
    <x v="0"/>
    <x v="1855"/>
    <n v="11"/>
    <n v="1"/>
    <n v="0"/>
    <n v="1"/>
    <n v="0"/>
    <n v="0"/>
    <n v="0"/>
    <n v="1"/>
    <s v="V"/>
    <m/>
    <m/>
    <m/>
    <m/>
    <m/>
    <n v="1"/>
    <m/>
    <m/>
    <m/>
    <m/>
    <m/>
    <m/>
    <m/>
  </r>
  <r>
    <x v="219"/>
    <x v="0"/>
    <x v="1856"/>
    <n v="13"/>
    <n v="2"/>
    <n v="0"/>
    <n v="2"/>
    <n v="0"/>
    <n v="0"/>
    <n v="0"/>
    <n v="2"/>
    <s v="V"/>
    <m/>
    <s v="V"/>
    <s v="V"/>
    <m/>
    <m/>
    <n v="2"/>
    <m/>
    <m/>
    <m/>
    <m/>
    <m/>
    <m/>
    <m/>
  </r>
  <r>
    <x v="219"/>
    <x v="0"/>
    <x v="1857"/>
    <n v="11"/>
    <n v="4"/>
    <n v="0"/>
    <n v="5"/>
    <n v="0"/>
    <n v="0"/>
    <n v="0"/>
    <n v="5"/>
    <s v="V"/>
    <s v="V"/>
    <s v="V"/>
    <s v="V"/>
    <m/>
    <m/>
    <n v="4"/>
    <m/>
    <m/>
    <m/>
    <m/>
    <m/>
    <m/>
    <m/>
  </r>
  <r>
    <x v="220"/>
    <x v="3"/>
    <x v="1625"/>
    <n v="1"/>
    <n v="0"/>
    <n v="0"/>
    <n v="0"/>
    <n v="0"/>
    <n v="0"/>
    <n v="0"/>
    <n v="0"/>
    <m/>
    <m/>
    <m/>
    <m/>
    <m/>
    <m/>
    <m/>
    <m/>
    <m/>
    <m/>
    <m/>
    <m/>
    <m/>
    <m/>
  </r>
  <r>
    <x v="220"/>
    <x v="3"/>
    <x v="1406"/>
    <n v="1"/>
    <n v="0"/>
    <n v="0"/>
    <n v="0"/>
    <n v="0"/>
    <n v="0"/>
    <n v="0"/>
    <n v="0"/>
    <m/>
    <m/>
    <m/>
    <m/>
    <m/>
    <m/>
    <m/>
    <m/>
    <m/>
    <m/>
    <m/>
    <m/>
    <m/>
    <m/>
  </r>
  <r>
    <x v="220"/>
    <x v="2"/>
    <x v="1753"/>
    <n v="1"/>
    <n v="0"/>
    <n v="0"/>
    <n v="0"/>
    <n v="0"/>
    <n v="0"/>
    <n v="0"/>
    <n v="0"/>
    <m/>
    <m/>
    <m/>
    <m/>
    <m/>
    <m/>
    <m/>
    <m/>
    <m/>
    <m/>
    <m/>
    <m/>
    <m/>
    <m/>
  </r>
  <r>
    <x v="220"/>
    <x v="3"/>
    <x v="1441"/>
    <n v="1"/>
    <n v="0"/>
    <n v="0"/>
    <n v="0"/>
    <n v="0"/>
    <n v="0"/>
    <n v="0"/>
    <n v="0"/>
    <m/>
    <m/>
    <m/>
    <m/>
    <m/>
    <m/>
    <m/>
    <m/>
    <m/>
    <m/>
    <m/>
    <m/>
    <m/>
    <m/>
  </r>
  <r>
    <x v="220"/>
    <x v="1"/>
    <x v="1858"/>
    <n v="12"/>
    <n v="5"/>
    <n v="0"/>
    <n v="5"/>
    <n v="0"/>
    <n v="0"/>
    <n v="0"/>
    <n v="5"/>
    <s v="V"/>
    <m/>
    <m/>
    <m/>
    <m/>
    <m/>
    <n v="5"/>
    <m/>
    <m/>
    <m/>
    <m/>
    <m/>
    <m/>
    <m/>
  </r>
  <r>
    <x v="220"/>
    <x v="3"/>
    <x v="1541"/>
    <n v="1"/>
    <n v="0"/>
    <n v="0"/>
    <n v="0"/>
    <n v="0"/>
    <n v="0"/>
    <n v="0"/>
    <n v="0"/>
    <m/>
    <m/>
    <m/>
    <m/>
    <m/>
    <m/>
    <m/>
    <m/>
    <m/>
    <m/>
    <m/>
    <m/>
    <m/>
    <m/>
  </r>
  <r>
    <x v="220"/>
    <x v="3"/>
    <x v="1627"/>
    <n v="1"/>
    <n v="0"/>
    <n v="0"/>
    <n v="0"/>
    <n v="0"/>
    <n v="0"/>
    <n v="0"/>
    <n v="0"/>
    <m/>
    <m/>
    <m/>
    <m/>
    <m/>
    <m/>
    <m/>
    <m/>
    <m/>
    <m/>
    <m/>
    <m/>
    <m/>
    <m/>
  </r>
  <r>
    <x v="220"/>
    <x v="0"/>
    <x v="1859"/>
    <n v="4"/>
    <n v="0"/>
    <n v="0"/>
    <n v="0"/>
    <n v="0"/>
    <n v="0"/>
    <n v="0"/>
    <n v="0"/>
    <m/>
    <m/>
    <m/>
    <m/>
    <m/>
    <m/>
    <m/>
    <m/>
    <m/>
    <m/>
    <m/>
    <m/>
    <m/>
    <m/>
  </r>
  <r>
    <x v="220"/>
    <x v="3"/>
    <x v="1685"/>
    <n v="7"/>
    <n v="1"/>
    <n v="0"/>
    <n v="1"/>
    <n v="0"/>
    <n v="0"/>
    <n v="0"/>
    <n v="1"/>
    <s v="V"/>
    <m/>
    <m/>
    <m/>
    <m/>
    <m/>
    <n v="1"/>
    <m/>
    <m/>
    <m/>
    <m/>
    <m/>
    <m/>
    <m/>
  </r>
  <r>
    <x v="220"/>
    <x v="1"/>
    <x v="1860"/>
    <n v="13"/>
    <n v="2"/>
    <n v="0"/>
    <n v="2"/>
    <n v="0"/>
    <n v="0"/>
    <n v="0"/>
    <n v="2"/>
    <s v="V"/>
    <m/>
    <s v="V"/>
    <s v="V"/>
    <m/>
    <m/>
    <n v="2"/>
    <m/>
    <m/>
    <m/>
    <m/>
    <m/>
    <m/>
    <m/>
  </r>
  <r>
    <x v="220"/>
    <x v="1"/>
    <x v="1861"/>
    <n v="13"/>
    <n v="10"/>
    <n v="0"/>
    <n v="10"/>
    <n v="0"/>
    <n v="0"/>
    <n v="0"/>
    <n v="10"/>
    <s v="V"/>
    <m/>
    <m/>
    <m/>
    <m/>
    <m/>
    <n v="10"/>
    <m/>
    <m/>
    <m/>
    <m/>
    <m/>
    <m/>
    <m/>
  </r>
  <r>
    <x v="220"/>
    <x v="1"/>
    <x v="1862"/>
    <n v="13"/>
    <n v="9"/>
    <n v="0"/>
    <n v="15"/>
    <n v="0"/>
    <n v="0"/>
    <n v="0"/>
    <n v="15"/>
    <s v="V"/>
    <s v="V"/>
    <m/>
    <m/>
    <m/>
    <m/>
    <n v="9"/>
    <m/>
    <m/>
    <m/>
    <m/>
    <m/>
    <m/>
    <m/>
  </r>
  <r>
    <x v="220"/>
    <x v="0"/>
    <x v="1863"/>
    <n v="3"/>
    <n v="0"/>
    <n v="0"/>
    <n v="0"/>
    <n v="0"/>
    <n v="0"/>
    <n v="0"/>
    <n v="0"/>
    <m/>
    <m/>
    <m/>
    <m/>
    <m/>
    <m/>
    <m/>
    <m/>
    <m/>
    <m/>
    <m/>
    <m/>
    <m/>
    <m/>
  </r>
  <r>
    <x v="220"/>
    <x v="1"/>
    <x v="1864"/>
    <n v="13"/>
    <n v="4"/>
    <n v="0"/>
    <n v="5"/>
    <n v="0"/>
    <n v="0"/>
    <n v="0"/>
    <n v="5"/>
    <s v="V"/>
    <m/>
    <m/>
    <m/>
    <m/>
    <m/>
    <n v="4"/>
    <m/>
    <m/>
    <m/>
    <m/>
    <m/>
    <m/>
    <m/>
  </r>
  <r>
    <x v="220"/>
    <x v="0"/>
    <x v="1865"/>
    <n v="10"/>
    <n v="0"/>
    <n v="0"/>
    <n v="0"/>
    <n v="0"/>
    <n v="0"/>
    <n v="0"/>
    <n v="0"/>
    <m/>
    <m/>
    <m/>
    <m/>
    <m/>
    <m/>
    <m/>
    <m/>
    <m/>
    <m/>
    <m/>
    <m/>
    <m/>
    <m/>
  </r>
  <r>
    <x v="220"/>
    <x v="1"/>
    <x v="1866"/>
    <n v="13"/>
    <n v="1"/>
    <n v="0"/>
    <n v="1"/>
    <n v="0"/>
    <n v="0"/>
    <n v="0"/>
    <n v="1"/>
    <s v="V"/>
    <m/>
    <m/>
    <m/>
    <m/>
    <m/>
    <n v="1"/>
    <m/>
    <m/>
    <m/>
    <m/>
    <m/>
    <m/>
    <m/>
  </r>
  <r>
    <x v="220"/>
    <x v="0"/>
    <x v="1799"/>
    <n v="1"/>
    <n v="0"/>
    <n v="0"/>
    <n v="0"/>
    <n v="0"/>
    <n v="0"/>
    <n v="0"/>
    <n v="0"/>
    <m/>
    <m/>
    <m/>
    <m/>
    <m/>
    <m/>
    <m/>
    <m/>
    <m/>
    <m/>
    <m/>
    <m/>
    <m/>
    <m/>
  </r>
  <r>
    <x v="220"/>
    <x v="0"/>
    <x v="1867"/>
    <n v="1"/>
    <n v="0"/>
    <n v="0"/>
    <n v="0"/>
    <n v="0"/>
    <n v="0"/>
    <n v="0"/>
    <n v="0"/>
    <m/>
    <m/>
    <m/>
    <m/>
    <m/>
    <m/>
    <m/>
    <m/>
    <m/>
    <m/>
    <m/>
    <m/>
    <m/>
    <m/>
  </r>
  <r>
    <x v="220"/>
    <x v="0"/>
    <x v="1868"/>
    <n v="4"/>
    <n v="1"/>
    <n v="0"/>
    <n v="1"/>
    <n v="0"/>
    <n v="0"/>
    <n v="0"/>
    <n v="1"/>
    <m/>
    <m/>
    <s v="V"/>
    <s v="V"/>
    <m/>
    <m/>
    <n v="1"/>
    <m/>
    <m/>
    <m/>
    <m/>
    <m/>
    <m/>
    <m/>
  </r>
  <r>
    <x v="220"/>
    <x v="0"/>
    <x v="1869"/>
    <n v="10"/>
    <n v="1"/>
    <n v="0"/>
    <n v="1"/>
    <n v="0"/>
    <n v="0"/>
    <n v="0"/>
    <n v="1"/>
    <s v="V"/>
    <s v="V"/>
    <m/>
    <m/>
    <m/>
    <m/>
    <n v="1"/>
    <m/>
    <m/>
    <m/>
    <m/>
    <m/>
    <m/>
    <m/>
  </r>
  <r>
    <x v="220"/>
    <x v="1"/>
    <x v="1870"/>
    <n v="1"/>
    <n v="0"/>
    <n v="0"/>
    <n v="0"/>
    <n v="0"/>
    <n v="0"/>
    <n v="0"/>
    <n v="0"/>
    <m/>
    <m/>
    <m/>
    <m/>
    <m/>
    <m/>
    <m/>
    <m/>
    <m/>
    <m/>
    <m/>
    <m/>
    <m/>
    <m/>
  </r>
  <r>
    <x v="220"/>
    <x v="4"/>
    <x v="916"/>
    <n v="11"/>
    <n v="0"/>
    <n v="0"/>
    <n v="0"/>
    <n v="0"/>
    <n v="0"/>
    <n v="0"/>
    <n v="0"/>
    <m/>
    <m/>
    <m/>
    <m/>
    <m/>
    <m/>
    <m/>
    <m/>
    <m/>
    <m/>
    <m/>
    <m/>
    <m/>
    <m/>
  </r>
  <r>
    <x v="220"/>
    <x v="1"/>
    <x v="1871"/>
    <n v="13"/>
    <n v="0"/>
    <n v="0"/>
    <n v="0"/>
    <n v="0"/>
    <n v="0"/>
    <n v="0"/>
    <n v="0"/>
    <m/>
    <m/>
    <m/>
    <m/>
    <m/>
    <m/>
    <m/>
    <m/>
    <m/>
    <m/>
    <m/>
    <m/>
    <m/>
    <m/>
  </r>
  <r>
    <x v="220"/>
    <x v="0"/>
    <x v="1872"/>
    <n v="11"/>
    <n v="0"/>
    <n v="0"/>
    <n v="0"/>
    <n v="0"/>
    <n v="0"/>
    <n v="0"/>
    <n v="0"/>
    <m/>
    <m/>
    <m/>
    <m/>
    <m/>
    <m/>
    <m/>
    <m/>
    <m/>
    <m/>
    <m/>
    <m/>
    <m/>
    <m/>
  </r>
  <r>
    <x v="220"/>
    <x v="3"/>
    <x v="1579"/>
    <n v="1"/>
    <n v="1"/>
    <n v="0"/>
    <n v="1"/>
    <n v="0"/>
    <n v="0"/>
    <n v="0"/>
    <n v="1"/>
    <m/>
    <m/>
    <s v="V"/>
    <s v="V"/>
    <m/>
    <m/>
    <n v="1"/>
    <m/>
    <m/>
    <m/>
    <m/>
    <m/>
    <m/>
    <m/>
  </r>
  <r>
    <x v="220"/>
    <x v="0"/>
    <x v="1160"/>
    <n v="2"/>
    <n v="1"/>
    <n v="0"/>
    <n v="2"/>
    <n v="0"/>
    <n v="0"/>
    <n v="0"/>
    <n v="2"/>
    <s v="V"/>
    <m/>
    <m/>
    <m/>
    <m/>
    <m/>
    <n v="1"/>
    <m/>
    <m/>
    <m/>
    <m/>
    <m/>
    <m/>
    <m/>
  </r>
  <r>
    <x v="220"/>
    <x v="3"/>
    <x v="1873"/>
    <n v="2"/>
    <n v="2"/>
    <n v="0"/>
    <n v="1"/>
    <n v="0"/>
    <n v="0"/>
    <n v="0"/>
    <n v="1"/>
    <s v="V"/>
    <m/>
    <m/>
    <m/>
    <m/>
    <m/>
    <n v="2"/>
    <m/>
    <m/>
    <m/>
    <m/>
    <m/>
    <m/>
    <m/>
  </r>
  <r>
    <x v="220"/>
    <x v="3"/>
    <x v="1635"/>
    <n v="1"/>
    <n v="1"/>
    <n v="0"/>
    <n v="1"/>
    <n v="0"/>
    <n v="0"/>
    <n v="0"/>
    <n v="1"/>
    <m/>
    <m/>
    <s v="V"/>
    <s v="V"/>
    <m/>
    <m/>
    <n v="1"/>
    <m/>
    <m/>
    <m/>
    <m/>
    <m/>
    <m/>
    <m/>
  </r>
  <r>
    <x v="220"/>
    <x v="1"/>
    <x v="1607"/>
    <n v="11"/>
    <n v="11"/>
    <n v="0"/>
    <n v="37"/>
    <n v="0"/>
    <n v="0"/>
    <n v="0"/>
    <n v="37"/>
    <s v="V"/>
    <m/>
    <m/>
    <m/>
    <m/>
    <m/>
    <n v="11"/>
    <m/>
    <m/>
    <m/>
    <m/>
    <m/>
    <m/>
    <m/>
  </r>
  <r>
    <x v="220"/>
    <x v="0"/>
    <x v="1874"/>
    <n v="4"/>
    <n v="4"/>
    <n v="0"/>
    <n v="3"/>
    <n v="0"/>
    <n v="0"/>
    <n v="0"/>
    <n v="3"/>
    <m/>
    <m/>
    <s v="V"/>
    <s v="V"/>
    <m/>
    <m/>
    <n v="4"/>
    <m/>
    <m/>
    <m/>
    <m/>
    <m/>
    <m/>
    <m/>
  </r>
  <r>
    <x v="220"/>
    <x v="0"/>
    <x v="1875"/>
    <n v="11"/>
    <n v="11"/>
    <n v="0"/>
    <n v="39"/>
    <n v="0"/>
    <n v="0"/>
    <n v="0"/>
    <n v="39"/>
    <m/>
    <m/>
    <s v="V"/>
    <s v="V"/>
    <m/>
    <m/>
    <n v="11"/>
    <m/>
    <m/>
    <m/>
    <m/>
    <m/>
    <m/>
    <m/>
  </r>
  <r>
    <x v="220"/>
    <x v="0"/>
    <x v="1876"/>
    <n v="1"/>
    <n v="1"/>
    <n v="0"/>
    <n v="1"/>
    <n v="0"/>
    <n v="0"/>
    <n v="0"/>
    <n v="1"/>
    <m/>
    <m/>
    <s v="V"/>
    <s v="V"/>
    <m/>
    <m/>
    <n v="1"/>
    <m/>
    <m/>
    <m/>
    <m/>
    <m/>
    <m/>
    <m/>
  </r>
  <r>
    <x v="220"/>
    <x v="1"/>
    <x v="1877"/>
    <n v="5"/>
    <n v="5"/>
    <n v="0"/>
    <n v="3"/>
    <n v="1"/>
    <n v="0"/>
    <n v="0"/>
    <n v="4"/>
    <s v="V"/>
    <m/>
    <m/>
    <m/>
    <m/>
    <m/>
    <n v="5"/>
    <m/>
    <m/>
    <m/>
    <m/>
    <m/>
    <m/>
    <m/>
  </r>
  <r>
    <x v="220"/>
    <x v="1"/>
    <x v="1536"/>
    <n v="1"/>
    <n v="1"/>
    <n v="0"/>
    <n v="1"/>
    <n v="0"/>
    <n v="0"/>
    <n v="0"/>
    <n v="1"/>
    <s v="V"/>
    <m/>
    <m/>
    <m/>
    <m/>
    <m/>
    <n v="1"/>
    <m/>
    <m/>
    <m/>
    <m/>
    <m/>
    <m/>
    <m/>
  </r>
  <r>
    <x v="220"/>
    <x v="1"/>
    <x v="1878"/>
    <n v="13"/>
    <n v="2"/>
    <n v="0"/>
    <n v="2"/>
    <n v="0"/>
    <n v="0"/>
    <n v="0"/>
    <n v="2"/>
    <s v="V"/>
    <m/>
    <m/>
    <m/>
    <m/>
    <m/>
    <n v="2"/>
    <m/>
    <m/>
    <m/>
    <m/>
    <m/>
    <m/>
    <m/>
  </r>
  <r>
    <x v="220"/>
    <x v="0"/>
    <x v="1879"/>
    <n v="6"/>
    <n v="6"/>
    <n v="0"/>
    <n v="9"/>
    <n v="0"/>
    <n v="0"/>
    <n v="0"/>
    <n v="9"/>
    <s v="V"/>
    <m/>
    <s v="V"/>
    <s v="V"/>
    <m/>
    <m/>
    <n v="6"/>
    <m/>
    <m/>
    <m/>
    <m/>
    <m/>
    <m/>
    <m/>
  </r>
  <r>
    <x v="220"/>
    <x v="0"/>
    <x v="1797"/>
    <n v="3"/>
    <n v="3"/>
    <n v="0"/>
    <n v="2"/>
    <n v="0"/>
    <n v="0"/>
    <n v="0"/>
    <n v="2"/>
    <m/>
    <m/>
    <s v="V"/>
    <s v="V"/>
    <m/>
    <m/>
    <n v="3"/>
    <m/>
    <m/>
    <m/>
    <m/>
    <m/>
    <m/>
    <m/>
  </r>
  <r>
    <x v="220"/>
    <x v="1"/>
    <x v="1880"/>
    <n v="7"/>
    <n v="1"/>
    <n v="0"/>
    <n v="3"/>
    <n v="0"/>
    <n v="0"/>
    <n v="0"/>
    <n v="3"/>
    <s v="V"/>
    <m/>
    <m/>
    <m/>
    <m/>
    <m/>
    <n v="1"/>
    <m/>
    <m/>
    <m/>
    <m/>
    <m/>
    <m/>
    <m/>
  </r>
  <r>
    <x v="221"/>
    <x v="4"/>
    <x v="1109"/>
    <n v="3"/>
    <n v="0"/>
    <n v="0"/>
    <n v="0"/>
    <n v="0"/>
    <n v="0"/>
    <n v="0"/>
    <n v="0"/>
    <m/>
    <m/>
    <m/>
    <m/>
    <m/>
    <m/>
    <m/>
    <m/>
    <m/>
    <m/>
    <m/>
    <m/>
    <m/>
    <m/>
  </r>
  <r>
    <x v="221"/>
    <x v="1"/>
    <x v="1881"/>
    <n v="12"/>
    <n v="2"/>
    <n v="0"/>
    <n v="6"/>
    <n v="0"/>
    <n v="0"/>
    <n v="0"/>
    <n v="6"/>
    <s v="V"/>
    <s v="V"/>
    <m/>
    <m/>
    <m/>
    <m/>
    <n v="2"/>
    <m/>
    <m/>
    <m/>
    <m/>
    <m/>
    <m/>
    <m/>
  </r>
  <r>
    <x v="221"/>
    <x v="1"/>
    <x v="1882"/>
    <n v="13"/>
    <n v="0"/>
    <n v="0"/>
    <n v="0"/>
    <n v="0"/>
    <n v="0"/>
    <n v="0"/>
    <n v="0"/>
    <m/>
    <m/>
    <m/>
    <m/>
    <m/>
    <m/>
    <m/>
    <m/>
    <m/>
    <m/>
    <m/>
    <m/>
    <m/>
    <m/>
  </r>
  <r>
    <x v="221"/>
    <x v="1"/>
    <x v="1883"/>
    <n v="13"/>
    <n v="1"/>
    <n v="0"/>
    <n v="1"/>
    <n v="0"/>
    <n v="0"/>
    <n v="0"/>
    <n v="1"/>
    <s v="V"/>
    <m/>
    <m/>
    <m/>
    <m/>
    <m/>
    <n v="1"/>
    <m/>
    <m/>
    <m/>
    <m/>
    <m/>
    <m/>
    <m/>
  </r>
  <r>
    <x v="221"/>
    <x v="1"/>
    <x v="1644"/>
    <n v="2"/>
    <n v="0"/>
    <n v="0"/>
    <n v="0"/>
    <n v="0"/>
    <n v="0"/>
    <n v="0"/>
    <n v="0"/>
    <m/>
    <m/>
    <m/>
    <m/>
    <m/>
    <m/>
    <m/>
    <m/>
    <m/>
    <m/>
    <m/>
    <m/>
    <m/>
    <m/>
  </r>
  <r>
    <x v="221"/>
    <x v="4"/>
    <x v="1884"/>
    <n v="7"/>
    <n v="0"/>
    <n v="0"/>
    <n v="0"/>
    <n v="0"/>
    <n v="0"/>
    <n v="0"/>
    <n v="0"/>
    <m/>
    <m/>
    <m/>
    <m/>
    <m/>
    <m/>
    <m/>
    <m/>
    <m/>
    <m/>
    <m/>
    <m/>
    <m/>
    <m/>
  </r>
  <r>
    <x v="221"/>
    <x v="1"/>
    <x v="1737"/>
    <n v="1"/>
    <n v="0"/>
    <n v="0"/>
    <n v="0"/>
    <n v="0"/>
    <n v="0"/>
    <n v="0"/>
    <n v="0"/>
    <m/>
    <m/>
    <m/>
    <m/>
    <m/>
    <m/>
    <m/>
    <m/>
    <m/>
    <m/>
    <m/>
    <m/>
    <m/>
    <m/>
  </r>
  <r>
    <x v="221"/>
    <x v="4"/>
    <x v="1456"/>
    <n v="3"/>
    <n v="0"/>
    <n v="0"/>
    <n v="0"/>
    <n v="0"/>
    <n v="0"/>
    <n v="0"/>
    <n v="0"/>
    <m/>
    <m/>
    <m/>
    <m/>
    <m/>
    <m/>
    <m/>
    <m/>
    <m/>
    <m/>
    <m/>
    <m/>
    <m/>
    <m/>
  </r>
  <r>
    <x v="221"/>
    <x v="4"/>
    <x v="959"/>
    <n v="2"/>
    <n v="0"/>
    <n v="0"/>
    <n v="0"/>
    <n v="0"/>
    <n v="0"/>
    <n v="0"/>
    <n v="0"/>
    <m/>
    <m/>
    <m/>
    <m/>
    <m/>
    <m/>
    <m/>
    <m/>
    <m/>
    <m/>
    <m/>
    <m/>
    <m/>
    <m/>
  </r>
  <r>
    <x v="221"/>
    <x v="0"/>
    <x v="1885"/>
    <n v="1"/>
    <n v="0"/>
    <n v="0"/>
    <n v="0"/>
    <n v="0"/>
    <n v="0"/>
    <n v="0"/>
    <n v="0"/>
    <m/>
    <m/>
    <m/>
    <m/>
    <m/>
    <m/>
    <m/>
    <m/>
    <m/>
    <m/>
    <m/>
    <m/>
    <m/>
    <m/>
  </r>
  <r>
    <x v="221"/>
    <x v="0"/>
    <x v="1675"/>
    <n v="8"/>
    <n v="3"/>
    <n v="0"/>
    <n v="4"/>
    <n v="0"/>
    <n v="0"/>
    <n v="0"/>
    <n v="4"/>
    <m/>
    <m/>
    <s v="V"/>
    <s v="V"/>
    <m/>
    <m/>
    <n v="3"/>
    <m/>
    <m/>
    <m/>
    <m/>
    <m/>
    <m/>
    <m/>
  </r>
  <r>
    <x v="221"/>
    <x v="3"/>
    <x v="832"/>
    <n v="9"/>
    <n v="4"/>
    <n v="0"/>
    <n v="5"/>
    <n v="0"/>
    <n v="0"/>
    <n v="0"/>
    <n v="5"/>
    <m/>
    <m/>
    <s v="V"/>
    <s v="V"/>
    <m/>
    <m/>
    <n v="4"/>
    <m/>
    <m/>
    <m/>
    <m/>
    <m/>
    <m/>
    <m/>
  </r>
  <r>
    <x v="221"/>
    <x v="3"/>
    <x v="1553"/>
    <n v="9"/>
    <n v="5"/>
    <n v="0"/>
    <n v="6"/>
    <n v="0"/>
    <n v="0"/>
    <n v="0"/>
    <n v="6"/>
    <m/>
    <m/>
    <s v="V"/>
    <s v="V"/>
    <m/>
    <m/>
    <n v="5"/>
    <m/>
    <m/>
    <m/>
    <m/>
    <m/>
    <m/>
    <m/>
  </r>
  <r>
    <x v="221"/>
    <x v="0"/>
    <x v="1886"/>
    <n v="1"/>
    <n v="0"/>
    <n v="0"/>
    <n v="0"/>
    <n v="0"/>
    <n v="0"/>
    <n v="0"/>
    <n v="0"/>
    <m/>
    <m/>
    <m/>
    <m/>
    <m/>
    <m/>
    <m/>
    <m/>
    <m/>
    <m/>
    <m/>
    <m/>
    <m/>
    <m/>
  </r>
  <r>
    <x v="221"/>
    <x v="1"/>
    <x v="1887"/>
    <n v="13"/>
    <n v="3"/>
    <n v="0"/>
    <n v="8"/>
    <n v="0"/>
    <n v="0"/>
    <n v="0"/>
    <n v="8"/>
    <s v="V"/>
    <m/>
    <m/>
    <m/>
    <m/>
    <m/>
    <n v="3"/>
    <m/>
    <m/>
    <m/>
    <m/>
    <m/>
    <m/>
    <m/>
  </r>
  <r>
    <x v="221"/>
    <x v="1"/>
    <x v="1888"/>
    <n v="13"/>
    <n v="4"/>
    <n v="0"/>
    <n v="6"/>
    <n v="0"/>
    <n v="0"/>
    <n v="0"/>
    <n v="6"/>
    <s v="V"/>
    <m/>
    <s v="V"/>
    <s v="V"/>
    <m/>
    <m/>
    <n v="4"/>
    <m/>
    <m/>
    <m/>
    <m/>
    <m/>
    <m/>
    <m/>
  </r>
  <r>
    <x v="221"/>
    <x v="1"/>
    <x v="1889"/>
    <n v="13"/>
    <n v="3"/>
    <n v="0"/>
    <n v="4"/>
    <n v="0"/>
    <n v="0"/>
    <n v="0"/>
    <n v="4"/>
    <s v="V"/>
    <m/>
    <m/>
    <m/>
    <m/>
    <m/>
    <n v="3"/>
    <m/>
    <m/>
    <m/>
    <m/>
    <m/>
    <m/>
    <m/>
  </r>
  <r>
    <x v="221"/>
    <x v="1"/>
    <x v="1890"/>
    <n v="13"/>
    <n v="3"/>
    <n v="0"/>
    <n v="3"/>
    <n v="0"/>
    <n v="0"/>
    <n v="0"/>
    <n v="3"/>
    <s v="V"/>
    <m/>
    <m/>
    <m/>
    <m/>
    <m/>
    <n v="3"/>
    <m/>
    <m/>
    <m/>
    <m/>
    <m/>
    <m/>
    <m/>
  </r>
  <r>
    <x v="221"/>
    <x v="1"/>
    <x v="1891"/>
    <n v="1"/>
    <n v="0"/>
    <n v="0"/>
    <n v="0"/>
    <n v="0"/>
    <n v="0"/>
    <n v="0"/>
    <n v="0"/>
    <m/>
    <m/>
    <m/>
    <m/>
    <m/>
    <m/>
    <m/>
    <m/>
    <m/>
    <m/>
    <m/>
    <m/>
    <m/>
    <m/>
  </r>
  <r>
    <x v="221"/>
    <x v="1"/>
    <x v="1892"/>
    <n v="13"/>
    <n v="3"/>
    <n v="0"/>
    <n v="5"/>
    <n v="0"/>
    <n v="0"/>
    <n v="0"/>
    <n v="5"/>
    <s v="V"/>
    <m/>
    <m/>
    <m/>
    <m/>
    <m/>
    <n v="3"/>
    <m/>
    <m/>
    <m/>
    <m/>
    <m/>
    <m/>
    <m/>
  </r>
  <r>
    <x v="221"/>
    <x v="0"/>
    <x v="1756"/>
    <n v="1"/>
    <n v="0"/>
    <n v="0"/>
    <n v="0"/>
    <n v="0"/>
    <n v="0"/>
    <n v="0"/>
    <n v="0"/>
    <m/>
    <m/>
    <m/>
    <m/>
    <m/>
    <m/>
    <m/>
    <m/>
    <m/>
    <m/>
    <m/>
    <m/>
    <m/>
    <m/>
  </r>
  <r>
    <x v="221"/>
    <x v="0"/>
    <x v="1739"/>
    <n v="12"/>
    <n v="1"/>
    <n v="0"/>
    <n v="1"/>
    <n v="0"/>
    <n v="0"/>
    <n v="0"/>
    <n v="1"/>
    <m/>
    <m/>
    <s v="V"/>
    <s v="V"/>
    <m/>
    <m/>
    <n v="1"/>
    <m/>
    <m/>
    <m/>
    <m/>
    <m/>
    <m/>
    <m/>
  </r>
  <r>
    <x v="221"/>
    <x v="1"/>
    <x v="1893"/>
    <n v="13"/>
    <n v="0"/>
    <n v="0"/>
    <n v="0"/>
    <n v="0"/>
    <n v="0"/>
    <n v="0"/>
    <n v="0"/>
    <m/>
    <m/>
    <m/>
    <m/>
    <m/>
    <m/>
    <m/>
    <m/>
    <m/>
    <m/>
    <m/>
    <m/>
    <m/>
    <m/>
  </r>
  <r>
    <x v="221"/>
    <x v="1"/>
    <x v="1894"/>
    <n v="13"/>
    <n v="0"/>
    <n v="0"/>
    <n v="0"/>
    <n v="0"/>
    <n v="0"/>
    <n v="0"/>
    <n v="0"/>
    <m/>
    <m/>
    <m/>
    <m/>
    <m/>
    <m/>
    <m/>
    <m/>
    <m/>
    <m/>
    <m/>
    <m/>
    <m/>
    <m/>
  </r>
  <r>
    <x v="221"/>
    <x v="4"/>
    <x v="989"/>
    <n v="1"/>
    <n v="0"/>
    <n v="0"/>
    <n v="0"/>
    <n v="0"/>
    <n v="0"/>
    <n v="0"/>
    <n v="0"/>
    <m/>
    <m/>
    <m/>
    <m/>
    <m/>
    <m/>
    <m/>
    <m/>
    <m/>
    <m/>
    <m/>
    <m/>
    <m/>
    <m/>
  </r>
  <r>
    <x v="221"/>
    <x v="4"/>
    <x v="1410"/>
    <n v="1"/>
    <n v="0"/>
    <n v="0"/>
    <n v="0"/>
    <n v="0"/>
    <n v="0"/>
    <n v="0"/>
    <n v="0"/>
    <m/>
    <m/>
    <m/>
    <m/>
    <m/>
    <m/>
    <m/>
    <m/>
    <m/>
    <m/>
    <m/>
    <m/>
    <m/>
    <m/>
  </r>
  <r>
    <x v="221"/>
    <x v="1"/>
    <x v="1895"/>
    <n v="13"/>
    <n v="1"/>
    <n v="0"/>
    <n v="1"/>
    <n v="0"/>
    <n v="0"/>
    <n v="0"/>
    <n v="1"/>
    <s v="V"/>
    <m/>
    <m/>
    <m/>
    <m/>
    <m/>
    <n v="1"/>
    <m/>
    <m/>
    <m/>
    <m/>
    <m/>
    <m/>
    <m/>
  </r>
  <r>
    <x v="221"/>
    <x v="4"/>
    <x v="895"/>
    <n v="1"/>
    <n v="0"/>
    <n v="0"/>
    <n v="0"/>
    <n v="0"/>
    <n v="0"/>
    <n v="0"/>
    <n v="0"/>
    <m/>
    <m/>
    <m/>
    <m/>
    <m/>
    <m/>
    <m/>
    <m/>
    <m/>
    <m/>
    <m/>
    <m/>
    <m/>
    <m/>
  </r>
  <r>
    <x v="221"/>
    <x v="1"/>
    <x v="1896"/>
    <n v="13"/>
    <n v="13"/>
    <n v="0"/>
    <n v="43"/>
    <n v="1"/>
    <n v="0"/>
    <n v="0"/>
    <n v="44"/>
    <s v="V"/>
    <s v="V"/>
    <m/>
    <m/>
    <m/>
    <m/>
    <n v="13"/>
    <m/>
    <m/>
    <m/>
    <m/>
    <m/>
    <m/>
    <m/>
  </r>
  <r>
    <x v="221"/>
    <x v="0"/>
    <x v="1897"/>
    <n v="6"/>
    <n v="6"/>
    <n v="0"/>
    <n v="21"/>
    <n v="0"/>
    <n v="0"/>
    <n v="0"/>
    <n v="21"/>
    <s v="V"/>
    <m/>
    <s v="V"/>
    <s v="V"/>
    <m/>
    <m/>
    <n v="6"/>
    <m/>
    <m/>
    <m/>
    <m/>
    <m/>
    <m/>
    <m/>
  </r>
  <r>
    <x v="221"/>
    <x v="1"/>
    <x v="1898"/>
    <n v="4"/>
    <n v="4"/>
    <n v="0"/>
    <n v="13"/>
    <n v="0"/>
    <n v="0"/>
    <n v="0"/>
    <n v="13"/>
    <s v="V"/>
    <m/>
    <m/>
    <m/>
    <m/>
    <m/>
    <n v="4"/>
    <m/>
    <m/>
    <m/>
    <m/>
    <m/>
    <m/>
    <m/>
  </r>
  <r>
    <x v="221"/>
    <x v="1"/>
    <x v="1899"/>
    <n v="2"/>
    <n v="2"/>
    <n v="0"/>
    <n v="6"/>
    <n v="0"/>
    <n v="0"/>
    <n v="0"/>
    <n v="6"/>
    <s v="V"/>
    <m/>
    <m/>
    <m/>
    <m/>
    <m/>
    <n v="2"/>
    <m/>
    <m/>
    <m/>
    <m/>
    <m/>
    <m/>
    <m/>
  </r>
  <r>
    <x v="221"/>
    <x v="1"/>
    <x v="1793"/>
    <n v="2"/>
    <n v="2"/>
    <n v="0"/>
    <n v="2"/>
    <n v="0"/>
    <n v="0"/>
    <n v="0"/>
    <n v="2"/>
    <s v="V"/>
    <m/>
    <m/>
    <m/>
    <m/>
    <m/>
    <n v="2"/>
    <m/>
    <m/>
    <m/>
    <m/>
    <m/>
    <m/>
    <m/>
  </r>
  <r>
    <x v="221"/>
    <x v="0"/>
    <x v="1900"/>
    <n v="10"/>
    <n v="10"/>
    <n v="0"/>
    <n v="34"/>
    <n v="0"/>
    <n v="0"/>
    <n v="0"/>
    <n v="34"/>
    <s v="V"/>
    <m/>
    <s v="V"/>
    <s v="V"/>
    <m/>
    <m/>
    <n v="10"/>
    <m/>
    <m/>
    <m/>
    <m/>
    <m/>
    <m/>
    <m/>
  </r>
  <r>
    <x v="221"/>
    <x v="1"/>
    <x v="1643"/>
    <n v="1"/>
    <n v="1"/>
    <n v="0"/>
    <n v="3"/>
    <n v="0"/>
    <n v="0"/>
    <n v="0"/>
    <n v="3"/>
    <s v="V"/>
    <m/>
    <m/>
    <m/>
    <m/>
    <m/>
    <n v="1"/>
    <m/>
    <m/>
    <m/>
    <m/>
    <m/>
    <m/>
    <m/>
  </r>
  <r>
    <x v="221"/>
    <x v="1"/>
    <x v="1901"/>
    <n v="13"/>
    <n v="13"/>
    <n v="0"/>
    <n v="90"/>
    <n v="0"/>
    <n v="0"/>
    <n v="0"/>
    <n v="90"/>
    <s v="V"/>
    <s v="V"/>
    <s v="V"/>
    <s v="V"/>
    <m/>
    <m/>
    <n v="13"/>
    <m/>
    <m/>
    <m/>
    <m/>
    <m/>
    <m/>
    <m/>
  </r>
  <r>
    <x v="221"/>
    <x v="1"/>
    <x v="1535"/>
    <n v="1"/>
    <n v="1"/>
    <n v="0"/>
    <n v="1"/>
    <n v="0"/>
    <n v="0"/>
    <n v="0"/>
    <n v="1"/>
    <m/>
    <m/>
    <s v="V"/>
    <s v="V"/>
    <m/>
    <m/>
    <n v="1"/>
    <m/>
    <m/>
    <m/>
    <m/>
    <m/>
    <m/>
    <m/>
  </r>
  <r>
    <x v="221"/>
    <x v="0"/>
    <x v="1902"/>
    <n v="3"/>
    <n v="3"/>
    <n v="0"/>
    <n v="15"/>
    <n v="0"/>
    <n v="0"/>
    <n v="0"/>
    <n v="15"/>
    <s v="V"/>
    <m/>
    <s v="V"/>
    <s v="V"/>
    <m/>
    <m/>
    <n v="3"/>
    <m/>
    <m/>
    <m/>
    <m/>
    <m/>
    <m/>
    <m/>
  </r>
  <r>
    <x v="221"/>
    <x v="0"/>
    <x v="1903"/>
    <n v="8"/>
    <n v="8"/>
    <n v="0"/>
    <n v="14"/>
    <n v="0"/>
    <n v="0"/>
    <n v="0"/>
    <n v="14"/>
    <s v="V"/>
    <m/>
    <s v="V"/>
    <s v="V"/>
    <m/>
    <m/>
    <n v="8"/>
    <m/>
    <m/>
    <m/>
    <m/>
    <m/>
    <m/>
    <m/>
  </r>
  <r>
    <x v="221"/>
    <x v="1"/>
    <x v="1904"/>
    <n v="13"/>
    <n v="1"/>
    <n v="0"/>
    <n v="1"/>
    <n v="0"/>
    <n v="0"/>
    <n v="0"/>
    <n v="1"/>
    <s v="V"/>
    <m/>
    <m/>
    <m/>
    <m/>
    <m/>
    <n v="1"/>
    <m/>
    <m/>
    <m/>
    <m/>
    <m/>
    <m/>
    <m/>
  </r>
  <r>
    <x v="221"/>
    <x v="2"/>
    <x v="1852"/>
    <n v="1"/>
    <n v="1"/>
    <n v="0"/>
    <n v="0"/>
    <n v="0"/>
    <n v="0"/>
    <n v="0"/>
    <n v="0"/>
    <m/>
    <m/>
    <m/>
    <m/>
    <m/>
    <m/>
    <m/>
    <n v="1"/>
    <m/>
    <m/>
    <m/>
    <m/>
    <m/>
    <m/>
  </r>
  <r>
    <x v="222"/>
    <x v="1"/>
    <x v="1905"/>
    <n v="13"/>
    <n v="4"/>
    <n v="0"/>
    <n v="4"/>
    <n v="0"/>
    <n v="0"/>
    <n v="0"/>
    <n v="4"/>
    <s v="V"/>
    <m/>
    <m/>
    <m/>
    <m/>
    <m/>
    <n v="4"/>
    <m/>
    <m/>
    <m/>
    <m/>
    <m/>
    <m/>
    <m/>
  </r>
  <r>
    <x v="222"/>
    <x v="1"/>
    <x v="1906"/>
    <n v="13"/>
    <n v="4"/>
    <n v="0"/>
    <n v="4"/>
    <n v="0"/>
    <n v="0"/>
    <n v="0"/>
    <n v="4"/>
    <s v="V"/>
    <m/>
    <m/>
    <m/>
    <m/>
    <m/>
    <n v="4"/>
    <m/>
    <m/>
    <m/>
    <m/>
    <m/>
    <m/>
    <m/>
  </r>
  <r>
    <x v="222"/>
    <x v="1"/>
    <x v="1907"/>
    <n v="5"/>
    <n v="0"/>
    <n v="0"/>
    <n v="0"/>
    <n v="0"/>
    <n v="0"/>
    <n v="0"/>
    <n v="0"/>
    <m/>
    <m/>
    <m/>
    <m/>
    <m/>
    <m/>
    <m/>
    <m/>
    <m/>
    <m/>
    <m/>
    <m/>
    <m/>
    <m/>
  </r>
  <r>
    <x v="222"/>
    <x v="1"/>
    <x v="1908"/>
    <n v="13"/>
    <n v="3"/>
    <n v="0"/>
    <n v="3"/>
    <n v="0"/>
    <n v="0"/>
    <n v="0"/>
    <n v="3"/>
    <s v="V"/>
    <m/>
    <s v="V"/>
    <s v="V"/>
    <m/>
    <m/>
    <n v="3"/>
    <m/>
    <m/>
    <m/>
    <m/>
    <m/>
    <m/>
    <m/>
  </r>
  <r>
    <x v="222"/>
    <x v="1"/>
    <x v="1909"/>
    <n v="13"/>
    <n v="1"/>
    <n v="0"/>
    <n v="1"/>
    <n v="0"/>
    <n v="0"/>
    <n v="0"/>
    <n v="1"/>
    <s v="V"/>
    <m/>
    <m/>
    <m/>
    <m/>
    <m/>
    <n v="1"/>
    <m/>
    <m/>
    <m/>
    <m/>
    <m/>
    <m/>
    <m/>
  </r>
  <r>
    <x v="222"/>
    <x v="3"/>
    <x v="1636"/>
    <n v="12"/>
    <n v="1"/>
    <n v="0"/>
    <n v="1"/>
    <n v="0"/>
    <n v="0"/>
    <n v="0"/>
    <n v="1"/>
    <m/>
    <m/>
    <s v="V"/>
    <s v="V"/>
    <m/>
    <m/>
    <n v="1"/>
    <m/>
    <m/>
    <m/>
    <m/>
    <m/>
    <m/>
    <m/>
  </r>
  <r>
    <x v="222"/>
    <x v="1"/>
    <x v="1910"/>
    <n v="13"/>
    <n v="0"/>
    <n v="0"/>
    <n v="0"/>
    <n v="0"/>
    <n v="0"/>
    <n v="0"/>
    <n v="0"/>
    <m/>
    <m/>
    <m/>
    <m/>
    <m/>
    <m/>
    <m/>
    <m/>
    <m/>
    <m/>
    <m/>
    <m/>
    <m/>
    <m/>
  </r>
  <r>
    <x v="222"/>
    <x v="1"/>
    <x v="1911"/>
    <n v="11"/>
    <n v="3"/>
    <n v="0"/>
    <n v="3"/>
    <n v="0"/>
    <n v="0"/>
    <n v="0"/>
    <n v="3"/>
    <s v="V"/>
    <m/>
    <m/>
    <m/>
    <m/>
    <m/>
    <n v="3"/>
    <m/>
    <m/>
    <m/>
    <m/>
    <m/>
    <m/>
    <m/>
  </r>
  <r>
    <x v="222"/>
    <x v="1"/>
    <x v="1912"/>
    <n v="13"/>
    <n v="6"/>
    <n v="0"/>
    <n v="6"/>
    <n v="0"/>
    <n v="0"/>
    <n v="0"/>
    <n v="6"/>
    <s v="V"/>
    <m/>
    <m/>
    <m/>
    <m/>
    <m/>
    <n v="6"/>
    <m/>
    <m/>
    <m/>
    <m/>
    <m/>
    <m/>
    <m/>
  </r>
  <r>
    <x v="222"/>
    <x v="3"/>
    <x v="1579"/>
    <n v="1"/>
    <n v="0"/>
    <n v="0"/>
    <n v="0"/>
    <n v="0"/>
    <n v="0"/>
    <n v="0"/>
    <n v="0"/>
    <m/>
    <m/>
    <m/>
    <m/>
    <m/>
    <m/>
    <m/>
    <m/>
    <m/>
    <m/>
    <m/>
    <m/>
    <m/>
    <m/>
  </r>
  <r>
    <x v="222"/>
    <x v="0"/>
    <x v="1760"/>
    <n v="2"/>
    <n v="0"/>
    <n v="0"/>
    <n v="0"/>
    <n v="0"/>
    <n v="0"/>
    <n v="0"/>
    <n v="0"/>
    <m/>
    <m/>
    <m/>
    <m/>
    <m/>
    <m/>
    <m/>
    <m/>
    <m/>
    <m/>
    <m/>
    <m/>
    <m/>
    <m/>
  </r>
  <r>
    <x v="222"/>
    <x v="1"/>
    <x v="1913"/>
    <n v="13"/>
    <n v="4"/>
    <n v="0"/>
    <n v="12"/>
    <n v="0"/>
    <n v="0"/>
    <n v="0"/>
    <n v="12"/>
    <s v="V"/>
    <s v="V"/>
    <m/>
    <m/>
    <m/>
    <m/>
    <n v="4"/>
    <m/>
    <m/>
    <m/>
    <m/>
    <m/>
    <m/>
    <m/>
  </r>
  <r>
    <x v="222"/>
    <x v="1"/>
    <x v="1914"/>
    <n v="13"/>
    <n v="3"/>
    <n v="0"/>
    <n v="3"/>
    <n v="0"/>
    <n v="0"/>
    <n v="0"/>
    <n v="3"/>
    <s v="V"/>
    <m/>
    <m/>
    <m/>
    <m/>
    <m/>
    <n v="3"/>
    <m/>
    <m/>
    <m/>
    <m/>
    <m/>
    <m/>
    <m/>
  </r>
  <r>
    <x v="222"/>
    <x v="1"/>
    <x v="1915"/>
    <n v="13"/>
    <n v="1"/>
    <n v="0"/>
    <n v="1"/>
    <n v="0"/>
    <n v="0"/>
    <n v="0"/>
    <n v="1"/>
    <s v="V"/>
    <m/>
    <m/>
    <m/>
    <m/>
    <m/>
    <n v="1"/>
    <m/>
    <m/>
    <m/>
    <m/>
    <m/>
    <m/>
    <m/>
  </r>
  <r>
    <x v="222"/>
    <x v="1"/>
    <x v="1916"/>
    <n v="13"/>
    <n v="4"/>
    <n v="0"/>
    <n v="4"/>
    <n v="0"/>
    <n v="0"/>
    <n v="0"/>
    <n v="4"/>
    <s v="V"/>
    <m/>
    <m/>
    <m/>
    <m/>
    <m/>
    <n v="4"/>
    <m/>
    <m/>
    <m/>
    <m/>
    <m/>
    <m/>
    <m/>
  </r>
  <r>
    <x v="222"/>
    <x v="0"/>
    <x v="1804"/>
    <n v="2"/>
    <n v="0"/>
    <n v="0"/>
    <n v="0"/>
    <n v="0"/>
    <n v="0"/>
    <n v="0"/>
    <n v="0"/>
    <m/>
    <m/>
    <m/>
    <m/>
    <m/>
    <m/>
    <m/>
    <m/>
    <m/>
    <m/>
    <m/>
    <m/>
    <m/>
    <m/>
  </r>
  <r>
    <x v="222"/>
    <x v="1"/>
    <x v="1917"/>
    <n v="3"/>
    <n v="0"/>
    <n v="0"/>
    <n v="0"/>
    <n v="0"/>
    <n v="0"/>
    <n v="0"/>
    <n v="0"/>
    <m/>
    <m/>
    <m/>
    <m/>
    <m/>
    <m/>
    <m/>
    <m/>
    <m/>
    <m/>
    <m/>
    <m/>
    <m/>
    <m/>
  </r>
  <r>
    <x v="222"/>
    <x v="1"/>
    <x v="1918"/>
    <n v="13"/>
    <n v="7"/>
    <n v="0"/>
    <n v="12"/>
    <n v="0"/>
    <n v="0"/>
    <n v="0"/>
    <n v="12"/>
    <s v="V"/>
    <m/>
    <m/>
    <m/>
    <m/>
    <m/>
    <n v="7"/>
    <m/>
    <m/>
    <m/>
    <m/>
    <m/>
    <m/>
    <m/>
  </r>
  <r>
    <x v="222"/>
    <x v="1"/>
    <x v="1877"/>
    <n v="5"/>
    <n v="2"/>
    <n v="0"/>
    <n v="2"/>
    <n v="0"/>
    <n v="0"/>
    <n v="0"/>
    <n v="2"/>
    <m/>
    <m/>
    <s v="V"/>
    <s v="V"/>
    <m/>
    <m/>
    <n v="2"/>
    <m/>
    <m/>
    <m/>
    <m/>
    <m/>
    <m/>
    <m/>
  </r>
  <r>
    <x v="222"/>
    <x v="0"/>
    <x v="1092"/>
    <n v="13"/>
    <n v="13"/>
    <n v="0"/>
    <n v="2"/>
    <n v="0"/>
    <n v="0"/>
    <n v="0"/>
    <n v="2"/>
    <m/>
    <m/>
    <s v="V"/>
    <s v="V"/>
    <m/>
    <m/>
    <n v="13"/>
    <m/>
    <m/>
    <m/>
    <m/>
    <m/>
    <m/>
    <m/>
  </r>
  <r>
    <x v="222"/>
    <x v="0"/>
    <x v="1919"/>
    <n v="13"/>
    <n v="13"/>
    <n v="0"/>
    <n v="1"/>
    <n v="0"/>
    <n v="0"/>
    <n v="0"/>
    <n v="1"/>
    <m/>
    <m/>
    <s v="V"/>
    <s v="V"/>
    <m/>
    <m/>
    <n v="13"/>
    <m/>
    <m/>
    <m/>
    <m/>
    <m/>
    <m/>
    <m/>
  </r>
  <r>
    <x v="222"/>
    <x v="3"/>
    <x v="1920"/>
    <n v="3"/>
    <n v="2"/>
    <n v="0"/>
    <n v="6"/>
    <n v="0"/>
    <n v="0"/>
    <n v="0"/>
    <n v="6"/>
    <m/>
    <m/>
    <s v="V"/>
    <s v="V"/>
    <m/>
    <m/>
    <n v="2"/>
    <m/>
    <m/>
    <m/>
    <m/>
    <m/>
    <m/>
    <m/>
  </r>
  <r>
    <x v="222"/>
    <x v="0"/>
    <x v="1921"/>
    <n v="8"/>
    <n v="8"/>
    <n v="0"/>
    <n v="6"/>
    <n v="0"/>
    <n v="0"/>
    <n v="0"/>
    <n v="6"/>
    <m/>
    <m/>
    <s v="V"/>
    <s v="V"/>
    <m/>
    <m/>
    <n v="8"/>
    <m/>
    <m/>
    <m/>
    <m/>
    <m/>
    <m/>
    <m/>
  </r>
  <r>
    <x v="222"/>
    <x v="1"/>
    <x v="905"/>
    <n v="13"/>
    <n v="13"/>
    <n v="0"/>
    <n v="416"/>
    <n v="0"/>
    <n v="0"/>
    <n v="0"/>
    <n v="416"/>
    <s v="V"/>
    <m/>
    <s v="V"/>
    <s v="V"/>
    <m/>
    <m/>
    <n v="13"/>
    <m/>
    <m/>
    <m/>
    <m/>
    <m/>
    <m/>
    <m/>
  </r>
  <r>
    <x v="222"/>
    <x v="0"/>
    <x v="1922"/>
    <n v="9"/>
    <n v="9"/>
    <n v="0"/>
    <n v="84"/>
    <n v="0"/>
    <n v="0"/>
    <n v="0"/>
    <n v="84"/>
    <m/>
    <m/>
    <s v="V"/>
    <s v="V"/>
    <m/>
    <m/>
    <n v="9"/>
    <m/>
    <m/>
    <m/>
    <m/>
    <m/>
    <m/>
    <m/>
  </r>
  <r>
    <x v="222"/>
    <x v="1"/>
    <x v="1923"/>
    <n v="12"/>
    <n v="12"/>
    <n v="0"/>
    <n v="50"/>
    <n v="0"/>
    <n v="0"/>
    <n v="0"/>
    <n v="50"/>
    <s v="V"/>
    <m/>
    <s v="V"/>
    <s v="V"/>
    <m/>
    <m/>
    <n v="12"/>
    <m/>
    <m/>
    <m/>
    <m/>
    <m/>
    <m/>
    <m/>
  </r>
  <r>
    <x v="222"/>
    <x v="1"/>
    <x v="1924"/>
    <n v="13"/>
    <n v="13"/>
    <n v="0"/>
    <n v="40"/>
    <n v="0"/>
    <n v="0"/>
    <n v="0"/>
    <n v="40"/>
    <s v="V"/>
    <s v="V"/>
    <m/>
    <m/>
    <m/>
    <m/>
    <n v="13"/>
    <m/>
    <m/>
    <m/>
    <m/>
    <m/>
    <m/>
    <m/>
  </r>
  <r>
    <x v="222"/>
    <x v="3"/>
    <x v="1925"/>
    <n v="1"/>
    <n v="1"/>
    <n v="0"/>
    <n v="1"/>
    <n v="0"/>
    <n v="0"/>
    <n v="0"/>
    <n v="1"/>
    <m/>
    <m/>
    <s v="V"/>
    <s v="V"/>
    <m/>
    <m/>
    <n v="1"/>
    <m/>
    <m/>
    <m/>
    <m/>
    <m/>
    <m/>
    <m/>
  </r>
  <r>
    <x v="222"/>
    <x v="0"/>
    <x v="1926"/>
    <n v="4"/>
    <n v="4"/>
    <n v="0"/>
    <n v="60"/>
    <n v="0"/>
    <n v="0"/>
    <n v="0"/>
    <n v="60"/>
    <s v="V"/>
    <m/>
    <s v="V"/>
    <s v="V"/>
    <m/>
    <m/>
    <n v="4"/>
    <m/>
    <m/>
    <m/>
    <m/>
    <m/>
    <m/>
    <m/>
  </r>
  <r>
    <x v="222"/>
    <x v="0"/>
    <x v="1789"/>
    <n v="1"/>
    <n v="1"/>
    <n v="0"/>
    <n v="2"/>
    <n v="0"/>
    <n v="0"/>
    <n v="0"/>
    <n v="2"/>
    <m/>
    <m/>
    <s v="V"/>
    <s v="V"/>
    <m/>
    <m/>
    <n v="1"/>
    <m/>
    <m/>
    <m/>
    <m/>
    <m/>
    <m/>
    <m/>
  </r>
  <r>
    <x v="222"/>
    <x v="0"/>
    <x v="1927"/>
    <n v="3"/>
    <n v="3"/>
    <n v="0"/>
    <n v="7"/>
    <n v="0"/>
    <n v="0"/>
    <n v="0"/>
    <n v="7"/>
    <m/>
    <m/>
    <s v="V"/>
    <s v="V"/>
    <m/>
    <m/>
    <n v="3"/>
    <m/>
    <m/>
    <m/>
    <m/>
    <m/>
    <m/>
    <m/>
  </r>
  <r>
    <x v="222"/>
    <x v="0"/>
    <x v="1754"/>
    <n v="4"/>
    <n v="4"/>
    <n v="0"/>
    <n v="3"/>
    <n v="0"/>
    <n v="0"/>
    <n v="0"/>
    <n v="3"/>
    <m/>
    <m/>
    <s v="V"/>
    <s v="V"/>
    <m/>
    <m/>
    <n v="4"/>
    <m/>
    <m/>
    <m/>
    <m/>
    <m/>
    <m/>
    <m/>
  </r>
  <r>
    <x v="222"/>
    <x v="0"/>
    <x v="1928"/>
    <n v="1"/>
    <n v="1"/>
    <n v="0"/>
    <n v="5"/>
    <n v="0"/>
    <n v="0"/>
    <n v="0"/>
    <n v="5"/>
    <m/>
    <m/>
    <s v="V"/>
    <s v="V"/>
    <m/>
    <m/>
    <n v="1"/>
    <m/>
    <m/>
    <m/>
    <m/>
    <m/>
    <m/>
    <m/>
  </r>
  <r>
    <x v="222"/>
    <x v="0"/>
    <x v="1929"/>
    <n v="2"/>
    <n v="2"/>
    <n v="0"/>
    <n v="3"/>
    <n v="0"/>
    <n v="0"/>
    <n v="0"/>
    <n v="3"/>
    <s v="V"/>
    <m/>
    <m/>
    <m/>
    <m/>
    <m/>
    <n v="2"/>
    <m/>
    <m/>
    <m/>
    <m/>
    <m/>
    <m/>
    <m/>
  </r>
  <r>
    <x v="222"/>
    <x v="0"/>
    <x v="1930"/>
    <n v="6"/>
    <n v="6"/>
    <n v="0"/>
    <n v="0"/>
    <n v="0"/>
    <n v="0"/>
    <n v="0"/>
    <n v="0"/>
    <m/>
    <m/>
    <m/>
    <m/>
    <m/>
    <m/>
    <m/>
    <n v="6"/>
    <m/>
    <m/>
    <m/>
    <m/>
    <m/>
    <m/>
  </r>
  <r>
    <x v="222"/>
    <x v="1"/>
    <x v="1931"/>
    <n v="13"/>
    <n v="13"/>
    <n v="0"/>
    <n v="0"/>
    <n v="0"/>
    <n v="0"/>
    <n v="0"/>
    <n v="0"/>
    <m/>
    <m/>
    <m/>
    <m/>
    <m/>
    <m/>
    <m/>
    <n v="13"/>
    <m/>
    <m/>
    <m/>
    <m/>
    <m/>
    <m/>
  </r>
  <r>
    <x v="222"/>
    <x v="1"/>
    <x v="1539"/>
    <n v="2"/>
    <n v="2"/>
    <n v="0"/>
    <n v="0"/>
    <n v="0"/>
    <n v="0"/>
    <n v="0"/>
    <n v="0"/>
    <m/>
    <m/>
    <m/>
    <m/>
    <m/>
    <m/>
    <m/>
    <n v="2"/>
    <m/>
    <m/>
    <m/>
    <m/>
    <m/>
    <m/>
  </r>
  <r>
    <x v="222"/>
    <x v="0"/>
    <x v="1466"/>
    <n v="4"/>
    <n v="4"/>
    <n v="0"/>
    <n v="0"/>
    <n v="0"/>
    <n v="0"/>
    <n v="0"/>
    <n v="0"/>
    <m/>
    <m/>
    <m/>
    <m/>
    <m/>
    <m/>
    <m/>
    <m/>
    <m/>
    <m/>
    <n v="4"/>
    <m/>
    <m/>
    <m/>
  </r>
  <r>
    <x v="222"/>
    <x v="0"/>
    <x v="1792"/>
    <n v="1"/>
    <n v="1"/>
    <n v="0"/>
    <n v="1"/>
    <n v="0"/>
    <n v="0"/>
    <n v="0"/>
    <n v="1"/>
    <m/>
    <m/>
    <s v="V"/>
    <s v="V"/>
    <m/>
    <m/>
    <n v="1"/>
    <m/>
    <m/>
    <m/>
    <m/>
    <m/>
    <m/>
    <m/>
  </r>
  <r>
    <x v="222"/>
    <x v="0"/>
    <x v="1758"/>
    <n v="2"/>
    <n v="2"/>
    <n v="0"/>
    <n v="6"/>
    <n v="0"/>
    <n v="0"/>
    <n v="0"/>
    <n v="6"/>
    <m/>
    <m/>
    <s v="V"/>
    <s v="V"/>
    <m/>
    <m/>
    <n v="2"/>
    <m/>
    <m/>
    <m/>
    <m/>
    <m/>
    <m/>
    <m/>
  </r>
  <r>
    <x v="222"/>
    <x v="0"/>
    <x v="1803"/>
    <n v="2"/>
    <n v="2"/>
    <n v="0"/>
    <n v="2"/>
    <n v="0"/>
    <n v="0"/>
    <n v="0"/>
    <n v="2"/>
    <m/>
    <m/>
    <s v="V"/>
    <s v="V"/>
    <m/>
    <m/>
    <n v="2"/>
    <m/>
    <m/>
    <m/>
    <m/>
    <m/>
    <m/>
    <m/>
  </r>
  <r>
    <x v="222"/>
    <x v="3"/>
    <x v="1635"/>
    <n v="1"/>
    <n v="1"/>
    <n v="0"/>
    <n v="1"/>
    <n v="0"/>
    <n v="0"/>
    <n v="0"/>
    <n v="1"/>
    <s v="V"/>
    <m/>
    <m/>
    <m/>
    <m/>
    <m/>
    <n v="1"/>
    <m/>
    <m/>
    <m/>
    <m/>
    <m/>
    <m/>
    <m/>
  </r>
  <r>
    <x v="222"/>
    <x v="0"/>
    <x v="1794"/>
    <n v="1"/>
    <n v="1"/>
    <n v="0"/>
    <n v="2"/>
    <n v="0"/>
    <n v="0"/>
    <n v="0"/>
    <n v="2"/>
    <m/>
    <m/>
    <s v="V"/>
    <s v="V"/>
    <m/>
    <m/>
    <n v="1"/>
    <m/>
    <m/>
    <m/>
    <m/>
    <m/>
    <m/>
    <m/>
  </r>
  <r>
    <x v="222"/>
    <x v="0"/>
    <x v="1759"/>
    <n v="1"/>
    <n v="1"/>
    <n v="0"/>
    <n v="2"/>
    <n v="0"/>
    <n v="0"/>
    <n v="0"/>
    <n v="2"/>
    <m/>
    <m/>
    <s v="V"/>
    <s v="V"/>
    <m/>
    <m/>
    <n v="1"/>
    <m/>
    <m/>
    <m/>
    <m/>
    <m/>
    <m/>
    <m/>
  </r>
  <r>
    <x v="222"/>
    <x v="0"/>
    <x v="1757"/>
    <n v="1"/>
    <n v="1"/>
    <n v="0"/>
    <n v="1"/>
    <n v="0"/>
    <n v="0"/>
    <n v="0"/>
    <n v="1"/>
    <m/>
    <m/>
    <s v="V"/>
    <s v="V"/>
    <m/>
    <m/>
    <n v="1"/>
    <m/>
    <m/>
    <m/>
    <m/>
    <m/>
    <m/>
    <m/>
  </r>
  <r>
    <x v="222"/>
    <x v="1"/>
    <x v="1836"/>
    <n v="13"/>
    <n v="13"/>
    <n v="0"/>
    <n v="38"/>
    <n v="0"/>
    <n v="0"/>
    <n v="0"/>
    <n v="38"/>
    <s v="V"/>
    <s v="V"/>
    <m/>
    <m/>
    <m/>
    <m/>
    <n v="13"/>
    <m/>
    <m/>
    <m/>
    <m/>
    <m/>
    <m/>
    <m/>
  </r>
  <r>
    <x v="222"/>
    <x v="3"/>
    <x v="1873"/>
    <n v="2"/>
    <n v="2"/>
    <n v="0"/>
    <n v="1"/>
    <n v="0"/>
    <n v="0"/>
    <n v="0"/>
    <n v="1"/>
    <m/>
    <m/>
    <s v="V"/>
    <s v="V"/>
    <m/>
    <m/>
    <n v="2"/>
    <m/>
    <m/>
    <m/>
    <m/>
    <m/>
    <m/>
    <m/>
  </r>
  <r>
    <x v="222"/>
    <x v="0"/>
    <x v="1850"/>
    <n v="1"/>
    <n v="1"/>
    <n v="0"/>
    <n v="1"/>
    <n v="0"/>
    <n v="0"/>
    <n v="0"/>
    <n v="1"/>
    <m/>
    <m/>
    <s v="V"/>
    <s v="V"/>
    <m/>
    <m/>
    <n v="1"/>
    <m/>
    <m/>
    <m/>
    <m/>
    <m/>
    <m/>
    <m/>
  </r>
  <r>
    <x v="222"/>
    <x v="0"/>
    <x v="1849"/>
    <n v="4"/>
    <n v="4"/>
    <n v="0"/>
    <n v="3"/>
    <n v="0"/>
    <n v="0"/>
    <n v="0"/>
    <n v="3"/>
    <m/>
    <m/>
    <s v="V"/>
    <s v="V"/>
    <m/>
    <m/>
    <n v="4"/>
    <m/>
    <m/>
    <m/>
    <m/>
    <m/>
    <m/>
    <m/>
  </r>
  <r>
    <x v="222"/>
    <x v="2"/>
    <x v="1932"/>
    <n v="1"/>
    <n v="1"/>
    <n v="0"/>
    <n v="0"/>
    <n v="0"/>
    <n v="0"/>
    <n v="0"/>
    <n v="0"/>
    <m/>
    <m/>
    <m/>
    <m/>
    <m/>
    <m/>
    <m/>
    <m/>
    <n v="1"/>
    <m/>
    <m/>
    <m/>
    <m/>
    <m/>
  </r>
  <r>
    <x v="222"/>
    <x v="0"/>
    <x v="1674"/>
    <n v="1"/>
    <n v="1"/>
    <n v="0"/>
    <n v="4"/>
    <n v="0"/>
    <n v="0"/>
    <n v="0"/>
    <n v="4"/>
    <s v="V"/>
    <m/>
    <m/>
    <m/>
    <m/>
    <m/>
    <n v="1"/>
    <m/>
    <m/>
    <m/>
    <m/>
    <m/>
    <m/>
    <m/>
  </r>
  <r>
    <x v="222"/>
    <x v="0"/>
    <x v="1791"/>
    <n v="2"/>
    <n v="1"/>
    <n v="0"/>
    <n v="4"/>
    <n v="0"/>
    <n v="0"/>
    <n v="0"/>
    <n v="4"/>
    <m/>
    <m/>
    <s v="V"/>
    <s v="V"/>
    <m/>
    <m/>
    <n v="1"/>
    <m/>
    <m/>
    <m/>
    <m/>
    <m/>
    <m/>
    <m/>
  </r>
  <r>
    <x v="222"/>
    <x v="1"/>
    <x v="1933"/>
    <n v="13"/>
    <n v="13"/>
    <n v="0"/>
    <n v="0"/>
    <n v="0"/>
    <n v="0"/>
    <n v="0"/>
    <n v="0"/>
    <m/>
    <m/>
    <m/>
    <m/>
    <m/>
    <m/>
    <m/>
    <n v="13"/>
    <m/>
    <m/>
    <m/>
    <m/>
    <m/>
    <m/>
  </r>
  <r>
    <x v="222"/>
    <x v="0"/>
    <x v="1934"/>
    <n v="5"/>
    <n v="1"/>
    <n v="0"/>
    <n v="1"/>
    <n v="0"/>
    <n v="0"/>
    <n v="0"/>
    <n v="1"/>
    <m/>
    <m/>
    <s v="V"/>
    <s v="V"/>
    <m/>
    <m/>
    <n v="1"/>
    <m/>
    <m/>
    <m/>
    <m/>
    <m/>
    <m/>
    <m/>
  </r>
  <r>
    <x v="222"/>
    <x v="0"/>
    <x v="1848"/>
    <n v="3"/>
    <n v="1"/>
    <n v="0"/>
    <n v="2"/>
    <n v="0"/>
    <n v="0"/>
    <n v="0"/>
    <n v="2"/>
    <m/>
    <m/>
    <s v="V"/>
    <s v="V"/>
    <m/>
    <m/>
    <n v="1"/>
    <m/>
    <m/>
    <m/>
    <m/>
    <m/>
    <m/>
    <m/>
  </r>
  <r>
    <x v="223"/>
    <x v="1"/>
    <x v="1840"/>
    <n v="2"/>
    <n v="0"/>
    <n v="0"/>
    <n v="0"/>
    <n v="0"/>
    <n v="0"/>
    <n v="0"/>
    <n v="0"/>
    <m/>
    <m/>
    <m/>
    <m/>
    <m/>
    <m/>
    <m/>
    <m/>
    <m/>
    <m/>
    <m/>
    <m/>
    <m/>
    <m/>
  </r>
  <r>
    <x v="223"/>
    <x v="1"/>
    <x v="1839"/>
    <n v="2"/>
    <n v="0"/>
    <n v="0"/>
    <n v="0"/>
    <n v="0"/>
    <n v="0"/>
    <n v="0"/>
    <n v="0"/>
    <m/>
    <m/>
    <m/>
    <m/>
    <m/>
    <m/>
    <m/>
    <m/>
    <m/>
    <m/>
    <m/>
    <m/>
    <m/>
    <m/>
  </r>
  <r>
    <x v="223"/>
    <x v="1"/>
    <x v="1935"/>
    <n v="1"/>
    <n v="0"/>
    <n v="0"/>
    <n v="0"/>
    <n v="0"/>
    <n v="0"/>
    <n v="0"/>
    <n v="0"/>
    <m/>
    <m/>
    <m/>
    <m/>
    <m/>
    <m/>
    <m/>
    <m/>
    <m/>
    <m/>
    <m/>
    <m/>
    <m/>
    <m/>
  </r>
  <r>
    <x v="223"/>
    <x v="1"/>
    <x v="1936"/>
    <n v="2"/>
    <n v="0"/>
    <n v="0"/>
    <n v="0"/>
    <n v="0"/>
    <n v="0"/>
    <n v="0"/>
    <n v="0"/>
    <m/>
    <m/>
    <m/>
    <m/>
    <m/>
    <m/>
    <m/>
    <m/>
    <m/>
    <m/>
    <m/>
    <m/>
    <m/>
    <m/>
  </r>
  <r>
    <x v="223"/>
    <x v="1"/>
    <x v="1937"/>
    <n v="4"/>
    <n v="0"/>
    <n v="0"/>
    <n v="0"/>
    <n v="0"/>
    <n v="0"/>
    <n v="0"/>
    <n v="0"/>
    <m/>
    <m/>
    <m/>
    <m/>
    <m/>
    <m/>
    <m/>
    <m/>
    <m/>
    <m/>
    <m/>
    <m/>
    <m/>
    <m/>
  </r>
  <r>
    <x v="223"/>
    <x v="1"/>
    <x v="1938"/>
    <n v="1"/>
    <n v="0"/>
    <n v="0"/>
    <n v="0"/>
    <n v="0"/>
    <n v="0"/>
    <n v="0"/>
    <n v="0"/>
    <m/>
    <m/>
    <m/>
    <m/>
    <m/>
    <m/>
    <m/>
    <m/>
    <m/>
    <m/>
    <m/>
    <m/>
    <m/>
    <m/>
  </r>
  <r>
    <x v="223"/>
    <x v="3"/>
    <x v="1315"/>
    <n v="1"/>
    <n v="0"/>
    <n v="0"/>
    <n v="0"/>
    <n v="0"/>
    <n v="0"/>
    <n v="0"/>
    <n v="0"/>
    <m/>
    <m/>
    <m/>
    <m/>
    <m/>
    <m/>
    <m/>
    <m/>
    <m/>
    <m/>
    <m/>
    <m/>
    <m/>
    <m/>
  </r>
  <r>
    <x v="223"/>
    <x v="3"/>
    <x v="1648"/>
    <n v="4"/>
    <n v="0"/>
    <n v="0"/>
    <n v="0"/>
    <n v="0"/>
    <n v="0"/>
    <n v="0"/>
    <n v="0"/>
    <m/>
    <m/>
    <m/>
    <m/>
    <m/>
    <m/>
    <m/>
    <m/>
    <m/>
    <m/>
    <m/>
    <m/>
    <m/>
    <m/>
  </r>
  <r>
    <x v="223"/>
    <x v="0"/>
    <x v="1846"/>
    <n v="2"/>
    <n v="0"/>
    <n v="0"/>
    <n v="0"/>
    <n v="0"/>
    <n v="0"/>
    <n v="0"/>
    <n v="0"/>
    <m/>
    <m/>
    <m/>
    <m/>
    <m/>
    <m/>
    <m/>
    <m/>
    <m/>
    <m/>
    <m/>
    <m/>
    <m/>
    <m/>
  </r>
  <r>
    <x v="223"/>
    <x v="1"/>
    <x v="1939"/>
    <n v="2"/>
    <n v="0"/>
    <n v="0"/>
    <n v="0"/>
    <n v="0"/>
    <n v="0"/>
    <n v="0"/>
    <n v="0"/>
    <m/>
    <m/>
    <m/>
    <m/>
    <m/>
    <m/>
    <m/>
    <m/>
    <m/>
    <m/>
    <m/>
    <m/>
    <m/>
    <m/>
  </r>
  <r>
    <x v="223"/>
    <x v="1"/>
    <x v="1940"/>
    <n v="3"/>
    <n v="0"/>
    <n v="0"/>
    <n v="0"/>
    <n v="0"/>
    <n v="0"/>
    <n v="0"/>
    <n v="0"/>
    <m/>
    <m/>
    <m/>
    <m/>
    <m/>
    <m/>
    <m/>
    <m/>
    <m/>
    <m/>
    <m/>
    <m/>
    <m/>
    <m/>
  </r>
  <r>
    <x v="223"/>
    <x v="1"/>
    <x v="1941"/>
    <n v="13"/>
    <n v="9"/>
    <n v="0"/>
    <n v="15"/>
    <n v="0"/>
    <n v="0"/>
    <n v="0"/>
    <n v="15"/>
    <s v="V"/>
    <s v="V"/>
    <s v="V"/>
    <s v="V"/>
    <m/>
    <m/>
    <n v="9"/>
    <m/>
    <m/>
    <m/>
    <m/>
    <m/>
    <m/>
    <m/>
  </r>
  <r>
    <x v="223"/>
    <x v="1"/>
    <x v="1942"/>
    <n v="13"/>
    <n v="3"/>
    <n v="0"/>
    <n v="4"/>
    <n v="0"/>
    <n v="0"/>
    <n v="0"/>
    <n v="4"/>
    <s v="V"/>
    <s v="V"/>
    <m/>
    <m/>
    <m/>
    <m/>
    <n v="3"/>
    <m/>
    <m/>
    <m/>
    <m/>
    <m/>
    <m/>
    <m/>
  </r>
  <r>
    <x v="223"/>
    <x v="3"/>
    <x v="1669"/>
    <n v="2"/>
    <n v="0"/>
    <n v="0"/>
    <n v="0"/>
    <n v="0"/>
    <n v="0"/>
    <n v="0"/>
    <n v="0"/>
    <m/>
    <m/>
    <m/>
    <m/>
    <m/>
    <m/>
    <m/>
    <m/>
    <m/>
    <m/>
    <m/>
    <m/>
    <m/>
    <m/>
  </r>
  <r>
    <x v="223"/>
    <x v="1"/>
    <x v="1943"/>
    <n v="8"/>
    <n v="0"/>
    <n v="0"/>
    <n v="1"/>
    <n v="0"/>
    <n v="0"/>
    <n v="0"/>
    <n v="1"/>
    <s v="V"/>
    <m/>
    <m/>
    <m/>
    <m/>
    <m/>
    <m/>
    <m/>
    <m/>
    <m/>
    <m/>
    <m/>
    <m/>
    <m/>
  </r>
  <r>
    <x v="223"/>
    <x v="4"/>
    <x v="1625"/>
    <n v="1"/>
    <n v="0"/>
    <n v="0"/>
    <n v="0"/>
    <n v="0"/>
    <n v="0"/>
    <n v="0"/>
    <n v="0"/>
    <m/>
    <m/>
    <m/>
    <m/>
    <m/>
    <m/>
    <m/>
    <m/>
    <m/>
    <m/>
    <m/>
    <m/>
    <m/>
    <m/>
  </r>
  <r>
    <x v="223"/>
    <x v="1"/>
    <x v="1944"/>
    <n v="4"/>
    <n v="0"/>
    <n v="0"/>
    <n v="1"/>
    <n v="0"/>
    <n v="0"/>
    <n v="0"/>
    <n v="1"/>
    <s v="V"/>
    <m/>
    <m/>
    <m/>
    <m/>
    <m/>
    <m/>
    <m/>
    <m/>
    <m/>
    <m/>
    <m/>
    <m/>
    <m/>
  </r>
  <r>
    <x v="223"/>
    <x v="0"/>
    <x v="1945"/>
    <n v="4"/>
    <n v="0"/>
    <n v="0"/>
    <n v="1"/>
    <n v="0"/>
    <n v="0"/>
    <n v="0"/>
    <n v="1"/>
    <m/>
    <m/>
    <s v="V"/>
    <s v="V"/>
    <m/>
    <m/>
    <m/>
    <m/>
    <m/>
    <m/>
    <m/>
    <m/>
    <m/>
    <m/>
  </r>
  <r>
    <x v="223"/>
    <x v="3"/>
    <x v="1549"/>
    <n v="9"/>
    <n v="6"/>
    <n v="0"/>
    <n v="12"/>
    <n v="0"/>
    <n v="0"/>
    <n v="0"/>
    <n v="12"/>
    <s v="V"/>
    <m/>
    <s v="V"/>
    <s v="V"/>
    <m/>
    <m/>
    <n v="6"/>
    <m/>
    <m/>
    <m/>
    <m/>
    <m/>
    <m/>
    <m/>
  </r>
  <r>
    <x v="223"/>
    <x v="1"/>
    <x v="1946"/>
    <n v="13"/>
    <n v="3"/>
    <n v="0"/>
    <n v="4"/>
    <n v="0"/>
    <n v="0"/>
    <n v="0"/>
    <n v="4"/>
    <s v="V"/>
    <m/>
    <m/>
    <m/>
    <m/>
    <m/>
    <n v="3"/>
    <m/>
    <m/>
    <m/>
    <m/>
    <m/>
    <m/>
    <m/>
  </r>
  <r>
    <x v="223"/>
    <x v="0"/>
    <x v="1947"/>
    <n v="6"/>
    <n v="4"/>
    <n v="0"/>
    <n v="7"/>
    <n v="0"/>
    <n v="0"/>
    <n v="0"/>
    <n v="7"/>
    <m/>
    <m/>
    <s v="V"/>
    <s v="V"/>
    <m/>
    <m/>
    <n v="4"/>
    <m/>
    <m/>
    <m/>
    <m/>
    <m/>
    <m/>
    <m/>
  </r>
  <r>
    <x v="223"/>
    <x v="4"/>
    <x v="1627"/>
    <n v="1"/>
    <n v="0"/>
    <n v="0"/>
    <n v="0"/>
    <n v="0"/>
    <n v="0"/>
    <n v="0"/>
    <n v="0"/>
    <m/>
    <m/>
    <m/>
    <m/>
    <m/>
    <m/>
    <m/>
    <m/>
    <m/>
    <m/>
    <m/>
    <m/>
    <m/>
    <m/>
  </r>
  <r>
    <x v="223"/>
    <x v="4"/>
    <x v="1406"/>
    <n v="1"/>
    <n v="0"/>
    <n v="0"/>
    <n v="0"/>
    <n v="0"/>
    <n v="0"/>
    <n v="0"/>
    <n v="0"/>
    <m/>
    <m/>
    <m/>
    <m/>
    <m/>
    <m/>
    <m/>
    <m/>
    <m/>
    <m/>
    <m/>
    <m/>
    <m/>
    <m/>
  </r>
  <r>
    <x v="223"/>
    <x v="3"/>
    <x v="1649"/>
    <n v="10"/>
    <n v="2"/>
    <n v="0"/>
    <n v="3"/>
    <n v="0"/>
    <n v="0"/>
    <n v="0"/>
    <n v="3"/>
    <m/>
    <m/>
    <s v="V"/>
    <s v="V"/>
    <m/>
    <m/>
    <n v="2"/>
    <m/>
    <m/>
    <m/>
    <m/>
    <m/>
    <m/>
    <m/>
  </r>
  <r>
    <x v="223"/>
    <x v="4"/>
    <x v="1548"/>
    <n v="7"/>
    <n v="2"/>
    <n v="0"/>
    <n v="3"/>
    <n v="0"/>
    <n v="0"/>
    <n v="0"/>
    <n v="3"/>
    <m/>
    <m/>
    <s v="V"/>
    <s v="V"/>
    <m/>
    <m/>
    <n v="2"/>
    <m/>
    <m/>
    <m/>
    <m/>
    <m/>
    <m/>
    <m/>
  </r>
  <r>
    <x v="223"/>
    <x v="1"/>
    <x v="1948"/>
    <n v="10"/>
    <n v="10"/>
    <n v="0"/>
    <n v="0"/>
    <n v="0"/>
    <n v="0"/>
    <n v="0"/>
    <n v="0"/>
    <m/>
    <m/>
    <m/>
    <m/>
    <m/>
    <m/>
    <m/>
    <n v="10"/>
    <m/>
    <m/>
    <m/>
    <m/>
    <m/>
    <m/>
  </r>
  <r>
    <x v="223"/>
    <x v="0"/>
    <x v="1755"/>
    <n v="2"/>
    <n v="2"/>
    <n v="0"/>
    <n v="3"/>
    <n v="0"/>
    <n v="0"/>
    <n v="0"/>
    <n v="3"/>
    <m/>
    <m/>
    <s v="V"/>
    <s v="V"/>
    <m/>
    <m/>
    <n v="2"/>
    <m/>
    <m/>
    <m/>
    <m/>
    <m/>
    <m/>
    <m/>
  </r>
  <r>
    <x v="223"/>
    <x v="2"/>
    <x v="1949"/>
    <n v="1"/>
    <n v="1"/>
    <n v="0"/>
    <n v="5"/>
    <n v="0"/>
    <n v="0"/>
    <n v="0"/>
    <n v="5"/>
    <s v="V"/>
    <m/>
    <m/>
    <m/>
    <m/>
    <m/>
    <n v="1"/>
    <m/>
    <m/>
    <m/>
    <m/>
    <m/>
    <m/>
    <m/>
  </r>
  <r>
    <x v="223"/>
    <x v="1"/>
    <x v="1950"/>
    <n v="3"/>
    <n v="3"/>
    <n v="0"/>
    <n v="3"/>
    <n v="0"/>
    <n v="0"/>
    <n v="0"/>
    <n v="3"/>
    <s v="V"/>
    <m/>
    <m/>
    <m/>
    <m/>
    <m/>
    <n v="3"/>
    <m/>
    <m/>
    <m/>
    <m/>
    <m/>
    <m/>
    <m/>
  </r>
  <r>
    <x v="223"/>
    <x v="1"/>
    <x v="1951"/>
    <n v="4"/>
    <n v="4"/>
    <n v="0"/>
    <n v="4"/>
    <n v="0"/>
    <n v="0"/>
    <n v="0"/>
    <n v="4"/>
    <s v="V"/>
    <s v="V"/>
    <m/>
    <m/>
    <m/>
    <m/>
    <n v="4"/>
    <m/>
    <m/>
    <m/>
    <m/>
    <m/>
    <m/>
    <m/>
  </r>
  <r>
    <x v="223"/>
    <x v="1"/>
    <x v="1952"/>
    <n v="3"/>
    <n v="3"/>
    <n v="0"/>
    <n v="4"/>
    <n v="0"/>
    <n v="0"/>
    <n v="0"/>
    <n v="4"/>
    <s v="V"/>
    <m/>
    <s v="V"/>
    <s v="V"/>
    <m/>
    <m/>
    <n v="3"/>
    <m/>
    <m/>
    <m/>
    <m/>
    <m/>
    <m/>
    <m/>
  </r>
  <r>
    <x v="223"/>
    <x v="4"/>
    <x v="1704"/>
    <n v="2"/>
    <n v="2"/>
    <n v="0"/>
    <n v="1"/>
    <n v="0"/>
    <n v="0"/>
    <n v="0"/>
    <n v="1"/>
    <s v="V"/>
    <m/>
    <m/>
    <m/>
    <m/>
    <m/>
    <n v="2"/>
    <m/>
    <m/>
    <m/>
    <m/>
    <m/>
    <m/>
    <m/>
  </r>
  <r>
    <x v="223"/>
    <x v="3"/>
    <x v="1953"/>
    <n v="1"/>
    <n v="1"/>
    <n v="0"/>
    <n v="1"/>
    <n v="0"/>
    <n v="0"/>
    <n v="0"/>
    <n v="1"/>
    <m/>
    <m/>
    <s v="V"/>
    <s v="V"/>
    <m/>
    <m/>
    <n v="1"/>
    <m/>
    <m/>
    <m/>
    <m/>
    <m/>
    <m/>
    <m/>
  </r>
  <r>
    <x v="223"/>
    <x v="0"/>
    <x v="1800"/>
    <n v="4"/>
    <n v="4"/>
    <n v="0"/>
    <n v="9"/>
    <n v="0"/>
    <n v="0"/>
    <n v="0"/>
    <n v="9"/>
    <m/>
    <m/>
    <s v="V"/>
    <s v="V"/>
    <m/>
    <m/>
    <n v="4"/>
    <m/>
    <m/>
    <m/>
    <m/>
    <m/>
    <m/>
    <m/>
  </r>
  <r>
    <x v="224"/>
    <x v="3"/>
    <x v="1626"/>
    <n v="10"/>
    <n v="0"/>
    <n v="0"/>
    <n v="0"/>
    <n v="0"/>
    <n v="0"/>
    <n v="0"/>
    <n v="0"/>
    <m/>
    <m/>
    <m/>
    <m/>
    <m/>
    <m/>
    <m/>
    <m/>
    <m/>
    <m/>
    <m/>
    <m/>
    <m/>
    <m/>
  </r>
  <r>
    <x v="224"/>
    <x v="1"/>
    <x v="1954"/>
    <n v="1"/>
    <n v="0"/>
    <n v="0"/>
    <n v="0"/>
    <n v="0"/>
    <n v="0"/>
    <n v="0"/>
    <n v="0"/>
    <m/>
    <m/>
    <m/>
    <m/>
    <m/>
    <m/>
    <m/>
    <m/>
    <m/>
    <m/>
    <m/>
    <m/>
    <m/>
    <m/>
  </r>
  <r>
    <x v="224"/>
    <x v="4"/>
    <x v="1155"/>
    <n v="1"/>
    <n v="0"/>
    <n v="0"/>
    <n v="1"/>
    <n v="0"/>
    <n v="0"/>
    <n v="0"/>
    <n v="1"/>
    <s v="V"/>
    <m/>
    <m/>
    <m/>
    <m/>
    <m/>
    <m/>
    <m/>
    <m/>
    <m/>
    <m/>
    <m/>
    <m/>
    <m/>
  </r>
  <r>
    <x v="224"/>
    <x v="4"/>
    <x v="950"/>
    <n v="8"/>
    <n v="0"/>
    <n v="0"/>
    <n v="0"/>
    <n v="0"/>
    <n v="0"/>
    <n v="0"/>
    <n v="0"/>
    <m/>
    <m/>
    <m/>
    <m/>
    <m/>
    <m/>
    <m/>
    <m/>
    <m/>
    <m/>
    <m/>
    <m/>
    <m/>
    <m/>
  </r>
  <r>
    <x v="224"/>
    <x v="1"/>
    <x v="1955"/>
    <n v="6"/>
    <n v="0"/>
    <n v="0"/>
    <n v="1"/>
    <n v="0"/>
    <n v="0"/>
    <n v="0"/>
    <n v="1"/>
    <s v="V"/>
    <m/>
    <m/>
    <m/>
    <m/>
    <m/>
    <m/>
    <m/>
    <m/>
    <m/>
    <m/>
    <m/>
    <m/>
    <m/>
  </r>
  <r>
    <x v="224"/>
    <x v="1"/>
    <x v="1956"/>
    <n v="13"/>
    <n v="0"/>
    <n v="0"/>
    <n v="0"/>
    <n v="0"/>
    <n v="0"/>
    <n v="0"/>
    <n v="0"/>
    <m/>
    <m/>
    <m/>
    <m/>
    <m/>
    <m/>
    <m/>
    <m/>
    <m/>
    <m/>
    <m/>
    <m/>
    <m/>
    <m/>
  </r>
  <r>
    <x v="224"/>
    <x v="1"/>
    <x v="1957"/>
    <n v="13"/>
    <n v="0"/>
    <n v="0"/>
    <n v="2"/>
    <n v="0"/>
    <n v="0"/>
    <n v="0"/>
    <n v="2"/>
    <m/>
    <m/>
    <s v="V"/>
    <s v="V"/>
    <m/>
    <m/>
    <m/>
    <m/>
    <m/>
    <m/>
    <m/>
    <m/>
    <m/>
    <m/>
  </r>
  <r>
    <x v="224"/>
    <x v="1"/>
    <x v="1958"/>
    <n v="2"/>
    <n v="0"/>
    <n v="0"/>
    <n v="0"/>
    <n v="0"/>
    <n v="0"/>
    <n v="0"/>
    <n v="0"/>
    <m/>
    <m/>
    <m/>
    <m/>
    <m/>
    <m/>
    <m/>
    <m/>
    <m/>
    <m/>
    <m/>
    <m/>
    <m/>
    <m/>
  </r>
  <r>
    <x v="224"/>
    <x v="0"/>
    <x v="1959"/>
    <n v="7"/>
    <n v="0"/>
    <n v="0"/>
    <n v="1"/>
    <n v="0"/>
    <n v="0"/>
    <n v="0"/>
    <n v="1"/>
    <m/>
    <m/>
    <s v="V"/>
    <s v="V"/>
    <m/>
    <m/>
    <m/>
    <m/>
    <m/>
    <m/>
    <m/>
    <m/>
    <m/>
    <m/>
  </r>
  <r>
    <x v="224"/>
    <x v="1"/>
    <x v="1960"/>
    <n v="1"/>
    <n v="0"/>
    <n v="0"/>
    <n v="0"/>
    <n v="0"/>
    <n v="0"/>
    <n v="0"/>
    <n v="0"/>
    <m/>
    <m/>
    <m/>
    <m/>
    <m/>
    <m/>
    <m/>
    <m/>
    <m/>
    <m/>
    <m/>
    <m/>
    <m/>
    <m/>
  </r>
  <r>
    <x v="224"/>
    <x v="3"/>
    <x v="1225"/>
    <n v="1"/>
    <n v="0"/>
    <n v="0"/>
    <n v="0"/>
    <n v="0"/>
    <n v="0"/>
    <n v="0"/>
    <n v="0"/>
    <m/>
    <m/>
    <m/>
    <m/>
    <m/>
    <m/>
    <m/>
    <m/>
    <m/>
    <m/>
    <m/>
    <m/>
    <m/>
    <m/>
  </r>
  <r>
    <x v="224"/>
    <x v="3"/>
    <x v="1660"/>
    <n v="1"/>
    <n v="0"/>
    <n v="0"/>
    <n v="0"/>
    <n v="0"/>
    <n v="0"/>
    <n v="0"/>
    <n v="0"/>
    <m/>
    <m/>
    <m/>
    <m/>
    <m/>
    <m/>
    <m/>
    <m/>
    <m/>
    <m/>
    <m/>
    <m/>
    <m/>
    <m/>
  </r>
  <r>
    <x v="224"/>
    <x v="1"/>
    <x v="1961"/>
    <n v="1"/>
    <n v="0"/>
    <n v="0"/>
    <n v="0"/>
    <n v="0"/>
    <n v="0"/>
    <n v="0"/>
    <n v="0"/>
    <m/>
    <m/>
    <m/>
    <m/>
    <m/>
    <m/>
    <m/>
    <m/>
    <m/>
    <m/>
    <m/>
    <m/>
    <m/>
    <m/>
  </r>
  <r>
    <x v="224"/>
    <x v="3"/>
    <x v="1694"/>
    <n v="5"/>
    <n v="0"/>
    <n v="0"/>
    <n v="1"/>
    <n v="0"/>
    <n v="0"/>
    <n v="0"/>
    <n v="1"/>
    <m/>
    <m/>
    <s v="V"/>
    <s v="V"/>
    <m/>
    <m/>
    <m/>
    <m/>
    <m/>
    <m/>
    <m/>
    <m/>
    <m/>
    <m/>
  </r>
  <r>
    <x v="224"/>
    <x v="1"/>
    <x v="1962"/>
    <n v="1"/>
    <n v="0"/>
    <n v="0"/>
    <n v="0"/>
    <n v="0"/>
    <n v="0"/>
    <n v="0"/>
    <n v="0"/>
    <m/>
    <m/>
    <m/>
    <m/>
    <m/>
    <m/>
    <m/>
    <m/>
    <m/>
    <m/>
    <m/>
    <m/>
    <m/>
    <m/>
  </r>
  <r>
    <x v="224"/>
    <x v="1"/>
    <x v="1963"/>
    <n v="13"/>
    <n v="0"/>
    <n v="0"/>
    <n v="0"/>
    <n v="0"/>
    <n v="0"/>
    <n v="0"/>
    <n v="0"/>
    <m/>
    <m/>
    <m/>
    <m/>
    <m/>
    <m/>
    <m/>
    <m/>
    <m/>
    <m/>
    <m/>
    <m/>
    <m/>
    <m/>
  </r>
  <r>
    <x v="224"/>
    <x v="4"/>
    <x v="1584"/>
    <n v="5"/>
    <n v="0"/>
    <n v="0"/>
    <n v="0"/>
    <n v="0"/>
    <n v="0"/>
    <n v="0"/>
    <n v="0"/>
    <m/>
    <m/>
    <m/>
    <m/>
    <m/>
    <m/>
    <m/>
    <m/>
    <m/>
    <m/>
    <m/>
    <m/>
    <m/>
    <m/>
  </r>
  <r>
    <x v="224"/>
    <x v="4"/>
    <x v="1541"/>
    <n v="1"/>
    <n v="0"/>
    <n v="0"/>
    <n v="0"/>
    <n v="0"/>
    <n v="0"/>
    <n v="0"/>
    <n v="0"/>
    <m/>
    <m/>
    <m/>
    <m/>
    <m/>
    <m/>
    <m/>
    <m/>
    <m/>
    <m/>
    <m/>
    <m/>
    <m/>
    <m/>
  </r>
  <r>
    <x v="224"/>
    <x v="4"/>
    <x v="1448"/>
    <n v="2"/>
    <n v="0"/>
    <n v="0"/>
    <n v="0"/>
    <n v="0"/>
    <n v="0"/>
    <n v="0"/>
    <n v="0"/>
    <m/>
    <m/>
    <m/>
    <m/>
    <m/>
    <m/>
    <m/>
    <m/>
    <m/>
    <m/>
    <m/>
    <m/>
    <m/>
    <m/>
  </r>
  <r>
    <x v="224"/>
    <x v="3"/>
    <x v="1452"/>
    <n v="2"/>
    <n v="0"/>
    <n v="0"/>
    <n v="0"/>
    <n v="0"/>
    <n v="0"/>
    <n v="0"/>
    <n v="0"/>
    <m/>
    <m/>
    <m/>
    <m/>
    <m/>
    <m/>
    <m/>
    <m/>
    <m/>
    <m/>
    <m/>
    <m/>
    <m/>
    <m/>
  </r>
  <r>
    <x v="225"/>
    <x v="6"/>
    <x v="1964"/>
    <m/>
    <m/>
    <m/>
    <m/>
    <m/>
    <m/>
    <m/>
    <m/>
    <m/>
    <m/>
    <m/>
    <m/>
    <m/>
    <m/>
    <m/>
    <m/>
    <m/>
    <m/>
    <m/>
    <m/>
    <m/>
    <m/>
  </r>
  <r>
    <x v="225"/>
    <x v="6"/>
    <x v="1964"/>
    <m/>
    <m/>
    <m/>
    <m/>
    <m/>
    <m/>
    <m/>
    <m/>
    <m/>
    <m/>
    <m/>
    <m/>
    <m/>
    <m/>
    <m/>
    <m/>
    <m/>
    <m/>
    <m/>
    <m/>
    <m/>
    <m/>
  </r>
  <r>
    <x v="225"/>
    <x v="6"/>
    <x v="1964"/>
    <m/>
    <m/>
    <m/>
    <m/>
    <m/>
    <m/>
    <m/>
    <m/>
    <m/>
    <m/>
    <m/>
    <m/>
    <m/>
    <m/>
    <m/>
    <m/>
    <m/>
    <m/>
    <m/>
    <m/>
    <m/>
    <m/>
  </r>
  <r>
    <x v="225"/>
    <x v="6"/>
    <x v="1964"/>
    <m/>
    <m/>
    <m/>
    <m/>
    <m/>
    <m/>
    <m/>
    <m/>
    <m/>
    <m/>
    <m/>
    <m/>
    <m/>
    <m/>
    <m/>
    <m/>
    <m/>
    <m/>
    <m/>
    <m/>
    <m/>
    <m/>
  </r>
  <r>
    <x v="225"/>
    <x v="6"/>
    <x v="1964"/>
    <m/>
    <m/>
    <m/>
    <m/>
    <m/>
    <m/>
    <m/>
    <m/>
    <m/>
    <m/>
    <m/>
    <m/>
    <m/>
    <m/>
    <m/>
    <m/>
    <m/>
    <m/>
    <m/>
    <m/>
    <m/>
    <m/>
  </r>
  <r>
    <x v="225"/>
    <x v="6"/>
    <x v="1964"/>
    <m/>
    <m/>
    <m/>
    <m/>
    <m/>
    <m/>
    <m/>
    <m/>
    <m/>
    <m/>
    <m/>
    <m/>
    <m/>
    <m/>
    <m/>
    <m/>
    <m/>
    <m/>
    <m/>
    <m/>
    <m/>
    <m/>
  </r>
  <r>
    <x v="225"/>
    <x v="6"/>
    <x v="1964"/>
    <m/>
    <m/>
    <m/>
    <m/>
    <m/>
    <m/>
    <m/>
    <m/>
    <m/>
    <m/>
    <m/>
    <m/>
    <m/>
    <m/>
    <m/>
    <m/>
    <m/>
    <m/>
    <m/>
    <m/>
    <m/>
    <m/>
  </r>
  <r>
    <x v="224"/>
    <x v="0"/>
    <x v="1965"/>
    <n v="9"/>
    <n v="7"/>
    <n v="0"/>
    <n v="8"/>
    <n v="0"/>
    <n v="0"/>
    <n v="0"/>
    <n v="8"/>
    <s v="V"/>
    <m/>
    <s v="V"/>
    <s v="V"/>
    <m/>
    <m/>
    <n v="7"/>
    <m/>
    <m/>
    <m/>
    <m/>
    <m/>
    <m/>
    <m/>
  </r>
  <r>
    <x v="224"/>
    <x v="0"/>
    <x v="1966"/>
    <n v="13"/>
    <n v="4"/>
    <n v="0"/>
    <n v="16"/>
    <n v="0"/>
    <n v="0"/>
    <n v="0"/>
    <n v="16"/>
    <m/>
    <m/>
    <s v="V"/>
    <s v="V"/>
    <m/>
    <m/>
    <n v="4"/>
    <m/>
    <m/>
    <m/>
    <m/>
    <m/>
    <m/>
    <m/>
  </r>
  <r>
    <x v="224"/>
    <x v="1"/>
    <x v="1589"/>
    <n v="13"/>
    <n v="5"/>
    <n v="0"/>
    <n v="10"/>
    <n v="0"/>
    <n v="0"/>
    <n v="0"/>
    <n v="10"/>
    <s v="V"/>
    <m/>
    <s v="V"/>
    <s v="V"/>
    <m/>
    <m/>
    <n v="5"/>
    <m/>
    <m/>
    <m/>
    <m/>
    <m/>
    <m/>
    <m/>
  </r>
  <r>
    <x v="224"/>
    <x v="1"/>
    <x v="1967"/>
    <n v="13"/>
    <n v="4"/>
    <n v="0"/>
    <n v="6"/>
    <n v="0"/>
    <n v="0"/>
    <n v="0"/>
    <n v="6"/>
    <s v="V"/>
    <s v="V"/>
    <s v="V"/>
    <s v="V"/>
    <m/>
    <m/>
    <n v="4"/>
    <m/>
    <m/>
    <m/>
    <m/>
    <m/>
    <m/>
    <m/>
  </r>
  <r>
    <x v="224"/>
    <x v="1"/>
    <x v="1968"/>
    <n v="13"/>
    <n v="9"/>
    <n v="0"/>
    <n v="17"/>
    <n v="0"/>
    <n v="0"/>
    <n v="0"/>
    <n v="17"/>
    <s v="V"/>
    <s v="V"/>
    <s v="V"/>
    <s v="V"/>
    <m/>
    <m/>
    <n v="9"/>
    <m/>
    <m/>
    <m/>
    <m/>
    <m/>
    <m/>
    <m/>
  </r>
  <r>
    <x v="224"/>
    <x v="1"/>
    <x v="1899"/>
    <n v="2"/>
    <n v="1"/>
    <n v="0"/>
    <n v="1"/>
    <n v="0"/>
    <n v="0"/>
    <n v="0"/>
    <n v="1"/>
    <s v="V"/>
    <m/>
    <m/>
    <m/>
    <m/>
    <m/>
    <n v="1"/>
    <m/>
    <m/>
    <m/>
    <m/>
    <m/>
    <m/>
    <m/>
  </r>
  <r>
    <x v="224"/>
    <x v="1"/>
    <x v="1969"/>
    <n v="13"/>
    <n v="5"/>
    <n v="0"/>
    <n v="7"/>
    <n v="0"/>
    <n v="0"/>
    <n v="0"/>
    <n v="7"/>
    <s v="V"/>
    <m/>
    <m/>
    <m/>
    <m/>
    <m/>
    <n v="5"/>
    <m/>
    <m/>
    <m/>
    <m/>
    <m/>
    <m/>
    <m/>
  </r>
  <r>
    <x v="224"/>
    <x v="3"/>
    <x v="1717"/>
    <n v="9"/>
    <n v="4"/>
    <n v="0"/>
    <n v="6"/>
    <n v="0"/>
    <n v="0"/>
    <n v="0"/>
    <n v="6"/>
    <m/>
    <m/>
    <s v="V"/>
    <s v="V"/>
    <m/>
    <m/>
    <n v="4"/>
    <m/>
    <m/>
    <m/>
    <m/>
    <m/>
    <m/>
    <m/>
  </r>
  <r>
    <x v="224"/>
    <x v="1"/>
    <x v="1970"/>
    <n v="2"/>
    <n v="0"/>
    <n v="0"/>
    <n v="0"/>
    <n v="0"/>
    <n v="0"/>
    <n v="0"/>
    <n v="0"/>
    <m/>
    <m/>
    <m/>
    <m/>
    <m/>
    <m/>
    <m/>
    <m/>
    <m/>
    <m/>
    <m/>
    <m/>
    <m/>
    <m/>
  </r>
  <r>
    <x v="224"/>
    <x v="4"/>
    <x v="1418"/>
    <n v="2"/>
    <n v="0"/>
    <n v="0"/>
    <n v="0"/>
    <n v="0"/>
    <n v="0"/>
    <n v="0"/>
    <n v="0"/>
    <m/>
    <m/>
    <m/>
    <m/>
    <m/>
    <m/>
    <m/>
    <m/>
    <m/>
    <m/>
    <m/>
    <m/>
    <m/>
    <m/>
  </r>
  <r>
    <x v="224"/>
    <x v="1"/>
    <x v="1838"/>
    <n v="3"/>
    <n v="0"/>
    <n v="0"/>
    <n v="0"/>
    <n v="0"/>
    <n v="0"/>
    <n v="0"/>
    <n v="0"/>
    <m/>
    <m/>
    <m/>
    <m/>
    <m/>
    <m/>
    <m/>
    <m/>
    <m/>
    <m/>
    <m/>
    <m/>
    <m/>
    <m/>
  </r>
  <r>
    <x v="224"/>
    <x v="1"/>
    <x v="1971"/>
    <n v="4"/>
    <n v="0"/>
    <n v="0"/>
    <n v="0"/>
    <n v="0"/>
    <n v="0"/>
    <n v="0"/>
    <n v="0"/>
    <m/>
    <m/>
    <m/>
    <m/>
    <m/>
    <m/>
    <m/>
    <m/>
    <m/>
    <m/>
    <m/>
    <m/>
    <m/>
    <m/>
  </r>
  <r>
    <x v="224"/>
    <x v="3"/>
    <x v="1651"/>
    <n v="5"/>
    <n v="0"/>
    <n v="0"/>
    <n v="1"/>
    <n v="0"/>
    <n v="0"/>
    <n v="0"/>
    <n v="1"/>
    <m/>
    <m/>
    <s v="V"/>
    <s v="V"/>
    <m/>
    <m/>
    <m/>
    <m/>
    <m/>
    <m/>
    <m/>
    <m/>
    <m/>
    <m/>
  </r>
  <r>
    <x v="224"/>
    <x v="4"/>
    <x v="1513"/>
    <n v="1"/>
    <n v="0"/>
    <n v="0"/>
    <n v="0"/>
    <n v="0"/>
    <n v="0"/>
    <n v="0"/>
    <n v="0"/>
    <m/>
    <m/>
    <m/>
    <m/>
    <m/>
    <m/>
    <m/>
    <m/>
    <m/>
    <m/>
    <m/>
    <m/>
    <m/>
    <m/>
  </r>
  <r>
    <x v="224"/>
    <x v="4"/>
    <x v="1685"/>
    <n v="6"/>
    <n v="0"/>
    <n v="0"/>
    <n v="1"/>
    <n v="0"/>
    <n v="0"/>
    <n v="0"/>
    <n v="1"/>
    <s v="V"/>
    <m/>
    <m/>
    <m/>
    <m/>
    <m/>
    <m/>
    <m/>
    <m/>
    <m/>
    <m/>
    <m/>
    <m/>
    <m/>
  </r>
  <r>
    <x v="224"/>
    <x v="3"/>
    <x v="1255"/>
    <n v="3"/>
    <n v="0"/>
    <n v="0"/>
    <n v="0"/>
    <n v="0"/>
    <n v="0"/>
    <n v="0"/>
    <n v="0"/>
    <m/>
    <m/>
    <m/>
    <m/>
    <m/>
    <m/>
    <m/>
    <m/>
    <m/>
    <m/>
    <m/>
    <m/>
    <m/>
    <m/>
  </r>
  <r>
    <x v="224"/>
    <x v="3"/>
    <x v="1723"/>
    <n v="1"/>
    <n v="0"/>
    <n v="0"/>
    <n v="0"/>
    <n v="0"/>
    <n v="0"/>
    <n v="0"/>
    <n v="0"/>
    <m/>
    <m/>
    <m/>
    <m/>
    <m/>
    <m/>
    <m/>
    <m/>
    <m/>
    <m/>
    <m/>
    <m/>
    <m/>
    <m/>
  </r>
  <r>
    <x v="224"/>
    <x v="1"/>
    <x v="1842"/>
    <n v="2"/>
    <n v="2"/>
    <n v="0"/>
    <n v="2"/>
    <n v="0"/>
    <n v="0"/>
    <n v="0"/>
    <n v="2"/>
    <s v="V"/>
    <m/>
    <m/>
    <m/>
    <m/>
    <m/>
    <n v="2"/>
    <m/>
    <m/>
    <m/>
    <m/>
    <m/>
    <m/>
    <m/>
  </r>
  <r>
    <x v="224"/>
    <x v="1"/>
    <x v="1896"/>
    <n v="13"/>
    <n v="13"/>
    <n v="0"/>
    <n v="51"/>
    <n v="0"/>
    <n v="0"/>
    <n v="0"/>
    <n v="51"/>
    <s v="V"/>
    <s v="V"/>
    <s v="V"/>
    <s v="V"/>
    <m/>
    <m/>
    <n v="13"/>
    <m/>
    <m/>
    <m/>
    <m/>
    <m/>
    <m/>
    <m/>
  </r>
  <r>
    <x v="224"/>
    <x v="4"/>
    <x v="1602"/>
    <n v="4"/>
    <n v="4"/>
    <n v="0"/>
    <n v="3"/>
    <n v="0"/>
    <n v="0"/>
    <n v="0"/>
    <n v="3"/>
    <m/>
    <m/>
    <m/>
    <m/>
    <m/>
    <m/>
    <n v="4"/>
    <m/>
    <m/>
    <m/>
    <m/>
    <m/>
    <m/>
    <m/>
  </r>
  <r>
    <x v="225"/>
    <x v="6"/>
    <x v="1964"/>
    <m/>
    <m/>
    <m/>
    <m/>
    <m/>
    <m/>
    <m/>
    <m/>
    <m/>
    <m/>
    <m/>
    <m/>
    <m/>
    <m/>
    <m/>
    <m/>
    <m/>
    <m/>
    <m/>
    <m/>
    <m/>
    <m/>
  </r>
  <r>
    <x v="225"/>
    <x v="6"/>
    <x v="1964"/>
    <m/>
    <m/>
    <m/>
    <m/>
    <m/>
    <m/>
    <m/>
    <m/>
    <m/>
    <m/>
    <m/>
    <m/>
    <m/>
    <m/>
    <m/>
    <m/>
    <m/>
    <m/>
    <m/>
    <m/>
    <m/>
    <m/>
  </r>
  <r>
    <x v="225"/>
    <x v="6"/>
    <x v="1964"/>
    <m/>
    <m/>
    <m/>
    <m/>
    <m/>
    <m/>
    <m/>
    <m/>
    <m/>
    <m/>
    <m/>
    <m/>
    <m/>
    <m/>
    <m/>
    <m/>
    <m/>
    <m/>
    <m/>
    <m/>
    <m/>
    <m/>
  </r>
  <r>
    <x v="225"/>
    <x v="6"/>
    <x v="1964"/>
    <m/>
    <m/>
    <m/>
    <m/>
    <m/>
    <m/>
    <m/>
    <m/>
    <m/>
    <m/>
    <m/>
    <m/>
    <m/>
    <m/>
    <m/>
    <m/>
    <m/>
    <m/>
    <m/>
    <m/>
    <m/>
    <m/>
  </r>
  <r>
    <x v="225"/>
    <x v="6"/>
    <x v="1964"/>
    <m/>
    <m/>
    <m/>
    <m/>
    <m/>
    <m/>
    <m/>
    <m/>
    <m/>
    <m/>
    <m/>
    <m/>
    <m/>
    <m/>
    <m/>
    <m/>
    <m/>
    <m/>
    <m/>
    <m/>
    <m/>
    <m/>
  </r>
  <r>
    <x v="225"/>
    <x v="6"/>
    <x v="1964"/>
    <m/>
    <m/>
    <m/>
    <m/>
    <m/>
    <m/>
    <m/>
    <m/>
    <m/>
    <m/>
    <m/>
    <m/>
    <m/>
    <m/>
    <m/>
    <m/>
    <m/>
    <m/>
    <m/>
    <m/>
    <m/>
    <m/>
  </r>
  <r>
    <x v="225"/>
    <x v="6"/>
    <x v="1964"/>
    <m/>
    <m/>
    <m/>
    <m/>
    <m/>
    <m/>
    <m/>
    <m/>
    <m/>
    <m/>
    <m/>
    <m/>
    <m/>
    <m/>
    <m/>
    <m/>
    <m/>
    <m/>
    <m/>
    <m/>
    <m/>
    <m/>
  </r>
  <r>
    <x v="225"/>
    <x v="6"/>
    <x v="1964"/>
    <m/>
    <m/>
    <m/>
    <m/>
    <m/>
    <m/>
    <m/>
    <m/>
    <m/>
    <m/>
    <m/>
    <m/>
    <m/>
    <m/>
    <m/>
    <m/>
    <m/>
    <m/>
    <m/>
    <m/>
    <m/>
    <m/>
  </r>
  <r>
    <x v="225"/>
    <x v="6"/>
    <x v="1964"/>
    <m/>
    <m/>
    <m/>
    <m/>
    <m/>
    <m/>
    <m/>
    <m/>
    <m/>
    <m/>
    <m/>
    <m/>
    <m/>
    <m/>
    <m/>
    <m/>
    <m/>
    <m/>
    <m/>
    <m/>
    <m/>
    <m/>
  </r>
  <r>
    <x v="225"/>
    <x v="6"/>
    <x v="1964"/>
    <m/>
    <m/>
    <m/>
    <m/>
    <m/>
    <m/>
    <m/>
    <m/>
    <m/>
    <m/>
    <m/>
    <m/>
    <m/>
    <m/>
    <m/>
    <m/>
    <m/>
    <m/>
    <m/>
    <m/>
    <m/>
    <m/>
  </r>
  <r>
    <x v="225"/>
    <x v="6"/>
    <x v="1964"/>
    <m/>
    <m/>
    <m/>
    <m/>
    <m/>
    <m/>
    <m/>
    <m/>
    <m/>
    <m/>
    <m/>
    <m/>
    <m/>
    <m/>
    <m/>
    <m/>
    <m/>
    <m/>
    <m/>
    <m/>
    <m/>
    <m/>
  </r>
  <r>
    <x v="225"/>
    <x v="6"/>
    <x v="1964"/>
    <m/>
    <m/>
    <m/>
    <m/>
    <m/>
    <m/>
    <m/>
    <m/>
    <m/>
    <m/>
    <m/>
    <m/>
    <m/>
    <m/>
    <m/>
    <m/>
    <m/>
    <m/>
    <m/>
    <m/>
    <m/>
    <m/>
  </r>
  <r>
    <x v="225"/>
    <x v="6"/>
    <x v="1964"/>
    <m/>
    <m/>
    <m/>
    <m/>
    <m/>
    <m/>
    <m/>
    <m/>
    <m/>
    <m/>
    <m/>
    <m/>
    <m/>
    <m/>
    <m/>
    <m/>
    <m/>
    <m/>
    <m/>
    <m/>
    <m/>
    <m/>
  </r>
  <r>
    <x v="225"/>
    <x v="6"/>
    <x v="1964"/>
    <m/>
    <m/>
    <m/>
    <m/>
    <m/>
    <m/>
    <m/>
    <m/>
    <m/>
    <m/>
    <m/>
    <m/>
    <m/>
    <m/>
    <m/>
    <m/>
    <m/>
    <m/>
    <m/>
    <m/>
    <m/>
    <m/>
  </r>
  <r>
    <x v="225"/>
    <x v="6"/>
    <x v="1964"/>
    <m/>
    <m/>
    <m/>
    <m/>
    <m/>
    <m/>
    <m/>
    <m/>
    <m/>
    <m/>
    <m/>
    <m/>
    <m/>
    <m/>
    <m/>
    <m/>
    <m/>
    <m/>
    <m/>
    <m/>
    <m/>
    <m/>
  </r>
  <r>
    <x v="225"/>
    <x v="6"/>
    <x v="1964"/>
    <m/>
    <m/>
    <m/>
    <m/>
    <m/>
    <m/>
    <m/>
    <m/>
    <m/>
    <m/>
    <m/>
    <m/>
    <m/>
    <m/>
    <m/>
    <m/>
    <m/>
    <m/>
    <m/>
    <m/>
    <m/>
    <m/>
  </r>
  <r>
    <x v="225"/>
    <x v="6"/>
    <x v="1964"/>
    <m/>
    <m/>
    <m/>
    <m/>
    <m/>
    <m/>
    <m/>
    <m/>
    <m/>
    <m/>
    <m/>
    <m/>
    <m/>
    <m/>
    <m/>
    <m/>
    <m/>
    <m/>
    <m/>
    <m/>
    <m/>
    <m/>
  </r>
  <r>
    <x v="224"/>
    <x v="4"/>
    <x v="1407"/>
    <n v="2"/>
    <n v="2"/>
    <n v="0"/>
    <n v="1"/>
    <n v="0"/>
    <n v="0"/>
    <n v="0"/>
    <n v="1"/>
    <s v="V"/>
    <m/>
    <m/>
    <m/>
    <m/>
    <m/>
    <n v="2"/>
    <m/>
    <m/>
    <m/>
    <m/>
    <m/>
    <m/>
    <m/>
  </r>
  <r>
    <x v="224"/>
    <x v="1"/>
    <x v="1972"/>
    <n v="1"/>
    <n v="1"/>
    <n v="0"/>
    <n v="1"/>
    <n v="0"/>
    <n v="0"/>
    <n v="0"/>
    <n v="1"/>
    <s v="V"/>
    <s v="V"/>
    <m/>
    <m/>
    <m/>
    <m/>
    <n v="1"/>
    <m/>
    <m/>
    <m/>
    <m/>
    <m/>
    <m/>
    <m/>
  </r>
  <r>
    <x v="224"/>
    <x v="1"/>
    <x v="1845"/>
    <n v="1"/>
    <n v="1"/>
    <n v="0"/>
    <n v="1"/>
    <n v="0"/>
    <n v="0"/>
    <n v="0"/>
    <n v="1"/>
    <s v="V"/>
    <m/>
    <m/>
    <m/>
    <m/>
    <m/>
    <n v="1"/>
    <m/>
    <m/>
    <m/>
    <m/>
    <m/>
    <m/>
    <m/>
  </r>
  <r>
    <x v="224"/>
    <x v="1"/>
    <x v="1642"/>
    <n v="1"/>
    <n v="1"/>
    <n v="0"/>
    <n v="1"/>
    <n v="0"/>
    <n v="0"/>
    <n v="0"/>
    <n v="1"/>
    <m/>
    <m/>
    <s v="V"/>
    <s v="V"/>
    <m/>
    <m/>
    <n v="1"/>
    <m/>
    <m/>
    <m/>
    <m/>
    <m/>
    <m/>
    <m/>
  </r>
  <r>
    <x v="224"/>
    <x v="4"/>
    <x v="1440"/>
    <n v="1"/>
    <n v="1"/>
    <n v="0"/>
    <n v="1"/>
    <n v="0"/>
    <n v="0"/>
    <n v="0"/>
    <n v="1"/>
    <m/>
    <m/>
    <s v="V"/>
    <s v="V"/>
    <m/>
    <m/>
    <n v="1"/>
    <m/>
    <m/>
    <m/>
    <m/>
    <m/>
    <m/>
    <m/>
  </r>
  <r>
    <x v="224"/>
    <x v="1"/>
    <x v="1643"/>
    <n v="1"/>
    <n v="1"/>
    <n v="0"/>
    <n v="3"/>
    <n v="0"/>
    <n v="0"/>
    <n v="0"/>
    <n v="3"/>
    <s v="V"/>
    <m/>
    <s v="V"/>
    <s v="V"/>
    <m/>
    <m/>
    <n v="1"/>
    <m/>
    <m/>
    <m/>
    <m/>
    <m/>
    <m/>
    <m/>
  </r>
  <r>
    <x v="224"/>
    <x v="1"/>
    <x v="1837"/>
    <n v="3"/>
    <n v="3"/>
    <n v="0"/>
    <n v="1"/>
    <n v="0"/>
    <n v="0"/>
    <n v="0"/>
    <n v="1"/>
    <s v="V"/>
    <m/>
    <m/>
    <m/>
    <m/>
    <m/>
    <n v="3"/>
    <m/>
    <m/>
    <m/>
    <m/>
    <m/>
    <m/>
    <m/>
  </r>
  <r>
    <x v="224"/>
    <x v="2"/>
    <x v="1973"/>
    <n v="2"/>
    <n v="2"/>
    <n v="0"/>
    <n v="10"/>
    <n v="0"/>
    <n v="0"/>
    <n v="0"/>
    <n v="10"/>
    <m/>
    <m/>
    <s v="V"/>
    <s v="V"/>
    <m/>
    <m/>
    <n v="2"/>
    <m/>
    <m/>
    <m/>
    <m/>
    <m/>
    <m/>
    <m/>
  </r>
  <r>
    <x v="224"/>
    <x v="4"/>
    <x v="1441"/>
    <n v="1"/>
    <n v="1"/>
    <n v="0"/>
    <n v="0"/>
    <n v="0"/>
    <n v="0"/>
    <n v="0"/>
    <n v="0"/>
    <m/>
    <m/>
    <m/>
    <m/>
    <m/>
    <m/>
    <m/>
    <m/>
    <m/>
    <m/>
    <n v="1"/>
    <m/>
    <m/>
    <m/>
  </r>
  <r>
    <x v="224"/>
    <x v="0"/>
    <x v="1974"/>
    <n v="2"/>
    <n v="2"/>
    <n v="0"/>
    <n v="1"/>
    <n v="0"/>
    <n v="0"/>
    <n v="0"/>
    <n v="1"/>
    <m/>
    <m/>
    <s v="V"/>
    <s v="V"/>
    <m/>
    <m/>
    <n v="2"/>
    <m/>
    <m/>
    <m/>
    <m/>
    <m/>
    <m/>
    <m/>
  </r>
  <r>
    <x v="224"/>
    <x v="4"/>
    <x v="1455"/>
    <n v="1"/>
    <n v="1"/>
    <n v="0"/>
    <n v="0"/>
    <n v="0"/>
    <n v="0"/>
    <n v="0"/>
    <n v="0"/>
    <m/>
    <m/>
    <m/>
    <m/>
    <m/>
    <m/>
    <m/>
    <n v="1"/>
    <m/>
    <m/>
    <m/>
    <m/>
    <m/>
    <m/>
  </r>
  <r>
    <x v="225"/>
    <x v="6"/>
    <x v="1964"/>
    <m/>
    <m/>
    <m/>
    <m/>
    <m/>
    <m/>
    <m/>
    <m/>
    <m/>
    <m/>
    <m/>
    <m/>
    <m/>
    <m/>
    <m/>
    <m/>
    <m/>
    <m/>
    <m/>
    <m/>
    <m/>
    <m/>
  </r>
  <r>
    <x v="225"/>
    <x v="6"/>
    <x v="1964"/>
    <m/>
    <m/>
    <m/>
    <m/>
    <m/>
    <m/>
    <m/>
    <m/>
    <m/>
    <m/>
    <m/>
    <m/>
    <m/>
    <m/>
    <m/>
    <m/>
    <m/>
    <m/>
    <m/>
    <m/>
    <m/>
    <m/>
  </r>
  <r>
    <x v="225"/>
    <x v="6"/>
    <x v="1964"/>
    <m/>
    <m/>
    <m/>
    <m/>
    <m/>
    <m/>
    <m/>
    <m/>
    <m/>
    <m/>
    <m/>
    <m/>
    <m/>
    <m/>
    <m/>
    <m/>
    <m/>
    <m/>
    <m/>
    <m/>
    <m/>
    <m/>
  </r>
  <r>
    <x v="225"/>
    <x v="6"/>
    <x v="1964"/>
    <m/>
    <m/>
    <m/>
    <m/>
    <m/>
    <m/>
    <m/>
    <m/>
    <m/>
    <m/>
    <m/>
    <m/>
    <m/>
    <m/>
    <m/>
    <m/>
    <m/>
    <m/>
    <m/>
    <m/>
    <m/>
    <m/>
  </r>
  <r>
    <x v="225"/>
    <x v="6"/>
    <x v="1964"/>
    <m/>
    <m/>
    <m/>
    <m/>
    <m/>
    <m/>
    <m/>
    <m/>
    <m/>
    <m/>
    <m/>
    <m/>
    <m/>
    <m/>
    <m/>
    <m/>
    <m/>
    <m/>
    <m/>
    <m/>
    <m/>
    <m/>
  </r>
  <r>
    <x v="225"/>
    <x v="6"/>
    <x v="1964"/>
    <m/>
    <m/>
    <m/>
    <m/>
    <m/>
    <m/>
    <m/>
    <m/>
    <m/>
    <m/>
    <m/>
    <m/>
    <m/>
    <m/>
    <m/>
    <m/>
    <m/>
    <m/>
    <m/>
    <m/>
    <m/>
    <m/>
  </r>
  <r>
    <x v="225"/>
    <x v="6"/>
    <x v="1964"/>
    <m/>
    <m/>
    <m/>
    <m/>
    <m/>
    <m/>
    <m/>
    <m/>
    <m/>
    <m/>
    <m/>
    <m/>
    <m/>
    <m/>
    <m/>
    <m/>
    <m/>
    <m/>
    <m/>
    <m/>
    <m/>
    <m/>
  </r>
  <r>
    <x v="225"/>
    <x v="6"/>
    <x v="1964"/>
    <m/>
    <m/>
    <m/>
    <m/>
    <m/>
    <m/>
    <m/>
    <m/>
    <m/>
    <m/>
    <m/>
    <m/>
    <m/>
    <m/>
    <m/>
    <m/>
    <m/>
    <m/>
    <m/>
    <m/>
    <m/>
    <m/>
  </r>
  <r>
    <x v="225"/>
    <x v="6"/>
    <x v="1964"/>
    <m/>
    <m/>
    <m/>
    <m/>
    <m/>
    <m/>
    <m/>
    <m/>
    <m/>
    <m/>
    <m/>
    <m/>
    <m/>
    <m/>
    <m/>
    <m/>
    <m/>
    <m/>
    <m/>
    <m/>
    <m/>
    <m/>
  </r>
  <r>
    <x v="225"/>
    <x v="6"/>
    <x v="1964"/>
    <m/>
    <m/>
    <m/>
    <m/>
    <m/>
    <m/>
    <m/>
    <m/>
    <m/>
    <m/>
    <m/>
    <m/>
    <m/>
    <m/>
    <m/>
    <m/>
    <m/>
    <m/>
    <m/>
    <m/>
    <m/>
    <m/>
  </r>
  <r>
    <x v="225"/>
    <x v="6"/>
    <x v="1964"/>
    <m/>
    <m/>
    <m/>
    <m/>
    <m/>
    <m/>
    <m/>
    <m/>
    <m/>
    <m/>
    <m/>
    <m/>
    <m/>
    <m/>
    <m/>
    <m/>
    <m/>
    <m/>
    <m/>
    <m/>
    <m/>
    <m/>
  </r>
  <r>
    <x v="225"/>
    <x v="6"/>
    <x v="1964"/>
    <m/>
    <m/>
    <m/>
    <m/>
    <m/>
    <m/>
    <m/>
    <m/>
    <m/>
    <m/>
    <m/>
    <m/>
    <m/>
    <m/>
    <m/>
    <m/>
    <m/>
    <m/>
    <m/>
    <m/>
    <m/>
    <m/>
  </r>
  <r>
    <x v="225"/>
    <x v="6"/>
    <x v="1964"/>
    <m/>
    <m/>
    <m/>
    <m/>
    <m/>
    <m/>
    <m/>
    <m/>
    <m/>
    <m/>
    <m/>
    <m/>
    <m/>
    <m/>
    <m/>
    <m/>
    <m/>
    <m/>
    <m/>
    <m/>
    <m/>
    <m/>
  </r>
  <r>
    <x v="225"/>
    <x v="6"/>
    <x v="1964"/>
    <m/>
    <m/>
    <m/>
    <m/>
    <m/>
    <m/>
    <m/>
    <m/>
    <m/>
    <m/>
    <m/>
    <m/>
    <m/>
    <m/>
    <m/>
    <m/>
    <m/>
    <m/>
    <m/>
    <m/>
    <m/>
    <m/>
  </r>
  <r>
    <x v="225"/>
    <x v="6"/>
    <x v="1964"/>
    <m/>
    <m/>
    <m/>
    <m/>
    <m/>
    <m/>
    <m/>
    <m/>
    <m/>
    <m/>
    <m/>
    <m/>
    <m/>
    <m/>
    <m/>
    <m/>
    <m/>
    <m/>
    <m/>
    <m/>
    <m/>
    <m/>
  </r>
  <r>
    <x v="225"/>
    <x v="6"/>
    <x v="1964"/>
    <m/>
    <m/>
    <m/>
    <m/>
    <m/>
    <m/>
    <m/>
    <m/>
    <m/>
    <m/>
    <m/>
    <m/>
    <m/>
    <m/>
    <m/>
    <m/>
    <m/>
    <m/>
    <m/>
    <m/>
    <m/>
    <m/>
  </r>
  <r>
    <x v="225"/>
    <x v="6"/>
    <x v="1964"/>
    <m/>
    <m/>
    <m/>
    <m/>
    <m/>
    <m/>
    <m/>
    <m/>
    <m/>
    <m/>
    <m/>
    <m/>
    <m/>
    <m/>
    <m/>
    <m/>
    <m/>
    <m/>
    <m/>
    <m/>
    <m/>
    <m/>
  </r>
  <r>
    <x v="225"/>
    <x v="6"/>
    <x v="1964"/>
    <m/>
    <m/>
    <m/>
    <m/>
    <m/>
    <m/>
    <m/>
    <m/>
    <m/>
    <m/>
    <m/>
    <m/>
    <m/>
    <m/>
    <m/>
    <m/>
    <m/>
    <m/>
    <m/>
    <m/>
    <m/>
    <m/>
  </r>
  <r>
    <x v="225"/>
    <x v="6"/>
    <x v="1964"/>
    <m/>
    <m/>
    <m/>
    <m/>
    <m/>
    <m/>
    <m/>
    <m/>
    <m/>
    <m/>
    <m/>
    <m/>
    <m/>
    <m/>
    <m/>
    <m/>
    <m/>
    <m/>
    <m/>
    <m/>
    <m/>
    <m/>
  </r>
  <r>
    <x v="225"/>
    <x v="6"/>
    <x v="1964"/>
    <m/>
    <m/>
    <m/>
    <m/>
    <m/>
    <m/>
    <m/>
    <m/>
    <m/>
    <m/>
    <m/>
    <m/>
    <m/>
    <m/>
    <m/>
    <m/>
    <m/>
    <m/>
    <m/>
    <m/>
    <m/>
    <m/>
  </r>
  <r>
    <x v="225"/>
    <x v="6"/>
    <x v="1964"/>
    <m/>
    <m/>
    <m/>
    <m/>
    <m/>
    <m/>
    <m/>
    <m/>
    <m/>
    <m/>
    <m/>
    <m/>
    <m/>
    <m/>
    <m/>
    <m/>
    <m/>
    <m/>
    <m/>
    <m/>
    <m/>
    <m/>
  </r>
  <r>
    <x v="225"/>
    <x v="6"/>
    <x v="1964"/>
    <m/>
    <m/>
    <m/>
    <m/>
    <m/>
    <m/>
    <m/>
    <m/>
    <m/>
    <m/>
    <m/>
    <m/>
    <m/>
    <m/>
    <m/>
    <m/>
    <m/>
    <m/>
    <m/>
    <m/>
    <m/>
    <m/>
  </r>
  <r>
    <x v="225"/>
    <x v="6"/>
    <x v="1964"/>
    <m/>
    <m/>
    <m/>
    <m/>
    <m/>
    <m/>
    <m/>
    <m/>
    <m/>
    <m/>
    <m/>
    <m/>
    <m/>
    <m/>
    <m/>
    <m/>
    <m/>
    <m/>
    <m/>
    <m/>
    <m/>
    <m/>
  </r>
  <r>
    <x v="225"/>
    <x v="6"/>
    <x v="1964"/>
    <m/>
    <m/>
    <m/>
    <m/>
    <m/>
    <m/>
    <m/>
    <m/>
    <m/>
    <m/>
    <m/>
    <m/>
    <m/>
    <m/>
    <m/>
    <m/>
    <m/>
    <m/>
    <m/>
    <m/>
    <m/>
    <m/>
  </r>
  <r>
    <x v="225"/>
    <x v="6"/>
    <x v="1964"/>
    <m/>
    <m/>
    <m/>
    <m/>
    <m/>
    <m/>
    <m/>
    <m/>
    <m/>
    <m/>
    <m/>
    <m/>
    <m/>
    <m/>
    <m/>
    <m/>
    <m/>
    <m/>
    <m/>
    <m/>
    <m/>
    <m/>
  </r>
  <r>
    <x v="225"/>
    <x v="6"/>
    <x v="1964"/>
    <m/>
    <m/>
    <m/>
    <m/>
    <m/>
    <m/>
    <m/>
    <m/>
    <m/>
    <m/>
    <m/>
    <m/>
    <m/>
    <m/>
    <m/>
    <m/>
    <m/>
    <m/>
    <m/>
    <m/>
    <m/>
    <m/>
  </r>
  <r>
    <x v="225"/>
    <x v="6"/>
    <x v="1964"/>
    <m/>
    <m/>
    <m/>
    <m/>
    <m/>
    <m/>
    <m/>
    <m/>
    <m/>
    <m/>
    <m/>
    <m/>
    <m/>
    <m/>
    <m/>
    <m/>
    <m/>
    <m/>
    <m/>
    <m/>
    <m/>
    <m/>
  </r>
  <r>
    <x v="225"/>
    <x v="6"/>
    <x v="1964"/>
    <m/>
    <m/>
    <m/>
    <m/>
    <m/>
    <m/>
    <m/>
    <m/>
    <m/>
    <m/>
    <m/>
    <m/>
    <m/>
    <m/>
    <m/>
    <m/>
    <m/>
    <m/>
    <m/>
    <m/>
    <m/>
    <m/>
  </r>
  <r>
    <x v="225"/>
    <x v="6"/>
    <x v="1964"/>
    <m/>
    <m/>
    <m/>
    <m/>
    <m/>
    <m/>
    <m/>
    <m/>
    <m/>
    <m/>
    <m/>
    <m/>
    <m/>
    <m/>
    <m/>
    <m/>
    <m/>
    <m/>
    <m/>
    <m/>
    <m/>
    <m/>
  </r>
  <r>
    <x v="225"/>
    <x v="6"/>
    <x v="1964"/>
    <m/>
    <m/>
    <m/>
    <m/>
    <m/>
    <m/>
    <m/>
    <m/>
    <m/>
    <m/>
    <m/>
    <m/>
    <m/>
    <m/>
    <m/>
    <m/>
    <m/>
    <m/>
    <m/>
    <m/>
    <m/>
    <m/>
  </r>
  <r>
    <x v="225"/>
    <x v="6"/>
    <x v="1964"/>
    <m/>
    <m/>
    <m/>
    <m/>
    <m/>
    <m/>
    <m/>
    <m/>
    <m/>
    <m/>
    <m/>
    <m/>
    <m/>
    <m/>
    <m/>
    <m/>
    <m/>
    <m/>
    <m/>
    <m/>
    <m/>
    <m/>
  </r>
  <r>
    <x v="225"/>
    <x v="6"/>
    <x v="1964"/>
    <m/>
    <m/>
    <m/>
    <m/>
    <m/>
    <m/>
    <m/>
    <m/>
    <m/>
    <m/>
    <m/>
    <m/>
    <m/>
    <m/>
    <m/>
    <m/>
    <m/>
    <m/>
    <m/>
    <m/>
    <m/>
    <m/>
  </r>
  <r>
    <x v="225"/>
    <x v="6"/>
    <x v="1964"/>
    <m/>
    <m/>
    <m/>
    <m/>
    <m/>
    <m/>
    <m/>
    <m/>
    <m/>
    <m/>
    <m/>
    <m/>
    <m/>
    <m/>
    <m/>
    <m/>
    <m/>
    <m/>
    <m/>
    <m/>
    <m/>
    <m/>
  </r>
  <r>
    <x v="225"/>
    <x v="6"/>
    <x v="1964"/>
    <m/>
    <m/>
    <m/>
    <m/>
    <m/>
    <m/>
    <m/>
    <m/>
    <m/>
    <m/>
    <m/>
    <m/>
    <m/>
    <m/>
    <m/>
    <m/>
    <m/>
    <m/>
    <m/>
    <m/>
    <m/>
    <m/>
  </r>
  <r>
    <x v="225"/>
    <x v="6"/>
    <x v="1964"/>
    <m/>
    <m/>
    <m/>
    <m/>
    <m/>
    <m/>
    <m/>
    <m/>
    <m/>
    <m/>
    <m/>
    <m/>
    <m/>
    <m/>
    <m/>
    <m/>
    <m/>
    <m/>
    <m/>
    <m/>
    <m/>
    <m/>
  </r>
  <r>
    <x v="225"/>
    <x v="6"/>
    <x v="1964"/>
    <m/>
    <m/>
    <m/>
    <m/>
    <m/>
    <m/>
    <m/>
    <m/>
    <m/>
    <m/>
    <m/>
    <m/>
    <m/>
    <m/>
    <m/>
    <m/>
    <m/>
    <m/>
    <m/>
    <m/>
    <m/>
    <m/>
  </r>
  <r>
    <x v="225"/>
    <x v="6"/>
    <x v="1964"/>
    <m/>
    <m/>
    <m/>
    <m/>
    <m/>
    <m/>
    <m/>
    <m/>
    <m/>
    <m/>
    <m/>
    <m/>
    <m/>
    <m/>
    <m/>
    <m/>
    <m/>
    <m/>
    <m/>
    <m/>
    <m/>
    <m/>
  </r>
  <r>
    <x v="225"/>
    <x v="6"/>
    <x v="1964"/>
    <m/>
    <m/>
    <m/>
    <m/>
    <m/>
    <m/>
    <m/>
    <m/>
    <m/>
    <m/>
    <m/>
    <m/>
    <m/>
    <m/>
    <m/>
    <m/>
    <m/>
    <m/>
    <m/>
    <m/>
    <m/>
    <m/>
  </r>
  <r>
    <x v="225"/>
    <x v="6"/>
    <x v="1964"/>
    <m/>
    <m/>
    <m/>
    <m/>
    <m/>
    <m/>
    <m/>
    <m/>
    <m/>
    <m/>
    <m/>
    <m/>
    <m/>
    <m/>
    <m/>
    <m/>
    <m/>
    <m/>
    <m/>
    <m/>
    <m/>
    <m/>
  </r>
  <r>
    <x v="225"/>
    <x v="6"/>
    <x v="1964"/>
    <m/>
    <m/>
    <m/>
    <m/>
    <m/>
    <m/>
    <m/>
    <m/>
    <m/>
    <m/>
    <m/>
    <m/>
    <m/>
    <m/>
    <m/>
    <m/>
    <m/>
    <m/>
    <m/>
    <m/>
    <m/>
    <m/>
  </r>
  <r>
    <x v="225"/>
    <x v="6"/>
    <x v="1964"/>
    <m/>
    <m/>
    <m/>
    <m/>
    <m/>
    <m/>
    <m/>
    <m/>
    <m/>
    <m/>
    <m/>
    <m/>
    <m/>
    <m/>
    <m/>
    <m/>
    <m/>
    <m/>
    <m/>
    <m/>
    <m/>
    <m/>
  </r>
  <r>
    <x v="225"/>
    <x v="6"/>
    <x v="1964"/>
    <m/>
    <m/>
    <m/>
    <m/>
    <m/>
    <m/>
    <m/>
    <m/>
    <m/>
    <m/>
    <m/>
    <m/>
    <m/>
    <m/>
    <m/>
    <m/>
    <m/>
    <m/>
    <m/>
    <m/>
    <m/>
    <m/>
  </r>
  <r>
    <x v="225"/>
    <x v="6"/>
    <x v="1964"/>
    <m/>
    <m/>
    <m/>
    <m/>
    <m/>
    <m/>
    <m/>
    <m/>
    <m/>
    <m/>
    <m/>
    <m/>
    <m/>
    <m/>
    <m/>
    <m/>
    <m/>
    <m/>
    <m/>
    <m/>
    <m/>
    <m/>
  </r>
  <r>
    <x v="225"/>
    <x v="6"/>
    <x v="1964"/>
    <m/>
    <m/>
    <m/>
    <m/>
    <m/>
    <m/>
    <m/>
    <m/>
    <m/>
    <m/>
    <m/>
    <m/>
    <m/>
    <m/>
    <m/>
    <m/>
    <m/>
    <m/>
    <m/>
    <m/>
    <m/>
    <m/>
  </r>
  <r>
    <x v="225"/>
    <x v="6"/>
    <x v="1964"/>
    <m/>
    <m/>
    <m/>
    <m/>
    <m/>
    <m/>
    <m/>
    <m/>
    <m/>
    <m/>
    <m/>
    <m/>
    <m/>
    <m/>
    <m/>
    <m/>
    <m/>
    <m/>
    <m/>
    <m/>
    <m/>
    <m/>
  </r>
  <r>
    <x v="225"/>
    <x v="6"/>
    <x v="1964"/>
    <m/>
    <m/>
    <m/>
    <m/>
    <m/>
    <m/>
    <m/>
    <m/>
    <m/>
    <m/>
    <m/>
    <m/>
    <m/>
    <m/>
    <m/>
    <m/>
    <m/>
    <m/>
    <m/>
    <m/>
    <m/>
    <m/>
  </r>
  <r>
    <x v="225"/>
    <x v="6"/>
    <x v="1964"/>
    <m/>
    <m/>
    <m/>
    <m/>
    <m/>
    <m/>
    <m/>
    <m/>
    <m/>
    <m/>
    <m/>
    <m/>
    <m/>
    <m/>
    <m/>
    <m/>
    <m/>
    <m/>
    <m/>
    <m/>
    <m/>
    <m/>
  </r>
  <r>
    <x v="225"/>
    <x v="6"/>
    <x v="1964"/>
    <m/>
    <m/>
    <m/>
    <m/>
    <m/>
    <m/>
    <m/>
    <m/>
    <m/>
    <m/>
    <m/>
    <m/>
    <m/>
    <m/>
    <m/>
    <m/>
    <m/>
    <m/>
    <m/>
    <m/>
    <m/>
    <m/>
  </r>
  <r>
    <x v="225"/>
    <x v="6"/>
    <x v="1964"/>
    <m/>
    <m/>
    <m/>
    <m/>
    <m/>
    <m/>
    <m/>
    <m/>
    <m/>
    <m/>
    <m/>
    <m/>
    <m/>
    <m/>
    <m/>
    <m/>
    <m/>
    <m/>
    <m/>
    <m/>
    <m/>
    <m/>
  </r>
  <r>
    <x v="225"/>
    <x v="6"/>
    <x v="1964"/>
    <m/>
    <m/>
    <m/>
    <m/>
    <m/>
    <m/>
    <m/>
    <m/>
    <m/>
    <m/>
    <m/>
    <m/>
    <m/>
    <m/>
    <m/>
    <m/>
    <m/>
    <m/>
    <m/>
    <m/>
    <m/>
    <m/>
  </r>
  <r>
    <x v="225"/>
    <x v="6"/>
    <x v="1964"/>
    <m/>
    <m/>
    <m/>
    <m/>
    <m/>
    <m/>
    <m/>
    <m/>
    <m/>
    <m/>
    <m/>
    <m/>
    <m/>
    <m/>
    <m/>
    <m/>
    <m/>
    <m/>
    <m/>
    <m/>
    <m/>
    <m/>
  </r>
  <r>
    <x v="225"/>
    <x v="6"/>
    <x v="1964"/>
    <m/>
    <m/>
    <m/>
    <m/>
    <m/>
    <m/>
    <m/>
    <m/>
    <m/>
    <m/>
    <m/>
    <m/>
    <m/>
    <m/>
    <m/>
    <m/>
    <m/>
    <m/>
    <m/>
    <m/>
    <m/>
    <m/>
  </r>
  <r>
    <x v="225"/>
    <x v="6"/>
    <x v="1964"/>
    <m/>
    <m/>
    <m/>
    <m/>
    <m/>
    <m/>
    <m/>
    <m/>
    <m/>
    <m/>
    <m/>
    <m/>
    <m/>
    <m/>
    <m/>
    <m/>
    <m/>
    <m/>
    <m/>
    <m/>
    <m/>
    <m/>
  </r>
  <r>
    <x v="225"/>
    <x v="6"/>
    <x v="1964"/>
    <m/>
    <m/>
    <m/>
    <m/>
    <m/>
    <m/>
    <m/>
    <m/>
    <m/>
    <m/>
    <m/>
    <m/>
    <m/>
    <m/>
    <m/>
    <m/>
    <m/>
    <m/>
    <m/>
    <m/>
    <m/>
    <m/>
  </r>
  <r>
    <x v="225"/>
    <x v="6"/>
    <x v="1964"/>
    <m/>
    <m/>
    <m/>
    <m/>
    <m/>
    <m/>
    <m/>
    <m/>
    <m/>
    <m/>
    <m/>
    <m/>
    <m/>
    <m/>
    <m/>
    <m/>
    <m/>
    <m/>
    <m/>
    <m/>
    <m/>
    <m/>
  </r>
  <r>
    <x v="225"/>
    <x v="6"/>
    <x v="1964"/>
    <m/>
    <m/>
    <m/>
    <m/>
    <m/>
    <m/>
    <m/>
    <m/>
    <m/>
    <m/>
    <m/>
    <m/>
    <m/>
    <m/>
    <m/>
    <m/>
    <m/>
    <m/>
    <m/>
    <m/>
    <m/>
    <m/>
  </r>
  <r>
    <x v="225"/>
    <x v="6"/>
    <x v="1964"/>
    <m/>
    <m/>
    <m/>
    <m/>
    <m/>
    <m/>
    <m/>
    <m/>
    <m/>
    <m/>
    <m/>
    <m/>
    <m/>
    <m/>
    <m/>
    <m/>
    <m/>
    <m/>
    <m/>
    <m/>
    <m/>
    <m/>
  </r>
  <r>
    <x v="225"/>
    <x v="6"/>
    <x v="1964"/>
    <m/>
    <m/>
    <m/>
    <m/>
    <m/>
    <m/>
    <m/>
    <m/>
    <m/>
    <m/>
    <m/>
    <m/>
    <m/>
    <m/>
    <m/>
    <m/>
    <m/>
    <m/>
    <m/>
    <m/>
    <m/>
    <m/>
  </r>
  <r>
    <x v="225"/>
    <x v="6"/>
    <x v="1964"/>
    <m/>
    <m/>
    <m/>
    <m/>
    <m/>
    <m/>
    <m/>
    <m/>
    <m/>
    <m/>
    <m/>
    <m/>
    <m/>
    <m/>
    <m/>
    <m/>
    <m/>
    <m/>
    <m/>
    <m/>
    <m/>
    <m/>
  </r>
  <r>
    <x v="225"/>
    <x v="6"/>
    <x v="1964"/>
    <m/>
    <m/>
    <m/>
    <m/>
    <m/>
    <m/>
    <m/>
    <m/>
    <m/>
    <m/>
    <m/>
    <m/>
    <m/>
    <m/>
    <m/>
    <m/>
    <m/>
    <m/>
    <m/>
    <m/>
    <m/>
    <m/>
  </r>
  <r>
    <x v="225"/>
    <x v="6"/>
    <x v="1964"/>
    <m/>
    <m/>
    <m/>
    <m/>
    <m/>
    <m/>
    <m/>
    <m/>
    <m/>
    <m/>
    <m/>
    <m/>
    <m/>
    <m/>
    <m/>
    <m/>
    <m/>
    <m/>
    <m/>
    <m/>
    <m/>
    <m/>
  </r>
  <r>
    <x v="225"/>
    <x v="6"/>
    <x v="1964"/>
    <m/>
    <m/>
    <m/>
    <m/>
    <m/>
    <m/>
    <m/>
    <m/>
    <m/>
    <m/>
    <m/>
    <m/>
    <m/>
    <m/>
    <m/>
    <m/>
    <m/>
    <m/>
    <m/>
    <m/>
    <m/>
    <m/>
  </r>
  <r>
    <x v="225"/>
    <x v="6"/>
    <x v="1964"/>
    <m/>
    <m/>
    <m/>
    <m/>
    <m/>
    <m/>
    <m/>
    <m/>
    <m/>
    <m/>
    <m/>
    <m/>
    <m/>
    <m/>
    <m/>
    <m/>
    <m/>
    <m/>
    <m/>
    <m/>
    <m/>
    <m/>
  </r>
  <r>
    <x v="225"/>
    <x v="6"/>
    <x v="1964"/>
    <m/>
    <m/>
    <m/>
    <m/>
    <m/>
    <m/>
    <m/>
    <m/>
    <m/>
    <m/>
    <m/>
    <m/>
    <m/>
    <m/>
    <m/>
    <m/>
    <m/>
    <m/>
    <m/>
    <m/>
    <m/>
    <m/>
  </r>
  <r>
    <x v="225"/>
    <x v="6"/>
    <x v="1964"/>
    <m/>
    <m/>
    <m/>
    <m/>
    <m/>
    <m/>
    <m/>
    <m/>
    <m/>
    <m/>
    <m/>
    <m/>
    <m/>
    <m/>
    <m/>
    <m/>
    <m/>
    <m/>
    <m/>
    <m/>
    <m/>
    <m/>
  </r>
  <r>
    <x v="225"/>
    <x v="6"/>
    <x v="1964"/>
    <m/>
    <m/>
    <m/>
    <m/>
    <m/>
    <m/>
    <m/>
    <m/>
    <m/>
    <m/>
    <m/>
    <m/>
    <m/>
    <m/>
    <m/>
    <m/>
    <m/>
    <m/>
    <m/>
    <m/>
    <m/>
    <m/>
  </r>
  <r>
    <x v="225"/>
    <x v="6"/>
    <x v="1964"/>
    <m/>
    <m/>
    <m/>
    <m/>
    <m/>
    <m/>
    <m/>
    <m/>
    <m/>
    <m/>
    <m/>
    <m/>
    <m/>
    <m/>
    <m/>
    <m/>
    <m/>
    <m/>
    <m/>
    <m/>
    <m/>
    <m/>
  </r>
  <r>
    <x v="225"/>
    <x v="6"/>
    <x v="1964"/>
    <m/>
    <m/>
    <m/>
    <m/>
    <m/>
    <m/>
    <m/>
    <m/>
    <m/>
    <m/>
    <m/>
    <m/>
    <m/>
    <m/>
    <m/>
    <m/>
    <m/>
    <m/>
    <m/>
    <m/>
    <m/>
    <m/>
  </r>
  <r>
    <x v="225"/>
    <x v="6"/>
    <x v="1964"/>
    <m/>
    <m/>
    <m/>
    <m/>
    <m/>
    <m/>
    <m/>
    <m/>
    <m/>
    <m/>
    <m/>
    <m/>
    <m/>
    <m/>
    <m/>
    <m/>
    <m/>
    <m/>
    <m/>
    <m/>
    <m/>
    <m/>
  </r>
  <r>
    <x v="225"/>
    <x v="6"/>
    <x v="1964"/>
    <m/>
    <m/>
    <m/>
    <m/>
    <m/>
    <m/>
    <m/>
    <m/>
    <m/>
    <m/>
    <m/>
    <m/>
    <m/>
    <m/>
    <m/>
    <m/>
    <m/>
    <m/>
    <m/>
    <m/>
    <m/>
    <m/>
  </r>
  <r>
    <x v="225"/>
    <x v="6"/>
    <x v="1964"/>
    <m/>
    <m/>
    <m/>
    <m/>
    <m/>
    <m/>
    <m/>
    <m/>
    <m/>
    <m/>
    <m/>
    <m/>
    <m/>
    <m/>
    <m/>
    <m/>
    <m/>
    <m/>
    <m/>
    <m/>
    <m/>
    <m/>
  </r>
  <r>
    <x v="225"/>
    <x v="6"/>
    <x v="1964"/>
    <m/>
    <m/>
    <m/>
    <m/>
    <m/>
    <m/>
    <m/>
    <m/>
    <m/>
    <m/>
    <m/>
    <m/>
    <m/>
    <m/>
    <m/>
    <m/>
    <m/>
    <m/>
    <m/>
    <m/>
    <m/>
    <m/>
  </r>
  <r>
    <x v="225"/>
    <x v="6"/>
    <x v="1964"/>
    <m/>
    <m/>
    <m/>
    <m/>
    <m/>
    <m/>
    <m/>
    <m/>
    <m/>
    <m/>
    <m/>
    <m/>
    <m/>
    <m/>
    <m/>
    <m/>
    <m/>
    <m/>
    <m/>
    <m/>
    <m/>
    <m/>
  </r>
  <r>
    <x v="225"/>
    <x v="6"/>
    <x v="1964"/>
    <m/>
    <m/>
    <m/>
    <m/>
    <m/>
    <m/>
    <m/>
    <m/>
    <m/>
    <m/>
    <m/>
    <m/>
    <m/>
    <m/>
    <m/>
    <m/>
    <m/>
    <m/>
    <m/>
    <m/>
    <m/>
    <m/>
  </r>
  <r>
    <x v="225"/>
    <x v="6"/>
    <x v="1964"/>
    <m/>
    <m/>
    <m/>
    <m/>
    <m/>
    <m/>
    <m/>
    <m/>
    <m/>
    <m/>
    <m/>
    <m/>
    <m/>
    <m/>
    <m/>
    <m/>
    <m/>
    <m/>
    <m/>
    <m/>
    <m/>
    <m/>
  </r>
  <r>
    <x v="225"/>
    <x v="6"/>
    <x v="1964"/>
    <m/>
    <m/>
    <m/>
    <m/>
    <m/>
    <m/>
    <m/>
    <m/>
    <m/>
    <m/>
    <m/>
    <m/>
    <m/>
    <m/>
    <m/>
    <m/>
    <m/>
    <m/>
    <m/>
    <m/>
    <m/>
    <m/>
  </r>
  <r>
    <x v="225"/>
    <x v="6"/>
    <x v="1964"/>
    <m/>
    <m/>
    <m/>
    <m/>
    <m/>
    <m/>
    <m/>
    <m/>
    <m/>
    <m/>
    <m/>
    <m/>
    <m/>
    <m/>
    <m/>
    <m/>
    <m/>
    <m/>
    <m/>
    <m/>
    <m/>
    <m/>
  </r>
  <r>
    <x v="225"/>
    <x v="6"/>
    <x v="1964"/>
    <m/>
    <m/>
    <m/>
    <m/>
    <m/>
    <m/>
    <m/>
    <m/>
    <m/>
    <m/>
    <m/>
    <m/>
    <m/>
    <m/>
    <m/>
    <m/>
    <m/>
    <m/>
    <m/>
    <m/>
    <m/>
    <m/>
  </r>
  <r>
    <x v="225"/>
    <x v="6"/>
    <x v="1964"/>
    <m/>
    <m/>
    <m/>
    <m/>
    <m/>
    <m/>
    <m/>
    <m/>
    <m/>
    <m/>
    <m/>
    <m/>
    <m/>
    <m/>
    <m/>
    <m/>
    <m/>
    <m/>
    <m/>
    <m/>
    <m/>
    <m/>
  </r>
  <r>
    <x v="225"/>
    <x v="6"/>
    <x v="1964"/>
    <m/>
    <m/>
    <m/>
    <m/>
    <m/>
    <m/>
    <m/>
    <m/>
    <m/>
    <m/>
    <m/>
    <m/>
    <m/>
    <m/>
    <m/>
    <m/>
    <m/>
    <m/>
    <m/>
    <m/>
    <m/>
    <m/>
  </r>
  <r>
    <x v="225"/>
    <x v="6"/>
    <x v="1964"/>
    <m/>
    <m/>
    <m/>
    <m/>
    <m/>
    <m/>
    <m/>
    <m/>
    <m/>
    <m/>
    <m/>
    <m/>
    <m/>
    <m/>
    <m/>
    <m/>
    <m/>
    <m/>
    <m/>
    <m/>
    <m/>
    <m/>
  </r>
  <r>
    <x v="225"/>
    <x v="6"/>
    <x v="1964"/>
    <m/>
    <m/>
    <m/>
    <m/>
    <m/>
    <m/>
    <m/>
    <m/>
    <m/>
    <m/>
    <m/>
    <m/>
    <m/>
    <m/>
    <m/>
    <m/>
    <m/>
    <m/>
    <m/>
    <m/>
    <m/>
    <m/>
  </r>
  <r>
    <x v="225"/>
    <x v="6"/>
    <x v="1964"/>
    <m/>
    <m/>
    <m/>
    <m/>
    <m/>
    <m/>
    <m/>
    <m/>
    <m/>
    <m/>
    <m/>
    <m/>
    <m/>
    <m/>
    <m/>
    <m/>
    <m/>
    <m/>
    <m/>
    <m/>
    <m/>
    <m/>
  </r>
  <r>
    <x v="225"/>
    <x v="6"/>
    <x v="1964"/>
    <m/>
    <m/>
    <m/>
    <m/>
    <m/>
    <m/>
    <m/>
    <m/>
    <m/>
    <m/>
    <m/>
    <m/>
    <m/>
    <m/>
    <m/>
    <m/>
    <m/>
    <m/>
    <m/>
    <m/>
    <m/>
    <m/>
  </r>
  <r>
    <x v="225"/>
    <x v="6"/>
    <x v="1964"/>
    <m/>
    <m/>
    <m/>
    <m/>
    <m/>
    <m/>
    <m/>
    <m/>
    <m/>
    <m/>
    <m/>
    <m/>
    <m/>
    <m/>
    <m/>
    <m/>
    <m/>
    <m/>
    <m/>
    <m/>
    <m/>
    <m/>
  </r>
  <r>
    <x v="225"/>
    <x v="6"/>
    <x v="1964"/>
    <m/>
    <m/>
    <m/>
    <m/>
    <m/>
    <m/>
    <m/>
    <m/>
    <m/>
    <m/>
    <m/>
    <m/>
    <m/>
    <m/>
    <m/>
    <m/>
    <m/>
    <m/>
    <m/>
    <m/>
    <m/>
    <m/>
  </r>
  <r>
    <x v="225"/>
    <x v="6"/>
    <x v="1964"/>
    <m/>
    <m/>
    <m/>
    <m/>
    <m/>
    <m/>
    <m/>
    <m/>
    <m/>
    <m/>
    <m/>
    <m/>
    <m/>
    <m/>
    <m/>
    <m/>
    <m/>
    <m/>
    <m/>
    <m/>
    <m/>
    <m/>
  </r>
  <r>
    <x v="225"/>
    <x v="6"/>
    <x v="1964"/>
    <m/>
    <m/>
    <m/>
    <m/>
    <m/>
    <m/>
    <m/>
    <m/>
    <m/>
    <m/>
    <m/>
    <m/>
    <m/>
    <m/>
    <m/>
    <m/>
    <m/>
    <m/>
    <m/>
    <m/>
    <m/>
    <m/>
  </r>
  <r>
    <x v="225"/>
    <x v="6"/>
    <x v="1964"/>
    <m/>
    <m/>
    <m/>
    <m/>
    <m/>
    <m/>
    <m/>
    <m/>
    <m/>
    <m/>
    <m/>
    <m/>
    <m/>
    <m/>
    <m/>
    <m/>
    <m/>
    <m/>
    <m/>
    <m/>
    <m/>
    <m/>
  </r>
  <r>
    <x v="225"/>
    <x v="6"/>
    <x v="1964"/>
    <m/>
    <m/>
    <m/>
    <m/>
    <m/>
    <m/>
    <m/>
    <m/>
    <m/>
    <m/>
    <m/>
    <m/>
    <m/>
    <m/>
    <m/>
    <m/>
    <m/>
    <m/>
    <m/>
    <m/>
    <m/>
    <m/>
  </r>
  <r>
    <x v="225"/>
    <x v="6"/>
    <x v="1964"/>
    <m/>
    <m/>
    <m/>
    <m/>
    <m/>
    <m/>
    <m/>
    <m/>
    <m/>
    <m/>
    <m/>
    <m/>
    <m/>
    <m/>
    <m/>
    <m/>
    <m/>
    <m/>
    <m/>
    <m/>
    <m/>
    <m/>
  </r>
  <r>
    <x v="225"/>
    <x v="6"/>
    <x v="1964"/>
    <m/>
    <m/>
    <m/>
    <m/>
    <m/>
    <m/>
    <m/>
    <m/>
    <m/>
    <m/>
    <m/>
    <m/>
    <m/>
    <m/>
    <m/>
    <m/>
    <m/>
    <m/>
    <m/>
    <m/>
    <m/>
    <m/>
  </r>
  <r>
    <x v="225"/>
    <x v="6"/>
    <x v="1964"/>
    <m/>
    <m/>
    <m/>
    <m/>
    <m/>
    <m/>
    <m/>
    <m/>
    <m/>
    <m/>
    <m/>
    <m/>
    <m/>
    <m/>
    <m/>
    <m/>
    <m/>
    <m/>
    <m/>
    <m/>
    <m/>
    <m/>
  </r>
  <r>
    <x v="225"/>
    <x v="6"/>
    <x v="1964"/>
    <m/>
    <m/>
    <m/>
    <m/>
    <m/>
    <m/>
    <m/>
    <m/>
    <m/>
    <m/>
    <m/>
    <m/>
    <m/>
    <m/>
    <m/>
    <m/>
    <m/>
    <m/>
    <m/>
    <m/>
    <m/>
    <m/>
  </r>
  <r>
    <x v="225"/>
    <x v="6"/>
    <x v="1964"/>
    <m/>
    <m/>
    <m/>
    <m/>
    <m/>
    <m/>
    <m/>
    <m/>
    <m/>
    <m/>
    <m/>
    <m/>
    <m/>
    <m/>
    <m/>
    <m/>
    <m/>
    <m/>
    <m/>
    <m/>
    <m/>
    <m/>
  </r>
  <r>
    <x v="225"/>
    <x v="6"/>
    <x v="1964"/>
    <m/>
    <m/>
    <m/>
    <m/>
    <m/>
    <m/>
    <m/>
    <m/>
    <m/>
    <m/>
    <m/>
    <m/>
    <m/>
    <m/>
    <m/>
    <m/>
    <m/>
    <m/>
    <m/>
    <m/>
    <m/>
    <m/>
  </r>
  <r>
    <x v="225"/>
    <x v="6"/>
    <x v="1964"/>
    <m/>
    <m/>
    <m/>
    <m/>
    <m/>
    <m/>
    <m/>
    <m/>
    <m/>
    <m/>
    <m/>
    <m/>
    <m/>
    <m/>
    <m/>
    <m/>
    <m/>
    <m/>
    <m/>
    <m/>
    <m/>
    <m/>
  </r>
  <r>
    <x v="225"/>
    <x v="6"/>
    <x v="1964"/>
    <m/>
    <m/>
    <m/>
    <m/>
    <m/>
    <m/>
    <m/>
    <m/>
    <m/>
    <m/>
    <m/>
    <m/>
    <m/>
    <m/>
    <m/>
    <m/>
    <m/>
    <m/>
    <m/>
    <m/>
    <m/>
    <m/>
  </r>
  <r>
    <x v="225"/>
    <x v="6"/>
    <x v="1964"/>
    <m/>
    <m/>
    <m/>
    <m/>
    <m/>
    <m/>
    <m/>
    <m/>
    <m/>
    <m/>
    <m/>
    <m/>
    <m/>
    <m/>
    <m/>
    <m/>
    <m/>
    <m/>
    <m/>
    <m/>
    <m/>
    <m/>
  </r>
  <r>
    <x v="225"/>
    <x v="6"/>
    <x v="1964"/>
    <m/>
    <m/>
    <m/>
    <m/>
    <m/>
    <m/>
    <m/>
    <m/>
    <m/>
    <m/>
    <m/>
    <m/>
    <m/>
    <m/>
    <m/>
    <m/>
    <m/>
    <m/>
    <m/>
    <m/>
    <m/>
    <m/>
  </r>
  <r>
    <x v="225"/>
    <x v="6"/>
    <x v="1964"/>
    <m/>
    <m/>
    <m/>
    <m/>
    <m/>
    <m/>
    <m/>
    <m/>
    <m/>
    <m/>
    <m/>
    <m/>
    <m/>
    <m/>
    <m/>
    <m/>
    <m/>
    <m/>
    <m/>
    <m/>
    <m/>
    <m/>
  </r>
  <r>
    <x v="225"/>
    <x v="6"/>
    <x v="1964"/>
    <m/>
    <m/>
    <m/>
    <m/>
    <m/>
    <m/>
    <m/>
    <m/>
    <m/>
    <m/>
    <m/>
    <m/>
    <m/>
    <m/>
    <m/>
    <m/>
    <m/>
    <m/>
    <m/>
    <m/>
    <m/>
    <m/>
  </r>
  <r>
    <x v="225"/>
    <x v="6"/>
    <x v="1964"/>
    <m/>
    <m/>
    <m/>
    <m/>
    <m/>
    <m/>
    <m/>
    <m/>
    <m/>
    <m/>
    <m/>
    <m/>
    <m/>
    <m/>
    <m/>
    <m/>
    <m/>
    <m/>
    <m/>
    <m/>
    <m/>
    <m/>
  </r>
  <r>
    <x v="225"/>
    <x v="6"/>
    <x v="1964"/>
    <m/>
    <m/>
    <m/>
    <m/>
    <m/>
    <m/>
    <m/>
    <m/>
    <m/>
    <m/>
    <m/>
    <m/>
    <m/>
    <m/>
    <m/>
    <m/>
    <m/>
    <m/>
    <m/>
    <m/>
    <m/>
    <m/>
  </r>
  <r>
    <x v="225"/>
    <x v="6"/>
    <x v="1964"/>
    <m/>
    <m/>
    <m/>
    <m/>
    <m/>
    <m/>
    <m/>
    <m/>
    <m/>
    <m/>
    <m/>
    <m/>
    <m/>
    <m/>
    <m/>
    <m/>
    <m/>
    <m/>
    <m/>
    <m/>
    <m/>
    <m/>
  </r>
  <r>
    <x v="225"/>
    <x v="6"/>
    <x v="1964"/>
    <m/>
    <m/>
    <m/>
    <m/>
    <m/>
    <m/>
    <m/>
    <m/>
    <m/>
    <m/>
    <m/>
    <m/>
    <m/>
    <m/>
    <m/>
    <m/>
    <m/>
    <m/>
    <m/>
    <m/>
    <m/>
    <m/>
  </r>
  <r>
    <x v="225"/>
    <x v="6"/>
    <x v="1964"/>
    <m/>
    <m/>
    <m/>
    <m/>
    <m/>
    <m/>
    <m/>
    <m/>
    <m/>
    <m/>
    <m/>
    <m/>
    <m/>
    <m/>
    <m/>
    <m/>
    <m/>
    <m/>
    <m/>
    <m/>
    <m/>
    <m/>
  </r>
  <r>
    <x v="225"/>
    <x v="6"/>
    <x v="1964"/>
    <m/>
    <m/>
    <m/>
    <m/>
    <m/>
    <m/>
    <m/>
    <m/>
    <m/>
    <m/>
    <m/>
    <m/>
    <m/>
    <m/>
    <m/>
    <m/>
    <m/>
    <m/>
    <m/>
    <m/>
    <m/>
    <m/>
  </r>
  <r>
    <x v="225"/>
    <x v="6"/>
    <x v="1964"/>
    <m/>
    <m/>
    <m/>
    <m/>
    <m/>
    <m/>
    <m/>
    <m/>
    <m/>
    <m/>
    <m/>
    <m/>
    <m/>
    <m/>
    <m/>
    <m/>
    <m/>
    <m/>
    <m/>
    <m/>
    <m/>
    <m/>
  </r>
  <r>
    <x v="225"/>
    <x v="6"/>
    <x v="1964"/>
    <m/>
    <m/>
    <m/>
    <m/>
    <m/>
    <m/>
    <m/>
    <m/>
    <m/>
    <m/>
    <m/>
    <m/>
    <m/>
    <m/>
    <m/>
    <m/>
    <m/>
    <m/>
    <m/>
    <m/>
    <m/>
    <m/>
  </r>
  <r>
    <x v="225"/>
    <x v="6"/>
    <x v="1964"/>
    <m/>
    <m/>
    <m/>
    <m/>
    <m/>
    <m/>
    <m/>
    <m/>
    <m/>
    <m/>
    <m/>
    <m/>
    <m/>
    <m/>
    <m/>
    <m/>
    <m/>
    <m/>
    <m/>
    <m/>
    <m/>
    <m/>
  </r>
  <r>
    <x v="225"/>
    <x v="6"/>
    <x v="1964"/>
    <m/>
    <m/>
    <m/>
    <m/>
    <m/>
    <m/>
    <m/>
    <m/>
    <m/>
    <m/>
    <m/>
    <m/>
    <m/>
    <m/>
    <m/>
    <m/>
    <m/>
    <m/>
    <m/>
    <m/>
    <m/>
    <m/>
  </r>
  <r>
    <x v="225"/>
    <x v="6"/>
    <x v="1964"/>
    <m/>
    <m/>
    <m/>
    <m/>
    <m/>
    <m/>
    <m/>
    <m/>
    <m/>
    <m/>
    <m/>
    <m/>
    <m/>
    <m/>
    <m/>
    <m/>
    <m/>
    <m/>
    <m/>
    <m/>
    <m/>
    <m/>
  </r>
  <r>
    <x v="225"/>
    <x v="6"/>
    <x v="1964"/>
    <m/>
    <m/>
    <m/>
    <m/>
    <m/>
    <m/>
    <m/>
    <m/>
    <m/>
    <m/>
    <m/>
    <m/>
    <m/>
    <m/>
    <m/>
    <m/>
    <m/>
    <m/>
    <m/>
    <m/>
    <m/>
    <m/>
  </r>
  <r>
    <x v="225"/>
    <x v="6"/>
    <x v="1964"/>
    <m/>
    <m/>
    <m/>
    <m/>
    <m/>
    <m/>
    <m/>
    <m/>
    <m/>
    <m/>
    <m/>
    <m/>
    <m/>
    <m/>
    <m/>
    <m/>
    <m/>
    <m/>
    <m/>
    <m/>
    <m/>
    <m/>
  </r>
  <r>
    <x v="225"/>
    <x v="6"/>
    <x v="1964"/>
    <m/>
    <m/>
    <m/>
    <m/>
    <m/>
    <m/>
    <m/>
    <m/>
    <m/>
    <m/>
    <m/>
    <m/>
    <m/>
    <m/>
    <m/>
    <m/>
    <m/>
    <m/>
    <m/>
    <m/>
    <m/>
    <m/>
  </r>
  <r>
    <x v="225"/>
    <x v="6"/>
    <x v="1964"/>
    <m/>
    <m/>
    <m/>
    <m/>
    <m/>
    <m/>
    <m/>
    <m/>
    <m/>
    <m/>
    <m/>
    <m/>
    <m/>
    <m/>
    <m/>
    <m/>
    <m/>
    <m/>
    <m/>
    <m/>
    <m/>
    <m/>
  </r>
  <r>
    <x v="225"/>
    <x v="6"/>
    <x v="1964"/>
    <m/>
    <m/>
    <m/>
    <m/>
    <m/>
    <m/>
    <m/>
    <m/>
    <m/>
    <m/>
    <m/>
    <m/>
    <m/>
    <m/>
    <m/>
    <m/>
    <m/>
    <m/>
    <m/>
    <m/>
    <m/>
    <m/>
  </r>
  <r>
    <x v="225"/>
    <x v="6"/>
    <x v="1964"/>
    <m/>
    <m/>
    <m/>
    <m/>
    <m/>
    <m/>
    <m/>
    <m/>
    <m/>
    <m/>
    <m/>
    <m/>
    <m/>
    <m/>
    <m/>
    <m/>
    <m/>
    <m/>
    <m/>
    <m/>
    <m/>
    <m/>
  </r>
  <r>
    <x v="225"/>
    <x v="6"/>
    <x v="1964"/>
    <m/>
    <m/>
    <m/>
    <m/>
    <m/>
    <m/>
    <m/>
    <m/>
    <m/>
    <m/>
    <m/>
    <m/>
    <m/>
    <m/>
    <m/>
    <m/>
    <m/>
    <m/>
    <m/>
    <m/>
    <m/>
    <m/>
  </r>
  <r>
    <x v="225"/>
    <x v="6"/>
    <x v="1964"/>
    <m/>
    <m/>
    <m/>
    <m/>
    <m/>
    <m/>
    <m/>
    <m/>
    <m/>
    <m/>
    <m/>
    <m/>
    <m/>
    <m/>
    <m/>
    <m/>
    <m/>
    <m/>
    <m/>
    <m/>
    <m/>
    <m/>
  </r>
  <r>
    <x v="225"/>
    <x v="6"/>
    <x v="1964"/>
    <m/>
    <m/>
    <m/>
    <m/>
    <m/>
    <m/>
    <m/>
    <m/>
    <m/>
    <m/>
    <m/>
    <m/>
    <m/>
    <m/>
    <m/>
    <m/>
    <m/>
    <m/>
    <m/>
    <m/>
    <m/>
    <m/>
  </r>
  <r>
    <x v="225"/>
    <x v="6"/>
    <x v="1964"/>
    <m/>
    <m/>
    <m/>
    <m/>
    <m/>
    <m/>
    <m/>
    <m/>
    <m/>
    <m/>
    <m/>
    <m/>
    <m/>
    <m/>
    <m/>
    <m/>
    <m/>
    <m/>
    <m/>
    <m/>
    <m/>
    <m/>
  </r>
  <r>
    <x v="225"/>
    <x v="6"/>
    <x v="1964"/>
    <m/>
    <m/>
    <m/>
    <m/>
    <m/>
    <m/>
    <m/>
    <m/>
    <m/>
    <m/>
    <m/>
    <m/>
    <m/>
    <m/>
    <m/>
    <m/>
    <m/>
    <m/>
    <m/>
    <m/>
    <m/>
    <m/>
  </r>
  <r>
    <x v="225"/>
    <x v="6"/>
    <x v="1964"/>
    <m/>
    <m/>
    <m/>
    <m/>
    <m/>
    <m/>
    <m/>
    <m/>
    <m/>
    <m/>
    <m/>
    <m/>
    <m/>
    <m/>
    <m/>
    <m/>
    <m/>
    <m/>
    <m/>
    <m/>
    <m/>
    <m/>
  </r>
  <r>
    <x v="225"/>
    <x v="6"/>
    <x v="1964"/>
    <m/>
    <m/>
    <m/>
    <m/>
    <m/>
    <m/>
    <m/>
    <m/>
    <m/>
    <m/>
    <m/>
    <m/>
    <m/>
    <m/>
    <m/>
    <m/>
    <m/>
    <m/>
    <m/>
    <m/>
    <m/>
    <m/>
  </r>
  <r>
    <x v="225"/>
    <x v="6"/>
    <x v="1964"/>
    <m/>
    <m/>
    <m/>
    <m/>
    <m/>
    <m/>
    <m/>
    <m/>
    <m/>
    <m/>
    <m/>
    <m/>
    <m/>
    <m/>
    <m/>
    <m/>
    <m/>
    <m/>
    <m/>
    <m/>
    <m/>
    <m/>
  </r>
  <r>
    <x v="225"/>
    <x v="6"/>
    <x v="1964"/>
    <m/>
    <m/>
    <m/>
    <m/>
    <m/>
    <m/>
    <m/>
    <m/>
    <m/>
    <m/>
    <m/>
    <m/>
    <m/>
    <m/>
    <m/>
    <m/>
    <m/>
    <m/>
    <m/>
    <m/>
    <m/>
    <m/>
  </r>
  <r>
    <x v="225"/>
    <x v="6"/>
    <x v="1964"/>
    <m/>
    <m/>
    <m/>
    <m/>
    <m/>
    <m/>
    <m/>
    <m/>
    <m/>
    <m/>
    <m/>
    <m/>
    <m/>
    <m/>
    <m/>
    <m/>
    <m/>
    <m/>
    <m/>
    <m/>
    <m/>
    <m/>
  </r>
  <r>
    <x v="225"/>
    <x v="6"/>
    <x v="1964"/>
    <m/>
    <m/>
    <m/>
    <m/>
    <m/>
    <m/>
    <m/>
    <m/>
    <m/>
    <m/>
    <m/>
    <m/>
    <m/>
    <m/>
    <m/>
    <m/>
    <m/>
    <m/>
    <m/>
    <m/>
    <m/>
    <m/>
  </r>
  <r>
    <x v="225"/>
    <x v="6"/>
    <x v="1964"/>
    <m/>
    <m/>
    <m/>
    <m/>
    <m/>
    <m/>
    <m/>
    <m/>
    <m/>
    <m/>
    <m/>
    <m/>
    <m/>
    <m/>
    <m/>
    <m/>
    <m/>
    <m/>
    <m/>
    <m/>
    <m/>
    <m/>
  </r>
  <r>
    <x v="225"/>
    <x v="6"/>
    <x v="1964"/>
    <m/>
    <m/>
    <m/>
    <m/>
    <m/>
    <m/>
    <m/>
    <m/>
    <m/>
    <m/>
    <m/>
    <m/>
    <m/>
    <m/>
    <m/>
    <m/>
    <m/>
    <m/>
    <m/>
    <m/>
    <m/>
    <m/>
  </r>
  <r>
    <x v="225"/>
    <x v="6"/>
    <x v="1964"/>
    <m/>
    <m/>
    <m/>
    <m/>
    <m/>
    <m/>
    <m/>
    <m/>
    <m/>
    <m/>
    <m/>
    <m/>
    <m/>
    <m/>
    <m/>
    <m/>
    <m/>
    <m/>
    <m/>
    <m/>
    <m/>
    <m/>
  </r>
  <r>
    <x v="225"/>
    <x v="6"/>
    <x v="1964"/>
    <m/>
    <m/>
    <m/>
    <m/>
    <m/>
    <m/>
    <m/>
    <m/>
    <m/>
    <m/>
    <m/>
    <m/>
    <m/>
    <m/>
    <m/>
    <m/>
    <m/>
    <m/>
    <m/>
    <m/>
    <m/>
    <m/>
  </r>
  <r>
    <x v="225"/>
    <x v="6"/>
    <x v="1964"/>
    <m/>
    <m/>
    <m/>
    <m/>
    <m/>
    <m/>
    <m/>
    <m/>
    <m/>
    <m/>
    <m/>
    <m/>
    <m/>
    <m/>
    <m/>
    <m/>
    <m/>
    <m/>
    <m/>
    <m/>
    <m/>
    <m/>
  </r>
  <r>
    <x v="225"/>
    <x v="6"/>
    <x v="1964"/>
    <m/>
    <m/>
    <m/>
    <m/>
    <m/>
    <m/>
    <m/>
    <m/>
    <m/>
    <m/>
    <m/>
    <m/>
    <m/>
    <m/>
    <m/>
    <m/>
    <m/>
    <m/>
    <m/>
    <m/>
    <m/>
    <m/>
  </r>
  <r>
    <x v="225"/>
    <x v="6"/>
    <x v="1964"/>
    <m/>
    <m/>
    <m/>
    <m/>
    <m/>
    <m/>
    <m/>
    <m/>
    <m/>
    <m/>
    <m/>
    <m/>
    <m/>
    <m/>
    <m/>
    <m/>
    <m/>
    <m/>
    <m/>
    <m/>
    <m/>
    <m/>
  </r>
  <r>
    <x v="225"/>
    <x v="6"/>
    <x v="1964"/>
    <m/>
    <m/>
    <m/>
    <m/>
    <m/>
    <m/>
    <m/>
    <m/>
    <m/>
    <m/>
    <m/>
    <m/>
    <m/>
    <m/>
    <m/>
    <m/>
    <m/>
    <m/>
    <m/>
    <m/>
    <m/>
    <m/>
  </r>
  <r>
    <x v="225"/>
    <x v="6"/>
    <x v="1964"/>
    <m/>
    <m/>
    <m/>
    <m/>
    <m/>
    <m/>
    <m/>
    <m/>
    <m/>
    <m/>
    <m/>
    <m/>
    <m/>
    <m/>
    <m/>
    <m/>
    <m/>
    <m/>
    <m/>
    <m/>
    <m/>
    <m/>
  </r>
  <r>
    <x v="225"/>
    <x v="6"/>
    <x v="1964"/>
    <m/>
    <m/>
    <m/>
    <m/>
    <m/>
    <m/>
    <m/>
    <m/>
    <m/>
    <m/>
    <m/>
    <m/>
    <m/>
    <m/>
    <m/>
    <m/>
    <m/>
    <m/>
    <m/>
    <m/>
    <m/>
    <m/>
  </r>
  <r>
    <x v="225"/>
    <x v="6"/>
    <x v="1964"/>
    <m/>
    <m/>
    <m/>
    <m/>
    <m/>
    <m/>
    <m/>
    <m/>
    <m/>
    <m/>
    <m/>
    <m/>
    <m/>
    <m/>
    <m/>
    <m/>
    <m/>
    <m/>
    <m/>
    <m/>
    <m/>
    <m/>
  </r>
  <r>
    <x v="225"/>
    <x v="6"/>
    <x v="1964"/>
    <m/>
    <m/>
    <m/>
    <m/>
    <m/>
    <m/>
    <m/>
    <m/>
    <m/>
    <m/>
    <m/>
    <m/>
    <m/>
    <m/>
    <m/>
    <m/>
    <m/>
    <m/>
    <m/>
    <m/>
    <m/>
    <m/>
  </r>
  <r>
    <x v="225"/>
    <x v="6"/>
    <x v="1964"/>
    <m/>
    <m/>
    <m/>
    <m/>
    <m/>
    <m/>
    <m/>
    <m/>
    <m/>
    <m/>
    <m/>
    <m/>
    <m/>
    <m/>
    <m/>
    <m/>
    <m/>
    <m/>
    <m/>
    <m/>
    <m/>
    <m/>
  </r>
  <r>
    <x v="225"/>
    <x v="6"/>
    <x v="1964"/>
    <m/>
    <m/>
    <m/>
    <m/>
    <m/>
    <m/>
    <m/>
    <m/>
    <m/>
    <m/>
    <m/>
    <m/>
    <m/>
    <m/>
    <m/>
    <m/>
    <m/>
    <m/>
    <m/>
    <m/>
    <m/>
    <m/>
  </r>
  <r>
    <x v="225"/>
    <x v="6"/>
    <x v="1964"/>
    <m/>
    <m/>
    <m/>
    <m/>
    <m/>
    <m/>
    <m/>
    <m/>
    <m/>
    <m/>
    <m/>
    <m/>
    <m/>
    <m/>
    <m/>
    <m/>
    <m/>
    <m/>
    <m/>
    <m/>
    <m/>
    <m/>
  </r>
  <r>
    <x v="225"/>
    <x v="6"/>
    <x v="1964"/>
    <m/>
    <m/>
    <m/>
    <m/>
    <m/>
    <m/>
    <m/>
    <m/>
    <m/>
    <m/>
    <m/>
    <m/>
    <m/>
    <m/>
    <m/>
    <m/>
    <m/>
    <m/>
    <m/>
    <m/>
    <m/>
    <m/>
  </r>
  <r>
    <x v="225"/>
    <x v="6"/>
    <x v="1964"/>
    <m/>
    <m/>
    <m/>
    <m/>
    <m/>
    <m/>
    <m/>
    <m/>
    <m/>
    <m/>
    <m/>
    <m/>
    <m/>
    <m/>
    <m/>
    <m/>
    <m/>
    <m/>
    <m/>
    <m/>
    <m/>
    <m/>
  </r>
  <r>
    <x v="225"/>
    <x v="6"/>
    <x v="1964"/>
    <m/>
    <m/>
    <m/>
    <m/>
    <m/>
    <m/>
    <m/>
    <m/>
    <m/>
    <m/>
    <m/>
    <m/>
    <m/>
    <m/>
    <m/>
    <m/>
    <m/>
    <m/>
    <m/>
    <m/>
    <m/>
    <m/>
  </r>
  <r>
    <x v="225"/>
    <x v="6"/>
    <x v="1964"/>
    <m/>
    <m/>
    <m/>
    <m/>
    <m/>
    <m/>
    <m/>
    <m/>
    <m/>
    <m/>
    <m/>
    <m/>
    <m/>
    <m/>
    <m/>
    <m/>
    <m/>
    <m/>
    <m/>
    <m/>
    <m/>
    <m/>
  </r>
  <r>
    <x v="225"/>
    <x v="6"/>
    <x v="1964"/>
    <m/>
    <m/>
    <m/>
    <m/>
    <m/>
    <m/>
    <m/>
    <m/>
    <m/>
    <m/>
    <m/>
    <m/>
    <m/>
    <m/>
    <m/>
    <m/>
    <m/>
    <m/>
    <m/>
    <m/>
    <m/>
    <m/>
  </r>
  <r>
    <x v="225"/>
    <x v="6"/>
    <x v="1964"/>
    <m/>
    <m/>
    <m/>
    <m/>
    <m/>
    <m/>
    <m/>
    <m/>
    <m/>
    <m/>
    <m/>
    <m/>
    <m/>
    <m/>
    <m/>
    <m/>
    <m/>
    <m/>
    <m/>
    <m/>
    <m/>
    <m/>
  </r>
  <r>
    <x v="225"/>
    <x v="6"/>
    <x v="1964"/>
    <m/>
    <m/>
    <m/>
    <m/>
    <m/>
    <m/>
    <m/>
    <m/>
    <m/>
    <m/>
    <m/>
    <m/>
    <m/>
    <m/>
    <m/>
    <m/>
    <m/>
    <m/>
    <m/>
    <m/>
    <m/>
    <m/>
  </r>
  <r>
    <x v="225"/>
    <x v="6"/>
    <x v="1964"/>
    <m/>
    <m/>
    <m/>
    <m/>
    <m/>
    <m/>
    <m/>
    <m/>
    <m/>
    <m/>
    <m/>
    <m/>
    <m/>
    <m/>
    <m/>
    <m/>
    <m/>
    <m/>
    <m/>
    <m/>
    <m/>
    <m/>
  </r>
  <r>
    <x v="225"/>
    <x v="6"/>
    <x v="1964"/>
    <m/>
    <m/>
    <m/>
    <m/>
    <m/>
    <m/>
    <m/>
    <m/>
    <m/>
    <m/>
    <m/>
    <m/>
    <m/>
    <m/>
    <m/>
    <m/>
    <m/>
    <m/>
    <m/>
    <m/>
    <m/>
    <m/>
  </r>
  <r>
    <x v="225"/>
    <x v="6"/>
    <x v="1964"/>
    <m/>
    <m/>
    <m/>
    <m/>
    <m/>
    <m/>
    <m/>
    <m/>
    <m/>
    <m/>
    <m/>
    <m/>
    <m/>
    <m/>
    <m/>
    <m/>
    <m/>
    <m/>
    <m/>
    <m/>
    <m/>
    <m/>
  </r>
  <r>
    <x v="225"/>
    <x v="6"/>
    <x v="1964"/>
    <m/>
    <m/>
    <m/>
    <m/>
    <m/>
    <m/>
    <m/>
    <m/>
    <m/>
    <m/>
    <m/>
    <m/>
    <m/>
    <m/>
    <m/>
    <m/>
    <m/>
    <m/>
    <m/>
    <m/>
    <m/>
    <m/>
  </r>
  <r>
    <x v="225"/>
    <x v="6"/>
    <x v="1964"/>
    <m/>
    <m/>
    <m/>
    <m/>
    <m/>
    <m/>
    <m/>
    <m/>
    <m/>
    <m/>
    <m/>
    <m/>
    <m/>
    <m/>
    <m/>
    <m/>
    <m/>
    <m/>
    <m/>
    <m/>
    <m/>
    <m/>
  </r>
  <r>
    <x v="225"/>
    <x v="6"/>
    <x v="1964"/>
    <m/>
    <m/>
    <m/>
    <m/>
    <m/>
    <m/>
    <m/>
    <m/>
    <m/>
    <m/>
    <m/>
    <m/>
    <m/>
    <m/>
    <m/>
    <m/>
    <m/>
    <m/>
    <m/>
    <m/>
    <m/>
    <m/>
  </r>
  <r>
    <x v="225"/>
    <x v="6"/>
    <x v="1964"/>
    <m/>
    <m/>
    <m/>
    <m/>
    <m/>
    <m/>
    <m/>
    <m/>
    <m/>
    <m/>
    <m/>
    <m/>
    <m/>
    <m/>
    <m/>
    <m/>
    <m/>
    <m/>
    <m/>
    <m/>
    <m/>
    <m/>
  </r>
  <r>
    <x v="225"/>
    <x v="6"/>
    <x v="1964"/>
    <m/>
    <m/>
    <m/>
    <m/>
    <m/>
    <m/>
    <m/>
    <m/>
    <m/>
    <m/>
    <m/>
    <m/>
    <m/>
    <m/>
    <m/>
    <m/>
    <m/>
    <m/>
    <m/>
    <m/>
    <m/>
    <m/>
  </r>
  <r>
    <x v="225"/>
    <x v="6"/>
    <x v="1964"/>
    <m/>
    <m/>
    <m/>
    <m/>
    <m/>
    <m/>
    <m/>
    <m/>
    <m/>
    <m/>
    <m/>
    <m/>
    <m/>
    <m/>
    <m/>
    <m/>
    <m/>
    <m/>
    <m/>
    <m/>
    <m/>
    <m/>
  </r>
  <r>
    <x v="225"/>
    <x v="6"/>
    <x v="1964"/>
    <m/>
    <m/>
    <m/>
    <m/>
    <m/>
    <m/>
    <m/>
    <m/>
    <m/>
    <m/>
    <m/>
    <m/>
    <m/>
    <m/>
    <m/>
    <m/>
    <m/>
    <m/>
    <m/>
    <m/>
    <m/>
    <m/>
  </r>
  <r>
    <x v="225"/>
    <x v="6"/>
    <x v="1964"/>
    <m/>
    <m/>
    <m/>
    <m/>
    <m/>
    <m/>
    <m/>
    <m/>
    <m/>
    <m/>
    <m/>
    <m/>
    <m/>
    <m/>
    <m/>
    <m/>
    <m/>
    <m/>
    <m/>
    <m/>
    <m/>
    <m/>
  </r>
  <r>
    <x v="225"/>
    <x v="6"/>
    <x v="1964"/>
    <m/>
    <m/>
    <m/>
    <m/>
    <m/>
    <m/>
    <m/>
    <m/>
    <m/>
    <m/>
    <m/>
    <m/>
    <m/>
    <m/>
    <m/>
    <m/>
    <m/>
    <m/>
    <m/>
    <m/>
    <m/>
    <m/>
  </r>
  <r>
    <x v="225"/>
    <x v="6"/>
    <x v="1964"/>
    <m/>
    <m/>
    <m/>
    <m/>
    <m/>
    <m/>
    <m/>
    <m/>
    <m/>
    <m/>
    <m/>
    <m/>
    <m/>
    <m/>
    <m/>
    <m/>
    <m/>
    <m/>
    <m/>
    <m/>
    <m/>
    <m/>
  </r>
  <r>
    <x v="225"/>
    <x v="6"/>
    <x v="1964"/>
    <m/>
    <m/>
    <m/>
    <m/>
    <m/>
    <m/>
    <m/>
    <m/>
    <m/>
    <m/>
    <m/>
    <m/>
    <m/>
    <m/>
    <m/>
    <m/>
    <m/>
    <m/>
    <m/>
    <m/>
    <m/>
    <m/>
  </r>
  <r>
    <x v="225"/>
    <x v="6"/>
    <x v="1964"/>
    <m/>
    <m/>
    <m/>
    <m/>
    <m/>
    <m/>
    <m/>
    <m/>
    <m/>
    <m/>
    <m/>
    <m/>
    <m/>
    <m/>
    <m/>
    <m/>
    <m/>
    <m/>
    <m/>
    <m/>
    <m/>
    <m/>
  </r>
  <r>
    <x v="225"/>
    <x v="6"/>
    <x v="1964"/>
    <m/>
    <m/>
    <m/>
    <m/>
    <m/>
    <m/>
    <m/>
    <m/>
    <m/>
    <m/>
    <m/>
    <m/>
    <m/>
    <m/>
    <m/>
    <m/>
    <m/>
    <m/>
    <m/>
    <m/>
    <m/>
    <m/>
  </r>
  <r>
    <x v="225"/>
    <x v="6"/>
    <x v="1964"/>
    <m/>
    <m/>
    <m/>
    <m/>
    <m/>
    <m/>
    <m/>
    <m/>
    <m/>
    <m/>
    <m/>
    <m/>
    <m/>
    <m/>
    <m/>
    <m/>
    <m/>
    <m/>
    <m/>
    <m/>
    <m/>
    <m/>
  </r>
  <r>
    <x v="225"/>
    <x v="6"/>
    <x v="1964"/>
    <m/>
    <m/>
    <m/>
    <m/>
    <m/>
    <m/>
    <m/>
    <m/>
    <m/>
    <m/>
    <m/>
    <m/>
    <m/>
    <m/>
    <m/>
    <m/>
    <m/>
    <m/>
    <m/>
    <m/>
    <m/>
    <m/>
  </r>
  <r>
    <x v="225"/>
    <x v="6"/>
    <x v="1964"/>
    <m/>
    <m/>
    <m/>
    <m/>
    <m/>
    <m/>
    <m/>
    <m/>
    <m/>
    <m/>
    <m/>
    <m/>
    <m/>
    <m/>
    <m/>
    <m/>
    <m/>
    <m/>
    <m/>
    <m/>
    <m/>
    <m/>
  </r>
  <r>
    <x v="225"/>
    <x v="6"/>
    <x v="1964"/>
    <m/>
    <m/>
    <m/>
    <m/>
    <m/>
    <m/>
    <m/>
    <m/>
    <m/>
    <m/>
    <m/>
    <m/>
    <m/>
    <m/>
    <m/>
    <m/>
    <m/>
    <m/>
    <m/>
    <m/>
    <m/>
    <m/>
  </r>
  <r>
    <x v="225"/>
    <x v="6"/>
    <x v="1964"/>
    <m/>
    <m/>
    <m/>
    <m/>
    <m/>
    <m/>
    <m/>
    <m/>
    <m/>
    <m/>
    <m/>
    <m/>
    <m/>
    <m/>
    <m/>
    <m/>
    <m/>
    <m/>
    <m/>
    <m/>
    <m/>
    <m/>
  </r>
  <r>
    <x v="225"/>
    <x v="6"/>
    <x v="1964"/>
    <m/>
    <m/>
    <m/>
    <m/>
    <m/>
    <m/>
    <m/>
    <m/>
    <m/>
    <m/>
    <m/>
    <m/>
    <m/>
    <m/>
    <m/>
    <m/>
    <m/>
    <m/>
    <m/>
    <m/>
    <m/>
    <m/>
  </r>
  <r>
    <x v="225"/>
    <x v="6"/>
    <x v="1964"/>
    <m/>
    <m/>
    <m/>
    <m/>
    <m/>
    <m/>
    <m/>
    <m/>
    <m/>
    <m/>
    <m/>
    <m/>
    <m/>
    <m/>
    <m/>
    <m/>
    <m/>
    <m/>
    <m/>
    <m/>
    <m/>
    <m/>
  </r>
  <r>
    <x v="225"/>
    <x v="6"/>
    <x v="1964"/>
    <m/>
    <m/>
    <m/>
    <m/>
    <m/>
    <m/>
    <m/>
    <m/>
    <m/>
    <m/>
    <m/>
    <m/>
    <m/>
    <m/>
    <m/>
    <m/>
    <m/>
    <m/>
    <m/>
    <m/>
    <m/>
    <m/>
  </r>
  <r>
    <x v="225"/>
    <x v="6"/>
    <x v="1964"/>
    <m/>
    <m/>
    <m/>
    <m/>
    <m/>
    <m/>
    <m/>
    <m/>
    <m/>
    <m/>
    <m/>
    <m/>
    <m/>
    <m/>
    <m/>
    <m/>
    <m/>
    <m/>
    <m/>
    <m/>
    <m/>
    <m/>
  </r>
  <r>
    <x v="225"/>
    <x v="6"/>
    <x v="1964"/>
    <m/>
    <m/>
    <m/>
    <m/>
    <m/>
    <m/>
    <m/>
    <m/>
    <m/>
    <m/>
    <m/>
    <m/>
    <m/>
    <m/>
    <m/>
    <m/>
    <m/>
    <m/>
    <m/>
    <m/>
    <m/>
    <m/>
  </r>
  <r>
    <x v="225"/>
    <x v="6"/>
    <x v="1964"/>
    <m/>
    <m/>
    <m/>
    <m/>
    <m/>
    <m/>
    <m/>
    <m/>
    <m/>
    <m/>
    <m/>
    <m/>
    <m/>
    <m/>
    <m/>
    <m/>
    <m/>
    <m/>
    <m/>
    <m/>
    <m/>
    <m/>
  </r>
  <r>
    <x v="225"/>
    <x v="6"/>
    <x v="1964"/>
    <m/>
    <m/>
    <m/>
    <m/>
    <m/>
    <m/>
    <m/>
    <m/>
    <m/>
    <m/>
    <m/>
    <m/>
    <m/>
    <m/>
    <m/>
    <m/>
    <m/>
    <m/>
    <m/>
    <m/>
    <m/>
    <m/>
  </r>
  <r>
    <x v="225"/>
    <x v="6"/>
    <x v="1964"/>
    <m/>
    <m/>
    <m/>
    <m/>
    <m/>
    <m/>
    <m/>
    <m/>
    <m/>
    <m/>
    <m/>
    <m/>
    <m/>
    <m/>
    <m/>
    <m/>
    <m/>
    <m/>
    <m/>
    <m/>
    <m/>
    <m/>
  </r>
  <r>
    <x v="225"/>
    <x v="6"/>
    <x v="1964"/>
    <m/>
    <m/>
    <m/>
    <m/>
    <m/>
    <m/>
    <m/>
    <m/>
    <m/>
    <m/>
    <m/>
    <m/>
    <m/>
    <m/>
    <m/>
    <m/>
    <m/>
    <m/>
    <m/>
    <m/>
    <m/>
    <m/>
  </r>
  <r>
    <x v="225"/>
    <x v="6"/>
    <x v="1964"/>
    <m/>
    <m/>
    <m/>
    <m/>
    <m/>
    <m/>
    <m/>
    <m/>
    <m/>
    <m/>
    <m/>
    <m/>
    <m/>
    <m/>
    <m/>
    <m/>
    <m/>
    <m/>
    <m/>
    <m/>
    <m/>
    <m/>
  </r>
  <r>
    <x v="225"/>
    <x v="6"/>
    <x v="1964"/>
    <m/>
    <m/>
    <m/>
    <m/>
    <m/>
    <m/>
    <m/>
    <m/>
    <m/>
    <m/>
    <m/>
    <m/>
    <m/>
    <m/>
    <m/>
    <m/>
    <m/>
    <m/>
    <m/>
    <m/>
    <m/>
    <m/>
  </r>
  <r>
    <x v="225"/>
    <x v="6"/>
    <x v="1964"/>
    <m/>
    <m/>
    <m/>
    <m/>
    <m/>
    <m/>
    <m/>
    <m/>
    <m/>
    <m/>
    <m/>
    <m/>
    <m/>
    <m/>
    <m/>
    <m/>
    <m/>
    <m/>
    <m/>
    <m/>
    <m/>
    <m/>
  </r>
  <r>
    <x v="225"/>
    <x v="6"/>
    <x v="1964"/>
    <m/>
    <m/>
    <m/>
    <m/>
    <m/>
    <m/>
    <m/>
    <m/>
    <m/>
    <m/>
    <m/>
    <m/>
    <m/>
    <m/>
    <m/>
    <m/>
    <m/>
    <m/>
    <m/>
    <m/>
    <m/>
    <m/>
  </r>
  <r>
    <x v="225"/>
    <x v="6"/>
    <x v="1964"/>
    <m/>
    <m/>
    <m/>
    <m/>
    <m/>
    <m/>
    <m/>
    <m/>
    <m/>
    <m/>
    <m/>
    <m/>
    <m/>
    <m/>
    <m/>
    <m/>
    <m/>
    <m/>
    <m/>
    <m/>
    <m/>
    <m/>
  </r>
  <r>
    <x v="225"/>
    <x v="6"/>
    <x v="1964"/>
    <m/>
    <m/>
    <m/>
    <m/>
    <m/>
    <m/>
    <m/>
    <m/>
    <m/>
    <m/>
    <m/>
    <m/>
    <m/>
    <m/>
    <m/>
    <m/>
    <m/>
    <m/>
    <m/>
    <m/>
    <m/>
    <m/>
  </r>
  <r>
    <x v="225"/>
    <x v="6"/>
    <x v="1964"/>
    <m/>
    <m/>
    <m/>
    <m/>
    <m/>
    <m/>
    <m/>
    <m/>
    <m/>
    <m/>
    <m/>
    <m/>
    <m/>
    <m/>
    <m/>
    <m/>
    <m/>
    <m/>
    <m/>
    <m/>
    <m/>
    <m/>
  </r>
  <r>
    <x v="225"/>
    <x v="6"/>
    <x v="1964"/>
    <m/>
    <m/>
    <m/>
    <m/>
    <m/>
    <m/>
    <m/>
    <m/>
    <m/>
    <m/>
    <m/>
    <m/>
    <m/>
    <m/>
    <m/>
    <m/>
    <m/>
    <m/>
    <m/>
    <m/>
    <m/>
    <m/>
  </r>
  <r>
    <x v="225"/>
    <x v="6"/>
    <x v="1964"/>
    <m/>
    <m/>
    <m/>
    <m/>
    <m/>
    <m/>
    <m/>
    <m/>
    <m/>
    <m/>
    <m/>
    <m/>
    <m/>
    <m/>
    <m/>
    <m/>
    <m/>
    <m/>
    <m/>
    <m/>
    <m/>
    <m/>
  </r>
  <r>
    <x v="225"/>
    <x v="6"/>
    <x v="1964"/>
    <m/>
    <m/>
    <m/>
    <m/>
    <m/>
    <m/>
    <m/>
    <m/>
    <m/>
    <m/>
    <m/>
    <m/>
    <m/>
    <m/>
    <m/>
    <m/>
    <m/>
    <m/>
    <m/>
    <m/>
    <m/>
    <m/>
  </r>
  <r>
    <x v="225"/>
    <x v="6"/>
    <x v="1964"/>
    <m/>
    <m/>
    <m/>
    <m/>
    <m/>
    <m/>
    <m/>
    <m/>
    <m/>
    <m/>
    <m/>
    <m/>
    <m/>
    <m/>
    <m/>
    <m/>
    <m/>
    <m/>
    <m/>
    <m/>
    <m/>
    <m/>
  </r>
  <r>
    <x v="225"/>
    <x v="6"/>
    <x v="1964"/>
    <m/>
    <m/>
    <m/>
    <m/>
    <m/>
    <m/>
    <m/>
    <m/>
    <m/>
    <m/>
    <m/>
    <m/>
    <m/>
    <m/>
    <m/>
    <m/>
    <m/>
    <m/>
    <m/>
    <m/>
    <m/>
    <m/>
  </r>
  <r>
    <x v="225"/>
    <x v="6"/>
    <x v="1964"/>
    <m/>
    <m/>
    <m/>
    <m/>
    <m/>
    <m/>
    <m/>
    <m/>
    <m/>
    <m/>
    <m/>
    <m/>
    <m/>
    <m/>
    <m/>
    <m/>
    <m/>
    <m/>
    <m/>
    <m/>
    <m/>
    <m/>
  </r>
  <r>
    <x v="225"/>
    <x v="6"/>
    <x v="1964"/>
    <m/>
    <m/>
    <m/>
    <m/>
    <m/>
    <m/>
    <m/>
    <m/>
    <m/>
    <m/>
    <m/>
    <m/>
    <m/>
    <m/>
    <m/>
    <m/>
    <m/>
    <m/>
    <m/>
    <m/>
    <m/>
    <m/>
  </r>
  <r>
    <x v="225"/>
    <x v="6"/>
    <x v="1964"/>
    <m/>
    <m/>
    <m/>
    <m/>
    <m/>
    <m/>
    <m/>
    <m/>
    <m/>
    <m/>
    <m/>
    <m/>
    <m/>
    <m/>
    <m/>
    <m/>
    <m/>
    <m/>
    <m/>
    <m/>
    <m/>
    <m/>
  </r>
  <r>
    <x v="225"/>
    <x v="6"/>
    <x v="1964"/>
    <m/>
    <m/>
    <m/>
    <m/>
    <m/>
    <m/>
    <m/>
    <m/>
    <m/>
    <m/>
    <m/>
    <m/>
    <m/>
    <m/>
    <m/>
    <m/>
    <m/>
    <m/>
    <m/>
    <m/>
    <m/>
    <m/>
  </r>
  <r>
    <x v="225"/>
    <x v="6"/>
    <x v="1964"/>
    <m/>
    <m/>
    <m/>
    <m/>
    <m/>
    <m/>
    <m/>
    <m/>
    <m/>
    <m/>
    <m/>
    <m/>
    <m/>
    <m/>
    <m/>
    <m/>
    <m/>
    <m/>
    <m/>
    <m/>
    <m/>
    <m/>
  </r>
  <r>
    <x v="225"/>
    <x v="6"/>
    <x v="1964"/>
    <m/>
    <m/>
    <m/>
    <m/>
    <m/>
    <m/>
    <m/>
    <m/>
    <m/>
    <m/>
    <m/>
    <m/>
    <m/>
    <m/>
    <m/>
    <m/>
    <m/>
    <m/>
    <m/>
    <m/>
    <m/>
    <m/>
  </r>
  <r>
    <x v="225"/>
    <x v="6"/>
    <x v="1964"/>
    <m/>
    <m/>
    <m/>
    <m/>
    <m/>
    <m/>
    <m/>
    <m/>
    <m/>
    <m/>
    <m/>
    <m/>
    <m/>
    <m/>
    <m/>
    <m/>
    <m/>
    <m/>
    <m/>
    <m/>
    <m/>
    <m/>
  </r>
  <r>
    <x v="225"/>
    <x v="6"/>
    <x v="1964"/>
    <m/>
    <m/>
    <m/>
    <m/>
    <m/>
    <m/>
    <m/>
    <m/>
    <m/>
    <m/>
    <m/>
    <m/>
    <m/>
    <m/>
    <m/>
    <m/>
    <m/>
    <m/>
    <m/>
    <m/>
    <m/>
    <m/>
  </r>
  <r>
    <x v="225"/>
    <x v="6"/>
    <x v="1964"/>
    <m/>
    <m/>
    <m/>
    <m/>
    <m/>
    <m/>
    <m/>
    <m/>
    <m/>
    <m/>
    <m/>
    <m/>
    <m/>
    <m/>
    <m/>
    <m/>
    <m/>
    <m/>
    <m/>
    <m/>
    <m/>
    <m/>
  </r>
  <r>
    <x v="225"/>
    <x v="6"/>
    <x v="1964"/>
    <m/>
    <m/>
    <m/>
    <m/>
    <m/>
    <m/>
    <m/>
    <m/>
    <m/>
    <m/>
    <m/>
    <m/>
    <m/>
    <m/>
    <m/>
    <m/>
    <m/>
    <m/>
    <m/>
    <m/>
    <m/>
    <m/>
  </r>
  <r>
    <x v="225"/>
    <x v="6"/>
    <x v="1964"/>
    <m/>
    <m/>
    <m/>
    <m/>
    <m/>
    <m/>
    <m/>
    <m/>
    <m/>
    <m/>
    <m/>
    <m/>
    <m/>
    <m/>
    <m/>
    <m/>
    <m/>
    <m/>
    <m/>
    <m/>
    <m/>
    <m/>
  </r>
  <r>
    <x v="225"/>
    <x v="6"/>
    <x v="1964"/>
    <m/>
    <m/>
    <m/>
    <m/>
    <m/>
    <m/>
    <m/>
    <m/>
    <m/>
    <m/>
    <m/>
    <m/>
    <m/>
    <m/>
    <m/>
    <m/>
    <m/>
    <m/>
    <m/>
    <m/>
    <m/>
    <m/>
  </r>
  <r>
    <x v="225"/>
    <x v="6"/>
    <x v="1964"/>
    <m/>
    <m/>
    <m/>
    <m/>
    <m/>
    <m/>
    <m/>
    <m/>
    <m/>
    <m/>
    <m/>
    <m/>
    <m/>
    <m/>
    <m/>
    <m/>
    <m/>
    <m/>
    <m/>
    <m/>
    <m/>
    <m/>
  </r>
  <r>
    <x v="225"/>
    <x v="6"/>
    <x v="1964"/>
    <m/>
    <m/>
    <m/>
    <m/>
    <m/>
    <m/>
    <m/>
    <m/>
    <m/>
    <m/>
    <m/>
    <m/>
    <m/>
    <m/>
    <m/>
    <m/>
    <m/>
    <m/>
    <m/>
    <m/>
    <m/>
    <m/>
  </r>
  <r>
    <x v="225"/>
    <x v="6"/>
    <x v="1964"/>
    <m/>
    <m/>
    <m/>
    <m/>
    <m/>
    <m/>
    <m/>
    <m/>
    <m/>
    <m/>
    <m/>
    <m/>
    <m/>
    <m/>
    <m/>
    <m/>
    <m/>
    <m/>
    <m/>
    <m/>
    <m/>
    <m/>
  </r>
  <r>
    <x v="225"/>
    <x v="6"/>
    <x v="1964"/>
    <m/>
    <m/>
    <m/>
    <m/>
    <m/>
    <m/>
    <m/>
    <m/>
    <m/>
    <m/>
    <m/>
    <m/>
    <m/>
    <m/>
    <m/>
    <m/>
    <m/>
    <m/>
    <m/>
    <m/>
    <m/>
    <m/>
  </r>
  <r>
    <x v="225"/>
    <x v="6"/>
    <x v="1964"/>
    <m/>
    <m/>
    <m/>
    <m/>
    <m/>
    <m/>
    <m/>
    <m/>
    <m/>
    <m/>
    <m/>
    <m/>
    <m/>
    <m/>
    <m/>
    <m/>
    <m/>
    <m/>
    <m/>
    <m/>
    <m/>
    <m/>
  </r>
  <r>
    <x v="225"/>
    <x v="6"/>
    <x v="1964"/>
    <m/>
    <m/>
    <m/>
    <m/>
    <m/>
    <m/>
    <m/>
    <m/>
    <m/>
    <m/>
    <m/>
    <m/>
    <m/>
    <m/>
    <m/>
    <m/>
    <m/>
    <m/>
    <m/>
    <m/>
    <m/>
    <m/>
  </r>
  <r>
    <x v="225"/>
    <x v="6"/>
    <x v="1964"/>
    <m/>
    <m/>
    <m/>
    <m/>
    <m/>
    <m/>
    <m/>
    <m/>
    <m/>
    <m/>
    <m/>
    <m/>
    <m/>
    <m/>
    <m/>
    <m/>
    <m/>
    <m/>
    <m/>
    <m/>
    <m/>
    <m/>
  </r>
  <r>
    <x v="225"/>
    <x v="6"/>
    <x v="1964"/>
    <m/>
    <m/>
    <m/>
    <m/>
    <m/>
    <m/>
    <m/>
    <m/>
    <m/>
    <m/>
    <m/>
    <m/>
    <m/>
    <m/>
    <m/>
    <m/>
    <m/>
    <m/>
    <m/>
    <m/>
    <m/>
    <m/>
  </r>
  <r>
    <x v="225"/>
    <x v="6"/>
    <x v="1964"/>
    <m/>
    <m/>
    <m/>
    <m/>
    <m/>
    <m/>
    <m/>
    <m/>
    <m/>
    <m/>
    <m/>
    <m/>
    <m/>
    <m/>
    <m/>
    <m/>
    <m/>
    <m/>
    <m/>
    <m/>
    <m/>
    <m/>
  </r>
  <r>
    <x v="225"/>
    <x v="6"/>
    <x v="1964"/>
    <m/>
    <m/>
    <m/>
    <m/>
    <m/>
    <m/>
    <m/>
    <m/>
    <m/>
    <m/>
    <m/>
    <m/>
    <m/>
    <m/>
    <m/>
    <m/>
    <m/>
    <m/>
    <m/>
    <m/>
    <m/>
    <m/>
  </r>
  <r>
    <x v="225"/>
    <x v="6"/>
    <x v="1964"/>
    <m/>
    <m/>
    <m/>
    <m/>
    <m/>
    <m/>
    <m/>
    <m/>
    <m/>
    <m/>
    <m/>
    <m/>
    <m/>
    <m/>
    <m/>
    <m/>
    <m/>
    <m/>
    <m/>
    <m/>
    <m/>
    <m/>
  </r>
  <r>
    <x v="225"/>
    <x v="6"/>
    <x v="1964"/>
    <m/>
    <m/>
    <m/>
    <m/>
    <m/>
    <m/>
    <m/>
    <m/>
    <m/>
    <m/>
    <m/>
    <m/>
    <m/>
    <m/>
    <m/>
    <m/>
    <m/>
    <m/>
    <m/>
    <m/>
    <m/>
    <m/>
  </r>
  <r>
    <x v="225"/>
    <x v="6"/>
    <x v="1964"/>
    <m/>
    <m/>
    <m/>
    <m/>
    <m/>
    <m/>
    <m/>
    <m/>
    <m/>
    <m/>
    <m/>
    <m/>
    <m/>
    <m/>
    <m/>
    <m/>
    <m/>
    <m/>
    <m/>
    <m/>
    <m/>
    <m/>
  </r>
  <r>
    <x v="225"/>
    <x v="6"/>
    <x v="1964"/>
    <m/>
    <m/>
    <m/>
    <m/>
    <m/>
    <m/>
    <m/>
    <m/>
    <m/>
    <m/>
    <m/>
    <m/>
    <m/>
    <m/>
    <m/>
    <m/>
    <m/>
    <m/>
    <m/>
    <m/>
    <m/>
    <m/>
  </r>
  <r>
    <x v="225"/>
    <x v="6"/>
    <x v="1964"/>
    <m/>
    <m/>
    <m/>
    <m/>
    <m/>
    <m/>
    <m/>
    <m/>
    <m/>
    <m/>
    <m/>
    <m/>
    <m/>
    <m/>
    <m/>
    <m/>
    <m/>
    <m/>
    <m/>
    <m/>
    <m/>
    <m/>
  </r>
  <r>
    <x v="225"/>
    <x v="6"/>
    <x v="1964"/>
    <m/>
    <m/>
    <m/>
    <m/>
    <m/>
    <m/>
    <m/>
    <m/>
    <m/>
    <m/>
    <m/>
    <m/>
    <m/>
    <m/>
    <m/>
    <m/>
    <m/>
    <m/>
    <m/>
    <m/>
    <m/>
    <m/>
  </r>
  <r>
    <x v="225"/>
    <x v="6"/>
    <x v="1964"/>
    <m/>
    <m/>
    <m/>
    <m/>
    <m/>
    <m/>
    <m/>
    <m/>
    <m/>
    <m/>
    <m/>
    <m/>
    <m/>
    <m/>
    <m/>
    <m/>
    <m/>
    <m/>
    <m/>
    <m/>
    <m/>
    <m/>
  </r>
  <r>
    <x v="225"/>
    <x v="6"/>
    <x v="1964"/>
    <m/>
    <m/>
    <m/>
    <m/>
    <m/>
    <m/>
    <m/>
    <m/>
    <m/>
    <m/>
    <m/>
    <m/>
    <m/>
    <m/>
    <m/>
    <m/>
    <m/>
    <m/>
    <m/>
    <m/>
    <m/>
    <m/>
  </r>
  <r>
    <x v="225"/>
    <x v="6"/>
    <x v="1964"/>
    <m/>
    <m/>
    <m/>
    <m/>
    <m/>
    <m/>
    <m/>
    <m/>
    <m/>
    <m/>
    <m/>
    <m/>
    <m/>
    <m/>
    <m/>
    <m/>
    <m/>
    <m/>
    <m/>
    <m/>
    <m/>
    <m/>
  </r>
  <r>
    <x v="225"/>
    <x v="6"/>
    <x v="1964"/>
    <m/>
    <m/>
    <m/>
    <m/>
    <m/>
    <m/>
    <m/>
    <m/>
    <m/>
    <m/>
    <m/>
    <m/>
    <m/>
    <m/>
    <m/>
    <m/>
    <m/>
    <m/>
    <m/>
    <m/>
    <m/>
    <m/>
  </r>
  <r>
    <x v="225"/>
    <x v="6"/>
    <x v="1964"/>
    <m/>
    <m/>
    <m/>
    <m/>
    <m/>
    <m/>
    <m/>
    <m/>
    <m/>
    <m/>
    <m/>
    <m/>
    <m/>
    <m/>
    <m/>
    <m/>
    <m/>
    <m/>
    <m/>
    <m/>
    <m/>
    <m/>
  </r>
  <r>
    <x v="225"/>
    <x v="6"/>
    <x v="1964"/>
    <m/>
    <m/>
    <m/>
    <m/>
    <m/>
    <m/>
    <m/>
    <m/>
    <m/>
    <m/>
    <m/>
    <m/>
    <m/>
    <m/>
    <m/>
    <m/>
    <m/>
    <m/>
    <m/>
    <m/>
    <m/>
    <m/>
  </r>
  <r>
    <x v="225"/>
    <x v="6"/>
    <x v="1964"/>
    <m/>
    <m/>
    <m/>
    <m/>
    <m/>
    <m/>
    <m/>
    <m/>
    <m/>
    <m/>
    <m/>
    <m/>
    <m/>
    <m/>
    <m/>
    <m/>
    <m/>
    <m/>
    <m/>
    <m/>
    <m/>
    <m/>
  </r>
  <r>
    <x v="225"/>
    <x v="6"/>
    <x v="1964"/>
    <m/>
    <m/>
    <m/>
    <m/>
    <m/>
    <m/>
    <m/>
    <m/>
    <m/>
    <m/>
    <m/>
    <m/>
    <m/>
    <m/>
    <m/>
    <m/>
    <m/>
    <m/>
    <m/>
    <m/>
    <m/>
    <m/>
  </r>
  <r>
    <x v="225"/>
    <x v="6"/>
    <x v="1964"/>
    <m/>
    <m/>
    <m/>
    <m/>
    <m/>
    <m/>
    <m/>
    <m/>
    <m/>
    <m/>
    <m/>
    <m/>
    <m/>
    <m/>
    <m/>
    <m/>
    <m/>
    <m/>
    <m/>
    <m/>
    <m/>
    <m/>
  </r>
  <r>
    <x v="225"/>
    <x v="6"/>
    <x v="1964"/>
    <m/>
    <m/>
    <m/>
    <m/>
    <m/>
    <m/>
    <m/>
    <m/>
    <m/>
    <m/>
    <m/>
    <m/>
    <m/>
    <m/>
    <m/>
    <m/>
    <m/>
    <m/>
    <m/>
    <m/>
    <m/>
    <m/>
  </r>
  <r>
    <x v="225"/>
    <x v="6"/>
    <x v="1964"/>
    <m/>
    <m/>
    <m/>
    <m/>
    <m/>
    <m/>
    <m/>
    <m/>
    <m/>
    <m/>
    <m/>
    <m/>
    <m/>
    <m/>
    <m/>
    <m/>
    <m/>
    <m/>
    <m/>
    <m/>
    <m/>
    <m/>
  </r>
  <r>
    <x v="225"/>
    <x v="6"/>
    <x v="1964"/>
    <m/>
    <m/>
    <m/>
    <m/>
    <m/>
    <m/>
    <m/>
    <m/>
    <m/>
    <m/>
    <m/>
    <m/>
    <m/>
    <m/>
    <m/>
    <m/>
    <m/>
    <m/>
    <m/>
    <m/>
    <m/>
    <m/>
  </r>
  <r>
    <x v="225"/>
    <x v="6"/>
    <x v="1964"/>
    <m/>
    <m/>
    <m/>
    <m/>
    <m/>
    <m/>
    <m/>
    <m/>
    <m/>
    <m/>
    <m/>
    <m/>
    <m/>
    <m/>
    <m/>
    <m/>
    <m/>
    <m/>
    <m/>
    <m/>
    <m/>
    <m/>
  </r>
  <r>
    <x v="225"/>
    <x v="6"/>
    <x v="1964"/>
    <m/>
    <m/>
    <m/>
    <m/>
    <m/>
    <m/>
    <m/>
    <m/>
    <m/>
    <m/>
    <m/>
    <m/>
    <m/>
    <m/>
    <m/>
    <m/>
    <m/>
    <m/>
    <m/>
    <m/>
    <m/>
    <m/>
  </r>
  <r>
    <x v="225"/>
    <x v="6"/>
    <x v="1964"/>
    <m/>
    <m/>
    <m/>
    <m/>
    <m/>
    <m/>
    <m/>
    <m/>
    <m/>
    <m/>
    <m/>
    <m/>
    <m/>
    <m/>
    <m/>
    <m/>
    <m/>
    <m/>
    <m/>
    <m/>
    <m/>
    <m/>
  </r>
  <r>
    <x v="225"/>
    <x v="6"/>
    <x v="1964"/>
    <m/>
    <m/>
    <m/>
    <m/>
    <m/>
    <m/>
    <m/>
    <m/>
    <m/>
    <m/>
    <m/>
    <m/>
    <m/>
    <m/>
    <m/>
    <m/>
    <m/>
    <m/>
    <m/>
    <m/>
    <m/>
    <m/>
  </r>
  <r>
    <x v="225"/>
    <x v="6"/>
    <x v="1964"/>
    <m/>
    <m/>
    <m/>
    <m/>
    <m/>
    <m/>
    <m/>
    <m/>
    <m/>
    <m/>
    <m/>
    <m/>
    <m/>
    <m/>
    <m/>
    <m/>
    <m/>
    <m/>
    <m/>
    <m/>
    <m/>
    <m/>
  </r>
  <r>
    <x v="225"/>
    <x v="6"/>
    <x v="1964"/>
    <m/>
    <m/>
    <m/>
    <m/>
    <m/>
    <m/>
    <m/>
    <m/>
    <m/>
    <m/>
    <m/>
    <m/>
    <m/>
    <m/>
    <m/>
    <m/>
    <m/>
    <m/>
    <m/>
    <m/>
    <m/>
    <m/>
  </r>
  <r>
    <x v="225"/>
    <x v="6"/>
    <x v="1964"/>
    <m/>
    <m/>
    <m/>
    <m/>
    <m/>
    <m/>
    <m/>
    <m/>
    <m/>
    <m/>
    <m/>
    <m/>
    <m/>
    <m/>
    <m/>
    <m/>
    <m/>
    <m/>
    <m/>
    <m/>
    <m/>
    <m/>
  </r>
  <r>
    <x v="225"/>
    <x v="6"/>
    <x v="1964"/>
    <m/>
    <m/>
    <m/>
    <m/>
    <m/>
    <m/>
    <m/>
    <m/>
    <m/>
    <m/>
    <m/>
    <m/>
    <m/>
    <m/>
    <m/>
    <m/>
    <m/>
    <m/>
    <m/>
    <m/>
    <m/>
    <m/>
  </r>
  <r>
    <x v="225"/>
    <x v="6"/>
    <x v="1964"/>
    <m/>
    <m/>
    <m/>
    <m/>
    <m/>
    <m/>
    <m/>
    <m/>
    <m/>
    <m/>
    <m/>
    <m/>
    <m/>
    <m/>
    <m/>
    <m/>
    <m/>
    <m/>
    <m/>
    <m/>
    <m/>
    <m/>
  </r>
  <r>
    <x v="225"/>
    <x v="6"/>
    <x v="1964"/>
    <m/>
    <m/>
    <m/>
    <m/>
    <m/>
    <m/>
    <m/>
    <m/>
    <m/>
    <m/>
    <m/>
    <m/>
    <m/>
    <m/>
    <m/>
    <m/>
    <m/>
    <m/>
    <m/>
    <m/>
    <m/>
    <m/>
  </r>
  <r>
    <x v="225"/>
    <x v="6"/>
    <x v="1964"/>
    <m/>
    <m/>
    <m/>
    <m/>
    <m/>
    <m/>
    <m/>
    <m/>
    <m/>
    <m/>
    <m/>
    <m/>
    <m/>
    <m/>
    <m/>
    <m/>
    <m/>
    <m/>
    <m/>
    <m/>
    <m/>
    <m/>
  </r>
  <r>
    <x v="225"/>
    <x v="6"/>
    <x v="1964"/>
    <m/>
    <m/>
    <m/>
    <m/>
    <m/>
    <m/>
    <m/>
    <m/>
    <m/>
    <m/>
    <m/>
    <m/>
    <m/>
    <m/>
    <m/>
    <m/>
    <m/>
    <m/>
    <m/>
    <m/>
    <m/>
    <m/>
  </r>
  <r>
    <x v="225"/>
    <x v="6"/>
    <x v="1964"/>
    <m/>
    <m/>
    <m/>
    <m/>
    <m/>
    <m/>
    <m/>
    <m/>
    <m/>
    <m/>
    <m/>
    <m/>
    <m/>
    <m/>
    <m/>
    <m/>
    <m/>
    <m/>
    <m/>
    <m/>
    <m/>
    <m/>
  </r>
  <r>
    <x v="225"/>
    <x v="6"/>
    <x v="1964"/>
    <m/>
    <m/>
    <m/>
    <m/>
    <m/>
    <m/>
    <m/>
    <m/>
    <m/>
    <m/>
    <m/>
    <m/>
    <m/>
    <m/>
    <m/>
    <m/>
    <m/>
    <m/>
    <m/>
    <m/>
    <m/>
    <m/>
  </r>
  <r>
    <x v="225"/>
    <x v="6"/>
    <x v="1964"/>
    <m/>
    <m/>
    <m/>
    <m/>
    <m/>
    <m/>
    <m/>
    <m/>
    <m/>
    <m/>
    <m/>
    <m/>
    <m/>
    <m/>
    <m/>
    <m/>
    <m/>
    <m/>
    <m/>
    <m/>
    <m/>
    <m/>
  </r>
  <r>
    <x v="225"/>
    <x v="6"/>
    <x v="1964"/>
    <m/>
    <m/>
    <m/>
    <m/>
    <m/>
    <m/>
    <m/>
    <m/>
    <m/>
    <m/>
    <m/>
    <m/>
    <m/>
    <m/>
    <m/>
    <m/>
    <m/>
    <m/>
    <m/>
    <m/>
    <m/>
    <m/>
  </r>
  <r>
    <x v="225"/>
    <x v="6"/>
    <x v="1964"/>
    <m/>
    <m/>
    <m/>
    <m/>
    <m/>
    <m/>
    <m/>
    <m/>
    <m/>
    <m/>
    <m/>
    <m/>
    <m/>
    <m/>
    <m/>
    <m/>
    <m/>
    <m/>
    <m/>
    <m/>
    <m/>
    <m/>
  </r>
  <r>
    <x v="225"/>
    <x v="6"/>
    <x v="1964"/>
    <m/>
    <m/>
    <m/>
    <m/>
    <m/>
    <m/>
    <m/>
    <m/>
    <m/>
    <m/>
    <m/>
    <m/>
    <m/>
    <m/>
    <m/>
    <m/>
    <m/>
    <m/>
    <m/>
    <m/>
    <m/>
    <m/>
  </r>
  <r>
    <x v="225"/>
    <x v="6"/>
    <x v="1964"/>
    <m/>
    <m/>
    <m/>
    <m/>
    <m/>
    <m/>
    <m/>
    <m/>
    <m/>
    <m/>
    <m/>
    <m/>
    <m/>
    <m/>
    <m/>
    <m/>
    <m/>
    <m/>
    <m/>
    <m/>
    <m/>
    <m/>
  </r>
  <r>
    <x v="225"/>
    <x v="6"/>
    <x v="1964"/>
    <m/>
    <m/>
    <m/>
    <m/>
    <m/>
    <m/>
    <m/>
    <m/>
    <m/>
    <m/>
    <m/>
    <m/>
    <m/>
    <m/>
    <m/>
    <m/>
    <m/>
    <m/>
    <m/>
    <m/>
    <m/>
    <m/>
  </r>
  <r>
    <x v="225"/>
    <x v="6"/>
    <x v="1964"/>
    <m/>
    <m/>
    <m/>
    <m/>
    <m/>
    <m/>
    <m/>
    <m/>
    <m/>
    <m/>
    <m/>
    <m/>
    <m/>
    <m/>
    <m/>
    <m/>
    <m/>
    <m/>
    <m/>
    <m/>
    <m/>
    <m/>
  </r>
  <r>
    <x v="225"/>
    <x v="6"/>
    <x v="1964"/>
    <m/>
    <m/>
    <m/>
    <m/>
    <m/>
    <m/>
    <m/>
    <m/>
    <m/>
    <m/>
    <m/>
    <m/>
    <m/>
    <m/>
    <m/>
    <m/>
    <m/>
    <m/>
    <m/>
    <m/>
    <m/>
    <m/>
  </r>
  <r>
    <x v="225"/>
    <x v="6"/>
    <x v="1964"/>
    <m/>
    <m/>
    <m/>
    <m/>
    <m/>
    <m/>
    <m/>
    <m/>
    <m/>
    <m/>
    <m/>
    <m/>
    <m/>
    <m/>
    <m/>
    <m/>
    <m/>
    <m/>
    <m/>
    <m/>
    <m/>
    <m/>
  </r>
  <r>
    <x v="225"/>
    <x v="6"/>
    <x v="1964"/>
    <m/>
    <m/>
    <m/>
    <m/>
    <m/>
    <m/>
    <m/>
    <m/>
    <m/>
    <m/>
    <m/>
    <m/>
    <m/>
    <m/>
    <m/>
    <m/>
    <m/>
    <m/>
    <m/>
    <m/>
    <m/>
    <m/>
  </r>
  <r>
    <x v="225"/>
    <x v="6"/>
    <x v="1964"/>
    <m/>
    <m/>
    <m/>
    <m/>
    <m/>
    <m/>
    <m/>
    <m/>
    <m/>
    <m/>
    <m/>
    <m/>
    <m/>
    <m/>
    <m/>
    <m/>
    <m/>
    <m/>
    <m/>
    <m/>
    <m/>
    <m/>
  </r>
  <r>
    <x v="225"/>
    <x v="6"/>
    <x v="1964"/>
    <m/>
    <m/>
    <m/>
    <m/>
    <m/>
    <m/>
    <m/>
    <m/>
    <m/>
    <m/>
    <m/>
    <m/>
    <m/>
    <m/>
    <m/>
    <m/>
    <m/>
    <m/>
    <m/>
    <m/>
    <m/>
    <m/>
  </r>
  <r>
    <x v="225"/>
    <x v="6"/>
    <x v="1964"/>
    <m/>
    <m/>
    <m/>
    <m/>
    <m/>
    <m/>
    <m/>
    <m/>
    <m/>
    <m/>
    <m/>
    <m/>
    <m/>
    <m/>
    <m/>
    <m/>
    <m/>
    <m/>
    <m/>
    <m/>
    <m/>
    <m/>
  </r>
  <r>
    <x v="225"/>
    <x v="6"/>
    <x v="1964"/>
    <m/>
    <m/>
    <m/>
    <m/>
    <m/>
    <m/>
    <m/>
    <m/>
    <m/>
    <m/>
    <m/>
    <m/>
    <m/>
    <m/>
    <m/>
    <m/>
    <m/>
    <m/>
    <m/>
    <m/>
    <m/>
    <m/>
  </r>
  <r>
    <x v="225"/>
    <x v="6"/>
    <x v="1964"/>
    <m/>
    <m/>
    <m/>
    <m/>
    <m/>
    <m/>
    <m/>
    <m/>
    <m/>
    <m/>
    <m/>
    <m/>
    <m/>
    <m/>
    <m/>
    <m/>
    <m/>
    <m/>
    <m/>
    <m/>
    <m/>
    <m/>
  </r>
  <r>
    <x v="225"/>
    <x v="6"/>
    <x v="1964"/>
    <m/>
    <m/>
    <m/>
    <m/>
    <m/>
    <m/>
    <m/>
    <m/>
    <m/>
    <m/>
    <m/>
    <m/>
    <m/>
    <m/>
    <m/>
    <m/>
    <m/>
    <m/>
    <m/>
    <m/>
    <m/>
    <m/>
  </r>
  <r>
    <x v="225"/>
    <x v="6"/>
    <x v="1964"/>
    <m/>
    <m/>
    <m/>
    <m/>
    <m/>
    <m/>
    <m/>
    <m/>
    <m/>
    <m/>
    <m/>
    <m/>
    <m/>
    <m/>
    <m/>
    <m/>
    <m/>
    <m/>
    <m/>
    <m/>
    <m/>
    <m/>
  </r>
  <r>
    <x v="225"/>
    <x v="6"/>
    <x v="1964"/>
    <m/>
    <m/>
    <m/>
    <m/>
    <m/>
    <m/>
    <m/>
    <m/>
    <m/>
    <m/>
    <m/>
    <m/>
    <m/>
    <m/>
    <m/>
    <m/>
    <m/>
    <m/>
    <m/>
    <m/>
    <m/>
    <m/>
  </r>
  <r>
    <x v="225"/>
    <x v="6"/>
    <x v="1964"/>
    <m/>
    <m/>
    <m/>
    <m/>
    <m/>
    <m/>
    <m/>
    <m/>
    <m/>
    <m/>
    <m/>
    <m/>
    <m/>
    <m/>
    <m/>
    <m/>
    <m/>
    <m/>
    <m/>
    <m/>
    <m/>
    <m/>
  </r>
  <r>
    <x v="225"/>
    <x v="6"/>
    <x v="1964"/>
    <m/>
    <m/>
    <m/>
    <m/>
    <m/>
    <m/>
    <m/>
    <m/>
    <m/>
    <m/>
    <m/>
    <m/>
    <m/>
    <m/>
    <m/>
    <m/>
    <m/>
    <m/>
    <m/>
    <m/>
    <m/>
    <m/>
  </r>
  <r>
    <x v="225"/>
    <x v="6"/>
    <x v="1964"/>
    <m/>
    <m/>
    <m/>
    <m/>
    <m/>
    <m/>
    <m/>
    <m/>
    <m/>
    <m/>
    <m/>
    <m/>
    <m/>
    <m/>
    <m/>
    <m/>
    <m/>
    <m/>
    <m/>
    <m/>
    <m/>
    <m/>
  </r>
  <r>
    <x v="225"/>
    <x v="6"/>
    <x v="1964"/>
    <m/>
    <m/>
    <m/>
    <m/>
    <m/>
    <m/>
    <m/>
    <m/>
    <m/>
    <m/>
    <m/>
    <m/>
    <m/>
    <m/>
    <m/>
    <m/>
    <m/>
    <m/>
    <m/>
    <m/>
    <m/>
    <m/>
  </r>
  <r>
    <x v="225"/>
    <x v="6"/>
    <x v="1964"/>
    <m/>
    <m/>
    <m/>
    <m/>
    <m/>
    <m/>
    <m/>
    <m/>
    <m/>
    <m/>
    <m/>
    <m/>
    <m/>
    <m/>
    <m/>
    <m/>
    <m/>
    <m/>
    <m/>
    <m/>
    <m/>
    <m/>
  </r>
  <r>
    <x v="225"/>
    <x v="6"/>
    <x v="1964"/>
    <m/>
    <m/>
    <m/>
    <m/>
    <m/>
    <m/>
    <m/>
    <m/>
    <m/>
    <m/>
    <m/>
    <m/>
    <m/>
    <m/>
    <m/>
    <m/>
    <m/>
    <m/>
    <m/>
    <m/>
    <m/>
    <m/>
  </r>
  <r>
    <x v="225"/>
    <x v="6"/>
    <x v="1964"/>
    <m/>
    <m/>
    <m/>
    <m/>
    <m/>
    <m/>
    <m/>
    <m/>
    <m/>
    <m/>
    <m/>
    <m/>
    <m/>
    <m/>
    <m/>
    <m/>
    <m/>
    <m/>
    <m/>
    <m/>
    <m/>
    <m/>
  </r>
  <r>
    <x v="225"/>
    <x v="6"/>
    <x v="1964"/>
    <m/>
    <m/>
    <m/>
    <m/>
    <m/>
    <m/>
    <m/>
    <m/>
    <m/>
    <m/>
    <m/>
    <m/>
    <m/>
    <m/>
    <m/>
    <m/>
    <m/>
    <m/>
    <m/>
    <m/>
    <m/>
    <m/>
  </r>
  <r>
    <x v="225"/>
    <x v="6"/>
    <x v="1964"/>
    <m/>
    <m/>
    <m/>
    <m/>
    <m/>
    <m/>
    <m/>
    <m/>
    <m/>
    <m/>
    <m/>
    <m/>
    <m/>
    <m/>
    <m/>
    <m/>
    <m/>
    <m/>
    <m/>
    <m/>
    <m/>
    <m/>
  </r>
  <r>
    <x v="225"/>
    <x v="6"/>
    <x v="1964"/>
    <m/>
    <m/>
    <m/>
    <m/>
    <m/>
    <m/>
    <m/>
    <m/>
    <m/>
    <m/>
    <m/>
    <m/>
    <m/>
    <m/>
    <m/>
    <m/>
    <m/>
    <m/>
    <m/>
    <m/>
    <m/>
    <m/>
  </r>
  <r>
    <x v="225"/>
    <x v="6"/>
    <x v="1964"/>
    <m/>
    <m/>
    <m/>
    <m/>
    <m/>
    <m/>
    <m/>
    <m/>
    <m/>
    <m/>
    <m/>
    <m/>
    <m/>
    <m/>
    <m/>
    <m/>
    <m/>
    <m/>
    <m/>
    <m/>
    <m/>
    <m/>
  </r>
  <r>
    <x v="225"/>
    <x v="6"/>
    <x v="1964"/>
    <m/>
    <m/>
    <m/>
    <m/>
    <m/>
    <m/>
    <m/>
    <m/>
    <m/>
    <m/>
    <m/>
    <m/>
    <m/>
    <m/>
    <m/>
    <m/>
    <m/>
    <m/>
    <m/>
    <m/>
    <m/>
    <m/>
  </r>
  <r>
    <x v="225"/>
    <x v="6"/>
    <x v="1964"/>
    <m/>
    <m/>
    <m/>
    <m/>
    <m/>
    <m/>
    <m/>
    <m/>
    <m/>
    <m/>
    <m/>
    <m/>
    <m/>
    <m/>
    <m/>
    <m/>
    <m/>
    <m/>
    <m/>
    <m/>
    <m/>
    <m/>
  </r>
  <r>
    <x v="225"/>
    <x v="6"/>
    <x v="1964"/>
    <m/>
    <m/>
    <m/>
    <m/>
    <m/>
    <m/>
    <m/>
    <m/>
    <m/>
    <m/>
    <m/>
    <m/>
    <m/>
    <m/>
    <m/>
    <m/>
    <m/>
    <m/>
    <m/>
    <m/>
    <m/>
    <m/>
  </r>
  <r>
    <x v="225"/>
    <x v="6"/>
    <x v="1964"/>
    <m/>
    <m/>
    <m/>
    <m/>
    <m/>
    <m/>
    <m/>
    <m/>
    <m/>
    <m/>
    <m/>
    <m/>
    <m/>
    <m/>
    <m/>
    <m/>
    <m/>
    <m/>
    <m/>
    <m/>
    <m/>
    <m/>
  </r>
  <r>
    <x v="225"/>
    <x v="6"/>
    <x v="1964"/>
    <m/>
    <m/>
    <m/>
    <m/>
    <m/>
    <m/>
    <m/>
    <m/>
    <m/>
    <m/>
    <m/>
    <m/>
    <m/>
    <m/>
    <m/>
    <m/>
    <m/>
    <m/>
    <m/>
    <m/>
    <m/>
    <m/>
  </r>
  <r>
    <x v="225"/>
    <x v="6"/>
    <x v="1964"/>
    <m/>
    <m/>
    <m/>
    <m/>
    <m/>
    <m/>
    <m/>
    <m/>
    <m/>
    <m/>
    <m/>
    <m/>
    <m/>
    <m/>
    <m/>
    <m/>
    <m/>
    <m/>
    <m/>
    <m/>
    <m/>
    <m/>
  </r>
  <r>
    <x v="225"/>
    <x v="6"/>
    <x v="1964"/>
    <m/>
    <m/>
    <m/>
    <m/>
    <m/>
    <m/>
    <m/>
    <m/>
    <m/>
    <m/>
    <m/>
    <m/>
    <m/>
    <m/>
    <m/>
    <m/>
    <m/>
    <m/>
    <m/>
    <m/>
    <m/>
    <m/>
  </r>
  <r>
    <x v="225"/>
    <x v="6"/>
    <x v="1964"/>
    <m/>
    <m/>
    <m/>
    <m/>
    <m/>
    <m/>
    <m/>
    <m/>
    <m/>
    <m/>
    <m/>
    <m/>
    <m/>
    <m/>
    <m/>
    <m/>
    <m/>
    <m/>
    <m/>
    <m/>
    <m/>
    <m/>
  </r>
  <r>
    <x v="225"/>
    <x v="6"/>
    <x v="1964"/>
    <m/>
    <m/>
    <m/>
    <m/>
    <m/>
    <m/>
    <m/>
    <m/>
    <m/>
    <m/>
    <m/>
    <m/>
    <m/>
    <m/>
    <m/>
    <m/>
    <m/>
    <m/>
    <m/>
    <m/>
    <m/>
    <m/>
  </r>
  <r>
    <x v="225"/>
    <x v="6"/>
    <x v="1964"/>
    <m/>
    <m/>
    <m/>
    <m/>
    <m/>
    <m/>
    <m/>
    <m/>
    <m/>
    <m/>
    <m/>
    <m/>
    <m/>
    <m/>
    <m/>
    <m/>
    <m/>
    <m/>
    <m/>
    <m/>
    <m/>
    <m/>
  </r>
  <r>
    <x v="225"/>
    <x v="6"/>
    <x v="1964"/>
    <m/>
    <m/>
    <m/>
    <m/>
    <m/>
    <m/>
    <m/>
    <m/>
    <m/>
    <m/>
    <m/>
    <m/>
    <m/>
    <m/>
    <m/>
    <m/>
    <m/>
    <m/>
    <m/>
    <m/>
    <m/>
    <m/>
  </r>
  <r>
    <x v="225"/>
    <x v="6"/>
    <x v="1964"/>
    <m/>
    <m/>
    <m/>
    <m/>
    <m/>
    <m/>
    <m/>
    <m/>
    <m/>
    <m/>
    <m/>
    <m/>
    <m/>
    <m/>
    <m/>
    <m/>
    <m/>
    <m/>
    <m/>
    <m/>
    <m/>
    <m/>
  </r>
  <r>
    <x v="225"/>
    <x v="6"/>
    <x v="1964"/>
    <m/>
    <m/>
    <m/>
    <m/>
    <m/>
    <m/>
    <m/>
    <m/>
    <m/>
    <m/>
    <m/>
    <m/>
    <m/>
    <m/>
    <m/>
    <m/>
    <m/>
    <m/>
    <m/>
    <m/>
    <m/>
    <m/>
  </r>
  <r>
    <x v="225"/>
    <x v="6"/>
    <x v="1964"/>
    <m/>
    <m/>
    <m/>
    <m/>
    <m/>
    <m/>
    <m/>
    <m/>
    <m/>
    <m/>
    <m/>
    <m/>
    <m/>
    <m/>
    <m/>
    <m/>
    <m/>
    <m/>
    <m/>
    <m/>
    <m/>
    <m/>
  </r>
  <r>
    <x v="225"/>
    <x v="6"/>
    <x v="1964"/>
    <m/>
    <m/>
    <m/>
    <m/>
    <m/>
    <m/>
    <m/>
    <m/>
    <m/>
    <m/>
    <m/>
    <m/>
    <m/>
    <m/>
    <m/>
    <m/>
    <m/>
    <m/>
    <m/>
    <m/>
    <m/>
    <m/>
  </r>
  <r>
    <x v="225"/>
    <x v="6"/>
    <x v="1964"/>
    <m/>
    <m/>
    <m/>
    <m/>
    <m/>
    <m/>
    <m/>
    <m/>
    <m/>
    <m/>
    <m/>
    <m/>
    <m/>
    <m/>
    <m/>
    <m/>
    <m/>
    <m/>
    <m/>
    <m/>
    <m/>
    <m/>
  </r>
  <r>
    <x v="225"/>
    <x v="6"/>
    <x v="1964"/>
    <m/>
    <m/>
    <m/>
    <m/>
    <m/>
    <m/>
    <m/>
    <m/>
    <m/>
    <m/>
    <m/>
    <m/>
    <m/>
    <m/>
    <m/>
    <m/>
    <m/>
    <m/>
    <m/>
    <m/>
    <m/>
    <m/>
  </r>
  <r>
    <x v="225"/>
    <x v="6"/>
    <x v="1964"/>
    <m/>
    <m/>
    <m/>
    <m/>
    <m/>
    <m/>
    <m/>
    <m/>
    <m/>
    <m/>
    <m/>
    <m/>
    <m/>
    <m/>
    <m/>
    <m/>
    <m/>
    <m/>
    <m/>
    <m/>
    <m/>
    <m/>
  </r>
  <r>
    <x v="225"/>
    <x v="6"/>
    <x v="1964"/>
    <m/>
    <m/>
    <m/>
    <m/>
    <m/>
    <m/>
    <m/>
    <m/>
    <m/>
    <m/>
    <m/>
    <m/>
    <m/>
    <m/>
    <m/>
    <m/>
    <m/>
    <m/>
    <m/>
    <m/>
    <m/>
    <m/>
  </r>
  <r>
    <x v="225"/>
    <x v="6"/>
    <x v="1964"/>
    <m/>
    <m/>
    <m/>
    <m/>
    <m/>
    <m/>
    <m/>
    <m/>
    <m/>
    <m/>
    <m/>
    <m/>
    <m/>
    <m/>
    <m/>
    <m/>
    <m/>
    <m/>
    <m/>
    <m/>
    <m/>
    <m/>
  </r>
  <r>
    <x v="225"/>
    <x v="6"/>
    <x v="1964"/>
    <m/>
    <m/>
    <m/>
    <m/>
    <m/>
    <m/>
    <m/>
    <m/>
    <m/>
    <m/>
    <m/>
    <m/>
    <m/>
    <m/>
    <m/>
    <m/>
    <m/>
    <m/>
    <m/>
    <m/>
    <m/>
    <m/>
  </r>
  <r>
    <x v="225"/>
    <x v="6"/>
    <x v="1964"/>
    <m/>
    <m/>
    <m/>
    <m/>
    <m/>
    <m/>
    <m/>
    <m/>
    <m/>
    <m/>
    <m/>
    <m/>
    <m/>
    <m/>
    <m/>
    <m/>
    <m/>
    <m/>
    <m/>
    <m/>
    <m/>
    <m/>
  </r>
  <r>
    <x v="225"/>
    <x v="6"/>
    <x v="1964"/>
    <m/>
    <m/>
    <m/>
    <m/>
    <m/>
    <m/>
    <m/>
    <m/>
    <m/>
    <m/>
    <m/>
    <m/>
    <m/>
    <m/>
    <m/>
    <m/>
    <m/>
    <m/>
    <m/>
    <m/>
    <m/>
    <m/>
  </r>
  <r>
    <x v="225"/>
    <x v="6"/>
    <x v="1964"/>
    <m/>
    <m/>
    <m/>
    <m/>
    <m/>
    <m/>
    <m/>
    <m/>
    <m/>
    <m/>
    <m/>
    <m/>
    <m/>
    <m/>
    <m/>
    <m/>
    <m/>
    <m/>
    <m/>
    <m/>
    <m/>
    <m/>
  </r>
  <r>
    <x v="225"/>
    <x v="6"/>
    <x v="1964"/>
    <m/>
    <m/>
    <m/>
    <m/>
    <m/>
    <m/>
    <m/>
    <m/>
    <m/>
    <m/>
    <m/>
    <m/>
    <m/>
    <m/>
    <m/>
    <m/>
    <m/>
    <m/>
    <m/>
    <m/>
    <m/>
    <m/>
  </r>
  <r>
    <x v="225"/>
    <x v="6"/>
    <x v="1964"/>
    <m/>
    <m/>
    <m/>
    <m/>
    <m/>
    <m/>
    <m/>
    <m/>
    <m/>
    <m/>
    <m/>
    <m/>
    <m/>
    <m/>
    <m/>
    <m/>
    <m/>
    <m/>
    <m/>
    <m/>
    <m/>
    <m/>
  </r>
  <r>
    <x v="225"/>
    <x v="6"/>
    <x v="1964"/>
    <m/>
    <m/>
    <m/>
    <m/>
    <m/>
    <m/>
    <m/>
    <m/>
    <m/>
    <m/>
    <m/>
    <m/>
    <m/>
    <m/>
    <m/>
    <m/>
    <m/>
    <m/>
    <m/>
    <m/>
    <m/>
    <m/>
  </r>
  <r>
    <x v="225"/>
    <x v="6"/>
    <x v="1964"/>
    <m/>
    <m/>
    <m/>
    <m/>
    <m/>
    <m/>
    <m/>
    <m/>
    <m/>
    <m/>
    <m/>
    <m/>
    <m/>
    <m/>
    <m/>
    <m/>
    <m/>
    <m/>
    <m/>
    <m/>
    <m/>
    <m/>
  </r>
  <r>
    <x v="225"/>
    <x v="6"/>
    <x v="1964"/>
    <m/>
    <m/>
    <m/>
    <m/>
    <m/>
    <m/>
    <m/>
    <m/>
    <m/>
    <m/>
    <m/>
    <m/>
    <m/>
    <m/>
    <m/>
    <m/>
    <m/>
    <m/>
    <m/>
    <m/>
    <m/>
    <m/>
  </r>
  <r>
    <x v="225"/>
    <x v="6"/>
    <x v="1964"/>
    <m/>
    <m/>
    <m/>
    <m/>
    <m/>
    <m/>
    <m/>
    <m/>
    <m/>
    <m/>
    <m/>
    <m/>
    <m/>
    <m/>
    <m/>
    <m/>
    <m/>
    <m/>
    <m/>
    <m/>
    <m/>
    <m/>
  </r>
  <r>
    <x v="225"/>
    <x v="6"/>
    <x v="1964"/>
    <m/>
    <m/>
    <m/>
    <m/>
    <m/>
    <m/>
    <m/>
    <m/>
    <m/>
    <m/>
    <m/>
    <m/>
    <m/>
    <m/>
    <m/>
    <m/>
    <m/>
    <m/>
    <m/>
    <m/>
    <m/>
    <m/>
  </r>
  <r>
    <x v="225"/>
    <x v="6"/>
    <x v="1964"/>
    <m/>
    <m/>
    <m/>
    <m/>
    <m/>
    <m/>
    <m/>
    <m/>
    <m/>
    <m/>
    <m/>
    <m/>
    <m/>
    <m/>
    <m/>
    <m/>
    <m/>
    <m/>
    <m/>
    <m/>
    <m/>
    <m/>
  </r>
  <r>
    <x v="225"/>
    <x v="6"/>
    <x v="1964"/>
    <m/>
    <m/>
    <m/>
    <m/>
    <m/>
    <m/>
    <m/>
    <m/>
    <m/>
    <m/>
    <m/>
    <m/>
    <m/>
    <m/>
    <m/>
    <m/>
    <m/>
    <m/>
    <m/>
    <m/>
    <m/>
    <m/>
  </r>
  <r>
    <x v="225"/>
    <x v="6"/>
    <x v="1964"/>
    <m/>
    <m/>
    <m/>
    <m/>
    <m/>
    <m/>
    <m/>
    <m/>
    <m/>
    <m/>
    <m/>
    <m/>
    <m/>
    <m/>
    <m/>
    <m/>
    <m/>
    <m/>
    <m/>
    <m/>
    <m/>
    <m/>
  </r>
  <r>
    <x v="225"/>
    <x v="6"/>
    <x v="1964"/>
    <m/>
    <m/>
    <m/>
    <m/>
    <m/>
    <m/>
    <m/>
    <m/>
    <m/>
    <m/>
    <m/>
    <m/>
    <m/>
    <m/>
    <m/>
    <m/>
    <m/>
    <m/>
    <m/>
    <m/>
    <m/>
    <m/>
  </r>
  <r>
    <x v="225"/>
    <x v="6"/>
    <x v="1964"/>
    <m/>
    <m/>
    <m/>
    <m/>
    <m/>
    <m/>
    <m/>
    <m/>
    <m/>
    <m/>
    <m/>
    <m/>
    <m/>
    <m/>
    <m/>
    <m/>
    <m/>
    <m/>
    <m/>
    <m/>
    <m/>
    <m/>
  </r>
  <r>
    <x v="225"/>
    <x v="6"/>
    <x v="1964"/>
    <m/>
    <m/>
    <m/>
    <m/>
    <m/>
    <m/>
    <m/>
    <m/>
    <m/>
    <m/>
    <m/>
    <m/>
    <m/>
    <m/>
    <m/>
    <m/>
    <m/>
    <m/>
    <m/>
    <m/>
    <m/>
    <m/>
  </r>
  <r>
    <x v="225"/>
    <x v="6"/>
    <x v="1964"/>
    <m/>
    <m/>
    <m/>
    <m/>
    <m/>
    <m/>
    <m/>
    <m/>
    <m/>
    <m/>
    <m/>
    <m/>
    <m/>
    <m/>
    <m/>
    <m/>
    <m/>
    <m/>
    <m/>
    <m/>
    <m/>
    <m/>
  </r>
  <r>
    <x v="225"/>
    <x v="6"/>
    <x v="1964"/>
    <m/>
    <m/>
    <m/>
    <m/>
    <m/>
    <m/>
    <m/>
    <m/>
    <m/>
    <m/>
    <m/>
    <m/>
    <m/>
    <m/>
    <m/>
    <m/>
    <m/>
    <m/>
    <m/>
    <m/>
    <m/>
    <m/>
  </r>
  <r>
    <x v="225"/>
    <x v="6"/>
    <x v="1964"/>
    <m/>
    <m/>
    <m/>
    <m/>
    <m/>
    <m/>
    <m/>
    <m/>
    <m/>
    <m/>
    <m/>
    <m/>
    <m/>
    <m/>
    <m/>
    <m/>
    <m/>
    <m/>
    <m/>
    <m/>
    <m/>
    <m/>
  </r>
  <r>
    <x v="225"/>
    <x v="6"/>
    <x v="1964"/>
    <m/>
    <m/>
    <m/>
    <m/>
    <m/>
    <m/>
    <m/>
    <m/>
    <m/>
    <m/>
    <m/>
    <m/>
    <m/>
    <m/>
    <m/>
    <m/>
    <m/>
    <m/>
    <m/>
    <m/>
    <m/>
    <m/>
  </r>
  <r>
    <x v="225"/>
    <x v="6"/>
    <x v="1964"/>
    <m/>
    <m/>
    <m/>
    <m/>
    <m/>
    <m/>
    <m/>
    <m/>
    <m/>
    <m/>
    <m/>
    <m/>
    <m/>
    <m/>
    <m/>
    <m/>
    <m/>
    <m/>
    <m/>
    <m/>
    <m/>
    <m/>
  </r>
  <r>
    <x v="225"/>
    <x v="6"/>
    <x v="1964"/>
    <m/>
    <m/>
    <m/>
    <m/>
    <m/>
    <m/>
    <m/>
    <m/>
    <m/>
    <m/>
    <m/>
    <m/>
    <m/>
    <m/>
    <m/>
    <m/>
    <m/>
    <m/>
    <m/>
    <m/>
    <m/>
    <m/>
  </r>
  <r>
    <x v="225"/>
    <x v="6"/>
    <x v="1964"/>
    <m/>
    <m/>
    <m/>
    <m/>
    <m/>
    <m/>
    <m/>
    <m/>
    <m/>
    <m/>
    <m/>
    <m/>
    <m/>
    <m/>
    <m/>
    <m/>
    <m/>
    <m/>
    <m/>
    <m/>
    <m/>
    <m/>
  </r>
  <r>
    <x v="225"/>
    <x v="6"/>
    <x v="1964"/>
    <m/>
    <m/>
    <m/>
    <m/>
    <m/>
    <m/>
    <m/>
    <m/>
    <m/>
    <m/>
    <m/>
    <m/>
    <m/>
    <m/>
    <m/>
    <m/>
    <m/>
    <m/>
    <m/>
    <m/>
    <m/>
    <m/>
  </r>
  <r>
    <x v="225"/>
    <x v="6"/>
    <x v="1964"/>
    <m/>
    <m/>
    <m/>
    <m/>
    <m/>
    <m/>
    <m/>
    <m/>
    <m/>
    <m/>
    <m/>
    <m/>
    <m/>
    <m/>
    <m/>
    <m/>
    <m/>
    <m/>
    <m/>
    <m/>
    <m/>
    <m/>
  </r>
  <r>
    <x v="225"/>
    <x v="6"/>
    <x v="1964"/>
    <m/>
    <m/>
    <m/>
    <m/>
    <m/>
    <m/>
    <m/>
    <m/>
    <m/>
    <m/>
    <m/>
    <m/>
    <m/>
    <m/>
    <m/>
    <m/>
    <m/>
    <m/>
    <m/>
    <m/>
    <m/>
    <m/>
  </r>
  <r>
    <x v="225"/>
    <x v="6"/>
    <x v="1964"/>
    <m/>
    <m/>
    <m/>
    <m/>
    <m/>
    <m/>
    <m/>
    <m/>
    <m/>
    <m/>
    <m/>
    <m/>
    <m/>
    <m/>
    <m/>
    <m/>
    <m/>
    <m/>
    <m/>
    <m/>
    <m/>
    <m/>
  </r>
  <r>
    <x v="225"/>
    <x v="6"/>
    <x v="1964"/>
    <m/>
    <m/>
    <m/>
    <m/>
    <m/>
    <m/>
    <m/>
    <m/>
    <m/>
    <m/>
    <m/>
    <m/>
    <m/>
    <m/>
    <m/>
    <m/>
    <m/>
    <m/>
    <m/>
    <m/>
    <m/>
    <m/>
  </r>
  <r>
    <x v="225"/>
    <x v="6"/>
    <x v="1964"/>
    <m/>
    <m/>
    <m/>
    <m/>
    <m/>
    <m/>
    <m/>
    <m/>
    <m/>
    <m/>
    <m/>
    <m/>
    <m/>
    <m/>
    <m/>
    <m/>
    <m/>
    <m/>
    <m/>
    <m/>
    <m/>
    <m/>
  </r>
  <r>
    <x v="225"/>
    <x v="6"/>
    <x v="1964"/>
    <m/>
    <m/>
    <m/>
    <m/>
    <m/>
    <m/>
    <m/>
    <m/>
    <m/>
    <m/>
    <m/>
    <m/>
    <m/>
    <m/>
    <m/>
    <m/>
    <m/>
    <m/>
    <m/>
    <m/>
    <m/>
    <m/>
  </r>
  <r>
    <x v="225"/>
    <x v="6"/>
    <x v="1964"/>
    <m/>
    <m/>
    <m/>
    <m/>
    <m/>
    <m/>
    <m/>
    <m/>
    <m/>
    <m/>
    <m/>
    <m/>
    <m/>
    <m/>
    <m/>
    <m/>
    <m/>
    <m/>
    <m/>
    <m/>
    <m/>
    <m/>
  </r>
  <r>
    <x v="225"/>
    <x v="6"/>
    <x v="1964"/>
    <m/>
    <m/>
    <m/>
    <m/>
    <m/>
    <m/>
    <m/>
    <m/>
    <m/>
    <m/>
    <m/>
    <m/>
    <m/>
    <m/>
    <m/>
    <m/>
    <m/>
    <m/>
    <m/>
    <m/>
    <m/>
    <m/>
  </r>
  <r>
    <x v="225"/>
    <x v="6"/>
    <x v="1964"/>
    <m/>
    <m/>
    <m/>
    <m/>
    <m/>
    <m/>
    <m/>
    <m/>
    <m/>
    <m/>
    <m/>
    <m/>
    <m/>
    <m/>
    <m/>
    <m/>
    <m/>
    <m/>
    <m/>
    <m/>
    <m/>
    <m/>
  </r>
  <r>
    <x v="225"/>
    <x v="6"/>
    <x v="1964"/>
    <m/>
    <m/>
    <m/>
    <m/>
    <m/>
    <m/>
    <m/>
    <m/>
    <m/>
    <m/>
    <m/>
    <m/>
    <m/>
    <m/>
    <m/>
    <m/>
    <m/>
    <m/>
    <m/>
    <m/>
    <m/>
    <m/>
  </r>
  <r>
    <x v="225"/>
    <x v="6"/>
    <x v="1964"/>
    <m/>
    <m/>
    <m/>
    <m/>
    <m/>
    <m/>
    <m/>
    <m/>
    <m/>
    <m/>
    <m/>
    <m/>
    <m/>
    <m/>
    <m/>
    <m/>
    <m/>
    <m/>
    <m/>
    <m/>
    <m/>
    <m/>
  </r>
  <r>
    <x v="225"/>
    <x v="6"/>
    <x v="1964"/>
    <m/>
    <m/>
    <m/>
    <m/>
    <m/>
    <m/>
    <m/>
    <m/>
    <m/>
    <m/>
    <m/>
    <m/>
    <m/>
    <m/>
    <m/>
    <m/>
    <m/>
    <m/>
    <m/>
    <m/>
    <m/>
    <m/>
  </r>
  <r>
    <x v="225"/>
    <x v="6"/>
    <x v="1964"/>
    <m/>
    <m/>
    <m/>
    <m/>
    <m/>
    <m/>
    <m/>
    <m/>
    <m/>
    <m/>
    <m/>
    <m/>
    <m/>
    <m/>
    <m/>
    <m/>
    <m/>
    <m/>
    <m/>
    <m/>
    <m/>
    <m/>
  </r>
  <r>
    <x v="225"/>
    <x v="6"/>
    <x v="1964"/>
    <m/>
    <m/>
    <m/>
    <m/>
    <m/>
    <m/>
    <m/>
    <m/>
    <m/>
    <m/>
    <m/>
    <m/>
    <m/>
    <m/>
    <m/>
    <m/>
    <m/>
    <m/>
    <m/>
    <m/>
    <m/>
    <m/>
  </r>
  <r>
    <x v="225"/>
    <x v="6"/>
    <x v="1964"/>
    <m/>
    <m/>
    <m/>
    <m/>
    <m/>
    <m/>
    <m/>
    <m/>
    <m/>
    <m/>
    <m/>
    <m/>
    <m/>
    <m/>
    <m/>
    <m/>
    <m/>
    <m/>
    <m/>
    <m/>
    <m/>
    <m/>
  </r>
  <r>
    <x v="225"/>
    <x v="6"/>
    <x v="1964"/>
    <m/>
    <m/>
    <m/>
    <m/>
    <m/>
    <m/>
    <m/>
    <m/>
    <m/>
    <m/>
    <m/>
    <m/>
    <m/>
    <m/>
    <m/>
    <m/>
    <m/>
    <m/>
    <m/>
    <m/>
    <m/>
    <m/>
  </r>
  <r>
    <x v="225"/>
    <x v="6"/>
    <x v="1964"/>
    <m/>
    <m/>
    <m/>
    <m/>
    <m/>
    <m/>
    <m/>
    <m/>
    <m/>
    <m/>
    <m/>
    <m/>
    <m/>
    <m/>
    <m/>
    <m/>
    <m/>
    <m/>
    <m/>
    <m/>
    <m/>
    <m/>
  </r>
  <r>
    <x v="225"/>
    <x v="6"/>
    <x v="1964"/>
    <m/>
    <m/>
    <m/>
    <m/>
    <m/>
    <m/>
    <m/>
    <m/>
    <m/>
    <m/>
    <m/>
    <m/>
    <m/>
    <m/>
    <m/>
    <m/>
    <m/>
    <m/>
    <m/>
    <m/>
    <m/>
    <m/>
  </r>
  <r>
    <x v="225"/>
    <x v="6"/>
    <x v="1964"/>
    <m/>
    <m/>
    <m/>
    <m/>
    <m/>
    <m/>
    <m/>
    <m/>
    <m/>
    <m/>
    <m/>
    <m/>
    <m/>
    <m/>
    <m/>
    <m/>
    <m/>
    <m/>
    <m/>
    <m/>
    <m/>
    <m/>
  </r>
  <r>
    <x v="225"/>
    <x v="6"/>
    <x v="1964"/>
    <m/>
    <m/>
    <m/>
    <m/>
    <m/>
    <m/>
    <m/>
    <m/>
    <m/>
    <m/>
    <m/>
    <m/>
    <m/>
    <m/>
    <m/>
    <m/>
    <m/>
    <m/>
    <m/>
    <m/>
    <m/>
    <m/>
  </r>
  <r>
    <x v="225"/>
    <x v="6"/>
    <x v="1964"/>
    <m/>
    <m/>
    <m/>
    <m/>
    <m/>
    <m/>
    <m/>
    <m/>
    <m/>
    <m/>
    <m/>
    <m/>
    <m/>
    <m/>
    <m/>
    <m/>
    <m/>
    <m/>
    <m/>
    <m/>
    <m/>
    <m/>
  </r>
  <r>
    <x v="225"/>
    <x v="6"/>
    <x v="1964"/>
    <m/>
    <m/>
    <m/>
    <m/>
    <m/>
    <m/>
    <m/>
    <m/>
    <m/>
    <m/>
    <m/>
    <m/>
    <m/>
    <m/>
    <m/>
    <m/>
    <m/>
    <m/>
    <m/>
    <m/>
    <m/>
    <m/>
  </r>
  <r>
    <x v="225"/>
    <x v="6"/>
    <x v="1964"/>
    <m/>
    <m/>
    <m/>
    <m/>
    <m/>
    <m/>
    <m/>
    <m/>
    <m/>
    <m/>
    <m/>
    <m/>
    <m/>
    <m/>
    <m/>
    <m/>
    <m/>
    <m/>
    <m/>
    <m/>
    <m/>
    <m/>
  </r>
  <r>
    <x v="225"/>
    <x v="6"/>
    <x v="1964"/>
    <m/>
    <m/>
    <m/>
    <m/>
    <m/>
    <m/>
    <m/>
    <m/>
    <m/>
    <m/>
    <m/>
    <m/>
    <m/>
    <m/>
    <m/>
    <m/>
    <m/>
    <m/>
    <m/>
    <m/>
    <m/>
    <m/>
  </r>
  <r>
    <x v="225"/>
    <x v="6"/>
    <x v="1964"/>
    <m/>
    <m/>
    <m/>
    <m/>
    <m/>
    <m/>
    <m/>
    <m/>
    <m/>
    <m/>
    <m/>
    <m/>
    <m/>
    <m/>
    <m/>
    <m/>
    <m/>
    <m/>
    <m/>
    <m/>
    <m/>
    <m/>
  </r>
  <r>
    <x v="225"/>
    <x v="6"/>
    <x v="1964"/>
    <m/>
    <m/>
    <m/>
    <m/>
    <m/>
    <m/>
    <m/>
    <m/>
    <m/>
    <m/>
    <m/>
    <m/>
    <m/>
    <m/>
    <m/>
    <m/>
    <m/>
    <m/>
    <m/>
    <m/>
    <m/>
    <m/>
  </r>
  <r>
    <x v="225"/>
    <x v="6"/>
    <x v="1964"/>
    <m/>
    <m/>
    <m/>
    <m/>
    <m/>
    <m/>
    <m/>
    <m/>
    <m/>
    <m/>
    <m/>
    <m/>
    <m/>
    <m/>
    <m/>
    <m/>
    <m/>
    <m/>
    <m/>
    <m/>
    <m/>
    <m/>
  </r>
  <r>
    <x v="225"/>
    <x v="6"/>
    <x v="1964"/>
    <m/>
    <m/>
    <m/>
    <m/>
    <m/>
    <m/>
    <m/>
    <m/>
    <m/>
    <m/>
    <m/>
    <m/>
    <m/>
    <m/>
    <m/>
    <m/>
    <m/>
    <m/>
    <m/>
    <m/>
    <m/>
    <m/>
  </r>
  <r>
    <x v="225"/>
    <x v="6"/>
    <x v="1964"/>
    <m/>
    <m/>
    <m/>
    <m/>
    <m/>
    <m/>
    <m/>
    <m/>
    <m/>
    <m/>
    <m/>
    <m/>
    <m/>
    <m/>
    <m/>
    <m/>
    <m/>
    <m/>
    <m/>
    <m/>
    <m/>
    <m/>
  </r>
  <r>
    <x v="225"/>
    <x v="6"/>
    <x v="1964"/>
    <m/>
    <m/>
    <m/>
    <m/>
    <m/>
    <m/>
    <m/>
    <m/>
    <m/>
    <m/>
    <m/>
    <m/>
    <m/>
    <m/>
    <m/>
    <m/>
    <m/>
    <m/>
    <m/>
    <m/>
    <m/>
    <m/>
  </r>
  <r>
    <x v="225"/>
    <x v="6"/>
    <x v="1964"/>
    <m/>
    <m/>
    <m/>
    <m/>
    <m/>
    <m/>
    <m/>
    <m/>
    <m/>
    <m/>
    <m/>
    <m/>
    <m/>
    <m/>
    <m/>
    <m/>
    <m/>
    <m/>
    <m/>
    <m/>
    <m/>
    <m/>
  </r>
  <r>
    <x v="225"/>
    <x v="6"/>
    <x v="1964"/>
    <m/>
    <m/>
    <m/>
    <m/>
    <m/>
    <m/>
    <m/>
    <m/>
    <m/>
    <m/>
    <m/>
    <m/>
    <m/>
    <m/>
    <m/>
    <m/>
    <m/>
    <m/>
    <m/>
    <m/>
    <m/>
    <m/>
  </r>
  <r>
    <x v="225"/>
    <x v="6"/>
    <x v="1964"/>
    <m/>
    <m/>
    <m/>
    <m/>
    <m/>
    <m/>
    <m/>
    <m/>
    <m/>
    <m/>
    <m/>
    <m/>
    <m/>
    <m/>
    <m/>
    <m/>
    <m/>
    <m/>
    <m/>
    <m/>
    <m/>
    <m/>
  </r>
  <r>
    <x v="225"/>
    <x v="6"/>
    <x v="1964"/>
    <m/>
    <m/>
    <m/>
    <m/>
    <m/>
    <m/>
    <m/>
    <m/>
    <m/>
    <m/>
    <m/>
    <m/>
    <m/>
    <m/>
    <m/>
    <m/>
    <m/>
    <m/>
    <m/>
    <m/>
    <m/>
    <m/>
  </r>
  <r>
    <x v="225"/>
    <x v="6"/>
    <x v="1964"/>
    <m/>
    <m/>
    <m/>
    <m/>
    <m/>
    <m/>
    <m/>
    <m/>
    <m/>
    <m/>
    <m/>
    <m/>
    <m/>
    <m/>
    <m/>
    <m/>
    <m/>
    <m/>
    <m/>
    <m/>
    <m/>
    <m/>
  </r>
  <r>
    <x v="225"/>
    <x v="6"/>
    <x v="1964"/>
    <m/>
    <m/>
    <m/>
    <m/>
    <m/>
    <m/>
    <m/>
    <m/>
    <m/>
    <m/>
    <m/>
    <m/>
    <m/>
    <m/>
    <m/>
    <m/>
    <m/>
    <m/>
    <m/>
    <m/>
    <m/>
    <m/>
  </r>
  <r>
    <x v="225"/>
    <x v="6"/>
    <x v="1964"/>
    <m/>
    <m/>
    <m/>
    <m/>
    <m/>
    <m/>
    <m/>
    <m/>
    <m/>
    <m/>
    <m/>
    <m/>
    <m/>
    <m/>
    <m/>
    <m/>
    <m/>
    <m/>
    <m/>
    <m/>
    <m/>
    <m/>
  </r>
  <r>
    <x v="225"/>
    <x v="6"/>
    <x v="1964"/>
    <m/>
    <m/>
    <m/>
    <m/>
    <m/>
    <m/>
    <m/>
    <m/>
    <m/>
    <m/>
    <m/>
    <m/>
    <m/>
    <m/>
    <m/>
    <m/>
    <m/>
    <m/>
    <m/>
    <m/>
    <m/>
    <m/>
  </r>
  <r>
    <x v="225"/>
    <x v="6"/>
    <x v="1964"/>
    <m/>
    <m/>
    <m/>
    <m/>
    <m/>
    <m/>
    <m/>
    <m/>
    <m/>
    <m/>
    <m/>
    <m/>
    <m/>
    <m/>
    <m/>
    <m/>
    <m/>
    <m/>
    <m/>
    <m/>
    <m/>
    <m/>
  </r>
  <r>
    <x v="225"/>
    <x v="6"/>
    <x v="1964"/>
    <m/>
    <m/>
    <m/>
    <m/>
    <m/>
    <m/>
    <m/>
    <m/>
    <m/>
    <m/>
    <m/>
    <m/>
    <m/>
    <m/>
    <m/>
    <m/>
    <m/>
    <m/>
    <m/>
    <m/>
    <m/>
    <m/>
  </r>
  <r>
    <x v="225"/>
    <x v="6"/>
    <x v="1964"/>
    <m/>
    <m/>
    <m/>
    <m/>
    <m/>
    <m/>
    <m/>
    <m/>
    <m/>
    <m/>
    <m/>
    <m/>
    <m/>
    <m/>
    <m/>
    <m/>
    <m/>
    <m/>
    <m/>
    <m/>
    <m/>
    <m/>
  </r>
  <r>
    <x v="225"/>
    <x v="6"/>
    <x v="1964"/>
    <m/>
    <m/>
    <m/>
    <m/>
    <m/>
    <m/>
    <m/>
    <m/>
    <m/>
    <m/>
    <m/>
    <m/>
    <m/>
    <m/>
    <m/>
    <m/>
    <m/>
    <m/>
    <m/>
    <m/>
    <m/>
    <m/>
  </r>
</pivotCacheRecords>
</file>

<file path=xl/pivotCache/pivotCacheRecords3.xml><?xml version="1.0" encoding="utf-8"?>
<pivotCacheRecords xmlns="http://schemas.openxmlformats.org/spreadsheetml/2006/main" xmlns:r="http://schemas.openxmlformats.org/officeDocument/2006/relationships" count="3634">
  <r>
    <x v="0"/>
    <x v="0"/>
    <x v="0"/>
    <n v="11"/>
    <n v="0"/>
    <n v="0"/>
    <n v="0"/>
    <n v="0"/>
    <n v="0"/>
    <n v="0"/>
    <n v="0"/>
    <m/>
    <m/>
    <m/>
    <m/>
    <m/>
    <m/>
  </r>
  <r>
    <x v="1"/>
    <x v="1"/>
    <x v="1"/>
    <n v="6"/>
    <n v="0"/>
    <n v="0"/>
    <n v="0"/>
    <n v="0"/>
    <n v="0"/>
    <n v="0"/>
    <n v="0"/>
    <m/>
    <m/>
    <m/>
    <m/>
    <m/>
    <m/>
  </r>
  <r>
    <x v="1"/>
    <x v="1"/>
    <x v="2"/>
    <n v="7"/>
    <n v="7"/>
    <n v="0"/>
    <n v="10"/>
    <n v="0"/>
    <n v="0"/>
    <n v="0"/>
    <n v="0"/>
    <m/>
    <m/>
    <s v="V"/>
    <s v="V"/>
    <m/>
    <m/>
  </r>
  <r>
    <x v="1"/>
    <x v="1"/>
    <x v="3"/>
    <n v="12"/>
    <n v="0"/>
    <n v="0"/>
    <n v="0"/>
    <n v="0"/>
    <n v="0"/>
    <n v="0"/>
    <n v="0"/>
    <m/>
    <m/>
    <m/>
    <m/>
    <m/>
    <m/>
  </r>
  <r>
    <x v="1"/>
    <x v="1"/>
    <x v="4"/>
    <n v="1"/>
    <n v="1"/>
    <n v="0"/>
    <n v="1"/>
    <n v="0"/>
    <n v="0"/>
    <n v="0"/>
    <n v="0"/>
    <s v="V"/>
    <m/>
    <m/>
    <m/>
    <m/>
    <m/>
  </r>
  <r>
    <x v="1"/>
    <x v="1"/>
    <x v="5"/>
    <n v="10"/>
    <n v="0"/>
    <n v="0"/>
    <n v="0"/>
    <n v="0"/>
    <n v="0"/>
    <n v="0"/>
    <n v="0"/>
    <m/>
    <m/>
    <m/>
    <m/>
    <m/>
    <m/>
  </r>
  <r>
    <x v="1"/>
    <x v="1"/>
    <x v="6"/>
    <n v="3"/>
    <n v="3"/>
    <n v="0"/>
    <n v="5"/>
    <n v="0"/>
    <n v="0"/>
    <n v="0"/>
    <n v="0"/>
    <m/>
    <m/>
    <m/>
    <s v="V"/>
    <m/>
    <m/>
  </r>
  <r>
    <x v="2"/>
    <x v="2"/>
    <x v="7"/>
    <n v="2"/>
    <n v="0"/>
    <n v="0"/>
    <n v="0"/>
    <n v="0"/>
    <n v="0"/>
    <n v="0"/>
    <n v="0"/>
    <m/>
    <m/>
    <m/>
    <m/>
    <m/>
    <m/>
  </r>
  <r>
    <x v="2"/>
    <x v="2"/>
    <x v="8"/>
    <n v="1"/>
    <n v="1"/>
    <n v="0"/>
    <n v="0"/>
    <n v="0"/>
    <n v="0"/>
    <n v="0"/>
    <n v="0"/>
    <m/>
    <m/>
    <m/>
    <m/>
    <m/>
    <m/>
  </r>
  <r>
    <x v="2"/>
    <x v="3"/>
    <x v="9"/>
    <n v="1"/>
    <n v="0"/>
    <n v="0"/>
    <n v="0"/>
    <n v="0"/>
    <n v="0"/>
    <n v="0"/>
    <n v="0"/>
    <m/>
    <m/>
    <m/>
    <m/>
    <m/>
    <m/>
  </r>
  <r>
    <x v="2"/>
    <x v="4"/>
    <x v="10"/>
    <n v="1"/>
    <n v="0"/>
    <n v="0"/>
    <n v="0"/>
    <n v="0"/>
    <n v="0"/>
    <n v="0"/>
    <n v="0"/>
    <m/>
    <m/>
    <m/>
    <m/>
    <m/>
    <m/>
  </r>
  <r>
    <x v="3"/>
    <x v="4"/>
    <x v="11"/>
    <n v="12"/>
    <n v="0"/>
    <n v="0"/>
    <n v="0"/>
    <n v="0"/>
    <n v="0"/>
    <n v="0"/>
    <n v="0"/>
    <m/>
    <m/>
    <m/>
    <m/>
    <m/>
    <m/>
  </r>
  <r>
    <x v="4"/>
    <x v="2"/>
    <x v="8"/>
    <n v="1"/>
    <n v="0"/>
    <n v="0"/>
    <n v="0"/>
    <n v="0"/>
    <n v="0"/>
    <n v="0"/>
    <n v="0"/>
    <m/>
    <m/>
    <m/>
    <m/>
    <m/>
    <m/>
  </r>
  <r>
    <x v="4"/>
    <x v="3"/>
    <x v="12"/>
    <n v="1"/>
    <n v="0"/>
    <n v="0"/>
    <n v="0"/>
    <n v="0"/>
    <n v="0"/>
    <n v="0"/>
    <n v="0"/>
    <m/>
    <m/>
    <m/>
    <m/>
    <m/>
    <m/>
  </r>
  <r>
    <x v="5"/>
    <x v="1"/>
    <x v="13"/>
    <n v="13"/>
    <n v="0"/>
    <n v="0"/>
    <n v="0"/>
    <n v="0"/>
    <n v="0"/>
    <n v="0"/>
    <n v="0"/>
    <m/>
    <m/>
    <m/>
    <m/>
    <m/>
    <m/>
  </r>
  <r>
    <x v="6"/>
    <x v="4"/>
    <x v="14"/>
    <n v="3"/>
    <n v="0"/>
    <n v="0"/>
    <n v="0"/>
    <n v="0"/>
    <n v="0"/>
    <n v="0"/>
    <n v="0"/>
    <m/>
    <m/>
    <m/>
    <m/>
    <m/>
    <m/>
  </r>
  <r>
    <x v="7"/>
    <x v="1"/>
    <x v="15"/>
    <n v="13"/>
    <n v="0"/>
    <n v="0"/>
    <n v="0"/>
    <n v="0"/>
    <n v="0"/>
    <n v="0"/>
    <n v="0"/>
    <m/>
    <m/>
    <m/>
    <m/>
    <m/>
    <m/>
  </r>
  <r>
    <x v="7"/>
    <x v="4"/>
    <x v="16"/>
    <n v="1"/>
    <n v="0"/>
    <n v="0"/>
    <n v="0"/>
    <n v="0"/>
    <n v="0"/>
    <n v="0"/>
    <n v="0"/>
    <m/>
    <m/>
    <m/>
    <m/>
    <m/>
    <m/>
  </r>
  <r>
    <x v="8"/>
    <x v="0"/>
    <x v="17"/>
    <n v="3"/>
    <n v="1"/>
    <n v="0"/>
    <n v="8"/>
    <n v="0"/>
    <n v="0"/>
    <n v="0"/>
    <n v="8"/>
    <m/>
    <m/>
    <s v="V"/>
    <s v="V"/>
    <m/>
    <m/>
  </r>
  <r>
    <x v="8"/>
    <x v="2"/>
    <x v="18"/>
    <n v="5"/>
    <n v="5"/>
    <n v="0"/>
    <n v="0"/>
    <n v="0"/>
    <n v="0"/>
    <n v="0"/>
    <n v="0"/>
    <m/>
    <m/>
    <m/>
    <m/>
    <m/>
    <m/>
  </r>
  <r>
    <x v="8"/>
    <x v="4"/>
    <x v="9"/>
    <n v="1"/>
    <n v="0"/>
    <n v="0"/>
    <n v="0"/>
    <n v="0"/>
    <n v="0"/>
    <n v="0"/>
    <n v="0"/>
    <m/>
    <m/>
    <m/>
    <m/>
    <m/>
    <m/>
  </r>
  <r>
    <x v="9"/>
    <x v="2"/>
    <x v="19"/>
    <n v="1"/>
    <n v="0"/>
    <n v="0"/>
    <n v="0"/>
    <n v="0"/>
    <n v="0"/>
    <n v="0"/>
    <n v="0"/>
    <m/>
    <m/>
    <m/>
    <m/>
    <m/>
    <m/>
  </r>
  <r>
    <x v="9"/>
    <x v="2"/>
    <x v="20"/>
    <n v="1"/>
    <n v="0"/>
    <n v="0"/>
    <n v="0"/>
    <n v="0"/>
    <n v="0"/>
    <n v="0"/>
    <n v="0"/>
    <m/>
    <m/>
    <m/>
    <m/>
    <m/>
    <m/>
  </r>
  <r>
    <x v="9"/>
    <x v="4"/>
    <x v="21"/>
    <n v="1"/>
    <n v="0"/>
    <n v="0"/>
    <n v="0"/>
    <n v="0"/>
    <n v="0"/>
    <n v="0"/>
    <n v="0"/>
    <m/>
    <m/>
    <m/>
    <m/>
    <m/>
    <m/>
  </r>
  <r>
    <x v="10"/>
    <x v="1"/>
    <x v="22"/>
    <n v="13"/>
    <n v="0"/>
    <n v="0"/>
    <n v="0"/>
    <n v="0"/>
    <n v="0"/>
    <n v="0"/>
    <n v="0"/>
    <m/>
    <m/>
    <m/>
    <m/>
    <m/>
    <m/>
  </r>
  <r>
    <x v="10"/>
    <x v="4"/>
    <x v="12"/>
    <n v="1"/>
    <n v="0"/>
    <n v="0"/>
    <n v="0"/>
    <n v="0"/>
    <n v="0"/>
    <n v="0"/>
    <n v="0"/>
    <m/>
    <m/>
    <m/>
    <m/>
    <m/>
    <m/>
  </r>
  <r>
    <x v="10"/>
    <x v="4"/>
    <x v="23"/>
    <n v="1"/>
    <n v="0"/>
    <n v="0"/>
    <n v="0"/>
    <n v="0"/>
    <n v="0"/>
    <n v="0"/>
    <n v="0"/>
    <m/>
    <m/>
    <m/>
    <m/>
    <m/>
    <m/>
  </r>
  <r>
    <x v="11"/>
    <x v="1"/>
    <x v="24"/>
    <n v="1"/>
    <n v="0"/>
    <n v="0"/>
    <n v="4"/>
    <n v="0"/>
    <n v="0"/>
    <n v="0"/>
    <n v="4"/>
    <m/>
    <m/>
    <s v="V"/>
    <s v="V"/>
    <m/>
    <m/>
  </r>
  <r>
    <x v="12"/>
    <x v="3"/>
    <x v="17"/>
    <n v="2"/>
    <n v="0"/>
    <n v="0"/>
    <n v="0"/>
    <n v="0"/>
    <n v="0"/>
    <n v="0"/>
    <n v="0"/>
    <m/>
    <m/>
    <m/>
    <m/>
    <m/>
    <m/>
  </r>
  <r>
    <x v="13"/>
    <x v="3"/>
    <x v="23"/>
    <n v="1"/>
    <n v="0"/>
    <n v="0"/>
    <n v="0"/>
    <n v="0"/>
    <n v="0"/>
    <n v="0"/>
    <n v="0"/>
    <m/>
    <m/>
    <m/>
    <m/>
    <m/>
    <m/>
  </r>
  <r>
    <x v="14"/>
    <x v="0"/>
    <x v="25"/>
    <n v="11"/>
    <n v="0"/>
    <n v="0"/>
    <n v="3"/>
    <n v="0"/>
    <n v="0"/>
    <n v="0"/>
    <n v="3"/>
    <m/>
    <m/>
    <s v="V"/>
    <s v="V"/>
    <m/>
    <m/>
  </r>
  <r>
    <x v="15"/>
    <x v="0"/>
    <x v="26"/>
    <n v="13"/>
    <n v="0"/>
    <n v="0"/>
    <n v="2"/>
    <n v="0"/>
    <n v="0"/>
    <n v="0"/>
    <n v="2"/>
    <m/>
    <m/>
    <s v="V"/>
    <s v="V"/>
    <m/>
    <m/>
  </r>
  <r>
    <x v="16"/>
    <x v="0"/>
    <x v="27"/>
    <n v="11"/>
    <n v="0"/>
    <n v="0"/>
    <n v="2"/>
    <n v="0"/>
    <n v="0"/>
    <n v="0"/>
    <n v="2"/>
    <m/>
    <m/>
    <s v="V"/>
    <s v="V"/>
    <m/>
    <m/>
  </r>
  <r>
    <x v="16"/>
    <x v="2"/>
    <x v="18"/>
    <n v="2"/>
    <n v="0"/>
    <n v="0"/>
    <n v="0"/>
    <n v="0"/>
    <n v="0"/>
    <n v="0"/>
    <n v="0"/>
    <m/>
    <m/>
    <m/>
    <m/>
    <m/>
    <m/>
  </r>
  <r>
    <x v="16"/>
    <x v="2"/>
    <x v="28"/>
    <n v="2"/>
    <n v="0"/>
    <n v="0"/>
    <n v="0"/>
    <n v="0"/>
    <n v="0"/>
    <n v="0"/>
    <n v="0"/>
    <m/>
    <m/>
    <m/>
    <m/>
    <m/>
    <m/>
  </r>
  <r>
    <x v="16"/>
    <x v="2"/>
    <x v="29"/>
    <n v="1"/>
    <n v="0"/>
    <n v="0"/>
    <n v="0"/>
    <n v="0"/>
    <n v="0"/>
    <n v="0"/>
    <n v="0"/>
    <m/>
    <m/>
    <m/>
    <m/>
    <m/>
    <m/>
  </r>
  <r>
    <x v="17"/>
    <x v="1"/>
    <x v="30"/>
    <n v="2"/>
    <n v="0"/>
    <n v="0"/>
    <n v="0"/>
    <n v="0"/>
    <n v="0"/>
    <n v="0"/>
    <n v="0"/>
    <m/>
    <m/>
    <m/>
    <m/>
    <m/>
    <m/>
  </r>
  <r>
    <x v="17"/>
    <x v="0"/>
    <x v="31"/>
    <n v="13"/>
    <n v="0"/>
    <n v="0"/>
    <n v="1"/>
    <n v="0"/>
    <n v="0"/>
    <n v="0"/>
    <n v="1"/>
    <m/>
    <m/>
    <s v="V"/>
    <s v="V"/>
    <m/>
    <m/>
  </r>
  <r>
    <x v="17"/>
    <x v="1"/>
    <x v="32"/>
    <n v="13"/>
    <n v="2"/>
    <n v="0"/>
    <n v="2"/>
    <n v="0"/>
    <n v="0"/>
    <n v="0"/>
    <n v="2"/>
    <m/>
    <m/>
    <s v="V"/>
    <s v="V"/>
    <m/>
    <m/>
  </r>
  <r>
    <x v="17"/>
    <x v="4"/>
    <x v="23"/>
    <n v="1"/>
    <n v="0"/>
    <n v="0"/>
    <n v="0"/>
    <n v="0"/>
    <n v="0"/>
    <n v="0"/>
    <n v="0"/>
    <m/>
    <m/>
    <m/>
    <m/>
    <m/>
    <m/>
  </r>
  <r>
    <x v="18"/>
    <x v="4"/>
    <x v="17"/>
    <n v="2"/>
    <n v="0"/>
    <n v="0"/>
    <n v="0"/>
    <n v="0"/>
    <n v="0"/>
    <n v="0"/>
    <n v="0"/>
    <m/>
    <m/>
    <m/>
    <m/>
    <m/>
    <m/>
  </r>
  <r>
    <x v="19"/>
    <x v="0"/>
    <x v="33"/>
    <n v="1"/>
    <n v="1"/>
    <n v="0"/>
    <n v="0"/>
    <n v="0"/>
    <n v="0"/>
    <n v="0"/>
    <n v="0"/>
    <m/>
    <m/>
    <m/>
    <m/>
    <m/>
    <m/>
  </r>
  <r>
    <x v="20"/>
    <x v="3"/>
    <x v="26"/>
    <n v="13"/>
    <n v="4"/>
    <n v="0"/>
    <n v="5"/>
    <n v="0"/>
    <n v="0"/>
    <n v="0"/>
    <n v="5"/>
    <m/>
    <m/>
    <s v="V"/>
    <s v="V"/>
    <m/>
    <m/>
  </r>
  <r>
    <x v="20"/>
    <x v="0"/>
    <x v="34"/>
    <n v="12"/>
    <n v="2"/>
    <n v="0"/>
    <n v="2"/>
    <n v="0"/>
    <n v="0"/>
    <n v="0"/>
    <n v="2"/>
    <m/>
    <m/>
    <s v="V"/>
    <s v="V"/>
    <m/>
    <m/>
  </r>
  <r>
    <x v="21"/>
    <x v="3"/>
    <x v="27"/>
    <n v="8"/>
    <n v="1"/>
    <n v="0"/>
    <n v="1"/>
    <n v="0"/>
    <n v="0"/>
    <n v="0"/>
    <n v="1"/>
    <m/>
    <m/>
    <s v="V"/>
    <s v="V"/>
    <m/>
    <m/>
  </r>
  <r>
    <x v="21"/>
    <x v="3"/>
    <x v="25"/>
    <n v="11"/>
    <n v="3"/>
    <n v="0"/>
    <n v="7"/>
    <n v="0"/>
    <n v="0"/>
    <n v="0"/>
    <n v="7"/>
    <m/>
    <m/>
    <s v="V"/>
    <s v="V"/>
    <m/>
    <m/>
  </r>
  <r>
    <x v="22"/>
    <x v="3"/>
    <x v="31"/>
    <n v="13"/>
    <n v="1"/>
    <n v="0"/>
    <n v="3"/>
    <n v="0"/>
    <n v="0"/>
    <n v="0"/>
    <n v="3"/>
    <m/>
    <m/>
    <s v="V"/>
    <s v="V"/>
    <m/>
    <m/>
  </r>
  <r>
    <x v="22"/>
    <x v="2"/>
    <x v="35"/>
    <n v="3"/>
    <n v="0"/>
    <n v="0"/>
    <n v="0"/>
    <n v="0"/>
    <n v="0"/>
    <n v="0"/>
    <n v="0"/>
    <m/>
    <m/>
    <m/>
    <m/>
    <m/>
    <m/>
  </r>
  <r>
    <x v="23"/>
    <x v="2"/>
    <x v="36"/>
    <n v="2"/>
    <n v="0"/>
    <n v="0"/>
    <n v="0"/>
    <n v="0"/>
    <n v="0"/>
    <n v="0"/>
    <n v="0"/>
    <m/>
    <m/>
    <m/>
    <m/>
    <m/>
    <m/>
  </r>
  <r>
    <x v="23"/>
    <x v="0"/>
    <x v="37"/>
    <n v="2"/>
    <n v="0"/>
    <n v="0"/>
    <n v="0"/>
    <n v="0"/>
    <n v="0"/>
    <n v="0"/>
    <n v="0"/>
    <m/>
    <m/>
    <m/>
    <m/>
    <m/>
    <m/>
  </r>
  <r>
    <x v="24"/>
    <x v="0"/>
    <x v="33"/>
    <n v="1"/>
    <n v="0"/>
    <n v="0"/>
    <n v="0"/>
    <n v="0"/>
    <n v="0"/>
    <n v="0"/>
    <n v="0"/>
    <m/>
    <m/>
    <m/>
    <m/>
    <m/>
    <m/>
  </r>
  <r>
    <x v="24"/>
    <x v="3"/>
    <x v="38"/>
    <n v="4"/>
    <n v="0"/>
    <n v="0"/>
    <n v="4"/>
    <n v="0"/>
    <n v="0"/>
    <n v="0"/>
    <n v="4"/>
    <m/>
    <m/>
    <s v="V"/>
    <s v="V"/>
    <m/>
    <m/>
  </r>
  <r>
    <x v="25"/>
    <x v="2"/>
    <x v="39"/>
    <n v="1"/>
    <n v="0"/>
    <n v="0"/>
    <n v="0"/>
    <n v="0"/>
    <n v="0"/>
    <n v="0"/>
    <n v="0"/>
    <m/>
    <m/>
    <m/>
    <m/>
    <m/>
    <m/>
  </r>
  <r>
    <x v="25"/>
    <x v="2"/>
    <x v="40"/>
    <n v="1"/>
    <n v="0"/>
    <n v="0"/>
    <n v="0"/>
    <n v="0"/>
    <n v="0"/>
    <n v="0"/>
    <n v="0"/>
    <m/>
    <m/>
    <m/>
    <m/>
    <m/>
    <m/>
  </r>
  <r>
    <x v="26"/>
    <x v="3"/>
    <x v="41"/>
    <n v="1"/>
    <n v="0"/>
    <n v="0"/>
    <n v="0"/>
    <n v="0"/>
    <n v="0"/>
    <n v="0"/>
    <n v="0"/>
    <m/>
    <m/>
    <m/>
    <m/>
    <m/>
    <m/>
  </r>
  <r>
    <x v="27"/>
    <x v="3"/>
    <x v="42"/>
    <n v="3"/>
    <n v="2"/>
    <n v="0"/>
    <n v="4"/>
    <n v="0"/>
    <n v="0"/>
    <n v="0"/>
    <n v="4"/>
    <m/>
    <m/>
    <s v="V"/>
    <s v="V"/>
    <m/>
    <m/>
  </r>
  <r>
    <x v="28"/>
    <x v="3"/>
    <x v="34"/>
    <n v="10"/>
    <n v="0"/>
    <n v="0"/>
    <n v="1"/>
    <n v="0"/>
    <n v="0"/>
    <n v="0"/>
    <n v="1"/>
    <m/>
    <m/>
    <s v="V"/>
    <s v="V"/>
    <m/>
    <m/>
  </r>
  <r>
    <x v="28"/>
    <x v="3"/>
    <x v="33"/>
    <n v="1"/>
    <n v="0"/>
    <n v="0"/>
    <n v="0"/>
    <n v="0"/>
    <n v="0"/>
    <n v="0"/>
    <n v="0"/>
    <m/>
    <m/>
    <m/>
    <m/>
    <m/>
    <m/>
  </r>
  <r>
    <x v="28"/>
    <x v="3"/>
    <x v="37"/>
    <n v="2"/>
    <n v="0"/>
    <n v="0"/>
    <n v="0"/>
    <n v="0"/>
    <n v="0"/>
    <n v="0"/>
    <n v="0"/>
    <m/>
    <m/>
    <m/>
    <m/>
    <m/>
    <m/>
  </r>
  <r>
    <x v="28"/>
    <x v="4"/>
    <x v="25"/>
    <n v="8"/>
    <n v="0"/>
    <n v="0"/>
    <n v="0"/>
    <n v="0"/>
    <n v="0"/>
    <n v="0"/>
    <n v="0"/>
    <m/>
    <m/>
    <m/>
    <m/>
    <m/>
    <m/>
  </r>
  <r>
    <x v="29"/>
    <x v="3"/>
    <x v="43"/>
    <n v="1"/>
    <n v="0"/>
    <n v="0"/>
    <n v="0"/>
    <n v="0"/>
    <n v="0"/>
    <n v="0"/>
    <n v="0"/>
    <m/>
    <m/>
    <m/>
    <m/>
    <m/>
    <m/>
  </r>
  <r>
    <x v="29"/>
    <x v="0"/>
    <x v="44"/>
    <n v="6"/>
    <n v="0"/>
    <n v="0"/>
    <n v="0"/>
    <n v="0"/>
    <n v="0"/>
    <n v="0"/>
    <n v="0"/>
    <m/>
    <m/>
    <m/>
    <m/>
    <m/>
    <m/>
  </r>
  <r>
    <x v="30"/>
    <x v="2"/>
    <x v="45"/>
    <n v="3"/>
    <n v="3"/>
    <n v="0"/>
    <n v="0"/>
    <n v="0"/>
    <n v="0"/>
    <n v="0"/>
    <n v="0"/>
    <m/>
    <m/>
    <m/>
    <m/>
    <m/>
    <m/>
  </r>
  <r>
    <x v="31"/>
    <x v="0"/>
    <x v="46"/>
    <n v="1"/>
    <n v="1"/>
    <n v="0"/>
    <n v="0"/>
    <n v="0"/>
    <n v="0"/>
    <n v="0"/>
    <n v="0"/>
    <m/>
    <m/>
    <m/>
    <m/>
    <m/>
    <m/>
  </r>
  <r>
    <x v="32"/>
    <x v="1"/>
    <x v="47"/>
    <n v="5"/>
    <n v="0"/>
    <n v="0"/>
    <n v="0"/>
    <n v="0"/>
    <n v="0"/>
    <n v="0"/>
    <n v="0"/>
    <m/>
    <m/>
    <m/>
    <m/>
    <m/>
    <m/>
  </r>
  <r>
    <x v="32"/>
    <x v="4"/>
    <x v="26"/>
    <n v="9"/>
    <n v="0"/>
    <n v="0"/>
    <n v="0"/>
    <n v="0"/>
    <n v="0"/>
    <n v="0"/>
    <n v="0"/>
    <m/>
    <m/>
    <m/>
    <m/>
    <m/>
    <m/>
  </r>
  <r>
    <x v="32"/>
    <x v="4"/>
    <x v="31"/>
    <n v="12"/>
    <n v="0"/>
    <n v="0"/>
    <n v="0"/>
    <n v="0"/>
    <n v="0"/>
    <n v="0"/>
    <n v="0"/>
    <m/>
    <m/>
    <m/>
    <m/>
    <m/>
    <m/>
  </r>
  <r>
    <x v="32"/>
    <x v="3"/>
    <x v="48"/>
    <n v="2"/>
    <n v="0"/>
    <n v="0"/>
    <n v="0"/>
    <n v="0"/>
    <n v="0"/>
    <n v="0"/>
    <n v="0"/>
    <m/>
    <m/>
    <m/>
    <m/>
    <m/>
    <m/>
  </r>
  <r>
    <x v="33"/>
    <x v="4"/>
    <x v="38"/>
    <n v="4"/>
    <n v="0"/>
    <n v="0"/>
    <n v="0"/>
    <n v="0"/>
    <n v="0"/>
    <n v="0"/>
    <n v="0"/>
    <m/>
    <m/>
    <m/>
    <m/>
    <m/>
    <m/>
  </r>
  <r>
    <x v="34"/>
    <x v="0"/>
    <x v="49"/>
    <n v="13"/>
    <n v="2"/>
    <n v="0"/>
    <n v="3"/>
    <n v="0"/>
    <n v="0"/>
    <n v="0"/>
    <n v="3"/>
    <m/>
    <m/>
    <s v="V"/>
    <s v="V"/>
    <m/>
    <m/>
  </r>
  <r>
    <x v="35"/>
    <x v="5"/>
    <x v="45"/>
    <n v="3"/>
    <n v="1"/>
    <n v="0"/>
    <n v="1"/>
    <n v="0"/>
    <n v="0"/>
    <n v="0"/>
    <n v="1"/>
    <m/>
    <m/>
    <s v="V"/>
    <s v="V"/>
    <m/>
    <m/>
  </r>
  <r>
    <x v="35"/>
    <x v="0"/>
    <x v="50"/>
    <n v="2"/>
    <n v="0"/>
    <n v="0"/>
    <n v="0"/>
    <n v="0"/>
    <n v="0"/>
    <n v="0"/>
    <n v="0"/>
    <m/>
    <m/>
    <m/>
    <m/>
    <m/>
    <m/>
  </r>
  <r>
    <x v="36"/>
    <x v="0"/>
    <x v="51"/>
    <n v="2"/>
    <n v="0"/>
    <n v="0"/>
    <n v="0"/>
    <n v="0"/>
    <n v="0"/>
    <n v="0"/>
    <n v="0"/>
    <m/>
    <m/>
    <m/>
    <m/>
    <m/>
    <m/>
  </r>
  <r>
    <x v="36"/>
    <x v="4"/>
    <x v="42"/>
    <n v="1"/>
    <n v="0"/>
    <n v="0"/>
    <n v="0"/>
    <n v="0"/>
    <n v="0"/>
    <n v="0"/>
    <n v="0"/>
    <m/>
    <m/>
    <m/>
    <m/>
    <m/>
    <m/>
  </r>
  <r>
    <x v="37"/>
    <x v="4"/>
    <x v="33"/>
    <n v="1"/>
    <n v="0"/>
    <n v="0"/>
    <n v="0"/>
    <n v="0"/>
    <n v="0"/>
    <n v="0"/>
    <n v="0"/>
    <m/>
    <m/>
    <m/>
    <m/>
    <m/>
    <m/>
  </r>
  <r>
    <x v="37"/>
    <x v="0"/>
    <x v="52"/>
    <n v="11"/>
    <n v="1"/>
    <n v="0"/>
    <n v="1"/>
    <n v="0"/>
    <n v="0"/>
    <n v="0"/>
    <n v="1"/>
    <s v="V"/>
    <s v="V"/>
    <m/>
    <m/>
    <m/>
    <m/>
  </r>
  <r>
    <x v="37"/>
    <x v="2"/>
    <x v="53"/>
    <n v="1"/>
    <n v="0"/>
    <n v="0"/>
    <n v="0"/>
    <n v="0"/>
    <n v="0"/>
    <n v="0"/>
    <n v="0"/>
    <m/>
    <m/>
    <m/>
    <m/>
    <m/>
    <m/>
  </r>
  <r>
    <x v="37"/>
    <x v="3"/>
    <x v="54"/>
    <n v="3"/>
    <n v="0"/>
    <n v="0"/>
    <n v="0"/>
    <n v="0"/>
    <n v="0"/>
    <n v="0"/>
    <n v="0"/>
    <m/>
    <m/>
    <m/>
    <m/>
    <m/>
    <m/>
  </r>
  <r>
    <x v="38"/>
    <x v="4"/>
    <x v="41"/>
    <n v="1"/>
    <n v="0"/>
    <n v="0"/>
    <n v="0"/>
    <n v="0"/>
    <n v="0"/>
    <n v="0"/>
    <n v="0"/>
    <m/>
    <m/>
    <m/>
    <m/>
    <m/>
    <m/>
  </r>
  <r>
    <x v="38"/>
    <x v="3"/>
    <x v="44"/>
    <n v="6"/>
    <n v="0"/>
    <n v="0"/>
    <n v="0"/>
    <n v="0"/>
    <n v="0"/>
    <n v="0"/>
    <n v="0"/>
    <m/>
    <m/>
    <m/>
    <m/>
    <m/>
    <m/>
  </r>
  <r>
    <x v="38"/>
    <x v="0"/>
    <x v="55"/>
    <n v="13"/>
    <n v="1"/>
    <n v="0"/>
    <n v="1"/>
    <n v="0"/>
    <n v="0"/>
    <n v="0"/>
    <n v="1"/>
    <m/>
    <m/>
    <s v="V"/>
    <s v="V"/>
    <m/>
    <m/>
  </r>
  <r>
    <x v="38"/>
    <x v="4"/>
    <x v="34"/>
    <n v="9"/>
    <n v="0"/>
    <n v="0"/>
    <n v="0"/>
    <n v="0"/>
    <n v="0"/>
    <n v="0"/>
    <n v="0"/>
    <m/>
    <m/>
    <m/>
    <m/>
    <m/>
    <m/>
  </r>
  <r>
    <x v="38"/>
    <x v="0"/>
    <x v="56"/>
    <n v="1"/>
    <n v="1"/>
    <n v="0"/>
    <n v="2"/>
    <n v="0"/>
    <n v="0"/>
    <n v="0"/>
    <n v="2"/>
    <m/>
    <m/>
    <s v="V"/>
    <s v="V"/>
    <m/>
    <m/>
  </r>
  <r>
    <x v="39"/>
    <x v="0"/>
    <x v="46"/>
    <n v="1"/>
    <n v="0"/>
    <n v="0"/>
    <n v="0"/>
    <n v="0"/>
    <n v="0"/>
    <n v="0"/>
    <n v="0"/>
    <m/>
    <m/>
    <m/>
    <m/>
    <m/>
    <m/>
  </r>
  <r>
    <x v="40"/>
    <x v="0"/>
    <x v="57"/>
    <n v="1"/>
    <n v="0"/>
    <n v="0"/>
    <n v="0"/>
    <n v="0"/>
    <n v="0"/>
    <n v="0"/>
    <n v="0"/>
    <m/>
    <m/>
    <m/>
    <m/>
    <m/>
    <m/>
  </r>
  <r>
    <x v="41"/>
    <x v="4"/>
    <x v="37"/>
    <n v="2"/>
    <n v="0"/>
    <n v="0"/>
    <n v="0"/>
    <n v="0"/>
    <n v="0"/>
    <n v="0"/>
    <n v="0"/>
    <m/>
    <m/>
    <m/>
    <m/>
    <m/>
    <m/>
  </r>
  <r>
    <x v="42"/>
    <x v="1"/>
    <x v="58"/>
    <n v="13"/>
    <n v="0"/>
    <n v="0"/>
    <n v="3"/>
    <n v="0"/>
    <n v="0"/>
    <n v="0"/>
    <n v="3"/>
    <m/>
    <m/>
    <s v="V"/>
    <s v="V"/>
    <m/>
    <m/>
  </r>
  <r>
    <x v="42"/>
    <x v="0"/>
    <x v="59"/>
    <n v="1"/>
    <n v="0"/>
    <n v="0"/>
    <n v="0"/>
    <n v="0"/>
    <n v="0"/>
    <n v="0"/>
    <n v="0"/>
    <m/>
    <m/>
    <m/>
    <m/>
    <m/>
    <m/>
  </r>
  <r>
    <x v="43"/>
    <x v="0"/>
    <x v="56"/>
    <n v="1"/>
    <n v="0"/>
    <n v="0"/>
    <n v="0"/>
    <n v="0"/>
    <n v="0"/>
    <n v="0"/>
    <n v="0"/>
    <m/>
    <m/>
    <m/>
    <m/>
    <m/>
    <m/>
  </r>
  <r>
    <x v="44"/>
    <x v="4"/>
    <x v="43"/>
    <n v="1"/>
    <n v="1"/>
    <n v="0"/>
    <n v="0"/>
    <n v="0"/>
    <n v="0"/>
    <n v="0"/>
    <n v="0"/>
    <m/>
    <m/>
    <m/>
    <m/>
    <m/>
    <m/>
  </r>
  <r>
    <x v="45"/>
    <x v="4"/>
    <x v="48"/>
    <n v="2"/>
    <n v="0"/>
    <n v="0"/>
    <n v="0"/>
    <n v="0"/>
    <n v="0"/>
    <n v="0"/>
    <n v="0"/>
    <m/>
    <m/>
    <m/>
    <m/>
    <m/>
    <m/>
  </r>
  <r>
    <x v="46"/>
    <x v="3"/>
    <x v="55"/>
    <n v="12"/>
    <n v="2"/>
    <n v="0"/>
    <n v="3"/>
    <n v="0"/>
    <n v="0"/>
    <n v="0"/>
    <n v="3"/>
    <s v="V"/>
    <s v="V"/>
    <s v="V"/>
    <s v="V"/>
    <m/>
    <m/>
  </r>
  <r>
    <x v="46"/>
    <x v="3"/>
    <x v="49"/>
    <n v="11"/>
    <n v="1"/>
    <n v="0"/>
    <n v="5"/>
    <n v="0"/>
    <n v="0"/>
    <n v="0"/>
    <n v="5"/>
    <m/>
    <m/>
    <s v="V"/>
    <s v="V"/>
    <m/>
    <m/>
  </r>
  <r>
    <x v="47"/>
    <x v="1"/>
    <x v="60"/>
    <n v="7"/>
    <n v="0"/>
    <n v="0"/>
    <n v="0"/>
    <n v="0"/>
    <n v="0"/>
    <n v="0"/>
    <n v="0"/>
    <m/>
    <m/>
    <m/>
    <m/>
    <m/>
    <m/>
  </r>
  <r>
    <x v="47"/>
    <x v="3"/>
    <x v="61"/>
    <n v="1"/>
    <n v="0"/>
    <n v="0"/>
    <n v="1"/>
    <n v="0"/>
    <n v="0"/>
    <n v="0"/>
    <n v="1"/>
    <m/>
    <m/>
    <s v="V"/>
    <s v="V"/>
    <m/>
    <m/>
  </r>
  <r>
    <x v="47"/>
    <x v="3"/>
    <x v="62"/>
    <n v="2"/>
    <n v="0"/>
    <n v="0"/>
    <n v="0"/>
    <n v="0"/>
    <n v="0"/>
    <n v="0"/>
    <n v="0"/>
    <m/>
    <m/>
    <m/>
    <m/>
    <m/>
    <m/>
  </r>
  <r>
    <x v="47"/>
    <x v="3"/>
    <x v="51"/>
    <n v="2"/>
    <n v="0"/>
    <n v="0"/>
    <n v="0"/>
    <n v="0"/>
    <n v="0"/>
    <n v="0"/>
    <n v="0"/>
    <m/>
    <m/>
    <m/>
    <m/>
    <m/>
    <m/>
  </r>
  <r>
    <x v="47"/>
    <x v="3"/>
    <x v="52"/>
    <n v="9"/>
    <n v="7"/>
    <n v="0"/>
    <n v="16"/>
    <n v="0"/>
    <n v="0"/>
    <n v="0"/>
    <n v="16"/>
    <s v="V"/>
    <s v="V"/>
    <s v="V"/>
    <s v="V"/>
    <m/>
    <m/>
  </r>
  <r>
    <x v="48"/>
    <x v="3"/>
    <x v="57"/>
    <n v="1"/>
    <n v="0"/>
    <n v="0"/>
    <n v="0"/>
    <n v="0"/>
    <n v="0"/>
    <n v="0"/>
    <n v="0"/>
    <m/>
    <m/>
    <m/>
    <m/>
    <m/>
    <m/>
  </r>
  <r>
    <x v="48"/>
    <x v="3"/>
    <x v="56"/>
    <n v="1"/>
    <n v="0"/>
    <n v="0"/>
    <n v="0"/>
    <n v="0"/>
    <n v="0"/>
    <n v="0"/>
    <n v="0"/>
    <m/>
    <m/>
    <m/>
    <m/>
    <m/>
    <m/>
  </r>
  <r>
    <x v="48"/>
    <x v="3"/>
    <x v="46"/>
    <n v="1"/>
    <n v="0"/>
    <n v="0"/>
    <n v="0"/>
    <n v="0"/>
    <n v="0"/>
    <n v="0"/>
    <n v="0"/>
    <m/>
    <m/>
    <m/>
    <m/>
    <m/>
    <m/>
  </r>
  <r>
    <x v="48"/>
    <x v="5"/>
    <x v="63"/>
    <n v="5"/>
    <n v="0"/>
    <n v="0"/>
    <n v="0"/>
    <n v="0"/>
    <n v="0"/>
    <n v="0"/>
    <n v="0"/>
    <m/>
    <m/>
    <m/>
    <m/>
    <m/>
    <m/>
  </r>
  <r>
    <x v="49"/>
    <x v="3"/>
    <x v="64"/>
    <n v="1"/>
    <n v="0"/>
    <n v="0"/>
    <n v="0"/>
    <n v="0"/>
    <n v="0"/>
    <n v="0"/>
    <n v="0"/>
    <m/>
    <m/>
    <m/>
    <m/>
    <m/>
    <m/>
  </r>
  <r>
    <x v="50"/>
    <x v="3"/>
    <x v="50"/>
    <n v="2"/>
    <n v="1"/>
    <n v="0"/>
    <n v="1"/>
    <n v="0"/>
    <n v="0"/>
    <n v="0"/>
    <n v="1"/>
    <s v="V"/>
    <s v="V"/>
    <m/>
    <m/>
    <m/>
    <m/>
  </r>
  <r>
    <x v="51"/>
    <x v="2"/>
    <x v="65"/>
    <n v="1"/>
    <n v="0"/>
    <n v="0"/>
    <n v="0"/>
    <n v="0"/>
    <n v="0"/>
    <n v="0"/>
    <n v="0"/>
    <m/>
    <m/>
    <m/>
    <m/>
    <m/>
    <m/>
  </r>
  <r>
    <x v="51"/>
    <x v="3"/>
    <x v="59"/>
    <n v="1"/>
    <n v="0"/>
    <n v="0"/>
    <n v="0"/>
    <n v="0"/>
    <n v="0"/>
    <n v="0"/>
    <n v="0"/>
    <m/>
    <m/>
    <m/>
    <m/>
    <m/>
    <m/>
  </r>
  <r>
    <x v="51"/>
    <x v="2"/>
    <x v="66"/>
    <n v="2"/>
    <n v="0"/>
    <n v="0"/>
    <n v="0"/>
    <n v="0"/>
    <n v="0"/>
    <n v="0"/>
    <n v="0"/>
    <m/>
    <m/>
    <m/>
    <m/>
    <m/>
    <m/>
  </r>
  <r>
    <x v="52"/>
    <x v="4"/>
    <x v="44"/>
    <n v="6"/>
    <n v="6"/>
    <n v="0"/>
    <n v="0"/>
    <n v="0"/>
    <n v="0"/>
    <n v="0"/>
    <n v="0"/>
    <m/>
    <m/>
    <m/>
    <m/>
    <m/>
    <m/>
  </r>
  <r>
    <x v="53"/>
    <x v="3"/>
    <x v="67"/>
    <n v="1"/>
    <n v="0"/>
    <n v="0"/>
    <n v="0"/>
    <n v="0"/>
    <n v="0"/>
    <n v="0"/>
    <n v="0"/>
    <m/>
    <m/>
    <m/>
    <m/>
    <m/>
    <m/>
  </r>
  <r>
    <x v="53"/>
    <x v="3"/>
    <x v="68"/>
    <n v="7"/>
    <n v="2"/>
    <n v="0"/>
    <n v="2"/>
    <n v="0"/>
    <n v="0"/>
    <n v="0"/>
    <n v="2"/>
    <m/>
    <m/>
    <s v="V"/>
    <s v="V"/>
    <m/>
    <m/>
  </r>
  <r>
    <x v="54"/>
    <x v="4"/>
    <x v="44"/>
    <n v="6"/>
    <n v="0"/>
    <n v="0"/>
    <n v="0"/>
    <n v="0"/>
    <n v="0"/>
    <n v="0"/>
    <n v="0"/>
    <m/>
    <m/>
    <m/>
    <m/>
    <m/>
    <m/>
  </r>
  <r>
    <x v="55"/>
    <x v="4"/>
    <x v="57"/>
    <n v="3"/>
    <n v="0"/>
    <n v="0"/>
    <n v="0"/>
    <n v="0"/>
    <n v="0"/>
    <n v="0"/>
    <n v="0"/>
    <m/>
    <m/>
    <m/>
    <m/>
    <m/>
    <m/>
  </r>
  <r>
    <x v="55"/>
    <x v="4"/>
    <x v="55"/>
    <n v="10"/>
    <n v="1"/>
    <n v="0"/>
    <n v="1"/>
    <n v="0"/>
    <n v="0"/>
    <n v="0"/>
    <n v="1"/>
    <s v="V"/>
    <s v="V"/>
    <m/>
    <m/>
    <m/>
    <m/>
  </r>
  <r>
    <x v="56"/>
    <x v="4"/>
    <x v="69"/>
    <n v="1"/>
    <n v="0"/>
    <n v="0"/>
    <n v="0"/>
    <n v="0"/>
    <n v="0"/>
    <n v="0"/>
    <n v="0"/>
    <m/>
    <m/>
    <m/>
    <m/>
    <m/>
    <m/>
  </r>
  <r>
    <x v="57"/>
    <x v="4"/>
    <x v="52"/>
    <n v="5"/>
    <n v="1"/>
    <n v="0"/>
    <n v="1"/>
    <n v="0"/>
    <n v="0"/>
    <n v="0"/>
    <n v="1"/>
    <m/>
    <m/>
    <m/>
    <m/>
    <m/>
    <m/>
  </r>
  <r>
    <x v="57"/>
    <x v="4"/>
    <x v="50"/>
    <n v="1"/>
    <n v="1"/>
    <n v="0"/>
    <n v="0"/>
    <n v="0"/>
    <n v="0"/>
    <n v="0"/>
    <n v="0"/>
    <m/>
    <m/>
    <m/>
    <m/>
    <m/>
    <m/>
  </r>
  <r>
    <x v="58"/>
    <x v="4"/>
    <x v="51"/>
    <n v="2"/>
    <n v="0"/>
    <n v="0"/>
    <n v="0"/>
    <n v="0"/>
    <n v="0"/>
    <n v="0"/>
    <n v="0"/>
    <m/>
    <m/>
    <m/>
    <m/>
    <m/>
    <m/>
  </r>
  <r>
    <x v="58"/>
    <x v="4"/>
    <x v="70"/>
    <n v="1"/>
    <n v="0"/>
    <n v="0"/>
    <n v="0"/>
    <n v="0"/>
    <n v="0"/>
    <n v="0"/>
    <n v="0"/>
    <m/>
    <m/>
    <m/>
    <m/>
    <m/>
    <m/>
  </r>
  <r>
    <x v="58"/>
    <x v="4"/>
    <x v="50"/>
    <n v="1"/>
    <n v="0"/>
    <n v="0"/>
    <n v="0"/>
    <n v="0"/>
    <n v="0"/>
    <n v="0"/>
    <n v="0"/>
    <m/>
    <m/>
    <m/>
    <m/>
    <m/>
    <m/>
  </r>
  <r>
    <x v="58"/>
    <x v="4"/>
    <x v="71"/>
    <n v="1"/>
    <n v="1"/>
    <n v="0"/>
    <n v="0"/>
    <n v="0"/>
    <n v="0"/>
    <n v="0"/>
    <n v="0"/>
    <m/>
    <m/>
    <m/>
    <m/>
    <m/>
    <m/>
  </r>
  <r>
    <x v="59"/>
    <x v="4"/>
    <x v="49"/>
    <n v="8"/>
    <n v="1"/>
    <n v="0"/>
    <n v="0"/>
    <n v="0"/>
    <n v="0"/>
    <n v="0"/>
    <n v="0"/>
    <m/>
    <s v="V"/>
    <m/>
    <m/>
    <m/>
    <m/>
  </r>
  <r>
    <x v="59"/>
    <x v="4"/>
    <x v="71"/>
    <n v="1"/>
    <n v="1"/>
    <n v="0"/>
    <n v="0"/>
    <n v="0"/>
    <n v="0"/>
    <n v="0"/>
    <n v="0"/>
    <m/>
    <m/>
    <m/>
    <m/>
    <m/>
    <m/>
  </r>
  <r>
    <x v="60"/>
    <x v="3"/>
    <x v="72"/>
    <n v="2"/>
    <n v="1"/>
    <n v="0"/>
    <n v="1"/>
    <n v="0"/>
    <n v="0"/>
    <n v="0"/>
    <n v="1"/>
    <m/>
    <m/>
    <s v="V"/>
    <s v="V"/>
    <m/>
    <m/>
  </r>
  <r>
    <x v="60"/>
    <x v="3"/>
    <x v="68"/>
    <n v="5"/>
    <n v="5"/>
    <n v="0"/>
    <n v="0"/>
    <n v="0"/>
    <n v="0"/>
    <n v="0"/>
    <n v="0"/>
    <m/>
    <m/>
    <m/>
    <m/>
    <m/>
    <m/>
  </r>
  <r>
    <x v="61"/>
    <x v="4"/>
    <x v="73"/>
    <n v="1"/>
    <n v="0"/>
    <n v="0"/>
    <n v="0"/>
    <n v="0"/>
    <n v="0"/>
    <n v="0"/>
    <n v="0"/>
    <m/>
    <m/>
    <m/>
    <m/>
    <m/>
    <m/>
  </r>
  <r>
    <x v="61"/>
    <x v="4"/>
    <x v="71"/>
    <n v="1"/>
    <n v="0"/>
    <n v="0"/>
    <n v="0"/>
    <n v="0"/>
    <n v="0"/>
    <n v="0"/>
    <n v="0"/>
    <m/>
    <m/>
    <m/>
    <m/>
    <m/>
    <m/>
  </r>
  <r>
    <x v="62"/>
    <x v="4"/>
    <x v="46"/>
    <n v="1"/>
    <n v="0"/>
    <n v="0"/>
    <n v="0"/>
    <n v="0"/>
    <n v="0"/>
    <n v="0"/>
    <n v="0"/>
    <m/>
    <m/>
    <m/>
    <m/>
    <m/>
    <m/>
  </r>
  <r>
    <x v="62"/>
    <x v="3"/>
    <x v="68"/>
    <n v="7"/>
    <n v="2"/>
    <n v="0"/>
    <n v="2"/>
    <n v="0"/>
    <n v="0"/>
    <n v="0"/>
    <n v="2"/>
    <m/>
    <m/>
    <s v="V"/>
    <s v="V"/>
    <m/>
    <m/>
  </r>
  <r>
    <x v="63"/>
    <x v="0"/>
    <x v="74"/>
    <n v="4"/>
    <n v="0"/>
    <n v="0"/>
    <n v="0"/>
    <n v="0"/>
    <n v="0"/>
    <n v="0"/>
    <n v="0"/>
    <m/>
    <m/>
    <m/>
    <m/>
    <m/>
    <m/>
  </r>
  <r>
    <x v="64"/>
    <x v="1"/>
    <x v="75"/>
    <n v="13"/>
    <n v="0"/>
    <n v="0"/>
    <n v="0"/>
    <n v="0"/>
    <n v="0"/>
    <n v="0"/>
    <n v="0"/>
    <m/>
    <m/>
    <m/>
    <m/>
    <m/>
    <m/>
  </r>
  <r>
    <x v="65"/>
    <x v="3"/>
    <x v="76"/>
    <n v="1"/>
    <n v="0"/>
    <n v="0"/>
    <n v="0"/>
    <n v="0"/>
    <n v="0"/>
    <n v="0"/>
    <n v="0"/>
    <m/>
    <m/>
    <m/>
    <m/>
    <m/>
    <m/>
  </r>
  <r>
    <x v="66"/>
    <x v="3"/>
    <x v="74"/>
    <n v="5"/>
    <n v="2"/>
    <n v="0"/>
    <n v="2"/>
    <n v="0"/>
    <n v="0"/>
    <n v="0"/>
    <n v="2"/>
    <m/>
    <m/>
    <s v="V"/>
    <s v="V"/>
    <m/>
    <m/>
  </r>
  <r>
    <x v="67"/>
    <x v="4"/>
    <x v="67"/>
    <n v="1"/>
    <n v="0"/>
    <n v="0"/>
    <n v="0"/>
    <n v="0"/>
    <n v="0"/>
    <n v="0"/>
    <n v="0"/>
    <m/>
    <m/>
    <m/>
    <m/>
    <m/>
    <m/>
  </r>
  <r>
    <x v="68"/>
    <x v="0"/>
    <x v="77"/>
    <n v="4"/>
    <n v="0"/>
    <n v="0"/>
    <n v="0"/>
    <n v="0"/>
    <n v="0"/>
    <n v="0"/>
    <n v="0"/>
    <m/>
    <m/>
    <m/>
    <m/>
    <m/>
    <m/>
  </r>
  <r>
    <x v="68"/>
    <x v="3"/>
    <x v="78"/>
    <n v="2"/>
    <n v="0"/>
    <n v="0"/>
    <n v="0"/>
    <n v="0"/>
    <n v="0"/>
    <n v="0"/>
    <n v="0"/>
    <m/>
    <m/>
    <m/>
    <m/>
    <m/>
    <m/>
  </r>
  <r>
    <x v="69"/>
    <x v="4"/>
    <x v="68"/>
    <n v="5"/>
    <n v="0"/>
    <n v="0"/>
    <n v="0"/>
    <n v="0"/>
    <n v="0"/>
    <n v="0"/>
    <n v="0"/>
    <m/>
    <m/>
    <m/>
    <m/>
    <m/>
    <m/>
  </r>
  <r>
    <x v="69"/>
    <x v="2"/>
    <x v="79"/>
    <n v="1"/>
    <n v="1"/>
    <n v="0"/>
    <n v="0"/>
    <n v="0"/>
    <n v="0"/>
    <n v="0"/>
    <n v="0"/>
    <m/>
    <m/>
    <m/>
    <m/>
    <m/>
    <m/>
  </r>
  <r>
    <x v="69"/>
    <x v="4"/>
    <x v="72"/>
    <n v="1"/>
    <n v="1"/>
    <n v="0"/>
    <n v="0"/>
    <n v="0"/>
    <n v="0"/>
    <n v="0"/>
    <n v="0"/>
    <m/>
    <m/>
    <m/>
    <m/>
    <m/>
    <m/>
  </r>
  <r>
    <x v="70"/>
    <x v="1"/>
    <x v="80"/>
    <n v="13"/>
    <n v="0"/>
    <n v="0"/>
    <n v="0"/>
    <n v="0"/>
    <n v="0"/>
    <n v="0"/>
    <n v="0"/>
    <m/>
    <m/>
    <m/>
    <m/>
    <m/>
    <m/>
  </r>
  <r>
    <x v="70"/>
    <x v="1"/>
    <x v="81"/>
    <n v="13"/>
    <n v="0"/>
    <n v="0"/>
    <n v="0"/>
    <n v="0"/>
    <n v="0"/>
    <n v="0"/>
    <n v="0"/>
    <m/>
    <m/>
    <m/>
    <m/>
    <m/>
    <m/>
  </r>
  <r>
    <x v="70"/>
    <x v="1"/>
    <x v="82"/>
    <n v="13"/>
    <n v="0"/>
    <n v="0"/>
    <n v="0"/>
    <n v="0"/>
    <n v="0"/>
    <n v="0"/>
    <n v="0"/>
    <m/>
    <m/>
    <m/>
    <m/>
    <m/>
    <m/>
  </r>
  <r>
    <x v="70"/>
    <x v="4"/>
    <x v="72"/>
    <n v="1"/>
    <n v="0"/>
    <n v="0"/>
    <n v="0"/>
    <n v="0"/>
    <n v="0"/>
    <n v="0"/>
    <n v="0"/>
    <m/>
    <m/>
    <m/>
    <m/>
    <m/>
    <m/>
  </r>
  <r>
    <x v="70"/>
    <x v="1"/>
    <x v="83"/>
    <n v="13"/>
    <n v="0"/>
    <n v="0"/>
    <n v="0"/>
    <n v="0"/>
    <n v="0"/>
    <n v="0"/>
    <n v="0"/>
    <m/>
    <m/>
    <m/>
    <m/>
    <m/>
    <m/>
  </r>
  <r>
    <x v="71"/>
    <x v="1"/>
    <x v="84"/>
    <n v="6"/>
    <n v="0"/>
    <n v="0"/>
    <n v="0"/>
    <n v="0"/>
    <n v="0"/>
    <n v="0"/>
    <n v="0"/>
    <m/>
    <m/>
    <m/>
    <m/>
    <m/>
    <m/>
  </r>
  <r>
    <x v="72"/>
    <x v="1"/>
    <x v="85"/>
    <n v="3"/>
    <n v="0"/>
    <n v="0"/>
    <n v="0"/>
    <n v="0"/>
    <n v="0"/>
    <n v="0"/>
    <n v="0"/>
    <m/>
    <m/>
    <m/>
    <m/>
    <m/>
    <m/>
  </r>
  <r>
    <x v="72"/>
    <x v="1"/>
    <x v="86"/>
    <n v="2"/>
    <n v="0"/>
    <n v="0"/>
    <n v="0"/>
    <n v="0"/>
    <n v="0"/>
    <n v="0"/>
    <n v="0"/>
    <m/>
    <m/>
    <m/>
    <m/>
    <m/>
    <m/>
  </r>
  <r>
    <x v="72"/>
    <x v="1"/>
    <x v="87"/>
    <n v="13"/>
    <n v="3"/>
    <n v="0"/>
    <n v="6"/>
    <n v="0"/>
    <n v="0"/>
    <n v="0"/>
    <n v="6"/>
    <m/>
    <m/>
    <s v="V"/>
    <s v="V"/>
    <m/>
    <m/>
  </r>
  <r>
    <x v="72"/>
    <x v="1"/>
    <x v="88"/>
    <n v="2"/>
    <n v="1"/>
    <n v="0"/>
    <n v="3"/>
    <n v="1"/>
    <n v="0"/>
    <n v="0"/>
    <n v="4"/>
    <s v="V"/>
    <m/>
    <s v="V"/>
    <s v="V"/>
    <m/>
    <m/>
  </r>
  <r>
    <x v="72"/>
    <x v="1"/>
    <x v="89"/>
    <n v="10"/>
    <n v="7"/>
    <n v="0"/>
    <n v="19"/>
    <n v="0"/>
    <n v="0"/>
    <n v="0"/>
    <n v="19"/>
    <m/>
    <m/>
    <s v="V"/>
    <s v="V"/>
    <m/>
    <m/>
  </r>
  <r>
    <x v="72"/>
    <x v="1"/>
    <x v="90"/>
    <n v="13"/>
    <n v="11"/>
    <n v="0"/>
    <n v="31"/>
    <n v="0"/>
    <n v="0"/>
    <n v="0"/>
    <n v="31"/>
    <m/>
    <m/>
    <s v="V"/>
    <s v="V"/>
    <m/>
    <m/>
  </r>
  <r>
    <x v="72"/>
    <x v="1"/>
    <x v="91"/>
    <n v="7"/>
    <n v="3"/>
    <n v="0"/>
    <n v="3"/>
    <n v="0"/>
    <n v="0"/>
    <n v="0"/>
    <n v="3"/>
    <m/>
    <m/>
    <s v="V"/>
    <s v="V"/>
    <m/>
    <m/>
  </r>
  <r>
    <x v="73"/>
    <x v="1"/>
    <x v="92"/>
    <n v="13"/>
    <n v="5"/>
    <n v="0"/>
    <n v="29"/>
    <n v="0"/>
    <n v="0"/>
    <n v="0"/>
    <n v="29"/>
    <m/>
    <m/>
    <s v="V"/>
    <s v="V"/>
    <m/>
    <m/>
  </r>
  <r>
    <x v="74"/>
    <x v="1"/>
    <x v="93"/>
    <n v="3"/>
    <n v="0"/>
    <n v="0"/>
    <n v="0"/>
    <n v="0"/>
    <n v="0"/>
    <n v="0"/>
    <n v="0"/>
    <m/>
    <m/>
    <m/>
    <m/>
    <m/>
    <m/>
  </r>
  <r>
    <x v="74"/>
    <x v="1"/>
    <x v="94"/>
    <n v="13"/>
    <n v="1"/>
    <n v="0"/>
    <n v="1"/>
    <n v="0"/>
    <n v="0"/>
    <n v="0"/>
    <n v="1"/>
    <m/>
    <m/>
    <s v="V"/>
    <s v="V"/>
    <m/>
    <m/>
  </r>
  <r>
    <x v="74"/>
    <x v="1"/>
    <x v="95"/>
    <n v="3"/>
    <n v="1"/>
    <n v="0"/>
    <n v="2"/>
    <n v="0"/>
    <n v="0"/>
    <n v="0"/>
    <n v="2"/>
    <m/>
    <m/>
    <s v="V"/>
    <s v="V"/>
    <m/>
    <m/>
  </r>
  <r>
    <x v="74"/>
    <x v="1"/>
    <x v="96"/>
    <n v="11"/>
    <n v="5"/>
    <n v="0"/>
    <n v="6"/>
    <n v="1"/>
    <n v="0"/>
    <n v="0"/>
    <n v="7"/>
    <s v="V"/>
    <m/>
    <s v="V"/>
    <s v="V"/>
    <m/>
    <m/>
  </r>
  <r>
    <x v="74"/>
    <x v="1"/>
    <x v="97"/>
    <n v="7"/>
    <n v="3"/>
    <n v="0"/>
    <n v="13"/>
    <n v="0"/>
    <n v="0"/>
    <n v="0"/>
    <n v="13"/>
    <m/>
    <m/>
    <s v="V"/>
    <s v="V"/>
    <m/>
    <m/>
  </r>
  <r>
    <x v="75"/>
    <x v="1"/>
    <x v="98"/>
    <n v="1"/>
    <n v="0"/>
    <n v="0"/>
    <n v="0"/>
    <n v="0"/>
    <n v="0"/>
    <n v="0"/>
    <n v="0"/>
    <m/>
    <m/>
    <m/>
    <m/>
    <m/>
    <m/>
  </r>
  <r>
    <x v="75"/>
    <x v="1"/>
    <x v="99"/>
    <n v="1"/>
    <n v="0"/>
    <n v="0"/>
    <n v="0"/>
    <n v="0"/>
    <n v="0"/>
    <n v="0"/>
    <n v="0"/>
    <m/>
    <m/>
    <m/>
    <m/>
    <m/>
    <m/>
  </r>
  <r>
    <x v="75"/>
    <x v="1"/>
    <x v="100"/>
    <n v="13"/>
    <n v="13"/>
    <n v="0"/>
    <n v="0"/>
    <n v="0"/>
    <n v="0"/>
    <n v="0"/>
    <n v="0"/>
    <m/>
    <m/>
    <m/>
    <m/>
    <m/>
    <m/>
  </r>
  <r>
    <x v="76"/>
    <x v="1"/>
    <x v="101"/>
    <n v="5"/>
    <n v="0"/>
    <n v="0"/>
    <n v="0"/>
    <n v="0"/>
    <n v="0"/>
    <n v="0"/>
    <n v="0"/>
    <m/>
    <m/>
    <m/>
    <m/>
    <m/>
    <m/>
  </r>
  <r>
    <x v="76"/>
    <x v="1"/>
    <x v="102"/>
    <n v="1"/>
    <n v="0"/>
    <n v="0"/>
    <n v="0"/>
    <n v="0"/>
    <n v="0"/>
    <n v="0"/>
    <n v="0"/>
    <m/>
    <m/>
    <m/>
    <m/>
    <m/>
    <m/>
  </r>
  <r>
    <x v="76"/>
    <x v="1"/>
    <x v="103"/>
    <n v="13"/>
    <n v="0"/>
    <n v="0"/>
    <n v="0"/>
    <n v="0"/>
    <n v="0"/>
    <n v="0"/>
    <n v="0"/>
    <m/>
    <m/>
    <m/>
    <m/>
    <m/>
    <m/>
  </r>
  <r>
    <x v="76"/>
    <x v="0"/>
    <x v="104"/>
    <n v="13"/>
    <n v="0"/>
    <n v="0"/>
    <n v="0"/>
    <n v="0"/>
    <n v="0"/>
    <n v="0"/>
    <n v="0"/>
    <m/>
    <m/>
    <m/>
    <m/>
    <m/>
    <m/>
  </r>
  <r>
    <x v="77"/>
    <x v="1"/>
    <x v="105"/>
    <n v="7"/>
    <n v="0"/>
    <n v="0"/>
    <n v="0"/>
    <n v="0"/>
    <n v="0"/>
    <n v="0"/>
    <n v="0"/>
    <m/>
    <m/>
    <m/>
    <m/>
    <m/>
    <m/>
  </r>
  <r>
    <x v="77"/>
    <x v="1"/>
    <x v="106"/>
    <n v="13"/>
    <n v="1"/>
    <n v="0"/>
    <n v="1"/>
    <n v="0"/>
    <n v="0"/>
    <n v="0"/>
    <n v="1"/>
    <s v="V"/>
    <m/>
    <m/>
    <m/>
    <m/>
    <m/>
  </r>
  <r>
    <x v="77"/>
    <x v="1"/>
    <x v="107"/>
    <n v="1"/>
    <n v="0"/>
    <n v="0"/>
    <n v="0"/>
    <n v="0"/>
    <n v="0"/>
    <n v="0"/>
    <n v="0"/>
    <m/>
    <m/>
    <m/>
    <m/>
    <m/>
    <m/>
  </r>
  <r>
    <x v="77"/>
    <x v="1"/>
    <x v="108"/>
    <n v="11"/>
    <n v="4"/>
    <n v="0"/>
    <n v="12"/>
    <n v="0"/>
    <n v="0"/>
    <n v="0"/>
    <n v="12"/>
    <s v="V"/>
    <m/>
    <m/>
    <m/>
    <m/>
    <m/>
  </r>
  <r>
    <x v="77"/>
    <x v="1"/>
    <x v="109"/>
    <n v="13"/>
    <n v="0"/>
    <n v="0"/>
    <n v="0"/>
    <n v="0"/>
    <n v="0"/>
    <n v="0"/>
    <n v="0"/>
    <m/>
    <m/>
    <m/>
    <m/>
    <m/>
    <m/>
  </r>
  <r>
    <x v="77"/>
    <x v="1"/>
    <x v="110"/>
    <n v="2"/>
    <n v="2"/>
    <n v="0"/>
    <n v="2"/>
    <n v="0"/>
    <n v="0"/>
    <n v="0"/>
    <n v="2"/>
    <s v="V"/>
    <m/>
    <m/>
    <m/>
    <m/>
    <m/>
  </r>
  <r>
    <x v="77"/>
    <x v="2"/>
    <x v="111"/>
    <n v="1"/>
    <n v="1"/>
    <n v="0"/>
    <n v="0"/>
    <n v="0"/>
    <n v="0"/>
    <n v="0"/>
    <n v="0"/>
    <m/>
    <m/>
    <m/>
    <m/>
    <m/>
    <m/>
  </r>
  <r>
    <x v="77"/>
    <x v="3"/>
    <x v="112"/>
    <n v="10"/>
    <n v="10"/>
    <n v="0"/>
    <n v="0"/>
    <n v="0"/>
    <n v="0"/>
    <n v="0"/>
    <n v="0"/>
    <m/>
    <m/>
    <m/>
    <m/>
    <m/>
    <m/>
  </r>
  <r>
    <x v="77"/>
    <x v="1"/>
    <x v="113"/>
    <n v="13"/>
    <n v="1"/>
    <n v="0"/>
    <n v="1"/>
    <n v="0"/>
    <n v="0"/>
    <n v="0"/>
    <n v="1"/>
    <s v="V"/>
    <s v="V"/>
    <m/>
    <m/>
    <m/>
    <m/>
  </r>
  <r>
    <x v="78"/>
    <x v="1"/>
    <x v="114"/>
    <n v="13"/>
    <n v="10"/>
    <n v="0"/>
    <n v="21"/>
    <n v="0"/>
    <n v="0"/>
    <n v="0"/>
    <n v="21"/>
    <s v="V"/>
    <s v="V"/>
    <m/>
    <m/>
    <m/>
    <m/>
  </r>
  <r>
    <x v="78"/>
    <x v="1"/>
    <x v="115"/>
    <n v="5"/>
    <n v="0"/>
    <n v="0"/>
    <n v="0"/>
    <n v="0"/>
    <n v="0"/>
    <n v="0"/>
    <n v="0"/>
    <m/>
    <m/>
    <m/>
    <m/>
    <m/>
    <m/>
  </r>
  <r>
    <x v="78"/>
    <x v="1"/>
    <x v="116"/>
    <n v="1"/>
    <n v="0"/>
    <n v="0"/>
    <n v="0"/>
    <n v="0"/>
    <n v="0"/>
    <n v="0"/>
    <n v="0"/>
    <m/>
    <m/>
    <m/>
    <m/>
    <m/>
    <m/>
  </r>
  <r>
    <x v="78"/>
    <x v="1"/>
    <x v="117"/>
    <n v="2"/>
    <n v="0"/>
    <n v="0"/>
    <n v="0"/>
    <n v="0"/>
    <n v="0"/>
    <n v="0"/>
    <n v="0"/>
    <m/>
    <m/>
    <m/>
    <m/>
    <m/>
    <m/>
  </r>
  <r>
    <x v="79"/>
    <x v="1"/>
    <x v="118"/>
    <n v="4"/>
    <n v="0"/>
    <n v="0"/>
    <n v="0"/>
    <n v="0"/>
    <n v="0"/>
    <n v="0"/>
    <n v="0"/>
    <m/>
    <m/>
    <m/>
    <m/>
    <m/>
    <m/>
  </r>
  <r>
    <x v="79"/>
    <x v="2"/>
    <x v="111"/>
    <n v="1"/>
    <n v="1"/>
    <n v="0"/>
    <n v="0"/>
    <n v="0"/>
    <n v="0"/>
    <n v="0"/>
    <n v="0"/>
    <m/>
    <m/>
    <m/>
    <m/>
    <m/>
    <m/>
  </r>
  <r>
    <x v="79"/>
    <x v="1"/>
    <x v="119"/>
    <n v="13"/>
    <n v="3"/>
    <n v="0"/>
    <n v="3"/>
    <n v="0"/>
    <n v="0"/>
    <n v="0"/>
    <n v="3"/>
    <s v="V"/>
    <m/>
    <m/>
    <m/>
    <m/>
    <m/>
  </r>
  <r>
    <x v="79"/>
    <x v="1"/>
    <x v="120"/>
    <n v="13"/>
    <n v="2"/>
    <n v="0"/>
    <n v="2"/>
    <n v="0"/>
    <n v="0"/>
    <n v="0"/>
    <n v="2"/>
    <m/>
    <m/>
    <s v="V"/>
    <s v="V"/>
    <m/>
    <m/>
  </r>
  <r>
    <x v="79"/>
    <x v="0"/>
    <x v="121"/>
    <n v="3"/>
    <n v="1"/>
    <n v="0"/>
    <n v="1"/>
    <n v="0"/>
    <n v="0"/>
    <n v="0"/>
    <n v="1"/>
    <s v="V"/>
    <m/>
    <m/>
    <m/>
    <m/>
    <m/>
  </r>
  <r>
    <x v="80"/>
    <x v="1"/>
    <x v="122"/>
    <n v="13"/>
    <n v="2"/>
    <n v="0"/>
    <n v="3"/>
    <n v="0"/>
    <n v="0"/>
    <n v="0"/>
    <n v="3"/>
    <s v="V"/>
    <m/>
    <m/>
    <m/>
    <m/>
    <m/>
  </r>
  <r>
    <x v="80"/>
    <x v="1"/>
    <x v="123"/>
    <n v="5"/>
    <n v="5"/>
    <n v="0"/>
    <n v="7"/>
    <n v="0"/>
    <n v="0"/>
    <n v="0"/>
    <n v="7"/>
    <s v="V"/>
    <s v="V"/>
    <m/>
    <m/>
    <m/>
    <m/>
  </r>
  <r>
    <x v="81"/>
    <x v="1"/>
    <x v="124"/>
    <n v="2"/>
    <n v="0"/>
    <n v="0"/>
    <n v="0"/>
    <n v="0"/>
    <n v="0"/>
    <n v="0"/>
    <n v="0"/>
    <m/>
    <m/>
    <m/>
    <m/>
    <m/>
    <m/>
  </r>
  <r>
    <x v="81"/>
    <x v="1"/>
    <x v="125"/>
    <n v="1"/>
    <n v="0"/>
    <n v="0"/>
    <n v="0"/>
    <n v="0"/>
    <n v="0"/>
    <n v="0"/>
    <n v="0"/>
    <m/>
    <m/>
    <m/>
    <m/>
    <m/>
    <m/>
  </r>
  <r>
    <x v="81"/>
    <x v="1"/>
    <x v="126"/>
    <n v="6"/>
    <n v="0"/>
    <n v="0"/>
    <n v="0"/>
    <n v="0"/>
    <n v="0"/>
    <n v="0"/>
    <n v="0"/>
    <m/>
    <m/>
    <m/>
    <m/>
    <m/>
    <m/>
  </r>
  <r>
    <x v="81"/>
    <x v="3"/>
    <x v="112"/>
    <n v="10"/>
    <n v="0"/>
    <n v="0"/>
    <n v="0"/>
    <n v="0"/>
    <n v="0"/>
    <n v="0"/>
    <n v="0"/>
    <m/>
    <m/>
    <m/>
    <m/>
    <m/>
    <m/>
  </r>
  <r>
    <x v="81"/>
    <x v="1"/>
    <x v="127"/>
    <n v="5"/>
    <n v="5"/>
    <n v="0"/>
    <n v="15"/>
    <n v="0"/>
    <n v="0"/>
    <n v="0"/>
    <n v="15"/>
    <s v="V"/>
    <s v="V"/>
    <m/>
    <m/>
    <m/>
    <m/>
  </r>
  <r>
    <x v="82"/>
    <x v="2"/>
    <x v="111"/>
    <n v="1"/>
    <n v="0"/>
    <n v="0"/>
    <n v="0"/>
    <n v="0"/>
    <n v="0"/>
    <n v="0"/>
    <n v="0"/>
    <m/>
    <m/>
    <m/>
    <m/>
    <m/>
    <m/>
  </r>
  <r>
    <x v="82"/>
    <x v="1"/>
    <x v="128"/>
    <n v="1"/>
    <n v="0"/>
    <n v="0"/>
    <n v="0"/>
    <n v="0"/>
    <n v="0"/>
    <n v="0"/>
    <n v="0"/>
    <m/>
    <m/>
    <m/>
    <m/>
    <m/>
    <m/>
  </r>
  <r>
    <x v="82"/>
    <x v="3"/>
    <x v="129"/>
    <n v="8"/>
    <n v="0"/>
    <n v="0"/>
    <n v="0"/>
    <n v="0"/>
    <n v="0"/>
    <n v="0"/>
    <n v="0"/>
    <m/>
    <m/>
    <m/>
    <m/>
    <m/>
    <m/>
  </r>
  <r>
    <x v="82"/>
    <x v="0"/>
    <x v="130"/>
    <n v="8"/>
    <n v="1"/>
    <n v="0"/>
    <n v="2"/>
    <n v="0"/>
    <n v="0"/>
    <n v="0"/>
    <n v="2"/>
    <m/>
    <m/>
    <s v="V"/>
    <s v="V"/>
    <m/>
    <m/>
  </r>
  <r>
    <x v="82"/>
    <x v="0"/>
    <x v="131"/>
    <n v="13"/>
    <n v="13"/>
    <n v="0"/>
    <n v="0"/>
    <n v="0"/>
    <n v="0"/>
    <n v="0"/>
    <n v="0"/>
    <m/>
    <m/>
    <m/>
    <m/>
    <m/>
    <m/>
  </r>
  <r>
    <x v="82"/>
    <x v="1"/>
    <x v="132"/>
    <n v="6"/>
    <n v="2"/>
    <n v="0"/>
    <n v="10"/>
    <n v="0"/>
    <n v="0"/>
    <n v="0"/>
    <n v="10"/>
    <s v="V"/>
    <m/>
    <m/>
    <m/>
    <m/>
    <m/>
  </r>
  <r>
    <x v="82"/>
    <x v="1"/>
    <x v="133"/>
    <n v="13"/>
    <n v="1"/>
    <n v="0"/>
    <n v="1"/>
    <n v="0"/>
    <n v="0"/>
    <n v="0"/>
    <n v="1"/>
    <s v="V"/>
    <m/>
    <m/>
    <m/>
    <m/>
    <m/>
  </r>
  <r>
    <x v="82"/>
    <x v="0"/>
    <x v="134"/>
    <n v="4"/>
    <n v="2"/>
    <n v="0"/>
    <n v="3"/>
    <n v="0"/>
    <n v="0"/>
    <n v="0"/>
    <n v="3"/>
    <m/>
    <m/>
    <s v="V"/>
    <s v="V"/>
    <m/>
    <m/>
  </r>
  <r>
    <x v="83"/>
    <x v="0"/>
    <x v="135"/>
    <n v="2"/>
    <n v="0"/>
    <n v="0"/>
    <n v="0"/>
    <n v="0"/>
    <n v="0"/>
    <n v="0"/>
    <n v="0"/>
    <m/>
    <m/>
    <m/>
    <m/>
    <m/>
    <m/>
  </r>
  <r>
    <x v="83"/>
    <x v="0"/>
    <x v="136"/>
    <n v="11"/>
    <n v="0"/>
    <n v="0"/>
    <n v="0"/>
    <n v="0"/>
    <n v="0"/>
    <n v="0"/>
    <n v="0"/>
    <m/>
    <m/>
    <m/>
    <m/>
    <m/>
    <m/>
  </r>
  <r>
    <x v="83"/>
    <x v="1"/>
    <x v="137"/>
    <n v="13"/>
    <n v="0"/>
    <n v="0"/>
    <n v="0"/>
    <n v="0"/>
    <n v="0"/>
    <n v="0"/>
    <n v="0"/>
    <m/>
    <m/>
    <m/>
    <m/>
    <m/>
    <m/>
  </r>
  <r>
    <x v="83"/>
    <x v="0"/>
    <x v="138"/>
    <n v="10"/>
    <n v="0"/>
    <n v="0"/>
    <n v="0"/>
    <n v="0"/>
    <n v="0"/>
    <n v="0"/>
    <n v="0"/>
    <m/>
    <m/>
    <m/>
    <m/>
    <m/>
    <m/>
  </r>
  <r>
    <x v="83"/>
    <x v="0"/>
    <x v="139"/>
    <n v="3"/>
    <n v="0"/>
    <n v="0"/>
    <n v="0"/>
    <n v="0"/>
    <n v="0"/>
    <n v="0"/>
    <n v="0"/>
    <m/>
    <m/>
    <m/>
    <m/>
    <m/>
    <m/>
  </r>
  <r>
    <x v="83"/>
    <x v="0"/>
    <x v="140"/>
    <n v="1"/>
    <n v="0"/>
    <n v="0"/>
    <n v="0"/>
    <n v="0"/>
    <n v="0"/>
    <n v="0"/>
    <n v="0"/>
    <m/>
    <m/>
    <m/>
    <m/>
    <m/>
    <m/>
  </r>
  <r>
    <x v="83"/>
    <x v="0"/>
    <x v="141"/>
    <n v="13"/>
    <n v="3"/>
    <n v="0"/>
    <n v="8"/>
    <n v="0"/>
    <n v="0"/>
    <n v="0"/>
    <n v="8"/>
    <s v="V"/>
    <s v="V"/>
    <s v="V"/>
    <s v="V"/>
    <m/>
    <m/>
  </r>
  <r>
    <x v="83"/>
    <x v="0"/>
    <x v="142"/>
    <n v="13"/>
    <n v="2"/>
    <n v="0"/>
    <n v="14"/>
    <n v="0"/>
    <n v="0"/>
    <n v="0"/>
    <n v="14"/>
    <s v="V"/>
    <s v="V"/>
    <s v="V"/>
    <s v="V"/>
    <m/>
    <m/>
  </r>
  <r>
    <x v="83"/>
    <x v="1"/>
    <x v="143"/>
    <n v="13"/>
    <n v="13"/>
    <n v="0"/>
    <n v="0"/>
    <n v="0"/>
    <n v="0"/>
    <n v="0"/>
    <n v="0"/>
    <m/>
    <m/>
    <m/>
    <m/>
    <m/>
    <m/>
  </r>
  <r>
    <x v="83"/>
    <x v="0"/>
    <x v="144"/>
    <n v="13"/>
    <n v="2"/>
    <n v="0"/>
    <n v="7"/>
    <n v="0"/>
    <n v="0"/>
    <n v="0"/>
    <n v="7"/>
    <m/>
    <m/>
    <s v="V"/>
    <s v="V"/>
    <m/>
    <m/>
  </r>
  <r>
    <x v="84"/>
    <x v="3"/>
    <x v="121"/>
    <n v="2"/>
    <n v="0"/>
    <n v="0"/>
    <n v="0"/>
    <n v="0"/>
    <n v="0"/>
    <n v="0"/>
    <n v="0"/>
    <m/>
    <m/>
    <m/>
    <m/>
    <m/>
    <m/>
  </r>
  <r>
    <x v="84"/>
    <x v="1"/>
    <x v="145"/>
    <n v="10"/>
    <n v="2"/>
    <n v="0"/>
    <n v="2"/>
    <n v="0"/>
    <n v="0"/>
    <n v="0"/>
    <n v="2"/>
    <s v="V"/>
    <m/>
    <m/>
    <m/>
    <m/>
    <m/>
  </r>
  <r>
    <x v="84"/>
    <x v="1"/>
    <x v="146"/>
    <n v="8"/>
    <n v="0"/>
    <n v="0"/>
    <n v="0"/>
    <n v="0"/>
    <n v="0"/>
    <n v="0"/>
    <n v="0"/>
    <m/>
    <m/>
    <m/>
    <m/>
    <m/>
    <m/>
  </r>
  <r>
    <x v="84"/>
    <x v="1"/>
    <x v="147"/>
    <n v="6"/>
    <n v="0"/>
    <n v="0"/>
    <n v="0"/>
    <n v="0"/>
    <n v="0"/>
    <n v="0"/>
    <n v="0"/>
    <m/>
    <m/>
    <m/>
    <m/>
    <m/>
    <m/>
  </r>
  <r>
    <x v="85"/>
    <x v="0"/>
    <x v="148"/>
    <n v="7"/>
    <n v="0"/>
    <n v="0"/>
    <n v="0"/>
    <n v="0"/>
    <n v="0"/>
    <n v="0"/>
    <n v="0"/>
    <m/>
    <m/>
    <m/>
    <m/>
    <m/>
    <m/>
  </r>
  <r>
    <x v="85"/>
    <x v="2"/>
    <x v="149"/>
    <n v="2"/>
    <n v="0"/>
    <n v="0"/>
    <n v="0"/>
    <n v="0"/>
    <n v="0"/>
    <n v="0"/>
    <n v="0"/>
    <m/>
    <m/>
    <m/>
    <m/>
    <m/>
    <m/>
  </r>
  <r>
    <x v="85"/>
    <x v="2"/>
    <x v="150"/>
    <n v="1"/>
    <n v="0"/>
    <n v="0"/>
    <n v="0"/>
    <n v="0"/>
    <n v="0"/>
    <n v="0"/>
    <n v="0"/>
    <m/>
    <m/>
    <m/>
    <m/>
    <m/>
    <m/>
  </r>
  <r>
    <x v="85"/>
    <x v="0"/>
    <x v="151"/>
    <n v="1"/>
    <n v="0"/>
    <n v="0"/>
    <n v="0"/>
    <n v="0"/>
    <n v="0"/>
    <n v="0"/>
    <n v="0"/>
    <m/>
    <m/>
    <m/>
    <m/>
    <m/>
    <m/>
  </r>
  <r>
    <x v="85"/>
    <x v="0"/>
    <x v="152"/>
    <n v="2"/>
    <n v="0"/>
    <n v="0"/>
    <n v="0"/>
    <n v="0"/>
    <n v="0"/>
    <n v="0"/>
    <n v="0"/>
    <m/>
    <m/>
    <m/>
    <m/>
    <m/>
    <m/>
  </r>
  <r>
    <x v="85"/>
    <x v="0"/>
    <x v="153"/>
    <n v="1"/>
    <n v="0"/>
    <n v="0"/>
    <n v="0"/>
    <n v="0"/>
    <n v="0"/>
    <n v="0"/>
    <n v="0"/>
    <m/>
    <m/>
    <m/>
    <m/>
    <m/>
    <m/>
  </r>
  <r>
    <x v="85"/>
    <x v="0"/>
    <x v="154"/>
    <n v="3"/>
    <n v="0"/>
    <n v="0"/>
    <n v="0"/>
    <n v="0"/>
    <n v="0"/>
    <n v="0"/>
    <n v="0"/>
    <m/>
    <m/>
    <m/>
    <m/>
    <m/>
    <m/>
  </r>
  <r>
    <x v="85"/>
    <x v="3"/>
    <x v="155"/>
    <n v="1"/>
    <n v="1"/>
    <n v="0"/>
    <n v="3"/>
    <n v="0"/>
    <n v="0"/>
    <n v="0"/>
    <n v="3"/>
    <m/>
    <m/>
    <s v="V"/>
    <s v="V"/>
    <m/>
    <m/>
  </r>
  <r>
    <x v="86"/>
    <x v="1"/>
    <x v="156"/>
    <n v="3"/>
    <n v="0"/>
    <n v="0"/>
    <n v="0"/>
    <n v="0"/>
    <n v="0"/>
    <n v="0"/>
    <n v="0"/>
    <m/>
    <m/>
    <m/>
    <m/>
    <m/>
    <m/>
  </r>
  <r>
    <x v="86"/>
    <x v="1"/>
    <x v="157"/>
    <n v="13"/>
    <n v="2"/>
    <n v="0"/>
    <n v="3"/>
    <n v="0"/>
    <n v="0"/>
    <n v="0"/>
    <n v="3"/>
    <s v="V"/>
    <m/>
    <m/>
    <m/>
    <m/>
    <m/>
  </r>
  <r>
    <x v="86"/>
    <x v="1"/>
    <x v="158"/>
    <n v="11"/>
    <n v="0"/>
    <n v="0"/>
    <n v="0"/>
    <n v="0"/>
    <n v="0"/>
    <n v="0"/>
    <n v="0"/>
    <m/>
    <m/>
    <m/>
    <m/>
    <m/>
    <m/>
  </r>
  <r>
    <x v="86"/>
    <x v="1"/>
    <x v="159"/>
    <n v="2"/>
    <n v="0"/>
    <n v="0"/>
    <n v="0"/>
    <n v="0"/>
    <n v="0"/>
    <n v="0"/>
    <n v="0"/>
    <m/>
    <m/>
    <m/>
    <m/>
    <m/>
    <m/>
  </r>
  <r>
    <x v="87"/>
    <x v="1"/>
    <x v="160"/>
    <n v="13"/>
    <n v="4"/>
    <n v="0"/>
    <n v="6"/>
    <n v="0"/>
    <n v="0"/>
    <n v="0"/>
    <n v="6"/>
    <s v="V"/>
    <m/>
    <m/>
    <m/>
    <m/>
    <m/>
  </r>
  <r>
    <x v="87"/>
    <x v="1"/>
    <x v="161"/>
    <n v="13"/>
    <n v="3"/>
    <n v="0"/>
    <n v="3"/>
    <n v="0"/>
    <n v="0"/>
    <n v="0"/>
    <n v="3"/>
    <s v="V"/>
    <m/>
    <m/>
    <m/>
    <m/>
    <m/>
  </r>
  <r>
    <x v="87"/>
    <x v="0"/>
    <x v="162"/>
    <n v="2"/>
    <n v="0"/>
    <n v="0"/>
    <n v="0"/>
    <n v="0"/>
    <n v="0"/>
    <n v="0"/>
    <n v="0"/>
    <m/>
    <m/>
    <m/>
    <m/>
    <m/>
    <m/>
  </r>
  <r>
    <x v="87"/>
    <x v="0"/>
    <x v="163"/>
    <n v="11"/>
    <n v="1"/>
    <n v="0"/>
    <n v="1"/>
    <n v="0"/>
    <n v="0"/>
    <n v="0"/>
    <n v="1"/>
    <s v="V"/>
    <m/>
    <m/>
    <m/>
    <m/>
    <m/>
  </r>
  <r>
    <x v="87"/>
    <x v="1"/>
    <x v="143"/>
    <n v="13"/>
    <n v="0"/>
    <n v="0"/>
    <n v="0"/>
    <n v="0"/>
    <n v="0"/>
    <n v="0"/>
    <n v="0"/>
    <m/>
    <m/>
    <m/>
    <m/>
    <m/>
    <m/>
  </r>
  <r>
    <x v="87"/>
    <x v="0"/>
    <x v="164"/>
    <n v="2"/>
    <n v="0"/>
    <n v="0"/>
    <n v="0"/>
    <n v="0"/>
    <n v="0"/>
    <n v="0"/>
    <n v="0"/>
    <m/>
    <m/>
    <m/>
    <m/>
    <m/>
    <m/>
  </r>
  <r>
    <x v="87"/>
    <x v="1"/>
    <x v="165"/>
    <n v="13"/>
    <n v="3"/>
    <n v="0"/>
    <n v="5"/>
    <n v="0"/>
    <n v="0"/>
    <n v="0"/>
    <n v="5"/>
    <s v="V"/>
    <m/>
    <m/>
    <m/>
    <m/>
    <m/>
  </r>
  <r>
    <x v="87"/>
    <x v="1"/>
    <x v="132"/>
    <n v="4"/>
    <n v="1"/>
    <n v="0"/>
    <n v="1"/>
    <n v="0"/>
    <n v="0"/>
    <n v="0"/>
    <n v="1"/>
    <s v="V"/>
    <m/>
    <m/>
    <m/>
    <m/>
    <m/>
  </r>
  <r>
    <x v="87"/>
    <x v="1"/>
    <x v="166"/>
    <n v="11"/>
    <n v="0"/>
    <n v="0"/>
    <n v="0"/>
    <n v="0"/>
    <n v="0"/>
    <n v="0"/>
    <n v="0"/>
    <m/>
    <m/>
    <m/>
    <m/>
    <m/>
    <m/>
  </r>
  <r>
    <x v="87"/>
    <x v="1"/>
    <x v="167"/>
    <n v="2"/>
    <n v="1"/>
    <n v="0"/>
    <n v="7"/>
    <n v="0"/>
    <n v="0"/>
    <n v="0"/>
    <n v="7"/>
    <s v="V"/>
    <m/>
    <m/>
    <m/>
    <m/>
    <m/>
  </r>
  <r>
    <x v="87"/>
    <x v="1"/>
    <x v="168"/>
    <n v="2"/>
    <n v="0"/>
    <n v="0"/>
    <n v="0"/>
    <n v="0"/>
    <n v="0"/>
    <n v="0"/>
    <n v="0"/>
    <m/>
    <m/>
    <m/>
    <m/>
    <m/>
    <m/>
  </r>
  <r>
    <x v="87"/>
    <x v="1"/>
    <x v="169"/>
    <n v="13"/>
    <n v="3"/>
    <n v="0"/>
    <n v="8"/>
    <n v="1"/>
    <n v="0"/>
    <n v="0"/>
    <n v="8"/>
    <s v="V"/>
    <m/>
    <m/>
    <m/>
    <m/>
    <m/>
  </r>
  <r>
    <x v="87"/>
    <x v="3"/>
    <x v="104"/>
    <n v="11"/>
    <n v="0"/>
    <n v="0"/>
    <n v="0"/>
    <n v="0"/>
    <n v="0"/>
    <n v="0"/>
    <n v="0"/>
    <m/>
    <m/>
    <m/>
    <m/>
    <m/>
    <m/>
  </r>
  <r>
    <x v="88"/>
    <x v="1"/>
    <x v="170"/>
    <n v="10"/>
    <n v="0"/>
    <n v="0"/>
    <n v="0"/>
    <n v="0"/>
    <n v="0"/>
    <n v="0"/>
    <n v="0"/>
    <m/>
    <m/>
    <m/>
    <m/>
    <m/>
    <m/>
  </r>
  <r>
    <x v="88"/>
    <x v="4"/>
    <x v="129"/>
    <n v="8"/>
    <n v="0"/>
    <n v="0"/>
    <n v="0"/>
    <n v="0"/>
    <n v="0"/>
    <n v="0"/>
    <n v="0"/>
    <m/>
    <m/>
    <m/>
    <m/>
    <m/>
    <m/>
  </r>
  <r>
    <x v="88"/>
    <x v="1"/>
    <x v="171"/>
    <n v="1"/>
    <n v="0"/>
    <n v="0"/>
    <n v="0"/>
    <n v="0"/>
    <n v="0"/>
    <n v="0"/>
    <n v="0"/>
    <m/>
    <m/>
    <m/>
    <m/>
    <m/>
    <m/>
  </r>
  <r>
    <x v="88"/>
    <x v="4"/>
    <x v="112"/>
    <n v="8"/>
    <n v="0"/>
    <n v="0"/>
    <n v="0"/>
    <n v="0"/>
    <n v="0"/>
    <n v="0"/>
    <n v="0"/>
    <m/>
    <m/>
    <m/>
    <m/>
    <m/>
    <m/>
  </r>
  <r>
    <x v="88"/>
    <x v="1"/>
    <x v="172"/>
    <n v="3"/>
    <n v="1"/>
    <n v="0"/>
    <n v="4"/>
    <n v="0"/>
    <n v="0"/>
    <n v="0"/>
    <n v="4"/>
    <s v="V"/>
    <m/>
    <m/>
    <m/>
    <m/>
    <m/>
  </r>
  <r>
    <x v="88"/>
    <x v="1"/>
    <x v="173"/>
    <n v="1"/>
    <n v="0"/>
    <n v="0"/>
    <n v="0"/>
    <n v="0"/>
    <n v="0"/>
    <n v="0"/>
    <n v="0"/>
    <m/>
    <m/>
    <m/>
    <m/>
    <m/>
    <m/>
  </r>
  <r>
    <x v="88"/>
    <x v="1"/>
    <x v="174"/>
    <n v="2"/>
    <n v="0"/>
    <n v="0"/>
    <n v="0"/>
    <n v="0"/>
    <n v="0"/>
    <n v="0"/>
    <n v="0"/>
    <m/>
    <m/>
    <m/>
    <m/>
    <m/>
    <m/>
  </r>
  <r>
    <x v="88"/>
    <x v="1"/>
    <x v="175"/>
    <n v="1"/>
    <n v="0"/>
    <n v="0"/>
    <n v="0"/>
    <n v="0"/>
    <n v="0"/>
    <n v="0"/>
    <n v="0"/>
    <m/>
    <m/>
    <m/>
    <m/>
    <m/>
    <m/>
  </r>
  <r>
    <x v="88"/>
    <x v="1"/>
    <x v="100"/>
    <n v="13"/>
    <n v="1"/>
    <n v="0"/>
    <n v="1"/>
    <n v="0"/>
    <n v="0"/>
    <n v="0"/>
    <n v="1"/>
    <s v="V"/>
    <m/>
    <m/>
    <m/>
    <m/>
    <m/>
  </r>
  <r>
    <x v="88"/>
    <x v="1"/>
    <x v="123"/>
    <n v="5"/>
    <n v="5"/>
    <n v="0"/>
    <n v="7"/>
    <n v="0"/>
    <n v="0"/>
    <n v="0"/>
    <n v="7"/>
    <s v="V"/>
    <m/>
    <m/>
    <m/>
    <m/>
    <m/>
  </r>
  <r>
    <x v="89"/>
    <x v="0"/>
    <x v="176"/>
    <n v="4"/>
    <n v="0"/>
    <n v="0"/>
    <n v="1"/>
    <n v="0"/>
    <n v="0"/>
    <n v="0"/>
    <n v="1"/>
    <m/>
    <m/>
    <s v="V"/>
    <s v="V"/>
    <m/>
    <m/>
  </r>
  <r>
    <x v="89"/>
    <x v="1"/>
    <x v="177"/>
    <n v="1"/>
    <n v="0"/>
    <n v="0"/>
    <n v="0"/>
    <n v="0"/>
    <n v="0"/>
    <n v="0"/>
    <n v="0"/>
    <m/>
    <m/>
    <m/>
    <m/>
    <m/>
    <m/>
  </r>
  <r>
    <x v="89"/>
    <x v="1"/>
    <x v="127"/>
    <n v="5"/>
    <n v="3"/>
    <n v="0"/>
    <n v="11"/>
    <n v="0"/>
    <n v="0"/>
    <n v="0"/>
    <n v="11"/>
    <s v="V"/>
    <m/>
    <m/>
    <m/>
    <m/>
    <m/>
  </r>
  <r>
    <x v="89"/>
    <x v="1"/>
    <x v="178"/>
    <n v="3"/>
    <n v="0"/>
    <n v="0"/>
    <n v="0"/>
    <n v="0"/>
    <n v="0"/>
    <n v="0"/>
    <n v="0"/>
    <m/>
    <m/>
    <m/>
    <m/>
    <m/>
    <m/>
  </r>
  <r>
    <x v="89"/>
    <x v="1"/>
    <x v="179"/>
    <n v="2"/>
    <n v="0"/>
    <n v="0"/>
    <n v="0"/>
    <n v="0"/>
    <n v="0"/>
    <n v="0"/>
    <n v="0"/>
    <m/>
    <m/>
    <m/>
    <m/>
    <m/>
    <m/>
  </r>
  <r>
    <x v="89"/>
    <x v="3"/>
    <x v="180"/>
    <n v="2"/>
    <n v="0"/>
    <n v="0"/>
    <n v="0"/>
    <n v="0"/>
    <n v="0"/>
    <n v="0"/>
    <n v="0"/>
    <m/>
    <m/>
    <m/>
    <m/>
    <m/>
    <m/>
  </r>
  <r>
    <x v="89"/>
    <x v="1"/>
    <x v="181"/>
    <n v="2"/>
    <n v="1"/>
    <n v="0"/>
    <n v="4"/>
    <n v="0"/>
    <n v="0"/>
    <n v="0"/>
    <n v="4"/>
    <s v="V"/>
    <m/>
    <m/>
    <m/>
    <m/>
    <m/>
  </r>
  <r>
    <x v="89"/>
    <x v="1"/>
    <x v="182"/>
    <n v="2"/>
    <n v="1"/>
    <n v="0"/>
    <n v="3"/>
    <n v="0"/>
    <n v="0"/>
    <n v="0"/>
    <n v="3"/>
    <s v="V"/>
    <m/>
    <m/>
    <m/>
    <m/>
    <m/>
  </r>
  <r>
    <x v="89"/>
    <x v="1"/>
    <x v="183"/>
    <n v="4"/>
    <n v="1"/>
    <n v="0"/>
    <n v="2"/>
    <n v="0"/>
    <n v="0"/>
    <n v="0"/>
    <n v="2"/>
    <s v="V"/>
    <m/>
    <m/>
    <m/>
    <m/>
    <m/>
  </r>
  <r>
    <x v="89"/>
    <x v="1"/>
    <x v="184"/>
    <n v="5"/>
    <n v="5"/>
    <n v="0"/>
    <n v="25"/>
    <n v="0"/>
    <n v="0"/>
    <n v="0"/>
    <n v="25"/>
    <s v="V"/>
    <m/>
    <m/>
    <m/>
    <m/>
    <m/>
  </r>
  <r>
    <x v="90"/>
    <x v="4"/>
    <x v="185"/>
    <n v="2"/>
    <n v="0"/>
    <n v="0"/>
    <n v="0"/>
    <n v="0"/>
    <n v="0"/>
    <n v="0"/>
    <n v="0"/>
    <m/>
    <m/>
    <m/>
    <m/>
    <m/>
    <m/>
  </r>
  <r>
    <x v="91"/>
    <x v="0"/>
    <x v="186"/>
    <n v="1"/>
    <n v="0"/>
    <n v="0"/>
    <n v="0"/>
    <n v="0"/>
    <n v="0"/>
    <n v="0"/>
    <n v="0"/>
    <m/>
    <m/>
    <m/>
    <m/>
    <m/>
    <m/>
  </r>
  <r>
    <x v="91"/>
    <x v="3"/>
    <x v="140"/>
    <n v="1"/>
    <n v="0"/>
    <n v="0"/>
    <n v="0"/>
    <n v="0"/>
    <n v="0"/>
    <n v="0"/>
    <n v="0"/>
    <m/>
    <m/>
    <m/>
    <m/>
    <m/>
    <m/>
  </r>
  <r>
    <x v="91"/>
    <x v="0"/>
    <x v="187"/>
    <n v="1"/>
    <n v="1"/>
    <n v="0"/>
    <n v="0"/>
    <n v="0"/>
    <n v="0"/>
    <n v="0"/>
    <n v="0"/>
    <m/>
    <m/>
    <m/>
    <m/>
    <m/>
    <m/>
  </r>
  <r>
    <x v="91"/>
    <x v="0"/>
    <x v="188"/>
    <n v="1"/>
    <n v="1"/>
    <n v="0"/>
    <n v="2"/>
    <n v="0"/>
    <n v="0"/>
    <n v="0"/>
    <n v="2"/>
    <s v="V"/>
    <m/>
    <m/>
    <m/>
    <m/>
    <m/>
  </r>
  <r>
    <x v="92"/>
    <x v="1"/>
    <x v="189"/>
    <n v="9"/>
    <n v="0"/>
    <n v="0"/>
    <n v="0"/>
    <n v="0"/>
    <n v="0"/>
    <n v="0"/>
    <n v="0"/>
    <m/>
    <m/>
    <m/>
    <m/>
    <m/>
    <m/>
  </r>
  <r>
    <x v="92"/>
    <x v="3"/>
    <x v="138"/>
    <n v="6"/>
    <n v="0"/>
    <n v="0"/>
    <n v="0"/>
    <n v="0"/>
    <n v="0"/>
    <n v="0"/>
    <n v="0"/>
    <m/>
    <m/>
    <m/>
    <m/>
    <m/>
    <m/>
  </r>
  <r>
    <x v="92"/>
    <x v="3"/>
    <x v="142"/>
    <n v="3"/>
    <n v="0"/>
    <n v="0"/>
    <n v="0"/>
    <n v="0"/>
    <n v="0"/>
    <n v="0"/>
    <n v="0"/>
    <m/>
    <m/>
    <m/>
    <m/>
    <m/>
    <m/>
  </r>
  <r>
    <x v="92"/>
    <x v="0"/>
    <x v="190"/>
    <n v="1"/>
    <n v="0"/>
    <n v="0"/>
    <n v="0"/>
    <n v="0"/>
    <n v="0"/>
    <n v="0"/>
    <n v="0"/>
    <m/>
    <m/>
    <m/>
    <m/>
    <m/>
    <m/>
  </r>
  <r>
    <x v="92"/>
    <x v="1"/>
    <x v="191"/>
    <n v="13"/>
    <n v="0"/>
    <n v="0"/>
    <n v="0"/>
    <n v="0"/>
    <n v="0"/>
    <n v="0"/>
    <n v="0"/>
    <m/>
    <m/>
    <m/>
    <m/>
    <m/>
    <m/>
  </r>
  <r>
    <x v="92"/>
    <x v="3"/>
    <x v="192"/>
    <n v="3"/>
    <n v="2"/>
    <n v="0"/>
    <n v="8"/>
    <n v="0"/>
    <n v="0"/>
    <n v="0"/>
    <n v="8"/>
    <m/>
    <m/>
    <s v="V"/>
    <s v="V"/>
    <m/>
    <m/>
  </r>
  <r>
    <x v="93"/>
    <x v="0"/>
    <x v="193"/>
    <n v="10"/>
    <n v="2"/>
    <n v="0"/>
    <n v="7"/>
    <n v="0"/>
    <n v="0"/>
    <n v="0"/>
    <n v="7"/>
    <s v="V"/>
    <s v="V"/>
    <s v="V"/>
    <s v="V"/>
    <m/>
    <m/>
  </r>
  <r>
    <x v="93"/>
    <x v="3"/>
    <x v="136"/>
    <n v="11"/>
    <n v="8"/>
    <n v="0"/>
    <n v="13"/>
    <n v="0"/>
    <n v="0"/>
    <n v="0"/>
    <n v="13"/>
    <s v="V"/>
    <m/>
    <m/>
    <m/>
    <m/>
    <m/>
  </r>
  <r>
    <x v="93"/>
    <x v="1"/>
    <x v="110"/>
    <n v="2"/>
    <n v="0"/>
    <n v="0"/>
    <n v="0"/>
    <n v="0"/>
    <n v="0"/>
    <n v="0"/>
    <n v="0"/>
    <m/>
    <m/>
    <m/>
    <m/>
    <m/>
    <m/>
  </r>
  <r>
    <x v="93"/>
    <x v="1"/>
    <x v="194"/>
    <n v="4"/>
    <n v="2"/>
    <n v="0"/>
    <n v="2"/>
    <n v="0"/>
    <n v="0"/>
    <n v="0"/>
    <n v="2"/>
    <s v="V"/>
    <m/>
    <m/>
    <m/>
    <m/>
    <m/>
  </r>
  <r>
    <x v="93"/>
    <x v="1"/>
    <x v="195"/>
    <n v="2"/>
    <n v="0"/>
    <n v="0"/>
    <n v="0"/>
    <n v="0"/>
    <n v="0"/>
    <n v="0"/>
    <n v="0"/>
    <m/>
    <m/>
    <m/>
    <m/>
    <m/>
    <m/>
  </r>
  <r>
    <x v="93"/>
    <x v="0"/>
    <x v="196"/>
    <n v="4"/>
    <n v="1"/>
    <n v="0"/>
    <n v="2"/>
    <n v="0"/>
    <n v="0"/>
    <n v="0"/>
    <n v="2"/>
    <s v="V"/>
    <m/>
    <m/>
    <m/>
    <m/>
    <m/>
  </r>
  <r>
    <x v="93"/>
    <x v="0"/>
    <x v="197"/>
    <n v="2"/>
    <n v="1"/>
    <n v="0"/>
    <n v="7"/>
    <n v="0"/>
    <n v="0"/>
    <n v="0"/>
    <n v="7"/>
    <s v="V"/>
    <s v="V"/>
    <s v="V"/>
    <s v="V"/>
    <m/>
    <m/>
  </r>
  <r>
    <x v="93"/>
    <x v="0"/>
    <x v="198"/>
    <n v="2"/>
    <n v="1"/>
    <n v="0"/>
    <n v="1"/>
    <n v="0"/>
    <n v="0"/>
    <n v="0"/>
    <n v="1"/>
    <s v="V"/>
    <m/>
    <m/>
    <m/>
    <m/>
    <m/>
  </r>
  <r>
    <x v="93"/>
    <x v="0"/>
    <x v="187"/>
    <n v="1"/>
    <n v="0"/>
    <n v="0"/>
    <n v="0"/>
    <n v="0"/>
    <n v="0"/>
    <n v="0"/>
    <n v="0"/>
    <m/>
    <m/>
    <m/>
    <m/>
    <m/>
    <m/>
  </r>
  <r>
    <x v="93"/>
    <x v="3"/>
    <x v="164"/>
    <n v="2"/>
    <n v="0"/>
    <n v="0"/>
    <n v="0"/>
    <n v="0"/>
    <n v="0"/>
    <n v="0"/>
    <n v="0"/>
    <m/>
    <m/>
    <m/>
    <m/>
    <m/>
    <m/>
  </r>
  <r>
    <x v="92"/>
    <x v="0"/>
    <x v="188"/>
    <n v="1"/>
    <n v="1"/>
    <n v="0"/>
    <n v="2"/>
    <n v="0"/>
    <n v="0"/>
    <n v="0"/>
    <n v="2"/>
    <s v="V"/>
    <m/>
    <m/>
    <m/>
    <m/>
    <m/>
  </r>
  <r>
    <x v="92"/>
    <x v="1"/>
    <x v="199"/>
    <n v="3"/>
    <n v="3"/>
    <n v="0"/>
    <n v="7"/>
    <n v="0"/>
    <n v="0"/>
    <n v="0"/>
    <n v="7"/>
    <s v="V"/>
    <m/>
    <m/>
    <m/>
    <m/>
    <m/>
  </r>
  <r>
    <x v="93"/>
    <x v="3"/>
    <x v="200"/>
    <n v="2"/>
    <n v="2"/>
    <n v="0"/>
    <n v="0"/>
    <n v="0"/>
    <n v="0"/>
    <n v="0"/>
    <n v="0"/>
    <m/>
    <m/>
    <m/>
    <m/>
    <m/>
    <m/>
  </r>
  <r>
    <x v="93"/>
    <x v="0"/>
    <x v="201"/>
    <n v="2"/>
    <n v="2"/>
    <n v="0"/>
    <n v="4"/>
    <n v="0"/>
    <n v="0"/>
    <n v="0"/>
    <n v="4"/>
    <s v="V"/>
    <m/>
    <m/>
    <m/>
    <m/>
    <m/>
  </r>
  <r>
    <x v="93"/>
    <x v="3"/>
    <x v="202"/>
    <n v="3"/>
    <n v="3"/>
    <n v="0"/>
    <n v="31"/>
    <n v="0"/>
    <n v="0"/>
    <n v="0"/>
    <n v="31"/>
    <m/>
    <m/>
    <s v="V"/>
    <s v="V"/>
    <m/>
    <m/>
  </r>
  <r>
    <x v="93"/>
    <x v="0"/>
    <x v="203"/>
    <n v="2"/>
    <n v="2"/>
    <n v="0"/>
    <n v="2"/>
    <n v="0"/>
    <n v="0"/>
    <n v="0"/>
    <n v="2"/>
    <s v="V"/>
    <m/>
    <m/>
    <m/>
    <m/>
    <m/>
  </r>
  <r>
    <x v="93"/>
    <x v="3"/>
    <x v="134"/>
    <n v="2"/>
    <n v="1"/>
    <n v="0"/>
    <n v="1"/>
    <n v="0"/>
    <n v="0"/>
    <n v="0"/>
    <n v="1"/>
    <s v="V"/>
    <m/>
    <m/>
    <m/>
    <m/>
    <m/>
  </r>
  <r>
    <x v="93"/>
    <x v="0"/>
    <x v="204"/>
    <n v="3"/>
    <n v="3"/>
    <n v="0"/>
    <n v="27"/>
    <n v="0"/>
    <n v="0"/>
    <n v="0"/>
    <n v="27"/>
    <s v="V"/>
    <m/>
    <m/>
    <m/>
    <m/>
    <m/>
  </r>
  <r>
    <x v="93"/>
    <x v="1"/>
    <x v="123"/>
    <n v="5"/>
    <n v="3"/>
    <n v="0"/>
    <n v="7"/>
    <n v="0"/>
    <n v="0"/>
    <n v="0"/>
    <n v="7"/>
    <s v="V"/>
    <s v="V"/>
    <m/>
    <m/>
    <m/>
    <m/>
  </r>
  <r>
    <x v="93"/>
    <x v="0"/>
    <x v="205"/>
    <n v="11"/>
    <n v="11"/>
    <n v="0"/>
    <n v="63"/>
    <n v="0"/>
    <n v="0"/>
    <n v="0"/>
    <n v="63"/>
    <s v="V"/>
    <m/>
    <s v="V"/>
    <s v="V"/>
    <m/>
    <m/>
  </r>
  <r>
    <x v="93"/>
    <x v="1"/>
    <x v="206"/>
    <n v="1"/>
    <n v="1"/>
    <n v="0"/>
    <n v="0"/>
    <n v="0"/>
    <n v="0"/>
    <n v="0"/>
    <n v="0"/>
    <m/>
    <m/>
    <m/>
    <m/>
    <m/>
    <m/>
  </r>
  <r>
    <x v="93"/>
    <x v="3"/>
    <x v="144"/>
    <n v="11"/>
    <n v="9"/>
    <n v="0"/>
    <n v="26"/>
    <n v="0"/>
    <n v="0"/>
    <n v="0"/>
    <n v="26"/>
    <s v="V"/>
    <s v="V"/>
    <m/>
    <m/>
    <m/>
    <m/>
  </r>
  <r>
    <x v="93"/>
    <x v="1"/>
    <x v="207"/>
    <n v="13"/>
    <n v="6"/>
    <n v="0"/>
    <n v="8"/>
    <n v="0"/>
    <n v="0"/>
    <n v="0"/>
    <n v="8"/>
    <s v="V"/>
    <m/>
    <m/>
    <m/>
    <m/>
    <m/>
  </r>
  <r>
    <x v="93"/>
    <x v="0"/>
    <x v="208"/>
    <n v="1"/>
    <n v="1"/>
    <n v="0"/>
    <n v="2"/>
    <n v="0"/>
    <n v="0"/>
    <n v="0"/>
    <n v="2"/>
    <s v="V"/>
    <m/>
    <m/>
    <m/>
    <m/>
    <m/>
  </r>
  <r>
    <x v="93"/>
    <x v="0"/>
    <x v="209"/>
    <n v="3"/>
    <n v="3"/>
    <n v="0"/>
    <n v="5"/>
    <n v="0"/>
    <n v="0"/>
    <n v="0"/>
    <n v="5"/>
    <s v="V"/>
    <m/>
    <s v="V"/>
    <s v="V"/>
    <m/>
    <m/>
  </r>
  <r>
    <x v="93"/>
    <x v="3"/>
    <x v="152"/>
    <n v="2"/>
    <n v="1"/>
    <n v="0"/>
    <n v="2"/>
    <n v="0"/>
    <n v="0"/>
    <n v="0"/>
    <n v="2"/>
    <s v="V"/>
    <m/>
    <m/>
    <m/>
    <m/>
    <m/>
  </r>
  <r>
    <x v="93"/>
    <x v="1"/>
    <x v="210"/>
    <n v="1"/>
    <n v="1"/>
    <n v="0"/>
    <n v="1"/>
    <n v="0"/>
    <n v="0"/>
    <n v="0"/>
    <n v="1"/>
    <s v="V"/>
    <m/>
    <m/>
    <m/>
    <m/>
    <m/>
  </r>
  <r>
    <x v="93"/>
    <x v="3"/>
    <x v="211"/>
    <n v="4"/>
    <n v="3"/>
    <n v="0"/>
    <n v="10"/>
    <n v="0"/>
    <n v="0"/>
    <n v="0"/>
    <n v="10"/>
    <s v="V"/>
    <m/>
    <m/>
    <m/>
    <m/>
    <m/>
  </r>
  <r>
    <x v="93"/>
    <x v="3"/>
    <x v="139"/>
    <n v="3"/>
    <n v="0"/>
    <n v="0"/>
    <n v="0"/>
    <n v="0"/>
    <n v="0"/>
    <n v="0"/>
    <n v="0"/>
    <m/>
    <m/>
    <m/>
    <m/>
    <m/>
    <m/>
  </r>
  <r>
    <x v="94"/>
    <x v="3"/>
    <x v="130"/>
    <n v="8"/>
    <n v="4"/>
    <n v="0"/>
    <n v="13"/>
    <n v="0"/>
    <n v="0"/>
    <n v="0"/>
    <n v="13"/>
    <s v="V"/>
    <m/>
    <m/>
    <m/>
    <m/>
    <m/>
  </r>
  <r>
    <x v="94"/>
    <x v="3"/>
    <x v="148"/>
    <n v="7"/>
    <n v="5"/>
    <n v="0"/>
    <n v="8"/>
    <n v="0"/>
    <n v="0"/>
    <n v="0"/>
    <n v="8"/>
    <s v="V"/>
    <m/>
    <s v="V"/>
    <s v="V"/>
    <m/>
    <m/>
  </r>
  <r>
    <x v="94"/>
    <x v="3"/>
    <x v="200"/>
    <n v="2"/>
    <n v="0"/>
    <n v="0"/>
    <n v="0"/>
    <n v="0"/>
    <n v="0"/>
    <n v="0"/>
    <n v="0"/>
    <m/>
    <m/>
    <m/>
    <m/>
    <m/>
    <m/>
  </r>
  <r>
    <x v="94"/>
    <x v="3"/>
    <x v="141"/>
    <n v="3"/>
    <n v="0"/>
    <n v="0"/>
    <n v="0"/>
    <n v="0"/>
    <n v="0"/>
    <n v="0"/>
    <n v="0"/>
    <m/>
    <m/>
    <m/>
    <m/>
    <m/>
    <m/>
  </r>
  <r>
    <x v="94"/>
    <x v="1"/>
    <x v="212"/>
    <n v="4"/>
    <n v="0"/>
    <n v="0"/>
    <n v="0"/>
    <n v="0"/>
    <n v="0"/>
    <n v="0"/>
    <n v="0"/>
    <m/>
    <m/>
    <m/>
    <m/>
    <m/>
    <m/>
  </r>
  <r>
    <x v="94"/>
    <x v="1"/>
    <x v="213"/>
    <n v="7"/>
    <n v="0"/>
    <n v="0"/>
    <n v="0"/>
    <n v="0"/>
    <n v="0"/>
    <n v="0"/>
    <n v="0"/>
    <m/>
    <m/>
    <m/>
    <m/>
    <m/>
    <m/>
  </r>
  <r>
    <x v="94"/>
    <x v="3"/>
    <x v="214"/>
    <n v="8"/>
    <n v="1"/>
    <n v="0"/>
    <n v="1"/>
    <n v="0"/>
    <n v="0"/>
    <n v="0"/>
    <n v="1"/>
    <s v="V"/>
    <m/>
    <m/>
    <m/>
    <m/>
    <m/>
  </r>
  <r>
    <x v="94"/>
    <x v="3"/>
    <x v="215"/>
    <n v="3"/>
    <n v="0"/>
    <n v="0"/>
    <n v="0"/>
    <n v="0"/>
    <n v="0"/>
    <n v="0"/>
    <n v="0"/>
    <m/>
    <m/>
    <m/>
    <m/>
    <m/>
    <m/>
  </r>
  <r>
    <x v="94"/>
    <x v="1"/>
    <x v="184"/>
    <n v="5"/>
    <n v="0"/>
    <n v="0"/>
    <n v="0"/>
    <n v="0"/>
    <n v="0"/>
    <n v="0"/>
    <n v="0"/>
    <m/>
    <m/>
    <m/>
    <m/>
    <m/>
    <m/>
  </r>
  <r>
    <x v="94"/>
    <x v="0"/>
    <x v="216"/>
    <n v="1"/>
    <n v="1"/>
    <n v="0"/>
    <n v="0"/>
    <n v="0"/>
    <n v="0"/>
    <n v="0"/>
    <n v="0"/>
    <m/>
    <m/>
    <m/>
    <m/>
    <m/>
    <m/>
  </r>
  <r>
    <x v="94"/>
    <x v="0"/>
    <x v="217"/>
    <n v="3"/>
    <n v="3"/>
    <n v="0"/>
    <n v="0"/>
    <n v="0"/>
    <n v="0"/>
    <n v="0"/>
    <n v="0"/>
    <m/>
    <m/>
    <m/>
    <m/>
    <m/>
    <m/>
  </r>
  <r>
    <x v="94"/>
    <x v="3"/>
    <x v="135"/>
    <n v="2"/>
    <n v="2"/>
    <n v="0"/>
    <n v="5"/>
    <n v="0"/>
    <n v="0"/>
    <n v="0"/>
    <n v="5"/>
    <s v="V"/>
    <m/>
    <m/>
    <m/>
    <m/>
    <m/>
  </r>
  <r>
    <x v="94"/>
    <x v="1"/>
    <x v="213"/>
    <n v="12"/>
    <n v="5"/>
    <n v="0"/>
    <n v="8"/>
    <n v="0"/>
    <n v="0"/>
    <n v="0"/>
    <n v="8"/>
    <s v="V"/>
    <m/>
    <m/>
    <m/>
    <m/>
    <m/>
  </r>
  <r>
    <x v="94"/>
    <x v="1"/>
    <x v="218"/>
    <n v="13"/>
    <n v="9"/>
    <n v="0"/>
    <n v="35"/>
    <n v="0"/>
    <n v="0"/>
    <n v="0"/>
    <n v="35"/>
    <s v="V"/>
    <s v="V"/>
    <m/>
    <m/>
    <m/>
    <m/>
  </r>
  <r>
    <x v="94"/>
    <x v="3"/>
    <x v="202"/>
    <n v="3"/>
    <n v="3"/>
    <n v="0"/>
    <n v="31"/>
    <n v="0"/>
    <n v="0"/>
    <n v="0"/>
    <n v="31"/>
    <s v="V"/>
    <m/>
    <s v="V"/>
    <s v="V"/>
    <m/>
    <m/>
  </r>
  <r>
    <x v="94"/>
    <x v="1"/>
    <x v="219"/>
    <n v="1"/>
    <n v="1"/>
    <n v="0"/>
    <n v="0"/>
    <n v="0"/>
    <n v="0"/>
    <n v="0"/>
    <n v="0"/>
    <m/>
    <m/>
    <m/>
    <m/>
    <m/>
    <m/>
  </r>
  <r>
    <x v="94"/>
    <x v="3"/>
    <x v="220"/>
    <n v="8"/>
    <n v="5"/>
    <n v="0"/>
    <n v="17"/>
    <n v="0"/>
    <n v="0"/>
    <n v="0"/>
    <n v="17"/>
    <s v="V"/>
    <m/>
    <m/>
    <m/>
    <m/>
    <m/>
  </r>
  <r>
    <x v="94"/>
    <x v="3"/>
    <x v="221"/>
    <n v="2"/>
    <n v="1"/>
    <n v="0"/>
    <n v="0"/>
    <n v="0"/>
    <n v="1"/>
    <n v="0"/>
    <n v="1"/>
    <s v="V"/>
    <m/>
    <m/>
    <m/>
    <m/>
    <m/>
  </r>
  <r>
    <x v="94"/>
    <x v="0"/>
    <x v="216"/>
    <n v="1"/>
    <n v="0"/>
    <n v="0"/>
    <n v="0"/>
    <n v="0"/>
    <n v="0"/>
    <n v="0"/>
    <n v="0"/>
    <m/>
    <m/>
    <m/>
    <m/>
    <m/>
    <m/>
  </r>
  <r>
    <x v="95"/>
    <x v="3"/>
    <x v="222"/>
    <n v="1"/>
    <n v="0"/>
    <n v="0"/>
    <n v="0"/>
    <n v="0"/>
    <n v="0"/>
    <n v="0"/>
    <n v="0"/>
    <m/>
    <m/>
    <m/>
    <m/>
    <m/>
    <m/>
  </r>
  <r>
    <x v="95"/>
    <x v="3"/>
    <x v="162"/>
    <n v="2"/>
    <n v="1"/>
    <n v="0"/>
    <n v="3"/>
    <n v="0"/>
    <n v="0"/>
    <n v="0"/>
    <n v="3"/>
    <s v="V"/>
    <m/>
    <s v="V"/>
    <s v="V"/>
    <m/>
    <m/>
  </r>
  <r>
    <x v="95"/>
    <x v="1"/>
    <x v="223"/>
    <n v="9"/>
    <n v="0"/>
    <n v="0"/>
    <n v="0"/>
    <n v="0"/>
    <n v="0"/>
    <n v="0"/>
    <n v="0"/>
    <m/>
    <m/>
    <m/>
    <m/>
    <m/>
    <m/>
  </r>
  <r>
    <x v="95"/>
    <x v="3"/>
    <x v="224"/>
    <n v="2"/>
    <n v="0"/>
    <n v="0"/>
    <n v="0"/>
    <n v="0"/>
    <n v="0"/>
    <n v="0"/>
    <n v="0"/>
    <m/>
    <m/>
    <m/>
    <m/>
    <m/>
    <m/>
  </r>
  <r>
    <x v="95"/>
    <x v="3"/>
    <x v="163"/>
    <n v="5"/>
    <n v="0"/>
    <n v="0"/>
    <n v="0"/>
    <n v="0"/>
    <n v="0"/>
    <n v="0"/>
    <n v="0"/>
    <m/>
    <m/>
    <m/>
    <m/>
    <m/>
    <m/>
  </r>
  <r>
    <x v="95"/>
    <x v="3"/>
    <x v="225"/>
    <n v="2"/>
    <n v="0"/>
    <n v="0"/>
    <n v="0"/>
    <n v="0"/>
    <n v="0"/>
    <n v="0"/>
    <n v="0"/>
    <m/>
    <m/>
    <m/>
    <m/>
    <m/>
    <m/>
  </r>
  <r>
    <x v="95"/>
    <x v="3"/>
    <x v="226"/>
    <n v="1"/>
    <n v="0"/>
    <n v="0"/>
    <n v="0"/>
    <n v="0"/>
    <n v="0"/>
    <n v="0"/>
    <n v="0"/>
    <m/>
    <m/>
    <m/>
    <m/>
    <m/>
    <m/>
  </r>
  <r>
    <x v="95"/>
    <x v="3"/>
    <x v="227"/>
    <n v="1"/>
    <n v="0"/>
    <n v="0"/>
    <n v="0"/>
    <n v="0"/>
    <n v="0"/>
    <n v="0"/>
    <n v="0"/>
    <m/>
    <m/>
    <m/>
    <m/>
    <m/>
    <m/>
  </r>
  <r>
    <x v="95"/>
    <x v="0"/>
    <x v="217"/>
    <n v="3"/>
    <n v="0"/>
    <n v="0"/>
    <n v="0"/>
    <n v="0"/>
    <n v="0"/>
    <n v="0"/>
    <n v="0"/>
    <m/>
    <m/>
    <m/>
    <m/>
    <m/>
    <m/>
  </r>
  <r>
    <x v="95"/>
    <x v="0"/>
    <x v="228"/>
    <n v="5"/>
    <n v="5"/>
    <n v="0"/>
    <n v="0"/>
    <n v="0"/>
    <n v="0"/>
    <n v="0"/>
    <n v="0"/>
    <m/>
    <m/>
    <m/>
    <m/>
    <m/>
    <m/>
  </r>
  <r>
    <x v="95"/>
    <x v="1"/>
    <x v="229"/>
    <n v="1"/>
    <n v="1"/>
    <n v="0"/>
    <n v="5"/>
    <n v="0"/>
    <n v="0"/>
    <n v="0"/>
    <n v="5"/>
    <s v="V"/>
    <m/>
    <m/>
    <m/>
    <m/>
    <m/>
  </r>
  <r>
    <x v="95"/>
    <x v="3"/>
    <x v="153"/>
    <n v="1"/>
    <n v="1"/>
    <n v="0"/>
    <n v="0"/>
    <n v="0"/>
    <n v="0"/>
    <n v="0"/>
    <n v="0"/>
    <m/>
    <m/>
    <m/>
    <m/>
    <m/>
    <m/>
  </r>
  <r>
    <x v="95"/>
    <x v="1"/>
    <x v="230"/>
    <n v="12"/>
    <n v="12"/>
    <n v="0"/>
    <n v="48"/>
    <n v="0"/>
    <n v="0"/>
    <n v="0"/>
    <n v="48"/>
    <m/>
    <m/>
    <m/>
    <m/>
    <m/>
    <m/>
  </r>
  <r>
    <x v="95"/>
    <x v="1"/>
    <x v="231"/>
    <n v="8"/>
    <n v="8"/>
    <n v="0"/>
    <n v="73"/>
    <n v="0"/>
    <n v="0"/>
    <n v="0"/>
    <n v="73"/>
    <s v="V"/>
    <m/>
    <s v="V"/>
    <s v="V"/>
    <m/>
    <m/>
  </r>
  <r>
    <x v="96"/>
    <x v="1"/>
    <x v="232"/>
    <n v="5"/>
    <n v="0"/>
    <n v="0"/>
    <n v="0"/>
    <n v="0"/>
    <n v="0"/>
    <n v="0"/>
    <n v="0"/>
    <m/>
    <m/>
    <m/>
    <m/>
    <m/>
    <m/>
  </r>
  <r>
    <x v="96"/>
    <x v="1"/>
    <x v="233"/>
    <n v="4"/>
    <n v="1"/>
    <n v="0"/>
    <n v="1"/>
    <n v="0"/>
    <n v="0"/>
    <n v="0"/>
    <n v="1"/>
    <s v="V"/>
    <s v="V"/>
    <m/>
    <m/>
    <m/>
    <m/>
  </r>
  <r>
    <x v="96"/>
    <x v="1"/>
    <x v="182"/>
    <n v="1"/>
    <n v="1"/>
    <n v="0"/>
    <n v="0"/>
    <n v="0"/>
    <n v="0"/>
    <n v="0"/>
    <n v="0"/>
    <m/>
    <m/>
    <m/>
    <m/>
    <m/>
    <m/>
  </r>
  <r>
    <x v="96"/>
    <x v="1"/>
    <x v="234"/>
    <n v="13"/>
    <n v="13"/>
    <n v="0"/>
    <n v="0"/>
    <n v="0"/>
    <n v="0"/>
    <n v="0"/>
    <n v="0"/>
    <m/>
    <m/>
    <m/>
    <m/>
    <m/>
    <m/>
  </r>
  <r>
    <x v="96"/>
    <x v="3"/>
    <x v="135"/>
    <n v="2"/>
    <n v="2"/>
    <n v="0"/>
    <n v="5"/>
    <n v="0"/>
    <n v="0"/>
    <n v="0"/>
    <n v="5"/>
    <s v="V"/>
    <s v="V"/>
    <s v="V"/>
    <s v="V"/>
    <m/>
    <m/>
  </r>
  <r>
    <x v="96"/>
    <x v="3"/>
    <x v="235"/>
    <n v="5"/>
    <n v="5"/>
    <n v="0"/>
    <n v="17"/>
    <n v="0"/>
    <n v="0"/>
    <n v="0"/>
    <n v="17"/>
    <s v="V"/>
    <m/>
    <s v="V"/>
    <s v="V"/>
    <m/>
    <m/>
  </r>
  <r>
    <x v="96"/>
    <x v="3"/>
    <x v="236"/>
    <n v="1"/>
    <n v="1"/>
    <n v="0"/>
    <n v="1"/>
    <n v="0"/>
    <n v="0"/>
    <n v="0"/>
    <n v="1"/>
    <m/>
    <m/>
    <s v="V"/>
    <s v="V"/>
    <m/>
    <m/>
  </r>
  <r>
    <x v="96"/>
    <x v="0"/>
    <x v="205"/>
    <n v="11"/>
    <n v="11"/>
    <n v="0"/>
    <n v="44"/>
    <n v="1"/>
    <n v="0"/>
    <n v="0"/>
    <n v="45"/>
    <s v="V"/>
    <s v="V"/>
    <s v="V"/>
    <s v="V"/>
    <m/>
    <m/>
  </r>
  <r>
    <x v="96"/>
    <x v="3"/>
    <x v="237"/>
    <n v="3"/>
    <n v="3"/>
    <n v="0"/>
    <n v="0"/>
    <n v="0"/>
    <n v="0"/>
    <n v="0"/>
    <n v="0"/>
    <m/>
    <m/>
    <m/>
    <m/>
    <m/>
    <m/>
  </r>
  <r>
    <x v="97"/>
    <x v="1"/>
    <x v="238"/>
    <n v="3"/>
    <n v="0"/>
    <n v="0"/>
    <n v="0"/>
    <n v="0"/>
    <n v="0"/>
    <n v="0"/>
    <n v="0"/>
    <m/>
    <m/>
    <m/>
    <m/>
    <m/>
    <n v="3"/>
  </r>
  <r>
    <x v="97"/>
    <x v="0"/>
    <x v="201"/>
    <n v="2"/>
    <n v="0"/>
    <n v="0"/>
    <n v="0"/>
    <n v="0"/>
    <n v="0"/>
    <n v="0"/>
    <n v="0"/>
    <m/>
    <m/>
    <m/>
    <m/>
    <m/>
    <n v="1"/>
  </r>
  <r>
    <x v="97"/>
    <x v="4"/>
    <x v="121"/>
    <n v="2"/>
    <n v="0"/>
    <n v="0"/>
    <n v="0"/>
    <n v="0"/>
    <n v="0"/>
    <n v="0"/>
    <n v="0"/>
    <m/>
    <m/>
    <m/>
    <m/>
    <m/>
    <n v="0"/>
  </r>
  <r>
    <x v="97"/>
    <x v="1"/>
    <x v="239"/>
    <n v="13"/>
    <n v="9"/>
    <n v="0"/>
    <n v="16"/>
    <n v="0"/>
    <n v="0"/>
    <n v="0"/>
    <n v="16"/>
    <s v="V"/>
    <s v="V"/>
    <m/>
    <m/>
    <m/>
    <n v="0"/>
  </r>
  <r>
    <x v="97"/>
    <x v="1"/>
    <x v="240"/>
    <n v="13"/>
    <n v="0"/>
    <n v="0"/>
    <n v="0"/>
    <n v="0"/>
    <n v="0"/>
    <n v="0"/>
    <n v="0"/>
    <m/>
    <m/>
    <m/>
    <m/>
    <m/>
    <n v="0"/>
  </r>
  <r>
    <x v="97"/>
    <x v="4"/>
    <x v="104"/>
    <n v="11"/>
    <n v="0"/>
    <n v="0"/>
    <n v="0"/>
    <n v="0"/>
    <n v="0"/>
    <n v="0"/>
    <n v="0"/>
    <m/>
    <m/>
    <m/>
    <m/>
    <m/>
    <n v="0"/>
  </r>
  <r>
    <x v="97"/>
    <x v="1"/>
    <x v="241"/>
    <n v="3"/>
    <n v="0"/>
    <n v="0"/>
    <n v="0"/>
    <n v="0"/>
    <n v="0"/>
    <n v="0"/>
    <n v="0"/>
    <m/>
    <m/>
    <m/>
    <m/>
    <m/>
    <n v="3"/>
  </r>
  <r>
    <x v="97"/>
    <x v="1"/>
    <x v="242"/>
    <n v="5"/>
    <n v="0"/>
    <n v="0"/>
    <n v="0"/>
    <n v="0"/>
    <n v="0"/>
    <n v="0"/>
    <n v="0"/>
    <m/>
    <m/>
    <m/>
    <m/>
    <m/>
    <n v="0"/>
  </r>
  <r>
    <x v="97"/>
    <x v="0"/>
    <x v="243"/>
    <n v="2"/>
    <n v="1"/>
    <n v="0"/>
    <n v="2"/>
    <n v="0"/>
    <n v="0"/>
    <n v="0"/>
    <n v="2"/>
    <m/>
    <m/>
    <s v="V"/>
    <s v="V"/>
    <m/>
    <n v="1"/>
  </r>
  <r>
    <x v="97"/>
    <x v="0"/>
    <x v="204"/>
    <n v="3"/>
    <n v="2"/>
    <n v="0"/>
    <n v="4"/>
    <n v="0"/>
    <n v="0"/>
    <n v="0"/>
    <n v="4"/>
    <s v="V"/>
    <m/>
    <s v="V"/>
    <s v="V"/>
    <m/>
    <n v="1"/>
  </r>
  <r>
    <x v="97"/>
    <x v="0"/>
    <x v="203"/>
    <n v="2"/>
    <n v="2"/>
    <n v="0"/>
    <n v="4"/>
    <n v="0"/>
    <n v="0"/>
    <n v="0"/>
    <n v="4"/>
    <s v="V"/>
    <m/>
    <s v="V"/>
    <s v="V"/>
    <m/>
    <n v="1"/>
  </r>
  <r>
    <x v="97"/>
    <x v="1"/>
    <x v="244"/>
    <n v="1"/>
    <n v="1"/>
    <n v="0"/>
    <n v="1"/>
    <n v="0"/>
    <n v="0"/>
    <n v="0"/>
    <n v="1"/>
    <s v="V"/>
    <m/>
    <m/>
    <m/>
    <m/>
    <n v="1"/>
  </r>
  <r>
    <x v="97"/>
    <x v="3"/>
    <x v="220"/>
    <n v="5"/>
    <n v="5"/>
    <n v="0"/>
    <n v="6"/>
    <n v="0"/>
    <n v="0"/>
    <n v="0"/>
    <n v="6"/>
    <m/>
    <m/>
    <s v="V"/>
    <s v="V"/>
    <m/>
    <n v="1"/>
  </r>
  <r>
    <x v="97"/>
    <x v="0"/>
    <x v="188"/>
    <n v="1"/>
    <n v="1"/>
    <n v="0"/>
    <n v="3"/>
    <n v="0"/>
    <n v="0"/>
    <n v="0"/>
    <n v="3"/>
    <s v="V"/>
    <m/>
    <m/>
    <m/>
    <m/>
    <n v="2"/>
  </r>
  <r>
    <x v="97"/>
    <x v="3"/>
    <x v="153"/>
    <n v="1"/>
    <n v="1"/>
    <n v="0"/>
    <n v="0"/>
    <n v="0"/>
    <n v="0"/>
    <n v="0"/>
    <n v="0"/>
    <m/>
    <m/>
    <m/>
    <m/>
    <m/>
    <n v="1"/>
  </r>
  <r>
    <x v="97"/>
    <x v="0"/>
    <x v="209"/>
    <n v="3"/>
    <n v="2"/>
    <n v="0"/>
    <n v="4"/>
    <n v="0"/>
    <n v="0"/>
    <n v="0"/>
    <n v="4"/>
    <m/>
    <m/>
    <s v="V"/>
    <s v="V"/>
    <m/>
    <n v="1"/>
  </r>
  <r>
    <x v="97"/>
    <x v="1"/>
    <x v="199"/>
    <n v="3"/>
    <n v="3"/>
    <n v="0"/>
    <n v="4"/>
    <n v="0"/>
    <n v="0"/>
    <n v="0"/>
    <n v="4"/>
    <s v="V"/>
    <m/>
    <s v="V"/>
    <s v="V"/>
    <m/>
    <n v="1"/>
  </r>
  <r>
    <x v="97"/>
    <x v="1"/>
    <x v="210"/>
    <n v="1"/>
    <n v="1"/>
    <n v="0"/>
    <n v="1"/>
    <n v="0"/>
    <n v="0"/>
    <n v="0"/>
    <n v="1"/>
    <s v="V"/>
    <m/>
    <m/>
    <m/>
    <m/>
    <n v="1"/>
  </r>
  <r>
    <x v="97"/>
    <x v="0"/>
    <x v="131"/>
    <n v="13"/>
    <n v="6"/>
    <n v="0"/>
    <n v="9"/>
    <n v="0"/>
    <n v="0"/>
    <n v="0"/>
    <n v="9"/>
    <m/>
    <m/>
    <s v="V"/>
    <s v="V"/>
    <m/>
    <n v="1"/>
  </r>
  <r>
    <x v="98"/>
    <x v="1"/>
    <x v="240"/>
    <n v="13"/>
    <n v="0"/>
    <n v="0"/>
    <n v="0"/>
    <n v="0"/>
    <n v="0"/>
    <n v="0"/>
    <n v="0"/>
    <m/>
    <m/>
    <m/>
    <m/>
    <m/>
    <n v="0"/>
  </r>
  <r>
    <x v="98"/>
    <x v="4"/>
    <x v="104"/>
    <n v="11"/>
    <n v="0"/>
    <n v="0"/>
    <n v="0"/>
    <n v="0"/>
    <n v="0"/>
    <n v="0"/>
    <n v="0"/>
    <m/>
    <m/>
    <m/>
    <m/>
    <m/>
    <n v="0"/>
  </r>
  <r>
    <x v="98"/>
    <x v="1"/>
    <x v="241"/>
    <n v="3"/>
    <n v="0"/>
    <n v="0"/>
    <n v="0"/>
    <n v="0"/>
    <n v="0"/>
    <n v="0"/>
    <n v="0"/>
    <m/>
    <m/>
    <m/>
    <m/>
    <m/>
    <n v="3"/>
  </r>
  <r>
    <x v="98"/>
    <x v="1"/>
    <x v="242"/>
    <n v="5"/>
    <n v="0"/>
    <n v="0"/>
    <n v="0"/>
    <n v="0"/>
    <n v="0"/>
    <n v="0"/>
    <n v="0"/>
    <m/>
    <m/>
    <m/>
    <m/>
    <m/>
    <n v="0"/>
  </r>
  <r>
    <x v="98"/>
    <x v="1"/>
    <x v="245"/>
    <n v="5"/>
    <n v="1"/>
    <n v="0"/>
    <n v="1"/>
    <n v="0"/>
    <n v="0"/>
    <n v="0"/>
    <n v="1"/>
    <m/>
    <m/>
    <s v="V"/>
    <s v="V"/>
    <m/>
    <n v="1"/>
  </r>
  <r>
    <x v="98"/>
    <x v="1"/>
    <x v="206"/>
    <n v="1"/>
    <n v="0"/>
    <n v="0"/>
    <n v="0"/>
    <n v="0"/>
    <n v="0"/>
    <n v="0"/>
    <n v="0"/>
    <m/>
    <m/>
    <m/>
    <m/>
    <m/>
    <n v="1"/>
  </r>
  <r>
    <x v="98"/>
    <x v="1"/>
    <x v="246"/>
    <n v="1"/>
    <n v="0"/>
    <n v="0"/>
    <n v="0"/>
    <n v="0"/>
    <n v="0"/>
    <n v="0"/>
    <n v="0"/>
    <m/>
    <m/>
    <m/>
    <m/>
    <m/>
    <n v="1"/>
  </r>
  <r>
    <x v="98"/>
    <x v="1"/>
    <x v="247"/>
    <n v="3"/>
    <n v="0"/>
    <n v="0"/>
    <n v="0"/>
    <n v="0"/>
    <n v="0"/>
    <n v="0"/>
    <n v="0"/>
    <m/>
    <m/>
    <m/>
    <m/>
    <m/>
    <n v="1"/>
  </r>
  <r>
    <x v="98"/>
    <x v="1"/>
    <x v="248"/>
    <n v="1"/>
    <n v="0"/>
    <n v="0"/>
    <n v="0"/>
    <n v="0"/>
    <n v="0"/>
    <n v="0"/>
    <n v="0"/>
    <m/>
    <m/>
    <m/>
    <m/>
    <m/>
    <n v="1"/>
  </r>
  <r>
    <x v="98"/>
    <x v="1"/>
    <x v="249"/>
    <n v="8"/>
    <n v="0"/>
    <n v="0"/>
    <n v="0"/>
    <n v="0"/>
    <n v="0"/>
    <n v="0"/>
    <n v="0"/>
    <m/>
    <m/>
    <m/>
    <m/>
    <m/>
    <n v="1"/>
  </r>
  <r>
    <x v="98"/>
    <x v="1"/>
    <x v="219"/>
    <n v="1"/>
    <n v="0"/>
    <n v="0"/>
    <n v="0"/>
    <n v="0"/>
    <n v="0"/>
    <n v="0"/>
    <n v="0"/>
    <m/>
    <m/>
    <m/>
    <m/>
    <m/>
    <n v="1"/>
  </r>
  <r>
    <x v="98"/>
    <x v="4"/>
    <x v="140"/>
    <n v="1"/>
    <n v="0"/>
    <n v="0"/>
    <n v="0"/>
    <n v="0"/>
    <n v="0"/>
    <n v="0"/>
    <n v="0"/>
    <m/>
    <m/>
    <m/>
    <m/>
    <m/>
    <n v="0"/>
  </r>
  <r>
    <x v="98"/>
    <x v="4"/>
    <x v="142"/>
    <n v="3"/>
    <n v="0"/>
    <n v="0"/>
    <n v="0"/>
    <n v="0"/>
    <n v="0"/>
    <n v="0"/>
    <n v="0"/>
    <m/>
    <m/>
    <m/>
    <m/>
    <m/>
    <m/>
  </r>
  <r>
    <x v="98"/>
    <x v="0"/>
    <x v="250"/>
    <n v="1"/>
    <n v="0"/>
    <n v="0"/>
    <n v="1"/>
    <n v="0"/>
    <n v="0"/>
    <n v="0"/>
    <n v="1"/>
    <m/>
    <m/>
    <s v="V"/>
    <s v="V"/>
    <m/>
    <m/>
  </r>
  <r>
    <x v="98"/>
    <x v="0"/>
    <x v="251"/>
    <n v="6"/>
    <n v="6"/>
    <n v="0"/>
    <n v="29"/>
    <n v="0"/>
    <n v="0"/>
    <n v="0"/>
    <n v="29"/>
    <s v="V"/>
    <m/>
    <s v="V"/>
    <s v="V"/>
    <m/>
    <m/>
  </r>
  <r>
    <x v="98"/>
    <x v="3"/>
    <x v="236"/>
    <n v="1"/>
    <n v="1"/>
    <n v="0"/>
    <n v="0"/>
    <n v="0"/>
    <n v="0"/>
    <n v="0"/>
    <n v="0"/>
    <m/>
    <m/>
    <m/>
    <m/>
    <m/>
    <m/>
  </r>
  <r>
    <x v="98"/>
    <x v="1"/>
    <x v="230"/>
    <n v="12"/>
    <n v="4"/>
    <n v="0"/>
    <n v="6"/>
    <n v="0"/>
    <n v="0"/>
    <n v="0"/>
    <n v="6"/>
    <s v="V"/>
    <m/>
    <s v="V"/>
    <s v="V"/>
    <m/>
    <m/>
  </r>
  <r>
    <x v="98"/>
    <x v="4"/>
    <x v="138"/>
    <n v="6"/>
    <n v="6"/>
    <n v="0"/>
    <n v="0"/>
    <n v="0"/>
    <n v="0"/>
    <n v="0"/>
    <n v="0"/>
    <m/>
    <m/>
    <m/>
    <m/>
    <m/>
    <m/>
  </r>
  <r>
    <x v="98"/>
    <x v="0"/>
    <x v="228"/>
    <n v="5"/>
    <n v="5"/>
    <n v="0"/>
    <n v="34"/>
    <n v="0"/>
    <n v="0"/>
    <n v="0"/>
    <n v="34"/>
    <s v="V"/>
    <m/>
    <s v="V"/>
    <s v="V"/>
    <m/>
    <m/>
  </r>
  <r>
    <x v="99"/>
    <x v="3"/>
    <x v="252"/>
    <n v="4"/>
    <n v="2"/>
    <n v="0"/>
    <n v="1"/>
    <n v="0"/>
    <n v="1"/>
    <n v="0"/>
    <n v="2"/>
    <s v="V"/>
    <m/>
    <s v="V"/>
    <s v="V"/>
    <m/>
    <m/>
  </r>
  <r>
    <x v="99"/>
    <x v="4"/>
    <x v="152"/>
    <n v="1"/>
    <n v="0"/>
    <n v="0"/>
    <n v="0"/>
    <n v="0"/>
    <n v="0"/>
    <n v="0"/>
    <n v="0"/>
    <m/>
    <m/>
    <m/>
    <m/>
    <m/>
    <m/>
  </r>
  <r>
    <x v="99"/>
    <x v="0"/>
    <x v="203"/>
    <n v="2"/>
    <n v="1"/>
    <n v="0"/>
    <n v="3"/>
    <n v="0"/>
    <n v="0"/>
    <n v="0"/>
    <n v="3"/>
    <m/>
    <m/>
    <s v="V"/>
    <s v="V"/>
    <m/>
    <m/>
  </r>
  <r>
    <x v="99"/>
    <x v="4"/>
    <x v="215"/>
    <n v="3"/>
    <n v="0"/>
    <n v="0"/>
    <n v="0"/>
    <n v="0"/>
    <n v="0"/>
    <n v="0"/>
    <n v="0"/>
    <m/>
    <m/>
    <m/>
    <m/>
    <m/>
    <m/>
  </r>
  <r>
    <x v="99"/>
    <x v="4"/>
    <x v="164"/>
    <n v="2"/>
    <n v="0"/>
    <n v="0"/>
    <n v="0"/>
    <n v="0"/>
    <n v="0"/>
    <n v="0"/>
    <n v="0"/>
    <m/>
    <m/>
    <m/>
    <m/>
    <m/>
    <m/>
  </r>
  <r>
    <x v="99"/>
    <x v="4"/>
    <x v="192"/>
    <n v="1"/>
    <n v="0"/>
    <n v="0"/>
    <n v="0"/>
    <n v="0"/>
    <n v="0"/>
    <n v="0"/>
    <n v="0"/>
    <m/>
    <m/>
    <m/>
    <m/>
    <m/>
    <m/>
  </r>
  <r>
    <x v="99"/>
    <x v="0"/>
    <x v="205"/>
    <n v="11"/>
    <n v="0"/>
    <n v="0"/>
    <n v="8"/>
    <n v="0"/>
    <n v="0"/>
    <n v="0"/>
    <n v="8"/>
    <m/>
    <m/>
    <s v="V"/>
    <s v="V"/>
    <m/>
    <m/>
  </r>
  <r>
    <x v="99"/>
    <x v="1"/>
    <x v="253"/>
    <n v="13"/>
    <n v="0"/>
    <n v="0"/>
    <n v="1"/>
    <n v="0"/>
    <n v="0"/>
    <n v="0"/>
    <n v="1"/>
    <s v="V"/>
    <m/>
    <m/>
    <m/>
    <m/>
    <m/>
  </r>
  <r>
    <x v="99"/>
    <x v="1"/>
    <x v="254"/>
    <n v="6"/>
    <n v="2"/>
    <n v="0"/>
    <n v="4"/>
    <n v="0"/>
    <n v="0"/>
    <n v="0"/>
    <n v="4"/>
    <s v="V"/>
    <m/>
    <m/>
    <m/>
    <m/>
    <m/>
  </r>
  <r>
    <x v="99"/>
    <x v="0"/>
    <x v="255"/>
    <n v="2"/>
    <n v="2"/>
    <n v="0"/>
    <n v="5"/>
    <n v="0"/>
    <n v="0"/>
    <n v="0"/>
    <n v="5"/>
    <s v="V"/>
    <m/>
    <m/>
    <m/>
    <m/>
    <m/>
  </r>
  <r>
    <x v="99"/>
    <x v="1"/>
    <x v="256"/>
    <n v="1"/>
    <n v="1"/>
    <n v="0"/>
    <n v="0"/>
    <n v="0"/>
    <n v="0"/>
    <n v="0"/>
    <n v="0"/>
    <m/>
    <m/>
    <m/>
    <m/>
    <m/>
    <m/>
  </r>
  <r>
    <x v="99"/>
    <x v="4"/>
    <x v="180"/>
    <n v="2"/>
    <n v="2"/>
    <n v="0"/>
    <n v="0"/>
    <n v="0"/>
    <n v="0"/>
    <n v="0"/>
    <n v="0"/>
    <m/>
    <m/>
    <m/>
    <m/>
    <m/>
    <m/>
  </r>
  <r>
    <x v="99"/>
    <x v="4"/>
    <x v="138"/>
    <n v="6"/>
    <n v="6"/>
    <n v="0"/>
    <n v="0"/>
    <n v="0"/>
    <n v="0"/>
    <n v="0"/>
    <n v="0"/>
    <m/>
    <m/>
    <m/>
    <m/>
    <m/>
    <m/>
  </r>
  <r>
    <x v="99"/>
    <x v="3"/>
    <x v="236"/>
    <n v="1"/>
    <n v="1"/>
    <n v="0"/>
    <n v="0"/>
    <n v="0"/>
    <n v="0"/>
    <n v="0"/>
    <n v="0"/>
    <m/>
    <m/>
    <m/>
    <m/>
    <m/>
    <m/>
  </r>
  <r>
    <x v="100"/>
    <x v="4"/>
    <x v="200"/>
    <n v="2"/>
    <n v="0"/>
    <n v="0"/>
    <n v="0"/>
    <n v="0"/>
    <n v="0"/>
    <n v="0"/>
    <n v="0"/>
    <m/>
    <m/>
    <m/>
    <m/>
    <m/>
    <m/>
  </r>
  <r>
    <x v="100"/>
    <x v="4"/>
    <x v="139"/>
    <n v="3"/>
    <n v="0"/>
    <n v="0"/>
    <n v="0"/>
    <n v="0"/>
    <n v="0"/>
    <n v="0"/>
    <n v="0"/>
    <m/>
    <m/>
    <m/>
    <m/>
    <m/>
    <m/>
  </r>
  <r>
    <x v="100"/>
    <x v="4"/>
    <x v="141"/>
    <n v="3"/>
    <n v="0"/>
    <n v="0"/>
    <n v="0"/>
    <n v="0"/>
    <n v="0"/>
    <n v="0"/>
    <n v="0"/>
    <m/>
    <m/>
    <m/>
    <m/>
    <m/>
    <m/>
  </r>
  <r>
    <x v="100"/>
    <x v="1"/>
    <x v="257"/>
    <n v="13"/>
    <n v="0"/>
    <n v="0"/>
    <n v="0"/>
    <n v="0"/>
    <n v="0"/>
    <n v="0"/>
    <n v="0"/>
    <m/>
    <m/>
    <m/>
    <m/>
    <m/>
    <m/>
  </r>
  <r>
    <x v="100"/>
    <x v="0"/>
    <x v="258"/>
    <n v="1"/>
    <n v="0"/>
    <n v="0"/>
    <n v="0"/>
    <n v="0"/>
    <n v="0"/>
    <n v="0"/>
    <n v="0"/>
    <m/>
    <m/>
    <m/>
    <m/>
    <m/>
    <m/>
  </r>
  <r>
    <x v="100"/>
    <x v="4"/>
    <x v="211"/>
    <n v="1"/>
    <n v="0"/>
    <n v="0"/>
    <n v="0"/>
    <n v="0"/>
    <n v="0"/>
    <n v="0"/>
    <n v="0"/>
    <m/>
    <m/>
    <m/>
    <m/>
    <m/>
    <m/>
  </r>
  <r>
    <x v="100"/>
    <x v="4"/>
    <x v="136"/>
    <n v="3"/>
    <n v="0"/>
    <n v="0"/>
    <n v="0"/>
    <n v="0"/>
    <n v="0"/>
    <n v="0"/>
    <n v="0"/>
    <m/>
    <m/>
    <m/>
    <m/>
    <m/>
    <m/>
  </r>
  <r>
    <x v="100"/>
    <x v="0"/>
    <x v="259"/>
    <n v="4"/>
    <n v="0"/>
    <n v="0"/>
    <n v="0"/>
    <n v="0"/>
    <n v="0"/>
    <n v="0"/>
    <n v="0"/>
    <m/>
    <m/>
    <m/>
    <m/>
    <m/>
    <m/>
  </r>
  <r>
    <x v="100"/>
    <x v="1"/>
    <x v="218"/>
    <n v="9"/>
    <n v="2"/>
    <n v="0"/>
    <n v="3"/>
    <n v="0"/>
    <n v="0"/>
    <n v="0"/>
    <n v="3"/>
    <s v="V"/>
    <m/>
    <m/>
    <m/>
    <m/>
    <m/>
  </r>
  <r>
    <x v="100"/>
    <x v="3"/>
    <x v="202"/>
    <n v="3"/>
    <n v="0"/>
    <n v="0"/>
    <n v="1"/>
    <n v="0"/>
    <n v="0"/>
    <n v="0"/>
    <n v="1"/>
    <s v="V"/>
    <s v="V"/>
    <m/>
    <m/>
    <m/>
    <m/>
  </r>
  <r>
    <x v="100"/>
    <x v="1"/>
    <x v="260"/>
    <n v="13"/>
    <n v="0"/>
    <n v="0"/>
    <n v="3"/>
    <n v="0"/>
    <n v="0"/>
    <n v="0"/>
    <n v="3"/>
    <s v="V"/>
    <m/>
    <m/>
    <m/>
    <m/>
    <m/>
  </r>
  <r>
    <x v="100"/>
    <x v="3"/>
    <x v="261"/>
    <n v="1"/>
    <n v="1"/>
    <n v="0"/>
    <n v="2"/>
    <n v="0"/>
    <n v="0"/>
    <n v="0"/>
    <n v="2"/>
    <s v="V"/>
    <m/>
    <m/>
    <m/>
    <m/>
    <m/>
  </r>
  <r>
    <x v="100"/>
    <x v="4"/>
    <x v="138"/>
    <n v="6"/>
    <n v="6"/>
    <n v="0"/>
    <n v="0"/>
    <n v="0"/>
    <n v="0"/>
    <n v="0"/>
    <n v="0"/>
    <m/>
    <m/>
    <m/>
    <m/>
    <m/>
    <m/>
  </r>
  <r>
    <x v="100"/>
    <x v="0"/>
    <x v="262"/>
    <n v="1"/>
    <n v="1"/>
    <n v="0"/>
    <n v="0"/>
    <n v="0"/>
    <n v="0"/>
    <n v="0"/>
    <n v="0"/>
    <m/>
    <m/>
    <m/>
    <m/>
    <m/>
    <m/>
  </r>
  <r>
    <x v="100"/>
    <x v="3"/>
    <x v="263"/>
    <n v="2"/>
    <n v="2"/>
    <n v="0"/>
    <n v="7"/>
    <n v="0"/>
    <n v="0"/>
    <n v="0"/>
    <n v="7"/>
    <s v="V"/>
    <m/>
    <s v="V"/>
    <s v="V"/>
    <m/>
    <m/>
  </r>
  <r>
    <x v="100"/>
    <x v="0"/>
    <x v="264"/>
    <n v="1"/>
    <n v="1"/>
    <n v="0"/>
    <n v="5"/>
    <n v="0"/>
    <n v="0"/>
    <n v="0"/>
    <n v="5"/>
    <s v="V"/>
    <m/>
    <s v="V"/>
    <s v="V"/>
    <m/>
    <m/>
  </r>
  <r>
    <x v="100"/>
    <x v="0"/>
    <x v="265"/>
    <n v="13"/>
    <n v="13"/>
    <n v="0"/>
    <n v="0"/>
    <n v="0"/>
    <n v="0"/>
    <n v="0"/>
    <n v="0"/>
    <m/>
    <m/>
    <m/>
    <m/>
    <m/>
    <m/>
  </r>
  <r>
    <x v="101"/>
    <x v="0"/>
    <x v="266"/>
    <n v="6"/>
    <n v="0"/>
    <n v="0"/>
    <n v="0"/>
    <n v="0"/>
    <n v="0"/>
    <n v="0"/>
    <n v="0"/>
    <m/>
    <m/>
    <m/>
    <m/>
    <m/>
    <m/>
  </r>
  <r>
    <x v="101"/>
    <x v="4"/>
    <x v="148"/>
    <n v="2"/>
    <n v="0"/>
    <n v="0"/>
    <n v="0"/>
    <n v="0"/>
    <n v="0"/>
    <n v="0"/>
    <n v="0"/>
    <m/>
    <m/>
    <m/>
    <m/>
    <m/>
    <m/>
  </r>
  <r>
    <x v="101"/>
    <x v="4"/>
    <x v="144"/>
    <n v="2"/>
    <n v="0"/>
    <n v="0"/>
    <n v="0"/>
    <n v="0"/>
    <n v="0"/>
    <n v="0"/>
    <n v="0"/>
    <m/>
    <m/>
    <m/>
    <m/>
    <m/>
    <m/>
  </r>
  <r>
    <x v="101"/>
    <x v="4"/>
    <x v="162"/>
    <n v="1"/>
    <n v="0"/>
    <n v="0"/>
    <n v="0"/>
    <n v="0"/>
    <n v="0"/>
    <n v="0"/>
    <n v="0"/>
    <m/>
    <m/>
    <m/>
    <m/>
    <m/>
    <m/>
  </r>
  <r>
    <x v="101"/>
    <x v="4"/>
    <x v="221"/>
    <n v="1"/>
    <n v="0"/>
    <n v="0"/>
    <n v="0"/>
    <n v="0"/>
    <n v="0"/>
    <n v="0"/>
    <n v="0"/>
    <m/>
    <m/>
    <m/>
    <m/>
    <m/>
    <m/>
  </r>
  <r>
    <x v="101"/>
    <x v="4"/>
    <x v="226"/>
    <n v="1"/>
    <n v="0"/>
    <n v="0"/>
    <n v="0"/>
    <n v="0"/>
    <n v="0"/>
    <n v="0"/>
    <n v="0"/>
    <m/>
    <m/>
    <m/>
    <m/>
    <m/>
    <m/>
  </r>
  <r>
    <x v="101"/>
    <x v="0"/>
    <x v="228"/>
    <n v="5"/>
    <n v="5"/>
    <n v="0"/>
    <n v="34"/>
    <n v="0"/>
    <n v="0"/>
    <n v="0"/>
    <n v="34"/>
    <s v="V"/>
    <m/>
    <s v="V"/>
    <s v="V"/>
    <m/>
    <m/>
  </r>
  <r>
    <x v="101"/>
    <x v="3"/>
    <x v="186"/>
    <n v="1"/>
    <n v="1"/>
    <n v="0"/>
    <n v="3"/>
    <n v="0"/>
    <n v="0"/>
    <n v="0"/>
    <n v="3"/>
    <m/>
    <m/>
    <s v="V"/>
    <s v="V"/>
    <m/>
    <m/>
  </r>
  <r>
    <x v="101"/>
    <x v="4"/>
    <x v="134"/>
    <n v="1"/>
    <n v="0"/>
    <n v="0"/>
    <n v="0"/>
    <n v="0"/>
    <n v="0"/>
    <n v="0"/>
    <n v="0"/>
    <m/>
    <m/>
    <m/>
    <m/>
    <m/>
    <m/>
  </r>
  <r>
    <x v="101"/>
    <x v="4"/>
    <x v="227"/>
    <n v="1"/>
    <n v="0"/>
    <n v="0"/>
    <n v="0"/>
    <n v="0"/>
    <n v="0"/>
    <n v="0"/>
    <n v="0"/>
    <m/>
    <m/>
    <m/>
    <m/>
    <m/>
    <m/>
  </r>
  <r>
    <x v="101"/>
    <x v="4"/>
    <x v="163"/>
    <n v="5"/>
    <n v="0"/>
    <n v="0"/>
    <n v="0"/>
    <n v="0"/>
    <n v="0"/>
    <n v="0"/>
    <n v="0"/>
    <m/>
    <m/>
    <m/>
    <m/>
    <m/>
    <m/>
  </r>
  <r>
    <x v="101"/>
    <x v="4"/>
    <x v="222"/>
    <n v="1"/>
    <n v="0"/>
    <n v="0"/>
    <n v="0"/>
    <n v="0"/>
    <n v="0"/>
    <n v="0"/>
    <n v="0"/>
    <m/>
    <m/>
    <m/>
    <m/>
    <m/>
    <m/>
  </r>
  <r>
    <x v="101"/>
    <x v="4"/>
    <x v="224"/>
    <n v="2"/>
    <n v="0"/>
    <n v="0"/>
    <n v="0"/>
    <n v="0"/>
    <n v="0"/>
    <n v="0"/>
    <n v="0"/>
    <m/>
    <m/>
    <m/>
    <m/>
    <m/>
    <m/>
  </r>
  <r>
    <x v="101"/>
    <x v="4"/>
    <x v="214"/>
    <n v="7"/>
    <n v="0"/>
    <n v="0"/>
    <n v="0"/>
    <n v="0"/>
    <n v="0"/>
    <n v="0"/>
    <n v="0"/>
    <m/>
    <m/>
    <m/>
    <m/>
    <m/>
    <m/>
  </r>
  <r>
    <x v="101"/>
    <x v="3"/>
    <x v="267"/>
    <n v="9"/>
    <n v="0"/>
    <n v="0"/>
    <n v="0"/>
    <n v="0"/>
    <n v="0"/>
    <n v="0"/>
    <n v="0"/>
    <m/>
    <m/>
    <m/>
    <m/>
    <m/>
    <m/>
  </r>
  <r>
    <x v="101"/>
    <x v="3"/>
    <x v="261"/>
    <n v="1"/>
    <n v="0"/>
    <n v="0"/>
    <n v="0"/>
    <n v="0"/>
    <n v="0"/>
    <n v="0"/>
    <n v="0"/>
    <m/>
    <m/>
    <m/>
    <m/>
    <m/>
    <m/>
  </r>
  <r>
    <x v="101"/>
    <x v="4"/>
    <x v="138"/>
    <n v="6"/>
    <n v="0"/>
    <n v="0"/>
    <n v="0"/>
    <n v="0"/>
    <n v="0"/>
    <n v="0"/>
    <n v="0"/>
    <m/>
    <m/>
    <m/>
    <m/>
    <m/>
    <m/>
  </r>
  <r>
    <x v="101"/>
    <x v="1"/>
    <x v="268"/>
    <n v="13"/>
    <n v="1"/>
    <n v="0"/>
    <n v="2"/>
    <n v="0"/>
    <n v="0"/>
    <n v="0"/>
    <n v="2"/>
    <s v="V"/>
    <m/>
    <m/>
    <m/>
    <m/>
    <m/>
  </r>
  <r>
    <x v="101"/>
    <x v="3"/>
    <x v="216"/>
    <n v="1"/>
    <n v="0"/>
    <n v="0"/>
    <n v="0"/>
    <n v="0"/>
    <n v="0"/>
    <n v="0"/>
    <n v="0"/>
    <m/>
    <m/>
    <m/>
    <m/>
    <m/>
    <m/>
  </r>
  <r>
    <x v="101"/>
    <x v="3"/>
    <x v="196"/>
    <n v="3"/>
    <n v="0"/>
    <n v="0"/>
    <n v="0"/>
    <n v="0"/>
    <n v="0"/>
    <n v="0"/>
    <n v="0"/>
    <m/>
    <m/>
    <m/>
    <m/>
    <m/>
    <m/>
  </r>
  <r>
    <x v="101"/>
    <x v="3"/>
    <x v="220"/>
    <n v="5"/>
    <n v="0"/>
    <n v="0"/>
    <n v="0"/>
    <n v="0"/>
    <n v="0"/>
    <n v="0"/>
    <n v="0"/>
    <m/>
    <m/>
    <m/>
    <m/>
    <m/>
    <m/>
  </r>
  <r>
    <x v="101"/>
    <x v="3"/>
    <x v="176"/>
    <n v="4"/>
    <n v="0"/>
    <n v="0"/>
    <n v="0"/>
    <n v="0"/>
    <n v="0"/>
    <n v="0"/>
    <n v="0"/>
    <m/>
    <m/>
    <m/>
    <m/>
    <m/>
    <m/>
  </r>
  <r>
    <x v="101"/>
    <x v="3"/>
    <x v="193"/>
    <n v="8"/>
    <n v="0"/>
    <n v="0"/>
    <n v="0"/>
    <n v="0"/>
    <n v="0"/>
    <n v="0"/>
    <n v="0"/>
    <m/>
    <m/>
    <m/>
    <m/>
    <m/>
    <m/>
  </r>
  <r>
    <x v="102"/>
    <x v="1"/>
    <x v="269"/>
    <n v="13"/>
    <n v="0"/>
    <n v="0"/>
    <n v="0"/>
    <n v="0"/>
    <n v="0"/>
    <n v="0"/>
    <n v="0"/>
    <m/>
    <m/>
    <m/>
    <m/>
    <m/>
    <m/>
  </r>
  <r>
    <x v="102"/>
    <x v="0"/>
    <x v="251"/>
    <n v="6"/>
    <n v="2"/>
    <n v="0"/>
    <n v="9"/>
    <n v="0"/>
    <n v="0"/>
    <n v="0"/>
    <n v="9"/>
    <s v="V"/>
    <m/>
    <s v="V"/>
    <s v="V"/>
    <m/>
    <m/>
  </r>
  <r>
    <x v="102"/>
    <x v="3"/>
    <x v="154"/>
    <n v="3"/>
    <n v="0"/>
    <n v="0"/>
    <n v="0"/>
    <n v="0"/>
    <n v="0"/>
    <n v="0"/>
    <n v="0"/>
    <m/>
    <m/>
    <m/>
    <m/>
    <m/>
    <m/>
  </r>
  <r>
    <x v="102"/>
    <x v="3"/>
    <x v="153"/>
    <n v="1"/>
    <n v="0"/>
    <n v="0"/>
    <n v="0"/>
    <n v="0"/>
    <n v="0"/>
    <n v="0"/>
    <n v="0"/>
    <m/>
    <m/>
    <m/>
    <m/>
    <m/>
    <m/>
  </r>
  <r>
    <x v="102"/>
    <x v="3"/>
    <x v="236"/>
    <n v="1"/>
    <n v="0"/>
    <n v="0"/>
    <n v="0"/>
    <n v="0"/>
    <n v="0"/>
    <n v="0"/>
    <n v="0"/>
    <m/>
    <m/>
    <m/>
    <m/>
    <m/>
    <m/>
  </r>
  <r>
    <x v="102"/>
    <x v="4"/>
    <x v="225"/>
    <n v="2"/>
    <n v="0"/>
    <n v="0"/>
    <n v="0"/>
    <n v="0"/>
    <n v="0"/>
    <n v="0"/>
    <n v="0"/>
    <m/>
    <m/>
    <m/>
    <m/>
    <m/>
    <m/>
  </r>
  <r>
    <x v="102"/>
    <x v="3"/>
    <x v="135"/>
    <n v="2"/>
    <n v="0"/>
    <n v="0"/>
    <n v="1"/>
    <n v="0"/>
    <n v="0"/>
    <n v="0"/>
    <n v="1"/>
    <m/>
    <m/>
    <s v="V"/>
    <s v="V"/>
    <m/>
    <m/>
  </r>
  <r>
    <x v="102"/>
    <x v="3"/>
    <x v="237"/>
    <n v="3"/>
    <n v="0"/>
    <n v="0"/>
    <n v="0"/>
    <n v="0"/>
    <n v="0"/>
    <n v="0"/>
    <n v="0"/>
    <m/>
    <m/>
    <m/>
    <m/>
    <m/>
    <m/>
  </r>
  <r>
    <x v="102"/>
    <x v="0"/>
    <x v="188"/>
    <n v="1"/>
    <n v="0"/>
    <n v="0"/>
    <n v="0"/>
    <n v="0"/>
    <n v="0"/>
    <n v="0"/>
    <n v="0"/>
    <m/>
    <m/>
    <m/>
    <m/>
    <m/>
    <m/>
  </r>
  <r>
    <x v="102"/>
    <x v="4"/>
    <x v="180"/>
    <n v="2"/>
    <n v="0"/>
    <n v="0"/>
    <n v="0"/>
    <n v="0"/>
    <n v="0"/>
    <n v="0"/>
    <n v="0"/>
    <m/>
    <m/>
    <m/>
    <m/>
    <m/>
    <m/>
  </r>
  <r>
    <x v="102"/>
    <x v="0"/>
    <x v="208"/>
    <n v="1"/>
    <n v="0"/>
    <n v="0"/>
    <n v="0"/>
    <n v="0"/>
    <n v="0"/>
    <n v="0"/>
    <n v="0"/>
    <m/>
    <m/>
    <m/>
    <m/>
    <m/>
    <m/>
  </r>
  <r>
    <x v="102"/>
    <x v="0"/>
    <x v="270"/>
    <n v="1"/>
    <n v="1"/>
    <n v="0"/>
    <n v="2"/>
    <n v="0"/>
    <n v="0"/>
    <n v="0"/>
    <n v="2"/>
    <s v="V"/>
    <m/>
    <m/>
    <m/>
    <m/>
    <m/>
  </r>
  <r>
    <x v="102"/>
    <x v="1"/>
    <x v="271"/>
    <n v="13"/>
    <n v="3"/>
    <n v="0"/>
    <n v="12"/>
    <n v="0"/>
    <n v="0"/>
    <n v="0"/>
    <n v="12"/>
    <s v="V"/>
    <m/>
    <m/>
    <m/>
    <m/>
    <m/>
  </r>
  <r>
    <x v="102"/>
    <x v="1"/>
    <x v="231"/>
    <n v="8"/>
    <n v="8"/>
    <n v="0"/>
    <n v="0"/>
    <n v="0"/>
    <n v="0"/>
    <n v="0"/>
    <n v="0"/>
    <m/>
    <m/>
    <m/>
    <m/>
    <m/>
    <m/>
  </r>
  <r>
    <x v="102"/>
    <x v="1"/>
    <x v="272"/>
    <n v="3"/>
    <n v="3"/>
    <n v="0"/>
    <n v="30"/>
    <n v="0"/>
    <n v="0"/>
    <n v="0"/>
    <n v="30"/>
    <s v="V"/>
    <m/>
    <s v="V"/>
    <s v="V"/>
    <m/>
    <m/>
  </r>
  <r>
    <x v="102"/>
    <x v="1"/>
    <x v="210"/>
    <n v="1"/>
    <n v="1"/>
    <n v="0"/>
    <n v="0"/>
    <n v="0"/>
    <n v="0"/>
    <n v="0"/>
    <n v="0"/>
    <m/>
    <m/>
    <m/>
    <m/>
    <m/>
    <m/>
  </r>
  <r>
    <x v="102"/>
    <x v="1"/>
    <x v="273"/>
    <n v="1"/>
    <n v="1"/>
    <n v="0"/>
    <n v="1"/>
    <n v="1"/>
    <n v="0"/>
    <n v="0"/>
    <n v="2"/>
    <s v="V"/>
    <m/>
    <m/>
    <m/>
    <m/>
    <m/>
  </r>
  <r>
    <x v="103"/>
    <x v="0"/>
    <x v="264"/>
    <n v="1"/>
    <n v="0"/>
    <n v="0"/>
    <n v="0"/>
    <n v="0"/>
    <n v="0"/>
    <n v="0"/>
    <n v="0"/>
    <m/>
    <m/>
    <m/>
    <m/>
    <m/>
    <m/>
  </r>
  <r>
    <x v="103"/>
    <x v="0"/>
    <x v="266"/>
    <n v="6"/>
    <n v="0"/>
    <n v="0"/>
    <n v="0"/>
    <n v="0"/>
    <n v="0"/>
    <n v="0"/>
    <n v="0"/>
    <m/>
    <m/>
    <m/>
    <m/>
    <m/>
    <m/>
  </r>
  <r>
    <x v="104"/>
    <x v="0"/>
    <x v="274"/>
    <n v="2"/>
    <n v="0"/>
    <n v="0"/>
    <n v="1"/>
    <n v="0"/>
    <n v="0"/>
    <n v="0"/>
    <n v="1"/>
    <s v="V"/>
    <m/>
    <m/>
    <m/>
    <m/>
    <m/>
  </r>
  <r>
    <x v="104"/>
    <x v="1"/>
    <x v="275"/>
    <n v="4"/>
    <n v="0"/>
    <n v="0"/>
    <n v="0"/>
    <n v="0"/>
    <n v="0"/>
    <n v="0"/>
    <n v="0"/>
    <m/>
    <m/>
    <m/>
    <m/>
    <m/>
    <m/>
  </r>
  <r>
    <x v="104"/>
    <x v="1"/>
    <x v="276"/>
    <n v="1"/>
    <n v="0"/>
    <n v="0"/>
    <n v="0"/>
    <n v="0"/>
    <n v="0"/>
    <n v="0"/>
    <n v="0"/>
    <m/>
    <m/>
    <m/>
    <m/>
    <m/>
    <m/>
  </r>
  <r>
    <x v="104"/>
    <x v="3"/>
    <x v="243"/>
    <n v="1"/>
    <n v="0"/>
    <n v="0"/>
    <n v="0"/>
    <n v="0"/>
    <n v="0"/>
    <n v="0"/>
    <n v="0"/>
    <m/>
    <m/>
    <m/>
    <m/>
    <m/>
    <m/>
  </r>
  <r>
    <x v="104"/>
    <x v="1"/>
    <x v="277"/>
    <n v="2"/>
    <n v="0"/>
    <n v="0"/>
    <n v="0"/>
    <n v="0"/>
    <n v="0"/>
    <n v="0"/>
    <n v="0"/>
    <m/>
    <m/>
    <m/>
    <m/>
    <m/>
    <m/>
  </r>
  <r>
    <x v="104"/>
    <x v="3"/>
    <x v="235"/>
    <n v="5"/>
    <n v="1"/>
    <n v="0"/>
    <n v="4"/>
    <n v="0"/>
    <n v="0"/>
    <n v="0"/>
    <n v="4"/>
    <s v="V"/>
    <m/>
    <s v="V"/>
    <s v="V"/>
    <m/>
    <m/>
  </r>
  <r>
    <x v="104"/>
    <x v="0"/>
    <x v="255"/>
    <n v="2"/>
    <n v="1"/>
    <n v="0"/>
    <n v="3"/>
    <n v="0"/>
    <n v="0"/>
    <n v="0"/>
    <n v="3"/>
    <s v="V"/>
    <m/>
    <m/>
    <m/>
    <m/>
    <m/>
  </r>
  <r>
    <x v="104"/>
    <x v="1"/>
    <x v="271"/>
    <n v="13"/>
    <n v="3"/>
    <n v="0"/>
    <n v="12"/>
    <n v="0"/>
    <n v="0"/>
    <n v="0"/>
    <n v="12"/>
    <s v="V"/>
    <m/>
    <s v="V"/>
    <s v="V"/>
    <m/>
    <m/>
  </r>
  <r>
    <x v="104"/>
    <x v="3"/>
    <x v="217"/>
    <n v="3"/>
    <n v="1"/>
    <n v="0"/>
    <n v="6"/>
    <n v="0"/>
    <n v="0"/>
    <n v="0"/>
    <n v="6"/>
    <m/>
    <m/>
    <s v="V"/>
    <s v="V"/>
    <m/>
    <m/>
  </r>
  <r>
    <x v="104"/>
    <x v="0"/>
    <x v="278"/>
    <n v="6"/>
    <n v="2"/>
    <n v="0"/>
    <n v="9"/>
    <n v="0"/>
    <n v="0"/>
    <n v="0"/>
    <n v="9"/>
    <s v="V"/>
    <m/>
    <s v="V"/>
    <s v="V"/>
    <m/>
    <m/>
  </r>
  <r>
    <x v="104"/>
    <x v="3"/>
    <x v="201"/>
    <n v="2"/>
    <n v="1"/>
    <n v="0"/>
    <n v="3"/>
    <n v="0"/>
    <n v="0"/>
    <n v="0"/>
    <n v="3"/>
    <s v="V"/>
    <m/>
    <s v="V"/>
    <s v="V"/>
    <m/>
    <m/>
  </r>
  <r>
    <x v="104"/>
    <x v="3"/>
    <x v="204"/>
    <n v="1"/>
    <n v="1"/>
    <n v="0"/>
    <n v="3"/>
    <n v="0"/>
    <n v="0"/>
    <n v="0"/>
    <n v="3"/>
    <m/>
    <m/>
    <s v="V"/>
    <s v="V"/>
    <m/>
    <m/>
  </r>
  <r>
    <x v="104"/>
    <x v="0"/>
    <x v="262"/>
    <n v="1"/>
    <n v="1"/>
    <n v="0"/>
    <n v="3"/>
    <n v="0"/>
    <n v="0"/>
    <n v="0"/>
    <n v="3"/>
    <s v="V"/>
    <m/>
    <s v="V"/>
    <s v="V"/>
    <m/>
    <m/>
  </r>
  <r>
    <x v="104"/>
    <x v="3"/>
    <x v="263"/>
    <n v="2"/>
    <n v="2"/>
    <n v="0"/>
    <n v="0"/>
    <n v="0"/>
    <n v="0"/>
    <n v="0"/>
    <n v="0"/>
    <m/>
    <m/>
    <m/>
    <m/>
    <m/>
    <m/>
  </r>
  <r>
    <x v="104"/>
    <x v="3"/>
    <x v="209"/>
    <n v="1"/>
    <n v="1"/>
    <n v="0"/>
    <n v="6"/>
    <n v="0"/>
    <n v="0"/>
    <n v="0"/>
    <n v="6"/>
    <m/>
    <m/>
    <s v="V"/>
    <s v="V"/>
    <m/>
    <m/>
  </r>
  <r>
    <x v="104"/>
    <x v="3"/>
    <x v="186"/>
    <n v="1"/>
    <n v="1"/>
    <n v="0"/>
    <n v="5"/>
    <n v="0"/>
    <n v="0"/>
    <n v="0"/>
    <n v="5"/>
    <m/>
    <m/>
    <s v="V"/>
    <s v="V"/>
    <m/>
    <m/>
  </r>
  <r>
    <x v="104"/>
    <x v="3"/>
    <x v="187"/>
    <n v="1"/>
    <n v="1"/>
    <n v="0"/>
    <n v="0"/>
    <n v="0"/>
    <n v="0"/>
    <n v="0"/>
    <n v="0"/>
    <m/>
    <m/>
    <m/>
    <m/>
    <m/>
    <m/>
  </r>
  <r>
    <x v="104"/>
    <x v="0"/>
    <x v="265"/>
    <n v="7"/>
    <n v="7"/>
    <n v="0"/>
    <n v="39"/>
    <n v="0"/>
    <n v="0"/>
    <n v="0"/>
    <n v="39"/>
    <s v="V"/>
    <m/>
    <s v="V"/>
    <s v="V"/>
    <m/>
    <m/>
  </r>
  <r>
    <x v="104"/>
    <x v="1"/>
    <x v="256"/>
    <n v="1"/>
    <n v="1"/>
    <n v="0"/>
    <n v="0"/>
    <n v="0"/>
    <n v="0"/>
    <n v="0"/>
    <n v="0"/>
    <m/>
    <m/>
    <m/>
    <m/>
    <m/>
    <m/>
  </r>
  <r>
    <x v="104"/>
    <x v="1"/>
    <x v="182"/>
    <n v="1"/>
    <n v="1"/>
    <n v="0"/>
    <n v="0"/>
    <n v="0"/>
    <n v="0"/>
    <n v="0"/>
    <n v="0"/>
    <m/>
    <m/>
    <m/>
    <m/>
    <m/>
    <m/>
  </r>
  <r>
    <x v="104"/>
    <x v="1"/>
    <x v="279"/>
    <n v="2"/>
    <n v="2"/>
    <n v="0"/>
    <n v="0"/>
    <n v="0"/>
    <n v="0"/>
    <n v="0"/>
    <n v="0"/>
    <m/>
    <m/>
    <m/>
    <m/>
    <m/>
    <m/>
  </r>
  <r>
    <x v="105"/>
    <x v="1"/>
    <x v="244"/>
    <n v="1"/>
    <n v="0"/>
    <n v="0"/>
    <n v="0"/>
    <n v="0"/>
    <n v="0"/>
    <n v="0"/>
    <n v="0"/>
    <m/>
    <m/>
    <m/>
    <m/>
    <m/>
    <m/>
  </r>
  <r>
    <x v="105"/>
    <x v="3"/>
    <x v="198"/>
    <n v="1"/>
    <n v="0"/>
    <n v="0"/>
    <n v="0"/>
    <n v="0"/>
    <n v="0"/>
    <n v="0"/>
    <n v="0"/>
    <m/>
    <m/>
    <m/>
    <m/>
    <m/>
    <m/>
  </r>
  <r>
    <x v="105"/>
    <x v="1"/>
    <x v="234"/>
    <n v="13"/>
    <n v="0"/>
    <n v="0"/>
    <n v="1"/>
    <n v="0"/>
    <n v="0"/>
    <n v="0"/>
    <n v="1"/>
    <s v="V"/>
    <m/>
    <m/>
    <m/>
    <m/>
    <m/>
  </r>
  <r>
    <x v="105"/>
    <x v="0"/>
    <x v="280"/>
    <n v="9"/>
    <n v="0"/>
    <n v="0"/>
    <n v="0"/>
    <n v="0"/>
    <n v="0"/>
    <n v="0"/>
    <n v="0"/>
    <m/>
    <m/>
    <m/>
    <m/>
    <m/>
    <m/>
  </r>
  <r>
    <x v="105"/>
    <x v="1"/>
    <x v="281"/>
    <n v="8"/>
    <n v="0"/>
    <n v="0"/>
    <n v="0"/>
    <n v="0"/>
    <n v="0"/>
    <n v="0"/>
    <n v="0"/>
    <m/>
    <m/>
    <m/>
    <m/>
    <m/>
    <m/>
  </r>
  <r>
    <x v="105"/>
    <x v="3"/>
    <x v="204"/>
    <n v="1"/>
    <n v="1"/>
    <n v="0"/>
    <n v="0"/>
    <n v="0"/>
    <n v="0"/>
    <n v="0"/>
    <n v="0"/>
    <m/>
    <m/>
    <m/>
    <m/>
    <m/>
    <m/>
  </r>
  <r>
    <x v="105"/>
    <x v="0"/>
    <x v="282"/>
    <n v="2"/>
    <n v="2"/>
    <n v="0"/>
    <n v="0"/>
    <n v="0"/>
    <n v="0"/>
    <n v="0"/>
    <n v="0"/>
    <m/>
    <m/>
    <m/>
    <m/>
    <m/>
    <m/>
  </r>
  <r>
    <x v="105"/>
    <x v="0"/>
    <x v="270"/>
    <n v="1"/>
    <n v="1"/>
    <n v="0"/>
    <n v="0"/>
    <n v="0"/>
    <n v="0"/>
    <n v="0"/>
    <n v="0"/>
    <m/>
    <m/>
    <m/>
    <m/>
    <m/>
    <m/>
  </r>
  <r>
    <x v="106"/>
    <x v="3"/>
    <x v="204"/>
    <n v="1"/>
    <n v="0"/>
    <n v="0"/>
    <n v="0"/>
    <n v="0"/>
    <n v="0"/>
    <n v="0"/>
    <n v="0"/>
    <m/>
    <m/>
    <m/>
    <m/>
    <m/>
    <m/>
  </r>
  <r>
    <x v="106"/>
    <x v="3"/>
    <x v="197"/>
    <n v="1"/>
    <n v="0"/>
    <n v="0"/>
    <n v="0"/>
    <n v="0"/>
    <n v="0"/>
    <n v="0"/>
    <n v="0"/>
    <m/>
    <m/>
    <m/>
    <m/>
    <m/>
    <m/>
  </r>
  <r>
    <x v="106"/>
    <x v="3"/>
    <x v="186"/>
    <n v="1"/>
    <n v="0"/>
    <n v="0"/>
    <n v="1"/>
    <n v="0"/>
    <n v="0"/>
    <n v="0"/>
    <n v="1"/>
    <s v="V"/>
    <m/>
    <m/>
    <m/>
    <m/>
    <m/>
  </r>
  <r>
    <x v="106"/>
    <x v="4"/>
    <x v="176"/>
    <n v="4"/>
    <n v="0"/>
    <n v="0"/>
    <n v="0"/>
    <n v="0"/>
    <n v="0"/>
    <n v="0"/>
    <n v="0"/>
    <m/>
    <m/>
    <m/>
    <m/>
    <m/>
    <m/>
  </r>
  <r>
    <x v="106"/>
    <x v="0"/>
    <x v="283"/>
    <n v="8"/>
    <n v="0"/>
    <n v="0"/>
    <n v="0"/>
    <n v="0"/>
    <n v="0"/>
    <n v="0"/>
    <n v="0"/>
    <m/>
    <m/>
    <m/>
    <m/>
    <m/>
    <m/>
  </r>
  <r>
    <x v="106"/>
    <x v="3"/>
    <x v="258"/>
    <n v="1"/>
    <n v="0"/>
    <n v="0"/>
    <n v="0"/>
    <n v="0"/>
    <n v="0"/>
    <n v="0"/>
    <n v="0"/>
    <m/>
    <m/>
    <m/>
    <m/>
    <m/>
    <m/>
  </r>
  <r>
    <x v="106"/>
    <x v="4"/>
    <x v="216"/>
    <n v="1"/>
    <n v="0"/>
    <n v="0"/>
    <n v="0"/>
    <n v="0"/>
    <n v="0"/>
    <n v="0"/>
    <n v="0"/>
    <m/>
    <m/>
    <m/>
    <m/>
    <m/>
    <m/>
  </r>
  <r>
    <x v="106"/>
    <x v="3"/>
    <x v="284"/>
    <n v="1"/>
    <n v="0"/>
    <n v="0"/>
    <n v="0"/>
    <n v="0"/>
    <n v="0"/>
    <n v="0"/>
    <n v="0"/>
    <m/>
    <m/>
    <m/>
    <m/>
    <m/>
    <m/>
  </r>
  <r>
    <x v="106"/>
    <x v="1"/>
    <x v="285"/>
    <n v="2"/>
    <n v="0"/>
    <n v="0"/>
    <n v="0"/>
    <n v="0"/>
    <n v="0"/>
    <n v="0"/>
    <n v="0"/>
    <m/>
    <m/>
    <m/>
    <m/>
    <m/>
    <m/>
  </r>
  <r>
    <x v="106"/>
    <x v="4"/>
    <x v="193"/>
    <n v="8"/>
    <n v="0"/>
    <n v="0"/>
    <n v="0"/>
    <n v="0"/>
    <n v="0"/>
    <n v="0"/>
    <n v="0"/>
    <m/>
    <m/>
    <m/>
    <m/>
    <m/>
    <m/>
  </r>
  <r>
    <x v="106"/>
    <x v="4"/>
    <x v="267"/>
    <n v="9"/>
    <n v="0"/>
    <n v="0"/>
    <n v="0"/>
    <n v="1"/>
    <n v="0"/>
    <n v="0"/>
    <n v="1"/>
    <s v="V"/>
    <m/>
    <m/>
    <m/>
    <m/>
    <m/>
  </r>
  <r>
    <x v="106"/>
    <x v="4"/>
    <x v="196"/>
    <n v="3"/>
    <n v="0"/>
    <n v="0"/>
    <n v="0"/>
    <n v="0"/>
    <n v="0"/>
    <n v="0"/>
    <n v="0"/>
    <m/>
    <m/>
    <m/>
    <m/>
    <m/>
    <m/>
  </r>
  <r>
    <x v="106"/>
    <x v="1"/>
    <x v="286"/>
    <n v="1"/>
    <n v="0"/>
    <n v="0"/>
    <n v="0"/>
    <n v="0"/>
    <n v="0"/>
    <n v="0"/>
    <n v="0"/>
    <m/>
    <m/>
    <m/>
    <m/>
    <m/>
    <m/>
  </r>
  <r>
    <x v="106"/>
    <x v="3"/>
    <x v="250"/>
    <n v="1"/>
    <n v="1"/>
    <n v="0"/>
    <n v="3"/>
    <n v="0"/>
    <n v="0"/>
    <n v="0"/>
    <n v="3"/>
    <m/>
    <m/>
    <s v="V"/>
    <s v="V"/>
    <m/>
    <m/>
  </r>
  <r>
    <x v="106"/>
    <x v="0"/>
    <x v="265"/>
    <n v="7"/>
    <n v="7"/>
    <n v="0"/>
    <n v="0"/>
    <n v="0"/>
    <n v="0"/>
    <n v="0"/>
    <n v="0"/>
    <m/>
    <m/>
    <m/>
    <m/>
    <m/>
    <m/>
  </r>
  <r>
    <x v="106"/>
    <x v="1"/>
    <x v="229"/>
    <n v="1"/>
    <n v="1"/>
    <n v="0"/>
    <n v="0"/>
    <n v="0"/>
    <n v="0"/>
    <n v="0"/>
    <n v="0"/>
    <m/>
    <m/>
    <m/>
    <m/>
    <m/>
    <m/>
  </r>
  <r>
    <x v="106"/>
    <x v="0"/>
    <x v="287"/>
    <n v="2"/>
    <n v="2"/>
    <n v="0"/>
    <n v="0"/>
    <n v="0"/>
    <n v="0"/>
    <n v="0"/>
    <n v="0"/>
    <m/>
    <m/>
    <m/>
    <m/>
    <m/>
    <m/>
  </r>
  <r>
    <x v="107"/>
    <x v="1"/>
    <x v="288"/>
    <n v="1"/>
    <n v="0"/>
    <n v="0"/>
    <n v="0"/>
    <n v="0"/>
    <n v="0"/>
    <n v="0"/>
    <n v="0"/>
    <m/>
    <m/>
    <m/>
    <m/>
    <m/>
    <m/>
  </r>
  <r>
    <x v="107"/>
    <x v="3"/>
    <x v="205"/>
    <n v="11"/>
    <n v="0"/>
    <n v="0"/>
    <n v="1"/>
    <n v="0"/>
    <n v="0"/>
    <n v="0"/>
    <n v="1"/>
    <s v="V"/>
    <m/>
    <m/>
    <m/>
    <m/>
    <m/>
  </r>
  <r>
    <x v="107"/>
    <x v="3"/>
    <x v="203"/>
    <n v="1"/>
    <n v="0"/>
    <n v="0"/>
    <n v="0"/>
    <n v="0"/>
    <n v="0"/>
    <n v="0"/>
    <n v="0"/>
    <m/>
    <m/>
    <m/>
    <m/>
    <m/>
    <m/>
  </r>
  <r>
    <x v="107"/>
    <x v="4"/>
    <x v="236"/>
    <n v="1"/>
    <n v="0"/>
    <n v="0"/>
    <n v="0"/>
    <n v="0"/>
    <n v="0"/>
    <n v="0"/>
    <n v="0"/>
    <m/>
    <m/>
    <m/>
    <m/>
    <m/>
    <m/>
  </r>
  <r>
    <x v="107"/>
    <x v="4"/>
    <x v="202"/>
    <n v="3"/>
    <n v="3"/>
    <n v="0"/>
    <n v="0"/>
    <n v="0"/>
    <n v="0"/>
    <n v="0"/>
    <n v="0"/>
    <m/>
    <m/>
    <m/>
    <m/>
    <m/>
    <m/>
  </r>
  <r>
    <x v="108"/>
    <x v="1"/>
    <x v="289"/>
    <n v="13"/>
    <n v="0"/>
    <n v="0"/>
    <n v="3"/>
    <n v="0"/>
    <n v="0"/>
    <n v="0"/>
    <n v="3"/>
    <s v="V"/>
    <m/>
    <m/>
    <m/>
    <m/>
    <m/>
  </r>
  <r>
    <x v="108"/>
    <x v="4"/>
    <x v="154"/>
    <n v="3"/>
    <n v="0"/>
    <n v="0"/>
    <n v="0"/>
    <n v="0"/>
    <n v="0"/>
    <n v="0"/>
    <n v="0"/>
    <m/>
    <m/>
    <m/>
    <m/>
    <m/>
    <m/>
  </r>
  <r>
    <x v="108"/>
    <x v="3"/>
    <x v="250"/>
    <n v="1"/>
    <n v="0"/>
    <n v="0"/>
    <n v="0"/>
    <n v="0"/>
    <n v="0"/>
    <n v="0"/>
    <n v="0"/>
    <m/>
    <m/>
    <m/>
    <m/>
    <m/>
    <m/>
  </r>
  <r>
    <x v="108"/>
    <x v="4"/>
    <x v="261"/>
    <n v="1"/>
    <n v="0"/>
    <n v="0"/>
    <n v="0"/>
    <n v="1"/>
    <n v="0"/>
    <n v="0"/>
    <n v="1"/>
    <s v="V"/>
    <m/>
    <m/>
    <m/>
    <m/>
    <m/>
  </r>
  <r>
    <x v="108"/>
    <x v="1"/>
    <x v="290"/>
    <n v="13"/>
    <n v="0"/>
    <n v="0"/>
    <n v="7"/>
    <n v="0"/>
    <n v="0"/>
    <n v="0"/>
    <n v="7"/>
    <s v="V"/>
    <m/>
    <s v="V"/>
    <s v="V"/>
    <m/>
    <m/>
  </r>
  <r>
    <x v="108"/>
    <x v="3"/>
    <x v="209"/>
    <n v="1"/>
    <n v="1"/>
    <n v="0"/>
    <n v="0"/>
    <n v="0"/>
    <n v="0"/>
    <n v="0"/>
    <n v="0"/>
    <m/>
    <m/>
    <m/>
    <m/>
    <m/>
    <m/>
  </r>
  <r>
    <x v="108"/>
    <x v="0"/>
    <x v="282"/>
    <n v="2"/>
    <n v="2"/>
    <n v="0"/>
    <n v="0"/>
    <n v="0"/>
    <n v="0"/>
    <n v="0"/>
    <n v="0"/>
    <m/>
    <m/>
    <m/>
    <m/>
    <m/>
    <m/>
  </r>
  <r>
    <x v="108"/>
    <x v="1"/>
    <x v="291"/>
    <n v="1"/>
    <n v="1"/>
    <n v="0"/>
    <n v="4"/>
    <n v="0"/>
    <n v="0"/>
    <n v="0"/>
    <n v="4"/>
    <s v="V"/>
    <m/>
    <m/>
    <m/>
    <m/>
    <m/>
  </r>
  <r>
    <x v="109"/>
    <x v="0"/>
    <x v="292"/>
    <n v="12"/>
    <n v="0"/>
    <n v="0"/>
    <n v="0"/>
    <n v="0"/>
    <n v="0"/>
    <n v="0"/>
    <n v="0"/>
    <m/>
    <m/>
    <m/>
    <m/>
    <m/>
    <m/>
  </r>
  <r>
    <x v="109"/>
    <x v="3"/>
    <x v="187"/>
    <n v="1"/>
    <n v="0"/>
    <n v="0"/>
    <n v="0"/>
    <n v="0"/>
    <n v="0"/>
    <n v="0"/>
    <n v="0"/>
    <m/>
    <m/>
    <m/>
    <m/>
    <m/>
    <m/>
  </r>
  <r>
    <x v="109"/>
    <x v="4"/>
    <x v="202"/>
    <n v="3"/>
    <n v="0"/>
    <n v="0"/>
    <n v="1"/>
    <n v="0"/>
    <n v="0"/>
    <n v="0"/>
    <n v="1"/>
    <s v="V"/>
    <s v="V"/>
    <m/>
    <m/>
    <m/>
    <m/>
  </r>
  <r>
    <x v="109"/>
    <x v="0"/>
    <x v="293"/>
    <n v="1"/>
    <n v="0"/>
    <n v="0"/>
    <n v="0"/>
    <n v="0"/>
    <n v="0"/>
    <n v="0"/>
    <n v="0"/>
    <m/>
    <m/>
    <m/>
    <m/>
    <m/>
    <m/>
  </r>
  <r>
    <x v="109"/>
    <x v="0"/>
    <x v="262"/>
    <n v="1"/>
    <n v="0"/>
    <n v="0"/>
    <n v="0"/>
    <n v="0"/>
    <n v="0"/>
    <n v="0"/>
    <n v="0"/>
    <m/>
    <m/>
    <m/>
    <m/>
    <m/>
    <m/>
  </r>
  <r>
    <x v="109"/>
    <x v="0"/>
    <x v="294"/>
    <n v="8"/>
    <n v="0"/>
    <n v="0"/>
    <n v="0"/>
    <n v="0"/>
    <n v="0"/>
    <n v="0"/>
    <n v="0"/>
    <m/>
    <m/>
    <m/>
    <m/>
    <m/>
    <m/>
  </r>
  <r>
    <x v="109"/>
    <x v="1"/>
    <x v="256"/>
    <n v="1"/>
    <n v="0"/>
    <n v="0"/>
    <n v="0"/>
    <n v="0"/>
    <n v="0"/>
    <n v="0"/>
    <n v="0"/>
    <m/>
    <m/>
    <m/>
    <m/>
    <m/>
    <m/>
  </r>
  <r>
    <x v="109"/>
    <x v="1"/>
    <x v="295"/>
    <n v="13"/>
    <n v="0"/>
    <n v="0"/>
    <n v="2"/>
    <n v="0"/>
    <n v="0"/>
    <n v="0"/>
    <n v="2"/>
    <s v="V"/>
    <m/>
    <m/>
    <m/>
    <m/>
    <m/>
  </r>
  <r>
    <x v="110"/>
    <x v="0"/>
    <x v="270"/>
    <n v="1"/>
    <n v="0"/>
    <n v="0"/>
    <n v="0"/>
    <n v="0"/>
    <n v="0"/>
    <n v="0"/>
    <n v="0"/>
    <m/>
    <m/>
    <m/>
    <m/>
    <m/>
    <m/>
  </r>
  <r>
    <x v="110"/>
    <x v="3"/>
    <x v="274"/>
    <n v="2"/>
    <n v="0"/>
    <n v="0"/>
    <n v="1"/>
    <n v="0"/>
    <n v="0"/>
    <n v="0"/>
    <n v="1"/>
    <m/>
    <m/>
    <s v="V"/>
    <s v="V"/>
    <m/>
    <m/>
  </r>
  <r>
    <x v="110"/>
    <x v="3"/>
    <x v="188"/>
    <n v="1"/>
    <n v="0"/>
    <n v="0"/>
    <n v="0"/>
    <n v="0"/>
    <n v="0"/>
    <n v="0"/>
    <n v="0"/>
    <m/>
    <m/>
    <m/>
    <m/>
    <m/>
    <m/>
  </r>
  <r>
    <x v="110"/>
    <x v="4"/>
    <x v="243"/>
    <n v="1"/>
    <n v="0"/>
    <n v="0"/>
    <n v="0"/>
    <n v="0"/>
    <n v="0"/>
    <n v="0"/>
    <n v="0"/>
    <m/>
    <m/>
    <m/>
    <m/>
    <m/>
    <m/>
  </r>
  <r>
    <x v="110"/>
    <x v="4"/>
    <x v="135"/>
    <n v="2"/>
    <n v="0"/>
    <n v="0"/>
    <n v="0"/>
    <n v="0"/>
    <n v="0"/>
    <n v="0"/>
    <n v="0"/>
    <m/>
    <m/>
    <m/>
    <m/>
    <m/>
    <m/>
  </r>
  <r>
    <x v="110"/>
    <x v="3"/>
    <x v="296"/>
    <n v="1"/>
    <n v="0"/>
    <n v="0"/>
    <n v="1"/>
    <n v="0"/>
    <n v="0"/>
    <n v="0"/>
    <n v="1"/>
    <s v="V"/>
    <m/>
    <m/>
    <m/>
    <m/>
    <m/>
  </r>
  <r>
    <x v="110"/>
    <x v="3"/>
    <x v="255"/>
    <n v="1"/>
    <n v="0"/>
    <n v="0"/>
    <n v="0"/>
    <n v="0"/>
    <n v="0"/>
    <n v="0"/>
    <n v="0"/>
    <m/>
    <m/>
    <m/>
    <m/>
    <m/>
    <m/>
  </r>
  <r>
    <x v="110"/>
    <x v="4"/>
    <x v="237"/>
    <n v="3"/>
    <n v="0"/>
    <n v="0"/>
    <n v="0"/>
    <n v="0"/>
    <n v="0"/>
    <n v="0"/>
    <n v="0"/>
    <m/>
    <m/>
    <m/>
    <m/>
    <m/>
    <m/>
  </r>
  <r>
    <x v="110"/>
    <x v="4"/>
    <x v="235"/>
    <n v="4"/>
    <n v="0"/>
    <n v="0"/>
    <n v="0"/>
    <n v="0"/>
    <n v="0"/>
    <n v="0"/>
    <n v="0"/>
    <m/>
    <m/>
    <m/>
    <m/>
    <m/>
    <m/>
  </r>
  <r>
    <x v="110"/>
    <x v="3"/>
    <x v="251"/>
    <n v="4"/>
    <n v="0"/>
    <n v="0"/>
    <n v="2"/>
    <n v="0"/>
    <n v="0"/>
    <n v="0"/>
    <n v="2"/>
    <s v="V"/>
    <m/>
    <m/>
    <m/>
    <m/>
    <m/>
  </r>
  <r>
    <x v="110"/>
    <x v="1"/>
    <x v="297"/>
    <n v="13"/>
    <n v="0"/>
    <n v="0"/>
    <n v="2"/>
    <n v="0"/>
    <n v="0"/>
    <n v="0"/>
    <n v="2"/>
    <s v="V"/>
    <m/>
    <m/>
    <m/>
    <m/>
    <m/>
  </r>
  <r>
    <x v="110"/>
    <x v="1"/>
    <x v="182"/>
    <n v="1"/>
    <n v="1"/>
    <n v="0"/>
    <n v="4"/>
    <n v="0"/>
    <n v="0"/>
    <n v="0"/>
    <n v="4"/>
    <s v="V"/>
    <m/>
    <s v="V"/>
    <s v="V"/>
    <m/>
    <m/>
  </r>
  <r>
    <x v="110"/>
    <x v="3"/>
    <x v="131"/>
    <n v="7"/>
    <n v="1"/>
    <n v="0"/>
    <n v="2"/>
    <n v="0"/>
    <n v="0"/>
    <n v="0"/>
    <n v="2"/>
    <s v="V"/>
    <m/>
    <s v="V"/>
    <s v="V"/>
    <m/>
    <m/>
  </r>
  <r>
    <x v="111"/>
    <x v="0"/>
    <x v="228"/>
    <n v="5"/>
    <n v="2"/>
    <n v="0"/>
    <n v="7"/>
    <n v="0"/>
    <n v="0"/>
    <n v="0"/>
    <n v="7"/>
    <s v="V"/>
    <m/>
    <s v="V"/>
    <s v="V"/>
    <m/>
    <m/>
  </r>
  <r>
    <x v="111"/>
    <x v="3"/>
    <x v="283"/>
    <n v="3"/>
    <n v="0"/>
    <n v="0"/>
    <n v="0"/>
    <n v="0"/>
    <n v="0"/>
    <n v="0"/>
    <n v="0"/>
    <m/>
    <m/>
    <m/>
    <m/>
    <m/>
    <m/>
  </r>
  <r>
    <x v="111"/>
    <x v="3"/>
    <x v="264"/>
    <n v="1"/>
    <n v="0"/>
    <n v="0"/>
    <n v="0"/>
    <n v="0"/>
    <n v="0"/>
    <n v="0"/>
    <n v="0"/>
    <m/>
    <m/>
    <m/>
    <m/>
    <m/>
    <m/>
  </r>
  <r>
    <x v="111"/>
    <x v="3"/>
    <x v="209"/>
    <n v="1"/>
    <n v="0"/>
    <n v="0"/>
    <n v="0"/>
    <n v="0"/>
    <n v="0"/>
    <n v="0"/>
    <n v="0"/>
    <m/>
    <m/>
    <m/>
    <m/>
    <m/>
    <m/>
  </r>
  <r>
    <x v="111"/>
    <x v="1"/>
    <x v="199"/>
    <n v="3"/>
    <n v="0"/>
    <n v="0"/>
    <n v="0"/>
    <n v="0"/>
    <n v="0"/>
    <n v="0"/>
    <n v="0"/>
    <m/>
    <m/>
    <m/>
    <m/>
    <m/>
    <m/>
  </r>
  <r>
    <x v="111"/>
    <x v="3"/>
    <x v="298"/>
    <n v="13"/>
    <n v="0"/>
    <n v="0"/>
    <n v="1"/>
    <n v="0"/>
    <n v="0"/>
    <n v="0"/>
    <n v="1"/>
    <s v="V"/>
    <m/>
    <m/>
    <m/>
    <m/>
    <m/>
  </r>
  <r>
    <x v="111"/>
    <x v="4"/>
    <x v="299"/>
    <n v="2"/>
    <n v="0"/>
    <n v="0"/>
    <n v="0"/>
    <n v="0"/>
    <n v="0"/>
    <n v="0"/>
    <n v="0"/>
    <m/>
    <m/>
    <m/>
    <m/>
    <m/>
    <m/>
  </r>
  <r>
    <x v="111"/>
    <x v="3"/>
    <x v="300"/>
    <n v="13"/>
    <n v="1"/>
    <n v="0"/>
    <n v="2"/>
    <n v="0"/>
    <n v="0"/>
    <n v="0"/>
    <n v="2"/>
    <m/>
    <m/>
    <s v="V"/>
    <s v="V"/>
    <m/>
    <m/>
  </r>
  <r>
    <x v="111"/>
    <x v="1"/>
    <x v="279"/>
    <n v="2"/>
    <n v="1"/>
    <n v="0"/>
    <n v="4"/>
    <n v="0"/>
    <n v="0"/>
    <n v="0"/>
    <n v="4"/>
    <s v="V"/>
    <m/>
    <m/>
    <m/>
    <m/>
    <m/>
  </r>
  <r>
    <x v="111"/>
    <x v="4"/>
    <x v="130"/>
    <n v="4"/>
    <n v="4"/>
    <n v="0"/>
    <n v="0"/>
    <n v="0"/>
    <n v="0"/>
    <n v="0"/>
    <n v="0"/>
    <m/>
    <m/>
    <m/>
    <m/>
    <m/>
    <m/>
  </r>
  <r>
    <x v="111"/>
    <x v="1"/>
    <x v="301"/>
    <n v="13"/>
    <n v="13"/>
    <n v="0"/>
    <n v="62"/>
    <n v="0"/>
    <n v="0"/>
    <n v="0"/>
    <n v="62"/>
    <s v="V"/>
    <s v="V"/>
    <s v="V"/>
    <s v="V"/>
    <m/>
    <m/>
  </r>
  <r>
    <x v="111"/>
    <x v="1"/>
    <x v="302"/>
    <n v="2"/>
    <n v="2"/>
    <n v="0"/>
    <n v="18"/>
    <n v="0"/>
    <n v="0"/>
    <n v="0"/>
    <n v="18"/>
    <s v="V"/>
    <m/>
    <s v="V"/>
    <s v="V"/>
    <m/>
    <m/>
  </r>
  <r>
    <x v="112"/>
    <x v="3"/>
    <x v="303"/>
    <n v="10"/>
    <n v="0"/>
    <n v="0"/>
    <n v="0"/>
    <n v="0"/>
    <n v="0"/>
    <n v="0"/>
    <n v="0"/>
    <m/>
    <m/>
    <m/>
    <m/>
    <m/>
    <m/>
  </r>
  <r>
    <x v="112"/>
    <x v="3"/>
    <x v="304"/>
    <n v="13"/>
    <n v="1"/>
    <n v="0"/>
    <n v="2"/>
    <n v="0"/>
    <n v="0"/>
    <n v="0"/>
    <n v="2"/>
    <m/>
    <s v="V"/>
    <s v="V"/>
    <s v="V"/>
    <m/>
    <m/>
  </r>
  <r>
    <x v="112"/>
    <x v="1"/>
    <x v="229"/>
    <n v="1"/>
    <n v="0"/>
    <n v="0"/>
    <n v="0"/>
    <n v="0"/>
    <n v="0"/>
    <n v="0"/>
    <n v="0"/>
    <m/>
    <m/>
    <m/>
    <m/>
    <m/>
    <m/>
  </r>
  <r>
    <x v="112"/>
    <x v="1"/>
    <x v="273"/>
    <n v="1"/>
    <n v="0"/>
    <n v="0"/>
    <n v="0"/>
    <n v="0"/>
    <n v="0"/>
    <n v="0"/>
    <n v="0"/>
    <m/>
    <m/>
    <m/>
    <m/>
    <m/>
    <m/>
  </r>
  <r>
    <x v="112"/>
    <x v="1"/>
    <x v="210"/>
    <n v="1"/>
    <n v="0"/>
    <n v="0"/>
    <n v="0"/>
    <n v="0"/>
    <n v="0"/>
    <n v="0"/>
    <n v="0"/>
    <m/>
    <m/>
    <m/>
    <m/>
    <m/>
    <m/>
  </r>
  <r>
    <x v="112"/>
    <x v="1"/>
    <x v="305"/>
    <n v="13"/>
    <n v="0"/>
    <n v="0"/>
    <n v="1"/>
    <n v="0"/>
    <n v="1"/>
    <n v="0"/>
    <n v="2"/>
    <m/>
    <s v="V"/>
    <s v="V"/>
    <s v="V"/>
    <m/>
    <m/>
  </r>
  <r>
    <x v="112"/>
    <x v="0"/>
    <x v="287"/>
    <n v="2"/>
    <n v="0"/>
    <n v="0"/>
    <n v="0"/>
    <n v="0"/>
    <n v="0"/>
    <n v="0"/>
    <n v="0"/>
    <m/>
    <m/>
    <m/>
    <m/>
    <m/>
    <m/>
  </r>
  <r>
    <x v="112"/>
    <x v="3"/>
    <x v="280"/>
    <n v="9"/>
    <n v="0"/>
    <n v="0"/>
    <n v="0"/>
    <n v="0"/>
    <n v="0"/>
    <n v="0"/>
    <n v="0"/>
    <m/>
    <m/>
    <m/>
    <m/>
    <m/>
    <m/>
  </r>
  <r>
    <x v="112"/>
    <x v="0"/>
    <x v="306"/>
    <n v="7"/>
    <n v="0"/>
    <n v="0"/>
    <n v="0"/>
    <n v="0"/>
    <n v="0"/>
    <n v="0"/>
    <n v="0"/>
    <m/>
    <m/>
    <m/>
    <m/>
    <m/>
    <m/>
  </r>
  <r>
    <x v="112"/>
    <x v="3"/>
    <x v="307"/>
    <n v="5"/>
    <n v="0"/>
    <n v="0"/>
    <n v="0"/>
    <n v="0"/>
    <n v="0"/>
    <n v="0"/>
    <n v="0"/>
    <m/>
    <m/>
    <m/>
    <m/>
    <m/>
    <m/>
  </r>
  <r>
    <x v="112"/>
    <x v="4"/>
    <x v="130"/>
    <n v="4"/>
    <n v="0"/>
    <n v="0"/>
    <n v="0"/>
    <n v="0"/>
    <n v="0"/>
    <n v="0"/>
    <n v="0"/>
    <m/>
    <m/>
    <m/>
    <m/>
    <m/>
    <m/>
  </r>
  <r>
    <x v="112"/>
    <x v="1"/>
    <x v="308"/>
    <n v="7"/>
    <n v="0"/>
    <n v="0"/>
    <n v="0"/>
    <n v="0"/>
    <n v="0"/>
    <n v="0"/>
    <n v="0"/>
    <m/>
    <m/>
    <m/>
    <m/>
    <m/>
    <m/>
  </r>
  <r>
    <x v="112"/>
    <x v="4"/>
    <x v="309"/>
    <n v="5"/>
    <n v="0"/>
    <n v="0"/>
    <n v="0"/>
    <n v="1"/>
    <n v="0"/>
    <n v="0"/>
    <n v="1"/>
    <s v="V"/>
    <m/>
    <m/>
    <m/>
    <m/>
    <m/>
  </r>
  <r>
    <x v="112"/>
    <x v="1"/>
    <x v="310"/>
    <n v="11"/>
    <n v="0"/>
    <n v="0"/>
    <n v="4"/>
    <n v="0"/>
    <n v="0"/>
    <n v="0"/>
    <n v="4"/>
    <m/>
    <m/>
    <s v="V"/>
    <s v="V"/>
    <m/>
    <m/>
  </r>
  <r>
    <x v="112"/>
    <x v="1"/>
    <x v="311"/>
    <n v="13"/>
    <n v="0"/>
    <n v="0"/>
    <n v="0"/>
    <n v="0"/>
    <n v="0"/>
    <n v="0"/>
    <n v="0"/>
    <m/>
    <m/>
    <m/>
    <m/>
    <m/>
    <m/>
  </r>
  <r>
    <x v="112"/>
    <x v="0"/>
    <x v="312"/>
    <n v="13"/>
    <n v="0"/>
    <n v="0"/>
    <n v="0"/>
    <n v="0"/>
    <n v="0"/>
    <n v="0"/>
    <n v="0"/>
    <m/>
    <m/>
    <m/>
    <m/>
    <m/>
    <m/>
  </r>
  <r>
    <x v="112"/>
    <x v="3"/>
    <x v="313"/>
    <n v="11"/>
    <n v="0"/>
    <n v="0"/>
    <n v="0"/>
    <n v="0"/>
    <n v="0"/>
    <n v="0"/>
    <n v="0"/>
    <m/>
    <m/>
    <m/>
    <m/>
    <m/>
    <m/>
  </r>
  <r>
    <x v="112"/>
    <x v="1"/>
    <x v="272"/>
    <n v="3"/>
    <n v="3"/>
    <n v="0"/>
    <n v="22"/>
    <n v="0"/>
    <n v="0"/>
    <n v="0"/>
    <n v="22"/>
    <s v="V"/>
    <m/>
    <s v="V"/>
    <s v="V"/>
    <m/>
    <m/>
  </r>
  <r>
    <x v="112"/>
    <x v="3"/>
    <x v="314"/>
    <n v="1"/>
    <n v="1"/>
    <n v="0"/>
    <n v="0"/>
    <n v="0"/>
    <n v="0"/>
    <n v="0"/>
    <n v="0"/>
    <m/>
    <m/>
    <m/>
    <m/>
    <m/>
    <m/>
  </r>
  <r>
    <x v="113"/>
    <x v="1"/>
    <x v="315"/>
    <n v="13"/>
    <n v="0"/>
    <n v="0"/>
    <n v="3"/>
    <n v="0"/>
    <n v="0"/>
    <n v="0"/>
    <n v="3"/>
    <s v="V"/>
    <m/>
    <m/>
    <m/>
    <m/>
    <m/>
  </r>
  <r>
    <x v="113"/>
    <x v="1"/>
    <x v="291"/>
    <n v="1"/>
    <n v="0"/>
    <n v="0"/>
    <n v="1"/>
    <n v="0"/>
    <n v="0"/>
    <n v="0"/>
    <n v="1"/>
    <s v="V"/>
    <m/>
    <m/>
    <m/>
    <m/>
    <m/>
  </r>
  <r>
    <x v="113"/>
    <x v="3"/>
    <x v="316"/>
    <n v="3"/>
    <n v="0"/>
    <n v="0"/>
    <n v="0"/>
    <n v="0"/>
    <n v="0"/>
    <n v="0"/>
    <n v="0"/>
    <m/>
    <m/>
    <m/>
    <m/>
    <m/>
    <m/>
  </r>
  <r>
    <x v="113"/>
    <x v="1"/>
    <x v="317"/>
    <n v="13"/>
    <n v="0"/>
    <n v="0"/>
    <n v="2"/>
    <n v="0"/>
    <n v="0"/>
    <n v="0"/>
    <n v="2"/>
    <m/>
    <m/>
    <s v="V"/>
    <s v="V"/>
    <m/>
    <m/>
  </r>
  <r>
    <x v="113"/>
    <x v="4"/>
    <x v="198"/>
    <n v="1"/>
    <n v="0"/>
    <n v="0"/>
    <n v="0"/>
    <n v="0"/>
    <n v="0"/>
    <n v="0"/>
    <n v="0"/>
    <m/>
    <m/>
    <m/>
    <m/>
    <m/>
    <m/>
  </r>
  <r>
    <x v="113"/>
    <x v="1"/>
    <x v="318"/>
    <n v="13"/>
    <n v="0"/>
    <n v="0"/>
    <n v="2"/>
    <n v="0"/>
    <n v="0"/>
    <n v="0"/>
    <n v="2"/>
    <s v="V"/>
    <m/>
    <m/>
    <m/>
    <m/>
    <m/>
  </r>
  <r>
    <x v="113"/>
    <x v="4"/>
    <x v="197"/>
    <n v="1"/>
    <n v="0"/>
    <n v="0"/>
    <n v="0"/>
    <n v="0"/>
    <n v="0"/>
    <n v="0"/>
    <n v="0"/>
    <m/>
    <m/>
    <m/>
    <m/>
    <m/>
    <m/>
  </r>
  <r>
    <x v="113"/>
    <x v="4"/>
    <x v="258"/>
    <n v="1"/>
    <n v="0"/>
    <n v="0"/>
    <n v="0"/>
    <n v="1"/>
    <n v="0"/>
    <n v="0"/>
    <n v="1"/>
    <s v="V"/>
    <m/>
    <m/>
    <m/>
    <m/>
    <m/>
  </r>
  <r>
    <x v="113"/>
    <x v="4"/>
    <x v="201"/>
    <n v="1"/>
    <n v="0"/>
    <n v="0"/>
    <n v="0"/>
    <n v="0"/>
    <n v="0"/>
    <n v="0"/>
    <n v="0"/>
    <m/>
    <m/>
    <m/>
    <m/>
    <m/>
    <m/>
  </r>
  <r>
    <x v="113"/>
    <x v="3"/>
    <x v="263"/>
    <n v="2"/>
    <n v="0"/>
    <n v="0"/>
    <n v="0"/>
    <n v="0"/>
    <n v="0"/>
    <n v="0"/>
    <n v="0"/>
    <m/>
    <m/>
    <m/>
    <m/>
    <m/>
    <m/>
  </r>
  <r>
    <x v="113"/>
    <x v="4"/>
    <x v="186"/>
    <n v="1"/>
    <n v="0"/>
    <n v="0"/>
    <n v="0"/>
    <n v="0"/>
    <n v="0"/>
    <n v="0"/>
    <n v="0"/>
    <m/>
    <m/>
    <m/>
    <m/>
    <m/>
    <m/>
  </r>
  <r>
    <x v="113"/>
    <x v="4"/>
    <x v="220"/>
    <n v="5"/>
    <n v="0"/>
    <n v="0"/>
    <n v="0"/>
    <n v="0"/>
    <n v="0"/>
    <n v="0"/>
    <n v="0"/>
    <m/>
    <m/>
    <m/>
    <m/>
    <m/>
    <m/>
  </r>
  <r>
    <x v="113"/>
    <x v="3"/>
    <x v="319"/>
    <n v="6"/>
    <n v="0"/>
    <n v="0"/>
    <n v="0"/>
    <n v="0"/>
    <n v="0"/>
    <n v="0"/>
    <n v="0"/>
    <m/>
    <m/>
    <m/>
    <m/>
    <m/>
    <m/>
  </r>
  <r>
    <x v="113"/>
    <x v="1"/>
    <x v="320"/>
    <n v="13"/>
    <n v="0"/>
    <n v="0"/>
    <n v="0"/>
    <n v="0"/>
    <n v="0"/>
    <n v="0"/>
    <n v="0"/>
    <m/>
    <m/>
    <m/>
    <m/>
    <m/>
    <m/>
  </r>
  <r>
    <x v="113"/>
    <x v="0"/>
    <x v="321"/>
    <n v="6"/>
    <n v="6"/>
    <n v="0"/>
    <n v="16"/>
    <n v="0"/>
    <n v="0"/>
    <n v="0"/>
    <n v="16"/>
    <s v="V"/>
    <m/>
    <s v="V"/>
    <s v="V"/>
    <m/>
    <m/>
  </r>
  <r>
    <x v="113"/>
    <x v="3"/>
    <x v="322"/>
    <n v="1"/>
    <n v="1"/>
    <n v="0"/>
    <n v="2"/>
    <n v="0"/>
    <n v="0"/>
    <n v="0"/>
    <n v="2"/>
    <s v="V"/>
    <m/>
    <m/>
    <m/>
    <m/>
    <m/>
  </r>
  <r>
    <x v="113"/>
    <x v="0"/>
    <x v="265"/>
    <n v="7"/>
    <n v="7"/>
    <n v="0"/>
    <n v="28"/>
    <n v="0"/>
    <n v="0"/>
    <n v="0"/>
    <n v="28"/>
    <s v="V"/>
    <m/>
    <s v="V"/>
    <s v="V"/>
    <m/>
    <m/>
  </r>
  <r>
    <x v="113"/>
    <x v="4"/>
    <x v="204"/>
    <n v="1"/>
    <n v="1"/>
    <n v="0"/>
    <n v="0"/>
    <n v="0"/>
    <n v="0"/>
    <n v="0"/>
    <n v="0"/>
    <m/>
    <m/>
    <m/>
    <m/>
    <m/>
    <m/>
  </r>
  <r>
    <x v="113"/>
    <x v="1"/>
    <x v="323"/>
    <n v="13"/>
    <n v="13"/>
    <n v="0"/>
    <n v="0"/>
    <n v="0"/>
    <n v="0"/>
    <n v="0"/>
    <n v="0"/>
    <m/>
    <m/>
    <m/>
    <m/>
    <m/>
    <m/>
  </r>
  <r>
    <x v="114"/>
    <x v="0"/>
    <x v="324"/>
    <n v="4"/>
    <n v="4"/>
    <n v="0"/>
    <n v="0"/>
    <n v="0"/>
    <n v="0"/>
    <n v="0"/>
    <n v="0"/>
    <m/>
    <m/>
    <m/>
    <m/>
    <m/>
    <m/>
  </r>
  <r>
    <x v="114"/>
    <x v="0"/>
    <x v="325"/>
    <n v="2"/>
    <n v="0"/>
    <n v="0"/>
    <n v="1"/>
    <n v="0"/>
    <n v="0"/>
    <n v="0"/>
    <n v="1"/>
    <m/>
    <m/>
    <s v="V"/>
    <s v="V"/>
    <m/>
    <m/>
  </r>
  <r>
    <x v="114"/>
    <x v="3"/>
    <x v="294"/>
    <n v="3"/>
    <n v="0"/>
    <n v="0"/>
    <n v="0"/>
    <n v="0"/>
    <n v="0"/>
    <n v="0"/>
    <n v="0"/>
    <m/>
    <m/>
    <m/>
    <m/>
    <m/>
    <m/>
  </r>
  <r>
    <x v="114"/>
    <x v="3"/>
    <x v="292"/>
    <n v="12"/>
    <n v="0"/>
    <n v="0"/>
    <n v="0"/>
    <n v="0"/>
    <n v="0"/>
    <n v="0"/>
    <n v="0"/>
    <m/>
    <m/>
    <m/>
    <m/>
    <m/>
    <m/>
  </r>
  <r>
    <x v="114"/>
    <x v="4"/>
    <x v="250"/>
    <n v="1"/>
    <n v="0"/>
    <n v="0"/>
    <n v="0"/>
    <n v="0"/>
    <n v="0"/>
    <n v="0"/>
    <n v="0"/>
    <m/>
    <m/>
    <m/>
    <m/>
    <m/>
    <m/>
  </r>
  <r>
    <x v="114"/>
    <x v="3"/>
    <x v="326"/>
    <n v="1"/>
    <n v="0"/>
    <n v="0"/>
    <n v="1"/>
    <n v="0"/>
    <n v="0"/>
    <n v="0"/>
    <n v="1"/>
    <m/>
    <m/>
    <s v="V"/>
    <s v="V"/>
    <m/>
    <m/>
  </r>
  <r>
    <x v="114"/>
    <x v="3"/>
    <x v="322"/>
    <n v="1"/>
    <n v="0"/>
    <n v="0"/>
    <n v="0"/>
    <n v="0"/>
    <n v="0"/>
    <n v="0"/>
    <n v="0"/>
    <m/>
    <m/>
    <m/>
    <m/>
    <m/>
    <m/>
  </r>
  <r>
    <x v="114"/>
    <x v="3"/>
    <x v="327"/>
    <n v="1"/>
    <n v="0"/>
    <n v="0"/>
    <n v="0"/>
    <n v="0"/>
    <n v="0"/>
    <n v="0"/>
    <n v="0"/>
    <m/>
    <m/>
    <m/>
    <m/>
    <m/>
    <m/>
  </r>
  <r>
    <x v="114"/>
    <x v="3"/>
    <x v="328"/>
    <n v="1"/>
    <n v="0"/>
    <n v="0"/>
    <n v="0"/>
    <n v="0"/>
    <n v="0"/>
    <n v="0"/>
    <n v="0"/>
    <m/>
    <m/>
    <m/>
    <m/>
    <m/>
    <m/>
  </r>
  <r>
    <x v="114"/>
    <x v="4"/>
    <x v="329"/>
    <n v="7"/>
    <n v="0"/>
    <n v="0"/>
    <n v="0"/>
    <n v="0"/>
    <n v="0"/>
    <n v="0"/>
    <n v="0"/>
    <m/>
    <m/>
    <m/>
    <m/>
    <m/>
    <m/>
  </r>
  <r>
    <x v="114"/>
    <x v="4"/>
    <x v="330"/>
    <n v="4"/>
    <n v="0"/>
    <n v="0"/>
    <n v="1"/>
    <n v="0"/>
    <n v="0"/>
    <n v="0"/>
    <n v="1"/>
    <m/>
    <m/>
    <s v="V"/>
    <s v="V"/>
    <m/>
    <m/>
  </r>
  <r>
    <x v="114"/>
    <x v="0"/>
    <x v="331"/>
    <n v="4"/>
    <n v="0"/>
    <n v="0"/>
    <n v="0"/>
    <n v="0"/>
    <n v="0"/>
    <n v="0"/>
    <n v="0"/>
    <m/>
    <m/>
    <m/>
    <m/>
    <m/>
    <m/>
  </r>
  <r>
    <x v="114"/>
    <x v="4"/>
    <x v="204"/>
    <n v="1"/>
    <n v="0"/>
    <n v="0"/>
    <n v="1"/>
    <n v="0"/>
    <n v="0"/>
    <n v="0"/>
    <n v="1"/>
    <m/>
    <m/>
    <s v="V"/>
    <s v="V"/>
    <m/>
    <m/>
  </r>
  <r>
    <x v="114"/>
    <x v="0"/>
    <x v="332"/>
    <n v="1"/>
    <n v="0"/>
    <n v="0"/>
    <n v="0"/>
    <n v="0"/>
    <n v="0"/>
    <n v="0"/>
    <n v="0"/>
    <m/>
    <m/>
    <m/>
    <m/>
    <m/>
    <m/>
  </r>
  <r>
    <x v="114"/>
    <x v="0"/>
    <x v="333"/>
    <n v="9"/>
    <n v="0"/>
    <n v="0"/>
    <n v="0"/>
    <n v="0"/>
    <n v="0"/>
    <n v="0"/>
    <n v="0"/>
    <m/>
    <m/>
    <m/>
    <m/>
    <m/>
    <m/>
  </r>
  <r>
    <x v="114"/>
    <x v="1"/>
    <x v="334"/>
    <n v="9"/>
    <n v="0"/>
    <n v="0"/>
    <n v="0"/>
    <n v="0"/>
    <n v="0"/>
    <n v="0"/>
    <n v="0"/>
    <m/>
    <m/>
    <m/>
    <m/>
    <m/>
    <m/>
  </r>
  <r>
    <x v="114"/>
    <x v="4"/>
    <x v="335"/>
    <n v="10"/>
    <n v="10"/>
    <n v="0"/>
    <n v="0"/>
    <n v="0"/>
    <n v="0"/>
    <n v="0"/>
    <n v="0"/>
    <m/>
    <m/>
    <m/>
    <m/>
    <m/>
    <m/>
  </r>
  <r>
    <x v="115"/>
    <x v="1"/>
    <x v="336"/>
    <n v="3"/>
    <n v="0"/>
    <n v="0"/>
    <n v="0"/>
    <n v="0"/>
    <n v="0"/>
    <n v="0"/>
    <n v="0"/>
    <m/>
    <m/>
    <m/>
    <m/>
    <m/>
    <m/>
  </r>
  <r>
    <x v="115"/>
    <x v="4"/>
    <x v="203"/>
    <n v="1"/>
    <n v="0"/>
    <n v="0"/>
    <n v="0"/>
    <n v="0"/>
    <n v="0"/>
    <n v="0"/>
    <n v="0"/>
    <m/>
    <m/>
    <m/>
    <m/>
    <m/>
    <m/>
  </r>
  <r>
    <x v="115"/>
    <x v="4"/>
    <x v="252"/>
    <n v="2"/>
    <n v="0"/>
    <n v="0"/>
    <n v="0"/>
    <n v="0"/>
    <n v="0"/>
    <n v="0"/>
    <n v="0"/>
    <m/>
    <m/>
    <m/>
    <m/>
    <m/>
    <m/>
  </r>
  <r>
    <x v="115"/>
    <x v="4"/>
    <x v="337"/>
    <n v="4"/>
    <n v="0"/>
    <n v="0"/>
    <n v="0"/>
    <n v="0"/>
    <n v="0"/>
    <n v="0"/>
    <n v="0"/>
    <m/>
    <m/>
    <m/>
    <m/>
    <m/>
    <m/>
  </r>
  <r>
    <x v="115"/>
    <x v="4"/>
    <x v="338"/>
    <n v="2"/>
    <n v="0"/>
    <n v="0"/>
    <n v="0"/>
    <n v="0"/>
    <n v="0"/>
    <n v="0"/>
    <n v="0"/>
    <m/>
    <m/>
    <m/>
    <m/>
    <m/>
    <m/>
  </r>
  <r>
    <x v="115"/>
    <x v="4"/>
    <x v="339"/>
    <n v="2"/>
    <n v="0"/>
    <n v="0"/>
    <n v="0"/>
    <n v="0"/>
    <n v="0"/>
    <n v="0"/>
    <n v="0"/>
    <m/>
    <m/>
    <m/>
    <m/>
    <m/>
    <m/>
  </r>
  <r>
    <x v="115"/>
    <x v="1"/>
    <x v="340"/>
    <n v="13"/>
    <n v="0"/>
    <n v="0"/>
    <n v="2"/>
    <n v="0"/>
    <n v="0"/>
    <n v="0"/>
    <n v="2"/>
    <s v="V"/>
    <m/>
    <m/>
    <m/>
    <m/>
    <m/>
  </r>
  <r>
    <x v="115"/>
    <x v="4"/>
    <x v="341"/>
    <n v="1"/>
    <n v="0"/>
    <n v="0"/>
    <n v="0"/>
    <n v="0"/>
    <n v="0"/>
    <n v="0"/>
    <n v="0"/>
    <m/>
    <m/>
    <m/>
    <m/>
    <m/>
    <m/>
  </r>
  <r>
    <x v="115"/>
    <x v="4"/>
    <x v="283"/>
    <n v="1"/>
    <n v="0"/>
    <n v="0"/>
    <n v="0"/>
    <n v="0"/>
    <n v="0"/>
    <n v="0"/>
    <n v="0"/>
    <m/>
    <m/>
    <m/>
    <m/>
    <m/>
    <m/>
  </r>
  <r>
    <x v="115"/>
    <x v="4"/>
    <x v="342"/>
    <n v="5"/>
    <n v="0"/>
    <n v="0"/>
    <n v="0"/>
    <n v="0"/>
    <n v="0"/>
    <n v="0"/>
    <n v="0"/>
    <m/>
    <m/>
    <m/>
    <m/>
    <m/>
    <m/>
  </r>
  <r>
    <x v="115"/>
    <x v="4"/>
    <x v="343"/>
    <n v="9"/>
    <n v="0"/>
    <n v="0"/>
    <n v="0"/>
    <n v="0"/>
    <n v="0"/>
    <n v="0"/>
    <n v="0"/>
    <m/>
    <m/>
    <m/>
    <m/>
    <m/>
    <m/>
  </r>
  <r>
    <x v="115"/>
    <x v="1"/>
    <x v="344"/>
    <n v="4"/>
    <n v="0"/>
    <n v="0"/>
    <n v="0"/>
    <n v="0"/>
    <n v="0"/>
    <n v="0"/>
    <n v="0"/>
    <m/>
    <m/>
    <m/>
    <m/>
    <m/>
    <m/>
  </r>
  <r>
    <x v="115"/>
    <x v="0"/>
    <x v="345"/>
    <n v="4"/>
    <n v="0"/>
    <n v="0"/>
    <n v="0"/>
    <n v="0"/>
    <n v="0"/>
    <n v="0"/>
    <n v="0"/>
    <m/>
    <m/>
    <m/>
    <m/>
    <m/>
    <m/>
  </r>
  <r>
    <x v="115"/>
    <x v="0"/>
    <x v="321"/>
    <n v="6"/>
    <n v="6"/>
    <n v="0"/>
    <n v="0"/>
    <n v="0"/>
    <n v="0"/>
    <n v="0"/>
    <n v="0"/>
    <m/>
    <m/>
    <m/>
    <m/>
    <m/>
    <m/>
  </r>
  <r>
    <x v="115"/>
    <x v="4"/>
    <x v="346"/>
    <n v="6"/>
    <n v="0"/>
    <n v="0"/>
    <n v="0"/>
    <n v="0"/>
    <n v="0"/>
    <n v="0"/>
    <n v="0"/>
    <m/>
    <m/>
    <m/>
    <m/>
    <m/>
    <m/>
  </r>
  <r>
    <x v="116"/>
    <x v="4"/>
    <x v="187"/>
    <n v="1"/>
    <n v="0"/>
    <n v="0"/>
    <n v="0"/>
    <n v="0"/>
    <n v="0"/>
    <n v="0"/>
    <n v="0"/>
    <m/>
    <m/>
    <m/>
    <m/>
    <m/>
    <m/>
  </r>
  <r>
    <x v="116"/>
    <x v="4"/>
    <x v="188"/>
    <n v="1"/>
    <n v="0"/>
    <n v="0"/>
    <n v="0"/>
    <n v="0"/>
    <n v="0"/>
    <n v="0"/>
    <n v="0"/>
    <m/>
    <m/>
    <m/>
    <m/>
    <m/>
    <m/>
  </r>
  <r>
    <x v="116"/>
    <x v="4"/>
    <x v="347"/>
    <n v="13"/>
    <n v="0"/>
    <n v="0"/>
    <n v="0"/>
    <n v="0"/>
    <n v="0"/>
    <n v="0"/>
    <n v="0"/>
    <m/>
    <m/>
    <m/>
    <m/>
    <m/>
    <m/>
  </r>
  <r>
    <x v="116"/>
    <x v="4"/>
    <x v="296"/>
    <n v="1"/>
    <n v="0"/>
    <n v="0"/>
    <n v="0"/>
    <n v="0"/>
    <n v="0"/>
    <n v="0"/>
    <n v="0"/>
    <m/>
    <m/>
    <m/>
    <m/>
    <m/>
    <m/>
  </r>
  <r>
    <x v="116"/>
    <x v="4"/>
    <x v="264"/>
    <n v="1"/>
    <n v="0"/>
    <n v="0"/>
    <n v="0"/>
    <n v="0"/>
    <n v="0"/>
    <n v="0"/>
    <n v="0"/>
    <m/>
    <m/>
    <m/>
    <m/>
    <m/>
    <m/>
  </r>
  <r>
    <x v="116"/>
    <x v="3"/>
    <x v="348"/>
    <n v="2"/>
    <n v="0"/>
    <n v="0"/>
    <n v="0"/>
    <n v="0"/>
    <n v="0"/>
    <n v="0"/>
    <n v="0"/>
    <m/>
    <m/>
    <m/>
    <m/>
    <m/>
    <m/>
  </r>
  <r>
    <x v="116"/>
    <x v="4"/>
    <x v="274"/>
    <n v="2"/>
    <n v="0"/>
    <n v="0"/>
    <n v="0"/>
    <n v="0"/>
    <n v="0"/>
    <n v="0"/>
    <n v="0"/>
    <m/>
    <m/>
    <m/>
    <m/>
    <m/>
    <m/>
  </r>
  <r>
    <x v="116"/>
    <x v="3"/>
    <x v="349"/>
    <n v="3"/>
    <n v="0"/>
    <n v="0"/>
    <n v="0"/>
    <n v="0"/>
    <n v="0"/>
    <n v="0"/>
    <n v="0"/>
    <m/>
    <m/>
    <m/>
    <m/>
    <m/>
    <m/>
  </r>
  <r>
    <x v="116"/>
    <x v="4"/>
    <x v="217"/>
    <n v="2"/>
    <n v="0"/>
    <n v="0"/>
    <n v="0"/>
    <n v="0"/>
    <n v="0"/>
    <n v="0"/>
    <n v="0"/>
    <m/>
    <m/>
    <m/>
    <m/>
    <m/>
    <m/>
  </r>
  <r>
    <x v="116"/>
    <x v="4"/>
    <x v="284"/>
    <n v="1"/>
    <n v="0"/>
    <n v="0"/>
    <n v="0"/>
    <n v="0"/>
    <n v="0"/>
    <n v="0"/>
    <n v="0"/>
    <m/>
    <m/>
    <m/>
    <m/>
    <m/>
    <m/>
  </r>
  <r>
    <x v="116"/>
    <x v="1"/>
    <x v="350"/>
    <n v="1"/>
    <n v="0"/>
    <n v="0"/>
    <n v="0"/>
    <n v="0"/>
    <n v="0"/>
    <n v="0"/>
    <n v="0"/>
    <m/>
    <m/>
    <m/>
    <m/>
    <m/>
    <m/>
  </r>
  <r>
    <x v="116"/>
    <x v="4"/>
    <x v="351"/>
    <n v="3"/>
    <n v="0"/>
    <n v="0"/>
    <n v="0"/>
    <n v="0"/>
    <n v="0"/>
    <n v="0"/>
    <n v="0"/>
    <m/>
    <m/>
    <m/>
    <m/>
    <m/>
    <m/>
  </r>
  <r>
    <x v="116"/>
    <x v="4"/>
    <x v="335"/>
    <n v="10"/>
    <n v="0"/>
    <n v="0"/>
    <n v="0"/>
    <n v="0"/>
    <n v="0"/>
    <n v="0"/>
    <n v="0"/>
    <m/>
    <m/>
    <m/>
    <m/>
    <m/>
    <m/>
  </r>
  <r>
    <x v="116"/>
    <x v="1"/>
    <x v="352"/>
    <n v="13"/>
    <n v="0"/>
    <n v="0"/>
    <n v="0"/>
    <n v="0"/>
    <n v="0"/>
    <n v="0"/>
    <n v="0"/>
    <m/>
    <m/>
    <m/>
    <m/>
    <m/>
    <m/>
  </r>
  <r>
    <x v="116"/>
    <x v="1"/>
    <x v="302"/>
    <n v="2"/>
    <n v="0"/>
    <n v="0"/>
    <n v="0"/>
    <n v="0"/>
    <n v="0"/>
    <n v="0"/>
    <n v="0"/>
    <m/>
    <m/>
    <m/>
    <m/>
    <m/>
    <m/>
  </r>
  <r>
    <x v="116"/>
    <x v="1"/>
    <x v="272"/>
    <n v="3"/>
    <n v="0"/>
    <n v="0"/>
    <n v="0"/>
    <n v="0"/>
    <n v="0"/>
    <n v="0"/>
    <n v="0"/>
    <m/>
    <m/>
    <m/>
    <m/>
    <m/>
    <m/>
  </r>
  <r>
    <x v="116"/>
    <x v="4"/>
    <x v="209"/>
    <n v="1"/>
    <n v="0"/>
    <n v="0"/>
    <n v="0"/>
    <n v="0"/>
    <n v="0"/>
    <n v="0"/>
    <n v="0"/>
    <m/>
    <m/>
    <m/>
    <m/>
    <m/>
    <m/>
  </r>
  <r>
    <x v="116"/>
    <x v="4"/>
    <x v="153"/>
    <n v="1"/>
    <n v="0"/>
    <n v="0"/>
    <n v="0"/>
    <n v="0"/>
    <n v="0"/>
    <n v="0"/>
    <n v="0"/>
    <m/>
    <m/>
    <m/>
    <m/>
    <m/>
    <m/>
  </r>
  <r>
    <x v="116"/>
    <x v="2"/>
    <x v="353"/>
    <n v="1"/>
    <n v="0"/>
    <n v="0"/>
    <n v="0"/>
    <n v="0"/>
    <n v="0"/>
    <n v="0"/>
    <n v="0"/>
    <m/>
    <m/>
    <m/>
    <m/>
    <m/>
    <m/>
  </r>
  <r>
    <x v="116"/>
    <x v="3"/>
    <x v="314"/>
    <n v="1"/>
    <n v="1"/>
    <n v="0"/>
    <n v="0"/>
    <n v="0"/>
    <n v="0"/>
    <n v="0"/>
    <n v="0"/>
    <m/>
    <m/>
    <m/>
    <m/>
    <m/>
    <m/>
  </r>
  <r>
    <x v="116"/>
    <x v="0"/>
    <x v="354"/>
    <n v="3"/>
    <n v="3"/>
    <n v="0"/>
    <n v="0"/>
    <n v="0"/>
    <n v="0"/>
    <n v="0"/>
    <n v="0"/>
    <m/>
    <m/>
    <m/>
    <m/>
    <m/>
    <m/>
  </r>
  <r>
    <x v="116"/>
    <x v="0"/>
    <x v="355"/>
    <n v="3"/>
    <n v="3"/>
    <n v="0"/>
    <n v="6"/>
    <n v="0"/>
    <n v="0"/>
    <n v="0"/>
    <n v="6"/>
    <m/>
    <m/>
    <s v="V"/>
    <s v="V"/>
    <m/>
    <m/>
  </r>
  <r>
    <x v="116"/>
    <x v="0"/>
    <x v="356"/>
    <n v="9"/>
    <n v="6"/>
    <n v="0"/>
    <n v="15"/>
    <n v="0"/>
    <n v="0"/>
    <n v="0"/>
    <n v="15"/>
    <s v="V"/>
    <m/>
    <s v="V"/>
    <s v="V"/>
    <m/>
    <m/>
  </r>
  <r>
    <x v="117"/>
    <x v="4"/>
    <x v="304"/>
    <n v="12"/>
    <n v="0"/>
    <n v="0"/>
    <n v="0"/>
    <n v="0"/>
    <n v="0"/>
    <n v="0"/>
    <n v="0"/>
    <m/>
    <m/>
    <m/>
    <m/>
    <m/>
    <m/>
  </r>
  <r>
    <x v="117"/>
    <x v="4"/>
    <x v="131"/>
    <n v="6"/>
    <n v="0"/>
    <n v="0"/>
    <n v="0"/>
    <n v="0"/>
    <n v="0"/>
    <n v="0"/>
    <n v="0"/>
    <m/>
    <m/>
    <m/>
    <m/>
    <m/>
    <m/>
  </r>
  <r>
    <x v="117"/>
    <x v="0"/>
    <x v="265"/>
    <n v="4"/>
    <n v="0"/>
    <n v="0"/>
    <n v="1"/>
    <n v="0"/>
    <n v="0"/>
    <n v="0"/>
    <n v="1"/>
    <m/>
    <m/>
    <s v="V"/>
    <s v="V"/>
    <m/>
    <m/>
  </r>
  <r>
    <x v="117"/>
    <x v="4"/>
    <x v="280"/>
    <n v="6"/>
    <n v="0"/>
    <n v="0"/>
    <n v="0"/>
    <n v="0"/>
    <n v="0"/>
    <n v="0"/>
    <n v="0"/>
    <m/>
    <m/>
    <m/>
    <m/>
    <m/>
    <m/>
  </r>
  <r>
    <x v="117"/>
    <x v="1"/>
    <x v="357"/>
    <n v="1"/>
    <n v="0"/>
    <n v="0"/>
    <n v="1"/>
    <n v="0"/>
    <n v="0"/>
    <n v="0"/>
    <n v="1"/>
    <s v="V"/>
    <m/>
    <m/>
    <m/>
    <m/>
    <m/>
  </r>
  <r>
    <x v="117"/>
    <x v="3"/>
    <x v="358"/>
    <n v="3"/>
    <n v="0"/>
    <n v="0"/>
    <n v="0"/>
    <n v="0"/>
    <n v="0"/>
    <n v="0"/>
    <n v="0"/>
    <m/>
    <m/>
    <m/>
    <m/>
    <m/>
    <m/>
  </r>
  <r>
    <x v="117"/>
    <x v="4"/>
    <x v="359"/>
    <n v="6"/>
    <n v="0"/>
    <n v="0"/>
    <n v="0"/>
    <n v="0"/>
    <n v="0"/>
    <n v="0"/>
    <n v="0"/>
    <m/>
    <m/>
    <m/>
    <m/>
    <m/>
    <m/>
  </r>
  <r>
    <x v="117"/>
    <x v="4"/>
    <x v="360"/>
    <n v="7"/>
    <n v="0"/>
    <n v="0"/>
    <n v="0"/>
    <n v="0"/>
    <n v="0"/>
    <n v="0"/>
    <n v="0"/>
    <m/>
    <m/>
    <m/>
    <m/>
    <m/>
    <m/>
  </r>
  <r>
    <x v="117"/>
    <x v="2"/>
    <x v="361"/>
    <n v="1"/>
    <n v="0"/>
    <n v="0"/>
    <n v="0"/>
    <n v="0"/>
    <n v="0"/>
    <n v="0"/>
    <n v="0"/>
    <m/>
    <m/>
    <m/>
    <m/>
    <m/>
    <m/>
  </r>
  <r>
    <x v="117"/>
    <x v="4"/>
    <x v="313"/>
    <n v="11"/>
    <n v="0"/>
    <n v="0"/>
    <n v="0"/>
    <n v="0"/>
    <n v="0"/>
    <n v="0"/>
    <n v="0"/>
    <m/>
    <m/>
    <m/>
    <m/>
    <m/>
    <m/>
  </r>
  <r>
    <x v="117"/>
    <x v="3"/>
    <x v="362"/>
    <n v="1"/>
    <n v="0"/>
    <n v="0"/>
    <n v="0"/>
    <n v="0"/>
    <n v="0"/>
    <n v="0"/>
    <n v="0"/>
    <m/>
    <m/>
    <m/>
    <m/>
    <m/>
    <m/>
  </r>
  <r>
    <x v="118"/>
    <x v="4"/>
    <x v="292"/>
    <n v="9"/>
    <n v="0"/>
    <n v="0"/>
    <n v="0"/>
    <n v="0"/>
    <n v="0"/>
    <n v="0"/>
    <n v="0"/>
    <m/>
    <m/>
    <m/>
    <m/>
    <m/>
    <m/>
  </r>
  <r>
    <x v="118"/>
    <x v="4"/>
    <x v="303"/>
    <n v="10"/>
    <n v="0"/>
    <n v="0"/>
    <n v="0"/>
    <n v="0"/>
    <n v="0"/>
    <n v="0"/>
    <n v="0"/>
    <m/>
    <m/>
    <m/>
    <m/>
    <m/>
    <m/>
  </r>
  <r>
    <x v="118"/>
    <x v="4"/>
    <x v="251"/>
    <n v="4"/>
    <n v="0"/>
    <n v="0"/>
    <n v="0"/>
    <n v="0"/>
    <n v="0"/>
    <n v="0"/>
    <n v="0"/>
    <m/>
    <m/>
    <m/>
    <m/>
    <m/>
    <m/>
  </r>
  <r>
    <x v="118"/>
    <x v="4"/>
    <x v="300"/>
    <n v="12"/>
    <n v="0"/>
    <n v="0"/>
    <n v="0"/>
    <n v="0"/>
    <n v="0"/>
    <n v="0"/>
    <n v="0"/>
    <m/>
    <m/>
    <m/>
    <m/>
    <m/>
    <m/>
  </r>
  <r>
    <x v="118"/>
    <x v="4"/>
    <x v="255"/>
    <n v="1"/>
    <n v="0"/>
    <n v="0"/>
    <n v="0"/>
    <n v="0"/>
    <n v="0"/>
    <n v="0"/>
    <n v="0"/>
    <m/>
    <m/>
    <m/>
    <m/>
    <m/>
    <m/>
  </r>
  <r>
    <x v="118"/>
    <x v="0"/>
    <x v="282"/>
    <n v="2"/>
    <n v="0"/>
    <n v="0"/>
    <n v="0"/>
    <n v="0"/>
    <n v="0"/>
    <n v="0"/>
    <n v="0"/>
    <m/>
    <m/>
    <m/>
    <m/>
    <m/>
    <m/>
  </r>
  <r>
    <x v="118"/>
    <x v="3"/>
    <x v="363"/>
    <n v="1"/>
    <n v="0"/>
    <n v="0"/>
    <n v="1"/>
    <n v="0"/>
    <n v="0"/>
    <n v="0"/>
    <n v="1"/>
    <m/>
    <m/>
    <s v="V"/>
    <s v="V"/>
    <m/>
    <m/>
  </r>
  <r>
    <x v="118"/>
    <x v="4"/>
    <x v="364"/>
    <n v="6"/>
    <n v="0"/>
    <n v="0"/>
    <n v="0"/>
    <n v="0"/>
    <n v="0"/>
    <n v="0"/>
    <n v="0"/>
    <m/>
    <m/>
    <m/>
    <m/>
    <m/>
    <m/>
  </r>
  <r>
    <x v="118"/>
    <x v="3"/>
    <x v="365"/>
    <n v="1"/>
    <n v="0"/>
    <n v="0"/>
    <n v="1"/>
    <n v="0"/>
    <n v="0"/>
    <n v="0"/>
    <n v="1"/>
    <m/>
    <m/>
    <s v="V"/>
    <s v="V"/>
    <m/>
    <m/>
  </r>
  <r>
    <x v="118"/>
    <x v="3"/>
    <x v="366"/>
    <n v="5"/>
    <n v="0"/>
    <n v="0"/>
    <n v="0"/>
    <n v="0"/>
    <n v="0"/>
    <n v="0"/>
    <n v="0"/>
    <m/>
    <m/>
    <m/>
    <m/>
    <m/>
    <m/>
  </r>
  <r>
    <x v="118"/>
    <x v="0"/>
    <x v="367"/>
    <n v="3"/>
    <n v="0"/>
    <n v="0"/>
    <n v="0"/>
    <n v="0"/>
    <n v="0"/>
    <n v="0"/>
    <n v="0"/>
    <m/>
    <m/>
    <m/>
    <m/>
    <m/>
    <m/>
  </r>
  <r>
    <x v="118"/>
    <x v="4"/>
    <x v="294"/>
    <n v="1"/>
    <n v="0"/>
    <n v="0"/>
    <n v="0"/>
    <n v="0"/>
    <n v="0"/>
    <n v="0"/>
    <n v="0"/>
    <m/>
    <m/>
    <m/>
    <m/>
    <m/>
    <m/>
  </r>
  <r>
    <x v="118"/>
    <x v="4"/>
    <x v="368"/>
    <n v="7"/>
    <n v="0"/>
    <n v="0"/>
    <n v="0"/>
    <n v="0"/>
    <n v="0"/>
    <n v="0"/>
    <n v="0"/>
    <m/>
    <m/>
    <m/>
    <m/>
    <m/>
    <m/>
  </r>
  <r>
    <x v="118"/>
    <x v="0"/>
    <x v="369"/>
    <n v="4"/>
    <n v="0"/>
    <n v="0"/>
    <n v="2"/>
    <n v="0"/>
    <n v="0"/>
    <n v="0"/>
    <n v="2"/>
    <s v="V"/>
    <s v="V"/>
    <m/>
    <m/>
    <m/>
    <m/>
  </r>
  <r>
    <x v="118"/>
    <x v="4"/>
    <x v="205"/>
    <n v="11"/>
    <n v="11"/>
    <n v="0"/>
    <n v="0"/>
    <n v="0"/>
    <n v="0"/>
    <n v="0"/>
    <n v="0"/>
    <m/>
    <m/>
    <m/>
    <m/>
    <m/>
    <m/>
  </r>
  <r>
    <x v="118"/>
    <x v="3"/>
    <x v="314"/>
    <n v="1"/>
    <n v="1"/>
    <n v="0"/>
    <n v="0"/>
    <n v="0"/>
    <n v="0"/>
    <n v="0"/>
    <n v="0"/>
    <m/>
    <m/>
    <m/>
    <m/>
    <m/>
    <m/>
  </r>
  <r>
    <x v="118"/>
    <x v="3"/>
    <x v="370"/>
    <n v="8"/>
    <n v="8"/>
    <n v="0"/>
    <n v="26"/>
    <n v="0"/>
    <n v="0"/>
    <n v="0"/>
    <n v="26"/>
    <s v="V"/>
    <m/>
    <s v="V"/>
    <s v="V"/>
    <m/>
    <m/>
  </r>
  <r>
    <x v="118"/>
    <x v="1"/>
    <x v="371"/>
    <n v="13"/>
    <n v="13"/>
    <n v="0"/>
    <n v="0"/>
    <n v="0"/>
    <n v="0"/>
    <n v="0"/>
    <n v="0"/>
    <m/>
    <m/>
    <m/>
    <m/>
    <m/>
    <m/>
  </r>
  <r>
    <x v="119"/>
    <x v="3"/>
    <x v="372"/>
    <n v="7"/>
    <n v="0"/>
    <n v="0"/>
    <n v="7"/>
    <n v="0"/>
    <n v="0"/>
    <n v="0"/>
    <n v="7"/>
    <m/>
    <m/>
    <s v="V"/>
    <s v="V"/>
    <m/>
    <m/>
  </r>
  <r>
    <x v="119"/>
    <x v="3"/>
    <x v="293"/>
    <n v="1"/>
    <n v="0"/>
    <n v="0"/>
    <n v="0"/>
    <n v="0"/>
    <n v="0"/>
    <n v="0"/>
    <n v="0"/>
    <m/>
    <m/>
    <m/>
    <m/>
    <m/>
    <m/>
  </r>
  <r>
    <x v="119"/>
    <x v="3"/>
    <x v="228"/>
    <n v="3"/>
    <n v="0"/>
    <n v="0"/>
    <n v="1"/>
    <n v="0"/>
    <n v="0"/>
    <n v="0"/>
    <n v="1"/>
    <m/>
    <m/>
    <s v="V"/>
    <s v="V"/>
    <m/>
    <m/>
  </r>
  <r>
    <x v="119"/>
    <x v="0"/>
    <x v="373"/>
    <n v="1"/>
    <n v="0"/>
    <n v="0"/>
    <n v="0"/>
    <n v="0"/>
    <n v="0"/>
    <n v="0"/>
    <n v="0"/>
    <m/>
    <m/>
    <m/>
    <m/>
    <m/>
    <m/>
  </r>
  <r>
    <x v="119"/>
    <x v="3"/>
    <x v="262"/>
    <n v="1"/>
    <n v="0"/>
    <n v="0"/>
    <n v="0"/>
    <n v="0"/>
    <n v="0"/>
    <n v="0"/>
    <n v="0"/>
    <m/>
    <m/>
    <m/>
    <m/>
    <m/>
    <m/>
  </r>
  <r>
    <x v="119"/>
    <x v="1"/>
    <x v="374"/>
    <n v="13"/>
    <n v="0"/>
    <n v="0"/>
    <n v="0"/>
    <n v="0"/>
    <n v="0"/>
    <n v="0"/>
    <n v="0"/>
    <m/>
    <m/>
    <m/>
    <m/>
    <m/>
    <m/>
  </r>
  <r>
    <x v="119"/>
    <x v="1"/>
    <x v="375"/>
    <n v="13"/>
    <n v="0"/>
    <n v="0"/>
    <n v="4"/>
    <n v="0"/>
    <n v="0"/>
    <n v="0"/>
    <n v="4"/>
    <s v="V"/>
    <m/>
    <m/>
    <m/>
    <m/>
    <m/>
  </r>
  <r>
    <x v="119"/>
    <x v="0"/>
    <x v="324"/>
    <n v="4"/>
    <n v="0"/>
    <n v="0"/>
    <n v="2"/>
    <n v="0"/>
    <n v="0"/>
    <n v="0"/>
    <n v="2"/>
    <s v="V"/>
    <m/>
    <m/>
    <m/>
    <m/>
    <m/>
  </r>
  <r>
    <x v="120"/>
    <x v="1"/>
    <x v="231"/>
    <n v="8"/>
    <n v="0"/>
    <n v="0"/>
    <n v="2"/>
    <n v="0"/>
    <n v="0"/>
    <n v="0"/>
    <n v="2"/>
    <s v="V"/>
    <m/>
    <m/>
    <m/>
    <m/>
    <m/>
  </r>
  <r>
    <x v="120"/>
    <x v="1"/>
    <x v="376"/>
    <n v="13"/>
    <n v="0"/>
    <n v="0"/>
    <n v="0"/>
    <n v="0"/>
    <n v="0"/>
    <n v="0"/>
    <n v="0"/>
    <m/>
    <m/>
    <m/>
    <m/>
    <m/>
    <m/>
  </r>
  <r>
    <x v="120"/>
    <x v="1"/>
    <x v="377"/>
    <n v="13"/>
    <n v="0"/>
    <n v="0"/>
    <n v="4"/>
    <n v="0"/>
    <n v="0"/>
    <n v="0"/>
    <n v="4"/>
    <s v="V"/>
    <m/>
    <m/>
    <m/>
    <m/>
    <m/>
  </r>
  <r>
    <x v="120"/>
    <x v="0"/>
    <x v="378"/>
    <n v="4"/>
    <n v="0"/>
    <n v="0"/>
    <n v="0"/>
    <n v="0"/>
    <n v="0"/>
    <n v="0"/>
    <n v="0"/>
    <m/>
    <m/>
    <m/>
    <m/>
    <m/>
    <m/>
  </r>
  <r>
    <x v="120"/>
    <x v="0"/>
    <x v="379"/>
    <n v="5"/>
    <n v="0"/>
    <n v="0"/>
    <n v="0"/>
    <n v="0"/>
    <n v="0"/>
    <n v="0"/>
    <n v="0"/>
    <m/>
    <m/>
    <m/>
    <m/>
    <m/>
    <m/>
  </r>
  <r>
    <x v="120"/>
    <x v="0"/>
    <x v="321"/>
    <n v="6"/>
    <n v="0"/>
    <n v="0"/>
    <n v="1"/>
    <n v="0"/>
    <n v="0"/>
    <n v="0"/>
    <n v="1"/>
    <s v="V"/>
    <m/>
    <m/>
    <m/>
    <m/>
    <m/>
  </r>
  <r>
    <x v="120"/>
    <x v="4"/>
    <x v="319"/>
    <n v="6"/>
    <n v="0"/>
    <n v="0"/>
    <n v="0"/>
    <n v="0"/>
    <n v="0"/>
    <n v="0"/>
    <n v="0"/>
    <m/>
    <m/>
    <m/>
    <m/>
    <m/>
    <m/>
  </r>
  <r>
    <x v="120"/>
    <x v="1"/>
    <x v="380"/>
    <n v="13"/>
    <n v="0"/>
    <n v="0"/>
    <n v="5"/>
    <n v="0"/>
    <n v="0"/>
    <n v="0"/>
    <n v="5"/>
    <s v="V"/>
    <s v="V"/>
    <m/>
    <m/>
    <m/>
    <m/>
  </r>
  <r>
    <x v="120"/>
    <x v="1"/>
    <x v="381"/>
    <n v="13"/>
    <n v="0"/>
    <n v="0"/>
    <n v="0"/>
    <n v="0"/>
    <n v="0"/>
    <n v="0"/>
    <n v="0"/>
    <m/>
    <m/>
    <m/>
    <m/>
    <m/>
    <m/>
  </r>
  <r>
    <x v="120"/>
    <x v="1"/>
    <x v="382"/>
    <n v="12"/>
    <n v="0"/>
    <n v="0"/>
    <n v="3"/>
    <n v="0"/>
    <n v="0"/>
    <n v="0"/>
    <n v="3"/>
    <s v="V"/>
    <m/>
    <m/>
    <m/>
    <m/>
    <m/>
  </r>
  <r>
    <x v="120"/>
    <x v="1"/>
    <x v="182"/>
    <n v="1"/>
    <n v="0"/>
    <n v="0"/>
    <n v="1"/>
    <n v="0"/>
    <n v="0"/>
    <n v="0"/>
    <n v="1"/>
    <s v="V"/>
    <m/>
    <m/>
    <m/>
    <m/>
    <m/>
  </r>
  <r>
    <x v="120"/>
    <x v="3"/>
    <x v="270"/>
    <n v="1"/>
    <n v="1"/>
    <n v="0"/>
    <n v="2"/>
    <n v="0"/>
    <n v="0"/>
    <n v="0"/>
    <n v="2"/>
    <s v="V"/>
    <s v="V"/>
    <s v="V"/>
    <s v="V"/>
    <m/>
    <m/>
  </r>
  <r>
    <x v="120"/>
    <x v="0"/>
    <x v="383"/>
    <n v="6"/>
    <n v="6"/>
    <n v="0"/>
    <n v="0"/>
    <n v="0"/>
    <n v="0"/>
    <n v="0"/>
    <n v="0"/>
    <m/>
    <m/>
    <m/>
    <m/>
    <m/>
    <m/>
  </r>
  <r>
    <x v="120"/>
    <x v="2"/>
    <x v="384"/>
    <n v="1"/>
    <n v="1"/>
    <n v="0"/>
    <n v="0"/>
    <n v="0"/>
    <n v="0"/>
    <n v="0"/>
    <n v="0"/>
    <m/>
    <m/>
    <m/>
    <m/>
    <m/>
    <m/>
  </r>
  <r>
    <x v="120"/>
    <x v="2"/>
    <x v="385"/>
    <n v="1"/>
    <n v="1"/>
    <n v="0"/>
    <n v="0"/>
    <n v="0"/>
    <n v="0"/>
    <n v="0"/>
    <n v="0"/>
    <m/>
    <m/>
    <m/>
    <m/>
    <m/>
    <m/>
  </r>
  <r>
    <x v="121"/>
    <x v="3"/>
    <x v="386"/>
    <n v="4"/>
    <n v="0"/>
    <n v="0"/>
    <n v="0"/>
    <n v="0"/>
    <n v="0"/>
    <n v="0"/>
    <n v="0"/>
    <m/>
    <m/>
    <m/>
    <m/>
    <m/>
    <m/>
  </r>
  <r>
    <x v="121"/>
    <x v="4"/>
    <x v="205"/>
    <n v="11"/>
    <n v="0"/>
    <n v="0"/>
    <n v="0"/>
    <n v="0"/>
    <n v="0"/>
    <n v="0"/>
    <n v="0"/>
    <m/>
    <m/>
    <m/>
    <m/>
    <m/>
    <m/>
  </r>
  <r>
    <x v="121"/>
    <x v="1"/>
    <x v="387"/>
    <n v="13"/>
    <n v="0"/>
    <n v="0"/>
    <n v="5"/>
    <n v="0"/>
    <n v="0"/>
    <n v="0"/>
    <n v="5"/>
    <s v="V"/>
    <m/>
    <s v="V"/>
    <s v="V"/>
    <m/>
    <m/>
  </r>
  <r>
    <x v="121"/>
    <x v="1"/>
    <x v="388"/>
    <n v="13"/>
    <n v="0"/>
    <n v="0"/>
    <n v="5"/>
    <n v="0"/>
    <n v="0"/>
    <n v="0"/>
    <n v="5"/>
    <s v="V"/>
    <m/>
    <s v="V"/>
    <s v="V"/>
    <m/>
    <m/>
  </r>
  <r>
    <x v="121"/>
    <x v="1"/>
    <x v="389"/>
    <n v="8"/>
    <n v="0"/>
    <n v="0"/>
    <n v="12"/>
    <n v="0"/>
    <n v="0"/>
    <n v="0"/>
    <n v="12"/>
    <s v="V"/>
    <m/>
    <s v="V"/>
    <s v="V"/>
    <m/>
    <m/>
  </r>
  <r>
    <x v="121"/>
    <x v="1"/>
    <x v="390"/>
    <n v="4"/>
    <n v="0"/>
    <n v="0"/>
    <n v="0"/>
    <n v="0"/>
    <n v="0"/>
    <n v="0"/>
    <n v="0"/>
    <m/>
    <m/>
    <m/>
    <m/>
    <m/>
    <m/>
  </r>
  <r>
    <x v="121"/>
    <x v="3"/>
    <x v="391"/>
    <n v="9"/>
    <n v="0"/>
    <n v="0"/>
    <n v="2"/>
    <n v="0"/>
    <n v="0"/>
    <n v="0"/>
    <n v="2"/>
    <m/>
    <m/>
    <s v="V"/>
    <s v="V"/>
    <m/>
    <m/>
  </r>
  <r>
    <x v="121"/>
    <x v="3"/>
    <x v="392"/>
    <n v="1"/>
    <n v="1"/>
    <n v="0"/>
    <n v="0"/>
    <n v="0"/>
    <n v="0"/>
    <n v="0"/>
    <n v="0"/>
    <m/>
    <m/>
    <m/>
    <m/>
    <m/>
    <m/>
  </r>
  <r>
    <x v="122"/>
    <x v="2"/>
    <x v="393"/>
    <n v="1"/>
    <n v="0"/>
    <n v="0"/>
    <n v="0"/>
    <n v="0"/>
    <n v="0"/>
    <n v="0"/>
    <n v="0"/>
    <m/>
    <m/>
    <m/>
    <m/>
    <m/>
    <m/>
  </r>
  <r>
    <x v="122"/>
    <x v="0"/>
    <x v="394"/>
    <n v="5"/>
    <n v="0"/>
    <n v="0"/>
    <n v="1"/>
    <n v="0"/>
    <n v="0"/>
    <n v="0"/>
    <n v="1"/>
    <m/>
    <m/>
    <s v="V"/>
    <s v="V"/>
    <m/>
    <m/>
  </r>
  <r>
    <x v="122"/>
    <x v="1"/>
    <x v="395"/>
    <n v="13"/>
    <n v="0"/>
    <n v="0"/>
    <n v="0"/>
    <n v="0"/>
    <n v="0"/>
    <n v="0"/>
    <n v="0"/>
    <m/>
    <m/>
    <m/>
    <m/>
    <m/>
    <m/>
  </r>
  <r>
    <x v="122"/>
    <x v="1"/>
    <x v="396"/>
    <n v="13"/>
    <n v="0"/>
    <n v="0"/>
    <n v="4"/>
    <n v="0"/>
    <n v="0"/>
    <n v="0"/>
    <n v="4"/>
    <s v="V"/>
    <m/>
    <m/>
    <m/>
    <m/>
    <m/>
  </r>
  <r>
    <x v="122"/>
    <x v="2"/>
    <x v="397"/>
    <n v="1"/>
    <n v="1"/>
    <n v="0"/>
    <n v="0"/>
    <n v="0"/>
    <n v="0"/>
    <n v="0"/>
    <n v="0"/>
    <m/>
    <m/>
    <m/>
    <m/>
    <m/>
    <m/>
  </r>
  <r>
    <x v="122"/>
    <x v="2"/>
    <x v="385"/>
    <n v="1"/>
    <n v="0"/>
    <n v="0"/>
    <n v="0"/>
    <n v="0"/>
    <n v="0"/>
    <n v="0"/>
    <n v="0"/>
    <m/>
    <m/>
    <m/>
    <m/>
    <m/>
    <m/>
  </r>
  <r>
    <x v="122"/>
    <x v="2"/>
    <x v="384"/>
    <n v="1"/>
    <n v="0"/>
    <n v="0"/>
    <n v="0"/>
    <n v="0"/>
    <n v="0"/>
    <n v="0"/>
    <n v="0"/>
    <m/>
    <m/>
    <m/>
    <m/>
    <m/>
    <m/>
  </r>
  <r>
    <x v="123"/>
    <x v="1"/>
    <x v="308"/>
    <n v="7"/>
    <n v="0"/>
    <n v="0"/>
    <n v="0"/>
    <n v="0"/>
    <n v="0"/>
    <n v="0"/>
    <n v="0"/>
    <m/>
    <m/>
    <m/>
    <m/>
    <m/>
    <m/>
  </r>
  <r>
    <x v="123"/>
    <x v="3"/>
    <x v="358"/>
    <n v="3"/>
    <n v="0"/>
    <n v="0"/>
    <n v="1"/>
    <n v="0"/>
    <n v="0"/>
    <n v="0"/>
    <n v="1"/>
    <m/>
    <m/>
    <s v="V"/>
    <s v="V"/>
    <m/>
    <m/>
  </r>
  <r>
    <x v="123"/>
    <x v="3"/>
    <x v="270"/>
    <n v="1"/>
    <n v="0"/>
    <n v="0"/>
    <n v="1"/>
    <n v="0"/>
    <n v="0"/>
    <n v="0"/>
    <n v="1"/>
    <m/>
    <m/>
    <s v="V"/>
    <s v="V"/>
    <m/>
    <m/>
  </r>
  <r>
    <x v="123"/>
    <x v="0"/>
    <x v="398"/>
    <n v="1"/>
    <n v="0"/>
    <n v="0"/>
    <n v="0"/>
    <n v="0"/>
    <n v="0"/>
    <n v="0"/>
    <n v="0"/>
    <m/>
    <m/>
    <m/>
    <m/>
    <m/>
    <m/>
  </r>
  <r>
    <x v="123"/>
    <x v="4"/>
    <x v="263"/>
    <n v="2"/>
    <n v="0"/>
    <n v="0"/>
    <n v="0"/>
    <n v="0"/>
    <n v="0"/>
    <n v="0"/>
    <n v="0"/>
    <m/>
    <m/>
    <m/>
    <m/>
    <m/>
    <m/>
  </r>
  <r>
    <x v="123"/>
    <x v="4"/>
    <x v="326"/>
    <n v="1"/>
    <n v="0"/>
    <n v="0"/>
    <n v="0"/>
    <n v="0"/>
    <n v="0"/>
    <n v="0"/>
    <n v="0"/>
    <m/>
    <m/>
    <m/>
    <m/>
    <m/>
    <m/>
  </r>
  <r>
    <x v="123"/>
    <x v="0"/>
    <x v="399"/>
    <n v="4"/>
    <n v="0"/>
    <n v="0"/>
    <n v="1"/>
    <n v="0"/>
    <n v="0"/>
    <n v="0"/>
    <n v="1"/>
    <m/>
    <m/>
    <s v="V"/>
    <s v="V"/>
    <m/>
    <m/>
  </r>
  <r>
    <x v="123"/>
    <x v="2"/>
    <x v="400"/>
    <n v="5"/>
    <n v="5"/>
    <n v="0"/>
    <n v="0"/>
    <n v="0"/>
    <n v="0"/>
    <n v="0"/>
    <n v="0"/>
    <m/>
    <m/>
    <m/>
    <m/>
    <m/>
    <m/>
  </r>
  <r>
    <x v="123"/>
    <x v="0"/>
    <x v="401"/>
    <n v="3"/>
    <n v="3"/>
    <n v="0"/>
    <n v="52"/>
    <n v="0"/>
    <n v="0"/>
    <n v="0"/>
    <n v="52"/>
    <s v="V"/>
    <m/>
    <s v="V"/>
    <s v="V"/>
    <m/>
    <m/>
  </r>
  <r>
    <x v="124"/>
    <x v="3"/>
    <x v="312"/>
    <n v="6"/>
    <n v="0"/>
    <n v="0"/>
    <n v="0"/>
    <n v="0"/>
    <n v="0"/>
    <n v="0"/>
    <n v="0"/>
    <m/>
    <m/>
    <m/>
    <m/>
    <m/>
    <m/>
  </r>
  <r>
    <x v="124"/>
    <x v="4"/>
    <x v="316"/>
    <n v="3"/>
    <n v="0"/>
    <n v="0"/>
    <n v="0"/>
    <n v="0"/>
    <n v="0"/>
    <n v="0"/>
    <n v="0"/>
    <m/>
    <m/>
    <m/>
    <m/>
    <m/>
    <m/>
  </r>
  <r>
    <x v="124"/>
    <x v="4"/>
    <x v="327"/>
    <n v="1"/>
    <n v="0"/>
    <n v="0"/>
    <n v="0"/>
    <n v="0"/>
    <n v="0"/>
    <n v="0"/>
    <n v="0"/>
    <m/>
    <m/>
    <m/>
    <m/>
    <m/>
    <m/>
  </r>
  <r>
    <x v="124"/>
    <x v="4"/>
    <x v="363"/>
    <n v="1"/>
    <n v="0"/>
    <n v="0"/>
    <n v="0"/>
    <n v="0"/>
    <n v="0"/>
    <n v="0"/>
    <n v="0"/>
    <m/>
    <m/>
    <m/>
    <m/>
    <m/>
    <m/>
  </r>
  <r>
    <x v="124"/>
    <x v="4"/>
    <x v="372"/>
    <n v="7"/>
    <n v="0"/>
    <n v="0"/>
    <n v="0"/>
    <n v="0"/>
    <n v="0"/>
    <n v="0"/>
    <n v="0"/>
    <m/>
    <m/>
    <m/>
    <m/>
    <m/>
    <m/>
  </r>
  <r>
    <x v="124"/>
    <x v="0"/>
    <x v="402"/>
    <n v="8"/>
    <n v="0"/>
    <n v="0"/>
    <n v="1"/>
    <n v="0"/>
    <n v="0"/>
    <n v="0"/>
    <n v="1"/>
    <s v="V"/>
    <s v="V"/>
    <m/>
    <m/>
    <m/>
    <m/>
  </r>
  <r>
    <x v="124"/>
    <x v="4"/>
    <x v="365"/>
    <n v="1"/>
    <n v="0"/>
    <n v="0"/>
    <n v="0"/>
    <n v="0"/>
    <n v="0"/>
    <n v="0"/>
    <n v="0"/>
    <m/>
    <m/>
    <m/>
    <m/>
    <m/>
    <m/>
  </r>
  <r>
    <x v="124"/>
    <x v="3"/>
    <x v="333"/>
    <n v="9"/>
    <n v="0"/>
    <n v="0"/>
    <n v="0"/>
    <n v="0"/>
    <n v="0"/>
    <n v="0"/>
    <n v="0"/>
    <m/>
    <m/>
    <m/>
    <m/>
    <m/>
    <m/>
  </r>
  <r>
    <x v="124"/>
    <x v="0"/>
    <x v="403"/>
    <n v="12"/>
    <n v="0"/>
    <n v="0"/>
    <n v="3"/>
    <n v="0"/>
    <n v="0"/>
    <n v="0"/>
    <n v="3"/>
    <s v="V"/>
    <m/>
    <s v="V"/>
    <s v="V"/>
    <m/>
    <m/>
  </r>
  <r>
    <x v="124"/>
    <x v="3"/>
    <x v="332"/>
    <n v="1"/>
    <n v="0"/>
    <n v="0"/>
    <n v="0"/>
    <n v="0"/>
    <n v="0"/>
    <n v="0"/>
    <n v="0"/>
    <m/>
    <m/>
    <m/>
    <m/>
    <m/>
    <m/>
  </r>
  <r>
    <x v="124"/>
    <x v="0"/>
    <x v="404"/>
    <n v="7"/>
    <n v="0"/>
    <n v="0"/>
    <n v="0"/>
    <n v="0"/>
    <n v="0"/>
    <n v="0"/>
    <n v="0"/>
    <m/>
    <m/>
    <m/>
    <m/>
    <m/>
    <m/>
  </r>
  <r>
    <x v="124"/>
    <x v="0"/>
    <x v="405"/>
    <n v="7"/>
    <n v="0"/>
    <n v="0"/>
    <n v="0"/>
    <n v="0"/>
    <n v="0"/>
    <n v="0"/>
    <n v="0"/>
    <m/>
    <m/>
    <m/>
    <m/>
    <m/>
    <m/>
  </r>
  <r>
    <x v="124"/>
    <x v="0"/>
    <x v="354"/>
    <n v="3"/>
    <n v="0"/>
    <n v="0"/>
    <n v="0"/>
    <n v="0"/>
    <n v="0"/>
    <n v="0"/>
    <n v="0"/>
    <m/>
    <m/>
    <m/>
    <m/>
    <m/>
    <m/>
  </r>
  <r>
    <x v="124"/>
    <x v="4"/>
    <x v="307"/>
    <n v="5"/>
    <n v="0"/>
    <n v="0"/>
    <n v="0"/>
    <n v="0"/>
    <n v="0"/>
    <n v="0"/>
    <n v="0"/>
    <m/>
    <m/>
    <m/>
    <m/>
    <m/>
    <m/>
  </r>
  <r>
    <x v="124"/>
    <x v="1"/>
    <x v="371"/>
    <n v="13"/>
    <n v="0"/>
    <n v="0"/>
    <n v="0"/>
    <n v="0"/>
    <n v="0"/>
    <n v="0"/>
    <n v="0"/>
    <m/>
    <m/>
    <m/>
    <m/>
    <m/>
    <m/>
  </r>
  <r>
    <x v="124"/>
    <x v="0"/>
    <x v="383"/>
    <n v="5"/>
    <n v="0"/>
    <n v="0"/>
    <n v="1"/>
    <n v="0"/>
    <n v="0"/>
    <n v="0"/>
    <n v="1"/>
    <s v="V"/>
    <m/>
    <m/>
    <m/>
    <m/>
    <m/>
  </r>
  <r>
    <x v="124"/>
    <x v="1"/>
    <x v="406"/>
    <n v="12"/>
    <n v="0"/>
    <n v="0"/>
    <n v="5"/>
    <n v="0"/>
    <n v="0"/>
    <n v="0"/>
    <n v="5"/>
    <s v="V"/>
    <m/>
    <m/>
    <m/>
    <m/>
    <m/>
  </r>
  <r>
    <x v="124"/>
    <x v="0"/>
    <x v="407"/>
    <n v="12"/>
    <n v="0"/>
    <n v="0"/>
    <n v="14"/>
    <n v="0"/>
    <n v="0"/>
    <n v="0"/>
    <n v="14"/>
    <s v="V"/>
    <m/>
    <s v="V"/>
    <s v="V"/>
    <m/>
    <m/>
  </r>
  <r>
    <x v="124"/>
    <x v="0"/>
    <x v="408"/>
    <n v="7"/>
    <n v="0"/>
    <n v="0"/>
    <n v="3"/>
    <n v="0"/>
    <n v="0"/>
    <n v="0"/>
    <n v="3"/>
    <s v="V"/>
    <m/>
    <s v="V"/>
    <s v="V"/>
    <m/>
    <m/>
  </r>
  <r>
    <x v="124"/>
    <x v="2"/>
    <x v="409"/>
    <n v="1"/>
    <n v="0"/>
    <n v="0"/>
    <n v="0"/>
    <n v="0"/>
    <n v="0"/>
    <n v="0"/>
    <n v="0"/>
    <m/>
    <m/>
    <m/>
    <m/>
    <m/>
    <m/>
  </r>
  <r>
    <x v="124"/>
    <x v="4"/>
    <x v="328"/>
    <n v="1"/>
    <n v="1"/>
    <n v="0"/>
    <n v="0"/>
    <n v="0"/>
    <n v="0"/>
    <n v="0"/>
    <n v="0"/>
    <m/>
    <s v="V"/>
    <m/>
    <m/>
    <m/>
    <m/>
  </r>
  <r>
    <x v="125"/>
    <x v="2"/>
    <x v="400"/>
    <n v="6"/>
    <n v="0"/>
    <n v="0"/>
    <n v="1"/>
    <n v="0"/>
    <n v="0"/>
    <n v="0"/>
    <n v="1"/>
    <m/>
    <m/>
    <s v="V"/>
    <s v="V"/>
    <m/>
    <m/>
  </r>
  <r>
    <x v="125"/>
    <x v="1"/>
    <x v="410"/>
    <n v="6"/>
    <n v="0"/>
    <n v="0"/>
    <n v="0"/>
    <n v="0"/>
    <n v="0"/>
    <n v="0"/>
    <n v="0"/>
    <m/>
    <m/>
    <m/>
    <m/>
    <m/>
    <m/>
  </r>
  <r>
    <x v="125"/>
    <x v="3"/>
    <x v="378"/>
    <n v="4"/>
    <n v="0"/>
    <n v="0"/>
    <n v="0"/>
    <n v="0"/>
    <n v="0"/>
    <n v="0"/>
    <n v="0"/>
    <m/>
    <m/>
    <m/>
    <m/>
    <m/>
    <m/>
  </r>
  <r>
    <x v="125"/>
    <x v="0"/>
    <x v="411"/>
    <n v="6"/>
    <n v="0"/>
    <n v="0"/>
    <n v="0"/>
    <n v="0"/>
    <n v="0"/>
    <n v="0"/>
    <n v="0"/>
    <m/>
    <m/>
    <m/>
    <m/>
    <m/>
    <m/>
  </r>
  <r>
    <x v="125"/>
    <x v="3"/>
    <x v="324"/>
    <n v="4"/>
    <n v="0"/>
    <n v="0"/>
    <n v="1"/>
    <n v="0"/>
    <n v="0"/>
    <n v="0"/>
    <n v="1"/>
    <s v="V"/>
    <m/>
    <m/>
    <m/>
    <m/>
    <m/>
  </r>
  <r>
    <x v="125"/>
    <x v="3"/>
    <x v="306"/>
    <n v="7"/>
    <n v="0"/>
    <n v="0"/>
    <n v="0"/>
    <n v="0"/>
    <n v="0"/>
    <n v="0"/>
    <n v="0"/>
    <m/>
    <m/>
    <m/>
    <m/>
    <m/>
    <m/>
  </r>
  <r>
    <x v="125"/>
    <x v="1"/>
    <x v="231"/>
    <n v="8"/>
    <n v="0"/>
    <n v="0"/>
    <n v="0"/>
    <n v="0"/>
    <n v="0"/>
    <n v="0"/>
    <n v="0"/>
    <m/>
    <m/>
    <m/>
    <m/>
    <m/>
    <m/>
  </r>
  <r>
    <x v="125"/>
    <x v="0"/>
    <x v="412"/>
    <n v="1"/>
    <n v="0"/>
    <n v="0"/>
    <n v="0"/>
    <n v="0"/>
    <n v="0"/>
    <n v="0"/>
    <n v="0"/>
    <m/>
    <m/>
    <m/>
    <m/>
    <m/>
    <m/>
  </r>
  <r>
    <x v="125"/>
    <x v="0"/>
    <x v="413"/>
    <n v="12"/>
    <n v="0"/>
    <n v="0"/>
    <n v="0"/>
    <n v="0"/>
    <n v="0"/>
    <n v="0"/>
    <n v="0"/>
    <m/>
    <m/>
    <m/>
    <m/>
    <m/>
    <m/>
  </r>
  <r>
    <x v="125"/>
    <x v="3"/>
    <x v="392"/>
    <n v="1"/>
    <n v="0"/>
    <n v="0"/>
    <n v="0"/>
    <n v="0"/>
    <n v="0"/>
    <n v="0"/>
    <n v="0"/>
    <m/>
    <m/>
    <m/>
    <m/>
    <m/>
    <m/>
  </r>
  <r>
    <x v="125"/>
    <x v="4"/>
    <x v="262"/>
    <n v="1"/>
    <n v="0"/>
    <n v="0"/>
    <n v="0"/>
    <n v="0"/>
    <n v="0"/>
    <n v="0"/>
    <n v="0"/>
    <m/>
    <m/>
    <m/>
    <m/>
    <m/>
    <m/>
  </r>
  <r>
    <x v="125"/>
    <x v="1"/>
    <x v="323"/>
    <n v="13"/>
    <n v="0"/>
    <n v="0"/>
    <n v="3"/>
    <n v="0"/>
    <n v="0"/>
    <n v="0"/>
    <n v="3"/>
    <s v="V"/>
    <m/>
    <s v="V"/>
    <s v="V"/>
    <m/>
    <m/>
  </r>
  <r>
    <x v="125"/>
    <x v="3"/>
    <x v="414"/>
    <n v="7"/>
    <n v="0"/>
    <n v="0"/>
    <n v="0"/>
    <n v="0"/>
    <n v="0"/>
    <n v="0"/>
    <n v="0"/>
    <m/>
    <m/>
    <m/>
    <m/>
    <m/>
    <m/>
  </r>
  <r>
    <x v="125"/>
    <x v="0"/>
    <x v="415"/>
    <n v="7"/>
    <n v="0"/>
    <n v="0"/>
    <n v="0"/>
    <n v="0"/>
    <n v="0"/>
    <n v="0"/>
    <n v="0"/>
    <m/>
    <m/>
    <m/>
    <m/>
    <m/>
    <m/>
  </r>
  <r>
    <x v="125"/>
    <x v="1"/>
    <x v="416"/>
    <n v="13"/>
    <n v="0"/>
    <n v="0"/>
    <n v="0"/>
    <n v="0"/>
    <n v="0"/>
    <n v="0"/>
    <n v="0"/>
    <m/>
    <m/>
    <m/>
    <m/>
    <m/>
    <m/>
  </r>
  <r>
    <x v="125"/>
    <x v="3"/>
    <x v="417"/>
    <n v="2"/>
    <n v="0"/>
    <n v="0"/>
    <n v="0"/>
    <n v="0"/>
    <n v="0"/>
    <n v="0"/>
    <n v="0"/>
    <m/>
    <m/>
    <m/>
    <m/>
    <m/>
    <m/>
  </r>
  <r>
    <x v="125"/>
    <x v="0"/>
    <x v="418"/>
    <n v="12"/>
    <n v="0"/>
    <n v="0"/>
    <n v="0"/>
    <n v="0"/>
    <n v="0"/>
    <n v="0"/>
    <n v="0"/>
    <m/>
    <m/>
    <m/>
    <m/>
    <m/>
    <m/>
  </r>
  <r>
    <x v="125"/>
    <x v="0"/>
    <x v="419"/>
    <n v="7"/>
    <n v="0"/>
    <n v="0"/>
    <n v="0"/>
    <n v="0"/>
    <n v="0"/>
    <n v="0"/>
    <n v="0"/>
    <m/>
    <m/>
    <m/>
    <m/>
    <m/>
    <m/>
  </r>
  <r>
    <x v="125"/>
    <x v="4"/>
    <x v="228"/>
    <n v="3"/>
    <n v="0"/>
    <n v="0"/>
    <n v="0"/>
    <n v="0"/>
    <n v="0"/>
    <n v="0"/>
    <n v="0"/>
    <m/>
    <m/>
    <m/>
    <m/>
    <m/>
    <m/>
  </r>
  <r>
    <x v="125"/>
    <x v="3"/>
    <x v="325"/>
    <n v="2"/>
    <n v="0"/>
    <n v="0"/>
    <n v="1"/>
    <n v="0"/>
    <n v="0"/>
    <n v="0"/>
    <n v="1"/>
    <s v="V"/>
    <m/>
    <m/>
    <m/>
    <m/>
    <m/>
  </r>
  <r>
    <x v="125"/>
    <x v="3"/>
    <x v="370"/>
    <n v="7"/>
    <n v="7"/>
    <n v="0"/>
    <n v="25"/>
    <n v="0"/>
    <n v="0"/>
    <n v="0"/>
    <n v="25"/>
    <s v="V"/>
    <m/>
    <m/>
    <m/>
    <m/>
    <m/>
  </r>
  <r>
    <x v="125"/>
    <x v="3"/>
    <x v="420"/>
    <n v="1"/>
    <n v="1"/>
    <n v="0"/>
    <n v="0"/>
    <n v="0"/>
    <n v="0"/>
    <n v="0"/>
    <n v="0"/>
    <m/>
    <m/>
    <m/>
    <m/>
    <m/>
    <m/>
  </r>
  <r>
    <x v="125"/>
    <x v="1"/>
    <x v="421"/>
    <n v="13"/>
    <n v="1"/>
    <n v="0"/>
    <n v="1"/>
    <n v="1"/>
    <n v="0"/>
    <n v="0"/>
    <n v="2"/>
    <s v="V"/>
    <m/>
    <m/>
    <m/>
    <m/>
    <m/>
  </r>
  <r>
    <x v="125"/>
    <x v="4"/>
    <x v="349"/>
    <n v="3"/>
    <n v="3"/>
    <n v="0"/>
    <n v="0"/>
    <n v="0"/>
    <n v="0"/>
    <n v="0"/>
    <n v="0"/>
    <m/>
    <m/>
    <m/>
    <m/>
    <m/>
    <m/>
  </r>
  <r>
    <x v="126"/>
    <x v="4"/>
    <x v="362"/>
    <n v="1"/>
    <n v="0"/>
    <n v="0"/>
    <n v="0"/>
    <n v="0"/>
    <n v="0"/>
    <n v="0"/>
    <n v="0"/>
    <m/>
    <m/>
    <m/>
    <m/>
    <m/>
    <m/>
  </r>
  <r>
    <x v="126"/>
    <x v="4"/>
    <x v="348"/>
    <n v="2"/>
    <n v="0"/>
    <n v="0"/>
    <n v="1"/>
    <n v="0"/>
    <n v="0"/>
    <n v="0"/>
    <n v="1"/>
    <m/>
    <m/>
    <s v="V"/>
    <s v="V"/>
    <m/>
    <m/>
  </r>
  <r>
    <x v="126"/>
    <x v="4"/>
    <x v="322"/>
    <n v="1"/>
    <n v="0"/>
    <n v="0"/>
    <n v="0"/>
    <n v="0"/>
    <n v="0"/>
    <n v="0"/>
    <n v="0"/>
    <m/>
    <m/>
    <m/>
    <m/>
    <m/>
    <m/>
  </r>
  <r>
    <x v="126"/>
    <x v="4"/>
    <x v="293"/>
    <n v="1"/>
    <n v="0"/>
    <n v="0"/>
    <n v="0"/>
    <n v="0"/>
    <n v="0"/>
    <n v="0"/>
    <n v="0"/>
    <m/>
    <m/>
    <m/>
    <m/>
    <m/>
    <m/>
  </r>
  <r>
    <x v="126"/>
    <x v="3"/>
    <x v="190"/>
    <n v="1"/>
    <n v="0"/>
    <n v="0"/>
    <n v="1"/>
    <n v="0"/>
    <n v="0"/>
    <n v="0"/>
    <n v="1"/>
    <m/>
    <m/>
    <s v="V"/>
    <s v="V"/>
    <m/>
    <m/>
  </r>
  <r>
    <x v="126"/>
    <x v="3"/>
    <x v="208"/>
    <n v="1"/>
    <n v="0"/>
    <n v="0"/>
    <n v="1"/>
    <n v="0"/>
    <n v="0"/>
    <n v="0"/>
    <n v="1"/>
    <m/>
    <m/>
    <s v="V"/>
    <s v="V"/>
    <m/>
    <m/>
  </r>
  <r>
    <x v="126"/>
    <x v="0"/>
    <x v="422"/>
    <n v="13"/>
    <n v="0"/>
    <n v="0"/>
    <n v="0"/>
    <n v="0"/>
    <n v="0"/>
    <n v="0"/>
    <n v="0"/>
    <m/>
    <m/>
    <m/>
    <m/>
    <m/>
    <m/>
  </r>
  <r>
    <x v="126"/>
    <x v="0"/>
    <x v="423"/>
    <n v="2"/>
    <n v="0"/>
    <n v="0"/>
    <n v="0"/>
    <n v="0"/>
    <n v="0"/>
    <n v="0"/>
    <n v="0"/>
    <m/>
    <m/>
    <m/>
    <m/>
    <m/>
    <m/>
  </r>
  <r>
    <x v="126"/>
    <x v="4"/>
    <x v="328"/>
    <n v="1"/>
    <n v="0"/>
    <n v="0"/>
    <n v="0"/>
    <n v="0"/>
    <n v="0"/>
    <n v="0"/>
    <n v="0"/>
    <m/>
    <m/>
    <m/>
    <m/>
    <m/>
    <m/>
  </r>
  <r>
    <x v="126"/>
    <x v="0"/>
    <x v="424"/>
    <n v="9"/>
    <n v="0"/>
    <n v="0"/>
    <n v="6"/>
    <n v="0"/>
    <n v="0"/>
    <n v="0"/>
    <n v="6"/>
    <s v="V"/>
    <m/>
    <m/>
    <m/>
    <m/>
    <m/>
  </r>
  <r>
    <x v="126"/>
    <x v="1"/>
    <x v="425"/>
    <n v="13"/>
    <n v="0"/>
    <n v="0"/>
    <n v="0"/>
    <n v="0"/>
    <n v="0"/>
    <n v="0"/>
    <n v="0"/>
    <m/>
    <m/>
    <m/>
    <m/>
    <m/>
    <m/>
  </r>
  <r>
    <x v="126"/>
    <x v="4"/>
    <x v="298"/>
    <n v="13"/>
    <n v="13"/>
    <n v="0"/>
    <n v="0"/>
    <n v="0"/>
    <n v="0"/>
    <n v="0"/>
    <n v="0"/>
    <m/>
    <m/>
    <m/>
    <m/>
    <m/>
    <m/>
  </r>
  <r>
    <x v="126"/>
    <x v="1"/>
    <x v="426"/>
    <n v="1"/>
    <n v="1"/>
    <n v="0"/>
    <n v="3"/>
    <n v="0"/>
    <n v="0"/>
    <n v="0"/>
    <n v="3"/>
    <s v="V"/>
    <m/>
    <m/>
    <m/>
    <m/>
    <m/>
  </r>
  <r>
    <x v="127"/>
    <x v="3"/>
    <x v="266"/>
    <n v="6"/>
    <n v="0"/>
    <n v="0"/>
    <n v="1"/>
    <n v="0"/>
    <n v="0"/>
    <n v="0"/>
    <n v="1"/>
    <s v="V"/>
    <m/>
    <m/>
    <m/>
    <m/>
    <m/>
  </r>
  <r>
    <x v="127"/>
    <x v="0"/>
    <x v="427"/>
    <n v="13"/>
    <n v="0"/>
    <n v="0"/>
    <n v="0"/>
    <n v="0"/>
    <n v="0"/>
    <n v="0"/>
    <n v="0"/>
    <m/>
    <m/>
    <m/>
    <m/>
    <m/>
    <m/>
  </r>
  <r>
    <x v="127"/>
    <x v="3"/>
    <x v="314"/>
    <n v="1"/>
    <n v="0"/>
    <n v="0"/>
    <n v="0"/>
    <n v="0"/>
    <n v="0"/>
    <n v="0"/>
    <n v="0"/>
    <m/>
    <m/>
    <m/>
    <m/>
    <m/>
    <m/>
  </r>
  <r>
    <x v="127"/>
    <x v="3"/>
    <x v="370"/>
    <n v="7"/>
    <n v="0"/>
    <n v="0"/>
    <n v="1"/>
    <n v="0"/>
    <n v="0"/>
    <n v="0"/>
    <n v="1"/>
    <s v="V"/>
    <m/>
    <m/>
    <m/>
    <m/>
    <m/>
  </r>
  <r>
    <x v="127"/>
    <x v="0"/>
    <x v="355"/>
    <n v="3"/>
    <n v="0"/>
    <n v="0"/>
    <n v="0"/>
    <n v="0"/>
    <n v="0"/>
    <n v="0"/>
    <n v="0"/>
    <m/>
    <m/>
    <m/>
    <m/>
    <m/>
    <m/>
  </r>
  <r>
    <x v="127"/>
    <x v="0"/>
    <x v="428"/>
    <n v="12"/>
    <n v="0"/>
    <n v="0"/>
    <n v="1"/>
    <n v="0"/>
    <n v="0"/>
    <n v="0"/>
    <n v="1"/>
    <s v="V"/>
    <m/>
    <m/>
    <m/>
    <m/>
    <m/>
  </r>
  <r>
    <x v="127"/>
    <x v="0"/>
    <x v="429"/>
    <n v="3"/>
    <n v="0"/>
    <n v="0"/>
    <n v="0"/>
    <n v="0"/>
    <n v="0"/>
    <n v="0"/>
    <n v="0"/>
    <m/>
    <m/>
    <m/>
    <m/>
    <m/>
    <m/>
  </r>
  <r>
    <x v="127"/>
    <x v="3"/>
    <x v="354"/>
    <n v="3"/>
    <n v="0"/>
    <n v="0"/>
    <n v="0"/>
    <n v="0"/>
    <n v="0"/>
    <n v="0"/>
    <n v="0"/>
    <m/>
    <m/>
    <m/>
    <m/>
    <m/>
    <m/>
  </r>
  <r>
    <x v="127"/>
    <x v="4"/>
    <x v="349"/>
    <n v="3"/>
    <n v="0"/>
    <n v="0"/>
    <n v="0"/>
    <n v="0"/>
    <n v="0"/>
    <n v="0"/>
    <n v="0"/>
    <m/>
    <m/>
    <m/>
    <m/>
    <m/>
    <m/>
  </r>
  <r>
    <x v="127"/>
    <x v="3"/>
    <x v="404"/>
    <n v="7"/>
    <n v="0"/>
    <n v="0"/>
    <n v="0"/>
    <n v="0"/>
    <n v="0"/>
    <n v="0"/>
    <n v="0"/>
    <m/>
    <m/>
    <m/>
    <m/>
    <m/>
    <m/>
  </r>
  <r>
    <x v="128"/>
    <x v="2"/>
    <x v="430"/>
    <n v="1"/>
    <n v="0"/>
    <n v="0"/>
    <n v="0"/>
    <n v="0"/>
    <n v="0"/>
    <n v="0"/>
    <n v="0"/>
    <m/>
    <m/>
    <m/>
    <m/>
    <m/>
    <m/>
  </r>
  <r>
    <x v="128"/>
    <x v="2"/>
    <x v="431"/>
    <n v="2"/>
    <n v="0"/>
    <n v="0"/>
    <n v="0"/>
    <n v="0"/>
    <n v="0"/>
    <n v="0"/>
    <n v="0"/>
    <m/>
    <m/>
    <m/>
    <m/>
    <m/>
    <m/>
  </r>
  <r>
    <x v="128"/>
    <x v="3"/>
    <x v="420"/>
    <n v="1"/>
    <n v="0"/>
    <n v="0"/>
    <n v="0"/>
    <n v="0"/>
    <n v="0"/>
    <n v="0"/>
    <n v="0"/>
    <m/>
    <m/>
    <m/>
    <m/>
    <m/>
    <m/>
  </r>
  <r>
    <x v="128"/>
    <x v="3"/>
    <x v="405"/>
    <n v="1"/>
    <n v="0"/>
    <n v="0"/>
    <n v="0"/>
    <n v="0"/>
    <n v="0"/>
    <n v="0"/>
    <n v="0"/>
    <m/>
    <m/>
    <m/>
    <m/>
    <m/>
    <m/>
  </r>
  <r>
    <x v="128"/>
    <x v="3"/>
    <x v="398"/>
    <n v="1"/>
    <n v="0"/>
    <n v="0"/>
    <n v="0"/>
    <n v="0"/>
    <n v="0"/>
    <n v="0"/>
    <n v="0"/>
    <m/>
    <m/>
    <m/>
    <m/>
    <m/>
    <m/>
  </r>
  <r>
    <x v="129"/>
    <x v="3"/>
    <x v="418"/>
    <n v="12"/>
    <n v="0"/>
    <n v="0"/>
    <n v="0"/>
    <n v="0"/>
    <n v="0"/>
    <n v="0"/>
    <n v="0"/>
    <m/>
    <m/>
    <m/>
    <m/>
    <m/>
    <m/>
  </r>
  <r>
    <x v="129"/>
    <x v="3"/>
    <x v="356"/>
    <n v="1"/>
    <n v="0"/>
    <n v="0"/>
    <n v="0"/>
    <n v="0"/>
    <n v="0"/>
    <n v="0"/>
    <n v="0"/>
    <m/>
    <m/>
    <m/>
    <m/>
    <m/>
    <m/>
  </r>
  <r>
    <x v="129"/>
    <x v="3"/>
    <x v="282"/>
    <n v="2"/>
    <n v="0"/>
    <n v="0"/>
    <n v="0"/>
    <n v="0"/>
    <n v="0"/>
    <n v="0"/>
    <n v="0"/>
    <m/>
    <m/>
    <m/>
    <m/>
    <m/>
    <m/>
  </r>
  <r>
    <x v="129"/>
    <x v="3"/>
    <x v="432"/>
    <n v="2"/>
    <n v="2"/>
    <n v="0"/>
    <n v="12"/>
    <n v="0"/>
    <n v="0"/>
    <n v="0"/>
    <n v="12"/>
    <m/>
    <m/>
    <s v="V"/>
    <s v="V"/>
    <m/>
    <m/>
  </r>
  <r>
    <x v="129"/>
    <x v="1"/>
    <x v="433"/>
    <n v="9"/>
    <n v="0"/>
    <n v="0"/>
    <n v="4"/>
    <n v="0"/>
    <n v="0"/>
    <n v="0"/>
    <n v="4"/>
    <s v="V"/>
    <m/>
    <m/>
    <m/>
    <m/>
    <m/>
  </r>
  <r>
    <x v="129"/>
    <x v="4"/>
    <x v="312"/>
    <n v="6"/>
    <n v="0"/>
    <n v="0"/>
    <n v="0"/>
    <n v="0"/>
    <n v="0"/>
    <n v="0"/>
    <n v="0"/>
    <m/>
    <m/>
    <m/>
    <m/>
    <m/>
    <m/>
  </r>
  <r>
    <x v="129"/>
    <x v="4"/>
    <x v="298"/>
    <n v="13"/>
    <n v="0"/>
    <n v="0"/>
    <n v="0"/>
    <n v="0"/>
    <n v="0"/>
    <n v="0"/>
    <n v="0"/>
    <m/>
    <m/>
    <m/>
    <m/>
    <m/>
    <m/>
  </r>
  <r>
    <x v="129"/>
    <x v="4"/>
    <x v="270"/>
    <n v="1"/>
    <n v="0"/>
    <n v="0"/>
    <n v="0"/>
    <n v="0"/>
    <n v="0"/>
    <n v="0"/>
    <n v="0"/>
    <m/>
    <m/>
    <m/>
    <m/>
    <m/>
    <m/>
  </r>
  <r>
    <x v="129"/>
    <x v="3"/>
    <x v="345"/>
    <n v="4"/>
    <n v="0"/>
    <n v="0"/>
    <n v="0"/>
    <n v="0"/>
    <n v="0"/>
    <n v="0"/>
    <n v="0"/>
    <m/>
    <m/>
    <m/>
    <m/>
    <m/>
    <m/>
  </r>
  <r>
    <x v="129"/>
    <x v="1"/>
    <x v="301"/>
    <n v="13"/>
    <n v="0"/>
    <n v="0"/>
    <n v="6"/>
    <n v="0"/>
    <n v="0"/>
    <n v="0"/>
    <n v="6"/>
    <s v="V"/>
    <s v="V"/>
    <m/>
    <m/>
    <m/>
    <m/>
  </r>
  <r>
    <x v="129"/>
    <x v="4"/>
    <x v="391"/>
    <n v="9"/>
    <n v="9"/>
    <n v="0"/>
    <n v="0"/>
    <n v="0"/>
    <n v="0"/>
    <n v="0"/>
    <n v="0"/>
    <m/>
    <m/>
    <m/>
    <m/>
    <m/>
    <m/>
  </r>
  <r>
    <x v="130"/>
    <x v="4"/>
    <x v="434"/>
    <n v="1"/>
    <n v="0"/>
    <n v="0"/>
    <n v="0"/>
    <n v="0"/>
    <n v="0"/>
    <n v="0"/>
    <n v="0"/>
    <m/>
    <m/>
    <m/>
    <m/>
    <m/>
    <m/>
  </r>
  <r>
    <x v="130"/>
    <x v="4"/>
    <x v="333"/>
    <n v="9"/>
    <n v="0"/>
    <n v="0"/>
    <n v="0"/>
    <n v="0"/>
    <n v="0"/>
    <n v="0"/>
    <n v="0"/>
    <m/>
    <m/>
    <m/>
    <m/>
    <m/>
    <m/>
  </r>
  <r>
    <x v="130"/>
    <x v="4"/>
    <x v="392"/>
    <n v="1"/>
    <n v="0"/>
    <n v="0"/>
    <n v="0"/>
    <n v="0"/>
    <n v="0"/>
    <n v="0"/>
    <n v="0"/>
    <m/>
    <m/>
    <m/>
    <m/>
    <m/>
    <m/>
  </r>
  <r>
    <x v="130"/>
    <x v="0"/>
    <x v="435"/>
    <n v="5"/>
    <n v="0"/>
    <n v="0"/>
    <n v="1"/>
    <n v="0"/>
    <n v="0"/>
    <n v="0"/>
    <n v="1"/>
    <m/>
    <m/>
    <s v="V"/>
    <s v="V"/>
    <m/>
    <m/>
  </r>
  <r>
    <x v="130"/>
    <x v="4"/>
    <x v="324"/>
    <n v="4"/>
    <n v="0"/>
    <n v="0"/>
    <n v="0"/>
    <n v="0"/>
    <n v="0"/>
    <n v="0"/>
    <n v="0"/>
    <m/>
    <m/>
    <m/>
    <m/>
    <m/>
    <m/>
  </r>
  <r>
    <x v="130"/>
    <x v="4"/>
    <x v="386"/>
    <n v="4"/>
    <n v="0"/>
    <n v="0"/>
    <n v="0"/>
    <n v="0"/>
    <n v="0"/>
    <n v="0"/>
    <n v="0"/>
    <m/>
    <m/>
    <m/>
    <m/>
    <m/>
    <m/>
  </r>
  <r>
    <x v="130"/>
    <x v="3"/>
    <x v="422"/>
    <n v="13"/>
    <n v="0"/>
    <n v="0"/>
    <n v="0"/>
    <n v="0"/>
    <n v="0"/>
    <n v="0"/>
    <n v="0"/>
    <m/>
    <m/>
    <m/>
    <m/>
    <m/>
    <m/>
  </r>
  <r>
    <x v="130"/>
    <x v="1"/>
    <x v="436"/>
    <n v="13"/>
    <n v="0"/>
    <n v="0"/>
    <n v="0"/>
    <n v="0"/>
    <n v="0"/>
    <n v="0"/>
    <n v="0"/>
    <m/>
    <m/>
    <m/>
    <m/>
    <m/>
    <m/>
  </r>
  <r>
    <x v="130"/>
    <x v="3"/>
    <x v="369"/>
    <n v="4"/>
    <n v="0"/>
    <n v="0"/>
    <n v="0"/>
    <n v="0"/>
    <n v="0"/>
    <n v="0"/>
    <n v="0"/>
    <m/>
    <m/>
    <m/>
    <m/>
    <m/>
    <m/>
  </r>
  <r>
    <x v="130"/>
    <x v="3"/>
    <x v="419"/>
    <n v="7"/>
    <n v="0"/>
    <n v="0"/>
    <n v="0"/>
    <n v="0"/>
    <n v="0"/>
    <n v="0"/>
    <n v="0"/>
    <m/>
    <m/>
    <m/>
    <m/>
    <m/>
    <m/>
  </r>
  <r>
    <x v="130"/>
    <x v="4"/>
    <x v="378"/>
    <n v="4"/>
    <n v="0"/>
    <n v="0"/>
    <n v="0"/>
    <n v="0"/>
    <n v="0"/>
    <n v="0"/>
    <n v="0"/>
    <m/>
    <m/>
    <m/>
    <m/>
    <m/>
    <m/>
  </r>
  <r>
    <x v="130"/>
    <x v="2"/>
    <x v="437"/>
    <n v="2"/>
    <n v="0"/>
    <n v="0"/>
    <n v="0"/>
    <n v="0"/>
    <n v="0"/>
    <n v="0"/>
    <n v="0"/>
    <m/>
    <m/>
    <m/>
    <m/>
    <m/>
    <m/>
  </r>
  <r>
    <x v="130"/>
    <x v="1"/>
    <x v="438"/>
    <n v="13"/>
    <n v="0"/>
    <n v="0"/>
    <n v="4"/>
    <n v="0"/>
    <n v="0"/>
    <n v="0"/>
    <n v="4"/>
    <s v="V"/>
    <m/>
    <m/>
    <m/>
    <m/>
    <m/>
  </r>
  <r>
    <x v="130"/>
    <x v="3"/>
    <x v="373"/>
    <n v="1"/>
    <n v="0"/>
    <n v="0"/>
    <n v="0"/>
    <n v="0"/>
    <n v="0"/>
    <n v="0"/>
    <n v="0"/>
    <m/>
    <m/>
    <m/>
    <m/>
    <m/>
    <m/>
  </r>
  <r>
    <x v="130"/>
    <x v="1"/>
    <x v="439"/>
    <n v="12"/>
    <n v="0"/>
    <n v="0"/>
    <n v="6"/>
    <n v="0"/>
    <n v="0"/>
    <n v="0"/>
    <n v="6"/>
    <s v="V"/>
    <s v="V"/>
    <s v="V"/>
    <s v="V"/>
    <m/>
    <m/>
  </r>
  <r>
    <x v="130"/>
    <x v="4"/>
    <x v="440"/>
    <n v="1"/>
    <n v="1"/>
    <n v="0"/>
    <n v="4"/>
    <n v="0"/>
    <n v="0"/>
    <n v="0"/>
    <n v="4"/>
    <m/>
    <m/>
    <s v="V"/>
    <s v="V"/>
    <m/>
    <m/>
  </r>
  <r>
    <x v="130"/>
    <x v="0"/>
    <x v="441"/>
    <n v="13"/>
    <n v="13"/>
    <n v="0"/>
    <n v="0"/>
    <n v="0"/>
    <n v="0"/>
    <n v="0"/>
    <n v="0"/>
    <m/>
    <m/>
    <m/>
    <m/>
    <m/>
    <m/>
  </r>
  <r>
    <x v="131"/>
    <x v="3"/>
    <x v="403"/>
    <n v="12"/>
    <n v="1"/>
    <n v="0"/>
    <n v="1"/>
    <n v="0"/>
    <n v="4"/>
    <n v="0"/>
    <n v="5"/>
    <s v="V"/>
    <m/>
    <s v="V"/>
    <s v="V"/>
    <m/>
    <m/>
  </r>
  <r>
    <x v="131"/>
    <x v="3"/>
    <x v="399"/>
    <n v="12"/>
    <n v="0"/>
    <n v="0"/>
    <n v="0"/>
    <n v="0"/>
    <n v="0"/>
    <n v="0"/>
    <n v="0"/>
    <m/>
    <m/>
    <m/>
    <m/>
    <m/>
    <m/>
  </r>
  <r>
    <x v="131"/>
    <x v="4"/>
    <x v="266"/>
    <n v="6"/>
    <n v="0"/>
    <n v="0"/>
    <n v="0"/>
    <n v="0"/>
    <n v="0"/>
    <n v="0"/>
    <n v="0"/>
    <m/>
    <m/>
    <m/>
    <m/>
    <m/>
    <m/>
  </r>
  <r>
    <x v="131"/>
    <x v="0"/>
    <x v="442"/>
    <n v="4"/>
    <n v="0"/>
    <n v="0"/>
    <n v="2"/>
    <n v="0"/>
    <n v="0"/>
    <n v="0"/>
    <n v="2"/>
    <m/>
    <m/>
    <s v="V"/>
    <s v="V"/>
    <m/>
    <m/>
  </r>
  <r>
    <x v="131"/>
    <x v="4"/>
    <x v="414"/>
    <n v="7"/>
    <n v="0"/>
    <n v="0"/>
    <n v="0"/>
    <n v="0"/>
    <n v="0"/>
    <n v="0"/>
    <n v="0"/>
    <m/>
    <m/>
    <m/>
    <m/>
    <m/>
    <m/>
  </r>
  <r>
    <x v="131"/>
    <x v="3"/>
    <x v="321"/>
    <n v="6"/>
    <n v="0"/>
    <n v="0"/>
    <n v="0"/>
    <n v="0"/>
    <n v="0"/>
    <n v="0"/>
    <n v="0"/>
    <m/>
    <m/>
    <m/>
    <m/>
    <m/>
    <m/>
  </r>
  <r>
    <x v="131"/>
    <x v="0"/>
    <x v="443"/>
    <n v="13"/>
    <n v="0"/>
    <n v="0"/>
    <n v="0"/>
    <n v="0"/>
    <n v="0"/>
    <n v="0"/>
    <n v="0"/>
    <m/>
    <m/>
    <m/>
    <m/>
    <m/>
    <m/>
  </r>
  <r>
    <x v="131"/>
    <x v="2"/>
    <x v="444"/>
    <n v="1"/>
    <n v="1"/>
    <n v="0"/>
    <n v="0"/>
    <n v="0"/>
    <n v="0"/>
    <n v="0"/>
    <n v="0"/>
    <m/>
    <m/>
    <m/>
    <m/>
    <m/>
    <m/>
  </r>
  <r>
    <x v="132"/>
    <x v="1"/>
    <x v="445"/>
    <n v="12"/>
    <n v="0"/>
    <n v="0"/>
    <n v="17"/>
    <n v="0"/>
    <n v="0"/>
    <n v="0"/>
    <n v="17"/>
    <s v="V"/>
    <s v="V"/>
    <m/>
    <m/>
    <m/>
    <m/>
  </r>
  <r>
    <x v="132"/>
    <x v="4"/>
    <x v="325"/>
    <n v="2"/>
    <n v="0"/>
    <n v="0"/>
    <n v="1"/>
    <n v="0"/>
    <n v="0"/>
    <n v="0"/>
    <n v="1"/>
    <s v="V"/>
    <m/>
    <m/>
    <m/>
    <m/>
    <m/>
  </r>
  <r>
    <x v="132"/>
    <x v="3"/>
    <x v="415"/>
    <n v="7"/>
    <n v="0"/>
    <n v="0"/>
    <n v="0"/>
    <n v="0"/>
    <n v="0"/>
    <n v="0"/>
    <n v="0"/>
    <m/>
    <m/>
    <m/>
    <m/>
    <m/>
    <m/>
  </r>
  <r>
    <x v="132"/>
    <x v="1"/>
    <x v="446"/>
    <n v="13"/>
    <n v="5"/>
    <n v="0"/>
    <n v="8"/>
    <n v="0"/>
    <n v="0"/>
    <n v="0"/>
    <n v="8"/>
    <s v="V"/>
    <m/>
    <m/>
    <m/>
    <m/>
    <m/>
  </r>
  <r>
    <x v="132"/>
    <x v="3"/>
    <x v="394"/>
    <n v="5"/>
    <n v="0"/>
    <n v="0"/>
    <n v="3"/>
    <n v="0"/>
    <n v="0"/>
    <n v="0"/>
    <n v="3"/>
    <s v="V"/>
    <m/>
    <m/>
    <m/>
    <m/>
    <m/>
  </r>
  <r>
    <x v="132"/>
    <x v="1"/>
    <x v="447"/>
    <n v="1"/>
    <n v="0"/>
    <n v="0"/>
    <n v="0"/>
    <n v="0"/>
    <n v="0"/>
    <n v="0"/>
    <n v="0"/>
    <m/>
    <m/>
    <m/>
    <m/>
    <m/>
    <m/>
  </r>
  <r>
    <x v="132"/>
    <x v="3"/>
    <x v="424"/>
    <n v="9"/>
    <n v="0"/>
    <n v="0"/>
    <n v="3"/>
    <n v="0"/>
    <n v="0"/>
    <n v="0"/>
    <n v="3"/>
    <s v="V"/>
    <m/>
    <s v="V"/>
    <s v="V"/>
    <m/>
    <m/>
  </r>
  <r>
    <x v="132"/>
    <x v="0"/>
    <x v="448"/>
    <n v="9"/>
    <n v="0"/>
    <n v="0"/>
    <n v="0"/>
    <n v="0"/>
    <n v="0"/>
    <n v="0"/>
    <n v="0"/>
    <m/>
    <m/>
    <m/>
    <m/>
    <m/>
    <m/>
  </r>
  <r>
    <x v="132"/>
    <x v="1"/>
    <x v="449"/>
    <n v="12"/>
    <n v="6"/>
    <n v="0"/>
    <n v="52"/>
    <n v="0"/>
    <n v="0"/>
    <n v="0"/>
    <n v="52"/>
    <s v="V"/>
    <m/>
    <s v="V"/>
    <s v="V"/>
    <m/>
    <m/>
  </r>
  <r>
    <x v="132"/>
    <x v="4"/>
    <x v="440"/>
    <n v="1"/>
    <n v="0"/>
    <n v="0"/>
    <n v="2"/>
    <n v="0"/>
    <n v="0"/>
    <n v="0"/>
    <n v="2"/>
    <m/>
    <m/>
    <s v="V"/>
    <s v="V"/>
    <m/>
    <m/>
  </r>
  <r>
    <x v="132"/>
    <x v="4"/>
    <x v="420"/>
    <n v="1"/>
    <n v="1"/>
    <n v="0"/>
    <n v="0"/>
    <n v="0"/>
    <n v="0"/>
    <n v="0"/>
    <n v="0"/>
    <m/>
    <m/>
    <m/>
    <m/>
    <m/>
    <m/>
  </r>
  <r>
    <x v="133"/>
    <x v="1"/>
    <x v="450"/>
    <n v="12"/>
    <n v="0"/>
    <n v="0"/>
    <n v="10"/>
    <n v="0"/>
    <n v="0"/>
    <n v="0"/>
    <n v="10"/>
    <s v="V"/>
    <m/>
    <m/>
    <m/>
    <m/>
    <m/>
  </r>
  <r>
    <x v="133"/>
    <x v="0"/>
    <x v="401"/>
    <n v="3"/>
    <n v="0"/>
    <n v="0"/>
    <n v="3"/>
    <n v="0"/>
    <n v="0"/>
    <n v="0"/>
    <n v="3"/>
    <m/>
    <m/>
    <s v="V"/>
    <s v="V"/>
    <m/>
    <m/>
  </r>
  <r>
    <x v="133"/>
    <x v="2"/>
    <x v="444"/>
    <n v="1"/>
    <n v="0"/>
    <n v="0"/>
    <n v="0"/>
    <n v="0"/>
    <n v="0"/>
    <n v="0"/>
    <n v="0"/>
    <m/>
    <m/>
    <m/>
    <m/>
    <m/>
    <m/>
  </r>
  <r>
    <x v="133"/>
    <x v="3"/>
    <x v="407"/>
    <n v="12"/>
    <n v="0"/>
    <n v="0"/>
    <n v="3"/>
    <n v="0"/>
    <n v="0"/>
    <n v="0"/>
    <n v="3"/>
    <s v="V"/>
    <m/>
    <s v="V"/>
    <s v="V"/>
    <m/>
    <m/>
  </r>
  <r>
    <x v="133"/>
    <x v="3"/>
    <x v="413"/>
    <n v="12"/>
    <n v="0"/>
    <n v="0"/>
    <n v="0"/>
    <n v="0"/>
    <n v="0"/>
    <n v="0"/>
    <n v="0"/>
    <m/>
    <m/>
    <m/>
    <m/>
    <m/>
    <m/>
  </r>
  <r>
    <x v="133"/>
    <x v="4"/>
    <x v="306"/>
    <n v="7"/>
    <n v="0"/>
    <n v="0"/>
    <n v="0"/>
    <n v="0"/>
    <n v="0"/>
    <n v="0"/>
    <n v="0"/>
    <m/>
    <m/>
    <m/>
    <m/>
    <m/>
    <m/>
  </r>
  <r>
    <x v="133"/>
    <x v="4"/>
    <x v="354"/>
    <n v="3"/>
    <n v="0"/>
    <n v="0"/>
    <n v="0"/>
    <n v="0"/>
    <n v="0"/>
    <n v="0"/>
    <n v="0"/>
    <m/>
    <m/>
    <m/>
    <m/>
    <m/>
    <m/>
  </r>
  <r>
    <x v="133"/>
    <x v="2"/>
    <x v="451"/>
    <n v="2"/>
    <n v="0"/>
    <n v="0"/>
    <n v="0"/>
    <n v="0"/>
    <n v="0"/>
    <n v="0"/>
    <n v="0"/>
    <m/>
    <m/>
    <m/>
    <m/>
    <m/>
    <m/>
  </r>
  <r>
    <x v="133"/>
    <x v="2"/>
    <x v="452"/>
    <n v="1"/>
    <n v="0"/>
    <n v="0"/>
    <n v="0"/>
    <n v="0"/>
    <n v="0"/>
    <n v="0"/>
    <n v="0"/>
    <m/>
    <m/>
    <m/>
    <m/>
    <m/>
    <m/>
  </r>
  <r>
    <x v="133"/>
    <x v="1"/>
    <x v="453"/>
    <n v="12"/>
    <n v="0"/>
    <n v="0"/>
    <n v="0"/>
    <n v="0"/>
    <n v="0"/>
    <n v="0"/>
    <n v="0"/>
    <m/>
    <m/>
    <m/>
    <m/>
    <m/>
    <m/>
  </r>
  <r>
    <x v="133"/>
    <x v="3"/>
    <x v="432"/>
    <n v="2"/>
    <n v="0"/>
    <n v="0"/>
    <n v="0"/>
    <n v="0"/>
    <n v="0"/>
    <n v="0"/>
    <n v="0"/>
    <m/>
    <m/>
    <m/>
    <m/>
    <m/>
    <m/>
  </r>
  <r>
    <x v="133"/>
    <x v="4"/>
    <x v="314"/>
    <n v="1"/>
    <n v="0"/>
    <n v="0"/>
    <n v="1"/>
    <n v="0"/>
    <n v="0"/>
    <n v="0"/>
    <n v="1"/>
    <s v="V"/>
    <m/>
    <m/>
    <m/>
    <m/>
    <m/>
  </r>
  <r>
    <x v="133"/>
    <x v="3"/>
    <x v="408"/>
    <n v="7"/>
    <n v="0"/>
    <n v="0"/>
    <n v="2"/>
    <n v="0"/>
    <n v="0"/>
    <n v="0"/>
    <n v="2"/>
    <m/>
    <m/>
    <s v="V"/>
    <s v="V"/>
    <m/>
    <m/>
  </r>
  <r>
    <x v="133"/>
    <x v="1"/>
    <x v="454"/>
    <n v="12"/>
    <n v="12"/>
    <n v="0"/>
    <n v="62"/>
    <n v="0"/>
    <n v="0"/>
    <n v="0"/>
    <n v="62"/>
    <s v="V"/>
    <s v="V"/>
    <s v="V"/>
    <s v="V"/>
    <m/>
    <m/>
  </r>
  <r>
    <x v="134"/>
    <x v="1"/>
    <x v="455"/>
    <n v="12"/>
    <n v="0"/>
    <n v="0"/>
    <n v="1"/>
    <n v="0"/>
    <n v="0"/>
    <n v="0"/>
    <n v="1"/>
    <s v="V"/>
    <m/>
    <m/>
    <m/>
    <m/>
    <m/>
  </r>
  <r>
    <x v="134"/>
    <x v="1"/>
    <x v="456"/>
    <n v="12"/>
    <n v="0"/>
    <n v="0"/>
    <n v="4"/>
    <n v="0"/>
    <n v="0"/>
    <n v="0"/>
    <n v="4"/>
    <s v="V"/>
    <m/>
    <m/>
    <m/>
    <m/>
    <m/>
  </r>
  <r>
    <x v="134"/>
    <x v="4"/>
    <x v="391"/>
    <n v="9"/>
    <n v="0"/>
    <n v="0"/>
    <n v="0"/>
    <n v="0"/>
    <n v="0"/>
    <n v="0"/>
    <n v="0"/>
    <m/>
    <m/>
    <m/>
    <m/>
    <m/>
    <m/>
  </r>
  <r>
    <x v="134"/>
    <x v="4"/>
    <x v="332"/>
    <n v="1"/>
    <n v="0"/>
    <n v="0"/>
    <n v="0"/>
    <n v="0"/>
    <n v="0"/>
    <n v="0"/>
    <n v="0"/>
    <m/>
    <m/>
    <m/>
    <m/>
    <m/>
    <m/>
  </r>
  <r>
    <x v="134"/>
    <x v="3"/>
    <x v="427"/>
    <n v="10"/>
    <n v="0"/>
    <n v="0"/>
    <n v="0"/>
    <n v="0"/>
    <n v="0"/>
    <n v="0"/>
    <n v="0"/>
    <m/>
    <m/>
    <m/>
    <m/>
    <m/>
    <m/>
  </r>
  <r>
    <x v="134"/>
    <x v="0"/>
    <x v="457"/>
    <n v="13"/>
    <n v="0"/>
    <n v="0"/>
    <n v="0"/>
    <n v="0"/>
    <n v="0"/>
    <n v="0"/>
    <n v="0"/>
    <m/>
    <m/>
    <m/>
    <m/>
    <m/>
    <m/>
  </r>
  <r>
    <x v="134"/>
    <x v="0"/>
    <x v="458"/>
    <n v="13"/>
    <n v="0"/>
    <n v="0"/>
    <n v="0"/>
    <n v="0"/>
    <n v="0"/>
    <n v="0"/>
    <n v="0"/>
    <m/>
    <m/>
    <m/>
    <m/>
    <m/>
    <m/>
  </r>
  <r>
    <x v="134"/>
    <x v="2"/>
    <x v="459"/>
    <n v="3"/>
    <n v="0"/>
    <n v="0"/>
    <n v="1"/>
    <n v="0"/>
    <n v="0"/>
    <n v="0"/>
    <n v="1"/>
    <s v="V"/>
    <s v="V"/>
    <m/>
    <m/>
    <m/>
    <m/>
  </r>
  <r>
    <x v="134"/>
    <x v="2"/>
    <x v="437"/>
    <n v="2"/>
    <n v="0"/>
    <n v="0"/>
    <n v="0"/>
    <n v="0"/>
    <n v="0"/>
    <n v="0"/>
    <n v="0"/>
    <m/>
    <m/>
    <m/>
    <m/>
    <m/>
    <m/>
  </r>
  <r>
    <x v="134"/>
    <x v="4"/>
    <x v="282"/>
    <n v="2"/>
    <n v="0"/>
    <n v="0"/>
    <n v="0"/>
    <n v="0"/>
    <n v="0"/>
    <n v="0"/>
    <n v="0"/>
    <m/>
    <m/>
    <m/>
    <m/>
    <m/>
    <m/>
  </r>
  <r>
    <x v="134"/>
    <x v="4"/>
    <x v="398"/>
    <n v="1"/>
    <n v="0"/>
    <n v="0"/>
    <n v="1"/>
    <n v="0"/>
    <n v="0"/>
    <n v="0"/>
    <n v="1"/>
    <m/>
    <m/>
    <s v="V"/>
    <s v="V"/>
    <m/>
    <m/>
  </r>
  <r>
    <x v="134"/>
    <x v="4"/>
    <x v="418"/>
    <n v="12"/>
    <n v="0"/>
    <n v="0"/>
    <n v="0"/>
    <n v="0"/>
    <n v="0"/>
    <n v="0"/>
    <n v="0"/>
    <m/>
    <m/>
    <m/>
    <m/>
    <m/>
    <m/>
  </r>
  <r>
    <x v="134"/>
    <x v="0"/>
    <x v="460"/>
    <n v="13"/>
    <n v="0"/>
    <n v="0"/>
    <n v="0"/>
    <n v="0"/>
    <n v="0"/>
    <n v="0"/>
    <n v="0"/>
    <m/>
    <m/>
    <m/>
    <m/>
    <m/>
    <m/>
  </r>
  <r>
    <x v="134"/>
    <x v="1"/>
    <x v="461"/>
    <n v="6"/>
    <n v="0"/>
    <n v="0"/>
    <n v="1"/>
    <n v="0"/>
    <n v="0"/>
    <n v="0"/>
    <n v="1"/>
    <s v="V"/>
    <m/>
    <m/>
    <m/>
    <m/>
    <m/>
  </r>
  <r>
    <x v="134"/>
    <x v="0"/>
    <x v="462"/>
    <n v="8"/>
    <n v="0"/>
    <n v="0"/>
    <n v="0"/>
    <n v="0"/>
    <n v="0"/>
    <n v="0"/>
    <n v="0"/>
    <m/>
    <m/>
    <m/>
    <m/>
    <m/>
    <m/>
  </r>
  <r>
    <x v="134"/>
    <x v="3"/>
    <x v="413"/>
    <n v="12"/>
    <n v="12"/>
    <n v="0"/>
    <n v="41"/>
    <n v="0"/>
    <n v="31"/>
    <n v="0"/>
    <n v="72"/>
    <s v="V"/>
    <m/>
    <s v="V"/>
    <s v="V"/>
    <m/>
    <m/>
  </r>
  <r>
    <x v="135"/>
    <x v="3"/>
    <x v="428"/>
    <n v="12"/>
    <n v="2"/>
    <n v="0"/>
    <n v="10"/>
    <n v="0"/>
    <n v="0"/>
    <n v="0"/>
    <n v="10"/>
    <s v="V"/>
    <m/>
    <s v="V"/>
    <s v="V"/>
    <m/>
    <m/>
  </r>
  <r>
    <x v="135"/>
    <x v="4"/>
    <x v="358"/>
    <n v="2"/>
    <n v="0"/>
    <n v="0"/>
    <n v="0"/>
    <n v="0"/>
    <n v="0"/>
    <n v="0"/>
    <n v="0"/>
    <m/>
    <m/>
    <m/>
    <m/>
    <m/>
    <m/>
  </r>
  <r>
    <x v="135"/>
    <x v="3"/>
    <x v="411"/>
    <n v="6"/>
    <n v="0"/>
    <n v="0"/>
    <n v="0"/>
    <n v="0"/>
    <n v="0"/>
    <n v="0"/>
    <n v="0"/>
    <m/>
    <m/>
    <m/>
    <m/>
    <m/>
    <m/>
  </r>
  <r>
    <x v="135"/>
    <x v="3"/>
    <x v="367"/>
    <n v="3"/>
    <n v="0"/>
    <n v="0"/>
    <n v="0"/>
    <n v="0"/>
    <n v="0"/>
    <n v="0"/>
    <n v="0"/>
    <m/>
    <m/>
    <m/>
    <m/>
    <m/>
    <m/>
  </r>
  <r>
    <x v="135"/>
    <x v="1"/>
    <x v="463"/>
    <n v="6"/>
    <n v="0"/>
    <n v="0"/>
    <n v="1"/>
    <n v="0"/>
    <n v="0"/>
    <n v="0"/>
    <n v="1"/>
    <s v="V"/>
    <m/>
    <m/>
    <m/>
    <m/>
    <m/>
  </r>
  <r>
    <x v="135"/>
    <x v="4"/>
    <x v="420"/>
    <n v="1"/>
    <n v="0"/>
    <n v="0"/>
    <n v="0"/>
    <n v="0"/>
    <n v="0"/>
    <n v="0"/>
    <n v="0"/>
    <m/>
    <m/>
    <m/>
    <m/>
    <m/>
    <m/>
  </r>
  <r>
    <x v="135"/>
    <x v="0"/>
    <x v="464"/>
    <n v="12"/>
    <n v="0"/>
    <n v="0"/>
    <n v="0"/>
    <n v="0"/>
    <n v="0"/>
    <n v="0"/>
    <n v="0"/>
    <m/>
    <m/>
    <m/>
    <m/>
    <m/>
    <m/>
  </r>
  <r>
    <x v="135"/>
    <x v="4"/>
    <x v="370"/>
    <n v="4"/>
    <n v="0"/>
    <n v="0"/>
    <n v="0"/>
    <n v="0"/>
    <n v="0"/>
    <n v="0"/>
    <n v="0"/>
    <m/>
    <m/>
    <m/>
    <m/>
    <m/>
    <m/>
  </r>
  <r>
    <x v="135"/>
    <x v="1"/>
    <x v="465"/>
    <n v="13"/>
    <n v="0"/>
    <n v="0"/>
    <n v="0"/>
    <n v="0"/>
    <n v="0"/>
    <n v="0"/>
    <n v="0"/>
    <m/>
    <m/>
    <m/>
    <m/>
    <m/>
    <m/>
  </r>
  <r>
    <x v="135"/>
    <x v="2"/>
    <x v="466"/>
    <n v="2"/>
    <n v="0"/>
    <n v="0"/>
    <n v="0"/>
    <n v="0"/>
    <n v="0"/>
    <n v="0"/>
    <n v="0"/>
    <m/>
    <m/>
    <m/>
    <m/>
    <m/>
    <m/>
  </r>
  <r>
    <x v="135"/>
    <x v="0"/>
    <x v="441"/>
    <n v="11"/>
    <n v="0"/>
    <n v="0"/>
    <n v="0"/>
    <n v="0"/>
    <n v="0"/>
    <n v="0"/>
    <n v="0"/>
    <m/>
    <m/>
    <m/>
    <m/>
    <m/>
    <m/>
  </r>
  <r>
    <x v="135"/>
    <x v="1"/>
    <x v="467"/>
    <n v="13"/>
    <n v="0"/>
    <n v="0"/>
    <n v="0"/>
    <n v="0"/>
    <n v="0"/>
    <n v="0"/>
    <n v="0"/>
    <m/>
    <m/>
    <m/>
    <m/>
    <m/>
    <m/>
  </r>
  <r>
    <x v="135"/>
    <x v="0"/>
    <x v="468"/>
    <n v="1"/>
    <n v="0"/>
    <n v="0"/>
    <n v="0"/>
    <n v="0"/>
    <n v="0"/>
    <n v="0"/>
    <n v="0"/>
    <m/>
    <m/>
    <m/>
    <m/>
    <m/>
    <m/>
  </r>
  <r>
    <x v="135"/>
    <x v="1"/>
    <x v="454"/>
    <n v="12"/>
    <n v="12"/>
    <n v="0"/>
    <n v="124"/>
    <n v="0"/>
    <n v="0"/>
    <n v="0"/>
    <n v="124"/>
    <s v="V"/>
    <s v="V"/>
    <s v="V"/>
    <s v="V"/>
    <m/>
    <m/>
  </r>
  <r>
    <x v="135"/>
    <x v="2"/>
    <x v="469"/>
    <n v="1"/>
    <n v="1"/>
    <n v="0"/>
    <n v="0"/>
    <n v="0"/>
    <n v="0"/>
    <n v="0"/>
    <n v="0"/>
    <m/>
    <s v="V"/>
    <m/>
    <m/>
    <m/>
    <m/>
  </r>
  <r>
    <x v="136"/>
    <x v="4"/>
    <x v="422"/>
    <n v="13"/>
    <n v="0"/>
    <n v="0"/>
    <n v="0"/>
    <n v="0"/>
    <n v="0"/>
    <n v="0"/>
    <n v="0"/>
    <m/>
    <m/>
    <m/>
    <m/>
    <m/>
    <m/>
  </r>
  <r>
    <x v="136"/>
    <x v="0"/>
    <x v="470"/>
    <n v="7"/>
    <n v="0"/>
    <n v="0"/>
    <n v="0"/>
    <n v="0"/>
    <n v="0"/>
    <n v="0"/>
    <n v="0"/>
    <m/>
    <m/>
    <m/>
    <m/>
    <m/>
    <m/>
  </r>
  <r>
    <x v="136"/>
    <x v="4"/>
    <x v="471"/>
    <n v="3"/>
    <n v="2"/>
    <n v="0"/>
    <n v="4"/>
    <n v="0"/>
    <n v="0"/>
    <n v="0"/>
    <n v="4"/>
    <s v="V"/>
    <m/>
    <m/>
    <m/>
    <m/>
    <m/>
  </r>
  <r>
    <x v="136"/>
    <x v="3"/>
    <x v="443"/>
    <n v="13"/>
    <n v="0"/>
    <n v="0"/>
    <n v="0"/>
    <n v="0"/>
    <n v="0"/>
    <n v="0"/>
    <n v="0"/>
    <m/>
    <m/>
    <m/>
    <m/>
    <m/>
    <m/>
  </r>
  <r>
    <x v="136"/>
    <x v="2"/>
    <x v="472"/>
    <n v="1"/>
    <n v="0"/>
    <n v="0"/>
    <n v="0"/>
    <n v="0"/>
    <n v="0"/>
    <n v="0"/>
    <n v="0"/>
    <m/>
    <m/>
    <m/>
    <m/>
    <m/>
    <m/>
  </r>
  <r>
    <x v="136"/>
    <x v="3"/>
    <x v="473"/>
    <n v="3"/>
    <n v="1"/>
    <n v="0"/>
    <n v="2"/>
    <n v="0"/>
    <n v="0"/>
    <n v="0"/>
    <n v="2"/>
    <m/>
    <m/>
    <s v="V"/>
    <s v="V"/>
    <m/>
    <m/>
  </r>
  <r>
    <x v="136"/>
    <x v="1"/>
    <x v="474"/>
    <n v="3"/>
    <n v="0"/>
    <n v="0"/>
    <n v="0"/>
    <n v="0"/>
    <n v="0"/>
    <n v="0"/>
    <n v="0"/>
    <m/>
    <m/>
    <m/>
    <m/>
    <m/>
    <m/>
  </r>
  <r>
    <x v="136"/>
    <x v="0"/>
    <x v="475"/>
    <n v="12"/>
    <n v="0"/>
    <n v="0"/>
    <n v="0"/>
    <n v="0"/>
    <n v="0"/>
    <n v="0"/>
    <n v="0"/>
    <m/>
    <m/>
    <m/>
    <m/>
    <m/>
    <m/>
  </r>
  <r>
    <x v="136"/>
    <x v="0"/>
    <x v="476"/>
    <n v="6"/>
    <n v="1"/>
    <n v="0"/>
    <n v="8"/>
    <n v="0"/>
    <n v="0"/>
    <n v="0"/>
    <n v="8"/>
    <s v="V"/>
    <m/>
    <s v="V"/>
    <s v="V"/>
    <m/>
    <m/>
  </r>
  <r>
    <x v="136"/>
    <x v="1"/>
    <x v="477"/>
    <n v="3"/>
    <n v="0"/>
    <n v="0"/>
    <n v="0"/>
    <n v="0"/>
    <n v="0"/>
    <n v="0"/>
    <n v="0"/>
    <m/>
    <m/>
    <m/>
    <m/>
    <m/>
    <m/>
  </r>
  <r>
    <x v="137"/>
    <x v="1"/>
    <x v="478"/>
    <n v="13"/>
    <n v="0"/>
    <n v="0"/>
    <n v="1"/>
    <n v="0"/>
    <n v="0"/>
    <n v="0"/>
    <n v="1"/>
    <s v="V"/>
    <m/>
    <m/>
    <m/>
    <m/>
    <m/>
  </r>
  <r>
    <x v="137"/>
    <x v="1"/>
    <x v="479"/>
    <n v="5"/>
    <n v="0"/>
    <n v="0"/>
    <n v="0"/>
    <n v="0"/>
    <n v="0"/>
    <n v="0"/>
    <n v="0"/>
    <m/>
    <m/>
    <m/>
    <m/>
    <m/>
    <m/>
  </r>
  <r>
    <x v="137"/>
    <x v="4"/>
    <x v="417"/>
    <n v="2"/>
    <n v="0"/>
    <n v="0"/>
    <n v="0"/>
    <n v="0"/>
    <n v="0"/>
    <n v="0"/>
    <n v="0"/>
    <m/>
    <m/>
    <m/>
    <m/>
    <m/>
    <m/>
  </r>
  <r>
    <x v="137"/>
    <x v="0"/>
    <x v="480"/>
    <n v="5"/>
    <n v="0"/>
    <n v="0"/>
    <n v="0"/>
    <n v="0"/>
    <n v="0"/>
    <n v="0"/>
    <n v="0"/>
    <m/>
    <m/>
    <m/>
    <m/>
    <m/>
    <m/>
  </r>
  <r>
    <x v="137"/>
    <x v="4"/>
    <x v="366"/>
    <n v="2"/>
    <n v="0"/>
    <n v="0"/>
    <n v="0"/>
    <n v="0"/>
    <n v="0"/>
    <n v="0"/>
    <n v="0"/>
    <m/>
    <m/>
    <m/>
    <m/>
    <m/>
    <m/>
  </r>
  <r>
    <x v="137"/>
    <x v="4"/>
    <x v="415"/>
    <n v="7"/>
    <n v="0"/>
    <n v="0"/>
    <n v="0"/>
    <n v="0"/>
    <n v="0"/>
    <n v="0"/>
    <n v="0"/>
    <m/>
    <m/>
    <m/>
    <m/>
    <m/>
    <m/>
  </r>
  <r>
    <x v="137"/>
    <x v="4"/>
    <x v="403"/>
    <n v="11"/>
    <n v="0"/>
    <n v="0"/>
    <n v="0"/>
    <n v="0"/>
    <n v="0"/>
    <n v="0"/>
    <n v="0"/>
    <m/>
    <m/>
    <m/>
    <m/>
    <m/>
    <m/>
  </r>
  <r>
    <x v="137"/>
    <x v="2"/>
    <x v="469"/>
    <n v="1"/>
    <n v="0"/>
    <n v="0"/>
    <n v="0"/>
    <n v="0"/>
    <n v="0"/>
    <n v="0"/>
    <n v="0"/>
    <m/>
    <m/>
    <m/>
    <m/>
    <m/>
    <m/>
  </r>
  <r>
    <x v="137"/>
    <x v="4"/>
    <x v="373"/>
    <n v="1"/>
    <n v="0"/>
    <n v="0"/>
    <n v="0"/>
    <n v="0"/>
    <n v="0"/>
    <n v="0"/>
    <n v="0"/>
    <m/>
    <m/>
    <m/>
    <m/>
    <m/>
    <m/>
  </r>
  <r>
    <x v="137"/>
    <x v="1"/>
    <x v="481"/>
    <n v="7"/>
    <n v="0"/>
    <n v="0"/>
    <n v="0"/>
    <n v="0"/>
    <n v="0"/>
    <n v="0"/>
    <n v="0"/>
    <m/>
    <m/>
    <m/>
    <m/>
    <m/>
    <m/>
  </r>
  <r>
    <x v="137"/>
    <x v="3"/>
    <x v="458"/>
    <n v="2"/>
    <n v="0"/>
    <n v="0"/>
    <n v="0"/>
    <n v="0"/>
    <n v="0"/>
    <n v="0"/>
    <n v="0"/>
    <m/>
    <m/>
    <m/>
    <m/>
    <m/>
    <m/>
  </r>
  <r>
    <x v="137"/>
    <x v="0"/>
    <x v="482"/>
    <n v="6"/>
    <n v="0"/>
    <n v="0"/>
    <n v="0"/>
    <n v="0"/>
    <n v="0"/>
    <n v="0"/>
    <n v="0"/>
    <m/>
    <m/>
    <m/>
    <m/>
    <m/>
    <m/>
  </r>
  <r>
    <x v="137"/>
    <x v="1"/>
    <x v="483"/>
    <n v="13"/>
    <n v="0"/>
    <n v="0"/>
    <n v="3"/>
    <n v="0"/>
    <n v="0"/>
    <n v="0"/>
    <n v="3"/>
    <s v="V"/>
    <m/>
    <s v="V"/>
    <s v="V"/>
    <m/>
    <m/>
  </r>
  <r>
    <x v="137"/>
    <x v="1"/>
    <x v="484"/>
    <n v="2"/>
    <n v="0"/>
    <n v="0"/>
    <n v="1"/>
    <n v="0"/>
    <n v="0"/>
    <n v="0"/>
    <n v="1"/>
    <s v="V"/>
    <m/>
    <m/>
    <m/>
    <m/>
    <m/>
  </r>
  <r>
    <x v="137"/>
    <x v="0"/>
    <x v="485"/>
    <n v="1"/>
    <n v="0"/>
    <n v="0"/>
    <n v="0"/>
    <n v="0"/>
    <n v="0"/>
    <n v="0"/>
    <n v="0"/>
    <m/>
    <m/>
    <m/>
    <m/>
    <m/>
    <m/>
  </r>
  <r>
    <x v="138"/>
    <x v="4"/>
    <x v="399"/>
    <n v="12"/>
    <n v="0"/>
    <n v="0"/>
    <n v="0"/>
    <n v="0"/>
    <n v="0"/>
    <n v="0"/>
    <n v="0"/>
    <m/>
    <m/>
    <m/>
    <m/>
    <m/>
    <m/>
  </r>
  <r>
    <x v="138"/>
    <x v="3"/>
    <x v="457"/>
    <n v="13"/>
    <n v="0"/>
    <n v="0"/>
    <n v="0"/>
    <n v="0"/>
    <n v="0"/>
    <n v="0"/>
    <n v="0"/>
    <m/>
    <m/>
    <m/>
    <m/>
    <m/>
    <m/>
  </r>
  <r>
    <x v="138"/>
    <x v="2"/>
    <x v="486"/>
    <n v="3"/>
    <n v="0"/>
    <n v="0"/>
    <n v="0"/>
    <n v="0"/>
    <n v="0"/>
    <n v="0"/>
    <n v="0"/>
    <m/>
    <m/>
    <m/>
    <m/>
    <m/>
    <m/>
  </r>
  <r>
    <x v="138"/>
    <x v="3"/>
    <x v="487"/>
    <n v="2"/>
    <n v="0"/>
    <n v="0"/>
    <n v="0"/>
    <n v="0"/>
    <n v="0"/>
    <n v="0"/>
    <n v="0"/>
    <m/>
    <m/>
    <m/>
    <m/>
    <m/>
    <m/>
  </r>
  <r>
    <x v="138"/>
    <x v="3"/>
    <x v="488"/>
    <n v="11"/>
    <n v="0"/>
    <n v="0"/>
    <n v="0"/>
    <n v="0"/>
    <n v="0"/>
    <n v="0"/>
    <n v="0"/>
    <m/>
    <m/>
    <m/>
    <m/>
    <m/>
    <m/>
  </r>
  <r>
    <x v="138"/>
    <x v="0"/>
    <x v="489"/>
    <n v="13"/>
    <n v="0"/>
    <n v="0"/>
    <n v="5"/>
    <n v="0"/>
    <n v="0"/>
    <n v="0"/>
    <n v="5"/>
    <s v="V"/>
    <m/>
    <s v="V"/>
    <s v="V"/>
    <m/>
    <m/>
  </r>
  <r>
    <x v="138"/>
    <x v="4"/>
    <x v="419"/>
    <n v="7"/>
    <n v="0"/>
    <n v="0"/>
    <n v="0"/>
    <n v="0"/>
    <n v="0"/>
    <n v="0"/>
    <n v="0"/>
    <m/>
    <m/>
    <m/>
    <m/>
    <m/>
    <m/>
  </r>
  <r>
    <x v="138"/>
    <x v="0"/>
    <x v="490"/>
    <n v="12"/>
    <n v="0"/>
    <n v="0"/>
    <n v="1"/>
    <n v="0"/>
    <n v="0"/>
    <n v="0"/>
    <n v="1"/>
    <m/>
    <m/>
    <s v="V"/>
    <s v="V"/>
    <m/>
    <m/>
  </r>
  <r>
    <x v="138"/>
    <x v="3"/>
    <x v="460"/>
    <n v="13"/>
    <n v="0"/>
    <n v="0"/>
    <n v="0"/>
    <n v="0"/>
    <n v="0"/>
    <n v="0"/>
    <n v="0"/>
    <m/>
    <m/>
    <m/>
    <m/>
    <m/>
    <m/>
  </r>
  <r>
    <x v="138"/>
    <x v="0"/>
    <x v="491"/>
    <n v="13"/>
    <n v="0"/>
    <n v="0"/>
    <n v="0"/>
    <n v="0"/>
    <n v="0"/>
    <n v="0"/>
    <n v="0"/>
    <m/>
    <m/>
    <m/>
    <m/>
    <m/>
    <m/>
  </r>
  <r>
    <x v="138"/>
    <x v="0"/>
    <x v="492"/>
    <n v="12"/>
    <n v="0"/>
    <n v="0"/>
    <n v="0"/>
    <n v="0"/>
    <n v="0"/>
    <n v="0"/>
    <n v="0"/>
    <m/>
    <m/>
    <m/>
    <m/>
    <m/>
    <m/>
  </r>
  <r>
    <x v="138"/>
    <x v="0"/>
    <x v="493"/>
    <n v="2"/>
    <n v="0"/>
    <n v="0"/>
    <n v="0"/>
    <n v="0"/>
    <n v="0"/>
    <n v="0"/>
    <n v="0"/>
    <m/>
    <m/>
    <m/>
    <m/>
    <m/>
    <m/>
  </r>
  <r>
    <x v="138"/>
    <x v="0"/>
    <x v="494"/>
    <n v="1"/>
    <n v="0"/>
    <n v="0"/>
    <n v="0"/>
    <n v="0"/>
    <n v="0"/>
    <n v="0"/>
    <n v="0"/>
    <m/>
    <m/>
    <m/>
    <m/>
    <m/>
    <m/>
  </r>
  <r>
    <x v="138"/>
    <x v="0"/>
    <x v="495"/>
    <n v="13"/>
    <n v="0"/>
    <n v="0"/>
    <n v="0"/>
    <n v="0"/>
    <n v="0"/>
    <n v="0"/>
    <n v="0"/>
    <m/>
    <m/>
    <m/>
    <m/>
    <m/>
    <m/>
  </r>
  <r>
    <x v="138"/>
    <x v="0"/>
    <x v="496"/>
    <n v="13"/>
    <n v="0"/>
    <n v="0"/>
    <n v="0"/>
    <n v="0"/>
    <n v="0"/>
    <n v="0"/>
    <n v="0"/>
    <m/>
    <m/>
    <m/>
    <m/>
    <m/>
    <m/>
  </r>
  <r>
    <x v="138"/>
    <x v="0"/>
    <x v="497"/>
    <n v="4"/>
    <n v="0"/>
    <n v="0"/>
    <n v="0"/>
    <n v="0"/>
    <n v="0"/>
    <n v="0"/>
    <n v="0"/>
    <m/>
    <m/>
    <m/>
    <m/>
    <m/>
    <m/>
  </r>
  <r>
    <x v="138"/>
    <x v="0"/>
    <x v="498"/>
    <n v="13"/>
    <n v="0"/>
    <n v="0"/>
    <n v="0"/>
    <n v="0"/>
    <n v="0"/>
    <n v="0"/>
    <n v="0"/>
    <m/>
    <m/>
    <m/>
    <m/>
    <m/>
    <m/>
  </r>
  <r>
    <x v="138"/>
    <x v="3"/>
    <x v="265"/>
    <n v="2"/>
    <n v="0"/>
    <n v="0"/>
    <n v="0"/>
    <n v="0"/>
    <n v="0"/>
    <n v="0"/>
    <n v="0"/>
    <m/>
    <m/>
    <m/>
    <m/>
    <m/>
    <m/>
  </r>
  <r>
    <x v="138"/>
    <x v="4"/>
    <x v="499"/>
    <n v="2"/>
    <n v="2"/>
    <n v="0"/>
    <n v="25"/>
    <n v="0"/>
    <n v="0"/>
    <n v="0"/>
    <n v="25"/>
    <s v="V"/>
    <m/>
    <s v="V"/>
    <s v="V"/>
    <m/>
    <m/>
  </r>
  <r>
    <x v="138"/>
    <x v="3"/>
    <x v="500"/>
    <n v="1"/>
    <n v="1"/>
    <n v="0"/>
    <n v="0"/>
    <n v="0"/>
    <n v="0"/>
    <n v="0"/>
    <n v="0"/>
    <m/>
    <m/>
    <m/>
    <m/>
    <m/>
    <m/>
  </r>
  <r>
    <x v="138"/>
    <x v="4"/>
    <x v="345"/>
    <n v="5"/>
    <n v="5"/>
    <n v="0"/>
    <n v="0"/>
    <n v="0"/>
    <n v="0"/>
    <n v="0"/>
    <n v="0"/>
    <m/>
    <m/>
    <m/>
    <m/>
    <m/>
    <m/>
  </r>
  <r>
    <x v="138"/>
    <x v="4"/>
    <x v="408"/>
    <n v="7"/>
    <n v="7"/>
    <n v="0"/>
    <n v="0"/>
    <n v="0"/>
    <n v="0"/>
    <n v="0"/>
    <n v="0"/>
    <m/>
    <m/>
    <m/>
    <m/>
    <m/>
    <m/>
  </r>
  <r>
    <x v="138"/>
    <x v="0"/>
    <x v="501"/>
    <n v="8"/>
    <n v="8"/>
    <n v="0"/>
    <n v="0"/>
    <n v="0"/>
    <n v="0"/>
    <n v="0"/>
    <n v="0"/>
    <m/>
    <m/>
    <m/>
    <m/>
    <m/>
    <m/>
  </r>
  <r>
    <x v="139"/>
    <x v="3"/>
    <x v="435"/>
    <n v="5"/>
    <n v="0"/>
    <n v="0"/>
    <n v="0"/>
    <n v="0"/>
    <n v="0"/>
    <n v="0"/>
    <n v="0"/>
    <m/>
    <m/>
    <m/>
    <m/>
    <m/>
    <m/>
  </r>
  <r>
    <x v="139"/>
    <x v="0"/>
    <x v="502"/>
    <n v="6"/>
    <n v="0"/>
    <n v="0"/>
    <n v="0"/>
    <n v="0"/>
    <n v="0"/>
    <n v="0"/>
    <n v="0"/>
    <m/>
    <m/>
    <m/>
    <m/>
    <m/>
    <m/>
  </r>
  <r>
    <x v="139"/>
    <x v="0"/>
    <x v="503"/>
    <n v="9"/>
    <n v="0"/>
    <n v="0"/>
    <n v="0"/>
    <n v="0"/>
    <n v="0"/>
    <n v="0"/>
    <n v="0"/>
    <m/>
    <m/>
    <m/>
    <m/>
    <m/>
    <m/>
  </r>
  <r>
    <x v="139"/>
    <x v="0"/>
    <x v="504"/>
    <n v="5"/>
    <n v="0"/>
    <n v="0"/>
    <n v="0"/>
    <n v="0"/>
    <n v="0"/>
    <n v="0"/>
    <n v="0"/>
    <m/>
    <m/>
    <m/>
    <m/>
    <m/>
    <m/>
  </r>
  <r>
    <x v="139"/>
    <x v="0"/>
    <x v="505"/>
    <n v="6"/>
    <n v="0"/>
    <n v="0"/>
    <n v="0"/>
    <n v="0"/>
    <n v="0"/>
    <n v="0"/>
    <n v="0"/>
    <m/>
    <m/>
    <m/>
    <m/>
    <m/>
    <m/>
  </r>
  <r>
    <x v="139"/>
    <x v="3"/>
    <x v="383"/>
    <n v="4"/>
    <n v="0"/>
    <n v="0"/>
    <n v="1"/>
    <n v="0"/>
    <n v="0"/>
    <n v="0"/>
    <n v="1"/>
    <s v="V"/>
    <s v="V"/>
    <m/>
    <m/>
    <m/>
    <m/>
  </r>
  <r>
    <x v="139"/>
    <x v="0"/>
    <x v="506"/>
    <n v="1"/>
    <n v="1"/>
    <n v="0"/>
    <n v="6"/>
    <n v="0"/>
    <n v="0"/>
    <n v="0"/>
    <n v="6"/>
    <s v="V"/>
    <m/>
    <s v="V"/>
    <s v="V"/>
    <m/>
    <m/>
  </r>
  <r>
    <x v="139"/>
    <x v="0"/>
    <x v="507"/>
    <n v="2"/>
    <n v="2"/>
    <n v="0"/>
    <n v="4"/>
    <n v="0"/>
    <n v="0"/>
    <n v="0"/>
    <n v="4"/>
    <s v="V"/>
    <m/>
    <s v="V"/>
    <s v="V"/>
    <m/>
    <m/>
  </r>
  <r>
    <x v="140"/>
    <x v="4"/>
    <x v="321"/>
    <n v="6"/>
    <n v="0"/>
    <n v="0"/>
    <n v="0"/>
    <n v="0"/>
    <n v="0"/>
    <n v="0"/>
    <n v="0"/>
    <m/>
    <m/>
    <m/>
    <m/>
    <m/>
    <m/>
  </r>
  <r>
    <x v="140"/>
    <x v="2"/>
    <x v="508"/>
    <n v="1"/>
    <n v="0"/>
    <n v="0"/>
    <n v="0"/>
    <n v="1"/>
    <n v="0"/>
    <n v="0"/>
    <n v="1"/>
    <s v="V"/>
    <m/>
    <m/>
    <m/>
    <m/>
    <m/>
  </r>
  <r>
    <x v="140"/>
    <x v="0"/>
    <x v="509"/>
    <n v="4"/>
    <n v="0"/>
    <n v="0"/>
    <n v="2"/>
    <n v="0"/>
    <n v="0"/>
    <n v="0"/>
    <n v="2"/>
    <m/>
    <m/>
    <s v="V"/>
    <s v="V"/>
    <m/>
    <m/>
  </r>
  <r>
    <x v="140"/>
    <x v="4"/>
    <x v="499"/>
    <n v="2"/>
    <n v="1"/>
    <n v="0"/>
    <n v="4"/>
    <n v="0"/>
    <n v="0"/>
    <n v="0"/>
    <n v="4"/>
    <s v="V"/>
    <m/>
    <m/>
    <m/>
    <m/>
    <m/>
  </r>
  <r>
    <x v="140"/>
    <x v="4"/>
    <x v="369"/>
    <n v="4"/>
    <n v="0"/>
    <n v="0"/>
    <n v="0"/>
    <n v="0"/>
    <n v="0"/>
    <n v="0"/>
    <n v="0"/>
    <m/>
    <m/>
    <m/>
    <m/>
    <m/>
    <m/>
  </r>
  <r>
    <x v="140"/>
    <x v="1"/>
    <x v="510"/>
    <n v="13"/>
    <n v="0"/>
    <n v="0"/>
    <n v="2"/>
    <n v="0"/>
    <n v="0"/>
    <n v="0"/>
    <n v="2"/>
    <s v="V"/>
    <m/>
    <m/>
    <m/>
    <m/>
    <m/>
  </r>
  <r>
    <x v="140"/>
    <x v="4"/>
    <x v="408"/>
    <n v="7"/>
    <n v="0"/>
    <n v="0"/>
    <n v="1"/>
    <n v="0"/>
    <n v="0"/>
    <n v="0"/>
    <n v="1"/>
    <m/>
    <m/>
    <s v="V"/>
    <s v="V"/>
    <m/>
    <m/>
  </r>
  <r>
    <x v="140"/>
    <x v="4"/>
    <x v="345"/>
    <n v="4"/>
    <n v="0"/>
    <n v="0"/>
    <n v="0"/>
    <n v="0"/>
    <n v="0"/>
    <n v="0"/>
    <n v="0"/>
    <m/>
    <m/>
    <m/>
    <m/>
    <m/>
    <m/>
  </r>
  <r>
    <x v="140"/>
    <x v="0"/>
    <x v="511"/>
    <n v="7"/>
    <n v="3"/>
    <n v="0"/>
    <n v="8"/>
    <n v="0"/>
    <n v="0"/>
    <n v="0"/>
    <n v="8"/>
    <m/>
    <m/>
    <s v="V"/>
    <s v="V"/>
    <m/>
    <m/>
  </r>
  <r>
    <x v="140"/>
    <x v="2"/>
    <x v="512"/>
    <n v="1"/>
    <n v="0"/>
    <n v="0"/>
    <n v="0"/>
    <n v="0"/>
    <n v="0"/>
    <n v="0"/>
    <n v="0"/>
    <m/>
    <m/>
    <m/>
    <m/>
    <m/>
    <m/>
  </r>
  <r>
    <x v="140"/>
    <x v="2"/>
    <x v="513"/>
    <n v="1"/>
    <n v="0"/>
    <n v="0"/>
    <n v="0"/>
    <n v="0"/>
    <n v="0"/>
    <n v="0"/>
    <n v="0"/>
    <m/>
    <m/>
    <m/>
    <m/>
    <m/>
    <m/>
  </r>
  <r>
    <x v="140"/>
    <x v="2"/>
    <x v="514"/>
    <n v="1"/>
    <n v="0"/>
    <n v="0"/>
    <n v="0"/>
    <n v="0"/>
    <n v="0"/>
    <n v="0"/>
    <n v="0"/>
    <m/>
    <m/>
    <m/>
    <m/>
    <m/>
    <m/>
  </r>
  <r>
    <x v="140"/>
    <x v="2"/>
    <x v="515"/>
    <n v="2"/>
    <n v="0"/>
    <n v="0"/>
    <n v="4"/>
    <n v="0"/>
    <n v="0"/>
    <n v="0"/>
    <n v="4"/>
    <s v="V"/>
    <m/>
    <m/>
    <m/>
    <m/>
    <m/>
  </r>
  <r>
    <x v="140"/>
    <x v="3"/>
    <x v="516"/>
    <n v="2"/>
    <n v="2"/>
    <n v="0"/>
    <n v="7"/>
    <n v="0"/>
    <n v="0"/>
    <n v="0"/>
    <n v="7"/>
    <s v="V"/>
    <m/>
    <s v="V"/>
    <s v="V"/>
    <m/>
    <m/>
  </r>
  <r>
    <x v="140"/>
    <x v="4"/>
    <x v="517"/>
    <n v="1"/>
    <n v="1"/>
    <n v="0"/>
    <n v="0"/>
    <n v="0"/>
    <n v="0"/>
    <n v="0"/>
    <n v="0"/>
    <m/>
    <m/>
    <m/>
    <m/>
    <m/>
    <m/>
  </r>
  <r>
    <x v="140"/>
    <x v="3"/>
    <x v="429"/>
    <n v="3"/>
    <n v="2"/>
    <n v="0"/>
    <n v="13"/>
    <n v="0"/>
    <n v="0"/>
    <n v="0"/>
    <n v="13"/>
    <s v="V"/>
    <m/>
    <m/>
    <m/>
    <m/>
    <m/>
  </r>
  <r>
    <x v="141"/>
    <x v="3"/>
    <x v="518"/>
    <n v="1"/>
    <n v="0"/>
    <n v="0"/>
    <n v="0"/>
    <n v="0"/>
    <n v="0"/>
    <n v="0"/>
    <n v="0"/>
    <m/>
    <m/>
    <m/>
    <m/>
    <m/>
    <m/>
  </r>
  <r>
    <x v="141"/>
    <x v="3"/>
    <x v="442"/>
    <n v="4"/>
    <n v="0"/>
    <n v="0"/>
    <n v="0"/>
    <n v="0"/>
    <n v="0"/>
    <n v="0"/>
    <n v="0"/>
    <m/>
    <m/>
    <m/>
    <m/>
    <m/>
    <m/>
  </r>
  <r>
    <x v="141"/>
    <x v="2"/>
    <x v="519"/>
    <n v="2"/>
    <n v="0"/>
    <n v="0"/>
    <n v="0"/>
    <n v="0"/>
    <n v="0"/>
    <n v="0"/>
    <n v="0"/>
    <m/>
    <m/>
    <m/>
    <m/>
    <m/>
    <m/>
  </r>
  <r>
    <x v="141"/>
    <x v="2"/>
    <x v="520"/>
    <n v="3"/>
    <n v="0"/>
    <n v="0"/>
    <n v="0"/>
    <n v="0"/>
    <n v="0"/>
    <n v="0"/>
    <n v="0"/>
    <m/>
    <m/>
    <m/>
    <m/>
    <m/>
    <m/>
  </r>
  <r>
    <x v="141"/>
    <x v="2"/>
    <x v="521"/>
    <n v="5"/>
    <n v="0"/>
    <n v="0"/>
    <n v="0"/>
    <n v="0"/>
    <n v="0"/>
    <n v="0"/>
    <n v="0"/>
    <m/>
    <m/>
    <m/>
    <m/>
    <m/>
    <m/>
  </r>
  <r>
    <x v="141"/>
    <x v="2"/>
    <x v="522"/>
    <n v="2"/>
    <n v="0"/>
    <n v="0"/>
    <n v="0"/>
    <n v="0"/>
    <n v="0"/>
    <n v="0"/>
    <n v="0"/>
    <m/>
    <m/>
    <m/>
    <m/>
    <m/>
    <m/>
  </r>
  <r>
    <x v="141"/>
    <x v="2"/>
    <x v="523"/>
    <n v="3"/>
    <n v="0"/>
    <n v="0"/>
    <n v="0"/>
    <n v="0"/>
    <n v="0"/>
    <n v="0"/>
    <n v="0"/>
    <m/>
    <m/>
    <m/>
    <m/>
    <m/>
    <m/>
  </r>
  <r>
    <x v="141"/>
    <x v="4"/>
    <x v="208"/>
    <n v="1"/>
    <n v="0"/>
    <n v="0"/>
    <n v="0"/>
    <n v="0"/>
    <n v="0"/>
    <n v="0"/>
    <n v="0"/>
    <m/>
    <m/>
    <m/>
    <m/>
    <m/>
    <m/>
  </r>
  <r>
    <x v="141"/>
    <x v="4"/>
    <x v="457"/>
    <n v="13"/>
    <n v="0"/>
    <n v="0"/>
    <n v="0"/>
    <n v="0"/>
    <n v="0"/>
    <n v="0"/>
    <n v="0"/>
    <m/>
    <m/>
    <m/>
    <m/>
    <m/>
    <m/>
  </r>
  <r>
    <x v="141"/>
    <x v="3"/>
    <x v="468"/>
    <n v="1"/>
    <n v="0"/>
    <n v="0"/>
    <n v="0"/>
    <n v="0"/>
    <n v="0"/>
    <n v="0"/>
    <n v="0"/>
    <m/>
    <m/>
    <m/>
    <m/>
    <m/>
    <m/>
  </r>
  <r>
    <x v="141"/>
    <x v="3"/>
    <x v="470"/>
    <n v="12"/>
    <n v="0"/>
    <n v="0"/>
    <n v="1"/>
    <n v="0"/>
    <n v="0"/>
    <n v="0"/>
    <n v="1"/>
    <m/>
    <m/>
    <s v="V"/>
    <s v="V"/>
    <m/>
    <m/>
  </r>
  <r>
    <x v="141"/>
    <x v="4"/>
    <x v="432"/>
    <n v="3"/>
    <n v="0"/>
    <n v="0"/>
    <n v="0"/>
    <n v="0"/>
    <n v="0"/>
    <n v="0"/>
    <n v="0"/>
    <m/>
    <m/>
    <m/>
    <m/>
    <m/>
    <m/>
  </r>
  <r>
    <x v="141"/>
    <x v="4"/>
    <x v="458"/>
    <n v="11"/>
    <n v="0"/>
    <n v="0"/>
    <n v="0"/>
    <n v="0"/>
    <n v="0"/>
    <n v="0"/>
    <n v="0"/>
    <m/>
    <m/>
    <m/>
    <m/>
    <m/>
    <m/>
  </r>
  <r>
    <x v="141"/>
    <x v="4"/>
    <x v="524"/>
    <n v="2"/>
    <n v="0"/>
    <n v="0"/>
    <n v="0"/>
    <n v="0"/>
    <n v="0"/>
    <n v="0"/>
    <n v="0"/>
    <m/>
    <m/>
    <m/>
    <m/>
    <m/>
    <m/>
  </r>
  <r>
    <x v="141"/>
    <x v="4"/>
    <x v="424"/>
    <n v="9"/>
    <n v="0"/>
    <n v="0"/>
    <n v="0"/>
    <n v="0"/>
    <n v="0"/>
    <n v="0"/>
    <n v="0"/>
    <m/>
    <m/>
    <m/>
    <m/>
    <m/>
    <m/>
  </r>
  <r>
    <x v="141"/>
    <x v="3"/>
    <x v="464"/>
    <n v="10"/>
    <n v="0"/>
    <n v="0"/>
    <n v="0"/>
    <n v="0"/>
    <n v="0"/>
    <n v="0"/>
    <n v="0"/>
    <m/>
    <m/>
    <m/>
    <m/>
    <m/>
    <m/>
  </r>
  <r>
    <x v="141"/>
    <x v="4"/>
    <x v="394"/>
    <n v="5"/>
    <n v="0"/>
    <n v="0"/>
    <n v="1"/>
    <n v="0"/>
    <n v="0"/>
    <n v="0"/>
    <n v="1"/>
    <s v="V"/>
    <m/>
    <m/>
    <m/>
    <m/>
    <m/>
  </r>
  <r>
    <x v="141"/>
    <x v="3"/>
    <x v="516"/>
    <n v="2"/>
    <n v="2"/>
    <n v="0"/>
    <n v="0"/>
    <n v="0"/>
    <n v="0"/>
    <n v="0"/>
    <n v="0"/>
    <m/>
    <m/>
    <m/>
    <m/>
    <m/>
    <m/>
  </r>
  <r>
    <x v="141"/>
    <x v="3"/>
    <x v="525"/>
    <n v="2"/>
    <n v="2"/>
    <n v="0"/>
    <n v="4"/>
    <n v="0"/>
    <n v="0"/>
    <n v="0"/>
    <n v="4"/>
    <s v="V"/>
    <m/>
    <m/>
    <m/>
    <m/>
    <m/>
  </r>
  <r>
    <x v="141"/>
    <x v="4"/>
    <x v="526"/>
    <n v="1"/>
    <n v="1"/>
    <n v="0"/>
    <n v="0"/>
    <n v="0"/>
    <n v="0"/>
    <n v="0"/>
    <n v="0"/>
    <m/>
    <m/>
    <m/>
    <m/>
    <m/>
    <m/>
  </r>
  <r>
    <x v="142"/>
    <x v="3"/>
    <x v="462"/>
    <n v="8"/>
    <n v="0"/>
    <n v="0"/>
    <n v="0"/>
    <n v="0"/>
    <n v="0"/>
    <n v="0"/>
    <n v="0"/>
    <m/>
    <m/>
    <m/>
    <m/>
    <m/>
    <m/>
  </r>
  <r>
    <x v="142"/>
    <x v="1"/>
    <x v="454"/>
    <n v="12"/>
    <n v="0"/>
    <n v="0"/>
    <n v="2"/>
    <n v="1"/>
    <n v="0"/>
    <n v="0"/>
    <n v="3"/>
    <s v="V"/>
    <m/>
    <m/>
    <m/>
    <m/>
    <m/>
  </r>
  <r>
    <x v="142"/>
    <x v="4"/>
    <x v="404"/>
    <n v="4"/>
    <n v="0"/>
    <n v="0"/>
    <n v="0"/>
    <n v="0"/>
    <n v="0"/>
    <n v="0"/>
    <n v="0"/>
    <m/>
    <m/>
    <m/>
    <m/>
    <m/>
    <m/>
  </r>
  <r>
    <x v="142"/>
    <x v="4"/>
    <x v="405"/>
    <n v="1"/>
    <n v="0"/>
    <n v="0"/>
    <n v="0"/>
    <n v="0"/>
    <n v="0"/>
    <n v="0"/>
    <n v="0"/>
    <m/>
    <m/>
    <m/>
    <m/>
    <m/>
    <m/>
  </r>
  <r>
    <x v="142"/>
    <x v="2"/>
    <x v="527"/>
    <n v="1"/>
    <n v="0"/>
    <n v="0"/>
    <n v="0"/>
    <n v="33"/>
    <n v="0"/>
    <n v="0"/>
    <n v="33"/>
    <s v="V"/>
    <m/>
    <m/>
    <m/>
    <m/>
    <m/>
  </r>
  <r>
    <x v="142"/>
    <x v="4"/>
    <x v="427"/>
    <n v="12"/>
    <n v="0"/>
    <n v="0"/>
    <n v="0"/>
    <n v="0"/>
    <n v="0"/>
    <n v="0"/>
    <n v="0"/>
    <m/>
    <m/>
    <m/>
    <m/>
    <m/>
    <m/>
  </r>
  <r>
    <x v="142"/>
    <x v="0"/>
    <x v="528"/>
    <n v="3"/>
    <n v="0"/>
    <n v="0"/>
    <n v="0"/>
    <n v="0"/>
    <n v="0"/>
    <n v="0"/>
    <n v="0"/>
    <m/>
    <m/>
    <m/>
    <m/>
    <m/>
    <m/>
  </r>
  <r>
    <x v="142"/>
    <x v="0"/>
    <x v="506"/>
    <n v="1"/>
    <n v="0"/>
    <n v="0"/>
    <n v="0"/>
    <n v="0"/>
    <n v="0"/>
    <n v="0"/>
    <n v="0"/>
    <m/>
    <m/>
    <m/>
    <m/>
    <m/>
    <m/>
  </r>
  <r>
    <x v="142"/>
    <x v="0"/>
    <x v="529"/>
    <n v="1"/>
    <n v="0"/>
    <n v="0"/>
    <n v="0"/>
    <n v="0"/>
    <n v="0"/>
    <n v="0"/>
    <n v="0"/>
    <m/>
    <m/>
    <m/>
    <m/>
    <m/>
    <m/>
  </r>
  <r>
    <x v="142"/>
    <x v="0"/>
    <x v="507"/>
    <n v="2"/>
    <n v="0"/>
    <n v="0"/>
    <n v="0"/>
    <n v="0"/>
    <n v="0"/>
    <n v="0"/>
    <n v="0"/>
    <m/>
    <m/>
    <m/>
    <m/>
    <m/>
    <m/>
  </r>
  <r>
    <x v="142"/>
    <x v="3"/>
    <x v="516"/>
    <n v="2"/>
    <n v="1"/>
    <n v="0"/>
    <n v="2"/>
    <n v="0"/>
    <n v="0"/>
    <n v="0"/>
    <n v="2"/>
    <s v="V"/>
    <s v="V"/>
    <s v="V"/>
    <s v="V"/>
    <m/>
    <m/>
  </r>
  <r>
    <x v="142"/>
    <x v="4"/>
    <x v="407"/>
    <n v="12"/>
    <n v="1"/>
    <n v="0"/>
    <n v="0"/>
    <n v="0"/>
    <n v="0"/>
    <n v="0"/>
    <n v="0"/>
    <m/>
    <s v="V"/>
    <m/>
    <m/>
    <m/>
    <m/>
  </r>
  <r>
    <x v="142"/>
    <x v="4"/>
    <x v="190"/>
    <n v="1"/>
    <n v="1"/>
    <n v="0"/>
    <n v="0"/>
    <n v="0"/>
    <n v="0"/>
    <n v="0"/>
    <n v="0"/>
    <m/>
    <m/>
    <m/>
    <m/>
    <m/>
    <m/>
  </r>
  <r>
    <x v="142"/>
    <x v="3"/>
    <x v="530"/>
    <n v="2"/>
    <n v="2"/>
    <n v="0"/>
    <n v="0"/>
    <n v="0"/>
    <n v="0"/>
    <n v="0"/>
    <n v="0"/>
    <m/>
    <m/>
    <m/>
    <m/>
    <m/>
    <m/>
  </r>
  <r>
    <x v="143"/>
    <x v="4"/>
    <x v="428"/>
    <n v="10"/>
    <n v="0"/>
    <n v="0"/>
    <n v="0"/>
    <n v="0"/>
    <n v="0"/>
    <n v="0"/>
    <n v="0"/>
    <m/>
    <m/>
    <m/>
    <m/>
    <m/>
    <m/>
  </r>
  <r>
    <x v="143"/>
    <x v="4"/>
    <x v="379"/>
    <n v="5"/>
    <n v="0"/>
    <n v="0"/>
    <n v="1"/>
    <n v="0"/>
    <n v="0"/>
    <n v="0"/>
    <n v="1"/>
    <s v="V"/>
    <m/>
    <m/>
    <m/>
    <m/>
    <m/>
  </r>
  <r>
    <x v="143"/>
    <x v="1"/>
    <x v="531"/>
    <n v="12"/>
    <n v="0"/>
    <n v="0"/>
    <n v="1"/>
    <n v="0"/>
    <n v="0"/>
    <n v="0"/>
    <n v="1"/>
    <m/>
    <m/>
    <s v="V"/>
    <s v="V"/>
    <m/>
    <m/>
  </r>
  <r>
    <x v="143"/>
    <x v="1"/>
    <x v="532"/>
    <n v="12"/>
    <n v="0"/>
    <n v="0"/>
    <n v="0"/>
    <n v="0"/>
    <n v="0"/>
    <n v="0"/>
    <n v="0"/>
    <m/>
    <m/>
    <m/>
    <m/>
    <m/>
    <m/>
  </r>
  <r>
    <x v="143"/>
    <x v="0"/>
    <x v="533"/>
    <n v="2"/>
    <n v="1"/>
    <n v="0"/>
    <n v="10"/>
    <n v="0"/>
    <n v="0"/>
    <n v="0"/>
    <n v="10"/>
    <s v="V"/>
    <m/>
    <m/>
    <m/>
    <m/>
    <m/>
  </r>
  <r>
    <x v="143"/>
    <x v="4"/>
    <x v="190"/>
    <n v="1"/>
    <n v="0"/>
    <n v="0"/>
    <n v="0"/>
    <n v="0"/>
    <n v="0"/>
    <n v="0"/>
    <n v="0"/>
    <m/>
    <m/>
    <m/>
    <m/>
    <m/>
    <m/>
  </r>
  <r>
    <x v="143"/>
    <x v="4"/>
    <x v="534"/>
    <n v="1"/>
    <n v="0"/>
    <n v="0"/>
    <n v="0"/>
    <n v="0"/>
    <n v="0"/>
    <n v="0"/>
    <n v="0"/>
    <m/>
    <m/>
    <m/>
    <m/>
    <m/>
    <m/>
  </r>
  <r>
    <x v="143"/>
    <x v="4"/>
    <x v="383"/>
    <n v="4"/>
    <n v="0"/>
    <n v="0"/>
    <n v="1"/>
    <n v="0"/>
    <n v="0"/>
    <n v="0"/>
    <n v="1"/>
    <s v="V"/>
    <s v="V"/>
    <m/>
    <m/>
    <m/>
    <m/>
  </r>
  <r>
    <x v="143"/>
    <x v="3"/>
    <x v="492"/>
    <n v="12"/>
    <n v="0"/>
    <n v="0"/>
    <n v="0"/>
    <n v="0"/>
    <n v="0"/>
    <n v="0"/>
    <n v="0"/>
    <m/>
    <m/>
    <m/>
    <m/>
    <m/>
    <m/>
  </r>
  <r>
    <x v="143"/>
    <x v="3"/>
    <x v="502"/>
    <n v="3"/>
    <n v="0"/>
    <n v="0"/>
    <n v="0"/>
    <n v="0"/>
    <n v="0"/>
    <n v="0"/>
    <n v="0"/>
    <m/>
    <m/>
    <m/>
    <m/>
    <m/>
    <m/>
  </r>
  <r>
    <x v="143"/>
    <x v="4"/>
    <x v="535"/>
    <n v="1"/>
    <n v="1"/>
    <n v="0"/>
    <n v="0"/>
    <n v="0"/>
    <n v="0"/>
    <n v="0"/>
    <n v="0"/>
    <m/>
    <m/>
    <m/>
    <m/>
    <m/>
    <m/>
  </r>
  <r>
    <x v="144"/>
    <x v="3"/>
    <x v="491"/>
    <n v="8"/>
    <n v="0"/>
    <n v="0"/>
    <n v="0"/>
    <n v="0"/>
    <n v="0"/>
    <n v="0"/>
    <n v="0"/>
    <m/>
    <m/>
    <m/>
    <m/>
    <m/>
    <m/>
  </r>
  <r>
    <x v="144"/>
    <x v="3"/>
    <x v="490"/>
    <n v="12"/>
    <n v="0"/>
    <n v="0"/>
    <n v="0"/>
    <n v="0"/>
    <n v="0"/>
    <n v="0"/>
    <n v="0"/>
    <m/>
    <m/>
    <m/>
    <m/>
    <m/>
    <m/>
  </r>
  <r>
    <x v="144"/>
    <x v="3"/>
    <x v="536"/>
    <n v="3"/>
    <n v="0"/>
    <n v="0"/>
    <n v="2"/>
    <n v="0"/>
    <n v="0"/>
    <n v="0"/>
    <n v="2"/>
    <m/>
    <m/>
    <s v="V"/>
    <s v="V"/>
    <m/>
    <m/>
  </r>
  <r>
    <x v="144"/>
    <x v="2"/>
    <x v="526"/>
    <n v="1"/>
    <n v="0"/>
    <n v="0"/>
    <n v="0"/>
    <n v="0"/>
    <n v="0"/>
    <n v="0"/>
    <n v="0"/>
    <m/>
    <m/>
    <m/>
    <m/>
    <m/>
    <m/>
  </r>
  <r>
    <x v="144"/>
    <x v="3"/>
    <x v="537"/>
    <n v="5"/>
    <n v="1"/>
    <n v="0"/>
    <n v="2"/>
    <n v="0"/>
    <n v="0"/>
    <n v="0"/>
    <n v="2"/>
    <s v="V"/>
    <s v="V"/>
    <m/>
    <m/>
    <m/>
    <m/>
  </r>
  <r>
    <x v="144"/>
    <x v="3"/>
    <x v="489"/>
    <n v="13"/>
    <n v="0"/>
    <n v="0"/>
    <n v="1"/>
    <n v="0"/>
    <n v="0"/>
    <n v="0"/>
    <n v="1"/>
    <s v="V"/>
    <m/>
    <m/>
    <m/>
    <m/>
    <m/>
  </r>
  <r>
    <x v="144"/>
    <x v="3"/>
    <x v="503"/>
    <n v="9"/>
    <n v="2"/>
    <n v="0"/>
    <n v="13"/>
    <n v="0"/>
    <n v="0"/>
    <n v="0"/>
    <n v="13"/>
    <s v="V"/>
    <s v="V"/>
    <s v="V"/>
    <s v="V"/>
    <m/>
    <m/>
  </r>
  <r>
    <x v="144"/>
    <x v="1"/>
    <x v="538"/>
    <n v="13"/>
    <n v="3"/>
    <n v="0"/>
    <n v="8"/>
    <n v="0"/>
    <n v="0"/>
    <n v="0"/>
    <n v="8"/>
    <s v="V"/>
    <s v="V"/>
    <m/>
    <m/>
    <m/>
    <m/>
  </r>
  <r>
    <x v="145"/>
    <x v="4"/>
    <x v="535"/>
    <n v="1"/>
    <n v="0"/>
    <n v="0"/>
    <n v="0"/>
    <n v="0"/>
    <n v="0"/>
    <n v="0"/>
    <n v="0"/>
    <m/>
    <m/>
    <m/>
    <m/>
    <m/>
    <m/>
  </r>
  <r>
    <x v="145"/>
    <x v="1"/>
    <x v="539"/>
    <n v="12"/>
    <n v="0"/>
    <n v="0"/>
    <n v="1"/>
    <n v="0"/>
    <n v="0"/>
    <n v="0"/>
    <n v="1"/>
    <m/>
    <m/>
    <s v="V"/>
    <s v="V"/>
    <m/>
    <m/>
  </r>
  <r>
    <x v="145"/>
    <x v="1"/>
    <x v="540"/>
    <n v="3"/>
    <n v="0"/>
    <n v="0"/>
    <n v="0"/>
    <n v="0"/>
    <n v="0"/>
    <n v="0"/>
    <n v="0"/>
    <m/>
    <m/>
    <m/>
    <m/>
    <m/>
    <m/>
  </r>
  <r>
    <x v="145"/>
    <x v="4"/>
    <x v="468"/>
    <n v="1"/>
    <n v="0"/>
    <n v="0"/>
    <n v="0"/>
    <n v="0"/>
    <n v="0"/>
    <n v="0"/>
    <n v="0"/>
    <m/>
    <m/>
    <m/>
    <m/>
    <m/>
    <m/>
  </r>
  <r>
    <x v="145"/>
    <x v="4"/>
    <x v="518"/>
    <n v="1"/>
    <n v="0"/>
    <n v="0"/>
    <n v="0"/>
    <n v="0"/>
    <n v="0"/>
    <n v="0"/>
    <n v="0"/>
    <m/>
    <m/>
    <m/>
    <m/>
    <m/>
    <m/>
  </r>
  <r>
    <x v="145"/>
    <x v="4"/>
    <x v="462"/>
    <n v="8"/>
    <n v="1"/>
    <n v="0"/>
    <n v="3"/>
    <n v="0"/>
    <n v="0"/>
    <n v="0"/>
    <n v="3"/>
    <s v="V"/>
    <m/>
    <s v="V"/>
    <s v="V"/>
    <m/>
    <m/>
  </r>
  <r>
    <x v="146"/>
    <x v="3"/>
    <x v="485"/>
    <n v="1"/>
    <n v="0"/>
    <n v="0"/>
    <n v="0"/>
    <n v="0"/>
    <n v="0"/>
    <n v="0"/>
    <n v="0"/>
    <m/>
    <m/>
    <m/>
    <m/>
    <m/>
    <m/>
  </r>
  <r>
    <x v="146"/>
    <x v="4"/>
    <x v="367"/>
    <n v="3"/>
    <n v="0"/>
    <n v="0"/>
    <n v="0"/>
    <n v="0"/>
    <n v="0"/>
    <n v="0"/>
    <n v="0"/>
    <m/>
    <m/>
    <m/>
    <m/>
    <m/>
    <m/>
  </r>
  <r>
    <x v="146"/>
    <x v="3"/>
    <x v="507"/>
    <n v="2"/>
    <n v="0"/>
    <n v="0"/>
    <n v="0"/>
    <n v="0"/>
    <n v="0"/>
    <n v="0"/>
    <n v="0"/>
    <m/>
    <m/>
    <m/>
    <m/>
    <m/>
    <m/>
  </r>
  <r>
    <x v="146"/>
    <x v="3"/>
    <x v="529"/>
    <n v="1"/>
    <n v="0"/>
    <n v="0"/>
    <n v="0"/>
    <n v="0"/>
    <n v="0"/>
    <n v="0"/>
    <n v="0"/>
    <m/>
    <m/>
    <m/>
    <m/>
    <m/>
    <m/>
  </r>
  <r>
    <x v="146"/>
    <x v="0"/>
    <x v="541"/>
    <n v="5"/>
    <n v="0"/>
    <n v="0"/>
    <n v="1"/>
    <n v="0"/>
    <n v="0"/>
    <n v="0"/>
    <n v="1"/>
    <m/>
    <m/>
    <s v="V"/>
    <s v="V"/>
    <m/>
    <m/>
  </r>
  <r>
    <x v="146"/>
    <x v="3"/>
    <x v="542"/>
    <n v="1"/>
    <n v="0"/>
    <n v="0"/>
    <n v="0"/>
    <n v="0"/>
    <n v="0"/>
    <n v="0"/>
    <n v="0"/>
    <m/>
    <m/>
    <m/>
    <m/>
    <m/>
    <m/>
  </r>
  <r>
    <x v="146"/>
    <x v="4"/>
    <x v="464"/>
    <n v="10"/>
    <n v="0"/>
    <n v="0"/>
    <n v="0"/>
    <n v="0"/>
    <n v="0"/>
    <n v="0"/>
    <n v="0"/>
    <m/>
    <m/>
    <m/>
    <m/>
    <m/>
    <m/>
  </r>
  <r>
    <x v="146"/>
    <x v="3"/>
    <x v="543"/>
    <n v="1"/>
    <n v="0"/>
    <n v="0"/>
    <n v="0"/>
    <n v="0"/>
    <n v="0"/>
    <n v="0"/>
    <n v="0"/>
    <m/>
    <m/>
    <m/>
    <m/>
    <m/>
    <m/>
  </r>
  <r>
    <x v="146"/>
    <x v="0"/>
    <x v="544"/>
    <n v="5"/>
    <n v="0"/>
    <n v="0"/>
    <n v="0"/>
    <n v="0"/>
    <n v="0"/>
    <n v="0"/>
    <n v="0"/>
    <m/>
    <m/>
    <m/>
    <m/>
    <m/>
    <m/>
  </r>
  <r>
    <x v="146"/>
    <x v="1"/>
    <x v="545"/>
    <n v="12"/>
    <n v="1"/>
    <n v="0"/>
    <n v="3"/>
    <n v="0"/>
    <n v="0"/>
    <n v="0"/>
    <n v="3"/>
    <s v="V"/>
    <m/>
    <m/>
    <m/>
    <m/>
    <m/>
  </r>
  <r>
    <x v="146"/>
    <x v="1"/>
    <x v="546"/>
    <n v="13"/>
    <n v="13"/>
    <n v="0"/>
    <n v="340"/>
    <n v="0"/>
    <n v="0"/>
    <n v="0"/>
    <n v="340"/>
    <s v="V"/>
    <s v="V"/>
    <s v="V"/>
    <s v="V"/>
    <m/>
    <m/>
  </r>
  <r>
    <x v="147"/>
    <x v="3"/>
    <x v="500"/>
    <n v="1"/>
    <n v="0"/>
    <n v="0"/>
    <n v="1"/>
    <n v="0"/>
    <n v="0"/>
    <n v="0"/>
    <n v="1"/>
    <m/>
    <m/>
    <s v="V"/>
    <s v="V"/>
    <m/>
    <m/>
  </r>
  <r>
    <x v="147"/>
    <x v="0"/>
    <x v="547"/>
    <n v="9"/>
    <n v="0"/>
    <n v="0"/>
    <n v="0"/>
    <n v="0"/>
    <n v="0"/>
    <n v="0"/>
    <n v="0"/>
    <m/>
    <m/>
    <m/>
    <m/>
    <m/>
    <m/>
  </r>
  <r>
    <x v="147"/>
    <x v="3"/>
    <x v="495"/>
    <n v="13"/>
    <n v="0"/>
    <n v="0"/>
    <n v="0"/>
    <n v="0"/>
    <n v="0"/>
    <n v="0"/>
    <n v="0"/>
    <m/>
    <m/>
    <m/>
    <m/>
    <m/>
    <m/>
  </r>
  <r>
    <x v="147"/>
    <x v="4"/>
    <x v="548"/>
    <n v="1"/>
    <n v="0"/>
    <n v="0"/>
    <n v="0"/>
    <n v="0"/>
    <n v="0"/>
    <n v="0"/>
    <n v="0"/>
    <m/>
    <m/>
    <m/>
    <m/>
    <m/>
    <m/>
  </r>
  <r>
    <x v="147"/>
    <x v="0"/>
    <x v="549"/>
    <n v="3"/>
    <n v="0"/>
    <n v="0"/>
    <n v="1"/>
    <n v="0"/>
    <n v="0"/>
    <n v="0"/>
    <n v="1"/>
    <m/>
    <m/>
    <s v="V"/>
    <s v="V"/>
    <m/>
    <m/>
  </r>
  <r>
    <x v="147"/>
    <x v="1"/>
    <x v="550"/>
    <n v="13"/>
    <n v="0"/>
    <n v="0"/>
    <n v="0"/>
    <n v="0"/>
    <n v="0"/>
    <n v="0"/>
    <n v="0"/>
    <m/>
    <m/>
    <m/>
    <m/>
    <m/>
    <m/>
  </r>
  <r>
    <x v="147"/>
    <x v="4"/>
    <x v="411"/>
    <n v="6"/>
    <n v="6"/>
    <n v="0"/>
    <n v="0"/>
    <n v="0"/>
    <n v="0"/>
    <n v="0"/>
    <n v="0"/>
    <m/>
    <m/>
    <m/>
    <m/>
    <m/>
    <m/>
  </r>
  <r>
    <x v="148"/>
    <x v="0"/>
    <x v="551"/>
    <n v="1"/>
    <n v="0"/>
    <n v="0"/>
    <n v="0"/>
    <n v="0"/>
    <n v="0"/>
    <n v="0"/>
    <n v="0"/>
    <m/>
    <m/>
    <m/>
    <m/>
    <m/>
    <m/>
  </r>
  <r>
    <x v="148"/>
    <x v="3"/>
    <x v="525"/>
    <n v="2"/>
    <n v="0"/>
    <n v="0"/>
    <n v="0"/>
    <n v="0"/>
    <n v="0"/>
    <n v="0"/>
    <n v="0"/>
    <m/>
    <m/>
    <m/>
    <m/>
    <m/>
    <m/>
  </r>
  <r>
    <x v="148"/>
    <x v="1"/>
    <x v="552"/>
    <n v="11"/>
    <n v="0"/>
    <n v="0"/>
    <n v="0"/>
    <n v="0"/>
    <n v="0"/>
    <n v="0"/>
    <n v="0"/>
    <m/>
    <m/>
    <m/>
    <m/>
    <m/>
    <m/>
  </r>
  <r>
    <x v="148"/>
    <x v="4"/>
    <x v="502"/>
    <n v="3"/>
    <n v="0"/>
    <n v="0"/>
    <n v="0"/>
    <n v="0"/>
    <n v="0"/>
    <n v="0"/>
    <n v="0"/>
    <m/>
    <m/>
    <m/>
    <m/>
    <m/>
    <m/>
  </r>
  <r>
    <x v="148"/>
    <x v="4"/>
    <x v="470"/>
    <n v="12"/>
    <n v="0"/>
    <n v="0"/>
    <n v="1"/>
    <n v="0"/>
    <n v="0"/>
    <n v="0"/>
    <n v="1"/>
    <s v="V"/>
    <s v="V"/>
    <m/>
    <m/>
    <m/>
    <m/>
  </r>
  <r>
    <x v="148"/>
    <x v="4"/>
    <x v="487"/>
    <n v="2"/>
    <n v="0"/>
    <n v="0"/>
    <n v="0"/>
    <n v="0"/>
    <n v="0"/>
    <n v="0"/>
    <n v="0"/>
    <m/>
    <m/>
    <m/>
    <m/>
    <m/>
    <m/>
  </r>
  <r>
    <x v="148"/>
    <x v="4"/>
    <x v="536"/>
    <n v="3"/>
    <n v="0"/>
    <n v="0"/>
    <n v="0"/>
    <n v="0"/>
    <n v="0"/>
    <n v="0"/>
    <n v="0"/>
    <m/>
    <m/>
    <m/>
    <m/>
    <m/>
    <m/>
  </r>
  <r>
    <x v="148"/>
    <x v="0"/>
    <x v="553"/>
    <n v="1"/>
    <n v="0"/>
    <n v="0"/>
    <n v="0"/>
    <n v="0"/>
    <n v="0"/>
    <n v="0"/>
    <n v="0"/>
    <m/>
    <m/>
    <m/>
    <m/>
    <m/>
    <m/>
  </r>
  <r>
    <x v="148"/>
    <x v="4"/>
    <x v="537"/>
    <n v="4"/>
    <n v="0"/>
    <n v="0"/>
    <n v="0"/>
    <n v="0"/>
    <n v="0"/>
    <n v="0"/>
    <n v="0"/>
    <m/>
    <m/>
    <m/>
    <m/>
    <m/>
    <m/>
  </r>
  <r>
    <x v="148"/>
    <x v="4"/>
    <x v="516"/>
    <n v="1"/>
    <n v="0"/>
    <n v="0"/>
    <n v="0"/>
    <n v="0"/>
    <n v="0"/>
    <n v="0"/>
    <n v="0"/>
    <m/>
    <m/>
    <m/>
    <m/>
    <m/>
    <m/>
  </r>
  <r>
    <x v="148"/>
    <x v="4"/>
    <x v="503"/>
    <n v="7"/>
    <n v="0"/>
    <n v="0"/>
    <n v="0"/>
    <n v="0"/>
    <n v="0"/>
    <n v="0"/>
    <n v="0"/>
    <m/>
    <m/>
    <m/>
    <m/>
    <m/>
    <m/>
  </r>
  <r>
    <x v="148"/>
    <x v="4"/>
    <x v="490"/>
    <n v="12"/>
    <n v="2"/>
    <n v="0"/>
    <n v="1"/>
    <n v="0"/>
    <n v="0"/>
    <n v="0"/>
    <n v="1"/>
    <s v="V"/>
    <m/>
    <m/>
    <m/>
    <m/>
    <m/>
  </r>
  <r>
    <x v="148"/>
    <x v="4"/>
    <x v="489"/>
    <n v="13"/>
    <n v="13"/>
    <n v="0"/>
    <n v="0"/>
    <n v="0"/>
    <n v="0"/>
    <n v="0"/>
    <n v="0"/>
    <m/>
    <m/>
    <m/>
    <m/>
    <m/>
    <m/>
  </r>
  <r>
    <x v="149"/>
    <x v="4"/>
    <x v="491"/>
    <n v="8"/>
    <n v="0"/>
    <n v="0"/>
    <n v="1"/>
    <n v="0"/>
    <n v="0"/>
    <n v="0"/>
    <n v="1"/>
    <m/>
    <m/>
    <s v="V"/>
    <s v="V"/>
    <m/>
    <m/>
  </r>
  <r>
    <x v="149"/>
    <x v="4"/>
    <x v="492"/>
    <n v="12"/>
    <n v="0"/>
    <n v="0"/>
    <n v="0"/>
    <n v="0"/>
    <n v="0"/>
    <n v="0"/>
    <n v="0"/>
    <m/>
    <m/>
    <m/>
    <m/>
    <m/>
    <m/>
  </r>
  <r>
    <x v="149"/>
    <x v="1"/>
    <x v="554"/>
    <n v="12"/>
    <n v="0"/>
    <n v="0"/>
    <n v="5"/>
    <n v="0"/>
    <n v="0"/>
    <n v="0"/>
    <n v="6"/>
    <s v="V"/>
    <m/>
    <m/>
    <m/>
    <m/>
    <m/>
  </r>
  <r>
    <x v="149"/>
    <x v="4"/>
    <x v="489"/>
    <n v="13"/>
    <n v="0"/>
    <n v="0"/>
    <n v="1"/>
    <n v="0"/>
    <n v="0"/>
    <n v="0"/>
    <n v="1"/>
    <s v="V"/>
    <m/>
    <m/>
    <m/>
    <m/>
    <m/>
  </r>
  <r>
    <x v="149"/>
    <x v="2"/>
    <x v="555"/>
    <n v="1"/>
    <n v="0"/>
    <n v="0"/>
    <n v="1"/>
    <n v="0"/>
    <n v="0"/>
    <n v="0"/>
    <n v="1"/>
    <m/>
    <m/>
    <s v="V"/>
    <s v="V"/>
    <m/>
    <m/>
  </r>
  <r>
    <x v="149"/>
    <x v="1"/>
    <x v="556"/>
    <n v="8"/>
    <n v="8"/>
    <n v="0"/>
    <n v="0"/>
    <n v="0"/>
    <n v="0"/>
    <n v="0"/>
    <n v="0"/>
    <m/>
    <m/>
    <m/>
    <m/>
    <m/>
    <m/>
  </r>
  <r>
    <x v="150"/>
    <x v="4"/>
    <x v="529"/>
    <n v="1"/>
    <n v="0"/>
    <n v="0"/>
    <n v="0"/>
    <n v="0"/>
    <n v="0"/>
    <n v="0"/>
    <n v="0"/>
    <m/>
    <m/>
    <m/>
    <m/>
    <m/>
    <m/>
  </r>
  <r>
    <x v="150"/>
    <x v="4"/>
    <x v="411"/>
    <n v="6"/>
    <n v="0"/>
    <n v="0"/>
    <n v="0"/>
    <n v="0"/>
    <n v="0"/>
    <n v="0"/>
    <n v="0"/>
    <m/>
    <m/>
    <m/>
    <m/>
    <m/>
    <m/>
  </r>
  <r>
    <x v="150"/>
    <x v="2"/>
    <x v="557"/>
    <n v="3"/>
    <n v="0"/>
    <n v="0"/>
    <n v="1"/>
    <n v="0"/>
    <n v="0"/>
    <n v="0"/>
    <n v="1"/>
    <s v="V"/>
    <s v="V"/>
    <m/>
    <m/>
    <m/>
    <m/>
  </r>
  <r>
    <x v="150"/>
    <x v="1"/>
    <x v="558"/>
    <n v="12"/>
    <n v="3"/>
    <n v="0"/>
    <n v="8"/>
    <n v="0"/>
    <n v="0"/>
    <n v="0"/>
    <n v="8"/>
    <s v="V"/>
    <s v="V"/>
    <m/>
    <m/>
    <m/>
    <m/>
  </r>
  <r>
    <x v="150"/>
    <x v="1"/>
    <x v="559"/>
    <n v="12"/>
    <n v="2"/>
    <n v="0"/>
    <n v="6"/>
    <n v="0"/>
    <n v="0"/>
    <n v="0"/>
    <n v="6"/>
    <s v="V"/>
    <s v="V"/>
    <m/>
    <m/>
    <m/>
    <m/>
  </r>
  <r>
    <x v="150"/>
    <x v="1"/>
    <x v="560"/>
    <n v="13"/>
    <n v="0"/>
    <n v="0"/>
    <n v="0"/>
    <n v="0"/>
    <n v="0"/>
    <n v="0"/>
    <n v="0"/>
    <m/>
    <m/>
    <m/>
    <m/>
    <m/>
    <m/>
  </r>
  <r>
    <x v="150"/>
    <x v="0"/>
    <x v="561"/>
    <n v="3"/>
    <n v="0"/>
    <n v="0"/>
    <n v="0"/>
    <n v="0"/>
    <n v="0"/>
    <n v="0"/>
    <n v="0"/>
    <m/>
    <m/>
    <m/>
    <m/>
    <m/>
    <m/>
  </r>
  <r>
    <x v="150"/>
    <x v="3"/>
    <x v="528"/>
    <n v="3"/>
    <n v="1"/>
    <n v="0"/>
    <n v="3"/>
    <n v="0"/>
    <n v="0"/>
    <n v="0"/>
    <n v="3"/>
    <s v="V"/>
    <s v="V"/>
    <m/>
    <m/>
    <m/>
    <m/>
  </r>
  <r>
    <x v="150"/>
    <x v="0"/>
    <x v="562"/>
    <n v="4"/>
    <n v="0"/>
    <n v="0"/>
    <n v="2"/>
    <n v="0"/>
    <n v="0"/>
    <n v="0"/>
    <n v="2"/>
    <m/>
    <m/>
    <s v="V"/>
    <s v="V"/>
    <m/>
    <m/>
  </r>
  <r>
    <x v="151"/>
    <x v="2"/>
    <x v="563"/>
    <n v="1"/>
    <n v="0"/>
    <n v="0"/>
    <n v="0"/>
    <n v="24"/>
    <n v="0"/>
    <n v="0"/>
    <n v="24"/>
    <m/>
    <m/>
    <m/>
    <m/>
    <m/>
    <m/>
  </r>
  <r>
    <x v="151"/>
    <x v="4"/>
    <x v="511"/>
    <n v="4"/>
    <n v="0"/>
    <n v="0"/>
    <n v="2"/>
    <n v="0"/>
    <n v="0"/>
    <n v="0"/>
    <n v="2"/>
    <m/>
    <m/>
    <s v="V"/>
    <s v="V"/>
    <m/>
    <m/>
  </r>
  <r>
    <x v="151"/>
    <x v="2"/>
    <x v="564"/>
    <n v="3"/>
    <n v="0"/>
    <n v="0"/>
    <n v="0"/>
    <n v="0"/>
    <n v="0"/>
    <n v="0"/>
    <n v="0"/>
    <m/>
    <m/>
    <m/>
    <m/>
    <m/>
    <m/>
  </r>
  <r>
    <x v="151"/>
    <x v="3"/>
    <x v="565"/>
    <n v="2"/>
    <n v="0"/>
    <n v="0"/>
    <n v="0"/>
    <n v="0"/>
    <n v="0"/>
    <n v="0"/>
    <n v="0"/>
    <m/>
    <m/>
    <m/>
    <m/>
    <m/>
    <m/>
  </r>
  <r>
    <x v="151"/>
    <x v="4"/>
    <x v="543"/>
    <n v="1"/>
    <n v="0"/>
    <n v="0"/>
    <n v="0"/>
    <n v="0"/>
    <n v="0"/>
    <n v="0"/>
    <n v="0"/>
    <m/>
    <m/>
    <m/>
    <m/>
    <m/>
    <m/>
  </r>
  <r>
    <x v="151"/>
    <x v="4"/>
    <x v="530"/>
    <n v="2"/>
    <n v="2"/>
    <n v="0"/>
    <n v="0"/>
    <n v="0"/>
    <n v="0"/>
    <n v="0"/>
    <n v="0"/>
    <m/>
    <m/>
    <m/>
    <m/>
    <m/>
    <m/>
  </r>
  <r>
    <x v="151"/>
    <x v="4"/>
    <x v="485"/>
    <n v="1"/>
    <n v="1"/>
    <n v="0"/>
    <n v="0"/>
    <n v="0"/>
    <n v="0"/>
    <n v="0"/>
    <n v="0"/>
    <m/>
    <m/>
    <m/>
    <m/>
    <m/>
    <m/>
  </r>
  <r>
    <x v="152"/>
    <x v="3"/>
    <x v="413"/>
    <n v="10"/>
    <n v="0"/>
    <n v="0"/>
    <n v="0"/>
    <n v="0"/>
    <n v="0"/>
    <n v="0"/>
    <n v="0"/>
    <m/>
    <m/>
    <m/>
    <m/>
    <m/>
    <m/>
  </r>
  <r>
    <x v="152"/>
    <x v="4"/>
    <x v="530"/>
    <n v="2"/>
    <n v="0"/>
    <n v="0"/>
    <n v="0"/>
    <n v="0"/>
    <n v="0"/>
    <n v="0"/>
    <n v="0"/>
    <m/>
    <m/>
    <m/>
    <m/>
    <m/>
    <m/>
  </r>
  <r>
    <x v="152"/>
    <x v="1"/>
    <x v="559"/>
    <n v="12"/>
    <n v="2"/>
    <n v="0"/>
    <n v="6"/>
    <n v="0"/>
    <n v="0"/>
    <n v="0"/>
    <n v="6"/>
    <s v="V"/>
    <s v="V"/>
    <s v="V"/>
    <s v="V"/>
    <m/>
    <m/>
  </r>
  <r>
    <x v="152"/>
    <x v="4"/>
    <x v="507"/>
    <n v="2"/>
    <n v="0"/>
    <n v="0"/>
    <n v="0"/>
    <n v="0"/>
    <n v="0"/>
    <n v="0"/>
    <n v="0"/>
    <m/>
    <m/>
    <m/>
    <m/>
    <m/>
    <m/>
  </r>
  <r>
    <x v="152"/>
    <x v="3"/>
    <x v="496"/>
    <n v="13"/>
    <n v="0"/>
    <n v="0"/>
    <n v="0"/>
    <n v="0"/>
    <n v="0"/>
    <n v="0"/>
    <n v="0"/>
    <m/>
    <m/>
    <m/>
    <m/>
    <m/>
    <m/>
  </r>
  <r>
    <x v="152"/>
    <x v="3"/>
    <x v="494"/>
    <n v="1"/>
    <n v="0"/>
    <n v="0"/>
    <n v="0"/>
    <n v="0"/>
    <n v="0"/>
    <n v="0"/>
    <n v="0"/>
    <m/>
    <m/>
    <m/>
    <m/>
    <m/>
    <m/>
  </r>
  <r>
    <x v="152"/>
    <x v="3"/>
    <x v="497"/>
    <n v="4"/>
    <n v="0"/>
    <n v="0"/>
    <n v="0"/>
    <n v="0"/>
    <n v="0"/>
    <n v="0"/>
    <n v="0"/>
    <m/>
    <m/>
    <m/>
    <m/>
    <m/>
    <m/>
  </r>
  <r>
    <x v="152"/>
    <x v="3"/>
    <x v="504"/>
    <n v="3"/>
    <n v="0"/>
    <n v="0"/>
    <n v="0"/>
    <n v="0"/>
    <n v="0"/>
    <n v="0"/>
    <n v="0"/>
    <m/>
    <m/>
    <m/>
    <m/>
    <m/>
    <m/>
  </r>
  <r>
    <x v="152"/>
    <x v="3"/>
    <x v="566"/>
    <n v="2"/>
    <n v="0"/>
    <n v="0"/>
    <n v="0"/>
    <n v="0"/>
    <n v="0"/>
    <n v="0"/>
    <n v="0"/>
    <m/>
    <m/>
    <m/>
    <m/>
    <m/>
    <m/>
  </r>
  <r>
    <x v="152"/>
    <x v="1"/>
    <x v="567"/>
    <n v="3"/>
    <n v="0"/>
    <n v="0"/>
    <n v="0"/>
    <n v="0"/>
    <n v="0"/>
    <n v="0"/>
    <n v="0"/>
    <m/>
    <m/>
    <m/>
    <m/>
    <m/>
    <m/>
  </r>
  <r>
    <x v="152"/>
    <x v="1"/>
    <x v="568"/>
    <n v="12"/>
    <n v="0"/>
    <n v="0"/>
    <n v="0"/>
    <n v="0"/>
    <n v="0"/>
    <n v="0"/>
    <n v="0"/>
    <m/>
    <m/>
    <m/>
    <m/>
    <m/>
    <m/>
  </r>
  <r>
    <x v="152"/>
    <x v="1"/>
    <x v="569"/>
    <n v="2"/>
    <n v="0"/>
    <n v="0"/>
    <n v="1"/>
    <n v="0"/>
    <n v="0"/>
    <n v="0"/>
    <n v="1"/>
    <s v="V"/>
    <m/>
    <m/>
    <m/>
    <m/>
    <m/>
  </r>
  <r>
    <x v="152"/>
    <x v="1"/>
    <x v="546"/>
    <n v="13"/>
    <n v="13"/>
    <n v="0"/>
    <n v="0"/>
    <n v="0"/>
    <n v="0"/>
    <n v="0"/>
    <n v="0"/>
    <m/>
    <m/>
    <m/>
    <m/>
    <m/>
    <m/>
  </r>
  <r>
    <x v="153"/>
    <x v="3"/>
    <x v="401"/>
    <n v="3"/>
    <n v="0"/>
    <n v="0"/>
    <n v="0"/>
    <n v="0"/>
    <n v="0"/>
    <n v="0"/>
    <n v="0"/>
    <m/>
    <m/>
    <m/>
    <m/>
    <m/>
    <m/>
  </r>
  <r>
    <x v="153"/>
    <x v="1"/>
    <x v="570"/>
    <n v="12"/>
    <n v="0"/>
    <n v="0"/>
    <n v="3"/>
    <n v="0"/>
    <n v="0"/>
    <n v="0"/>
    <n v="3"/>
    <s v="V"/>
    <m/>
    <m/>
    <m/>
    <m/>
    <m/>
  </r>
  <r>
    <x v="153"/>
    <x v="2"/>
    <x v="571"/>
    <n v="5"/>
    <n v="0"/>
    <n v="0"/>
    <n v="6"/>
    <n v="1"/>
    <n v="0"/>
    <n v="0"/>
    <n v="7"/>
    <s v="V"/>
    <m/>
    <s v="V"/>
    <s v="V"/>
    <m/>
    <m/>
  </r>
  <r>
    <x v="153"/>
    <x v="2"/>
    <x v="572"/>
    <n v="7"/>
    <n v="0"/>
    <n v="0"/>
    <n v="5"/>
    <n v="0"/>
    <n v="0"/>
    <n v="0"/>
    <n v="5"/>
    <s v="V"/>
    <m/>
    <s v="V"/>
    <s v="V"/>
    <m/>
    <m/>
  </r>
  <r>
    <x v="153"/>
    <x v="0"/>
    <x v="573"/>
    <n v="3"/>
    <n v="0"/>
    <n v="0"/>
    <n v="1"/>
    <n v="0"/>
    <n v="0"/>
    <n v="0"/>
    <n v="1"/>
    <m/>
    <m/>
    <s v="V"/>
    <s v="V"/>
    <m/>
    <m/>
  </r>
  <r>
    <x v="153"/>
    <x v="0"/>
    <x v="574"/>
    <n v="11"/>
    <n v="0"/>
    <n v="0"/>
    <n v="1"/>
    <n v="0"/>
    <n v="0"/>
    <n v="0"/>
    <n v="1"/>
    <s v="V"/>
    <s v="V"/>
    <m/>
    <m/>
    <m/>
    <m/>
  </r>
  <r>
    <x v="153"/>
    <x v="0"/>
    <x v="575"/>
    <n v="7"/>
    <n v="0"/>
    <n v="0"/>
    <n v="0"/>
    <n v="0"/>
    <n v="0"/>
    <n v="0"/>
    <n v="0"/>
    <m/>
    <m/>
    <m/>
    <m/>
    <m/>
    <m/>
  </r>
  <r>
    <x v="153"/>
    <x v="0"/>
    <x v="576"/>
    <n v="12"/>
    <n v="0"/>
    <n v="0"/>
    <n v="0"/>
    <n v="0"/>
    <n v="0"/>
    <n v="0"/>
    <n v="0"/>
    <m/>
    <m/>
    <m/>
    <m/>
    <m/>
    <m/>
  </r>
  <r>
    <x v="153"/>
    <x v="1"/>
    <x v="577"/>
    <n v="1"/>
    <n v="0"/>
    <n v="0"/>
    <n v="0"/>
    <n v="0"/>
    <n v="0"/>
    <n v="0"/>
    <n v="0"/>
    <m/>
    <m/>
    <m/>
    <m/>
    <m/>
    <m/>
  </r>
  <r>
    <x v="153"/>
    <x v="0"/>
    <x v="578"/>
    <n v="1"/>
    <n v="0"/>
    <n v="0"/>
    <n v="1"/>
    <n v="0"/>
    <n v="0"/>
    <n v="0"/>
    <n v="1"/>
    <m/>
    <m/>
    <s v="V"/>
    <s v="V"/>
    <m/>
    <m/>
  </r>
  <r>
    <x v="153"/>
    <x v="1"/>
    <x v="579"/>
    <n v="12"/>
    <n v="12"/>
    <n v="0"/>
    <n v="0"/>
    <n v="0"/>
    <n v="0"/>
    <n v="0"/>
    <n v="0"/>
    <m/>
    <m/>
    <m/>
    <m/>
    <m/>
    <m/>
  </r>
  <r>
    <x v="153"/>
    <x v="1"/>
    <x v="580"/>
    <n v="2"/>
    <n v="2"/>
    <n v="0"/>
    <n v="0"/>
    <n v="0"/>
    <n v="0"/>
    <n v="0"/>
    <n v="0"/>
    <m/>
    <m/>
    <m/>
    <m/>
    <m/>
    <m/>
  </r>
  <r>
    <x v="153"/>
    <x v="1"/>
    <x v="581"/>
    <n v="6"/>
    <n v="4"/>
    <n v="0"/>
    <n v="33"/>
    <n v="0"/>
    <n v="0"/>
    <n v="0"/>
    <n v="33"/>
    <s v="V"/>
    <s v="V"/>
    <s v="V"/>
    <s v="V"/>
    <m/>
    <m/>
  </r>
  <r>
    <x v="154"/>
    <x v="4"/>
    <x v="442"/>
    <n v="4"/>
    <n v="0"/>
    <n v="0"/>
    <n v="1"/>
    <n v="0"/>
    <n v="0"/>
    <n v="0"/>
    <n v="1"/>
    <s v="V"/>
    <m/>
    <m/>
    <m/>
    <m/>
    <m/>
  </r>
  <r>
    <x v="154"/>
    <x v="0"/>
    <x v="582"/>
    <n v="1"/>
    <n v="0"/>
    <n v="0"/>
    <n v="1"/>
    <n v="0"/>
    <n v="0"/>
    <n v="0"/>
    <n v="1"/>
    <s v="V"/>
    <m/>
    <m/>
    <m/>
    <m/>
    <m/>
  </r>
  <r>
    <x v="154"/>
    <x v="1"/>
    <x v="583"/>
    <n v="5"/>
    <n v="0"/>
    <n v="0"/>
    <n v="0"/>
    <n v="0"/>
    <n v="0"/>
    <n v="0"/>
    <n v="0"/>
    <m/>
    <m/>
    <m/>
    <m/>
    <m/>
    <m/>
  </r>
  <r>
    <x v="154"/>
    <x v="1"/>
    <x v="581"/>
    <n v="2"/>
    <n v="0"/>
    <n v="0"/>
    <n v="1"/>
    <n v="0"/>
    <n v="0"/>
    <n v="0"/>
    <n v="1"/>
    <s v="V"/>
    <m/>
    <m/>
    <m/>
    <m/>
    <m/>
  </r>
  <r>
    <x v="154"/>
    <x v="2"/>
    <x v="584"/>
    <n v="1"/>
    <n v="0"/>
    <n v="0"/>
    <n v="2"/>
    <n v="0"/>
    <n v="0"/>
    <n v="0"/>
    <n v="2"/>
    <s v="V"/>
    <s v="V"/>
    <s v="V"/>
    <s v="V"/>
    <m/>
    <m/>
  </r>
  <r>
    <x v="154"/>
    <x v="4"/>
    <x v="585"/>
    <n v="1"/>
    <n v="1"/>
    <n v="0"/>
    <n v="0"/>
    <n v="0"/>
    <n v="0"/>
    <n v="0"/>
    <n v="0"/>
    <m/>
    <m/>
    <m/>
    <m/>
    <m/>
    <m/>
  </r>
  <r>
    <x v="155"/>
    <x v="0"/>
    <x v="586"/>
    <n v="13"/>
    <n v="0"/>
    <n v="0"/>
    <n v="0"/>
    <n v="0"/>
    <n v="0"/>
    <n v="0"/>
    <n v="0"/>
    <m/>
    <m/>
    <m/>
    <m/>
    <m/>
    <m/>
  </r>
  <r>
    <x v="155"/>
    <x v="1"/>
    <x v="556"/>
    <n v="8"/>
    <n v="0"/>
    <n v="0"/>
    <n v="3"/>
    <n v="0"/>
    <n v="0"/>
    <n v="0"/>
    <n v="3"/>
    <m/>
    <m/>
    <m/>
    <m/>
    <m/>
    <m/>
  </r>
  <r>
    <x v="155"/>
    <x v="3"/>
    <x v="480"/>
    <n v="5"/>
    <n v="0"/>
    <n v="0"/>
    <n v="0"/>
    <n v="0"/>
    <n v="0"/>
    <n v="0"/>
    <n v="0"/>
    <m/>
    <m/>
    <m/>
    <m/>
    <m/>
    <m/>
  </r>
  <r>
    <x v="155"/>
    <x v="1"/>
    <x v="587"/>
    <n v="1"/>
    <n v="0"/>
    <n v="0"/>
    <n v="0"/>
    <n v="0"/>
    <n v="0"/>
    <n v="0"/>
    <n v="0"/>
    <m/>
    <m/>
    <m/>
    <m/>
    <m/>
    <m/>
  </r>
  <r>
    <x v="155"/>
    <x v="1"/>
    <x v="588"/>
    <n v="13"/>
    <n v="0"/>
    <n v="0"/>
    <n v="0"/>
    <n v="0"/>
    <n v="0"/>
    <n v="0"/>
    <n v="0"/>
    <m/>
    <m/>
    <m/>
    <m/>
    <m/>
    <m/>
  </r>
  <r>
    <x v="155"/>
    <x v="1"/>
    <x v="589"/>
    <n v="10"/>
    <n v="0"/>
    <n v="0"/>
    <n v="0"/>
    <n v="0"/>
    <n v="0"/>
    <n v="0"/>
    <n v="0"/>
    <m/>
    <m/>
    <m/>
    <m/>
    <m/>
    <m/>
  </r>
  <r>
    <x v="155"/>
    <x v="1"/>
    <x v="590"/>
    <n v="12"/>
    <n v="12"/>
    <n v="0"/>
    <n v="38"/>
    <n v="0"/>
    <n v="0"/>
    <n v="0"/>
    <n v="38"/>
    <s v="V"/>
    <s v="V"/>
    <s v="V"/>
    <s v="V"/>
    <m/>
    <m/>
  </r>
  <r>
    <x v="155"/>
    <x v="2"/>
    <x v="591"/>
    <n v="3"/>
    <n v="3"/>
    <n v="0"/>
    <n v="0"/>
    <n v="0"/>
    <n v="0"/>
    <n v="0"/>
    <n v="0"/>
    <m/>
    <m/>
    <m/>
    <m/>
    <m/>
    <m/>
  </r>
  <r>
    <x v="156"/>
    <x v="0"/>
    <x v="592"/>
    <n v="4"/>
    <n v="0"/>
    <n v="0"/>
    <n v="2"/>
    <n v="0"/>
    <n v="0"/>
    <n v="0"/>
    <n v="2"/>
    <m/>
    <m/>
    <s v="V"/>
    <s v="V"/>
    <m/>
    <m/>
  </r>
  <r>
    <x v="156"/>
    <x v="4"/>
    <x v="475"/>
    <n v="12"/>
    <n v="0"/>
    <n v="0"/>
    <n v="0"/>
    <n v="0"/>
    <n v="0"/>
    <n v="0"/>
    <n v="0"/>
    <m/>
    <m/>
    <m/>
    <m/>
    <m/>
    <m/>
  </r>
  <r>
    <x v="156"/>
    <x v="4"/>
    <x v="528"/>
    <n v="2"/>
    <n v="0"/>
    <n v="0"/>
    <n v="0"/>
    <n v="0"/>
    <n v="0"/>
    <n v="0"/>
    <n v="0"/>
    <m/>
    <m/>
    <m/>
    <m/>
    <m/>
    <m/>
  </r>
  <r>
    <x v="156"/>
    <x v="3"/>
    <x v="544"/>
    <n v="5"/>
    <n v="0"/>
    <n v="0"/>
    <n v="5"/>
    <n v="0"/>
    <n v="0"/>
    <n v="0"/>
    <n v="5"/>
    <s v="V"/>
    <m/>
    <m/>
    <m/>
    <m/>
    <m/>
  </r>
  <r>
    <x v="156"/>
    <x v="1"/>
    <x v="593"/>
    <n v="3"/>
    <n v="0"/>
    <n v="0"/>
    <n v="0"/>
    <n v="0"/>
    <n v="0"/>
    <n v="0"/>
    <n v="0"/>
    <m/>
    <m/>
    <m/>
    <m/>
    <m/>
    <m/>
  </r>
  <r>
    <x v="156"/>
    <x v="1"/>
    <x v="594"/>
    <n v="12"/>
    <n v="2"/>
    <n v="0"/>
    <n v="4"/>
    <n v="0"/>
    <n v="0"/>
    <n v="0"/>
    <n v="4"/>
    <s v="V"/>
    <m/>
    <m/>
    <m/>
    <m/>
    <m/>
  </r>
  <r>
    <x v="157"/>
    <x v="4"/>
    <x v="331"/>
    <n v="4"/>
    <n v="0"/>
    <n v="0"/>
    <n v="0"/>
    <n v="0"/>
    <n v="0"/>
    <n v="0"/>
    <n v="0"/>
    <m/>
    <m/>
    <m/>
    <m/>
    <m/>
    <m/>
  </r>
  <r>
    <x v="157"/>
    <x v="1"/>
    <x v="595"/>
    <n v="13"/>
    <n v="0"/>
    <n v="0"/>
    <n v="0"/>
    <n v="0"/>
    <n v="0"/>
    <n v="0"/>
    <n v="0"/>
    <m/>
    <m/>
    <m/>
    <m/>
    <m/>
    <m/>
  </r>
  <r>
    <x v="157"/>
    <x v="3"/>
    <x v="547"/>
    <n v="9"/>
    <n v="0"/>
    <n v="0"/>
    <n v="0"/>
    <n v="0"/>
    <n v="0"/>
    <n v="0"/>
    <n v="0"/>
    <m/>
    <m/>
    <m/>
    <m/>
    <m/>
    <m/>
  </r>
  <r>
    <x v="157"/>
    <x v="1"/>
    <x v="596"/>
    <n v="7"/>
    <n v="1"/>
    <n v="0"/>
    <n v="0"/>
    <n v="1"/>
    <n v="0"/>
    <n v="0"/>
    <n v="1"/>
    <s v="V"/>
    <m/>
    <m/>
    <m/>
    <m/>
    <m/>
  </r>
  <r>
    <x v="157"/>
    <x v="1"/>
    <x v="597"/>
    <n v="12"/>
    <n v="0"/>
    <n v="0"/>
    <n v="0"/>
    <n v="0"/>
    <n v="0"/>
    <n v="0"/>
    <n v="0"/>
    <m/>
    <m/>
    <m/>
    <m/>
    <m/>
    <m/>
  </r>
  <r>
    <x v="157"/>
    <x v="0"/>
    <x v="598"/>
    <n v="5"/>
    <n v="0"/>
    <n v="0"/>
    <n v="0"/>
    <n v="0"/>
    <n v="0"/>
    <n v="0"/>
    <n v="0"/>
    <m/>
    <m/>
    <m/>
    <m/>
    <m/>
    <m/>
  </r>
  <r>
    <x v="157"/>
    <x v="2"/>
    <x v="599"/>
    <n v="3"/>
    <n v="0"/>
    <n v="0"/>
    <n v="0"/>
    <n v="0"/>
    <n v="0"/>
    <n v="0"/>
    <n v="0"/>
    <m/>
    <m/>
    <m/>
    <m/>
    <m/>
    <m/>
  </r>
  <r>
    <x v="157"/>
    <x v="0"/>
    <x v="600"/>
    <n v="11"/>
    <n v="0"/>
    <n v="0"/>
    <n v="0"/>
    <n v="0"/>
    <n v="0"/>
    <n v="0"/>
    <n v="0"/>
    <m/>
    <m/>
    <m/>
    <m/>
    <m/>
    <m/>
  </r>
  <r>
    <x v="157"/>
    <x v="0"/>
    <x v="601"/>
    <n v="13"/>
    <n v="0"/>
    <n v="0"/>
    <n v="0"/>
    <n v="0"/>
    <n v="0"/>
    <n v="0"/>
    <n v="0"/>
    <m/>
    <m/>
    <m/>
    <m/>
    <m/>
    <m/>
  </r>
  <r>
    <x v="157"/>
    <x v="2"/>
    <x v="602"/>
    <n v="1"/>
    <n v="0"/>
    <n v="0"/>
    <n v="2"/>
    <n v="0"/>
    <n v="0"/>
    <n v="0"/>
    <n v="2"/>
    <s v="V"/>
    <m/>
    <m/>
    <m/>
    <m/>
    <m/>
  </r>
  <r>
    <x v="158"/>
    <x v="2"/>
    <x v="603"/>
    <n v="2"/>
    <n v="0"/>
    <n v="0"/>
    <n v="0"/>
    <n v="0"/>
    <n v="0"/>
    <n v="0"/>
    <n v="0"/>
    <m/>
    <m/>
    <m/>
    <m/>
    <m/>
    <m/>
  </r>
  <r>
    <x v="158"/>
    <x v="1"/>
    <x v="580"/>
    <n v="2"/>
    <n v="0"/>
    <n v="0"/>
    <n v="0"/>
    <n v="0"/>
    <n v="0"/>
    <n v="0"/>
    <n v="0"/>
    <m/>
    <m/>
    <m/>
    <m/>
    <m/>
    <m/>
  </r>
  <r>
    <x v="158"/>
    <x v="4"/>
    <x v="413"/>
    <n v="4"/>
    <n v="0"/>
    <n v="0"/>
    <n v="0"/>
    <n v="0"/>
    <n v="0"/>
    <n v="0"/>
    <n v="0"/>
    <m/>
    <m/>
    <m/>
    <m/>
    <m/>
    <m/>
  </r>
  <r>
    <x v="158"/>
    <x v="0"/>
    <x v="604"/>
    <n v="13"/>
    <n v="0"/>
    <n v="0"/>
    <n v="0"/>
    <n v="0"/>
    <n v="0"/>
    <n v="0"/>
    <n v="0"/>
    <m/>
    <m/>
    <m/>
    <m/>
    <m/>
    <m/>
  </r>
  <r>
    <x v="158"/>
    <x v="2"/>
    <x v="605"/>
    <n v="2"/>
    <n v="0"/>
    <n v="0"/>
    <n v="0"/>
    <n v="0"/>
    <n v="0"/>
    <n v="0"/>
    <n v="0"/>
    <m/>
    <m/>
    <m/>
    <m/>
    <m/>
    <m/>
  </r>
  <r>
    <x v="158"/>
    <x v="0"/>
    <x v="606"/>
    <n v="13"/>
    <n v="0"/>
    <n v="0"/>
    <n v="0"/>
    <n v="0"/>
    <n v="0"/>
    <n v="0"/>
    <n v="0"/>
    <m/>
    <m/>
    <m/>
    <m/>
    <m/>
    <m/>
  </r>
  <r>
    <x v="158"/>
    <x v="4"/>
    <x v="496"/>
    <n v="13"/>
    <n v="0"/>
    <n v="0"/>
    <n v="0"/>
    <n v="0"/>
    <n v="0"/>
    <n v="0"/>
    <n v="0"/>
    <m/>
    <m/>
    <m/>
    <m/>
    <m/>
    <m/>
  </r>
  <r>
    <x v="158"/>
    <x v="2"/>
    <x v="607"/>
    <n v="1"/>
    <n v="0"/>
    <n v="0"/>
    <n v="0"/>
    <n v="0"/>
    <n v="0"/>
    <n v="0"/>
    <n v="0"/>
    <m/>
    <m/>
    <m/>
    <m/>
    <m/>
    <m/>
  </r>
  <r>
    <x v="158"/>
    <x v="1"/>
    <x v="608"/>
    <n v="4"/>
    <n v="0"/>
    <n v="0"/>
    <n v="4"/>
    <n v="0"/>
    <n v="0"/>
    <n v="0"/>
    <n v="4"/>
    <s v="V"/>
    <m/>
    <m/>
    <m/>
    <m/>
    <m/>
  </r>
  <r>
    <x v="158"/>
    <x v="0"/>
    <x v="609"/>
    <n v="13"/>
    <n v="0"/>
    <n v="0"/>
    <n v="0"/>
    <n v="0"/>
    <n v="0"/>
    <n v="0"/>
    <n v="0"/>
    <m/>
    <m/>
    <m/>
    <m/>
    <m/>
    <m/>
  </r>
  <r>
    <x v="158"/>
    <x v="0"/>
    <x v="610"/>
    <n v="4"/>
    <n v="0"/>
    <n v="0"/>
    <n v="0"/>
    <n v="0"/>
    <n v="0"/>
    <n v="0"/>
    <n v="0"/>
    <m/>
    <m/>
    <m/>
    <m/>
    <m/>
    <m/>
  </r>
  <r>
    <x v="158"/>
    <x v="3"/>
    <x v="498"/>
    <n v="1"/>
    <n v="0"/>
    <n v="0"/>
    <n v="0"/>
    <n v="0"/>
    <n v="0"/>
    <n v="0"/>
    <n v="0"/>
    <m/>
    <m/>
    <m/>
    <m/>
    <m/>
    <m/>
  </r>
  <r>
    <x v="158"/>
    <x v="2"/>
    <x v="611"/>
    <n v="1"/>
    <n v="1"/>
    <n v="0"/>
    <n v="0"/>
    <n v="0"/>
    <n v="0"/>
    <n v="0"/>
    <n v="0"/>
    <m/>
    <m/>
    <m/>
    <m/>
    <m/>
    <m/>
  </r>
  <r>
    <x v="158"/>
    <x v="1"/>
    <x v="612"/>
    <n v="12"/>
    <n v="3"/>
    <n v="0"/>
    <n v="21"/>
    <n v="0"/>
    <n v="0"/>
    <n v="0"/>
    <n v="21"/>
    <s v="V"/>
    <m/>
    <s v="V"/>
    <s v="V"/>
    <m/>
    <m/>
  </r>
  <r>
    <x v="158"/>
    <x v="4"/>
    <x v="585"/>
    <n v="1"/>
    <n v="1"/>
    <n v="0"/>
    <n v="0"/>
    <n v="0"/>
    <n v="0"/>
    <n v="0"/>
    <n v="0"/>
    <m/>
    <m/>
    <m/>
    <m/>
    <m/>
    <m/>
  </r>
  <r>
    <x v="158"/>
    <x v="3"/>
    <x v="533"/>
    <n v="1"/>
    <n v="1"/>
    <n v="0"/>
    <n v="0"/>
    <n v="0"/>
    <n v="0"/>
    <n v="0"/>
    <n v="0"/>
    <m/>
    <m/>
    <m/>
    <m/>
    <m/>
    <m/>
  </r>
  <r>
    <x v="159"/>
    <x v="2"/>
    <x v="613"/>
    <n v="1"/>
    <n v="0"/>
    <n v="0"/>
    <n v="0"/>
    <n v="0"/>
    <n v="0"/>
    <n v="0"/>
    <n v="0"/>
    <m/>
    <m/>
    <m/>
    <m/>
    <m/>
    <m/>
  </r>
  <r>
    <x v="159"/>
    <x v="2"/>
    <x v="614"/>
    <n v="1"/>
    <n v="0"/>
    <n v="0"/>
    <n v="0"/>
    <n v="0"/>
    <n v="0"/>
    <n v="0"/>
    <n v="0"/>
    <m/>
    <m/>
    <m/>
    <m/>
    <m/>
    <m/>
  </r>
  <r>
    <x v="159"/>
    <x v="3"/>
    <x v="505"/>
    <n v="6"/>
    <n v="0"/>
    <n v="0"/>
    <n v="0"/>
    <n v="0"/>
    <n v="0"/>
    <n v="0"/>
    <n v="0"/>
    <m/>
    <m/>
    <m/>
    <m/>
    <m/>
    <m/>
  </r>
  <r>
    <x v="159"/>
    <x v="2"/>
    <x v="615"/>
    <n v="1"/>
    <n v="0"/>
    <n v="0"/>
    <n v="0"/>
    <n v="0"/>
    <n v="0"/>
    <n v="0"/>
    <n v="0"/>
    <m/>
    <m/>
    <m/>
    <m/>
    <m/>
    <m/>
  </r>
  <r>
    <x v="159"/>
    <x v="2"/>
    <x v="616"/>
    <n v="2"/>
    <n v="0"/>
    <n v="0"/>
    <n v="0"/>
    <n v="0"/>
    <n v="0"/>
    <n v="0"/>
    <n v="0"/>
    <m/>
    <m/>
    <m/>
    <m/>
    <m/>
    <m/>
  </r>
  <r>
    <x v="159"/>
    <x v="3"/>
    <x v="509"/>
    <n v="3"/>
    <n v="0"/>
    <n v="0"/>
    <n v="1"/>
    <n v="0"/>
    <n v="0"/>
    <n v="0"/>
    <n v="1"/>
    <s v="V"/>
    <s v="V"/>
    <m/>
    <m/>
    <m/>
    <m/>
  </r>
  <r>
    <x v="159"/>
    <x v="2"/>
    <x v="617"/>
    <n v="1"/>
    <n v="0"/>
    <n v="0"/>
    <n v="0"/>
    <n v="0"/>
    <n v="0"/>
    <n v="0"/>
    <n v="0"/>
    <m/>
    <m/>
    <m/>
    <m/>
    <m/>
    <m/>
  </r>
  <r>
    <x v="159"/>
    <x v="2"/>
    <x v="618"/>
    <n v="2"/>
    <n v="0"/>
    <n v="0"/>
    <n v="0"/>
    <n v="0"/>
    <n v="0"/>
    <n v="0"/>
    <n v="0"/>
    <m/>
    <m/>
    <m/>
    <m/>
    <m/>
    <m/>
  </r>
  <r>
    <x v="159"/>
    <x v="3"/>
    <x v="619"/>
    <n v="1"/>
    <n v="0"/>
    <n v="0"/>
    <n v="0"/>
    <n v="0"/>
    <n v="0"/>
    <n v="0"/>
    <n v="0"/>
    <m/>
    <m/>
    <m/>
    <m/>
    <m/>
    <m/>
  </r>
  <r>
    <x v="159"/>
    <x v="2"/>
    <x v="620"/>
    <n v="1"/>
    <n v="0"/>
    <n v="0"/>
    <n v="0"/>
    <n v="0"/>
    <n v="0"/>
    <n v="0"/>
    <n v="0"/>
    <m/>
    <m/>
    <m/>
    <m/>
    <m/>
    <m/>
  </r>
  <r>
    <x v="159"/>
    <x v="2"/>
    <x v="621"/>
    <n v="1"/>
    <n v="0"/>
    <n v="0"/>
    <n v="0"/>
    <n v="0"/>
    <n v="0"/>
    <n v="0"/>
    <n v="0"/>
    <m/>
    <m/>
    <m/>
    <m/>
    <m/>
    <m/>
  </r>
  <r>
    <x v="159"/>
    <x v="3"/>
    <x v="506"/>
    <n v="1"/>
    <n v="0"/>
    <n v="0"/>
    <n v="1"/>
    <n v="0"/>
    <n v="0"/>
    <n v="0"/>
    <n v="1"/>
    <m/>
    <m/>
    <s v="V"/>
    <s v="V"/>
    <m/>
    <m/>
  </r>
  <r>
    <x v="159"/>
    <x v="0"/>
    <x v="622"/>
    <n v="12"/>
    <n v="0"/>
    <n v="0"/>
    <n v="0"/>
    <n v="0"/>
    <n v="0"/>
    <n v="0"/>
    <n v="0"/>
    <m/>
    <m/>
    <m/>
    <m/>
    <m/>
    <m/>
  </r>
  <r>
    <x v="159"/>
    <x v="2"/>
    <x v="611"/>
    <n v="1"/>
    <n v="0"/>
    <n v="0"/>
    <n v="0"/>
    <n v="0"/>
    <n v="0"/>
    <n v="0"/>
    <n v="0"/>
    <m/>
    <m/>
    <m/>
    <m/>
    <m/>
    <m/>
  </r>
  <r>
    <x v="159"/>
    <x v="1"/>
    <x v="623"/>
    <n v="13"/>
    <n v="0"/>
    <n v="0"/>
    <n v="0"/>
    <n v="0"/>
    <n v="0"/>
    <n v="0"/>
    <n v="0"/>
    <m/>
    <m/>
    <m/>
    <m/>
    <m/>
    <m/>
  </r>
  <r>
    <x v="159"/>
    <x v="1"/>
    <x v="624"/>
    <n v="12"/>
    <n v="0"/>
    <n v="0"/>
    <n v="2"/>
    <n v="0"/>
    <n v="0"/>
    <n v="0"/>
    <n v="2"/>
    <s v="V"/>
    <m/>
    <m/>
    <m/>
    <m/>
    <m/>
  </r>
  <r>
    <x v="159"/>
    <x v="4"/>
    <x v="485"/>
    <n v="1"/>
    <n v="1"/>
    <n v="0"/>
    <n v="0"/>
    <n v="0"/>
    <n v="0"/>
    <n v="0"/>
    <n v="0"/>
    <m/>
    <m/>
    <m/>
    <m/>
    <m/>
    <m/>
  </r>
  <r>
    <x v="159"/>
    <x v="4"/>
    <x v="497"/>
    <n v="4"/>
    <n v="4"/>
    <n v="0"/>
    <n v="0"/>
    <n v="0"/>
    <n v="0"/>
    <n v="0"/>
    <n v="0"/>
    <m/>
    <m/>
    <m/>
    <m/>
    <m/>
    <m/>
  </r>
  <r>
    <x v="159"/>
    <x v="4"/>
    <x v="495"/>
    <n v="13"/>
    <n v="13"/>
    <n v="0"/>
    <n v="0"/>
    <n v="0"/>
    <n v="0"/>
    <n v="0"/>
    <n v="0"/>
    <m/>
    <m/>
    <m/>
    <m/>
    <m/>
    <m/>
  </r>
  <r>
    <x v="160"/>
    <x v="3"/>
    <x v="625"/>
    <n v="1"/>
    <n v="0"/>
    <n v="0"/>
    <n v="0"/>
    <n v="0"/>
    <n v="0"/>
    <n v="0"/>
    <n v="0"/>
    <m/>
    <m/>
    <m/>
    <m/>
    <m/>
    <m/>
  </r>
  <r>
    <x v="160"/>
    <x v="0"/>
    <x v="626"/>
    <n v="7"/>
    <n v="0"/>
    <n v="0"/>
    <n v="0"/>
    <n v="0"/>
    <n v="0"/>
    <n v="0"/>
    <n v="0"/>
    <m/>
    <m/>
    <m/>
    <m/>
    <m/>
    <m/>
  </r>
  <r>
    <x v="160"/>
    <x v="3"/>
    <x v="482"/>
    <n v="6"/>
    <n v="0"/>
    <n v="0"/>
    <n v="0"/>
    <n v="0"/>
    <n v="0"/>
    <n v="0"/>
    <n v="0"/>
    <m/>
    <m/>
    <m/>
    <m/>
    <m/>
    <m/>
  </r>
  <r>
    <x v="160"/>
    <x v="1"/>
    <x v="627"/>
    <n v="12"/>
    <n v="0"/>
    <n v="0"/>
    <n v="0"/>
    <n v="0"/>
    <n v="0"/>
    <n v="0"/>
    <n v="0"/>
    <m/>
    <m/>
    <m/>
    <m/>
    <m/>
    <m/>
  </r>
  <r>
    <x v="160"/>
    <x v="1"/>
    <x v="546"/>
    <n v="13"/>
    <n v="0"/>
    <n v="0"/>
    <n v="1"/>
    <n v="0"/>
    <n v="0"/>
    <n v="0"/>
    <n v="1"/>
    <s v="V"/>
    <m/>
    <m/>
    <m/>
    <m/>
    <m/>
  </r>
  <r>
    <x v="160"/>
    <x v="1"/>
    <x v="628"/>
    <n v="13"/>
    <n v="0"/>
    <n v="0"/>
    <n v="0"/>
    <n v="0"/>
    <n v="0"/>
    <n v="0"/>
    <n v="0"/>
    <m/>
    <m/>
    <m/>
    <m/>
    <m/>
    <m/>
  </r>
  <r>
    <x v="160"/>
    <x v="2"/>
    <x v="629"/>
    <n v="3"/>
    <n v="3"/>
    <n v="0"/>
    <n v="0"/>
    <n v="0"/>
    <n v="0"/>
    <n v="0"/>
    <n v="0"/>
    <m/>
    <m/>
    <m/>
    <m/>
    <m/>
    <m/>
  </r>
  <r>
    <x v="160"/>
    <x v="4"/>
    <x v="566"/>
    <n v="2"/>
    <n v="2"/>
    <n v="0"/>
    <n v="0"/>
    <n v="0"/>
    <n v="0"/>
    <n v="0"/>
    <n v="0"/>
    <m/>
    <s v="V"/>
    <m/>
    <m/>
    <m/>
    <m/>
  </r>
  <r>
    <x v="160"/>
    <x v="2"/>
    <x v="630"/>
    <n v="1"/>
    <n v="1"/>
    <n v="0"/>
    <n v="0"/>
    <n v="0"/>
    <n v="0"/>
    <n v="0"/>
    <n v="0"/>
    <m/>
    <m/>
    <m/>
    <m/>
    <m/>
    <m/>
  </r>
  <r>
    <x v="160"/>
    <x v="2"/>
    <x v="631"/>
    <n v="1"/>
    <n v="1"/>
    <n v="0"/>
    <n v="0"/>
    <n v="0"/>
    <n v="0"/>
    <n v="0"/>
    <n v="0"/>
    <m/>
    <m/>
    <m/>
    <m/>
    <m/>
    <m/>
  </r>
  <r>
    <x v="160"/>
    <x v="1"/>
    <x v="590"/>
    <n v="12"/>
    <n v="7"/>
    <n v="0"/>
    <n v="14"/>
    <n v="0"/>
    <n v="0"/>
    <n v="0"/>
    <n v="14"/>
    <s v="V"/>
    <s v="V"/>
    <s v="V"/>
    <s v="V"/>
    <m/>
    <m/>
  </r>
  <r>
    <x v="161"/>
    <x v="1"/>
    <x v="632"/>
    <n v="1"/>
    <n v="0"/>
    <n v="0"/>
    <n v="1"/>
    <n v="0"/>
    <n v="0"/>
    <n v="0"/>
    <n v="1"/>
    <s v="V"/>
    <m/>
    <m/>
    <m/>
    <m/>
    <m/>
  </r>
  <r>
    <x v="161"/>
    <x v="1"/>
    <x v="633"/>
    <n v="4"/>
    <n v="0"/>
    <n v="0"/>
    <n v="1"/>
    <n v="0"/>
    <n v="0"/>
    <n v="0"/>
    <n v="1"/>
    <s v="V"/>
    <m/>
    <m/>
    <m/>
    <m/>
    <m/>
  </r>
  <r>
    <x v="161"/>
    <x v="0"/>
    <x v="634"/>
    <n v="13"/>
    <n v="0"/>
    <n v="0"/>
    <n v="0"/>
    <n v="0"/>
    <n v="0"/>
    <n v="0"/>
    <n v="0"/>
    <m/>
    <m/>
    <m/>
    <m/>
    <m/>
    <m/>
  </r>
  <r>
    <x v="161"/>
    <x v="0"/>
    <x v="635"/>
    <n v="13"/>
    <n v="0"/>
    <n v="0"/>
    <n v="0"/>
    <n v="0"/>
    <n v="0"/>
    <n v="0"/>
    <n v="0"/>
    <m/>
    <m/>
    <m/>
    <m/>
    <m/>
    <m/>
  </r>
  <r>
    <x v="161"/>
    <x v="0"/>
    <x v="636"/>
    <n v="7"/>
    <n v="0"/>
    <n v="0"/>
    <n v="0"/>
    <n v="0"/>
    <n v="0"/>
    <n v="0"/>
    <n v="0"/>
    <m/>
    <m/>
    <m/>
    <m/>
    <m/>
    <m/>
  </r>
  <r>
    <x v="161"/>
    <x v="0"/>
    <x v="637"/>
    <n v="13"/>
    <n v="0"/>
    <n v="0"/>
    <n v="2"/>
    <n v="0"/>
    <n v="0"/>
    <n v="0"/>
    <n v="2"/>
    <m/>
    <m/>
    <s v="V"/>
    <s v="V"/>
    <m/>
    <m/>
  </r>
  <r>
    <x v="161"/>
    <x v="0"/>
    <x v="638"/>
    <n v="1"/>
    <n v="0"/>
    <n v="0"/>
    <n v="0"/>
    <n v="0"/>
    <n v="0"/>
    <n v="0"/>
    <n v="0"/>
    <m/>
    <m/>
    <m/>
    <m/>
    <m/>
    <m/>
  </r>
  <r>
    <x v="161"/>
    <x v="0"/>
    <x v="639"/>
    <n v="1"/>
    <n v="0"/>
    <n v="0"/>
    <n v="0"/>
    <n v="0"/>
    <n v="0"/>
    <n v="0"/>
    <n v="0"/>
    <m/>
    <m/>
    <m/>
    <m/>
    <m/>
    <m/>
  </r>
  <r>
    <x v="161"/>
    <x v="2"/>
    <x v="640"/>
    <n v="2"/>
    <n v="0"/>
    <n v="0"/>
    <n v="0"/>
    <n v="0"/>
    <n v="0"/>
    <n v="0"/>
    <n v="0"/>
    <m/>
    <m/>
    <m/>
    <m/>
    <m/>
    <m/>
  </r>
  <r>
    <x v="161"/>
    <x v="2"/>
    <x v="641"/>
    <n v="1"/>
    <n v="0"/>
    <n v="0"/>
    <n v="0"/>
    <n v="0"/>
    <n v="0"/>
    <n v="0"/>
    <n v="0"/>
    <m/>
    <m/>
    <m/>
    <m/>
    <m/>
    <m/>
  </r>
  <r>
    <x v="161"/>
    <x v="2"/>
    <x v="642"/>
    <n v="2"/>
    <n v="0"/>
    <n v="0"/>
    <n v="1"/>
    <n v="0"/>
    <n v="0"/>
    <n v="0"/>
    <n v="1"/>
    <s v="V"/>
    <m/>
    <m/>
    <m/>
    <m/>
    <m/>
  </r>
  <r>
    <x v="161"/>
    <x v="1"/>
    <x v="590"/>
    <n v="5"/>
    <n v="0"/>
    <n v="0"/>
    <n v="0"/>
    <n v="0"/>
    <n v="0"/>
    <n v="0"/>
    <n v="0"/>
    <m/>
    <m/>
    <m/>
    <m/>
    <m/>
    <m/>
  </r>
  <r>
    <x v="161"/>
    <x v="1"/>
    <x v="643"/>
    <n v="12"/>
    <n v="0"/>
    <n v="0"/>
    <n v="0"/>
    <n v="0"/>
    <n v="0"/>
    <n v="0"/>
    <n v="0"/>
    <m/>
    <m/>
    <m/>
    <m/>
    <m/>
    <m/>
  </r>
  <r>
    <x v="161"/>
    <x v="1"/>
    <x v="644"/>
    <n v="12"/>
    <n v="0"/>
    <n v="0"/>
    <n v="0"/>
    <n v="0"/>
    <n v="0"/>
    <n v="0"/>
    <n v="0"/>
    <m/>
    <m/>
    <m/>
    <m/>
    <m/>
    <m/>
  </r>
  <r>
    <x v="161"/>
    <x v="1"/>
    <x v="645"/>
    <n v="2"/>
    <n v="0"/>
    <n v="0"/>
    <n v="1"/>
    <n v="0"/>
    <n v="0"/>
    <n v="0"/>
    <n v="1"/>
    <s v="V"/>
    <m/>
    <m/>
    <m/>
    <m/>
    <m/>
  </r>
  <r>
    <x v="161"/>
    <x v="2"/>
    <x v="646"/>
    <n v="1"/>
    <n v="0"/>
    <n v="0"/>
    <n v="0"/>
    <n v="0"/>
    <n v="0"/>
    <n v="0"/>
    <n v="0"/>
    <m/>
    <m/>
    <m/>
    <m/>
    <m/>
    <m/>
  </r>
  <r>
    <x v="161"/>
    <x v="2"/>
    <x v="647"/>
    <n v="1"/>
    <n v="0"/>
    <n v="0"/>
    <n v="0"/>
    <n v="0"/>
    <n v="0"/>
    <n v="0"/>
    <n v="0"/>
    <m/>
    <m/>
    <m/>
    <m/>
    <m/>
    <m/>
  </r>
  <r>
    <x v="161"/>
    <x v="2"/>
    <x v="648"/>
    <n v="2"/>
    <n v="0"/>
    <n v="0"/>
    <n v="0"/>
    <n v="0"/>
    <n v="0"/>
    <n v="0"/>
    <n v="0"/>
    <m/>
    <m/>
    <m/>
    <m/>
    <m/>
    <m/>
  </r>
  <r>
    <x v="161"/>
    <x v="1"/>
    <x v="649"/>
    <n v="3"/>
    <n v="3"/>
    <n v="0"/>
    <n v="0"/>
    <n v="0"/>
    <n v="0"/>
    <n v="0"/>
    <n v="0"/>
    <m/>
    <m/>
    <m/>
    <m/>
    <m/>
    <m/>
  </r>
  <r>
    <x v="162"/>
    <x v="1"/>
    <x v="650"/>
    <n v="13"/>
    <n v="0"/>
    <n v="0"/>
    <n v="0"/>
    <n v="0"/>
    <n v="0"/>
    <n v="0"/>
    <n v="0"/>
    <m/>
    <m/>
    <m/>
    <m/>
    <m/>
    <m/>
  </r>
  <r>
    <x v="162"/>
    <x v="0"/>
    <x v="651"/>
    <n v="5"/>
    <n v="0"/>
    <n v="0"/>
    <n v="0"/>
    <n v="0"/>
    <n v="0"/>
    <n v="0"/>
    <n v="0"/>
    <m/>
    <m/>
    <m/>
    <m/>
    <m/>
    <m/>
  </r>
  <r>
    <x v="162"/>
    <x v="0"/>
    <x v="652"/>
    <n v="9"/>
    <n v="0"/>
    <n v="0"/>
    <n v="0"/>
    <n v="0"/>
    <n v="0"/>
    <n v="0"/>
    <n v="0"/>
    <m/>
    <m/>
    <m/>
    <m/>
    <m/>
    <m/>
  </r>
  <r>
    <x v="162"/>
    <x v="0"/>
    <x v="653"/>
    <n v="13"/>
    <n v="0"/>
    <n v="0"/>
    <n v="1"/>
    <n v="0"/>
    <n v="0"/>
    <n v="0"/>
    <n v="1"/>
    <s v="V"/>
    <m/>
    <m/>
    <m/>
    <m/>
    <m/>
  </r>
  <r>
    <x v="162"/>
    <x v="4"/>
    <x v="497"/>
    <n v="4"/>
    <n v="0"/>
    <n v="0"/>
    <n v="0"/>
    <n v="0"/>
    <n v="0"/>
    <n v="0"/>
    <n v="0"/>
    <m/>
    <m/>
    <m/>
    <m/>
    <m/>
    <m/>
  </r>
  <r>
    <x v="162"/>
    <x v="2"/>
    <x v="629"/>
    <n v="3"/>
    <n v="0"/>
    <n v="0"/>
    <n v="0"/>
    <n v="0"/>
    <n v="0"/>
    <n v="0"/>
    <n v="0"/>
    <m/>
    <m/>
    <m/>
    <m/>
    <m/>
    <m/>
  </r>
  <r>
    <x v="162"/>
    <x v="2"/>
    <x v="591"/>
    <n v="3"/>
    <n v="0"/>
    <n v="0"/>
    <n v="1"/>
    <n v="0"/>
    <n v="0"/>
    <n v="0"/>
    <n v="1"/>
    <s v="V"/>
    <s v="V"/>
    <m/>
    <m/>
    <m/>
    <m/>
  </r>
  <r>
    <x v="162"/>
    <x v="0"/>
    <x v="654"/>
    <n v="3"/>
    <n v="0"/>
    <n v="0"/>
    <n v="0"/>
    <n v="0"/>
    <n v="0"/>
    <n v="0"/>
    <n v="0"/>
    <m/>
    <m/>
    <m/>
    <m/>
    <m/>
    <m/>
  </r>
  <r>
    <x v="162"/>
    <x v="0"/>
    <x v="655"/>
    <n v="5"/>
    <n v="0"/>
    <n v="0"/>
    <n v="0"/>
    <n v="0"/>
    <n v="0"/>
    <n v="0"/>
    <n v="0"/>
    <m/>
    <m/>
    <m/>
    <m/>
    <m/>
    <m/>
  </r>
  <r>
    <x v="162"/>
    <x v="0"/>
    <x v="656"/>
    <n v="10"/>
    <n v="0"/>
    <n v="0"/>
    <n v="0"/>
    <n v="0"/>
    <n v="0"/>
    <n v="0"/>
    <n v="0"/>
    <m/>
    <m/>
    <m/>
    <m/>
    <m/>
    <m/>
  </r>
  <r>
    <x v="162"/>
    <x v="1"/>
    <x v="657"/>
    <n v="1"/>
    <n v="0"/>
    <n v="0"/>
    <n v="0"/>
    <n v="0"/>
    <n v="0"/>
    <n v="0"/>
    <n v="0"/>
    <m/>
    <m/>
    <m/>
    <m/>
    <m/>
    <m/>
  </r>
  <r>
    <x v="162"/>
    <x v="0"/>
    <x v="658"/>
    <n v="1"/>
    <n v="0"/>
    <n v="0"/>
    <n v="0"/>
    <n v="0"/>
    <n v="0"/>
    <n v="0"/>
    <n v="0"/>
    <m/>
    <m/>
    <m/>
    <m/>
    <m/>
    <m/>
  </r>
  <r>
    <x v="162"/>
    <x v="0"/>
    <x v="659"/>
    <n v="2"/>
    <n v="0"/>
    <n v="0"/>
    <n v="0"/>
    <n v="0"/>
    <n v="0"/>
    <n v="0"/>
    <n v="0"/>
    <m/>
    <m/>
    <m/>
    <m/>
    <m/>
    <m/>
  </r>
  <r>
    <x v="162"/>
    <x v="0"/>
    <x v="660"/>
    <n v="11"/>
    <n v="0"/>
    <n v="0"/>
    <n v="2"/>
    <n v="0"/>
    <n v="0"/>
    <n v="0"/>
    <n v="2"/>
    <s v="V"/>
    <m/>
    <m/>
    <m/>
    <m/>
    <m/>
  </r>
  <r>
    <x v="162"/>
    <x v="2"/>
    <x v="630"/>
    <n v="1"/>
    <n v="0"/>
    <n v="0"/>
    <n v="0"/>
    <n v="0"/>
    <n v="0"/>
    <n v="0"/>
    <n v="0"/>
    <m/>
    <m/>
    <m/>
    <m/>
    <m/>
    <m/>
  </r>
  <r>
    <x v="162"/>
    <x v="2"/>
    <x v="661"/>
    <n v="1"/>
    <n v="0"/>
    <n v="0"/>
    <n v="0"/>
    <n v="0"/>
    <n v="0"/>
    <n v="0"/>
    <n v="0"/>
    <m/>
    <m/>
    <m/>
    <m/>
    <m/>
    <m/>
  </r>
  <r>
    <x v="162"/>
    <x v="2"/>
    <x v="662"/>
    <n v="1"/>
    <n v="0"/>
    <n v="0"/>
    <n v="0"/>
    <n v="0"/>
    <n v="0"/>
    <n v="0"/>
    <n v="0"/>
    <m/>
    <m/>
    <m/>
    <m/>
    <m/>
    <m/>
  </r>
  <r>
    <x v="162"/>
    <x v="4"/>
    <x v="663"/>
    <n v="2"/>
    <n v="0"/>
    <n v="0"/>
    <n v="0"/>
    <n v="0"/>
    <n v="0"/>
    <n v="0"/>
    <n v="0"/>
    <m/>
    <m/>
    <m/>
    <m/>
    <m/>
    <m/>
  </r>
  <r>
    <x v="162"/>
    <x v="2"/>
    <x v="664"/>
    <n v="1"/>
    <n v="0"/>
    <n v="0"/>
    <n v="0"/>
    <n v="0"/>
    <n v="0"/>
    <n v="0"/>
    <n v="0"/>
    <m/>
    <m/>
    <m/>
    <m/>
    <m/>
    <m/>
  </r>
  <r>
    <x v="162"/>
    <x v="2"/>
    <x v="631"/>
    <n v="1"/>
    <n v="0"/>
    <n v="0"/>
    <n v="0"/>
    <n v="0"/>
    <n v="0"/>
    <n v="0"/>
    <n v="0"/>
    <m/>
    <m/>
    <m/>
    <m/>
    <m/>
    <m/>
  </r>
  <r>
    <x v="162"/>
    <x v="0"/>
    <x v="665"/>
    <n v="2"/>
    <n v="0"/>
    <n v="0"/>
    <n v="0"/>
    <n v="0"/>
    <n v="0"/>
    <n v="0"/>
    <n v="0"/>
    <m/>
    <m/>
    <m/>
    <m/>
    <m/>
    <m/>
  </r>
  <r>
    <x v="162"/>
    <x v="0"/>
    <x v="666"/>
    <n v="11"/>
    <n v="0"/>
    <n v="0"/>
    <n v="0"/>
    <n v="0"/>
    <n v="0"/>
    <n v="0"/>
    <n v="0"/>
    <m/>
    <m/>
    <m/>
    <m/>
    <m/>
    <m/>
  </r>
  <r>
    <x v="162"/>
    <x v="3"/>
    <x v="549"/>
    <n v="3"/>
    <n v="3"/>
    <n v="0"/>
    <n v="6"/>
    <n v="0"/>
    <n v="0"/>
    <n v="0"/>
    <n v="6"/>
    <s v="V"/>
    <m/>
    <m/>
    <m/>
    <m/>
    <m/>
  </r>
  <r>
    <x v="162"/>
    <x v="0"/>
    <x v="667"/>
    <n v="4"/>
    <n v="4"/>
    <n v="0"/>
    <n v="6"/>
    <n v="0"/>
    <n v="0"/>
    <n v="0"/>
    <n v="6"/>
    <s v="V"/>
    <s v="V"/>
    <m/>
    <m/>
    <m/>
    <m/>
  </r>
  <r>
    <x v="163"/>
    <x v="0"/>
    <x v="501"/>
    <n v="8"/>
    <n v="0"/>
    <n v="0"/>
    <n v="0"/>
    <n v="0"/>
    <n v="0"/>
    <n v="0"/>
    <n v="0"/>
    <m/>
    <m/>
    <m/>
    <m/>
    <m/>
    <m/>
  </r>
  <r>
    <x v="163"/>
    <x v="4"/>
    <x v="495"/>
    <n v="13"/>
    <n v="0"/>
    <n v="0"/>
    <n v="0"/>
    <n v="0"/>
    <n v="0"/>
    <n v="0"/>
    <n v="0"/>
    <m/>
    <m/>
    <m/>
    <m/>
    <m/>
    <m/>
  </r>
  <r>
    <x v="163"/>
    <x v="4"/>
    <x v="566"/>
    <n v="2"/>
    <n v="0"/>
    <n v="0"/>
    <n v="0"/>
    <n v="0"/>
    <n v="0"/>
    <n v="0"/>
    <n v="0"/>
    <m/>
    <m/>
    <m/>
    <m/>
    <m/>
    <m/>
  </r>
  <r>
    <x v="163"/>
    <x v="2"/>
    <x v="668"/>
    <n v="3"/>
    <n v="0"/>
    <n v="0"/>
    <n v="0"/>
    <n v="1"/>
    <n v="0"/>
    <n v="0"/>
    <n v="1"/>
    <s v="V"/>
    <m/>
    <m/>
    <m/>
    <m/>
    <m/>
  </r>
  <r>
    <x v="163"/>
    <x v="0"/>
    <x v="669"/>
    <n v="12"/>
    <n v="1"/>
    <n v="0"/>
    <n v="7"/>
    <n v="0"/>
    <n v="0"/>
    <n v="0"/>
    <n v="7"/>
    <s v="V"/>
    <s v="V"/>
    <s v="V"/>
    <s v="V"/>
    <m/>
    <m/>
  </r>
  <r>
    <x v="163"/>
    <x v="1"/>
    <x v="670"/>
    <n v="7"/>
    <n v="0"/>
    <n v="0"/>
    <n v="0"/>
    <n v="0"/>
    <n v="0"/>
    <n v="0"/>
    <n v="0"/>
    <m/>
    <m/>
    <m/>
    <m/>
    <m/>
    <m/>
  </r>
  <r>
    <x v="163"/>
    <x v="1"/>
    <x v="671"/>
    <n v="3"/>
    <n v="0"/>
    <n v="0"/>
    <n v="1"/>
    <n v="0"/>
    <n v="0"/>
    <n v="0"/>
    <n v="1"/>
    <s v="V"/>
    <m/>
    <m/>
    <m/>
    <m/>
    <m/>
  </r>
  <r>
    <x v="163"/>
    <x v="1"/>
    <x v="672"/>
    <n v="10"/>
    <n v="3"/>
    <n v="0"/>
    <n v="0"/>
    <n v="11"/>
    <n v="0"/>
    <n v="0"/>
    <n v="11"/>
    <s v="V"/>
    <m/>
    <m/>
    <m/>
    <m/>
    <m/>
  </r>
  <r>
    <x v="163"/>
    <x v="0"/>
    <x v="673"/>
    <n v="1"/>
    <n v="0"/>
    <n v="0"/>
    <n v="0"/>
    <n v="0"/>
    <n v="0"/>
    <n v="0"/>
    <n v="0"/>
    <m/>
    <m/>
    <m/>
    <m/>
    <m/>
    <m/>
  </r>
  <r>
    <x v="163"/>
    <x v="2"/>
    <x v="674"/>
    <n v="1"/>
    <n v="0"/>
    <n v="0"/>
    <n v="0"/>
    <n v="0"/>
    <n v="0"/>
    <n v="0"/>
    <n v="0"/>
    <m/>
    <m/>
    <m/>
    <m/>
    <m/>
    <m/>
  </r>
  <r>
    <x v="163"/>
    <x v="2"/>
    <x v="675"/>
    <n v="1"/>
    <n v="0"/>
    <n v="0"/>
    <n v="0"/>
    <n v="0"/>
    <n v="0"/>
    <n v="0"/>
    <n v="0"/>
    <m/>
    <m/>
    <m/>
    <m/>
    <m/>
    <m/>
  </r>
  <r>
    <x v="163"/>
    <x v="0"/>
    <x v="676"/>
    <n v="3"/>
    <n v="0"/>
    <n v="0"/>
    <n v="0"/>
    <n v="0"/>
    <n v="0"/>
    <n v="0"/>
    <n v="0"/>
    <m/>
    <m/>
    <m/>
    <m/>
    <m/>
    <m/>
  </r>
  <r>
    <x v="163"/>
    <x v="0"/>
    <x v="677"/>
    <n v="2"/>
    <n v="0"/>
    <n v="0"/>
    <n v="0"/>
    <n v="0"/>
    <n v="0"/>
    <n v="0"/>
    <n v="0"/>
    <m/>
    <m/>
    <m/>
    <m/>
    <m/>
    <m/>
  </r>
  <r>
    <x v="163"/>
    <x v="0"/>
    <x v="678"/>
    <n v="2"/>
    <n v="0"/>
    <n v="0"/>
    <n v="0"/>
    <n v="0"/>
    <n v="0"/>
    <n v="0"/>
    <n v="0"/>
    <m/>
    <m/>
    <m/>
    <m/>
    <m/>
    <m/>
  </r>
  <r>
    <x v="163"/>
    <x v="2"/>
    <x v="679"/>
    <n v="3"/>
    <n v="3"/>
    <n v="0"/>
    <n v="0"/>
    <n v="0"/>
    <n v="0"/>
    <n v="0"/>
    <n v="0"/>
    <m/>
    <m/>
    <m/>
    <m/>
    <m/>
    <m/>
  </r>
  <r>
    <x v="163"/>
    <x v="3"/>
    <x v="582"/>
    <n v="1"/>
    <n v="1"/>
    <n v="0"/>
    <n v="0"/>
    <n v="0"/>
    <n v="0"/>
    <n v="0"/>
    <n v="0"/>
    <m/>
    <m/>
    <m/>
    <m/>
    <m/>
    <m/>
  </r>
  <r>
    <x v="163"/>
    <x v="1"/>
    <x v="680"/>
    <n v="8"/>
    <n v="8"/>
    <n v="0"/>
    <n v="0"/>
    <n v="0"/>
    <n v="0"/>
    <n v="0"/>
    <n v="0"/>
    <m/>
    <m/>
    <m/>
    <m/>
    <m/>
    <m/>
  </r>
  <r>
    <x v="164"/>
    <x v="0"/>
    <x v="681"/>
    <n v="1"/>
    <n v="0"/>
    <n v="0"/>
    <n v="0"/>
    <n v="0"/>
    <n v="0"/>
    <n v="0"/>
    <n v="0"/>
    <m/>
    <m/>
    <m/>
    <m/>
    <m/>
    <m/>
  </r>
  <r>
    <x v="164"/>
    <x v="2"/>
    <x v="682"/>
    <n v="1"/>
    <n v="0"/>
    <n v="0"/>
    <n v="0"/>
    <n v="0"/>
    <n v="0"/>
    <n v="0"/>
    <n v="0"/>
    <m/>
    <m/>
    <m/>
    <m/>
    <m/>
    <m/>
  </r>
  <r>
    <x v="164"/>
    <x v="2"/>
    <x v="683"/>
    <n v="1"/>
    <n v="0"/>
    <n v="0"/>
    <n v="0"/>
    <n v="0"/>
    <n v="0"/>
    <n v="0"/>
    <n v="0"/>
    <m/>
    <m/>
    <m/>
    <m/>
    <m/>
    <m/>
  </r>
  <r>
    <x v="164"/>
    <x v="0"/>
    <x v="684"/>
    <n v="13"/>
    <n v="0"/>
    <n v="0"/>
    <n v="0"/>
    <n v="0"/>
    <n v="0"/>
    <n v="0"/>
    <n v="0"/>
    <m/>
    <m/>
    <m/>
    <m/>
    <m/>
    <m/>
  </r>
  <r>
    <x v="164"/>
    <x v="0"/>
    <x v="685"/>
    <n v="11"/>
    <n v="0"/>
    <n v="0"/>
    <n v="0"/>
    <n v="0"/>
    <n v="0"/>
    <n v="0"/>
    <n v="0"/>
    <m/>
    <m/>
    <m/>
    <m/>
    <m/>
    <m/>
  </r>
  <r>
    <x v="164"/>
    <x v="4"/>
    <x v="506"/>
    <n v="1"/>
    <n v="0"/>
    <n v="0"/>
    <n v="0"/>
    <n v="0"/>
    <n v="0"/>
    <n v="0"/>
    <n v="0"/>
    <m/>
    <m/>
    <m/>
    <m/>
    <m/>
    <m/>
  </r>
  <r>
    <x v="164"/>
    <x v="0"/>
    <x v="686"/>
    <n v="8"/>
    <n v="0"/>
    <n v="0"/>
    <n v="0"/>
    <n v="0"/>
    <n v="0"/>
    <n v="0"/>
    <n v="0"/>
    <m/>
    <m/>
    <m/>
    <m/>
    <m/>
    <m/>
  </r>
  <r>
    <x v="164"/>
    <x v="2"/>
    <x v="687"/>
    <n v="1"/>
    <n v="0"/>
    <n v="0"/>
    <n v="0"/>
    <n v="0"/>
    <n v="0"/>
    <n v="0"/>
    <n v="0"/>
    <m/>
    <m/>
    <m/>
    <m/>
    <m/>
    <m/>
  </r>
  <r>
    <x v="164"/>
    <x v="2"/>
    <x v="688"/>
    <n v="2"/>
    <n v="0"/>
    <n v="0"/>
    <n v="0"/>
    <n v="0"/>
    <n v="0"/>
    <n v="0"/>
    <n v="0"/>
    <m/>
    <m/>
    <m/>
    <m/>
    <m/>
    <m/>
  </r>
  <r>
    <x v="164"/>
    <x v="4"/>
    <x v="509"/>
    <n v="3"/>
    <n v="0"/>
    <n v="0"/>
    <n v="0"/>
    <n v="0"/>
    <n v="0"/>
    <n v="0"/>
    <n v="0"/>
    <m/>
    <m/>
    <m/>
    <m/>
    <m/>
    <m/>
  </r>
  <r>
    <x v="164"/>
    <x v="1"/>
    <x v="689"/>
    <n v="13"/>
    <n v="0"/>
    <n v="0"/>
    <n v="0"/>
    <n v="0"/>
    <n v="0"/>
    <n v="0"/>
    <n v="0"/>
    <m/>
    <m/>
    <m/>
    <m/>
    <m/>
    <m/>
  </r>
  <r>
    <x v="164"/>
    <x v="1"/>
    <x v="690"/>
    <n v="3"/>
    <n v="0"/>
    <n v="0"/>
    <n v="0"/>
    <n v="0"/>
    <n v="0"/>
    <n v="0"/>
    <n v="0"/>
    <m/>
    <m/>
    <m/>
    <m/>
    <m/>
    <m/>
  </r>
  <r>
    <x v="164"/>
    <x v="2"/>
    <x v="679"/>
    <n v="3"/>
    <n v="0"/>
    <n v="0"/>
    <n v="0"/>
    <n v="0"/>
    <n v="0"/>
    <n v="0"/>
    <n v="0"/>
    <m/>
    <m/>
    <m/>
    <m/>
    <m/>
    <m/>
  </r>
  <r>
    <x v="164"/>
    <x v="3"/>
    <x v="600"/>
    <n v="11"/>
    <n v="0"/>
    <n v="0"/>
    <n v="0"/>
    <n v="0"/>
    <n v="0"/>
    <n v="0"/>
    <n v="0"/>
    <m/>
    <m/>
    <m/>
    <m/>
    <m/>
    <m/>
  </r>
  <r>
    <x v="164"/>
    <x v="3"/>
    <x v="561"/>
    <n v="3"/>
    <n v="0"/>
    <n v="0"/>
    <n v="2"/>
    <n v="0"/>
    <n v="0"/>
    <n v="0"/>
    <n v="2"/>
    <s v="V"/>
    <m/>
    <m/>
    <m/>
    <m/>
    <m/>
  </r>
  <r>
    <x v="164"/>
    <x v="3"/>
    <x v="598"/>
    <n v="5"/>
    <n v="0"/>
    <n v="0"/>
    <n v="0"/>
    <n v="0"/>
    <n v="0"/>
    <n v="0"/>
    <n v="0"/>
    <m/>
    <m/>
    <m/>
    <m/>
    <m/>
    <m/>
  </r>
  <r>
    <x v="164"/>
    <x v="0"/>
    <x v="691"/>
    <n v="1"/>
    <n v="0"/>
    <n v="0"/>
    <n v="0"/>
    <n v="0"/>
    <n v="0"/>
    <n v="0"/>
    <n v="0"/>
    <m/>
    <m/>
    <m/>
    <m/>
    <m/>
    <m/>
  </r>
  <r>
    <x v="164"/>
    <x v="0"/>
    <x v="692"/>
    <n v="13"/>
    <n v="13"/>
    <n v="0"/>
    <n v="0"/>
    <n v="0"/>
    <n v="0"/>
    <n v="0"/>
    <n v="0"/>
    <m/>
    <m/>
    <m/>
    <m/>
    <m/>
    <m/>
  </r>
  <r>
    <x v="164"/>
    <x v="4"/>
    <x v="500"/>
    <n v="1"/>
    <n v="1"/>
    <n v="0"/>
    <n v="1"/>
    <n v="0"/>
    <n v="0"/>
    <n v="0"/>
    <n v="1"/>
    <s v="V"/>
    <m/>
    <m/>
    <m/>
    <m/>
    <m/>
  </r>
  <r>
    <x v="165"/>
    <x v="0"/>
    <x v="693"/>
    <n v="11"/>
    <n v="0"/>
    <n v="0"/>
    <n v="0"/>
    <n v="0"/>
    <n v="0"/>
    <n v="0"/>
    <n v="0"/>
    <m/>
    <m/>
    <m/>
    <m/>
    <m/>
    <m/>
  </r>
  <r>
    <x v="165"/>
    <x v="2"/>
    <x v="694"/>
    <n v="2"/>
    <n v="0"/>
    <n v="0"/>
    <n v="1"/>
    <n v="0"/>
    <n v="0"/>
    <n v="0"/>
    <n v="1"/>
    <s v="V"/>
    <m/>
    <m/>
    <m/>
    <m/>
    <m/>
  </r>
  <r>
    <x v="165"/>
    <x v="0"/>
    <x v="695"/>
    <n v="2"/>
    <n v="1"/>
    <n v="0"/>
    <n v="1"/>
    <n v="0"/>
    <n v="0"/>
    <n v="0"/>
    <n v="1"/>
    <s v="V"/>
    <m/>
    <m/>
    <m/>
    <m/>
    <m/>
  </r>
  <r>
    <x v="165"/>
    <x v="0"/>
    <x v="696"/>
    <n v="1"/>
    <n v="0"/>
    <n v="0"/>
    <n v="0"/>
    <n v="0"/>
    <n v="0"/>
    <n v="0"/>
    <n v="0"/>
    <m/>
    <m/>
    <m/>
    <m/>
    <m/>
    <m/>
  </r>
  <r>
    <x v="165"/>
    <x v="3"/>
    <x v="636"/>
    <n v="7"/>
    <n v="0"/>
    <n v="0"/>
    <n v="0"/>
    <n v="0"/>
    <n v="0"/>
    <n v="0"/>
    <n v="0"/>
    <m/>
    <m/>
    <m/>
    <m/>
    <m/>
    <m/>
  </r>
  <r>
    <x v="165"/>
    <x v="3"/>
    <x v="549"/>
    <n v="2"/>
    <n v="0"/>
    <n v="0"/>
    <n v="0"/>
    <n v="0"/>
    <n v="0"/>
    <n v="0"/>
    <n v="0"/>
    <m/>
    <m/>
    <m/>
    <m/>
    <m/>
    <m/>
  </r>
  <r>
    <x v="165"/>
    <x v="0"/>
    <x v="697"/>
    <n v="2"/>
    <n v="0"/>
    <n v="0"/>
    <n v="0"/>
    <n v="0"/>
    <n v="0"/>
    <n v="0"/>
    <n v="0"/>
    <m/>
    <m/>
    <m/>
    <m/>
    <m/>
    <m/>
  </r>
  <r>
    <x v="165"/>
    <x v="0"/>
    <x v="698"/>
    <n v="6"/>
    <n v="0"/>
    <n v="0"/>
    <n v="0"/>
    <n v="0"/>
    <n v="0"/>
    <n v="0"/>
    <n v="0"/>
    <m/>
    <m/>
    <m/>
    <m/>
    <m/>
    <m/>
  </r>
  <r>
    <x v="165"/>
    <x v="0"/>
    <x v="699"/>
    <n v="1"/>
    <n v="0"/>
    <n v="0"/>
    <n v="0"/>
    <n v="0"/>
    <n v="0"/>
    <n v="0"/>
    <n v="0"/>
    <m/>
    <m/>
    <m/>
    <m/>
    <m/>
    <m/>
  </r>
  <r>
    <x v="165"/>
    <x v="0"/>
    <x v="700"/>
    <n v="2"/>
    <n v="0"/>
    <n v="0"/>
    <n v="0"/>
    <n v="0"/>
    <n v="0"/>
    <n v="0"/>
    <n v="0"/>
    <m/>
    <m/>
    <m/>
    <m/>
    <m/>
    <m/>
  </r>
  <r>
    <x v="165"/>
    <x v="0"/>
    <x v="701"/>
    <n v="12"/>
    <n v="0"/>
    <n v="0"/>
    <n v="2"/>
    <n v="0"/>
    <n v="0"/>
    <n v="0"/>
    <n v="2"/>
    <s v="V"/>
    <m/>
    <s v="V"/>
    <s v="V"/>
    <m/>
    <m/>
  </r>
  <r>
    <x v="165"/>
    <x v="0"/>
    <x v="702"/>
    <n v="1"/>
    <n v="0"/>
    <n v="0"/>
    <n v="0"/>
    <n v="0"/>
    <n v="0"/>
    <n v="0"/>
    <n v="0"/>
    <m/>
    <m/>
    <m/>
    <m/>
    <m/>
    <m/>
  </r>
  <r>
    <x v="165"/>
    <x v="0"/>
    <x v="703"/>
    <n v="11"/>
    <n v="0"/>
    <n v="0"/>
    <n v="2"/>
    <n v="0"/>
    <n v="0"/>
    <n v="0"/>
    <n v="2"/>
    <s v="V"/>
    <m/>
    <m/>
    <m/>
    <m/>
    <m/>
  </r>
  <r>
    <x v="165"/>
    <x v="4"/>
    <x v="704"/>
    <n v="2"/>
    <n v="0"/>
    <n v="0"/>
    <n v="0"/>
    <n v="0"/>
    <n v="0"/>
    <n v="0"/>
    <n v="0"/>
    <m/>
    <m/>
    <m/>
    <m/>
    <m/>
    <m/>
  </r>
  <r>
    <x v="165"/>
    <x v="4"/>
    <x v="619"/>
    <n v="1"/>
    <n v="0"/>
    <n v="0"/>
    <n v="0"/>
    <n v="0"/>
    <n v="0"/>
    <n v="0"/>
    <n v="0"/>
    <m/>
    <m/>
    <m/>
    <m/>
    <m/>
    <m/>
  </r>
  <r>
    <x v="165"/>
    <x v="3"/>
    <x v="653"/>
    <n v="13"/>
    <n v="0"/>
    <n v="0"/>
    <n v="0"/>
    <n v="0"/>
    <n v="0"/>
    <n v="0"/>
    <n v="0"/>
    <m/>
    <m/>
    <m/>
    <m/>
    <m/>
    <m/>
  </r>
  <r>
    <x v="165"/>
    <x v="1"/>
    <x v="705"/>
    <n v="13"/>
    <n v="0"/>
    <n v="0"/>
    <n v="0"/>
    <n v="0"/>
    <n v="0"/>
    <n v="0"/>
    <n v="0"/>
    <m/>
    <m/>
    <m/>
    <m/>
    <m/>
    <m/>
  </r>
  <r>
    <x v="165"/>
    <x v="0"/>
    <x v="706"/>
    <n v="13"/>
    <n v="0"/>
    <n v="0"/>
    <n v="0"/>
    <n v="0"/>
    <n v="0"/>
    <n v="0"/>
    <n v="0"/>
    <m/>
    <m/>
    <m/>
    <m/>
    <m/>
    <m/>
  </r>
  <r>
    <x v="165"/>
    <x v="2"/>
    <x v="707"/>
    <n v="2"/>
    <n v="0"/>
    <n v="0"/>
    <n v="0"/>
    <n v="0"/>
    <n v="0"/>
    <n v="0"/>
    <n v="0"/>
    <m/>
    <m/>
    <m/>
    <m/>
    <m/>
    <m/>
  </r>
  <r>
    <x v="165"/>
    <x v="1"/>
    <x v="708"/>
    <n v="12"/>
    <n v="0"/>
    <n v="0"/>
    <n v="0"/>
    <n v="0"/>
    <n v="0"/>
    <n v="0"/>
    <n v="0"/>
    <m/>
    <m/>
    <m/>
    <m/>
    <m/>
    <m/>
  </r>
  <r>
    <x v="165"/>
    <x v="1"/>
    <x v="709"/>
    <n v="3"/>
    <n v="0"/>
    <n v="0"/>
    <n v="1"/>
    <n v="0"/>
    <n v="0"/>
    <n v="0"/>
    <n v="1"/>
    <s v="V"/>
    <m/>
    <m/>
    <m/>
    <m/>
    <m/>
  </r>
  <r>
    <x v="165"/>
    <x v="0"/>
    <x v="710"/>
    <n v="1"/>
    <n v="0"/>
    <n v="0"/>
    <n v="0"/>
    <n v="0"/>
    <n v="0"/>
    <n v="0"/>
    <n v="0"/>
    <m/>
    <m/>
    <m/>
    <m/>
    <m/>
    <m/>
  </r>
  <r>
    <x v="165"/>
    <x v="2"/>
    <x v="711"/>
    <n v="2"/>
    <n v="0"/>
    <n v="0"/>
    <n v="1"/>
    <n v="0"/>
    <n v="0"/>
    <n v="0"/>
    <n v="1"/>
    <m/>
    <m/>
    <s v="V"/>
    <s v="V"/>
    <m/>
    <m/>
  </r>
  <r>
    <x v="165"/>
    <x v="3"/>
    <x v="637"/>
    <n v="11"/>
    <n v="0"/>
    <n v="0"/>
    <n v="0"/>
    <n v="0"/>
    <n v="0"/>
    <n v="0"/>
    <n v="0"/>
    <m/>
    <m/>
    <m/>
    <m/>
    <m/>
    <m/>
  </r>
  <r>
    <x v="165"/>
    <x v="0"/>
    <x v="712"/>
    <n v="3"/>
    <n v="0"/>
    <n v="0"/>
    <n v="0"/>
    <n v="0"/>
    <n v="0"/>
    <n v="0"/>
    <n v="0"/>
    <m/>
    <m/>
    <m/>
    <m/>
    <m/>
    <m/>
  </r>
  <r>
    <x v="165"/>
    <x v="0"/>
    <x v="713"/>
    <n v="1"/>
    <n v="0"/>
    <n v="0"/>
    <n v="0"/>
    <n v="0"/>
    <n v="0"/>
    <n v="0"/>
    <n v="0"/>
    <m/>
    <m/>
    <m/>
    <m/>
    <m/>
    <m/>
  </r>
  <r>
    <x v="165"/>
    <x v="0"/>
    <x v="714"/>
    <n v="6"/>
    <n v="0"/>
    <n v="0"/>
    <n v="1"/>
    <n v="0"/>
    <n v="0"/>
    <n v="0"/>
    <n v="1"/>
    <m/>
    <m/>
    <s v="V"/>
    <s v="V"/>
    <m/>
    <m/>
  </r>
  <r>
    <x v="165"/>
    <x v="3"/>
    <x v="574"/>
    <n v="11"/>
    <n v="0"/>
    <n v="0"/>
    <n v="1"/>
    <n v="0"/>
    <n v="0"/>
    <n v="0"/>
    <n v="1"/>
    <m/>
    <m/>
    <s v="V"/>
    <s v="V"/>
    <m/>
    <m/>
  </r>
  <r>
    <x v="165"/>
    <x v="0"/>
    <x v="715"/>
    <n v="1"/>
    <n v="0"/>
    <n v="0"/>
    <n v="0"/>
    <n v="0"/>
    <n v="0"/>
    <n v="0"/>
    <n v="0"/>
    <m/>
    <m/>
    <m/>
    <m/>
    <m/>
    <m/>
  </r>
  <r>
    <x v="165"/>
    <x v="2"/>
    <x v="716"/>
    <n v="1"/>
    <n v="0"/>
    <n v="0"/>
    <n v="0"/>
    <n v="0"/>
    <n v="0"/>
    <n v="0"/>
    <n v="0"/>
    <m/>
    <m/>
    <m/>
    <m/>
    <m/>
    <m/>
  </r>
  <r>
    <x v="165"/>
    <x v="2"/>
    <x v="717"/>
    <n v="1"/>
    <n v="0"/>
    <n v="0"/>
    <n v="0"/>
    <n v="0"/>
    <n v="0"/>
    <n v="0"/>
    <n v="0"/>
    <m/>
    <m/>
    <m/>
    <m/>
    <m/>
    <m/>
  </r>
  <r>
    <x v="165"/>
    <x v="2"/>
    <x v="718"/>
    <n v="2"/>
    <n v="0"/>
    <n v="0"/>
    <n v="0"/>
    <n v="0"/>
    <n v="0"/>
    <n v="0"/>
    <n v="0"/>
    <m/>
    <m/>
    <m/>
    <m/>
    <m/>
    <m/>
  </r>
  <r>
    <x v="165"/>
    <x v="2"/>
    <x v="719"/>
    <n v="1"/>
    <n v="0"/>
    <n v="0"/>
    <n v="1"/>
    <n v="0"/>
    <n v="0"/>
    <n v="0"/>
    <n v="1"/>
    <m/>
    <m/>
    <s v="V"/>
    <s v="V"/>
    <m/>
    <m/>
  </r>
  <r>
    <x v="165"/>
    <x v="2"/>
    <x v="720"/>
    <n v="1"/>
    <n v="0"/>
    <n v="0"/>
    <n v="0"/>
    <n v="0"/>
    <n v="0"/>
    <n v="0"/>
    <n v="0"/>
    <m/>
    <m/>
    <m/>
    <m/>
    <m/>
    <m/>
  </r>
  <r>
    <x v="165"/>
    <x v="4"/>
    <x v="721"/>
    <n v="1"/>
    <n v="1"/>
    <n v="0"/>
    <n v="3"/>
    <n v="0"/>
    <n v="0"/>
    <n v="0"/>
    <n v="3"/>
    <s v="V"/>
    <m/>
    <m/>
    <m/>
    <m/>
    <m/>
  </r>
  <r>
    <x v="166"/>
    <x v="0"/>
    <x v="722"/>
    <n v="6"/>
    <n v="0"/>
    <n v="0"/>
    <n v="0"/>
    <n v="0"/>
    <n v="0"/>
    <n v="0"/>
    <n v="0"/>
    <m/>
    <m/>
    <m/>
    <m/>
    <m/>
    <m/>
  </r>
  <r>
    <x v="166"/>
    <x v="1"/>
    <x v="723"/>
    <n v="3"/>
    <n v="0"/>
    <n v="0"/>
    <n v="0"/>
    <n v="0"/>
    <n v="0"/>
    <n v="0"/>
    <n v="0"/>
    <m/>
    <m/>
    <m/>
    <m/>
    <m/>
    <m/>
  </r>
  <r>
    <x v="166"/>
    <x v="3"/>
    <x v="562"/>
    <n v="4"/>
    <n v="0"/>
    <n v="0"/>
    <n v="0"/>
    <n v="0"/>
    <n v="0"/>
    <n v="0"/>
    <n v="0"/>
    <m/>
    <m/>
    <m/>
    <m/>
    <m/>
    <m/>
  </r>
  <r>
    <x v="166"/>
    <x v="3"/>
    <x v="635"/>
    <n v="13"/>
    <n v="1"/>
    <n v="0"/>
    <n v="1"/>
    <n v="0"/>
    <n v="0"/>
    <n v="0"/>
    <n v="1"/>
    <s v="V"/>
    <s v="V"/>
    <m/>
    <m/>
    <m/>
    <m/>
  </r>
  <r>
    <x v="166"/>
    <x v="0"/>
    <x v="724"/>
    <n v="4"/>
    <n v="0"/>
    <n v="0"/>
    <n v="0"/>
    <n v="0"/>
    <n v="0"/>
    <n v="0"/>
    <n v="0"/>
    <m/>
    <m/>
    <m/>
    <m/>
    <m/>
    <m/>
  </r>
  <r>
    <x v="166"/>
    <x v="0"/>
    <x v="725"/>
    <n v="3"/>
    <n v="0"/>
    <n v="0"/>
    <n v="0"/>
    <n v="0"/>
    <n v="0"/>
    <n v="0"/>
    <n v="0"/>
    <m/>
    <m/>
    <m/>
    <m/>
    <m/>
    <m/>
  </r>
  <r>
    <x v="166"/>
    <x v="3"/>
    <x v="586"/>
    <n v="13"/>
    <n v="0"/>
    <n v="0"/>
    <n v="0"/>
    <n v="0"/>
    <n v="0"/>
    <n v="0"/>
    <n v="0"/>
    <m/>
    <m/>
    <m/>
    <m/>
    <m/>
    <m/>
  </r>
  <r>
    <x v="166"/>
    <x v="0"/>
    <x v="726"/>
    <n v="11"/>
    <n v="0"/>
    <n v="0"/>
    <n v="0"/>
    <n v="0"/>
    <n v="0"/>
    <n v="0"/>
    <n v="0"/>
    <m/>
    <m/>
    <m/>
    <m/>
    <m/>
    <m/>
  </r>
  <r>
    <x v="166"/>
    <x v="4"/>
    <x v="505"/>
    <n v="5"/>
    <n v="0"/>
    <n v="0"/>
    <n v="2"/>
    <n v="0"/>
    <n v="0"/>
    <n v="0"/>
    <n v="2"/>
    <s v="V"/>
    <m/>
    <m/>
    <m/>
    <m/>
    <m/>
  </r>
  <r>
    <x v="166"/>
    <x v="4"/>
    <x v="494"/>
    <n v="1"/>
    <n v="0"/>
    <n v="0"/>
    <n v="0"/>
    <n v="0"/>
    <n v="0"/>
    <n v="0"/>
    <n v="0"/>
    <m/>
    <m/>
    <m/>
    <m/>
    <m/>
    <m/>
  </r>
  <r>
    <x v="166"/>
    <x v="3"/>
    <x v="721"/>
    <n v="1"/>
    <n v="0"/>
    <n v="0"/>
    <n v="0"/>
    <n v="0"/>
    <n v="0"/>
    <n v="0"/>
    <n v="0"/>
    <m/>
    <m/>
    <m/>
    <m/>
    <m/>
    <m/>
  </r>
  <r>
    <x v="166"/>
    <x v="4"/>
    <x v="485"/>
    <n v="1"/>
    <n v="0"/>
    <n v="0"/>
    <n v="0"/>
    <n v="0"/>
    <n v="0"/>
    <n v="0"/>
    <n v="0"/>
    <m/>
    <m/>
    <m/>
    <m/>
    <m/>
    <m/>
  </r>
  <r>
    <x v="166"/>
    <x v="4"/>
    <x v="480"/>
    <n v="5"/>
    <n v="0"/>
    <n v="0"/>
    <n v="0"/>
    <n v="0"/>
    <n v="0"/>
    <n v="0"/>
    <n v="0"/>
    <m/>
    <m/>
    <m/>
    <m/>
    <m/>
    <m/>
  </r>
  <r>
    <x v="166"/>
    <x v="0"/>
    <x v="727"/>
    <n v="13"/>
    <n v="13"/>
    <n v="0"/>
    <n v="0"/>
    <n v="0"/>
    <n v="0"/>
    <n v="0"/>
    <n v="0"/>
    <m/>
    <m/>
    <m/>
    <m/>
    <m/>
    <m/>
  </r>
  <r>
    <x v="166"/>
    <x v="4"/>
    <x v="500"/>
    <n v="1"/>
    <n v="1"/>
    <n v="0"/>
    <n v="3"/>
    <n v="0"/>
    <n v="0"/>
    <n v="0"/>
    <n v="3"/>
    <s v="V"/>
    <m/>
    <m/>
    <m/>
    <m/>
    <m/>
  </r>
  <r>
    <x v="166"/>
    <x v="1"/>
    <x v="728"/>
    <n v="13"/>
    <n v="8"/>
    <n v="0"/>
    <n v="60"/>
    <n v="0"/>
    <n v="0"/>
    <n v="0"/>
    <n v="60"/>
    <s v="V"/>
    <s v="V"/>
    <m/>
    <m/>
    <m/>
    <m/>
  </r>
  <r>
    <x v="167"/>
    <x v="1"/>
    <x v="729"/>
    <n v="3"/>
    <n v="0"/>
    <n v="0"/>
    <n v="0"/>
    <n v="0"/>
    <n v="0"/>
    <n v="0"/>
    <n v="0"/>
    <m/>
    <m/>
    <m/>
    <m/>
    <m/>
    <m/>
  </r>
  <r>
    <x v="167"/>
    <x v="3"/>
    <x v="651"/>
    <n v="3"/>
    <n v="0"/>
    <n v="0"/>
    <n v="0"/>
    <n v="0"/>
    <n v="0"/>
    <n v="0"/>
    <n v="0"/>
    <m/>
    <m/>
    <m/>
    <m/>
    <m/>
    <m/>
  </r>
  <r>
    <x v="167"/>
    <x v="3"/>
    <x v="656"/>
    <n v="10"/>
    <n v="0"/>
    <n v="0"/>
    <n v="0"/>
    <n v="0"/>
    <n v="0"/>
    <n v="0"/>
    <n v="0"/>
    <m/>
    <m/>
    <m/>
    <m/>
    <m/>
    <m/>
  </r>
  <r>
    <x v="167"/>
    <x v="1"/>
    <x v="730"/>
    <n v="13"/>
    <n v="0"/>
    <n v="0"/>
    <n v="1"/>
    <n v="0"/>
    <n v="0"/>
    <n v="0"/>
    <n v="1"/>
    <s v="V"/>
    <m/>
    <m/>
    <m/>
    <m/>
    <m/>
  </r>
  <r>
    <x v="167"/>
    <x v="3"/>
    <x v="654"/>
    <n v="3"/>
    <n v="0"/>
    <n v="0"/>
    <n v="0"/>
    <n v="0"/>
    <n v="0"/>
    <n v="0"/>
    <n v="0"/>
    <m/>
    <m/>
    <m/>
    <m/>
    <m/>
    <m/>
  </r>
  <r>
    <x v="167"/>
    <x v="3"/>
    <x v="601"/>
    <n v="13"/>
    <n v="0"/>
    <n v="0"/>
    <n v="0"/>
    <n v="0"/>
    <n v="0"/>
    <n v="0"/>
    <n v="0"/>
    <m/>
    <m/>
    <m/>
    <m/>
    <m/>
    <m/>
  </r>
  <r>
    <x v="167"/>
    <x v="1"/>
    <x v="649"/>
    <n v="3"/>
    <n v="0"/>
    <n v="0"/>
    <n v="0"/>
    <n v="0"/>
    <n v="0"/>
    <n v="0"/>
    <n v="0"/>
    <m/>
    <m/>
    <m/>
    <m/>
    <m/>
    <m/>
  </r>
  <r>
    <x v="167"/>
    <x v="1"/>
    <x v="731"/>
    <n v="2"/>
    <n v="0"/>
    <n v="0"/>
    <n v="0"/>
    <n v="0"/>
    <n v="0"/>
    <n v="0"/>
    <n v="0"/>
    <m/>
    <m/>
    <m/>
    <m/>
    <m/>
    <m/>
  </r>
  <r>
    <x v="167"/>
    <x v="1"/>
    <x v="732"/>
    <n v="3"/>
    <n v="0"/>
    <n v="0"/>
    <n v="0"/>
    <n v="0"/>
    <n v="0"/>
    <n v="0"/>
    <n v="0"/>
    <m/>
    <m/>
    <m/>
    <m/>
    <m/>
    <m/>
  </r>
  <r>
    <x v="167"/>
    <x v="4"/>
    <x v="733"/>
    <n v="1"/>
    <n v="0"/>
    <n v="0"/>
    <n v="1"/>
    <n v="0"/>
    <n v="0"/>
    <n v="0"/>
    <n v="1"/>
    <s v="V"/>
    <m/>
    <m/>
    <m/>
    <m/>
    <m/>
  </r>
  <r>
    <x v="168"/>
    <x v="2"/>
    <x v="734"/>
    <n v="1"/>
    <n v="0"/>
    <n v="0"/>
    <n v="0"/>
    <n v="0"/>
    <n v="0"/>
    <n v="0"/>
    <n v="0"/>
    <m/>
    <m/>
    <m/>
    <m/>
    <m/>
    <m/>
  </r>
  <r>
    <x v="168"/>
    <x v="2"/>
    <x v="735"/>
    <n v="1"/>
    <n v="0"/>
    <n v="0"/>
    <n v="0"/>
    <n v="0"/>
    <n v="0"/>
    <n v="0"/>
    <n v="0"/>
    <m/>
    <m/>
    <m/>
    <m/>
    <m/>
    <m/>
  </r>
  <r>
    <x v="168"/>
    <x v="2"/>
    <x v="736"/>
    <n v="1"/>
    <n v="0"/>
    <n v="0"/>
    <n v="0"/>
    <n v="0"/>
    <n v="0"/>
    <n v="0"/>
    <n v="0"/>
    <m/>
    <m/>
    <m/>
    <m/>
    <m/>
    <m/>
  </r>
  <r>
    <x v="168"/>
    <x v="2"/>
    <x v="737"/>
    <n v="1"/>
    <n v="0"/>
    <n v="0"/>
    <n v="0"/>
    <n v="0"/>
    <n v="0"/>
    <n v="0"/>
    <n v="0"/>
    <m/>
    <m/>
    <m/>
    <m/>
    <m/>
    <m/>
  </r>
  <r>
    <x v="168"/>
    <x v="3"/>
    <x v="576"/>
    <n v="12"/>
    <n v="0"/>
    <n v="0"/>
    <n v="0"/>
    <n v="0"/>
    <n v="0"/>
    <n v="0"/>
    <n v="0"/>
    <m/>
    <m/>
    <m/>
    <m/>
    <m/>
    <m/>
  </r>
  <r>
    <x v="168"/>
    <x v="3"/>
    <x v="658"/>
    <n v="1"/>
    <n v="0"/>
    <n v="0"/>
    <n v="0"/>
    <n v="0"/>
    <n v="0"/>
    <n v="0"/>
    <n v="0"/>
    <m/>
    <m/>
    <m/>
    <m/>
    <m/>
    <m/>
  </r>
  <r>
    <x v="168"/>
    <x v="0"/>
    <x v="738"/>
    <n v="13"/>
    <n v="0"/>
    <n v="0"/>
    <n v="0"/>
    <n v="0"/>
    <n v="0"/>
    <n v="0"/>
    <n v="0"/>
    <m/>
    <m/>
    <m/>
    <m/>
    <m/>
    <m/>
  </r>
  <r>
    <x v="168"/>
    <x v="3"/>
    <x v="739"/>
    <n v="2"/>
    <n v="0"/>
    <n v="0"/>
    <n v="0"/>
    <n v="0"/>
    <n v="0"/>
    <n v="0"/>
    <n v="0"/>
    <m/>
    <m/>
    <m/>
    <m/>
    <m/>
    <m/>
  </r>
  <r>
    <x v="168"/>
    <x v="4"/>
    <x v="482"/>
    <n v="6"/>
    <n v="0"/>
    <n v="0"/>
    <n v="0"/>
    <n v="0"/>
    <n v="0"/>
    <n v="0"/>
    <n v="0"/>
    <m/>
    <m/>
    <m/>
    <m/>
    <m/>
    <m/>
  </r>
  <r>
    <x v="168"/>
    <x v="0"/>
    <x v="740"/>
    <n v="1"/>
    <n v="0"/>
    <n v="0"/>
    <n v="0"/>
    <n v="0"/>
    <n v="0"/>
    <n v="0"/>
    <n v="0"/>
    <m/>
    <m/>
    <m/>
    <m/>
    <m/>
    <m/>
  </r>
  <r>
    <x v="168"/>
    <x v="0"/>
    <x v="741"/>
    <n v="9"/>
    <n v="0"/>
    <n v="0"/>
    <n v="0"/>
    <n v="0"/>
    <n v="0"/>
    <n v="0"/>
    <n v="0"/>
    <m/>
    <m/>
    <m/>
    <m/>
    <m/>
    <m/>
  </r>
  <r>
    <x v="168"/>
    <x v="0"/>
    <x v="742"/>
    <n v="2"/>
    <n v="0"/>
    <n v="0"/>
    <n v="0"/>
    <n v="0"/>
    <n v="0"/>
    <n v="0"/>
    <n v="0"/>
    <m/>
    <m/>
    <m/>
    <m/>
    <m/>
    <m/>
  </r>
  <r>
    <x v="168"/>
    <x v="2"/>
    <x v="743"/>
    <n v="1"/>
    <n v="0"/>
    <n v="0"/>
    <n v="0"/>
    <n v="0"/>
    <n v="0"/>
    <n v="0"/>
    <n v="0"/>
    <m/>
    <m/>
    <m/>
    <m/>
    <m/>
    <m/>
  </r>
  <r>
    <x v="168"/>
    <x v="0"/>
    <x v="744"/>
    <n v="7"/>
    <n v="0"/>
    <n v="0"/>
    <n v="0"/>
    <n v="0"/>
    <n v="0"/>
    <n v="0"/>
    <n v="0"/>
    <m/>
    <m/>
    <m/>
    <m/>
    <m/>
    <m/>
  </r>
  <r>
    <x v="168"/>
    <x v="2"/>
    <x v="745"/>
    <n v="1"/>
    <n v="0"/>
    <n v="0"/>
    <n v="0"/>
    <n v="0"/>
    <n v="0"/>
    <n v="0"/>
    <n v="0"/>
    <m/>
    <m/>
    <m/>
    <m/>
    <m/>
    <m/>
  </r>
  <r>
    <x v="168"/>
    <x v="2"/>
    <x v="746"/>
    <n v="1"/>
    <n v="0"/>
    <n v="0"/>
    <n v="0"/>
    <n v="0"/>
    <n v="0"/>
    <n v="0"/>
    <n v="0"/>
    <m/>
    <m/>
    <m/>
    <m/>
    <m/>
    <m/>
  </r>
  <r>
    <x v="168"/>
    <x v="4"/>
    <x v="544"/>
    <n v="3"/>
    <n v="0"/>
    <n v="0"/>
    <n v="0"/>
    <n v="0"/>
    <n v="0"/>
    <n v="0"/>
    <n v="0"/>
    <m/>
    <m/>
    <m/>
    <m/>
    <m/>
    <m/>
  </r>
  <r>
    <x v="168"/>
    <x v="1"/>
    <x v="747"/>
    <n v="8"/>
    <n v="0"/>
    <n v="0"/>
    <n v="0"/>
    <n v="0"/>
    <n v="0"/>
    <n v="0"/>
    <n v="0"/>
    <m/>
    <m/>
    <m/>
    <m/>
    <m/>
    <m/>
  </r>
  <r>
    <x v="168"/>
    <x v="1"/>
    <x v="680"/>
    <n v="8"/>
    <n v="0"/>
    <n v="0"/>
    <n v="0"/>
    <n v="0"/>
    <n v="0"/>
    <n v="0"/>
    <n v="0"/>
    <m/>
    <m/>
    <m/>
    <m/>
    <m/>
    <m/>
  </r>
  <r>
    <x v="168"/>
    <x v="2"/>
    <x v="748"/>
    <n v="1"/>
    <n v="0"/>
    <n v="0"/>
    <n v="0"/>
    <n v="0"/>
    <n v="0"/>
    <n v="0"/>
    <n v="0"/>
    <m/>
    <m/>
    <m/>
    <m/>
    <m/>
    <m/>
  </r>
  <r>
    <x v="168"/>
    <x v="0"/>
    <x v="749"/>
    <n v="4"/>
    <n v="0"/>
    <n v="0"/>
    <n v="0"/>
    <n v="0"/>
    <n v="0"/>
    <n v="0"/>
    <n v="0"/>
    <m/>
    <m/>
    <m/>
    <m/>
    <m/>
    <m/>
  </r>
  <r>
    <x v="168"/>
    <x v="0"/>
    <x v="750"/>
    <n v="4"/>
    <n v="0"/>
    <n v="0"/>
    <n v="1"/>
    <n v="0"/>
    <n v="0"/>
    <n v="0"/>
    <n v="1"/>
    <s v="V"/>
    <m/>
    <m/>
    <m/>
    <m/>
    <m/>
  </r>
  <r>
    <x v="168"/>
    <x v="2"/>
    <x v="751"/>
    <n v="1"/>
    <n v="1"/>
    <n v="0"/>
    <n v="0"/>
    <n v="0"/>
    <n v="0"/>
    <n v="0"/>
    <n v="0"/>
    <m/>
    <m/>
    <m/>
    <m/>
    <m/>
    <m/>
  </r>
  <r>
    <x v="168"/>
    <x v="3"/>
    <x v="573"/>
    <n v="3"/>
    <n v="3"/>
    <n v="0"/>
    <n v="0"/>
    <n v="0"/>
    <n v="0"/>
    <n v="0"/>
    <n v="0"/>
    <m/>
    <m/>
    <m/>
    <m/>
    <m/>
    <m/>
  </r>
  <r>
    <x v="168"/>
    <x v="2"/>
    <x v="752"/>
    <n v="1"/>
    <n v="1"/>
    <n v="0"/>
    <n v="0"/>
    <n v="0"/>
    <n v="0"/>
    <n v="0"/>
    <n v="0"/>
    <m/>
    <m/>
    <m/>
    <m/>
    <m/>
    <m/>
  </r>
  <r>
    <x v="168"/>
    <x v="2"/>
    <x v="753"/>
    <n v="1"/>
    <n v="1"/>
    <n v="0"/>
    <n v="0"/>
    <n v="0"/>
    <n v="0"/>
    <n v="0"/>
    <n v="0"/>
    <m/>
    <m/>
    <m/>
    <m/>
    <m/>
    <m/>
  </r>
  <r>
    <x v="168"/>
    <x v="1"/>
    <x v="754"/>
    <n v="11"/>
    <n v="11"/>
    <n v="0"/>
    <n v="88"/>
    <n v="0"/>
    <n v="0"/>
    <n v="0"/>
    <n v="88"/>
    <s v="V"/>
    <m/>
    <m/>
    <m/>
    <m/>
    <m/>
  </r>
  <r>
    <x v="168"/>
    <x v="1"/>
    <x v="755"/>
    <n v="13"/>
    <n v="3"/>
    <n v="0"/>
    <n v="3"/>
    <n v="0"/>
    <n v="0"/>
    <n v="0"/>
    <n v="3"/>
    <m/>
    <m/>
    <m/>
    <m/>
    <m/>
    <m/>
  </r>
  <r>
    <x v="168"/>
    <x v="1"/>
    <x v="747"/>
    <n v="11"/>
    <n v="3"/>
    <n v="0"/>
    <n v="3"/>
    <n v="0"/>
    <n v="0"/>
    <n v="0"/>
    <n v="3"/>
    <s v="V"/>
    <m/>
    <m/>
    <m/>
    <m/>
    <m/>
  </r>
  <r>
    <x v="169"/>
    <x v="2"/>
    <x v="756"/>
    <n v="1"/>
    <n v="0"/>
    <n v="0"/>
    <n v="0"/>
    <n v="0"/>
    <n v="0"/>
    <n v="0"/>
    <n v="0"/>
    <m/>
    <m/>
    <m/>
    <m/>
    <m/>
    <m/>
  </r>
  <r>
    <x v="169"/>
    <x v="2"/>
    <x v="757"/>
    <n v="1"/>
    <n v="0"/>
    <n v="0"/>
    <n v="1"/>
    <n v="0"/>
    <n v="0"/>
    <n v="0"/>
    <n v="1"/>
    <s v="V"/>
    <m/>
    <m/>
    <m/>
    <m/>
    <m/>
  </r>
  <r>
    <x v="169"/>
    <x v="3"/>
    <x v="582"/>
    <n v="1"/>
    <n v="0"/>
    <n v="0"/>
    <n v="0"/>
    <n v="0"/>
    <n v="0"/>
    <n v="0"/>
    <n v="0"/>
    <m/>
    <m/>
    <m/>
    <m/>
    <m/>
    <m/>
  </r>
  <r>
    <x v="169"/>
    <x v="3"/>
    <x v="575"/>
    <n v="7"/>
    <n v="0"/>
    <n v="0"/>
    <n v="0"/>
    <n v="0"/>
    <n v="0"/>
    <n v="0"/>
    <n v="0"/>
    <m/>
    <m/>
    <m/>
    <m/>
    <m/>
    <m/>
  </r>
  <r>
    <x v="169"/>
    <x v="4"/>
    <x v="500"/>
    <n v="1"/>
    <n v="0"/>
    <n v="0"/>
    <n v="0"/>
    <n v="0"/>
    <n v="0"/>
    <n v="0"/>
    <n v="0"/>
    <m/>
    <m/>
    <m/>
    <m/>
    <m/>
    <m/>
  </r>
  <r>
    <x v="169"/>
    <x v="4"/>
    <x v="585"/>
    <n v="1"/>
    <n v="0"/>
    <n v="0"/>
    <n v="0"/>
    <n v="0"/>
    <n v="0"/>
    <n v="0"/>
    <n v="0"/>
    <m/>
    <m/>
    <m/>
    <m/>
    <m/>
    <m/>
  </r>
  <r>
    <x v="169"/>
    <x v="3"/>
    <x v="678"/>
    <n v="2"/>
    <n v="0"/>
    <n v="0"/>
    <n v="0"/>
    <n v="0"/>
    <n v="0"/>
    <n v="0"/>
    <n v="0"/>
    <m/>
    <m/>
    <m/>
    <m/>
    <m/>
    <m/>
  </r>
  <r>
    <x v="169"/>
    <x v="1"/>
    <x v="758"/>
    <n v="3"/>
    <n v="0"/>
    <n v="0"/>
    <n v="3"/>
    <n v="0"/>
    <n v="0"/>
    <n v="0"/>
    <n v="3"/>
    <s v="V"/>
    <m/>
    <m/>
    <m/>
    <m/>
    <m/>
  </r>
  <r>
    <x v="169"/>
    <x v="0"/>
    <x v="759"/>
    <n v="8"/>
    <n v="0"/>
    <n v="0"/>
    <n v="0"/>
    <n v="0"/>
    <n v="0"/>
    <n v="0"/>
    <n v="0"/>
    <m/>
    <m/>
    <m/>
    <m/>
    <m/>
    <m/>
  </r>
  <r>
    <x v="169"/>
    <x v="2"/>
    <x v="760"/>
    <n v="1"/>
    <n v="0"/>
    <n v="0"/>
    <n v="0"/>
    <n v="0"/>
    <n v="0"/>
    <n v="0"/>
    <n v="0"/>
    <m/>
    <m/>
    <m/>
    <m/>
    <m/>
    <m/>
  </r>
  <r>
    <x v="170"/>
    <x v="3"/>
    <x v="702"/>
    <n v="1"/>
    <n v="0"/>
    <n v="0"/>
    <n v="0"/>
    <n v="0"/>
    <n v="0"/>
    <n v="0"/>
    <n v="0"/>
    <m/>
    <m/>
    <m/>
    <m/>
    <m/>
    <m/>
  </r>
  <r>
    <x v="170"/>
    <x v="3"/>
    <x v="659"/>
    <n v="2"/>
    <n v="0"/>
    <n v="0"/>
    <n v="0"/>
    <n v="0"/>
    <n v="0"/>
    <n v="0"/>
    <n v="0"/>
    <m/>
    <m/>
    <m/>
    <m/>
    <m/>
    <m/>
  </r>
  <r>
    <x v="170"/>
    <x v="3"/>
    <x v="677"/>
    <n v="2"/>
    <n v="0"/>
    <n v="0"/>
    <n v="0"/>
    <n v="0"/>
    <n v="0"/>
    <n v="0"/>
    <n v="0"/>
    <m/>
    <m/>
    <m/>
    <m/>
    <m/>
    <m/>
  </r>
  <r>
    <x v="170"/>
    <x v="0"/>
    <x v="761"/>
    <n v="4"/>
    <n v="0"/>
    <n v="0"/>
    <n v="0"/>
    <n v="0"/>
    <n v="0"/>
    <n v="0"/>
    <n v="0"/>
    <m/>
    <m/>
    <m/>
    <m/>
    <m/>
    <m/>
  </r>
  <r>
    <x v="170"/>
    <x v="4"/>
    <x v="636"/>
    <n v="7"/>
    <n v="0"/>
    <n v="0"/>
    <n v="0"/>
    <n v="0"/>
    <n v="0"/>
    <n v="0"/>
    <n v="0"/>
    <m/>
    <m/>
    <m/>
    <m/>
    <m/>
    <m/>
  </r>
  <r>
    <x v="170"/>
    <x v="0"/>
    <x v="762"/>
    <n v="5"/>
    <n v="0"/>
    <n v="0"/>
    <n v="0"/>
    <n v="0"/>
    <n v="0"/>
    <n v="0"/>
    <n v="0"/>
    <m/>
    <m/>
    <m/>
    <m/>
    <m/>
    <m/>
  </r>
  <r>
    <x v="170"/>
    <x v="3"/>
    <x v="691"/>
    <n v="1"/>
    <n v="0"/>
    <n v="0"/>
    <n v="0"/>
    <n v="0"/>
    <n v="0"/>
    <n v="0"/>
    <n v="0"/>
    <m/>
    <m/>
    <m/>
    <m/>
    <m/>
    <m/>
  </r>
  <r>
    <x v="170"/>
    <x v="4"/>
    <x v="637"/>
    <n v="11"/>
    <n v="0"/>
    <n v="0"/>
    <n v="0"/>
    <n v="0"/>
    <n v="0"/>
    <n v="0"/>
    <n v="0"/>
    <m/>
    <m/>
    <m/>
    <m/>
    <m/>
    <m/>
  </r>
  <r>
    <x v="170"/>
    <x v="3"/>
    <x v="665"/>
    <n v="2"/>
    <n v="0"/>
    <n v="0"/>
    <n v="0"/>
    <n v="0"/>
    <n v="0"/>
    <n v="0"/>
    <n v="0"/>
    <m/>
    <m/>
    <m/>
    <m/>
    <m/>
    <m/>
  </r>
  <r>
    <x v="170"/>
    <x v="3"/>
    <x v="573"/>
    <n v="3"/>
    <n v="0"/>
    <n v="0"/>
    <n v="3"/>
    <n v="0"/>
    <n v="0"/>
    <n v="0"/>
    <n v="3"/>
    <s v="V"/>
    <m/>
    <m/>
    <m/>
    <m/>
    <m/>
  </r>
  <r>
    <x v="170"/>
    <x v="3"/>
    <x v="634"/>
    <n v="10"/>
    <n v="0"/>
    <n v="0"/>
    <n v="0"/>
    <n v="0"/>
    <n v="0"/>
    <n v="0"/>
    <n v="0"/>
    <m/>
    <m/>
    <m/>
    <m/>
    <m/>
    <m/>
  </r>
  <r>
    <x v="170"/>
    <x v="1"/>
    <x v="763"/>
    <n v="8"/>
    <n v="0"/>
    <n v="0"/>
    <n v="0"/>
    <n v="0"/>
    <n v="0"/>
    <n v="0"/>
    <n v="0"/>
    <m/>
    <m/>
    <m/>
    <m/>
    <m/>
    <m/>
  </r>
  <r>
    <x v="170"/>
    <x v="0"/>
    <x v="764"/>
    <n v="6"/>
    <n v="0"/>
    <n v="0"/>
    <n v="0"/>
    <n v="0"/>
    <n v="0"/>
    <n v="0"/>
    <n v="0"/>
    <m/>
    <m/>
    <m/>
    <m/>
    <m/>
    <m/>
  </r>
  <r>
    <x v="170"/>
    <x v="4"/>
    <x v="653"/>
    <n v="13"/>
    <n v="2"/>
    <n v="0"/>
    <n v="7"/>
    <n v="0"/>
    <n v="0"/>
    <n v="0"/>
    <n v="7"/>
    <s v="V"/>
    <m/>
    <m/>
    <m/>
    <m/>
    <m/>
  </r>
  <r>
    <x v="170"/>
    <x v="1"/>
    <x v="765"/>
    <n v="3"/>
    <n v="0"/>
    <n v="0"/>
    <n v="0"/>
    <n v="0"/>
    <n v="0"/>
    <n v="0"/>
    <n v="0"/>
    <m/>
    <m/>
    <m/>
    <m/>
    <m/>
    <m/>
  </r>
  <r>
    <x v="170"/>
    <x v="2"/>
    <x v="751"/>
    <n v="1"/>
    <n v="1"/>
    <n v="0"/>
    <n v="0"/>
    <n v="0"/>
    <n v="0"/>
    <n v="0"/>
    <n v="0"/>
    <m/>
    <m/>
    <m/>
    <m/>
    <m/>
    <m/>
  </r>
  <r>
    <x v="171"/>
    <x v="3"/>
    <x v="669"/>
    <n v="11"/>
    <n v="0"/>
    <n v="0"/>
    <n v="0"/>
    <n v="0"/>
    <n v="0"/>
    <n v="0"/>
    <n v="0"/>
    <m/>
    <m/>
    <m/>
    <m/>
    <m/>
    <m/>
  </r>
  <r>
    <x v="171"/>
    <x v="3"/>
    <x v="766"/>
    <n v="3"/>
    <n v="0"/>
    <n v="0"/>
    <n v="0"/>
    <n v="0"/>
    <n v="0"/>
    <n v="0"/>
    <n v="0"/>
    <m/>
    <m/>
    <m/>
    <m/>
    <m/>
    <m/>
  </r>
  <r>
    <x v="171"/>
    <x v="3"/>
    <x v="696"/>
    <n v="1"/>
    <n v="0"/>
    <n v="0"/>
    <n v="0"/>
    <n v="0"/>
    <n v="0"/>
    <n v="0"/>
    <n v="0"/>
    <m/>
    <m/>
    <m/>
    <m/>
    <m/>
    <m/>
  </r>
  <r>
    <x v="171"/>
    <x v="0"/>
    <x v="767"/>
    <n v="2"/>
    <n v="0"/>
    <n v="0"/>
    <n v="1"/>
    <n v="0"/>
    <n v="0"/>
    <n v="0"/>
    <n v="1"/>
    <s v="V"/>
    <m/>
    <m/>
    <m/>
    <m/>
    <m/>
  </r>
  <r>
    <x v="171"/>
    <x v="3"/>
    <x v="693"/>
    <n v="7"/>
    <n v="0"/>
    <n v="0"/>
    <n v="0"/>
    <n v="0"/>
    <n v="0"/>
    <n v="0"/>
    <n v="0"/>
    <m/>
    <m/>
    <m/>
    <m/>
    <m/>
    <m/>
  </r>
  <r>
    <x v="171"/>
    <x v="0"/>
    <x v="768"/>
    <n v="10"/>
    <n v="0"/>
    <n v="0"/>
    <n v="0"/>
    <n v="0"/>
    <n v="0"/>
    <n v="0"/>
    <n v="0"/>
    <m/>
    <m/>
    <m/>
    <m/>
    <m/>
    <m/>
  </r>
  <r>
    <x v="171"/>
    <x v="0"/>
    <x v="769"/>
    <n v="9"/>
    <n v="0"/>
    <n v="0"/>
    <n v="0"/>
    <n v="0"/>
    <n v="0"/>
    <n v="0"/>
    <n v="0"/>
    <m/>
    <m/>
    <m/>
    <m/>
    <m/>
    <m/>
  </r>
  <r>
    <x v="171"/>
    <x v="3"/>
    <x v="609"/>
    <n v="13"/>
    <n v="0"/>
    <n v="0"/>
    <n v="1"/>
    <n v="0"/>
    <n v="0"/>
    <n v="0"/>
    <n v="1"/>
    <s v="V"/>
    <m/>
    <m/>
    <m/>
    <m/>
    <m/>
  </r>
  <r>
    <x v="171"/>
    <x v="0"/>
    <x v="770"/>
    <n v="2"/>
    <n v="0"/>
    <n v="0"/>
    <n v="0"/>
    <n v="0"/>
    <n v="0"/>
    <n v="0"/>
    <n v="0"/>
    <m/>
    <m/>
    <m/>
    <m/>
    <m/>
    <m/>
  </r>
  <r>
    <x v="171"/>
    <x v="2"/>
    <x v="753"/>
    <n v="1"/>
    <n v="0"/>
    <n v="0"/>
    <n v="0"/>
    <n v="0"/>
    <n v="0"/>
    <n v="0"/>
    <n v="0"/>
    <m/>
    <m/>
    <m/>
    <m/>
    <m/>
    <m/>
  </r>
  <r>
    <x v="171"/>
    <x v="3"/>
    <x v="666"/>
    <n v="11"/>
    <n v="2"/>
    <n v="0"/>
    <n v="2"/>
    <n v="0"/>
    <n v="0"/>
    <n v="0"/>
    <n v="2"/>
    <s v="V"/>
    <m/>
    <m/>
    <m/>
    <m/>
    <m/>
  </r>
  <r>
    <x v="171"/>
    <x v="3"/>
    <x v="684"/>
    <n v="13"/>
    <n v="2"/>
    <n v="0"/>
    <n v="4"/>
    <n v="0"/>
    <n v="0"/>
    <n v="0"/>
    <n v="4"/>
    <s v="V"/>
    <s v="V"/>
    <m/>
    <m/>
    <m/>
    <m/>
  </r>
  <r>
    <x v="171"/>
    <x v="3"/>
    <x v="700"/>
    <n v="2"/>
    <n v="0"/>
    <n v="0"/>
    <n v="0"/>
    <n v="0"/>
    <n v="0"/>
    <n v="0"/>
    <n v="0"/>
    <m/>
    <m/>
    <m/>
    <m/>
    <m/>
    <m/>
  </r>
  <r>
    <x v="171"/>
    <x v="2"/>
    <x v="771"/>
    <n v="1"/>
    <n v="0"/>
    <n v="0"/>
    <n v="0"/>
    <n v="0"/>
    <n v="0"/>
    <n v="0"/>
    <n v="0"/>
    <m/>
    <m/>
    <m/>
    <m/>
    <m/>
    <m/>
  </r>
  <r>
    <x v="171"/>
    <x v="2"/>
    <x v="772"/>
    <n v="1"/>
    <n v="0"/>
    <n v="0"/>
    <n v="0"/>
    <n v="0"/>
    <n v="0"/>
    <n v="0"/>
    <n v="0"/>
    <m/>
    <m/>
    <m/>
    <m/>
    <m/>
    <m/>
  </r>
  <r>
    <x v="171"/>
    <x v="2"/>
    <x v="773"/>
    <n v="2"/>
    <n v="0"/>
    <n v="0"/>
    <n v="0"/>
    <n v="0"/>
    <n v="0"/>
    <n v="0"/>
    <n v="0"/>
    <m/>
    <m/>
    <m/>
    <m/>
    <m/>
    <m/>
  </r>
  <r>
    <x v="171"/>
    <x v="2"/>
    <x v="774"/>
    <n v="1"/>
    <n v="0"/>
    <n v="0"/>
    <n v="0"/>
    <n v="0"/>
    <n v="0"/>
    <n v="0"/>
    <n v="0"/>
    <m/>
    <m/>
    <m/>
    <m/>
    <m/>
    <m/>
  </r>
  <r>
    <x v="171"/>
    <x v="2"/>
    <x v="752"/>
    <n v="1"/>
    <n v="0"/>
    <n v="0"/>
    <n v="0"/>
    <n v="0"/>
    <n v="0"/>
    <n v="0"/>
    <n v="0"/>
    <m/>
    <m/>
    <m/>
    <m/>
    <m/>
    <m/>
  </r>
  <r>
    <x v="171"/>
    <x v="1"/>
    <x v="775"/>
    <n v="3"/>
    <n v="0"/>
    <n v="0"/>
    <n v="0"/>
    <n v="0"/>
    <n v="0"/>
    <n v="0"/>
    <n v="0"/>
    <m/>
    <m/>
    <m/>
    <m/>
    <m/>
    <m/>
  </r>
  <r>
    <x v="171"/>
    <x v="2"/>
    <x v="776"/>
    <n v="3"/>
    <n v="0"/>
    <n v="0"/>
    <n v="0"/>
    <n v="0"/>
    <n v="0"/>
    <n v="0"/>
    <n v="0"/>
    <m/>
    <m/>
    <m/>
    <m/>
    <m/>
    <m/>
  </r>
  <r>
    <x v="171"/>
    <x v="4"/>
    <x v="600"/>
    <n v="11"/>
    <n v="11"/>
    <n v="0"/>
    <n v="96"/>
    <n v="0"/>
    <n v="0"/>
    <n v="0"/>
    <n v="96"/>
    <s v="V"/>
    <m/>
    <m/>
    <m/>
    <m/>
    <m/>
  </r>
  <r>
    <x v="171"/>
    <x v="3"/>
    <x v="777"/>
    <n v="4"/>
    <n v="2"/>
    <n v="0"/>
    <n v="2"/>
    <n v="0"/>
    <n v="0"/>
    <n v="0"/>
    <n v="2"/>
    <s v="V"/>
    <m/>
    <m/>
    <m/>
    <m/>
    <m/>
  </r>
  <r>
    <x v="172"/>
    <x v="0"/>
    <x v="778"/>
    <n v="5"/>
    <n v="0"/>
    <n v="0"/>
    <n v="2"/>
    <n v="0"/>
    <n v="0"/>
    <n v="0"/>
    <n v="2"/>
    <s v="V"/>
    <m/>
    <s v="V"/>
    <s v="V"/>
    <m/>
    <m/>
  </r>
  <r>
    <x v="172"/>
    <x v="3"/>
    <x v="695"/>
    <n v="1"/>
    <n v="0"/>
    <n v="0"/>
    <n v="0"/>
    <n v="0"/>
    <n v="0"/>
    <n v="0"/>
    <n v="0"/>
    <m/>
    <m/>
    <m/>
    <m/>
    <m/>
    <m/>
  </r>
  <r>
    <x v="172"/>
    <x v="3"/>
    <x v="681"/>
    <n v="1"/>
    <n v="0"/>
    <n v="0"/>
    <n v="0"/>
    <n v="0"/>
    <n v="0"/>
    <n v="0"/>
    <n v="0"/>
    <m/>
    <m/>
    <m/>
    <m/>
    <m/>
    <m/>
  </r>
  <r>
    <x v="172"/>
    <x v="4"/>
    <x v="779"/>
    <n v="2"/>
    <n v="0"/>
    <n v="0"/>
    <n v="0"/>
    <n v="0"/>
    <n v="0"/>
    <n v="0"/>
    <n v="0"/>
    <m/>
    <m/>
    <m/>
    <m/>
    <m/>
    <m/>
  </r>
  <r>
    <x v="172"/>
    <x v="3"/>
    <x v="685"/>
    <n v="11"/>
    <n v="9"/>
    <n v="0"/>
    <n v="12"/>
    <n v="0"/>
    <n v="0"/>
    <n v="0"/>
    <n v="12"/>
    <s v="V"/>
    <m/>
    <m/>
    <m/>
    <m/>
    <m/>
  </r>
  <r>
    <x v="172"/>
    <x v="2"/>
    <x v="780"/>
    <n v="1"/>
    <n v="0"/>
    <n v="0"/>
    <n v="0"/>
    <n v="0"/>
    <n v="0"/>
    <n v="0"/>
    <n v="0"/>
    <m/>
    <m/>
    <m/>
    <m/>
    <m/>
    <m/>
  </r>
  <r>
    <x v="172"/>
    <x v="4"/>
    <x v="561"/>
    <n v="3"/>
    <n v="0"/>
    <n v="0"/>
    <n v="0"/>
    <n v="0"/>
    <n v="0"/>
    <n v="0"/>
    <n v="0"/>
    <m/>
    <m/>
    <m/>
    <m/>
    <m/>
    <m/>
  </r>
  <r>
    <x v="172"/>
    <x v="3"/>
    <x v="713"/>
    <n v="1"/>
    <n v="0"/>
    <n v="0"/>
    <n v="0"/>
    <n v="0"/>
    <n v="0"/>
    <n v="0"/>
    <n v="0"/>
    <m/>
    <m/>
    <m/>
    <m/>
    <m/>
    <m/>
  </r>
  <r>
    <x v="172"/>
    <x v="3"/>
    <x v="714"/>
    <n v="6"/>
    <n v="0"/>
    <n v="0"/>
    <n v="0"/>
    <n v="0"/>
    <n v="0"/>
    <n v="0"/>
    <n v="0"/>
    <m/>
    <m/>
    <m/>
    <m/>
    <m/>
    <m/>
  </r>
  <r>
    <x v="172"/>
    <x v="3"/>
    <x v="710"/>
    <n v="1"/>
    <n v="0"/>
    <n v="0"/>
    <n v="0"/>
    <n v="0"/>
    <n v="0"/>
    <n v="0"/>
    <n v="0"/>
    <m/>
    <m/>
    <m/>
    <m/>
    <m/>
    <m/>
  </r>
  <r>
    <x v="172"/>
    <x v="3"/>
    <x v="725"/>
    <n v="3"/>
    <n v="0"/>
    <n v="0"/>
    <n v="0"/>
    <n v="0"/>
    <n v="0"/>
    <n v="0"/>
    <n v="0"/>
    <m/>
    <m/>
    <m/>
    <m/>
    <m/>
    <m/>
  </r>
  <r>
    <x v="172"/>
    <x v="3"/>
    <x v="655"/>
    <n v="5"/>
    <n v="0"/>
    <n v="0"/>
    <n v="0"/>
    <n v="0"/>
    <n v="0"/>
    <n v="0"/>
    <n v="0"/>
    <m/>
    <m/>
    <m/>
    <m/>
    <m/>
    <m/>
  </r>
  <r>
    <x v="172"/>
    <x v="3"/>
    <x v="622"/>
    <n v="12"/>
    <n v="0"/>
    <n v="0"/>
    <n v="0"/>
    <n v="0"/>
    <n v="0"/>
    <n v="0"/>
    <n v="0"/>
    <m/>
    <m/>
    <m/>
    <m/>
    <m/>
    <m/>
  </r>
  <r>
    <x v="172"/>
    <x v="4"/>
    <x v="721"/>
    <n v="1"/>
    <n v="0"/>
    <n v="0"/>
    <n v="0"/>
    <n v="0"/>
    <n v="0"/>
    <n v="0"/>
    <n v="0"/>
    <m/>
    <m/>
    <m/>
    <m/>
    <m/>
    <m/>
  </r>
  <r>
    <x v="172"/>
    <x v="1"/>
    <x v="579"/>
    <n v="10"/>
    <n v="0"/>
    <n v="0"/>
    <n v="0"/>
    <n v="0"/>
    <n v="0"/>
    <n v="0"/>
    <n v="0"/>
    <m/>
    <m/>
    <m/>
    <m/>
    <m/>
    <m/>
  </r>
  <r>
    <x v="172"/>
    <x v="1"/>
    <x v="781"/>
    <n v="6"/>
    <n v="0"/>
    <n v="0"/>
    <n v="3"/>
    <n v="0"/>
    <n v="0"/>
    <n v="0"/>
    <n v="3"/>
    <s v="V"/>
    <m/>
    <m/>
    <m/>
    <m/>
    <m/>
  </r>
  <r>
    <x v="172"/>
    <x v="1"/>
    <x v="782"/>
    <n v="13"/>
    <n v="0"/>
    <n v="0"/>
    <n v="0"/>
    <n v="0"/>
    <n v="0"/>
    <n v="0"/>
    <n v="0"/>
    <m/>
    <m/>
    <m/>
    <m/>
    <m/>
    <m/>
  </r>
  <r>
    <x v="172"/>
    <x v="0"/>
    <x v="727"/>
    <n v="13"/>
    <n v="0"/>
    <n v="0"/>
    <n v="41"/>
    <n v="0"/>
    <n v="0"/>
    <n v="0"/>
    <n v="41"/>
    <s v="V"/>
    <m/>
    <s v="V"/>
    <s v="V"/>
    <m/>
    <m/>
  </r>
  <r>
    <x v="172"/>
    <x v="3"/>
    <x v="722"/>
    <n v="6"/>
    <n v="0"/>
    <n v="0"/>
    <n v="0"/>
    <n v="0"/>
    <n v="0"/>
    <n v="0"/>
    <n v="0"/>
    <m/>
    <m/>
    <m/>
    <m/>
    <m/>
    <m/>
  </r>
  <r>
    <x v="172"/>
    <x v="3"/>
    <x v="699"/>
    <n v="1"/>
    <n v="0"/>
    <n v="0"/>
    <n v="0"/>
    <n v="0"/>
    <n v="0"/>
    <n v="0"/>
    <n v="0"/>
    <m/>
    <m/>
    <m/>
    <m/>
    <m/>
    <m/>
  </r>
  <r>
    <x v="172"/>
    <x v="4"/>
    <x v="598"/>
    <n v="5"/>
    <n v="0"/>
    <n v="0"/>
    <n v="0"/>
    <n v="0"/>
    <n v="0"/>
    <n v="0"/>
    <n v="0"/>
    <m/>
    <m/>
    <m/>
    <m/>
    <m/>
    <m/>
  </r>
  <r>
    <x v="172"/>
    <x v="4"/>
    <x v="651"/>
    <n v="3"/>
    <n v="0"/>
    <n v="0"/>
    <n v="0"/>
    <n v="0"/>
    <n v="0"/>
    <n v="0"/>
    <n v="0"/>
    <m/>
    <m/>
    <m/>
    <m/>
    <m/>
    <m/>
  </r>
  <r>
    <x v="172"/>
    <x v="4"/>
    <x v="783"/>
    <n v="2"/>
    <n v="0"/>
    <n v="0"/>
    <n v="0"/>
    <n v="0"/>
    <n v="0"/>
    <n v="0"/>
    <n v="0"/>
    <m/>
    <m/>
    <m/>
    <m/>
    <m/>
    <m/>
  </r>
  <r>
    <x v="172"/>
    <x v="3"/>
    <x v="660"/>
    <n v="4"/>
    <n v="0"/>
    <n v="0"/>
    <n v="0"/>
    <n v="0"/>
    <n v="0"/>
    <n v="0"/>
    <n v="0"/>
    <m/>
    <m/>
    <m/>
    <m/>
    <m/>
    <m/>
  </r>
  <r>
    <x v="172"/>
    <x v="4"/>
    <x v="549"/>
    <n v="2"/>
    <n v="2"/>
    <n v="0"/>
    <n v="0"/>
    <n v="0"/>
    <n v="0"/>
    <n v="0"/>
    <n v="0"/>
    <m/>
    <m/>
    <m/>
    <m/>
    <m/>
    <m/>
  </r>
  <r>
    <x v="172"/>
    <x v="4"/>
    <x v="504"/>
    <n v="3"/>
    <n v="3"/>
    <n v="0"/>
    <n v="0"/>
    <n v="0"/>
    <n v="0"/>
    <n v="0"/>
    <n v="0"/>
    <m/>
    <m/>
    <m/>
    <m/>
    <m/>
    <m/>
  </r>
  <r>
    <x v="172"/>
    <x v="4"/>
    <x v="784"/>
    <n v="2"/>
    <n v="2"/>
    <n v="0"/>
    <n v="3"/>
    <n v="1"/>
    <n v="0"/>
    <n v="0"/>
    <n v="4"/>
    <s v="V"/>
    <m/>
    <m/>
    <m/>
    <m/>
    <m/>
  </r>
  <r>
    <x v="173"/>
    <x v="4"/>
    <x v="600"/>
    <n v="8"/>
    <n v="0"/>
    <n v="0"/>
    <n v="0"/>
    <n v="0"/>
    <n v="0"/>
    <n v="0"/>
    <n v="0"/>
    <m/>
    <m/>
    <m/>
    <m/>
    <m/>
    <m/>
  </r>
  <r>
    <x v="173"/>
    <x v="0"/>
    <x v="785"/>
    <n v="1"/>
    <n v="0"/>
    <n v="0"/>
    <n v="0"/>
    <n v="0"/>
    <n v="0"/>
    <n v="0"/>
    <n v="0"/>
    <m/>
    <m/>
    <m/>
    <m/>
    <m/>
    <m/>
  </r>
  <r>
    <x v="173"/>
    <x v="0"/>
    <x v="786"/>
    <n v="3"/>
    <n v="0"/>
    <n v="0"/>
    <n v="0"/>
    <n v="0"/>
    <n v="0"/>
    <n v="0"/>
    <n v="0"/>
    <m/>
    <m/>
    <m/>
    <m/>
    <m/>
    <m/>
  </r>
  <r>
    <x v="173"/>
    <x v="2"/>
    <x v="787"/>
    <n v="2"/>
    <n v="0"/>
    <n v="0"/>
    <n v="0"/>
    <n v="0"/>
    <n v="0"/>
    <n v="0"/>
    <n v="0"/>
    <m/>
    <m/>
    <m/>
    <m/>
    <m/>
    <m/>
  </r>
  <r>
    <x v="173"/>
    <x v="1"/>
    <x v="788"/>
    <n v="13"/>
    <n v="0"/>
    <n v="0"/>
    <n v="0"/>
    <n v="0"/>
    <n v="0"/>
    <n v="0"/>
    <n v="0"/>
    <m/>
    <m/>
    <m/>
    <m/>
    <m/>
    <m/>
  </r>
  <r>
    <x v="173"/>
    <x v="2"/>
    <x v="789"/>
    <n v="1"/>
    <n v="0"/>
    <n v="0"/>
    <n v="0"/>
    <n v="0"/>
    <n v="0"/>
    <n v="0"/>
    <n v="0"/>
    <m/>
    <m/>
    <m/>
    <m/>
    <m/>
    <m/>
  </r>
  <r>
    <x v="173"/>
    <x v="4"/>
    <x v="656"/>
    <n v="7"/>
    <n v="0"/>
    <n v="0"/>
    <n v="0"/>
    <n v="0"/>
    <n v="0"/>
    <n v="0"/>
    <n v="0"/>
    <m/>
    <m/>
    <m/>
    <m/>
    <m/>
    <m/>
  </r>
  <r>
    <x v="173"/>
    <x v="4"/>
    <x v="542"/>
    <n v="1"/>
    <n v="0"/>
    <n v="0"/>
    <n v="0"/>
    <n v="0"/>
    <n v="0"/>
    <n v="0"/>
    <n v="0"/>
    <m/>
    <m/>
    <m/>
    <m/>
    <m/>
    <m/>
  </r>
  <r>
    <x v="173"/>
    <x v="3"/>
    <x v="698"/>
    <n v="6"/>
    <n v="0"/>
    <n v="0"/>
    <n v="1"/>
    <n v="0"/>
    <n v="0"/>
    <n v="0"/>
    <n v="1"/>
    <s v="V"/>
    <m/>
    <m/>
    <m/>
    <m/>
    <m/>
  </r>
  <r>
    <x v="173"/>
    <x v="3"/>
    <x v="790"/>
    <n v="1"/>
    <n v="0"/>
    <n v="0"/>
    <n v="0"/>
    <n v="0"/>
    <n v="0"/>
    <n v="0"/>
    <n v="0"/>
    <m/>
    <m/>
    <m/>
    <m/>
    <m/>
    <m/>
  </r>
  <r>
    <x v="173"/>
    <x v="4"/>
    <x v="435"/>
    <n v="5"/>
    <n v="0"/>
    <n v="0"/>
    <n v="0"/>
    <n v="0"/>
    <n v="0"/>
    <n v="0"/>
    <n v="0"/>
    <m/>
    <m/>
    <m/>
    <m/>
    <m/>
    <m/>
  </r>
  <r>
    <x v="173"/>
    <x v="3"/>
    <x v="750"/>
    <n v="4"/>
    <n v="0"/>
    <n v="0"/>
    <n v="0"/>
    <n v="0"/>
    <n v="0"/>
    <n v="0"/>
    <n v="0"/>
    <m/>
    <m/>
    <m/>
    <m/>
    <m/>
    <m/>
  </r>
  <r>
    <x v="173"/>
    <x v="0"/>
    <x v="791"/>
    <n v="1"/>
    <n v="0"/>
    <n v="0"/>
    <n v="0"/>
    <n v="0"/>
    <n v="0"/>
    <n v="0"/>
    <n v="0"/>
    <m/>
    <m/>
    <m/>
    <m/>
    <m/>
    <m/>
  </r>
  <r>
    <x v="173"/>
    <x v="4"/>
    <x v="792"/>
    <n v="1"/>
    <n v="0"/>
    <n v="0"/>
    <n v="0"/>
    <n v="0"/>
    <n v="0"/>
    <n v="0"/>
    <n v="0"/>
    <m/>
    <m/>
    <m/>
    <m/>
    <m/>
    <m/>
  </r>
  <r>
    <x v="173"/>
    <x v="4"/>
    <x v="549"/>
    <n v="2"/>
    <n v="0"/>
    <n v="0"/>
    <n v="0"/>
    <n v="0"/>
    <n v="0"/>
    <n v="0"/>
    <n v="0"/>
    <m/>
    <m/>
    <m/>
    <m/>
    <m/>
    <m/>
  </r>
  <r>
    <x v="173"/>
    <x v="3"/>
    <x v="712"/>
    <n v="3"/>
    <n v="1"/>
    <n v="0"/>
    <n v="1"/>
    <n v="0"/>
    <n v="0"/>
    <n v="0"/>
    <n v="1"/>
    <s v="V"/>
    <s v="V"/>
    <m/>
    <m/>
    <m/>
    <m/>
  </r>
  <r>
    <x v="173"/>
    <x v="2"/>
    <x v="793"/>
    <n v="1"/>
    <n v="0"/>
    <n v="0"/>
    <n v="0"/>
    <n v="0"/>
    <n v="0"/>
    <n v="0"/>
    <n v="0"/>
    <m/>
    <m/>
    <m/>
    <m/>
    <m/>
    <m/>
  </r>
  <r>
    <x v="173"/>
    <x v="3"/>
    <x v="703"/>
    <n v="12"/>
    <n v="1"/>
    <n v="0"/>
    <n v="4"/>
    <n v="0"/>
    <n v="0"/>
    <n v="0"/>
    <n v="4"/>
    <s v="V"/>
    <s v="V"/>
    <m/>
    <m/>
    <m/>
    <m/>
  </r>
  <r>
    <x v="173"/>
    <x v="3"/>
    <x v="794"/>
    <n v="1"/>
    <n v="0"/>
    <n v="0"/>
    <n v="0"/>
    <n v="0"/>
    <n v="0"/>
    <n v="0"/>
    <n v="0"/>
    <m/>
    <m/>
    <m/>
    <m/>
    <m/>
    <m/>
  </r>
  <r>
    <x v="173"/>
    <x v="1"/>
    <x v="795"/>
    <n v="13"/>
    <n v="0"/>
    <n v="0"/>
    <n v="0"/>
    <n v="0"/>
    <n v="0"/>
    <n v="0"/>
    <n v="0"/>
    <m/>
    <m/>
    <m/>
    <m/>
    <m/>
    <m/>
  </r>
  <r>
    <x v="173"/>
    <x v="1"/>
    <x v="796"/>
    <n v="13"/>
    <n v="0"/>
    <n v="0"/>
    <n v="0"/>
    <n v="0"/>
    <n v="0"/>
    <n v="0"/>
    <n v="0"/>
    <m/>
    <m/>
    <m/>
    <m/>
    <m/>
    <m/>
  </r>
  <r>
    <x v="173"/>
    <x v="2"/>
    <x v="797"/>
    <n v="1"/>
    <n v="1"/>
    <n v="0"/>
    <n v="0"/>
    <n v="0"/>
    <n v="0"/>
    <n v="0"/>
    <n v="0"/>
    <m/>
    <m/>
    <m/>
    <m/>
    <m/>
    <m/>
  </r>
  <r>
    <x v="173"/>
    <x v="1"/>
    <x v="798"/>
    <n v="1"/>
    <n v="1"/>
    <n v="0"/>
    <n v="1"/>
    <n v="0"/>
    <n v="0"/>
    <n v="0"/>
    <n v="1"/>
    <s v="V"/>
    <m/>
    <m/>
    <m/>
    <m/>
    <m/>
  </r>
  <r>
    <x v="173"/>
    <x v="4"/>
    <x v="799"/>
    <n v="3"/>
    <n v="3"/>
    <n v="0"/>
    <n v="4"/>
    <n v="1"/>
    <n v="0"/>
    <n v="0"/>
    <n v="5"/>
    <s v="V"/>
    <m/>
    <m/>
    <m/>
    <m/>
    <m/>
  </r>
  <r>
    <x v="174"/>
    <x v="3"/>
    <x v="741"/>
    <n v="9"/>
    <n v="0"/>
    <n v="0"/>
    <n v="0"/>
    <n v="0"/>
    <n v="0"/>
    <n v="0"/>
    <n v="0"/>
    <m/>
    <m/>
    <m/>
    <m/>
    <m/>
    <m/>
  </r>
  <r>
    <x v="174"/>
    <x v="3"/>
    <x v="740"/>
    <n v="1"/>
    <n v="0"/>
    <n v="0"/>
    <n v="0"/>
    <n v="0"/>
    <n v="0"/>
    <n v="0"/>
    <n v="0"/>
    <m/>
    <m/>
    <m/>
    <m/>
    <m/>
    <m/>
  </r>
  <r>
    <x v="174"/>
    <x v="4"/>
    <x v="654"/>
    <n v="3"/>
    <n v="0"/>
    <n v="0"/>
    <n v="0"/>
    <n v="0"/>
    <n v="0"/>
    <n v="0"/>
    <n v="0"/>
    <m/>
    <m/>
    <m/>
    <m/>
    <m/>
    <m/>
  </r>
  <r>
    <x v="174"/>
    <x v="2"/>
    <x v="800"/>
    <n v="1"/>
    <n v="0"/>
    <n v="0"/>
    <n v="0"/>
    <n v="0"/>
    <n v="0"/>
    <n v="0"/>
    <n v="0"/>
    <m/>
    <m/>
    <m/>
    <m/>
    <m/>
    <m/>
  </r>
  <r>
    <x v="174"/>
    <x v="2"/>
    <x v="801"/>
    <n v="1"/>
    <n v="0"/>
    <n v="0"/>
    <n v="0"/>
    <n v="0"/>
    <n v="0"/>
    <n v="0"/>
    <n v="0"/>
    <m/>
    <m/>
    <m/>
    <m/>
    <m/>
    <m/>
  </r>
  <r>
    <x v="174"/>
    <x v="3"/>
    <x v="802"/>
    <n v="2"/>
    <n v="0"/>
    <n v="0"/>
    <n v="0"/>
    <n v="0"/>
    <n v="0"/>
    <n v="0"/>
    <n v="0"/>
    <m/>
    <m/>
    <m/>
    <m/>
    <m/>
    <m/>
  </r>
  <r>
    <x v="174"/>
    <x v="3"/>
    <x v="676"/>
    <n v="3"/>
    <n v="0"/>
    <n v="0"/>
    <n v="0"/>
    <n v="0"/>
    <n v="0"/>
    <n v="0"/>
    <n v="0"/>
    <m/>
    <m/>
    <m/>
    <m/>
    <m/>
    <m/>
  </r>
  <r>
    <x v="174"/>
    <x v="2"/>
    <x v="803"/>
    <n v="1"/>
    <n v="0"/>
    <n v="0"/>
    <n v="0"/>
    <n v="0"/>
    <n v="0"/>
    <n v="0"/>
    <n v="0"/>
    <m/>
    <m/>
    <m/>
    <m/>
    <m/>
    <m/>
  </r>
  <r>
    <x v="174"/>
    <x v="3"/>
    <x v="804"/>
    <n v="7"/>
    <n v="5"/>
    <n v="0"/>
    <n v="7"/>
    <n v="0"/>
    <n v="0"/>
    <n v="0"/>
    <n v="7"/>
    <s v="V"/>
    <m/>
    <m/>
    <m/>
    <m/>
    <m/>
  </r>
  <r>
    <x v="174"/>
    <x v="1"/>
    <x v="805"/>
    <n v="13"/>
    <n v="0"/>
    <n v="0"/>
    <n v="0"/>
    <n v="0"/>
    <n v="0"/>
    <n v="0"/>
    <n v="0"/>
    <m/>
    <m/>
    <m/>
    <m/>
    <m/>
    <m/>
  </r>
  <r>
    <x v="174"/>
    <x v="3"/>
    <x v="738"/>
    <n v="13"/>
    <n v="1"/>
    <n v="0"/>
    <n v="1"/>
    <n v="0"/>
    <n v="0"/>
    <n v="0"/>
    <n v="1"/>
    <s v="V"/>
    <s v="V"/>
    <m/>
    <m/>
    <m/>
    <m/>
  </r>
  <r>
    <x v="174"/>
    <x v="3"/>
    <x v="652"/>
    <n v="6"/>
    <n v="0"/>
    <n v="0"/>
    <n v="0"/>
    <n v="0"/>
    <n v="0"/>
    <n v="0"/>
    <n v="0"/>
    <m/>
    <m/>
    <m/>
    <m/>
    <m/>
    <m/>
  </r>
  <r>
    <x v="174"/>
    <x v="3"/>
    <x v="701"/>
    <n v="9"/>
    <n v="0"/>
    <n v="0"/>
    <n v="0"/>
    <n v="0"/>
    <n v="0"/>
    <n v="0"/>
    <n v="0"/>
    <m/>
    <m/>
    <m/>
    <m/>
    <m/>
    <m/>
  </r>
  <r>
    <x v="174"/>
    <x v="4"/>
    <x v="635"/>
    <n v="12"/>
    <n v="0"/>
    <n v="0"/>
    <n v="0"/>
    <n v="0"/>
    <n v="0"/>
    <n v="0"/>
    <n v="0"/>
    <m/>
    <m/>
    <m/>
    <m/>
    <m/>
    <m/>
  </r>
  <r>
    <x v="174"/>
    <x v="2"/>
    <x v="806"/>
    <n v="1"/>
    <n v="1"/>
    <n v="0"/>
    <n v="0"/>
    <n v="0"/>
    <n v="0"/>
    <n v="0"/>
    <n v="0"/>
    <m/>
    <m/>
    <m/>
    <m/>
    <m/>
    <m/>
  </r>
  <r>
    <x v="174"/>
    <x v="2"/>
    <x v="807"/>
    <n v="1"/>
    <n v="1"/>
    <n v="0"/>
    <n v="0"/>
    <n v="0"/>
    <n v="0"/>
    <n v="0"/>
    <n v="0"/>
    <m/>
    <m/>
    <m/>
    <m/>
    <m/>
    <m/>
  </r>
  <r>
    <x v="174"/>
    <x v="0"/>
    <x v="808"/>
    <n v="3"/>
    <n v="1"/>
    <n v="0"/>
    <n v="2"/>
    <n v="0"/>
    <n v="0"/>
    <n v="0"/>
    <n v="2"/>
    <s v="V"/>
    <s v="V"/>
    <m/>
    <m/>
    <m/>
    <m/>
  </r>
  <r>
    <x v="175"/>
    <x v="1"/>
    <x v="809"/>
    <n v="12"/>
    <n v="0"/>
    <n v="0"/>
    <n v="0"/>
    <n v="0"/>
    <n v="0"/>
    <n v="0"/>
    <n v="0"/>
    <m/>
    <m/>
    <m/>
    <m/>
    <m/>
    <m/>
  </r>
  <r>
    <x v="175"/>
    <x v="3"/>
    <x v="697"/>
    <n v="1"/>
    <n v="0"/>
    <n v="0"/>
    <n v="0"/>
    <n v="0"/>
    <n v="0"/>
    <n v="0"/>
    <n v="0"/>
    <m/>
    <m/>
    <m/>
    <m/>
    <m/>
    <m/>
  </r>
  <r>
    <x v="175"/>
    <x v="2"/>
    <x v="751"/>
    <n v="1"/>
    <n v="0"/>
    <n v="0"/>
    <n v="0"/>
    <n v="0"/>
    <n v="0"/>
    <n v="0"/>
    <n v="0"/>
    <m/>
    <m/>
    <m/>
    <m/>
    <m/>
    <m/>
  </r>
  <r>
    <x v="175"/>
    <x v="2"/>
    <x v="810"/>
    <n v="4"/>
    <n v="0"/>
    <n v="0"/>
    <n v="0"/>
    <n v="0"/>
    <n v="0"/>
    <n v="0"/>
    <n v="0"/>
    <m/>
    <m/>
    <m/>
    <m/>
    <m/>
    <m/>
  </r>
  <r>
    <x v="175"/>
    <x v="3"/>
    <x v="811"/>
    <n v="1"/>
    <n v="0"/>
    <n v="0"/>
    <n v="0"/>
    <n v="0"/>
    <n v="0"/>
    <n v="0"/>
    <n v="0"/>
    <m/>
    <m/>
    <m/>
    <m/>
    <m/>
    <m/>
  </r>
  <r>
    <x v="175"/>
    <x v="3"/>
    <x v="812"/>
    <n v="2"/>
    <n v="0"/>
    <n v="0"/>
    <n v="1"/>
    <n v="0"/>
    <n v="0"/>
    <n v="0"/>
    <n v="1"/>
    <s v="V"/>
    <m/>
    <m/>
    <m/>
    <m/>
    <m/>
  </r>
  <r>
    <x v="175"/>
    <x v="3"/>
    <x v="448"/>
    <n v="9"/>
    <n v="0"/>
    <n v="0"/>
    <n v="0"/>
    <n v="0"/>
    <n v="0"/>
    <n v="0"/>
    <n v="0"/>
    <m/>
    <m/>
    <m/>
    <m/>
    <m/>
    <m/>
  </r>
  <r>
    <x v="175"/>
    <x v="3"/>
    <x v="759"/>
    <n v="8"/>
    <n v="0"/>
    <n v="0"/>
    <n v="0"/>
    <n v="0"/>
    <n v="0"/>
    <n v="0"/>
    <n v="0"/>
    <m/>
    <m/>
    <m/>
    <m/>
    <m/>
    <m/>
  </r>
  <r>
    <x v="175"/>
    <x v="0"/>
    <x v="813"/>
    <n v="11"/>
    <n v="0"/>
    <n v="0"/>
    <n v="1"/>
    <n v="0"/>
    <n v="0"/>
    <n v="0"/>
    <n v="1"/>
    <s v="V"/>
    <s v="V"/>
    <m/>
    <m/>
    <m/>
    <m/>
  </r>
  <r>
    <x v="175"/>
    <x v="0"/>
    <x v="814"/>
    <n v="2"/>
    <n v="0"/>
    <n v="0"/>
    <n v="0"/>
    <n v="0"/>
    <n v="0"/>
    <n v="0"/>
    <n v="0"/>
    <m/>
    <m/>
    <m/>
    <m/>
    <m/>
    <m/>
  </r>
  <r>
    <x v="175"/>
    <x v="2"/>
    <x v="797"/>
    <n v="1"/>
    <n v="0"/>
    <n v="0"/>
    <n v="0"/>
    <n v="0"/>
    <n v="0"/>
    <n v="0"/>
    <n v="0"/>
    <m/>
    <m/>
    <m/>
    <m/>
    <m/>
    <m/>
  </r>
  <r>
    <x v="175"/>
    <x v="4"/>
    <x v="625"/>
    <n v="1"/>
    <n v="0"/>
    <n v="0"/>
    <n v="0"/>
    <n v="0"/>
    <n v="0"/>
    <n v="0"/>
    <n v="0"/>
    <m/>
    <m/>
    <m/>
    <m/>
    <m/>
    <m/>
  </r>
  <r>
    <x v="175"/>
    <x v="2"/>
    <x v="815"/>
    <n v="1"/>
    <n v="0"/>
    <n v="0"/>
    <n v="0"/>
    <n v="0"/>
    <n v="0"/>
    <n v="0"/>
    <n v="0"/>
    <m/>
    <m/>
    <m/>
    <m/>
    <m/>
    <m/>
  </r>
  <r>
    <x v="175"/>
    <x v="3"/>
    <x v="742"/>
    <n v="2"/>
    <n v="0"/>
    <n v="0"/>
    <n v="0"/>
    <n v="0"/>
    <n v="0"/>
    <n v="0"/>
    <n v="0"/>
    <m/>
    <m/>
    <m/>
    <m/>
    <m/>
    <m/>
  </r>
  <r>
    <x v="175"/>
    <x v="3"/>
    <x v="816"/>
    <n v="1"/>
    <n v="0"/>
    <n v="0"/>
    <n v="0"/>
    <n v="0"/>
    <n v="0"/>
    <n v="0"/>
    <n v="0"/>
    <m/>
    <m/>
    <m/>
    <m/>
    <m/>
    <m/>
  </r>
  <r>
    <x v="175"/>
    <x v="3"/>
    <x v="761"/>
    <n v="4"/>
    <n v="0"/>
    <n v="0"/>
    <n v="2"/>
    <n v="0"/>
    <n v="0"/>
    <n v="0"/>
    <n v="2"/>
    <s v="V"/>
    <m/>
    <m/>
    <m/>
    <m/>
    <m/>
  </r>
  <r>
    <x v="175"/>
    <x v="2"/>
    <x v="817"/>
    <n v="2"/>
    <n v="0"/>
    <n v="0"/>
    <n v="0"/>
    <n v="0"/>
    <n v="0"/>
    <n v="0"/>
    <n v="0"/>
    <m/>
    <m/>
    <m/>
    <m/>
    <m/>
    <m/>
  </r>
  <r>
    <x v="175"/>
    <x v="3"/>
    <x v="726"/>
    <n v="11"/>
    <n v="0"/>
    <n v="0"/>
    <n v="0"/>
    <n v="0"/>
    <n v="0"/>
    <n v="0"/>
    <n v="0"/>
    <m/>
    <m/>
    <m/>
    <m/>
    <m/>
    <m/>
  </r>
  <r>
    <x v="175"/>
    <x v="3"/>
    <x v="818"/>
    <n v="3"/>
    <n v="2"/>
    <n v="0"/>
    <n v="3"/>
    <n v="0"/>
    <n v="0"/>
    <n v="0"/>
    <n v="3"/>
    <s v="V"/>
    <m/>
    <m/>
    <m/>
    <m/>
    <m/>
  </r>
  <r>
    <x v="175"/>
    <x v="4"/>
    <x v="582"/>
    <n v="1"/>
    <n v="0"/>
    <n v="0"/>
    <n v="0"/>
    <n v="0"/>
    <n v="0"/>
    <n v="0"/>
    <n v="0"/>
    <m/>
    <m/>
    <m/>
    <m/>
    <m/>
    <m/>
  </r>
  <r>
    <x v="175"/>
    <x v="1"/>
    <x v="819"/>
    <n v="2"/>
    <n v="0"/>
    <n v="0"/>
    <n v="1"/>
    <n v="0"/>
    <n v="0"/>
    <n v="0"/>
    <n v="1"/>
    <s v="V"/>
    <m/>
    <m/>
    <m/>
    <m/>
    <m/>
  </r>
  <r>
    <x v="175"/>
    <x v="2"/>
    <x v="820"/>
    <n v="1"/>
    <n v="0"/>
    <n v="0"/>
    <n v="0"/>
    <n v="0"/>
    <n v="0"/>
    <n v="0"/>
    <n v="0"/>
    <m/>
    <m/>
    <m/>
    <m/>
    <m/>
    <m/>
  </r>
  <r>
    <x v="175"/>
    <x v="3"/>
    <x v="749"/>
    <n v="4"/>
    <n v="0"/>
    <n v="0"/>
    <n v="1"/>
    <n v="0"/>
    <n v="0"/>
    <n v="0"/>
    <n v="1"/>
    <s v="V"/>
    <m/>
    <m/>
    <m/>
    <m/>
    <m/>
  </r>
  <r>
    <x v="175"/>
    <x v="4"/>
    <x v="784"/>
    <n v="2"/>
    <n v="0"/>
    <n v="0"/>
    <n v="0"/>
    <n v="0"/>
    <n v="0"/>
    <n v="0"/>
    <n v="0"/>
    <m/>
    <m/>
    <m/>
    <m/>
    <m/>
    <m/>
  </r>
  <r>
    <x v="175"/>
    <x v="0"/>
    <x v="808"/>
    <n v="2"/>
    <n v="0"/>
    <n v="0"/>
    <n v="0"/>
    <n v="0"/>
    <n v="0"/>
    <n v="0"/>
    <n v="0"/>
    <m/>
    <m/>
    <m/>
    <m/>
    <m/>
    <m/>
  </r>
  <r>
    <x v="175"/>
    <x v="0"/>
    <x v="821"/>
    <n v="1"/>
    <n v="1"/>
    <n v="0"/>
    <n v="1"/>
    <n v="0"/>
    <n v="0"/>
    <n v="0"/>
    <n v="1"/>
    <s v="V"/>
    <m/>
    <m/>
    <m/>
    <m/>
    <m/>
  </r>
  <r>
    <x v="175"/>
    <x v="3"/>
    <x v="626"/>
    <n v="7"/>
    <n v="7"/>
    <n v="0"/>
    <n v="0"/>
    <n v="0"/>
    <n v="0"/>
    <n v="0"/>
    <n v="0"/>
    <m/>
    <m/>
    <m/>
    <m/>
    <m/>
    <m/>
  </r>
  <r>
    <x v="175"/>
    <x v="3"/>
    <x v="822"/>
    <n v="1"/>
    <n v="1"/>
    <n v="0"/>
    <n v="0"/>
    <n v="0"/>
    <n v="0"/>
    <n v="0"/>
    <n v="0"/>
    <m/>
    <m/>
    <m/>
    <m/>
    <m/>
    <m/>
  </r>
  <r>
    <x v="175"/>
    <x v="3"/>
    <x v="823"/>
    <n v="1"/>
    <n v="1"/>
    <n v="0"/>
    <n v="1"/>
    <n v="0"/>
    <n v="0"/>
    <n v="0"/>
    <n v="1"/>
    <s v="V"/>
    <m/>
    <m/>
    <m/>
    <m/>
    <m/>
  </r>
  <r>
    <x v="175"/>
    <x v="4"/>
    <x v="562"/>
    <n v="4"/>
    <n v="1"/>
    <n v="0"/>
    <n v="6"/>
    <n v="0"/>
    <n v="0"/>
    <n v="0"/>
    <n v="6"/>
    <s v="V"/>
    <m/>
    <m/>
    <m/>
    <m/>
    <m/>
  </r>
  <r>
    <x v="176"/>
    <x v="0"/>
    <x v="824"/>
    <n v="9"/>
    <n v="0"/>
    <n v="0"/>
    <n v="0"/>
    <n v="0"/>
    <n v="0"/>
    <n v="0"/>
    <n v="0"/>
    <m/>
    <m/>
    <m/>
    <m/>
    <m/>
    <m/>
  </r>
  <r>
    <x v="176"/>
    <x v="4"/>
    <x v="702"/>
    <n v="1"/>
    <n v="0"/>
    <n v="0"/>
    <n v="0"/>
    <n v="0"/>
    <n v="0"/>
    <n v="0"/>
    <n v="0"/>
    <m/>
    <m/>
    <m/>
    <m/>
    <m/>
    <m/>
  </r>
  <r>
    <x v="176"/>
    <x v="0"/>
    <x v="825"/>
    <n v="1"/>
    <n v="0"/>
    <n v="0"/>
    <n v="0"/>
    <n v="0"/>
    <n v="0"/>
    <n v="0"/>
    <n v="0"/>
    <m/>
    <m/>
    <m/>
    <m/>
    <m/>
    <m/>
  </r>
  <r>
    <x v="176"/>
    <x v="2"/>
    <x v="826"/>
    <n v="1"/>
    <n v="0"/>
    <n v="0"/>
    <n v="0"/>
    <n v="0"/>
    <n v="0"/>
    <n v="0"/>
    <n v="0"/>
    <m/>
    <m/>
    <m/>
    <m/>
    <m/>
    <m/>
  </r>
  <r>
    <x v="176"/>
    <x v="4"/>
    <x v="695"/>
    <n v="1"/>
    <n v="0"/>
    <n v="0"/>
    <n v="0"/>
    <n v="0"/>
    <n v="0"/>
    <n v="0"/>
    <n v="0"/>
    <m/>
    <m/>
    <m/>
    <m/>
    <m/>
    <m/>
  </r>
  <r>
    <x v="176"/>
    <x v="4"/>
    <x v="601"/>
    <n v="9"/>
    <n v="0"/>
    <n v="0"/>
    <n v="0"/>
    <n v="0"/>
    <n v="0"/>
    <n v="0"/>
    <n v="0"/>
    <m/>
    <m/>
    <m/>
    <m/>
    <m/>
    <m/>
  </r>
  <r>
    <x v="176"/>
    <x v="2"/>
    <x v="827"/>
    <n v="1"/>
    <n v="0"/>
    <n v="0"/>
    <n v="0"/>
    <n v="0"/>
    <n v="0"/>
    <n v="0"/>
    <n v="0"/>
    <m/>
    <m/>
    <m/>
    <m/>
    <m/>
    <m/>
  </r>
  <r>
    <x v="176"/>
    <x v="2"/>
    <x v="828"/>
    <n v="1"/>
    <n v="0"/>
    <n v="0"/>
    <n v="0"/>
    <n v="0"/>
    <n v="0"/>
    <n v="0"/>
    <n v="0"/>
    <m/>
    <m/>
    <m/>
    <m/>
    <m/>
    <m/>
  </r>
  <r>
    <x v="176"/>
    <x v="1"/>
    <x v="829"/>
    <n v="6"/>
    <n v="0"/>
    <n v="0"/>
    <n v="0"/>
    <n v="0"/>
    <n v="0"/>
    <n v="0"/>
    <n v="0"/>
    <m/>
    <m/>
    <m/>
    <m/>
    <m/>
    <m/>
  </r>
  <r>
    <x v="176"/>
    <x v="1"/>
    <x v="830"/>
    <n v="13"/>
    <n v="0"/>
    <n v="0"/>
    <n v="0"/>
    <n v="0"/>
    <n v="0"/>
    <n v="0"/>
    <n v="0"/>
    <m/>
    <m/>
    <m/>
    <m/>
    <m/>
    <m/>
  </r>
  <r>
    <x v="176"/>
    <x v="1"/>
    <x v="831"/>
    <n v="12"/>
    <n v="0"/>
    <n v="0"/>
    <n v="0"/>
    <n v="0"/>
    <n v="0"/>
    <n v="0"/>
    <n v="0"/>
    <m/>
    <m/>
    <m/>
    <m/>
    <m/>
    <m/>
  </r>
  <r>
    <x v="176"/>
    <x v="4"/>
    <x v="574"/>
    <n v="11"/>
    <n v="0"/>
    <n v="0"/>
    <n v="0"/>
    <n v="0"/>
    <n v="0"/>
    <n v="0"/>
    <n v="0"/>
    <m/>
    <m/>
    <m/>
    <m/>
    <m/>
    <m/>
  </r>
  <r>
    <x v="176"/>
    <x v="4"/>
    <x v="665"/>
    <n v="2"/>
    <n v="0"/>
    <n v="0"/>
    <n v="0"/>
    <n v="0"/>
    <n v="0"/>
    <n v="0"/>
    <n v="0"/>
    <m/>
    <m/>
    <m/>
    <m/>
    <m/>
    <m/>
  </r>
  <r>
    <x v="176"/>
    <x v="0"/>
    <x v="832"/>
    <n v="9"/>
    <n v="0"/>
    <n v="0"/>
    <n v="0"/>
    <n v="0"/>
    <n v="0"/>
    <n v="0"/>
    <n v="0"/>
    <m/>
    <m/>
    <m/>
    <m/>
    <m/>
    <m/>
  </r>
  <r>
    <x v="176"/>
    <x v="0"/>
    <x v="833"/>
    <n v="2"/>
    <n v="0"/>
    <n v="0"/>
    <n v="0"/>
    <n v="0"/>
    <n v="0"/>
    <n v="0"/>
    <n v="0"/>
    <m/>
    <m/>
    <m/>
    <m/>
    <m/>
    <m/>
  </r>
  <r>
    <x v="176"/>
    <x v="3"/>
    <x v="770"/>
    <n v="2"/>
    <n v="1"/>
    <n v="0"/>
    <n v="1"/>
    <n v="0"/>
    <n v="0"/>
    <n v="0"/>
    <n v="1"/>
    <s v="V"/>
    <s v="V"/>
    <m/>
    <m/>
    <m/>
    <m/>
  </r>
  <r>
    <x v="176"/>
    <x v="3"/>
    <x v="834"/>
    <n v="5"/>
    <n v="4"/>
    <n v="0"/>
    <n v="0"/>
    <n v="0"/>
    <n v="0"/>
    <n v="0"/>
    <n v="0"/>
    <m/>
    <m/>
    <m/>
    <m/>
    <m/>
    <m/>
  </r>
  <r>
    <x v="176"/>
    <x v="3"/>
    <x v="578"/>
    <n v="1"/>
    <n v="0"/>
    <n v="0"/>
    <n v="0"/>
    <n v="0"/>
    <n v="0"/>
    <n v="0"/>
    <n v="0"/>
    <m/>
    <m/>
    <m/>
    <m/>
    <m/>
    <m/>
  </r>
  <r>
    <x v="176"/>
    <x v="3"/>
    <x v="604"/>
    <n v="13"/>
    <n v="0"/>
    <n v="0"/>
    <n v="0"/>
    <n v="0"/>
    <n v="0"/>
    <n v="0"/>
    <n v="0"/>
    <m/>
    <m/>
    <m/>
    <m/>
    <m/>
    <m/>
  </r>
  <r>
    <x v="176"/>
    <x v="1"/>
    <x v="835"/>
    <n v="3"/>
    <n v="0"/>
    <n v="0"/>
    <n v="1"/>
    <n v="0"/>
    <n v="0"/>
    <n v="0"/>
    <n v="1"/>
    <s v="V"/>
    <m/>
    <m/>
    <m/>
    <m/>
    <m/>
  </r>
  <r>
    <x v="176"/>
    <x v="1"/>
    <x v="836"/>
    <n v="13"/>
    <n v="0"/>
    <n v="0"/>
    <n v="0"/>
    <n v="0"/>
    <n v="0"/>
    <n v="0"/>
    <n v="0"/>
    <m/>
    <m/>
    <m/>
    <m/>
    <m/>
    <m/>
  </r>
  <r>
    <x v="176"/>
    <x v="4"/>
    <x v="678"/>
    <n v="2"/>
    <n v="0"/>
    <n v="0"/>
    <n v="0"/>
    <n v="0"/>
    <n v="0"/>
    <n v="0"/>
    <n v="0"/>
    <m/>
    <m/>
    <m/>
    <m/>
    <m/>
    <m/>
  </r>
  <r>
    <x v="176"/>
    <x v="4"/>
    <x v="634"/>
    <n v="8"/>
    <n v="0"/>
    <n v="0"/>
    <n v="0"/>
    <n v="0"/>
    <n v="0"/>
    <n v="0"/>
    <n v="0"/>
    <m/>
    <m/>
    <m/>
    <m/>
    <m/>
    <m/>
  </r>
  <r>
    <x v="176"/>
    <x v="4"/>
    <x v="696"/>
    <n v="1"/>
    <n v="0"/>
    <n v="0"/>
    <n v="0"/>
    <n v="0"/>
    <n v="0"/>
    <n v="0"/>
    <n v="0"/>
    <m/>
    <m/>
    <m/>
    <m/>
    <m/>
    <m/>
  </r>
  <r>
    <x v="176"/>
    <x v="0"/>
    <x v="837"/>
    <n v="1"/>
    <n v="1"/>
    <n v="0"/>
    <n v="5"/>
    <n v="0"/>
    <n v="0"/>
    <n v="0"/>
    <n v="5"/>
    <s v="V"/>
    <m/>
    <m/>
    <m/>
    <m/>
    <m/>
  </r>
  <r>
    <x v="176"/>
    <x v="1"/>
    <x v="838"/>
    <n v="13"/>
    <n v="13"/>
    <n v="0"/>
    <n v="39"/>
    <n v="0"/>
    <n v="0"/>
    <n v="0"/>
    <n v="39"/>
    <s v="V"/>
    <s v="V"/>
    <m/>
    <m/>
    <m/>
    <m/>
  </r>
  <r>
    <x v="176"/>
    <x v="3"/>
    <x v="839"/>
    <n v="1"/>
    <n v="1"/>
    <n v="0"/>
    <n v="2"/>
    <n v="0"/>
    <n v="0"/>
    <n v="0"/>
    <n v="2"/>
    <s v="V"/>
    <m/>
    <m/>
    <m/>
    <m/>
    <m/>
  </r>
  <r>
    <x v="176"/>
    <x v="2"/>
    <x v="840"/>
    <n v="2"/>
    <n v="2"/>
    <n v="0"/>
    <n v="0"/>
    <n v="0"/>
    <n v="0"/>
    <n v="0"/>
    <n v="0"/>
    <m/>
    <m/>
    <m/>
    <m/>
    <m/>
    <m/>
  </r>
  <r>
    <x v="176"/>
    <x v="4"/>
    <x v="658"/>
    <n v="1"/>
    <n v="1"/>
    <n v="0"/>
    <n v="1"/>
    <n v="0"/>
    <n v="0"/>
    <n v="0"/>
    <n v="1"/>
    <s v="V"/>
    <m/>
    <m/>
    <m/>
    <m/>
    <m/>
  </r>
  <r>
    <x v="176"/>
    <x v="4"/>
    <x v="841"/>
    <n v="4"/>
    <n v="4"/>
    <n v="0"/>
    <n v="4"/>
    <n v="0"/>
    <n v="0"/>
    <n v="0"/>
    <n v="4"/>
    <s v="V"/>
    <m/>
    <m/>
    <m/>
    <m/>
    <m/>
  </r>
  <r>
    <x v="177"/>
    <x v="4"/>
    <x v="842"/>
    <n v="6"/>
    <n v="0"/>
    <n v="0"/>
    <n v="0"/>
    <n v="0"/>
    <n v="0"/>
    <n v="0"/>
    <n v="0"/>
    <m/>
    <m/>
    <m/>
    <m/>
    <m/>
    <m/>
  </r>
  <r>
    <x v="177"/>
    <x v="2"/>
    <x v="806"/>
    <n v="1"/>
    <n v="0"/>
    <n v="0"/>
    <n v="0"/>
    <n v="0"/>
    <n v="0"/>
    <n v="0"/>
    <n v="0"/>
    <m/>
    <m/>
    <m/>
    <m/>
    <m/>
    <m/>
  </r>
  <r>
    <x v="177"/>
    <x v="1"/>
    <x v="843"/>
    <n v="13"/>
    <n v="0"/>
    <n v="0"/>
    <n v="0"/>
    <n v="0"/>
    <n v="0"/>
    <n v="0"/>
    <n v="0"/>
    <m/>
    <m/>
    <m/>
    <m/>
    <m/>
    <m/>
  </r>
  <r>
    <x v="177"/>
    <x v="1"/>
    <x v="844"/>
    <n v="13"/>
    <n v="0"/>
    <n v="0"/>
    <n v="0"/>
    <n v="0"/>
    <n v="0"/>
    <n v="0"/>
    <n v="0"/>
    <m/>
    <m/>
    <m/>
    <m/>
    <m/>
    <m/>
  </r>
  <r>
    <x v="177"/>
    <x v="2"/>
    <x v="845"/>
    <n v="1"/>
    <n v="0"/>
    <n v="0"/>
    <n v="0"/>
    <n v="0"/>
    <n v="0"/>
    <n v="0"/>
    <n v="0"/>
    <m/>
    <m/>
    <m/>
    <m/>
    <m/>
    <m/>
  </r>
  <r>
    <x v="177"/>
    <x v="4"/>
    <x v="846"/>
    <n v="1"/>
    <n v="0"/>
    <n v="0"/>
    <n v="0"/>
    <n v="0"/>
    <n v="0"/>
    <n v="0"/>
    <n v="0"/>
    <m/>
    <m/>
    <m/>
    <m/>
    <m/>
    <m/>
  </r>
  <r>
    <x v="177"/>
    <x v="2"/>
    <x v="847"/>
    <n v="1"/>
    <n v="0"/>
    <n v="0"/>
    <n v="0"/>
    <n v="0"/>
    <n v="0"/>
    <n v="0"/>
    <n v="0"/>
    <m/>
    <m/>
    <m/>
    <m/>
    <m/>
    <m/>
  </r>
  <r>
    <x v="177"/>
    <x v="1"/>
    <x v="848"/>
    <n v="12"/>
    <n v="0"/>
    <n v="0"/>
    <n v="0"/>
    <n v="0"/>
    <n v="0"/>
    <n v="0"/>
    <n v="0"/>
    <m/>
    <m/>
    <m/>
    <m/>
    <m/>
    <m/>
  </r>
  <r>
    <x v="177"/>
    <x v="4"/>
    <x v="693"/>
    <n v="6"/>
    <n v="0"/>
    <n v="0"/>
    <n v="0"/>
    <n v="0"/>
    <n v="0"/>
    <n v="0"/>
    <n v="0"/>
    <m/>
    <m/>
    <m/>
    <m/>
    <m/>
    <m/>
  </r>
  <r>
    <x v="177"/>
    <x v="4"/>
    <x v="677"/>
    <n v="2"/>
    <n v="1"/>
    <n v="0"/>
    <n v="1"/>
    <n v="0"/>
    <n v="0"/>
    <n v="0"/>
    <n v="0"/>
    <s v="V"/>
    <m/>
    <m/>
    <m/>
    <m/>
    <m/>
  </r>
  <r>
    <x v="177"/>
    <x v="3"/>
    <x v="849"/>
    <n v="2"/>
    <n v="1"/>
    <n v="0"/>
    <n v="0"/>
    <n v="0"/>
    <n v="0"/>
    <n v="0"/>
    <n v="0"/>
    <m/>
    <m/>
    <m/>
    <m/>
    <m/>
    <m/>
  </r>
  <r>
    <x v="177"/>
    <x v="4"/>
    <x v="850"/>
    <n v="2"/>
    <n v="1"/>
    <n v="0"/>
    <n v="1"/>
    <n v="0"/>
    <n v="0"/>
    <n v="0"/>
    <n v="0"/>
    <s v="V"/>
    <m/>
    <m/>
    <m/>
    <m/>
    <m/>
  </r>
  <r>
    <x v="177"/>
    <x v="3"/>
    <x v="762"/>
    <n v="5"/>
    <n v="0"/>
    <n v="0"/>
    <n v="0"/>
    <n v="0"/>
    <n v="0"/>
    <n v="0"/>
    <n v="0"/>
    <m/>
    <m/>
    <m/>
    <m/>
    <m/>
    <m/>
  </r>
  <r>
    <x v="177"/>
    <x v="3"/>
    <x v="767"/>
    <n v="2"/>
    <n v="0"/>
    <n v="0"/>
    <n v="0"/>
    <n v="0"/>
    <n v="0"/>
    <n v="0"/>
    <n v="0"/>
    <m/>
    <m/>
    <m/>
    <m/>
    <m/>
    <m/>
  </r>
  <r>
    <x v="177"/>
    <x v="4"/>
    <x v="659"/>
    <n v="2"/>
    <n v="0"/>
    <n v="0"/>
    <n v="0"/>
    <n v="0"/>
    <n v="0"/>
    <n v="0"/>
    <n v="0"/>
    <m/>
    <m/>
    <m/>
    <m/>
    <m/>
    <m/>
  </r>
  <r>
    <x v="177"/>
    <x v="3"/>
    <x v="744"/>
    <n v="7"/>
    <n v="0"/>
    <n v="0"/>
    <n v="1"/>
    <n v="0"/>
    <n v="0"/>
    <n v="0"/>
    <n v="0"/>
    <s v="V"/>
    <s v="V"/>
    <m/>
    <m/>
    <m/>
    <m/>
  </r>
  <r>
    <x v="177"/>
    <x v="4"/>
    <x v="766"/>
    <n v="3"/>
    <n v="0"/>
    <n v="0"/>
    <n v="0"/>
    <n v="0"/>
    <n v="0"/>
    <n v="0"/>
    <n v="0"/>
    <m/>
    <m/>
    <m/>
    <m/>
    <m/>
    <m/>
  </r>
  <r>
    <x v="177"/>
    <x v="4"/>
    <x v="660"/>
    <n v="4"/>
    <n v="0"/>
    <n v="0"/>
    <n v="0"/>
    <n v="0"/>
    <n v="0"/>
    <n v="0"/>
    <n v="0"/>
    <m/>
    <m/>
    <m/>
    <m/>
    <m/>
    <m/>
  </r>
  <r>
    <x v="177"/>
    <x v="2"/>
    <x v="851"/>
    <n v="2"/>
    <n v="0"/>
    <n v="0"/>
    <n v="0"/>
    <n v="0"/>
    <n v="0"/>
    <n v="0"/>
    <n v="0"/>
    <m/>
    <m/>
    <m/>
    <m/>
    <m/>
    <m/>
  </r>
  <r>
    <x v="177"/>
    <x v="4"/>
    <x v="725"/>
    <n v="3"/>
    <n v="0"/>
    <n v="0"/>
    <n v="0"/>
    <n v="0"/>
    <n v="0"/>
    <n v="0"/>
    <n v="0"/>
    <m/>
    <m/>
    <m/>
    <m/>
    <m/>
    <m/>
  </r>
  <r>
    <x v="177"/>
    <x v="4"/>
    <x v="685"/>
    <n v="2"/>
    <n v="0"/>
    <n v="0"/>
    <n v="0"/>
    <n v="0"/>
    <n v="0"/>
    <n v="0"/>
    <n v="0"/>
    <m/>
    <m/>
    <m/>
    <m/>
    <m/>
    <m/>
  </r>
  <r>
    <x v="177"/>
    <x v="2"/>
    <x v="852"/>
    <n v="1"/>
    <n v="0"/>
    <n v="0"/>
    <n v="0"/>
    <n v="0"/>
    <n v="0"/>
    <n v="0"/>
    <n v="0"/>
    <m/>
    <m/>
    <m/>
    <m/>
    <m/>
    <m/>
  </r>
  <r>
    <x v="177"/>
    <x v="2"/>
    <x v="853"/>
    <n v="1"/>
    <n v="0"/>
    <n v="0"/>
    <n v="0"/>
    <n v="0"/>
    <n v="0"/>
    <n v="0"/>
    <n v="0"/>
    <m/>
    <m/>
    <m/>
    <m/>
    <m/>
    <m/>
  </r>
  <r>
    <x v="177"/>
    <x v="1"/>
    <x v="854"/>
    <n v="13"/>
    <n v="0"/>
    <n v="0"/>
    <n v="0"/>
    <n v="0"/>
    <n v="0"/>
    <n v="0"/>
    <n v="0"/>
    <m/>
    <m/>
    <m/>
    <m/>
    <m/>
    <m/>
  </r>
  <r>
    <x v="177"/>
    <x v="4"/>
    <x v="799"/>
    <n v="3"/>
    <n v="2"/>
    <n v="0"/>
    <n v="3"/>
    <n v="0"/>
    <n v="0"/>
    <n v="0"/>
    <n v="3"/>
    <s v="V"/>
    <m/>
    <m/>
    <m/>
    <m/>
    <m/>
  </r>
  <r>
    <x v="177"/>
    <x v="4"/>
    <x v="655"/>
    <n v="5"/>
    <n v="5"/>
    <n v="0"/>
    <n v="0"/>
    <n v="0"/>
    <n v="0"/>
    <n v="0"/>
    <n v="0"/>
    <m/>
    <m/>
    <m/>
    <m/>
    <m/>
    <m/>
  </r>
  <r>
    <x v="177"/>
    <x v="1"/>
    <x v="855"/>
    <n v="13"/>
    <n v="8"/>
    <n v="0"/>
    <n v="21"/>
    <n v="0"/>
    <n v="0"/>
    <n v="0"/>
    <n v="21"/>
    <s v="V"/>
    <m/>
    <m/>
    <m/>
    <m/>
    <m/>
  </r>
  <r>
    <x v="177"/>
    <x v="1"/>
    <x v="856"/>
    <n v="6"/>
    <n v="6"/>
    <n v="0"/>
    <n v="0"/>
    <n v="0"/>
    <n v="0"/>
    <n v="0"/>
    <n v="0"/>
    <m/>
    <m/>
    <m/>
    <m/>
    <m/>
    <m/>
  </r>
  <r>
    <x v="177"/>
    <x v="4"/>
    <x v="722"/>
    <n v="6"/>
    <n v="6"/>
    <n v="0"/>
    <n v="0"/>
    <n v="0"/>
    <n v="0"/>
    <n v="0"/>
    <n v="0"/>
    <m/>
    <m/>
    <m/>
    <m/>
    <m/>
    <m/>
  </r>
  <r>
    <x v="177"/>
    <x v="1"/>
    <x v="857"/>
    <n v="13"/>
    <n v="13"/>
    <n v="0"/>
    <n v="128"/>
    <n v="0"/>
    <n v="0"/>
    <n v="0"/>
    <n v="128"/>
    <s v="V"/>
    <s v="V"/>
    <m/>
    <m/>
    <m/>
    <m/>
  </r>
  <r>
    <x v="178"/>
    <x v="4"/>
    <x v="712"/>
    <n v="2"/>
    <n v="0"/>
    <n v="0"/>
    <n v="0"/>
    <n v="0"/>
    <n v="0"/>
    <n v="0"/>
    <n v="0"/>
    <m/>
    <m/>
    <m/>
    <m/>
    <m/>
    <m/>
  </r>
  <r>
    <x v="178"/>
    <x v="1"/>
    <x v="858"/>
    <n v="12"/>
    <n v="0"/>
    <n v="0"/>
    <n v="0"/>
    <n v="0"/>
    <n v="0"/>
    <n v="0"/>
    <n v="0"/>
    <m/>
    <m/>
    <m/>
    <m/>
    <m/>
    <m/>
  </r>
  <r>
    <x v="178"/>
    <x v="2"/>
    <x v="859"/>
    <n v="1"/>
    <n v="0"/>
    <n v="0"/>
    <n v="0"/>
    <n v="0"/>
    <n v="0"/>
    <n v="0"/>
    <n v="0"/>
    <m/>
    <m/>
    <m/>
    <m/>
    <m/>
    <m/>
  </r>
  <r>
    <x v="178"/>
    <x v="4"/>
    <x v="622"/>
    <n v="12"/>
    <n v="0"/>
    <n v="0"/>
    <n v="0"/>
    <n v="0"/>
    <n v="0"/>
    <n v="0"/>
    <n v="0"/>
    <m/>
    <m/>
    <m/>
    <m/>
    <m/>
    <m/>
  </r>
  <r>
    <x v="178"/>
    <x v="4"/>
    <x v="710"/>
    <n v="1"/>
    <n v="0"/>
    <n v="0"/>
    <n v="0"/>
    <n v="0"/>
    <n v="0"/>
    <n v="0"/>
    <n v="0"/>
    <m/>
    <m/>
    <m/>
    <m/>
    <m/>
    <m/>
  </r>
  <r>
    <x v="178"/>
    <x v="4"/>
    <x v="691"/>
    <n v="1"/>
    <n v="0"/>
    <n v="0"/>
    <n v="0"/>
    <n v="0"/>
    <n v="0"/>
    <n v="0"/>
    <n v="0"/>
    <m/>
    <m/>
    <m/>
    <m/>
    <m/>
    <m/>
  </r>
  <r>
    <x v="178"/>
    <x v="3"/>
    <x v="686"/>
    <n v="8"/>
    <n v="0"/>
    <n v="0"/>
    <n v="0"/>
    <n v="0"/>
    <n v="0"/>
    <n v="0"/>
    <n v="0"/>
    <m/>
    <m/>
    <m/>
    <m/>
    <m/>
    <m/>
  </r>
  <r>
    <x v="178"/>
    <x v="2"/>
    <x v="807"/>
    <n v="1"/>
    <n v="0"/>
    <n v="0"/>
    <n v="0"/>
    <n v="0"/>
    <n v="0"/>
    <n v="0"/>
    <n v="0"/>
    <m/>
    <m/>
    <m/>
    <m/>
    <m/>
    <m/>
  </r>
  <r>
    <x v="178"/>
    <x v="2"/>
    <x v="860"/>
    <n v="1"/>
    <n v="0"/>
    <n v="0"/>
    <n v="0"/>
    <n v="0"/>
    <n v="0"/>
    <n v="0"/>
    <n v="0"/>
    <m/>
    <m/>
    <m/>
    <m/>
    <m/>
    <m/>
  </r>
  <r>
    <x v="178"/>
    <x v="0"/>
    <x v="861"/>
    <n v="8"/>
    <n v="0"/>
    <n v="0"/>
    <n v="2"/>
    <n v="0"/>
    <n v="0"/>
    <n v="0"/>
    <n v="2"/>
    <s v="V"/>
    <m/>
    <m/>
    <m/>
    <m/>
    <m/>
  </r>
  <r>
    <x v="178"/>
    <x v="4"/>
    <x v="684"/>
    <n v="10"/>
    <n v="0"/>
    <n v="0"/>
    <n v="0"/>
    <n v="0"/>
    <n v="0"/>
    <n v="0"/>
    <n v="0"/>
    <m/>
    <m/>
    <m/>
    <m/>
    <m/>
    <m/>
  </r>
  <r>
    <x v="178"/>
    <x v="3"/>
    <x v="764"/>
    <n v="5"/>
    <n v="0"/>
    <n v="0"/>
    <n v="1"/>
    <n v="0"/>
    <n v="0"/>
    <n v="0"/>
    <n v="1"/>
    <s v="V"/>
    <m/>
    <m/>
    <m/>
    <m/>
    <m/>
  </r>
  <r>
    <x v="178"/>
    <x v="2"/>
    <x v="840"/>
    <n v="2"/>
    <n v="0"/>
    <n v="0"/>
    <n v="0"/>
    <n v="0"/>
    <n v="0"/>
    <n v="0"/>
    <n v="0"/>
    <m/>
    <m/>
    <m/>
    <m/>
    <m/>
    <m/>
  </r>
  <r>
    <x v="178"/>
    <x v="4"/>
    <x v="655"/>
    <n v="5"/>
    <n v="1"/>
    <n v="0"/>
    <n v="1"/>
    <n v="0"/>
    <n v="0"/>
    <n v="0"/>
    <n v="1"/>
    <s v="V"/>
    <m/>
    <m/>
    <m/>
    <m/>
    <m/>
  </r>
  <r>
    <x v="178"/>
    <x v="4"/>
    <x v="777"/>
    <n v="4"/>
    <n v="2"/>
    <n v="0"/>
    <n v="2"/>
    <n v="0"/>
    <n v="0"/>
    <n v="0"/>
    <n v="2"/>
    <s v="V"/>
    <m/>
    <m/>
    <m/>
    <m/>
    <m/>
  </r>
  <r>
    <x v="178"/>
    <x v="4"/>
    <x v="862"/>
    <n v="1"/>
    <n v="0"/>
    <n v="0"/>
    <n v="0"/>
    <n v="0"/>
    <n v="0"/>
    <n v="0"/>
    <n v="0"/>
    <m/>
    <m/>
    <m/>
    <m/>
    <m/>
    <m/>
  </r>
  <r>
    <x v="178"/>
    <x v="4"/>
    <x v="666"/>
    <n v="9"/>
    <n v="0"/>
    <n v="0"/>
    <n v="0"/>
    <n v="0"/>
    <n v="0"/>
    <n v="0"/>
    <n v="0"/>
    <m/>
    <m/>
    <m/>
    <m/>
    <m/>
    <m/>
  </r>
  <r>
    <x v="178"/>
    <x v="2"/>
    <x v="863"/>
    <n v="2"/>
    <n v="1"/>
    <n v="0"/>
    <n v="1"/>
    <n v="0"/>
    <n v="0"/>
    <n v="0"/>
    <n v="1"/>
    <s v="V"/>
    <s v="V"/>
    <m/>
    <m/>
    <m/>
    <m/>
  </r>
  <r>
    <x v="178"/>
    <x v="0"/>
    <x v="864"/>
    <n v="3"/>
    <n v="3"/>
    <n v="0"/>
    <n v="0"/>
    <n v="0"/>
    <n v="0"/>
    <n v="0"/>
    <n v="0"/>
    <m/>
    <m/>
    <m/>
    <m/>
    <m/>
    <m/>
  </r>
  <r>
    <x v="178"/>
    <x v="3"/>
    <x v="865"/>
    <n v="2"/>
    <n v="1"/>
    <n v="0"/>
    <n v="1"/>
    <n v="0"/>
    <n v="0"/>
    <n v="0"/>
    <n v="1"/>
    <s v="V"/>
    <m/>
    <m/>
    <m/>
    <m/>
    <m/>
  </r>
  <r>
    <x v="178"/>
    <x v="1"/>
    <x v="866"/>
    <n v="1"/>
    <n v="1"/>
    <n v="0"/>
    <n v="1"/>
    <n v="0"/>
    <n v="0"/>
    <n v="0"/>
    <n v="1"/>
    <s v="V"/>
    <m/>
    <m/>
    <m/>
    <m/>
    <m/>
  </r>
  <r>
    <x v="178"/>
    <x v="1"/>
    <x v="867"/>
    <n v="7"/>
    <n v="5"/>
    <n v="0"/>
    <n v="7"/>
    <n v="0"/>
    <n v="0"/>
    <n v="0"/>
    <n v="7"/>
    <s v="V"/>
    <m/>
    <m/>
    <m/>
    <m/>
    <m/>
  </r>
  <r>
    <x v="178"/>
    <x v="2"/>
    <x v="868"/>
    <n v="1"/>
    <n v="1"/>
    <n v="0"/>
    <n v="2"/>
    <n v="0"/>
    <n v="0"/>
    <n v="0"/>
    <n v="2"/>
    <s v="V"/>
    <m/>
    <m/>
    <m/>
    <m/>
    <m/>
  </r>
  <r>
    <x v="178"/>
    <x v="4"/>
    <x v="841"/>
    <n v="4"/>
    <n v="4"/>
    <n v="0"/>
    <n v="0"/>
    <n v="0"/>
    <n v="0"/>
    <n v="0"/>
    <n v="0"/>
    <m/>
    <m/>
    <m/>
    <m/>
    <m/>
    <m/>
  </r>
  <r>
    <x v="179"/>
    <x v="4"/>
    <x v="681"/>
    <n v="1"/>
    <n v="0"/>
    <n v="0"/>
    <n v="0"/>
    <n v="0"/>
    <n v="0"/>
    <n v="0"/>
    <n v="0"/>
    <m/>
    <m/>
    <m/>
    <m/>
    <m/>
    <m/>
  </r>
  <r>
    <x v="179"/>
    <x v="3"/>
    <x v="869"/>
    <n v="1"/>
    <n v="0"/>
    <n v="0"/>
    <n v="0"/>
    <n v="0"/>
    <n v="0"/>
    <n v="0"/>
    <n v="0"/>
    <m/>
    <m/>
    <m/>
    <m/>
    <m/>
    <m/>
  </r>
  <r>
    <x v="179"/>
    <x v="4"/>
    <x v="652"/>
    <n v="6"/>
    <n v="0"/>
    <n v="0"/>
    <n v="0"/>
    <n v="0"/>
    <n v="0"/>
    <n v="0"/>
    <n v="0"/>
    <m/>
    <m/>
    <m/>
    <m/>
    <m/>
    <m/>
  </r>
  <r>
    <x v="179"/>
    <x v="1"/>
    <x v="870"/>
    <n v="12"/>
    <n v="0"/>
    <n v="0"/>
    <n v="0"/>
    <n v="0"/>
    <n v="0"/>
    <n v="0"/>
    <n v="0"/>
    <m/>
    <m/>
    <m/>
    <m/>
    <m/>
    <m/>
  </r>
  <r>
    <x v="179"/>
    <x v="4"/>
    <x v="699"/>
    <n v="1"/>
    <n v="0"/>
    <n v="0"/>
    <n v="0"/>
    <n v="0"/>
    <n v="0"/>
    <n v="0"/>
    <n v="0"/>
    <m/>
    <m/>
    <m/>
    <m/>
    <m/>
    <m/>
  </r>
  <r>
    <x v="179"/>
    <x v="4"/>
    <x v="700"/>
    <n v="2"/>
    <n v="0"/>
    <n v="0"/>
    <n v="0"/>
    <n v="0"/>
    <n v="0"/>
    <n v="0"/>
    <n v="0"/>
    <m/>
    <m/>
    <m/>
    <m/>
    <m/>
    <m/>
  </r>
  <r>
    <x v="179"/>
    <x v="4"/>
    <x v="713"/>
    <n v="1"/>
    <n v="0"/>
    <n v="0"/>
    <n v="0"/>
    <n v="0"/>
    <n v="0"/>
    <n v="0"/>
    <n v="0"/>
    <m/>
    <m/>
    <m/>
    <m/>
    <m/>
    <m/>
  </r>
  <r>
    <x v="179"/>
    <x v="1"/>
    <x v="871"/>
    <n v="13"/>
    <n v="0"/>
    <n v="0"/>
    <n v="0"/>
    <n v="0"/>
    <n v="0"/>
    <n v="0"/>
    <n v="0"/>
    <m/>
    <m/>
    <m/>
    <m/>
    <m/>
    <m/>
  </r>
  <r>
    <x v="179"/>
    <x v="4"/>
    <x v="698"/>
    <n v="6"/>
    <n v="0"/>
    <n v="0"/>
    <n v="0"/>
    <n v="0"/>
    <n v="0"/>
    <n v="0"/>
    <n v="0"/>
    <m/>
    <m/>
    <m/>
    <m/>
    <m/>
    <m/>
  </r>
  <r>
    <x v="179"/>
    <x v="4"/>
    <x v="790"/>
    <n v="1"/>
    <n v="0"/>
    <n v="0"/>
    <n v="0"/>
    <n v="0"/>
    <n v="0"/>
    <n v="0"/>
    <n v="0"/>
    <m/>
    <m/>
    <m/>
    <m/>
    <m/>
    <m/>
  </r>
  <r>
    <x v="179"/>
    <x v="4"/>
    <x v="812"/>
    <n v="2"/>
    <n v="0"/>
    <n v="0"/>
    <n v="0"/>
    <n v="0"/>
    <n v="0"/>
    <n v="0"/>
    <n v="0"/>
    <m/>
    <m/>
    <m/>
    <m/>
    <m/>
    <m/>
  </r>
  <r>
    <x v="179"/>
    <x v="4"/>
    <x v="741"/>
    <n v="9"/>
    <n v="0"/>
    <n v="0"/>
    <n v="3"/>
    <n v="0"/>
    <n v="0"/>
    <n v="0"/>
    <n v="3"/>
    <s v="V"/>
    <m/>
    <m/>
    <m/>
    <m/>
    <m/>
  </r>
  <r>
    <x v="179"/>
    <x v="1"/>
    <x v="872"/>
    <n v="13"/>
    <n v="0"/>
    <n v="0"/>
    <n v="0"/>
    <n v="0"/>
    <n v="0"/>
    <n v="0"/>
    <n v="0"/>
    <m/>
    <m/>
    <m/>
    <m/>
    <m/>
    <m/>
  </r>
  <r>
    <x v="179"/>
    <x v="1"/>
    <x v="754"/>
    <n v="11"/>
    <n v="0"/>
    <n v="0"/>
    <n v="0"/>
    <n v="0"/>
    <n v="0"/>
    <n v="0"/>
    <n v="0"/>
    <m/>
    <m/>
    <m/>
    <m/>
    <m/>
    <m/>
  </r>
  <r>
    <x v="179"/>
    <x v="4"/>
    <x v="811"/>
    <n v="1"/>
    <n v="0"/>
    <n v="0"/>
    <n v="0"/>
    <n v="0"/>
    <n v="0"/>
    <n v="0"/>
    <n v="0"/>
    <m/>
    <m/>
    <m/>
    <m/>
    <m/>
    <m/>
  </r>
  <r>
    <x v="179"/>
    <x v="2"/>
    <x v="873"/>
    <n v="1"/>
    <n v="1"/>
    <n v="0"/>
    <n v="4"/>
    <n v="0"/>
    <n v="0"/>
    <n v="0"/>
    <n v="4"/>
    <s v="V"/>
    <s v="V"/>
    <m/>
    <m/>
    <m/>
    <m/>
  </r>
  <r>
    <x v="179"/>
    <x v="1"/>
    <x v="874"/>
    <n v="1"/>
    <n v="1"/>
    <n v="0"/>
    <n v="2"/>
    <n v="0"/>
    <n v="0"/>
    <n v="0"/>
    <n v="2"/>
    <s v="V"/>
    <m/>
    <m/>
    <m/>
    <m/>
    <m/>
  </r>
  <r>
    <x v="179"/>
    <x v="4"/>
    <x v="658"/>
    <n v="1"/>
    <n v="1"/>
    <n v="0"/>
    <n v="2"/>
    <n v="0"/>
    <n v="0"/>
    <n v="0"/>
    <n v="2"/>
    <s v="V"/>
    <m/>
    <m/>
    <m/>
    <m/>
    <m/>
  </r>
  <r>
    <x v="180"/>
    <x v="1"/>
    <x v="875"/>
    <n v="1"/>
    <n v="0"/>
    <n v="0"/>
    <n v="1"/>
    <n v="0"/>
    <n v="0"/>
    <n v="0"/>
    <n v="1"/>
    <s v="V"/>
    <m/>
    <m/>
    <m/>
    <m/>
    <m/>
  </r>
  <r>
    <x v="180"/>
    <x v="1"/>
    <x v="876"/>
    <n v="4"/>
    <n v="0"/>
    <n v="0"/>
    <n v="0"/>
    <n v="0"/>
    <n v="0"/>
    <n v="0"/>
    <n v="0"/>
    <m/>
    <m/>
    <m/>
    <m/>
    <m/>
    <m/>
  </r>
  <r>
    <x v="180"/>
    <x v="2"/>
    <x v="877"/>
    <n v="2"/>
    <n v="0"/>
    <n v="0"/>
    <n v="0"/>
    <n v="0"/>
    <n v="0"/>
    <n v="0"/>
    <n v="0"/>
    <m/>
    <m/>
    <m/>
    <m/>
    <m/>
    <m/>
  </r>
  <r>
    <x v="180"/>
    <x v="1"/>
    <x v="878"/>
    <n v="2"/>
    <n v="0"/>
    <n v="0"/>
    <n v="0"/>
    <n v="0"/>
    <n v="0"/>
    <n v="0"/>
    <n v="0"/>
    <m/>
    <m/>
    <m/>
    <m/>
    <m/>
    <m/>
  </r>
  <r>
    <x v="180"/>
    <x v="3"/>
    <x v="879"/>
    <n v="1"/>
    <n v="0"/>
    <n v="0"/>
    <n v="0"/>
    <n v="0"/>
    <n v="0"/>
    <n v="0"/>
    <n v="0"/>
    <m/>
    <m/>
    <m/>
    <m/>
    <m/>
    <m/>
  </r>
  <r>
    <x v="180"/>
    <x v="1"/>
    <x v="880"/>
    <n v="7"/>
    <n v="0"/>
    <n v="0"/>
    <n v="0"/>
    <n v="0"/>
    <n v="0"/>
    <n v="0"/>
    <n v="0"/>
    <m/>
    <m/>
    <m/>
    <m/>
    <m/>
    <m/>
  </r>
  <r>
    <x v="180"/>
    <x v="1"/>
    <x v="881"/>
    <n v="12"/>
    <n v="0"/>
    <n v="0"/>
    <n v="1"/>
    <n v="0"/>
    <n v="0"/>
    <n v="0"/>
    <n v="1"/>
    <s v="V"/>
    <m/>
    <m/>
    <m/>
    <m/>
    <m/>
  </r>
  <r>
    <x v="180"/>
    <x v="4"/>
    <x v="802"/>
    <n v="2"/>
    <n v="0"/>
    <n v="0"/>
    <n v="0"/>
    <n v="0"/>
    <n v="0"/>
    <n v="0"/>
    <n v="0"/>
    <m/>
    <m/>
    <m/>
    <m/>
    <m/>
    <m/>
  </r>
  <r>
    <x v="180"/>
    <x v="4"/>
    <x v="834"/>
    <n v="1"/>
    <n v="0"/>
    <n v="0"/>
    <n v="0"/>
    <n v="0"/>
    <n v="0"/>
    <n v="0"/>
    <n v="0"/>
    <m/>
    <m/>
    <m/>
    <m/>
    <m/>
    <m/>
  </r>
  <r>
    <x v="180"/>
    <x v="3"/>
    <x v="823"/>
    <n v="1"/>
    <n v="0"/>
    <n v="0"/>
    <n v="0"/>
    <n v="0"/>
    <n v="0"/>
    <n v="0"/>
    <n v="0"/>
    <m/>
    <m/>
    <m/>
    <m/>
    <m/>
    <m/>
  </r>
  <r>
    <x v="180"/>
    <x v="3"/>
    <x v="822"/>
    <n v="1"/>
    <n v="0"/>
    <n v="0"/>
    <n v="0"/>
    <n v="0"/>
    <n v="0"/>
    <n v="0"/>
    <n v="0"/>
    <m/>
    <m/>
    <m/>
    <m/>
    <m/>
    <m/>
  </r>
  <r>
    <x v="180"/>
    <x v="0"/>
    <x v="821"/>
    <n v="1"/>
    <n v="0"/>
    <n v="0"/>
    <n v="0"/>
    <n v="0"/>
    <n v="0"/>
    <n v="0"/>
    <n v="0"/>
    <m/>
    <m/>
    <m/>
    <m/>
    <m/>
    <m/>
  </r>
  <r>
    <x v="180"/>
    <x v="4"/>
    <x v="547"/>
    <n v="9"/>
    <n v="0"/>
    <n v="0"/>
    <n v="0"/>
    <n v="0"/>
    <n v="0"/>
    <n v="0"/>
    <n v="0"/>
    <m/>
    <m/>
    <m/>
    <m/>
    <m/>
    <m/>
  </r>
  <r>
    <x v="180"/>
    <x v="4"/>
    <x v="749"/>
    <n v="4"/>
    <n v="0"/>
    <n v="0"/>
    <n v="0"/>
    <n v="0"/>
    <n v="0"/>
    <n v="0"/>
    <n v="0"/>
    <m/>
    <m/>
    <m/>
    <m/>
    <m/>
    <m/>
  </r>
  <r>
    <x v="180"/>
    <x v="4"/>
    <x v="882"/>
    <n v="1"/>
    <n v="0"/>
    <n v="0"/>
    <n v="0"/>
    <n v="0"/>
    <n v="0"/>
    <n v="0"/>
    <n v="0"/>
    <m/>
    <m/>
    <m/>
    <m/>
    <m/>
    <m/>
  </r>
  <r>
    <x v="180"/>
    <x v="3"/>
    <x v="883"/>
    <n v="9"/>
    <n v="0"/>
    <n v="0"/>
    <n v="0"/>
    <n v="0"/>
    <n v="0"/>
    <n v="0"/>
    <n v="0"/>
    <m/>
    <m/>
    <m/>
    <m/>
    <m/>
    <m/>
  </r>
  <r>
    <x v="180"/>
    <x v="3"/>
    <x v="884"/>
    <n v="1"/>
    <n v="0"/>
    <n v="0"/>
    <n v="0"/>
    <n v="0"/>
    <n v="0"/>
    <n v="0"/>
    <n v="0"/>
    <m/>
    <m/>
    <m/>
    <m/>
    <m/>
    <m/>
  </r>
  <r>
    <x v="180"/>
    <x v="3"/>
    <x v="778"/>
    <n v="5"/>
    <n v="0"/>
    <n v="0"/>
    <n v="0"/>
    <n v="0"/>
    <n v="0"/>
    <n v="0"/>
    <n v="0"/>
    <m/>
    <m/>
    <m/>
    <m/>
    <m/>
    <m/>
  </r>
  <r>
    <x v="180"/>
    <x v="3"/>
    <x v="606"/>
    <n v="13"/>
    <n v="2"/>
    <n v="0"/>
    <n v="2"/>
    <n v="0"/>
    <n v="0"/>
    <n v="0"/>
    <n v="2"/>
    <s v="V"/>
    <s v="V"/>
    <m/>
    <m/>
    <m/>
    <m/>
  </r>
  <r>
    <x v="180"/>
    <x v="4"/>
    <x v="669"/>
    <n v="11"/>
    <n v="0"/>
    <n v="0"/>
    <n v="1"/>
    <n v="0"/>
    <n v="0"/>
    <n v="0"/>
    <n v="1"/>
    <s v="V"/>
    <m/>
    <m/>
    <m/>
    <m/>
    <m/>
  </r>
  <r>
    <x v="180"/>
    <x v="0"/>
    <x v="885"/>
    <n v="10"/>
    <n v="0"/>
    <n v="0"/>
    <n v="0"/>
    <n v="0"/>
    <n v="0"/>
    <n v="0"/>
    <n v="0"/>
    <m/>
    <m/>
    <m/>
    <m/>
    <m/>
    <m/>
  </r>
  <r>
    <x v="180"/>
    <x v="3"/>
    <x v="886"/>
    <n v="4"/>
    <n v="2"/>
    <n v="0"/>
    <n v="3"/>
    <n v="0"/>
    <n v="0"/>
    <n v="0"/>
    <n v="3"/>
    <s v="V"/>
    <m/>
    <m/>
    <m/>
    <m/>
    <m/>
  </r>
  <r>
    <x v="180"/>
    <x v="0"/>
    <x v="667"/>
    <n v="4"/>
    <n v="2"/>
    <n v="0"/>
    <n v="4"/>
    <n v="0"/>
    <n v="0"/>
    <n v="0"/>
    <n v="4"/>
    <s v="V"/>
    <m/>
    <m/>
    <m/>
    <m/>
    <m/>
  </r>
  <r>
    <x v="180"/>
    <x v="4"/>
    <x v="722"/>
    <n v="6"/>
    <n v="2"/>
    <n v="0"/>
    <n v="0"/>
    <n v="0"/>
    <n v="0"/>
    <n v="0"/>
    <n v="0"/>
    <m/>
    <m/>
    <m/>
    <m/>
    <m/>
    <m/>
  </r>
  <r>
    <x v="180"/>
    <x v="4"/>
    <x v="759"/>
    <n v="6"/>
    <n v="0"/>
    <n v="0"/>
    <n v="0"/>
    <n v="0"/>
    <n v="0"/>
    <n v="0"/>
    <n v="0"/>
    <m/>
    <m/>
    <m/>
    <m/>
    <m/>
    <m/>
  </r>
  <r>
    <x v="180"/>
    <x v="4"/>
    <x v="849"/>
    <n v="1"/>
    <n v="0"/>
    <n v="0"/>
    <n v="0"/>
    <n v="0"/>
    <n v="0"/>
    <n v="0"/>
    <n v="0"/>
    <m/>
    <m/>
    <m/>
    <m/>
    <m/>
    <m/>
  </r>
  <r>
    <x v="180"/>
    <x v="4"/>
    <x v="818"/>
    <n v="1"/>
    <n v="0"/>
    <n v="0"/>
    <n v="0"/>
    <n v="0"/>
    <n v="0"/>
    <n v="0"/>
    <n v="0"/>
    <m/>
    <m/>
    <m/>
    <m/>
    <m/>
    <m/>
  </r>
  <r>
    <x v="180"/>
    <x v="4"/>
    <x v="714"/>
    <n v="4"/>
    <n v="0"/>
    <n v="0"/>
    <n v="0"/>
    <n v="0"/>
    <n v="0"/>
    <n v="0"/>
    <n v="0"/>
    <m/>
    <m/>
    <m/>
    <m/>
    <m/>
    <m/>
  </r>
  <r>
    <x v="180"/>
    <x v="3"/>
    <x v="887"/>
    <n v="1"/>
    <n v="0"/>
    <n v="0"/>
    <n v="0"/>
    <n v="0"/>
    <n v="0"/>
    <n v="0"/>
    <n v="0"/>
    <m/>
    <m/>
    <m/>
    <m/>
    <m/>
    <m/>
  </r>
  <r>
    <x v="180"/>
    <x v="4"/>
    <x v="750"/>
    <n v="4"/>
    <n v="0"/>
    <n v="0"/>
    <n v="0"/>
    <n v="0"/>
    <n v="0"/>
    <n v="0"/>
    <n v="0"/>
    <m/>
    <m/>
    <m/>
    <m/>
    <m/>
    <m/>
  </r>
  <r>
    <x v="180"/>
    <x v="3"/>
    <x v="888"/>
    <n v="1"/>
    <n v="0"/>
    <n v="0"/>
    <n v="0"/>
    <n v="0"/>
    <n v="0"/>
    <n v="0"/>
    <n v="0"/>
    <m/>
    <m/>
    <m/>
    <m/>
    <m/>
    <m/>
  </r>
  <r>
    <x v="180"/>
    <x v="4"/>
    <x v="697"/>
    <n v="1"/>
    <n v="0"/>
    <n v="0"/>
    <n v="0"/>
    <n v="0"/>
    <n v="0"/>
    <n v="0"/>
    <n v="0"/>
    <m/>
    <m/>
    <m/>
    <m/>
    <m/>
    <m/>
  </r>
  <r>
    <x v="180"/>
    <x v="1"/>
    <x v="889"/>
    <n v="13"/>
    <n v="0"/>
    <n v="0"/>
    <n v="1"/>
    <n v="0"/>
    <n v="0"/>
    <n v="0"/>
    <n v="1"/>
    <s v="V"/>
    <m/>
    <m/>
    <m/>
    <m/>
    <m/>
  </r>
  <r>
    <x v="180"/>
    <x v="1"/>
    <x v="890"/>
    <n v="13"/>
    <n v="0"/>
    <n v="0"/>
    <n v="1"/>
    <n v="0"/>
    <n v="0"/>
    <n v="0"/>
    <n v="1"/>
    <s v="V"/>
    <m/>
    <m/>
    <m/>
    <m/>
    <m/>
  </r>
  <r>
    <x v="180"/>
    <x v="1"/>
    <x v="891"/>
    <n v="13"/>
    <n v="0"/>
    <n v="0"/>
    <n v="0"/>
    <n v="0"/>
    <n v="0"/>
    <n v="0"/>
    <n v="0"/>
    <m/>
    <m/>
    <m/>
    <m/>
    <m/>
    <m/>
  </r>
  <r>
    <x v="181"/>
    <x v="4"/>
    <x v="740"/>
    <n v="1"/>
    <n v="0"/>
    <n v="0"/>
    <n v="0"/>
    <n v="0"/>
    <n v="0"/>
    <n v="0"/>
    <n v="0"/>
    <m/>
    <m/>
    <m/>
    <m/>
    <m/>
    <m/>
  </r>
  <r>
    <x v="181"/>
    <x v="4"/>
    <x v="892"/>
    <n v="1"/>
    <n v="0"/>
    <n v="0"/>
    <n v="0"/>
    <n v="0"/>
    <n v="0"/>
    <n v="0"/>
    <n v="0"/>
    <m/>
    <m/>
    <m/>
    <m/>
    <m/>
    <m/>
  </r>
  <r>
    <x v="181"/>
    <x v="4"/>
    <x v="804"/>
    <n v="2"/>
    <n v="0"/>
    <n v="0"/>
    <n v="0"/>
    <n v="0"/>
    <n v="0"/>
    <n v="0"/>
    <n v="0"/>
    <m/>
    <m/>
    <m/>
    <m/>
    <m/>
    <m/>
  </r>
  <r>
    <x v="181"/>
    <x v="0"/>
    <x v="893"/>
    <n v="2"/>
    <n v="0"/>
    <n v="0"/>
    <n v="0"/>
    <n v="0"/>
    <n v="0"/>
    <n v="0"/>
    <n v="0"/>
    <m/>
    <m/>
    <m/>
    <m/>
    <m/>
    <m/>
  </r>
  <r>
    <x v="181"/>
    <x v="3"/>
    <x v="894"/>
    <n v="1"/>
    <n v="0"/>
    <n v="0"/>
    <n v="0"/>
    <n v="0"/>
    <n v="0"/>
    <n v="0"/>
    <n v="0"/>
    <m/>
    <m/>
    <m/>
    <m/>
    <m/>
    <m/>
  </r>
  <r>
    <x v="181"/>
    <x v="4"/>
    <x v="761"/>
    <n v="4"/>
    <n v="0"/>
    <n v="0"/>
    <n v="0"/>
    <n v="0"/>
    <n v="0"/>
    <n v="0"/>
    <n v="0"/>
    <m/>
    <m/>
    <m/>
    <m/>
    <m/>
    <m/>
  </r>
  <r>
    <x v="181"/>
    <x v="4"/>
    <x v="575"/>
    <n v="7"/>
    <n v="0"/>
    <n v="0"/>
    <n v="0"/>
    <n v="0"/>
    <n v="0"/>
    <n v="0"/>
    <n v="0"/>
    <m/>
    <m/>
    <m/>
    <m/>
    <m/>
    <m/>
  </r>
  <r>
    <x v="181"/>
    <x v="0"/>
    <x v="895"/>
    <n v="1"/>
    <n v="0"/>
    <n v="0"/>
    <n v="0"/>
    <n v="0"/>
    <n v="0"/>
    <n v="0"/>
    <n v="0"/>
    <m/>
    <m/>
    <m/>
    <m/>
    <m/>
    <m/>
  </r>
  <r>
    <x v="181"/>
    <x v="0"/>
    <x v="896"/>
    <n v="2"/>
    <n v="0"/>
    <n v="0"/>
    <n v="0"/>
    <n v="0"/>
    <n v="0"/>
    <n v="0"/>
    <n v="0"/>
    <m/>
    <m/>
    <m/>
    <m/>
    <m/>
    <m/>
  </r>
  <r>
    <x v="181"/>
    <x v="0"/>
    <x v="897"/>
    <n v="2"/>
    <n v="0"/>
    <n v="0"/>
    <n v="0"/>
    <n v="0"/>
    <n v="0"/>
    <n v="0"/>
    <n v="0"/>
    <m/>
    <m/>
    <m/>
    <m/>
    <m/>
    <m/>
  </r>
  <r>
    <x v="181"/>
    <x v="4"/>
    <x v="738"/>
    <n v="11"/>
    <n v="0"/>
    <n v="0"/>
    <n v="0"/>
    <n v="0"/>
    <n v="0"/>
    <n v="0"/>
    <n v="0"/>
    <m/>
    <m/>
    <m/>
    <m/>
    <m/>
    <m/>
  </r>
  <r>
    <x v="181"/>
    <x v="4"/>
    <x v="841"/>
    <n v="4"/>
    <n v="0"/>
    <n v="0"/>
    <n v="0"/>
    <n v="0"/>
    <n v="0"/>
    <n v="0"/>
    <n v="0"/>
    <m/>
    <m/>
    <m/>
    <m/>
    <m/>
    <m/>
  </r>
  <r>
    <x v="181"/>
    <x v="0"/>
    <x v="898"/>
    <n v="3"/>
    <n v="0"/>
    <n v="0"/>
    <n v="1"/>
    <n v="0"/>
    <n v="0"/>
    <n v="0"/>
    <n v="1"/>
    <s v="V"/>
    <m/>
    <m/>
    <m/>
    <m/>
    <m/>
  </r>
  <r>
    <x v="181"/>
    <x v="4"/>
    <x v="899"/>
    <n v="1"/>
    <n v="0"/>
    <n v="0"/>
    <n v="0"/>
    <n v="0"/>
    <n v="0"/>
    <n v="0"/>
    <n v="0"/>
    <m/>
    <m/>
    <m/>
    <m/>
    <m/>
    <m/>
  </r>
  <r>
    <x v="181"/>
    <x v="2"/>
    <x v="868"/>
    <n v="2"/>
    <n v="0"/>
    <n v="0"/>
    <n v="0"/>
    <n v="0"/>
    <n v="0"/>
    <n v="0"/>
    <n v="0"/>
    <m/>
    <m/>
    <m/>
    <m/>
    <m/>
    <m/>
  </r>
  <r>
    <x v="181"/>
    <x v="4"/>
    <x v="578"/>
    <n v="1"/>
    <n v="0"/>
    <n v="0"/>
    <n v="0"/>
    <n v="0"/>
    <n v="0"/>
    <n v="0"/>
    <n v="0"/>
    <m/>
    <m/>
    <m/>
    <m/>
    <m/>
    <m/>
  </r>
  <r>
    <x v="181"/>
    <x v="4"/>
    <x v="573"/>
    <n v="3"/>
    <n v="0"/>
    <n v="0"/>
    <n v="1"/>
    <n v="0"/>
    <n v="0"/>
    <n v="0"/>
    <n v="1"/>
    <s v="V"/>
    <m/>
    <m/>
    <m/>
    <m/>
    <m/>
  </r>
  <r>
    <x v="181"/>
    <x v="4"/>
    <x v="703"/>
    <n v="11"/>
    <n v="0"/>
    <n v="0"/>
    <n v="0"/>
    <n v="0"/>
    <n v="0"/>
    <n v="0"/>
    <n v="0"/>
    <m/>
    <m/>
    <m/>
    <m/>
    <m/>
    <m/>
  </r>
  <r>
    <x v="181"/>
    <x v="4"/>
    <x v="816"/>
    <n v="1"/>
    <n v="0"/>
    <n v="0"/>
    <n v="0"/>
    <n v="0"/>
    <n v="0"/>
    <n v="0"/>
    <n v="0"/>
    <m/>
    <m/>
    <m/>
    <m/>
    <m/>
    <m/>
  </r>
  <r>
    <x v="181"/>
    <x v="3"/>
    <x v="785"/>
    <n v="1"/>
    <n v="0"/>
    <n v="0"/>
    <n v="0"/>
    <n v="0"/>
    <n v="0"/>
    <n v="0"/>
    <n v="0"/>
    <m/>
    <m/>
    <m/>
    <m/>
    <m/>
    <m/>
  </r>
  <r>
    <x v="181"/>
    <x v="0"/>
    <x v="900"/>
    <n v="8"/>
    <n v="0"/>
    <n v="0"/>
    <n v="0"/>
    <n v="0"/>
    <n v="0"/>
    <n v="0"/>
    <n v="0"/>
    <m/>
    <m/>
    <m/>
    <m/>
    <m/>
    <m/>
  </r>
  <r>
    <x v="181"/>
    <x v="4"/>
    <x v="901"/>
    <n v="2"/>
    <n v="1"/>
    <n v="0"/>
    <n v="1"/>
    <n v="0"/>
    <n v="0"/>
    <n v="0"/>
    <n v="1"/>
    <s v="V"/>
    <m/>
    <m/>
    <m/>
    <m/>
    <m/>
  </r>
  <r>
    <x v="181"/>
    <x v="1"/>
    <x v="902"/>
    <n v="13"/>
    <n v="0"/>
    <n v="0"/>
    <n v="0"/>
    <n v="0"/>
    <n v="0"/>
    <n v="0"/>
    <n v="0"/>
    <m/>
    <m/>
    <m/>
    <m/>
    <m/>
    <m/>
  </r>
  <r>
    <x v="181"/>
    <x v="2"/>
    <x v="903"/>
    <n v="1"/>
    <n v="0"/>
    <n v="0"/>
    <n v="0"/>
    <n v="0"/>
    <n v="0"/>
    <n v="0"/>
    <n v="0"/>
    <m/>
    <m/>
    <m/>
    <m/>
    <m/>
    <m/>
  </r>
  <r>
    <x v="181"/>
    <x v="4"/>
    <x v="726"/>
    <n v="13"/>
    <n v="0"/>
    <n v="0"/>
    <n v="0"/>
    <n v="0"/>
    <n v="0"/>
    <n v="0"/>
    <n v="0"/>
    <m/>
    <m/>
    <m/>
    <m/>
    <m/>
    <m/>
  </r>
  <r>
    <x v="181"/>
    <x v="1"/>
    <x v="904"/>
    <n v="13"/>
    <n v="0"/>
    <n v="0"/>
    <n v="0"/>
    <n v="0"/>
    <n v="0"/>
    <n v="0"/>
    <n v="0"/>
    <m/>
    <m/>
    <m/>
    <m/>
    <m/>
    <m/>
  </r>
  <r>
    <x v="181"/>
    <x v="4"/>
    <x v="701"/>
    <n v="9"/>
    <n v="0"/>
    <n v="0"/>
    <n v="1"/>
    <n v="0"/>
    <n v="0"/>
    <n v="0"/>
    <n v="1"/>
    <s v="V"/>
    <m/>
    <m/>
    <m/>
    <m/>
    <m/>
  </r>
  <r>
    <x v="181"/>
    <x v="1"/>
    <x v="905"/>
    <n v="13"/>
    <n v="0"/>
    <n v="0"/>
    <n v="0"/>
    <n v="0"/>
    <n v="0"/>
    <n v="0"/>
    <n v="0"/>
    <m/>
    <m/>
    <m/>
    <m/>
    <m/>
    <m/>
  </r>
  <r>
    <x v="181"/>
    <x v="1"/>
    <x v="906"/>
    <n v="2"/>
    <n v="0"/>
    <n v="0"/>
    <n v="0"/>
    <n v="0"/>
    <n v="0"/>
    <n v="0"/>
    <n v="0"/>
    <m/>
    <m/>
    <m/>
    <m/>
    <m/>
    <m/>
  </r>
  <r>
    <x v="181"/>
    <x v="4"/>
    <x v="907"/>
    <n v="1"/>
    <n v="0"/>
    <n v="0"/>
    <n v="0"/>
    <n v="0"/>
    <n v="0"/>
    <n v="0"/>
    <n v="0"/>
    <m/>
    <m/>
    <m/>
    <m/>
    <m/>
    <m/>
  </r>
  <r>
    <x v="181"/>
    <x v="1"/>
    <x v="908"/>
    <n v="13"/>
    <n v="0"/>
    <n v="0"/>
    <n v="0"/>
    <n v="0"/>
    <n v="0"/>
    <n v="0"/>
    <n v="0"/>
    <m/>
    <m/>
    <m/>
    <m/>
    <m/>
    <m/>
  </r>
  <r>
    <x v="181"/>
    <x v="0"/>
    <x v="909"/>
    <n v="9"/>
    <n v="0"/>
    <n v="0"/>
    <n v="0"/>
    <n v="0"/>
    <n v="0"/>
    <n v="0"/>
    <n v="0"/>
    <m/>
    <m/>
    <m/>
    <m/>
    <m/>
    <m/>
  </r>
  <r>
    <x v="181"/>
    <x v="0"/>
    <x v="910"/>
    <n v="2"/>
    <n v="0"/>
    <n v="0"/>
    <n v="0"/>
    <n v="0"/>
    <n v="0"/>
    <n v="0"/>
    <n v="0"/>
    <m/>
    <m/>
    <m/>
    <m/>
    <m/>
    <m/>
  </r>
  <r>
    <x v="181"/>
    <x v="0"/>
    <x v="911"/>
    <n v="1"/>
    <n v="0"/>
    <n v="0"/>
    <n v="0"/>
    <n v="0"/>
    <n v="0"/>
    <n v="0"/>
    <n v="0"/>
    <m/>
    <m/>
    <m/>
    <m/>
    <m/>
    <m/>
  </r>
  <r>
    <x v="181"/>
    <x v="1"/>
    <x v="912"/>
    <n v="13"/>
    <n v="0"/>
    <n v="0"/>
    <n v="0"/>
    <n v="0"/>
    <n v="0"/>
    <n v="0"/>
    <n v="0"/>
    <m/>
    <m/>
    <m/>
    <m/>
    <m/>
    <m/>
  </r>
  <r>
    <x v="181"/>
    <x v="4"/>
    <x v="913"/>
    <n v="2"/>
    <n v="2"/>
    <n v="0"/>
    <n v="7"/>
    <n v="0"/>
    <n v="0"/>
    <n v="0"/>
    <n v="7"/>
    <s v="V"/>
    <m/>
    <m/>
    <m/>
    <m/>
    <m/>
  </r>
  <r>
    <x v="181"/>
    <x v="1"/>
    <x v="914"/>
    <n v="8"/>
    <n v="6"/>
    <n v="0"/>
    <n v="9"/>
    <n v="0"/>
    <n v="0"/>
    <n v="0"/>
    <n v="9"/>
    <s v="V"/>
    <m/>
    <m/>
    <m/>
    <m/>
    <m/>
  </r>
  <r>
    <x v="181"/>
    <x v="1"/>
    <x v="915"/>
    <n v="13"/>
    <n v="13"/>
    <n v="0"/>
    <n v="52"/>
    <n v="0"/>
    <n v="0"/>
    <n v="0"/>
    <n v="52"/>
    <s v="V"/>
    <s v="V"/>
    <m/>
    <m/>
    <m/>
    <m/>
  </r>
  <r>
    <x v="182"/>
    <x v="0"/>
    <x v="916"/>
    <n v="12"/>
    <n v="1"/>
    <n v="0"/>
    <n v="2"/>
    <n v="0"/>
    <n v="0"/>
    <n v="0"/>
    <n v="2"/>
    <s v="V"/>
    <s v="V"/>
    <m/>
    <m/>
    <m/>
    <m/>
  </r>
  <r>
    <x v="182"/>
    <x v="0"/>
    <x v="917"/>
    <n v="11"/>
    <n v="3"/>
    <n v="0"/>
    <n v="5"/>
    <n v="0"/>
    <n v="0"/>
    <n v="0"/>
    <n v="5"/>
    <s v="V"/>
    <s v="V"/>
    <m/>
    <m/>
    <m/>
    <m/>
  </r>
  <r>
    <x v="182"/>
    <x v="1"/>
    <x v="918"/>
    <n v="13"/>
    <n v="0"/>
    <n v="0"/>
    <n v="0"/>
    <n v="0"/>
    <n v="0"/>
    <n v="0"/>
    <n v="0"/>
    <m/>
    <m/>
    <m/>
    <m/>
    <m/>
    <m/>
  </r>
  <r>
    <x v="182"/>
    <x v="1"/>
    <x v="919"/>
    <n v="13"/>
    <n v="0"/>
    <n v="0"/>
    <n v="0"/>
    <n v="0"/>
    <n v="0"/>
    <n v="0"/>
    <n v="0"/>
    <m/>
    <m/>
    <m/>
    <m/>
    <m/>
    <m/>
  </r>
  <r>
    <x v="182"/>
    <x v="1"/>
    <x v="920"/>
    <n v="1"/>
    <n v="0"/>
    <n v="0"/>
    <n v="2"/>
    <n v="0"/>
    <n v="0"/>
    <n v="0"/>
    <n v="2"/>
    <s v="V"/>
    <m/>
    <m/>
    <m/>
    <m/>
    <m/>
  </r>
  <r>
    <x v="182"/>
    <x v="1"/>
    <x v="921"/>
    <n v="13"/>
    <n v="0"/>
    <n v="0"/>
    <n v="0"/>
    <n v="0"/>
    <n v="0"/>
    <n v="0"/>
    <n v="0"/>
    <m/>
    <m/>
    <m/>
    <m/>
    <m/>
    <m/>
  </r>
  <r>
    <x v="182"/>
    <x v="1"/>
    <x v="922"/>
    <n v="13"/>
    <n v="0"/>
    <n v="0"/>
    <n v="0"/>
    <n v="0"/>
    <n v="0"/>
    <n v="0"/>
    <n v="0"/>
    <m/>
    <m/>
    <m/>
    <m/>
    <m/>
    <m/>
  </r>
  <r>
    <x v="182"/>
    <x v="0"/>
    <x v="923"/>
    <n v="2"/>
    <n v="0"/>
    <n v="0"/>
    <n v="0"/>
    <n v="0"/>
    <n v="0"/>
    <n v="0"/>
    <n v="0"/>
    <m/>
    <m/>
    <m/>
    <m/>
    <m/>
    <m/>
  </r>
  <r>
    <x v="182"/>
    <x v="0"/>
    <x v="924"/>
    <n v="1"/>
    <n v="0"/>
    <n v="0"/>
    <n v="0"/>
    <n v="0"/>
    <n v="0"/>
    <n v="0"/>
    <n v="0"/>
    <m/>
    <m/>
    <m/>
    <m/>
    <m/>
    <m/>
  </r>
  <r>
    <x v="182"/>
    <x v="0"/>
    <x v="925"/>
    <n v="7"/>
    <n v="1"/>
    <n v="0"/>
    <n v="1"/>
    <n v="0"/>
    <n v="0"/>
    <n v="0"/>
    <n v="1"/>
    <s v="V"/>
    <s v="V"/>
    <m/>
    <m/>
    <m/>
    <m/>
  </r>
  <r>
    <x v="182"/>
    <x v="1"/>
    <x v="856"/>
    <n v="6"/>
    <n v="6"/>
    <n v="0"/>
    <n v="0"/>
    <n v="0"/>
    <n v="0"/>
    <n v="0"/>
    <n v="0"/>
    <m/>
    <m/>
    <m/>
    <m/>
    <m/>
    <m/>
  </r>
  <r>
    <x v="182"/>
    <x v="1"/>
    <x v="926"/>
    <n v="3"/>
    <n v="2"/>
    <n v="0"/>
    <n v="3"/>
    <n v="0"/>
    <n v="0"/>
    <n v="0"/>
    <n v="3"/>
    <s v="V"/>
    <s v="V"/>
    <m/>
    <m/>
    <m/>
    <m/>
  </r>
  <r>
    <x v="182"/>
    <x v="1"/>
    <x v="927"/>
    <n v="13"/>
    <n v="13"/>
    <n v="0"/>
    <n v="0"/>
    <n v="0"/>
    <n v="0"/>
    <n v="0"/>
    <n v="0"/>
    <m/>
    <m/>
    <m/>
    <m/>
    <m/>
    <m/>
  </r>
  <r>
    <x v="182"/>
    <x v="2"/>
    <x v="928"/>
    <n v="2"/>
    <n v="2"/>
    <n v="0"/>
    <n v="2"/>
    <n v="0"/>
    <n v="0"/>
    <n v="0"/>
    <n v="2"/>
    <s v="V"/>
    <m/>
    <m/>
    <m/>
    <m/>
    <m/>
  </r>
  <r>
    <x v="182"/>
    <x v="0"/>
    <x v="929"/>
    <n v="2"/>
    <n v="2"/>
    <n v="0"/>
    <n v="3"/>
    <n v="0"/>
    <n v="0"/>
    <n v="0"/>
    <n v="3"/>
    <s v="V"/>
    <m/>
    <m/>
    <m/>
    <m/>
    <m/>
  </r>
  <r>
    <x v="183"/>
    <x v="3"/>
    <x v="839"/>
    <n v="1"/>
    <n v="0"/>
    <n v="0"/>
    <n v="0"/>
    <n v="0"/>
    <n v="0"/>
    <n v="0"/>
    <n v="0"/>
    <m/>
    <m/>
    <m/>
    <m/>
    <m/>
    <m/>
  </r>
  <r>
    <x v="183"/>
    <x v="1"/>
    <x v="798"/>
    <n v="1"/>
    <n v="0"/>
    <n v="0"/>
    <n v="0"/>
    <n v="0"/>
    <n v="0"/>
    <n v="0"/>
    <n v="0"/>
    <m/>
    <m/>
    <m/>
    <m/>
    <m/>
    <m/>
  </r>
  <r>
    <x v="183"/>
    <x v="1"/>
    <x v="930"/>
    <n v="13"/>
    <n v="0"/>
    <n v="0"/>
    <n v="0"/>
    <n v="0"/>
    <n v="0"/>
    <n v="0"/>
    <n v="0"/>
    <m/>
    <m/>
    <m/>
    <m/>
    <m/>
    <m/>
  </r>
  <r>
    <x v="183"/>
    <x v="1"/>
    <x v="931"/>
    <n v="13"/>
    <n v="0"/>
    <n v="0"/>
    <n v="0"/>
    <n v="0"/>
    <n v="0"/>
    <n v="0"/>
    <n v="0"/>
    <m/>
    <m/>
    <m/>
    <m/>
    <m/>
    <m/>
  </r>
  <r>
    <x v="183"/>
    <x v="1"/>
    <x v="932"/>
    <n v="5"/>
    <n v="0"/>
    <n v="0"/>
    <n v="0"/>
    <n v="0"/>
    <n v="0"/>
    <n v="0"/>
    <n v="0"/>
    <m/>
    <m/>
    <m/>
    <m/>
    <m/>
    <m/>
  </r>
  <r>
    <x v="183"/>
    <x v="1"/>
    <x v="933"/>
    <n v="8"/>
    <n v="0"/>
    <n v="0"/>
    <n v="0"/>
    <n v="0"/>
    <n v="0"/>
    <n v="0"/>
    <n v="0"/>
    <m/>
    <m/>
    <m/>
    <m/>
    <m/>
    <m/>
  </r>
  <r>
    <x v="183"/>
    <x v="1"/>
    <x v="934"/>
    <n v="13"/>
    <n v="0"/>
    <n v="0"/>
    <n v="0"/>
    <n v="0"/>
    <n v="0"/>
    <n v="0"/>
    <n v="0"/>
    <m/>
    <m/>
    <m/>
    <m/>
    <m/>
    <m/>
  </r>
  <r>
    <x v="183"/>
    <x v="1"/>
    <x v="935"/>
    <n v="7"/>
    <n v="0"/>
    <n v="0"/>
    <n v="0"/>
    <n v="0"/>
    <n v="0"/>
    <n v="0"/>
    <n v="0"/>
    <m/>
    <m/>
    <m/>
    <m/>
    <m/>
    <m/>
  </r>
  <r>
    <x v="183"/>
    <x v="1"/>
    <x v="936"/>
    <n v="11"/>
    <n v="0"/>
    <n v="0"/>
    <n v="0"/>
    <n v="0"/>
    <n v="0"/>
    <n v="0"/>
    <n v="0"/>
    <m/>
    <m/>
    <m/>
    <m/>
    <m/>
    <m/>
  </r>
  <r>
    <x v="183"/>
    <x v="0"/>
    <x v="937"/>
    <n v="2"/>
    <n v="0"/>
    <n v="0"/>
    <n v="0"/>
    <n v="0"/>
    <n v="0"/>
    <n v="0"/>
    <n v="0"/>
    <m/>
    <m/>
    <m/>
    <m/>
    <m/>
    <m/>
  </r>
  <r>
    <x v="183"/>
    <x v="0"/>
    <x v="938"/>
    <n v="6"/>
    <n v="0"/>
    <n v="0"/>
    <n v="1"/>
    <n v="0"/>
    <n v="0"/>
    <n v="0"/>
    <n v="1"/>
    <s v="V"/>
    <m/>
    <m/>
    <m/>
    <m/>
    <m/>
  </r>
  <r>
    <x v="183"/>
    <x v="2"/>
    <x v="939"/>
    <n v="2"/>
    <n v="0"/>
    <n v="0"/>
    <n v="0"/>
    <n v="0"/>
    <n v="0"/>
    <n v="0"/>
    <n v="0"/>
    <m/>
    <m/>
    <m/>
    <m/>
    <m/>
    <m/>
  </r>
  <r>
    <x v="183"/>
    <x v="0"/>
    <x v="929"/>
    <n v="2"/>
    <n v="2"/>
    <n v="0"/>
    <n v="2"/>
    <n v="0"/>
    <n v="0"/>
    <n v="0"/>
    <n v="2"/>
    <s v="V"/>
    <m/>
    <m/>
    <m/>
    <m/>
    <m/>
  </r>
  <r>
    <x v="183"/>
    <x v="1"/>
    <x v="940"/>
    <n v="1"/>
    <n v="1"/>
    <n v="0"/>
    <n v="1"/>
    <n v="0"/>
    <n v="0"/>
    <n v="0"/>
    <n v="1"/>
    <s v="V"/>
    <m/>
    <m/>
    <m/>
    <m/>
    <m/>
  </r>
  <r>
    <x v="183"/>
    <x v="0"/>
    <x v="941"/>
    <n v="1"/>
    <n v="1"/>
    <n v="0"/>
    <n v="2"/>
    <n v="0"/>
    <n v="0"/>
    <n v="0"/>
    <n v="2"/>
    <s v="V"/>
    <m/>
    <m/>
    <m/>
    <m/>
    <m/>
  </r>
  <r>
    <x v="183"/>
    <x v="0"/>
    <x v="942"/>
    <n v="6"/>
    <n v="6"/>
    <n v="0"/>
    <n v="28"/>
    <n v="0"/>
    <n v="0"/>
    <n v="0"/>
    <n v="28"/>
    <s v="V"/>
    <s v="V"/>
    <s v="V"/>
    <s v="V"/>
    <m/>
    <m/>
  </r>
  <r>
    <x v="183"/>
    <x v="2"/>
    <x v="943"/>
    <n v="2"/>
    <n v="2"/>
    <n v="0"/>
    <n v="5"/>
    <n v="0"/>
    <n v="0"/>
    <n v="0"/>
    <n v="5"/>
    <s v="V"/>
    <m/>
    <m/>
    <m/>
    <m/>
    <m/>
  </r>
  <r>
    <x v="183"/>
    <x v="0"/>
    <x v="944"/>
    <n v="2"/>
    <n v="2"/>
    <n v="0"/>
    <n v="3"/>
    <n v="0"/>
    <n v="0"/>
    <n v="0"/>
    <n v="3"/>
    <s v="V"/>
    <m/>
    <m/>
    <m/>
    <m/>
    <m/>
  </r>
  <r>
    <x v="183"/>
    <x v="0"/>
    <x v="837"/>
    <n v="1"/>
    <n v="1"/>
    <n v="0"/>
    <n v="0"/>
    <n v="0"/>
    <n v="0"/>
    <n v="0"/>
    <n v="0"/>
    <m/>
    <m/>
    <m/>
    <m/>
    <m/>
    <m/>
  </r>
  <r>
    <x v="184"/>
    <x v="3"/>
    <x v="610"/>
    <n v="4"/>
    <n v="0"/>
    <n v="0"/>
    <n v="0"/>
    <n v="0"/>
    <n v="0"/>
    <n v="0"/>
    <n v="0"/>
    <m/>
    <m/>
    <m/>
    <m/>
    <m/>
    <m/>
  </r>
  <r>
    <x v="184"/>
    <x v="1"/>
    <x v="945"/>
    <n v="13"/>
    <n v="0"/>
    <n v="0"/>
    <n v="0"/>
    <n v="0"/>
    <n v="0"/>
    <n v="0"/>
    <n v="0"/>
    <m/>
    <m/>
    <m/>
    <m/>
    <m/>
    <m/>
  </r>
  <r>
    <x v="184"/>
    <x v="1"/>
    <x v="946"/>
    <n v="13"/>
    <n v="0"/>
    <n v="0"/>
    <n v="0"/>
    <n v="0"/>
    <n v="0"/>
    <n v="0"/>
    <n v="0"/>
    <m/>
    <m/>
    <m/>
    <m/>
    <m/>
    <m/>
  </r>
  <r>
    <x v="184"/>
    <x v="3"/>
    <x v="825"/>
    <n v="1"/>
    <n v="0"/>
    <n v="0"/>
    <n v="0"/>
    <n v="0"/>
    <n v="0"/>
    <n v="0"/>
    <n v="0"/>
    <m/>
    <m/>
    <m/>
    <m/>
    <m/>
    <m/>
  </r>
  <r>
    <x v="184"/>
    <x v="0"/>
    <x v="947"/>
    <n v="1"/>
    <n v="0"/>
    <n v="0"/>
    <n v="0"/>
    <n v="0"/>
    <n v="0"/>
    <n v="0"/>
    <n v="0"/>
    <m/>
    <m/>
    <m/>
    <m/>
    <m/>
    <m/>
  </r>
  <r>
    <x v="184"/>
    <x v="0"/>
    <x v="948"/>
    <n v="2"/>
    <n v="0"/>
    <n v="0"/>
    <n v="0"/>
    <n v="0"/>
    <n v="0"/>
    <n v="0"/>
    <n v="0"/>
    <m/>
    <m/>
    <m/>
    <m/>
    <m/>
    <m/>
  </r>
  <r>
    <x v="184"/>
    <x v="2"/>
    <x v="949"/>
    <n v="3"/>
    <n v="0"/>
    <n v="0"/>
    <n v="0"/>
    <n v="0"/>
    <n v="0"/>
    <n v="0"/>
    <n v="0"/>
    <m/>
    <m/>
    <m/>
    <m/>
    <m/>
    <m/>
  </r>
  <r>
    <x v="184"/>
    <x v="0"/>
    <x v="950"/>
    <n v="10"/>
    <n v="0"/>
    <n v="0"/>
    <n v="1"/>
    <n v="0"/>
    <n v="0"/>
    <n v="0"/>
    <n v="1"/>
    <s v="V"/>
    <s v="V"/>
    <m/>
    <m/>
    <m/>
    <m/>
  </r>
  <r>
    <x v="184"/>
    <x v="0"/>
    <x v="951"/>
    <n v="9"/>
    <n v="0"/>
    <n v="0"/>
    <n v="0"/>
    <n v="0"/>
    <n v="0"/>
    <n v="0"/>
    <n v="0"/>
    <m/>
    <m/>
    <m/>
    <m/>
    <m/>
    <m/>
  </r>
  <r>
    <x v="184"/>
    <x v="0"/>
    <x v="952"/>
    <n v="12"/>
    <n v="0"/>
    <n v="0"/>
    <n v="0"/>
    <n v="0"/>
    <n v="0"/>
    <n v="0"/>
    <n v="0"/>
    <m/>
    <m/>
    <m/>
    <m/>
    <m/>
    <m/>
  </r>
  <r>
    <x v="184"/>
    <x v="3"/>
    <x v="768"/>
    <n v="7"/>
    <n v="0"/>
    <n v="0"/>
    <n v="0"/>
    <n v="0"/>
    <n v="0"/>
    <n v="0"/>
    <n v="0"/>
    <m/>
    <m/>
    <m/>
    <m/>
    <m/>
    <m/>
  </r>
  <r>
    <x v="184"/>
    <x v="3"/>
    <x v="833"/>
    <n v="2"/>
    <n v="0"/>
    <n v="0"/>
    <n v="0"/>
    <n v="0"/>
    <n v="0"/>
    <n v="0"/>
    <n v="0"/>
    <m/>
    <m/>
    <m/>
    <m/>
    <m/>
    <m/>
  </r>
  <r>
    <x v="184"/>
    <x v="3"/>
    <x v="953"/>
    <n v="1"/>
    <n v="0"/>
    <n v="0"/>
    <n v="0"/>
    <n v="0"/>
    <n v="0"/>
    <n v="0"/>
    <n v="0"/>
    <m/>
    <m/>
    <m/>
    <m/>
    <m/>
    <m/>
  </r>
  <r>
    <x v="184"/>
    <x v="1"/>
    <x v="954"/>
    <n v="2"/>
    <n v="0"/>
    <n v="0"/>
    <n v="0"/>
    <n v="0"/>
    <n v="0"/>
    <n v="0"/>
    <n v="0"/>
    <m/>
    <m/>
    <m/>
    <m/>
    <m/>
    <m/>
  </r>
  <r>
    <x v="184"/>
    <x v="1"/>
    <x v="955"/>
    <n v="13"/>
    <n v="0"/>
    <n v="0"/>
    <n v="0"/>
    <n v="0"/>
    <n v="0"/>
    <n v="0"/>
    <n v="0"/>
    <m/>
    <m/>
    <m/>
    <m/>
    <m/>
    <m/>
  </r>
  <r>
    <x v="184"/>
    <x v="1"/>
    <x v="956"/>
    <n v="13"/>
    <n v="0"/>
    <n v="0"/>
    <n v="0"/>
    <n v="0"/>
    <n v="0"/>
    <n v="0"/>
    <n v="0"/>
    <m/>
    <m/>
    <m/>
    <m/>
    <m/>
    <m/>
  </r>
  <r>
    <x v="184"/>
    <x v="2"/>
    <x v="957"/>
    <n v="1"/>
    <n v="0"/>
    <n v="0"/>
    <n v="0"/>
    <n v="0"/>
    <n v="0"/>
    <n v="0"/>
    <n v="0"/>
    <m/>
    <m/>
    <m/>
    <m/>
    <m/>
    <m/>
  </r>
  <r>
    <x v="184"/>
    <x v="4"/>
    <x v="767"/>
    <n v="2"/>
    <n v="0"/>
    <n v="0"/>
    <n v="0"/>
    <n v="0"/>
    <n v="0"/>
    <n v="0"/>
    <n v="0"/>
    <m/>
    <m/>
    <m/>
    <m/>
    <m/>
    <m/>
  </r>
  <r>
    <x v="184"/>
    <x v="1"/>
    <x v="958"/>
    <n v="1"/>
    <n v="1"/>
    <n v="0"/>
    <n v="1"/>
    <n v="0"/>
    <n v="0"/>
    <n v="0"/>
    <n v="1"/>
    <s v="V"/>
    <m/>
    <m/>
    <m/>
    <m/>
    <m/>
  </r>
  <r>
    <x v="184"/>
    <x v="0"/>
    <x v="959"/>
    <n v="2"/>
    <n v="2"/>
    <n v="0"/>
    <n v="4"/>
    <n v="0"/>
    <n v="0"/>
    <n v="0"/>
    <n v="4"/>
    <s v="V"/>
    <m/>
    <m/>
    <m/>
    <m/>
    <m/>
  </r>
  <r>
    <x v="184"/>
    <x v="1"/>
    <x v="960"/>
    <n v="1"/>
    <n v="1"/>
    <n v="0"/>
    <n v="1"/>
    <n v="0"/>
    <n v="0"/>
    <n v="0"/>
    <n v="1"/>
    <s v="V"/>
    <m/>
    <m/>
    <m/>
    <m/>
    <m/>
  </r>
  <r>
    <x v="184"/>
    <x v="2"/>
    <x v="961"/>
    <n v="1"/>
    <n v="1"/>
    <n v="0"/>
    <n v="5"/>
    <n v="0"/>
    <n v="0"/>
    <n v="0"/>
    <n v="5"/>
    <s v="V"/>
    <m/>
    <m/>
    <m/>
    <m/>
    <m/>
  </r>
  <r>
    <x v="184"/>
    <x v="0"/>
    <x v="962"/>
    <n v="12"/>
    <n v="12"/>
    <n v="0"/>
    <n v="21"/>
    <n v="0"/>
    <n v="0"/>
    <n v="0"/>
    <n v="21"/>
    <s v="V"/>
    <m/>
    <s v="V"/>
    <s v="V"/>
    <m/>
    <m/>
  </r>
  <r>
    <x v="185"/>
    <x v="2"/>
    <x v="943"/>
    <n v="2"/>
    <n v="0"/>
    <n v="0"/>
    <n v="0"/>
    <n v="0"/>
    <n v="0"/>
    <n v="0"/>
    <n v="0"/>
    <m/>
    <m/>
    <m/>
    <m/>
    <m/>
    <m/>
  </r>
  <r>
    <x v="185"/>
    <x v="3"/>
    <x v="727"/>
    <n v="1"/>
    <n v="0"/>
    <n v="0"/>
    <n v="11"/>
    <n v="0"/>
    <n v="0"/>
    <n v="0"/>
    <n v="11"/>
    <s v="V"/>
    <m/>
    <s v="V"/>
    <s v="V"/>
    <m/>
    <m/>
  </r>
  <r>
    <x v="185"/>
    <x v="0"/>
    <x v="963"/>
    <n v="1"/>
    <n v="0"/>
    <n v="0"/>
    <n v="0"/>
    <n v="0"/>
    <n v="0"/>
    <n v="0"/>
    <n v="0"/>
    <m/>
    <m/>
    <m/>
    <m/>
    <m/>
    <m/>
  </r>
  <r>
    <x v="185"/>
    <x v="1"/>
    <x v="964"/>
    <n v="12"/>
    <n v="0"/>
    <n v="0"/>
    <n v="0"/>
    <n v="0"/>
    <n v="0"/>
    <n v="0"/>
    <n v="0"/>
    <m/>
    <m/>
    <m/>
    <m/>
    <m/>
    <m/>
  </r>
  <r>
    <x v="185"/>
    <x v="1"/>
    <x v="965"/>
    <n v="11"/>
    <n v="0"/>
    <n v="0"/>
    <n v="0"/>
    <n v="0"/>
    <n v="0"/>
    <n v="0"/>
    <n v="0"/>
    <m/>
    <m/>
    <m/>
    <m/>
    <m/>
    <m/>
  </r>
  <r>
    <x v="185"/>
    <x v="2"/>
    <x v="928"/>
    <n v="2"/>
    <n v="0"/>
    <n v="0"/>
    <n v="0"/>
    <n v="0"/>
    <n v="0"/>
    <n v="0"/>
    <n v="0"/>
    <m/>
    <m/>
    <m/>
    <m/>
    <m/>
    <m/>
  </r>
  <r>
    <x v="185"/>
    <x v="2"/>
    <x v="966"/>
    <n v="1"/>
    <n v="0"/>
    <n v="0"/>
    <n v="0"/>
    <n v="0"/>
    <n v="0"/>
    <n v="0"/>
    <n v="0"/>
    <m/>
    <m/>
    <m/>
    <m/>
    <m/>
    <m/>
  </r>
  <r>
    <x v="185"/>
    <x v="1"/>
    <x v="967"/>
    <n v="13"/>
    <n v="0"/>
    <n v="0"/>
    <n v="0"/>
    <n v="0"/>
    <n v="0"/>
    <n v="0"/>
    <n v="0"/>
    <m/>
    <m/>
    <m/>
    <m/>
    <m/>
    <m/>
  </r>
  <r>
    <x v="185"/>
    <x v="0"/>
    <x v="968"/>
    <n v="12"/>
    <n v="0"/>
    <n v="0"/>
    <n v="1"/>
    <n v="0"/>
    <n v="0"/>
    <n v="0"/>
    <n v="1"/>
    <s v="V"/>
    <m/>
    <m/>
    <m/>
    <m/>
    <m/>
  </r>
  <r>
    <x v="185"/>
    <x v="1"/>
    <x v="969"/>
    <n v="12"/>
    <n v="0"/>
    <n v="0"/>
    <n v="0"/>
    <n v="0"/>
    <n v="0"/>
    <n v="0"/>
    <n v="0"/>
    <m/>
    <m/>
    <m/>
    <m/>
    <m/>
    <m/>
  </r>
  <r>
    <x v="185"/>
    <x v="0"/>
    <x v="929"/>
    <n v="2"/>
    <n v="0"/>
    <n v="0"/>
    <n v="0"/>
    <n v="0"/>
    <n v="0"/>
    <n v="0"/>
    <n v="0"/>
    <m/>
    <m/>
    <m/>
    <m/>
    <m/>
    <m/>
  </r>
  <r>
    <x v="185"/>
    <x v="1"/>
    <x v="970"/>
    <n v="13"/>
    <n v="0"/>
    <n v="0"/>
    <n v="0"/>
    <n v="0"/>
    <n v="0"/>
    <n v="0"/>
    <n v="0"/>
    <m/>
    <m/>
    <m/>
    <m/>
    <m/>
    <m/>
  </r>
  <r>
    <x v="185"/>
    <x v="0"/>
    <x v="971"/>
    <n v="2"/>
    <n v="0"/>
    <n v="0"/>
    <n v="0"/>
    <n v="0"/>
    <n v="0"/>
    <n v="0"/>
    <n v="0"/>
    <m/>
    <m/>
    <m/>
    <m/>
    <m/>
    <m/>
  </r>
  <r>
    <x v="185"/>
    <x v="2"/>
    <x v="972"/>
    <n v="1"/>
    <n v="0"/>
    <n v="0"/>
    <n v="0"/>
    <n v="0"/>
    <n v="0"/>
    <n v="0"/>
    <n v="0"/>
    <m/>
    <m/>
    <m/>
    <m/>
    <m/>
    <m/>
  </r>
  <r>
    <x v="185"/>
    <x v="4"/>
    <x v="744"/>
    <n v="7"/>
    <n v="0"/>
    <n v="0"/>
    <n v="0"/>
    <n v="0"/>
    <n v="0"/>
    <n v="0"/>
    <n v="0"/>
    <m/>
    <m/>
    <m/>
    <m/>
    <m/>
    <m/>
  </r>
  <r>
    <x v="185"/>
    <x v="0"/>
    <x v="973"/>
    <n v="8"/>
    <n v="0"/>
    <n v="0"/>
    <n v="0"/>
    <n v="0"/>
    <n v="0"/>
    <n v="0"/>
    <n v="0"/>
    <m/>
    <m/>
    <m/>
    <m/>
    <m/>
    <m/>
  </r>
  <r>
    <x v="185"/>
    <x v="4"/>
    <x v="822"/>
    <n v="1"/>
    <n v="0"/>
    <n v="0"/>
    <n v="0"/>
    <n v="0"/>
    <n v="0"/>
    <n v="0"/>
    <n v="0"/>
    <m/>
    <m/>
    <m/>
    <m/>
    <m/>
    <m/>
  </r>
  <r>
    <x v="185"/>
    <x v="4"/>
    <x v="770"/>
    <n v="1"/>
    <n v="0"/>
    <n v="0"/>
    <n v="0"/>
    <n v="0"/>
    <n v="0"/>
    <n v="0"/>
    <n v="0"/>
    <m/>
    <m/>
    <m/>
    <m/>
    <m/>
    <m/>
  </r>
  <r>
    <x v="185"/>
    <x v="1"/>
    <x v="974"/>
    <n v="13"/>
    <n v="0"/>
    <n v="0"/>
    <n v="0"/>
    <n v="0"/>
    <n v="0"/>
    <n v="0"/>
    <n v="0"/>
    <m/>
    <m/>
    <m/>
    <m/>
    <m/>
    <m/>
  </r>
  <r>
    <x v="185"/>
    <x v="1"/>
    <x v="975"/>
    <n v="8"/>
    <n v="8"/>
    <n v="0"/>
    <n v="47"/>
    <n v="0"/>
    <n v="0"/>
    <n v="0"/>
    <n v="47"/>
    <s v="V"/>
    <s v="V"/>
    <m/>
    <m/>
    <m/>
    <m/>
  </r>
  <r>
    <x v="185"/>
    <x v="2"/>
    <x v="976"/>
    <n v="1"/>
    <n v="1"/>
    <n v="0"/>
    <n v="1"/>
    <n v="0"/>
    <n v="0"/>
    <n v="0"/>
    <n v="1"/>
    <s v="V"/>
    <m/>
    <m/>
    <m/>
    <m/>
    <m/>
  </r>
  <r>
    <x v="185"/>
    <x v="3"/>
    <x v="977"/>
    <n v="3"/>
    <n v="2"/>
    <n v="0"/>
    <n v="2"/>
    <n v="0"/>
    <n v="0"/>
    <n v="0"/>
    <n v="2"/>
    <s v="V"/>
    <m/>
    <m/>
    <m/>
    <m/>
    <m/>
  </r>
  <r>
    <x v="186"/>
    <x v="1"/>
    <x v="978"/>
    <n v="7"/>
    <n v="0"/>
    <n v="0"/>
    <n v="0"/>
    <n v="0"/>
    <n v="0"/>
    <n v="0"/>
    <n v="0"/>
    <m/>
    <m/>
    <m/>
    <m/>
    <m/>
    <m/>
  </r>
  <r>
    <x v="186"/>
    <x v="1"/>
    <x v="857"/>
    <n v="5"/>
    <n v="0"/>
    <n v="0"/>
    <n v="0"/>
    <n v="0"/>
    <n v="0"/>
    <n v="0"/>
    <n v="0"/>
    <m/>
    <m/>
    <m/>
    <m/>
    <m/>
    <m/>
  </r>
  <r>
    <x v="186"/>
    <x v="1"/>
    <x v="979"/>
    <n v="9"/>
    <n v="0"/>
    <n v="0"/>
    <n v="0"/>
    <n v="0"/>
    <n v="0"/>
    <n v="0"/>
    <n v="0"/>
    <m/>
    <m/>
    <m/>
    <m/>
    <m/>
    <m/>
  </r>
  <r>
    <x v="186"/>
    <x v="2"/>
    <x v="980"/>
    <n v="1"/>
    <n v="0"/>
    <n v="0"/>
    <n v="0"/>
    <n v="0"/>
    <n v="0"/>
    <n v="0"/>
    <n v="0"/>
    <m/>
    <m/>
    <m/>
    <m/>
    <m/>
    <m/>
  </r>
  <r>
    <x v="186"/>
    <x v="0"/>
    <x v="981"/>
    <n v="4"/>
    <n v="0"/>
    <n v="0"/>
    <n v="0"/>
    <n v="0"/>
    <n v="0"/>
    <n v="0"/>
    <n v="0"/>
    <m/>
    <m/>
    <m/>
    <m/>
    <m/>
    <m/>
  </r>
  <r>
    <x v="186"/>
    <x v="3"/>
    <x v="786"/>
    <n v="2"/>
    <n v="1"/>
    <n v="0"/>
    <n v="2"/>
    <n v="0"/>
    <n v="0"/>
    <n v="0"/>
    <n v="2"/>
    <s v="V"/>
    <m/>
    <m/>
    <m/>
    <m/>
    <m/>
  </r>
  <r>
    <x v="186"/>
    <x v="0"/>
    <x v="942"/>
    <n v="6"/>
    <n v="0"/>
    <n v="0"/>
    <n v="0"/>
    <n v="0"/>
    <n v="0"/>
    <n v="0"/>
    <n v="0"/>
    <m/>
    <m/>
    <m/>
    <m/>
    <m/>
    <m/>
  </r>
  <r>
    <x v="186"/>
    <x v="0"/>
    <x v="982"/>
    <n v="1"/>
    <n v="0"/>
    <n v="0"/>
    <n v="0"/>
    <n v="0"/>
    <n v="0"/>
    <n v="0"/>
    <n v="0"/>
    <m/>
    <m/>
    <m/>
    <m/>
    <m/>
    <m/>
  </r>
  <r>
    <x v="186"/>
    <x v="0"/>
    <x v="983"/>
    <n v="1"/>
    <n v="0"/>
    <n v="0"/>
    <n v="0"/>
    <n v="0"/>
    <n v="0"/>
    <n v="0"/>
    <n v="0"/>
    <m/>
    <m/>
    <m/>
    <m/>
    <m/>
    <m/>
  </r>
  <r>
    <x v="186"/>
    <x v="2"/>
    <x v="984"/>
    <n v="1"/>
    <n v="0"/>
    <n v="0"/>
    <n v="1"/>
    <n v="0"/>
    <n v="0"/>
    <n v="0"/>
    <n v="1"/>
    <s v="V"/>
    <s v="V"/>
    <m/>
    <m/>
    <m/>
    <m/>
  </r>
  <r>
    <x v="186"/>
    <x v="2"/>
    <x v="985"/>
    <n v="2"/>
    <n v="0"/>
    <n v="0"/>
    <n v="0"/>
    <n v="0"/>
    <n v="0"/>
    <n v="0"/>
    <n v="0"/>
    <m/>
    <m/>
    <m/>
    <m/>
    <m/>
    <m/>
  </r>
  <r>
    <x v="186"/>
    <x v="1"/>
    <x v="932"/>
    <n v="5"/>
    <n v="0"/>
    <n v="0"/>
    <n v="0"/>
    <n v="0"/>
    <n v="0"/>
    <n v="0"/>
    <n v="0"/>
    <m/>
    <m/>
    <m/>
    <m/>
    <m/>
    <m/>
  </r>
  <r>
    <x v="186"/>
    <x v="0"/>
    <x v="986"/>
    <n v="1"/>
    <n v="0"/>
    <n v="0"/>
    <n v="0"/>
    <n v="0"/>
    <n v="0"/>
    <n v="0"/>
    <n v="0"/>
    <m/>
    <m/>
    <m/>
    <m/>
    <m/>
    <m/>
  </r>
  <r>
    <x v="186"/>
    <x v="0"/>
    <x v="987"/>
    <n v="1"/>
    <n v="0"/>
    <n v="0"/>
    <n v="0"/>
    <n v="0"/>
    <n v="0"/>
    <n v="0"/>
    <n v="0"/>
    <m/>
    <m/>
    <m/>
    <m/>
    <m/>
    <m/>
  </r>
  <r>
    <x v="186"/>
    <x v="1"/>
    <x v="940"/>
    <n v="1"/>
    <n v="0"/>
    <n v="0"/>
    <n v="0"/>
    <n v="0"/>
    <n v="0"/>
    <n v="0"/>
    <n v="0"/>
    <m/>
    <m/>
    <m/>
    <m/>
    <m/>
    <m/>
  </r>
  <r>
    <x v="186"/>
    <x v="2"/>
    <x v="988"/>
    <n v="1"/>
    <n v="0"/>
    <n v="0"/>
    <n v="0"/>
    <n v="0"/>
    <n v="0"/>
    <n v="0"/>
    <n v="0"/>
    <m/>
    <m/>
    <m/>
    <m/>
    <m/>
    <m/>
  </r>
  <r>
    <x v="186"/>
    <x v="0"/>
    <x v="989"/>
    <n v="1"/>
    <n v="0"/>
    <n v="0"/>
    <n v="0"/>
    <n v="0"/>
    <n v="0"/>
    <n v="0"/>
    <n v="0"/>
    <m/>
    <m/>
    <m/>
    <m/>
    <m/>
    <m/>
  </r>
  <r>
    <x v="186"/>
    <x v="1"/>
    <x v="866"/>
    <n v="1"/>
    <n v="0"/>
    <n v="0"/>
    <n v="0"/>
    <n v="0"/>
    <n v="0"/>
    <n v="0"/>
    <n v="0"/>
    <m/>
    <m/>
    <m/>
    <m/>
    <m/>
    <m/>
  </r>
  <r>
    <x v="186"/>
    <x v="2"/>
    <x v="990"/>
    <n v="2"/>
    <n v="1"/>
    <n v="0"/>
    <n v="1"/>
    <n v="0"/>
    <n v="0"/>
    <n v="0"/>
    <n v="1"/>
    <s v="V"/>
    <m/>
    <m/>
    <m/>
    <m/>
    <m/>
  </r>
  <r>
    <x v="186"/>
    <x v="3"/>
    <x v="991"/>
    <n v="4"/>
    <n v="0"/>
    <n v="0"/>
    <n v="5"/>
    <n v="0"/>
    <n v="0"/>
    <n v="0"/>
    <n v="5"/>
    <s v="V"/>
    <s v="V"/>
    <m/>
    <m/>
    <m/>
    <m/>
  </r>
  <r>
    <x v="186"/>
    <x v="4"/>
    <x v="992"/>
    <n v="1"/>
    <n v="0"/>
    <n v="0"/>
    <n v="0"/>
    <n v="0"/>
    <n v="0"/>
    <n v="0"/>
    <n v="0"/>
    <m/>
    <m/>
    <m/>
    <m/>
    <m/>
    <m/>
  </r>
  <r>
    <x v="186"/>
    <x v="2"/>
    <x v="993"/>
    <n v="1"/>
    <n v="0"/>
    <n v="0"/>
    <n v="1"/>
    <n v="1"/>
    <n v="0"/>
    <n v="0"/>
    <n v="2"/>
    <s v="V"/>
    <m/>
    <m/>
    <m/>
    <m/>
    <m/>
  </r>
  <r>
    <x v="186"/>
    <x v="2"/>
    <x v="994"/>
    <n v="1"/>
    <n v="1"/>
    <n v="0"/>
    <n v="2"/>
    <n v="0"/>
    <n v="0"/>
    <n v="0"/>
    <n v="2"/>
    <s v="V"/>
    <m/>
    <m/>
    <m/>
    <m/>
    <m/>
  </r>
  <r>
    <x v="186"/>
    <x v="1"/>
    <x v="995"/>
    <n v="2"/>
    <n v="2"/>
    <n v="0"/>
    <n v="0"/>
    <n v="0"/>
    <n v="0"/>
    <n v="0"/>
    <n v="0"/>
    <m/>
    <m/>
    <m/>
    <m/>
    <m/>
    <m/>
  </r>
  <r>
    <x v="186"/>
    <x v="2"/>
    <x v="961"/>
    <n v="1"/>
    <n v="1"/>
    <n v="0"/>
    <n v="5"/>
    <n v="0"/>
    <n v="0"/>
    <n v="0"/>
    <n v="5"/>
    <s v="V"/>
    <m/>
    <m/>
    <m/>
    <m/>
    <m/>
  </r>
  <r>
    <x v="186"/>
    <x v="3"/>
    <x v="996"/>
    <n v="8"/>
    <n v="8"/>
    <n v="0"/>
    <n v="0"/>
    <n v="0"/>
    <n v="0"/>
    <n v="0"/>
    <n v="0"/>
    <m/>
    <m/>
    <m/>
    <m/>
    <m/>
    <m/>
  </r>
  <r>
    <x v="187"/>
    <x v="0"/>
    <x v="997"/>
    <n v="3"/>
    <n v="0"/>
    <n v="0"/>
    <n v="0"/>
    <n v="0"/>
    <n v="0"/>
    <n v="0"/>
    <n v="0"/>
    <m/>
    <m/>
    <m/>
    <m/>
    <m/>
    <m/>
  </r>
  <r>
    <x v="187"/>
    <x v="0"/>
    <x v="998"/>
    <n v="1"/>
    <n v="0"/>
    <n v="0"/>
    <n v="0"/>
    <n v="0"/>
    <n v="0"/>
    <n v="0"/>
    <n v="0"/>
    <m/>
    <m/>
    <m/>
    <m/>
    <m/>
    <m/>
  </r>
  <r>
    <x v="187"/>
    <x v="0"/>
    <x v="999"/>
    <n v="1"/>
    <n v="0"/>
    <n v="0"/>
    <n v="0"/>
    <n v="0"/>
    <n v="0"/>
    <n v="0"/>
    <n v="0"/>
    <m/>
    <m/>
    <m/>
    <m/>
    <m/>
    <m/>
  </r>
  <r>
    <x v="187"/>
    <x v="0"/>
    <x v="1000"/>
    <n v="2"/>
    <n v="0"/>
    <n v="0"/>
    <n v="0"/>
    <n v="0"/>
    <n v="0"/>
    <n v="0"/>
    <n v="0"/>
    <m/>
    <m/>
    <m/>
    <m/>
    <m/>
    <m/>
  </r>
  <r>
    <x v="187"/>
    <x v="0"/>
    <x v="1001"/>
    <n v="1"/>
    <n v="0"/>
    <n v="0"/>
    <n v="0"/>
    <n v="0"/>
    <n v="0"/>
    <n v="0"/>
    <n v="0"/>
    <m/>
    <m/>
    <m/>
    <m/>
    <m/>
    <m/>
  </r>
  <r>
    <x v="187"/>
    <x v="2"/>
    <x v="1002"/>
    <n v="1"/>
    <n v="0"/>
    <n v="0"/>
    <n v="0"/>
    <n v="0"/>
    <n v="0"/>
    <n v="0"/>
    <n v="0"/>
    <m/>
    <m/>
    <m/>
    <m/>
    <m/>
    <m/>
  </r>
  <r>
    <x v="187"/>
    <x v="0"/>
    <x v="1003"/>
    <n v="1"/>
    <n v="0"/>
    <n v="0"/>
    <n v="0"/>
    <n v="0"/>
    <n v="0"/>
    <n v="0"/>
    <n v="0"/>
    <m/>
    <m/>
    <m/>
    <m/>
    <m/>
    <m/>
  </r>
  <r>
    <x v="187"/>
    <x v="0"/>
    <x v="1004"/>
    <n v="2"/>
    <n v="0"/>
    <n v="0"/>
    <n v="0"/>
    <n v="0"/>
    <n v="0"/>
    <n v="0"/>
    <n v="0"/>
    <m/>
    <m/>
    <m/>
    <m/>
    <m/>
    <m/>
  </r>
  <r>
    <x v="187"/>
    <x v="2"/>
    <x v="1005"/>
    <n v="1"/>
    <n v="0"/>
    <n v="0"/>
    <n v="0"/>
    <n v="0"/>
    <n v="0"/>
    <n v="0"/>
    <n v="0"/>
    <m/>
    <m/>
    <m/>
    <m/>
    <m/>
    <m/>
  </r>
  <r>
    <x v="187"/>
    <x v="0"/>
    <x v="1006"/>
    <n v="12"/>
    <n v="0"/>
    <n v="0"/>
    <n v="0"/>
    <n v="0"/>
    <n v="0"/>
    <n v="0"/>
    <n v="0"/>
    <m/>
    <m/>
    <m/>
    <m/>
    <m/>
    <m/>
  </r>
  <r>
    <x v="187"/>
    <x v="2"/>
    <x v="1007"/>
    <n v="1"/>
    <n v="0"/>
    <n v="0"/>
    <n v="0"/>
    <n v="0"/>
    <n v="0"/>
    <n v="0"/>
    <n v="0"/>
    <m/>
    <m/>
    <m/>
    <m/>
    <m/>
    <m/>
  </r>
  <r>
    <x v="187"/>
    <x v="3"/>
    <x v="1008"/>
    <n v="2"/>
    <n v="0"/>
    <n v="0"/>
    <n v="0"/>
    <n v="0"/>
    <n v="0"/>
    <n v="0"/>
    <n v="0"/>
    <m/>
    <m/>
    <m/>
    <m/>
    <m/>
    <m/>
  </r>
  <r>
    <x v="187"/>
    <x v="0"/>
    <x v="1009"/>
    <n v="1"/>
    <n v="0"/>
    <n v="0"/>
    <n v="0"/>
    <n v="0"/>
    <n v="0"/>
    <n v="0"/>
    <n v="0"/>
    <m/>
    <m/>
    <m/>
    <m/>
    <m/>
    <m/>
  </r>
  <r>
    <x v="187"/>
    <x v="1"/>
    <x v="1010"/>
    <n v="2"/>
    <n v="0"/>
    <n v="0"/>
    <n v="0"/>
    <n v="0"/>
    <n v="0"/>
    <n v="0"/>
    <n v="0"/>
    <m/>
    <m/>
    <m/>
    <m/>
    <m/>
    <m/>
  </r>
  <r>
    <x v="187"/>
    <x v="1"/>
    <x v="958"/>
    <n v="1"/>
    <n v="0"/>
    <n v="0"/>
    <n v="0"/>
    <n v="0"/>
    <n v="0"/>
    <n v="0"/>
    <n v="0"/>
    <m/>
    <m/>
    <m/>
    <m/>
    <m/>
    <m/>
  </r>
  <r>
    <x v="187"/>
    <x v="1"/>
    <x v="1011"/>
    <n v="1"/>
    <n v="0"/>
    <n v="0"/>
    <n v="0"/>
    <n v="0"/>
    <n v="0"/>
    <n v="0"/>
    <n v="0"/>
    <m/>
    <m/>
    <m/>
    <m/>
    <m/>
    <m/>
  </r>
  <r>
    <x v="187"/>
    <x v="3"/>
    <x v="813"/>
    <n v="11"/>
    <n v="0"/>
    <n v="0"/>
    <n v="3"/>
    <n v="0"/>
    <n v="0"/>
    <n v="0"/>
    <n v="3"/>
    <s v="V"/>
    <s v="V"/>
    <m/>
    <m/>
    <m/>
    <m/>
  </r>
  <r>
    <x v="187"/>
    <x v="1"/>
    <x v="1012"/>
    <n v="2"/>
    <n v="1"/>
    <n v="0"/>
    <n v="2"/>
    <n v="0"/>
    <n v="0"/>
    <n v="0"/>
    <n v="2"/>
    <s v="V"/>
    <m/>
    <m/>
    <m/>
    <m/>
    <m/>
  </r>
  <r>
    <x v="187"/>
    <x v="1"/>
    <x v="927"/>
    <n v="13"/>
    <n v="0"/>
    <n v="0"/>
    <n v="0"/>
    <n v="0"/>
    <n v="0"/>
    <n v="0"/>
    <n v="0"/>
    <m/>
    <m/>
    <m/>
    <m/>
    <m/>
    <m/>
  </r>
  <r>
    <x v="187"/>
    <x v="2"/>
    <x v="1013"/>
    <n v="1"/>
    <n v="0"/>
    <n v="0"/>
    <n v="0"/>
    <n v="0"/>
    <n v="0"/>
    <n v="0"/>
    <n v="0"/>
    <m/>
    <m/>
    <m/>
    <m/>
    <m/>
    <m/>
  </r>
  <r>
    <x v="187"/>
    <x v="2"/>
    <x v="1014"/>
    <n v="1"/>
    <n v="0"/>
    <n v="0"/>
    <n v="0"/>
    <n v="0"/>
    <n v="0"/>
    <n v="0"/>
    <n v="0"/>
    <m/>
    <m/>
    <m/>
    <m/>
    <m/>
    <m/>
  </r>
  <r>
    <x v="187"/>
    <x v="2"/>
    <x v="1015"/>
    <n v="1"/>
    <n v="0"/>
    <n v="0"/>
    <n v="1"/>
    <n v="0"/>
    <n v="0"/>
    <n v="0"/>
    <n v="1"/>
    <s v="V"/>
    <m/>
    <m/>
    <m/>
    <m/>
    <m/>
  </r>
  <r>
    <x v="187"/>
    <x v="0"/>
    <x v="1016"/>
    <n v="1"/>
    <n v="1"/>
    <n v="0"/>
    <n v="2"/>
    <n v="0"/>
    <n v="0"/>
    <n v="0"/>
    <n v="2"/>
    <s v="V"/>
    <s v="V"/>
    <m/>
    <m/>
    <m/>
    <m/>
  </r>
  <r>
    <x v="187"/>
    <x v="1"/>
    <x v="1017"/>
    <n v="1"/>
    <n v="1"/>
    <n v="0"/>
    <n v="1"/>
    <n v="0"/>
    <n v="0"/>
    <n v="0"/>
    <n v="1"/>
    <s v="V"/>
    <m/>
    <m/>
    <m/>
    <m/>
    <m/>
  </r>
  <r>
    <x v="187"/>
    <x v="1"/>
    <x v="1018"/>
    <n v="1"/>
    <n v="1"/>
    <n v="0"/>
    <n v="1"/>
    <n v="0"/>
    <n v="0"/>
    <n v="0"/>
    <n v="1"/>
    <s v="V"/>
    <m/>
    <m/>
    <m/>
    <m/>
    <m/>
  </r>
  <r>
    <x v="187"/>
    <x v="0"/>
    <x v="1019"/>
    <n v="1"/>
    <n v="1"/>
    <n v="0"/>
    <n v="3"/>
    <n v="0"/>
    <n v="0"/>
    <n v="0"/>
    <n v="3"/>
    <s v="V"/>
    <m/>
    <m/>
    <m/>
    <m/>
    <m/>
  </r>
  <r>
    <x v="187"/>
    <x v="1"/>
    <x v="874"/>
    <n v="1"/>
    <n v="1"/>
    <n v="0"/>
    <n v="2"/>
    <n v="0"/>
    <n v="0"/>
    <n v="0"/>
    <n v="2"/>
    <s v="V"/>
    <s v="V"/>
    <m/>
    <m/>
    <m/>
    <m/>
  </r>
  <r>
    <x v="187"/>
    <x v="1"/>
    <x v="1020"/>
    <n v="1"/>
    <n v="1"/>
    <n v="0"/>
    <n v="1"/>
    <n v="0"/>
    <n v="0"/>
    <n v="0"/>
    <n v="1"/>
    <s v="V"/>
    <m/>
    <m/>
    <m/>
    <m/>
    <m/>
  </r>
  <r>
    <x v="187"/>
    <x v="1"/>
    <x v="1021"/>
    <n v="13"/>
    <n v="13"/>
    <n v="0"/>
    <n v="0"/>
    <n v="0"/>
    <n v="0"/>
    <n v="0"/>
    <n v="0"/>
    <m/>
    <m/>
    <m/>
    <m/>
    <m/>
    <m/>
  </r>
  <r>
    <x v="187"/>
    <x v="4"/>
    <x v="739"/>
    <n v="2"/>
    <n v="2"/>
    <n v="0"/>
    <n v="0"/>
    <n v="0"/>
    <n v="0"/>
    <n v="0"/>
    <n v="0"/>
    <m/>
    <m/>
    <m/>
    <m/>
    <m/>
    <m/>
  </r>
  <r>
    <x v="187"/>
    <x v="1"/>
    <x v="1022"/>
    <n v="1"/>
    <n v="1"/>
    <n v="0"/>
    <n v="1"/>
    <n v="0"/>
    <n v="0"/>
    <n v="0"/>
    <n v="1"/>
    <s v="V"/>
    <m/>
    <m/>
    <m/>
    <m/>
    <m/>
  </r>
  <r>
    <x v="187"/>
    <x v="1"/>
    <x v="1023"/>
    <n v="1"/>
    <n v="1"/>
    <n v="0"/>
    <n v="1"/>
    <n v="0"/>
    <n v="0"/>
    <n v="0"/>
    <n v="1"/>
    <s v="V"/>
    <m/>
    <m/>
    <m/>
    <m/>
    <m/>
  </r>
  <r>
    <x v="187"/>
    <x v="1"/>
    <x v="1024"/>
    <n v="1"/>
    <n v="1"/>
    <n v="0"/>
    <n v="1"/>
    <n v="0"/>
    <n v="0"/>
    <n v="0"/>
    <n v="1"/>
    <s v="V"/>
    <m/>
    <m/>
    <m/>
    <m/>
    <m/>
  </r>
  <r>
    <x v="187"/>
    <x v="1"/>
    <x v="1025"/>
    <n v="5"/>
    <n v="5"/>
    <n v="0"/>
    <n v="0"/>
    <n v="0"/>
    <n v="0"/>
    <n v="0"/>
    <n v="0"/>
    <m/>
    <m/>
    <m/>
    <m/>
    <m/>
    <m/>
  </r>
  <r>
    <x v="188"/>
    <x v="2"/>
    <x v="1026"/>
    <n v="1"/>
    <n v="0"/>
    <n v="0"/>
    <n v="0"/>
    <n v="0"/>
    <n v="0"/>
    <n v="0"/>
    <n v="0"/>
    <m/>
    <m/>
    <m/>
    <m/>
    <m/>
    <m/>
  </r>
  <r>
    <x v="188"/>
    <x v="2"/>
    <x v="1027"/>
    <n v="1"/>
    <n v="0"/>
    <n v="0"/>
    <n v="1"/>
    <n v="0"/>
    <n v="0"/>
    <n v="0"/>
    <n v="1"/>
    <s v="V"/>
    <m/>
    <m/>
    <m/>
    <m/>
    <m/>
  </r>
  <r>
    <x v="188"/>
    <x v="1"/>
    <x v="1028"/>
    <n v="1"/>
    <n v="0"/>
    <n v="0"/>
    <n v="0"/>
    <n v="0"/>
    <n v="0"/>
    <n v="0"/>
    <n v="0"/>
    <m/>
    <m/>
    <m/>
    <m/>
    <m/>
    <m/>
  </r>
  <r>
    <x v="188"/>
    <x v="2"/>
    <x v="1029"/>
    <n v="1"/>
    <n v="0"/>
    <n v="0"/>
    <n v="1"/>
    <n v="0"/>
    <n v="0"/>
    <n v="0"/>
    <n v="1"/>
    <s v="V"/>
    <m/>
    <m/>
    <m/>
    <m/>
    <m/>
  </r>
  <r>
    <x v="188"/>
    <x v="3"/>
    <x v="1030"/>
    <n v="1"/>
    <n v="0"/>
    <n v="0"/>
    <n v="0"/>
    <n v="0"/>
    <n v="0"/>
    <n v="0"/>
    <n v="0"/>
    <m/>
    <m/>
    <m/>
    <m/>
    <m/>
    <m/>
  </r>
  <r>
    <x v="188"/>
    <x v="2"/>
    <x v="1031"/>
    <n v="1"/>
    <n v="0"/>
    <n v="0"/>
    <n v="1"/>
    <n v="0"/>
    <n v="0"/>
    <n v="0"/>
    <n v="1"/>
    <s v="V"/>
    <m/>
    <m/>
    <m/>
    <m/>
    <m/>
  </r>
  <r>
    <x v="188"/>
    <x v="1"/>
    <x v="1032"/>
    <n v="13"/>
    <n v="0"/>
    <n v="0"/>
    <n v="0"/>
    <n v="0"/>
    <n v="0"/>
    <n v="0"/>
    <n v="0"/>
    <m/>
    <m/>
    <m/>
    <m/>
    <m/>
    <m/>
  </r>
  <r>
    <x v="188"/>
    <x v="4"/>
    <x v="504"/>
    <n v="2"/>
    <n v="0"/>
    <n v="0"/>
    <n v="0"/>
    <n v="0"/>
    <n v="0"/>
    <n v="0"/>
    <n v="0"/>
    <m/>
    <m/>
    <m/>
    <m/>
    <m/>
    <m/>
  </r>
  <r>
    <x v="188"/>
    <x v="4"/>
    <x v="913"/>
    <n v="2"/>
    <n v="0"/>
    <n v="0"/>
    <n v="0"/>
    <n v="0"/>
    <n v="0"/>
    <n v="0"/>
    <n v="0"/>
    <m/>
    <m/>
    <m/>
    <m/>
    <m/>
    <m/>
  </r>
  <r>
    <x v="188"/>
    <x v="1"/>
    <x v="1033"/>
    <n v="11"/>
    <n v="0"/>
    <n v="0"/>
    <n v="0"/>
    <n v="0"/>
    <n v="0"/>
    <n v="0"/>
    <n v="0"/>
    <m/>
    <m/>
    <m/>
    <m/>
    <m/>
    <m/>
  </r>
  <r>
    <x v="188"/>
    <x v="1"/>
    <x v="1034"/>
    <n v="13"/>
    <n v="0"/>
    <n v="0"/>
    <n v="0"/>
    <n v="0"/>
    <n v="0"/>
    <n v="0"/>
    <n v="0"/>
    <m/>
    <m/>
    <m/>
    <m/>
    <m/>
    <m/>
  </r>
  <r>
    <x v="188"/>
    <x v="4"/>
    <x v="1035"/>
    <n v="1"/>
    <n v="0"/>
    <n v="0"/>
    <n v="0"/>
    <n v="0"/>
    <n v="0"/>
    <n v="0"/>
    <n v="0"/>
    <m/>
    <m/>
    <m/>
    <m/>
    <m/>
    <m/>
  </r>
  <r>
    <x v="188"/>
    <x v="0"/>
    <x v="1036"/>
    <n v="1"/>
    <n v="0"/>
    <n v="0"/>
    <n v="0"/>
    <n v="0"/>
    <n v="0"/>
    <n v="0"/>
    <n v="0"/>
    <m/>
    <m/>
    <m/>
    <m/>
    <m/>
    <m/>
  </r>
  <r>
    <x v="188"/>
    <x v="1"/>
    <x v="1037"/>
    <n v="12"/>
    <n v="0"/>
    <n v="0"/>
    <n v="0"/>
    <n v="0"/>
    <n v="0"/>
    <n v="0"/>
    <n v="0"/>
    <m/>
    <m/>
    <m/>
    <m/>
    <m/>
    <m/>
  </r>
  <r>
    <x v="188"/>
    <x v="2"/>
    <x v="1038"/>
    <n v="1"/>
    <n v="0"/>
    <n v="0"/>
    <n v="0"/>
    <n v="0"/>
    <n v="0"/>
    <n v="0"/>
    <n v="0"/>
    <m/>
    <m/>
    <m/>
    <m/>
    <m/>
    <m/>
  </r>
  <r>
    <x v="188"/>
    <x v="2"/>
    <x v="1039"/>
    <n v="1"/>
    <n v="0"/>
    <n v="0"/>
    <n v="1"/>
    <n v="0"/>
    <n v="0"/>
    <n v="0"/>
    <n v="1"/>
    <s v="V"/>
    <m/>
    <m/>
    <m/>
    <m/>
    <m/>
  </r>
  <r>
    <x v="188"/>
    <x v="1"/>
    <x v="1040"/>
    <n v="6"/>
    <n v="0"/>
    <n v="0"/>
    <n v="0"/>
    <n v="0"/>
    <n v="0"/>
    <n v="0"/>
    <n v="0"/>
    <m/>
    <m/>
    <m/>
    <m/>
    <m/>
    <m/>
  </r>
  <r>
    <x v="188"/>
    <x v="1"/>
    <x v="1041"/>
    <n v="2"/>
    <n v="2"/>
    <n v="0"/>
    <n v="2"/>
    <n v="0"/>
    <n v="0"/>
    <n v="0"/>
    <n v="2"/>
    <s v="V"/>
    <m/>
    <m/>
    <m/>
    <m/>
    <m/>
  </r>
  <r>
    <x v="188"/>
    <x v="1"/>
    <x v="1042"/>
    <n v="1"/>
    <n v="1"/>
    <n v="0"/>
    <n v="1"/>
    <n v="0"/>
    <n v="0"/>
    <n v="0"/>
    <n v="1"/>
    <s v="V"/>
    <m/>
    <m/>
    <m/>
    <m/>
    <m/>
  </r>
  <r>
    <x v="189"/>
    <x v="4"/>
    <x v="865"/>
    <n v="1"/>
    <n v="0"/>
    <n v="0"/>
    <n v="0"/>
    <n v="0"/>
    <n v="0"/>
    <n v="0"/>
    <n v="0"/>
    <m/>
    <m/>
    <m/>
    <m/>
    <m/>
    <m/>
  </r>
  <r>
    <x v="189"/>
    <x v="1"/>
    <x v="1043"/>
    <n v="13"/>
    <n v="0"/>
    <n v="0"/>
    <n v="0"/>
    <n v="0"/>
    <n v="0"/>
    <n v="0"/>
    <n v="0"/>
    <m/>
    <m/>
    <m/>
    <m/>
    <m/>
    <m/>
  </r>
  <r>
    <x v="189"/>
    <x v="1"/>
    <x v="1044"/>
    <n v="13"/>
    <n v="0"/>
    <n v="0"/>
    <n v="0"/>
    <n v="0"/>
    <n v="0"/>
    <n v="0"/>
    <n v="0"/>
    <m/>
    <m/>
    <m/>
    <m/>
    <m/>
    <m/>
  </r>
  <r>
    <x v="189"/>
    <x v="1"/>
    <x v="1045"/>
    <n v="13"/>
    <n v="0"/>
    <n v="0"/>
    <n v="0"/>
    <n v="0"/>
    <n v="0"/>
    <n v="0"/>
    <n v="0"/>
    <m/>
    <m/>
    <m/>
    <m/>
    <m/>
    <m/>
  </r>
  <r>
    <x v="189"/>
    <x v="2"/>
    <x v="976"/>
    <n v="1"/>
    <n v="0"/>
    <n v="0"/>
    <n v="1"/>
    <n v="0"/>
    <n v="0"/>
    <n v="0"/>
    <n v="1"/>
    <s v="V"/>
    <m/>
    <m/>
    <m/>
    <m/>
    <m/>
  </r>
  <r>
    <x v="189"/>
    <x v="0"/>
    <x v="1046"/>
    <n v="10"/>
    <n v="0"/>
    <n v="0"/>
    <n v="0"/>
    <n v="0"/>
    <n v="0"/>
    <n v="0"/>
    <n v="0"/>
    <m/>
    <m/>
    <m/>
    <m/>
    <m/>
    <m/>
  </r>
  <r>
    <x v="189"/>
    <x v="2"/>
    <x v="1047"/>
    <n v="1"/>
    <n v="0"/>
    <n v="0"/>
    <n v="2"/>
    <n v="0"/>
    <n v="0"/>
    <n v="0"/>
    <n v="2"/>
    <s v="V"/>
    <m/>
    <m/>
    <m/>
    <m/>
    <m/>
  </r>
  <r>
    <x v="189"/>
    <x v="1"/>
    <x v="1048"/>
    <n v="1"/>
    <n v="0"/>
    <n v="0"/>
    <n v="0"/>
    <n v="0"/>
    <n v="0"/>
    <n v="0"/>
    <n v="0"/>
    <m/>
    <m/>
    <m/>
    <m/>
    <m/>
    <m/>
  </r>
  <r>
    <x v="189"/>
    <x v="1"/>
    <x v="1049"/>
    <n v="8"/>
    <n v="0"/>
    <n v="0"/>
    <n v="0"/>
    <n v="0"/>
    <n v="0"/>
    <n v="0"/>
    <n v="0"/>
    <m/>
    <m/>
    <m/>
    <m/>
    <m/>
    <m/>
  </r>
  <r>
    <x v="189"/>
    <x v="4"/>
    <x v="884"/>
    <n v="1"/>
    <n v="0"/>
    <n v="0"/>
    <n v="0"/>
    <n v="0"/>
    <n v="0"/>
    <n v="0"/>
    <n v="0"/>
    <m/>
    <m/>
    <m/>
    <m/>
    <m/>
    <m/>
  </r>
  <r>
    <x v="189"/>
    <x v="0"/>
    <x v="864"/>
    <n v="3"/>
    <n v="0"/>
    <n v="0"/>
    <n v="1"/>
    <n v="0"/>
    <n v="0"/>
    <n v="0"/>
    <n v="1"/>
    <s v="V"/>
    <m/>
    <m/>
    <m/>
    <m/>
    <m/>
  </r>
  <r>
    <x v="189"/>
    <x v="4"/>
    <x v="778"/>
    <n v="5"/>
    <n v="0"/>
    <n v="0"/>
    <n v="0"/>
    <n v="0"/>
    <n v="0"/>
    <n v="0"/>
    <n v="0"/>
    <m/>
    <m/>
    <m/>
    <m/>
    <m/>
    <m/>
  </r>
  <r>
    <x v="189"/>
    <x v="3"/>
    <x v="667"/>
    <n v="1"/>
    <n v="0"/>
    <n v="0"/>
    <n v="0"/>
    <n v="0"/>
    <n v="0"/>
    <n v="0"/>
    <n v="0"/>
    <m/>
    <m/>
    <m/>
    <m/>
    <m/>
    <m/>
  </r>
  <r>
    <x v="189"/>
    <x v="1"/>
    <x v="931"/>
    <n v="6"/>
    <n v="0"/>
    <n v="0"/>
    <n v="0"/>
    <n v="0"/>
    <n v="0"/>
    <n v="0"/>
    <n v="0"/>
    <m/>
    <m/>
    <m/>
    <m/>
    <m/>
    <m/>
  </r>
  <r>
    <x v="189"/>
    <x v="4"/>
    <x v="869"/>
    <n v="1"/>
    <n v="0"/>
    <n v="0"/>
    <n v="0"/>
    <n v="0"/>
    <n v="0"/>
    <n v="0"/>
    <n v="0"/>
    <m/>
    <m/>
    <m/>
    <m/>
    <m/>
    <m/>
  </r>
  <r>
    <x v="189"/>
    <x v="4"/>
    <x v="764"/>
    <n v="5"/>
    <n v="0"/>
    <n v="0"/>
    <n v="0"/>
    <n v="0"/>
    <n v="0"/>
    <n v="0"/>
    <n v="0"/>
    <m/>
    <m/>
    <m/>
    <m/>
    <m/>
    <m/>
  </r>
  <r>
    <x v="189"/>
    <x v="3"/>
    <x v="1050"/>
    <n v="1"/>
    <n v="0"/>
    <n v="0"/>
    <n v="0"/>
    <n v="0"/>
    <n v="0"/>
    <n v="0"/>
    <n v="0"/>
    <m/>
    <m/>
    <m/>
    <m/>
    <m/>
    <m/>
  </r>
  <r>
    <x v="189"/>
    <x v="0"/>
    <x v="941"/>
    <n v="1"/>
    <n v="0"/>
    <n v="0"/>
    <n v="0"/>
    <n v="0"/>
    <n v="0"/>
    <n v="0"/>
    <n v="0"/>
    <m/>
    <m/>
    <m/>
    <m/>
    <m/>
    <m/>
  </r>
  <r>
    <x v="189"/>
    <x v="1"/>
    <x v="1051"/>
    <n v="13"/>
    <n v="0"/>
    <n v="0"/>
    <n v="0"/>
    <n v="0"/>
    <n v="0"/>
    <n v="0"/>
    <n v="0"/>
    <m/>
    <m/>
    <m/>
    <m/>
    <m/>
    <m/>
  </r>
  <r>
    <x v="189"/>
    <x v="0"/>
    <x v="1052"/>
    <n v="1"/>
    <n v="0"/>
    <n v="0"/>
    <n v="0"/>
    <n v="0"/>
    <n v="0"/>
    <n v="0"/>
    <n v="0"/>
    <m/>
    <m/>
    <m/>
    <m/>
    <m/>
    <m/>
  </r>
  <r>
    <x v="189"/>
    <x v="1"/>
    <x v="1053"/>
    <n v="12"/>
    <n v="0"/>
    <n v="0"/>
    <n v="0"/>
    <n v="0"/>
    <n v="0"/>
    <n v="0"/>
    <n v="0"/>
    <m/>
    <m/>
    <m/>
    <m/>
    <m/>
    <m/>
  </r>
  <r>
    <x v="189"/>
    <x v="1"/>
    <x v="1054"/>
    <n v="13"/>
    <n v="0"/>
    <n v="0"/>
    <n v="0"/>
    <n v="0"/>
    <n v="0"/>
    <n v="0"/>
    <n v="0"/>
    <m/>
    <m/>
    <m/>
    <m/>
    <m/>
    <m/>
  </r>
  <r>
    <x v="189"/>
    <x v="1"/>
    <x v="1055"/>
    <n v="1"/>
    <n v="0"/>
    <n v="0"/>
    <n v="0"/>
    <n v="0"/>
    <n v="0"/>
    <n v="0"/>
    <n v="0"/>
    <m/>
    <m/>
    <m/>
    <m/>
    <m/>
    <m/>
  </r>
  <r>
    <x v="189"/>
    <x v="2"/>
    <x v="1056"/>
    <n v="1"/>
    <n v="0"/>
    <n v="0"/>
    <n v="2"/>
    <n v="0"/>
    <n v="0"/>
    <n v="0"/>
    <n v="2"/>
    <s v="V"/>
    <m/>
    <m/>
    <m/>
    <m/>
    <m/>
  </r>
  <r>
    <x v="189"/>
    <x v="0"/>
    <x v="1057"/>
    <n v="1"/>
    <n v="0"/>
    <n v="0"/>
    <n v="0"/>
    <n v="0"/>
    <n v="0"/>
    <n v="0"/>
    <n v="0"/>
    <m/>
    <m/>
    <m/>
    <m/>
    <m/>
    <m/>
  </r>
  <r>
    <x v="189"/>
    <x v="2"/>
    <x v="994"/>
    <n v="1"/>
    <n v="0"/>
    <n v="0"/>
    <n v="2"/>
    <n v="0"/>
    <n v="0"/>
    <n v="0"/>
    <n v="2"/>
    <s v="V"/>
    <m/>
    <m/>
    <m/>
    <m/>
    <m/>
  </r>
  <r>
    <x v="189"/>
    <x v="2"/>
    <x v="961"/>
    <n v="1"/>
    <n v="0"/>
    <n v="0"/>
    <n v="0"/>
    <n v="0"/>
    <n v="0"/>
    <n v="0"/>
    <n v="0"/>
    <m/>
    <m/>
    <m/>
    <m/>
    <m/>
    <m/>
  </r>
  <r>
    <x v="189"/>
    <x v="4"/>
    <x v="883"/>
    <n v="7"/>
    <n v="0"/>
    <n v="0"/>
    <n v="0"/>
    <n v="0"/>
    <n v="0"/>
    <n v="0"/>
    <n v="0"/>
    <m/>
    <m/>
    <m/>
    <m/>
    <m/>
    <m/>
  </r>
  <r>
    <x v="189"/>
    <x v="1"/>
    <x v="1058"/>
    <n v="13"/>
    <n v="0"/>
    <n v="0"/>
    <n v="0"/>
    <n v="0"/>
    <n v="0"/>
    <n v="0"/>
    <n v="0"/>
    <m/>
    <m/>
    <m/>
    <m/>
    <m/>
    <m/>
  </r>
  <r>
    <x v="189"/>
    <x v="0"/>
    <x v="692"/>
    <n v="9"/>
    <n v="0"/>
    <n v="0"/>
    <n v="0"/>
    <n v="0"/>
    <n v="0"/>
    <n v="0"/>
    <n v="0"/>
    <m/>
    <m/>
    <m/>
    <m/>
    <m/>
    <m/>
  </r>
  <r>
    <x v="189"/>
    <x v="0"/>
    <x v="1059"/>
    <n v="2"/>
    <n v="0"/>
    <n v="0"/>
    <n v="0"/>
    <n v="0"/>
    <n v="0"/>
    <n v="0"/>
    <n v="0"/>
    <m/>
    <m/>
    <m/>
    <m/>
    <m/>
    <m/>
  </r>
  <r>
    <x v="189"/>
    <x v="4"/>
    <x v="1060"/>
    <n v="2"/>
    <n v="0"/>
    <n v="0"/>
    <n v="0"/>
    <n v="0"/>
    <n v="0"/>
    <n v="0"/>
    <n v="0"/>
    <m/>
    <m/>
    <m/>
    <m/>
    <m/>
    <m/>
  </r>
  <r>
    <x v="189"/>
    <x v="1"/>
    <x v="1017"/>
    <n v="1"/>
    <n v="0"/>
    <n v="0"/>
    <n v="0"/>
    <n v="0"/>
    <n v="0"/>
    <n v="0"/>
    <n v="0"/>
    <m/>
    <m/>
    <m/>
    <m/>
    <m/>
    <m/>
  </r>
  <r>
    <x v="189"/>
    <x v="0"/>
    <x v="1061"/>
    <n v="2"/>
    <n v="0"/>
    <n v="0"/>
    <n v="0"/>
    <n v="0"/>
    <n v="0"/>
    <n v="0"/>
    <n v="0"/>
    <m/>
    <m/>
    <m/>
    <m/>
    <m/>
    <m/>
  </r>
  <r>
    <x v="189"/>
    <x v="0"/>
    <x v="1062"/>
    <n v="1"/>
    <n v="0"/>
    <n v="0"/>
    <n v="0"/>
    <n v="0"/>
    <n v="0"/>
    <n v="0"/>
    <n v="0"/>
    <m/>
    <m/>
    <m/>
    <m/>
    <m/>
    <m/>
  </r>
  <r>
    <x v="189"/>
    <x v="2"/>
    <x v="1063"/>
    <n v="2"/>
    <n v="0"/>
    <n v="0"/>
    <n v="0"/>
    <n v="0"/>
    <n v="0"/>
    <n v="0"/>
    <n v="0"/>
    <m/>
    <m/>
    <m/>
    <m/>
    <m/>
    <m/>
  </r>
  <r>
    <x v="189"/>
    <x v="2"/>
    <x v="1064"/>
    <n v="2"/>
    <n v="0"/>
    <n v="0"/>
    <n v="0"/>
    <n v="0"/>
    <n v="0"/>
    <n v="0"/>
    <n v="0"/>
    <m/>
    <m/>
    <m/>
    <m/>
    <m/>
    <m/>
  </r>
  <r>
    <x v="189"/>
    <x v="0"/>
    <x v="1065"/>
    <n v="2"/>
    <n v="0"/>
    <n v="0"/>
    <n v="0"/>
    <n v="0"/>
    <n v="0"/>
    <n v="0"/>
    <n v="0"/>
    <m/>
    <m/>
    <m/>
    <m/>
    <m/>
    <m/>
  </r>
  <r>
    <x v="189"/>
    <x v="1"/>
    <x v="1066"/>
    <n v="10"/>
    <n v="0"/>
    <n v="0"/>
    <n v="0"/>
    <n v="0"/>
    <n v="0"/>
    <n v="0"/>
    <n v="0"/>
    <m/>
    <m/>
    <m/>
    <m/>
    <m/>
    <m/>
  </r>
  <r>
    <x v="189"/>
    <x v="1"/>
    <x v="1067"/>
    <n v="13"/>
    <n v="0"/>
    <n v="0"/>
    <n v="1"/>
    <n v="0"/>
    <n v="0"/>
    <n v="0"/>
    <n v="1"/>
    <s v="V"/>
    <m/>
    <m/>
    <m/>
    <m/>
    <m/>
  </r>
  <r>
    <x v="189"/>
    <x v="2"/>
    <x v="1068"/>
    <n v="2"/>
    <n v="0"/>
    <n v="0"/>
    <n v="0"/>
    <n v="0"/>
    <n v="0"/>
    <n v="0"/>
    <n v="0"/>
    <m/>
    <m/>
    <m/>
    <m/>
    <m/>
    <m/>
  </r>
  <r>
    <x v="189"/>
    <x v="1"/>
    <x v="1069"/>
    <n v="5"/>
    <n v="5"/>
    <n v="0"/>
    <n v="6"/>
    <n v="0"/>
    <n v="0"/>
    <n v="0"/>
    <n v="6"/>
    <s v="V"/>
    <m/>
    <m/>
    <m/>
    <m/>
    <m/>
  </r>
  <r>
    <x v="189"/>
    <x v="1"/>
    <x v="1070"/>
    <n v="5"/>
    <n v="5"/>
    <n v="0"/>
    <n v="0"/>
    <n v="0"/>
    <n v="0"/>
    <n v="0"/>
    <n v="0"/>
    <m/>
    <m/>
    <m/>
    <m/>
    <m/>
    <m/>
  </r>
  <r>
    <x v="189"/>
    <x v="2"/>
    <x v="1071"/>
    <n v="1"/>
    <n v="1"/>
    <n v="0"/>
    <n v="3"/>
    <n v="0"/>
    <n v="0"/>
    <n v="0"/>
    <n v="3"/>
    <s v="V"/>
    <m/>
    <m/>
    <m/>
    <m/>
    <m/>
  </r>
  <r>
    <x v="189"/>
    <x v="3"/>
    <x v="1072"/>
    <n v="2"/>
    <n v="2"/>
    <n v="0"/>
    <n v="21"/>
    <n v="0"/>
    <n v="0"/>
    <n v="0"/>
    <n v="21"/>
    <s v="V"/>
    <m/>
    <m/>
    <m/>
    <m/>
    <m/>
  </r>
  <r>
    <x v="189"/>
    <x v="4"/>
    <x v="823"/>
    <n v="1"/>
    <n v="1"/>
    <n v="0"/>
    <n v="2"/>
    <n v="0"/>
    <n v="0"/>
    <n v="0"/>
    <n v="2"/>
    <s v="V"/>
    <m/>
    <m/>
    <m/>
    <m/>
    <m/>
  </r>
  <r>
    <x v="189"/>
    <x v="4"/>
    <x v="1073"/>
    <n v="2"/>
    <n v="2"/>
    <n v="0"/>
    <n v="3"/>
    <n v="0"/>
    <n v="0"/>
    <n v="0"/>
    <n v="3"/>
    <s v="V"/>
    <m/>
    <m/>
    <m/>
    <m/>
    <m/>
  </r>
  <r>
    <x v="189"/>
    <x v="3"/>
    <x v="1074"/>
    <n v="1"/>
    <n v="1"/>
    <n v="0"/>
    <n v="3"/>
    <n v="0"/>
    <n v="0"/>
    <n v="0"/>
    <n v="3"/>
    <s v="V"/>
    <m/>
    <m/>
    <m/>
    <m/>
    <m/>
  </r>
  <r>
    <x v="190"/>
    <x v="2"/>
    <x v="1075"/>
    <n v="2"/>
    <n v="0"/>
    <n v="0"/>
    <n v="0"/>
    <n v="0"/>
    <n v="0"/>
    <n v="0"/>
    <n v="0"/>
    <m/>
    <m/>
    <m/>
    <m/>
    <m/>
    <m/>
  </r>
  <r>
    <x v="190"/>
    <x v="0"/>
    <x v="1076"/>
    <n v="2"/>
    <n v="0"/>
    <n v="0"/>
    <n v="0"/>
    <n v="0"/>
    <n v="0"/>
    <n v="0"/>
    <n v="0"/>
    <m/>
    <m/>
    <m/>
    <m/>
    <m/>
    <m/>
  </r>
  <r>
    <x v="190"/>
    <x v="0"/>
    <x v="1077"/>
    <n v="4"/>
    <n v="0"/>
    <n v="0"/>
    <n v="1"/>
    <n v="0"/>
    <n v="0"/>
    <n v="0"/>
    <n v="1"/>
    <s v="V"/>
    <m/>
    <m/>
    <m/>
    <m/>
    <m/>
  </r>
  <r>
    <x v="190"/>
    <x v="1"/>
    <x v="1078"/>
    <n v="5"/>
    <n v="1"/>
    <n v="0"/>
    <n v="1"/>
    <n v="0"/>
    <n v="0"/>
    <n v="0"/>
    <n v="1"/>
    <s v="V"/>
    <m/>
    <m/>
    <m/>
    <m/>
    <m/>
  </r>
  <r>
    <x v="190"/>
    <x v="0"/>
    <x v="1079"/>
    <n v="4"/>
    <n v="0"/>
    <n v="0"/>
    <n v="0"/>
    <n v="0"/>
    <n v="0"/>
    <n v="0"/>
    <n v="0"/>
    <m/>
    <m/>
    <m/>
    <m/>
    <m/>
    <m/>
  </r>
  <r>
    <x v="190"/>
    <x v="1"/>
    <x v="960"/>
    <n v="1"/>
    <n v="0"/>
    <n v="0"/>
    <n v="0"/>
    <n v="0"/>
    <n v="0"/>
    <n v="0"/>
    <n v="0"/>
    <m/>
    <m/>
    <m/>
    <m/>
    <m/>
    <m/>
  </r>
  <r>
    <x v="190"/>
    <x v="3"/>
    <x v="885"/>
    <n v="10"/>
    <n v="0"/>
    <n v="0"/>
    <n v="0"/>
    <n v="0"/>
    <n v="0"/>
    <n v="0"/>
    <n v="0"/>
    <m/>
    <m/>
    <m/>
    <m/>
    <m/>
    <m/>
  </r>
  <r>
    <x v="190"/>
    <x v="3"/>
    <x v="1080"/>
    <n v="1"/>
    <n v="0"/>
    <n v="0"/>
    <n v="0"/>
    <n v="0"/>
    <n v="0"/>
    <n v="0"/>
    <n v="0"/>
    <m/>
    <m/>
    <m/>
    <m/>
    <m/>
    <m/>
  </r>
  <r>
    <x v="190"/>
    <x v="0"/>
    <x v="1081"/>
    <n v="13"/>
    <n v="0"/>
    <n v="0"/>
    <n v="0"/>
    <n v="0"/>
    <n v="0"/>
    <n v="0"/>
    <n v="0"/>
    <m/>
    <m/>
    <m/>
    <m/>
    <m/>
    <m/>
  </r>
  <r>
    <x v="190"/>
    <x v="4"/>
    <x v="785"/>
    <n v="1"/>
    <n v="0"/>
    <n v="0"/>
    <n v="0"/>
    <n v="0"/>
    <n v="0"/>
    <n v="0"/>
    <n v="0"/>
    <m/>
    <m/>
    <m/>
    <m/>
    <m/>
    <m/>
  </r>
  <r>
    <x v="190"/>
    <x v="0"/>
    <x v="1082"/>
    <n v="2"/>
    <n v="0"/>
    <n v="0"/>
    <n v="0"/>
    <n v="0"/>
    <n v="0"/>
    <n v="0"/>
    <n v="0"/>
    <m/>
    <m/>
    <m/>
    <m/>
    <m/>
    <m/>
  </r>
  <r>
    <x v="190"/>
    <x v="3"/>
    <x v="996"/>
    <n v="8"/>
    <n v="0"/>
    <n v="0"/>
    <n v="1"/>
    <n v="0"/>
    <n v="0"/>
    <n v="0"/>
    <n v="1"/>
    <s v="V"/>
    <m/>
    <m/>
    <m/>
    <m/>
    <m/>
  </r>
  <r>
    <x v="190"/>
    <x v="1"/>
    <x v="855"/>
    <n v="8"/>
    <n v="0"/>
    <n v="0"/>
    <n v="1"/>
    <n v="0"/>
    <n v="0"/>
    <n v="0"/>
    <n v="1"/>
    <s v="V"/>
    <m/>
    <m/>
    <m/>
    <m/>
    <m/>
  </r>
  <r>
    <x v="190"/>
    <x v="1"/>
    <x v="914"/>
    <n v="6"/>
    <n v="0"/>
    <n v="0"/>
    <n v="0"/>
    <n v="0"/>
    <n v="0"/>
    <n v="0"/>
    <n v="0"/>
    <m/>
    <m/>
    <m/>
    <m/>
    <m/>
    <m/>
  </r>
  <r>
    <x v="190"/>
    <x v="1"/>
    <x v="1083"/>
    <n v="10"/>
    <n v="0"/>
    <n v="0"/>
    <n v="0"/>
    <n v="0"/>
    <n v="0"/>
    <n v="0"/>
    <n v="0"/>
    <m/>
    <m/>
    <m/>
    <m/>
    <m/>
    <m/>
  </r>
  <r>
    <x v="190"/>
    <x v="0"/>
    <x v="1084"/>
    <n v="3"/>
    <n v="0"/>
    <n v="0"/>
    <n v="0"/>
    <n v="0"/>
    <n v="0"/>
    <n v="0"/>
    <n v="0"/>
    <m/>
    <m/>
    <m/>
    <m/>
    <m/>
    <m/>
  </r>
  <r>
    <x v="190"/>
    <x v="4"/>
    <x v="609"/>
    <n v="5"/>
    <n v="0"/>
    <n v="0"/>
    <n v="0"/>
    <n v="0"/>
    <n v="0"/>
    <n v="0"/>
    <n v="0"/>
    <m/>
    <m/>
    <m/>
    <m/>
    <m/>
    <m/>
  </r>
  <r>
    <x v="190"/>
    <x v="4"/>
    <x v="658"/>
    <n v="1"/>
    <n v="0"/>
    <n v="0"/>
    <n v="0"/>
    <n v="0"/>
    <n v="0"/>
    <n v="0"/>
    <n v="0"/>
    <m/>
    <m/>
    <m/>
    <m/>
    <m/>
    <m/>
  </r>
  <r>
    <x v="190"/>
    <x v="1"/>
    <x v="1085"/>
    <n v="1"/>
    <n v="1"/>
    <n v="0"/>
    <n v="0"/>
    <n v="0"/>
    <n v="0"/>
    <n v="0"/>
    <n v="0"/>
    <m/>
    <m/>
    <m/>
    <m/>
    <m/>
    <m/>
  </r>
  <r>
    <x v="190"/>
    <x v="3"/>
    <x v="1086"/>
    <n v="2"/>
    <n v="2"/>
    <n v="0"/>
    <n v="0"/>
    <n v="0"/>
    <n v="0"/>
    <n v="0"/>
    <n v="0"/>
    <m/>
    <m/>
    <m/>
    <m/>
    <m/>
    <m/>
  </r>
  <r>
    <x v="190"/>
    <x v="2"/>
    <x v="1071"/>
    <n v="1"/>
    <n v="1"/>
    <n v="0"/>
    <n v="3"/>
    <n v="0"/>
    <n v="0"/>
    <n v="0"/>
    <n v="3"/>
    <s v="V"/>
    <m/>
    <m/>
    <m/>
    <m/>
    <m/>
  </r>
  <r>
    <x v="190"/>
    <x v="3"/>
    <x v="1087"/>
    <n v="2"/>
    <n v="2"/>
    <n v="0"/>
    <n v="0"/>
    <n v="0"/>
    <n v="0"/>
    <n v="0"/>
    <n v="0"/>
    <m/>
    <m/>
    <m/>
    <m/>
    <m/>
    <m/>
  </r>
  <r>
    <x v="190"/>
    <x v="1"/>
    <x v="1088"/>
    <n v="1"/>
    <n v="1"/>
    <n v="0"/>
    <n v="1"/>
    <n v="0"/>
    <n v="0"/>
    <n v="0"/>
    <n v="1"/>
    <s v="V"/>
    <m/>
    <m/>
    <m/>
    <m/>
    <m/>
  </r>
  <r>
    <x v="190"/>
    <x v="1"/>
    <x v="874"/>
    <n v="1"/>
    <n v="1"/>
    <n v="0"/>
    <n v="2"/>
    <n v="0"/>
    <n v="0"/>
    <n v="0"/>
    <n v="2"/>
    <s v="V"/>
    <m/>
    <m/>
    <m/>
    <m/>
    <m/>
  </r>
  <r>
    <x v="190"/>
    <x v="2"/>
    <x v="1089"/>
    <n v="1"/>
    <n v="1"/>
    <n v="0"/>
    <n v="0"/>
    <n v="0"/>
    <n v="0"/>
    <n v="0"/>
    <n v="0"/>
    <m/>
    <m/>
    <m/>
    <m/>
    <m/>
    <m/>
  </r>
  <r>
    <x v="190"/>
    <x v="2"/>
    <x v="1090"/>
    <n v="1"/>
    <n v="1"/>
    <n v="0"/>
    <n v="0"/>
    <n v="0"/>
    <n v="0"/>
    <n v="0"/>
    <n v="0"/>
    <m/>
    <m/>
    <m/>
    <m/>
    <m/>
    <m/>
  </r>
  <r>
    <x v="190"/>
    <x v="2"/>
    <x v="1091"/>
    <n v="1"/>
    <n v="1"/>
    <n v="0"/>
    <n v="0"/>
    <n v="0"/>
    <n v="0"/>
    <n v="0"/>
    <n v="0"/>
    <m/>
    <m/>
    <m/>
    <m/>
    <m/>
    <m/>
  </r>
  <r>
    <x v="190"/>
    <x v="0"/>
    <x v="837"/>
    <n v="1"/>
    <n v="1"/>
    <n v="0"/>
    <n v="1"/>
    <n v="0"/>
    <n v="0"/>
    <n v="0"/>
    <n v="1"/>
    <s v="V"/>
    <m/>
    <m/>
    <m/>
    <m/>
    <m/>
  </r>
  <r>
    <x v="190"/>
    <x v="0"/>
    <x v="1092"/>
    <n v="13"/>
    <n v="13"/>
    <n v="0"/>
    <n v="0"/>
    <n v="0"/>
    <n v="0"/>
    <n v="0"/>
    <n v="0"/>
    <m/>
    <m/>
    <m/>
    <m/>
    <m/>
    <m/>
  </r>
  <r>
    <x v="190"/>
    <x v="2"/>
    <x v="1093"/>
    <n v="1"/>
    <n v="1"/>
    <n v="0"/>
    <n v="0"/>
    <n v="0"/>
    <n v="0"/>
    <n v="0"/>
    <n v="0"/>
    <m/>
    <m/>
    <m/>
    <m/>
    <m/>
    <m/>
  </r>
  <r>
    <x v="191"/>
    <x v="1"/>
    <x v="933"/>
    <n v="6"/>
    <n v="0"/>
    <n v="0"/>
    <n v="0"/>
    <n v="0"/>
    <n v="0"/>
    <n v="0"/>
    <n v="0"/>
    <m/>
    <m/>
    <m/>
    <m/>
    <m/>
    <m/>
  </r>
  <r>
    <x v="191"/>
    <x v="2"/>
    <x v="1094"/>
    <n v="1"/>
    <n v="0"/>
    <n v="0"/>
    <n v="2"/>
    <n v="1"/>
    <n v="0"/>
    <n v="0"/>
    <n v="3"/>
    <s v="V"/>
    <m/>
    <s v="V"/>
    <s v="V"/>
    <m/>
    <m/>
  </r>
  <r>
    <x v="191"/>
    <x v="4"/>
    <x v="727"/>
    <n v="1"/>
    <n v="0"/>
    <n v="0"/>
    <n v="2"/>
    <n v="0"/>
    <n v="0"/>
    <n v="0"/>
    <n v="2"/>
    <s v="V"/>
    <m/>
    <m/>
    <m/>
    <m/>
    <m/>
  </r>
  <r>
    <x v="191"/>
    <x v="2"/>
    <x v="1071"/>
    <n v="1"/>
    <n v="0"/>
    <n v="0"/>
    <n v="0"/>
    <n v="0"/>
    <n v="0"/>
    <n v="0"/>
    <n v="0"/>
    <m/>
    <m/>
    <m/>
    <m/>
    <m/>
    <m/>
  </r>
  <r>
    <x v="191"/>
    <x v="0"/>
    <x v="1016"/>
    <n v="1"/>
    <n v="0"/>
    <n v="0"/>
    <n v="0"/>
    <n v="0"/>
    <n v="0"/>
    <n v="0"/>
    <n v="0"/>
    <m/>
    <m/>
    <m/>
    <m/>
    <m/>
    <m/>
  </r>
  <r>
    <x v="191"/>
    <x v="0"/>
    <x v="1019"/>
    <n v="1"/>
    <n v="0"/>
    <n v="0"/>
    <n v="0"/>
    <n v="0"/>
    <n v="0"/>
    <n v="0"/>
    <n v="0"/>
    <m/>
    <m/>
    <m/>
    <m/>
    <m/>
    <m/>
  </r>
  <r>
    <x v="191"/>
    <x v="1"/>
    <x v="1095"/>
    <n v="13"/>
    <n v="0"/>
    <n v="0"/>
    <n v="0"/>
    <n v="0"/>
    <n v="0"/>
    <n v="0"/>
    <n v="0"/>
    <m/>
    <m/>
    <m/>
    <m/>
    <m/>
    <m/>
  </r>
  <r>
    <x v="191"/>
    <x v="1"/>
    <x v="1069"/>
    <n v="5"/>
    <n v="0"/>
    <n v="0"/>
    <n v="0"/>
    <n v="0"/>
    <n v="0"/>
    <n v="0"/>
    <n v="0"/>
    <m/>
    <m/>
    <m/>
    <m/>
    <m/>
    <m/>
  </r>
  <r>
    <x v="191"/>
    <x v="1"/>
    <x v="1096"/>
    <n v="13"/>
    <n v="1"/>
    <n v="0"/>
    <n v="1"/>
    <n v="0"/>
    <n v="0"/>
    <n v="0"/>
    <n v="1"/>
    <s v="V"/>
    <m/>
    <m/>
    <m/>
    <m/>
    <m/>
  </r>
  <r>
    <x v="191"/>
    <x v="4"/>
    <x v="991"/>
    <n v="4"/>
    <n v="0"/>
    <n v="0"/>
    <n v="0"/>
    <n v="0"/>
    <n v="0"/>
    <n v="0"/>
    <n v="0"/>
    <m/>
    <m/>
    <m/>
    <m/>
    <m/>
    <m/>
  </r>
  <r>
    <x v="191"/>
    <x v="1"/>
    <x v="1097"/>
    <n v="7"/>
    <n v="0"/>
    <n v="0"/>
    <n v="1"/>
    <n v="0"/>
    <n v="0"/>
    <n v="0"/>
    <n v="1"/>
    <s v="V"/>
    <m/>
    <m/>
    <m/>
    <m/>
    <m/>
  </r>
  <r>
    <x v="191"/>
    <x v="1"/>
    <x v="856"/>
    <n v="6"/>
    <n v="0"/>
    <n v="0"/>
    <n v="0"/>
    <n v="0"/>
    <n v="0"/>
    <n v="0"/>
    <n v="0"/>
    <m/>
    <m/>
    <m/>
    <m/>
    <m/>
    <m/>
  </r>
  <r>
    <x v="191"/>
    <x v="0"/>
    <x v="1098"/>
    <n v="1"/>
    <n v="0"/>
    <n v="0"/>
    <n v="0"/>
    <n v="0"/>
    <n v="0"/>
    <n v="0"/>
    <n v="0"/>
    <m/>
    <m/>
    <m/>
    <m/>
    <m/>
    <m/>
  </r>
  <r>
    <x v="191"/>
    <x v="1"/>
    <x v="1099"/>
    <n v="13"/>
    <n v="0"/>
    <n v="0"/>
    <n v="0"/>
    <n v="0"/>
    <n v="0"/>
    <n v="0"/>
    <n v="0"/>
    <m/>
    <m/>
    <m/>
    <m/>
    <m/>
    <m/>
  </r>
  <r>
    <x v="191"/>
    <x v="3"/>
    <x v="893"/>
    <n v="2"/>
    <n v="1"/>
    <n v="0"/>
    <n v="1"/>
    <n v="0"/>
    <n v="0"/>
    <n v="0"/>
    <n v="1"/>
    <s v="V"/>
    <m/>
    <m/>
    <m/>
    <m/>
    <m/>
  </r>
  <r>
    <x v="191"/>
    <x v="3"/>
    <x v="1100"/>
    <n v="1"/>
    <n v="0"/>
    <n v="0"/>
    <n v="0"/>
    <n v="0"/>
    <n v="0"/>
    <n v="0"/>
    <n v="0"/>
    <m/>
    <m/>
    <m/>
    <m/>
    <m/>
    <m/>
  </r>
  <r>
    <x v="191"/>
    <x v="4"/>
    <x v="762"/>
    <n v="3"/>
    <n v="0"/>
    <n v="0"/>
    <n v="0"/>
    <n v="0"/>
    <n v="0"/>
    <n v="0"/>
    <n v="0"/>
    <m/>
    <m/>
    <m/>
    <m/>
    <m/>
    <m/>
  </r>
  <r>
    <x v="191"/>
    <x v="4"/>
    <x v="1101"/>
    <n v="1"/>
    <n v="0"/>
    <n v="0"/>
    <n v="0"/>
    <n v="0"/>
    <n v="0"/>
    <n v="0"/>
    <n v="0"/>
    <m/>
    <m/>
    <m/>
    <m/>
    <m/>
    <m/>
  </r>
  <r>
    <x v="191"/>
    <x v="1"/>
    <x v="798"/>
    <n v="1"/>
    <n v="1"/>
    <n v="0"/>
    <n v="1"/>
    <n v="0"/>
    <n v="0"/>
    <n v="0"/>
    <n v="1"/>
    <s v="V"/>
    <m/>
    <m/>
    <m/>
    <m/>
    <m/>
  </r>
  <r>
    <x v="191"/>
    <x v="3"/>
    <x v="814"/>
    <n v="2"/>
    <n v="2"/>
    <n v="0"/>
    <n v="2"/>
    <n v="0"/>
    <n v="0"/>
    <n v="0"/>
    <n v="2"/>
    <s v="V"/>
    <m/>
    <m/>
    <m/>
    <m/>
    <m/>
  </r>
  <r>
    <x v="191"/>
    <x v="0"/>
    <x v="1102"/>
    <n v="1"/>
    <n v="1"/>
    <n v="0"/>
    <n v="4"/>
    <n v="0"/>
    <n v="0"/>
    <n v="0"/>
    <n v="4"/>
    <s v="V"/>
    <m/>
    <m/>
    <m/>
    <m/>
    <m/>
  </r>
  <r>
    <x v="191"/>
    <x v="1"/>
    <x v="1103"/>
    <n v="2"/>
    <n v="2"/>
    <n v="0"/>
    <n v="2"/>
    <n v="0"/>
    <n v="0"/>
    <n v="0"/>
    <n v="2"/>
    <s v="V"/>
    <m/>
    <m/>
    <m/>
    <m/>
    <m/>
  </r>
  <r>
    <x v="191"/>
    <x v="3"/>
    <x v="1104"/>
    <n v="1"/>
    <n v="1"/>
    <n v="0"/>
    <n v="1"/>
    <n v="0"/>
    <n v="0"/>
    <n v="0"/>
    <n v="1"/>
    <s v="V"/>
    <m/>
    <m/>
    <m/>
    <m/>
    <m/>
  </r>
  <r>
    <x v="191"/>
    <x v="1"/>
    <x v="1105"/>
    <n v="2"/>
    <n v="2"/>
    <n v="0"/>
    <n v="2"/>
    <n v="0"/>
    <n v="0"/>
    <n v="0"/>
    <n v="2"/>
    <s v="V"/>
    <m/>
    <m/>
    <m/>
    <m/>
    <m/>
  </r>
  <r>
    <x v="191"/>
    <x v="1"/>
    <x v="1106"/>
    <n v="8"/>
    <n v="8"/>
    <n v="0"/>
    <n v="0"/>
    <n v="0"/>
    <n v="0"/>
    <n v="0"/>
    <n v="0"/>
    <m/>
    <m/>
    <m/>
    <m/>
    <m/>
    <m/>
  </r>
  <r>
    <x v="192"/>
    <x v="1"/>
    <x v="890"/>
    <n v="5"/>
    <n v="0"/>
    <n v="0"/>
    <n v="0"/>
    <n v="0"/>
    <n v="0"/>
    <n v="0"/>
    <n v="0"/>
    <m/>
    <m/>
    <m/>
    <m/>
    <m/>
    <m/>
  </r>
  <r>
    <x v="192"/>
    <x v="4"/>
    <x v="839"/>
    <n v="1"/>
    <n v="0"/>
    <n v="0"/>
    <n v="0"/>
    <n v="0"/>
    <n v="0"/>
    <n v="0"/>
    <n v="0"/>
    <m/>
    <m/>
    <m/>
    <m/>
    <m/>
    <m/>
  </r>
  <r>
    <x v="192"/>
    <x v="3"/>
    <x v="1107"/>
    <n v="1"/>
    <n v="0"/>
    <n v="0"/>
    <n v="0"/>
    <n v="0"/>
    <n v="0"/>
    <n v="0"/>
    <n v="0"/>
    <m/>
    <m/>
    <m/>
    <m/>
    <m/>
    <m/>
  </r>
  <r>
    <x v="192"/>
    <x v="1"/>
    <x v="1108"/>
    <n v="1"/>
    <n v="0"/>
    <n v="0"/>
    <n v="0"/>
    <n v="0"/>
    <n v="0"/>
    <n v="0"/>
    <n v="0"/>
    <m/>
    <m/>
    <m/>
    <m/>
    <m/>
    <m/>
  </r>
  <r>
    <x v="192"/>
    <x v="4"/>
    <x v="886"/>
    <n v="2"/>
    <n v="0"/>
    <n v="0"/>
    <n v="0"/>
    <n v="0"/>
    <n v="0"/>
    <n v="0"/>
    <n v="0"/>
    <m/>
    <m/>
    <m/>
    <m/>
    <m/>
    <m/>
  </r>
  <r>
    <x v="192"/>
    <x v="1"/>
    <x v="1024"/>
    <n v="1"/>
    <n v="0"/>
    <n v="0"/>
    <n v="0"/>
    <n v="0"/>
    <n v="0"/>
    <n v="0"/>
    <n v="0"/>
    <m/>
    <m/>
    <m/>
    <m/>
    <m/>
    <m/>
  </r>
  <r>
    <x v="192"/>
    <x v="0"/>
    <x v="1109"/>
    <n v="3"/>
    <n v="0"/>
    <n v="0"/>
    <n v="0"/>
    <n v="0"/>
    <n v="0"/>
    <n v="0"/>
    <n v="0"/>
    <m/>
    <m/>
    <m/>
    <m/>
    <m/>
    <m/>
  </r>
  <r>
    <x v="192"/>
    <x v="3"/>
    <x v="1074"/>
    <n v="1"/>
    <n v="0"/>
    <n v="0"/>
    <n v="0"/>
    <n v="0"/>
    <n v="0"/>
    <n v="0"/>
    <n v="0"/>
    <m/>
    <m/>
    <m/>
    <m/>
    <m/>
    <m/>
  </r>
  <r>
    <x v="192"/>
    <x v="1"/>
    <x v="1110"/>
    <n v="13"/>
    <n v="0"/>
    <n v="0"/>
    <n v="0"/>
    <n v="0"/>
    <n v="0"/>
    <n v="0"/>
    <n v="0"/>
    <m/>
    <m/>
    <m/>
    <m/>
    <m/>
    <m/>
  </r>
  <r>
    <x v="192"/>
    <x v="3"/>
    <x v="824"/>
    <n v="10"/>
    <n v="0"/>
    <n v="0"/>
    <n v="0"/>
    <n v="0"/>
    <n v="0"/>
    <n v="0"/>
    <n v="0"/>
    <m/>
    <m/>
    <m/>
    <m/>
    <m/>
    <m/>
  </r>
  <r>
    <x v="192"/>
    <x v="1"/>
    <x v="1111"/>
    <n v="11"/>
    <n v="0"/>
    <n v="0"/>
    <n v="0"/>
    <n v="0"/>
    <n v="0"/>
    <n v="0"/>
    <n v="0"/>
    <m/>
    <m/>
    <m/>
    <m/>
    <m/>
    <m/>
  </r>
  <r>
    <x v="192"/>
    <x v="4"/>
    <x v="498"/>
    <n v="1"/>
    <n v="0"/>
    <n v="0"/>
    <n v="0"/>
    <n v="0"/>
    <n v="0"/>
    <n v="0"/>
    <n v="0"/>
    <m/>
    <m/>
    <m/>
    <m/>
    <m/>
    <m/>
  </r>
  <r>
    <x v="192"/>
    <x v="0"/>
    <x v="944"/>
    <n v="2"/>
    <n v="0"/>
    <n v="0"/>
    <n v="0"/>
    <n v="0"/>
    <n v="0"/>
    <n v="0"/>
    <n v="0"/>
    <m/>
    <m/>
    <m/>
    <m/>
    <m/>
    <m/>
  </r>
  <r>
    <x v="192"/>
    <x v="1"/>
    <x v="1112"/>
    <n v="13"/>
    <n v="0"/>
    <n v="0"/>
    <n v="0"/>
    <n v="0"/>
    <n v="0"/>
    <n v="0"/>
    <n v="0"/>
    <m/>
    <m/>
    <m/>
    <m/>
    <m/>
    <m/>
  </r>
  <r>
    <x v="192"/>
    <x v="1"/>
    <x v="1113"/>
    <n v="13"/>
    <n v="0"/>
    <n v="0"/>
    <n v="0"/>
    <n v="0"/>
    <n v="0"/>
    <n v="0"/>
    <n v="0"/>
    <m/>
    <m/>
    <m/>
    <m/>
    <m/>
    <m/>
  </r>
  <r>
    <x v="192"/>
    <x v="1"/>
    <x v="1114"/>
    <n v="13"/>
    <n v="0"/>
    <n v="0"/>
    <n v="0"/>
    <n v="0"/>
    <n v="0"/>
    <n v="0"/>
    <n v="0"/>
    <m/>
    <m/>
    <m/>
    <m/>
    <m/>
    <m/>
  </r>
  <r>
    <x v="192"/>
    <x v="1"/>
    <x v="1115"/>
    <n v="10"/>
    <n v="0"/>
    <n v="0"/>
    <n v="0"/>
    <n v="0"/>
    <n v="0"/>
    <n v="0"/>
    <n v="0"/>
    <m/>
    <m/>
    <m/>
    <m/>
    <m/>
    <m/>
  </r>
  <r>
    <x v="192"/>
    <x v="1"/>
    <x v="1116"/>
    <n v="11"/>
    <n v="0"/>
    <n v="0"/>
    <n v="0"/>
    <n v="0"/>
    <n v="0"/>
    <n v="0"/>
    <n v="0"/>
    <m/>
    <m/>
    <m/>
    <m/>
    <m/>
    <m/>
  </r>
  <r>
    <x v="192"/>
    <x v="1"/>
    <x v="1117"/>
    <n v="10"/>
    <n v="0"/>
    <n v="0"/>
    <n v="0"/>
    <n v="0"/>
    <n v="0"/>
    <n v="0"/>
    <n v="0"/>
    <m/>
    <m/>
    <m/>
    <m/>
    <m/>
    <m/>
  </r>
  <r>
    <x v="192"/>
    <x v="2"/>
    <x v="1118"/>
    <n v="1"/>
    <n v="0"/>
    <n v="0"/>
    <n v="0"/>
    <n v="0"/>
    <n v="0"/>
    <n v="0"/>
    <n v="0"/>
    <m/>
    <m/>
    <m/>
    <m/>
    <m/>
    <m/>
  </r>
  <r>
    <x v="192"/>
    <x v="4"/>
    <x v="1119"/>
    <n v="2"/>
    <n v="2"/>
    <n v="0"/>
    <n v="3"/>
    <n v="0"/>
    <n v="0"/>
    <n v="0"/>
    <n v="3"/>
    <s v="V"/>
    <m/>
    <m/>
    <m/>
    <m/>
    <m/>
  </r>
  <r>
    <x v="192"/>
    <x v="1"/>
    <x v="1120"/>
    <n v="4"/>
    <n v="4"/>
    <n v="0"/>
    <n v="4"/>
    <n v="0"/>
    <n v="0"/>
    <n v="0"/>
    <n v="4"/>
    <s v="V"/>
    <s v="V"/>
    <m/>
    <m/>
    <m/>
    <m/>
  </r>
  <r>
    <x v="192"/>
    <x v="1"/>
    <x v="1121"/>
    <n v="1"/>
    <n v="1"/>
    <n v="0"/>
    <n v="1"/>
    <n v="0"/>
    <n v="0"/>
    <n v="0"/>
    <n v="1"/>
    <s v="V"/>
    <m/>
    <m/>
    <m/>
    <m/>
    <m/>
  </r>
  <r>
    <x v="192"/>
    <x v="1"/>
    <x v="1122"/>
    <n v="4"/>
    <n v="4"/>
    <n v="0"/>
    <n v="11"/>
    <n v="0"/>
    <n v="0"/>
    <n v="0"/>
    <n v="11"/>
    <s v="V"/>
    <s v="V"/>
    <m/>
    <m/>
    <m/>
    <m/>
  </r>
  <r>
    <x v="192"/>
    <x v="1"/>
    <x v="1041"/>
    <n v="2"/>
    <n v="2"/>
    <n v="0"/>
    <n v="3"/>
    <n v="0"/>
    <n v="0"/>
    <n v="0"/>
    <n v="3"/>
    <s v="V"/>
    <m/>
    <m/>
    <m/>
    <m/>
    <m/>
  </r>
  <r>
    <x v="192"/>
    <x v="1"/>
    <x v="1123"/>
    <n v="3"/>
    <n v="3"/>
    <n v="0"/>
    <n v="7"/>
    <n v="0"/>
    <n v="0"/>
    <n v="0"/>
    <n v="7"/>
    <s v="V"/>
    <m/>
    <m/>
    <m/>
    <m/>
    <m/>
  </r>
  <r>
    <x v="193"/>
    <x v="2"/>
    <x v="1090"/>
    <n v="1"/>
    <n v="0"/>
    <n v="0"/>
    <n v="0"/>
    <n v="0"/>
    <n v="0"/>
    <n v="0"/>
    <n v="0"/>
    <m/>
    <m/>
    <m/>
    <m/>
    <m/>
    <m/>
  </r>
  <r>
    <x v="193"/>
    <x v="0"/>
    <x v="1124"/>
    <n v="2"/>
    <n v="0"/>
    <n v="0"/>
    <n v="0"/>
    <n v="0"/>
    <n v="0"/>
    <n v="0"/>
    <n v="0"/>
    <m/>
    <m/>
    <m/>
    <m/>
    <m/>
    <m/>
  </r>
  <r>
    <x v="193"/>
    <x v="3"/>
    <x v="948"/>
    <n v="2"/>
    <n v="0"/>
    <n v="0"/>
    <n v="0"/>
    <n v="0"/>
    <n v="0"/>
    <n v="0"/>
    <n v="0"/>
    <m/>
    <m/>
    <m/>
    <m/>
    <m/>
    <m/>
  </r>
  <r>
    <x v="193"/>
    <x v="1"/>
    <x v="1125"/>
    <n v="12"/>
    <n v="0"/>
    <n v="0"/>
    <n v="0"/>
    <n v="0"/>
    <n v="0"/>
    <n v="0"/>
    <n v="0"/>
    <m/>
    <m/>
    <m/>
    <m/>
    <m/>
    <m/>
  </r>
  <r>
    <x v="193"/>
    <x v="1"/>
    <x v="1126"/>
    <n v="13"/>
    <n v="0"/>
    <n v="0"/>
    <n v="0"/>
    <n v="0"/>
    <n v="0"/>
    <n v="0"/>
    <n v="0"/>
    <m/>
    <m/>
    <m/>
    <m/>
    <m/>
    <m/>
  </r>
  <r>
    <x v="193"/>
    <x v="1"/>
    <x v="1127"/>
    <n v="13"/>
    <n v="0"/>
    <n v="0"/>
    <n v="0"/>
    <n v="0"/>
    <n v="0"/>
    <n v="0"/>
    <n v="0"/>
    <m/>
    <m/>
    <m/>
    <m/>
    <m/>
    <m/>
  </r>
  <r>
    <x v="193"/>
    <x v="1"/>
    <x v="1128"/>
    <n v="7"/>
    <n v="0"/>
    <n v="0"/>
    <n v="0"/>
    <n v="0"/>
    <n v="0"/>
    <n v="0"/>
    <n v="0"/>
    <m/>
    <m/>
    <m/>
    <m/>
    <m/>
    <m/>
  </r>
  <r>
    <x v="193"/>
    <x v="1"/>
    <x v="1129"/>
    <n v="7"/>
    <n v="0"/>
    <n v="0"/>
    <n v="0"/>
    <n v="0"/>
    <n v="0"/>
    <n v="0"/>
    <n v="0"/>
    <m/>
    <m/>
    <m/>
    <m/>
    <m/>
    <m/>
  </r>
  <r>
    <x v="193"/>
    <x v="1"/>
    <x v="1130"/>
    <n v="1"/>
    <n v="0"/>
    <n v="0"/>
    <n v="0"/>
    <n v="0"/>
    <n v="0"/>
    <n v="0"/>
    <n v="0"/>
    <m/>
    <m/>
    <m/>
    <m/>
    <m/>
    <m/>
  </r>
  <r>
    <x v="193"/>
    <x v="2"/>
    <x v="1089"/>
    <n v="2"/>
    <n v="0"/>
    <n v="0"/>
    <n v="0"/>
    <n v="0"/>
    <n v="0"/>
    <n v="0"/>
    <n v="0"/>
    <m/>
    <m/>
    <m/>
    <m/>
    <m/>
    <m/>
  </r>
  <r>
    <x v="193"/>
    <x v="1"/>
    <x v="1131"/>
    <n v="13"/>
    <n v="0"/>
    <n v="0"/>
    <n v="0"/>
    <n v="0"/>
    <n v="0"/>
    <n v="0"/>
    <n v="0"/>
    <m/>
    <m/>
    <m/>
    <m/>
    <m/>
    <m/>
  </r>
  <r>
    <x v="193"/>
    <x v="1"/>
    <x v="838"/>
    <n v="13"/>
    <n v="0"/>
    <n v="0"/>
    <n v="0"/>
    <n v="0"/>
    <n v="0"/>
    <n v="0"/>
    <n v="0"/>
    <m/>
    <m/>
    <m/>
    <m/>
    <m/>
    <m/>
  </r>
  <r>
    <x v="193"/>
    <x v="1"/>
    <x v="1132"/>
    <n v="4"/>
    <n v="0"/>
    <n v="0"/>
    <n v="0"/>
    <n v="0"/>
    <n v="0"/>
    <n v="0"/>
    <n v="0"/>
    <m/>
    <m/>
    <m/>
    <m/>
    <m/>
    <m/>
  </r>
  <r>
    <x v="193"/>
    <x v="1"/>
    <x v="1023"/>
    <n v="1"/>
    <n v="0"/>
    <n v="0"/>
    <n v="0"/>
    <n v="0"/>
    <n v="0"/>
    <n v="0"/>
    <n v="0"/>
    <m/>
    <m/>
    <m/>
    <m/>
    <m/>
    <m/>
  </r>
  <r>
    <x v="193"/>
    <x v="1"/>
    <x v="1133"/>
    <n v="1"/>
    <n v="0"/>
    <n v="0"/>
    <n v="0"/>
    <n v="0"/>
    <n v="0"/>
    <n v="0"/>
    <n v="0"/>
    <m/>
    <m/>
    <m/>
    <m/>
    <m/>
    <m/>
  </r>
  <r>
    <x v="193"/>
    <x v="1"/>
    <x v="1134"/>
    <n v="2"/>
    <n v="0"/>
    <n v="0"/>
    <n v="0"/>
    <n v="0"/>
    <n v="0"/>
    <n v="0"/>
    <n v="0"/>
    <m/>
    <m/>
    <m/>
    <m/>
    <m/>
    <m/>
  </r>
  <r>
    <x v="193"/>
    <x v="1"/>
    <x v="1135"/>
    <n v="1"/>
    <n v="0"/>
    <n v="0"/>
    <n v="0"/>
    <n v="0"/>
    <n v="0"/>
    <n v="0"/>
    <n v="0"/>
    <m/>
    <m/>
    <m/>
    <m/>
    <m/>
    <m/>
  </r>
  <r>
    <x v="193"/>
    <x v="1"/>
    <x v="1022"/>
    <n v="1"/>
    <n v="0"/>
    <n v="0"/>
    <n v="0"/>
    <n v="0"/>
    <n v="0"/>
    <n v="0"/>
    <n v="0"/>
    <m/>
    <m/>
    <m/>
    <m/>
    <m/>
    <m/>
  </r>
  <r>
    <x v="193"/>
    <x v="1"/>
    <x v="1136"/>
    <n v="7"/>
    <n v="0"/>
    <n v="0"/>
    <n v="0"/>
    <n v="0"/>
    <n v="0"/>
    <n v="0"/>
    <n v="0"/>
    <m/>
    <m/>
    <m/>
    <m/>
    <m/>
    <m/>
  </r>
  <r>
    <x v="193"/>
    <x v="1"/>
    <x v="1137"/>
    <n v="3"/>
    <n v="0"/>
    <n v="0"/>
    <n v="0"/>
    <n v="0"/>
    <n v="0"/>
    <n v="0"/>
    <n v="0"/>
    <m/>
    <m/>
    <m/>
    <m/>
    <m/>
    <m/>
  </r>
  <r>
    <x v="193"/>
    <x v="1"/>
    <x v="1020"/>
    <n v="1"/>
    <n v="0"/>
    <n v="0"/>
    <n v="0"/>
    <n v="0"/>
    <n v="0"/>
    <n v="0"/>
    <n v="0"/>
    <m/>
    <m/>
    <m/>
    <m/>
    <m/>
    <m/>
  </r>
  <r>
    <x v="193"/>
    <x v="1"/>
    <x v="1138"/>
    <n v="2"/>
    <n v="0"/>
    <n v="0"/>
    <n v="0"/>
    <n v="0"/>
    <n v="0"/>
    <n v="0"/>
    <n v="0"/>
    <m/>
    <m/>
    <m/>
    <m/>
    <m/>
    <m/>
  </r>
  <r>
    <x v="193"/>
    <x v="1"/>
    <x v="1139"/>
    <n v="2"/>
    <n v="0"/>
    <n v="0"/>
    <n v="0"/>
    <n v="0"/>
    <n v="0"/>
    <n v="0"/>
    <n v="0"/>
    <m/>
    <m/>
    <m/>
    <m/>
    <m/>
    <m/>
  </r>
  <r>
    <x v="193"/>
    <x v="1"/>
    <x v="1140"/>
    <n v="13"/>
    <n v="0"/>
    <n v="0"/>
    <n v="0"/>
    <n v="0"/>
    <n v="0"/>
    <n v="0"/>
    <n v="0"/>
    <m/>
    <m/>
    <m/>
    <m/>
    <m/>
    <m/>
  </r>
  <r>
    <x v="193"/>
    <x v="1"/>
    <x v="1141"/>
    <n v="12"/>
    <n v="0"/>
    <n v="0"/>
    <n v="0"/>
    <n v="0"/>
    <n v="0"/>
    <n v="0"/>
    <n v="0"/>
    <m/>
    <m/>
    <m/>
    <m/>
    <m/>
    <m/>
  </r>
  <r>
    <x v="193"/>
    <x v="1"/>
    <x v="1142"/>
    <n v="13"/>
    <n v="0"/>
    <n v="0"/>
    <n v="0"/>
    <n v="0"/>
    <n v="0"/>
    <n v="0"/>
    <n v="0"/>
    <m/>
    <m/>
    <m/>
    <m/>
    <m/>
    <m/>
  </r>
  <r>
    <x v="193"/>
    <x v="1"/>
    <x v="1143"/>
    <n v="12"/>
    <n v="0"/>
    <n v="0"/>
    <n v="0"/>
    <n v="0"/>
    <n v="0"/>
    <n v="0"/>
    <n v="0"/>
    <m/>
    <m/>
    <m/>
    <m/>
    <m/>
    <m/>
  </r>
  <r>
    <x v="193"/>
    <x v="1"/>
    <x v="1144"/>
    <n v="13"/>
    <n v="0"/>
    <n v="0"/>
    <n v="0"/>
    <n v="0"/>
    <n v="0"/>
    <n v="0"/>
    <n v="0"/>
    <m/>
    <m/>
    <m/>
    <m/>
    <m/>
    <m/>
  </r>
  <r>
    <x v="193"/>
    <x v="1"/>
    <x v="1123"/>
    <n v="3"/>
    <n v="3"/>
    <n v="0"/>
    <n v="7"/>
    <n v="0"/>
    <n v="0"/>
    <n v="0"/>
    <n v="7"/>
    <s v="V"/>
    <m/>
    <m/>
    <m/>
    <m/>
    <m/>
  </r>
  <r>
    <x v="193"/>
    <x v="1"/>
    <x v="1145"/>
    <n v="2"/>
    <n v="2"/>
    <n v="0"/>
    <n v="2"/>
    <n v="0"/>
    <n v="0"/>
    <n v="0"/>
    <n v="2"/>
    <s v="V"/>
    <m/>
    <m/>
    <m/>
    <m/>
    <m/>
  </r>
  <r>
    <x v="193"/>
    <x v="3"/>
    <x v="1146"/>
    <n v="1"/>
    <n v="1"/>
    <n v="0"/>
    <n v="2"/>
    <n v="0"/>
    <n v="0"/>
    <n v="0"/>
    <n v="2"/>
    <s v="V"/>
    <m/>
    <m/>
    <m/>
    <m/>
    <m/>
  </r>
  <r>
    <x v="193"/>
    <x v="1"/>
    <x v="1042"/>
    <n v="1"/>
    <n v="1"/>
    <n v="0"/>
    <n v="4"/>
    <n v="0"/>
    <n v="0"/>
    <n v="0"/>
    <n v="4"/>
    <s v="V"/>
    <m/>
    <m/>
    <m/>
    <m/>
    <m/>
  </r>
  <r>
    <x v="193"/>
    <x v="2"/>
    <x v="1147"/>
    <n v="1"/>
    <n v="1"/>
    <n v="0"/>
    <n v="0"/>
    <n v="0"/>
    <n v="0"/>
    <n v="0"/>
    <n v="0"/>
    <m/>
    <m/>
    <m/>
    <m/>
    <m/>
    <m/>
  </r>
  <r>
    <x v="193"/>
    <x v="2"/>
    <x v="1148"/>
    <n v="1"/>
    <n v="1"/>
    <n v="0"/>
    <n v="0"/>
    <n v="0"/>
    <n v="0"/>
    <n v="0"/>
    <n v="0"/>
    <m/>
    <m/>
    <m/>
    <m/>
    <m/>
    <m/>
  </r>
  <r>
    <x v="193"/>
    <x v="2"/>
    <x v="1149"/>
    <n v="1"/>
    <n v="1"/>
    <n v="0"/>
    <n v="0"/>
    <n v="0"/>
    <n v="0"/>
    <n v="0"/>
    <n v="0"/>
    <m/>
    <m/>
    <m/>
    <m/>
    <m/>
    <m/>
  </r>
  <r>
    <x v="193"/>
    <x v="2"/>
    <x v="1150"/>
    <n v="1"/>
    <n v="1"/>
    <n v="0"/>
    <n v="0"/>
    <n v="0"/>
    <n v="0"/>
    <n v="0"/>
    <n v="0"/>
    <m/>
    <m/>
    <m/>
    <m/>
    <m/>
    <m/>
  </r>
  <r>
    <x v="193"/>
    <x v="1"/>
    <x v="1151"/>
    <n v="2"/>
    <n v="2"/>
    <n v="0"/>
    <n v="0"/>
    <n v="0"/>
    <n v="0"/>
    <n v="0"/>
    <n v="0"/>
    <m/>
    <m/>
    <m/>
    <m/>
    <m/>
    <m/>
  </r>
  <r>
    <x v="194"/>
    <x v="0"/>
    <x v="959"/>
    <n v="2"/>
    <n v="0"/>
    <n v="0"/>
    <n v="0"/>
    <n v="0"/>
    <n v="0"/>
    <n v="0"/>
    <n v="0"/>
    <m/>
    <m/>
    <m/>
    <m/>
    <m/>
    <m/>
  </r>
  <r>
    <x v="194"/>
    <x v="0"/>
    <x v="1152"/>
    <n v="6"/>
    <n v="0"/>
    <n v="0"/>
    <n v="0"/>
    <n v="0"/>
    <n v="0"/>
    <n v="0"/>
    <n v="0"/>
    <m/>
    <m/>
    <m/>
    <m/>
    <m/>
    <m/>
  </r>
  <r>
    <x v="194"/>
    <x v="0"/>
    <x v="962"/>
    <n v="8"/>
    <n v="0"/>
    <n v="0"/>
    <n v="0"/>
    <n v="0"/>
    <n v="0"/>
    <n v="0"/>
    <n v="0"/>
    <m/>
    <m/>
    <m/>
    <m/>
    <m/>
    <m/>
  </r>
  <r>
    <x v="194"/>
    <x v="1"/>
    <x v="1153"/>
    <n v="1"/>
    <n v="0"/>
    <n v="0"/>
    <n v="0"/>
    <n v="0"/>
    <n v="0"/>
    <n v="0"/>
    <n v="0"/>
    <m/>
    <m/>
    <m/>
    <m/>
    <m/>
    <m/>
  </r>
  <r>
    <x v="194"/>
    <x v="0"/>
    <x v="1102"/>
    <n v="1"/>
    <n v="0"/>
    <n v="0"/>
    <n v="0"/>
    <n v="0"/>
    <n v="0"/>
    <n v="0"/>
    <n v="0"/>
    <m/>
    <m/>
    <m/>
    <m/>
    <m/>
    <m/>
  </r>
  <r>
    <x v="194"/>
    <x v="2"/>
    <x v="1154"/>
    <n v="3"/>
    <n v="1"/>
    <n v="0"/>
    <n v="3"/>
    <n v="0"/>
    <n v="0"/>
    <n v="0"/>
    <n v="3"/>
    <s v="V"/>
    <m/>
    <m/>
    <m/>
    <m/>
    <m/>
  </r>
  <r>
    <x v="194"/>
    <x v="4"/>
    <x v="953"/>
    <n v="1"/>
    <n v="0"/>
    <n v="0"/>
    <n v="0"/>
    <n v="0"/>
    <n v="0"/>
    <n v="0"/>
    <n v="0"/>
    <m/>
    <m/>
    <m/>
    <m/>
    <m/>
    <m/>
  </r>
  <r>
    <x v="194"/>
    <x v="0"/>
    <x v="837"/>
    <n v="1"/>
    <n v="0"/>
    <n v="0"/>
    <n v="0"/>
    <n v="0"/>
    <n v="0"/>
    <n v="0"/>
    <n v="0"/>
    <m/>
    <m/>
    <m/>
    <m/>
    <m/>
    <m/>
  </r>
  <r>
    <x v="194"/>
    <x v="0"/>
    <x v="1155"/>
    <n v="1"/>
    <n v="0"/>
    <n v="0"/>
    <n v="0"/>
    <n v="0"/>
    <n v="0"/>
    <n v="0"/>
    <n v="0"/>
    <m/>
    <m/>
    <m/>
    <m/>
    <m/>
    <m/>
  </r>
  <r>
    <x v="194"/>
    <x v="0"/>
    <x v="1156"/>
    <n v="4"/>
    <n v="0"/>
    <n v="0"/>
    <n v="1"/>
    <n v="0"/>
    <n v="0"/>
    <n v="0"/>
    <n v="1"/>
    <s v="V"/>
    <m/>
    <m/>
    <m/>
    <m/>
    <m/>
  </r>
  <r>
    <x v="194"/>
    <x v="3"/>
    <x v="925"/>
    <n v="6"/>
    <n v="0"/>
    <n v="0"/>
    <n v="0"/>
    <n v="0"/>
    <n v="0"/>
    <n v="0"/>
    <n v="0"/>
    <m/>
    <m/>
    <m/>
    <m/>
    <m/>
    <m/>
  </r>
  <r>
    <x v="194"/>
    <x v="4"/>
    <x v="786"/>
    <n v="1"/>
    <n v="0"/>
    <n v="0"/>
    <n v="0"/>
    <n v="0"/>
    <n v="0"/>
    <n v="0"/>
    <n v="0"/>
    <m/>
    <m/>
    <m/>
    <m/>
    <m/>
    <m/>
  </r>
  <r>
    <x v="194"/>
    <x v="1"/>
    <x v="1157"/>
    <n v="13"/>
    <n v="0"/>
    <n v="0"/>
    <n v="0"/>
    <n v="0"/>
    <n v="0"/>
    <n v="0"/>
    <n v="0"/>
    <m/>
    <m/>
    <m/>
    <m/>
    <m/>
    <m/>
  </r>
  <r>
    <x v="194"/>
    <x v="1"/>
    <x v="1158"/>
    <n v="6"/>
    <n v="0"/>
    <n v="0"/>
    <n v="0"/>
    <n v="0"/>
    <n v="0"/>
    <n v="0"/>
    <n v="0"/>
    <m/>
    <m/>
    <m/>
    <m/>
    <m/>
    <m/>
  </r>
  <r>
    <x v="194"/>
    <x v="3"/>
    <x v="983"/>
    <n v="1"/>
    <n v="0"/>
    <n v="0"/>
    <n v="0"/>
    <n v="0"/>
    <n v="0"/>
    <n v="0"/>
    <n v="0"/>
    <m/>
    <m/>
    <m/>
    <m/>
    <m/>
    <m/>
  </r>
  <r>
    <x v="194"/>
    <x v="3"/>
    <x v="814"/>
    <n v="2"/>
    <n v="0"/>
    <n v="0"/>
    <n v="0"/>
    <n v="0"/>
    <n v="0"/>
    <n v="0"/>
    <n v="0"/>
    <m/>
    <m/>
    <m/>
    <m/>
    <m/>
    <m/>
  </r>
  <r>
    <x v="194"/>
    <x v="0"/>
    <x v="1159"/>
    <n v="3"/>
    <n v="0"/>
    <n v="0"/>
    <n v="0"/>
    <n v="0"/>
    <n v="0"/>
    <n v="0"/>
    <n v="0"/>
    <m/>
    <m/>
    <m/>
    <m/>
    <m/>
    <m/>
  </r>
  <r>
    <x v="194"/>
    <x v="0"/>
    <x v="1160"/>
    <n v="3"/>
    <n v="0"/>
    <n v="0"/>
    <n v="0"/>
    <n v="0"/>
    <n v="0"/>
    <n v="0"/>
    <n v="0"/>
    <m/>
    <m/>
    <m/>
    <m/>
    <m/>
    <m/>
  </r>
  <r>
    <x v="194"/>
    <x v="1"/>
    <x v="874"/>
    <n v="1"/>
    <n v="0"/>
    <n v="0"/>
    <n v="0"/>
    <n v="0"/>
    <n v="0"/>
    <n v="0"/>
    <n v="0"/>
    <m/>
    <m/>
    <m/>
    <m/>
    <m/>
    <m/>
  </r>
  <r>
    <x v="194"/>
    <x v="1"/>
    <x v="1161"/>
    <n v="13"/>
    <n v="0"/>
    <n v="0"/>
    <n v="0"/>
    <n v="0"/>
    <n v="0"/>
    <n v="0"/>
    <n v="0"/>
    <m/>
    <m/>
    <m/>
    <m/>
    <m/>
    <m/>
  </r>
  <r>
    <x v="194"/>
    <x v="1"/>
    <x v="1162"/>
    <n v="6"/>
    <n v="0"/>
    <n v="0"/>
    <n v="0"/>
    <n v="0"/>
    <n v="0"/>
    <n v="0"/>
    <n v="0"/>
    <m/>
    <m/>
    <m/>
    <m/>
    <m/>
    <m/>
  </r>
  <r>
    <x v="194"/>
    <x v="3"/>
    <x v="592"/>
    <n v="4"/>
    <n v="0"/>
    <n v="0"/>
    <n v="1"/>
    <n v="0"/>
    <n v="0"/>
    <n v="0"/>
    <n v="1"/>
    <s v="V"/>
    <m/>
    <m/>
    <m/>
    <m/>
    <m/>
  </r>
  <r>
    <x v="194"/>
    <x v="1"/>
    <x v="1163"/>
    <n v="13"/>
    <n v="9"/>
    <n v="0"/>
    <n v="24"/>
    <n v="0"/>
    <n v="0"/>
    <n v="0"/>
    <n v="24"/>
    <s v="V"/>
    <m/>
    <m/>
    <m/>
    <m/>
    <m/>
  </r>
  <r>
    <x v="194"/>
    <x v="0"/>
    <x v="1164"/>
    <n v="4"/>
    <n v="0"/>
    <n v="0"/>
    <n v="0"/>
    <n v="0"/>
    <n v="0"/>
    <n v="0"/>
    <n v="0"/>
    <m/>
    <m/>
    <m/>
    <m/>
    <m/>
    <m/>
  </r>
  <r>
    <x v="194"/>
    <x v="1"/>
    <x v="1165"/>
    <n v="6"/>
    <n v="6"/>
    <n v="0"/>
    <n v="18"/>
    <n v="0"/>
    <n v="0"/>
    <n v="0"/>
    <n v="18"/>
    <s v="V"/>
    <m/>
    <m/>
    <m/>
    <m/>
    <m/>
  </r>
  <r>
    <x v="194"/>
    <x v="2"/>
    <x v="1166"/>
    <n v="1"/>
    <n v="1"/>
    <n v="0"/>
    <n v="18"/>
    <n v="0"/>
    <n v="0"/>
    <n v="0"/>
    <n v="18"/>
    <s v="V"/>
    <m/>
    <m/>
    <m/>
    <m/>
    <m/>
  </r>
  <r>
    <x v="194"/>
    <x v="1"/>
    <x v="1167"/>
    <n v="5"/>
    <n v="5"/>
    <n v="0"/>
    <n v="0"/>
    <n v="0"/>
    <n v="0"/>
    <n v="0"/>
    <n v="0"/>
    <m/>
    <m/>
    <m/>
    <m/>
    <m/>
    <m/>
  </r>
  <r>
    <x v="194"/>
    <x v="1"/>
    <x v="1168"/>
    <n v="1"/>
    <n v="1"/>
    <n v="0"/>
    <n v="2"/>
    <n v="0"/>
    <n v="0"/>
    <n v="0"/>
    <n v="2"/>
    <s v="V"/>
    <m/>
    <m/>
    <m/>
    <m/>
    <m/>
  </r>
  <r>
    <x v="194"/>
    <x v="2"/>
    <x v="1169"/>
    <n v="1"/>
    <n v="1"/>
    <n v="0"/>
    <n v="0"/>
    <n v="0"/>
    <n v="0"/>
    <n v="0"/>
    <n v="0"/>
    <m/>
    <m/>
    <m/>
    <m/>
    <m/>
    <m/>
  </r>
  <r>
    <x v="194"/>
    <x v="4"/>
    <x v="894"/>
    <n v="1"/>
    <n v="1"/>
    <n v="0"/>
    <n v="0"/>
    <n v="0"/>
    <n v="0"/>
    <n v="0"/>
    <n v="0"/>
    <m/>
    <m/>
    <m/>
    <m/>
    <m/>
    <m/>
  </r>
  <r>
    <x v="194"/>
    <x v="0"/>
    <x v="1170"/>
    <n v="1"/>
    <n v="1"/>
    <n v="0"/>
    <n v="0"/>
    <n v="0"/>
    <n v="0"/>
    <n v="0"/>
    <n v="0"/>
    <m/>
    <m/>
    <m/>
    <m/>
    <m/>
    <m/>
  </r>
  <r>
    <x v="194"/>
    <x v="1"/>
    <x v="915"/>
    <n v="8"/>
    <n v="8"/>
    <n v="0"/>
    <n v="0"/>
    <n v="0"/>
    <n v="0"/>
    <n v="0"/>
    <n v="0"/>
    <m/>
    <m/>
    <m/>
    <m/>
    <m/>
    <m/>
  </r>
  <r>
    <x v="194"/>
    <x v="1"/>
    <x v="1171"/>
    <n v="1"/>
    <n v="1"/>
    <n v="0"/>
    <n v="1"/>
    <n v="0"/>
    <n v="0"/>
    <n v="0"/>
    <n v="1"/>
    <s v="V"/>
    <m/>
    <m/>
    <m/>
    <m/>
    <m/>
  </r>
  <r>
    <x v="194"/>
    <x v="1"/>
    <x v="1172"/>
    <n v="13"/>
    <n v="13"/>
    <n v="0"/>
    <n v="0"/>
    <n v="0"/>
    <n v="0"/>
    <n v="0"/>
    <n v="0"/>
    <m/>
    <m/>
    <m/>
    <m/>
    <m/>
    <m/>
  </r>
  <r>
    <x v="194"/>
    <x v="1"/>
    <x v="1173"/>
    <n v="13"/>
    <n v="13"/>
    <n v="0"/>
    <n v="0"/>
    <n v="0"/>
    <n v="0"/>
    <n v="0"/>
    <n v="0"/>
    <m/>
    <m/>
    <m/>
    <m/>
    <m/>
    <m/>
  </r>
  <r>
    <x v="195"/>
    <x v="1"/>
    <x v="1174"/>
    <n v="11"/>
    <n v="0"/>
    <n v="0"/>
    <n v="0"/>
    <n v="0"/>
    <n v="0"/>
    <n v="0"/>
    <n v="0"/>
    <m/>
    <m/>
    <m/>
    <m/>
    <m/>
    <m/>
  </r>
  <r>
    <x v="195"/>
    <x v="2"/>
    <x v="1175"/>
    <n v="1"/>
    <n v="0"/>
    <n v="0"/>
    <n v="2"/>
    <n v="0"/>
    <n v="0"/>
    <n v="0"/>
    <n v="2"/>
    <s v="V"/>
    <m/>
    <m/>
    <m/>
    <m/>
    <m/>
  </r>
  <r>
    <x v="195"/>
    <x v="1"/>
    <x v="1176"/>
    <n v="7"/>
    <n v="0"/>
    <n v="0"/>
    <n v="0"/>
    <n v="0"/>
    <n v="0"/>
    <n v="0"/>
    <n v="0"/>
    <m/>
    <m/>
    <m/>
    <m/>
    <m/>
    <m/>
  </r>
  <r>
    <x v="195"/>
    <x v="0"/>
    <x v="1177"/>
    <n v="10"/>
    <n v="0"/>
    <n v="0"/>
    <n v="0"/>
    <n v="0"/>
    <n v="0"/>
    <n v="0"/>
    <n v="0"/>
    <m/>
    <m/>
    <m/>
    <m/>
    <m/>
    <m/>
  </r>
  <r>
    <x v="195"/>
    <x v="1"/>
    <x v="995"/>
    <n v="2"/>
    <n v="0"/>
    <n v="0"/>
    <n v="0"/>
    <n v="0"/>
    <n v="0"/>
    <n v="0"/>
    <n v="0"/>
    <m/>
    <m/>
    <m/>
    <m/>
    <m/>
    <m/>
  </r>
  <r>
    <x v="195"/>
    <x v="3"/>
    <x v="999"/>
    <n v="1"/>
    <n v="0"/>
    <n v="0"/>
    <n v="0"/>
    <n v="0"/>
    <n v="0"/>
    <n v="0"/>
    <n v="0"/>
    <m/>
    <m/>
    <m/>
    <m/>
    <m/>
    <m/>
  </r>
  <r>
    <x v="195"/>
    <x v="3"/>
    <x v="1178"/>
    <n v="1"/>
    <n v="0"/>
    <n v="0"/>
    <n v="0"/>
    <n v="0"/>
    <n v="0"/>
    <n v="0"/>
    <n v="0"/>
    <m/>
    <m/>
    <m/>
    <m/>
    <m/>
    <m/>
  </r>
  <r>
    <x v="195"/>
    <x v="0"/>
    <x v="1179"/>
    <n v="5"/>
    <n v="0"/>
    <n v="0"/>
    <n v="0"/>
    <n v="0"/>
    <n v="0"/>
    <n v="0"/>
    <n v="0"/>
    <m/>
    <m/>
    <m/>
    <m/>
    <m/>
    <m/>
  </r>
  <r>
    <x v="195"/>
    <x v="1"/>
    <x v="1180"/>
    <n v="1"/>
    <n v="0"/>
    <n v="0"/>
    <n v="0"/>
    <n v="0"/>
    <n v="0"/>
    <n v="0"/>
    <n v="0"/>
    <m/>
    <m/>
    <m/>
    <m/>
    <m/>
    <m/>
  </r>
  <r>
    <x v="195"/>
    <x v="2"/>
    <x v="1091"/>
    <n v="1"/>
    <n v="0"/>
    <n v="0"/>
    <n v="0"/>
    <n v="0"/>
    <n v="0"/>
    <n v="0"/>
    <n v="0"/>
    <m/>
    <m/>
    <m/>
    <m/>
    <m/>
    <m/>
  </r>
  <r>
    <x v="195"/>
    <x v="0"/>
    <x v="1181"/>
    <n v="3"/>
    <n v="0"/>
    <n v="0"/>
    <n v="0"/>
    <n v="0"/>
    <n v="0"/>
    <n v="0"/>
    <n v="0"/>
    <m/>
    <m/>
    <m/>
    <m/>
    <m/>
    <m/>
  </r>
  <r>
    <x v="195"/>
    <x v="1"/>
    <x v="1182"/>
    <n v="11"/>
    <n v="0"/>
    <n v="0"/>
    <n v="0"/>
    <n v="0"/>
    <n v="0"/>
    <n v="0"/>
    <n v="0"/>
    <m/>
    <m/>
    <m/>
    <m/>
    <m/>
    <m/>
  </r>
  <r>
    <x v="195"/>
    <x v="1"/>
    <x v="1183"/>
    <n v="13"/>
    <n v="0"/>
    <n v="0"/>
    <n v="0"/>
    <n v="0"/>
    <n v="0"/>
    <n v="0"/>
    <n v="0"/>
    <m/>
    <m/>
    <m/>
    <m/>
    <m/>
    <m/>
  </r>
  <r>
    <x v="195"/>
    <x v="2"/>
    <x v="1148"/>
    <n v="1"/>
    <n v="0"/>
    <n v="0"/>
    <n v="0"/>
    <n v="0"/>
    <n v="0"/>
    <n v="0"/>
    <n v="0"/>
    <m/>
    <m/>
    <m/>
    <m/>
    <m/>
    <m/>
  </r>
  <r>
    <x v="195"/>
    <x v="0"/>
    <x v="1184"/>
    <n v="11"/>
    <n v="0"/>
    <n v="0"/>
    <n v="0"/>
    <n v="0"/>
    <n v="0"/>
    <n v="0"/>
    <n v="0"/>
    <m/>
    <m/>
    <m/>
    <m/>
    <m/>
    <m/>
  </r>
  <r>
    <x v="195"/>
    <x v="0"/>
    <x v="1185"/>
    <n v="12"/>
    <n v="0"/>
    <n v="0"/>
    <n v="1"/>
    <n v="0"/>
    <n v="0"/>
    <n v="0"/>
    <n v="1"/>
    <s v="V"/>
    <m/>
    <m/>
    <m/>
    <m/>
    <m/>
  </r>
  <r>
    <x v="195"/>
    <x v="3"/>
    <x v="724"/>
    <n v="2"/>
    <n v="0"/>
    <n v="0"/>
    <n v="0"/>
    <n v="0"/>
    <n v="0"/>
    <n v="0"/>
    <n v="0"/>
    <m/>
    <m/>
    <m/>
    <m/>
    <m/>
    <m/>
  </r>
  <r>
    <x v="195"/>
    <x v="3"/>
    <x v="952"/>
    <n v="12"/>
    <n v="0"/>
    <n v="0"/>
    <n v="0"/>
    <n v="0"/>
    <n v="0"/>
    <n v="0"/>
    <n v="0"/>
    <m/>
    <m/>
    <m/>
    <m/>
    <m/>
    <m/>
  </r>
  <r>
    <x v="195"/>
    <x v="2"/>
    <x v="1149"/>
    <n v="1"/>
    <n v="0"/>
    <n v="0"/>
    <n v="2"/>
    <n v="0"/>
    <n v="0"/>
    <n v="0"/>
    <n v="2"/>
    <s v="V"/>
    <m/>
    <m/>
    <m/>
    <m/>
    <m/>
  </r>
  <r>
    <x v="195"/>
    <x v="4"/>
    <x v="1073"/>
    <n v="2"/>
    <n v="0"/>
    <n v="0"/>
    <n v="0"/>
    <n v="0"/>
    <n v="0"/>
    <n v="0"/>
    <n v="0"/>
    <m/>
    <m/>
    <m/>
    <m/>
    <m/>
    <m/>
  </r>
  <r>
    <x v="195"/>
    <x v="4"/>
    <x v="768"/>
    <n v="7"/>
    <n v="0"/>
    <n v="0"/>
    <n v="0"/>
    <n v="0"/>
    <n v="0"/>
    <n v="0"/>
    <n v="0"/>
    <m/>
    <m/>
    <m/>
    <m/>
    <m/>
    <m/>
  </r>
  <r>
    <x v="195"/>
    <x v="2"/>
    <x v="1147"/>
    <n v="1"/>
    <n v="0"/>
    <n v="0"/>
    <n v="3"/>
    <n v="0"/>
    <n v="0"/>
    <n v="0"/>
    <n v="3"/>
    <s v="V"/>
    <m/>
    <s v="V"/>
    <s v="V"/>
    <m/>
    <m/>
  </r>
  <r>
    <x v="195"/>
    <x v="2"/>
    <x v="1186"/>
    <n v="1"/>
    <n v="0"/>
    <n v="0"/>
    <n v="4"/>
    <n v="0"/>
    <n v="0"/>
    <n v="0"/>
    <n v="4"/>
    <s v="V"/>
    <m/>
    <s v="V"/>
    <s v="V"/>
    <m/>
    <m/>
  </r>
  <r>
    <x v="195"/>
    <x v="3"/>
    <x v="1187"/>
    <n v="1"/>
    <n v="0"/>
    <n v="0"/>
    <n v="0"/>
    <n v="0"/>
    <n v="0"/>
    <n v="0"/>
    <n v="0"/>
    <m/>
    <m/>
    <m/>
    <m/>
    <m/>
    <m/>
  </r>
  <r>
    <x v="195"/>
    <x v="4"/>
    <x v="977"/>
    <n v="1"/>
    <n v="0"/>
    <n v="0"/>
    <n v="0"/>
    <n v="0"/>
    <n v="0"/>
    <n v="0"/>
    <n v="0"/>
    <m/>
    <m/>
    <m/>
    <m/>
    <m/>
    <m/>
  </r>
  <r>
    <x v="195"/>
    <x v="4"/>
    <x v="813"/>
    <n v="11"/>
    <n v="0"/>
    <n v="0"/>
    <n v="1"/>
    <n v="0"/>
    <n v="0"/>
    <n v="0"/>
    <n v="1"/>
    <s v="V"/>
    <m/>
    <m/>
    <m/>
    <m/>
    <m/>
  </r>
  <r>
    <x v="195"/>
    <x v="2"/>
    <x v="1188"/>
    <n v="1"/>
    <n v="0"/>
    <n v="0"/>
    <n v="0"/>
    <n v="0"/>
    <n v="0"/>
    <n v="0"/>
    <n v="0"/>
    <m/>
    <m/>
    <m/>
    <m/>
    <m/>
    <m/>
  </r>
  <r>
    <x v="195"/>
    <x v="1"/>
    <x v="1103"/>
    <n v="2"/>
    <n v="0"/>
    <n v="0"/>
    <n v="0"/>
    <n v="0"/>
    <n v="0"/>
    <n v="0"/>
    <n v="0"/>
    <m/>
    <m/>
    <m/>
    <m/>
    <m/>
    <m/>
  </r>
  <r>
    <x v="195"/>
    <x v="1"/>
    <x v="1189"/>
    <n v="5"/>
    <n v="0"/>
    <n v="0"/>
    <n v="0"/>
    <n v="0"/>
    <n v="0"/>
    <n v="0"/>
    <n v="0"/>
    <m/>
    <m/>
    <m/>
    <m/>
    <m/>
    <m/>
  </r>
  <r>
    <x v="195"/>
    <x v="1"/>
    <x v="1190"/>
    <n v="12"/>
    <n v="0"/>
    <n v="0"/>
    <n v="0"/>
    <n v="0"/>
    <n v="0"/>
    <n v="0"/>
    <n v="0"/>
    <m/>
    <m/>
    <m/>
    <m/>
    <m/>
    <m/>
  </r>
  <r>
    <x v="195"/>
    <x v="1"/>
    <x v="1191"/>
    <n v="1"/>
    <n v="0"/>
    <n v="0"/>
    <n v="0"/>
    <n v="0"/>
    <n v="0"/>
    <n v="0"/>
    <n v="0"/>
    <m/>
    <m/>
    <m/>
    <m/>
    <m/>
    <m/>
  </r>
  <r>
    <x v="195"/>
    <x v="1"/>
    <x v="1192"/>
    <n v="13"/>
    <n v="0"/>
    <n v="0"/>
    <n v="0"/>
    <n v="0"/>
    <n v="0"/>
    <n v="0"/>
    <n v="0"/>
    <m/>
    <m/>
    <m/>
    <m/>
    <m/>
    <m/>
  </r>
  <r>
    <x v="195"/>
    <x v="1"/>
    <x v="1193"/>
    <n v="10"/>
    <n v="0"/>
    <n v="0"/>
    <n v="0"/>
    <n v="0"/>
    <n v="0"/>
    <n v="0"/>
    <n v="0"/>
    <m/>
    <m/>
    <m/>
    <m/>
    <m/>
    <m/>
  </r>
  <r>
    <x v="195"/>
    <x v="1"/>
    <x v="1194"/>
    <n v="13"/>
    <n v="0"/>
    <n v="0"/>
    <n v="0"/>
    <n v="0"/>
    <n v="0"/>
    <n v="0"/>
    <n v="0"/>
    <m/>
    <m/>
    <m/>
    <m/>
    <m/>
    <m/>
  </r>
  <r>
    <x v="195"/>
    <x v="3"/>
    <x v="626"/>
    <n v="7"/>
    <n v="0"/>
    <n v="0"/>
    <n v="0"/>
    <n v="0"/>
    <n v="0"/>
    <n v="0"/>
    <n v="0"/>
    <m/>
    <m/>
    <m/>
    <m/>
    <m/>
    <m/>
  </r>
  <r>
    <x v="195"/>
    <x v="3"/>
    <x v="998"/>
    <n v="1"/>
    <n v="0"/>
    <n v="0"/>
    <n v="0"/>
    <n v="0"/>
    <n v="0"/>
    <n v="0"/>
    <n v="0"/>
    <m/>
    <m/>
    <m/>
    <m/>
    <m/>
    <m/>
  </r>
  <r>
    <x v="195"/>
    <x v="4"/>
    <x v="888"/>
    <n v="1"/>
    <n v="0"/>
    <n v="0"/>
    <n v="0"/>
    <n v="0"/>
    <n v="0"/>
    <n v="0"/>
    <n v="0"/>
    <m/>
    <m/>
    <m/>
    <m/>
    <m/>
    <m/>
  </r>
  <r>
    <x v="195"/>
    <x v="2"/>
    <x v="1169"/>
    <n v="1"/>
    <n v="0"/>
    <n v="0"/>
    <n v="0"/>
    <n v="0"/>
    <n v="0"/>
    <n v="0"/>
    <n v="0"/>
    <m/>
    <m/>
    <m/>
    <m/>
    <m/>
    <m/>
  </r>
  <r>
    <x v="195"/>
    <x v="2"/>
    <x v="1195"/>
    <n v="1"/>
    <n v="0"/>
    <n v="0"/>
    <n v="2"/>
    <n v="0"/>
    <n v="0"/>
    <n v="0"/>
    <n v="2"/>
    <m/>
    <m/>
    <m/>
    <m/>
    <m/>
    <m/>
  </r>
  <r>
    <x v="195"/>
    <x v="4"/>
    <x v="686"/>
    <n v="8"/>
    <n v="0"/>
    <n v="0"/>
    <n v="0"/>
    <n v="0"/>
    <n v="0"/>
    <n v="0"/>
    <n v="0"/>
    <m/>
    <m/>
    <m/>
    <m/>
    <m/>
    <m/>
  </r>
  <r>
    <x v="195"/>
    <x v="2"/>
    <x v="1166"/>
    <n v="1"/>
    <n v="0"/>
    <n v="0"/>
    <n v="0"/>
    <n v="0"/>
    <n v="0"/>
    <n v="0"/>
    <n v="0"/>
    <m/>
    <m/>
    <m/>
    <m/>
    <m/>
    <m/>
  </r>
  <r>
    <x v="195"/>
    <x v="1"/>
    <x v="1196"/>
    <n v="3"/>
    <n v="3"/>
    <n v="0"/>
    <n v="0"/>
    <n v="0"/>
    <n v="0"/>
    <n v="0"/>
    <n v="0"/>
    <m/>
    <m/>
    <m/>
    <m/>
    <m/>
    <m/>
  </r>
  <r>
    <x v="195"/>
    <x v="0"/>
    <x v="1197"/>
    <n v="1"/>
    <n v="1"/>
    <n v="0"/>
    <n v="3"/>
    <n v="0"/>
    <n v="0"/>
    <n v="0"/>
    <n v="3"/>
    <s v="V"/>
    <s v="V"/>
    <m/>
    <m/>
    <m/>
    <m/>
  </r>
  <r>
    <x v="195"/>
    <x v="1"/>
    <x v="889"/>
    <n v="13"/>
    <n v="13"/>
    <n v="0"/>
    <n v="0"/>
    <n v="0"/>
    <n v="0"/>
    <n v="0"/>
    <n v="0"/>
    <m/>
    <m/>
    <m/>
    <m/>
    <m/>
    <m/>
  </r>
  <r>
    <x v="195"/>
    <x v="1"/>
    <x v="1198"/>
    <n v="13"/>
    <n v="13"/>
    <n v="0"/>
    <n v="0"/>
    <n v="0"/>
    <n v="0"/>
    <n v="0"/>
    <n v="0"/>
    <m/>
    <m/>
    <m/>
    <m/>
    <m/>
    <m/>
  </r>
  <r>
    <x v="195"/>
    <x v="0"/>
    <x v="1199"/>
    <n v="13"/>
    <n v="13"/>
    <n v="0"/>
    <n v="0"/>
    <n v="0"/>
    <n v="0"/>
    <n v="0"/>
    <n v="0"/>
    <m/>
    <m/>
    <m/>
    <m/>
    <m/>
    <m/>
  </r>
  <r>
    <x v="196"/>
    <x v="2"/>
    <x v="1150"/>
    <n v="1"/>
    <n v="0"/>
    <n v="0"/>
    <n v="0"/>
    <n v="0"/>
    <n v="0"/>
    <n v="0"/>
    <n v="0"/>
    <m/>
    <m/>
    <m/>
    <m/>
    <m/>
    <m/>
  </r>
  <r>
    <x v="196"/>
    <x v="2"/>
    <x v="1200"/>
    <n v="1"/>
    <n v="0"/>
    <n v="0"/>
    <n v="1"/>
    <n v="0"/>
    <n v="0"/>
    <n v="0"/>
    <n v="1"/>
    <s v="V"/>
    <m/>
    <m/>
    <m/>
    <m/>
    <m/>
  </r>
  <r>
    <x v="196"/>
    <x v="1"/>
    <x v="1201"/>
    <n v="3"/>
    <n v="0"/>
    <n v="0"/>
    <n v="0"/>
    <n v="0"/>
    <n v="0"/>
    <n v="0"/>
    <n v="0"/>
    <m/>
    <m/>
    <m/>
    <m/>
    <m/>
    <m/>
  </r>
  <r>
    <x v="196"/>
    <x v="1"/>
    <x v="1202"/>
    <n v="13"/>
    <n v="0"/>
    <n v="0"/>
    <n v="0"/>
    <n v="0"/>
    <n v="0"/>
    <n v="0"/>
    <n v="0"/>
    <m/>
    <m/>
    <m/>
    <m/>
    <m/>
    <m/>
  </r>
  <r>
    <x v="196"/>
    <x v="2"/>
    <x v="1203"/>
    <n v="1"/>
    <n v="0"/>
    <n v="0"/>
    <n v="3"/>
    <n v="0"/>
    <n v="0"/>
    <n v="0"/>
    <n v="3"/>
    <s v="V"/>
    <m/>
    <m/>
    <m/>
    <m/>
    <m/>
  </r>
  <r>
    <x v="196"/>
    <x v="2"/>
    <x v="1204"/>
    <n v="3"/>
    <n v="0"/>
    <n v="0"/>
    <n v="2"/>
    <n v="0"/>
    <n v="0"/>
    <n v="0"/>
    <n v="2"/>
    <s v="V"/>
    <m/>
    <m/>
    <m/>
    <m/>
    <m/>
  </r>
  <r>
    <x v="196"/>
    <x v="3"/>
    <x v="942"/>
    <n v="6"/>
    <n v="1"/>
    <n v="0"/>
    <n v="0"/>
    <n v="0"/>
    <n v="0"/>
    <n v="0"/>
    <n v="0"/>
    <m/>
    <m/>
    <m/>
    <m/>
    <m/>
    <m/>
  </r>
  <r>
    <x v="196"/>
    <x v="3"/>
    <x v="1072"/>
    <n v="1"/>
    <n v="0"/>
    <n v="0"/>
    <n v="1"/>
    <n v="0"/>
    <n v="0"/>
    <n v="0"/>
    <n v="1"/>
    <s v="V"/>
    <m/>
    <m/>
    <m/>
    <m/>
    <m/>
  </r>
  <r>
    <x v="196"/>
    <x v="0"/>
    <x v="1205"/>
    <n v="1"/>
    <n v="0"/>
    <n v="0"/>
    <n v="0"/>
    <n v="0"/>
    <n v="0"/>
    <n v="0"/>
    <n v="0"/>
    <m/>
    <m/>
    <m/>
    <m/>
    <m/>
    <m/>
  </r>
  <r>
    <x v="196"/>
    <x v="4"/>
    <x v="1119"/>
    <n v="2"/>
    <n v="0"/>
    <n v="0"/>
    <n v="0"/>
    <n v="0"/>
    <n v="0"/>
    <n v="0"/>
    <n v="0"/>
    <m/>
    <m/>
    <m/>
    <m/>
    <m/>
    <m/>
  </r>
  <r>
    <x v="196"/>
    <x v="0"/>
    <x v="1206"/>
    <n v="2"/>
    <n v="0"/>
    <n v="0"/>
    <n v="0"/>
    <n v="0"/>
    <n v="0"/>
    <n v="0"/>
    <n v="0"/>
    <m/>
    <m/>
    <m/>
    <m/>
    <m/>
    <m/>
  </r>
  <r>
    <x v="196"/>
    <x v="0"/>
    <x v="1207"/>
    <n v="5"/>
    <n v="0"/>
    <n v="0"/>
    <n v="0"/>
    <n v="0"/>
    <n v="0"/>
    <n v="0"/>
    <n v="0"/>
    <m/>
    <m/>
    <m/>
    <m/>
    <m/>
    <m/>
  </r>
  <r>
    <x v="196"/>
    <x v="4"/>
    <x v="823"/>
    <n v="1"/>
    <n v="0"/>
    <n v="0"/>
    <n v="0"/>
    <n v="0"/>
    <n v="0"/>
    <n v="0"/>
    <n v="0"/>
    <m/>
    <m/>
    <m/>
    <m/>
    <m/>
    <m/>
  </r>
  <r>
    <x v="196"/>
    <x v="1"/>
    <x v="1208"/>
    <n v="13"/>
    <n v="1"/>
    <n v="0"/>
    <n v="1"/>
    <n v="0"/>
    <n v="0"/>
    <n v="0"/>
    <n v="1"/>
    <s v="V"/>
    <s v="V"/>
    <m/>
    <m/>
    <m/>
    <m/>
  </r>
  <r>
    <x v="196"/>
    <x v="1"/>
    <x v="1209"/>
    <n v="10"/>
    <n v="0"/>
    <n v="0"/>
    <n v="0"/>
    <n v="0"/>
    <n v="0"/>
    <n v="0"/>
    <n v="0"/>
    <m/>
    <m/>
    <m/>
    <m/>
    <m/>
    <m/>
  </r>
  <r>
    <x v="196"/>
    <x v="1"/>
    <x v="1210"/>
    <n v="4"/>
    <n v="0"/>
    <n v="0"/>
    <n v="0"/>
    <n v="0"/>
    <n v="0"/>
    <n v="0"/>
    <n v="0"/>
    <m/>
    <m/>
    <m/>
    <m/>
    <m/>
    <m/>
  </r>
  <r>
    <x v="196"/>
    <x v="1"/>
    <x v="1211"/>
    <n v="1"/>
    <n v="0"/>
    <n v="0"/>
    <n v="0"/>
    <n v="0"/>
    <n v="0"/>
    <n v="0"/>
    <n v="0"/>
    <m/>
    <m/>
    <m/>
    <m/>
    <m/>
    <m/>
  </r>
  <r>
    <x v="196"/>
    <x v="1"/>
    <x v="1058"/>
    <n v="3"/>
    <n v="0"/>
    <n v="0"/>
    <n v="0"/>
    <n v="0"/>
    <n v="0"/>
    <n v="0"/>
    <n v="0"/>
    <m/>
    <m/>
    <m/>
    <m/>
    <m/>
    <m/>
  </r>
  <r>
    <x v="196"/>
    <x v="1"/>
    <x v="1212"/>
    <n v="7"/>
    <n v="0"/>
    <n v="0"/>
    <n v="0"/>
    <n v="0"/>
    <n v="0"/>
    <n v="0"/>
    <n v="0"/>
    <m/>
    <m/>
    <m/>
    <m/>
    <m/>
    <m/>
  </r>
  <r>
    <x v="196"/>
    <x v="1"/>
    <x v="1213"/>
    <n v="13"/>
    <n v="0"/>
    <n v="0"/>
    <n v="0"/>
    <n v="0"/>
    <n v="0"/>
    <n v="0"/>
    <n v="0"/>
    <m/>
    <m/>
    <m/>
    <m/>
    <m/>
    <m/>
  </r>
  <r>
    <x v="196"/>
    <x v="1"/>
    <x v="1120"/>
    <n v="4"/>
    <n v="0"/>
    <n v="0"/>
    <n v="0"/>
    <n v="0"/>
    <n v="0"/>
    <n v="0"/>
    <n v="0"/>
    <m/>
    <m/>
    <m/>
    <m/>
    <m/>
    <m/>
  </r>
  <r>
    <x v="196"/>
    <x v="1"/>
    <x v="1214"/>
    <n v="12"/>
    <n v="0"/>
    <n v="0"/>
    <n v="0"/>
    <n v="0"/>
    <n v="0"/>
    <n v="0"/>
    <n v="0"/>
    <m/>
    <m/>
    <m/>
    <m/>
    <m/>
    <m/>
  </r>
  <r>
    <x v="196"/>
    <x v="1"/>
    <x v="975"/>
    <n v="8"/>
    <n v="0"/>
    <n v="0"/>
    <n v="0"/>
    <n v="0"/>
    <n v="0"/>
    <n v="0"/>
    <n v="0"/>
    <m/>
    <m/>
    <m/>
    <m/>
    <m/>
    <m/>
  </r>
  <r>
    <x v="196"/>
    <x v="3"/>
    <x v="1215"/>
    <n v="1"/>
    <n v="0"/>
    <n v="0"/>
    <n v="0"/>
    <n v="0"/>
    <n v="0"/>
    <n v="0"/>
    <n v="0"/>
    <m/>
    <m/>
    <m/>
    <m/>
    <m/>
    <m/>
  </r>
  <r>
    <x v="196"/>
    <x v="4"/>
    <x v="667"/>
    <n v="1"/>
    <n v="0"/>
    <n v="0"/>
    <n v="0"/>
    <n v="0"/>
    <n v="0"/>
    <n v="0"/>
    <n v="0"/>
    <m/>
    <m/>
    <m/>
    <m/>
    <m/>
    <m/>
  </r>
  <r>
    <x v="196"/>
    <x v="4"/>
    <x v="1008"/>
    <n v="2"/>
    <n v="0"/>
    <n v="0"/>
    <n v="0"/>
    <n v="0"/>
    <n v="0"/>
    <n v="0"/>
    <n v="0"/>
    <m/>
    <m/>
    <m/>
    <m/>
    <m/>
    <m/>
  </r>
  <r>
    <x v="196"/>
    <x v="3"/>
    <x v="895"/>
    <n v="1"/>
    <n v="0"/>
    <n v="0"/>
    <n v="0"/>
    <n v="0"/>
    <n v="0"/>
    <n v="0"/>
    <n v="0"/>
    <m/>
    <m/>
    <m/>
    <m/>
    <m/>
    <m/>
  </r>
  <r>
    <x v="196"/>
    <x v="0"/>
    <x v="1216"/>
    <n v="2"/>
    <n v="0"/>
    <n v="0"/>
    <n v="1"/>
    <n v="0"/>
    <n v="0"/>
    <n v="0"/>
    <n v="1"/>
    <s v="V"/>
    <m/>
    <m/>
    <m/>
    <m/>
    <m/>
  </r>
  <r>
    <x v="196"/>
    <x v="1"/>
    <x v="1217"/>
    <n v="8"/>
    <n v="0"/>
    <n v="0"/>
    <n v="0"/>
    <n v="0"/>
    <n v="0"/>
    <n v="0"/>
    <n v="0"/>
    <m/>
    <m/>
    <m/>
    <m/>
    <m/>
    <m/>
  </r>
  <r>
    <x v="196"/>
    <x v="1"/>
    <x v="1218"/>
    <n v="9"/>
    <n v="0"/>
    <n v="0"/>
    <n v="0"/>
    <n v="0"/>
    <n v="0"/>
    <n v="0"/>
    <n v="0"/>
    <m/>
    <m/>
    <m/>
    <m/>
    <m/>
    <m/>
  </r>
  <r>
    <x v="196"/>
    <x v="1"/>
    <x v="1025"/>
    <n v="3"/>
    <n v="0"/>
    <n v="0"/>
    <n v="0"/>
    <n v="0"/>
    <n v="0"/>
    <n v="0"/>
    <n v="0"/>
    <m/>
    <m/>
    <m/>
    <m/>
    <m/>
    <m/>
  </r>
  <r>
    <x v="196"/>
    <x v="1"/>
    <x v="1219"/>
    <n v="12"/>
    <n v="1"/>
    <n v="0"/>
    <n v="1"/>
    <n v="0"/>
    <n v="0"/>
    <n v="0"/>
    <n v="1"/>
    <s v="V"/>
    <s v="V"/>
    <m/>
    <m/>
    <m/>
    <m/>
  </r>
  <r>
    <x v="196"/>
    <x v="1"/>
    <x v="1220"/>
    <n v="12"/>
    <n v="0"/>
    <n v="0"/>
    <n v="0"/>
    <n v="0"/>
    <n v="0"/>
    <n v="0"/>
    <n v="0"/>
    <m/>
    <m/>
    <m/>
    <m/>
    <m/>
    <m/>
  </r>
  <r>
    <x v="196"/>
    <x v="3"/>
    <x v="937"/>
    <n v="2"/>
    <n v="0"/>
    <n v="0"/>
    <n v="0"/>
    <n v="0"/>
    <n v="0"/>
    <n v="0"/>
    <n v="0"/>
    <m/>
    <m/>
    <m/>
    <m/>
    <m/>
    <m/>
  </r>
  <r>
    <x v="196"/>
    <x v="1"/>
    <x v="1221"/>
    <n v="9"/>
    <n v="0"/>
    <n v="0"/>
    <n v="0"/>
    <n v="0"/>
    <n v="0"/>
    <n v="0"/>
    <n v="0"/>
    <m/>
    <m/>
    <m/>
    <m/>
    <m/>
    <m/>
  </r>
  <r>
    <x v="196"/>
    <x v="3"/>
    <x v="1222"/>
    <n v="1"/>
    <n v="1"/>
    <n v="0"/>
    <n v="1"/>
    <n v="0"/>
    <n v="0"/>
    <n v="0"/>
    <n v="1"/>
    <s v="V"/>
    <m/>
    <m/>
    <m/>
    <m/>
    <m/>
  </r>
  <r>
    <x v="196"/>
    <x v="0"/>
    <x v="1223"/>
    <n v="1"/>
    <n v="1"/>
    <n v="0"/>
    <n v="1"/>
    <n v="0"/>
    <n v="0"/>
    <n v="0"/>
    <n v="1"/>
    <s v="V"/>
    <m/>
    <m/>
    <m/>
    <m/>
    <m/>
  </r>
  <r>
    <x v="196"/>
    <x v="1"/>
    <x v="1224"/>
    <n v="1"/>
    <n v="1"/>
    <n v="0"/>
    <n v="1"/>
    <n v="0"/>
    <n v="0"/>
    <n v="0"/>
    <n v="1"/>
    <s v="V"/>
    <m/>
    <m/>
    <m/>
    <m/>
    <m/>
  </r>
  <r>
    <x v="196"/>
    <x v="0"/>
    <x v="1225"/>
    <n v="1"/>
    <n v="1"/>
    <n v="0"/>
    <n v="3"/>
    <n v="0"/>
    <n v="0"/>
    <n v="0"/>
    <n v="3"/>
    <s v="V"/>
    <m/>
    <m/>
    <m/>
    <m/>
    <m/>
  </r>
  <r>
    <x v="196"/>
    <x v="1"/>
    <x v="1105"/>
    <n v="2"/>
    <n v="2"/>
    <n v="0"/>
    <n v="5"/>
    <n v="0"/>
    <n v="0"/>
    <n v="0"/>
    <n v="5"/>
    <s v="V"/>
    <m/>
    <m/>
    <m/>
    <m/>
    <m/>
  </r>
  <r>
    <x v="196"/>
    <x v="1"/>
    <x v="1121"/>
    <n v="1"/>
    <n v="1"/>
    <n v="0"/>
    <n v="2"/>
    <n v="0"/>
    <n v="0"/>
    <n v="0"/>
    <n v="2"/>
    <s v="V"/>
    <m/>
    <m/>
    <m/>
    <m/>
    <m/>
  </r>
  <r>
    <x v="196"/>
    <x v="1"/>
    <x v="1226"/>
    <n v="3"/>
    <n v="3"/>
    <n v="0"/>
    <n v="4"/>
    <n v="0"/>
    <n v="0"/>
    <n v="0"/>
    <n v="4"/>
    <s v="V"/>
    <m/>
    <m/>
    <m/>
    <m/>
    <m/>
  </r>
  <r>
    <x v="196"/>
    <x v="1"/>
    <x v="1227"/>
    <n v="1"/>
    <n v="1"/>
    <n v="0"/>
    <n v="1"/>
    <n v="0"/>
    <n v="0"/>
    <n v="0"/>
    <n v="1"/>
    <s v="V"/>
    <m/>
    <m/>
    <m/>
    <m/>
    <m/>
  </r>
  <r>
    <x v="196"/>
    <x v="1"/>
    <x v="1228"/>
    <n v="1"/>
    <n v="1"/>
    <n v="0"/>
    <n v="1"/>
    <n v="0"/>
    <n v="0"/>
    <n v="0"/>
    <n v="1"/>
    <s v="V"/>
    <s v="V"/>
    <m/>
    <m/>
    <m/>
    <m/>
  </r>
  <r>
    <x v="196"/>
    <x v="1"/>
    <x v="1229"/>
    <n v="4"/>
    <n v="4"/>
    <n v="0"/>
    <n v="13"/>
    <n v="0"/>
    <n v="0"/>
    <n v="0"/>
    <n v="13"/>
    <s v="V"/>
    <m/>
    <m/>
    <m/>
    <m/>
    <m/>
  </r>
  <r>
    <x v="196"/>
    <x v="1"/>
    <x v="1230"/>
    <n v="10"/>
    <n v="10"/>
    <n v="0"/>
    <n v="102"/>
    <n v="0"/>
    <n v="0"/>
    <n v="0"/>
    <n v="102"/>
    <s v="V"/>
    <s v="V"/>
    <m/>
    <m/>
    <m/>
    <m/>
  </r>
  <r>
    <x v="197"/>
    <x v="0"/>
    <x v="1231"/>
    <n v="1"/>
    <n v="0"/>
    <n v="0"/>
    <n v="0"/>
    <n v="0"/>
    <n v="0"/>
    <n v="0"/>
    <n v="0"/>
    <m/>
    <m/>
    <m/>
    <m/>
    <m/>
    <m/>
  </r>
  <r>
    <x v="197"/>
    <x v="3"/>
    <x v="1104"/>
    <n v="1"/>
    <n v="0"/>
    <n v="0"/>
    <n v="0"/>
    <n v="0"/>
    <n v="0"/>
    <n v="0"/>
    <n v="0"/>
    <m/>
    <m/>
    <m/>
    <m/>
    <m/>
    <m/>
  </r>
  <r>
    <x v="197"/>
    <x v="3"/>
    <x v="1082"/>
    <n v="2"/>
    <n v="0"/>
    <n v="0"/>
    <n v="0"/>
    <n v="0"/>
    <n v="0"/>
    <n v="0"/>
    <n v="0"/>
    <m/>
    <m/>
    <m/>
    <m/>
    <m/>
    <m/>
  </r>
  <r>
    <x v="197"/>
    <x v="0"/>
    <x v="1197"/>
    <n v="1"/>
    <n v="0"/>
    <n v="0"/>
    <n v="0"/>
    <n v="0"/>
    <n v="0"/>
    <n v="0"/>
    <n v="0"/>
    <m/>
    <m/>
    <m/>
    <m/>
    <m/>
    <m/>
  </r>
  <r>
    <x v="197"/>
    <x v="4"/>
    <x v="604"/>
    <n v="13"/>
    <n v="1"/>
    <n v="0"/>
    <n v="0"/>
    <n v="1"/>
    <n v="0"/>
    <n v="0"/>
    <n v="1"/>
    <s v="V"/>
    <m/>
    <m/>
    <m/>
    <m/>
    <m/>
  </r>
  <r>
    <x v="197"/>
    <x v="4"/>
    <x v="1050"/>
    <n v="1"/>
    <n v="0"/>
    <n v="0"/>
    <n v="0"/>
    <n v="0"/>
    <n v="0"/>
    <n v="0"/>
    <n v="0"/>
    <m/>
    <m/>
    <m/>
    <m/>
    <m/>
    <m/>
  </r>
  <r>
    <x v="197"/>
    <x v="0"/>
    <x v="1232"/>
    <n v="8"/>
    <n v="0"/>
    <n v="0"/>
    <n v="0"/>
    <n v="0"/>
    <n v="0"/>
    <n v="0"/>
    <n v="0"/>
    <m/>
    <m/>
    <m/>
    <m/>
    <m/>
    <m/>
  </r>
  <r>
    <x v="197"/>
    <x v="0"/>
    <x v="1233"/>
    <n v="3"/>
    <n v="0"/>
    <n v="0"/>
    <n v="0"/>
    <n v="0"/>
    <n v="0"/>
    <n v="0"/>
    <n v="0"/>
    <m/>
    <m/>
    <m/>
    <m/>
    <m/>
    <m/>
  </r>
  <r>
    <x v="197"/>
    <x v="1"/>
    <x v="1234"/>
    <n v="12"/>
    <n v="0"/>
    <n v="0"/>
    <n v="0"/>
    <n v="0"/>
    <n v="0"/>
    <n v="0"/>
    <n v="0"/>
    <m/>
    <m/>
    <m/>
    <m/>
    <m/>
    <m/>
  </r>
  <r>
    <x v="197"/>
    <x v="1"/>
    <x v="1235"/>
    <n v="5"/>
    <n v="0"/>
    <n v="0"/>
    <n v="0"/>
    <n v="0"/>
    <n v="0"/>
    <n v="0"/>
    <n v="0"/>
    <m/>
    <m/>
    <m/>
    <m/>
    <m/>
    <m/>
  </r>
  <r>
    <x v="197"/>
    <x v="4"/>
    <x v="1236"/>
    <n v="2"/>
    <n v="1"/>
    <n v="0"/>
    <n v="5"/>
    <n v="0"/>
    <n v="0"/>
    <n v="0"/>
    <n v="5"/>
    <s v="V"/>
    <m/>
    <m/>
    <m/>
    <m/>
    <m/>
  </r>
  <r>
    <x v="197"/>
    <x v="1"/>
    <x v="1085"/>
    <n v="1"/>
    <n v="0"/>
    <n v="0"/>
    <n v="0"/>
    <n v="0"/>
    <n v="0"/>
    <n v="0"/>
    <n v="0"/>
    <m/>
    <m/>
    <m/>
    <m/>
    <m/>
    <m/>
  </r>
  <r>
    <x v="197"/>
    <x v="1"/>
    <x v="1237"/>
    <n v="8"/>
    <n v="0"/>
    <n v="0"/>
    <n v="0"/>
    <n v="0"/>
    <n v="0"/>
    <n v="0"/>
    <n v="0"/>
    <m/>
    <m/>
    <m/>
    <m/>
    <m/>
    <m/>
  </r>
  <r>
    <x v="197"/>
    <x v="1"/>
    <x v="1238"/>
    <n v="11"/>
    <n v="11"/>
    <n v="0"/>
    <n v="53"/>
    <n v="0"/>
    <n v="0"/>
    <n v="0"/>
    <n v="53"/>
    <s v="V"/>
    <m/>
    <m/>
    <m/>
    <m/>
    <m/>
  </r>
  <r>
    <x v="197"/>
    <x v="2"/>
    <x v="1239"/>
    <n v="1"/>
    <n v="0"/>
    <n v="0"/>
    <n v="0"/>
    <n v="0"/>
    <n v="0"/>
    <n v="0"/>
    <n v="0"/>
    <m/>
    <m/>
    <m/>
    <m/>
    <m/>
    <m/>
  </r>
  <r>
    <x v="197"/>
    <x v="1"/>
    <x v="1240"/>
    <n v="3"/>
    <n v="0"/>
    <n v="0"/>
    <n v="0"/>
    <n v="0"/>
    <n v="0"/>
    <n v="0"/>
    <n v="0"/>
    <m/>
    <m/>
    <m/>
    <m/>
    <m/>
    <m/>
  </r>
  <r>
    <x v="197"/>
    <x v="3"/>
    <x v="861"/>
    <n v="8"/>
    <n v="0"/>
    <n v="0"/>
    <n v="0"/>
    <n v="0"/>
    <n v="0"/>
    <n v="0"/>
    <n v="0"/>
    <m/>
    <m/>
    <m/>
    <m/>
    <m/>
    <m/>
  </r>
  <r>
    <x v="197"/>
    <x v="0"/>
    <x v="1241"/>
    <n v="10"/>
    <n v="0"/>
    <n v="0"/>
    <n v="0"/>
    <n v="0"/>
    <n v="0"/>
    <n v="0"/>
    <n v="0"/>
    <m/>
    <m/>
    <m/>
    <m/>
    <m/>
    <m/>
  </r>
  <r>
    <x v="197"/>
    <x v="1"/>
    <x v="1242"/>
    <n v="12"/>
    <n v="0"/>
    <n v="0"/>
    <n v="1"/>
    <n v="0"/>
    <n v="0"/>
    <n v="0"/>
    <n v="1"/>
    <s v="V"/>
    <s v="V"/>
    <m/>
    <m/>
    <m/>
    <m/>
  </r>
  <r>
    <x v="197"/>
    <x v="3"/>
    <x v="924"/>
    <n v="1"/>
    <n v="0"/>
    <n v="0"/>
    <n v="0"/>
    <n v="0"/>
    <n v="0"/>
    <n v="0"/>
    <n v="0"/>
    <m/>
    <m/>
    <m/>
    <m/>
    <m/>
    <m/>
  </r>
  <r>
    <x v="197"/>
    <x v="0"/>
    <x v="1243"/>
    <n v="3"/>
    <n v="0"/>
    <n v="0"/>
    <n v="0"/>
    <n v="0"/>
    <n v="0"/>
    <n v="0"/>
    <n v="0"/>
    <m/>
    <m/>
    <m/>
    <m/>
    <m/>
    <m/>
  </r>
  <r>
    <x v="197"/>
    <x v="1"/>
    <x v="1244"/>
    <n v="1"/>
    <n v="0"/>
    <n v="0"/>
    <n v="0"/>
    <n v="0"/>
    <n v="0"/>
    <n v="0"/>
    <n v="0"/>
    <m/>
    <m/>
    <m/>
    <m/>
    <m/>
    <m/>
  </r>
  <r>
    <x v="197"/>
    <x v="1"/>
    <x v="1245"/>
    <n v="2"/>
    <n v="0"/>
    <n v="0"/>
    <n v="0"/>
    <n v="0"/>
    <n v="0"/>
    <n v="0"/>
    <n v="0"/>
    <m/>
    <m/>
    <m/>
    <m/>
    <m/>
    <m/>
  </r>
  <r>
    <x v="197"/>
    <x v="1"/>
    <x v="1246"/>
    <n v="13"/>
    <n v="0"/>
    <n v="0"/>
    <n v="0"/>
    <n v="0"/>
    <n v="0"/>
    <n v="0"/>
    <n v="0"/>
    <m/>
    <m/>
    <m/>
    <m/>
    <m/>
    <m/>
  </r>
  <r>
    <x v="197"/>
    <x v="1"/>
    <x v="1122"/>
    <n v="4"/>
    <n v="0"/>
    <n v="0"/>
    <n v="0"/>
    <n v="0"/>
    <n v="0"/>
    <n v="0"/>
    <n v="0"/>
    <m/>
    <m/>
    <m/>
    <m/>
    <m/>
    <m/>
  </r>
  <r>
    <x v="197"/>
    <x v="0"/>
    <x v="1247"/>
    <n v="10"/>
    <n v="0"/>
    <n v="0"/>
    <n v="0"/>
    <n v="0"/>
    <n v="0"/>
    <n v="0"/>
    <n v="0"/>
    <m/>
    <m/>
    <m/>
    <m/>
    <m/>
    <m/>
  </r>
  <r>
    <x v="197"/>
    <x v="1"/>
    <x v="798"/>
    <n v="1"/>
    <n v="0"/>
    <n v="0"/>
    <n v="0"/>
    <n v="0"/>
    <n v="0"/>
    <n v="0"/>
    <n v="0"/>
    <m/>
    <m/>
    <m/>
    <m/>
    <m/>
    <m/>
  </r>
  <r>
    <x v="197"/>
    <x v="3"/>
    <x v="1065"/>
    <n v="2"/>
    <n v="0"/>
    <n v="0"/>
    <n v="0"/>
    <n v="0"/>
    <n v="0"/>
    <n v="0"/>
    <n v="0"/>
    <m/>
    <m/>
    <m/>
    <m/>
    <m/>
    <m/>
  </r>
  <r>
    <x v="197"/>
    <x v="3"/>
    <x v="909"/>
    <n v="10"/>
    <n v="10"/>
    <n v="0"/>
    <n v="0"/>
    <n v="0"/>
    <n v="0"/>
    <n v="0"/>
    <n v="0"/>
    <m/>
    <m/>
    <m/>
    <m/>
    <m/>
    <m/>
  </r>
  <r>
    <x v="197"/>
    <x v="1"/>
    <x v="1248"/>
    <n v="1"/>
    <n v="1"/>
    <n v="0"/>
    <n v="1"/>
    <n v="0"/>
    <n v="0"/>
    <n v="0"/>
    <n v="1"/>
    <s v="V"/>
    <m/>
    <m/>
    <m/>
    <m/>
    <m/>
  </r>
  <r>
    <x v="197"/>
    <x v="1"/>
    <x v="1249"/>
    <n v="2"/>
    <n v="2"/>
    <n v="0"/>
    <n v="2"/>
    <n v="0"/>
    <n v="0"/>
    <n v="0"/>
    <n v="2"/>
    <s v="V"/>
    <m/>
    <m/>
    <m/>
    <m/>
    <m/>
  </r>
  <r>
    <x v="197"/>
    <x v="1"/>
    <x v="1070"/>
    <n v="5"/>
    <n v="5"/>
    <n v="0"/>
    <n v="0"/>
    <n v="0"/>
    <n v="0"/>
    <n v="0"/>
    <n v="0"/>
    <m/>
    <m/>
    <m/>
    <m/>
    <m/>
    <m/>
  </r>
  <r>
    <x v="197"/>
    <x v="1"/>
    <x v="1250"/>
    <n v="1"/>
    <n v="5"/>
    <n v="0"/>
    <n v="0"/>
    <n v="0"/>
    <n v="0"/>
    <n v="0"/>
    <n v="0"/>
    <m/>
    <m/>
    <m/>
    <m/>
    <m/>
    <m/>
  </r>
  <r>
    <x v="197"/>
    <x v="1"/>
    <x v="1251"/>
    <n v="3"/>
    <n v="3"/>
    <n v="0"/>
    <n v="3"/>
    <n v="0"/>
    <n v="0"/>
    <n v="0"/>
    <n v="3"/>
    <s v="V"/>
    <m/>
    <m/>
    <m/>
    <m/>
    <m/>
  </r>
  <r>
    <x v="197"/>
    <x v="1"/>
    <x v="1252"/>
    <n v="1"/>
    <n v="1"/>
    <n v="0"/>
    <n v="2"/>
    <n v="0"/>
    <n v="0"/>
    <n v="0"/>
    <n v="2"/>
    <s v="V"/>
    <m/>
    <m/>
    <m/>
    <m/>
    <m/>
  </r>
  <r>
    <x v="197"/>
    <x v="1"/>
    <x v="1253"/>
    <n v="2"/>
    <n v="2"/>
    <n v="0"/>
    <n v="5"/>
    <n v="0"/>
    <n v="0"/>
    <n v="0"/>
    <n v="5"/>
    <s v="V"/>
    <m/>
    <m/>
    <m/>
    <m/>
    <m/>
  </r>
  <r>
    <x v="197"/>
    <x v="1"/>
    <x v="1254"/>
    <n v="1"/>
    <n v="1"/>
    <n v="0"/>
    <n v="1"/>
    <n v="0"/>
    <n v="0"/>
    <n v="0"/>
    <n v="1"/>
    <s v="V"/>
    <m/>
    <m/>
    <m/>
    <m/>
    <m/>
  </r>
  <r>
    <x v="198"/>
    <x v="0"/>
    <x v="1255"/>
    <n v="3"/>
    <n v="0"/>
    <n v="0"/>
    <n v="0"/>
    <n v="0"/>
    <n v="0"/>
    <n v="0"/>
    <n v="0"/>
    <m/>
    <m/>
    <m/>
    <m/>
    <m/>
    <m/>
  </r>
  <r>
    <x v="198"/>
    <x v="0"/>
    <x v="1256"/>
    <n v="4"/>
    <n v="0"/>
    <n v="0"/>
    <n v="0"/>
    <n v="0"/>
    <n v="0"/>
    <n v="0"/>
    <n v="0"/>
    <m/>
    <m/>
    <m/>
    <m/>
    <m/>
    <m/>
  </r>
  <r>
    <x v="198"/>
    <x v="0"/>
    <x v="1257"/>
    <n v="12"/>
    <n v="2"/>
    <n v="0"/>
    <n v="3"/>
    <n v="0"/>
    <n v="0"/>
    <n v="0"/>
    <n v="3"/>
    <s v="V"/>
    <s v="V"/>
    <m/>
    <m/>
    <m/>
    <m/>
  </r>
  <r>
    <x v="198"/>
    <x v="1"/>
    <x v="1123"/>
    <n v="2"/>
    <n v="0"/>
    <n v="0"/>
    <n v="0"/>
    <n v="0"/>
    <n v="0"/>
    <n v="0"/>
    <n v="0"/>
    <m/>
    <m/>
    <m/>
    <m/>
    <m/>
    <m/>
  </r>
  <r>
    <x v="198"/>
    <x v="2"/>
    <x v="1258"/>
    <n v="1"/>
    <n v="0"/>
    <n v="0"/>
    <n v="0"/>
    <n v="0"/>
    <n v="0"/>
    <n v="0"/>
    <n v="0"/>
    <m/>
    <m/>
    <m/>
    <m/>
    <m/>
    <m/>
  </r>
  <r>
    <x v="198"/>
    <x v="1"/>
    <x v="1259"/>
    <n v="7"/>
    <n v="0"/>
    <n v="0"/>
    <n v="0"/>
    <n v="0"/>
    <n v="0"/>
    <n v="0"/>
    <n v="0"/>
    <m/>
    <m/>
    <m/>
    <m/>
    <m/>
    <m/>
  </r>
  <r>
    <x v="198"/>
    <x v="1"/>
    <x v="1260"/>
    <n v="5"/>
    <n v="4"/>
    <n v="0"/>
    <n v="6"/>
    <n v="0"/>
    <n v="0"/>
    <n v="0"/>
    <n v="6"/>
    <s v="V"/>
    <m/>
    <m/>
    <m/>
    <m/>
    <m/>
  </r>
  <r>
    <x v="198"/>
    <x v="1"/>
    <x v="1041"/>
    <n v="2"/>
    <n v="1"/>
    <n v="0"/>
    <n v="3"/>
    <n v="0"/>
    <n v="0"/>
    <n v="0"/>
    <n v="3"/>
    <s v="V"/>
    <m/>
    <m/>
    <m/>
    <m/>
    <m/>
  </r>
  <r>
    <x v="198"/>
    <x v="1"/>
    <x v="1261"/>
    <n v="2"/>
    <n v="1"/>
    <n v="0"/>
    <n v="6"/>
    <n v="0"/>
    <n v="0"/>
    <n v="0"/>
    <n v="6"/>
    <s v="V"/>
    <m/>
    <m/>
    <m/>
    <m/>
    <m/>
  </r>
  <r>
    <x v="198"/>
    <x v="1"/>
    <x v="1262"/>
    <n v="11"/>
    <n v="0"/>
    <n v="0"/>
    <n v="0"/>
    <n v="0"/>
    <n v="0"/>
    <n v="0"/>
    <n v="0"/>
    <m/>
    <m/>
    <m/>
    <m/>
    <m/>
    <m/>
  </r>
  <r>
    <x v="198"/>
    <x v="0"/>
    <x v="1263"/>
    <n v="8"/>
    <n v="0"/>
    <n v="0"/>
    <n v="0"/>
    <n v="0"/>
    <n v="0"/>
    <n v="0"/>
    <n v="0"/>
    <s v="V"/>
    <m/>
    <m/>
    <m/>
    <m/>
    <m/>
  </r>
  <r>
    <x v="198"/>
    <x v="1"/>
    <x v="915"/>
    <n v="7"/>
    <n v="2"/>
    <n v="0"/>
    <n v="3"/>
    <n v="0"/>
    <n v="0"/>
    <n v="0"/>
    <n v="3"/>
    <s v="V"/>
    <m/>
    <m/>
    <m/>
    <m/>
    <m/>
  </r>
  <r>
    <x v="198"/>
    <x v="1"/>
    <x v="1224"/>
    <n v="1"/>
    <n v="0"/>
    <n v="0"/>
    <n v="0"/>
    <n v="0"/>
    <n v="0"/>
    <n v="0"/>
    <n v="0"/>
    <m/>
    <m/>
    <m/>
    <m/>
    <m/>
    <m/>
  </r>
  <r>
    <x v="198"/>
    <x v="0"/>
    <x v="1264"/>
    <n v="2"/>
    <n v="0"/>
    <n v="0"/>
    <n v="0"/>
    <n v="0"/>
    <n v="0"/>
    <n v="0"/>
    <n v="0"/>
    <m/>
    <m/>
    <m/>
    <m/>
    <m/>
    <m/>
  </r>
  <r>
    <x v="198"/>
    <x v="1"/>
    <x v="1265"/>
    <n v="13"/>
    <n v="1"/>
    <n v="0"/>
    <n v="1"/>
    <n v="0"/>
    <n v="0"/>
    <n v="0"/>
    <n v="1"/>
    <s v="V"/>
    <m/>
    <m/>
    <m/>
    <m/>
    <m/>
  </r>
  <r>
    <x v="198"/>
    <x v="1"/>
    <x v="1145"/>
    <n v="2"/>
    <n v="0"/>
    <n v="0"/>
    <n v="0"/>
    <n v="0"/>
    <n v="0"/>
    <n v="0"/>
    <n v="0"/>
    <m/>
    <m/>
    <m/>
    <m/>
    <m/>
    <m/>
  </r>
  <r>
    <x v="198"/>
    <x v="0"/>
    <x v="1266"/>
    <n v="3"/>
    <n v="0"/>
    <n v="0"/>
    <n v="0"/>
    <n v="0"/>
    <n v="0"/>
    <n v="0"/>
    <n v="0"/>
    <m/>
    <m/>
    <m/>
    <m/>
    <m/>
    <m/>
  </r>
  <r>
    <x v="198"/>
    <x v="0"/>
    <x v="1267"/>
    <n v="1"/>
    <n v="0"/>
    <n v="0"/>
    <n v="0"/>
    <n v="0"/>
    <n v="0"/>
    <n v="0"/>
    <n v="0"/>
    <m/>
    <m/>
    <m/>
    <m/>
    <m/>
    <m/>
  </r>
  <r>
    <x v="198"/>
    <x v="2"/>
    <x v="1268"/>
    <n v="1"/>
    <n v="0"/>
    <n v="0"/>
    <n v="0"/>
    <n v="0"/>
    <n v="0"/>
    <n v="0"/>
    <n v="0"/>
    <m/>
    <m/>
    <m/>
    <m/>
    <m/>
    <m/>
  </r>
  <r>
    <x v="198"/>
    <x v="3"/>
    <x v="986"/>
    <n v="1"/>
    <n v="0"/>
    <n v="0"/>
    <n v="0"/>
    <n v="0"/>
    <n v="0"/>
    <n v="0"/>
    <n v="0"/>
    <m/>
    <m/>
    <m/>
    <m/>
    <m/>
    <m/>
  </r>
  <r>
    <x v="198"/>
    <x v="4"/>
    <x v="894"/>
    <n v="1"/>
    <n v="0"/>
    <n v="0"/>
    <n v="0"/>
    <n v="0"/>
    <n v="0"/>
    <n v="0"/>
    <n v="0"/>
    <m/>
    <m/>
    <m/>
    <m/>
    <m/>
    <m/>
  </r>
  <r>
    <x v="198"/>
    <x v="0"/>
    <x v="1269"/>
    <n v="7"/>
    <n v="0"/>
    <n v="0"/>
    <n v="0"/>
    <n v="0"/>
    <n v="0"/>
    <n v="0"/>
    <n v="0"/>
    <m/>
    <m/>
    <m/>
    <m/>
    <m/>
    <m/>
  </r>
  <r>
    <x v="198"/>
    <x v="4"/>
    <x v="1107"/>
    <n v="1"/>
    <n v="0"/>
    <n v="0"/>
    <n v="0"/>
    <n v="0"/>
    <n v="0"/>
    <n v="0"/>
    <n v="0"/>
    <m/>
    <m/>
    <m/>
    <m/>
    <m/>
    <m/>
  </r>
  <r>
    <x v="198"/>
    <x v="3"/>
    <x v="1019"/>
    <n v="1"/>
    <n v="0"/>
    <n v="0"/>
    <n v="0"/>
    <n v="0"/>
    <n v="0"/>
    <n v="0"/>
    <n v="0"/>
    <m/>
    <m/>
    <m/>
    <m/>
    <m/>
    <m/>
  </r>
  <r>
    <x v="198"/>
    <x v="3"/>
    <x v="1076"/>
    <n v="2"/>
    <n v="0"/>
    <n v="0"/>
    <n v="0"/>
    <n v="0"/>
    <n v="0"/>
    <n v="0"/>
    <n v="0"/>
    <m/>
    <m/>
    <m/>
    <m/>
    <m/>
    <m/>
  </r>
  <r>
    <x v="198"/>
    <x v="3"/>
    <x v="1098"/>
    <n v="1"/>
    <n v="0"/>
    <n v="0"/>
    <n v="0"/>
    <n v="0"/>
    <n v="0"/>
    <n v="0"/>
    <n v="0"/>
    <m/>
    <m/>
    <m/>
    <m/>
    <m/>
    <m/>
  </r>
  <r>
    <x v="198"/>
    <x v="3"/>
    <x v="1052"/>
    <n v="1"/>
    <n v="0"/>
    <n v="0"/>
    <n v="0"/>
    <n v="0"/>
    <n v="0"/>
    <n v="0"/>
    <n v="0"/>
    <m/>
    <m/>
    <m/>
    <m/>
    <m/>
    <m/>
  </r>
  <r>
    <x v="198"/>
    <x v="4"/>
    <x v="996"/>
    <n v="8"/>
    <n v="0"/>
    <n v="0"/>
    <n v="0"/>
    <n v="0"/>
    <n v="0"/>
    <n v="0"/>
    <n v="0"/>
    <m/>
    <m/>
    <m/>
    <m/>
    <m/>
    <m/>
  </r>
  <r>
    <x v="198"/>
    <x v="3"/>
    <x v="1004"/>
    <n v="3"/>
    <n v="0"/>
    <n v="0"/>
    <n v="0"/>
    <n v="0"/>
    <n v="0"/>
    <n v="0"/>
    <n v="0"/>
    <m/>
    <m/>
    <m/>
    <m/>
    <m/>
    <m/>
  </r>
  <r>
    <x v="198"/>
    <x v="3"/>
    <x v="1001"/>
    <n v="1"/>
    <n v="1"/>
    <n v="0"/>
    <n v="2"/>
    <n v="0"/>
    <n v="0"/>
    <n v="0"/>
    <n v="2"/>
    <s v="V"/>
    <m/>
    <m/>
    <m/>
    <m/>
    <m/>
  </r>
  <r>
    <x v="198"/>
    <x v="0"/>
    <x v="1270"/>
    <n v="9"/>
    <n v="9"/>
    <n v="0"/>
    <n v="47"/>
    <n v="0"/>
    <n v="0"/>
    <n v="0"/>
    <n v="47"/>
    <s v="V"/>
    <m/>
    <s v="V"/>
    <s v="V"/>
    <m/>
    <m/>
  </r>
  <r>
    <x v="198"/>
    <x v="1"/>
    <x v="1271"/>
    <n v="7"/>
    <n v="7"/>
    <n v="0"/>
    <n v="27"/>
    <n v="0"/>
    <n v="0"/>
    <n v="0"/>
    <n v="27"/>
    <m/>
    <m/>
    <m/>
    <m/>
    <m/>
    <m/>
  </r>
  <r>
    <x v="198"/>
    <x v="0"/>
    <x v="1272"/>
    <n v="2"/>
    <n v="2"/>
    <n v="0"/>
    <n v="0"/>
    <n v="0"/>
    <n v="0"/>
    <n v="0"/>
    <n v="0"/>
    <m/>
    <m/>
    <m/>
    <m/>
    <m/>
    <m/>
  </r>
  <r>
    <x v="198"/>
    <x v="1"/>
    <x v="1273"/>
    <n v="1"/>
    <n v="1"/>
    <n v="0"/>
    <n v="0"/>
    <n v="0"/>
    <n v="0"/>
    <n v="0"/>
    <n v="0"/>
    <m/>
    <m/>
    <m/>
    <m/>
    <m/>
    <m/>
  </r>
  <r>
    <x v="198"/>
    <x v="3"/>
    <x v="1062"/>
    <n v="1"/>
    <n v="1"/>
    <n v="0"/>
    <n v="1"/>
    <n v="0"/>
    <n v="0"/>
    <n v="0"/>
    <n v="1"/>
    <s v="V"/>
    <m/>
    <m/>
    <m/>
    <m/>
    <m/>
  </r>
  <r>
    <x v="199"/>
    <x v="3"/>
    <x v="1046"/>
    <n v="10"/>
    <n v="0"/>
    <n v="0"/>
    <n v="0"/>
    <n v="0"/>
    <n v="0"/>
    <n v="0"/>
    <n v="0"/>
    <m/>
    <m/>
    <m/>
    <m/>
    <m/>
    <m/>
  </r>
  <r>
    <x v="199"/>
    <x v="3"/>
    <x v="973"/>
    <n v="6"/>
    <n v="0"/>
    <n v="0"/>
    <n v="0"/>
    <n v="0"/>
    <n v="0"/>
    <n v="0"/>
    <n v="0"/>
    <m/>
    <m/>
    <m/>
    <m/>
    <m/>
    <m/>
  </r>
  <r>
    <x v="199"/>
    <x v="0"/>
    <x v="1223"/>
    <n v="1"/>
    <n v="0"/>
    <n v="0"/>
    <n v="0"/>
    <n v="0"/>
    <n v="0"/>
    <n v="0"/>
    <n v="0"/>
    <m/>
    <m/>
    <m/>
    <m/>
    <m/>
    <m/>
  </r>
  <r>
    <x v="199"/>
    <x v="3"/>
    <x v="1081"/>
    <n v="12"/>
    <n v="0"/>
    <n v="0"/>
    <n v="0"/>
    <n v="0"/>
    <n v="0"/>
    <n v="0"/>
    <n v="0"/>
    <m/>
    <m/>
    <m/>
    <m/>
    <m/>
    <m/>
  </r>
  <r>
    <x v="199"/>
    <x v="3"/>
    <x v="947"/>
    <n v="1"/>
    <n v="0"/>
    <n v="0"/>
    <n v="0"/>
    <n v="0"/>
    <n v="0"/>
    <n v="0"/>
    <n v="0"/>
    <m/>
    <m/>
    <m/>
    <m/>
    <m/>
    <m/>
  </r>
  <r>
    <x v="199"/>
    <x v="1"/>
    <x v="889"/>
    <n v="13"/>
    <n v="0"/>
    <n v="0"/>
    <n v="0"/>
    <n v="0"/>
    <n v="0"/>
    <n v="0"/>
    <n v="0"/>
    <m/>
    <m/>
    <m/>
    <m/>
    <m/>
    <m/>
  </r>
  <r>
    <x v="199"/>
    <x v="0"/>
    <x v="1274"/>
    <n v="1"/>
    <n v="0"/>
    <n v="0"/>
    <n v="0"/>
    <n v="0"/>
    <n v="0"/>
    <n v="0"/>
    <n v="0"/>
    <m/>
    <m/>
    <m/>
    <m/>
    <m/>
    <m/>
  </r>
  <r>
    <x v="199"/>
    <x v="1"/>
    <x v="1167"/>
    <n v="4"/>
    <n v="0"/>
    <n v="0"/>
    <n v="0"/>
    <n v="0"/>
    <n v="0"/>
    <n v="0"/>
    <n v="0"/>
    <m/>
    <m/>
    <m/>
    <m/>
    <m/>
    <m/>
  </r>
  <r>
    <x v="199"/>
    <x v="3"/>
    <x v="910"/>
    <n v="9"/>
    <n v="0"/>
    <n v="0"/>
    <n v="1"/>
    <n v="0"/>
    <n v="0"/>
    <n v="0"/>
    <n v="1"/>
    <s v="V"/>
    <m/>
    <m/>
    <m/>
    <m/>
    <m/>
  </r>
  <r>
    <x v="199"/>
    <x v="3"/>
    <x v="864"/>
    <n v="3"/>
    <n v="0"/>
    <n v="0"/>
    <n v="0"/>
    <n v="0"/>
    <n v="0"/>
    <n v="0"/>
    <n v="0"/>
    <m/>
    <m/>
    <m/>
    <m/>
    <m/>
    <m/>
  </r>
  <r>
    <x v="199"/>
    <x v="1"/>
    <x v="1275"/>
    <n v="5"/>
    <n v="0"/>
    <n v="0"/>
    <n v="0"/>
    <n v="0"/>
    <n v="0"/>
    <n v="0"/>
    <n v="0"/>
    <m/>
    <m/>
    <m/>
    <m/>
    <m/>
    <m/>
  </r>
  <r>
    <x v="199"/>
    <x v="1"/>
    <x v="1276"/>
    <n v="7"/>
    <n v="0"/>
    <n v="0"/>
    <n v="0"/>
    <n v="0"/>
    <n v="0"/>
    <n v="0"/>
    <n v="0"/>
    <m/>
    <m/>
    <m/>
    <m/>
    <m/>
    <m/>
  </r>
  <r>
    <x v="199"/>
    <x v="3"/>
    <x v="1277"/>
    <n v="1"/>
    <n v="0"/>
    <n v="0"/>
    <n v="0"/>
    <n v="0"/>
    <n v="0"/>
    <n v="0"/>
    <n v="0"/>
    <m/>
    <m/>
    <m/>
    <m/>
    <m/>
    <m/>
  </r>
  <r>
    <x v="199"/>
    <x v="3"/>
    <x v="1278"/>
    <n v="2"/>
    <n v="0"/>
    <n v="0"/>
    <n v="0"/>
    <n v="0"/>
    <n v="0"/>
    <n v="0"/>
    <n v="0"/>
    <m/>
    <m/>
    <m/>
    <m/>
    <m/>
    <m/>
  </r>
  <r>
    <x v="199"/>
    <x v="1"/>
    <x v="1279"/>
    <n v="1"/>
    <n v="0"/>
    <n v="0"/>
    <n v="0"/>
    <n v="0"/>
    <n v="0"/>
    <n v="0"/>
    <n v="0"/>
    <m/>
    <m/>
    <m/>
    <m/>
    <m/>
    <m/>
  </r>
  <r>
    <x v="199"/>
    <x v="1"/>
    <x v="1105"/>
    <n v="2"/>
    <n v="1"/>
    <n v="0"/>
    <n v="1"/>
    <n v="0"/>
    <n v="0"/>
    <n v="0"/>
    <n v="1"/>
    <s v="V"/>
    <m/>
    <m/>
    <m/>
    <m/>
    <m/>
  </r>
  <r>
    <x v="199"/>
    <x v="1"/>
    <x v="1280"/>
    <n v="11"/>
    <n v="0"/>
    <n v="0"/>
    <n v="0"/>
    <n v="0"/>
    <n v="0"/>
    <n v="0"/>
    <n v="0"/>
    <m/>
    <m/>
    <m/>
    <m/>
    <m/>
    <m/>
  </r>
  <r>
    <x v="199"/>
    <x v="3"/>
    <x v="1281"/>
    <n v="1"/>
    <n v="0"/>
    <n v="0"/>
    <n v="0"/>
    <n v="0"/>
    <n v="0"/>
    <n v="0"/>
    <n v="0"/>
    <m/>
    <m/>
    <m/>
    <m/>
    <m/>
    <m/>
  </r>
  <r>
    <x v="199"/>
    <x v="1"/>
    <x v="1088"/>
    <n v="1"/>
    <n v="0"/>
    <n v="0"/>
    <n v="0"/>
    <n v="0"/>
    <n v="0"/>
    <n v="0"/>
    <n v="0"/>
    <m/>
    <m/>
    <m/>
    <m/>
    <m/>
    <m/>
  </r>
  <r>
    <x v="199"/>
    <x v="4"/>
    <x v="948"/>
    <n v="2"/>
    <n v="0"/>
    <n v="0"/>
    <n v="0"/>
    <n v="0"/>
    <n v="0"/>
    <n v="0"/>
    <n v="0"/>
    <m/>
    <m/>
    <m/>
    <m/>
    <m/>
    <m/>
  </r>
  <r>
    <x v="199"/>
    <x v="3"/>
    <x v="1077"/>
    <n v="4"/>
    <n v="0"/>
    <n v="0"/>
    <n v="0"/>
    <n v="0"/>
    <n v="0"/>
    <n v="0"/>
    <n v="0"/>
    <m/>
    <m/>
    <m/>
    <m/>
    <m/>
    <m/>
  </r>
  <r>
    <x v="199"/>
    <x v="0"/>
    <x v="1170"/>
    <n v="1"/>
    <n v="0"/>
    <n v="0"/>
    <n v="0"/>
    <n v="0"/>
    <n v="0"/>
    <n v="0"/>
    <n v="0"/>
    <m/>
    <m/>
    <m/>
    <m/>
    <m/>
    <m/>
  </r>
  <r>
    <x v="199"/>
    <x v="1"/>
    <x v="1282"/>
    <n v="1"/>
    <n v="0"/>
    <n v="0"/>
    <n v="0"/>
    <n v="0"/>
    <n v="0"/>
    <n v="0"/>
    <n v="0"/>
    <m/>
    <m/>
    <m/>
    <m/>
    <m/>
    <m/>
  </r>
  <r>
    <x v="199"/>
    <x v="1"/>
    <x v="1283"/>
    <n v="2"/>
    <n v="0"/>
    <n v="0"/>
    <n v="0"/>
    <n v="0"/>
    <n v="0"/>
    <n v="0"/>
    <n v="0"/>
    <m/>
    <m/>
    <m/>
    <m/>
    <m/>
    <m/>
  </r>
  <r>
    <x v="199"/>
    <x v="1"/>
    <x v="1284"/>
    <n v="12"/>
    <n v="0"/>
    <n v="0"/>
    <n v="0"/>
    <n v="0"/>
    <n v="0"/>
    <n v="0"/>
    <n v="0"/>
    <m/>
    <m/>
    <m/>
    <m/>
    <m/>
    <m/>
  </r>
  <r>
    <x v="199"/>
    <x v="1"/>
    <x v="1196"/>
    <n v="3"/>
    <n v="1"/>
    <n v="0"/>
    <n v="1"/>
    <n v="0"/>
    <n v="0"/>
    <n v="0"/>
    <n v="1"/>
    <s v="V"/>
    <m/>
    <m/>
    <m/>
    <m/>
    <m/>
  </r>
  <r>
    <x v="199"/>
    <x v="3"/>
    <x v="1084"/>
    <n v="3"/>
    <n v="1"/>
    <n v="0"/>
    <n v="1"/>
    <n v="0"/>
    <n v="0"/>
    <n v="0"/>
    <n v="1"/>
    <s v="V"/>
    <s v="V"/>
    <m/>
    <m/>
    <m/>
    <m/>
  </r>
  <r>
    <x v="199"/>
    <x v="1"/>
    <x v="1285"/>
    <n v="1"/>
    <n v="0"/>
    <n v="0"/>
    <n v="0"/>
    <n v="0"/>
    <n v="0"/>
    <n v="0"/>
    <n v="0"/>
    <m/>
    <m/>
    <m/>
    <m/>
    <m/>
    <m/>
  </r>
  <r>
    <x v="199"/>
    <x v="3"/>
    <x v="1006"/>
    <n v="12"/>
    <n v="0"/>
    <n v="0"/>
    <n v="0"/>
    <n v="0"/>
    <n v="0"/>
    <n v="0"/>
    <n v="0"/>
    <m/>
    <m/>
    <m/>
    <m/>
    <m/>
    <m/>
  </r>
  <r>
    <x v="199"/>
    <x v="3"/>
    <x v="987"/>
    <n v="1"/>
    <n v="1"/>
    <n v="0"/>
    <n v="4"/>
    <n v="0"/>
    <n v="0"/>
    <n v="0"/>
    <n v="4"/>
    <s v="V"/>
    <s v="V"/>
    <m/>
    <m/>
    <m/>
    <m/>
  </r>
  <r>
    <x v="199"/>
    <x v="1"/>
    <x v="1286"/>
    <n v="8"/>
    <n v="8"/>
    <n v="0"/>
    <n v="10"/>
    <n v="0"/>
    <n v="0"/>
    <n v="0"/>
    <n v="10"/>
    <s v="V"/>
    <s v="V"/>
    <m/>
    <m/>
    <m/>
    <m/>
  </r>
  <r>
    <x v="199"/>
    <x v="1"/>
    <x v="1287"/>
    <n v="9"/>
    <n v="9"/>
    <n v="0"/>
    <n v="9"/>
    <n v="0"/>
    <n v="0"/>
    <n v="0"/>
    <n v="9"/>
    <s v="V"/>
    <m/>
    <m/>
    <m/>
    <m/>
    <m/>
  </r>
  <r>
    <x v="199"/>
    <x v="1"/>
    <x v="1288"/>
    <n v="6"/>
    <n v="6"/>
    <n v="0"/>
    <n v="10"/>
    <n v="0"/>
    <n v="0"/>
    <n v="0"/>
    <n v="10"/>
    <s v="V"/>
    <m/>
    <m/>
    <m/>
    <m/>
    <m/>
  </r>
  <r>
    <x v="200"/>
    <x v="1"/>
    <x v="1168"/>
    <n v="1"/>
    <n v="0"/>
    <n v="0"/>
    <n v="0"/>
    <n v="0"/>
    <n v="0"/>
    <n v="0"/>
    <n v="0"/>
    <m/>
    <m/>
    <m/>
    <m/>
    <m/>
    <m/>
  </r>
  <r>
    <x v="200"/>
    <x v="1"/>
    <x v="1289"/>
    <n v="4"/>
    <n v="0"/>
    <n v="0"/>
    <n v="0"/>
    <n v="0"/>
    <n v="0"/>
    <n v="0"/>
    <n v="0"/>
    <m/>
    <m/>
    <m/>
    <m/>
    <m/>
    <m/>
  </r>
  <r>
    <x v="200"/>
    <x v="1"/>
    <x v="1290"/>
    <n v="12"/>
    <n v="0"/>
    <n v="0"/>
    <n v="0"/>
    <n v="0"/>
    <n v="0"/>
    <n v="0"/>
    <n v="0"/>
    <m/>
    <m/>
    <m/>
    <m/>
    <m/>
    <m/>
  </r>
  <r>
    <x v="200"/>
    <x v="3"/>
    <x v="897"/>
    <n v="2"/>
    <n v="0"/>
    <n v="0"/>
    <n v="0"/>
    <n v="0"/>
    <n v="0"/>
    <n v="0"/>
    <n v="0"/>
    <m/>
    <m/>
    <m/>
    <m/>
    <m/>
    <m/>
  </r>
  <r>
    <x v="200"/>
    <x v="3"/>
    <x v="917"/>
    <n v="7"/>
    <n v="0"/>
    <n v="0"/>
    <n v="0"/>
    <n v="0"/>
    <n v="0"/>
    <n v="0"/>
    <n v="0"/>
    <m/>
    <m/>
    <m/>
    <m/>
    <m/>
    <m/>
  </r>
  <r>
    <x v="200"/>
    <x v="3"/>
    <x v="982"/>
    <n v="1"/>
    <n v="0"/>
    <n v="0"/>
    <n v="0"/>
    <n v="0"/>
    <n v="0"/>
    <n v="0"/>
    <n v="0"/>
    <m/>
    <m/>
    <m/>
    <m/>
    <m/>
    <m/>
  </r>
  <r>
    <x v="200"/>
    <x v="3"/>
    <x v="941"/>
    <n v="4"/>
    <n v="0"/>
    <n v="0"/>
    <n v="0"/>
    <n v="0"/>
    <n v="0"/>
    <n v="0"/>
    <n v="0"/>
    <m/>
    <m/>
    <m/>
    <m/>
    <m/>
    <m/>
  </r>
  <r>
    <x v="200"/>
    <x v="4"/>
    <x v="893"/>
    <n v="1"/>
    <n v="0"/>
    <n v="0"/>
    <n v="0"/>
    <n v="0"/>
    <n v="0"/>
    <n v="0"/>
    <n v="0"/>
    <m/>
    <m/>
    <m/>
    <m/>
    <m/>
    <m/>
  </r>
  <r>
    <x v="200"/>
    <x v="3"/>
    <x v="1000"/>
    <n v="2"/>
    <n v="0"/>
    <n v="0"/>
    <n v="0"/>
    <n v="0"/>
    <n v="0"/>
    <n v="0"/>
    <n v="0"/>
    <m/>
    <m/>
    <m/>
    <m/>
    <m/>
    <m/>
  </r>
  <r>
    <x v="200"/>
    <x v="3"/>
    <x v="1291"/>
    <n v="1"/>
    <n v="0"/>
    <n v="0"/>
    <n v="0"/>
    <n v="0"/>
    <n v="0"/>
    <n v="0"/>
    <n v="0"/>
    <m/>
    <m/>
    <m/>
    <m/>
    <m/>
    <m/>
  </r>
  <r>
    <x v="200"/>
    <x v="3"/>
    <x v="968"/>
    <n v="12"/>
    <n v="0"/>
    <n v="0"/>
    <n v="2"/>
    <n v="0"/>
    <n v="0"/>
    <n v="0"/>
    <n v="2"/>
    <s v="V"/>
    <s v="V"/>
    <m/>
    <m/>
    <m/>
    <m/>
  </r>
  <r>
    <x v="200"/>
    <x v="3"/>
    <x v="916"/>
    <n v="11"/>
    <n v="0"/>
    <n v="0"/>
    <n v="0"/>
    <n v="0"/>
    <n v="0"/>
    <n v="0"/>
    <n v="0"/>
    <m/>
    <m/>
    <m/>
    <m/>
    <m/>
    <m/>
  </r>
  <r>
    <x v="200"/>
    <x v="0"/>
    <x v="1292"/>
    <n v="2"/>
    <n v="0"/>
    <n v="0"/>
    <n v="0"/>
    <n v="0"/>
    <n v="0"/>
    <n v="0"/>
    <n v="0"/>
    <m/>
    <m/>
    <m/>
    <m/>
    <m/>
    <m/>
  </r>
  <r>
    <x v="200"/>
    <x v="1"/>
    <x v="1173"/>
    <n v="7"/>
    <n v="0"/>
    <n v="0"/>
    <n v="0"/>
    <n v="0"/>
    <n v="0"/>
    <n v="0"/>
    <n v="0"/>
    <m/>
    <m/>
    <m/>
    <m/>
    <m/>
    <m/>
  </r>
  <r>
    <x v="200"/>
    <x v="1"/>
    <x v="1121"/>
    <n v="1"/>
    <n v="0"/>
    <n v="0"/>
    <n v="0"/>
    <n v="0"/>
    <n v="0"/>
    <n v="0"/>
    <n v="0"/>
    <m/>
    <m/>
    <m/>
    <m/>
    <m/>
    <m/>
  </r>
  <r>
    <x v="200"/>
    <x v="3"/>
    <x v="951"/>
    <n v="7"/>
    <n v="0"/>
    <n v="0"/>
    <n v="0"/>
    <n v="0"/>
    <n v="0"/>
    <n v="0"/>
    <n v="0"/>
    <m/>
    <m/>
    <m/>
    <m/>
    <m/>
    <m/>
  </r>
  <r>
    <x v="200"/>
    <x v="3"/>
    <x v="900"/>
    <n v="5"/>
    <n v="0"/>
    <n v="0"/>
    <n v="0"/>
    <n v="0"/>
    <n v="0"/>
    <n v="0"/>
    <n v="0"/>
    <m/>
    <m/>
    <m/>
    <m/>
    <m/>
    <m/>
  </r>
  <r>
    <x v="200"/>
    <x v="1"/>
    <x v="1293"/>
    <n v="13"/>
    <n v="0"/>
    <n v="0"/>
    <n v="0"/>
    <n v="0"/>
    <n v="0"/>
    <n v="0"/>
    <n v="0"/>
    <m/>
    <m/>
    <m/>
    <m/>
    <m/>
    <m/>
  </r>
  <r>
    <x v="200"/>
    <x v="1"/>
    <x v="1294"/>
    <n v="13"/>
    <n v="0"/>
    <n v="0"/>
    <n v="0"/>
    <n v="0"/>
    <n v="0"/>
    <n v="0"/>
    <n v="0"/>
    <m/>
    <m/>
    <m/>
    <m/>
    <m/>
    <m/>
  </r>
  <r>
    <x v="200"/>
    <x v="4"/>
    <x v="1295"/>
    <n v="1"/>
    <n v="0"/>
    <n v="0"/>
    <n v="0"/>
    <n v="0"/>
    <n v="0"/>
    <n v="0"/>
    <n v="0"/>
    <m/>
    <m/>
    <m/>
    <m/>
    <m/>
    <m/>
  </r>
  <r>
    <x v="200"/>
    <x v="3"/>
    <x v="1222"/>
    <n v="1"/>
    <n v="0"/>
    <n v="0"/>
    <n v="0"/>
    <n v="0"/>
    <n v="0"/>
    <n v="0"/>
    <n v="0"/>
    <m/>
    <m/>
    <m/>
    <m/>
    <m/>
    <m/>
  </r>
  <r>
    <x v="200"/>
    <x v="1"/>
    <x v="1296"/>
    <n v="4"/>
    <n v="1"/>
    <n v="0"/>
    <n v="2"/>
    <n v="0"/>
    <n v="0"/>
    <n v="0"/>
    <n v="2"/>
    <s v="V"/>
    <m/>
    <m/>
    <m/>
    <m/>
    <m/>
  </r>
  <r>
    <x v="200"/>
    <x v="1"/>
    <x v="1297"/>
    <n v="2"/>
    <n v="0"/>
    <n v="0"/>
    <n v="0"/>
    <n v="0"/>
    <n v="0"/>
    <n v="0"/>
    <n v="0"/>
    <m/>
    <m/>
    <m/>
    <m/>
    <m/>
    <m/>
  </r>
  <r>
    <x v="200"/>
    <x v="1"/>
    <x v="1165"/>
    <n v="3"/>
    <n v="0"/>
    <n v="0"/>
    <n v="0"/>
    <n v="0"/>
    <n v="0"/>
    <n v="0"/>
    <n v="0"/>
    <m/>
    <m/>
    <m/>
    <m/>
    <m/>
    <m/>
  </r>
  <r>
    <x v="200"/>
    <x v="1"/>
    <x v="1298"/>
    <n v="2"/>
    <n v="0"/>
    <n v="0"/>
    <n v="0"/>
    <n v="0"/>
    <n v="0"/>
    <n v="0"/>
    <n v="0"/>
    <m/>
    <m/>
    <m/>
    <m/>
    <m/>
    <m/>
  </r>
  <r>
    <x v="200"/>
    <x v="2"/>
    <x v="1299"/>
    <n v="2"/>
    <n v="0"/>
    <n v="0"/>
    <n v="0"/>
    <n v="0"/>
    <n v="0"/>
    <n v="0"/>
    <n v="0"/>
    <m/>
    <m/>
    <m/>
    <m/>
    <m/>
    <m/>
  </r>
  <r>
    <x v="200"/>
    <x v="1"/>
    <x v="1300"/>
    <n v="11"/>
    <n v="0"/>
    <n v="0"/>
    <n v="0"/>
    <n v="0"/>
    <n v="0"/>
    <n v="0"/>
    <n v="0"/>
    <m/>
    <m/>
    <m/>
    <m/>
    <m/>
    <m/>
  </r>
  <r>
    <x v="200"/>
    <x v="1"/>
    <x v="1301"/>
    <n v="10"/>
    <n v="0"/>
    <n v="0"/>
    <n v="0"/>
    <n v="0"/>
    <n v="0"/>
    <n v="0"/>
    <n v="0"/>
    <m/>
    <m/>
    <m/>
    <m/>
    <m/>
    <m/>
  </r>
  <r>
    <x v="200"/>
    <x v="1"/>
    <x v="1302"/>
    <n v="11"/>
    <n v="0"/>
    <n v="0"/>
    <n v="0"/>
    <n v="0"/>
    <n v="0"/>
    <n v="0"/>
    <n v="0"/>
    <m/>
    <m/>
    <m/>
    <m/>
    <m/>
    <m/>
  </r>
  <r>
    <x v="200"/>
    <x v="3"/>
    <x v="1036"/>
    <n v="1"/>
    <n v="0"/>
    <n v="0"/>
    <n v="0"/>
    <n v="0"/>
    <n v="0"/>
    <n v="0"/>
    <n v="0"/>
    <m/>
    <m/>
    <m/>
    <m/>
    <m/>
    <m/>
  </r>
  <r>
    <x v="200"/>
    <x v="3"/>
    <x v="950"/>
    <n v="8"/>
    <n v="0"/>
    <n v="0"/>
    <n v="0"/>
    <n v="0"/>
    <n v="0"/>
    <n v="0"/>
    <n v="0"/>
    <m/>
    <m/>
    <m/>
    <m/>
    <m/>
    <m/>
  </r>
  <r>
    <x v="200"/>
    <x v="1"/>
    <x v="1303"/>
    <n v="1"/>
    <n v="0"/>
    <n v="0"/>
    <n v="0"/>
    <n v="0"/>
    <n v="0"/>
    <n v="0"/>
    <n v="0"/>
    <m/>
    <m/>
    <m/>
    <m/>
    <m/>
    <m/>
  </r>
  <r>
    <x v="200"/>
    <x v="2"/>
    <x v="1304"/>
    <n v="1"/>
    <n v="0"/>
    <n v="0"/>
    <n v="0"/>
    <n v="0"/>
    <n v="0"/>
    <n v="0"/>
    <n v="0"/>
    <m/>
    <m/>
    <m/>
    <m/>
    <m/>
    <m/>
  </r>
  <r>
    <x v="200"/>
    <x v="2"/>
    <x v="1305"/>
    <n v="1"/>
    <n v="0"/>
    <n v="0"/>
    <n v="0"/>
    <n v="0"/>
    <n v="0"/>
    <n v="0"/>
    <n v="0"/>
    <m/>
    <m/>
    <m/>
    <m/>
    <m/>
    <m/>
  </r>
  <r>
    <x v="200"/>
    <x v="2"/>
    <x v="1306"/>
    <n v="1"/>
    <n v="0"/>
    <n v="0"/>
    <n v="5"/>
    <n v="0"/>
    <n v="0"/>
    <n v="0"/>
    <n v="5"/>
    <s v="V"/>
    <m/>
    <s v="V"/>
    <s v="V"/>
    <m/>
    <m/>
  </r>
  <r>
    <x v="200"/>
    <x v="3"/>
    <x v="1307"/>
    <n v="1"/>
    <n v="0"/>
    <n v="0"/>
    <n v="0"/>
    <n v="0"/>
    <n v="0"/>
    <n v="0"/>
    <n v="0"/>
    <m/>
    <m/>
    <m/>
    <m/>
    <m/>
    <m/>
  </r>
  <r>
    <x v="200"/>
    <x v="2"/>
    <x v="1308"/>
    <n v="4"/>
    <n v="0"/>
    <n v="0"/>
    <n v="11"/>
    <n v="0"/>
    <n v="0"/>
    <n v="0"/>
    <n v="11"/>
    <s v="V"/>
    <m/>
    <s v="V"/>
    <s v="V"/>
    <m/>
    <m/>
  </r>
  <r>
    <x v="200"/>
    <x v="3"/>
    <x v="1309"/>
    <n v="1"/>
    <n v="1"/>
    <n v="0"/>
    <n v="2"/>
    <n v="0"/>
    <n v="0"/>
    <n v="0"/>
    <n v="2"/>
    <s v="V"/>
    <m/>
    <m/>
    <m/>
    <m/>
    <m/>
  </r>
  <r>
    <x v="200"/>
    <x v="1"/>
    <x v="1310"/>
    <n v="12"/>
    <n v="12"/>
    <n v="0"/>
    <n v="23"/>
    <n v="0"/>
    <n v="0"/>
    <n v="0"/>
    <n v="23"/>
    <m/>
    <m/>
    <m/>
    <m/>
    <m/>
    <m/>
  </r>
  <r>
    <x v="200"/>
    <x v="1"/>
    <x v="1311"/>
    <n v="1"/>
    <n v="1"/>
    <n v="0"/>
    <n v="1"/>
    <n v="0"/>
    <n v="0"/>
    <n v="0"/>
    <n v="1"/>
    <s v="V"/>
    <m/>
    <m/>
    <m/>
    <m/>
    <m/>
  </r>
  <r>
    <x v="200"/>
    <x v="4"/>
    <x v="1312"/>
    <n v="1"/>
    <n v="1"/>
    <n v="0"/>
    <n v="0"/>
    <n v="1"/>
    <n v="0"/>
    <n v="0"/>
    <n v="1"/>
    <s v="V"/>
    <m/>
    <m/>
    <m/>
    <m/>
    <m/>
  </r>
  <r>
    <x v="201"/>
    <x v="1"/>
    <x v="1313"/>
    <n v="2"/>
    <n v="0"/>
    <n v="0"/>
    <n v="0"/>
    <n v="0"/>
    <n v="0"/>
    <n v="0"/>
    <n v="0"/>
    <m/>
    <m/>
    <m/>
    <m/>
    <m/>
    <m/>
  </r>
  <r>
    <x v="201"/>
    <x v="0"/>
    <x v="1225"/>
    <n v="1"/>
    <n v="0"/>
    <n v="0"/>
    <n v="0"/>
    <n v="0"/>
    <n v="0"/>
    <n v="0"/>
    <n v="0"/>
    <m/>
    <m/>
    <m/>
    <m/>
    <m/>
    <m/>
  </r>
  <r>
    <x v="201"/>
    <x v="4"/>
    <x v="825"/>
    <n v="1"/>
    <n v="0"/>
    <n v="0"/>
    <n v="0"/>
    <n v="0"/>
    <n v="0"/>
    <n v="0"/>
    <n v="0"/>
    <m/>
    <m/>
    <m/>
    <m/>
    <m/>
    <m/>
  </r>
  <r>
    <x v="201"/>
    <x v="1"/>
    <x v="1314"/>
    <n v="1"/>
    <n v="0"/>
    <n v="0"/>
    <n v="0"/>
    <n v="0"/>
    <n v="0"/>
    <n v="0"/>
    <n v="0"/>
    <m/>
    <m/>
    <m/>
    <m/>
    <m/>
    <m/>
  </r>
  <r>
    <x v="201"/>
    <x v="4"/>
    <x v="885"/>
    <n v="9"/>
    <n v="0"/>
    <n v="0"/>
    <n v="0"/>
    <n v="0"/>
    <n v="0"/>
    <n v="0"/>
    <n v="0"/>
    <m/>
    <m/>
    <m/>
    <m/>
    <m/>
    <m/>
  </r>
  <r>
    <x v="201"/>
    <x v="1"/>
    <x v="1151"/>
    <n v="1"/>
    <n v="0"/>
    <n v="0"/>
    <n v="0"/>
    <n v="0"/>
    <n v="0"/>
    <n v="0"/>
    <n v="0"/>
    <m/>
    <m/>
    <m/>
    <m/>
    <m/>
    <m/>
  </r>
  <r>
    <x v="201"/>
    <x v="3"/>
    <x v="692"/>
    <n v="6"/>
    <n v="0"/>
    <n v="0"/>
    <n v="0"/>
    <n v="0"/>
    <n v="0"/>
    <n v="0"/>
    <n v="0"/>
    <m/>
    <m/>
    <m/>
    <m/>
    <m/>
    <m/>
  </r>
  <r>
    <x v="201"/>
    <x v="4"/>
    <x v="999"/>
    <n v="1"/>
    <n v="0"/>
    <n v="0"/>
    <n v="0"/>
    <n v="0"/>
    <n v="0"/>
    <n v="0"/>
    <n v="0"/>
    <m/>
    <m/>
    <m/>
    <m/>
    <m/>
    <m/>
  </r>
  <r>
    <x v="201"/>
    <x v="4"/>
    <x v="925"/>
    <n v="6"/>
    <n v="0"/>
    <n v="0"/>
    <n v="0"/>
    <n v="0"/>
    <n v="0"/>
    <n v="0"/>
    <n v="0"/>
    <m/>
    <m/>
    <m/>
    <m/>
    <m/>
    <m/>
  </r>
  <r>
    <x v="201"/>
    <x v="0"/>
    <x v="1315"/>
    <n v="1"/>
    <n v="0"/>
    <n v="0"/>
    <n v="0"/>
    <n v="0"/>
    <n v="0"/>
    <n v="0"/>
    <n v="0"/>
    <m/>
    <m/>
    <m/>
    <m/>
    <m/>
    <m/>
  </r>
  <r>
    <x v="201"/>
    <x v="1"/>
    <x v="1245"/>
    <n v="5"/>
    <n v="2"/>
    <n v="0"/>
    <n v="2"/>
    <n v="0"/>
    <n v="0"/>
    <n v="0"/>
    <n v="2"/>
    <s v="V"/>
    <m/>
    <m/>
    <m/>
    <m/>
    <m/>
  </r>
  <r>
    <x v="201"/>
    <x v="1"/>
    <x v="1229"/>
    <n v="4"/>
    <n v="0"/>
    <n v="0"/>
    <n v="0"/>
    <n v="0"/>
    <n v="0"/>
    <n v="0"/>
    <n v="0"/>
    <m/>
    <m/>
    <m/>
    <m/>
    <m/>
    <m/>
  </r>
  <r>
    <x v="201"/>
    <x v="1"/>
    <x v="1316"/>
    <n v="1"/>
    <n v="1"/>
    <n v="0"/>
    <n v="2"/>
    <n v="0"/>
    <n v="0"/>
    <n v="0"/>
    <n v="2"/>
    <s v="V"/>
    <m/>
    <m/>
    <m/>
    <m/>
    <m/>
  </r>
  <r>
    <x v="201"/>
    <x v="1"/>
    <x v="1317"/>
    <n v="1"/>
    <n v="1"/>
    <n v="0"/>
    <n v="1"/>
    <n v="0"/>
    <n v="0"/>
    <n v="0"/>
    <n v="1"/>
    <s v="V"/>
    <m/>
    <m/>
    <m/>
    <m/>
    <m/>
  </r>
  <r>
    <x v="201"/>
    <x v="0"/>
    <x v="1318"/>
    <n v="6"/>
    <n v="6"/>
    <n v="0"/>
    <n v="0"/>
    <n v="0"/>
    <n v="0"/>
    <n v="0"/>
    <n v="0"/>
    <m/>
    <m/>
    <m/>
    <m/>
    <m/>
    <m/>
  </r>
  <r>
    <x v="201"/>
    <x v="1"/>
    <x v="1250"/>
    <n v="1"/>
    <n v="1"/>
    <n v="0"/>
    <n v="1"/>
    <n v="0"/>
    <n v="0"/>
    <n v="0"/>
    <n v="1"/>
    <s v="V"/>
    <m/>
    <m/>
    <m/>
    <m/>
    <m/>
  </r>
  <r>
    <x v="201"/>
    <x v="1"/>
    <x v="1319"/>
    <n v="1"/>
    <n v="1"/>
    <n v="0"/>
    <n v="1"/>
    <n v="0"/>
    <n v="0"/>
    <n v="0"/>
    <n v="1"/>
    <s v="V"/>
    <m/>
    <m/>
    <m/>
    <m/>
    <m/>
  </r>
  <r>
    <x v="201"/>
    <x v="0"/>
    <x v="1320"/>
    <n v="1"/>
    <n v="1"/>
    <n v="0"/>
    <n v="7"/>
    <n v="0"/>
    <n v="0"/>
    <n v="0"/>
    <n v="7"/>
    <s v="V"/>
    <m/>
    <m/>
    <m/>
    <m/>
    <m/>
  </r>
  <r>
    <x v="201"/>
    <x v="3"/>
    <x v="1321"/>
    <n v="2"/>
    <n v="2"/>
    <n v="0"/>
    <n v="4"/>
    <n v="0"/>
    <n v="0"/>
    <n v="0"/>
    <n v="4"/>
    <s v="V"/>
    <s v="V"/>
    <m/>
    <m/>
    <m/>
    <m/>
  </r>
  <r>
    <x v="201"/>
    <x v="3"/>
    <x v="1322"/>
    <n v="5"/>
    <n v="5"/>
    <n v="0"/>
    <n v="14"/>
    <n v="0"/>
    <n v="0"/>
    <n v="0"/>
    <n v="14"/>
    <s v="V"/>
    <m/>
    <m/>
    <m/>
    <m/>
    <m/>
  </r>
  <r>
    <x v="201"/>
    <x v="3"/>
    <x v="1323"/>
    <n v="1"/>
    <n v="1"/>
    <n v="0"/>
    <n v="2"/>
    <n v="0"/>
    <n v="0"/>
    <n v="0"/>
    <n v="2"/>
    <s v="V"/>
    <m/>
    <m/>
    <m/>
    <m/>
    <m/>
  </r>
  <r>
    <x v="201"/>
    <x v="0"/>
    <x v="1324"/>
    <n v="3"/>
    <n v="3"/>
    <n v="0"/>
    <n v="8"/>
    <n v="0"/>
    <n v="0"/>
    <n v="0"/>
    <n v="8"/>
    <s v="V"/>
    <m/>
    <s v="V"/>
    <s v="V"/>
    <m/>
    <m/>
  </r>
  <r>
    <x v="202"/>
    <x v="3"/>
    <x v="1325"/>
    <n v="1"/>
    <n v="0"/>
    <n v="0"/>
    <n v="0"/>
    <n v="0"/>
    <n v="0"/>
    <n v="0"/>
    <n v="0"/>
    <m/>
    <m/>
    <m/>
    <m/>
    <m/>
    <m/>
  </r>
  <r>
    <x v="202"/>
    <x v="4"/>
    <x v="814"/>
    <n v="2"/>
    <n v="0"/>
    <n v="0"/>
    <n v="0"/>
    <n v="0"/>
    <n v="0"/>
    <n v="0"/>
    <n v="0"/>
    <m/>
    <m/>
    <m/>
    <m/>
    <m/>
    <m/>
  </r>
  <r>
    <x v="202"/>
    <x v="3"/>
    <x v="1326"/>
    <n v="2"/>
    <n v="0"/>
    <n v="0"/>
    <n v="0"/>
    <n v="0"/>
    <n v="0"/>
    <n v="0"/>
    <n v="0"/>
    <m/>
    <m/>
    <m/>
    <m/>
    <m/>
    <m/>
  </r>
  <r>
    <x v="202"/>
    <x v="3"/>
    <x v="1327"/>
    <n v="1"/>
    <n v="0"/>
    <n v="0"/>
    <n v="0"/>
    <n v="0"/>
    <n v="0"/>
    <n v="0"/>
    <n v="0"/>
    <m/>
    <m/>
    <m/>
    <m/>
    <m/>
    <m/>
  </r>
  <r>
    <x v="202"/>
    <x v="1"/>
    <x v="1328"/>
    <n v="11"/>
    <n v="0"/>
    <n v="0"/>
    <n v="0"/>
    <n v="0"/>
    <n v="0"/>
    <n v="0"/>
    <n v="0"/>
    <m/>
    <m/>
    <m/>
    <m/>
    <m/>
    <m/>
  </r>
  <r>
    <x v="202"/>
    <x v="2"/>
    <x v="1329"/>
    <n v="2"/>
    <n v="0"/>
    <n v="0"/>
    <n v="0"/>
    <n v="0"/>
    <n v="0"/>
    <n v="0"/>
    <n v="0"/>
    <m/>
    <m/>
    <m/>
    <m/>
    <m/>
    <m/>
  </r>
  <r>
    <x v="202"/>
    <x v="1"/>
    <x v="1330"/>
    <n v="9"/>
    <n v="0"/>
    <n v="0"/>
    <n v="0"/>
    <n v="0"/>
    <n v="0"/>
    <n v="0"/>
    <n v="0"/>
    <m/>
    <m/>
    <m/>
    <m/>
    <m/>
    <m/>
  </r>
  <r>
    <x v="202"/>
    <x v="1"/>
    <x v="1331"/>
    <n v="13"/>
    <n v="0"/>
    <n v="0"/>
    <n v="0"/>
    <n v="0"/>
    <n v="0"/>
    <n v="0"/>
    <n v="0"/>
    <m/>
    <m/>
    <m/>
    <m/>
    <m/>
    <m/>
  </r>
  <r>
    <x v="202"/>
    <x v="1"/>
    <x v="1332"/>
    <n v="1"/>
    <n v="0"/>
    <n v="0"/>
    <n v="0"/>
    <n v="0"/>
    <n v="0"/>
    <n v="0"/>
    <n v="0"/>
    <m/>
    <m/>
    <m/>
    <m/>
    <m/>
    <m/>
  </r>
  <r>
    <x v="202"/>
    <x v="1"/>
    <x v="1333"/>
    <n v="11"/>
    <n v="0"/>
    <n v="0"/>
    <n v="1"/>
    <n v="0"/>
    <n v="0"/>
    <n v="0"/>
    <n v="1"/>
    <s v="V"/>
    <m/>
    <m/>
    <m/>
    <m/>
    <m/>
  </r>
  <r>
    <x v="202"/>
    <x v="1"/>
    <x v="1334"/>
    <n v="9"/>
    <n v="0"/>
    <n v="0"/>
    <n v="0"/>
    <n v="0"/>
    <n v="0"/>
    <n v="0"/>
    <n v="0"/>
    <m/>
    <m/>
    <m/>
    <m/>
    <m/>
    <m/>
  </r>
  <r>
    <x v="202"/>
    <x v="1"/>
    <x v="1335"/>
    <n v="2"/>
    <n v="0"/>
    <n v="0"/>
    <n v="0"/>
    <n v="0"/>
    <n v="0"/>
    <n v="0"/>
    <n v="0"/>
    <m/>
    <m/>
    <m/>
    <m/>
    <m/>
    <m/>
  </r>
  <r>
    <x v="202"/>
    <x v="0"/>
    <x v="1336"/>
    <n v="1"/>
    <n v="0"/>
    <n v="0"/>
    <n v="0"/>
    <n v="0"/>
    <n v="0"/>
    <n v="0"/>
    <n v="0"/>
    <m/>
    <m/>
    <m/>
    <m/>
    <m/>
    <m/>
  </r>
  <r>
    <x v="202"/>
    <x v="1"/>
    <x v="1337"/>
    <n v="2"/>
    <n v="0"/>
    <n v="0"/>
    <n v="0"/>
    <n v="0"/>
    <n v="0"/>
    <n v="0"/>
    <n v="0"/>
    <m/>
    <m/>
    <m/>
    <m/>
    <m/>
    <m/>
  </r>
  <r>
    <x v="202"/>
    <x v="1"/>
    <x v="1338"/>
    <n v="4"/>
    <n v="0"/>
    <n v="0"/>
    <n v="0"/>
    <n v="0"/>
    <n v="0"/>
    <n v="0"/>
    <n v="0"/>
    <m/>
    <m/>
    <m/>
    <m/>
    <m/>
    <m/>
  </r>
  <r>
    <x v="202"/>
    <x v="3"/>
    <x v="1309"/>
    <n v="1"/>
    <n v="0"/>
    <n v="0"/>
    <n v="0"/>
    <n v="0"/>
    <n v="0"/>
    <n v="0"/>
    <n v="0"/>
    <m/>
    <m/>
    <m/>
    <m/>
    <m/>
    <m/>
  </r>
  <r>
    <x v="202"/>
    <x v="1"/>
    <x v="1070"/>
    <n v="5"/>
    <n v="0"/>
    <n v="0"/>
    <n v="0"/>
    <n v="0"/>
    <n v="0"/>
    <n v="0"/>
    <n v="0"/>
    <m/>
    <m/>
    <m/>
    <m/>
    <m/>
    <m/>
  </r>
  <r>
    <x v="202"/>
    <x v="1"/>
    <x v="1271"/>
    <n v="3"/>
    <n v="0"/>
    <n v="0"/>
    <n v="0"/>
    <n v="0"/>
    <n v="0"/>
    <n v="0"/>
    <n v="0"/>
    <m/>
    <m/>
    <m/>
    <m/>
    <m/>
    <m/>
  </r>
  <r>
    <x v="202"/>
    <x v="1"/>
    <x v="1339"/>
    <n v="7"/>
    <n v="0"/>
    <n v="0"/>
    <n v="0"/>
    <n v="0"/>
    <n v="0"/>
    <n v="0"/>
    <n v="0"/>
    <m/>
    <m/>
    <m/>
    <m/>
    <m/>
    <m/>
  </r>
  <r>
    <x v="202"/>
    <x v="2"/>
    <x v="1340"/>
    <n v="1"/>
    <n v="0"/>
    <n v="0"/>
    <n v="0"/>
    <n v="0"/>
    <n v="0"/>
    <n v="0"/>
    <n v="0"/>
    <m/>
    <m/>
    <m/>
    <m/>
    <m/>
    <m/>
  </r>
  <r>
    <x v="202"/>
    <x v="2"/>
    <x v="1341"/>
    <n v="1"/>
    <n v="0"/>
    <n v="0"/>
    <n v="0"/>
    <n v="0"/>
    <n v="0"/>
    <n v="0"/>
    <n v="0"/>
    <m/>
    <m/>
    <m/>
    <m/>
    <m/>
    <m/>
  </r>
  <r>
    <x v="202"/>
    <x v="1"/>
    <x v="1251"/>
    <n v="2"/>
    <n v="0"/>
    <n v="0"/>
    <n v="0"/>
    <n v="0"/>
    <n v="0"/>
    <n v="0"/>
    <n v="0"/>
    <m/>
    <m/>
    <m/>
    <m/>
    <m/>
    <m/>
  </r>
  <r>
    <x v="202"/>
    <x v="1"/>
    <x v="1342"/>
    <n v="5"/>
    <n v="0"/>
    <n v="0"/>
    <n v="0"/>
    <n v="0"/>
    <n v="0"/>
    <n v="0"/>
    <n v="0"/>
    <m/>
    <m/>
    <m/>
    <m/>
    <m/>
    <m/>
  </r>
  <r>
    <x v="202"/>
    <x v="1"/>
    <x v="1343"/>
    <n v="5"/>
    <n v="0"/>
    <n v="0"/>
    <n v="0"/>
    <n v="0"/>
    <n v="0"/>
    <n v="0"/>
    <n v="0"/>
    <m/>
    <m/>
    <m/>
    <m/>
    <m/>
    <m/>
  </r>
  <r>
    <x v="202"/>
    <x v="0"/>
    <x v="1344"/>
    <n v="1"/>
    <n v="1"/>
    <n v="0"/>
    <n v="0"/>
    <n v="0"/>
    <n v="0"/>
    <n v="0"/>
    <n v="0"/>
    <m/>
    <m/>
    <m/>
    <m/>
    <m/>
    <m/>
  </r>
  <r>
    <x v="202"/>
    <x v="3"/>
    <x v="1345"/>
    <n v="13"/>
    <n v="13"/>
    <n v="0"/>
    <n v="0"/>
    <n v="0"/>
    <n v="0"/>
    <n v="0"/>
    <n v="0"/>
    <m/>
    <m/>
    <m/>
    <m/>
    <m/>
    <m/>
  </r>
  <r>
    <x v="202"/>
    <x v="1"/>
    <x v="1346"/>
    <n v="1"/>
    <n v="1"/>
    <n v="0"/>
    <n v="1"/>
    <n v="0"/>
    <n v="0"/>
    <n v="0"/>
    <n v="1"/>
    <s v="V"/>
    <m/>
    <m/>
    <m/>
    <m/>
    <m/>
  </r>
  <r>
    <x v="202"/>
    <x v="1"/>
    <x v="1347"/>
    <n v="12"/>
    <n v="13"/>
    <n v="0"/>
    <n v="0"/>
    <n v="0"/>
    <n v="0"/>
    <n v="0"/>
    <n v="0"/>
    <m/>
    <m/>
    <m/>
    <m/>
    <m/>
    <m/>
  </r>
  <r>
    <x v="202"/>
    <x v="1"/>
    <x v="1348"/>
    <n v="4"/>
    <n v="4"/>
    <n v="0"/>
    <n v="4"/>
    <n v="0"/>
    <n v="0"/>
    <n v="0"/>
    <n v="4"/>
    <s v="V"/>
    <s v="V"/>
    <m/>
    <m/>
    <m/>
    <m/>
  </r>
  <r>
    <x v="202"/>
    <x v="1"/>
    <x v="1349"/>
    <n v="1"/>
    <n v="1"/>
    <n v="0"/>
    <n v="1"/>
    <n v="0"/>
    <n v="0"/>
    <n v="0"/>
    <n v="1"/>
    <s v="V"/>
    <m/>
    <m/>
    <m/>
    <m/>
    <m/>
  </r>
  <r>
    <x v="202"/>
    <x v="1"/>
    <x v="1350"/>
    <n v="1"/>
    <n v="1"/>
    <n v="0"/>
    <n v="2"/>
    <n v="0"/>
    <n v="0"/>
    <n v="0"/>
    <n v="2"/>
    <s v="V"/>
    <m/>
    <m/>
    <m/>
    <m/>
    <m/>
  </r>
  <r>
    <x v="202"/>
    <x v="1"/>
    <x v="1230"/>
    <n v="10"/>
    <n v="10"/>
    <n v="0"/>
    <n v="53"/>
    <n v="0"/>
    <n v="0"/>
    <n v="0"/>
    <n v="53"/>
    <s v="V"/>
    <m/>
    <m/>
    <m/>
    <m/>
    <m/>
  </r>
  <r>
    <x v="202"/>
    <x v="1"/>
    <x v="1351"/>
    <n v="1"/>
    <n v="1"/>
    <n v="0"/>
    <n v="1"/>
    <n v="0"/>
    <n v="0"/>
    <n v="0"/>
    <n v="1"/>
    <s v="V"/>
    <m/>
    <m/>
    <m/>
    <m/>
    <m/>
  </r>
  <r>
    <x v="203"/>
    <x v="2"/>
    <x v="1352"/>
    <n v="4"/>
    <n v="0"/>
    <n v="0"/>
    <n v="1"/>
    <n v="0"/>
    <n v="0"/>
    <n v="0"/>
    <n v="1"/>
    <s v="V"/>
    <m/>
    <m/>
    <m/>
    <m/>
    <m/>
  </r>
  <r>
    <x v="203"/>
    <x v="2"/>
    <x v="1353"/>
    <n v="5"/>
    <n v="0"/>
    <n v="0"/>
    <n v="2"/>
    <n v="0"/>
    <n v="0"/>
    <n v="0"/>
    <n v="2"/>
    <s v="V"/>
    <m/>
    <m/>
    <m/>
    <m/>
    <m/>
  </r>
  <r>
    <x v="203"/>
    <x v="2"/>
    <x v="1354"/>
    <n v="1"/>
    <n v="0"/>
    <n v="0"/>
    <n v="1"/>
    <n v="0"/>
    <n v="0"/>
    <n v="0"/>
    <n v="1"/>
    <s v="V"/>
    <m/>
    <m/>
    <m/>
    <m/>
    <m/>
  </r>
  <r>
    <x v="203"/>
    <x v="1"/>
    <x v="1355"/>
    <n v="2"/>
    <n v="0"/>
    <n v="0"/>
    <n v="0"/>
    <n v="0"/>
    <n v="0"/>
    <n v="0"/>
    <n v="0"/>
    <m/>
    <m/>
    <m/>
    <m/>
    <m/>
    <m/>
  </r>
  <r>
    <x v="203"/>
    <x v="1"/>
    <x v="1356"/>
    <n v="13"/>
    <n v="0"/>
    <n v="0"/>
    <n v="0"/>
    <n v="0"/>
    <n v="0"/>
    <n v="0"/>
    <n v="0"/>
    <m/>
    <m/>
    <m/>
    <m/>
    <m/>
    <m/>
  </r>
  <r>
    <x v="203"/>
    <x v="1"/>
    <x v="1357"/>
    <n v="13"/>
    <n v="0"/>
    <n v="0"/>
    <n v="0"/>
    <n v="0"/>
    <n v="0"/>
    <n v="0"/>
    <n v="0"/>
    <m/>
    <m/>
    <m/>
    <m/>
    <m/>
    <m/>
  </r>
  <r>
    <x v="203"/>
    <x v="3"/>
    <x v="909"/>
    <n v="10"/>
    <n v="0"/>
    <n v="0"/>
    <n v="0"/>
    <n v="0"/>
    <n v="0"/>
    <n v="0"/>
    <n v="0"/>
    <m/>
    <m/>
    <m/>
    <m/>
    <m/>
    <m/>
  </r>
  <r>
    <x v="203"/>
    <x v="4"/>
    <x v="1358"/>
    <n v="1"/>
    <n v="0"/>
    <n v="0"/>
    <n v="0"/>
    <n v="0"/>
    <n v="0"/>
    <n v="0"/>
    <n v="0"/>
    <m/>
    <m/>
    <m/>
    <m/>
    <m/>
    <m/>
  </r>
  <r>
    <x v="203"/>
    <x v="1"/>
    <x v="1106"/>
    <n v="8"/>
    <n v="0"/>
    <n v="0"/>
    <n v="0"/>
    <n v="0"/>
    <n v="0"/>
    <n v="0"/>
    <n v="0"/>
    <m/>
    <m/>
    <m/>
    <m/>
    <m/>
    <m/>
  </r>
  <r>
    <x v="203"/>
    <x v="1"/>
    <x v="1319"/>
    <n v="4"/>
    <n v="0"/>
    <n v="0"/>
    <n v="0"/>
    <n v="0"/>
    <n v="0"/>
    <n v="0"/>
    <n v="0"/>
    <m/>
    <m/>
    <m/>
    <m/>
    <m/>
    <m/>
  </r>
  <r>
    <x v="203"/>
    <x v="1"/>
    <x v="1359"/>
    <n v="4"/>
    <n v="0"/>
    <n v="0"/>
    <n v="0"/>
    <n v="0"/>
    <n v="0"/>
    <n v="0"/>
    <n v="0"/>
    <m/>
    <m/>
    <m/>
    <m/>
    <m/>
    <m/>
  </r>
  <r>
    <x v="203"/>
    <x v="0"/>
    <x v="1360"/>
    <n v="3"/>
    <n v="0"/>
    <n v="0"/>
    <n v="0"/>
    <n v="0"/>
    <n v="0"/>
    <n v="0"/>
    <n v="0"/>
    <m/>
    <m/>
    <m/>
    <m/>
    <m/>
    <m/>
  </r>
  <r>
    <x v="203"/>
    <x v="1"/>
    <x v="1086"/>
    <n v="2"/>
    <n v="0"/>
    <n v="0"/>
    <n v="0"/>
    <n v="0"/>
    <n v="0"/>
    <n v="0"/>
    <n v="0"/>
    <m/>
    <m/>
    <m/>
    <m/>
    <m/>
    <m/>
  </r>
  <r>
    <x v="203"/>
    <x v="3"/>
    <x v="1361"/>
    <n v="1"/>
    <n v="0"/>
    <n v="0"/>
    <n v="0"/>
    <n v="0"/>
    <n v="0"/>
    <n v="0"/>
    <n v="0"/>
    <m/>
    <m/>
    <m/>
    <m/>
    <m/>
    <m/>
  </r>
  <r>
    <x v="203"/>
    <x v="3"/>
    <x v="1016"/>
    <n v="1"/>
    <n v="0"/>
    <n v="0"/>
    <n v="0"/>
    <n v="0"/>
    <n v="0"/>
    <n v="0"/>
    <n v="0"/>
    <m/>
    <m/>
    <m/>
    <m/>
    <m/>
    <m/>
  </r>
  <r>
    <x v="203"/>
    <x v="3"/>
    <x v="1062"/>
    <n v="1"/>
    <n v="0"/>
    <n v="0"/>
    <n v="0"/>
    <n v="0"/>
    <n v="0"/>
    <n v="0"/>
    <n v="0"/>
    <m/>
    <m/>
    <m/>
    <m/>
    <m/>
    <m/>
  </r>
  <r>
    <x v="203"/>
    <x v="1"/>
    <x v="1362"/>
    <n v="13"/>
    <n v="0"/>
    <n v="0"/>
    <n v="0"/>
    <n v="0"/>
    <n v="0"/>
    <n v="0"/>
    <n v="0"/>
    <m/>
    <m/>
    <m/>
    <m/>
    <m/>
    <m/>
  </r>
  <r>
    <x v="203"/>
    <x v="1"/>
    <x v="1363"/>
    <n v="11"/>
    <n v="0"/>
    <n v="0"/>
    <n v="0"/>
    <n v="0"/>
    <n v="0"/>
    <n v="0"/>
    <n v="0"/>
    <m/>
    <m/>
    <m/>
    <m/>
    <m/>
    <m/>
  </r>
  <r>
    <x v="203"/>
    <x v="1"/>
    <x v="1021"/>
    <n v="9"/>
    <n v="0"/>
    <n v="0"/>
    <n v="0"/>
    <n v="0"/>
    <n v="0"/>
    <n v="0"/>
    <n v="0"/>
    <m/>
    <m/>
    <m/>
    <m/>
    <m/>
    <m/>
  </r>
  <r>
    <x v="203"/>
    <x v="1"/>
    <x v="1198"/>
    <n v="13"/>
    <n v="12"/>
    <n v="0"/>
    <n v="39"/>
    <n v="0"/>
    <n v="0"/>
    <n v="0"/>
    <n v="39"/>
    <m/>
    <m/>
    <m/>
    <m/>
    <m/>
    <m/>
  </r>
  <r>
    <x v="203"/>
    <x v="1"/>
    <x v="1364"/>
    <n v="12"/>
    <n v="0"/>
    <n v="0"/>
    <n v="0"/>
    <n v="0"/>
    <n v="0"/>
    <n v="0"/>
    <n v="0"/>
    <m/>
    <m/>
    <m/>
    <m/>
    <m/>
    <m/>
  </r>
  <r>
    <x v="203"/>
    <x v="2"/>
    <x v="1365"/>
    <n v="1"/>
    <n v="0"/>
    <n v="0"/>
    <n v="0"/>
    <n v="0"/>
    <n v="0"/>
    <n v="0"/>
    <n v="0"/>
    <m/>
    <m/>
    <m/>
    <m/>
    <m/>
    <m/>
  </r>
  <r>
    <x v="203"/>
    <x v="1"/>
    <x v="1171"/>
    <n v="1"/>
    <n v="0"/>
    <n v="0"/>
    <n v="0"/>
    <n v="0"/>
    <n v="0"/>
    <n v="0"/>
    <n v="0"/>
    <m/>
    <m/>
    <m/>
    <m/>
    <m/>
    <m/>
  </r>
  <r>
    <x v="203"/>
    <x v="1"/>
    <x v="1366"/>
    <n v="1"/>
    <n v="0"/>
    <n v="0"/>
    <n v="0"/>
    <n v="0"/>
    <n v="0"/>
    <n v="0"/>
    <n v="0"/>
    <m/>
    <m/>
    <m/>
    <m/>
    <m/>
    <m/>
  </r>
  <r>
    <x v="203"/>
    <x v="2"/>
    <x v="1367"/>
    <n v="1"/>
    <n v="0"/>
    <n v="0"/>
    <n v="0"/>
    <n v="0"/>
    <n v="0"/>
    <n v="0"/>
    <n v="0"/>
    <m/>
    <m/>
    <m/>
    <m/>
    <m/>
    <m/>
  </r>
  <r>
    <x v="203"/>
    <x v="1"/>
    <x v="1368"/>
    <n v="13"/>
    <n v="0"/>
    <n v="0"/>
    <n v="0"/>
    <n v="0"/>
    <n v="0"/>
    <n v="0"/>
    <n v="0"/>
    <m/>
    <m/>
    <m/>
    <m/>
    <m/>
    <m/>
  </r>
  <r>
    <x v="203"/>
    <x v="1"/>
    <x v="1369"/>
    <n v="12"/>
    <n v="0"/>
    <n v="0"/>
    <n v="0"/>
    <n v="0"/>
    <n v="0"/>
    <n v="0"/>
    <n v="0"/>
    <m/>
    <m/>
    <m/>
    <m/>
    <m/>
    <m/>
  </r>
  <r>
    <x v="203"/>
    <x v="2"/>
    <x v="1370"/>
    <n v="1"/>
    <n v="0"/>
    <n v="0"/>
    <n v="2"/>
    <n v="0"/>
    <n v="0"/>
    <n v="0"/>
    <n v="2"/>
    <s v="V"/>
    <m/>
    <s v="V"/>
    <s v="V"/>
    <m/>
    <m/>
  </r>
  <r>
    <x v="203"/>
    <x v="3"/>
    <x v="1322"/>
    <n v="5"/>
    <n v="0"/>
    <n v="0"/>
    <n v="1"/>
    <n v="0"/>
    <n v="0"/>
    <n v="0"/>
    <n v="1"/>
    <s v="V"/>
    <m/>
    <m/>
    <m/>
    <m/>
    <m/>
  </r>
  <r>
    <x v="203"/>
    <x v="4"/>
    <x v="448"/>
    <n v="9"/>
    <n v="0"/>
    <n v="0"/>
    <n v="0"/>
    <n v="0"/>
    <n v="0"/>
    <n v="0"/>
    <n v="0"/>
    <m/>
    <m/>
    <m/>
    <m/>
    <m/>
    <m/>
  </r>
  <r>
    <x v="203"/>
    <x v="2"/>
    <x v="1371"/>
    <n v="4"/>
    <n v="0"/>
    <n v="0"/>
    <n v="0"/>
    <n v="0"/>
    <n v="0"/>
    <n v="0"/>
    <n v="0"/>
    <m/>
    <m/>
    <m/>
    <m/>
    <m/>
    <m/>
  </r>
  <r>
    <x v="203"/>
    <x v="2"/>
    <x v="1372"/>
    <n v="1"/>
    <n v="0"/>
    <n v="0"/>
    <n v="0"/>
    <n v="0"/>
    <n v="0"/>
    <n v="0"/>
    <n v="0"/>
    <m/>
    <m/>
    <m/>
    <m/>
    <m/>
    <m/>
  </r>
  <r>
    <x v="203"/>
    <x v="1"/>
    <x v="1227"/>
    <n v="1"/>
    <n v="0"/>
    <n v="0"/>
    <n v="0"/>
    <n v="0"/>
    <n v="0"/>
    <n v="0"/>
    <n v="0"/>
    <m/>
    <m/>
    <m/>
    <m/>
    <m/>
    <m/>
  </r>
  <r>
    <x v="203"/>
    <x v="2"/>
    <x v="1373"/>
    <n v="1"/>
    <n v="0"/>
    <n v="0"/>
    <n v="0"/>
    <n v="0"/>
    <n v="0"/>
    <n v="0"/>
    <n v="0"/>
    <m/>
    <m/>
    <m/>
    <m/>
    <m/>
    <m/>
  </r>
  <r>
    <x v="203"/>
    <x v="1"/>
    <x v="1374"/>
    <n v="4"/>
    <n v="1"/>
    <n v="0"/>
    <n v="2"/>
    <n v="0"/>
    <n v="0"/>
    <n v="0"/>
    <n v="2"/>
    <s v="V"/>
    <m/>
    <m/>
    <m/>
    <m/>
    <m/>
  </r>
  <r>
    <x v="203"/>
    <x v="1"/>
    <x v="1375"/>
    <n v="7"/>
    <n v="0"/>
    <n v="0"/>
    <n v="0"/>
    <n v="0"/>
    <n v="0"/>
    <n v="0"/>
    <n v="0"/>
    <m/>
    <m/>
    <m/>
    <m/>
    <m/>
    <m/>
  </r>
  <r>
    <x v="203"/>
    <x v="1"/>
    <x v="1376"/>
    <n v="13"/>
    <n v="1"/>
    <n v="0"/>
    <n v="1"/>
    <n v="0"/>
    <n v="0"/>
    <n v="0"/>
    <n v="1"/>
    <s v="V"/>
    <m/>
    <m/>
    <m/>
    <m/>
    <m/>
  </r>
  <r>
    <x v="203"/>
    <x v="4"/>
    <x v="586"/>
    <n v="13"/>
    <n v="0"/>
    <n v="0"/>
    <n v="0"/>
    <n v="0"/>
    <n v="0"/>
    <n v="0"/>
    <n v="0"/>
    <m/>
    <m/>
    <m/>
    <m/>
    <m/>
    <m/>
  </r>
  <r>
    <x v="203"/>
    <x v="1"/>
    <x v="1273"/>
    <n v="1"/>
    <n v="1"/>
    <n v="0"/>
    <n v="0"/>
    <n v="0"/>
    <n v="0"/>
    <n v="0"/>
    <n v="0"/>
    <m/>
    <m/>
    <m/>
    <m/>
    <m/>
    <m/>
  </r>
  <r>
    <x v="203"/>
    <x v="1"/>
    <x v="1377"/>
    <n v="4"/>
    <n v="4"/>
    <n v="0"/>
    <n v="7"/>
    <n v="0"/>
    <n v="0"/>
    <n v="0"/>
    <n v="7"/>
    <s v="V"/>
    <m/>
    <m/>
    <m/>
    <m/>
    <m/>
  </r>
  <r>
    <x v="203"/>
    <x v="0"/>
    <x v="1378"/>
    <n v="6"/>
    <n v="6"/>
    <n v="0"/>
    <n v="0"/>
    <n v="0"/>
    <n v="0"/>
    <n v="0"/>
    <n v="0"/>
    <m/>
    <m/>
    <m/>
    <m/>
    <m/>
    <m/>
  </r>
  <r>
    <x v="203"/>
    <x v="1"/>
    <x v="1379"/>
    <n v="1"/>
    <n v="1"/>
    <n v="0"/>
    <n v="2"/>
    <n v="0"/>
    <n v="0"/>
    <n v="0"/>
    <n v="2"/>
    <s v="V"/>
    <m/>
    <m/>
    <m/>
    <m/>
    <m/>
  </r>
  <r>
    <x v="203"/>
    <x v="0"/>
    <x v="1380"/>
    <n v="8"/>
    <n v="8"/>
    <n v="0"/>
    <n v="22"/>
    <n v="0"/>
    <n v="0"/>
    <n v="0"/>
    <n v="22"/>
    <s v="V"/>
    <m/>
    <m/>
    <m/>
    <m/>
    <m/>
  </r>
  <r>
    <x v="204"/>
    <x v="1"/>
    <x v="1381"/>
    <n v="4"/>
    <n v="0"/>
    <n v="0"/>
    <n v="0"/>
    <n v="0"/>
    <n v="0"/>
    <n v="0"/>
    <n v="0"/>
    <m/>
    <m/>
    <m/>
    <m/>
    <m/>
    <m/>
  </r>
  <r>
    <x v="204"/>
    <x v="1"/>
    <x v="1382"/>
    <n v="1"/>
    <n v="0"/>
    <n v="0"/>
    <n v="0"/>
    <n v="0"/>
    <n v="0"/>
    <n v="0"/>
    <n v="0"/>
    <m/>
    <m/>
    <m/>
    <m/>
    <m/>
    <m/>
  </r>
  <r>
    <x v="204"/>
    <x v="1"/>
    <x v="1383"/>
    <n v="2"/>
    <n v="0"/>
    <n v="0"/>
    <n v="0"/>
    <n v="0"/>
    <n v="0"/>
    <n v="0"/>
    <n v="0"/>
    <m/>
    <m/>
    <m/>
    <m/>
    <m/>
    <m/>
  </r>
  <r>
    <x v="204"/>
    <x v="1"/>
    <x v="1311"/>
    <n v="1"/>
    <n v="0"/>
    <n v="0"/>
    <n v="0"/>
    <n v="0"/>
    <n v="0"/>
    <n v="0"/>
    <n v="0"/>
    <m/>
    <m/>
    <m/>
    <m/>
    <m/>
    <m/>
  </r>
  <r>
    <x v="204"/>
    <x v="3"/>
    <x v="1247"/>
    <n v="10"/>
    <n v="0"/>
    <n v="0"/>
    <n v="0"/>
    <n v="0"/>
    <n v="0"/>
    <n v="0"/>
    <n v="0"/>
    <m/>
    <m/>
    <m/>
    <m/>
    <m/>
    <m/>
  </r>
  <r>
    <x v="204"/>
    <x v="1"/>
    <x v="1384"/>
    <n v="13"/>
    <n v="0"/>
    <n v="0"/>
    <n v="0"/>
    <n v="0"/>
    <n v="0"/>
    <n v="0"/>
    <n v="0"/>
    <m/>
    <m/>
    <m/>
    <m/>
    <m/>
    <m/>
  </r>
  <r>
    <x v="204"/>
    <x v="1"/>
    <x v="1385"/>
    <n v="3"/>
    <n v="0"/>
    <n v="0"/>
    <n v="0"/>
    <n v="0"/>
    <n v="0"/>
    <n v="0"/>
    <n v="0"/>
    <m/>
    <m/>
    <m/>
    <m/>
    <m/>
    <m/>
  </r>
  <r>
    <x v="204"/>
    <x v="1"/>
    <x v="1386"/>
    <n v="1"/>
    <n v="0"/>
    <n v="0"/>
    <n v="0"/>
    <n v="0"/>
    <n v="0"/>
    <n v="0"/>
    <n v="0"/>
    <m/>
    <m/>
    <m/>
    <m/>
    <m/>
    <m/>
  </r>
  <r>
    <x v="204"/>
    <x v="1"/>
    <x v="1387"/>
    <n v="12"/>
    <n v="0"/>
    <n v="0"/>
    <n v="0"/>
    <n v="0"/>
    <n v="0"/>
    <n v="0"/>
    <n v="0"/>
    <m/>
    <m/>
    <m/>
    <m/>
    <m/>
    <m/>
  </r>
  <r>
    <x v="204"/>
    <x v="3"/>
    <x v="1388"/>
    <n v="3"/>
    <n v="0"/>
    <n v="0"/>
    <n v="0"/>
    <n v="0"/>
    <n v="0"/>
    <n v="0"/>
    <n v="0"/>
    <m/>
    <m/>
    <m/>
    <m/>
    <m/>
    <m/>
  </r>
  <r>
    <x v="204"/>
    <x v="3"/>
    <x v="971"/>
    <n v="2"/>
    <n v="1"/>
    <n v="0"/>
    <n v="4"/>
    <n v="0"/>
    <n v="0"/>
    <n v="0"/>
    <n v="4"/>
    <s v="V"/>
    <m/>
    <m/>
    <m/>
    <m/>
    <m/>
  </r>
  <r>
    <x v="204"/>
    <x v="1"/>
    <x v="1389"/>
    <n v="13"/>
    <n v="1"/>
    <n v="0"/>
    <n v="1"/>
    <n v="0"/>
    <n v="0"/>
    <n v="0"/>
    <n v="1"/>
    <s v="V"/>
    <m/>
    <m/>
    <m/>
    <m/>
    <m/>
  </r>
  <r>
    <x v="204"/>
    <x v="1"/>
    <x v="1042"/>
    <n v="1"/>
    <n v="0"/>
    <n v="0"/>
    <n v="0"/>
    <n v="0"/>
    <n v="0"/>
    <n v="0"/>
    <n v="0"/>
    <m/>
    <m/>
    <m/>
    <m/>
    <m/>
    <m/>
  </r>
  <r>
    <x v="204"/>
    <x v="1"/>
    <x v="1390"/>
    <n v="10"/>
    <n v="0"/>
    <n v="0"/>
    <n v="0"/>
    <n v="0"/>
    <n v="0"/>
    <n v="0"/>
    <n v="0"/>
    <m/>
    <m/>
    <m/>
    <m/>
    <m/>
    <m/>
  </r>
  <r>
    <x v="204"/>
    <x v="1"/>
    <x v="1391"/>
    <n v="12"/>
    <n v="0"/>
    <n v="0"/>
    <n v="0"/>
    <n v="0"/>
    <n v="0"/>
    <n v="0"/>
    <n v="0"/>
    <m/>
    <m/>
    <m/>
    <m/>
    <m/>
    <m/>
  </r>
  <r>
    <x v="204"/>
    <x v="1"/>
    <x v="1392"/>
    <n v="12"/>
    <n v="0"/>
    <n v="0"/>
    <n v="0"/>
    <n v="0"/>
    <n v="0"/>
    <n v="0"/>
    <n v="0"/>
    <m/>
    <m/>
    <m/>
    <m/>
    <m/>
    <m/>
  </r>
  <r>
    <x v="204"/>
    <x v="1"/>
    <x v="1393"/>
    <n v="3"/>
    <n v="0"/>
    <n v="0"/>
    <n v="0"/>
    <n v="0"/>
    <n v="0"/>
    <n v="0"/>
    <n v="0"/>
    <m/>
    <m/>
    <m/>
    <m/>
    <m/>
    <m/>
  </r>
  <r>
    <x v="204"/>
    <x v="1"/>
    <x v="1394"/>
    <n v="1"/>
    <n v="0"/>
    <n v="0"/>
    <n v="0"/>
    <n v="0"/>
    <n v="0"/>
    <n v="0"/>
    <n v="0"/>
    <m/>
    <m/>
    <m/>
    <m/>
    <m/>
    <m/>
  </r>
  <r>
    <x v="204"/>
    <x v="1"/>
    <x v="1395"/>
    <n v="1"/>
    <n v="0"/>
    <n v="0"/>
    <n v="0"/>
    <n v="0"/>
    <n v="0"/>
    <n v="0"/>
    <n v="0"/>
    <m/>
    <m/>
    <m/>
    <m/>
    <m/>
    <m/>
  </r>
  <r>
    <x v="204"/>
    <x v="4"/>
    <x v="1080"/>
    <n v="1"/>
    <n v="0"/>
    <n v="0"/>
    <n v="0"/>
    <n v="0"/>
    <n v="0"/>
    <n v="0"/>
    <n v="0"/>
    <m/>
    <m/>
    <m/>
    <m/>
    <m/>
    <m/>
  </r>
  <r>
    <x v="204"/>
    <x v="0"/>
    <x v="1324"/>
    <n v="3"/>
    <n v="0"/>
    <n v="0"/>
    <n v="0"/>
    <n v="0"/>
    <n v="0"/>
    <n v="0"/>
    <n v="0"/>
    <m/>
    <m/>
    <m/>
    <m/>
    <m/>
    <m/>
  </r>
  <r>
    <x v="204"/>
    <x v="3"/>
    <x v="1396"/>
    <n v="1"/>
    <n v="0"/>
    <n v="0"/>
    <n v="0"/>
    <n v="0"/>
    <n v="0"/>
    <n v="0"/>
    <n v="0"/>
    <m/>
    <m/>
    <m/>
    <m/>
    <m/>
    <m/>
  </r>
  <r>
    <x v="204"/>
    <x v="3"/>
    <x v="1323"/>
    <n v="1"/>
    <n v="0"/>
    <n v="0"/>
    <n v="0"/>
    <n v="0"/>
    <n v="0"/>
    <n v="0"/>
    <n v="0"/>
    <m/>
    <m/>
    <m/>
    <m/>
    <m/>
    <m/>
  </r>
  <r>
    <x v="204"/>
    <x v="3"/>
    <x v="1185"/>
    <n v="12"/>
    <n v="0"/>
    <n v="0"/>
    <n v="1"/>
    <n v="0"/>
    <n v="0"/>
    <n v="0"/>
    <n v="1"/>
    <s v="V"/>
    <m/>
    <m/>
    <m/>
    <m/>
    <m/>
  </r>
  <r>
    <x v="204"/>
    <x v="2"/>
    <x v="1397"/>
    <n v="1"/>
    <n v="0"/>
    <n v="0"/>
    <n v="0"/>
    <n v="0"/>
    <n v="0"/>
    <n v="0"/>
    <n v="0"/>
    <m/>
    <m/>
    <m/>
    <m/>
    <m/>
    <m/>
  </r>
  <r>
    <x v="204"/>
    <x v="4"/>
    <x v="1398"/>
    <n v="1"/>
    <n v="0"/>
    <n v="0"/>
    <n v="0"/>
    <n v="0"/>
    <n v="0"/>
    <n v="0"/>
    <n v="0"/>
    <m/>
    <m/>
    <m/>
    <m/>
    <m/>
    <m/>
  </r>
  <r>
    <x v="204"/>
    <x v="3"/>
    <x v="1399"/>
    <n v="1"/>
    <n v="1"/>
    <n v="0"/>
    <n v="0"/>
    <n v="0"/>
    <n v="0"/>
    <n v="0"/>
    <n v="0"/>
    <m/>
    <m/>
    <m/>
    <m/>
    <m/>
    <m/>
  </r>
  <r>
    <x v="204"/>
    <x v="1"/>
    <x v="1400"/>
    <n v="1"/>
    <n v="1"/>
    <n v="0"/>
    <n v="0"/>
    <n v="0"/>
    <n v="0"/>
    <n v="0"/>
    <n v="0"/>
    <m/>
    <m/>
    <m/>
    <m/>
    <m/>
    <m/>
  </r>
  <r>
    <x v="204"/>
    <x v="2"/>
    <x v="1401"/>
    <n v="3"/>
    <n v="3"/>
    <n v="0"/>
    <n v="0"/>
    <n v="0"/>
    <n v="0"/>
    <n v="0"/>
    <n v="0"/>
    <m/>
    <m/>
    <m/>
    <m/>
    <m/>
    <m/>
  </r>
  <r>
    <x v="204"/>
    <x v="1"/>
    <x v="1402"/>
    <n v="1"/>
    <n v="1"/>
    <n v="0"/>
    <n v="1"/>
    <n v="0"/>
    <n v="0"/>
    <n v="0"/>
    <n v="1"/>
    <s v="V"/>
    <m/>
    <m/>
    <m/>
    <m/>
    <m/>
  </r>
  <r>
    <x v="204"/>
    <x v="1"/>
    <x v="1403"/>
    <n v="3"/>
    <n v="3"/>
    <n v="0"/>
    <n v="0"/>
    <n v="0"/>
    <n v="0"/>
    <n v="0"/>
    <n v="0"/>
    <m/>
    <m/>
    <m/>
    <m/>
    <m/>
    <m/>
  </r>
  <r>
    <x v="204"/>
    <x v="1"/>
    <x v="1404"/>
    <n v="13"/>
    <n v="13"/>
    <n v="0"/>
    <n v="111"/>
    <n v="0"/>
    <n v="0"/>
    <n v="0"/>
    <n v="111"/>
    <s v="V"/>
    <m/>
    <m/>
    <m/>
    <m/>
    <m/>
  </r>
  <r>
    <x v="205"/>
    <x v="2"/>
    <x v="1405"/>
    <n v="2"/>
    <n v="0"/>
    <n v="0"/>
    <n v="3"/>
    <n v="0"/>
    <n v="0"/>
    <n v="0"/>
    <n v="3"/>
    <s v="V"/>
    <m/>
    <s v="V"/>
    <s v="V"/>
    <m/>
    <m/>
  </r>
  <r>
    <x v="205"/>
    <x v="3"/>
    <x v="987"/>
    <n v="1"/>
    <n v="0"/>
    <n v="0"/>
    <n v="0"/>
    <n v="0"/>
    <n v="0"/>
    <n v="0"/>
    <n v="0"/>
    <m/>
    <m/>
    <m/>
    <m/>
    <m/>
    <m/>
  </r>
  <r>
    <x v="205"/>
    <x v="1"/>
    <x v="1249"/>
    <n v="2"/>
    <n v="0"/>
    <n v="0"/>
    <n v="0"/>
    <n v="0"/>
    <n v="0"/>
    <n v="0"/>
    <n v="0"/>
    <m/>
    <m/>
    <m/>
    <m/>
    <m/>
    <m/>
  </r>
  <r>
    <x v="205"/>
    <x v="3"/>
    <x v="989"/>
    <n v="1"/>
    <n v="0"/>
    <n v="0"/>
    <n v="0"/>
    <n v="0"/>
    <n v="0"/>
    <n v="0"/>
    <n v="0"/>
    <m/>
    <m/>
    <m/>
    <m/>
    <m/>
    <m/>
  </r>
  <r>
    <x v="205"/>
    <x v="3"/>
    <x v="1102"/>
    <n v="1"/>
    <n v="0"/>
    <n v="0"/>
    <n v="0"/>
    <n v="0"/>
    <n v="0"/>
    <n v="0"/>
    <n v="0"/>
    <m/>
    <m/>
    <m/>
    <m/>
    <m/>
    <m/>
  </r>
  <r>
    <x v="205"/>
    <x v="1"/>
    <x v="1238"/>
    <n v="11"/>
    <n v="0"/>
    <n v="0"/>
    <n v="0"/>
    <n v="0"/>
    <n v="0"/>
    <n v="0"/>
    <n v="0"/>
    <m/>
    <m/>
    <m/>
    <m/>
    <m/>
    <m/>
  </r>
  <r>
    <x v="205"/>
    <x v="3"/>
    <x v="1233"/>
    <n v="3"/>
    <n v="0"/>
    <n v="0"/>
    <n v="0"/>
    <n v="0"/>
    <n v="0"/>
    <n v="0"/>
    <n v="0"/>
    <m/>
    <m/>
    <m/>
    <m/>
    <m/>
    <m/>
  </r>
  <r>
    <x v="205"/>
    <x v="3"/>
    <x v="981"/>
    <n v="4"/>
    <n v="0"/>
    <n v="0"/>
    <n v="0"/>
    <n v="0"/>
    <n v="0"/>
    <n v="0"/>
    <n v="0"/>
    <m/>
    <m/>
    <m/>
    <m/>
    <m/>
    <m/>
  </r>
  <r>
    <x v="205"/>
    <x v="0"/>
    <x v="1406"/>
    <n v="1"/>
    <n v="0"/>
    <n v="0"/>
    <n v="0"/>
    <n v="0"/>
    <n v="0"/>
    <n v="0"/>
    <n v="0"/>
    <m/>
    <m/>
    <m/>
    <m/>
    <m/>
    <m/>
  </r>
  <r>
    <x v="205"/>
    <x v="3"/>
    <x v="1232"/>
    <n v="8"/>
    <n v="0"/>
    <n v="0"/>
    <n v="0"/>
    <n v="0"/>
    <n v="0"/>
    <n v="0"/>
    <n v="0"/>
    <m/>
    <m/>
    <m/>
    <m/>
    <m/>
    <m/>
  </r>
  <r>
    <x v="205"/>
    <x v="1"/>
    <x v="1250"/>
    <n v="1"/>
    <n v="0"/>
    <n v="0"/>
    <n v="0"/>
    <n v="0"/>
    <n v="0"/>
    <n v="0"/>
    <n v="0"/>
    <m/>
    <m/>
    <m/>
    <m/>
    <m/>
    <m/>
  </r>
  <r>
    <x v="205"/>
    <x v="0"/>
    <x v="1407"/>
    <n v="2"/>
    <n v="0"/>
    <n v="0"/>
    <n v="0"/>
    <n v="0"/>
    <n v="0"/>
    <n v="0"/>
    <n v="0"/>
    <m/>
    <m/>
    <m/>
    <m/>
    <m/>
    <m/>
  </r>
  <r>
    <x v="205"/>
    <x v="3"/>
    <x v="1184"/>
    <n v="13"/>
    <n v="0"/>
    <n v="0"/>
    <n v="0"/>
    <n v="0"/>
    <n v="0"/>
    <n v="0"/>
    <n v="0"/>
    <m/>
    <m/>
    <m/>
    <m/>
    <m/>
    <m/>
  </r>
  <r>
    <x v="205"/>
    <x v="3"/>
    <x v="1179"/>
    <n v="7"/>
    <n v="0"/>
    <n v="0"/>
    <n v="0"/>
    <n v="0"/>
    <n v="0"/>
    <n v="0"/>
    <n v="0"/>
    <m/>
    <m/>
    <m/>
    <m/>
    <m/>
    <m/>
  </r>
  <r>
    <x v="205"/>
    <x v="1"/>
    <x v="1408"/>
    <n v="2"/>
    <n v="1"/>
    <n v="0"/>
    <n v="1"/>
    <n v="0"/>
    <n v="0"/>
    <n v="0"/>
    <n v="1"/>
    <s v="V"/>
    <m/>
    <m/>
    <m/>
    <m/>
    <m/>
  </r>
  <r>
    <x v="205"/>
    <x v="1"/>
    <x v="1228"/>
    <n v="1"/>
    <n v="0"/>
    <n v="0"/>
    <n v="0"/>
    <n v="0"/>
    <n v="0"/>
    <n v="0"/>
    <n v="0"/>
    <m/>
    <m/>
    <m/>
    <m/>
    <m/>
    <m/>
  </r>
  <r>
    <x v="205"/>
    <x v="3"/>
    <x v="1170"/>
    <n v="1"/>
    <n v="0"/>
    <n v="0"/>
    <n v="0"/>
    <n v="0"/>
    <n v="0"/>
    <n v="0"/>
    <n v="0"/>
    <m/>
    <m/>
    <m/>
    <m/>
    <m/>
    <m/>
  </r>
  <r>
    <x v="205"/>
    <x v="0"/>
    <x v="1409"/>
    <n v="10"/>
    <n v="0"/>
    <n v="0"/>
    <n v="0"/>
    <n v="0"/>
    <n v="0"/>
    <n v="0"/>
    <n v="0"/>
    <m/>
    <m/>
    <m/>
    <m/>
    <m/>
    <m/>
  </r>
  <r>
    <x v="205"/>
    <x v="3"/>
    <x v="1410"/>
    <n v="1"/>
    <n v="0"/>
    <n v="0"/>
    <n v="0"/>
    <n v="0"/>
    <n v="0"/>
    <n v="0"/>
    <n v="0"/>
    <m/>
    <m/>
    <m/>
    <m/>
    <m/>
    <m/>
  </r>
  <r>
    <x v="205"/>
    <x v="3"/>
    <x v="1223"/>
    <n v="1"/>
    <n v="0"/>
    <n v="0"/>
    <n v="0"/>
    <n v="0"/>
    <n v="0"/>
    <n v="0"/>
    <n v="0"/>
    <m/>
    <m/>
    <m/>
    <m/>
    <m/>
    <m/>
  </r>
  <r>
    <x v="205"/>
    <x v="2"/>
    <x v="1411"/>
    <n v="2"/>
    <n v="0"/>
    <n v="0"/>
    <n v="0"/>
    <n v="0"/>
    <n v="0"/>
    <n v="0"/>
    <n v="0"/>
    <m/>
    <m/>
    <m/>
    <m/>
    <m/>
    <m/>
  </r>
  <r>
    <x v="205"/>
    <x v="1"/>
    <x v="1412"/>
    <n v="13"/>
    <n v="0"/>
    <n v="0"/>
    <n v="0"/>
    <n v="0"/>
    <n v="0"/>
    <n v="0"/>
    <n v="0"/>
    <m/>
    <m/>
    <m/>
    <m/>
    <m/>
    <m/>
  </r>
  <r>
    <x v="205"/>
    <x v="1"/>
    <x v="1413"/>
    <n v="1"/>
    <n v="0"/>
    <n v="0"/>
    <n v="0"/>
    <n v="0"/>
    <n v="0"/>
    <n v="0"/>
    <n v="0"/>
    <m/>
    <m/>
    <m/>
    <m/>
    <m/>
    <m/>
  </r>
  <r>
    <x v="205"/>
    <x v="3"/>
    <x v="1263"/>
    <n v="7"/>
    <n v="0"/>
    <n v="0"/>
    <n v="0"/>
    <n v="0"/>
    <n v="0"/>
    <n v="0"/>
    <n v="0"/>
    <m/>
    <m/>
    <m/>
    <m/>
    <m/>
    <m/>
  </r>
  <r>
    <x v="205"/>
    <x v="2"/>
    <x v="1414"/>
    <n v="1"/>
    <n v="0"/>
    <n v="0"/>
    <n v="0"/>
    <n v="2"/>
    <n v="0"/>
    <n v="0"/>
    <n v="2"/>
    <s v="V"/>
    <m/>
    <m/>
    <m/>
    <m/>
    <m/>
  </r>
  <r>
    <x v="205"/>
    <x v="0"/>
    <x v="1415"/>
    <n v="3"/>
    <n v="0"/>
    <n v="0"/>
    <n v="1"/>
    <n v="0"/>
    <n v="0"/>
    <n v="0"/>
    <n v="1"/>
    <s v="V"/>
    <m/>
    <m/>
    <m/>
    <m/>
    <m/>
  </r>
  <r>
    <x v="205"/>
    <x v="2"/>
    <x v="1416"/>
    <n v="1"/>
    <n v="0"/>
    <n v="0"/>
    <n v="1"/>
    <n v="0"/>
    <n v="0"/>
    <n v="0"/>
    <n v="1"/>
    <s v="V"/>
    <m/>
    <m/>
    <m/>
    <m/>
    <m/>
  </r>
  <r>
    <x v="205"/>
    <x v="3"/>
    <x v="1417"/>
    <n v="1"/>
    <n v="0"/>
    <n v="0"/>
    <n v="0"/>
    <n v="0"/>
    <n v="0"/>
    <n v="0"/>
    <n v="0"/>
    <m/>
    <m/>
    <m/>
    <m/>
    <m/>
    <m/>
  </r>
  <r>
    <x v="205"/>
    <x v="0"/>
    <x v="1318"/>
    <n v="6"/>
    <n v="0"/>
    <n v="0"/>
    <n v="1"/>
    <n v="0"/>
    <n v="0"/>
    <n v="0"/>
    <n v="1"/>
    <s v="V"/>
    <m/>
    <s v="V"/>
    <s v="V"/>
    <m/>
    <m/>
  </r>
  <r>
    <x v="205"/>
    <x v="0"/>
    <x v="1418"/>
    <n v="2"/>
    <n v="0"/>
    <n v="0"/>
    <n v="0"/>
    <n v="0"/>
    <n v="0"/>
    <n v="0"/>
    <n v="0"/>
    <m/>
    <m/>
    <m/>
    <m/>
    <m/>
    <m/>
  </r>
  <r>
    <x v="205"/>
    <x v="3"/>
    <x v="1159"/>
    <n v="3"/>
    <n v="0"/>
    <n v="0"/>
    <n v="0"/>
    <n v="0"/>
    <n v="0"/>
    <n v="0"/>
    <n v="0"/>
    <m/>
    <m/>
    <m/>
    <m/>
    <m/>
    <m/>
  </r>
  <r>
    <x v="205"/>
    <x v="1"/>
    <x v="1419"/>
    <n v="12"/>
    <n v="0"/>
    <n v="0"/>
    <n v="0"/>
    <n v="0"/>
    <n v="0"/>
    <n v="0"/>
    <n v="0"/>
    <m/>
    <m/>
    <m/>
    <m/>
    <m/>
    <m/>
  </r>
  <r>
    <x v="205"/>
    <x v="0"/>
    <x v="1420"/>
    <n v="3"/>
    <n v="0"/>
    <n v="0"/>
    <n v="0"/>
    <n v="0"/>
    <n v="0"/>
    <n v="0"/>
    <n v="0"/>
    <m/>
    <m/>
    <m/>
    <m/>
    <m/>
    <m/>
  </r>
  <r>
    <x v="205"/>
    <x v="1"/>
    <x v="1421"/>
    <n v="5"/>
    <n v="5"/>
    <n v="0"/>
    <n v="6"/>
    <n v="0"/>
    <n v="0"/>
    <n v="0"/>
    <n v="6"/>
    <s v="V"/>
    <m/>
    <m/>
    <m/>
    <m/>
    <m/>
  </r>
  <r>
    <x v="206"/>
    <x v="1"/>
    <x v="1422"/>
    <n v="5"/>
    <n v="0"/>
    <n v="0"/>
    <n v="0"/>
    <n v="0"/>
    <n v="0"/>
    <n v="0"/>
    <n v="0"/>
    <m/>
    <m/>
    <m/>
    <m/>
    <m/>
    <m/>
  </r>
  <r>
    <x v="206"/>
    <x v="1"/>
    <x v="1423"/>
    <n v="10"/>
    <n v="0"/>
    <n v="0"/>
    <n v="0"/>
    <n v="0"/>
    <n v="0"/>
    <n v="0"/>
    <n v="0"/>
    <m/>
    <m/>
    <m/>
    <m/>
    <m/>
    <m/>
  </r>
  <r>
    <x v="206"/>
    <x v="0"/>
    <x v="1424"/>
    <n v="9"/>
    <n v="0"/>
    <n v="0"/>
    <n v="0"/>
    <n v="0"/>
    <n v="0"/>
    <n v="0"/>
    <n v="0"/>
    <m/>
    <m/>
    <m/>
    <m/>
    <m/>
    <m/>
  </r>
  <r>
    <x v="206"/>
    <x v="3"/>
    <x v="1152"/>
    <n v="6"/>
    <n v="0"/>
    <n v="0"/>
    <n v="0"/>
    <n v="0"/>
    <n v="0"/>
    <n v="0"/>
    <n v="0"/>
    <m/>
    <m/>
    <m/>
    <m/>
    <m/>
    <m/>
  </r>
  <r>
    <x v="206"/>
    <x v="3"/>
    <x v="837"/>
    <n v="1"/>
    <n v="0"/>
    <n v="0"/>
    <n v="0"/>
    <n v="0"/>
    <n v="0"/>
    <n v="0"/>
    <n v="0"/>
    <m/>
    <m/>
    <m/>
    <m/>
    <m/>
    <m/>
  </r>
  <r>
    <x v="206"/>
    <x v="3"/>
    <x v="1243"/>
    <n v="3"/>
    <n v="0"/>
    <n v="0"/>
    <n v="1"/>
    <n v="0"/>
    <n v="0"/>
    <n v="0"/>
    <n v="1"/>
    <s v="V"/>
    <m/>
    <m/>
    <m/>
    <m/>
    <m/>
  </r>
  <r>
    <x v="206"/>
    <x v="2"/>
    <x v="1425"/>
    <n v="1"/>
    <n v="0"/>
    <n v="0"/>
    <n v="0"/>
    <n v="0"/>
    <n v="0"/>
    <n v="0"/>
    <n v="0"/>
    <m/>
    <m/>
    <m/>
    <m/>
    <m/>
    <m/>
  </r>
  <r>
    <x v="206"/>
    <x v="1"/>
    <x v="1426"/>
    <n v="1"/>
    <n v="0"/>
    <n v="0"/>
    <n v="0"/>
    <n v="0"/>
    <n v="0"/>
    <n v="0"/>
    <n v="0"/>
    <m/>
    <m/>
    <m/>
    <m/>
    <m/>
    <m/>
  </r>
  <r>
    <x v="206"/>
    <x v="1"/>
    <x v="1427"/>
    <n v="10"/>
    <n v="0"/>
    <n v="0"/>
    <n v="0"/>
    <n v="0"/>
    <n v="0"/>
    <n v="0"/>
    <n v="0"/>
    <m/>
    <m/>
    <m/>
    <m/>
    <m/>
    <m/>
  </r>
  <r>
    <x v="206"/>
    <x v="1"/>
    <x v="1428"/>
    <n v="3"/>
    <n v="0"/>
    <n v="0"/>
    <n v="0"/>
    <n v="0"/>
    <n v="0"/>
    <n v="0"/>
    <n v="0"/>
    <m/>
    <m/>
    <m/>
    <m/>
    <m/>
    <m/>
  </r>
  <r>
    <x v="206"/>
    <x v="3"/>
    <x v="1274"/>
    <n v="1"/>
    <n v="0"/>
    <n v="0"/>
    <n v="0"/>
    <n v="0"/>
    <n v="0"/>
    <n v="0"/>
    <n v="0"/>
    <m/>
    <m/>
    <m/>
    <m/>
    <m/>
    <m/>
  </r>
  <r>
    <x v="206"/>
    <x v="1"/>
    <x v="1429"/>
    <n v="13"/>
    <n v="0"/>
    <n v="0"/>
    <n v="0"/>
    <n v="0"/>
    <n v="0"/>
    <n v="0"/>
    <n v="0"/>
    <m/>
    <m/>
    <m/>
    <m/>
    <m/>
    <m/>
  </r>
  <r>
    <x v="206"/>
    <x v="1"/>
    <x v="1430"/>
    <n v="13"/>
    <n v="0"/>
    <n v="0"/>
    <n v="0"/>
    <n v="0"/>
    <n v="0"/>
    <n v="0"/>
    <n v="0"/>
    <m/>
    <m/>
    <m/>
    <m/>
    <m/>
    <m/>
  </r>
  <r>
    <x v="206"/>
    <x v="3"/>
    <x v="1177"/>
    <n v="7"/>
    <n v="0"/>
    <n v="0"/>
    <n v="0"/>
    <n v="0"/>
    <n v="0"/>
    <n v="0"/>
    <n v="0"/>
    <m/>
    <m/>
    <m/>
    <m/>
    <m/>
    <m/>
  </r>
  <r>
    <x v="206"/>
    <x v="3"/>
    <x v="1257"/>
    <n v="9"/>
    <n v="0"/>
    <n v="0"/>
    <n v="0"/>
    <n v="0"/>
    <n v="0"/>
    <n v="0"/>
    <n v="0"/>
    <m/>
    <m/>
    <m/>
    <m/>
    <m/>
    <m/>
  </r>
  <r>
    <x v="206"/>
    <x v="3"/>
    <x v="1216"/>
    <n v="2"/>
    <n v="0"/>
    <n v="0"/>
    <n v="0"/>
    <n v="0"/>
    <n v="0"/>
    <n v="0"/>
    <n v="0"/>
    <m/>
    <m/>
    <m/>
    <m/>
    <m/>
    <m/>
  </r>
  <r>
    <x v="206"/>
    <x v="1"/>
    <x v="1431"/>
    <n v="5"/>
    <n v="0"/>
    <n v="0"/>
    <n v="0"/>
    <n v="0"/>
    <n v="0"/>
    <n v="0"/>
    <n v="0"/>
    <m/>
    <m/>
    <m/>
    <m/>
    <m/>
    <m/>
  </r>
  <r>
    <x v="206"/>
    <x v="1"/>
    <x v="1432"/>
    <n v="1"/>
    <n v="0"/>
    <n v="0"/>
    <n v="0"/>
    <n v="0"/>
    <n v="0"/>
    <n v="0"/>
    <n v="0"/>
    <m/>
    <m/>
    <m/>
    <m/>
    <m/>
    <m/>
  </r>
  <r>
    <x v="206"/>
    <x v="3"/>
    <x v="1264"/>
    <n v="2"/>
    <n v="0"/>
    <n v="0"/>
    <n v="0"/>
    <n v="0"/>
    <n v="0"/>
    <n v="0"/>
    <n v="0"/>
    <m/>
    <m/>
    <m/>
    <m/>
    <m/>
    <m/>
  </r>
  <r>
    <x v="206"/>
    <x v="4"/>
    <x v="824"/>
    <n v="10"/>
    <n v="0"/>
    <n v="0"/>
    <n v="0"/>
    <n v="0"/>
    <n v="0"/>
    <n v="0"/>
    <n v="0"/>
    <m/>
    <m/>
    <m/>
    <m/>
    <m/>
    <m/>
  </r>
  <r>
    <x v="206"/>
    <x v="1"/>
    <x v="1433"/>
    <n v="2"/>
    <n v="0"/>
    <n v="0"/>
    <n v="0"/>
    <n v="0"/>
    <n v="0"/>
    <n v="0"/>
    <n v="0"/>
    <m/>
    <m/>
    <m/>
    <m/>
    <m/>
    <m/>
  </r>
  <r>
    <x v="206"/>
    <x v="3"/>
    <x v="959"/>
    <n v="2"/>
    <n v="0"/>
    <n v="0"/>
    <n v="0"/>
    <n v="0"/>
    <n v="0"/>
    <n v="0"/>
    <n v="0"/>
    <m/>
    <m/>
    <m/>
    <m/>
    <m/>
    <m/>
  </r>
  <r>
    <x v="206"/>
    <x v="1"/>
    <x v="1434"/>
    <n v="10"/>
    <n v="0"/>
    <n v="0"/>
    <n v="0"/>
    <n v="0"/>
    <n v="0"/>
    <n v="0"/>
    <n v="0"/>
    <m/>
    <m/>
    <m/>
    <m/>
    <m/>
    <m/>
  </r>
  <r>
    <x v="206"/>
    <x v="1"/>
    <x v="1288"/>
    <n v="6"/>
    <n v="4"/>
    <n v="0"/>
    <n v="0"/>
    <n v="0"/>
    <n v="0"/>
    <n v="0"/>
    <n v="0"/>
    <m/>
    <m/>
    <m/>
    <m/>
    <m/>
    <m/>
  </r>
  <r>
    <x v="206"/>
    <x v="1"/>
    <x v="1435"/>
    <n v="2"/>
    <n v="0"/>
    <n v="0"/>
    <n v="0"/>
    <n v="0"/>
    <n v="0"/>
    <n v="0"/>
    <n v="0"/>
    <m/>
    <m/>
    <m/>
    <m/>
    <m/>
    <m/>
  </r>
  <r>
    <x v="206"/>
    <x v="1"/>
    <x v="1436"/>
    <n v="8"/>
    <n v="0"/>
    <n v="0"/>
    <n v="0"/>
    <n v="0"/>
    <n v="0"/>
    <n v="0"/>
    <n v="0"/>
    <m/>
    <m/>
    <m/>
    <m/>
    <m/>
    <m/>
  </r>
  <r>
    <x v="206"/>
    <x v="3"/>
    <x v="1256"/>
    <n v="6"/>
    <n v="0"/>
    <n v="0"/>
    <n v="0"/>
    <n v="0"/>
    <n v="0"/>
    <n v="0"/>
    <n v="0"/>
    <m/>
    <m/>
    <m/>
    <m/>
    <m/>
    <m/>
  </r>
  <r>
    <x v="206"/>
    <x v="1"/>
    <x v="1437"/>
    <n v="10"/>
    <n v="0"/>
    <n v="0"/>
    <n v="0"/>
    <n v="0"/>
    <n v="0"/>
    <n v="0"/>
    <n v="0"/>
    <m/>
    <m/>
    <m/>
    <m/>
    <m/>
    <m/>
  </r>
  <r>
    <x v="206"/>
    <x v="2"/>
    <x v="1438"/>
    <n v="1"/>
    <n v="0"/>
    <n v="0"/>
    <n v="0"/>
    <n v="0"/>
    <n v="0"/>
    <n v="0"/>
    <n v="0"/>
    <m/>
    <m/>
    <m/>
    <m/>
    <m/>
    <m/>
  </r>
  <r>
    <x v="206"/>
    <x v="1"/>
    <x v="1439"/>
    <n v="5"/>
    <n v="0"/>
    <n v="0"/>
    <n v="0"/>
    <n v="0"/>
    <n v="0"/>
    <n v="0"/>
    <n v="0"/>
    <m/>
    <m/>
    <m/>
    <m/>
    <m/>
    <m/>
  </r>
  <r>
    <x v="206"/>
    <x v="0"/>
    <x v="1440"/>
    <n v="1"/>
    <n v="0"/>
    <n v="0"/>
    <n v="0"/>
    <n v="0"/>
    <n v="0"/>
    <n v="0"/>
    <n v="0"/>
    <m/>
    <m/>
    <m/>
    <m/>
    <m/>
    <m/>
  </r>
  <r>
    <x v="206"/>
    <x v="3"/>
    <x v="1241"/>
    <n v="9"/>
    <n v="0"/>
    <n v="0"/>
    <n v="0"/>
    <n v="0"/>
    <n v="0"/>
    <n v="0"/>
    <n v="0"/>
    <m/>
    <m/>
    <m/>
    <m/>
    <m/>
    <m/>
  </r>
  <r>
    <x v="206"/>
    <x v="0"/>
    <x v="1441"/>
    <n v="1"/>
    <n v="0"/>
    <n v="0"/>
    <n v="0"/>
    <n v="0"/>
    <n v="0"/>
    <n v="0"/>
    <n v="0"/>
    <m/>
    <m/>
    <m/>
    <m/>
    <m/>
    <m/>
  </r>
  <r>
    <x v="206"/>
    <x v="0"/>
    <x v="1270"/>
    <n v="5"/>
    <n v="0"/>
    <n v="0"/>
    <n v="0"/>
    <n v="0"/>
    <n v="0"/>
    <n v="0"/>
    <n v="0"/>
    <m/>
    <m/>
    <m/>
    <m/>
    <m/>
    <m/>
  </r>
  <r>
    <x v="206"/>
    <x v="1"/>
    <x v="1442"/>
    <n v="8"/>
    <n v="0"/>
    <n v="0"/>
    <n v="0"/>
    <n v="0"/>
    <n v="0"/>
    <n v="0"/>
    <n v="0"/>
    <m/>
    <m/>
    <m/>
    <m/>
    <m/>
    <m/>
  </r>
  <r>
    <x v="206"/>
    <x v="1"/>
    <x v="1287"/>
    <n v="9"/>
    <n v="2"/>
    <n v="0"/>
    <n v="3"/>
    <n v="0"/>
    <n v="0"/>
    <n v="0"/>
    <n v="3"/>
    <s v="V"/>
    <m/>
    <m/>
    <m/>
    <m/>
    <m/>
  </r>
  <r>
    <x v="206"/>
    <x v="1"/>
    <x v="1310"/>
    <n v="9"/>
    <n v="0"/>
    <n v="0"/>
    <n v="0"/>
    <n v="0"/>
    <n v="0"/>
    <n v="0"/>
    <n v="0"/>
    <m/>
    <m/>
    <m/>
    <m/>
    <m/>
    <m/>
  </r>
  <r>
    <x v="206"/>
    <x v="1"/>
    <x v="1443"/>
    <n v="3"/>
    <n v="0"/>
    <n v="0"/>
    <n v="0"/>
    <n v="0"/>
    <n v="0"/>
    <n v="0"/>
    <n v="0"/>
    <m/>
    <m/>
    <m/>
    <m/>
    <m/>
    <m/>
  </r>
  <r>
    <x v="206"/>
    <x v="1"/>
    <x v="1444"/>
    <n v="13"/>
    <n v="0"/>
    <n v="0"/>
    <n v="0"/>
    <n v="0"/>
    <n v="0"/>
    <n v="0"/>
    <n v="0"/>
    <m/>
    <m/>
    <m/>
    <m/>
    <m/>
    <m/>
  </r>
  <r>
    <x v="206"/>
    <x v="3"/>
    <x v="1231"/>
    <n v="1"/>
    <n v="1"/>
    <n v="0"/>
    <n v="10"/>
    <n v="0"/>
    <n v="0"/>
    <n v="0"/>
    <n v="10"/>
    <s v="V"/>
    <m/>
    <m/>
    <m/>
    <m/>
    <m/>
  </r>
  <r>
    <x v="206"/>
    <x v="4"/>
    <x v="1445"/>
    <n v="3"/>
    <n v="3"/>
    <n v="0"/>
    <n v="0"/>
    <n v="0"/>
    <n v="0"/>
    <n v="0"/>
    <n v="0"/>
    <m/>
    <m/>
    <m/>
    <m/>
    <m/>
    <m/>
  </r>
  <r>
    <x v="206"/>
    <x v="3"/>
    <x v="1001"/>
    <n v="1"/>
    <n v="1"/>
    <n v="0"/>
    <n v="7"/>
    <n v="0"/>
    <n v="0"/>
    <n v="0"/>
    <n v="7"/>
    <s v="V"/>
    <m/>
    <m/>
    <m/>
    <m/>
    <m/>
  </r>
  <r>
    <x v="206"/>
    <x v="1"/>
    <x v="1385"/>
    <n v="3"/>
    <n v="3"/>
    <n v="0"/>
    <n v="0"/>
    <n v="0"/>
    <n v="0"/>
    <n v="0"/>
    <n v="0"/>
    <m/>
    <m/>
    <m/>
    <m/>
    <m/>
    <m/>
  </r>
  <r>
    <x v="206"/>
    <x v="1"/>
    <x v="1446"/>
    <n v="4"/>
    <n v="4"/>
    <n v="0"/>
    <n v="8"/>
    <n v="0"/>
    <n v="0"/>
    <n v="0"/>
    <n v="8"/>
    <s v="V"/>
    <m/>
    <m/>
    <m/>
    <m/>
    <m/>
  </r>
  <r>
    <x v="207"/>
    <x v="1"/>
    <x v="1447"/>
    <n v="3"/>
    <n v="0"/>
    <n v="0"/>
    <n v="0"/>
    <n v="0"/>
    <n v="0"/>
    <n v="0"/>
    <n v="0"/>
    <m/>
    <m/>
    <m/>
    <m/>
    <m/>
    <m/>
  </r>
  <r>
    <x v="207"/>
    <x v="3"/>
    <x v="1448"/>
    <n v="2"/>
    <n v="0"/>
    <n v="0"/>
    <n v="0"/>
    <n v="0"/>
    <n v="0"/>
    <n v="0"/>
    <n v="0"/>
    <m/>
    <m/>
    <m/>
    <m/>
    <m/>
    <m/>
  </r>
  <r>
    <x v="207"/>
    <x v="4"/>
    <x v="937"/>
    <n v="3"/>
    <n v="0"/>
    <n v="0"/>
    <n v="0"/>
    <n v="0"/>
    <n v="0"/>
    <n v="0"/>
    <n v="0"/>
    <m/>
    <m/>
    <m/>
    <m/>
    <m/>
    <m/>
  </r>
  <r>
    <x v="207"/>
    <x v="1"/>
    <x v="1449"/>
    <n v="1"/>
    <n v="0"/>
    <n v="0"/>
    <n v="0"/>
    <n v="0"/>
    <n v="0"/>
    <n v="0"/>
    <n v="0"/>
    <m/>
    <m/>
    <m/>
    <m/>
    <m/>
    <m/>
  </r>
  <r>
    <x v="207"/>
    <x v="4"/>
    <x v="1082"/>
    <n v="2"/>
    <n v="0"/>
    <n v="0"/>
    <n v="0"/>
    <n v="0"/>
    <n v="0"/>
    <n v="0"/>
    <n v="0"/>
    <m/>
    <m/>
    <m/>
    <m/>
    <m/>
    <m/>
  </r>
  <r>
    <x v="207"/>
    <x v="1"/>
    <x v="1351"/>
    <n v="1"/>
    <n v="0"/>
    <n v="0"/>
    <n v="0"/>
    <n v="0"/>
    <n v="0"/>
    <n v="0"/>
    <n v="0"/>
    <m/>
    <m/>
    <m/>
    <m/>
    <m/>
    <m/>
  </r>
  <r>
    <x v="207"/>
    <x v="2"/>
    <x v="1450"/>
    <n v="3"/>
    <n v="0"/>
    <n v="0"/>
    <n v="0"/>
    <n v="1"/>
    <n v="0"/>
    <n v="0"/>
    <n v="1"/>
    <s v="V"/>
    <m/>
    <m/>
    <m/>
    <m/>
    <m/>
  </r>
  <r>
    <x v="207"/>
    <x v="1"/>
    <x v="1451"/>
    <n v="6"/>
    <n v="0"/>
    <n v="0"/>
    <n v="0"/>
    <n v="0"/>
    <n v="0"/>
    <n v="0"/>
    <n v="0"/>
    <m/>
    <m/>
    <m/>
    <m/>
    <m/>
    <m/>
  </r>
  <r>
    <x v="207"/>
    <x v="0"/>
    <x v="1452"/>
    <n v="2"/>
    <n v="0"/>
    <n v="0"/>
    <n v="0"/>
    <n v="0"/>
    <n v="0"/>
    <n v="0"/>
    <n v="0"/>
    <m/>
    <m/>
    <m/>
    <m/>
    <m/>
    <m/>
  </r>
  <r>
    <x v="207"/>
    <x v="4"/>
    <x v="1312"/>
    <n v="1"/>
    <n v="0"/>
    <n v="0"/>
    <n v="0"/>
    <n v="0"/>
    <n v="0"/>
    <n v="0"/>
    <n v="0"/>
    <m/>
    <m/>
    <m/>
    <m/>
    <m/>
    <m/>
  </r>
  <r>
    <x v="207"/>
    <x v="3"/>
    <x v="1321"/>
    <n v="2"/>
    <n v="0"/>
    <n v="0"/>
    <n v="0"/>
    <n v="0"/>
    <n v="0"/>
    <n v="0"/>
    <n v="0"/>
    <m/>
    <m/>
    <m/>
    <m/>
    <m/>
    <m/>
  </r>
  <r>
    <x v="207"/>
    <x v="3"/>
    <x v="1453"/>
    <n v="1"/>
    <n v="0"/>
    <n v="0"/>
    <n v="0"/>
    <n v="0"/>
    <n v="0"/>
    <n v="0"/>
    <n v="0"/>
    <m/>
    <m/>
    <m/>
    <m/>
    <m/>
    <m/>
  </r>
  <r>
    <x v="207"/>
    <x v="3"/>
    <x v="1155"/>
    <n v="1"/>
    <n v="0"/>
    <n v="0"/>
    <n v="0"/>
    <n v="0"/>
    <n v="0"/>
    <n v="0"/>
    <n v="0"/>
    <m/>
    <m/>
    <m/>
    <m/>
    <m/>
    <m/>
  </r>
  <r>
    <x v="207"/>
    <x v="1"/>
    <x v="1454"/>
    <n v="13"/>
    <n v="0"/>
    <n v="0"/>
    <n v="0"/>
    <n v="0"/>
    <n v="0"/>
    <n v="0"/>
    <n v="0"/>
    <m/>
    <m/>
    <m/>
    <m/>
    <m/>
    <m/>
  </r>
  <r>
    <x v="207"/>
    <x v="4"/>
    <x v="983"/>
    <n v="1"/>
    <n v="0"/>
    <n v="0"/>
    <n v="0"/>
    <n v="0"/>
    <n v="0"/>
    <n v="0"/>
    <n v="0"/>
    <m/>
    <m/>
    <m/>
    <m/>
    <m/>
    <m/>
  </r>
  <r>
    <x v="207"/>
    <x v="4"/>
    <x v="998"/>
    <n v="1"/>
    <n v="0"/>
    <n v="0"/>
    <n v="0"/>
    <n v="0"/>
    <n v="0"/>
    <n v="0"/>
    <n v="0"/>
    <m/>
    <m/>
    <m/>
    <m/>
    <m/>
    <m/>
  </r>
  <r>
    <x v="207"/>
    <x v="4"/>
    <x v="739"/>
    <n v="2"/>
    <n v="0"/>
    <n v="0"/>
    <n v="0"/>
    <n v="0"/>
    <n v="0"/>
    <n v="0"/>
    <n v="0"/>
    <m/>
    <m/>
    <m/>
    <m/>
    <m/>
    <m/>
  </r>
  <r>
    <x v="207"/>
    <x v="3"/>
    <x v="1455"/>
    <n v="1"/>
    <n v="0"/>
    <n v="0"/>
    <n v="0"/>
    <n v="0"/>
    <n v="0"/>
    <n v="0"/>
    <n v="0"/>
    <m/>
    <m/>
    <m/>
    <m/>
    <m/>
    <m/>
  </r>
  <r>
    <x v="207"/>
    <x v="4"/>
    <x v="724"/>
    <n v="3"/>
    <n v="0"/>
    <n v="0"/>
    <n v="0"/>
    <n v="0"/>
    <n v="0"/>
    <n v="0"/>
    <n v="0"/>
    <m/>
    <m/>
    <m/>
    <m/>
    <m/>
    <m/>
  </r>
  <r>
    <x v="207"/>
    <x v="3"/>
    <x v="1456"/>
    <n v="2"/>
    <n v="0"/>
    <n v="0"/>
    <n v="0"/>
    <n v="0"/>
    <n v="0"/>
    <n v="0"/>
    <n v="0"/>
    <m/>
    <m/>
    <m/>
    <m/>
    <m/>
    <m/>
  </r>
  <r>
    <x v="207"/>
    <x v="3"/>
    <x v="1266"/>
    <n v="3"/>
    <n v="1"/>
    <n v="0"/>
    <n v="2"/>
    <n v="0"/>
    <n v="0"/>
    <n v="0"/>
    <n v="2"/>
    <s v="V"/>
    <m/>
    <m/>
    <m/>
    <m/>
    <m/>
  </r>
  <r>
    <x v="207"/>
    <x v="4"/>
    <x v="1084"/>
    <n v="2"/>
    <n v="0"/>
    <n v="0"/>
    <n v="0"/>
    <n v="0"/>
    <n v="0"/>
    <n v="0"/>
    <n v="0"/>
    <m/>
    <m/>
    <m/>
    <m/>
    <m/>
    <m/>
  </r>
  <r>
    <x v="207"/>
    <x v="1"/>
    <x v="1457"/>
    <n v="13"/>
    <n v="0"/>
    <n v="0"/>
    <n v="0"/>
    <n v="0"/>
    <n v="0"/>
    <n v="0"/>
    <n v="0"/>
    <m/>
    <m/>
    <m/>
    <m/>
    <m/>
    <m/>
  </r>
  <r>
    <x v="207"/>
    <x v="3"/>
    <x v="1109"/>
    <n v="3"/>
    <n v="0"/>
    <n v="0"/>
    <n v="0"/>
    <n v="0"/>
    <n v="0"/>
    <n v="0"/>
    <n v="0"/>
    <m/>
    <m/>
    <m/>
    <m/>
    <m/>
    <m/>
  </r>
  <r>
    <x v="207"/>
    <x v="4"/>
    <x v="947"/>
    <n v="1"/>
    <n v="0"/>
    <n v="0"/>
    <n v="0"/>
    <n v="0"/>
    <n v="0"/>
    <n v="0"/>
    <n v="0"/>
    <m/>
    <m/>
    <m/>
    <m/>
    <m/>
    <m/>
  </r>
  <r>
    <x v="207"/>
    <x v="1"/>
    <x v="1458"/>
    <n v="4"/>
    <n v="0"/>
    <n v="0"/>
    <n v="0"/>
    <n v="0"/>
    <n v="0"/>
    <n v="0"/>
    <n v="0"/>
    <m/>
    <m/>
    <m/>
    <m/>
    <m/>
    <m/>
  </r>
  <r>
    <x v="207"/>
    <x v="1"/>
    <x v="1459"/>
    <n v="12"/>
    <n v="0"/>
    <n v="0"/>
    <n v="0"/>
    <n v="0"/>
    <n v="0"/>
    <n v="0"/>
    <n v="0"/>
    <m/>
    <m/>
    <m/>
    <m/>
    <m/>
    <m/>
  </r>
  <r>
    <x v="207"/>
    <x v="1"/>
    <x v="1460"/>
    <n v="3"/>
    <n v="3"/>
    <n v="0"/>
    <n v="11"/>
    <n v="0"/>
    <n v="0"/>
    <n v="0"/>
    <n v="11"/>
    <s v="V"/>
    <m/>
    <m/>
    <m/>
    <m/>
    <m/>
  </r>
  <r>
    <x v="207"/>
    <x v="1"/>
    <x v="1461"/>
    <n v="8"/>
    <n v="8"/>
    <n v="0"/>
    <n v="22"/>
    <n v="0"/>
    <n v="0"/>
    <n v="0"/>
    <n v="22"/>
    <s v="V"/>
    <s v="V"/>
    <m/>
    <m/>
    <m/>
    <m/>
  </r>
  <r>
    <x v="207"/>
    <x v="1"/>
    <x v="1462"/>
    <n v="3"/>
    <n v="3"/>
    <n v="0"/>
    <n v="12"/>
    <n v="0"/>
    <n v="0"/>
    <n v="0"/>
    <n v="12"/>
    <s v="V"/>
    <m/>
    <m/>
    <m/>
    <m/>
    <m/>
  </r>
  <r>
    <x v="207"/>
    <x v="1"/>
    <x v="1254"/>
    <n v="1"/>
    <n v="1"/>
    <n v="0"/>
    <n v="3"/>
    <n v="0"/>
    <n v="0"/>
    <n v="0"/>
    <n v="3"/>
    <s v="V"/>
    <m/>
    <m/>
    <m/>
    <m/>
    <m/>
  </r>
  <r>
    <x v="207"/>
    <x v="1"/>
    <x v="1463"/>
    <n v="1"/>
    <n v="1"/>
    <n v="0"/>
    <n v="1"/>
    <n v="0"/>
    <n v="0"/>
    <n v="0"/>
    <n v="1"/>
    <s v="V"/>
    <m/>
    <m/>
    <m/>
    <m/>
    <m/>
  </r>
  <r>
    <x v="207"/>
    <x v="1"/>
    <x v="1464"/>
    <n v="7"/>
    <n v="7"/>
    <n v="0"/>
    <n v="24"/>
    <n v="0"/>
    <n v="0"/>
    <n v="0"/>
    <n v="24"/>
    <s v="V"/>
    <s v="V"/>
    <m/>
    <m/>
    <m/>
    <m/>
  </r>
  <r>
    <x v="207"/>
    <x v="1"/>
    <x v="1465"/>
    <n v="3"/>
    <n v="3"/>
    <n v="0"/>
    <n v="3"/>
    <n v="0"/>
    <n v="0"/>
    <n v="0"/>
    <n v="3"/>
    <s v="V"/>
    <s v="V"/>
    <m/>
    <m/>
    <m/>
    <m/>
  </r>
  <r>
    <x v="207"/>
    <x v="0"/>
    <x v="1466"/>
    <n v="4"/>
    <n v="4"/>
    <n v="0"/>
    <n v="0"/>
    <n v="0"/>
    <n v="0"/>
    <n v="0"/>
    <n v="0"/>
    <m/>
    <m/>
    <m/>
    <m/>
    <m/>
    <m/>
  </r>
  <r>
    <x v="208"/>
    <x v="3"/>
    <x v="1124"/>
    <n v="2"/>
    <n v="0"/>
    <n v="0"/>
    <n v="2"/>
    <n v="0"/>
    <n v="0"/>
    <n v="0"/>
    <n v="2"/>
    <s v="V"/>
    <m/>
    <m/>
    <m/>
    <m/>
    <m/>
  </r>
  <r>
    <x v="208"/>
    <x v="1"/>
    <x v="1467"/>
    <n v="1"/>
    <n v="0"/>
    <n v="0"/>
    <n v="0"/>
    <n v="0"/>
    <n v="0"/>
    <n v="0"/>
    <n v="0"/>
    <m/>
    <m/>
    <m/>
    <m/>
    <m/>
    <m/>
  </r>
  <r>
    <x v="208"/>
    <x v="1"/>
    <x v="1317"/>
    <n v="1"/>
    <n v="0"/>
    <n v="0"/>
    <n v="0"/>
    <n v="0"/>
    <n v="0"/>
    <n v="0"/>
    <n v="0"/>
    <m/>
    <m/>
    <m/>
    <m/>
    <m/>
    <m/>
  </r>
  <r>
    <x v="208"/>
    <x v="1"/>
    <x v="1468"/>
    <n v="13"/>
    <n v="0"/>
    <n v="0"/>
    <n v="0"/>
    <n v="0"/>
    <n v="0"/>
    <n v="0"/>
    <n v="0"/>
    <m/>
    <m/>
    <m/>
    <m/>
    <m/>
    <m/>
  </r>
  <r>
    <x v="208"/>
    <x v="1"/>
    <x v="1286"/>
    <n v="1"/>
    <n v="0"/>
    <n v="0"/>
    <n v="0"/>
    <n v="0"/>
    <n v="0"/>
    <n v="0"/>
    <n v="0"/>
    <m/>
    <m/>
    <m/>
    <m/>
    <m/>
    <m/>
  </r>
  <r>
    <x v="208"/>
    <x v="1"/>
    <x v="1469"/>
    <n v="4"/>
    <n v="0"/>
    <n v="0"/>
    <n v="0"/>
    <n v="0"/>
    <n v="0"/>
    <n v="0"/>
    <n v="0"/>
    <m/>
    <m/>
    <m/>
    <m/>
    <m/>
    <m/>
  </r>
  <r>
    <x v="208"/>
    <x v="1"/>
    <x v="1470"/>
    <n v="2"/>
    <n v="0"/>
    <n v="0"/>
    <n v="0"/>
    <n v="0"/>
    <n v="0"/>
    <n v="0"/>
    <n v="0"/>
    <m/>
    <m/>
    <m/>
    <m/>
    <m/>
    <m/>
  </r>
  <r>
    <x v="208"/>
    <x v="0"/>
    <x v="1471"/>
    <n v="4"/>
    <n v="0"/>
    <n v="0"/>
    <n v="0"/>
    <n v="0"/>
    <n v="0"/>
    <n v="0"/>
    <n v="0"/>
    <m/>
    <m/>
    <m/>
    <m/>
    <m/>
    <m/>
  </r>
  <r>
    <x v="208"/>
    <x v="1"/>
    <x v="1472"/>
    <n v="12"/>
    <n v="0"/>
    <n v="0"/>
    <n v="0"/>
    <n v="0"/>
    <n v="0"/>
    <n v="0"/>
    <n v="0"/>
    <m/>
    <m/>
    <m/>
    <m/>
    <m/>
    <m/>
  </r>
  <r>
    <x v="208"/>
    <x v="4"/>
    <x v="924"/>
    <n v="1"/>
    <n v="0"/>
    <n v="0"/>
    <n v="0"/>
    <n v="0"/>
    <n v="0"/>
    <n v="0"/>
    <n v="0"/>
    <m/>
    <m/>
    <m/>
    <m/>
    <m/>
    <m/>
  </r>
  <r>
    <x v="208"/>
    <x v="1"/>
    <x v="1402"/>
    <n v="1"/>
    <n v="0"/>
    <n v="0"/>
    <n v="0"/>
    <n v="0"/>
    <n v="0"/>
    <n v="0"/>
    <n v="0"/>
    <m/>
    <m/>
    <m/>
    <m/>
    <m/>
    <m/>
  </r>
  <r>
    <x v="208"/>
    <x v="1"/>
    <x v="1473"/>
    <n v="1"/>
    <n v="0"/>
    <n v="0"/>
    <n v="0"/>
    <n v="0"/>
    <n v="0"/>
    <n v="0"/>
    <n v="0"/>
    <m/>
    <m/>
    <m/>
    <m/>
    <m/>
    <m/>
  </r>
  <r>
    <x v="208"/>
    <x v="1"/>
    <x v="1474"/>
    <n v="13"/>
    <n v="0"/>
    <n v="0"/>
    <n v="0"/>
    <n v="0"/>
    <n v="0"/>
    <n v="0"/>
    <n v="0"/>
    <m/>
    <m/>
    <m/>
    <m/>
    <m/>
    <m/>
  </r>
  <r>
    <x v="208"/>
    <x v="4"/>
    <x v="1052"/>
    <n v="1"/>
    <n v="0"/>
    <n v="0"/>
    <n v="0"/>
    <n v="0"/>
    <n v="0"/>
    <n v="0"/>
    <n v="0"/>
    <m/>
    <m/>
    <m/>
    <m/>
    <m/>
    <m/>
  </r>
  <r>
    <x v="208"/>
    <x v="1"/>
    <x v="1475"/>
    <n v="1"/>
    <n v="0"/>
    <n v="0"/>
    <n v="0"/>
    <n v="0"/>
    <n v="0"/>
    <n v="0"/>
    <n v="0"/>
    <m/>
    <m/>
    <m/>
    <m/>
    <m/>
    <m/>
  </r>
  <r>
    <x v="208"/>
    <x v="1"/>
    <x v="1377"/>
    <n v="4"/>
    <n v="0"/>
    <n v="0"/>
    <n v="0"/>
    <n v="0"/>
    <n v="0"/>
    <n v="0"/>
    <n v="0"/>
    <m/>
    <m/>
    <m/>
    <m/>
    <m/>
    <m/>
  </r>
  <r>
    <x v="208"/>
    <x v="1"/>
    <x v="1476"/>
    <n v="1"/>
    <n v="0"/>
    <n v="0"/>
    <n v="0"/>
    <n v="0"/>
    <n v="0"/>
    <n v="0"/>
    <n v="0"/>
    <m/>
    <m/>
    <m/>
    <m/>
    <m/>
    <m/>
  </r>
  <r>
    <x v="208"/>
    <x v="1"/>
    <x v="1477"/>
    <n v="1"/>
    <n v="0"/>
    <n v="0"/>
    <n v="0"/>
    <n v="0"/>
    <n v="0"/>
    <n v="0"/>
    <n v="0"/>
    <m/>
    <m/>
    <m/>
    <m/>
    <m/>
    <m/>
  </r>
  <r>
    <x v="208"/>
    <x v="1"/>
    <x v="1478"/>
    <n v="1"/>
    <n v="0"/>
    <n v="0"/>
    <n v="0"/>
    <n v="0"/>
    <n v="0"/>
    <n v="0"/>
    <n v="0"/>
    <m/>
    <m/>
    <m/>
    <m/>
    <m/>
    <m/>
  </r>
  <r>
    <x v="208"/>
    <x v="3"/>
    <x v="1479"/>
    <n v="1"/>
    <n v="0"/>
    <n v="0"/>
    <n v="0"/>
    <n v="0"/>
    <n v="0"/>
    <n v="0"/>
    <n v="0"/>
    <m/>
    <m/>
    <m/>
    <m/>
    <m/>
    <m/>
  </r>
  <r>
    <x v="208"/>
    <x v="0"/>
    <x v="1480"/>
    <n v="4"/>
    <n v="0"/>
    <n v="0"/>
    <n v="0"/>
    <n v="0"/>
    <n v="0"/>
    <n v="0"/>
    <n v="0"/>
    <m/>
    <m/>
    <m/>
    <m/>
    <m/>
    <m/>
  </r>
  <r>
    <x v="208"/>
    <x v="4"/>
    <x v="1481"/>
    <n v="1"/>
    <n v="0"/>
    <n v="0"/>
    <n v="0"/>
    <n v="0"/>
    <n v="0"/>
    <n v="0"/>
    <n v="0"/>
    <m/>
    <m/>
    <m/>
    <m/>
    <m/>
    <m/>
  </r>
  <r>
    <x v="208"/>
    <x v="1"/>
    <x v="1482"/>
    <n v="11"/>
    <n v="0"/>
    <n v="0"/>
    <n v="0"/>
    <n v="0"/>
    <n v="0"/>
    <n v="0"/>
    <n v="0"/>
    <m/>
    <m/>
    <m/>
    <m/>
    <m/>
    <m/>
  </r>
  <r>
    <x v="208"/>
    <x v="0"/>
    <x v="1483"/>
    <n v="3"/>
    <n v="0"/>
    <n v="0"/>
    <n v="0"/>
    <n v="0"/>
    <n v="0"/>
    <n v="0"/>
    <n v="0"/>
    <m/>
    <m/>
    <m/>
    <m/>
    <m/>
    <m/>
  </r>
  <r>
    <x v="208"/>
    <x v="4"/>
    <x v="606"/>
    <n v="10"/>
    <n v="0"/>
    <n v="0"/>
    <n v="0"/>
    <n v="0"/>
    <n v="0"/>
    <n v="0"/>
    <n v="0"/>
    <m/>
    <m/>
    <m/>
    <m/>
    <m/>
    <m/>
  </r>
  <r>
    <x v="208"/>
    <x v="4"/>
    <x v="576"/>
    <n v="10"/>
    <n v="0"/>
    <n v="0"/>
    <n v="0"/>
    <n v="0"/>
    <n v="0"/>
    <n v="0"/>
    <n v="0"/>
    <m/>
    <m/>
    <m/>
    <m/>
    <m/>
    <m/>
  </r>
  <r>
    <x v="208"/>
    <x v="1"/>
    <x v="1484"/>
    <n v="1"/>
    <n v="0"/>
    <n v="0"/>
    <n v="0"/>
    <n v="0"/>
    <n v="0"/>
    <n v="0"/>
    <n v="0"/>
    <m/>
    <m/>
    <m/>
    <m/>
    <m/>
    <m/>
  </r>
  <r>
    <x v="208"/>
    <x v="4"/>
    <x v="610"/>
    <n v="1"/>
    <n v="0"/>
    <n v="0"/>
    <n v="0"/>
    <n v="0"/>
    <n v="0"/>
    <n v="0"/>
    <n v="0"/>
    <m/>
    <m/>
    <m/>
    <m/>
    <m/>
    <m/>
  </r>
  <r>
    <x v="208"/>
    <x v="4"/>
    <x v="1006"/>
    <n v="8"/>
    <n v="0"/>
    <n v="0"/>
    <n v="0"/>
    <n v="0"/>
    <n v="0"/>
    <n v="0"/>
    <n v="0"/>
    <m/>
    <m/>
    <m/>
    <m/>
    <m/>
    <m/>
  </r>
  <r>
    <x v="208"/>
    <x v="4"/>
    <x v="1081"/>
    <n v="11"/>
    <n v="0"/>
    <n v="0"/>
    <n v="0"/>
    <n v="0"/>
    <n v="0"/>
    <n v="0"/>
    <n v="0"/>
    <m/>
    <m/>
    <m/>
    <m/>
    <m/>
    <m/>
  </r>
  <r>
    <x v="208"/>
    <x v="1"/>
    <x v="1485"/>
    <n v="10"/>
    <n v="0"/>
    <n v="0"/>
    <n v="0"/>
    <n v="0"/>
    <n v="0"/>
    <n v="0"/>
    <n v="0"/>
    <m/>
    <m/>
    <m/>
    <m/>
    <m/>
    <m/>
  </r>
  <r>
    <x v="208"/>
    <x v="4"/>
    <x v="1098"/>
    <n v="1"/>
    <n v="0"/>
    <n v="0"/>
    <n v="0"/>
    <n v="0"/>
    <n v="0"/>
    <n v="0"/>
    <n v="0"/>
    <m/>
    <m/>
    <m/>
    <m/>
    <m/>
    <m/>
  </r>
  <r>
    <x v="208"/>
    <x v="4"/>
    <x v="986"/>
    <n v="1"/>
    <n v="0"/>
    <n v="0"/>
    <n v="0"/>
    <n v="0"/>
    <n v="0"/>
    <n v="0"/>
    <n v="0"/>
    <m/>
    <m/>
    <m/>
    <m/>
    <m/>
    <m/>
  </r>
  <r>
    <x v="208"/>
    <x v="4"/>
    <x v="1004"/>
    <n v="3"/>
    <n v="0"/>
    <n v="0"/>
    <n v="0"/>
    <n v="0"/>
    <n v="0"/>
    <n v="0"/>
    <n v="0"/>
    <m/>
    <m/>
    <m/>
    <m/>
    <m/>
    <m/>
  </r>
  <r>
    <x v="208"/>
    <x v="2"/>
    <x v="1486"/>
    <n v="1"/>
    <n v="0"/>
    <n v="0"/>
    <n v="0"/>
    <n v="0"/>
    <n v="0"/>
    <n v="0"/>
    <n v="0"/>
    <m/>
    <m/>
    <m/>
    <m/>
    <m/>
    <m/>
  </r>
  <r>
    <x v="208"/>
    <x v="2"/>
    <x v="1487"/>
    <n v="1"/>
    <n v="0"/>
    <n v="0"/>
    <n v="0"/>
    <n v="0"/>
    <n v="0"/>
    <n v="0"/>
    <n v="0"/>
    <m/>
    <m/>
    <m/>
    <m/>
    <m/>
    <m/>
  </r>
  <r>
    <x v="208"/>
    <x v="2"/>
    <x v="1488"/>
    <n v="1"/>
    <n v="0"/>
    <n v="0"/>
    <n v="0"/>
    <n v="0"/>
    <n v="0"/>
    <n v="0"/>
    <n v="0"/>
    <m/>
    <m/>
    <m/>
    <m/>
    <m/>
    <m/>
  </r>
  <r>
    <x v="208"/>
    <x v="1"/>
    <x v="1347"/>
    <n v="11"/>
    <n v="0"/>
    <n v="0"/>
    <n v="0"/>
    <n v="0"/>
    <n v="0"/>
    <n v="0"/>
    <n v="0"/>
    <m/>
    <m/>
    <m/>
    <m/>
    <m/>
    <m/>
  </r>
  <r>
    <x v="208"/>
    <x v="2"/>
    <x v="1489"/>
    <n v="3"/>
    <n v="0"/>
    <n v="0"/>
    <n v="0"/>
    <n v="0"/>
    <n v="0"/>
    <n v="0"/>
    <n v="0"/>
    <m/>
    <m/>
    <m/>
    <m/>
    <m/>
    <m/>
  </r>
  <r>
    <x v="208"/>
    <x v="2"/>
    <x v="1490"/>
    <n v="1"/>
    <n v="0"/>
    <n v="0"/>
    <n v="0"/>
    <n v="0"/>
    <n v="0"/>
    <n v="0"/>
    <n v="0"/>
    <m/>
    <m/>
    <m/>
    <m/>
    <m/>
    <m/>
  </r>
  <r>
    <x v="208"/>
    <x v="2"/>
    <x v="1491"/>
    <n v="1"/>
    <n v="0"/>
    <n v="0"/>
    <n v="0"/>
    <n v="0"/>
    <n v="0"/>
    <n v="0"/>
    <n v="0"/>
    <m/>
    <m/>
    <m/>
    <m/>
    <m/>
    <m/>
  </r>
  <r>
    <x v="208"/>
    <x v="2"/>
    <x v="1492"/>
    <n v="1"/>
    <n v="0"/>
    <n v="0"/>
    <n v="0"/>
    <n v="0"/>
    <n v="0"/>
    <n v="0"/>
    <n v="0"/>
    <m/>
    <m/>
    <m/>
    <m/>
    <m/>
    <m/>
  </r>
  <r>
    <x v="208"/>
    <x v="2"/>
    <x v="1493"/>
    <n v="10"/>
    <n v="0"/>
    <n v="0"/>
    <n v="0"/>
    <n v="0"/>
    <n v="0"/>
    <n v="0"/>
    <n v="0"/>
    <m/>
    <m/>
    <m/>
    <m/>
    <m/>
    <m/>
  </r>
  <r>
    <x v="208"/>
    <x v="2"/>
    <x v="1494"/>
    <n v="1"/>
    <n v="0"/>
    <n v="0"/>
    <n v="0"/>
    <n v="0"/>
    <n v="0"/>
    <n v="0"/>
    <n v="0"/>
    <m/>
    <m/>
    <m/>
    <m/>
    <m/>
    <m/>
  </r>
  <r>
    <x v="208"/>
    <x v="2"/>
    <x v="1495"/>
    <n v="1"/>
    <n v="0"/>
    <n v="0"/>
    <n v="0"/>
    <n v="0"/>
    <n v="0"/>
    <n v="0"/>
    <n v="0"/>
    <m/>
    <m/>
    <m/>
    <m/>
    <m/>
    <m/>
  </r>
  <r>
    <x v="208"/>
    <x v="2"/>
    <x v="1496"/>
    <n v="2"/>
    <n v="0"/>
    <n v="0"/>
    <n v="0"/>
    <n v="0"/>
    <n v="0"/>
    <n v="0"/>
    <n v="0"/>
    <m/>
    <m/>
    <m/>
    <m/>
    <m/>
    <m/>
  </r>
  <r>
    <x v="208"/>
    <x v="2"/>
    <x v="1497"/>
    <n v="4"/>
    <n v="0"/>
    <n v="0"/>
    <n v="0"/>
    <n v="0"/>
    <n v="0"/>
    <n v="0"/>
    <n v="0"/>
    <m/>
    <m/>
    <m/>
    <m/>
    <m/>
    <m/>
  </r>
  <r>
    <x v="208"/>
    <x v="2"/>
    <x v="1498"/>
    <n v="1"/>
    <n v="0"/>
    <n v="0"/>
    <n v="0"/>
    <n v="0"/>
    <n v="0"/>
    <n v="0"/>
    <n v="0"/>
    <m/>
    <m/>
    <m/>
    <m/>
    <m/>
    <m/>
  </r>
  <r>
    <x v="208"/>
    <x v="2"/>
    <x v="1499"/>
    <n v="1"/>
    <n v="0"/>
    <n v="0"/>
    <n v="0"/>
    <n v="0"/>
    <n v="0"/>
    <n v="0"/>
    <n v="0"/>
    <m/>
    <m/>
    <m/>
    <m/>
    <m/>
    <m/>
  </r>
  <r>
    <x v="208"/>
    <x v="2"/>
    <x v="1500"/>
    <n v="1"/>
    <n v="0"/>
    <n v="0"/>
    <n v="0"/>
    <n v="0"/>
    <n v="0"/>
    <n v="0"/>
    <n v="0"/>
    <m/>
    <m/>
    <m/>
    <m/>
    <m/>
    <m/>
  </r>
  <r>
    <x v="208"/>
    <x v="1"/>
    <x v="1252"/>
    <n v="1"/>
    <n v="1"/>
    <n v="0"/>
    <n v="0"/>
    <n v="0"/>
    <n v="0"/>
    <n v="0"/>
    <n v="0"/>
    <m/>
    <m/>
    <m/>
    <m/>
    <m/>
    <m/>
  </r>
  <r>
    <x v="208"/>
    <x v="1"/>
    <x v="1248"/>
    <n v="1"/>
    <n v="1"/>
    <n v="0"/>
    <n v="0"/>
    <n v="0"/>
    <n v="0"/>
    <n v="0"/>
    <n v="0"/>
    <m/>
    <m/>
    <m/>
    <m/>
    <m/>
    <m/>
  </r>
  <r>
    <x v="208"/>
    <x v="1"/>
    <x v="1348"/>
    <n v="4"/>
    <n v="4"/>
    <n v="0"/>
    <n v="0"/>
    <n v="0"/>
    <n v="0"/>
    <n v="0"/>
    <n v="0"/>
    <m/>
    <m/>
    <m/>
    <m/>
    <m/>
    <m/>
  </r>
  <r>
    <x v="208"/>
    <x v="1"/>
    <x v="1350"/>
    <n v="1"/>
    <n v="1"/>
    <n v="0"/>
    <n v="0"/>
    <n v="0"/>
    <n v="0"/>
    <n v="0"/>
    <n v="0"/>
    <m/>
    <m/>
    <m/>
    <m/>
    <m/>
    <m/>
  </r>
  <r>
    <x v="208"/>
    <x v="1"/>
    <x v="1346"/>
    <n v="1"/>
    <n v="1"/>
    <n v="0"/>
    <n v="0"/>
    <n v="0"/>
    <n v="0"/>
    <n v="0"/>
    <n v="0"/>
    <m/>
    <m/>
    <m/>
    <m/>
    <m/>
    <m/>
  </r>
  <r>
    <x v="208"/>
    <x v="1"/>
    <x v="1501"/>
    <n v="2"/>
    <n v="2"/>
    <n v="0"/>
    <n v="0"/>
    <n v="0"/>
    <n v="0"/>
    <n v="0"/>
    <n v="0"/>
    <m/>
    <m/>
    <m/>
    <m/>
    <m/>
    <m/>
  </r>
  <r>
    <x v="208"/>
    <x v="1"/>
    <x v="1403"/>
    <n v="3"/>
    <n v="3"/>
    <n v="0"/>
    <n v="0"/>
    <n v="0"/>
    <n v="0"/>
    <n v="0"/>
    <n v="0"/>
    <m/>
    <m/>
    <m/>
    <m/>
    <m/>
    <m/>
  </r>
  <r>
    <x v="209"/>
    <x v="2"/>
    <x v="1502"/>
    <n v="1"/>
    <n v="0"/>
    <n v="0"/>
    <n v="0"/>
    <n v="0"/>
    <n v="0"/>
    <n v="0"/>
    <n v="0"/>
    <m/>
    <m/>
    <m/>
    <m/>
    <m/>
    <m/>
  </r>
  <r>
    <x v="209"/>
    <x v="2"/>
    <x v="1503"/>
    <n v="1"/>
    <n v="0"/>
    <n v="0"/>
    <n v="0"/>
    <n v="0"/>
    <n v="0"/>
    <n v="0"/>
    <n v="0"/>
    <m/>
    <m/>
    <m/>
    <m/>
    <m/>
    <m/>
  </r>
  <r>
    <x v="209"/>
    <x v="2"/>
    <x v="1504"/>
    <n v="9"/>
    <n v="0"/>
    <n v="0"/>
    <n v="0"/>
    <n v="0"/>
    <n v="0"/>
    <n v="0"/>
    <n v="0"/>
    <m/>
    <m/>
    <m/>
    <m/>
    <m/>
    <m/>
  </r>
  <r>
    <x v="209"/>
    <x v="2"/>
    <x v="1505"/>
    <n v="1"/>
    <n v="0"/>
    <n v="0"/>
    <n v="0"/>
    <n v="0"/>
    <n v="0"/>
    <n v="0"/>
    <n v="0"/>
    <m/>
    <m/>
    <m/>
    <m/>
    <m/>
    <m/>
  </r>
  <r>
    <x v="209"/>
    <x v="2"/>
    <x v="1506"/>
    <n v="1"/>
    <n v="0"/>
    <n v="0"/>
    <n v="0"/>
    <n v="0"/>
    <n v="0"/>
    <n v="0"/>
    <n v="0"/>
    <m/>
    <m/>
    <m/>
    <m/>
    <m/>
    <m/>
  </r>
  <r>
    <x v="209"/>
    <x v="2"/>
    <x v="1507"/>
    <n v="1"/>
    <n v="0"/>
    <n v="0"/>
    <n v="0"/>
    <n v="0"/>
    <n v="0"/>
    <n v="0"/>
    <n v="0"/>
    <m/>
    <m/>
    <m/>
    <m/>
    <m/>
    <m/>
  </r>
  <r>
    <x v="209"/>
    <x v="2"/>
    <x v="1508"/>
    <n v="9"/>
    <n v="0"/>
    <n v="0"/>
    <n v="0"/>
    <n v="0"/>
    <n v="0"/>
    <n v="0"/>
    <n v="0"/>
    <m/>
    <m/>
    <m/>
    <m/>
    <m/>
    <m/>
  </r>
  <r>
    <x v="209"/>
    <x v="4"/>
    <x v="1509"/>
    <n v="1"/>
    <n v="0"/>
    <n v="0"/>
    <n v="0"/>
    <n v="0"/>
    <n v="0"/>
    <n v="0"/>
    <n v="0"/>
    <m/>
    <m/>
    <m/>
    <m/>
    <m/>
    <m/>
  </r>
  <r>
    <x v="209"/>
    <x v="4"/>
    <x v="1076"/>
    <n v="2"/>
    <n v="0"/>
    <n v="0"/>
    <n v="0"/>
    <n v="0"/>
    <n v="0"/>
    <n v="0"/>
    <n v="0"/>
    <m/>
    <m/>
    <m/>
    <m/>
    <m/>
    <m/>
  </r>
  <r>
    <x v="209"/>
    <x v="3"/>
    <x v="1164"/>
    <n v="6"/>
    <n v="0"/>
    <n v="0"/>
    <n v="0"/>
    <n v="0"/>
    <n v="0"/>
    <n v="0"/>
    <n v="0"/>
    <m/>
    <m/>
    <m/>
    <m/>
    <m/>
    <m/>
  </r>
  <r>
    <x v="209"/>
    <x v="1"/>
    <x v="1510"/>
    <n v="1"/>
    <n v="0"/>
    <n v="0"/>
    <n v="0"/>
    <n v="0"/>
    <n v="0"/>
    <n v="0"/>
    <n v="0"/>
    <m/>
    <m/>
    <m/>
    <m/>
    <m/>
    <m/>
  </r>
  <r>
    <x v="209"/>
    <x v="1"/>
    <x v="1511"/>
    <n v="13"/>
    <n v="0"/>
    <n v="0"/>
    <n v="0"/>
    <n v="0"/>
    <n v="0"/>
    <n v="0"/>
    <n v="0"/>
    <m/>
    <m/>
    <m/>
    <m/>
    <m/>
    <m/>
  </r>
  <r>
    <x v="209"/>
    <x v="2"/>
    <x v="1512"/>
    <n v="2"/>
    <n v="0"/>
    <n v="0"/>
    <n v="0"/>
    <n v="0"/>
    <n v="0"/>
    <n v="0"/>
    <n v="0"/>
    <m/>
    <m/>
    <m/>
    <m/>
    <m/>
    <m/>
  </r>
  <r>
    <x v="209"/>
    <x v="1"/>
    <x v="1087"/>
    <n v="2"/>
    <n v="0"/>
    <n v="0"/>
    <n v="0"/>
    <n v="0"/>
    <n v="0"/>
    <n v="0"/>
    <n v="0"/>
    <m/>
    <m/>
    <m/>
    <m/>
    <m/>
    <m/>
  </r>
  <r>
    <x v="209"/>
    <x v="3"/>
    <x v="1513"/>
    <n v="1"/>
    <n v="0"/>
    <n v="0"/>
    <n v="0"/>
    <n v="0"/>
    <n v="0"/>
    <n v="0"/>
    <n v="0"/>
    <m/>
    <m/>
    <m/>
    <m/>
    <m/>
    <m/>
  </r>
  <r>
    <x v="209"/>
    <x v="1"/>
    <x v="1514"/>
    <n v="12"/>
    <n v="0"/>
    <n v="0"/>
    <n v="0"/>
    <n v="0"/>
    <n v="0"/>
    <n v="0"/>
    <n v="0"/>
    <m/>
    <m/>
    <m/>
    <m/>
    <m/>
    <m/>
  </r>
  <r>
    <x v="209"/>
    <x v="2"/>
    <x v="1515"/>
    <n v="1"/>
    <n v="0"/>
    <n v="0"/>
    <n v="0"/>
    <n v="0"/>
    <n v="0"/>
    <n v="0"/>
    <n v="0"/>
    <m/>
    <m/>
    <m/>
    <m/>
    <m/>
    <m/>
  </r>
  <r>
    <x v="209"/>
    <x v="1"/>
    <x v="1516"/>
    <n v="13"/>
    <n v="4"/>
    <n v="0"/>
    <n v="5"/>
    <n v="0"/>
    <n v="0"/>
    <n v="0"/>
    <n v="5"/>
    <s v="V"/>
    <m/>
    <m/>
    <m/>
    <m/>
    <m/>
  </r>
  <r>
    <x v="209"/>
    <x v="2"/>
    <x v="1517"/>
    <n v="1"/>
    <n v="0"/>
    <n v="0"/>
    <n v="0"/>
    <n v="0"/>
    <n v="0"/>
    <n v="0"/>
    <n v="0"/>
    <m/>
    <m/>
    <m/>
    <m/>
    <m/>
    <m/>
  </r>
  <r>
    <x v="209"/>
    <x v="2"/>
    <x v="1401"/>
    <n v="3"/>
    <n v="0"/>
    <n v="0"/>
    <n v="0"/>
    <n v="0"/>
    <n v="0"/>
    <n v="0"/>
    <n v="0"/>
    <m/>
    <m/>
    <m/>
    <m/>
    <m/>
    <m/>
  </r>
  <r>
    <x v="209"/>
    <x v="1"/>
    <x v="1518"/>
    <n v="11"/>
    <n v="0"/>
    <n v="0"/>
    <n v="0"/>
    <n v="0"/>
    <n v="0"/>
    <n v="0"/>
    <n v="0"/>
    <m/>
    <m/>
    <m/>
    <m/>
    <m/>
    <m/>
  </r>
  <r>
    <x v="209"/>
    <x v="4"/>
    <x v="1072"/>
    <n v="1"/>
    <n v="0"/>
    <n v="0"/>
    <n v="0"/>
    <n v="0"/>
    <n v="0"/>
    <n v="0"/>
    <n v="0"/>
    <m/>
    <m/>
    <m/>
    <m/>
    <m/>
    <m/>
  </r>
  <r>
    <x v="209"/>
    <x v="1"/>
    <x v="1519"/>
    <n v="11"/>
    <n v="0"/>
    <n v="0"/>
    <n v="0"/>
    <n v="0"/>
    <n v="0"/>
    <n v="0"/>
    <n v="0"/>
    <m/>
    <m/>
    <m/>
    <m/>
    <m/>
    <m/>
  </r>
  <r>
    <x v="209"/>
    <x v="1"/>
    <x v="1520"/>
    <n v="9"/>
    <n v="0"/>
    <n v="0"/>
    <n v="0"/>
    <n v="0"/>
    <n v="0"/>
    <n v="0"/>
    <n v="0"/>
    <m/>
    <m/>
    <m/>
    <m/>
    <m/>
    <m/>
  </r>
  <r>
    <x v="209"/>
    <x v="1"/>
    <x v="1521"/>
    <n v="7"/>
    <n v="0"/>
    <n v="0"/>
    <n v="0"/>
    <n v="0"/>
    <n v="0"/>
    <n v="0"/>
    <n v="0"/>
    <m/>
    <m/>
    <m/>
    <m/>
    <m/>
    <m/>
  </r>
  <r>
    <x v="209"/>
    <x v="1"/>
    <x v="1404"/>
    <n v="5"/>
    <n v="0"/>
    <n v="0"/>
    <n v="0"/>
    <n v="0"/>
    <n v="0"/>
    <n v="0"/>
    <n v="0"/>
    <m/>
    <m/>
    <m/>
    <m/>
    <m/>
    <m/>
  </r>
  <r>
    <x v="209"/>
    <x v="1"/>
    <x v="1230"/>
    <n v="7"/>
    <n v="0"/>
    <n v="0"/>
    <n v="0"/>
    <n v="0"/>
    <n v="0"/>
    <n v="0"/>
    <n v="0"/>
    <m/>
    <m/>
    <m/>
    <m/>
    <m/>
    <m/>
  </r>
  <r>
    <x v="209"/>
    <x v="1"/>
    <x v="1522"/>
    <n v="1"/>
    <n v="0"/>
    <n v="0"/>
    <n v="0"/>
    <n v="0"/>
    <n v="0"/>
    <n v="0"/>
    <n v="0"/>
    <m/>
    <m/>
    <m/>
    <m/>
    <m/>
    <m/>
  </r>
  <r>
    <x v="209"/>
    <x v="1"/>
    <x v="1523"/>
    <n v="1"/>
    <n v="0"/>
    <n v="0"/>
    <n v="0"/>
    <n v="0"/>
    <n v="0"/>
    <n v="0"/>
    <n v="0"/>
    <m/>
    <m/>
    <m/>
    <m/>
    <m/>
    <m/>
  </r>
  <r>
    <x v="209"/>
    <x v="1"/>
    <x v="1524"/>
    <n v="13"/>
    <n v="0"/>
    <n v="0"/>
    <n v="0"/>
    <n v="0"/>
    <n v="0"/>
    <n v="0"/>
    <n v="0"/>
    <m/>
    <m/>
    <m/>
    <m/>
    <m/>
    <m/>
  </r>
  <r>
    <x v="209"/>
    <x v="1"/>
    <x v="1525"/>
    <n v="2"/>
    <n v="0"/>
    <n v="0"/>
    <n v="0"/>
    <n v="0"/>
    <n v="0"/>
    <n v="0"/>
    <n v="0"/>
    <m/>
    <m/>
    <m/>
    <m/>
    <m/>
    <m/>
  </r>
  <r>
    <x v="209"/>
    <x v="4"/>
    <x v="942"/>
    <n v="4"/>
    <n v="0"/>
    <n v="0"/>
    <n v="0"/>
    <n v="0"/>
    <n v="0"/>
    <n v="0"/>
    <n v="0"/>
    <m/>
    <m/>
    <m/>
    <m/>
    <m/>
    <m/>
  </r>
  <r>
    <x v="209"/>
    <x v="4"/>
    <x v="952"/>
    <n v="8"/>
    <n v="0"/>
    <n v="0"/>
    <n v="0"/>
    <n v="0"/>
    <n v="0"/>
    <n v="0"/>
    <n v="0"/>
    <m/>
    <m/>
    <m/>
    <m/>
    <m/>
    <m/>
  </r>
  <r>
    <x v="209"/>
    <x v="1"/>
    <x v="1526"/>
    <n v="9"/>
    <n v="0"/>
    <n v="0"/>
    <n v="0"/>
    <n v="0"/>
    <n v="0"/>
    <n v="0"/>
    <n v="0"/>
    <m/>
    <m/>
    <m/>
    <m/>
    <m/>
    <m/>
  </r>
  <r>
    <x v="209"/>
    <x v="1"/>
    <x v="1527"/>
    <n v="4"/>
    <n v="0"/>
    <n v="0"/>
    <n v="0"/>
    <n v="0"/>
    <n v="0"/>
    <n v="0"/>
    <n v="0"/>
    <m/>
    <m/>
    <m/>
    <m/>
    <m/>
    <m/>
  </r>
  <r>
    <x v="209"/>
    <x v="1"/>
    <x v="1528"/>
    <n v="1"/>
    <n v="0"/>
    <n v="0"/>
    <n v="0"/>
    <n v="0"/>
    <n v="0"/>
    <n v="0"/>
    <n v="0"/>
    <m/>
    <m/>
    <m/>
    <m/>
    <m/>
    <m/>
  </r>
  <r>
    <x v="209"/>
    <x v="1"/>
    <x v="1529"/>
    <n v="10"/>
    <n v="0"/>
    <n v="0"/>
    <n v="0"/>
    <n v="0"/>
    <n v="0"/>
    <n v="0"/>
    <n v="0"/>
    <m/>
    <m/>
    <m/>
    <m/>
    <m/>
    <m/>
  </r>
  <r>
    <x v="209"/>
    <x v="1"/>
    <x v="1530"/>
    <n v="13"/>
    <n v="0"/>
    <n v="0"/>
    <n v="0"/>
    <n v="0"/>
    <n v="0"/>
    <n v="0"/>
    <n v="0"/>
    <m/>
    <m/>
    <m/>
    <m/>
    <m/>
    <m/>
  </r>
  <r>
    <x v="209"/>
    <x v="4"/>
    <x v="1531"/>
    <n v="4"/>
    <n v="0"/>
    <n v="0"/>
    <n v="0"/>
    <n v="0"/>
    <n v="0"/>
    <n v="0"/>
    <n v="0"/>
    <m/>
    <m/>
    <m/>
    <m/>
    <m/>
    <m/>
  </r>
  <r>
    <x v="209"/>
    <x v="4"/>
    <x v="1532"/>
    <n v="4"/>
    <n v="0"/>
    <n v="0"/>
    <n v="0"/>
    <n v="0"/>
    <n v="0"/>
    <n v="0"/>
    <n v="0"/>
    <m/>
    <m/>
    <m/>
    <m/>
    <m/>
    <m/>
  </r>
  <r>
    <x v="209"/>
    <x v="2"/>
    <x v="1533"/>
    <n v="1"/>
    <n v="0"/>
    <n v="0"/>
    <n v="0"/>
    <n v="0"/>
    <n v="0"/>
    <n v="0"/>
    <n v="0"/>
    <m/>
    <m/>
    <m/>
    <m/>
    <m/>
    <m/>
  </r>
  <r>
    <x v="209"/>
    <x v="1"/>
    <x v="1534"/>
    <n v="13"/>
    <n v="13"/>
    <n v="0"/>
    <n v="0"/>
    <n v="0"/>
    <n v="0"/>
    <n v="0"/>
    <n v="0"/>
    <m/>
    <m/>
    <m/>
    <m/>
    <m/>
    <m/>
  </r>
  <r>
    <x v="209"/>
    <x v="4"/>
    <x v="1074"/>
    <n v="1"/>
    <n v="1"/>
    <n v="0"/>
    <n v="1"/>
    <n v="0"/>
    <n v="0"/>
    <n v="0"/>
    <n v="1"/>
    <m/>
    <m/>
    <m/>
    <m/>
    <m/>
    <m/>
  </r>
  <r>
    <x v="209"/>
    <x v="1"/>
    <x v="1535"/>
    <n v="1"/>
    <n v="1"/>
    <n v="0"/>
    <n v="2"/>
    <n v="0"/>
    <n v="0"/>
    <n v="0"/>
    <n v="2"/>
    <m/>
    <m/>
    <m/>
    <m/>
    <m/>
    <m/>
  </r>
  <r>
    <x v="209"/>
    <x v="1"/>
    <x v="1464"/>
    <n v="7"/>
    <n v="7"/>
    <n v="0"/>
    <n v="0"/>
    <n v="0"/>
    <n v="0"/>
    <n v="0"/>
    <n v="0"/>
    <m/>
    <m/>
    <m/>
    <m/>
    <m/>
    <m/>
  </r>
  <r>
    <x v="209"/>
    <x v="1"/>
    <x v="1536"/>
    <n v="1"/>
    <n v="1"/>
    <n v="0"/>
    <n v="1"/>
    <n v="0"/>
    <n v="0"/>
    <n v="0"/>
    <n v="1"/>
    <m/>
    <m/>
    <m/>
    <m/>
    <m/>
    <m/>
  </r>
  <r>
    <x v="209"/>
    <x v="1"/>
    <x v="1537"/>
    <n v="1"/>
    <n v="1"/>
    <n v="0"/>
    <n v="1"/>
    <n v="0"/>
    <n v="0"/>
    <n v="0"/>
    <n v="1"/>
    <m/>
    <m/>
    <m/>
    <m/>
    <m/>
    <m/>
  </r>
  <r>
    <x v="209"/>
    <x v="1"/>
    <x v="1538"/>
    <n v="1"/>
    <n v="1"/>
    <n v="0"/>
    <n v="1"/>
    <n v="0"/>
    <n v="0"/>
    <n v="0"/>
    <n v="1"/>
    <m/>
    <m/>
    <m/>
    <m/>
    <m/>
    <m/>
  </r>
  <r>
    <x v="209"/>
    <x v="1"/>
    <x v="1539"/>
    <n v="2"/>
    <n v="2"/>
    <n v="0"/>
    <n v="3"/>
    <n v="0"/>
    <n v="0"/>
    <n v="0"/>
    <n v="3"/>
    <m/>
    <m/>
    <m/>
    <m/>
    <m/>
    <m/>
  </r>
  <r>
    <x v="209"/>
    <x v="4"/>
    <x v="1215"/>
    <n v="1"/>
    <n v="1"/>
    <n v="0"/>
    <n v="2"/>
    <n v="0"/>
    <n v="0"/>
    <n v="0"/>
    <n v="2"/>
    <m/>
    <m/>
    <m/>
    <m/>
    <m/>
    <m/>
  </r>
  <r>
    <x v="209"/>
    <x v="1"/>
    <x v="1172"/>
    <n v="13"/>
    <n v="13"/>
    <n v="0"/>
    <n v="49"/>
    <n v="0"/>
    <n v="0"/>
    <n v="0"/>
    <n v="49"/>
    <s v="V"/>
    <s v="V"/>
    <m/>
    <m/>
    <m/>
    <m/>
  </r>
  <r>
    <x v="210"/>
    <x v="2"/>
    <x v="1540"/>
    <n v="2"/>
    <n v="0"/>
    <n v="0"/>
    <n v="0"/>
    <n v="0"/>
    <n v="0"/>
    <n v="0"/>
    <n v="0"/>
    <m/>
    <m/>
    <m/>
    <m/>
    <m/>
    <m/>
  </r>
  <r>
    <x v="210"/>
    <x v="0"/>
    <x v="1541"/>
    <n v="1"/>
    <n v="0"/>
    <n v="0"/>
    <n v="0"/>
    <n v="0"/>
    <n v="0"/>
    <n v="0"/>
    <n v="0"/>
    <m/>
    <m/>
    <m/>
    <m/>
    <m/>
    <m/>
  </r>
  <r>
    <x v="210"/>
    <x v="2"/>
    <x v="1542"/>
    <n v="1"/>
    <n v="0"/>
    <n v="0"/>
    <n v="0"/>
    <n v="0"/>
    <n v="0"/>
    <n v="0"/>
    <n v="0"/>
    <m/>
    <m/>
    <m/>
    <m/>
    <m/>
    <m/>
  </r>
  <r>
    <x v="210"/>
    <x v="2"/>
    <x v="1543"/>
    <n v="1"/>
    <n v="0"/>
    <n v="0"/>
    <n v="0"/>
    <n v="0"/>
    <n v="0"/>
    <n v="0"/>
    <n v="0"/>
    <m/>
    <m/>
    <m/>
    <m/>
    <m/>
    <m/>
  </r>
  <r>
    <x v="210"/>
    <x v="2"/>
    <x v="1544"/>
    <n v="1"/>
    <n v="0"/>
    <n v="0"/>
    <n v="0"/>
    <n v="0"/>
    <n v="0"/>
    <n v="0"/>
    <n v="0"/>
    <m/>
    <m/>
    <m/>
    <m/>
    <m/>
    <m/>
  </r>
  <r>
    <x v="210"/>
    <x v="1"/>
    <x v="1273"/>
    <n v="1"/>
    <n v="0"/>
    <n v="0"/>
    <n v="0"/>
    <n v="0"/>
    <n v="0"/>
    <n v="0"/>
    <n v="0"/>
    <m/>
    <m/>
    <m/>
    <m/>
    <m/>
    <m/>
  </r>
  <r>
    <x v="210"/>
    <x v="1"/>
    <x v="1545"/>
    <n v="13"/>
    <n v="0"/>
    <n v="0"/>
    <n v="0"/>
    <n v="0"/>
    <n v="0"/>
    <n v="0"/>
    <n v="0"/>
    <m/>
    <m/>
    <m/>
    <m/>
    <m/>
    <m/>
  </r>
  <r>
    <x v="210"/>
    <x v="1"/>
    <x v="1546"/>
    <n v="3"/>
    <n v="0"/>
    <n v="0"/>
    <n v="0"/>
    <n v="0"/>
    <n v="0"/>
    <n v="0"/>
    <n v="0"/>
    <m/>
    <m/>
    <m/>
    <m/>
    <m/>
    <m/>
  </r>
  <r>
    <x v="210"/>
    <x v="2"/>
    <x v="1445"/>
    <n v="3"/>
    <n v="0"/>
    <n v="0"/>
    <n v="0"/>
    <n v="0"/>
    <n v="0"/>
    <n v="0"/>
    <n v="0"/>
    <m/>
    <m/>
    <m/>
    <m/>
    <m/>
    <m/>
  </r>
  <r>
    <x v="210"/>
    <x v="1"/>
    <x v="1547"/>
    <n v="2"/>
    <n v="0"/>
    <n v="0"/>
    <n v="0"/>
    <n v="0"/>
    <n v="0"/>
    <n v="0"/>
    <n v="0"/>
    <m/>
    <m/>
    <m/>
    <m/>
    <m/>
    <m/>
  </r>
  <r>
    <x v="210"/>
    <x v="4"/>
    <x v="1307"/>
    <n v="1"/>
    <n v="0"/>
    <n v="0"/>
    <n v="0"/>
    <n v="0"/>
    <n v="0"/>
    <n v="0"/>
    <n v="0"/>
    <m/>
    <m/>
    <m/>
    <m/>
    <m/>
    <m/>
  </r>
  <r>
    <x v="210"/>
    <x v="4"/>
    <x v="1019"/>
    <n v="1"/>
    <n v="0"/>
    <n v="0"/>
    <n v="0"/>
    <n v="0"/>
    <n v="0"/>
    <n v="0"/>
    <n v="0"/>
    <m/>
    <m/>
    <m/>
    <m/>
    <m/>
    <m/>
  </r>
  <r>
    <x v="210"/>
    <x v="3"/>
    <x v="1231"/>
    <n v="1"/>
    <n v="0"/>
    <n v="0"/>
    <n v="0"/>
    <n v="0"/>
    <n v="0"/>
    <n v="0"/>
    <n v="0"/>
    <m/>
    <m/>
    <m/>
    <m/>
    <m/>
    <m/>
  </r>
  <r>
    <x v="210"/>
    <x v="0"/>
    <x v="1548"/>
    <n v="7"/>
    <n v="0"/>
    <n v="0"/>
    <n v="0"/>
    <n v="0"/>
    <n v="0"/>
    <n v="0"/>
    <n v="0"/>
    <m/>
    <m/>
    <m/>
    <m/>
    <m/>
    <m/>
  </r>
  <r>
    <x v="210"/>
    <x v="0"/>
    <x v="1549"/>
    <n v="6"/>
    <n v="0"/>
    <n v="0"/>
    <n v="0"/>
    <n v="0"/>
    <n v="0"/>
    <n v="0"/>
    <n v="0"/>
    <m/>
    <m/>
    <m/>
    <m/>
    <m/>
    <m/>
  </r>
  <r>
    <x v="210"/>
    <x v="1"/>
    <x v="1316"/>
    <n v="1"/>
    <n v="0"/>
    <n v="0"/>
    <n v="0"/>
    <n v="0"/>
    <n v="0"/>
    <n v="0"/>
    <n v="0"/>
    <m/>
    <m/>
    <m/>
    <m/>
    <m/>
    <m/>
  </r>
  <r>
    <x v="210"/>
    <x v="4"/>
    <x v="861"/>
    <n v="3"/>
    <n v="0"/>
    <n v="0"/>
    <n v="0"/>
    <n v="0"/>
    <n v="0"/>
    <n v="0"/>
    <n v="0"/>
    <m/>
    <m/>
    <m/>
    <m/>
    <m/>
    <m/>
  </r>
  <r>
    <x v="210"/>
    <x v="1"/>
    <x v="1550"/>
    <n v="2"/>
    <n v="0"/>
    <n v="0"/>
    <n v="0"/>
    <n v="0"/>
    <n v="0"/>
    <n v="0"/>
    <n v="0"/>
    <m/>
    <m/>
    <m/>
    <m/>
    <m/>
    <m/>
  </r>
  <r>
    <x v="210"/>
    <x v="4"/>
    <x v="1036"/>
    <n v="1"/>
    <n v="0"/>
    <n v="0"/>
    <n v="0"/>
    <n v="0"/>
    <n v="0"/>
    <n v="0"/>
    <n v="0"/>
    <m/>
    <m/>
    <m/>
    <m/>
    <m/>
    <m/>
  </r>
  <r>
    <x v="210"/>
    <x v="1"/>
    <x v="1551"/>
    <n v="12"/>
    <n v="0"/>
    <n v="0"/>
    <n v="0"/>
    <n v="0"/>
    <n v="0"/>
    <n v="0"/>
    <n v="0"/>
    <m/>
    <m/>
    <m/>
    <m/>
    <m/>
    <m/>
  </r>
  <r>
    <x v="210"/>
    <x v="1"/>
    <x v="1552"/>
    <n v="12"/>
    <n v="0"/>
    <n v="0"/>
    <n v="0"/>
    <n v="0"/>
    <n v="0"/>
    <n v="0"/>
    <n v="0"/>
    <m/>
    <m/>
    <m/>
    <m/>
    <m/>
    <m/>
  </r>
  <r>
    <x v="210"/>
    <x v="3"/>
    <x v="962"/>
    <n v="10"/>
    <n v="0"/>
    <n v="0"/>
    <n v="0"/>
    <n v="0"/>
    <n v="0"/>
    <n v="0"/>
    <n v="0"/>
    <m/>
    <m/>
    <m/>
    <m/>
    <m/>
    <m/>
  </r>
  <r>
    <x v="210"/>
    <x v="0"/>
    <x v="1553"/>
    <n v="9"/>
    <n v="0"/>
    <n v="0"/>
    <n v="0"/>
    <n v="0"/>
    <n v="0"/>
    <n v="0"/>
    <n v="0"/>
    <m/>
    <m/>
    <m/>
    <m/>
    <m/>
    <m/>
  </r>
  <r>
    <x v="210"/>
    <x v="0"/>
    <x v="1554"/>
    <n v="2"/>
    <n v="0"/>
    <n v="0"/>
    <n v="0"/>
    <n v="0"/>
    <n v="0"/>
    <n v="0"/>
    <n v="0"/>
    <m/>
    <m/>
    <m/>
    <m/>
    <m/>
    <m/>
  </r>
  <r>
    <x v="210"/>
    <x v="4"/>
    <x v="1046"/>
    <n v="8"/>
    <n v="0"/>
    <n v="0"/>
    <n v="0"/>
    <n v="0"/>
    <n v="0"/>
    <n v="0"/>
    <n v="0"/>
    <m/>
    <m/>
    <m/>
    <m/>
    <m/>
    <m/>
  </r>
  <r>
    <x v="210"/>
    <x v="4"/>
    <x v="1074"/>
    <n v="1"/>
    <n v="0"/>
    <n v="0"/>
    <n v="0"/>
    <n v="0"/>
    <n v="0"/>
    <n v="0"/>
    <n v="0"/>
    <m/>
    <m/>
    <m/>
    <m/>
    <m/>
    <m/>
  </r>
  <r>
    <x v="210"/>
    <x v="1"/>
    <x v="1555"/>
    <n v="3"/>
    <n v="1"/>
    <n v="0"/>
    <n v="1"/>
    <n v="0"/>
    <n v="0"/>
    <n v="0"/>
    <n v="1"/>
    <m/>
    <m/>
    <m/>
    <m/>
    <m/>
    <m/>
  </r>
  <r>
    <x v="210"/>
    <x v="1"/>
    <x v="1556"/>
    <n v="1"/>
    <n v="0"/>
    <n v="0"/>
    <n v="0"/>
    <n v="0"/>
    <n v="0"/>
    <n v="0"/>
    <n v="0"/>
    <m/>
    <m/>
    <m/>
    <m/>
    <m/>
    <m/>
  </r>
  <r>
    <x v="210"/>
    <x v="4"/>
    <x v="1309"/>
    <n v="1"/>
    <n v="0"/>
    <n v="0"/>
    <n v="0"/>
    <n v="0"/>
    <n v="0"/>
    <n v="0"/>
    <n v="0"/>
    <m/>
    <m/>
    <m/>
    <m/>
    <m/>
    <m/>
  </r>
  <r>
    <x v="210"/>
    <x v="0"/>
    <x v="1557"/>
    <n v="4"/>
    <n v="0"/>
    <n v="0"/>
    <n v="0"/>
    <n v="0"/>
    <n v="0"/>
    <n v="0"/>
    <n v="0"/>
    <m/>
    <m/>
    <m/>
    <m/>
    <m/>
    <m/>
  </r>
  <r>
    <x v="210"/>
    <x v="1"/>
    <x v="1558"/>
    <n v="2"/>
    <n v="2"/>
    <n v="0"/>
    <n v="2"/>
    <n v="0"/>
    <n v="0"/>
    <n v="0"/>
    <n v="2"/>
    <m/>
    <m/>
    <m/>
    <m/>
    <m/>
    <m/>
  </r>
  <r>
    <x v="210"/>
    <x v="4"/>
    <x v="1559"/>
    <n v="1"/>
    <n v="1"/>
    <n v="0"/>
    <n v="1"/>
    <n v="0"/>
    <n v="0"/>
    <n v="0"/>
    <n v="1"/>
    <m/>
    <m/>
    <m/>
    <m/>
    <m/>
    <m/>
  </r>
  <r>
    <x v="210"/>
    <x v="1"/>
    <x v="1560"/>
    <n v="2"/>
    <n v="2"/>
    <n v="0"/>
    <n v="5"/>
    <n v="0"/>
    <n v="0"/>
    <n v="0"/>
    <n v="5"/>
    <m/>
    <m/>
    <m/>
    <m/>
    <m/>
    <m/>
  </r>
  <r>
    <x v="210"/>
    <x v="1"/>
    <x v="1561"/>
    <n v="1"/>
    <n v="1"/>
    <n v="0"/>
    <n v="1"/>
    <n v="0"/>
    <n v="0"/>
    <n v="0"/>
    <n v="1"/>
    <m/>
    <m/>
    <m/>
    <m/>
    <m/>
    <m/>
  </r>
  <r>
    <x v="210"/>
    <x v="2"/>
    <x v="1562"/>
    <n v="5"/>
    <n v="5"/>
    <n v="0"/>
    <n v="0"/>
    <n v="0"/>
    <n v="0"/>
    <n v="0"/>
    <n v="0"/>
    <m/>
    <m/>
    <m/>
    <m/>
    <m/>
    <m/>
  </r>
  <r>
    <x v="210"/>
    <x v="2"/>
    <x v="1563"/>
    <n v="1"/>
    <n v="1"/>
    <n v="0"/>
    <n v="0"/>
    <n v="0"/>
    <n v="0"/>
    <n v="0"/>
    <n v="0"/>
    <m/>
    <m/>
    <m/>
    <m/>
    <m/>
    <m/>
  </r>
  <r>
    <x v="211"/>
    <x v="4"/>
    <x v="897"/>
    <n v="2"/>
    <n v="0"/>
    <n v="0"/>
    <n v="0"/>
    <n v="0"/>
    <n v="0"/>
    <n v="0"/>
    <n v="0"/>
    <m/>
    <m/>
    <m/>
    <m/>
    <m/>
    <m/>
  </r>
  <r>
    <x v="211"/>
    <x v="1"/>
    <x v="1564"/>
    <n v="13"/>
    <n v="0"/>
    <n v="0"/>
    <n v="0"/>
    <n v="0"/>
    <n v="0"/>
    <n v="0"/>
    <n v="0"/>
    <m/>
    <m/>
    <m/>
    <m/>
    <m/>
    <m/>
  </r>
  <r>
    <x v="211"/>
    <x v="1"/>
    <x v="1565"/>
    <n v="5"/>
    <n v="0"/>
    <n v="0"/>
    <n v="0"/>
    <n v="0"/>
    <n v="0"/>
    <n v="0"/>
    <n v="0"/>
    <m/>
    <m/>
    <m/>
    <m/>
    <m/>
    <m/>
  </r>
  <r>
    <x v="211"/>
    <x v="4"/>
    <x v="910"/>
    <n v="9"/>
    <n v="0"/>
    <n v="0"/>
    <n v="0"/>
    <n v="0"/>
    <n v="0"/>
    <n v="0"/>
    <n v="0"/>
    <m/>
    <m/>
    <m/>
    <m/>
    <m/>
    <m/>
  </r>
  <r>
    <x v="211"/>
    <x v="1"/>
    <x v="1566"/>
    <n v="13"/>
    <n v="0"/>
    <n v="0"/>
    <n v="0"/>
    <n v="0"/>
    <n v="0"/>
    <n v="0"/>
    <n v="0"/>
    <m/>
    <m/>
    <m/>
    <m/>
    <m/>
    <m/>
  </r>
  <r>
    <x v="211"/>
    <x v="1"/>
    <x v="1567"/>
    <n v="1"/>
    <n v="0"/>
    <n v="0"/>
    <n v="0"/>
    <n v="0"/>
    <n v="0"/>
    <n v="0"/>
    <n v="0"/>
    <m/>
    <m/>
    <m/>
    <m/>
    <m/>
    <m/>
  </r>
  <r>
    <x v="211"/>
    <x v="1"/>
    <x v="1252"/>
    <n v="1"/>
    <n v="0"/>
    <n v="0"/>
    <n v="0"/>
    <n v="0"/>
    <n v="0"/>
    <n v="0"/>
    <n v="0"/>
    <m/>
    <m/>
    <m/>
    <m/>
    <m/>
    <m/>
  </r>
  <r>
    <x v="211"/>
    <x v="3"/>
    <x v="1568"/>
    <n v="1"/>
    <n v="0"/>
    <n v="0"/>
    <n v="0"/>
    <n v="0"/>
    <n v="0"/>
    <n v="0"/>
    <n v="0"/>
    <m/>
    <m/>
    <m/>
    <m/>
    <m/>
    <m/>
  </r>
  <r>
    <x v="211"/>
    <x v="1"/>
    <x v="1569"/>
    <n v="6"/>
    <n v="4"/>
    <n v="0"/>
    <n v="5"/>
    <n v="0"/>
    <n v="0"/>
    <n v="0"/>
    <n v="5"/>
    <s v="V"/>
    <m/>
    <m/>
    <m/>
    <m/>
    <m/>
  </r>
  <r>
    <x v="211"/>
    <x v="1"/>
    <x v="1570"/>
    <n v="3"/>
    <n v="1"/>
    <n v="0"/>
    <n v="1"/>
    <n v="0"/>
    <n v="0"/>
    <n v="0"/>
    <n v="1"/>
    <s v="V"/>
    <s v="V"/>
    <m/>
    <m/>
    <m/>
    <m/>
  </r>
  <r>
    <x v="211"/>
    <x v="1"/>
    <x v="1571"/>
    <n v="11"/>
    <n v="0"/>
    <n v="0"/>
    <n v="0"/>
    <n v="0"/>
    <n v="0"/>
    <n v="0"/>
    <n v="0"/>
    <m/>
    <m/>
    <m/>
    <m/>
    <m/>
    <m/>
  </r>
  <r>
    <x v="211"/>
    <x v="1"/>
    <x v="1572"/>
    <n v="10"/>
    <n v="0"/>
    <n v="0"/>
    <n v="0"/>
    <n v="0"/>
    <n v="0"/>
    <n v="0"/>
    <n v="0"/>
    <m/>
    <m/>
    <m/>
    <m/>
    <m/>
    <m/>
  </r>
  <r>
    <x v="211"/>
    <x v="1"/>
    <x v="1573"/>
    <n v="12"/>
    <n v="0"/>
    <n v="0"/>
    <n v="0"/>
    <n v="0"/>
    <n v="0"/>
    <n v="0"/>
    <n v="0"/>
    <m/>
    <m/>
    <m/>
    <m/>
    <m/>
    <m/>
  </r>
  <r>
    <x v="211"/>
    <x v="1"/>
    <x v="1574"/>
    <n v="1"/>
    <n v="0"/>
    <n v="0"/>
    <n v="0"/>
    <n v="0"/>
    <n v="0"/>
    <n v="0"/>
    <n v="0"/>
    <m/>
    <m/>
    <m/>
    <m/>
    <m/>
    <m/>
  </r>
  <r>
    <x v="211"/>
    <x v="4"/>
    <x v="981"/>
    <n v="4"/>
    <n v="0"/>
    <n v="0"/>
    <n v="0"/>
    <n v="0"/>
    <n v="0"/>
    <n v="0"/>
    <n v="0"/>
    <m/>
    <m/>
    <m/>
    <m/>
    <m/>
    <m/>
  </r>
  <r>
    <x v="211"/>
    <x v="4"/>
    <x v="837"/>
    <n v="1"/>
    <n v="0"/>
    <n v="0"/>
    <n v="0"/>
    <n v="0"/>
    <n v="0"/>
    <n v="0"/>
    <n v="0"/>
    <m/>
    <m/>
    <m/>
    <m/>
    <m/>
    <m/>
  </r>
  <r>
    <x v="211"/>
    <x v="4"/>
    <x v="1222"/>
    <n v="1"/>
    <n v="0"/>
    <n v="0"/>
    <n v="0"/>
    <n v="0"/>
    <n v="0"/>
    <n v="0"/>
    <n v="0"/>
    <m/>
    <m/>
    <m/>
    <m/>
    <m/>
    <m/>
  </r>
  <r>
    <x v="211"/>
    <x v="2"/>
    <x v="1575"/>
    <n v="1"/>
    <n v="0"/>
    <n v="0"/>
    <n v="0"/>
    <n v="0"/>
    <n v="0"/>
    <n v="0"/>
    <n v="0"/>
    <m/>
    <m/>
    <m/>
    <m/>
    <m/>
    <m/>
  </r>
  <r>
    <x v="211"/>
    <x v="3"/>
    <x v="1409"/>
    <n v="9"/>
    <n v="0"/>
    <n v="0"/>
    <n v="0"/>
    <n v="0"/>
    <n v="0"/>
    <n v="0"/>
    <n v="0"/>
    <m/>
    <m/>
    <m/>
    <m/>
    <m/>
    <m/>
  </r>
  <r>
    <x v="211"/>
    <x v="1"/>
    <x v="1348"/>
    <n v="4"/>
    <n v="0"/>
    <n v="0"/>
    <n v="0"/>
    <n v="0"/>
    <n v="0"/>
    <n v="0"/>
    <n v="0"/>
    <m/>
    <m/>
    <m/>
    <m/>
    <m/>
    <m/>
  </r>
  <r>
    <x v="211"/>
    <x v="1"/>
    <x v="1346"/>
    <n v="1"/>
    <n v="0"/>
    <n v="0"/>
    <n v="0"/>
    <n v="0"/>
    <n v="0"/>
    <n v="0"/>
    <n v="0"/>
    <m/>
    <m/>
    <m/>
    <m/>
    <m/>
    <m/>
  </r>
  <r>
    <x v="211"/>
    <x v="1"/>
    <x v="1460"/>
    <n v="2"/>
    <n v="0"/>
    <n v="0"/>
    <n v="0"/>
    <n v="0"/>
    <n v="0"/>
    <n v="0"/>
    <n v="0"/>
    <m/>
    <m/>
    <m/>
    <m/>
    <m/>
    <m/>
  </r>
  <r>
    <x v="211"/>
    <x v="1"/>
    <x v="1576"/>
    <n v="12"/>
    <n v="0"/>
    <n v="0"/>
    <n v="0"/>
    <n v="0"/>
    <n v="0"/>
    <n v="0"/>
    <n v="0"/>
    <m/>
    <m/>
    <m/>
    <m/>
    <m/>
    <m/>
  </r>
  <r>
    <x v="211"/>
    <x v="1"/>
    <x v="1577"/>
    <n v="10"/>
    <n v="0"/>
    <n v="0"/>
    <n v="0"/>
    <n v="0"/>
    <n v="0"/>
    <n v="0"/>
    <n v="0"/>
    <m/>
    <m/>
    <m/>
    <m/>
    <m/>
    <m/>
  </r>
  <r>
    <x v="211"/>
    <x v="1"/>
    <x v="1254"/>
    <n v="1"/>
    <n v="0"/>
    <n v="0"/>
    <n v="0"/>
    <n v="0"/>
    <n v="0"/>
    <n v="0"/>
    <n v="0"/>
    <m/>
    <m/>
    <m/>
    <m/>
    <m/>
    <m/>
  </r>
  <r>
    <x v="211"/>
    <x v="1"/>
    <x v="1578"/>
    <n v="12"/>
    <n v="0"/>
    <n v="0"/>
    <n v="0"/>
    <n v="0"/>
    <n v="0"/>
    <n v="0"/>
    <n v="0"/>
    <m/>
    <m/>
    <m/>
    <m/>
    <m/>
    <m/>
  </r>
  <r>
    <x v="211"/>
    <x v="0"/>
    <x v="1579"/>
    <n v="1"/>
    <n v="0"/>
    <n v="0"/>
    <n v="0"/>
    <n v="0"/>
    <n v="0"/>
    <n v="0"/>
    <n v="0"/>
    <m/>
    <m/>
    <m/>
    <m/>
    <m/>
    <m/>
  </r>
  <r>
    <x v="211"/>
    <x v="4"/>
    <x v="1263"/>
    <n v="8"/>
    <n v="0"/>
    <n v="0"/>
    <n v="0"/>
    <n v="0"/>
    <n v="0"/>
    <n v="0"/>
    <n v="0"/>
    <m/>
    <m/>
    <m/>
    <m/>
    <m/>
    <m/>
  </r>
  <r>
    <x v="211"/>
    <x v="4"/>
    <x v="1170"/>
    <n v="1"/>
    <n v="0"/>
    <n v="0"/>
    <n v="0"/>
    <n v="0"/>
    <n v="0"/>
    <n v="0"/>
    <n v="0"/>
    <m/>
    <m/>
    <m/>
    <m/>
    <m/>
    <m/>
  </r>
  <r>
    <x v="211"/>
    <x v="0"/>
    <x v="1580"/>
    <n v="1"/>
    <n v="0"/>
    <n v="0"/>
    <n v="0"/>
    <n v="0"/>
    <n v="0"/>
    <n v="0"/>
    <n v="0"/>
    <m/>
    <m/>
    <m/>
    <m/>
    <m/>
    <m/>
  </r>
  <r>
    <x v="211"/>
    <x v="0"/>
    <x v="1581"/>
    <n v="13"/>
    <n v="0"/>
    <n v="0"/>
    <n v="1"/>
    <n v="0"/>
    <n v="0"/>
    <n v="0"/>
    <n v="1"/>
    <m/>
    <m/>
    <s v="V"/>
    <s v="V"/>
    <m/>
    <m/>
  </r>
  <r>
    <x v="211"/>
    <x v="2"/>
    <x v="1582"/>
    <n v="2"/>
    <n v="0"/>
    <n v="0"/>
    <n v="0"/>
    <n v="0"/>
    <n v="0"/>
    <n v="0"/>
    <n v="0"/>
    <m/>
    <m/>
    <m/>
    <m/>
    <m/>
    <m/>
  </r>
  <r>
    <x v="211"/>
    <x v="2"/>
    <x v="1583"/>
    <n v="1"/>
    <n v="0"/>
    <n v="0"/>
    <n v="0"/>
    <n v="0"/>
    <n v="0"/>
    <n v="0"/>
    <n v="0"/>
    <m/>
    <m/>
    <m/>
    <m/>
    <m/>
    <m/>
  </r>
  <r>
    <x v="211"/>
    <x v="0"/>
    <x v="1584"/>
    <n v="6"/>
    <n v="0"/>
    <n v="0"/>
    <n v="0"/>
    <n v="0"/>
    <n v="0"/>
    <n v="0"/>
    <n v="0"/>
    <m/>
    <m/>
    <m/>
    <m/>
    <m/>
    <m/>
  </r>
  <r>
    <x v="211"/>
    <x v="3"/>
    <x v="791"/>
    <n v="1"/>
    <n v="0"/>
    <n v="0"/>
    <n v="0"/>
    <n v="0"/>
    <n v="0"/>
    <n v="0"/>
    <n v="0"/>
    <m/>
    <m/>
    <m/>
    <m/>
    <m/>
    <m/>
  </r>
  <r>
    <x v="211"/>
    <x v="1"/>
    <x v="1585"/>
    <n v="4"/>
    <n v="4"/>
    <n v="0"/>
    <n v="5"/>
    <n v="0"/>
    <n v="0"/>
    <n v="0"/>
    <n v="5"/>
    <s v="V"/>
    <m/>
    <m/>
    <m/>
    <m/>
    <m/>
  </r>
  <r>
    <x v="211"/>
    <x v="1"/>
    <x v="905"/>
    <n v="13"/>
    <n v="13"/>
    <n v="0"/>
    <n v="0"/>
    <n v="0"/>
    <n v="0"/>
    <n v="0"/>
    <n v="0"/>
    <m/>
    <m/>
    <m/>
    <m/>
    <m/>
    <m/>
  </r>
  <r>
    <x v="211"/>
    <x v="1"/>
    <x v="1421"/>
    <n v="5"/>
    <n v="5"/>
    <n v="0"/>
    <n v="36"/>
    <n v="0"/>
    <n v="0"/>
    <n v="0"/>
    <n v="36"/>
    <s v="V"/>
    <s v="V"/>
    <m/>
    <m/>
    <m/>
    <m/>
  </r>
  <r>
    <x v="211"/>
    <x v="0"/>
    <x v="1586"/>
    <n v="4"/>
    <n v="4"/>
    <n v="0"/>
    <n v="10"/>
    <n v="0"/>
    <n v="0"/>
    <n v="0"/>
    <n v="10"/>
    <s v="V"/>
    <m/>
    <m/>
    <m/>
    <m/>
    <m/>
  </r>
  <r>
    <x v="211"/>
    <x v="3"/>
    <x v="1146"/>
    <n v="1"/>
    <n v="1"/>
    <n v="0"/>
    <n v="1"/>
    <n v="0"/>
    <n v="0"/>
    <n v="0"/>
    <n v="1"/>
    <s v="V"/>
    <m/>
    <m/>
    <m/>
    <m/>
    <m/>
  </r>
  <r>
    <x v="211"/>
    <x v="4"/>
    <x v="1323"/>
    <n v="1"/>
    <n v="1"/>
    <n v="0"/>
    <n v="0"/>
    <n v="0"/>
    <n v="0"/>
    <n v="0"/>
    <n v="0"/>
    <m/>
    <m/>
    <m/>
    <m/>
    <m/>
    <m/>
  </r>
  <r>
    <x v="211"/>
    <x v="0"/>
    <x v="1587"/>
    <n v="2"/>
    <n v="2"/>
    <n v="0"/>
    <n v="6"/>
    <n v="0"/>
    <n v="0"/>
    <n v="0"/>
    <n v="6"/>
    <s v="V"/>
    <m/>
    <m/>
    <m/>
    <m/>
    <m/>
  </r>
  <r>
    <x v="211"/>
    <x v="3"/>
    <x v="1588"/>
    <n v="1"/>
    <n v="1"/>
    <n v="0"/>
    <n v="0"/>
    <n v="0"/>
    <n v="0"/>
    <n v="0"/>
    <n v="0"/>
    <m/>
    <m/>
    <m/>
    <m/>
    <m/>
    <m/>
  </r>
  <r>
    <x v="211"/>
    <x v="3"/>
    <x v="1589"/>
    <n v="12"/>
    <n v="12"/>
    <n v="0"/>
    <n v="0"/>
    <n v="0"/>
    <n v="0"/>
    <n v="0"/>
    <n v="0"/>
    <m/>
    <m/>
    <m/>
    <m/>
    <m/>
    <m/>
  </r>
  <r>
    <x v="212"/>
    <x v="2"/>
    <x v="1590"/>
    <n v="1"/>
    <n v="0"/>
    <n v="0"/>
    <n v="0"/>
    <n v="0"/>
    <n v="0"/>
    <n v="0"/>
    <n v="0"/>
    <m/>
    <m/>
    <m/>
    <m/>
    <m/>
    <m/>
  </r>
  <r>
    <x v="212"/>
    <x v="4"/>
    <x v="982"/>
    <n v="1"/>
    <n v="0"/>
    <n v="0"/>
    <n v="0"/>
    <n v="0"/>
    <n v="0"/>
    <n v="0"/>
    <n v="0"/>
    <m/>
    <m/>
    <m/>
    <m/>
    <m/>
    <m/>
  </r>
  <r>
    <x v="212"/>
    <x v="4"/>
    <x v="987"/>
    <n v="1"/>
    <n v="0"/>
    <n v="0"/>
    <n v="0"/>
    <n v="0"/>
    <n v="0"/>
    <n v="0"/>
    <n v="0"/>
    <m/>
    <m/>
    <m/>
    <m/>
    <m/>
    <m/>
  </r>
  <r>
    <x v="212"/>
    <x v="4"/>
    <x v="968"/>
    <n v="12"/>
    <n v="0"/>
    <n v="0"/>
    <n v="0"/>
    <n v="0"/>
    <n v="0"/>
    <n v="0"/>
    <n v="0"/>
    <m/>
    <m/>
    <m/>
    <m/>
    <m/>
    <m/>
  </r>
  <r>
    <x v="212"/>
    <x v="4"/>
    <x v="909"/>
    <n v="10"/>
    <n v="0"/>
    <n v="0"/>
    <n v="0"/>
    <n v="0"/>
    <n v="0"/>
    <n v="0"/>
    <n v="0"/>
    <m/>
    <m/>
    <m/>
    <m/>
    <m/>
    <m/>
  </r>
  <r>
    <x v="212"/>
    <x v="2"/>
    <x v="1591"/>
    <n v="1"/>
    <n v="0"/>
    <n v="0"/>
    <n v="0"/>
    <n v="0"/>
    <n v="0"/>
    <n v="0"/>
    <n v="0"/>
    <m/>
    <m/>
    <m/>
    <m/>
    <m/>
    <m/>
  </r>
  <r>
    <x v="212"/>
    <x v="1"/>
    <x v="1465"/>
    <n v="3"/>
    <n v="0"/>
    <n v="0"/>
    <n v="0"/>
    <n v="0"/>
    <n v="0"/>
    <n v="0"/>
    <n v="0"/>
    <m/>
    <m/>
    <m/>
    <m/>
    <m/>
    <m/>
  </r>
  <r>
    <x v="212"/>
    <x v="1"/>
    <x v="1464"/>
    <n v="7"/>
    <n v="1"/>
    <n v="0"/>
    <n v="0"/>
    <n v="0"/>
    <n v="0"/>
    <n v="0"/>
    <n v="0"/>
    <m/>
    <m/>
    <m/>
    <m/>
    <m/>
    <m/>
  </r>
  <r>
    <x v="212"/>
    <x v="1"/>
    <x v="1592"/>
    <n v="12"/>
    <n v="0"/>
    <n v="0"/>
    <n v="0"/>
    <n v="0"/>
    <n v="0"/>
    <n v="0"/>
    <n v="0"/>
    <m/>
    <m/>
    <m/>
    <m/>
    <m/>
    <m/>
  </r>
  <r>
    <x v="212"/>
    <x v="1"/>
    <x v="1593"/>
    <n v="2"/>
    <n v="0"/>
    <n v="0"/>
    <n v="0"/>
    <n v="0"/>
    <n v="0"/>
    <n v="0"/>
    <n v="0"/>
    <m/>
    <m/>
    <m/>
    <m/>
    <m/>
    <m/>
  </r>
  <r>
    <x v="212"/>
    <x v="1"/>
    <x v="1594"/>
    <n v="13"/>
    <n v="0"/>
    <n v="0"/>
    <n v="0"/>
    <n v="0"/>
    <n v="0"/>
    <n v="0"/>
    <n v="0"/>
    <m/>
    <m/>
    <m/>
    <m/>
    <m/>
    <m/>
  </r>
  <r>
    <x v="212"/>
    <x v="1"/>
    <x v="1595"/>
    <n v="12"/>
    <n v="0"/>
    <n v="0"/>
    <n v="0"/>
    <n v="0"/>
    <n v="0"/>
    <n v="0"/>
    <n v="0"/>
    <m/>
    <m/>
    <m/>
    <m/>
    <m/>
    <m/>
  </r>
  <r>
    <x v="212"/>
    <x v="2"/>
    <x v="1596"/>
    <n v="1"/>
    <n v="0"/>
    <n v="0"/>
    <n v="0"/>
    <n v="0"/>
    <n v="0"/>
    <n v="0"/>
    <n v="0"/>
    <m/>
    <m/>
    <m/>
    <m/>
    <m/>
    <m/>
  </r>
  <r>
    <x v="212"/>
    <x v="1"/>
    <x v="1534"/>
    <n v="5"/>
    <n v="0"/>
    <n v="0"/>
    <n v="0"/>
    <n v="0"/>
    <n v="0"/>
    <n v="0"/>
    <n v="0"/>
    <m/>
    <m/>
    <m/>
    <m/>
    <m/>
    <m/>
  </r>
  <r>
    <x v="212"/>
    <x v="1"/>
    <x v="1597"/>
    <n v="2"/>
    <n v="0"/>
    <n v="0"/>
    <n v="0"/>
    <n v="0"/>
    <n v="0"/>
    <n v="0"/>
    <n v="0"/>
    <m/>
    <m/>
    <m/>
    <m/>
    <m/>
    <m/>
  </r>
  <r>
    <x v="212"/>
    <x v="0"/>
    <x v="1598"/>
    <n v="8"/>
    <n v="0"/>
    <n v="0"/>
    <n v="0"/>
    <n v="0"/>
    <n v="0"/>
    <n v="0"/>
    <n v="0"/>
    <m/>
    <m/>
    <m/>
    <m/>
    <m/>
    <m/>
  </r>
  <r>
    <x v="212"/>
    <x v="1"/>
    <x v="1462"/>
    <n v="2"/>
    <n v="0"/>
    <n v="0"/>
    <n v="0"/>
    <n v="0"/>
    <n v="0"/>
    <n v="0"/>
    <n v="0"/>
    <m/>
    <m/>
    <m/>
    <m/>
    <m/>
    <m/>
  </r>
  <r>
    <x v="212"/>
    <x v="1"/>
    <x v="1599"/>
    <n v="4"/>
    <n v="1"/>
    <n v="0"/>
    <n v="1"/>
    <n v="0"/>
    <n v="0"/>
    <n v="0"/>
    <n v="1"/>
    <s v="V"/>
    <m/>
    <m/>
    <m/>
    <m/>
    <m/>
  </r>
  <r>
    <x v="212"/>
    <x v="1"/>
    <x v="1446"/>
    <n v="3"/>
    <n v="0"/>
    <n v="0"/>
    <n v="0"/>
    <n v="0"/>
    <n v="0"/>
    <n v="0"/>
    <n v="0"/>
    <m/>
    <m/>
    <m/>
    <m/>
    <m/>
    <m/>
  </r>
  <r>
    <x v="212"/>
    <x v="4"/>
    <x v="1396"/>
    <n v="1"/>
    <n v="0"/>
    <n v="0"/>
    <n v="0"/>
    <n v="0"/>
    <n v="0"/>
    <n v="0"/>
    <n v="0"/>
    <m/>
    <m/>
    <m/>
    <m/>
    <m/>
    <m/>
  </r>
  <r>
    <x v="212"/>
    <x v="1"/>
    <x v="1600"/>
    <n v="9"/>
    <n v="0"/>
    <n v="0"/>
    <n v="0"/>
    <n v="0"/>
    <n v="0"/>
    <n v="0"/>
    <n v="0"/>
    <m/>
    <m/>
    <m/>
    <m/>
    <m/>
    <m/>
  </r>
  <r>
    <x v="212"/>
    <x v="0"/>
    <x v="1601"/>
    <n v="4"/>
    <n v="1"/>
    <n v="0"/>
    <n v="1"/>
    <n v="0"/>
    <n v="0"/>
    <n v="0"/>
    <n v="1"/>
    <s v="V"/>
    <m/>
    <m/>
    <m/>
    <m/>
    <m/>
  </r>
  <r>
    <x v="212"/>
    <x v="0"/>
    <x v="1602"/>
    <n v="7"/>
    <n v="3"/>
    <n v="0"/>
    <n v="0"/>
    <n v="3"/>
    <n v="0"/>
    <n v="0"/>
    <n v="3"/>
    <s v="V"/>
    <m/>
    <m/>
    <m/>
    <m/>
    <m/>
  </r>
  <r>
    <x v="212"/>
    <x v="0"/>
    <x v="1603"/>
    <n v="8"/>
    <n v="0"/>
    <n v="0"/>
    <n v="0"/>
    <n v="0"/>
    <n v="0"/>
    <n v="0"/>
    <n v="0"/>
    <m/>
    <m/>
    <m/>
    <m/>
    <m/>
    <m/>
  </r>
  <r>
    <x v="212"/>
    <x v="4"/>
    <x v="1159"/>
    <n v="3"/>
    <n v="1"/>
    <n v="0"/>
    <n v="1"/>
    <n v="0"/>
    <n v="0"/>
    <n v="0"/>
    <n v="1"/>
    <s v="V"/>
    <m/>
    <m/>
    <m/>
    <m/>
    <m/>
  </r>
  <r>
    <x v="212"/>
    <x v="1"/>
    <x v="1461"/>
    <n v="7"/>
    <n v="0"/>
    <n v="0"/>
    <n v="0"/>
    <n v="0"/>
    <n v="0"/>
    <n v="0"/>
    <n v="0"/>
    <m/>
    <m/>
    <m/>
    <m/>
    <m/>
    <m/>
  </r>
  <r>
    <x v="212"/>
    <x v="4"/>
    <x v="900"/>
    <n v="5"/>
    <n v="0"/>
    <n v="0"/>
    <n v="0"/>
    <n v="0"/>
    <n v="0"/>
    <n v="0"/>
    <n v="0"/>
    <m/>
    <m/>
    <m/>
    <m/>
    <m/>
    <m/>
  </r>
  <r>
    <x v="212"/>
    <x v="2"/>
    <x v="1604"/>
    <n v="3"/>
    <n v="0"/>
    <n v="0"/>
    <n v="0"/>
    <n v="0"/>
    <n v="0"/>
    <n v="0"/>
    <n v="0"/>
    <m/>
    <m/>
    <m/>
    <m/>
    <m/>
    <m/>
  </r>
  <r>
    <x v="212"/>
    <x v="2"/>
    <x v="1605"/>
    <n v="2"/>
    <n v="0"/>
    <n v="0"/>
    <n v="0"/>
    <n v="0"/>
    <n v="0"/>
    <n v="0"/>
    <n v="0"/>
    <m/>
    <m/>
    <m/>
    <m/>
    <m/>
    <m/>
  </r>
  <r>
    <x v="212"/>
    <x v="2"/>
    <x v="1606"/>
    <n v="1"/>
    <n v="0"/>
    <n v="0"/>
    <n v="0"/>
    <n v="0"/>
    <n v="0"/>
    <n v="0"/>
    <n v="0"/>
    <m/>
    <m/>
    <m/>
    <m/>
    <m/>
    <m/>
  </r>
  <r>
    <x v="212"/>
    <x v="4"/>
    <x v="1016"/>
    <n v="1"/>
    <n v="0"/>
    <n v="0"/>
    <n v="0"/>
    <n v="0"/>
    <n v="0"/>
    <n v="0"/>
    <n v="0"/>
    <m/>
    <m/>
    <m/>
    <m/>
    <m/>
    <m/>
  </r>
  <r>
    <x v="212"/>
    <x v="4"/>
    <x v="1077"/>
    <n v="4"/>
    <n v="0"/>
    <n v="0"/>
    <n v="0"/>
    <n v="0"/>
    <n v="0"/>
    <n v="0"/>
    <n v="0"/>
    <m/>
    <m/>
    <m/>
    <m/>
    <m/>
    <m/>
  </r>
  <r>
    <x v="212"/>
    <x v="1"/>
    <x v="1607"/>
    <n v="11"/>
    <n v="11"/>
    <n v="0"/>
    <n v="38"/>
    <n v="0"/>
    <n v="0"/>
    <n v="0"/>
    <n v="38"/>
    <s v="V"/>
    <s v="V"/>
    <m/>
    <m/>
    <m/>
    <m/>
  </r>
  <r>
    <x v="212"/>
    <x v="1"/>
    <x v="1608"/>
    <n v="1"/>
    <n v="1"/>
    <n v="0"/>
    <n v="0"/>
    <n v="2"/>
    <n v="0"/>
    <n v="0"/>
    <n v="2"/>
    <s v="V"/>
    <m/>
    <m/>
    <m/>
    <m/>
    <m/>
  </r>
  <r>
    <x v="212"/>
    <x v="4"/>
    <x v="1559"/>
    <n v="1"/>
    <n v="1"/>
    <n v="0"/>
    <n v="1"/>
    <n v="0"/>
    <n v="0"/>
    <n v="0"/>
    <n v="1"/>
    <s v="V"/>
    <m/>
    <m/>
    <m/>
    <m/>
    <m/>
  </r>
  <r>
    <x v="212"/>
    <x v="4"/>
    <x v="1609"/>
    <n v="1"/>
    <n v="1"/>
    <n v="0"/>
    <n v="0"/>
    <n v="0"/>
    <n v="0"/>
    <n v="0"/>
    <n v="0"/>
    <m/>
    <m/>
    <m/>
    <m/>
    <m/>
    <m/>
  </r>
  <r>
    <x v="213"/>
    <x v="4"/>
    <x v="971"/>
    <n v="1"/>
    <n v="0"/>
    <n v="0"/>
    <n v="0"/>
    <n v="0"/>
    <n v="0"/>
    <n v="0"/>
    <n v="0"/>
    <m/>
    <m/>
    <m/>
    <m/>
    <m/>
    <m/>
  </r>
  <r>
    <x v="213"/>
    <x v="4"/>
    <x v="692"/>
    <n v="6"/>
    <n v="0"/>
    <n v="0"/>
    <n v="0"/>
    <n v="0"/>
    <n v="0"/>
    <n v="0"/>
    <n v="0"/>
    <m/>
    <m/>
    <m/>
    <m/>
    <m/>
    <m/>
  </r>
  <r>
    <x v="213"/>
    <x v="0"/>
    <x v="1610"/>
    <n v="1"/>
    <n v="0"/>
    <n v="0"/>
    <n v="0"/>
    <n v="0"/>
    <n v="0"/>
    <n v="0"/>
    <n v="0"/>
    <m/>
    <m/>
    <m/>
    <m/>
    <m/>
    <m/>
  </r>
  <r>
    <x v="213"/>
    <x v="1"/>
    <x v="1611"/>
    <n v="9"/>
    <n v="0"/>
    <n v="0"/>
    <n v="0"/>
    <n v="0"/>
    <n v="0"/>
    <n v="0"/>
    <n v="0"/>
    <m/>
    <m/>
    <m/>
    <m/>
    <m/>
    <m/>
  </r>
  <r>
    <x v="213"/>
    <x v="4"/>
    <x v="1612"/>
    <n v="2"/>
    <n v="0"/>
    <n v="0"/>
    <n v="0"/>
    <n v="0"/>
    <n v="0"/>
    <n v="0"/>
    <n v="0"/>
    <m/>
    <m/>
    <m/>
    <m/>
    <m/>
    <m/>
  </r>
  <r>
    <x v="213"/>
    <x v="3"/>
    <x v="1613"/>
    <n v="2"/>
    <n v="1"/>
    <n v="0"/>
    <n v="1"/>
    <n v="0"/>
    <n v="0"/>
    <n v="0"/>
    <n v="1"/>
    <s v="V"/>
    <m/>
    <s v="V"/>
    <s v="V"/>
    <m/>
    <m/>
  </r>
  <r>
    <x v="213"/>
    <x v="1"/>
    <x v="1614"/>
    <n v="11"/>
    <n v="0"/>
    <n v="0"/>
    <n v="0"/>
    <n v="0"/>
    <n v="0"/>
    <n v="0"/>
    <n v="0"/>
    <m/>
    <m/>
    <m/>
    <m/>
    <m/>
    <m/>
  </r>
  <r>
    <x v="213"/>
    <x v="1"/>
    <x v="1615"/>
    <n v="10"/>
    <n v="0"/>
    <n v="0"/>
    <n v="0"/>
    <n v="0"/>
    <n v="0"/>
    <n v="0"/>
    <n v="0"/>
    <m/>
    <m/>
    <m/>
    <m/>
    <m/>
    <m/>
  </r>
  <r>
    <x v="213"/>
    <x v="1"/>
    <x v="1616"/>
    <n v="10"/>
    <n v="0"/>
    <n v="0"/>
    <n v="0"/>
    <n v="0"/>
    <n v="0"/>
    <n v="0"/>
    <n v="0"/>
    <m/>
    <m/>
    <m/>
    <m/>
    <m/>
    <m/>
  </r>
  <r>
    <x v="213"/>
    <x v="1"/>
    <x v="1617"/>
    <n v="9"/>
    <n v="0"/>
    <n v="0"/>
    <n v="0"/>
    <n v="0"/>
    <n v="0"/>
    <n v="0"/>
    <n v="0"/>
    <m/>
    <m/>
    <m/>
    <m/>
    <m/>
    <m/>
  </r>
  <r>
    <x v="213"/>
    <x v="4"/>
    <x v="973"/>
    <n v="9"/>
    <n v="0"/>
    <n v="0"/>
    <n v="0"/>
    <n v="0"/>
    <n v="0"/>
    <n v="0"/>
    <n v="0"/>
    <m/>
    <m/>
    <m/>
    <m/>
    <m/>
    <m/>
  </r>
  <r>
    <x v="213"/>
    <x v="4"/>
    <x v="1618"/>
    <n v="4"/>
    <n v="0"/>
    <n v="0"/>
    <n v="0"/>
    <n v="0"/>
    <n v="0"/>
    <n v="0"/>
    <n v="0"/>
    <m/>
    <m/>
    <m/>
    <m/>
    <m/>
    <m/>
  </r>
  <r>
    <x v="213"/>
    <x v="0"/>
    <x v="1619"/>
    <n v="3"/>
    <n v="0"/>
    <n v="0"/>
    <n v="0"/>
    <n v="0"/>
    <n v="0"/>
    <n v="0"/>
    <n v="0"/>
    <m/>
    <m/>
    <m/>
    <m/>
    <m/>
    <m/>
  </r>
  <r>
    <x v="213"/>
    <x v="2"/>
    <x v="1620"/>
    <n v="1"/>
    <n v="0"/>
    <n v="0"/>
    <n v="0"/>
    <n v="0"/>
    <n v="0"/>
    <n v="0"/>
    <n v="0"/>
    <m/>
    <m/>
    <m/>
    <m/>
    <m/>
    <m/>
  </r>
  <r>
    <x v="213"/>
    <x v="1"/>
    <x v="1621"/>
    <n v="10"/>
    <n v="0"/>
    <n v="0"/>
    <n v="0"/>
    <n v="0"/>
    <n v="0"/>
    <n v="0"/>
    <n v="0"/>
    <m/>
    <m/>
    <m/>
    <m/>
    <m/>
    <m/>
  </r>
  <r>
    <x v="213"/>
    <x v="1"/>
    <x v="1345"/>
    <n v="8"/>
    <n v="0"/>
    <n v="0"/>
    <n v="0"/>
    <n v="0"/>
    <n v="0"/>
    <n v="0"/>
    <n v="0"/>
    <m/>
    <m/>
    <m/>
    <m/>
    <m/>
    <m/>
  </r>
  <r>
    <x v="213"/>
    <x v="2"/>
    <x v="1622"/>
    <n v="1"/>
    <n v="0"/>
    <n v="0"/>
    <n v="0"/>
    <n v="0"/>
    <n v="0"/>
    <n v="0"/>
    <n v="0"/>
    <m/>
    <m/>
    <m/>
    <m/>
    <m/>
    <m/>
  </r>
  <r>
    <x v="213"/>
    <x v="2"/>
    <x v="1623"/>
    <n v="3"/>
    <n v="0"/>
    <n v="0"/>
    <n v="0"/>
    <n v="0"/>
    <n v="0"/>
    <n v="0"/>
    <n v="0"/>
    <m/>
    <m/>
    <m/>
    <m/>
    <m/>
    <m/>
  </r>
  <r>
    <x v="213"/>
    <x v="0"/>
    <x v="1624"/>
    <n v="1"/>
    <n v="0"/>
    <n v="0"/>
    <n v="0"/>
    <n v="0"/>
    <n v="0"/>
    <n v="0"/>
    <n v="0"/>
    <m/>
    <m/>
    <m/>
    <m/>
    <m/>
    <m/>
  </r>
  <r>
    <x v="213"/>
    <x v="0"/>
    <x v="1625"/>
    <n v="1"/>
    <n v="0"/>
    <n v="0"/>
    <n v="0"/>
    <n v="0"/>
    <n v="0"/>
    <n v="0"/>
    <n v="0"/>
    <m/>
    <m/>
    <m/>
    <m/>
    <m/>
    <m/>
  </r>
  <r>
    <x v="213"/>
    <x v="0"/>
    <x v="1626"/>
    <n v="11"/>
    <n v="1"/>
    <n v="0"/>
    <n v="1"/>
    <n v="0"/>
    <n v="0"/>
    <n v="0"/>
    <n v="1"/>
    <s v="V"/>
    <s v="V"/>
    <m/>
    <m/>
    <m/>
    <m/>
  </r>
  <r>
    <x v="213"/>
    <x v="0"/>
    <x v="1627"/>
    <n v="1"/>
    <n v="0"/>
    <n v="0"/>
    <n v="0"/>
    <n v="0"/>
    <n v="0"/>
    <n v="0"/>
    <n v="0"/>
    <m/>
    <m/>
    <m/>
    <m/>
    <m/>
    <m/>
  </r>
  <r>
    <x v="213"/>
    <x v="0"/>
    <x v="1628"/>
    <n v="1"/>
    <n v="0"/>
    <n v="0"/>
    <n v="0"/>
    <n v="0"/>
    <n v="0"/>
    <n v="0"/>
    <n v="0"/>
    <m/>
    <m/>
    <m/>
    <m/>
    <m/>
    <m/>
  </r>
  <r>
    <x v="213"/>
    <x v="1"/>
    <x v="1629"/>
    <n v="1"/>
    <n v="0"/>
    <n v="0"/>
    <n v="0"/>
    <n v="0"/>
    <n v="0"/>
    <n v="0"/>
    <n v="0"/>
    <m/>
    <m/>
    <m/>
    <m/>
    <m/>
    <m/>
  </r>
  <r>
    <x v="213"/>
    <x v="1"/>
    <x v="1630"/>
    <n v="1"/>
    <n v="0"/>
    <n v="0"/>
    <n v="0"/>
    <n v="0"/>
    <n v="0"/>
    <n v="0"/>
    <n v="0"/>
    <m/>
    <m/>
    <m/>
    <m/>
    <m/>
    <m/>
  </r>
  <r>
    <x v="213"/>
    <x v="0"/>
    <x v="1631"/>
    <n v="2"/>
    <n v="0"/>
    <n v="0"/>
    <n v="0"/>
    <n v="0"/>
    <n v="0"/>
    <n v="0"/>
    <n v="0"/>
    <m/>
    <m/>
    <m/>
    <m/>
    <m/>
    <m/>
  </r>
  <r>
    <x v="213"/>
    <x v="0"/>
    <x v="1632"/>
    <n v="6"/>
    <n v="0"/>
    <n v="0"/>
    <n v="0"/>
    <n v="0"/>
    <n v="0"/>
    <n v="0"/>
    <n v="0"/>
    <m/>
    <m/>
    <m/>
    <m/>
    <m/>
    <m/>
  </r>
  <r>
    <x v="213"/>
    <x v="1"/>
    <x v="1538"/>
    <n v="1"/>
    <n v="0"/>
    <n v="0"/>
    <n v="0"/>
    <n v="0"/>
    <n v="0"/>
    <n v="0"/>
    <n v="0"/>
    <m/>
    <m/>
    <m/>
    <m/>
    <m/>
    <m/>
  </r>
  <r>
    <x v="213"/>
    <x v="1"/>
    <x v="1633"/>
    <n v="1"/>
    <n v="0"/>
    <n v="0"/>
    <n v="0"/>
    <n v="0"/>
    <n v="0"/>
    <n v="0"/>
    <n v="0"/>
    <m/>
    <m/>
    <m/>
    <m/>
    <m/>
    <m/>
  </r>
  <r>
    <x v="213"/>
    <x v="1"/>
    <x v="1558"/>
    <n v="2"/>
    <n v="0"/>
    <n v="0"/>
    <n v="0"/>
    <n v="0"/>
    <n v="0"/>
    <n v="0"/>
    <n v="0"/>
    <m/>
    <m/>
    <m/>
    <m/>
    <m/>
    <m/>
  </r>
  <r>
    <x v="213"/>
    <x v="1"/>
    <x v="1463"/>
    <n v="1"/>
    <n v="0"/>
    <n v="0"/>
    <n v="0"/>
    <n v="0"/>
    <n v="0"/>
    <n v="0"/>
    <n v="0"/>
    <m/>
    <m/>
    <m/>
    <m/>
    <m/>
    <m/>
  </r>
  <r>
    <x v="213"/>
    <x v="1"/>
    <x v="1634"/>
    <n v="1"/>
    <n v="0"/>
    <n v="0"/>
    <n v="0"/>
    <n v="0"/>
    <n v="0"/>
    <n v="0"/>
    <n v="0"/>
    <m/>
    <m/>
    <m/>
    <m/>
    <m/>
    <m/>
  </r>
  <r>
    <x v="213"/>
    <x v="0"/>
    <x v="1272"/>
    <n v="2"/>
    <n v="0"/>
    <n v="0"/>
    <n v="0"/>
    <n v="0"/>
    <n v="0"/>
    <n v="0"/>
    <n v="0"/>
    <m/>
    <m/>
    <m/>
    <m/>
    <m/>
    <m/>
  </r>
  <r>
    <x v="213"/>
    <x v="0"/>
    <x v="1635"/>
    <n v="1"/>
    <n v="0"/>
    <n v="0"/>
    <n v="0"/>
    <n v="0"/>
    <n v="0"/>
    <n v="0"/>
    <n v="0"/>
    <m/>
    <m/>
    <m/>
    <m/>
    <m/>
    <m/>
  </r>
  <r>
    <x v="213"/>
    <x v="0"/>
    <x v="1636"/>
    <n v="12"/>
    <n v="0"/>
    <n v="0"/>
    <n v="0"/>
    <n v="0"/>
    <n v="0"/>
    <n v="0"/>
    <n v="0"/>
    <m/>
    <m/>
    <m/>
    <m/>
    <m/>
    <m/>
  </r>
  <r>
    <x v="213"/>
    <x v="1"/>
    <x v="1560"/>
    <n v="2"/>
    <n v="0"/>
    <n v="0"/>
    <n v="0"/>
    <n v="0"/>
    <n v="0"/>
    <n v="0"/>
    <n v="0"/>
    <m/>
    <m/>
    <m/>
    <m/>
    <m/>
    <m/>
  </r>
  <r>
    <x v="213"/>
    <x v="0"/>
    <x v="1637"/>
    <n v="13"/>
    <n v="0"/>
    <n v="0"/>
    <n v="0"/>
    <n v="0"/>
    <n v="0"/>
    <n v="0"/>
    <n v="0"/>
    <m/>
    <m/>
    <m/>
    <m/>
    <m/>
    <m/>
  </r>
  <r>
    <x v="213"/>
    <x v="1"/>
    <x v="1638"/>
    <n v="2"/>
    <n v="0"/>
    <n v="0"/>
    <n v="0"/>
    <n v="0"/>
    <n v="0"/>
    <n v="0"/>
    <n v="0"/>
    <m/>
    <m/>
    <m/>
    <m/>
    <m/>
    <m/>
  </r>
  <r>
    <x v="213"/>
    <x v="2"/>
    <x v="1639"/>
    <n v="1"/>
    <n v="0"/>
    <n v="0"/>
    <n v="0"/>
    <n v="0"/>
    <n v="0"/>
    <n v="0"/>
    <n v="0"/>
    <m/>
    <m/>
    <m/>
    <m/>
    <m/>
    <m/>
  </r>
  <r>
    <x v="213"/>
    <x v="1"/>
    <x v="1640"/>
    <n v="8"/>
    <n v="5"/>
    <n v="0"/>
    <n v="17"/>
    <n v="0"/>
    <n v="0"/>
    <n v="0"/>
    <n v="17"/>
    <s v="V"/>
    <m/>
    <m/>
    <m/>
    <m/>
    <m/>
  </r>
  <r>
    <x v="213"/>
    <x v="4"/>
    <x v="1232"/>
    <n v="8"/>
    <n v="0"/>
    <n v="0"/>
    <n v="0"/>
    <n v="0"/>
    <n v="0"/>
    <n v="0"/>
    <n v="0"/>
    <m/>
    <m/>
    <m/>
    <m/>
    <m/>
    <m/>
  </r>
  <r>
    <x v="213"/>
    <x v="1"/>
    <x v="1641"/>
    <n v="13"/>
    <n v="0"/>
    <n v="0"/>
    <n v="0"/>
    <n v="0"/>
    <n v="0"/>
    <n v="0"/>
    <n v="0"/>
    <m/>
    <m/>
    <m/>
    <m/>
    <m/>
    <m/>
  </r>
  <r>
    <x v="213"/>
    <x v="4"/>
    <x v="1179"/>
    <n v="7"/>
    <n v="7"/>
    <n v="0"/>
    <n v="0"/>
    <n v="0"/>
    <n v="0"/>
    <n v="0"/>
    <n v="0"/>
    <m/>
    <m/>
    <m/>
    <m/>
    <m/>
    <m/>
  </r>
  <r>
    <x v="213"/>
    <x v="1"/>
    <x v="1642"/>
    <n v="1"/>
    <n v="1"/>
    <n v="0"/>
    <n v="1"/>
    <n v="0"/>
    <n v="0"/>
    <n v="0"/>
    <n v="1"/>
    <s v="V"/>
    <m/>
    <m/>
    <m/>
    <m/>
    <m/>
  </r>
  <r>
    <x v="213"/>
    <x v="1"/>
    <x v="1643"/>
    <n v="1"/>
    <n v="1"/>
    <n v="0"/>
    <n v="4"/>
    <n v="0"/>
    <n v="0"/>
    <n v="0"/>
    <n v="4"/>
    <s v="V"/>
    <m/>
    <m/>
    <m/>
    <m/>
    <m/>
  </r>
  <r>
    <x v="213"/>
    <x v="1"/>
    <x v="1379"/>
    <n v="1"/>
    <n v="1"/>
    <n v="0"/>
    <n v="2"/>
    <n v="0"/>
    <n v="0"/>
    <n v="0"/>
    <n v="2"/>
    <s v="V"/>
    <m/>
    <m/>
    <m/>
    <m/>
    <m/>
  </r>
  <r>
    <x v="213"/>
    <x v="1"/>
    <x v="1644"/>
    <n v="2"/>
    <n v="2"/>
    <n v="0"/>
    <n v="2"/>
    <n v="0"/>
    <n v="0"/>
    <n v="0"/>
    <n v="2"/>
    <s v="V"/>
    <m/>
    <m/>
    <m/>
    <m/>
    <m/>
  </r>
  <r>
    <x v="213"/>
    <x v="4"/>
    <x v="1559"/>
    <n v="1"/>
    <n v="1"/>
    <n v="0"/>
    <n v="0"/>
    <n v="0"/>
    <n v="0"/>
    <n v="0"/>
    <n v="0"/>
    <m/>
    <m/>
    <m/>
    <m/>
    <m/>
    <m/>
  </r>
  <r>
    <x v="214"/>
    <x v="1"/>
    <x v="1645"/>
    <n v="7"/>
    <n v="0"/>
    <n v="0"/>
    <n v="0"/>
    <n v="0"/>
    <n v="0"/>
    <n v="0"/>
    <n v="0"/>
    <m/>
    <m/>
    <m/>
    <m/>
    <m/>
    <m/>
  </r>
  <r>
    <x v="214"/>
    <x v="1"/>
    <x v="1349"/>
    <n v="1"/>
    <n v="0"/>
    <n v="0"/>
    <n v="0"/>
    <n v="0"/>
    <n v="0"/>
    <n v="0"/>
    <n v="0"/>
    <m/>
    <m/>
    <m/>
    <m/>
    <m/>
    <m/>
  </r>
  <r>
    <x v="214"/>
    <x v="1"/>
    <x v="1585"/>
    <n v="4"/>
    <n v="0"/>
    <n v="0"/>
    <n v="0"/>
    <n v="0"/>
    <n v="0"/>
    <n v="0"/>
    <n v="0"/>
    <m/>
    <m/>
    <m/>
    <m/>
    <m/>
    <m/>
  </r>
  <r>
    <x v="214"/>
    <x v="1"/>
    <x v="1646"/>
    <n v="10"/>
    <n v="0"/>
    <n v="0"/>
    <n v="0"/>
    <n v="0"/>
    <n v="0"/>
    <n v="0"/>
    <n v="0"/>
    <m/>
    <m/>
    <m/>
    <m/>
    <m/>
    <m/>
  </r>
  <r>
    <x v="214"/>
    <x v="0"/>
    <x v="1647"/>
    <n v="1"/>
    <n v="0"/>
    <n v="0"/>
    <n v="0"/>
    <n v="0"/>
    <n v="0"/>
    <n v="0"/>
    <n v="0"/>
    <m/>
    <m/>
    <m/>
    <m/>
    <m/>
    <m/>
  </r>
  <r>
    <x v="214"/>
    <x v="0"/>
    <x v="1648"/>
    <n v="4"/>
    <n v="0"/>
    <n v="0"/>
    <n v="0"/>
    <n v="0"/>
    <n v="0"/>
    <n v="0"/>
    <n v="0"/>
    <m/>
    <m/>
    <m/>
    <m/>
    <m/>
    <m/>
  </r>
  <r>
    <x v="214"/>
    <x v="0"/>
    <x v="1649"/>
    <n v="10"/>
    <n v="0"/>
    <n v="0"/>
    <n v="0"/>
    <n v="0"/>
    <n v="0"/>
    <n v="0"/>
    <n v="0"/>
    <m/>
    <m/>
    <m/>
    <m/>
    <m/>
    <m/>
  </r>
  <r>
    <x v="214"/>
    <x v="0"/>
    <x v="1650"/>
    <n v="5"/>
    <n v="0"/>
    <n v="0"/>
    <n v="0"/>
    <n v="0"/>
    <n v="0"/>
    <n v="0"/>
    <n v="0"/>
    <m/>
    <m/>
    <m/>
    <m/>
    <m/>
    <m/>
  </r>
  <r>
    <x v="214"/>
    <x v="0"/>
    <x v="1651"/>
    <n v="5"/>
    <n v="0"/>
    <n v="0"/>
    <n v="0"/>
    <n v="0"/>
    <n v="0"/>
    <n v="0"/>
    <n v="0"/>
    <m/>
    <m/>
    <m/>
    <m/>
    <m/>
    <m/>
  </r>
  <r>
    <x v="214"/>
    <x v="2"/>
    <x v="1652"/>
    <n v="1"/>
    <n v="0"/>
    <n v="0"/>
    <n v="0"/>
    <n v="0"/>
    <n v="0"/>
    <n v="0"/>
    <n v="0"/>
    <m/>
    <m/>
    <m/>
    <m/>
    <m/>
    <m/>
  </r>
  <r>
    <x v="214"/>
    <x v="1"/>
    <x v="1413"/>
    <n v="1"/>
    <n v="0"/>
    <n v="0"/>
    <n v="0"/>
    <n v="0"/>
    <n v="0"/>
    <n v="0"/>
    <n v="0"/>
    <m/>
    <m/>
    <m/>
    <m/>
    <m/>
    <m/>
  </r>
  <r>
    <x v="214"/>
    <x v="1"/>
    <x v="1561"/>
    <n v="1"/>
    <n v="0"/>
    <n v="0"/>
    <n v="0"/>
    <n v="0"/>
    <n v="0"/>
    <n v="0"/>
    <n v="0"/>
    <m/>
    <m/>
    <m/>
    <m/>
    <m/>
    <m/>
  </r>
  <r>
    <x v="214"/>
    <x v="1"/>
    <x v="1653"/>
    <n v="6"/>
    <n v="0"/>
    <n v="0"/>
    <n v="0"/>
    <n v="0"/>
    <n v="0"/>
    <n v="0"/>
    <n v="0"/>
    <m/>
    <m/>
    <m/>
    <m/>
    <m/>
    <m/>
  </r>
  <r>
    <x v="214"/>
    <x v="1"/>
    <x v="1654"/>
    <n v="2"/>
    <n v="1"/>
    <n v="0"/>
    <n v="3"/>
    <n v="0"/>
    <n v="0"/>
    <n v="0"/>
    <n v="3"/>
    <s v="V"/>
    <m/>
    <m/>
    <m/>
    <m/>
    <m/>
  </r>
  <r>
    <x v="214"/>
    <x v="1"/>
    <x v="1655"/>
    <n v="3"/>
    <n v="0"/>
    <n v="0"/>
    <n v="0"/>
    <n v="0"/>
    <n v="0"/>
    <n v="0"/>
    <n v="0"/>
    <m/>
    <m/>
    <m/>
    <m/>
    <m/>
    <m/>
  </r>
  <r>
    <x v="214"/>
    <x v="1"/>
    <x v="1656"/>
    <n v="3"/>
    <n v="2"/>
    <n v="0"/>
    <n v="7"/>
    <n v="0"/>
    <n v="0"/>
    <n v="0"/>
    <n v="7"/>
    <s v="V"/>
    <m/>
    <m/>
    <m/>
    <m/>
    <m/>
  </r>
  <r>
    <x v="214"/>
    <x v="2"/>
    <x v="1562"/>
    <n v="3"/>
    <n v="0"/>
    <n v="0"/>
    <n v="0"/>
    <n v="0"/>
    <n v="0"/>
    <n v="0"/>
    <n v="0"/>
    <m/>
    <m/>
    <m/>
    <m/>
    <m/>
    <m/>
  </r>
  <r>
    <x v="214"/>
    <x v="1"/>
    <x v="1385"/>
    <n v="3"/>
    <n v="0"/>
    <n v="0"/>
    <n v="0"/>
    <n v="0"/>
    <n v="0"/>
    <n v="0"/>
    <n v="0"/>
    <m/>
    <m/>
    <m/>
    <m/>
    <m/>
    <m/>
  </r>
  <r>
    <x v="214"/>
    <x v="1"/>
    <x v="1657"/>
    <n v="1"/>
    <n v="0"/>
    <n v="0"/>
    <n v="0"/>
    <n v="0"/>
    <n v="0"/>
    <n v="0"/>
    <n v="0"/>
    <m/>
    <m/>
    <m/>
    <m/>
    <m/>
    <m/>
  </r>
  <r>
    <x v="214"/>
    <x v="1"/>
    <x v="1658"/>
    <n v="6"/>
    <n v="0"/>
    <n v="0"/>
    <n v="0"/>
    <n v="0"/>
    <n v="0"/>
    <n v="0"/>
    <n v="0"/>
    <m/>
    <m/>
    <m/>
    <m/>
    <m/>
    <m/>
  </r>
  <r>
    <x v="214"/>
    <x v="1"/>
    <x v="1659"/>
    <n v="1"/>
    <n v="0"/>
    <n v="0"/>
    <n v="0"/>
    <n v="0"/>
    <n v="0"/>
    <n v="0"/>
    <n v="0"/>
    <m/>
    <m/>
    <m/>
    <m/>
    <m/>
    <m/>
  </r>
  <r>
    <x v="214"/>
    <x v="0"/>
    <x v="1660"/>
    <n v="1"/>
    <n v="0"/>
    <n v="0"/>
    <n v="0"/>
    <n v="0"/>
    <n v="0"/>
    <n v="0"/>
    <n v="0"/>
    <m/>
    <m/>
    <m/>
    <m/>
    <m/>
    <m/>
  </r>
  <r>
    <x v="214"/>
    <x v="0"/>
    <x v="1661"/>
    <n v="8"/>
    <n v="1"/>
    <n v="0"/>
    <n v="2"/>
    <n v="0"/>
    <n v="0"/>
    <n v="0"/>
    <n v="2"/>
    <s v="V"/>
    <m/>
    <m/>
    <m/>
    <m/>
    <m/>
  </r>
  <r>
    <x v="214"/>
    <x v="0"/>
    <x v="1662"/>
    <n v="3"/>
    <n v="0"/>
    <n v="0"/>
    <n v="0"/>
    <n v="0"/>
    <n v="0"/>
    <n v="0"/>
    <n v="0"/>
    <m/>
    <m/>
    <m/>
    <m/>
    <m/>
    <m/>
  </r>
  <r>
    <x v="214"/>
    <x v="0"/>
    <x v="1663"/>
    <n v="1"/>
    <n v="0"/>
    <n v="0"/>
    <n v="0"/>
    <n v="0"/>
    <n v="0"/>
    <n v="0"/>
    <n v="0"/>
    <m/>
    <m/>
    <m/>
    <m/>
    <m/>
    <m/>
  </r>
  <r>
    <x v="214"/>
    <x v="0"/>
    <x v="1664"/>
    <n v="2"/>
    <n v="0"/>
    <n v="0"/>
    <n v="0"/>
    <n v="0"/>
    <n v="0"/>
    <n v="0"/>
    <n v="0"/>
    <m/>
    <m/>
    <m/>
    <m/>
    <m/>
    <m/>
  </r>
  <r>
    <x v="214"/>
    <x v="0"/>
    <x v="1665"/>
    <n v="1"/>
    <n v="0"/>
    <n v="0"/>
    <n v="0"/>
    <n v="0"/>
    <n v="0"/>
    <n v="0"/>
    <n v="0"/>
    <m/>
    <m/>
    <m/>
    <m/>
    <m/>
    <m/>
  </r>
  <r>
    <x v="214"/>
    <x v="0"/>
    <x v="1666"/>
    <n v="2"/>
    <n v="0"/>
    <n v="0"/>
    <n v="0"/>
    <n v="0"/>
    <n v="0"/>
    <n v="0"/>
    <n v="0"/>
    <m/>
    <m/>
    <m/>
    <m/>
    <m/>
    <m/>
  </r>
  <r>
    <x v="214"/>
    <x v="1"/>
    <x v="1667"/>
    <n v="2"/>
    <n v="0"/>
    <n v="0"/>
    <n v="0"/>
    <n v="0"/>
    <n v="0"/>
    <n v="0"/>
    <n v="0"/>
    <m/>
    <m/>
    <m/>
    <m/>
    <m/>
    <m/>
  </r>
  <r>
    <x v="214"/>
    <x v="1"/>
    <x v="1668"/>
    <n v="1"/>
    <n v="0"/>
    <n v="0"/>
    <n v="0"/>
    <n v="0"/>
    <n v="0"/>
    <n v="0"/>
    <n v="0"/>
    <m/>
    <m/>
    <m/>
    <m/>
    <m/>
    <m/>
  </r>
  <r>
    <x v="214"/>
    <x v="0"/>
    <x v="1669"/>
    <n v="2"/>
    <n v="0"/>
    <n v="0"/>
    <n v="0"/>
    <n v="0"/>
    <n v="0"/>
    <n v="0"/>
    <n v="0"/>
    <m/>
    <m/>
    <m/>
    <m/>
    <m/>
    <m/>
  </r>
  <r>
    <x v="214"/>
    <x v="2"/>
    <x v="1670"/>
    <n v="1"/>
    <n v="0"/>
    <n v="0"/>
    <n v="0"/>
    <n v="0"/>
    <n v="0"/>
    <n v="0"/>
    <n v="0"/>
    <m/>
    <m/>
    <m/>
    <m/>
    <m/>
    <m/>
  </r>
  <r>
    <x v="214"/>
    <x v="3"/>
    <x v="1671"/>
    <n v="2"/>
    <n v="2"/>
    <n v="0"/>
    <n v="0"/>
    <n v="0"/>
    <n v="0"/>
    <n v="0"/>
    <n v="0"/>
    <m/>
    <m/>
    <m/>
    <m/>
    <m/>
    <m/>
  </r>
  <r>
    <x v="214"/>
    <x v="0"/>
    <x v="1672"/>
    <n v="1"/>
    <n v="1"/>
    <n v="0"/>
    <n v="1"/>
    <n v="0"/>
    <n v="0"/>
    <n v="0"/>
    <n v="1"/>
    <s v="V"/>
    <m/>
    <m/>
    <m/>
    <m/>
    <m/>
  </r>
  <r>
    <x v="214"/>
    <x v="1"/>
    <x v="1248"/>
    <n v="1"/>
    <n v="1"/>
    <n v="0"/>
    <n v="2"/>
    <n v="0"/>
    <n v="0"/>
    <n v="0"/>
    <n v="2"/>
    <s v="V"/>
    <m/>
    <m/>
    <m/>
    <m/>
    <m/>
  </r>
  <r>
    <x v="214"/>
    <x v="1"/>
    <x v="1673"/>
    <n v="4"/>
    <n v="4"/>
    <n v="0"/>
    <n v="5"/>
    <n v="0"/>
    <n v="0"/>
    <n v="0"/>
    <n v="5"/>
    <s v="V"/>
    <s v="V"/>
    <m/>
    <m/>
    <m/>
    <m/>
  </r>
  <r>
    <x v="214"/>
    <x v="0"/>
    <x v="1674"/>
    <n v="1"/>
    <n v="1"/>
    <n v="0"/>
    <n v="1"/>
    <n v="0"/>
    <n v="0"/>
    <n v="0"/>
    <n v="1"/>
    <s v="V"/>
    <m/>
    <m/>
    <m/>
    <m/>
    <m/>
  </r>
  <r>
    <x v="214"/>
    <x v="0"/>
    <x v="1675"/>
    <n v="8"/>
    <n v="8"/>
    <n v="0"/>
    <n v="0"/>
    <n v="0"/>
    <n v="0"/>
    <n v="0"/>
    <n v="0"/>
    <m/>
    <m/>
    <m/>
    <m/>
    <m/>
    <m/>
  </r>
  <r>
    <x v="214"/>
    <x v="1"/>
    <x v="1676"/>
    <n v="1"/>
    <n v="1"/>
    <n v="0"/>
    <n v="1"/>
    <n v="0"/>
    <n v="0"/>
    <n v="0"/>
    <n v="1"/>
    <s v="V"/>
    <m/>
    <m/>
    <m/>
    <m/>
    <m/>
  </r>
  <r>
    <x v="215"/>
    <x v="1"/>
    <x v="1677"/>
    <n v="13"/>
    <n v="2"/>
    <n v="0"/>
    <n v="2"/>
    <n v="0"/>
    <n v="0"/>
    <n v="0"/>
    <n v="2"/>
    <s v="V"/>
    <m/>
    <m/>
    <m/>
    <m/>
    <m/>
  </r>
  <r>
    <x v="215"/>
    <x v="1"/>
    <x v="1678"/>
    <n v="3"/>
    <n v="1"/>
    <n v="0"/>
    <n v="1"/>
    <n v="0"/>
    <n v="0"/>
    <n v="0"/>
    <n v="1"/>
    <s v="V"/>
    <m/>
    <m/>
    <m/>
    <m/>
    <m/>
  </r>
  <r>
    <x v="215"/>
    <x v="1"/>
    <x v="1679"/>
    <n v="3"/>
    <n v="1"/>
    <n v="0"/>
    <n v="1"/>
    <n v="0"/>
    <n v="0"/>
    <n v="0"/>
    <n v="1"/>
    <s v="V"/>
    <m/>
    <m/>
    <m/>
    <m/>
    <m/>
  </r>
  <r>
    <x v="215"/>
    <x v="1"/>
    <x v="1680"/>
    <n v="4"/>
    <n v="2"/>
    <n v="0"/>
    <n v="4"/>
    <n v="0"/>
    <n v="0"/>
    <n v="0"/>
    <n v="4"/>
    <s v="V"/>
    <m/>
    <m/>
    <m/>
    <m/>
    <m/>
  </r>
  <r>
    <x v="215"/>
    <x v="1"/>
    <x v="1681"/>
    <n v="5"/>
    <n v="1"/>
    <n v="0"/>
    <n v="1"/>
    <n v="0"/>
    <n v="0"/>
    <n v="0"/>
    <n v="1"/>
    <s v="V"/>
    <m/>
    <m/>
    <m/>
    <m/>
    <m/>
  </r>
  <r>
    <x v="215"/>
    <x v="0"/>
    <x v="1682"/>
    <n v="3"/>
    <n v="0"/>
    <n v="0"/>
    <n v="0"/>
    <n v="0"/>
    <n v="0"/>
    <n v="0"/>
    <n v="0"/>
    <m/>
    <m/>
    <m/>
    <m/>
    <m/>
    <m/>
  </r>
  <r>
    <x v="215"/>
    <x v="2"/>
    <x v="1683"/>
    <n v="2"/>
    <n v="0"/>
    <n v="0"/>
    <n v="3"/>
    <n v="0"/>
    <n v="0"/>
    <n v="0"/>
    <n v="3"/>
    <m/>
    <m/>
    <s v="V"/>
    <s v="V"/>
    <m/>
    <m/>
  </r>
  <r>
    <x v="215"/>
    <x v="0"/>
    <x v="1684"/>
    <n v="5"/>
    <n v="3"/>
    <n v="0"/>
    <n v="5"/>
    <n v="0"/>
    <n v="0"/>
    <n v="0"/>
    <n v="5"/>
    <s v="V"/>
    <m/>
    <m/>
    <m/>
    <m/>
    <m/>
  </r>
  <r>
    <x v="215"/>
    <x v="0"/>
    <x v="1685"/>
    <n v="7"/>
    <n v="0"/>
    <n v="0"/>
    <n v="0"/>
    <n v="0"/>
    <n v="0"/>
    <n v="0"/>
    <n v="0"/>
    <m/>
    <m/>
    <m/>
    <m/>
    <m/>
    <m/>
  </r>
  <r>
    <x v="215"/>
    <x v="0"/>
    <x v="1686"/>
    <n v="12"/>
    <n v="4"/>
    <n v="0"/>
    <n v="5"/>
    <n v="0"/>
    <n v="0"/>
    <n v="0"/>
    <n v="5"/>
    <s v="V"/>
    <m/>
    <m/>
    <m/>
    <m/>
    <m/>
  </r>
  <r>
    <x v="215"/>
    <x v="0"/>
    <x v="1587"/>
    <n v="2"/>
    <n v="0"/>
    <n v="0"/>
    <n v="0"/>
    <n v="0"/>
    <n v="0"/>
    <n v="0"/>
    <n v="0"/>
    <m/>
    <m/>
    <m/>
    <m/>
    <m/>
    <m/>
  </r>
  <r>
    <x v="215"/>
    <x v="1"/>
    <x v="1687"/>
    <n v="1"/>
    <n v="0"/>
    <n v="0"/>
    <n v="0"/>
    <n v="0"/>
    <n v="0"/>
    <n v="0"/>
    <n v="0"/>
    <m/>
    <m/>
    <m/>
    <m/>
    <m/>
    <m/>
  </r>
  <r>
    <x v="215"/>
    <x v="1"/>
    <x v="1688"/>
    <n v="4"/>
    <n v="1"/>
    <n v="0"/>
    <n v="1"/>
    <n v="0"/>
    <n v="0"/>
    <n v="0"/>
    <n v="1"/>
    <s v="V"/>
    <m/>
    <m/>
    <m/>
    <m/>
    <m/>
  </r>
  <r>
    <x v="215"/>
    <x v="0"/>
    <x v="1689"/>
    <n v="1"/>
    <n v="0"/>
    <n v="0"/>
    <n v="0"/>
    <n v="0"/>
    <n v="0"/>
    <n v="0"/>
    <n v="0"/>
    <m/>
    <m/>
    <m/>
    <m/>
    <m/>
    <m/>
  </r>
  <r>
    <x v="215"/>
    <x v="1"/>
    <x v="1484"/>
    <n v="1"/>
    <n v="0"/>
    <n v="0"/>
    <n v="0"/>
    <n v="0"/>
    <n v="0"/>
    <n v="0"/>
    <n v="0"/>
    <m/>
    <m/>
    <m/>
    <m/>
    <m/>
    <m/>
  </r>
  <r>
    <x v="215"/>
    <x v="0"/>
    <x v="1690"/>
    <n v="3"/>
    <n v="0"/>
    <n v="0"/>
    <n v="0"/>
    <n v="0"/>
    <n v="0"/>
    <n v="0"/>
    <n v="0"/>
    <m/>
    <m/>
    <m/>
    <m/>
    <m/>
    <m/>
  </r>
  <r>
    <x v="215"/>
    <x v="1"/>
    <x v="1691"/>
    <n v="4"/>
    <n v="0"/>
    <n v="0"/>
    <n v="0"/>
    <n v="0"/>
    <n v="0"/>
    <n v="0"/>
    <n v="0"/>
    <m/>
    <m/>
    <m/>
    <m/>
    <m/>
    <m/>
  </r>
  <r>
    <x v="215"/>
    <x v="1"/>
    <x v="1692"/>
    <n v="5"/>
    <n v="0"/>
    <n v="0"/>
    <n v="0"/>
    <n v="0"/>
    <n v="0"/>
    <n v="0"/>
    <n v="0"/>
    <m/>
    <m/>
    <m/>
    <m/>
    <m/>
    <m/>
  </r>
  <r>
    <x v="215"/>
    <x v="1"/>
    <x v="1693"/>
    <n v="1"/>
    <n v="0"/>
    <n v="0"/>
    <n v="0"/>
    <n v="0"/>
    <n v="0"/>
    <n v="0"/>
    <n v="0"/>
    <m/>
    <m/>
    <m/>
    <m/>
    <m/>
    <m/>
  </r>
  <r>
    <x v="215"/>
    <x v="0"/>
    <x v="1694"/>
    <n v="5"/>
    <n v="0"/>
    <n v="0"/>
    <n v="0"/>
    <n v="0"/>
    <n v="0"/>
    <n v="0"/>
    <n v="0"/>
    <m/>
    <m/>
    <m/>
    <m/>
    <m/>
    <m/>
  </r>
  <r>
    <x v="215"/>
    <x v="1"/>
    <x v="1399"/>
    <n v="1"/>
    <n v="0"/>
    <n v="0"/>
    <n v="0"/>
    <n v="0"/>
    <n v="0"/>
    <n v="0"/>
    <n v="0"/>
    <m/>
    <m/>
    <m/>
    <m/>
    <m/>
    <m/>
  </r>
  <r>
    <x v="215"/>
    <x v="1"/>
    <x v="1695"/>
    <n v="11"/>
    <n v="0"/>
    <n v="0"/>
    <n v="0"/>
    <n v="0"/>
    <n v="0"/>
    <n v="0"/>
    <n v="0"/>
    <m/>
    <m/>
    <m/>
    <m/>
    <m/>
    <m/>
  </r>
  <r>
    <x v="215"/>
    <x v="1"/>
    <x v="1537"/>
    <n v="1"/>
    <n v="0"/>
    <n v="0"/>
    <n v="0"/>
    <n v="0"/>
    <n v="0"/>
    <n v="0"/>
    <n v="0"/>
    <m/>
    <m/>
    <m/>
    <m/>
    <m/>
    <m/>
  </r>
  <r>
    <x v="215"/>
    <x v="1"/>
    <x v="1696"/>
    <n v="13"/>
    <n v="0"/>
    <n v="0"/>
    <n v="0"/>
    <n v="0"/>
    <n v="0"/>
    <n v="0"/>
    <n v="0"/>
    <m/>
    <m/>
    <m/>
    <m/>
    <m/>
    <m/>
  </r>
  <r>
    <x v="215"/>
    <x v="4"/>
    <x v="1184"/>
    <n v="13"/>
    <n v="0"/>
    <n v="0"/>
    <n v="1"/>
    <n v="0"/>
    <n v="0"/>
    <n v="0"/>
    <n v="1"/>
    <s v="V"/>
    <m/>
    <m/>
    <m/>
    <m/>
    <m/>
  </r>
  <r>
    <x v="215"/>
    <x v="1"/>
    <x v="1697"/>
    <n v="1"/>
    <n v="0"/>
    <n v="0"/>
    <n v="0"/>
    <n v="0"/>
    <n v="0"/>
    <n v="0"/>
    <n v="0"/>
    <m/>
    <m/>
    <m/>
    <m/>
    <m/>
    <m/>
  </r>
  <r>
    <x v="215"/>
    <x v="1"/>
    <x v="1698"/>
    <n v="13"/>
    <n v="0"/>
    <n v="0"/>
    <n v="0"/>
    <n v="0"/>
    <n v="0"/>
    <n v="0"/>
    <n v="0"/>
    <m/>
    <m/>
    <m/>
    <m/>
    <m/>
    <m/>
  </r>
  <r>
    <x v="215"/>
    <x v="1"/>
    <x v="1699"/>
    <n v="13"/>
    <n v="0"/>
    <n v="0"/>
    <n v="0"/>
    <n v="0"/>
    <n v="0"/>
    <n v="0"/>
    <n v="0"/>
    <m/>
    <m/>
    <m/>
    <m/>
    <m/>
    <m/>
  </r>
  <r>
    <x v="215"/>
    <x v="1"/>
    <x v="1700"/>
    <n v="13"/>
    <n v="1"/>
    <n v="0"/>
    <n v="1"/>
    <n v="0"/>
    <n v="0"/>
    <n v="0"/>
    <n v="1"/>
    <s v="V"/>
    <m/>
    <m/>
    <m/>
    <m/>
    <m/>
  </r>
  <r>
    <x v="215"/>
    <x v="2"/>
    <x v="1701"/>
    <n v="1"/>
    <n v="0"/>
    <n v="0"/>
    <n v="0"/>
    <n v="0"/>
    <n v="0"/>
    <n v="0"/>
    <n v="0"/>
    <m/>
    <m/>
    <m/>
    <m/>
    <m/>
    <m/>
  </r>
  <r>
    <x v="215"/>
    <x v="1"/>
    <x v="1702"/>
    <n v="10"/>
    <n v="0"/>
    <n v="0"/>
    <n v="0"/>
    <n v="0"/>
    <n v="0"/>
    <n v="0"/>
    <n v="0"/>
    <m/>
    <m/>
    <m/>
    <m/>
    <m/>
    <m/>
  </r>
  <r>
    <x v="215"/>
    <x v="1"/>
    <x v="1703"/>
    <n v="13"/>
    <n v="0"/>
    <n v="0"/>
    <n v="0"/>
    <n v="0"/>
    <n v="0"/>
    <n v="0"/>
    <n v="0"/>
    <m/>
    <m/>
    <m/>
    <m/>
    <m/>
    <m/>
  </r>
  <r>
    <x v="215"/>
    <x v="3"/>
    <x v="1704"/>
    <n v="4"/>
    <n v="2"/>
    <n v="0"/>
    <n v="3"/>
    <n v="0"/>
    <n v="0"/>
    <n v="0"/>
    <n v="3"/>
    <s v="V"/>
    <m/>
    <m/>
    <m/>
    <m/>
    <m/>
  </r>
  <r>
    <x v="215"/>
    <x v="0"/>
    <x v="1320"/>
    <n v="1"/>
    <n v="0"/>
    <n v="0"/>
    <n v="0"/>
    <n v="0"/>
    <n v="0"/>
    <n v="0"/>
    <n v="0"/>
    <m/>
    <m/>
    <m/>
    <m/>
    <m/>
    <m/>
  </r>
  <r>
    <x v="215"/>
    <x v="1"/>
    <x v="1705"/>
    <n v="12"/>
    <n v="0"/>
    <n v="0"/>
    <n v="0"/>
    <n v="0"/>
    <n v="0"/>
    <n v="0"/>
    <n v="0"/>
    <m/>
    <m/>
    <m/>
    <m/>
    <m/>
    <m/>
  </r>
  <r>
    <x v="215"/>
    <x v="1"/>
    <x v="1706"/>
    <n v="11"/>
    <n v="0"/>
    <n v="0"/>
    <n v="0"/>
    <n v="0"/>
    <n v="0"/>
    <n v="0"/>
    <n v="0"/>
    <m/>
    <m/>
    <m/>
    <m/>
    <m/>
    <m/>
  </r>
  <r>
    <x v="215"/>
    <x v="1"/>
    <x v="1707"/>
    <n v="1"/>
    <n v="1"/>
    <n v="0"/>
    <n v="1"/>
    <n v="0"/>
    <n v="0"/>
    <n v="0"/>
    <n v="1"/>
    <s v="V"/>
    <m/>
    <m/>
    <m/>
    <m/>
    <m/>
  </r>
  <r>
    <x v="215"/>
    <x v="1"/>
    <x v="1539"/>
    <n v="2"/>
    <n v="2"/>
    <n v="0"/>
    <n v="2"/>
    <n v="0"/>
    <n v="0"/>
    <n v="0"/>
    <n v="2"/>
    <s v="V"/>
    <m/>
    <m/>
    <m/>
    <m/>
    <m/>
  </r>
  <r>
    <x v="215"/>
    <x v="1"/>
    <x v="1421"/>
    <n v="5"/>
    <n v="5"/>
    <n v="0"/>
    <n v="56"/>
    <n v="0"/>
    <n v="0"/>
    <n v="0"/>
    <n v="56"/>
    <s v="V"/>
    <m/>
    <m/>
    <m/>
    <m/>
    <m/>
  </r>
  <r>
    <x v="215"/>
    <x v="3"/>
    <x v="1708"/>
    <n v="13"/>
    <n v="13"/>
    <n v="0"/>
    <n v="0"/>
    <n v="0"/>
    <n v="0"/>
    <n v="0"/>
    <n v="0"/>
    <m/>
    <m/>
    <m/>
    <m/>
    <m/>
    <m/>
  </r>
  <r>
    <x v="215"/>
    <x v="1"/>
    <x v="1709"/>
    <n v="2"/>
    <n v="1"/>
    <n v="0"/>
    <n v="1"/>
    <n v="0"/>
    <n v="0"/>
    <n v="0"/>
    <n v="1"/>
    <s v="V"/>
    <m/>
    <m/>
    <m/>
    <m/>
    <m/>
  </r>
  <r>
    <x v="215"/>
    <x v="1"/>
    <x v="1710"/>
    <n v="2"/>
    <n v="2"/>
    <n v="0"/>
    <n v="3"/>
    <n v="0"/>
    <n v="0"/>
    <n v="0"/>
    <n v="3"/>
    <s v="V"/>
    <m/>
    <m/>
    <m/>
    <m/>
    <m/>
  </r>
  <r>
    <x v="215"/>
    <x v="4"/>
    <x v="1609"/>
    <n v="1"/>
    <n v="1"/>
    <n v="0"/>
    <n v="0"/>
    <n v="0"/>
    <n v="0"/>
    <n v="0"/>
    <n v="0"/>
    <m/>
    <m/>
    <m/>
    <m/>
    <m/>
    <m/>
  </r>
  <r>
    <x v="215"/>
    <x v="1"/>
    <x v="1501"/>
    <n v="2"/>
    <n v="2"/>
    <n v="0"/>
    <n v="9"/>
    <n v="0"/>
    <n v="0"/>
    <n v="0"/>
    <n v="9"/>
    <s v="V"/>
    <m/>
    <m/>
    <m/>
    <m/>
    <m/>
  </r>
  <r>
    <x v="215"/>
    <x v="3"/>
    <x v="1711"/>
    <n v="2"/>
    <n v="2"/>
    <n v="0"/>
    <n v="0"/>
    <n v="0"/>
    <n v="0"/>
    <n v="0"/>
    <n v="0"/>
    <m/>
    <m/>
    <m/>
    <m/>
    <m/>
    <m/>
  </r>
  <r>
    <x v="215"/>
    <x v="1"/>
    <x v="1712"/>
    <n v="3"/>
    <n v="3"/>
    <n v="0"/>
    <n v="7"/>
    <n v="0"/>
    <n v="0"/>
    <n v="0"/>
    <n v="7"/>
    <s v="V"/>
    <m/>
    <m/>
    <m/>
    <m/>
    <m/>
  </r>
  <r>
    <x v="216"/>
    <x v="0"/>
    <x v="1713"/>
    <n v="9"/>
    <n v="0"/>
    <n v="0"/>
    <n v="0"/>
    <n v="0"/>
    <n v="0"/>
    <n v="0"/>
    <n v="0"/>
    <m/>
    <m/>
    <m/>
    <m/>
    <m/>
    <m/>
  </r>
  <r>
    <x v="216"/>
    <x v="1"/>
    <x v="1714"/>
    <n v="13"/>
    <n v="0"/>
    <n v="0"/>
    <n v="0"/>
    <n v="0"/>
    <n v="0"/>
    <n v="0"/>
    <n v="0"/>
    <m/>
    <m/>
    <m/>
    <m/>
    <m/>
    <m/>
  </r>
  <r>
    <x v="216"/>
    <x v="0"/>
    <x v="1715"/>
    <n v="9"/>
    <n v="0"/>
    <n v="0"/>
    <n v="0"/>
    <n v="0"/>
    <n v="0"/>
    <n v="0"/>
    <n v="0"/>
    <m/>
    <m/>
    <m/>
    <m/>
    <m/>
    <m/>
  </r>
  <r>
    <x v="216"/>
    <x v="1"/>
    <x v="1716"/>
    <n v="2"/>
    <n v="0"/>
    <n v="0"/>
    <n v="0"/>
    <n v="0"/>
    <n v="0"/>
    <n v="0"/>
    <n v="0"/>
    <m/>
    <m/>
    <m/>
    <m/>
    <m/>
    <m/>
  </r>
  <r>
    <x v="216"/>
    <x v="0"/>
    <x v="1717"/>
    <n v="9"/>
    <n v="0"/>
    <n v="0"/>
    <n v="0"/>
    <n v="0"/>
    <n v="0"/>
    <n v="0"/>
    <n v="0"/>
    <m/>
    <m/>
    <m/>
    <m/>
    <m/>
    <m/>
  </r>
  <r>
    <x v="216"/>
    <x v="0"/>
    <x v="1718"/>
    <n v="11"/>
    <n v="0"/>
    <n v="0"/>
    <n v="0"/>
    <n v="0"/>
    <n v="0"/>
    <n v="0"/>
    <n v="0"/>
    <m/>
    <m/>
    <m/>
    <m/>
    <m/>
    <m/>
  </r>
  <r>
    <x v="216"/>
    <x v="2"/>
    <x v="1719"/>
    <n v="1"/>
    <n v="0"/>
    <n v="0"/>
    <n v="0"/>
    <n v="0"/>
    <n v="0"/>
    <n v="0"/>
    <n v="0"/>
    <m/>
    <m/>
    <m/>
    <m/>
    <m/>
    <m/>
  </r>
  <r>
    <x v="216"/>
    <x v="4"/>
    <x v="1720"/>
    <n v="3"/>
    <n v="0"/>
    <n v="0"/>
    <n v="0"/>
    <n v="0"/>
    <n v="0"/>
    <n v="0"/>
    <n v="0"/>
    <m/>
    <m/>
    <m/>
    <m/>
    <m/>
    <m/>
  </r>
  <r>
    <x v="216"/>
    <x v="2"/>
    <x v="1721"/>
    <n v="1"/>
    <n v="0"/>
    <n v="0"/>
    <n v="0"/>
    <n v="0"/>
    <n v="0"/>
    <n v="0"/>
    <n v="0"/>
    <m/>
    <m/>
    <m/>
    <m/>
    <m/>
    <m/>
  </r>
  <r>
    <x v="216"/>
    <x v="4"/>
    <x v="1417"/>
    <n v="1"/>
    <n v="0"/>
    <n v="0"/>
    <n v="0"/>
    <n v="0"/>
    <n v="0"/>
    <n v="0"/>
    <n v="0"/>
    <m/>
    <m/>
    <m/>
    <m/>
    <m/>
    <m/>
  </r>
  <r>
    <x v="216"/>
    <x v="4"/>
    <x v="1609"/>
    <n v="1"/>
    <n v="0"/>
    <n v="0"/>
    <n v="0"/>
    <n v="0"/>
    <n v="0"/>
    <n v="0"/>
    <n v="0"/>
    <m/>
    <m/>
    <m/>
    <m/>
    <m/>
    <m/>
  </r>
  <r>
    <x v="216"/>
    <x v="0"/>
    <x v="1722"/>
    <n v="1"/>
    <n v="0"/>
    <n v="0"/>
    <n v="0"/>
    <n v="0"/>
    <n v="0"/>
    <n v="0"/>
    <n v="0"/>
    <m/>
    <m/>
    <m/>
    <m/>
    <m/>
    <m/>
  </r>
  <r>
    <x v="216"/>
    <x v="0"/>
    <x v="1723"/>
    <n v="1"/>
    <n v="0"/>
    <n v="0"/>
    <n v="0"/>
    <n v="0"/>
    <n v="0"/>
    <n v="0"/>
    <n v="0"/>
    <m/>
    <m/>
    <m/>
    <m/>
    <m/>
    <m/>
  </r>
  <r>
    <x v="216"/>
    <x v="1"/>
    <x v="1724"/>
    <n v="9"/>
    <n v="0"/>
    <n v="0"/>
    <n v="0"/>
    <n v="0"/>
    <n v="0"/>
    <n v="0"/>
    <n v="0"/>
    <m/>
    <m/>
    <m/>
    <m/>
    <m/>
    <m/>
  </r>
  <r>
    <x v="216"/>
    <x v="4"/>
    <x v="1559"/>
    <n v="1"/>
    <n v="0"/>
    <n v="0"/>
    <n v="0"/>
    <n v="0"/>
    <n v="0"/>
    <n v="0"/>
    <n v="0"/>
    <m/>
    <m/>
    <m/>
    <m/>
    <m/>
    <m/>
  </r>
  <r>
    <x v="216"/>
    <x v="0"/>
    <x v="1725"/>
    <n v="2"/>
    <n v="0"/>
    <n v="0"/>
    <n v="0"/>
    <n v="0"/>
    <n v="0"/>
    <n v="0"/>
    <n v="0"/>
    <m/>
    <m/>
    <m/>
    <m/>
    <m/>
    <m/>
  </r>
  <r>
    <x v="216"/>
    <x v="0"/>
    <x v="1726"/>
    <n v="2"/>
    <n v="0"/>
    <n v="0"/>
    <n v="0"/>
    <n v="0"/>
    <n v="0"/>
    <n v="0"/>
    <n v="0"/>
    <m/>
    <m/>
    <m/>
    <m/>
    <m/>
    <m/>
  </r>
  <r>
    <x v="216"/>
    <x v="1"/>
    <x v="1727"/>
    <n v="6"/>
    <n v="2"/>
    <n v="0"/>
    <n v="2"/>
    <n v="0"/>
    <n v="0"/>
    <n v="0"/>
    <n v="2"/>
    <s v="V"/>
    <m/>
    <m/>
    <m/>
    <m/>
    <m/>
  </r>
  <r>
    <x v="216"/>
    <x v="1"/>
    <x v="1728"/>
    <n v="10"/>
    <n v="0"/>
    <n v="0"/>
    <n v="0"/>
    <n v="0"/>
    <n v="0"/>
    <n v="0"/>
    <n v="0"/>
    <m/>
    <m/>
    <m/>
    <m/>
    <m/>
    <m/>
  </r>
  <r>
    <x v="216"/>
    <x v="1"/>
    <x v="1729"/>
    <n v="3"/>
    <n v="1"/>
    <n v="0"/>
    <n v="1"/>
    <n v="0"/>
    <n v="0"/>
    <n v="0"/>
    <n v="1"/>
    <s v="V"/>
    <m/>
    <m/>
    <m/>
    <m/>
    <m/>
  </r>
  <r>
    <x v="216"/>
    <x v="1"/>
    <x v="1730"/>
    <n v="12"/>
    <n v="0"/>
    <n v="0"/>
    <n v="0"/>
    <n v="0"/>
    <n v="0"/>
    <n v="0"/>
    <n v="0"/>
    <m/>
    <m/>
    <m/>
    <m/>
    <m/>
    <m/>
  </r>
  <r>
    <x v="216"/>
    <x v="4"/>
    <x v="1179"/>
    <n v="7"/>
    <n v="0"/>
    <n v="0"/>
    <n v="0"/>
    <n v="0"/>
    <n v="0"/>
    <n v="0"/>
    <n v="0"/>
    <m/>
    <m/>
    <m/>
    <m/>
    <m/>
    <m/>
  </r>
  <r>
    <x v="216"/>
    <x v="0"/>
    <x v="1344"/>
    <n v="1"/>
    <n v="0"/>
    <n v="0"/>
    <n v="0"/>
    <n v="0"/>
    <n v="0"/>
    <n v="0"/>
    <n v="0"/>
    <m/>
    <m/>
    <m/>
    <m/>
    <m/>
    <m/>
  </r>
  <r>
    <x v="216"/>
    <x v="0"/>
    <x v="1731"/>
    <n v="6"/>
    <n v="0"/>
    <n v="0"/>
    <n v="0"/>
    <n v="0"/>
    <n v="0"/>
    <n v="0"/>
    <n v="0"/>
    <m/>
    <m/>
    <m/>
    <m/>
    <m/>
    <m/>
  </r>
  <r>
    <x v="216"/>
    <x v="2"/>
    <x v="1732"/>
    <n v="1"/>
    <n v="0"/>
    <n v="0"/>
    <n v="0"/>
    <n v="0"/>
    <n v="0"/>
    <n v="0"/>
    <n v="0"/>
    <m/>
    <m/>
    <m/>
    <m/>
    <m/>
    <m/>
  </r>
  <r>
    <x v="216"/>
    <x v="1"/>
    <x v="1733"/>
    <n v="13"/>
    <n v="0"/>
    <n v="0"/>
    <n v="0"/>
    <n v="0"/>
    <n v="0"/>
    <n v="0"/>
    <n v="0"/>
    <m/>
    <m/>
    <m/>
    <m/>
    <m/>
    <m/>
  </r>
  <r>
    <x v="216"/>
    <x v="1"/>
    <x v="1350"/>
    <n v="1"/>
    <n v="0"/>
    <n v="0"/>
    <n v="0"/>
    <n v="0"/>
    <n v="0"/>
    <n v="0"/>
    <n v="0"/>
    <m/>
    <m/>
    <m/>
    <m/>
    <m/>
    <m/>
  </r>
  <r>
    <x v="216"/>
    <x v="1"/>
    <x v="1734"/>
    <n v="3"/>
    <n v="0"/>
    <n v="0"/>
    <n v="0"/>
    <n v="0"/>
    <n v="0"/>
    <n v="0"/>
    <n v="0"/>
    <m/>
    <m/>
    <m/>
    <m/>
    <m/>
    <m/>
  </r>
  <r>
    <x v="216"/>
    <x v="1"/>
    <x v="1735"/>
    <n v="13"/>
    <n v="0"/>
    <n v="0"/>
    <n v="0"/>
    <n v="0"/>
    <n v="0"/>
    <n v="0"/>
    <n v="0"/>
    <m/>
    <m/>
    <m/>
    <m/>
    <m/>
    <m/>
  </r>
  <r>
    <x v="216"/>
    <x v="1"/>
    <x v="1736"/>
    <n v="1"/>
    <n v="0"/>
    <n v="0"/>
    <n v="0"/>
    <n v="0"/>
    <n v="0"/>
    <n v="0"/>
    <n v="0"/>
    <m/>
    <m/>
    <m/>
    <m/>
    <m/>
    <m/>
  </r>
  <r>
    <x v="216"/>
    <x v="1"/>
    <x v="1536"/>
    <n v="1"/>
    <n v="1"/>
    <n v="0"/>
    <n v="3"/>
    <n v="0"/>
    <n v="0"/>
    <n v="0"/>
    <n v="3"/>
    <s v="V"/>
    <m/>
    <m/>
    <m/>
    <m/>
    <m/>
  </r>
  <r>
    <x v="216"/>
    <x v="1"/>
    <x v="1737"/>
    <n v="1"/>
    <n v="1"/>
    <n v="0"/>
    <n v="1"/>
    <n v="0"/>
    <n v="0"/>
    <n v="0"/>
    <n v="1"/>
    <s v="V"/>
    <m/>
    <m/>
    <m/>
    <m/>
    <m/>
  </r>
  <r>
    <x v="216"/>
    <x v="1"/>
    <x v="1535"/>
    <n v="1"/>
    <n v="1"/>
    <n v="0"/>
    <n v="2"/>
    <n v="0"/>
    <n v="0"/>
    <n v="0"/>
    <n v="2"/>
    <s v="V"/>
    <m/>
    <m/>
    <m/>
    <m/>
    <m/>
  </r>
  <r>
    <x v="216"/>
    <x v="1"/>
    <x v="1608"/>
    <n v="1"/>
    <n v="1"/>
    <n v="0"/>
    <n v="0"/>
    <n v="0"/>
    <n v="0"/>
    <n v="0"/>
    <n v="0"/>
    <m/>
    <m/>
    <m/>
    <m/>
    <m/>
    <m/>
  </r>
  <r>
    <x v="216"/>
    <x v="1"/>
    <x v="1738"/>
    <n v="13"/>
    <n v="13"/>
    <n v="0"/>
    <n v="0"/>
    <n v="0"/>
    <n v="0"/>
    <n v="0"/>
    <n v="0"/>
    <m/>
    <m/>
    <m/>
    <m/>
    <m/>
    <m/>
  </r>
  <r>
    <x v="216"/>
    <x v="0"/>
    <x v="1739"/>
    <n v="12"/>
    <n v="12"/>
    <n v="0"/>
    <n v="49"/>
    <n v="0"/>
    <n v="0"/>
    <n v="0"/>
    <n v="49"/>
    <s v="V"/>
    <m/>
    <m/>
    <m/>
    <m/>
    <m/>
  </r>
  <r>
    <x v="217"/>
    <x v="0"/>
    <x v="1740"/>
    <n v="1"/>
    <n v="0"/>
    <n v="0"/>
    <n v="0"/>
    <n v="0"/>
    <n v="0"/>
    <n v="0"/>
    <n v="0"/>
    <m/>
    <m/>
    <m/>
    <m/>
    <m/>
    <m/>
  </r>
  <r>
    <x v="217"/>
    <x v="0"/>
    <x v="1741"/>
    <n v="5"/>
    <n v="0"/>
    <n v="0"/>
    <n v="0"/>
    <n v="0"/>
    <n v="0"/>
    <n v="0"/>
    <n v="0"/>
    <m/>
    <m/>
    <m/>
    <m/>
    <m/>
    <m/>
  </r>
  <r>
    <x v="217"/>
    <x v="0"/>
    <x v="1742"/>
    <n v="2"/>
    <n v="0"/>
    <n v="0"/>
    <n v="0"/>
    <n v="0"/>
    <n v="0"/>
    <n v="0"/>
    <n v="0"/>
    <m/>
    <m/>
    <m/>
    <m/>
    <m/>
    <m/>
  </r>
  <r>
    <x v="217"/>
    <x v="1"/>
    <x v="1710"/>
    <n v="2"/>
    <n v="0"/>
    <n v="0"/>
    <n v="0"/>
    <n v="0"/>
    <n v="0"/>
    <n v="0"/>
    <n v="0"/>
    <m/>
    <m/>
    <m/>
    <m/>
    <m/>
    <m/>
  </r>
  <r>
    <x v="217"/>
    <x v="1"/>
    <x v="1743"/>
    <n v="13"/>
    <n v="3"/>
    <n v="0"/>
    <n v="5"/>
    <n v="0"/>
    <n v="0"/>
    <n v="0"/>
    <n v="5"/>
    <s v="V"/>
    <m/>
    <m/>
    <m/>
    <m/>
    <m/>
  </r>
  <r>
    <x v="217"/>
    <x v="1"/>
    <x v="1744"/>
    <n v="9"/>
    <n v="2"/>
    <n v="0"/>
    <n v="15"/>
    <n v="0"/>
    <n v="0"/>
    <n v="0"/>
    <n v="15"/>
    <s v="V"/>
    <m/>
    <m/>
    <m/>
    <m/>
    <m/>
  </r>
  <r>
    <x v="217"/>
    <x v="0"/>
    <x v="1672"/>
    <n v="1"/>
    <n v="0"/>
    <n v="0"/>
    <n v="0"/>
    <n v="0"/>
    <n v="0"/>
    <n v="0"/>
    <n v="0"/>
    <m/>
    <m/>
    <m/>
    <m/>
    <m/>
    <m/>
  </r>
  <r>
    <x v="217"/>
    <x v="0"/>
    <x v="1745"/>
    <n v="10"/>
    <n v="0"/>
    <n v="0"/>
    <n v="0"/>
    <n v="0"/>
    <n v="0"/>
    <n v="0"/>
    <n v="0"/>
    <m/>
    <m/>
    <m/>
    <m/>
    <m/>
    <m/>
  </r>
  <r>
    <x v="217"/>
    <x v="1"/>
    <x v="1746"/>
    <n v="6"/>
    <n v="0"/>
    <n v="0"/>
    <n v="0"/>
    <n v="0"/>
    <n v="0"/>
    <n v="0"/>
    <n v="0"/>
    <m/>
    <m/>
    <m/>
    <m/>
    <m/>
    <m/>
  </r>
  <r>
    <x v="217"/>
    <x v="0"/>
    <x v="1747"/>
    <n v="7"/>
    <n v="0"/>
    <n v="0"/>
    <n v="0"/>
    <n v="0"/>
    <n v="0"/>
    <n v="0"/>
    <n v="0"/>
    <m/>
    <m/>
    <m/>
    <m/>
    <m/>
    <m/>
  </r>
  <r>
    <x v="217"/>
    <x v="0"/>
    <x v="1748"/>
    <n v="1"/>
    <n v="0"/>
    <n v="0"/>
    <n v="0"/>
    <n v="0"/>
    <n v="0"/>
    <n v="0"/>
    <n v="0"/>
    <m/>
    <m/>
    <m/>
    <m/>
    <m/>
    <m/>
  </r>
  <r>
    <x v="217"/>
    <x v="1"/>
    <x v="1749"/>
    <n v="12"/>
    <n v="1"/>
    <n v="0"/>
    <n v="1"/>
    <n v="0"/>
    <n v="0"/>
    <n v="0"/>
    <n v="1"/>
    <s v="V"/>
    <m/>
    <m/>
    <m/>
    <m/>
    <m/>
  </r>
  <r>
    <x v="217"/>
    <x v="1"/>
    <x v="1750"/>
    <n v="1"/>
    <n v="0"/>
    <n v="0"/>
    <n v="0"/>
    <n v="0"/>
    <n v="0"/>
    <n v="0"/>
    <n v="0"/>
    <m/>
    <m/>
    <m/>
    <m/>
    <m/>
    <m/>
  </r>
  <r>
    <x v="217"/>
    <x v="1"/>
    <x v="1751"/>
    <n v="1"/>
    <n v="0"/>
    <n v="0"/>
    <n v="0"/>
    <n v="0"/>
    <n v="0"/>
    <n v="0"/>
    <n v="0"/>
    <m/>
    <m/>
    <m/>
    <m/>
    <m/>
    <m/>
  </r>
  <r>
    <x v="217"/>
    <x v="1"/>
    <x v="1752"/>
    <n v="1"/>
    <n v="0"/>
    <n v="0"/>
    <n v="0"/>
    <n v="0"/>
    <n v="0"/>
    <n v="0"/>
    <n v="0"/>
    <m/>
    <m/>
    <m/>
    <m/>
    <m/>
    <m/>
  </r>
  <r>
    <x v="217"/>
    <x v="2"/>
    <x v="1753"/>
    <n v="1"/>
    <n v="1"/>
    <n v="0"/>
    <n v="1"/>
    <n v="0"/>
    <n v="0"/>
    <n v="0"/>
    <n v="1"/>
    <s v="V"/>
    <m/>
    <s v="V"/>
    <s v="V"/>
    <m/>
    <m/>
  </r>
  <r>
    <x v="217"/>
    <x v="0"/>
    <x v="1754"/>
    <n v="4"/>
    <n v="4"/>
    <n v="0"/>
    <n v="4"/>
    <n v="0"/>
    <n v="0"/>
    <n v="0"/>
    <n v="4"/>
    <s v="V"/>
    <m/>
    <m/>
    <m/>
    <m/>
    <m/>
  </r>
  <r>
    <x v="217"/>
    <x v="0"/>
    <x v="1755"/>
    <n v="2"/>
    <n v="2"/>
    <n v="0"/>
    <n v="4"/>
    <n v="0"/>
    <n v="0"/>
    <n v="0"/>
    <n v="4"/>
    <s v="V"/>
    <m/>
    <m/>
    <m/>
    <m/>
    <m/>
  </r>
  <r>
    <x v="217"/>
    <x v="0"/>
    <x v="1756"/>
    <n v="1"/>
    <n v="1"/>
    <n v="0"/>
    <n v="3"/>
    <n v="0"/>
    <n v="0"/>
    <n v="0"/>
    <n v="3"/>
    <s v="V"/>
    <s v="V"/>
    <m/>
    <m/>
    <m/>
    <m/>
  </r>
  <r>
    <x v="217"/>
    <x v="0"/>
    <x v="1757"/>
    <n v="1"/>
    <n v="1"/>
    <n v="0"/>
    <n v="4"/>
    <n v="0"/>
    <n v="0"/>
    <n v="0"/>
    <n v="4"/>
    <s v="V"/>
    <m/>
    <m/>
    <m/>
    <m/>
    <m/>
  </r>
  <r>
    <x v="217"/>
    <x v="0"/>
    <x v="1758"/>
    <n v="2"/>
    <n v="2"/>
    <n v="0"/>
    <n v="5"/>
    <n v="0"/>
    <n v="0"/>
    <n v="0"/>
    <n v="5"/>
    <s v="V"/>
    <m/>
    <m/>
    <m/>
    <m/>
    <m/>
  </r>
  <r>
    <x v="217"/>
    <x v="0"/>
    <x v="1759"/>
    <n v="1"/>
    <n v="1"/>
    <n v="0"/>
    <n v="3"/>
    <n v="0"/>
    <n v="0"/>
    <n v="0"/>
    <n v="3"/>
    <s v="V"/>
    <m/>
    <m/>
    <m/>
    <m/>
    <m/>
  </r>
  <r>
    <x v="217"/>
    <x v="0"/>
    <x v="1760"/>
    <n v="2"/>
    <n v="2"/>
    <n v="0"/>
    <n v="1"/>
    <n v="0"/>
    <n v="0"/>
    <n v="0"/>
    <n v="1"/>
    <s v="V"/>
    <m/>
    <m/>
    <m/>
    <m/>
    <m/>
  </r>
  <r>
    <x v="218"/>
    <x v="1"/>
    <x v="1761"/>
    <n v="8"/>
    <n v="0"/>
    <n v="0"/>
    <n v="0"/>
    <n v="0"/>
    <n v="0"/>
    <n v="0"/>
    <n v="0"/>
    <m/>
    <m/>
    <m/>
    <m/>
    <m/>
    <m/>
  </r>
  <r>
    <x v="218"/>
    <x v="0"/>
    <x v="1762"/>
    <n v="7"/>
    <n v="0"/>
    <n v="0"/>
    <n v="0"/>
    <n v="0"/>
    <n v="0"/>
    <n v="0"/>
    <n v="0"/>
    <m/>
    <m/>
    <m/>
    <m/>
    <m/>
    <m/>
  </r>
  <r>
    <x v="218"/>
    <x v="1"/>
    <x v="1763"/>
    <n v="4"/>
    <n v="0"/>
    <n v="0"/>
    <n v="0"/>
    <n v="0"/>
    <n v="0"/>
    <n v="0"/>
    <n v="0"/>
    <m/>
    <m/>
    <m/>
    <m/>
    <m/>
    <m/>
  </r>
  <r>
    <x v="218"/>
    <x v="0"/>
    <x v="1764"/>
    <n v="6"/>
    <n v="0"/>
    <n v="0"/>
    <n v="0"/>
    <n v="0"/>
    <n v="0"/>
    <n v="0"/>
    <n v="0"/>
    <m/>
    <m/>
    <m/>
    <m/>
    <m/>
    <m/>
  </r>
  <r>
    <x v="218"/>
    <x v="1"/>
    <x v="1765"/>
    <n v="5"/>
    <n v="0"/>
    <n v="0"/>
    <n v="0"/>
    <n v="0"/>
    <n v="0"/>
    <n v="0"/>
    <n v="0"/>
    <m/>
    <m/>
    <m/>
    <m/>
    <m/>
    <m/>
  </r>
  <r>
    <x v="218"/>
    <x v="0"/>
    <x v="1766"/>
    <n v="6"/>
    <n v="0"/>
    <n v="0"/>
    <n v="0"/>
    <n v="0"/>
    <n v="0"/>
    <n v="0"/>
    <n v="0"/>
    <m/>
    <m/>
    <m/>
    <m/>
    <m/>
    <m/>
  </r>
  <r>
    <x v="218"/>
    <x v="2"/>
    <x v="1767"/>
    <n v="2"/>
    <n v="0"/>
    <n v="0"/>
    <n v="0"/>
    <n v="0"/>
    <n v="0"/>
    <n v="0"/>
    <n v="0"/>
    <m/>
    <m/>
    <m/>
    <m/>
    <m/>
    <m/>
  </r>
  <r>
    <x v="218"/>
    <x v="3"/>
    <x v="1548"/>
    <n v="7"/>
    <n v="0"/>
    <n v="0"/>
    <n v="0"/>
    <n v="0"/>
    <n v="0"/>
    <n v="0"/>
    <n v="0"/>
    <m/>
    <m/>
    <m/>
    <m/>
    <m/>
    <m/>
  </r>
  <r>
    <x v="218"/>
    <x v="3"/>
    <x v="1440"/>
    <n v="1"/>
    <n v="0"/>
    <n v="0"/>
    <n v="0"/>
    <n v="0"/>
    <n v="0"/>
    <n v="0"/>
    <n v="0"/>
    <m/>
    <m/>
    <m/>
    <m/>
    <m/>
    <m/>
  </r>
  <r>
    <x v="218"/>
    <x v="4"/>
    <x v="1768"/>
    <n v="2"/>
    <n v="0"/>
    <n v="0"/>
    <n v="0"/>
    <n v="0"/>
    <n v="0"/>
    <n v="0"/>
    <n v="0"/>
    <m/>
    <m/>
    <m/>
    <m/>
    <m/>
    <m/>
  </r>
  <r>
    <x v="218"/>
    <x v="0"/>
    <x v="1769"/>
    <n v="11"/>
    <n v="0"/>
    <n v="0"/>
    <n v="0"/>
    <n v="0"/>
    <n v="0"/>
    <n v="0"/>
    <n v="0"/>
    <m/>
    <m/>
    <m/>
    <m/>
    <m/>
    <m/>
  </r>
  <r>
    <x v="218"/>
    <x v="0"/>
    <x v="1770"/>
    <n v="5"/>
    <n v="0"/>
    <n v="0"/>
    <n v="0"/>
    <n v="0"/>
    <n v="0"/>
    <n v="0"/>
    <n v="0"/>
    <m/>
    <m/>
    <m/>
    <m/>
    <m/>
    <m/>
  </r>
  <r>
    <x v="218"/>
    <x v="0"/>
    <x v="1586"/>
    <n v="1"/>
    <n v="0"/>
    <n v="0"/>
    <n v="0"/>
    <n v="0"/>
    <n v="0"/>
    <n v="0"/>
    <n v="0"/>
    <m/>
    <m/>
    <m/>
    <m/>
    <m/>
    <m/>
  </r>
  <r>
    <x v="218"/>
    <x v="1"/>
    <x v="1676"/>
    <n v="1"/>
    <n v="0"/>
    <n v="0"/>
    <n v="0"/>
    <n v="0"/>
    <n v="0"/>
    <n v="0"/>
    <n v="0"/>
    <m/>
    <m/>
    <m/>
    <m/>
    <m/>
    <m/>
  </r>
  <r>
    <x v="218"/>
    <x v="1"/>
    <x v="1771"/>
    <n v="10"/>
    <n v="0"/>
    <n v="0"/>
    <n v="0"/>
    <n v="0"/>
    <n v="0"/>
    <n v="0"/>
    <n v="0"/>
    <m/>
    <m/>
    <m/>
    <m/>
    <m/>
    <m/>
  </r>
  <r>
    <x v="218"/>
    <x v="1"/>
    <x v="1772"/>
    <n v="2"/>
    <n v="1"/>
    <n v="0"/>
    <n v="2"/>
    <n v="0"/>
    <n v="0"/>
    <n v="0"/>
    <n v="2"/>
    <s v="V"/>
    <m/>
    <m/>
    <m/>
    <m/>
    <m/>
  </r>
  <r>
    <x v="218"/>
    <x v="0"/>
    <x v="1773"/>
    <n v="1"/>
    <n v="0"/>
    <n v="0"/>
    <n v="0"/>
    <n v="0"/>
    <n v="0"/>
    <n v="0"/>
    <n v="0"/>
    <m/>
    <m/>
    <m/>
    <m/>
    <m/>
    <m/>
  </r>
  <r>
    <x v="218"/>
    <x v="4"/>
    <x v="1388"/>
    <n v="3"/>
    <n v="0"/>
    <n v="0"/>
    <n v="0"/>
    <n v="0"/>
    <n v="0"/>
    <n v="0"/>
    <n v="0"/>
    <m/>
    <m/>
    <m/>
    <m/>
    <m/>
    <m/>
  </r>
  <r>
    <x v="218"/>
    <x v="0"/>
    <x v="1774"/>
    <n v="1"/>
    <n v="0"/>
    <n v="0"/>
    <n v="0"/>
    <n v="0"/>
    <n v="0"/>
    <n v="0"/>
    <n v="0"/>
    <m/>
    <m/>
    <m/>
    <m/>
    <m/>
    <m/>
  </r>
  <r>
    <x v="218"/>
    <x v="0"/>
    <x v="1775"/>
    <n v="8"/>
    <n v="0"/>
    <n v="0"/>
    <n v="0"/>
    <n v="0"/>
    <n v="0"/>
    <n v="0"/>
    <n v="0"/>
    <m/>
    <m/>
    <m/>
    <m/>
    <m/>
    <m/>
  </r>
  <r>
    <x v="218"/>
    <x v="1"/>
    <x v="1776"/>
    <n v="2"/>
    <n v="0"/>
    <n v="0"/>
    <n v="0"/>
    <n v="0"/>
    <n v="0"/>
    <n v="0"/>
    <n v="0"/>
    <m/>
    <m/>
    <m/>
    <m/>
    <m/>
    <m/>
  </r>
  <r>
    <x v="218"/>
    <x v="1"/>
    <x v="1777"/>
    <n v="12"/>
    <n v="0"/>
    <n v="0"/>
    <n v="0"/>
    <n v="0"/>
    <n v="0"/>
    <n v="0"/>
    <n v="0"/>
    <m/>
    <m/>
    <m/>
    <m/>
    <m/>
    <m/>
  </r>
  <r>
    <x v="218"/>
    <x v="4"/>
    <x v="1409"/>
    <n v="8"/>
    <n v="0"/>
    <n v="0"/>
    <n v="0"/>
    <n v="0"/>
    <n v="0"/>
    <n v="0"/>
    <n v="0"/>
    <m/>
    <m/>
    <m/>
    <m/>
    <m/>
    <m/>
  </r>
  <r>
    <x v="218"/>
    <x v="1"/>
    <x v="1778"/>
    <n v="1"/>
    <n v="0"/>
    <n v="0"/>
    <n v="0"/>
    <n v="0"/>
    <n v="0"/>
    <n v="0"/>
    <n v="0"/>
    <m/>
    <m/>
    <m/>
    <m/>
    <m/>
    <m/>
  </r>
  <r>
    <x v="218"/>
    <x v="1"/>
    <x v="1779"/>
    <n v="10"/>
    <n v="0"/>
    <n v="0"/>
    <n v="0"/>
    <n v="0"/>
    <n v="0"/>
    <n v="0"/>
    <n v="0"/>
    <m/>
    <m/>
    <m/>
    <m/>
    <m/>
    <m/>
  </r>
  <r>
    <x v="218"/>
    <x v="1"/>
    <x v="1780"/>
    <n v="3"/>
    <n v="0"/>
    <n v="0"/>
    <n v="0"/>
    <n v="0"/>
    <n v="0"/>
    <n v="0"/>
    <n v="0"/>
    <m/>
    <m/>
    <m/>
    <m/>
    <m/>
    <m/>
  </r>
  <r>
    <x v="218"/>
    <x v="1"/>
    <x v="1781"/>
    <n v="6"/>
    <n v="0"/>
    <n v="0"/>
    <n v="0"/>
    <n v="0"/>
    <n v="0"/>
    <n v="0"/>
    <n v="0"/>
    <m/>
    <m/>
    <m/>
    <m/>
    <m/>
    <m/>
  </r>
  <r>
    <x v="218"/>
    <x v="1"/>
    <x v="1782"/>
    <n v="2"/>
    <n v="0"/>
    <n v="0"/>
    <n v="0"/>
    <n v="0"/>
    <n v="0"/>
    <n v="0"/>
    <n v="0"/>
    <m/>
    <m/>
    <m/>
    <m/>
    <m/>
    <m/>
  </r>
  <r>
    <x v="218"/>
    <x v="1"/>
    <x v="1783"/>
    <n v="8"/>
    <n v="0"/>
    <n v="0"/>
    <n v="0"/>
    <n v="0"/>
    <n v="0"/>
    <n v="0"/>
    <n v="0"/>
    <m/>
    <m/>
    <m/>
    <m/>
    <m/>
    <m/>
  </r>
  <r>
    <x v="218"/>
    <x v="1"/>
    <x v="1784"/>
    <n v="11"/>
    <n v="0"/>
    <n v="0"/>
    <n v="0"/>
    <n v="0"/>
    <n v="0"/>
    <n v="0"/>
    <n v="0"/>
    <m/>
    <m/>
    <m/>
    <m/>
    <m/>
    <m/>
  </r>
  <r>
    <x v="218"/>
    <x v="0"/>
    <x v="1785"/>
    <n v="1"/>
    <n v="0"/>
    <n v="0"/>
    <n v="0"/>
    <n v="0"/>
    <n v="0"/>
    <n v="0"/>
    <n v="0"/>
    <m/>
    <m/>
    <m/>
    <m/>
    <m/>
    <m/>
  </r>
  <r>
    <x v="218"/>
    <x v="3"/>
    <x v="1786"/>
    <n v="1"/>
    <n v="0"/>
    <n v="0"/>
    <n v="0"/>
    <n v="0"/>
    <n v="0"/>
    <n v="0"/>
    <n v="0"/>
    <m/>
    <m/>
    <m/>
    <m/>
    <m/>
    <m/>
  </r>
  <r>
    <x v="218"/>
    <x v="1"/>
    <x v="1707"/>
    <n v="1"/>
    <n v="0"/>
    <n v="0"/>
    <n v="0"/>
    <n v="0"/>
    <n v="0"/>
    <n v="0"/>
    <n v="0"/>
    <m/>
    <m/>
    <m/>
    <m/>
    <m/>
    <m/>
  </r>
  <r>
    <x v="218"/>
    <x v="2"/>
    <x v="1787"/>
    <n v="1"/>
    <n v="0"/>
    <n v="0"/>
    <n v="0"/>
    <n v="0"/>
    <n v="0"/>
    <n v="0"/>
    <n v="0"/>
    <m/>
    <m/>
    <m/>
    <m/>
    <m/>
    <m/>
  </r>
  <r>
    <x v="218"/>
    <x v="1"/>
    <x v="1673"/>
    <n v="4"/>
    <n v="0"/>
    <n v="0"/>
    <n v="0"/>
    <n v="0"/>
    <n v="0"/>
    <n v="0"/>
    <n v="0"/>
    <m/>
    <m/>
    <m/>
    <m/>
    <m/>
    <m/>
  </r>
  <r>
    <x v="218"/>
    <x v="1"/>
    <x v="1788"/>
    <n v="3"/>
    <n v="0"/>
    <n v="0"/>
    <n v="0"/>
    <n v="0"/>
    <n v="0"/>
    <n v="0"/>
    <n v="0"/>
    <m/>
    <m/>
    <m/>
    <m/>
    <m/>
    <m/>
  </r>
  <r>
    <x v="218"/>
    <x v="0"/>
    <x v="1789"/>
    <n v="1"/>
    <n v="1"/>
    <n v="0"/>
    <n v="0"/>
    <n v="0"/>
    <n v="0"/>
    <n v="0"/>
    <n v="0"/>
    <m/>
    <m/>
    <m/>
    <m/>
    <m/>
    <m/>
  </r>
  <r>
    <x v="218"/>
    <x v="0"/>
    <x v="1790"/>
    <n v="3"/>
    <n v="3"/>
    <n v="0"/>
    <n v="53"/>
    <n v="0"/>
    <n v="0"/>
    <n v="0"/>
    <n v="53"/>
    <s v="V"/>
    <m/>
    <m/>
    <m/>
    <m/>
    <m/>
  </r>
  <r>
    <x v="218"/>
    <x v="0"/>
    <x v="1791"/>
    <n v="2"/>
    <n v="2"/>
    <n v="0"/>
    <n v="2"/>
    <n v="0"/>
    <n v="0"/>
    <n v="0"/>
    <n v="2"/>
    <s v="V"/>
    <m/>
    <m/>
    <m/>
    <m/>
    <m/>
  </r>
  <r>
    <x v="218"/>
    <x v="0"/>
    <x v="1792"/>
    <n v="1"/>
    <n v="1"/>
    <n v="0"/>
    <n v="3"/>
    <n v="0"/>
    <n v="0"/>
    <n v="0"/>
    <n v="3"/>
    <s v="V"/>
    <m/>
    <m/>
    <m/>
    <m/>
    <m/>
  </r>
  <r>
    <x v="218"/>
    <x v="1"/>
    <x v="1793"/>
    <n v="2"/>
    <n v="2"/>
    <n v="0"/>
    <n v="4"/>
    <n v="0"/>
    <n v="0"/>
    <n v="0"/>
    <n v="4"/>
    <s v="V"/>
    <m/>
    <m/>
    <m/>
    <m/>
    <m/>
  </r>
  <r>
    <x v="218"/>
    <x v="0"/>
    <x v="1794"/>
    <n v="1"/>
    <n v="1"/>
    <n v="0"/>
    <n v="1"/>
    <n v="0"/>
    <n v="0"/>
    <n v="0"/>
    <n v="1"/>
    <s v="V"/>
    <m/>
    <m/>
    <m/>
    <m/>
    <m/>
  </r>
  <r>
    <x v="218"/>
    <x v="1"/>
    <x v="1795"/>
    <n v="1"/>
    <n v="1"/>
    <n v="0"/>
    <n v="1"/>
    <n v="0"/>
    <n v="0"/>
    <n v="0"/>
    <n v="1"/>
    <s v="V"/>
    <s v="V"/>
    <m/>
    <m/>
    <m/>
    <m/>
  </r>
  <r>
    <x v="218"/>
    <x v="3"/>
    <x v="1796"/>
    <n v="2"/>
    <n v="2"/>
    <n v="0"/>
    <n v="0"/>
    <n v="0"/>
    <n v="0"/>
    <n v="0"/>
    <n v="0"/>
    <m/>
    <m/>
    <m/>
    <m/>
    <m/>
    <m/>
  </r>
  <r>
    <x v="218"/>
    <x v="0"/>
    <x v="1797"/>
    <n v="3"/>
    <n v="3"/>
    <n v="0"/>
    <n v="0"/>
    <n v="0"/>
    <n v="0"/>
    <n v="0"/>
    <n v="0"/>
    <m/>
    <m/>
    <m/>
    <m/>
    <m/>
    <m/>
  </r>
  <r>
    <x v="218"/>
    <x v="0"/>
    <x v="1798"/>
    <n v="1"/>
    <n v="1"/>
    <n v="0"/>
    <n v="3"/>
    <n v="0"/>
    <n v="0"/>
    <n v="0"/>
    <n v="3"/>
    <s v="V"/>
    <m/>
    <m/>
    <m/>
    <m/>
    <m/>
  </r>
  <r>
    <x v="218"/>
    <x v="0"/>
    <x v="1799"/>
    <n v="1"/>
    <n v="1"/>
    <n v="0"/>
    <n v="3"/>
    <n v="0"/>
    <n v="0"/>
    <n v="0"/>
    <n v="3"/>
    <s v="V"/>
    <m/>
    <m/>
    <m/>
    <m/>
    <m/>
  </r>
  <r>
    <x v="218"/>
    <x v="0"/>
    <x v="1800"/>
    <n v="4"/>
    <n v="4"/>
    <n v="0"/>
    <n v="7"/>
    <n v="0"/>
    <n v="0"/>
    <n v="0"/>
    <n v="7"/>
    <s v="V"/>
    <m/>
    <m/>
    <m/>
    <m/>
    <m/>
  </r>
  <r>
    <x v="218"/>
    <x v="0"/>
    <x v="1801"/>
    <n v="5"/>
    <n v="5"/>
    <n v="0"/>
    <n v="4"/>
    <n v="0"/>
    <n v="0"/>
    <n v="0"/>
    <n v="4"/>
    <s v="V"/>
    <m/>
    <m/>
    <m/>
    <m/>
    <m/>
  </r>
  <r>
    <x v="218"/>
    <x v="0"/>
    <x v="1802"/>
    <n v="3"/>
    <n v="3"/>
    <n v="0"/>
    <n v="2"/>
    <n v="0"/>
    <n v="0"/>
    <n v="0"/>
    <n v="2"/>
    <s v="V"/>
    <m/>
    <m/>
    <m/>
    <m/>
    <m/>
  </r>
  <r>
    <x v="218"/>
    <x v="1"/>
    <x v="1501"/>
    <n v="2"/>
    <n v="2"/>
    <n v="0"/>
    <n v="16"/>
    <n v="0"/>
    <n v="0"/>
    <n v="0"/>
    <n v="16"/>
    <s v="V"/>
    <m/>
    <m/>
    <m/>
    <m/>
    <m/>
  </r>
  <r>
    <x v="218"/>
    <x v="0"/>
    <x v="1803"/>
    <n v="2"/>
    <n v="2"/>
    <n v="0"/>
    <n v="2"/>
    <n v="0"/>
    <n v="0"/>
    <n v="0"/>
    <n v="2"/>
    <s v="V"/>
    <m/>
    <m/>
    <m/>
    <m/>
    <m/>
  </r>
  <r>
    <x v="218"/>
    <x v="0"/>
    <x v="1804"/>
    <n v="2"/>
    <n v="2"/>
    <n v="0"/>
    <n v="2"/>
    <n v="0"/>
    <n v="0"/>
    <n v="0"/>
    <n v="2"/>
    <s v="V"/>
    <m/>
    <m/>
    <m/>
    <m/>
    <m/>
  </r>
  <r>
    <x v="218"/>
    <x v="1"/>
    <x v="1805"/>
    <n v="1"/>
    <n v="1"/>
    <n v="0"/>
    <n v="2"/>
    <n v="0"/>
    <n v="0"/>
    <n v="0"/>
    <n v="2"/>
    <s v="V"/>
    <m/>
    <m/>
    <m/>
    <m/>
    <m/>
  </r>
  <r>
    <x v="219"/>
    <x v="3"/>
    <x v="1407"/>
    <n v="2"/>
    <n v="0"/>
    <n v="0"/>
    <n v="0"/>
    <n v="0"/>
    <n v="0"/>
    <n v="0"/>
    <n v="0"/>
    <m/>
    <m/>
    <m/>
    <m/>
    <m/>
    <m/>
  </r>
  <r>
    <x v="219"/>
    <x v="1"/>
    <x v="1806"/>
    <n v="12"/>
    <n v="0"/>
    <n v="0"/>
    <n v="0"/>
    <n v="0"/>
    <n v="0"/>
    <n v="0"/>
    <n v="0"/>
    <m/>
    <m/>
    <m/>
    <m/>
    <m/>
    <m/>
  </r>
  <r>
    <x v="219"/>
    <x v="3"/>
    <x v="1602"/>
    <n v="4"/>
    <n v="0"/>
    <n v="0"/>
    <n v="0"/>
    <n v="0"/>
    <n v="0"/>
    <n v="0"/>
    <n v="0"/>
    <m/>
    <m/>
    <m/>
    <m/>
    <m/>
    <m/>
  </r>
  <r>
    <x v="219"/>
    <x v="0"/>
    <x v="1807"/>
    <n v="10"/>
    <n v="8"/>
    <n v="0"/>
    <n v="16"/>
    <n v="0"/>
    <n v="0"/>
    <n v="0"/>
    <n v="16"/>
    <s v="V"/>
    <s v="V"/>
    <s v="V"/>
    <s v="V"/>
    <m/>
    <m/>
  </r>
  <r>
    <x v="219"/>
    <x v="1"/>
    <x v="1808"/>
    <n v="12"/>
    <n v="0"/>
    <n v="0"/>
    <n v="0"/>
    <n v="0"/>
    <n v="0"/>
    <n v="0"/>
    <n v="0"/>
    <m/>
    <m/>
    <m/>
    <m/>
    <m/>
    <m/>
  </r>
  <r>
    <x v="219"/>
    <x v="0"/>
    <x v="1809"/>
    <n v="3"/>
    <n v="0"/>
    <n v="0"/>
    <n v="0"/>
    <n v="0"/>
    <n v="0"/>
    <n v="0"/>
    <n v="0"/>
    <m/>
    <m/>
    <m/>
    <m/>
    <m/>
    <m/>
  </r>
  <r>
    <x v="219"/>
    <x v="0"/>
    <x v="1810"/>
    <n v="2"/>
    <n v="0"/>
    <n v="0"/>
    <n v="0"/>
    <n v="0"/>
    <n v="0"/>
    <n v="0"/>
    <n v="0"/>
    <m/>
    <m/>
    <m/>
    <m/>
    <m/>
    <m/>
  </r>
  <r>
    <x v="219"/>
    <x v="0"/>
    <x v="1811"/>
    <n v="4"/>
    <n v="0"/>
    <n v="0"/>
    <n v="0"/>
    <n v="0"/>
    <n v="0"/>
    <n v="0"/>
    <n v="0"/>
    <m/>
    <m/>
    <m/>
    <m/>
    <m/>
    <m/>
  </r>
  <r>
    <x v="219"/>
    <x v="0"/>
    <x v="1812"/>
    <n v="3"/>
    <n v="0"/>
    <n v="0"/>
    <n v="0"/>
    <n v="0"/>
    <n v="0"/>
    <n v="0"/>
    <n v="0"/>
    <m/>
    <m/>
    <m/>
    <m/>
    <m/>
    <m/>
  </r>
  <r>
    <x v="219"/>
    <x v="0"/>
    <x v="1813"/>
    <n v="1"/>
    <n v="0"/>
    <n v="0"/>
    <n v="0"/>
    <n v="0"/>
    <n v="0"/>
    <n v="0"/>
    <n v="0"/>
    <m/>
    <m/>
    <m/>
    <m/>
    <m/>
    <m/>
  </r>
  <r>
    <x v="219"/>
    <x v="0"/>
    <x v="1814"/>
    <n v="2"/>
    <n v="0"/>
    <n v="0"/>
    <n v="0"/>
    <n v="0"/>
    <n v="0"/>
    <n v="0"/>
    <n v="0"/>
    <m/>
    <m/>
    <m/>
    <m/>
    <m/>
    <m/>
  </r>
  <r>
    <x v="219"/>
    <x v="1"/>
    <x v="1815"/>
    <n v="1"/>
    <n v="0"/>
    <n v="0"/>
    <n v="0"/>
    <n v="0"/>
    <n v="0"/>
    <n v="0"/>
    <n v="0"/>
    <m/>
    <m/>
    <m/>
    <m/>
    <m/>
    <m/>
  </r>
  <r>
    <x v="219"/>
    <x v="1"/>
    <x v="1816"/>
    <n v="2"/>
    <n v="0"/>
    <n v="0"/>
    <n v="0"/>
    <n v="0"/>
    <n v="0"/>
    <n v="0"/>
    <n v="0"/>
    <m/>
    <m/>
    <m/>
    <m/>
    <m/>
    <m/>
  </r>
  <r>
    <x v="219"/>
    <x v="0"/>
    <x v="1817"/>
    <n v="2"/>
    <n v="0"/>
    <n v="0"/>
    <n v="0"/>
    <n v="0"/>
    <n v="0"/>
    <n v="0"/>
    <n v="0"/>
    <m/>
    <m/>
    <m/>
    <m/>
    <m/>
    <m/>
  </r>
  <r>
    <x v="219"/>
    <x v="0"/>
    <x v="1818"/>
    <n v="11"/>
    <n v="0"/>
    <n v="0"/>
    <n v="0"/>
    <n v="0"/>
    <n v="0"/>
    <n v="0"/>
    <n v="0"/>
    <m/>
    <m/>
    <m/>
    <m/>
    <m/>
    <m/>
  </r>
  <r>
    <x v="219"/>
    <x v="0"/>
    <x v="1819"/>
    <n v="2"/>
    <n v="0"/>
    <n v="0"/>
    <n v="0"/>
    <n v="0"/>
    <n v="0"/>
    <n v="0"/>
    <n v="0"/>
    <m/>
    <m/>
    <m/>
    <m/>
    <m/>
    <m/>
  </r>
  <r>
    <x v="219"/>
    <x v="1"/>
    <x v="1820"/>
    <n v="2"/>
    <n v="0"/>
    <n v="0"/>
    <n v="0"/>
    <n v="0"/>
    <n v="0"/>
    <n v="0"/>
    <n v="0"/>
    <m/>
    <m/>
    <m/>
    <m/>
    <m/>
    <m/>
  </r>
  <r>
    <x v="219"/>
    <x v="4"/>
    <x v="1821"/>
    <n v="1"/>
    <n v="0"/>
    <n v="0"/>
    <n v="0"/>
    <n v="0"/>
    <n v="0"/>
    <n v="0"/>
    <n v="0"/>
    <m/>
    <m/>
    <m/>
    <m/>
    <m/>
    <m/>
  </r>
  <r>
    <x v="219"/>
    <x v="1"/>
    <x v="1822"/>
    <n v="13"/>
    <n v="0"/>
    <n v="0"/>
    <n v="0"/>
    <n v="0"/>
    <n v="0"/>
    <n v="0"/>
    <n v="0"/>
    <m/>
    <m/>
    <m/>
    <m/>
    <m/>
    <m/>
  </r>
  <r>
    <x v="219"/>
    <x v="4"/>
    <x v="1177"/>
    <n v="7"/>
    <n v="0"/>
    <n v="0"/>
    <n v="0"/>
    <n v="0"/>
    <n v="0"/>
    <n v="0"/>
    <n v="0"/>
    <m/>
    <m/>
    <m/>
    <m/>
    <m/>
    <m/>
  </r>
  <r>
    <x v="219"/>
    <x v="0"/>
    <x v="1823"/>
    <n v="3"/>
    <n v="0"/>
    <n v="0"/>
    <n v="1"/>
    <n v="0"/>
    <n v="0"/>
    <n v="0"/>
    <n v="1"/>
    <m/>
    <m/>
    <s v="V"/>
    <s v="V"/>
    <m/>
    <m/>
  </r>
  <r>
    <x v="219"/>
    <x v="1"/>
    <x v="1712"/>
    <n v="3"/>
    <n v="0"/>
    <n v="0"/>
    <n v="0"/>
    <n v="0"/>
    <n v="0"/>
    <n v="0"/>
    <n v="0"/>
    <m/>
    <m/>
    <m/>
    <m/>
    <m/>
    <m/>
  </r>
  <r>
    <x v="219"/>
    <x v="1"/>
    <x v="1824"/>
    <n v="13"/>
    <n v="1"/>
    <n v="0"/>
    <n v="2"/>
    <n v="0"/>
    <n v="0"/>
    <n v="0"/>
    <n v="2"/>
    <s v="V"/>
    <m/>
    <m/>
    <m/>
    <m/>
    <m/>
  </r>
  <r>
    <x v="219"/>
    <x v="1"/>
    <x v="1825"/>
    <n v="13"/>
    <n v="1"/>
    <n v="0"/>
    <n v="1"/>
    <n v="0"/>
    <n v="0"/>
    <n v="0"/>
    <n v="1"/>
    <s v="V"/>
    <m/>
    <m/>
    <m/>
    <m/>
    <m/>
  </r>
  <r>
    <x v="219"/>
    <x v="1"/>
    <x v="1826"/>
    <n v="13"/>
    <n v="3"/>
    <n v="0"/>
    <n v="5"/>
    <n v="0"/>
    <n v="0"/>
    <n v="0"/>
    <n v="5"/>
    <s v="V"/>
    <m/>
    <m/>
    <m/>
    <m/>
    <m/>
  </r>
  <r>
    <x v="219"/>
    <x v="0"/>
    <x v="1790"/>
    <n v="3"/>
    <n v="0"/>
    <n v="0"/>
    <n v="0"/>
    <n v="0"/>
    <n v="0"/>
    <n v="0"/>
    <n v="0"/>
    <m/>
    <m/>
    <m/>
    <m/>
    <m/>
    <m/>
  </r>
  <r>
    <x v="219"/>
    <x v="1"/>
    <x v="1827"/>
    <n v="13"/>
    <n v="0"/>
    <n v="0"/>
    <n v="0"/>
    <n v="0"/>
    <n v="0"/>
    <n v="0"/>
    <n v="0"/>
    <m/>
    <m/>
    <m/>
    <m/>
    <m/>
    <m/>
  </r>
  <r>
    <x v="219"/>
    <x v="0"/>
    <x v="1828"/>
    <n v="7"/>
    <n v="5"/>
    <n v="0"/>
    <n v="24"/>
    <n v="0"/>
    <n v="0"/>
    <n v="0"/>
    <n v="24"/>
    <s v="V"/>
    <m/>
    <s v="V"/>
    <s v="V"/>
    <m/>
    <m/>
  </r>
  <r>
    <x v="219"/>
    <x v="0"/>
    <x v="1829"/>
    <n v="8"/>
    <n v="4"/>
    <n v="0"/>
    <n v="5"/>
    <n v="0"/>
    <n v="0"/>
    <n v="0"/>
    <n v="5"/>
    <s v="V"/>
    <m/>
    <s v="V"/>
    <s v="V"/>
    <m/>
    <m/>
  </r>
  <r>
    <x v="219"/>
    <x v="0"/>
    <x v="1830"/>
    <n v="1"/>
    <n v="0"/>
    <n v="0"/>
    <n v="0"/>
    <n v="0"/>
    <n v="0"/>
    <n v="0"/>
    <n v="0"/>
    <m/>
    <m/>
    <m/>
    <m/>
    <m/>
    <m/>
  </r>
  <r>
    <x v="219"/>
    <x v="0"/>
    <x v="1831"/>
    <n v="3"/>
    <n v="1"/>
    <n v="0"/>
    <n v="1"/>
    <n v="0"/>
    <n v="0"/>
    <n v="0"/>
    <n v="1"/>
    <s v="V"/>
    <m/>
    <m/>
    <m/>
    <m/>
    <m/>
  </r>
  <r>
    <x v="219"/>
    <x v="0"/>
    <x v="1832"/>
    <n v="4"/>
    <n v="0"/>
    <n v="0"/>
    <n v="0"/>
    <n v="0"/>
    <n v="0"/>
    <n v="0"/>
    <n v="0"/>
    <m/>
    <m/>
    <m/>
    <m/>
    <m/>
    <m/>
  </r>
  <r>
    <x v="219"/>
    <x v="4"/>
    <x v="1102"/>
    <n v="1"/>
    <n v="0"/>
    <n v="0"/>
    <n v="0"/>
    <n v="0"/>
    <n v="0"/>
    <n v="0"/>
    <n v="0"/>
    <m/>
    <m/>
    <m/>
    <m/>
    <m/>
    <m/>
  </r>
  <r>
    <x v="219"/>
    <x v="0"/>
    <x v="1833"/>
    <n v="6"/>
    <n v="0"/>
    <n v="0"/>
    <n v="0"/>
    <n v="0"/>
    <n v="0"/>
    <n v="0"/>
    <n v="0"/>
    <m/>
    <m/>
    <m/>
    <m/>
    <m/>
    <m/>
  </r>
  <r>
    <x v="219"/>
    <x v="1"/>
    <x v="1834"/>
    <n v="13"/>
    <n v="4"/>
    <n v="0"/>
    <n v="8"/>
    <n v="0"/>
    <n v="0"/>
    <n v="0"/>
    <n v="8"/>
    <s v="V"/>
    <m/>
    <m/>
    <m/>
    <m/>
    <m/>
  </r>
  <r>
    <x v="219"/>
    <x v="3"/>
    <x v="1584"/>
    <n v="6"/>
    <n v="1"/>
    <n v="0"/>
    <n v="1"/>
    <n v="0"/>
    <n v="0"/>
    <n v="0"/>
    <n v="1"/>
    <s v="V"/>
    <m/>
    <s v="V"/>
    <s v="V"/>
    <m/>
    <m/>
  </r>
  <r>
    <x v="219"/>
    <x v="1"/>
    <x v="1835"/>
    <n v="13"/>
    <n v="0"/>
    <n v="0"/>
    <n v="0"/>
    <n v="0"/>
    <n v="0"/>
    <n v="0"/>
    <n v="0"/>
    <m/>
    <m/>
    <m/>
    <m/>
    <m/>
    <m/>
  </r>
  <r>
    <x v="219"/>
    <x v="3"/>
    <x v="1418"/>
    <n v="4"/>
    <n v="2"/>
    <n v="0"/>
    <n v="2"/>
    <n v="0"/>
    <n v="0"/>
    <n v="0"/>
    <n v="2"/>
    <s v="V"/>
    <m/>
    <s v="V"/>
    <s v="V"/>
    <m/>
    <m/>
  </r>
  <r>
    <x v="219"/>
    <x v="1"/>
    <x v="1379"/>
    <n v="1"/>
    <n v="0"/>
    <n v="0"/>
    <n v="0"/>
    <n v="0"/>
    <n v="0"/>
    <n v="0"/>
    <n v="0"/>
    <m/>
    <m/>
    <m/>
    <m/>
    <m/>
    <m/>
  </r>
  <r>
    <x v="219"/>
    <x v="1"/>
    <x v="1738"/>
    <n v="13"/>
    <n v="1"/>
    <n v="0"/>
    <n v="1"/>
    <n v="0"/>
    <n v="0"/>
    <n v="0"/>
    <n v="1"/>
    <s v="V"/>
    <m/>
    <m/>
    <m/>
    <m/>
    <m/>
  </r>
  <r>
    <x v="219"/>
    <x v="1"/>
    <x v="1421"/>
    <n v="5"/>
    <n v="5"/>
    <n v="0"/>
    <n v="27"/>
    <n v="0"/>
    <n v="0"/>
    <n v="0"/>
    <n v="27"/>
    <s v="V"/>
    <s v="V"/>
    <m/>
    <m/>
    <m/>
    <m/>
  </r>
  <r>
    <x v="219"/>
    <x v="1"/>
    <x v="1836"/>
    <n v="13"/>
    <n v="13"/>
    <n v="0"/>
    <n v="22"/>
    <n v="0"/>
    <n v="0"/>
    <n v="0"/>
    <n v="22"/>
    <s v="V"/>
    <m/>
    <m/>
    <m/>
    <m/>
    <m/>
  </r>
  <r>
    <x v="219"/>
    <x v="1"/>
    <x v="1837"/>
    <n v="3"/>
    <n v="3"/>
    <n v="0"/>
    <n v="0"/>
    <n v="0"/>
    <n v="0"/>
    <n v="0"/>
    <n v="0"/>
    <m/>
    <m/>
    <m/>
    <m/>
    <m/>
    <m/>
  </r>
  <r>
    <x v="219"/>
    <x v="1"/>
    <x v="1248"/>
    <n v="1"/>
    <n v="1"/>
    <n v="0"/>
    <n v="3"/>
    <n v="0"/>
    <n v="0"/>
    <n v="0"/>
    <n v="3"/>
    <s v="V"/>
    <m/>
    <m/>
    <m/>
    <m/>
    <m/>
  </r>
  <r>
    <x v="219"/>
    <x v="1"/>
    <x v="1838"/>
    <n v="3"/>
    <n v="3"/>
    <n v="0"/>
    <n v="3"/>
    <n v="0"/>
    <n v="0"/>
    <n v="0"/>
    <n v="3"/>
    <s v="V"/>
    <m/>
    <m/>
    <m/>
    <m/>
    <m/>
  </r>
  <r>
    <x v="219"/>
    <x v="1"/>
    <x v="1839"/>
    <n v="2"/>
    <n v="2"/>
    <n v="0"/>
    <n v="1"/>
    <n v="0"/>
    <n v="0"/>
    <n v="0"/>
    <n v="1"/>
    <s v="V"/>
    <m/>
    <m/>
    <m/>
    <m/>
    <m/>
  </r>
  <r>
    <x v="219"/>
    <x v="1"/>
    <x v="1840"/>
    <n v="2"/>
    <n v="2"/>
    <n v="0"/>
    <n v="2"/>
    <n v="0"/>
    <n v="0"/>
    <n v="0"/>
    <n v="2"/>
    <s v="V"/>
    <m/>
    <m/>
    <m/>
    <m/>
    <m/>
  </r>
  <r>
    <x v="219"/>
    <x v="0"/>
    <x v="1841"/>
    <n v="4"/>
    <n v="4"/>
    <n v="0"/>
    <n v="3"/>
    <n v="0"/>
    <n v="0"/>
    <n v="0"/>
    <n v="3"/>
    <s v="V"/>
    <m/>
    <s v="V"/>
    <s v="V"/>
    <m/>
    <m/>
  </r>
  <r>
    <x v="219"/>
    <x v="1"/>
    <x v="1642"/>
    <n v="1"/>
    <n v="1"/>
    <n v="0"/>
    <n v="1"/>
    <n v="0"/>
    <n v="0"/>
    <n v="0"/>
    <n v="1"/>
    <s v="V"/>
    <m/>
    <m/>
    <m/>
    <m/>
    <m/>
  </r>
  <r>
    <x v="219"/>
    <x v="1"/>
    <x v="1842"/>
    <n v="2"/>
    <n v="2"/>
    <n v="0"/>
    <n v="1"/>
    <n v="0"/>
    <n v="0"/>
    <n v="0"/>
    <n v="1"/>
    <s v="V"/>
    <m/>
    <m/>
    <m/>
    <m/>
    <m/>
  </r>
  <r>
    <x v="219"/>
    <x v="1"/>
    <x v="1843"/>
    <n v="1"/>
    <n v="1"/>
    <n v="0"/>
    <n v="1"/>
    <n v="0"/>
    <n v="0"/>
    <n v="0"/>
    <n v="1"/>
    <s v="V"/>
    <m/>
    <m/>
    <m/>
    <m/>
    <m/>
  </r>
  <r>
    <x v="219"/>
    <x v="0"/>
    <x v="1844"/>
    <n v="1"/>
    <n v="1"/>
    <n v="0"/>
    <n v="2"/>
    <n v="0"/>
    <n v="0"/>
    <n v="0"/>
    <n v="2"/>
    <m/>
    <m/>
    <s v="V"/>
    <s v="V"/>
    <m/>
    <m/>
  </r>
  <r>
    <x v="219"/>
    <x v="1"/>
    <x v="1539"/>
    <n v="2"/>
    <n v="2"/>
    <n v="0"/>
    <n v="9"/>
    <n v="0"/>
    <n v="0"/>
    <n v="0"/>
    <n v="9"/>
    <s v="V"/>
    <m/>
    <m/>
    <m/>
    <m/>
    <m/>
  </r>
  <r>
    <x v="219"/>
    <x v="1"/>
    <x v="1845"/>
    <n v="1"/>
    <n v="1"/>
    <n v="0"/>
    <n v="2"/>
    <n v="0"/>
    <n v="0"/>
    <n v="0"/>
    <n v="2"/>
    <s v="V"/>
    <m/>
    <m/>
    <m/>
    <m/>
    <m/>
  </r>
  <r>
    <x v="219"/>
    <x v="0"/>
    <x v="1846"/>
    <n v="2"/>
    <n v="2"/>
    <n v="0"/>
    <n v="2"/>
    <n v="0"/>
    <n v="0"/>
    <n v="0"/>
    <n v="2"/>
    <s v="V"/>
    <m/>
    <s v="V"/>
    <s v="V"/>
    <m/>
    <m/>
  </r>
  <r>
    <x v="219"/>
    <x v="0"/>
    <x v="1847"/>
    <n v="1"/>
    <n v="1"/>
    <n v="0"/>
    <n v="2"/>
    <n v="0"/>
    <n v="0"/>
    <n v="0"/>
    <n v="2"/>
    <s v="V"/>
    <m/>
    <m/>
    <m/>
    <m/>
    <m/>
  </r>
  <r>
    <x v="219"/>
    <x v="0"/>
    <x v="1848"/>
    <n v="3"/>
    <n v="3"/>
    <n v="0"/>
    <n v="2"/>
    <n v="0"/>
    <n v="0"/>
    <n v="0"/>
    <n v="2"/>
    <s v="V"/>
    <s v="V"/>
    <s v="V"/>
    <s v="V"/>
    <m/>
    <m/>
  </r>
  <r>
    <x v="219"/>
    <x v="0"/>
    <x v="1849"/>
    <n v="4"/>
    <n v="4"/>
    <n v="0"/>
    <n v="4"/>
    <n v="0"/>
    <n v="0"/>
    <n v="0"/>
    <n v="4"/>
    <s v="V"/>
    <m/>
    <s v="V"/>
    <s v="V"/>
    <m/>
    <m/>
  </r>
  <r>
    <x v="219"/>
    <x v="0"/>
    <x v="1850"/>
    <n v="1"/>
    <n v="1"/>
    <n v="0"/>
    <n v="2"/>
    <n v="0"/>
    <n v="0"/>
    <n v="0"/>
    <n v="2"/>
    <m/>
    <m/>
    <s v="V"/>
    <s v="V"/>
    <m/>
    <m/>
  </r>
  <r>
    <x v="219"/>
    <x v="0"/>
    <x v="1851"/>
    <n v="3"/>
    <n v="3"/>
    <n v="0"/>
    <n v="2"/>
    <n v="0"/>
    <n v="0"/>
    <n v="0"/>
    <n v="2"/>
    <s v="V"/>
    <m/>
    <m/>
    <m/>
    <m/>
    <m/>
  </r>
  <r>
    <x v="219"/>
    <x v="2"/>
    <x v="1852"/>
    <n v="1"/>
    <n v="1"/>
    <n v="0"/>
    <n v="0"/>
    <n v="0"/>
    <n v="0"/>
    <n v="0"/>
    <n v="0"/>
    <m/>
    <m/>
    <m/>
    <m/>
    <m/>
    <m/>
  </r>
  <r>
    <x v="219"/>
    <x v="0"/>
    <x v="1853"/>
    <n v="12"/>
    <n v="1"/>
    <n v="0"/>
    <n v="1"/>
    <n v="0"/>
    <n v="0"/>
    <n v="0"/>
    <n v="1"/>
    <s v="V"/>
    <s v="V"/>
    <m/>
    <m/>
    <m/>
    <m/>
  </r>
  <r>
    <x v="219"/>
    <x v="1"/>
    <x v="1854"/>
    <n v="12"/>
    <n v="2"/>
    <n v="0"/>
    <n v="3"/>
    <n v="0"/>
    <n v="0"/>
    <n v="0"/>
    <n v="3"/>
    <s v="V"/>
    <m/>
    <m/>
    <m/>
    <m/>
    <m/>
  </r>
  <r>
    <x v="219"/>
    <x v="0"/>
    <x v="1855"/>
    <n v="11"/>
    <n v="1"/>
    <n v="0"/>
    <n v="1"/>
    <n v="0"/>
    <n v="0"/>
    <n v="0"/>
    <n v="1"/>
    <s v="V"/>
    <m/>
    <m/>
    <m/>
    <m/>
    <m/>
  </r>
  <r>
    <x v="219"/>
    <x v="0"/>
    <x v="1856"/>
    <n v="13"/>
    <n v="2"/>
    <n v="0"/>
    <n v="2"/>
    <n v="0"/>
    <n v="0"/>
    <n v="0"/>
    <n v="2"/>
    <s v="V"/>
    <m/>
    <s v="V"/>
    <s v="V"/>
    <m/>
    <m/>
  </r>
  <r>
    <x v="219"/>
    <x v="0"/>
    <x v="1857"/>
    <n v="11"/>
    <n v="4"/>
    <n v="0"/>
    <n v="5"/>
    <n v="0"/>
    <n v="0"/>
    <n v="0"/>
    <n v="5"/>
    <s v="V"/>
    <s v="V"/>
    <s v="V"/>
    <s v="V"/>
    <m/>
    <m/>
  </r>
  <r>
    <x v="220"/>
    <x v="3"/>
    <x v="1625"/>
    <n v="1"/>
    <n v="0"/>
    <n v="0"/>
    <n v="0"/>
    <n v="0"/>
    <n v="0"/>
    <n v="0"/>
    <n v="0"/>
    <m/>
    <m/>
    <m/>
    <m/>
    <m/>
    <m/>
  </r>
  <r>
    <x v="220"/>
    <x v="3"/>
    <x v="1406"/>
    <n v="1"/>
    <n v="0"/>
    <n v="0"/>
    <n v="0"/>
    <n v="0"/>
    <n v="0"/>
    <n v="0"/>
    <n v="0"/>
    <m/>
    <m/>
    <m/>
    <m/>
    <m/>
    <m/>
  </r>
  <r>
    <x v="220"/>
    <x v="2"/>
    <x v="1753"/>
    <n v="1"/>
    <n v="0"/>
    <n v="0"/>
    <n v="0"/>
    <n v="0"/>
    <n v="0"/>
    <n v="0"/>
    <n v="0"/>
    <m/>
    <m/>
    <m/>
    <m/>
    <m/>
    <m/>
  </r>
  <r>
    <x v="220"/>
    <x v="3"/>
    <x v="1441"/>
    <n v="1"/>
    <n v="0"/>
    <n v="0"/>
    <n v="0"/>
    <n v="0"/>
    <n v="0"/>
    <n v="0"/>
    <n v="0"/>
    <m/>
    <m/>
    <m/>
    <m/>
    <m/>
    <m/>
  </r>
  <r>
    <x v="220"/>
    <x v="1"/>
    <x v="1858"/>
    <n v="12"/>
    <n v="5"/>
    <n v="0"/>
    <n v="5"/>
    <n v="0"/>
    <n v="0"/>
    <n v="0"/>
    <n v="5"/>
    <s v="V"/>
    <m/>
    <m/>
    <m/>
    <m/>
    <m/>
  </r>
  <r>
    <x v="220"/>
    <x v="3"/>
    <x v="1541"/>
    <n v="1"/>
    <n v="0"/>
    <n v="0"/>
    <n v="0"/>
    <n v="0"/>
    <n v="0"/>
    <n v="0"/>
    <n v="0"/>
    <m/>
    <m/>
    <m/>
    <m/>
    <m/>
    <m/>
  </r>
  <r>
    <x v="220"/>
    <x v="3"/>
    <x v="1627"/>
    <n v="1"/>
    <n v="0"/>
    <n v="0"/>
    <n v="0"/>
    <n v="0"/>
    <n v="0"/>
    <n v="0"/>
    <n v="0"/>
    <m/>
    <m/>
    <m/>
    <m/>
    <m/>
    <m/>
  </r>
  <r>
    <x v="220"/>
    <x v="0"/>
    <x v="1859"/>
    <n v="4"/>
    <n v="0"/>
    <n v="0"/>
    <n v="0"/>
    <n v="0"/>
    <n v="0"/>
    <n v="0"/>
    <n v="0"/>
    <m/>
    <m/>
    <m/>
    <m/>
    <m/>
    <m/>
  </r>
  <r>
    <x v="220"/>
    <x v="3"/>
    <x v="1685"/>
    <n v="7"/>
    <n v="1"/>
    <n v="0"/>
    <n v="1"/>
    <n v="0"/>
    <n v="0"/>
    <n v="0"/>
    <n v="1"/>
    <s v="V"/>
    <m/>
    <m/>
    <m/>
    <m/>
    <m/>
  </r>
  <r>
    <x v="220"/>
    <x v="1"/>
    <x v="1860"/>
    <n v="13"/>
    <n v="2"/>
    <n v="0"/>
    <n v="2"/>
    <n v="0"/>
    <n v="0"/>
    <n v="0"/>
    <n v="2"/>
    <s v="V"/>
    <m/>
    <s v="V"/>
    <s v="V"/>
    <m/>
    <m/>
  </r>
  <r>
    <x v="220"/>
    <x v="1"/>
    <x v="1861"/>
    <n v="13"/>
    <n v="10"/>
    <n v="0"/>
    <n v="10"/>
    <n v="0"/>
    <n v="0"/>
    <n v="0"/>
    <n v="10"/>
    <s v="V"/>
    <m/>
    <m/>
    <m/>
    <m/>
    <m/>
  </r>
  <r>
    <x v="220"/>
    <x v="1"/>
    <x v="1862"/>
    <n v="13"/>
    <n v="9"/>
    <n v="0"/>
    <n v="15"/>
    <n v="0"/>
    <n v="0"/>
    <n v="0"/>
    <n v="15"/>
    <s v="V"/>
    <s v="V"/>
    <m/>
    <m/>
    <m/>
    <m/>
  </r>
  <r>
    <x v="220"/>
    <x v="0"/>
    <x v="1863"/>
    <n v="3"/>
    <n v="0"/>
    <n v="0"/>
    <n v="0"/>
    <n v="0"/>
    <n v="0"/>
    <n v="0"/>
    <n v="0"/>
    <m/>
    <m/>
    <m/>
    <m/>
    <m/>
    <m/>
  </r>
  <r>
    <x v="220"/>
    <x v="1"/>
    <x v="1864"/>
    <n v="13"/>
    <n v="4"/>
    <n v="0"/>
    <n v="5"/>
    <n v="0"/>
    <n v="0"/>
    <n v="0"/>
    <n v="5"/>
    <s v="V"/>
    <m/>
    <m/>
    <m/>
    <m/>
    <m/>
  </r>
  <r>
    <x v="220"/>
    <x v="0"/>
    <x v="1865"/>
    <n v="10"/>
    <n v="0"/>
    <n v="0"/>
    <n v="0"/>
    <n v="0"/>
    <n v="0"/>
    <n v="0"/>
    <n v="0"/>
    <m/>
    <m/>
    <m/>
    <m/>
    <m/>
    <m/>
  </r>
  <r>
    <x v="220"/>
    <x v="1"/>
    <x v="1866"/>
    <n v="13"/>
    <n v="1"/>
    <n v="0"/>
    <n v="1"/>
    <n v="0"/>
    <n v="0"/>
    <n v="0"/>
    <n v="1"/>
    <s v="V"/>
    <m/>
    <m/>
    <m/>
    <m/>
    <m/>
  </r>
  <r>
    <x v="220"/>
    <x v="0"/>
    <x v="1799"/>
    <n v="1"/>
    <n v="0"/>
    <n v="0"/>
    <n v="0"/>
    <n v="0"/>
    <n v="0"/>
    <n v="0"/>
    <n v="0"/>
    <m/>
    <m/>
    <m/>
    <m/>
    <m/>
    <m/>
  </r>
  <r>
    <x v="220"/>
    <x v="0"/>
    <x v="1867"/>
    <n v="1"/>
    <n v="0"/>
    <n v="0"/>
    <n v="0"/>
    <n v="0"/>
    <n v="0"/>
    <n v="0"/>
    <n v="0"/>
    <m/>
    <m/>
    <m/>
    <m/>
    <m/>
    <m/>
  </r>
  <r>
    <x v="220"/>
    <x v="0"/>
    <x v="1868"/>
    <n v="4"/>
    <n v="1"/>
    <n v="0"/>
    <n v="1"/>
    <n v="0"/>
    <n v="0"/>
    <n v="0"/>
    <n v="1"/>
    <m/>
    <m/>
    <s v="V"/>
    <s v="V"/>
    <m/>
    <m/>
  </r>
  <r>
    <x v="220"/>
    <x v="0"/>
    <x v="1869"/>
    <n v="10"/>
    <n v="1"/>
    <n v="0"/>
    <n v="1"/>
    <n v="0"/>
    <n v="0"/>
    <n v="0"/>
    <n v="1"/>
    <s v="V"/>
    <s v="V"/>
    <m/>
    <m/>
    <m/>
    <m/>
  </r>
  <r>
    <x v="220"/>
    <x v="1"/>
    <x v="1870"/>
    <n v="1"/>
    <n v="0"/>
    <n v="0"/>
    <n v="0"/>
    <n v="0"/>
    <n v="0"/>
    <n v="0"/>
    <n v="0"/>
    <m/>
    <m/>
    <m/>
    <m/>
    <m/>
    <m/>
  </r>
  <r>
    <x v="220"/>
    <x v="4"/>
    <x v="916"/>
    <n v="11"/>
    <n v="0"/>
    <n v="0"/>
    <n v="0"/>
    <n v="0"/>
    <n v="0"/>
    <n v="0"/>
    <n v="0"/>
    <m/>
    <m/>
    <m/>
    <m/>
    <m/>
    <m/>
  </r>
  <r>
    <x v="220"/>
    <x v="1"/>
    <x v="1871"/>
    <n v="13"/>
    <n v="0"/>
    <n v="0"/>
    <n v="0"/>
    <n v="0"/>
    <n v="0"/>
    <n v="0"/>
    <n v="0"/>
    <m/>
    <m/>
    <m/>
    <m/>
    <m/>
    <m/>
  </r>
  <r>
    <x v="220"/>
    <x v="0"/>
    <x v="1872"/>
    <n v="11"/>
    <n v="0"/>
    <n v="0"/>
    <n v="0"/>
    <n v="0"/>
    <n v="0"/>
    <n v="0"/>
    <n v="0"/>
    <m/>
    <m/>
    <m/>
    <m/>
    <m/>
    <m/>
  </r>
  <r>
    <x v="220"/>
    <x v="3"/>
    <x v="1579"/>
    <n v="1"/>
    <n v="1"/>
    <n v="0"/>
    <n v="1"/>
    <n v="0"/>
    <n v="0"/>
    <n v="0"/>
    <n v="1"/>
    <m/>
    <m/>
    <s v="V"/>
    <s v="V"/>
    <m/>
    <m/>
  </r>
  <r>
    <x v="220"/>
    <x v="0"/>
    <x v="1160"/>
    <n v="2"/>
    <n v="1"/>
    <n v="0"/>
    <n v="2"/>
    <n v="0"/>
    <n v="0"/>
    <n v="0"/>
    <n v="2"/>
    <s v="V"/>
    <m/>
    <m/>
    <m/>
    <m/>
    <m/>
  </r>
  <r>
    <x v="220"/>
    <x v="3"/>
    <x v="1873"/>
    <n v="2"/>
    <n v="2"/>
    <n v="0"/>
    <n v="1"/>
    <n v="0"/>
    <n v="0"/>
    <n v="0"/>
    <n v="1"/>
    <s v="V"/>
    <m/>
    <m/>
    <m/>
    <m/>
    <m/>
  </r>
  <r>
    <x v="220"/>
    <x v="3"/>
    <x v="1635"/>
    <n v="1"/>
    <n v="1"/>
    <n v="0"/>
    <n v="1"/>
    <n v="0"/>
    <n v="0"/>
    <n v="0"/>
    <n v="1"/>
    <m/>
    <m/>
    <s v="V"/>
    <s v="V"/>
    <m/>
    <m/>
  </r>
  <r>
    <x v="220"/>
    <x v="1"/>
    <x v="1607"/>
    <n v="11"/>
    <n v="11"/>
    <n v="0"/>
    <n v="37"/>
    <n v="0"/>
    <n v="0"/>
    <n v="0"/>
    <n v="37"/>
    <s v="V"/>
    <m/>
    <m/>
    <m/>
    <m/>
    <m/>
  </r>
  <r>
    <x v="220"/>
    <x v="0"/>
    <x v="1874"/>
    <n v="4"/>
    <n v="4"/>
    <n v="0"/>
    <n v="3"/>
    <n v="0"/>
    <n v="0"/>
    <n v="0"/>
    <n v="3"/>
    <m/>
    <m/>
    <s v="V"/>
    <s v="V"/>
    <m/>
    <m/>
  </r>
  <r>
    <x v="220"/>
    <x v="0"/>
    <x v="1875"/>
    <n v="11"/>
    <n v="11"/>
    <n v="0"/>
    <n v="39"/>
    <n v="0"/>
    <n v="0"/>
    <n v="0"/>
    <n v="39"/>
    <m/>
    <m/>
    <s v="V"/>
    <s v="V"/>
    <m/>
    <m/>
  </r>
  <r>
    <x v="220"/>
    <x v="0"/>
    <x v="1876"/>
    <n v="1"/>
    <n v="1"/>
    <n v="0"/>
    <n v="1"/>
    <n v="0"/>
    <n v="0"/>
    <n v="0"/>
    <n v="1"/>
    <m/>
    <m/>
    <s v="V"/>
    <s v="V"/>
    <m/>
    <m/>
  </r>
  <r>
    <x v="220"/>
    <x v="1"/>
    <x v="1877"/>
    <n v="5"/>
    <n v="5"/>
    <n v="0"/>
    <n v="3"/>
    <n v="1"/>
    <n v="0"/>
    <n v="0"/>
    <n v="4"/>
    <s v="V"/>
    <m/>
    <m/>
    <m/>
    <m/>
    <m/>
  </r>
  <r>
    <x v="220"/>
    <x v="1"/>
    <x v="1536"/>
    <n v="1"/>
    <n v="1"/>
    <n v="0"/>
    <n v="1"/>
    <n v="0"/>
    <n v="0"/>
    <n v="0"/>
    <n v="1"/>
    <s v="V"/>
    <m/>
    <m/>
    <m/>
    <m/>
    <m/>
  </r>
  <r>
    <x v="220"/>
    <x v="1"/>
    <x v="1878"/>
    <n v="13"/>
    <n v="2"/>
    <n v="0"/>
    <n v="2"/>
    <n v="0"/>
    <n v="0"/>
    <n v="0"/>
    <n v="2"/>
    <s v="V"/>
    <m/>
    <m/>
    <m/>
    <m/>
    <m/>
  </r>
  <r>
    <x v="220"/>
    <x v="0"/>
    <x v="1879"/>
    <n v="6"/>
    <n v="6"/>
    <n v="0"/>
    <n v="9"/>
    <n v="0"/>
    <n v="0"/>
    <n v="0"/>
    <n v="9"/>
    <s v="V"/>
    <m/>
    <s v="V"/>
    <s v="V"/>
    <m/>
    <m/>
  </r>
  <r>
    <x v="220"/>
    <x v="0"/>
    <x v="1797"/>
    <n v="3"/>
    <n v="3"/>
    <n v="0"/>
    <n v="2"/>
    <n v="0"/>
    <n v="0"/>
    <n v="0"/>
    <n v="2"/>
    <m/>
    <m/>
    <s v="V"/>
    <s v="V"/>
    <m/>
    <m/>
  </r>
  <r>
    <x v="220"/>
    <x v="1"/>
    <x v="1880"/>
    <n v="7"/>
    <n v="1"/>
    <n v="0"/>
    <n v="3"/>
    <n v="0"/>
    <n v="0"/>
    <n v="0"/>
    <n v="3"/>
    <s v="V"/>
    <m/>
    <m/>
    <m/>
    <m/>
    <m/>
  </r>
  <r>
    <x v="221"/>
    <x v="4"/>
    <x v="1109"/>
    <n v="3"/>
    <n v="0"/>
    <n v="0"/>
    <n v="0"/>
    <n v="0"/>
    <n v="0"/>
    <n v="0"/>
    <n v="0"/>
    <m/>
    <m/>
    <m/>
    <m/>
    <m/>
    <m/>
  </r>
  <r>
    <x v="221"/>
    <x v="1"/>
    <x v="1881"/>
    <n v="12"/>
    <n v="2"/>
    <n v="0"/>
    <n v="6"/>
    <n v="0"/>
    <n v="0"/>
    <n v="0"/>
    <n v="6"/>
    <s v="V"/>
    <s v="V"/>
    <m/>
    <m/>
    <m/>
    <m/>
  </r>
  <r>
    <x v="221"/>
    <x v="1"/>
    <x v="1882"/>
    <n v="13"/>
    <n v="0"/>
    <n v="0"/>
    <n v="0"/>
    <n v="0"/>
    <n v="0"/>
    <n v="0"/>
    <n v="0"/>
    <m/>
    <m/>
    <m/>
    <m/>
    <m/>
    <m/>
  </r>
  <r>
    <x v="221"/>
    <x v="1"/>
    <x v="1883"/>
    <n v="13"/>
    <n v="1"/>
    <n v="0"/>
    <n v="1"/>
    <n v="0"/>
    <n v="0"/>
    <n v="0"/>
    <n v="1"/>
    <s v="V"/>
    <m/>
    <m/>
    <m/>
    <m/>
    <m/>
  </r>
  <r>
    <x v="221"/>
    <x v="1"/>
    <x v="1644"/>
    <n v="2"/>
    <n v="0"/>
    <n v="0"/>
    <n v="0"/>
    <n v="0"/>
    <n v="0"/>
    <n v="0"/>
    <n v="0"/>
    <m/>
    <m/>
    <m/>
    <m/>
    <m/>
    <m/>
  </r>
  <r>
    <x v="221"/>
    <x v="4"/>
    <x v="1884"/>
    <n v="7"/>
    <n v="0"/>
    <n v="0"/>
    <n v="0"/>
    <n v="0"/>
    <n v="0"/>
    <n v="0"/>
    <n v="0"/>
    <m/>
    <m/>
    <m/>
    <m/>
    <m/>
    <m/>
  </r>
  <r>
    <x v="221"/>
    <x v="1"/>
    <x v="1737"/>
    <n v="1"/>
    <n v="0"/>
    <n v="0"/>
    <n v="0"/>
    <n v="0"/>
    <n v="0"/>
    <n v="0"/>
    <n v="0"/>
    <m/>
    <m/>
    <m/>
    <m/>
    <m/>
    <m/>
  </r>
  <r>
    <x v="221"/>
    <x v="4"/>
    <x v="1456"/>
    <n v="3"/>
    <n v="0"/>
    <n v="0"/>
    <n v="0"/>
    <n v="0"/>
    <n v="0"/>
    <n v="0"/>
    <n v="0"/>
    <m/>
    <m/>
    <m/>
    <m/>
    <m/>
    <m/>
  </r>
  <r>
    <x v="221"/>
    <x v="4"/>
    <x v="959"/>
    <n v="2"/>
    <n v="0"/>
    <n v="0"/>
    <n v="0"/>
    <n v="0"/>
    <n v="0"/>
    <n v="0"/>
    <n v="0"/>
    <m/>
    <m/>
    <m/>
    <m/>
    <m/>
    <m/>
  </r>
  <r>
    <x v="221"/>
    <x v="0"/>
    <x v="1885"/>
    <n v="1"/>
    <n v="0"/>
    <n v="0"/>
    <n v="0"/>
    <n v="0"/>
    <n v="0"/>
    <n v="0"/>
    <n v="0"/>
    <m/>
    <m/>
    <m/>
    <m/>
    <m/>
    <m/>
  </r>
  <r>
    <x v="221"/>
    <x v="0"/>
    <x v="1675"/>
    <n v="8"/>
    <n v="3"/>
    <n v="0"/>
    <n v="4"/>
    <n v="0"/>
    <n v="0"/>
    <n v="0"/>
    <n v="4"/>
    <m/>
    <m/>
    <s v="V"/>
    <s v="V"/>
    <m/>
    <m/>
  </r>
  <r>
    <x v="221"/>
    <x v="3"/>
    <x v="832"/>
    <n v="9"/>
    <n v="4"/>
    <n v="0"/>
    <n v="5"/>
    <n v="0"/>
    <n v="0"/>
    <n v="0"/>
    <n v="5"/>
    <m/>
    <m/>
    <s v="V"/>
    <s v="V"/>
    <m/>
    <m/>
  </r>
  <r>
    <x v="221"/>
    <x v="3"/>
    <x v="1553"/>
    <n v="9"/>
    <n v="5"/>
    <n v="0"/>
    <n v="6"/>
    <n v="0"/>
    <n v="0"/>
    <n v="0"/>
    <n v="6"/>
    <m/>
    <m/>
    <s v="V"/>
    <s v="V"/>
    <m/>
    <m/>
  </r>
  <r>
    <x v="221"/>
    <x v="0"/>
    <x v="1886"/>
    <n v="1"/>
    <n v="0"/>
    <n v="0"/>
    <n v="0"/>
    <n v="0"/>
    <n v="0"/>
    <n v="0"/>
    <n v="0"/>
    <m/>
    <m/>
    <m/>
    <m/>
    <m/>
    <m/>
  </r>
  <r>
    <x v="221"/>
    <x v="1"/>
    <x v="1887"/>
    <n v="13"/>
    <n v="3"/>
    <n v="0"/>
    <n v="8"/>
    <n v="0"/>
    <n v="0"/>
    <n v="0"/>
    <n v="8"/>
    <s v="V"/>
    <m/>
    <m/>
    <m/>
    <m/>
    <m/>
  </r>
  <r>
    <x v="221"/>
    <x v="1"/>
    <x v="1888"/>
    <n v="13"/>
    <n v="4"/>
    <n v="0"/>
    <n v="6"/>
    <n v="0"/>
    <n v="0"/>
    <n v="0"/>
    <n v="6"/>
    <s v="V"/>
    <m/>
    <s v="V"/>
    <s v="V"/>
    <m/>
    <m/>
  </r>
  <r>
    <x v="221"/>
    <x v="1"/>
    <x v="1889"/>
    <n v="13"/>
    <n v="3"/>
    <n v="0"/>
    <n v="4"/>
    <n v="0"/>
    <n v="0"/>
    <n v="0"/>
    <n v="4"/>
    <s v="V"/>
    <m/>
    <m/>
    <m/>
    <m/>
    <m/>
  </r>
  <r>
    <x v="221"/>
    <x v="1"/>
    <x v="1890"/>
    <n v="13"/>
    <n v="3"/>
    <n v="0"/>
    <n v="3"/>
    <n v="0"/>
    <n v="0"/>
    <n v="0"/>
    <n v="3"/>
    <s v="V"/>
    <m/>
    <m/>
    <m/>
    <m/>
    <m/>
  </r>
  <r>
    <x v="221"/>
    <x v="1"/>
    <x v="1891"/>
    <n v="1"/>
    <n v="0"/>
    <n v="0"/>
    <n v="0"/>
    <n v="0"/>
    <n v="0"/>
    <n v="0"/>
    <n v="0"/>
    <m/>
    <m/>
    <m/>
    <m/>
    <m/>
    <m/>
  </r>
  <r>
    <x v="221"/>
    <x v="1"/>
    <x v="1892"/>
    <n v="13"/>
    <n v="3"/>
    <n v="0"/>
    <n v="5"/>
    <n v="0"/>
    <n v="0"/>
    <n v="0"/>
    <n v="5"/>
    <s v="V"/>
    <m/>
    <m/>
    <m/>
    <m/>
    <m/>
  </r>
  <r>
    <x v="221"/>
    <x v="0"/>
    <x v="1756"/>
    <n v="1"/>
    <n v="0"/>
    <n v="0"/>
    <n v="0"/>
    <n v="0"/>
    <n v="0"/>
    <n v="0"/>
    <n v="0"/>
    <m/>
    <m/>
    <m/>
    <m/>
    <m/>
    <m/>
  </r>
  <r>
    <x v="221"/>
    <x v="0"/>
    <x v="1739"/>
    <n v="12"/>
    <n v="1"/>
    <n v="0"/>
    <n v="1"/>
    <n v="0"/>
    <n v="0"/>
    <n v="0"/>
    <n v="1"/>
    <m/>
    <m/>
    <s v="V"/>
    <s v="V"/>
    <m/>
    <m/>
  </r>
  <r>
    <x v="221"/>
    <x v="1"/>
    <x v="1893"/>
    <n v="13"/>
    <n v="0"/>
    <n v="0"/>
    <n v="0"/>
    <n v="0"/>
    <n v="0"/>
    <n v="0"/>
    <n v="0"/>
    <m/>
    <m/>
    <m/>
    <m/>
    <m/>
    <m/>
  </r>
  <r>
    <x v="221"/>
    <x v="1"/>
    <x v="1894"/>
    <n v="13"/>
    <n v="0"/>
    <n v="0"/>
    <n v="0"/>
    <n v="0"/>
    <n v="0"/>
    <n v="0"/>
    <n v="0"/>
    <m/>
    <m/>
    <m/>
    <m/>
    <m/>
    <m/>
  </r>
  <r>
    <x v="221"/>
    <x v="4"/>
    <x v="989"/>
    <n v="1"/>
    <n v="0"/>
    <n v="0"/>
    <n v="0"/>
    <n v="0"/>
    <n v="0"/>
    <n v="0"/>
    <n v="0"/>
    <m/>
    <m/>
    <m/>
    <m/>
    <m/>
    <m/>
  </r>
  <r>
    <x v="221"/>
    <x v="4"/>
    <x v="1410"/>
    <n v="1"/>
    <n v="0"/>
    <n v="0"/>
    <n v="0"/>
    <n v="0"/>
    <n v="0"/>
    <n v="0"/>
    <n v="0"/>
    <m/>
    <m/>
    <m/>
    <m/>
    <m/>
    <m/>
  </r>
  <r>
    <x v="221"/>
    <x v="1"/>
    <x v="1895"/>
    <n v="13"/>
    <n v="1"/>
    <n v="0"/>
    <n v="1"/>
    <n v="0"/>
    <n v="0"/>
    <n v="0"/>
    <n v="1"/>
    <s v="V"/>
    <m/>
    <m/>
    <m/>
    <m/>
    <m/>
  </r>
  <r>
    <x v="221"/>
    <x v="4"/>
    <x v="895"/>
    <n v="1"/>
    <n v="0"/>
    <n v="0"/>
    <n v="0"/>
    <n v="0"/>
    <n v="0"/>
    <n v="0"/>
    <n v="0"/>
    <m/>
    <m/>
    <m/>
    <m/>
    <m/>
    <m/>
  </r>
  <r>
    <x v="221"/>
    <x v="1"/>
    <x v="1896"/>
    <n v="13"/>
    <n v="13"/>
    <n v="0"/>
    <n v="43"/>
    <n v="1"/>
    <n v="0"/>
    <n v="0"/>
    <n v="44"/>
    <s v="V"/>
    <s v="V"/>
    <m/>
    <m/>
    <m/>
    <m/>
  </r>
  <r>
    <x v="221"/>
    <x v="0"/>
    <x v="1897"/>
    <n v="6"/>
    <n v="6"/>
    <n v="0"/>
    <n v="21"/>
    <n v="0"/>
    <n v="0"/>
    <n v="0"/>
    <n v="21"/>
    <s v="V"/>
    <m/>
    <s v="V"/>
    <s v="V"/>
    <m/>
    <m/>
  </r>
  <r>
    <x v="221"/>
    <x v="1"/>
    <x v="1898"/>
    <n v="4"/>
    <n v="4"/>
    <n v="0"/>
    <n v="13"/>
    <n v="0"/>
    <n v="0"/>
    <n v="0"/>
    <n v="13"/>
    <s v="V"/>
    <m/>
    <m/>
    <m/>
    <m/>
    <m/>
  </r>
  <r>
    <x v="221"/>
    <x v="1"/>
    <x v="1899"/>
    <n v="2"/>
    <n v="2"/>
    <n v="0"/>
    <n v="6"/>
    <n v="0"/>
    <n v="0"/>
    <n v="0"/>
    <n v="6"/>
    <s v="V"/>
    <m/>
    <m/>
    <m/>
    <m/>
    <m/>
  </r>
  <r>
    <x v="221"/>
    <x v="1"/>
    <x v="1793"/>
    <n v="2"/>
    <n v="2"/>
    <n v="0"/>
    <n v="2"/>
    <n v="0"/>
    <n v="0"/>
    <n v="0"/>
    <n v="2"/>
    <s v="V"/>
    <m/>
    <m/>
    <m/>
    <m/>
    <m/>
  </r>
  <r>
    <x v="221"/>
    <x v="0"/>
    <x v="1900"/>
    <n v="10"/>
    <n v="10"/>
    <n v="0"/>
    <n v="34"/>
    <n v="0"/>
    <n v="0"/>
    <n v="0"/>
    <n v="34"/>
    <s v="V"/>
    <m/>
    <s v="V"/>
    <s v="V"/>
    <m/>
    <m/>
  </r>
  <r>
    <x v="221"/>
    <x v="1"/>
    <x v="1643"/>
    <n v="1"/>
    <n v="1"/>
    <n v="0"/>
    <n v="3"/>
    <n v="0"/>
    <n v="0"/>
    <n v="0"/>
    <n v="3"/>
    <s v="V"/>
    <m/>
    <m/>
    <m/>
    <m/>
    <m/>
  </r>
  <r>
    <x v="221"/>
    <x v="1"/>
    <x v="1901"/>
    <n v="13"/>
    <n v="13"/>
    <n v="0"/>
    <n v="90"/>
    <n v="0"/>
    <n v="0"/>
    <n v="0"/>
    <n v="90"/>
    <s v="V"/>
    <s v="V"/>
    <s v="V"/>
    <s v="V"/>
    <m/>
    <m/>
  </r>
  <r>
    <x v="221"/>
    <x v="1"/>
    <x v="1535"/>
    <n v="1"/>
    <n v="1"/>
    <n v="0"/>
    <n v="1"/>
    <n v="0"/>
    <n v="0"/>
    <n v="0"/>
    <n v="1"/>
    <m/>
    <m/>
    <s v="V"/>
    <s v="V"/>
    <m/>
    <m/>
  </r>
  <r>
    <x v="221"/>
    <x v="0"/>
    <x v="1902"/>
    <n v="3"/>
    <n v="3"/>
    <n v="0"/>
    <n v="15"/>
    <n v="0"/>
    <n v="0"/>
    <n v="0"/>
    <n v="15"/>
    <s v="V"/>
    <m/>
    <s v="V"/>
    <s v="V"/>
    <m/>
    <m/>
  </r>
  <r>
    <x v="221"/>
    <x v="0"/>
    <x v="1903"/>
    <n v="8"/>
    <n v="8"/>
    <n v="0"/>
    <n v="14"/>
    <n v="0"/>
    <n v="0"/>
    <n v="0"/>
    <n v="14"/>
    <s v="V"/>
    <m/>
    <s v="V"/>
    <s v="V"/>
    <m/>
    <m/>
  </r>
  <r>
    <x v="221"/>
    <x v="1"/>
    <x v="1904"/>
    <n v="13"/>
    <n v="1"/>
    <n v="0"/>
    <n v="1"/>
    <n v="0"/>
    <n v="0"/>
    <n v="0"/>
    <n v="1"/>
    <s v="V"/>
    <m/>
    <m/>
    <m/>
    <m/>
    <m/>
  </r>
  <r>
    <x v="221"/>
    <x v="2"/>
    <x v="1852"/>
    <n v="1"/>
    <n v="1"/>
    <n v="0"/>
    <n v="0"/>
    <n v="0"/>
    <n v="0"/>
    <n v="0"/>
    <n v="0"/>
    <m/>
    <m/>
    <m/>
    <m/>
    <m/>
    <m/>
  </r>
  <r>
    <x v="222"/>
    <x v="1"/>
    <x v="1905"/>
    <n v="13"/>
    <n v="4"/>
    <n v="0"/>
    <n v="4"/>
    <n v="0"/>
    <n v="0"/>
    <n v="0"/>
    <n v="4"/>
    <s v="V"/>
    <m/>
    <m/>
    <m/>
    <m/>
    <m/>
  </r>
  <r>
    <x v="222"/>
    <x v="1"/>
    <x v="1906"/>
    <n v="13"/>
    <n v="4"/>
    <n v="0"/>
    <n v="4"/>
    <n v="0"/>
    <n v="0"/>
    <n v="0"/>
    <n v="4"/>
    <s v="V"/>
    <m/>
    <m/>
    <m/>
    <m/>
    <m/>
  </r>
  <r>
    <x v="222"/>
    <x v="1"/>
    <x v="1907"/>
    <n v="5"/>
    <n v="0"/>
    <n v="0"/>
    <n v="0"/>
    <n v="0"/>
    <n v="0"/>
    <n v="0"/>
    <n v="0"/>
    <m/>
    <m/>
    <m/>
    <m/>
    <m/>
    <m/>
  </r>
  <r>
    <x v="222"/>
    <x v="1"/>
    <x v="1908"/>
    <n v="13"/>
    <n v="3"/>
    <n v="0"/>
    <n v="3"/>
    <n v="0"/>
    <n v="0"/>
    <n v="0"/>
    <n v="3"/>
    <s v="V"/>
    <m/>
    <s v="V"/>
    <s v="V"/>
    <m/>
    <m/>
  </r>
  <r>
    <x v="222"/>
    <x v="1"/>
    <x v="1909"/>
    <n v="13"/>
    <n v="1"/>
    <n v="0"/>
    <n v="1"/>
    <n v="0"/>
    <n v="0"/>
    <n v="0"/>
    <n v="1"/>
    <s v="V"/>
    <m/>
    <m/>
    <m/>
    <m/>
    <m/>
  </r>
  <r>
    <x v="222"/>
    <x v="3"/>
    <x v="1636"/>
    <n v="12"/>
    <n v="1"/>
    <n v="0"/>
    <n v="1"/>
    <n v="0"/>
    <n v="0"/>
    <n v="0"/>
    <n v="1"/>
    <m/>
    <m/>
    <s v="V"/>
    <s v="V"/>
    <m/>
    <m/>
  </r>
  <r>
    <x v="222"/>
    <x v="1"/>
    <x v="1910"/>
    <n v="13"/>
    <n v="0"/>
    <n v="0"/>
    <n v="0"/>
    <n v="0"/>
    <n v="0"/>
    <n v="0"/>
    <n v="0"/>
    <m/>
    <m/>
    <m/>
    <m/>
    <m/>
    <m/>
  </r>
  <r>
    <x v="222"/>
    <x v="1"/>
    <x v="1911"/>
    <n v="11"/>
    <n v="3"/>
    <n v="0"/>
    <n v="3"/>
    <n v="0"/>
    <n v="0"/>
    <n v="0"/>
    <n v="3"/>
    <s v="V"/>
    <m/>
    <m/>
    <m/>
    <m/>
    <m/>
  </r>
  <r>
    <x v="222"/>
    <x v="1"/>
    <x v="1912"/>
    <n v="13"/>
    <n v="6"/>
    <n v="0"/>
    <n v="6"/>
    <n v="0"/>
    <n v="0"/>
    <n v="0"/>
    <n v="6"/>
    <s v="V"/>
    <m/>
    <m/>
    <m/>
    <m/>
    <m/>
  </r>
  <r>
    <x v="222"/>
    <x v="3"/>
    <x v="1579"/>
    <n v="1"/>
    <n v="0"/>
    <n v="0"/>
    <n v="0"/>
    <n v="0"/>
    <n v="0"/>
    <n v="0"/>
    <n v="0"/>
    <m/>
    <m/>
    <m/>
    <m/>
    <m/>
    <m/>
  </r>
  <r>
    <x v="222"/>
    <x v="0"/>
    <x v="1760"/>
    <n v="2"/>
    <n v="0"/>
    <n v="0"/>
    <n v="0"/>
    <n v="0"/>
    <n v="0"/>
    <n v="0"/>
    <n v="0"/>
    <m/>
    <m/>
    <m/>
    <m/>
    <m/>
    <m/>
  </r>
  <r>
    <x v="222"/>
    <x v="1"/>
    <x v="1913"/>
    <n v="13"/>
    <n v="4"/>
    <n v="0"/>
    <n v="12"/>
    <n v="0"/>
    <n v="0"/>
    <n v="0"/>
    <n v="12"/>
    <s v="V"/>
    <s v="V"/>
    <m/>
    <m/>
    <m/>
    <m/>
  </r>
  <r>
    <x v="222"/>
    <x v="1"/>
    <x v="1914"/>
    <n v="13"/>
    <n v="3"/>
    <n v="0"/>
    <n v="3"/>
    <n v="0"/>
    <n v="0"/>
    <n v="0"/>
    <n v="3"/>
    <s v="V"/>
    <m/>
    <m/>
    <m/>
    <m/>
    <m/>
  </r>
  <r>
    <x v="222"/>
    <x v="1"/>
    <x v="1915"/>
    <n v="13"/>
    <n v="1"/>
    <n v="0"/>
    <n v="1"/>
    <n v="0"/>
    <n v="0"/>
    <n v="0"/>
    <n v="1"/>
    <s v="V"/>
    <m/>
    <m/>
    <m/>
    <m/>
    <m/>
  </r>
  <r>
    <x v="222"/>
    <x v="1"/>
    <x v="1916"/>
    <n v="13"/>
    <n v="4"/>
    <n v="0"/>
    <n v="4"/>
    <n v="0"/>
    <n v="0"/>
    <n v="0"/>
    <n v="4"/>
    <s v="V"/>
    <m/>
    <m/>
    <m/>
    <m/>
    <m/>
  </r>
  <r>
    <x v="222"/>
    <x v="0"/>
    <x v="1804"/>
    <n v="2"/>
    <n v="0"/>
    <n v="0"/>
    <n v="0"/>
    <n v="0"/>
    <n v="0"/>
    <n v="0"/>
    <n v="0"/>
    <m/>
    <m/>
    <m/>
    <m/>
    <m/>
    <m/>
  </r>
  <r>
    <x v="222"/>
    <x v="1"/>
    <x v="1917"/>
    <n v="3"/>
    <n v="0"/>
    <n v="0"/>
    <n v="0"/>
    <n v="0"/>
    <n v="0"/>
    <n v="0"/>
    <n v="0"/>
    <m/>
    <m/>
    <m/>
    <m/>
    <m/>
    <m/>
  </r>
  <r>
    <x v="222"/>
    <x v="1"/>
    <x v="1918"/>
    <n v="13"/>
    <n v="7"/>
    <n v="0"/>
    <n v="12"/>
    <n v="0"/>
    <n v="0"/>
    <n v="0"/>
    <n v="12"/>
    <s v="V"/>
    <m/>
    <m/>
    <m/>
    <m/>
    <m/>
  </r>
  <r>
    <x v="222"/>
    <x v="1"/>
    <x v="1877"/>
    <n v="5"/>
    <n v="2"/>
    <n v="0"/>
    <n v="2"/>
    <n v="0"/>
    <n v="0"/>
    <n v="0"/>
    <n v="2"/>
    <m/>
    <m/>
    <s v="V"/>
    <s v="V"/>
    <m/>
    <m/>
  </r>
  <r>
    <x v="222"/>
    <x v="0"/>
    <x v="1092"/>
    <n v="13"/>
    <n v="13"/>
    <n v="0"/>
    <n v="2"/>
    <n v="0"/>
    <n v="0"/>
    <n v="0"/>
    <n v="2"/>
    <m/>
    <m/>
    <s v="V"/>
    <s v="V"/>
    <m/>
    <m/>
  </r>
  <r>
    <x v="222"/>
    <x v="0"/>
    <x v="1919"/>
    <n v="13"/>
    <n v="13"/>
    <n v="0"/>
    <n v="1"/>
    <n v="0"/>
    <n v="0"/>
    <n v="0"/>
    <n v="1"/>
    <m/>
    <m/>
    <s v="V"/>
    <s v="V"/>
    <m/>
    <m/>
  </r>
  <r>
    <x v="222"/>
    <x v="3"/>
    <x v="1920"/>
    <n v="3"/>
    <n v="2"/>
    <n v="0"/>
    <n v="6"/>
    <n v="0"/>
    <n v="0"/>
    <n v="0"/>
    <n v="6"/>
    <m/>
    <m/>
    <s v="V"/>
    <s v="V"/>
    <m/>
    <m/>
  </r>
  <r>
    <x v="222"/>
    <x v="0"/>
    <x v="1921"/>
    <n v="8"/>
    <n v="8"/>
    <n v="0"/>
    <n v="6"/>
    <n v="0"/>
    <n v="0"/>
    <n v="0"/>
    <n v="6"/>
    <m/>
    <m/>
    <s v="V"/>
    <s v="V"/>
    <m/>
    <m/>
  </r>
  <r>
    <x v="222"/>
    <x v="1"/>
    <x v="905"/>
    <n v="13"/>
    <n v="13"/>
    <n v="0"/>
    <n v="416"/>
    <n v="0"/>
    <n v="0"/>
    <n v="0"/>
    <n v="416"/>
    <s v="V"/>
    <m/>
    <s v="V"/>
    <s v="V"/>
    <m/>
    <m/>
  </r>
  <r>
    <x v="222"/>
    <x v="0"/>
    <x v="1922"/>
    <n v="9"/>
    <n v="9"/>
    <n v="0"/>
    <n v="84"/>
    <n v="0"/>
    <n v="0"/>
    <n v="0"/>
    <n v="84"/>
    <m/>
    <m/>
    <s v="V"/>
    <s v="V"/>
    <m/>
    <m/>
  </r>
  <r>
    <x v="222"/>
    <x v="1"/>
    <x v="1923"/>
    <n v="12"/>
    <n v="12"/>
    <n v="0"/>
    <n v="50"/>
    <n v="0"/>
    <n v="0"/>
    <n v="0"/>
    <n v="50"/>
    <s v="V"/>
    <m/>
    <s v="V"/>
    <s v="V"/>
    <m/>
    <m/>
  </r>
  <r>
    <x v="222"/>
    <x v="1"/>
    <x v="1924"/>
    <n v="13"/>
    <n v="13"/>
    <n v="0"/>
    <n v="40"/>
    <n v="0"/>
    <n v="0"/>
    <n v="0"/>
    <n v="40"/>
    <s v="V"/>
    <s v="V"/>
    <m/>
    <m/>
    <m/>
    <m/>
  </r>
  <r>
    <x v="222"/>
    <x v="3"/>
    <x v="1925"/>
    <n v="1"/>
    <n v="1"/>
    <n v="0"/>
    <n v="1"/>
    <n v="0"/>
    <n v="0"/>
    <n v="0"/>
    <n v="1"/>
    <m/>
    <m/>
    <s v="V"/>
    <s v="V"/>
    <m/>
    <m/>
  </r>
  <r>
    <x v="222"/>
    <x v="0"/>
    <x v="1926"/>
    <n v="4"/>
    <n v="4"/>
    <n v="0"/>
    <n v="60"/>
    <n v="0"/>
    <n v="0"/>
    <n v="0"/>
    <n v="60"/>
    <s v="V"/>
    <m/>
    <s v="V"/>
    <s v="V"/>
    <m/>
    <m/>
  </r>
  <r>
    <x v="222"/>
    <x v="0"/>
    <x v="1789"/>
    <n v="1"/>
    <n v="1"/>
    <n v="0"/>
    <n v="2"/>
    <n v="0"/>
    <n v="0"/>
    <n v="0"/>
    <n v="2"/>
    <m/>
    <m/>
    <s v="V"/>
    <s v="V"/>
    <m/>
    <m/>
  </r>
  <r>
    <x v="222"/>
    <x v="0"/>
    <x v="1927"/>
    <n v="3"/>
    <n v="3"/>
    <n v="0"/>
    <n v="7"/>
    <n v="0"/>
    <n v="0"/>
    <n v="0"/>
    <n v="7"/>
    <m/>
    <m/>
    <s v="V"/>
    <s v="V"/>
    <m/>
    <m/>
  </r>
  <r>
    <x v="222"/>
    <x v="0"/>
    <x v="1754"/>
    <n v="4"/>
    <n v="4"/>
    <n v="0"/>
    <n v="3"/>
    <n v="0"/>
    <n v="0"/>
    <n v="0"/>
    <n v="3"/>
    <m/>
    <m/>
    <s v="V"/>
    <s v="V"/>
    <m/>
    <m/>
  </r>
  <r>
    <x v="222"/>
    <x v="0"/>
    <x v="1928"/>
    <n v="1"/>
    <n v="1"/>
    <n v="0"/>
    <n v="5"/>
    <n v="0"/>
    <n v="0"/>
    <n v="0"/>
    <n v="5"/>
    <m/>
    <m/>
    <s v="V"/>
    <s v="V"/>
    <m/>
    <m/>
  </r>
  <r>
    <x v="222"/>
    <x v="0"/>
    <x v="1929"/>
    <n v="2"/>
    <n v="2"/>
    <n v="0"/>
    <n v="3"/>
    <n v="0"/>
    <n v="0"/>
    <n v="0"/>
    <n v="3"/>
    <s v="V"/>
    <m/>
    <m/>
    <m/>
    <m/>
    <m/>
  </r>
  <r>
    <x v="222"/>
    <x v="0"/>
    <x v="1930"/>
    <n v="6"/>
    <n v="6"/>
    <n v="0"/>
    <n v="0"/>
    <n v="0"/>
    <n v="0"/>
    <n v="0"/>
    <n v="0"/>
    <m/>
    <m/>
    <m/>
    <m/>
    <m/>
    <m/>
  </r>
  <r>
    <x v="222"/>
    <x v="1"/>
    <x v="1931"/>
    <n v="13"/>
    <n v="13"/>
    <n v="0"/>
    <n v="0"/>
    <n v="0"/>
    <n v="0"/>
    <n v="0"/>
    <n v="0"/>
    <m/>
    <m/>
    <m/>
    <m/>
    <m/>
    <m/>
  </r>
  <r>
    <x v="222"/>
    <x v="1"/>
    <x v="1539"/>
    <n v="2"/>
    <n v="2"/>
    <n v="0"/>
    <n v="0"/>
    <n v="0"/>
    <n v="0"/>
    <n v="0"/>
    <n v="0"/>
    <m/>
    <m/>
    <m/>
    <m/>
    <m/>
    <m/>
  </r>
  <r>
    <x v="222"/>
    <x v="0"/>
    <x v="1466"/>
    <n v="4"/>
    <n v="4"/>
    <n v="0"/>
    <n v="0"/>
    <n v="0"/>
    <n v="0"/>
    <n v="0"/>
    <n v="0"/>
    <m/>
    <m/>
    <m/>
    <m/>
    <m/>
    <m/>
  </r>
  <r>
    <x v="222"/>
    <x v="0"/>
    <x v="1792"/>
    <n v="1"/>
    <n v="1"/>
    <n v="0"/>
    <n v="1"/>
    <n v="0"/>
    <n v="0"/>
    <n v="0"/>
    <n v="1"/>
    <m/>
    <m/>
    <s v="V"/>
    <s v="V"/>
    <m/>
    <m/>
  </r>
  <r>
    <x v="222"/>
    <x v="0"/>
    <x v="1758"/>
    <n v="2"/>
    <n v="2"/>
    <n v="0"/>
    <n v="6"/>
    <n v="0"/>
    <n v="0"/>
    <n v="0"/>
    <n v="6"/>
    <m/>
    <m/>
    <s v="V"/>
    <s v="V"/>
    <m/>
    <m/>
  </r>
  <r>
    <x v="222"/>
    <x v="0"/>
    <x v="1803"/>
    <n v="2"/>
    <n v="2"/>
    <n v="0"/>
    <n v="2"/>
    <n v="0"/>
    <n v="0"/>
    <n v="0"/>
    <n v="2"/>
    <m/>
    <m/>
    <s v="V"/>
    <s v="V"/>
    <m/>
    <m/>
  </r>
  <r>
    <x v="222"/>
    <x v="3"/>
    <x v="1635"/>
    <n v="1"/>
    <n v="1"/>
    <n v="0"/>
    <n v="1"/>
    <n v="0"/>
    <n v="0"/>
    <n v="0"/>
    <n v="1"/>
    <s v="V"/>
    <m/>
    <m/>
    <m/>
    <m/>
    <m/>
  </r>
  <r>
    <x v="222"/>
    <x v="0"/>
    <x v="1794"/>
    <n v="1"/>
    <n v="1"/>
    <n v="0"/>
    <n v="2"/>
    <n v="0"/>
    <n v="0"/>
    <n v="0"/>
    <n v="2"/>
    <m/>
    <m/>
    <s v="V"/>
    <s v="V"/>
    <m/>
    <m/>
  </r>
  <r>
    <x v="222"/>
    <x v="0"/>
    <x v="1759"/>
    <n v="1"/>
    <n v="1"/>
    <n v="0"/>
    <n v="2"/>
    <n v="0"/>
    <n v="0"/>
    <n v="0"/>
    <n v="2"/>
    <m/>
    <m/>
    <s v="V"/>
    <s v="V"/>
    <m/>
    <m/>
  </r>
  <r>
    <x v="222"/>
    <x v="0"/>
    <x v="1757"/>
    <n v="1"/>
    <n v="1"/>
    <n v="0"/>
    <n v="1"/>
    <n v="0"/>
    <n v="0"/>
    <n v="0"/>
    <n v="1"/>
    <m/>
    <m/>
    <s v="V"/>
    <s v="V"/>
    <m/>
    <m/>
  </r>
  <r>
    <x v="222"/>
    <x v="1"/>
    <x v="1836"/>
    <n v="13"/>
    <n v="13"/>
    <n v="0"/>
    <n v="38"/>
    <n v="0"/>
    <n v="0"/>
    <n v="0"/>
    <n v="38"/>
    <s v="V"/>
    <s v="V"/>
    <m/>
    <m/>
    <m/>
    <m/>
  </r>
  <r>
    <x v="222"/>
    <x v="3"/>
    <x v="1873"/>
    <n v="2"/>
    <n v="2"/>
    <n v="0"/>
    <n v="1"/>
    <n v="0"/>
    <n v="0"/>
    <n v="0"/>
    <n v="1"/>
    <m/>
    <m/>
    <s v="V"/>
    <s v="V"/>
    <m/>
    <m/>
  </r>
  <r>
    <x v="222"/>
    <x v="0"/>
    <x v="1850"/>
    <n v="1"/>
    <n v="1"/>
    <n v="0"/>
    <n v="1"/>
    <n v="0"/>
    <n v="0"/>
    <n v="0"/>
    <n v="1"/>
    <m/>
    <m/>
    <s v="V"/>
    <s v="V"/>
    <m/>
    <m/>
  </r>
  <r>
    <x v="222"/>
    <x v="0"/>
    <x v="1849"/>
    <n v="4"/>
    <n v="4"/>
    <n v="0"/>
    <n v="3"/>
    <n v="0"/>
    <n v="0"/>
    <n v="0"/>
    <n v="3"/>
    <m/>
    <m/>
    <s v="V"/>
    <s v="V"/>
    <m/>
    <m/>
  </r>
  <r>
    <x v="222"/>
    <x v="2"/>
    <x v="1932"/>
    <n v="1"/>
    <n v="1"/>
    <n v="0"/>
    <n v="0"/>
    <n v="0"/>
    <n v="0"/>
    <n v="0"/>
    <n v="0"/>
    <m/>
    <m/>
    <m/>
    <m/>
    <m/>
    <m/>
  </r>
  <r>
    <x v="222"/>
    <x v="0"/>
    <x v="1674"/>
    <n v="1"/>
    <n v="1"/>
    <n v="0"/>
    <n v="4"/>
    <n v="0"/>
    <n v="0"/>
    <n v="0"/>
    <n v="4"/>
    <s v="V"/>
    <m/>
    <m/>
    <m/>
    <m/>
    <m/>
  </r>
  <r>
    <x v="222"/>
    <x v="0"/>
    <x v="1791"/>
    <n v="2"/>
    <n v="1"/>
    <n v="0"/>
    <n v="4"/>
    <n v="0"/>
    <n v="0"/>
    <n v="0"/>
    <n v="4"/>
    <m/>
    <m/>
    <s v="V"/>
    <s v="V"/>
    <m/>
    <m/>
  </r>
  <r>
    <x v="222"/>
    <x v="1"/>
    <x v="1933"/>
    <n v="13"/>
    <n v="13"/>
    <n v="0"/>
    <n v="0"/>
    <n v="0"/>
    <n v="0"/>
    <n v="0"/>
    <n v="0"/>
    <m/>
    <m/>
    <m/>
    <m/>
    <m/>
    <m/>
  </r>
  <r>
    <x v="222"/>
    <x v="0"/>
    <x v="1934"/>
    <n v="5"/>
    <n v="1"/>
    <n v="0"/>
    <n v="1"/>
    <n v="0"/>
    <n v="0"/>
    <n v="0"/>
    <n v="1"/>
    <m/>
    <m/>
    <s v="V"/>
    <s v="V"/>
    <m/>
    <m/>
  </r>
  <r>
    <x v="222"/>
    <x v="0"/>
    <x v="1848"/>
    <n v="3"/>
    <n v="1"/>
    <n v="0"/>
    <n v="2"/>
    <n v="0"/>
    <n v="0"/>
    <n v="0"/>
    <n v="2"/>
    <m/>
    <m/>
    <s v="V"/>
    <s v="V"/>
    <m/>
    <m/>
  </r>
  <r>
    <x v="223"/>
    <x v="1"/>
    <x v="1840"/>
    <n v="2"/>
    <n v="0"/>
    <n v="0"/>
    <n v="0"/>
    <n v="0"/>
    <n v="0"/>
    <n v="0"/>
    <n v="0"/>
    <m/>
    <m/>
    <m/>
    <m/>
    <m/>
    <m/>
  </r>
  <r>
    <x v="223"/>
    <x v="1"/>
    <x v="1839"/>
    <n v="2"/>
    <n v="0"/>
    <n v="0"/>
    <n v="0"/>
    <n v="0"/>
    <n v="0"/>
    <n v="0"/>
    <n v="0"/>
    <m/>
    <m/>
    <m/>
    <m/>
    <m/>
    <m/>
  </r>
  <r>
    <x v="223"/>
    <x v="1"/>
    <x v="1935"/>
    <n v="1"/>
    <n v="0"/>
    <n v="0"/>
    <n v="0"/>
    <n v="0"/>
    <n v="0"/>
    <n v="0"/>
    <n v="0"/>
    <m/>
    <m/>
    <m/>
    <m/>
    <m/>
    <m/>
  </r>
  <r>
    <x v="223"/>
    <x v="1"/>
    <x v="1936"/>
    <n v="2"/>
    <n v="0"/>
    <n v="0"/>
    <n v="0"/>
    <n v="0"/>
    <n v="0"/>
    <n v="0"/>
    <n v="0"/>
    <m/>
    <m/>
    <m/>
    <m/>
    <m/>
    <m/>
  </r>
  <r>
    <x v="223"/>
    <x v="1"/>
    <x v="1937"/>
    <n v="4"/>
    <n v="0"/>
    <n v="0"/>
    <n v="0"/>
    <n v="0"/>
    <n v="0"/>
    <n v="0"/>
    <n v="0"/>
    <m/>
    <m/>
    <m/>
    <m/>
    <m/>
    <m/>
  </r>
  <r>
    <x v="223"/>
    <x v="1"/>
    <x v="1938"/>
    <n v="1"/>
    <n v="0"/>
    <n v="0"/>
    <n v="0"/>
    <n v="0"/>
    <n v="0"/>
    <n v="0"/>
    <n v="0"/>
    <m/>
    <m/>
    <m/>
    <m/>
    <m/>
    <m/>
  </r>
  <r>
    <x v="223"/>
    <x v="3"/>
    <x v="1315"/>
    <n v="1"/>
    <n v="0"/>
    <n v="0"/>
    <n v="0"/>
    <n v="0"/>
    <n v="0"/>
    <n v="0"/>
    <n v="0"/>
    <m/>
    <m/>
    <m/>
    <m/>
    <m/>
    <m/>
  </r>
  <r>
    <x v="223"/>
    <x v="3"/>
    <x v="1648"/>
    <n v="4"/>
    <n v="0"/>
    <n v="0"/>
    <n v="0"/>
    <n v="0"/>
    <n v="0"/>
    <n v="0"/>
    <n v="0"/>
    <m/>
    <m/>
    <m/>
    <m/>
    <m/>
    <m/>
  </r>
  <r>
    <x v="223"/>
    <x v="0"/>
    <x v="1846"/>
    <n v="2"/>
    <n v="0"/>
    <n v="0"/>
    <n v="0"/>
    <n v="0"/>
    <n v="0"/>
    <n v="0"/>
    <n v="0"/>
    <m/>
    <m/>
    <m/>
    <m/>
    <m/>
    <m/>
  </r>
  <r>
    <x v="223"/>
    <x v="1"/>
    <x v="1939"/>
    <n v="2"/>
    <n v="0"/>
    <n v="0"/>
    <n v="0"/>
    <n v="0"/>
    <n v="0"/>
    <n v="0"/>
    <n v="0"/>
    <m/>
    <m/>
    <m/>
    <m/>
    <m/>
    <m/>
  </r>
  <r>
    <x v="223"/>
    <x v="1"/>
    <x v="1940"/>
    <n v="3"/>
    <n v="0"/>
    <n v="0"/>
    <n v="0"/>
    <n v="0"/>
    <n v="0"/>
    <n v="0"/>
    <n v="0"/>
    <m/>
    <m/>
    <m/>
    <m/>
    <m/>
    <m/>
  </r>
  <r>
    <x v="223"/>
    <x v="1"/>
    <x v="1941"/>
    <n v="13"/>
    <n v="9"/>
    <n v="0"/>
    <n v="15"/>
    <n v="0"/>
    <n v="0"/>
    <n v="0"/>
    <n v="15"/>
    <s v="V"/>
    <s v="V"/>
    <s v="V"/>
    <s v="V"/>
    <m/>
    <m/>
  </r>
  <r>
    <x v="223"/>
    <x v="1"/>
    <x v="1942"/>
    <n v="13"/>
    <n v="3"/>
    <n v="0"/>
    <n v="4"/>
    <n v="0"/>
    <n v="0"/>
    <n v="0"/>
    <n v="4"/>
    <s v="V"/>
    <s v="V"/>
    <m/>
    <m/>
    <m/>
    <m/>
  </r>
  <r>
    <x v="223"/>
    <x v="3"/>
    <x v="1669"/>
    <n v="2"/>
    <n v="0"/>
    <n v="0"/>
    <n v="0"/>
    <n v="0"/>
    <n v="0"/>
    <n v="0"/>
    <n v="0"/>
    <m/>
    <m/>
    <m/>
    <m/>
    <m/>
    <m/>
  </r>
  <r>
    <x v="223"/>
    <x v="1"/>
    <x v="1943"/>
    <n v="8"/>
    <n v="0"/>
    <n v="0"/>
    <n v="1"/>
    <n v="0"/>
    <n v="0"/>
    <n v="0"/>
    <n v="1"/>
    <s v="V"/>
    <m/>
    <m/>
    <m/>
    <m/>
    <m/>
  </r>
  <r>
    <x v="223"/>
    <x v="4"/>
    <x v="1625"/>
    <n v="1"/>
    <n v="0"/>
    <n v="0"/>
    <n v="0"/>
    <n v="0"/>
    <n v="0"/>
    <n v="0"/>
    <n v="0"/>
    <m/>
    <m/>
    <m/>
    <m/>
    <m/>
    <m/>
  </r>
  <r>
    <x v="223"/>
    <x v="1"/>
    <x v="1944"/>
    <n v="4"/>
    <n v="0"/>
    <n v="0"/>
    <n v="1"/>
    <n v="0"/>
    <n v="0"/>
    <n v="0"/>
    <n v="1"/>
    <s v="V"/>
    <m/>
    <m/>
    <m/>
    <m/>
    <m/>
  </r>
  <r>
    <x v="223"/>
    <x v="0"/>
    <x v="1945"/>
    <n v="4"/>
    <n v="0"/>
    <n v="0"/>
    <n v="1"/>
    <n v="0"/>
    <n v="0"/>
    <n v="0"/>
    <n v="1"/>
    <m/>
    <m/>
    <s v="V"/>
    <s v="V"/>
    <m/>
    <m/>
  </r>
  <r>
    <x v="223"/>
    <x v="3"/>
    <x v="1549"/>
    <n v="9"/>
    <n v="6"/>
    <n v="0"/>
    <n v="12"/>
    <n v="0"/>
    <n v="0"/>
    <n v="0"/>
    <n v="12"/>
    <s v="V"/>
    <m/>
    <s v="V"/>
    <s v="V"/>
    <m/>
    <m/>
  </r>
  <r>
    <x v="223"/>
    <x v="1"/>
    <x v="1946"/>
    <n v="13"/>
    <n v="3"/>
    <n v="0"/>
    <n v="4"/>
    <n v="0"/>
    <n v="0"/>
    <n v="0"/>
    <n v="4"/>
    <s v="V"/>
    <m/>
    <m/>
    <m/>
    <m/>
    <m/>
  </r>
  <r>
    <x v="223"/>
    <x v="0"/>
    <x v="1947"/>
    <n v="6"/>
    <n v="4"/>
    <n v="0"/>
    <n v="7"/>
    <n v="0"/>
    <n v="0"/>
    <n v="0"/>
    <n v="7"/>
    <m/>
    <m/>
    <s v="V"/>
    <s v="V"/>
    <m/>
    <m/>
  </r>
  <r>
    <x v="223"/>
    <x v="4"/>
    <x v="1627"/>
    <n v="1"/>
    <n v="0"/>
    <n v="0"/>
    <n v="0"/>
    <n v="0"/>
    <n v="0"/>
    <n v="0"/>
    <n v="0"/>
    <m/>
    <m/>
    <m/>
    <m/>
    <m/>
    <m/>
  </r>
  <r>
    <x v="223"/>
    <x v="4"/>
    <x v="1406"/>
    <n v="1"/>
    <n v="0"/>
    <n v="0"/>
    <n v="0"/>
    <n v="0"/>
    <n v="0"/>
    <n v="0"/>
    <n v="0"/>
    <m/>
    <m/>
    <m/>
    <m/>
    <m/>
    <m/>
  </r>
  <r>
    <x v="223"/>
    <x v="3"/>
    <x v="1649"/>
    <n v="10"/>
    <n v="2"/>
    <n v="0"/>
    <n v="3"/>
    <n v="0"/>
    <n v="0"/>
    <n v="0"/>
    <n v="3"/>
    <m/>
    <m/>
    <s v="V"/>
    <s v="V"/>
    <m/>
    <m/>
  </r>
  <r>
    <x v="223"/>
    <x v="4"/>
    <x v="1548"/>
    <n v="7"/>
    <n v="2"/>
    <n v="0"/>
    <n v="3"/>
    <n v="0"/>
    <n v="0"/>
    <n v="0"/>
    <n v="3"/>
    <m/>
    <m/>
    <s v="V"/>
    <s v="V"/>
    <m/>
    <m/>
  </r>
  <r>
    <x v="223"/>
    <x v="1"/>
    <x v="1948"/>
    <n v="10"/>
    <n v="10"/>
    <n v="0"/>
    <n v="0"/>
    <n v="0"/>
    <n v="0"/>
    <n v="0"/>
    <n v="0"/>
    <m/>
    <m/>
    <m/>
    <m/>
    <m/>
    <m/>
  </r>
  <r>
    <x v="223"/>
    <x v="0"/>
    <x v="1755"/>
    <n v="2"/>
    <n v="2"/>
    <n v="0"/>
    <n v="3"/>
    <n v="0"/>
    <n v="0"/>
    <n v="0"/>
    <n v="3"/>
    <m/>
    <m/>
    <s v="V"/>
    <s v="V"/>
    <m/>
    <m/>
  </r>
  <r>
    <x v="223"/>
    <x v="2"/>
    <x v="1949"/>
    <n v="1"/>
    <n v="1"/>
    <n v="0"/>
    <n v="5"/>
    <n v="0"/>
    <n v="0"/>
    <n v="0"/>
    <n v="5"/>
    <s v="V"/>
    <m/>
    <m/>
    <m/>
    <m/>
    <m/>
  </r>
  <r>
    <x v="223"/>
    <x v="1"/>
    <x v="1950"/>
    <n v="3"/>
    <n v="3"/>
    <n v="0"/>
    <n v="3"/>
    <n v="0"/>
    <n v="0"/>
    <n v="0"/>
    <n v="3"/>
    <s v="V"/>
    <m/>
    <m/>
    <m/>
    <m/>
    <m/>
  </r>
  <r>
    <x v="223"/>
    <x v="1"/>
    <x v="1951"/>
    <n v="4"/>
    <n v="4"/>
    <n v="0"/>
    <n v="4"/>
    <n v="0"/>
    <n v="0"/>
    <n v="0"/>
    <n v="4"/>
    <s v="V"/>
    <s v="V"/>
    <m/>
    <m/>
    <m/>
    <m/>
  </r>
  <r>
    <x v="223"/>
    <x v="1"/>
    <x v="1952"/>
    <n v="3"/>
    <n v="3"/>
    <n v="0"/>
    <n v="4"/>
    <n v="0"/>
    <n v="0"/>
    <n v="0"/>
    <n v="4"/>
    <s v="V"/>
    <m/>
    <s v="V"/>
    <s v="V"/>
    <m/>
    <m/>
  </r>
  <r>
    <x v="223"/>
    <x v="4"/>
    <x v="1704"/>
    <n v="2"/>
    <n v="2"/>
    <n v="0"/>
    <n v="1"/>
    <n v="0"/>
    <n v="0"/>
    <n v="0"/>
    <n v="1"/>
    <s v="V"/>
    <m/>
    <m/>
    <m/>
    <m/>
    <m/>
  </r>
  <r>
    <x v="223"/>
    <x v="3"/>
    <x v="1953"/>
    <n v="1"/>
    <n v="1"/>
    <n v="0"/>
    <n v="1"/>
    <n v="0"/>
    <n v="0"/>
    <n v="0"/>
    <n v="1"/>
    <m/>
    <m/>
    <s v="V"/>
    <s v="V"/>
    <m/>
    <m/>
  </r>
  <r>
    <x v="223"/>
    <x v="0"/>
    <x v="1800"/>
    <n v="4"/>
    <n v="4"/>
    <n v="0"/>
    <n v="9"/>
    <n v="0"/>
    <n v="0"/>
    <n v="0"/>
    <n v="9"/>
    <m/>
    <m/>
    <s v="V"/>
    <s v="V"/>
    <m/>
    <m/>
  </r>
  <r>
    <x v="224"/>
    <x v="3"/>
    <x v="1626"/>
    <n v="10"/>
    <n v="0"/>
    <n v="0"/>
    <n v="0"/>
    <n v="0"/>
    <n v="0"/>
    <n v="0"/>
    <n v="0"/>
    <m/>
    <m/>
    <m/>
    <m/>
    <m/>
    <m/>
  </r>
  <r>
    <x v="224"/>
    <x v="1"/>
    <x v="1954"/>
    <n v="1"/>
    <n v="0"/>
    <n v="0"/>
    <n v="0"/>
    <n v="0"/>
    <n v="0"/>
    <n v="0"/>
    <n v="0"/>
    <m/>
    <m/>
    <m/>
    <m/>
    <m/>
    <m/>
  </r>
  <r>
    <x v="224"/>
    <x v="4"/>
    <x v="1155"/>
    <n v="1"/>
    <n v="0"/>
    <n v="0"/>
    <n v="1"/>
    <n v="0"/>
    <n v="0"/>
    <n v="0"/>
    <n v="1"/>
    <s v="V"/>
    <m/>
    <m/>
    <m/>
    <m/>
    <m/>
  </r>
  <r>
    <x v="224"/>
    <x v="4"/>
    <x v="950"/>
    <n v="8"/>
    <n v="0"/>
    <n v="0"/>
    <n v="0"/>
    <n v="0"/>
    <n v="0"/>
    <n v="0"/>
    <n v="0"/>
    <m/>
    <m/>
    <m/>
    <m/>
    <m/>
    <m/>
  </r>
  <r>
    <x v="224"/>
    <x v="1"/>
    <x v="1955"/>
    <n v="6"/>
    <n v="0"/>
    <n v="0"/>
    <n v="1"/>
    <n v="0"/>
    <n v="0"/>
    <n v="0"/>
    <n v="1"/>
    <s v="V"/>
    <m/>
    <m/>
    <m/>
    <m/>
    <m/>
  </r>
  <r>
    <x v="224"/>
    <x v="1"/>
    <x v="1956"/>
    <n v="13"/>
    <n v="0"/>
    <n v="0"/>
    <n v="0"/>
    <n v="0"/>
    <n v="0"/>
    <n v="0"/>
    <n v="0"/>
    <m/>
    <m/>
    <m/>
    <m/>
    <m/>
    <m/>
  </r>
  <r>
    <x v="224"/>
    <x v="1"/>
    <x v="1957"/>
    <n v="13"/>
    <n v="0"/>
    <n v="0"/>
    <n v="2"/>
    <n v="0"/>
    <n v="0"/>
    <n v="0"/>
    <n v="2"/>
    <m/>
    <m/>
    <s v="V"/>
    <s v="V"/>
    <m/>
    <m/>
  </r>
  <r>
    <x v="224"/>
    <x v="1"/>
    <x v="1958"/>
    <n v="2"/>
    <n v="0"/>
    <n v="0"/>
    <n v="0"/>
    <n v="0"/>
    <n v="0"/>
    <n v="0"/>
    <n v="0"/>
    <m/>
    <m/>
    <m/>
    <m/>
    <m/>
    <m/>
  </r>
  <r>
    <x v="224"/>
    <x v="0"/>
    <x v="1959"/>
    <n v="7"/>
    <n v="0"/>
    <n v="0"/>
    <n v="1"/>
    <n v="0"/>
    <n v="0"/>
    <n v="0"/>
    <n v="1"/>
    <m/>
    <m/>
    <s v="V"/>
    <s v="V"/>
    <m/>
    <m/>
  </r>
  <r>
    <x v="224"/>
    <x v="1"/>
    <x v="1960"/>
    <n v="1"/>
    <n v="0"/>
    <n v="0"/>
    <n v="0"/>
    <n v="0"/>
    <n v="0"/>
    <n v="0"/>
    <n v="0"/>
    <m/>
    <m/>
    <m/>
    <m/>
    <m/>
    <m/>
  </r>
  <r>
    <x v="224"/>
    <x v="3"/>
    <x v="1225"/>
    <n v="1"/>
    <n v="0"/>
    <n v="0"/>
    <n v="0"/>
    <n v="0"/>
    <n v="0"/>
    <n v="0"/>
    <n v="0"/>
    <m/>
    <m/>
    <m/>
    <m/>
    <m/>
    <m/>
  </r>
  <r>
    <x v="224"/>
    <x v="3"/>
    <x v="1660"/>
    <n v="1"/>
    <n v="0"/>
    <n v="0"/>
    <n v="0"/>
    <n v="0"/>
    <n v="0"/>
    <n v="0"/>
    <n v="0"/>
    <m/>
    <m/>
    <m/>
    <m/>
    <m/>
    <m/>
  </r>
  <r>
    <x v="224"/>
    <x v="1"/>
    <x v="1961"/>
    <n v="1"/>
    <n v="0"/>
    <n v="0"/>
    <n v="0"/>
    <n v="0"/>
    <n v="0"/>
    <n v="0"/>
    <n v="0"/>
    <m/>
    <m/>
    <m/>
    <m/>
    <m/>
    <m/>
  </r>
  <r>
    <x v="224"/>
    <x v="3"/>
    <x v="1694"/>
    <n v="5"/>
    <n v="0"/>
    <n v="0"/>
    <n v="1"/>
    <n v="0"/>
    <n v="0"/>
    <n v="0"/>
    <n v="1"/>
    <m/>
    <m/>
    <s v="V"/>
    <s v="V"/>
    <m/>
    <m/>
  </r>
  <r>
    <x v="224"/>
    <x v="1"/>
    <x v="1962"/>
    <n v="1"/>
    <n v="0"/>
    <n v="0"/>
    <n v="0"/>
    <n v="0"/>
    <n v="0"/>
    <n v="0"/>
    <n v="0"/>
    <m/>
    <m/>
    <m/>
    <m/>
    <m/>
    <m/>
  </r>
  <r>
    <x v="224"/>
    <x v="1"/>
    <x v="1963"/>
    <n v="13"/>
    <n v="0"/>
    <n v="0"/>
    <n v="0"/>
    <n v="0"/>
    <n v="0"/>
    <n v="0"/>
    <n v="0"/>
    <m/>
    <m/>
    <m/>
    <m/>
    <m/>
    <m/>
  </r>
  <r>
    <x v="224"/>
    <x v="4"/>
    <x v="1584"/>
    <n v="5"/>
    <n v="0"/>
    <n v="0"/>
    <n v="0"/>
    <n v="0"/>
    <n v="0"/>
    <n v="0"/>
    <n v="0"/>
    <m/>
    <m/>
    <m/>
    <m/>
    <m/>
    <m/>
  </r>
  <r>
    <x v="224"/>
    <x v="4"/>
    <x v="1541"/>
    <n v="1"/>
    <n v="0"/>
    <n v="0"/>
    <n v="0"/>
    <n v="0"/>
    <n v="0"/>
    <n v="0"/>
    <n v="0"/>
    <m/>
    <m/>
    <m/>
    <m/>
    <m/>
    <m/>
  </r>
  <r>
    <x v="224"/>
    <x v="4"/>
    <x v="1448"/>
    <n v="2"/>
    <n v="0"/>
    <n v="0"/>
    <n v="0"/>
    <n v="0"/>
    <n v="0"/>
    <n v="0"/>
    <n v="0"/>
    <m/>
    <m/>
    <m/>
    <m/>
    <m/>
    <m/>
  </r>
  <r>
    <x v="224"/>
    <x v="3"/>
    <x v="1452"/>
    <n v="2"/>
    <n v="0"/>
    <n v="0"/>
    <n v="0"/>
    <n v="0"/>
    <n v="0"/>
    <n v="0"/>
    <n v="0"/>
    <m/>
    <m/>
    <m/>
    <m/>
    <m/>
    <m/>
  </r>
  <r>
    <x v="225"/>
    <x v="6"/>
    <x v="1964"/>
    <m/>
    <m/>
    <m/>
    <m/>
    <m/>
    <m/>
    <m/>
    <m/>
    <m/>
    <m/>
    <m/>
    <m/>
    <m/>
    <m/>
  </r>
  <r>
    <x v="225"/>
    <x v="6"/>
    <x v="1964"/>
    <m/>
    <m/>
    <m/>
    <m/>
    <m/>
    <m/>
    <m/>
    <m/>
    <m/>
    <m/>
    <m/>
    <m/>
    <m/>
    <m/>
  </r>
  <r>
    <x v="225"/>
    <x v="6"/>
    <x v="1964"/>
    <m/>
    <m/>
    <m/>
    <m/>
    <m/>
    <m/>
    <m/>
    <m/>
    <m/>
    <m/>
    <m/>
    <m/>
    <m/>
    <m/>
  </r>
  <r>
    <x v="225"/>
    <x v="6"/>
    <x v="1964"/>
    <m/>
    <m/>
    <m/>
    <m/>
    <m/>
    <m/>
    <m/>
    <m/>
    <m/>
    <m/>
    <m/>
    <m/>
    <m/>
    <m/>
  </r>
  <r>
    <x v="225"/>
    <x v="6"/>
    <x v="1964"/>
    <m/>
    <m/>
    <m/>
    <m/>
    <m/>
    <m/>
    <m/>
    <m/>
    <m/>
    <m/>
    <m/>
    <m/>
    <m/>
    <m/>
  </r>
  <r>
    <x v="225"/>
    <x v="6"/>
    <x v="1964"/>
    <m/>
    <m/>
    <m/>
    <m/>
    <m/>
    <m/>
    <m/>
    <m/>
    <m/>
    <m/>
    <m/>
    <m/>
    <m/>
    <m/>
  </r>
  <r>
    <x v="225"/>
    <x v="6"/>
    <x v="1964"/>
    <m/>
    <m/>
    <m/>
    <m/>
    <m/>
    <m/>
    <m/>
    <m/>
    <m/>
    <m/>
    <m/>
    <m/>
    <m/>
    <m/>
  </r>
  <r>
    <x v="224"/>
    <x v="0"/>
    <x v="1965"/>
    <n v="9"/>
    <n v="7"/>
    <n v="0"/>
    <n v="8"/>
    <n v="0"/>
    <n v="0"/>
    <n v="0"/>
    <n v="8"/>
    <s v="V"/>
    <m/>
    <s v="V"/>
    <s v="V"/>
    <m/>
    <m/>
  </r>
  <r>
    <x v="224"/>
    <x v="0"/>
    <x v="1966"/>
    <n v="13"/>
    <n v="4"/>
    <n v="0"/>
    <n v="16"/>
    <n v="0"/>
    <n v="0"/>
    <n v="0"/>
    <n v="16"/>
    <m/>
    <m/>
    <s v="V"/>
    <s v="V"/>
    <m/>
    <m/>
  </r>
  <r>
    <x v="224"/>
    <x v="1"/>
    <x v="1589"/>
    <n v="13"/>
    <n v="5"/>
    <n v="0"/>
    <n v="10"/>
    <n v="0"/>
    <n v="0"/>
    <n v="0"/>
    <n v="10"/>
    <s v="V"/>
    <m/>
    <s v="V"/>
    <s v="V"/>
    <m/>
    <m/>
  </r>
  <r>
    <x v="224"/>
    <x v="1"/>
    <x v="1967"/>
    <n v="13"/>
    <n v="4"/>
    <n v="0"/>
    <n v="6"/>
    <n v="0"/>
    <n v="0"/>
    <n v="0"/>
    <n v="6"/>
    <s v="V"/>
    <s v="V"/>
    <s v="V"/>
    <s v="V"/>
    <m/>
    <m/>
  </r>
  <r>
    <x v="224"/>
    <x v="1"/>
    <x v="1968"/>
    <n v="13"/>
    <n v="9"/>
    <n v="0"/>
    <n v="17"/>
    <n v="0"/>
    <n v="0"/>
    <n v="0"/>
    <n v="17"/>
    <s v="V"/>
    <s v="V"/>
    <s v="V"/>
    <s v="V"/>
    <m/>
    <m/>
  </r>
  <r>
    <x v="224"/>
    <x v="1"/>
    <x v="1899"/>
    <n v="2"/>
    <n v="1"/>
    <n v="0"/>
    <n v="1"/>
    <n v="0"/>
    <n v="0"/>
    <n v="0"/>
    <n v="1"/>
    <s v="V"/>
    <m/>
    <m/>
    <m/>
    <m/>
    <m/>
  </r>
  <r>
    <x v="224"/>
    <x v="1"/>
    <x v="1969"/>
    <n v="13"/>
    <n v="5"/>
    <n v="0"/>
    <n v="7"/>
    <n v="0"/>
    <n v="0"/>
    <n v="0"/>
    <n v="7"/>
    <s v="V"/>
    <m/>
    <m/>
    <m/>
    <m/>
    <m/>
  </r>
  <r>
    <x v="224"/>
    <x v="3"/>
    <x v="1717"/>
    <n v="9"/>
    <n v="4"/>
    <n v="0"/>
    <n v="6"/>
    <n v="0"/>
    <n v="0"/>
    <n v="0"/>
    <n v="6"/>
    <m/>
    <m/>
    <s v="V"/>
    <s v="V"/>
    <m/>
    <m/>
  </r>
  <r>
    <x v="224"/>
    <x v="1"/>
    <x v="1970"/>
    <n v="2"/>
    <n v="0"/>
    <n v="0"/>
    <n v="0"/>
    <n v="0"/>
    <n v="0"/>
    <n v="0"/>
    <n v="0"/>
    <m/>
    <m/>
    <m/>
    <m/>
    <m/>
    <m/>
  </r>
  <r>
    <x v="224"/>
    <x v="4"/>
    <x v="1418"/>
    <n v="2"/>
    <n v="0"/>
    <n v="0"/>
    <n v="0"/>
    <n v="0"/>
    <n v="0"/>
    <n v="0"/>
    <n v="0"/>
    <m/>
    <m/>
    <m/>
    <m/>
    <m/>
    <m/>
  </r>
  <r>
    <x v="224"/>
    <x v="1"/>
    <x v="1838"/>
    <n v="3"/>
    <n v="0"/>
    <n v="0"/>
    <n v="0"/>
    <n v="0"/>
    <n v="0"/>
    <n v="0"/>
    <n v="0"/>
    <m/>
    <m/>
    <m/>
    <m/>
    <m/>
    <m/>
  </r>
  <r>
    <x v="224"/>
    <x v="1"/>
    <x v="1971"/>
    <n v="4"/>
    <n v="0"/>
    <n v="0"/>
    <n v="0"/>
    <n v="0"/>
    <n v="0"/>
    <n v="0"/>
    <n v="0"/>
    <m/>
    <m/>
    <m/>
    <m/>
    <m/>
    <m/>
  </r>
  <r>
    <x v="224"/>
    <x v="3"/>
    <x v="1651"/>
    <n v="5"/>
    <n v="0"/>
    <n v="0"/>
    <n v="1"/>
    <n v="0"/>
    <n v="0"/>
    <n v="0"/>
    <n v="1"/>
    <m/>
    <m/>
    <s v="V"/>
    <s v="V"/>
    <m/>
    <m/>
  </r>
  <r>
    <x v="224"/>
    <x v="4"/>
    <x v="1513"/>
    <n v="1"/>
    <n v="0"/>
    <n v="0"/>
    <n v="0"/>
    <n v="0"/>
    <n v="0"/>
    <n v="0"/>
    <n v="0"/>
    <m/>
    <m/>
    <m/>
    <m/>
    <m/>
    <m/>
  </r>
  <r>
    <x v="224"/>
    <x v="4"/>
    <x v="1685"/>
    <n v="6"/>
    <n v="0"/>
    <n v="0"/>
    <n v="1"/>
    <n v="0"/>
    <n v="0"/>
    <n v="0"/>
    <n v="1"/>
    <s v="V"/>
    <m/>
    <m/>
    <m/>
    <m/>
    <m/>
  </r>
  <r>
    <x v="224"/>
    <x v="3"/>
    <x v="1255"/>
    <n v="3"/>
    <n v="0"/>
    <n v="0"/>
    <n v="0"/>
    <n v="0"/>
    <n v="0"/>
    <n v="0"/>
    <n v="0"/>
    <m/>
    <m/>
    <m/>
    <m/>
    <m/>
    <m/>
  </r>
  <r>
    <x v="224"/>
    <x v="3"/>
    <x v="1723"/>
    <n v="1"/>
    <n v="0"/>
    <n v="0"/>
    <n v="0"/>
    <n v="0"/>
    <n v="0"/>
    <n v="0"/>
    <n v="0"/>
    <m/>
    <m/>
    <m/>
    <m/>
    <m/>
    <m/>
  </r>
  <r>
    <x v="224"/>
    <x v="1"/>
    <x v="1842"/>
    <n v="2"/>
    <n v="2"/>
    <n v="0"/>
    <n v="2"/>
    <n v="0"/>
    <n v="0"/>
    <n v="0"/>
    <n v="2"/>
    <s v="V"/>
    <m/>
    <m/>
    <m/>
    <m/>
    <m/>
  </r>
  <r>
    <x v="224"/>
    <x v="1"/>
    <x v="1896"/>
    <n v="13"/>
    <n v="13"/>
    <n v="0"/>
    <n v="51"/>
    <n v="0"/>
    <n v="0"/>
    <n v="0"/>
    <n v="51"/>
    <s v="V"/>
    <s v="V"/>
    <s v="V"/>
    <s v="V"/>
    <m/>
    <m/>
  </r>
  <r>
    <x v="224"/>
    <x v="4"/>
    <x v="1602"/>
    <n v="4"/>
    <n v="4"/>
    <n v="0"/>
    <n v="3"/>
    <n v="0"/>
    <n v="0"/>
    <n v="0"/>
    <n v="3"/>
    <m/>
    <m/>
    <m/>
    <m/>
    <m/>
    <m/>
  </r>
  <r>
    <x v="225"/>
    <x v="6"/>
    <x v="1964"/>
    <m/>
    <m/>
    <m/>
    <m/>
    <m/>
    <m/>
    <m/>
    <m/>
    <m/>
    <m/>
    <m/>
    <m/>
    <m/>
    <m/>
  </r>
  <r>
    <x v="225"/>
    <x v="6"/>
    <x v="1964"/>
    <m/>
    <m/>
    <m/>
    <m/>
    <m/>
    <m/>
    <m/>
    <m/>
    <m/>
    <m/>
    <m/>
    <m/>
    <m/>
    <m/>
  </r>
  <r>
    <x v="225"/>
    <x v="6"/>
    <x v="1964"/>
    <m/>
    <m/>
    <m/>
    <m/>
    <m/>
    <m/>
    <m/>
    <m/>
    <m/>
    <m/>
    <m/>
    <m/>
    <m/>
    <m/>
  </r>
  <r>
    <x v="225"/>
    <x v="6"/>
    <x v="1964"/>
    <m/>
    <m/>
    <m/>
    <m/>
    <m/>
    <m/>
    <m/>
    <m/>
    <m/>
    <m/>
    <m/>
    <m/>
    <m/>
    <m/>
  </r>
  <r>
    <x v="225"/>
    <x v="6"/>
    <x v="1964"/>
    <m/>
    <m/>
    <m/>
    <m/>
    <m/>
    <m/>
    <m/>
    <m/>
    <m/>
    <m/>
    <m/>
    <m/>
    <m/>
    <m/>
  </r>
  <r>
    <x v="225"/>
    <x v="6"/>
    <x v="1964"/>
    <m/>
    <m/>
    <m/>
    <m/>
    <m/>
    <m/>
    <m/>
    <m/>
    <m/>
    <m/>
    <m/>
    <m/>
    <m/>
    <m/>
  </r>
  <r>
    <x v="225"/>
    <x v="6"/>
    <x v="1964"/>
    <m/>
    <m/>
    <m/>
    <m/>
    <m/>
    <m/>
    <m/>
    <m/>
    <m/>
    <m/>
    <m/>
    <m/>
    <m/>
    <m/>
  </r>
  <r>
    <x v="225"/>
    <x v="6"/>
    <x v="1964"/>
    <m/>
    <m/>
    <m/>
    <m/>
    <m/>
    <m/>
    <m/>
    <m/>
    <m/>
    <m/>
    <m/>
    <m/>
    <m/>
    <m/>
  </r>
  <r>
    <x v="225"/>
    <x v="6"/>
    <x v="1964"/>
    <m/>
    <m/>
    <m/>
    <m/>
    <m/>
    <m/>
    <m/>
    <m/>
    <m/>
    <m/>
    <m/>
    <m/>
    <m/>
    <m/>
  </r>
  <r>
    <x v="225"/>
    <x v="6"/>
    <x v="1964"/>
    <m/>
    <m/>
    <m/>
    <m/>
    <m/>
    <m/>
    <m/>
    <m/>
    <m/>
    <m/>
    <m/>
    <m/>
    <m/>
    <m/>
  </r>
  <r>
    <x v="225"/>
    <x v="6"/>
    <x v="1964"/>
    <m/>
    <m/>
    <m/>
    <m/>
    <m/>
    <m/>
    <m/>
    <m/>
    <m/>
    <m/>
    <m/>
    <m/>
    <m/>
    <m/>
  </r>
  <r>
    <x v="225"/>
    <x v="6"/>
    <x v="1964"/>
    <m/>
    <m/>
    <m/>
    <m/>
    <m/>
    <m/>
    <m/>
    <m/>
    <m/>
    <m/>
    <m/>
    <m/>
    <m/>
    <m/>
  </r>
  <r>
    <x v="225"/>
    <x v="6"/>
    <x v="1964"/>
    <m/>
    <m/>
    <m/>
    <m/>
    <m/>
    <m/>
    <m/>
    <m/>
    <m/>
    <m/>
    <m/>
    <m/>
    <m/>
    <m/>
  </r>
  <r>
    <x v="225"/>
    <x v="6"/>
    <x v="1964"/>
    <m/>
    <m/>
    <m/>
    <m/>
    <m/>
    <m/>
    <m/>
    <m/>
    <m/>
    <m/>
    <m/>
    <m/>
    <m/>
    <m/>
  </r>
  <r>
    <x v="225"/>
    <x v="6"/>
    <x v="1964"/>
    <m/>
    <m/>
    <m/>
    <m/>
    <m/>
    <m/>
    <m/>
    <m/>
    <m/>
    <m/>
    <m/>
    <m/>
    <m/>
    <m/>
  </r>
  <r>
    <x v="225"/>
    <x v="6"/>
    <x v="1964"/>
    <m/>
    <m/>
    <m/>
    <m/>
    <m/>
    <m/>
    <m/>
    <m/>
    <m/>
    <m/>
    <m/>
    <m/>
    <m/>
    <m/>
  </r>
  <r>
    <x v="225"/>
    <x v="6"/>
    <x v="1964"/>
    <m/>
    <m/>
    <m/>
    <m/>
    <m/>
    <m/>
    <m/>
    <m/>
    <m/>
    <m/>
    <m/>
    <m/>
    <m/>
    <m/>
  </r>
  <r>
    <x v="224"/>
    <x v="4"/>
    <x v="1407"/>
    <n v="2"/>
    <n v="2"/>
    <n v="0"/>
    <n v="1"/>
    <n v="0"/>
    <n v="0"/>
    <n v="0"/>
    <n v="1"/>
    <s v="V"/>
    <m/>
    <m/>
    <m/>
    <m/>
    <m/>
  </r>
  <r>
    <x v="224"/>
    <x v="1"/>
    <x v="1972"/>
    <n v="1"/>
    <n v="1"/>
    <n v="0"/>
    <n v="1"/>
    <n v="0"/>
    <n v="0"/>
    <n v="0"/>
    <n v="1"/>
    <s v="V"/>
    <s v="V"/>
    <m/>
    <m/>
    <m/>
    <m/>
  </r>
  <r>
    <x v="224"/>
    <x v="1"/>
    <x v="1845"/>
    <n v="1"/>
    <n v="1"/>
    <n v="0"/>
    <n v="1"/>
    <n v="0"/>
    <n v="0"/>
    <n v="0"/>
    <n v="1"/>
    <s v="V"/>
    <m/>
    <m/>
    <m/>
    <m/>
    <m/>
  </r>
  <r>
    <x v="224"/>
    <x v="1"/>
    <x v="1642"/>
    <n v="1"/>
    <n v="1"/>
    <n v="0"/>
    <n v="1"/>
    <n v="0"/>
    <n v="0"/>
    <n v="0"/>
    <n v="1"/>
    <m/>
    <m/>
    <s v="V"/>
    <s v="V"/>
    <m/>
    <m/>
  </r>
  <r>
    <x v="224"/>
    <x v="4"/>
    <x v="1440"/>
    <n v="1"/>
    <n v="1"/>
    <n v="0"/>
    <n v="1"/>
    <n v="0"/>
    <n v="0"/>
    <n v="0"/>
    <n v="1"/>
    <m/>
    <m/>
    <s v="V"/>
    <s v="V"/>
    <m/>
    <m/>
  </r>
  <r>
    <x v="224"/>
    <x v="1"/>
    <x v="1643"/>
    <n v="1"/>
    <n v="1"/>
    <n v="0"/>
    <n v="3"/>
    <n v="0"/>
    <n v="0"/>
    <n v="0"/>
    <n v="3"/>
    <s v="V"/>
    <m/>
    <s v="V"/>
    <s v="V"/>
    <m/>
    <m/>
  </r>
  <r>
    <x v="224"/>
    <x v="1"/>
    <x v="1837"/>
    <n v="3"/>
    <n v="3"/>
    <n v="0"/>
    <n v="1"/>
    <n v="0"/>
    <n v="0"/>
    <n v="0"/>
    <n v="1"/>
    <s v="V"/>
    <m/>
    <m/>
    <m/>
    <m/>
    <m/>
  </r>
  <r>
    <x v="224"/>
    <x v="2"/>
    <x v="1973"/>
    <n v="2"/>
    <n v="2"/>
    <n v="0"/>
    <n v="10"/>
    <n v="0"/>
    <n v="0"/>
    <n v="0"/>
    <n v="10"/>
    <m/>
    <m/>
    <s v="V"/>
    <s v="V"/>
    <m/>
    <m/>
  </r>
  <r>
    <x v="224"/>
    <x v="4"/>
    <x v="1441"/>
    <n v="1"/>
    <n v="1"/>
    <n v="0"/>
    <n v="0"/>
    <n v="0"/>
    <n v="0"/>
    <n v="0"/>
    <n v="0"/>
    <m/>
    <m/>
    <m/>
    <m/>
    <m/>
    <m/>
  </r>
  <r>
    <x v="224"/>
    <x v="0"/>
    <x v="1974"/>
    <n v="2"/>
    <n v="2"/>
    <n v="0"/>
    <n v="1"/>
    <n v="0"/>
    <n v="0"/>
    <n v="0"/>
    <n v="1"/>
    <m/>
    <m/>
    <s v="V"/>
    <s v="V"/>
    <m/>
    <m/>
  </r>
  <r>
    <x v="224"/>
    <x v="4"/>
    <x v="1455"/>
    <n v="1"/>
    <n v="1"/>
    <n v="0"/>
    <n v="0"/>
    <n v="0"/>
    <n v="0"/>
    <n v="0"/>
    <n v="0"/>
    <m/>
    <m/>
    <m/>
    <m/>
    <m/>
    <m/>
  </r>
  <r>
    <x v="225"/>
    <x v="6"/>
    <x v="1964"/>
    <m/>
    <m/>
    <m/>
    <m/>
    <m/>
    <m/>
    <m/>
    <m/>
    <m/>
    <m/>
    <m/>
    <m/>
    <m/>
    <m/>
  </r>
  <r>
    <x v="225"/>
    <x v="6"/>
    <x v="1964"/>
    <m/>
    <m/>
    <m/>
    <m/>
    <m/>
    <m/>
    <m/>
    <m/>
    <m/>
    <m/>
    <m/>
    <m/>
    <m/>
    <m/>
  </r>
  <r>
    <x v="225"/>
    <x v="6"/>
    <x v="1964"/>
    <m/>
    <m/>
    <m/>
    <m/>
    <m/>
    <m/>
    <m/>
    <m/>
    <m/>
    <m/>
    <m/>
    <m/>
    <m/>
    <m/>
  </r>
  <r>
    <x v="225"/>
    <x v="6"/>
    <x v="1964"/>
    <m/>
    <m/>
    <m/>
    <m/>
    <m/>
    <m/>
    <m/>
    <m/>
    <m/>
    <m/>
    <m/>
    <m/>
    <m/>
    <m/>
  </r>
  <r>
    <x v="225"/>
    <x v="6"/>
    <x v="1964"/>
    <m/>
    <m/>
    <m/>
    <m/>
    <m/>
    <m/>
    <m/>
    <m/>
    <m/>
    <m/>
    <m/>
    <m/>
    <m/>
    <m/>
  </r>
  <r>
    <x v="225"/>
    <x v="6"/>
    <x v="1964"/>
    <m/>
    <m/>
    <m/>
    <m/>
    <m/>
    <m/>
    <m/>
    <m/>
    <m/>
    <m/>
    <m/>
    <m/>
    <m/>
    <m/>
  </r>
  <r>
    <x v="225"/>
    <x v="6"/>
    <x v="1964"/>
    <m/>
    <m/>
    <m/>
    <m/>
    <m/>
    <m/>
    <m/>
    <m/>
    <m/>
    <m/>
    <m/>
    <m/>
    <m/>
    <m/>
  </r>
  <r>
    <x v="225"/>
    <x v="6"/>
    <x v="1964"/>
    <m/>
    <m/>
    <m/>
    <m/>
    <m/>
    <m/>
    <m/>
    <m/>
    <m/>
    <m/>
    <m/>
    <m/>
    <m/>
    <m/>
  </r>
  <r>
    <x v="225"/>
    <x v="6"/>
    <x v="1964"/>
    <m/>
    <m/>
    <m/>
    <m/>
    <m/>
    <m/>
    <m/>
    <m/>
    <m/>
    <m/>
    <m/>
    <m/>
    <m/>
    <m/>
  </r>
  <r>
    <x v="225"/>
    <x v="6"/>
    <x v="1964"/>
    <m/>
    <m/>
    <m/>
    <m/>
    <m/>
    <m/>
    <m/>
    <m/>
    <m/>
    <m/>
    <m/>
    <m/>
    <m/>
    <m/>
  </r>
  <r>
    <x v="225"/>
    <x v="6"/>
    <x v="1964"/>
    <m/>
    <m/>
    <m/>
    <m/>
    <m/>
    <m/>
    <m/>
    <m/>
    <m/>
    <m/>
    <m/>
    <m/>
    <m/>
    <m/>
  </r>
  <r>
    <x v="225"/>
    <x v="6"/>
    <x v="1964"/>
    <m/>
    <m/>
    <m/>
    <m/>
    <m/>
    <m/>
    <m/>
    <m/>
    <m/>
    <m/>
    <m/>
    <m/>
    <m/>
    <m/>
  </r>
  <r>
    <x v="225"/>
    <x v="6"/>
    <x v="1964"/>
    <m/>
    <m/>
    <m/>
    <m/>
    <m/>
    <m/>
    <m/>
    <m/>
    <m/>
    <m/>
    <m/>
    <m/>
    <m/>
    <m/>
  </r>
  <r>
    <x v="225"/>
    <x v="6"/>
    <x v="1964"/>
    <m/>
    <m/>
    <m/>
    <m/>
    <m/>
    <m/>
    <m/>
    <m/>
    <m/>
    <m/>
    <m/>
    <m/>
    <m/>
    <m/>
  </r>
  <r>
    <x v="225"/>
    <x v="6"/>
    <x v="1964"/>
    <m/>
    <m/>
    <m/>
    <m/>
    <m/>
    <m/>
    <m/>
    <m/>
    <m/>
    <m/>
    <m/>
    <m/>
    <m/>
    <m/>
  </r>
  <r>
    <x v="225"/>
    <x v="6"/>
    <x v="1964"/>
    <m/>
    <m/>
    <m/>
    <m/>
    <m/>
    <m/>
    <m/>
    <m/>
    <m/>
    <m/>
    <m/>
    <m/>
    <m/>
    <m/>
  </r>
  <r>
    <x v="225"/>
    <x v="6"/>
    <x v="1964"/>
    <m/>
    <m/>
    <m/>
    <m/>
    <m/>
    <m/>
    <m/>
    <m/>
    <m/>
    <m/>
    <m/>
    <m/>
    <m/>
    <m/>
  </r>
  <r>
    <x v="225"/>
    <x v="6"/>
    <x v="1964"/>
    <m/>
    <m/>
    <m/>
    <m/>
    <m/>
    <m/>
    <m/>
    <m/>
    <m/>
    <m/>
    <m/>
    <m/>
    <m/>
    <m/>
  </r>
  <r>
    <x v="225"/>
    <x v="6"/>
    <x v="1964"/>
    <m/>
    <m/>
    <m/>
    <m/>
    <m/>
    <m/>
    <m/>
    <m/>
    <m/>
    <m/>
    <m/>
    <m/>
    <m/>
    <m/>
  </r>
  <r>
    <x v="225"/>
    <x v="6"/>
    <x v="1964"/>
    <m/>
    <m/>
    <m/>
    <m/>
    <m/>
    <m/>
    <m/>
    <m/>
    <m/>
    <m/>
    <m/>
    <m/>
    <m/>
    <m/>
  </r>
  <r>
    <x v="225"/>
    <x v="6"/>
    <x v="1964"/>
    <m/>
    <m/>
    <m/>
    <m/>
    <m/>
    <m/>
    <m/>
    <m/>
    <m/>
    <m/>
    <m/>
    <m/>
    <m/>
    <m/>
  </r>
  <r>
    <x v="225"/>
    <x v="6"/>
    <x v="1964"/>
    <m/>
    <m/>
    <m/>
    <m/>
    <m/>
    <m/>
    <m/>
    <m/>
    <m/>
    <m/>
    <m/>
    <m/>
    <m/>
    <m/>
  </r>
  <r>
    <x v="225"/>
    <x v="6"/>
    <x v="1964"/>
    <m/>
    <m/>
    <m/>
    <m/>
    <m/>
    <m/>
    <m/>
    <m/>
    <m/>
    <m/>
    <m/>
    <m/>
    <m/>
    <m/>
  </r>
  <r>
    <x v="225"/>
    <x v="6"/>
    <x v="1964"/>
    <m/>
    <m/>
    <m/>
    <m/>
    <m/>
    <m/>
    <m/>
    <m/>
    <m/>
    <m/>
    <m/>
    <m/>
    <m/>
    <m/>
  </r>
  <r>
    <x v="225"/>
    <x v="6"/>
    <x v="1964"/>
    <m/>
    <m/>
    <m/>
    <m/>
    <m/>
    <m/>
    <m/>
    <m/>
    <m/>
    <m/>
    <m/>
    <m/>
    <m/>
    <m/>
  </r>
  <r>
    <x v="225"/>
    <x v="6"/>
    <x v="1964"/>
    <m/>
    <m/>
    <m/>
    <m/>
    <m/>
    <m/>
    <m/>
    <m/>
    <m/>
    <m/>
    <m/>
    <m/>
    <m/>
    <m/>
  </r>
  <r>
    <x v="225"/>
    <x v="6"/>
    <x v="1964"/>
    <m/>
    <m/>
    <m/>
    <m/>
    <m/>
    <m/>
    <m/>
    <m/>
    <m/>
    <m/>
    <m/>
    <m/>
    <m/>
    <m/>
  </r>
  <r>
    <x v="225"/>
    <x v="6"/>
    <x v="1964"/>
    <m/>
    <m/>
    <m/>
    <m/>
    <m/>
    <m/>
    <m/>
    <m/>
    <m/>
    <m/>
    <m/>
    <m/>
    <m/>
    <m/>
  </r>
  <r>
    <x v="225"/>
    <x v="6"/>
    <x v="1964"/>
    <m/>
    <m/>
    <m/>
    <m/>
    <m/>
    <m/>
    <m/>
    <m/>
    <m/>
    <m/>
    <m/>
    <m/>
    <m/>
    <m/>
  </r>
  <r>
    <x v="225"/>
    <x v="6"/>
    <x v="1964"/>
    <m/>
    <m/>
    <m/>
    <m/>
    <m/>
    <m/>
    <m/>
    <m/>
    <m/>
    <m/>
    <m/>
    <m/>
    <m/>
    <m/>
  </r>
  <r>
    <x v="225"/>
    <x v="6"/>
    <x v="1964"/>
    <m/>
    <m/>
    <m/>
    <m/>
    <m/>
    <m/>
    <m/>
    <m/>
    <m/>
    <m/>
    <m/>
    <m/>
    <m/>
    <m/>
  </r>
  <r>
    <x v="225"/>
    <x v="6"/>
    <x v="1964"/>
    <m/>
    <m/>
    <m/>
    <m/>
    <m/>
    <m/>
    <m/>
    <m/>
    <m/>
    <m/>
    <m/>
    <m/>
    <m/>
    <m/>
  </r>
  <r>
    <x v="225"/>
    <x v="6"/>
    <x v="1964"/>
    <m/>
    <m/>
    <m/>
    <m/>
    <m/>
    <m/>
    <m/>
    <m/>
    <m/>
    <m/>
    <m/>
    <m/>
    <m/>
    <m/>
  </r>
  <r>
    <x v="225"/>
    <x v="6"/>
    <x v="1964"/>
    <m/>
    <m/>
    <m/>
    <m/>
    <m/>
    <m/>
    <m/>
    <m/>
    <m/>
    <m/>
    <m/>
    <m/>
    <m/>
    <m/>
  </r>
  <r>
    <x v="225"/>
    <x v="6"/>
    <x v="1964"/>
    <m/>
    <m/>
    <m/>
    <m/>
    <m/>
    <m/>
    <m/>
    <m/>
    <m/>
    <m/>
    <m/>
    <m/>
    <m/>
    <m/>
  </r>
  <r>
    <x v="225"/>
    <x v="6"/>
    <x v="1964"/>
    <m/>
    <m/>
    <m/>
    <m/>
    <m/>
    <m/>
    <m/>
    <m/>
    <m/>
    <m/>
    <m/>
    <m/>
    <m/>
    <m/>
  </r>
  <r>
    <x v="225"/>
    <x v="6"/>
    <x v="1964"/>
    <m/>
    <m/>
    <m/>
    <m/>
    <m/>
    <m/>
    <m/>
    <m/>
    <m/>
    <m/>
    <m/>
    <m/>
    <m/>
    <m/>
  </r>
  <r>
    <x v="225"/>
    <x v="6"/>
    <x v="1964"/>
    <m/>
    <m/>
    <m/>
    <m/>
    <m/>
    <m/>
    <m/>
    <m/>
    <m/>
    <m/>
    <m/>
    <m/>
    <m/>
    <m/>
  </r>
  <r>
    <x v="225"/>
    <x v="6"/>
    <x v="1964"/>
    <m/>
    <m/>
    <m/>
    <m/>
    <m/>
    <m/>
    <m/>
    <m/>
    <m/>
    <m/>
    <m/>
    <m/>
    <m/>
    <m/>
  </r>
  <r>
    <x v="225"/>
    <x v="6"/>
    <x v="1964"/>
    <m/>
    <m/>
    <m/>
    <m/>
    <m/>
    <m/>
    <m/>
    <m/>
    <m/>
    <m/>
    <m/>
    <m/>
    <m/>
    <m/>
  </r>
  <r>
    <x v="225"/>
    <x v="6"/>
    <x v="1964"/>
    <m/>
    <m/>
    <m/>
    <m/>
    <m/>
    <m/>
    <m/>
    <m/>
    <m/>
    <m/>
    <m/>
    <m/>
    <m/>
    <m/>
  </r>
  <r>
    <x v="225"/>
    <x v="6"/>
    <x v="1964"/>
    <m/>
    <m/>
    <m/>
    <m/>
    <m/>
    <m/>
    <m/>
    <m/>
    <m/>
    <m/>
    <m/>
    <m/>
    <m/>
    <m/>
  </r>
  <r>
    <x v="225"/>
    <x v="6"/>
    <x v="1964"/>
    <m/>
    <m/>
    <m/>
    <m/>
    <m/>
    <m/>
    <m/>
    <m/>
    <m/>
    <m/>
    <m/>
    <m/>
    <m/>
    <m/>
  </r>
  <r>
    <x v="225"/>
    <x v="6"/>
    <x v="1964"/>
    <m/>
    <m/>
    <m/>
    <m/>
    <m/>
    <m/>
    <m/>
    <m/>
    <m/>
    <m/>
    <m/>
    <m/>
    <m/>
    <m/>
  </r>
  <r>
    <x v="225"/>
    <x v="6"/>
    <x v="1964"/>
    <m/>
    <m/>
    <m/>
    <m/>
    <m/>
    <m/>
    <m/>
    <m/>
    <m/>
    <m/>
    <m/>
    <m/>
    <m/>
    <m/>
  </r>
  <r>
    <x v="225"/>
    <x v="6"/>
    <x v="1964"/>
    <m/>
    <m/>
    <m/>
    <m/>
    <m/>
    <m/>
    <m/>
    <m/>
    <m/>
    <m/>
    <m/>
    <m/>
    <m/>
    <m/>
  </r>
  <r>
    <x v="225"/>
    <x v="6"/>
    <x v="1964"/>
    <m/>
    <m/>
    <m/>
    <m/>
    <m/>
    <m/>
    <m/>
    <m/>
    <m/>
    <m/>
    <m/>
    <m/>
    <m/>
    <m/>
  </r>
  <r>
    <x v="225"/>
    <x v="6"/>
    <x v="1964"/>
    <m/>
    <m/>
    <m/>
    <m/>
    <m/>
    <m/>
    <m/>
    <m/>
    <m/>
    <m/>
    <m/>
    <m/>
    <m/>
    <m/>
  </r>
  <r>
    <x v="225"/>
    <x v="6"/>
    <x v="1964"/>
    <m/>
    <m/>
    <m/>
    <m/>
    <m/>
    <m/>
    <m/>
    <m/>
    <m/>
    <m/>
    <m/>
    <m/>
    <m/>
    <m/>
  </r>
  <r>
    <x v="225"/>
    <x v="6"/>
    <x v="1964"/>
    <m/>
    <m/>
    <m/>
    <m/>
    <m/>
    <m/>
    <m/>
    <m/>
    <m/>
    <m/>
    <m/>
    <m/>
    <m/>
    <m/>
  </r>
  <r>
    <x v="225"/>
    <x v="6"/>
    <x v="1964"/>
    <m/>
    <m/>
    <m/>
    <m/>
    <m/>
    <m/>
    <m/>
    <m/>
    <m/>
    <m/>
    <m/>
    <m/>
    <m/>
    <m/>
  </r>
  <r>
    <x v="225"/>
    <x v="6"/>
    <x v="1964"/>
    <m/>
    <m/>
    <m/>
    <m/>
    <m/>
    <m/>
    <m/>
    <m/>
    <m/>
    <m/>
    <m/>
    <m/>
    <m/>
    <m/>
  </r>
  <r>
    <x v="225"/>
    <x v="6"/>
    <x v="1964"/>
    <m/>
    <m/>
    <m/>
    <m/>
    <m/>
    <m/>
    <m/>
    <m/>
    <m/>
    <m/>
    <m/>
    <m/>
    <m/>
    <m/>
  </r>
  <r>
    <x v="225"/>
    <x v="6"/>
    <x v="1964"/>
    <m/>
    <m/>
    <m/>
    <m/>
    <m/>
    <m/>
    <m/>
    <m/>
    <m/>
    <m/>
    <m/>
    <m/>
    <m/>
    <m/>
  </r>
  <r>
    <x v="225"/>
    <x v="6"/>
    <x v="1964"/>
    <m/>
    <m/>
    <m/>
    <m/>
    <m/>
    <m/>
    <m/>
    <m/>
    <m/>
    <m/>
    <m/>
    <m/>
    <m/>
    <m/>
  </r>
  <r>
    <x v="225"/>
    <x v="6"/>
    <x v="1964"/>
    <m/>
    <m/>
    <m/>
    <m/>
    <m/>
    <m/>
    <m/>
    <m/>
    <m/>
    <m/>
    <m/>
    <m/>
    <m/>
    <m/>
  </r>
  <r>
    <x v="225"/>
    <x v="6"/>
    <x v="1964"/>
    <m/>
    <m/>
    <m/>
    <m/>
    <m/>
    <m/>
    <m/>
    <m/>
    <m/>
    <m/>
    <m/>
    <m/>
    <m/>
    <m/>
  </r>
  <r>
    <x v="225"/>
    <x v="6"/>
    <x v="1964"/>
    <m/>
    <m/>
    <m/>
    <m/>
    <m/>
    <m/>
    <m/>
    <m/>
    <m/>
    <m/>
    <m/>
    <m/>
    <m/>
    <m/>
  </r>
  <r>
    <x v="225"/>
    <x v="6"/>
    <x v="1964"/>
    <m/>
    <m/>
    <m/>
    <m/>
    <m/>
    <m/>
    <m/>
    <m/>
    <m/>
    <m/>
    <m/>
    <m/>
    <m/>
    <m/>
  </r>
  <r>
    <x v="225"/>
    <x v="6"/>
    <x v="1964"/>
    <m/>
    <m/>
    <m/>
    <m/>
    <m/>
    <m/>
    <m/>
    <m/>
    <m/>
    <m/>
    <m/>
    <m/>
    <m/>
    <m/>
  </r>
  <r>
    <x v="225"/>
    <x v="6"/>
    <x v="1964"/>
    <m/>
    <m/>
    <m/>
    <m/>
    <m/>
    <m/>
    <m/>
    <m/>
    <m/>
    <m/>
    <m/>
    <m/>
    <m/>
    <m/>
  </r>
  <r>
    <x v="225"/>
    <x v="6"/>
    <x v="1964"/>
    <m/>
    <m/>
    <m/>
    <m/>
    <m/>
    <m/>
    <m/>
    <m/>
    <m/>
    <m/>
    <m/>
    <m/>
    <m/>
    <m/>
  </r>
  <r>
    <x v="225"/>
    <x v="6"/>
    <x v="1964"/>
    <m/>
    <m/>
    <m/>
    <m/>
    <m/>
    <m/>
    <m/>
    <m/>
    <m/>
    <m/>
    <m/>
    <m/>
    <m/>
    <m/>
  </r>
  <r>
    <x v="225"/>
    <x v="6"/>
    <x v="1964"/>
    <m/>
    <m/>
    <m/>
    <m/>
    <m/>
    <m/>
    <m/>
    <m/>
    <m/>
    <m/>
    <m/>
    <m/>
    <m/>
    <m/>
  </r>
  <r>
    <x v="225"/>
    <x v="6"/>
    <x v="1964"/>
    <m/>
    <m/>
    <m/>
    <m/>
    <m/>
    <m/>
    <m/>
    <m/>
    <m/>
    <m/>
    <m/>
    <m/>
    <m/>
    <m/>
  </r>
  <r>
    <x v="225"/>
    <x v="6"/>
    <x v="1964"/>
    <m/>
    <m/>
    <m/>
    <m/>
    <m/>
    <m/>
    <m/>
    <m/>
    <m/>
    <m/>
    <m/>
    <m/>
    <m/>
    <m/>
  </r>
  <r>
    <x v="225"/>
    <x v="6"/>
    <x v="1964"/>
    <m/>
    <m/>
    <m/>
    <m/>
    <m/>
    <m/>
    <m/>
    <m/>
    <m/>
    <m/>
    <m/>
    <m/>
    <m/>
    <m/>
  </r>
  <r>
    <x v="225"/>
    <x v="6"/>
    <x v="1964"/>
    <m/>
    <m/>
    <m/>
    <m/>
    <m/>
    <m/>
    <m/>
    <m/>
    <m/>
    <m/>
    <m/>
    <m/>
    <m/>
    <m/>
  </r>
  <r>
    <x v="225"/>
    <x v="6"/>
    <x v="1964"/>
    <m/>
    <m/>
    <m/>
    <m/>
    <m/>
    <m/>
    <m/>
    <m/>
    <m/>
    <m/>
    <m/>
    <m/>
    <m/>
    <m/>
  </r>
  <r>
    <x v="225"/>
    <x v="6"/>
    <x v="1964"/>
    <m/>
    <m/>
    <m/>
    <m/>
    <m/>
    <m/>
    <m/>
    <m/>
    <m/>
    <m/>
    <m/>
    <m/>
    <m/>
    <m/>
  </r>
  <r>
    <x v="225"/>
    <x v="6"/>
    <x v="1964"/>
    <m/>
    <m/>
    <m/>
    <m/>
    <m/>
    <m/>
    <m/>
    <m/>
    <m/>
    <m/>
    <m/>
    <m/>
    <m/>
    <m/>
  </r>
  <r>
    <x v="225"/>
    <x v="6"/>
    <x v="1964"/>
    <m/>
    <m/>
    <m/>
    <m/>
    <m/>
    <m/>
    <m/>
    <m/>
    <m/>
    <m/>
    <m/>
    <m/>
    <m/>
    <m/>
  </r>
  <r>
    <x v="225"/>
    <x v="6"/>
    <x v="1964"/>
    <m/>
    <m/>
    <m/>
    <m/>
    <m/>
    <m/>
    <m/>
    <m/>
    <m/>
    <m/>
    <m/>
    <m/>
    <m/>
    <m/>
  </r>
  <r>
    <x v="225"/>
    <x v="6"/>
    <x v="1964"/>
    <m/>
    <m/>
    <m/>
    <m/>
    <m/>
    <m/>
    <m/>
    <m/>
    <m/>
    <m/>
    <m/>
    <m/>
    <m/>
    <m/>
  </r>
  <r>
    <x v="225"/>
    <x v="6"/>
    <x v="1964"/>
    <m/>
    <m/>
    <m/>
    <m/>
    <m/>
    <m/>
    <m/>
    <m/>
    <m/>
    <m/>
    <m/>
    <m/>
    <m/>
    <m/>
  </r>
  <r>
    <x v="225"/>
    <x v="6"/>
    <x v="1964"/>
    <m/>
    <m/>
    <m/>
    <m/>
    <m/>
    <m/>
    <m/>
    <m/>
    <m/>
    <m/>
    <m/>
    <m/>
    <m/>
    <m/>
  </r>
  <r>
    <x v="225"/>
    <x v="6"/>
    <x v="1964"/>
    <m/>
    <m/>
    <m/>
    <m/>
    <m/>
    <m/>
    <m/>
    <m/>
    <m/>
    <m/>
    <m/>
    <m/>
    <m/>
    <m/>
  </r>
  <r>
    <x v="225"/>
    <x v="6"/>
    <x v="1964"/>
    <m/>
    <m/>
    <m/>
    <m/>
    <m/>
    <m/>
    <m/>
    <m/>
    <m/>
    <m/>
    <m/>
    <m/>
    <m/>
    <m/>
  </r>
  <r>
    <x v="225"/>
    <x v="6"/>
    <x v="1964"/>
    <m/>
    <m/>
    <m/>
    <m/>
    <m/>
    <m/>
    <m/>
    <m/>
    <m/>
    <m/>
    <m/>
    <m/>
    <m/>
    <m/>
  </r>
  <r>
    <x v="225"/>
    <x v="6"/>
    <x v="1964"/>
    <m/>
    <m/>
    <m/>
    <m/>
    <m/>
    <m/>
    <m/>
    <m/>
    <m/>
    <m/>
    <m/>
    <m/>
    <m/>
    <m/>
  </r>
  <r>
    <x v="225"/>
    <x v="6"/>
    <x v="1964"/>
    <m/>
    <m/>
    <m/>
    <m/>
    <m/>
    <m/>
    <m/>
    <m/>
    <m/>
    <m/>
    <m/>
    <m/>
    <m/>
    <m/>
  </r>
  <r>
    <x v="225"/>
    <x v="6"/>
    <x v="1964"/>
    <m/>
    <m/>
    <m/>
    <m/>
    <m/>
    <m/>
    <m/>
    <m/>
    <m/>
    <m/>
    <m/>
    <m/>
    <m/>
    <m/>
  </r>
  <r>
    <x v="225"/>
    <x v="6"/>
    <x v="1964"/>
    <m/>
    <m/>
    <m/>
    <m/>
    <m/>
    <m/>
    <m/>
    <m/>
    <m/>
    <m/>
    <m/>
    <m/>
    <m/>
    <m/>
  </r>
  <r>
    <x v="225"/>
    <x v="6"/>
    <x v="1964"/>
    <m/>
    <m/>
    <m/>
    <m/>
    <m/>
    <m/>
    <m/>
    <m/>
    <m/>
    <m/>
    <m/>
    <m/>
    <m/>
    <m/>
  </r>
  <r>
    <x v="225"/>
    <x v="6"/>
    <x v="1964"/>
    <m/>
    <m/>
    <m/>
    <m/>
    <m/>
    <m/>
    <m/>
    <m/>
    <m/>
    <m/>
    <m/>
    <m/>
    <m/>
    <m/>
  </r>
  <r>
    <x v="225"/>
    <x v="6"/>
    <x v="1964"/>
    <m/>
    <m/>
    <m/>
    <m/>
    <m/>
    <m/>
    <m/>
    <m/>
    <m/>
    <m/>
    <m/>
    <m/>
    <m/>
    <m/>
  </r>
  <r>
    <x v="225"/>
    <x v="6"/>
    <x v="1964"/>
    <m/>
    <m/>
    <m/>
    <m/>
    <m/>
    <m/>
    <m/>
    <m/>
    <m/>
    <m/>
    <m/>
    <m/>
    <m/>
    <m/>
  </r>
  <r>
    <x v="225"/>
    <x v="6"/>
    <x v="1964"/>
    <m/>
    <m/>
    <m/>
    <m/>
    <m/>
    <m/>
    <m/>
    <m/>
    <m/>
    <m/>
    <m/>
    <m/>
    <m/>
    <m/>
  </r>
  <r>
    <x v="225"/>
    <x v="6"/>
    <x v="1964"/>
    <m/>
    <m/>
    <m/>
    <m/>
    <m/>
    <m/>
    <m/>
    <m/>
    <m/>
    <m/>
    <m/>
    <m/>
    <m/>
    <m/>
  </r>
  <r>
    <x v="225"/>
    <x v="6"/>
    <x v="1964"/>
    <m/>
    <m/>
    <m/>
    <m/>
    <m/>
    <m/>
    <m/>
    <m/>
    <m/>
    <m/>
    <m/>
    <m/>
    <m/>
    <m/>
  </r>
  <r>
    <x v="225"/>
    <x v="6"/>
    <x v="1964"/>
    <m/>
    <m/>
    <m/>
    <m/>
    <m/>
    <m/>
    <m/>
    <m/>
    <m/>
    <m/>
    <m/>
    <m/>
    <m/>
    <m/>
  </r>
  <r>
    <x v="225"/>
    <x v="6"/>
    <x v="1964"/>
    <m/>
    <m/>
    <m/>
    <m/>
    <m/>
    <m/>
    <m/>
    <m/>
    <m/>
    <m/>
    <m/>
    <m/>
    <m/>
    <m/>
  </r>
  <r>
    <x v="225"/>
    <x v="6"/>
    <x v="1964"/>
    <m/>
    <m/>
    <m/>
    <m/>
    <m/>
    <m/>
    <m/>
    <m/>
    <m/>
    <m/>
    <m/>
    <m/>
    <m/>
    <m/>
  </r>
  <r>
    <x v="225"/>
    <x v="6"/>
    <x v="1964"/>
    <m/>
    <m/>
    <m/>
    <m/>
    <m/>
    <m/>
    <m/>
    <m/>
    <m/>
    <m/>
    <m/>
    <m/>
    <m/>
    <m/>
  </r>
  <r>
    <x v="225"/>
    <x v="6"/>
    <x v="1964"/>
    <m/>
    <m/>
    <m/>
    <m/>
    <m/>
    <m/>
    <m/>
    <m/>
    <m/>
    <m/>
    <m/>
    <m/>
    <m/>
    <m/>
  </r>
  <r>
    <x v="225"/>
    <x v="6"/>
    <x v="1964"/>
    <m/>
    <m/>
    <m/>
    <m/>
    <m/>
    <m/>
    <m/>
    <m/>
    <m/>
    <m/>
    <m/>
    <m/>
    <m/>
    <m/>
  </r>
  <r>
    <x v="225"/>
    <x v="6"/>
    <x v="1964"/>
    <m/>
    <m/>
    <m/>
    <m/>
    <m/>
    <m/>
    <m/>
    <m/>
    <m/>
    <m/>
    <m/>
    <m/>
    <m/>
    <m/>
  </r>
  <r>
    <x v="225"/>
    <x v="6"/>
    <x v="1964"/>
    <m/>
    <m/>
    <m/>
    <m/>
    <m/>
    <m/>
    <m/>
    <m/>
    <m/>
    <m/>
    <m/>
    <m/>
    <m/>
    <m/>
  </r>
  <r>
    <x v="225"/>
    <x v="6"/>
    <x v="1964"/>
    <m/>
    <m/>
    <m/>
    <m/>
    <m/>
    <m/>
    <m/>
    <m/>
    <m/>
    <m/>
    <m/>
    <m/>
    <m/>
    <m/>
  </r>
  <r>
    <x v="225"/>
    <x v="6"/>
    <x v="1964"/>
    <m/>
    <m/>
    <m/>
    <m/>
    <m/>
    <m/>
    <m/>
    <m/>
    <m/>
    <m/>
    <m/>
    <m/>
    <m/>
    <m/>
  </r>
  <r>
    <x v="225"/>
    <x v="6"/>
    <x v="1964"/>
    <m/>
    <m/>
    <m/>
    <m/>
    <m/>
    <m/>
    <m/>
    <m/>
    <m/>
    <m/>
    <m/>
    <m/>
    <m/>
    <m/>
  </r>
  <r>
    <x v="225"/>
    <x v="6"/>
    <x v="1964"/>
    <m/>
    <m/>
    <m/>
    <m/>
    <m/>
    <m/>
    <m/>
    <m/>
    <m/>
    <m/>
    <m/>
    <m/>
    <m/>
    <m/>
  </r>
  <r>
    <x v="225"/>
    <x v="6"/>
    <x v="1964"/>
    <m/>
    <m/>
    <m/>
    <m/>
    <m/>
    <m/>
    <m/>
    <m/>
    <m/>
    <m/>
    <m/>
    <m/>
    <m/>
    <m/>
  </r>
  <r>
    <x v="225"/>
    <x v="6"/>
    <x v="1964"/>
    <m/>
    <m/>
    <m/>
    <m/>
    <m/>
    <m/>
    <m/>
    <m/>
    <m/>
    <m/>
    <m/>
    <m/>
    <m/>
    <m/>
  </r>
  <r>
    <x v="225"/>
    <x v="6"/>
    <x v="1964"/>
    <m/>
    <m/>
    <m/>
    <m/>
    <m/>
    <m/>
    <m/>
    <m/>
    <m/>
    <m/>
    <m/>
    <m/>
    <m/>
    <m/>
  </r>
  <r>
    <x v="225"/>
    <x v="6"/>
    <x v="1964"/>
    <m/>
    <m/>
    <m/>
    <m/>
    <m/>
    <m/>
    <m/>
    <m/>
    <m/>
    <m/>
    <m/>
    <m/>
    <m/>
    <m/>
  </r>
  <r>
    <x v="225"/>
    <x v="6"/>
    <x v="1964"/>
    <m/>
    <m/>
    <m/>
    <m/>
    <m/>
    <m/>
    <m/>
    <m/>
    <m/>
    <m/>
    <m/>
    <m/>
    <m/>
    <m/>
  </r>
  <r>
    <x v="225"/>
    <x v="6"/>
    <x v="1964"/>
    <m/>
    <m/>
    <m/>
    <m/>
    <m/>
    <m/>
    <m/>
    <m/>
    <m/>
    <m/>
    <m/>
    <m/>
    <m/>
    <m/>
  </r>
  <r>
    <x v="225"/>
    <x v="6"/>
    <x v="1964"/>
    <m/>
    <m/>
    <m/>
    <m/>
    <m/>
    <m/>
    <m/>
    <m/>
    <m/>
    <m/>
    <m/>
    <m/>
    <m/>
    <m/>
  </r>
  <r>
    <x v="225"/>
    <x v="6"/>
    <x v="1964"/>
    <m/>
    <m/>
    <m/>
    <m/>
    <m/>
    <m/>
    <m/>
    <m/>
    <m/>
    <m/>
    <m/>
    <m/>
    <m/>
    <m/>
  </r>
  <r>
    <x v="225"/>
    <x v="6"/>
    <x v="1964"/>
    <m/>
    <m/>
    <m/>
    <m/>
    <m/>
    <m/>
    <m/>
    <m/>
    <m/>
    <m/>
    <m/>
    <m/>
    <m/>
    <m/>
  </r>
  <r>
    <x v="225"/>
    <x v="6"/>
    <x v="1964"/>
    <m/>
    <m/>
    <m/>
    <m/>
    <m/>
    <m/>
    <m/>
    <m/>
    <m/>
    <m/>
    <m/>
    <m/>
    <m/>
    <m/>
  </r>
  <r>
    <x v="225"/>
    <x v="6"/>
    <x v="1964"/>
    <m/>
    <m/>
    <m/>
    <m/>
    <m/>
    <m/>
    <m/>
    <m/>
    <m/>
    <m/>
    <m/>
    <m/>
    <m/>
    <m/>
  </r>
  <r>
    <x v="225"/>
    <x v="6"/>
    <x v="1964"/>
    <m/>
    <m/>
    <m/>
    <m/>
    <m/>
    <m/>
    <m/>
    <m/>
    <m/>
    <m/>
    <m/>
    <m/>
    <m/>
    <m/>
  </r>
  <r>
    <x v="225"/>
    <x v="6"/>
    <x v="1964"/>
    <m/>
    <m/>
    <m/>
    <m/>
    <m/>
    <m/>
    <m/>
    <m/>
    <m/>
    <m/>
    <m/>
    <m/>
    <m/>
    <m/>
  </r>
  <r>
    <x v="225"/>
    <x v="6"/>
    <x v="1964"/>
    <m/>
    <m/>
    <m/>
    <m/>
    <m/>
    <m/>
    <m/>
    <m/>
    <m/>
    <m/>
    <m/>
    <m/>
    <m/>
    <m/>
  </r>
  <r>
    <x v="225"/>
    <x v="6"/>
    <x v="1964"/>
    <m/>
    <m/>
    <m/>
    <m/>
    <m/>
    <m/>
    <m/>
    <m/>
    <m/>
    <m/>
    <m/>
    <m/>
    <m/>
    <m/>
  </r>
  <r>
    <x v="225"/>
    <x v="6"/>
    <x v="1964"/>
    <m/>
    <m/>
    <m/>
    <m/>
    <m/>
    <m/>
    <m/>
    <m/>
    <m/>
    <m/>
    <m/>
    <m/>
    <m/>
    <m/>
  </r>
  <r>
    <x v="225"/>
    <x v="6"/>
    <x v="1964"/>
    <m/>
    <m/>
    <m/>
    <m/>
    <m/>
    <m/>
    <m/>
    <m/>
    <m/>
    <m/>
    <m/>
    <m/>
    <m/>
    <m/>
  </r>
  <r>
    <x v="225"/>
    <x v="6"/>
    <x v="1964"/>
    <m/>
    <m/>
    <m/>
    <m/>
    <m/>
    <m/>
    <m/>
    <m/>
    <m/>
    <m/>
    <m/>
    <m/>
    <m/>
    <m/>
  </r>
  <r>
    <x v="225"/>
    <x v="6"/>
    <x v="1964"/>
    <m/>
    <m/>
    <m/>
    <m/>
    <m/>
    <m/>
    <m/>
    <m/>
    <m/>
    <m/>
    <m/>
    <m/>
    <m/>
    <m/>
  </r>
  <r>
    <x v="225"/>
    <x v="6"/>
    <x v="1964"/>
    <m/>
    <m/>
    <m/>
    <m/>
    <m/>
    <m/>
    <m/>
    <m/>
    <m/>
    <m/>
    <m/>
    <m/>
    <m/>
    <m/>
  </r>
  <r>
    <x v="225"/>
    <x v="6"/>
    <x v="1964"/>
    <m/>
    <m/>
    <m/>
    <m/>
    <m/>
    <m/>
    <m/>
    <m/>
    <m/>
    <m/>
    <m/>
    <m/>
    <m/>
    <m/>
  </r>
  <r>
    <x v="225"/>
    <x v="6"/>
    <x v="1964"/>
    <m/>
    <m/>
    <m/>
    <m/>
    <m/>
    <m/>
    <m/>
    <m/>
    <m/>
    <m/>
    <m/>
    <m/>
    <m/>
    <m/>
  </r>
  <r>
    <x v="225"/>
    <x v="6"/>
    <x v="1964"/>
    <m/>
    <m/>
    <m/>
    <m/>
    <m/>
    <m/>
    <m/>
    <m/>
    <m/>
    <m/>
    <m/>
    <m/>
    <m/>
    <m/>
  </r>
  <r>
    <x v="225"/>
    <x v="6"/>
    <x v="1964"/>
    <m/>
    <m/>
    <m/>
    <m/>
    <m/>
    <m/>
    <m/>
    <m/>
    <m/>
    <m/>
    <m/>
    <m/>
    <m/>
    <m/>
  </r>
  <r>
    <x v="225"/>
    <x v="6"/>
    <x v="1964"/>
    <m/>
    <m/>
    <m/>
    <m/>
    <m/>
    <m/>
    <m/>
    <m/>
    <m/>
    <m/>
    <m/>
    <m/>
    <m/>
    <m/>
  </r>
  <r>
    <x v="225"/>
    <x v="6"/>
    <x v="1964"/>
    <m/>
    <m/>
    <m/>
    <m/>
    <m/>
    <m/>
    <m/>
    <m/>
    <m/>
    <m/>
    <m/>
    <m/>
    <m/>
    <m/>
  </r>
  <r>
    <x v="225"/>
    <x v="6"/>
    <x v="1964"/>
    <m/>
    <m/>
    <m/>
    <m/>
    <m/>
    <m/>
    <m/>
    <m/>
    <m/>
    <m/>
    <m/>
    <m/>
    <m/>
    <m/>
  </r>
  <r>
    <x v="225"/>
    <x v="6"/>
    <x v="1964"/>
    <m/>
    <m/>
    <m/>
    <m/>
    <m/>
    <m/>
    <m/>
    <m/>
    <m/>
    <m/>
    <m/>
    <m/>
    <m/>
    <m/>
  </r>
  <r>
    <x v="225"/>
    <x v="6"/>
    <x v="1964"/>
    <m/>
    <m/>
    <m/>
    <m/>
    <m/>
    <m/>
    <m/>
    <m/>
    <m/>
    <m/>
    <m/>
    <m/>
    <m/>
    <m/>
  </r>
  <r>
    <x v="225"/>
    <x v="6"/>
    <x v="1964"/>
    <m/>
    <m/>
    <m/>
    <m/>
    <m/>
    <m/>
    <m/>
    <m/>
    <m/>
    <m/>
    <m/>
    <m/>
    <m/>
    <m/>
  </r>
  <r>
    <x v="225"/>
    <x v="6"/>
    <x v="1964"/>
    <m/>
    <m/>
    <m/>
    <m/>
    <m/>
    <m/>
    <m/>
    <m/>
    <m/>
    <m/>
    <m/>
    <m/>
    <m/>
    <m/>
  </r>
  <r>
    <x v="225"/>
    <x v="6"/>
    <x v="1964"/>
    <m/>
    <m/>
    <m/>
    <m/>
    <m/>
    <m/>
    <m/>
    <m/>
    <m/>
    <m/>
    <m/>
    <m/>
    <m/>
    <m/>
  </r>
  <r>
    <x v="225"/>
    <x v="6"/>
    <x v="1964"/>
    <m/>
    <m/>
    <m/>
    <m/>
    <m/>
    <m/>
    <m/>
    <m/>
    <m/>
    <m/>
    <m/>
    <m/>
    <m/>
    <m/>
  </r>
  <r>
    <x v="225"/>
    <x v="6"/>
    <x v="1964"/>
    <m/>
    <m/>
    <m/>
    <m/>
    <m/>
    <m/>
    <m/>
    <m/>
    <m/>
    <m/>
    <m/>
    <m/>
    <m/>
    <m/>
  </r>
  <r>
    <x v="225"/>
    <x v="6"/>
    <x v="1964"/>
    <m/>
    <m/>
    <m/>
    <m/>
    <m/>
    <m/>
    <m/>
    <m/>
    <m/>
    <m/>
    <m/>
    <m/>
    <m/>
    <m/>
  </r>
  <r>
    <x v="225"/>
    <x v="6"/>
    <x v="1964"/>
    <m/>
    <m/>
    <m/>
    <m/>
    <m/>
    <m/>
    <m/>
    <m/>
    <m/>
    <m/>
    <m/>
    <m/>
    <m/>
    <m/>
  </r>
  <r>
    <x v="225"/>
    <x v="6"/>
    <x v="1964"/>
    <m/>
    <m/>
    <m/>
    <m/>
    <m/>
    <m/>
    <m/>
    <m/>
    <m/>
    <m/>
    <m/>
    <m/>
    <m/>
    <m/>
  </r>
  <r>
    <x v="225"/>
    <x v="6"/>
    <x v="1964"/>
    <m/>
    <m/>
    <m/>
    <m/>
    <m/>
    <m/>
    <m/>
    <m/>
    <m/>
    <m/>
    <m/>
    <m/>
    <m/>
    <m/>
  </r>
  <r>
    <x v="225"/>
    <x v="6"/>
    <x v="1964"/>
    <m/>
    <m/>
    <m/>
    <m/>
    <m/>
    <m/>
    <m/>
    <m/>
    <m/>
    <m/>
    <m/>
    <m/>
    <m/>
    <m/>
  </r>
  <r>
    <x v="225"/>
    <x v="6"/>
    <x v="1964"/>
    <m/>
    <m/>
    <m/>
    <m/>
    <m/>
    <m/>
    <m/>
    <m/>
    <m/>
    <m/>
    <m/>
    <m/>
    <m/>
    <m/>
  </r>
  <r>
    <x v="225"/>
    <x v="6"/>
    <x v="1964"/>
    <m/>
    <m/>
    <m/>
    <m/>
    <m/>
    <m/>
    <m/>
    <m/>
    <m/>
    <m/>
    <m/>
    <m/>
    <m/>
    <m/>
  </r>
  <r>
    <x v="225"/>
    <x v="6"/>
    <x v="1964"/>
    <m/>
    <m/>
    <m/>
    <m/>
    <m/>
    <m/>
    <m/>
    <m/>
    <m/>
    <m/>
    <m/>
    <m/>
    <m/>
    <m/>
  </r>
  <r>
    <x v="225"/>
    <x v="6"/>
    <x v="1964"/>
    <m/>
    <m/>
    <m/>
    <m/>
    <m/>
    <m/>
    <m/>
    <m/>
    <m/>
    <m/>
    <m/>
    <m/>
    <m/>
    <m/>
  </r>
  <r>
    <x v="225"/>
    <x v="6"/>
    <x v="1964"/>
    <m/>
    <m/>
    <m/>
    <m/>
    <m/>
    <m/>
    <m/>
    <m/>
    <m/>
    <m/>
    <m/>
    <m/>
    <m/>
    <m/>
  </r>
  <r>
    <x v="225"/>
    <x v="6"/>
    <x v="1964"/>
    <m/>
    <m/>
    <m/>
    <m/>
    <m/>
    <m/>
    <m/>
    <m/>
    <m/>
    <m/>
    <m/>
    <m/>
    <m/>
    <m/>
  </r>
  <r>
    <x v="225"/>
    <x v="6"/>
    <x v="1964"/>
    <m/>
    <m/>
    <m/>
    <m/>
    <m/>
    <m/>
    <m/>
    <m/>
    <m/>
    <m/>
    <m/>
    <m/>
    <m/>
    <m/>
  </r>
  <r>
    <x v="225"/>
    <x v="6"/>
    <x v="1964"/>
    <m/>
    <m/>
    <m/>
    <m/>
    <m/>
    <m/>
    <m/>
    <m/>
    <m/>
    <m/>
    <m/>
    <m/>
    <m/>
    <m/>
  </r>
  <r>
    <x v="225"/>
    <x v="6"/>
    <x v="1964"/>
    <m/>
    <m/>
    <m/>
    <m/>
    <m/>
    <m/>
    <m/>
    <m/>
    <m/>
    <m/>
    <m/>
    <m/>
    <m/>
    <m/>
  </r>
  <r>
    <x v="225"/>
    <x v="6"/>
    <x v="1964"/>
    <m/>
    <m/>
    <m/>
    <m/>
    <m/>
    <m/>
    <m/>
    <m/>
    <m/>
    <m/>
    <m/>
    <m/>
    <m/>
    <m/>
  </r>
  <r>
    <x v="225"/>
    <x v="6"/>
    <x v="1964"/>
    <m/>
    <m/>
    <m/>
    <m/>
    <m/>
    <m/>
    <m/>
    <m/>
    <m/>
    <m/>
    <m/>
    <m/>
    <m/>
    <m/>
  </r>
  <r>
    <x v="225"/>
    <x v="6"/>
    <x v="1964"/>
    <m/>
    <m/>
    <m/>
    <m/>
    <m/>
    <m/>
    <m/>
    <m/>
    <m/>
    <m/>
    <m/>
    <m/>
    <m/>
    <m/>
  </r>
  <r>
    <x v="225"/>
    <x v="6"/>
    <x v="1964"/>
    <m/>
    <m/>
    <m/>
    <m/>
    <m/>
    <m/>
    <m/>
    <m/>
    <m/>
    <m/>
    <m/>
    <m/>
    <m/>
    <m/>
  </r>
  <r>
    <x v="225"/>
    <x v="6"/>
    <x v="1964"/>
    <m/>
    <m/>
    <m/>
    <m/>
    <m/>
    <m/>
    <m/>
    <m/>
    <m/>
    <m/>
    <m/>
    <m/>
    <m/>
    <m/>
  </r>
  <r>
    <x v="225"/>
    <x v="6"/>
    <x v="1964"/>
    <m/>
    <m/>
    <m/>
    <m/>
    <m/>
    <m/>
    <m/>
    <m/>
    <m/>
    <m/>
    <m/>
    <m/>
    <m/>
    <m/>
  </r>
  <r>
    <x v="225"/>
    <x v="6"/>
    <x v="1964"/>
    <m/>
    <m/>
    <m/>
    <m/>
    <m/>
    <m/>
    <m/>
    <m/>
    <m/>
    <m/>
    <m/>
    <m/>
    <m/>
    <m/>
  </r>
  <r>
    <x v="225"/>
    <x v="6"/>
    <x v="1964"/>
    <m/>
    <m/>
    <m/>
    <m/>
    <m/>
    <m/>
    <m/>
    <m/>
    <m/>
    <m/>
    <m/>
    <m/>
    <m/>
    <m/>
  </r>
  <r>
    <x v="225"/>
    <x v="6"/>
    <x v="1964"/>
    <m/>
    <m/>
    <m/>
    <m/>
    <m/>
    <m/>
    <m/>
    <m/>
    <m/>
    <m/>
    <m/>
    <m/>
    <m/>
    <m/>
  </r>
  <r>
    <x v="225"/>
    <x v="6"/>
    <x v="1964"/>
    <m/>
    <m/>
    <m/>
    <m/>
    <m/>
    <m/>
    <m/>
    <m/>
    <m/>
    <m/>
    <m/>
    <m/>
    <m/>
    <m/>
  </r>
  <r>
    <x v="225"/>
    <x v="6"/>
    <x v="1964"/>
    <m/>
    <m/>
    <m/>
    <m/>
    <m/>
    <m/>
    <m/>
    <m/>
    <m/>
    <m/>
    <m/>
    <m/>
    <m/>
    <m/>
  </r>
  <r>
    <x v="225"/>
    <x v="6"/>
    <x v="1964"/>
    <m/>
    <m/>
    <m/>
    <m/>
    <m/>
    <m/>
    <m/>
    <m/>
    <m/>
    <m/>
    <m/>
    <m/>
    <m/>
    <m/>
  </r>
  <r>
    <x v="225"/>
    <x v="6"/>
    <x v="1964"/>
    <m/>
    <m/>
    <m/>
    <m/>
    <m/>
    <m/>
    <m/>
    <m/>
    <m/>
    <m/>
    <m/>
    <m/>
    <m/>
    <m/>
  </r>
  <r>
    <x v="225"/>
    <x v="6"/>
    <x v="1964"/>
    <m/>
    <m/>
    <m/>
    <m/>
    <m/>
    <m/>
    <m/>
    <m/>
    <m/>
    <m/>
    <m/>
    <m/>
    <m/>
    <m/>
  </r>
  <r>
    <x v="225"/>
    <x v="6"/>
    <x v="1964"/>
    <m/>
    <m/>
    <m/>
    <m/>
    <m/>
    <m/>
    <m/>
    <m/>
    <m/>
    <m/>
    <m/>
    <m/>
    <m/>
    <m/>
  </r>
  <r>
    <x v="225"/>
    <x v="6"/>
    <x v="1964"/>
    <m/>
    <m/>
    <m/>
    <m/>
    <m/>
    <m/>
    <m/>
    <m/>
    <m/>
    <m/>
    <m/>
    <m/>
    <m/>
    <m/>
  </r>
  <r>
    <x v="225"/>
    <x v="6"/>
    <x v="1964"/>
    <m/>
    <m/>
    <m/>
    <m/>
    <m/>
    <m/>
    <m/>
    <m/>
    <m/>
    <m/>
    <m/>
    <m/>
    <m/>
    <m/>
  </r>
  <r>
    <x v="225"/>
    <x v="6"/>
    <x v="1964"/>
    <m/>
    <m/>
    <m/>
    <m/>
    <m/>
    <m/>
    <m/>
    <m/>
    <m/>
    <m/>
    <m/>
    <m/>
    <m/>
    <m/>
  </r>
  <r>
    <x v="225"/>
    <x v="6"/>
    <x v="1964"/>
    <m/>
    <m/>
    <m/>
    <m/>
    <m/>
    <m/>
    <m/>
    <m/>
    <m/>
    <m/>
    <m/>
    <m/>
    <m/>
    <m/>
  </r>
  <r>
    <x v="225"/>
    <x v="6"/>
    <x v="1964"/>
    <m/>
    <m/>
    <m/>
    <m/>
    <m/>
    <m/>
    <m/>
    <m/>
    <m/>
    <m/>
    <m/>
    <m/>
    <m/>
    <m/>
  </r>
  <r>
    <x v="225"/>
    <x v="6"/>
    <x v="1964"/>
    <m/>
    <m/>
    <m/>
    <m/>
    <m/>
    <m/>
    <m/>
    <m/>
    <m/>
    <m/>
    <m/>
    <m/>
    <m/>
    <m/>
  </r>
  <r>
    <x v="225"/>
    <x v="6"/>
    <x v="1964"/>
    <m/>
    <m/>
    <m/>
    <m/>
    <m/>
    <m/>
    <m/>
    <m/>
    <m/>
    <m/>
    <m/>
    <m/>
    <m/>
    <m/>
  </r>
  <r>
    <x v="225"/>
    <x v="6"/>
    <x v="1964"/>
    <m/>
    <m/>
    <m/>
    <m/>
    <m/>
    <m/>
    <m/>
    <m/>
    <m/>
    <m/>
    <m/>
    <m/>
    <m/>
    <m/>
  </r>
  <r>
    <x v="225"/>
    <x v="6"/>
    <x v="1964"/>
    <m/>
    <m/>
    <m/>
    <m/>
    <m/>
    <m/>
    <m/>
    <m/>
    <m/>
    <m/>
    <m/>
    <m/>
    <m/>
    <m/>
  </r>
  <r>
    <x v="225"/>
    <x v="6"/>
    <x v="1964"/>
    <m/>
    <m/>
    <m/>
    <m/>
    <m/>
    <m/>
    <m/>
    <m/>
    <m/>
    <m/>
    <m/>
    <m/>
    <m/>
    <m/>
  </r>
  <r>
    <x v="225"/>
    <x v="6"/>
    <x v="1964"/>
    <m/>
    <m/>
    <m/>
    <m/>
    <m/>
    <m/>
    <m/>
    <m/>
    <m/>
    <m/>
    <m/>
    <m/>
    <m/>
    <m/>
  </r>
  <r>
    <x v="225"/>
    <x v="6"/>
    <x v="1964"/>
    <m/>
    <m/>
    <m/>
    <m/>
    <m/>
    <m/>
    <m/>
    <m/>
    <m/>
    <m/>
    <m/>
    <m/>
    <m/>
    <m/>
  </r>
  <r>
    <x v="225"/>
    <x v="6"/>
    <x v="1964"/>
    <m/>
    <m/>
    <m/>
    <m/>
    <m/>
    <m/>
    <m/>
    <m/>
    <m/>
    <m/>
    <m/>
    <m/>
    <m/>
    <m/>
  </r>
  <r>
    <x v="225"/>
    <x v="6"/>
    <x v="1964"/>
    <m/>
    <m/>
    <m/>
    <m/>
    <m/>
    <m/>
    <m/>
    <m/>
    <m/>
    <m/>
    <m/>
    <m/>
    <m/>
    <m/>
  </r>
  <r>
    <x v="225"/>
    <x v="6"/>
    <x v="1964"/>
    <m/>
    <m/>
    <m/>
    <m/>
    <m/>
    <m/>
    <m/>
    <m/>
    <m/>
    <m/>
    <m/>
    <m/>
    <m/>
    <m/>
  </r>
  <r>
    <x v="225"/>
    <x v="6"/>
    <x v="1964"/>
    <m/>
    <m/>
    <m/>
    <m/>
    <m/>
    <m/>
    <m/>
    <m/>
    <m/>
    <m/>
    <m/>
    <m/>
    <m/>
    <m/>
  </r>
  <r>
    <x v="225"/>
    <x v="6"/>
    <x v="1964"/>
    <m/>
    <m/>
    <m/>
    <m/>
    <m/>
    <m/>
    <m/>
    <m/>
    <m/>
    <m/>
    <m/>
    <m/>
    <m/>
    <m/>
  </r>
  <r>
    <x v="225"/>
    <x v="6"/>
    <x v="1964"/>
    <m/>
    <m/>
    <m/>
    <m/>
    <m/>
    <m/>
    <m/>
    <m/>
    <m/>
    <m/>
    <m/>
    <m/>
    <m/>
    <m/>
  </r>
  <r>
    <x v="225"/>
    <x v="6"/>
    <x v="1964"/>
    <m/>
    <m/>
    <m/>
    <m/>
    <m/>
    <m/>
    <m/>
    <m/>
    <m/>
    <m/>
    <m/>
    <m/>
    <m/>
    <m/>
  </r>
  <r>
    <x v="225"/>
    <x v="6"/>
    <x v="1964"/>
    <m/>
    <m/>
    <m/>
    <m/>
    <m/>
    <m/>
    <m/>
    <m/>
    <m/>
    <m/>
    <m/>
    <m/>
    <m/>
    <m/>
  </r>
  <r>
    <x v="225"/>
    <x v="6"/>
    <x v="1964"/>
    <m/>
    <m/>
    <m/>
    <m/>
    <m/>
    <m/>
    <m/>
    <m/>
    <m/>
    <m/>
    <m/>
    <m/>
    <m/>
    <m/>
  </r>
  <r>
    <x v="225"/>
    <x v="6"/>
    <x v="1964"/>
    <m/>
    <m/>
    <m/>
    <m/>
    <m/>
    <m/>
    <m/>
    <m/>
    <m/>
    <m/>
    <m/>
    <m/>
    <m/>
    <m/>
  </r>
  <r>
    <x v="225"/>
    <x v="6"/>
    <x v="1964"/>
    <m/>
    <m/>
    <m/>
    <m/>
    <m/>
    <m/>
    <m/>
    <m/>
    <m/>
    <m/>
    <m/>
    <m/>
    <m/>
    <m/>
  </r>
  <r>
    <x v="225"/>
    <x v="6"/>
    <x v="1964"/>
    <m/>
    <m/>
    <m/>
    <m/>
    <m/>
    <m/>
    <m/>
    <m/>
    <m/>
    <m/>
    <m/>
    <m/>
    <m/>
    <m/>
  </r>
  <r>
    <x v="225"/>
    <x v="6"/>
    <x v="1964"/>
    <m/>
    <m/>
    <m/>
    <m/>
    <m/>
    <m/>
    <m/>
    <m/>
    <m/>
    <m/>
    <m/>
    <m/>
    <m/>
    <m/>
  </r>
  <r>
    <x v="225"/>
    <x v="6"/>
    <x v="1964"/>
    <m/>
    <m/>
    <m/>
    <m/>
    <m/>
    <m/>
    <m/>
    <m/>
    <m/>
    <m/>
    <m/>
    <m/>
    <m/>
    <m/>
  </r>
  <r>
    <x v="225"/>
    <x v="6"/>
    <x v="1964"/>
    <m/>
    <m/>
    <m/>
    <m/>
    <m/>
    <m/>
    <m/>
    <m/>
    <m/>
    <m/>
    <m/>
    <m/>
    <m/>
    <m/>
  </r>
  <r>
    <x v="225"/>
    <x v="6"/>
    <x v="1964"/>
    <m/>
    <m/>
    <m/>
    <m/>
    <m/>
    <m/>
    <m/>
    <m/>
    <m/>
    <m/>
    <m/>
    <m/>
    <m/>
    <m/>
  </r>
  <r>
    <x v="225"/>
    <x v="6"/>
    <x v="1964"/>
    <m/>
    <m/>
    <m/>
    <m/>
    <m/>
    <m/>
    <m/>
    <m/>
    <m/>
    <m/>
    <m/>
    <m/>
    <m/>
    <m/>
  </r>
  <r>
    <x v="225"/>
    <x v="6"/>
    <x v="1964"/>
    <m/>
    <m/>
    <m/>
    <m/>
    <m/>
    <m/>
    <m/>
    <m/>
    <m/>
    <m/>
    <m/>
    <m/>
    <m/>
    <m/>
  </r>
  <r>
    <x v="225"/>
    <x v="6"/>
    <x v="1964"/>
    <m/>
    <m/>
    <m/>
    <m/>
    <m/>
    <m/>
    <m/>
    <m/>
    <m/>
    <m/>
    <m/>
    <m/>
    <m/>
    <m/>
  </r>
  <r>
    <x v="225"/>
    <x v="6"/>
    <x v="1964"/>
    <m/>
    <m/>
    <m/>
    <m/>
    <m/>
    <m/>
    <m/>
    <m/>
    <m/>
    <m/>
    <m/>
    <m/>
    <m/>
    <m/>
  </r>
  <r>
    <x v="225"/>
    <x v="6"/>
    <x v="1964"/>
    <m/>
    <m/>
    <m/>
    <m/>
    <m/>
    <m/>
    <m/>
    <m/>
    <m/>
    <m/>
    <m/>
    <m/>
    <m/>
    <m/>
  </r>
  <r>
    <x v="225"/>
    <x v="6"/>
    <x v="1964"/>
    <m/>
    <m/>
    <m/>
    <m/>
    <m/>
    <m/>
    <m/>
    <m/>
    <m/>
    <m/>
    <m/>
    <m/>
    <m/>
    <m/>
  </r>
  <r>
    <x v="225"/>
    <x v="6"/>
    <x v="1964"/>
    <m/>
    <m/>
    <m/>
    <m/>
    <m/>
    <m/>
    <m/>
    <m/>
    <m/>
    <m/>
    <m/>
    <m/>
    <m/>
    <m/>
  </r>
  <r>
    <x v="225"/>
    <x v="6"/>
    <x v="1964"/>
    <m/>
    <m/>
    <m/>
    <m/>
    <m/>
    <m/>
    <m/>
    <m/>
    <m/>
    <m/>
    <m/>
    <m/>
    <m/>
    <m/>
  </r>
  <r>
    <x v="225"/>
    <x v="6"/>
    <x v="1964"/>
    <m/>
    <m/>
    <m/>
    <m/>
    <m/>
    <m/>
    <m/>
    <m/>
    <m/>
    <m/>
    <m/>
    <m/>
    <m/>
    <m/>
  </r>
  <r>
    <x v="225"/>
    <x v="6"/>
    <x v="1964"/>
    <m/>
    <m/>
    <m/>
    <m/>
    <m/>
    <m/>
    <m/>
    <m/>
    <m/>
    <m/>
    <m/>
    <m/>
    <m/>
    <m/>
  </r>
  <r>
    <x v="225"/>
    <x v="6"/>
    <x v="1964"/>
    <m/>
    <m/>
    <m/>
    <m/>
    <m/>
    <m/>
    <m/>
    <m/>
    <m/>
    <m/>
    <m/>
    <m/>
    <m/>
    <m/>
  </r>
  <r>
    <x v="225"/>
    <x v="6"/>
    <x v="1964"/>
    <m/>
    <m/>
    <m/>
    <m/>
    <m/>
    <m/>
    <m/>
    <m/>
    <m/>
    <m/>
    <m/>
    <m/>
    <m/>
    <m/>
  </r>
  <r>
    <x v="225"/>
    <x v="6"/>
    <x v="1964"/>
    <m/>
    <m/>
    <m/>
    <m/>
    <m/>
    <m/>
    <m/>
    <m/>
    <m/>
    <m/>
    <m/>
    <m/>
    <m/>
    <m/>
  </r>
  <r>
    <x v="225"/>
    <x v="6"/>
    <x v="1964"/>
    <m/>
    <m/>
    <m/>
    <m/>
    <m/>
    <m/>
    <m/>
    <m/>
    <m/>
    <m/>
    <m/>
    <m/>
    <m/>
    <m/>
  </r>
  <r>
    <x v="225"/>
    <x v="6"/>
    <x v="1964"/>
    <m/>
    <m/>
    <m/>
    <m/>
    <m/>
    <m/>
    <m/>
    <m/>
    <m/>
    <m/>
    <m/>
    <m/>
    <m/>
    <m/>
  </r>
  <r>
    <x v="225"/>
    <x v="6"/>
    <x v="1964"/>
    <m/>
    <m/>
    <m/>
    <m/>
    <m/>
    <m/>
    <m/>
    <m/>
    <m/>
    <m/>
    <m/>
    <m/>
    <m/>
    <m/>
  </r>
  <r>
    <x v="225"/>
    <x v="6"/>
    <x v="1964"/>
    <m/>
    <m/>
    <m/>
    <m/>
    <m/>
    <m/>
    <m/>
    <m/>
    <m/>
    <m/>
    <m/>
    <m/>
    <m/>
    <m/>
  </r>
  <r>
    <x v="225"/>
    <x v="6"/>
    <x v="1964"/>
    <m/>
    <m/>
    <m/>
    <m/>
    <m/>
    <m/>
    <m/>
    <m/>
    <m/>
    <m/>
    <m/>
    <m/>
    <m/>
    <m/>
  </r>
  <r>
    <x v="225"/>
    <x v="6"/>
    <x v="1964"/>
    <m/>
    <m/>
    <m/>
    <m/>
    <m/>
    <m/>
    <m/>
    <m/>
    <m/>
    <m/>
    <m/>
    <m/>
    <m/>
    <m/>
  </r>
  <r>
    <x v="225"/>
    <x v="6"/>
    <x v="1964"/>
    <m/>
    <m/>
    <m/>
    <m/>
    <m/>
    <m/>
    <m/>
    <m/>
    <m/>
    <m/>
    <m/>
    <m/>
    <m/>
    <m/>
  </r>
  <r>
    <x v="225"/>
    <x v="6"/>
    <x v="1964"/>
    <m/>
    <m/>
    <m/>
    <m/>
    <m/>
    <m/>
    <m/>
    <m/>
    <m/>
    <m/>
    <m/>
    <m/>
    <m/>
    <m/>
  </r>
  <r>
    <x v="225"/>
    <x v="6"/>
    <x v="1964"/>
    <m/>
    <m/>
    <m/>
    <m/>
    <m/>
    <m/>
    <m/>
    <m/>
    <m/>
    <m/>
    <m/>
    <m/>
    <m/>
    <m/>
  </r>
  <r>
    <x v="225"/>
    <x v="6"/>
    <x v="1964"/>
    <m/>
    <m/>
    <m/>
    <m/>
    <m/>
    <m/>
    <m/>
    <m/>
    <m/>
    <m/>
    <m/>
    <m/>
    <m/>
    <m/>
  </r>
  <r>
    <x v="225"/>
    <x v="6"/>
    <x v="1964"/>
    <m/>
    <m/>
    <m/>
    <m/>
    <m/>
    <m/>
    <m/>
    <m/>
    <m/>
    <m/>
    <m/>
    <m/>
    <m/>
    <m/>
  </r>
  <r>
    <x v="225"/>
    <x v="6"/>
    <x v="1964"/>
    <m/>
    <m/>
    <m/>
    <m/>
    <m/>
    <m/>
    <m/>
    <m/>
    <m/>
    <m/>
    <m/>
    <m/>
    <m/>
    <m/>
  </r>
  <r>
    <x v="225"/>
    <x v="6"/>
    <x v="1964"/>
    <m/>
    <m/>
    <m/>
    <m/>
    <m/>
    <m/>
    <m/>
    <m/>
    <m/>
    <m/>
    <m/>
    <m/>
    <m/>
    <m/>
  </r>
  <r>
    <x v="225"/>
    <x v="6"/>
    <x v="1964"/>
    <m/>
    <m/>
    <m/>
    <m/>
    <m/>
    <m/>
    <m/>
    <m/>
    <m/>
    <m/>
    <m/>
    <m/>
    <m/>
    <m/>
  </r>
  <r>
    <x v="225"/>
    <x v="6"/>
    <x v="1964"/>
    <m/>
    <m/>
    <m/>
    <m/>
    <m/>
    <m/>
    <m/>
    <m/>
    <m/>
    <m/>
    <m/>
    <m/>
    <m/>
    <m/>
  </r>
  <r>
    <x v="225"/>
    <x v="6"/>
    <x v="1964"/>
    <m/>
    <m/>
    <m/>
    <m/>
    <m/>
    <m/>
    <m/>
    <m/>
    <m/>
    <m/>
    <m/>
    <m/>
    <m/>
    <m/>
  </r>
  <r>
    <x v="225"/>
    <x v="6"/>
    <x v="1964"/>
    <m/>
    <m/>
    <m/>
    <m/>
    <m/>
    <m/>
    <m/>
    <m/>
    <m/>
    <m/>
    <m/>
    <m/>
    <m/>
    <m/>
  </r>
  <r>
    <x v="225"/>
    <x v="6"/>
    <x v="1964"/>
    <m/>
    <m/>
    <m/>
    <m/>
    <m/>
    <m/>
    <m/>
    <m/>
    <m/>
    <m/>
    <m/>
    <m/>
    <m/>
    <m/>
  </r>
  <r>
    <x v="225"/>
    <x v="6"/>
    <x v="1964"/>
    <m/>
    <m/>
    <m/>
    <m/>
    <m/>
    <m/>
    <m/>
    <m/>
    <m/>
    <m/>
    <m/>
    <m/>
    <m/>
    <m/>
  </r>
  <r>
    <x v="225"/>
    <x v="6"/>
    <x v="1964"/>
    <m/>
    <m/>
    <m/>
    <m/>
    <m/>
    <m/>
    <m/>
    <m/>
    <m/>
    <m/>
    <m/>
    <m/>
    <m/>
    <m/>
  </r>
  <r>
    <x v="225"/>
    <x v="6"/>
    <x v="1964"/>
    <m/>
    <m/>
    <m/>
    <m/>
    <m/>
    <m/>
    <m/>
    <m/>
    <m/>
    <m/>
    <m/>
    <m/>
    <m/>
    <m/>
  </r>
  <r>
    <x v="225"/>
    <x v="6"/>
    <x v="1964"/>
    <m/>
    <m/>
    <m/>
    <m/>
    <m/>
    <m/>
    <m/>
    <m/>
    <m/>
    <m/>
    <m/>
    <m/>
    <m/>
    <m/>
  </r>
  <r>
    <x v="225"/>
    <x v="6"/>
    <x v="1964"/>
    <m/>
    <m/>
    <m/>
    <m/>
    <m/>
    <m/>
    <m/>
    <m/>
    <m/>
    <m/>
    <m/>
    <m/>
    <m/>
    <m/>
  </r>
  <r>
    <x v="225"/>
    <x v="6"/>
    <x v="1964"/>
    <m/>
    <m/>
    <m/>
    <m/>
    <m/>
    <m/>
    <m/>
    <m/>
    <m/>
    <m/>
    <m/>
    <m/>
    <m/>
    <m/>
  </r>
  <r>
    <x v="225"/>
    <x v="6"/>
    <x v="1964"/>
    <m/>
    <m/>
    <m/>
    <m/>
    <m/>
    <m/>
    <m/>
    <m/>
    <m/>
    <m/>
    <m/>
    <m/>
    <m/>
    <m/>
  </r>
  <r>
    <x v="225"/>
    <x v="6"/>
    <x v="1964"/>
    <m/>
    <m/>
    <m/>
    <m/>
    <m/>
    <m/>
    <m/>
    <m/>
    <m/>
    <m/>
    <m/>
    <m/>
    <m/>
    <m/>
  </r>
  <r>
    <x v="225"/>
    <x v="6"/>
    <x v="1964"/>
    <m/>
    <m/>
    <m/>
    <m/>
    <m/>
    <m/>
    <m/>
    <m/>
    <m/>
    <m/>
    <m/>
    <m/>
    <m/>
    <m/>
  </r>
  <r>
    <x v="225"/>
    <x v="6"/>
    <x v="1964"/>
    <m/>
    <m/>
    <m/>
    <m/>
    <m/>
    <m/>
    <m/>
    <m/>
    <m/>
    <m/>
    <m/>
    <m/>
    <m/>
    <m/>
  </r>
  <r>
    <x v="225"/>
    <x v="6"/>
    <x v="1964"/>
    <m/>
    <m/>
    <m/>
    <m/>
    <m/>
    <m/>
    <m/>
    <m/>
    <m/>
    <m/>
    <m/>
    <m/>
    <m/>
    <m/>
  </r>
  <r>
    <x v="225"/>
    <x v="6"/>
    <x v="1964"/>
    <m/>
    <m/>
    <m/>
    <m/>
    <m/>
    <m/>
    <m/>
    <m/>
    <m/>
    <m/>
    <m/>
    <m/>
    <m/>
    <m/>
  </r>
  <r>
    <x v="225"/>
    <x v="6"/>
    <x v="1964"/>
    <m/>
    <m/>
    <m/>
    <m/>
    <m/>
    <m/>
    <m/>
    <m/>
    <m/>
    <m/>
    <m/>
    <m/>
    <m/>
    <m/>
  </r>
  <r>
    <x v="225"/>
    <x v="6"/>
    <x v="1964"/>
    <m/>
    <m/>
    <m/>
    <m/>
    <m/>
    <m/>
    <m/>
    <m/>
    <m/>
    <m/>
    <m/>
    <m/>
    <m/>
    <m/>
  </r>
  <r>
    <x v="225"/>
    <x v="6"/>
    <x v="1964"/>
    <m/>
    <m/>
    <m/>
    <m/>
    <m/>
    <m/>
    <m/>
    <m/>
    <m/>
    <m/>
    <m/>
    <m/>
    <m/>
    <m/>
  </r>
  <r>
    <x v="225"/>
    <x v="6"/>
    <x v="1964"/>
    <m/>
    <m/>
    <m/>
    <m/>
    <m/>
    <m/>
    <m/>
    <m/>
    <m/>
    <m/>
    <m/>
    <m/>
    <m/>
    <m/>
  </r>
  <r>
    <x v="225"/>
    <x v="6"/>
    <x v="1964"/>
    <m/>
    <m/>
    <m/>
    <m/>
    <m/>
    <m/>
    <m/>
    <m/>
    <m/>
    <m/>
    <m/>
    <m/>
    <m/>
    <m/>
  </r>
  <r>
    <x v="225"/>
    <x v="6"/>
    <x v="1964"/>
    <m/>
    <m/>
    <m/>
    <m/>
    <m/>
    <m/>
    <m/>
    <m/>
    <m/>
    <m/>
    <m/>
    <m/>
    <m/>
    <m/>
  </r>
  <r>
    <x v="225"/>
    <x v="6"/>
    <x v="1964"/>
    <m/>
    <m/>
    <m/>
    <m/>
    <m/>
    <m/>
    <m/>
    <m/>
    <m/>
    <m/>
    <m/>
    <m/>
    <m/>
    <m/>
  </r>
  <r>
    <x v="225"/>
    <x v="6"/>
    <x v="1964"/>
    <m/>
    <m/>
    <m/>
    <m/>
    <m/>
    <m/>
    <m/>
    <m/>
    <m/>
    <m/>
    <m/>
    <m/>
    <m/>
    <m/>
  </r>
  <r>
    <x v="225"/>
    <x v="6"/>
    <x v="1964"/>
    <m/>
    <m/>
    <m/>
    <m/>
    <m/>
    <m/>
    <m/>
    <m/>
    <m/>
    <m/>
    <m/>
    <m/>
    <m/>
    <m/>
  </r>
  <r>
    <x v="225"/>
    <x v="6"/>
    <x v="1964"/>
    <m/>
    <m/>
    <m/>
    <m/>
    <m/>
    <m/>
    <m/>
    <m/>
    <m/>
    <m/>
    <m/>
    <m/>
    <m/>
    <m/>
  </r>
  <r>
    <x v="225"/>
    <x v="6"/>
    <x v="1964"/>
    <m/>
    <m/>
    <m/>
    <m/>
    <m/>
    <m/>
    <m/>
    <m/>
    <m/>
    <m/>
    <m/>
    <m/>
    <m/>
    <m/>
  </r>
  <r>
    <x v="225"/>
    <x v="6"/>
    <x v="1964"/>
    <m/>
    <m/>
    <m/>
    <m/>
    <m/>
    <m/>
    <m/>
    <m/>
    <m/>
    <m/>
    <m/>
    <m/>
    <m/>
    <m/>
  </r>
  <r>
    <x v="225"/>
    <x v="6"/>
    <x v="1964"/>
    <m/>
    <m/>
    <m/>
    <m/>
    <m/>
    <m/>
    <m/>
    <m/>
    <m/>
    <m/>
    <m/>
    <m/>
    <m/>
    <m/>
  </r>
  <r>
    <x v="225"/>
    <x v="6"/>
    <x v="1964"/>
    <m/>
    <m/>
    <m/>
    <m/>
    <m/>
    <m/>
    <m/>
    <m/>
    <m/>
    <m/>
    <m/>
    <m/>
    <m/>
    <m/>
  </r>
  <r>
    <x v="225"/>
    <x v="6"/>
    <x v="1964"/>
    <m/>
    <m/>
    <m/>
    <m/>
    <m/>
    <m/>
    <m/>
    <m/>
    <m/>
    <m/>
    <m/>
    <m/>
    <m/>
    <m/>
  </r>
  <r>
    <x v="225"/>
    <x v="6"/>
    <x v="1964"/>
    <m/>
    <m/>
    <m/>
    <m/>
    <m/>
    <m/>
    <m/>
    <m/>
    <m/>
    <m/>
    <m/>
    <m/>
    <m/>
    <m/>
  </r>
  <r>
    <x v="225"/>
    <x v="6"/>
    <x v="1964"/>
    <m/>
    <m/>
    <m/>
    <m/>
    <m/>
    <m/>
    <m/>
    <m/>
    <m/>
    <m/>
    <m/>
    <m/>
    <m/>
    <m/>
  </r>
  <r>
    <x v="225"/>
    <x v="6"/>
    <x v="1964"/>
    <m/>
    <m/>
    <m/>
    <m/>
    <m/>
    <m/>
    <m/>
    <m/>
    <m/>
    <m/>
    <m/>
    <m/>
    <m/>
    <m/>
  </r>
  <r>
    <x v="225"/>
    <x v="6"/>
    <x v="1964"/>
    <m/>
    <m/>
    <m/>
    <m/>
    <m/>
    <m/>
    <m/>
    <m/>
    <m/>
    <m/>
    <m/>
    <m/>
    <m/>
    <m/>
  </r>
  <r>
    <x v="225"/>
    <x v="6"/>
    <x v="1964"/>
    <m/>
    <m/>
    <m/>
    <m/>
    <m/>
    <m/>
    <m/>
    <m/>
    <m/>
    <m/>
    <m/>
    <m/>
    <m/>
    <m/>
  </r>
  <r>
    <x v="225"/>
    <x v="6"/>
    <x v="1964"/>
    <m/>
    <m/>
    <m/>
    <m/>
    <m/>
    <m/>
    <m/>
    <m/>
    <m/>
    <m/>
    <m/>
    <m/>
    <m/>
    <m/>
  </r>
  <r>
    <x v="225"/>
    <x v="6"/>
    <x v="1964"/>
    <m/>
    <m/>
    <m/>
    <m/>
    <m/>
    <m/>
    <m/>
    <m/>
    <m/>
    <m/>
    <m/>
    <m/>
    <m/>
    <m/>
  </r>
  <r>
    <x v="225"/>
    <x v="6"/>
    <x v="1964"/>
    <m/>
    <m/>
    <m/>
    <m/>
    <m/>
    <m/>
    <m/>
    <m/>
    <m/>
    <m/>
    <m/>
    <m/>
    <m/>
    <m/>
  </r>
  <r>
    <x v="225"/>
    <x v="6"/>
    <x v="1964"/>
    <m/>
    <m/>
    <m/>
    <m/>
    <m/>
    <m/>
    <m/>
    <m/>
    <m/>
    <m/>
    <m/>
    <m/>
    <m/>
    <m/>
  </r>
  <r>
    <x v="225"/>
    <x v="6"/>
    <x v="1964"/>
    <m/>
    <m/>
    <m/>
    <m/>
    <m/>
    <m/>
    <m/>
    <m/>
    <m/>
    <m/>
    <m/>
    <m/>
    <m/>
    <m/>
  </r>
  <r>
    <x v="225"/>
    <x v="6"/>
    <x v="1964"/>
    <m/>
    <m/>
    <m/>
    <m/>
    <m/>
    <m/>
    <m/>
    <m/>
    <m/>
    <m/>
    <m/>
    <m/>
    <m/>
    <m/>
  </r>
  <r>
    <x v="225"/>
    <x v="6"/>
    <x v="1964"/>
    <m/>
    <m/>
    <m/>
    <m/>
    <m/>
    <m/>
    <m/>
    <m/>
    <m/>
    <m/>
    <m/>
    <m/>
    <m/>
    <m/>
  </r>
  <r>
    <x v="225"/>
    <x v="6"/>
    <x v="1964"/>
    <m/>
    <m/>
    <m/>
    <m/>
    <m/>
    <m/>
    <m/>
    <m/>
    <m/>
    <m/>
    <m/>
    <m/>
    <m/>
    <m/>
  </r>
  <r>
    <x v="225"/>
    <x v="6"/>
    <x v="1964"/>
    <m/>
    <m/>
    <m/>
    <m/>
    <m/>
    <m/>
    <m/>
    <m/>
    <m/>
    <m/>
    <m/>
    <m/>
    <m/>
    <m/>
  </r>
  <r>
    <x v="225"/>
    <x v="6"/>
    <x v="1964"/>
    <m/>
    <m/>
    <m/>
    <m/>
    <m/>
    <m/>
    <m/>
    <m/>
    <m/>
    <m/>
    <m/>
    <m/>
    <m/>
    <m/>
  </r>
  <r>
    <x v="225"/>
    <x v="6"/>
    <x v="1964"/>
    <m/>
    <m/>
    <m/>
    <m/>
    <m/>
    <m/>
    <m/>
    <m/>
    <m/>
    <m/>
    <m/>
    <m/>
    <m/>
    <m/>
  </r>
  <r>
    <x v="225"/>
    <x v="6"/>
    <x v="1964"/>
    <m/>
    <m/>
    <m/>
    <m/>
    <m/>
    <m/>
    <m/>
    <m/>
    <m/>
    <m/>
    <m/>
    <m/>
    <m/>
    <m/>
  </r>
  <r>
    <x v="225"/>
    <x v="6"/>
    <x v="1964"/>
    <m/>
    <m/>
    <m/>
    <m/>
    <m/>
    <m/>
    <m/>
    <m/>
    <m/>
    <m/>
    <m/>
    <m/>
    <m/>
    <m/>
  </r>
  <r>
    <x v="225"/>
    <x v="6"/>
    <x v="1964"/>
    <m/>
    <m/>
    <m/>
    <m/>
    <m/>
    <m/>
    <m/>
    <m/>
    <m/>
    <m/>
    <m/>
    <m/>
    <m/>
    <m/>
  </r>
  <r>
    <x v="225"/>
    <x v="6"/>
    <x v="1964"/>
    <m/>
    <m/>
    <m/>
    <m/>
    <m/>
    <m/>
    <m/>
    <m/>
    <m/>
    <m/>
    <m/>
    <m/>
    <m/>
    <m/>
  </r>
  <r>
    <x v="225"/>
    <x v="6"/>
    <x v="1964"/>
    <m/>
    <m/>
    <m/>
    <m/>
    <m/>
    <m/>
    <m/>
    <m/>
    <m/>
    <m/>
    <m/>
    <m/>
    <m/>
    <m/>
  </r>
  <r>
    <x v="225"/>
    <x v="6"/>
    <x v="1964"/>
    <m/>
    <m/>
    <m/>
    <m/>
    <m/>
    <m/>
    <m/>
    <m/>
    <m/>
    <m/>
    <m/>
    <m/>
    <m/>
    <m/>
  </r>
  <r>
    <x v="225"/>
    <x v="6"/>
    <x v="1964"/>
    <m/>
    <m/>
    <m/>
    <m/>
    <m/>
    <m/>
    <m/>
    <m/>
    <m/>
    <m/>
    <m/>
    <m/>
    <m/>
    <m/>
  </r>
  <r>
    <x v="225"/>
    <x v="6"/>
    <x v="1964"/>
    <m/>
    <m/>
    <m/>
    <m/>
    <m/>
    <m/>
    <m/>
    <m/>
    <m/>
    <m/>
    <m/>
    <m/>
    <m/>
    <m/>
  </r>
  <r>
    <x v="225"/>
    <x v="6"/>
    <x v="1964"/>
    <m/>
    <m/>
    <m/>
    <m/>
    <m/>
    <m/>
    <m/>
    <m/>
    <m/>
    <m/>
    <m/>
    <m/>
    <m/>
    <m/>
  </r>
  <r>
    <x v="225"/>
    <x v="6"/>
    <x v="1964"/>
    <m/>
    <m/>
    <m/>
    <m/>
    <m/>
    <m/>
    <m/>
    <m/>
    <m/>
    <m/>
    <m/>
    <m/>
    <m/>
    <m/>
  </r>
  <r>
    <x v="225"/>
    <x v="6"/>
    <x v="1964"/>
    <m/>
    <m/>
    <m/>
    <m/>
    <m/>
    <m/>
    <m/>
    <m/>
    <m/>
    <m/>
    <m/>
    <m/>
    <m/>
    <m/>
  </r>
  <r>
    <x v="225"/>
    <x v="6"/>
    <x v="1964"/>
    <m/>
    <m/>
    <m/>
    <m/>
    <m/>
    <m/>
    <m/>
    <m/>
    <m/>
    <m/>
    <m/>
    <m/>
    <m/>
    <m/>
  </r>
  <r>
    <x v="225"/>
    <x v="6"/>
    <x v="1964"/>
    <m/>
    <m/>
    <m/>
    <m/>
    <m/>
    <m/>
    <m/>
    <m/>
    <m/>
    <m/>
    <m/>
    <m/>
    <m/>
    <m/>
  </r>
  <r>
    <x v="225"/>
    <x v="6"/>
    <x v="1964"/>
    <m/>
    <m/>
    <m/>
    <m/>
    <m/>
    <m/>
    <m/>
    <m/>
    <m/>
    <m/>
    <m/>
    <m/>
    <m/>
    <m/>
  </r>
  <r>
    <x v="225"/>
    <x v="6"/>
    <x v="1964"/>
    <m/>
    <m/>
    <m/>
    <m/>
    <m/>
    <m/>
    <m/>
    <m/>
    <m/>
    <m/>
    <m/>
    <m/>
    <m/>
    <m/>
  </r>
  <r>
    <x v="225"/>
    <x v="6"/>
    <x v="1964"/>
    <m/>
    <m/>
    <m/>
    <m/>
    <m/>
    <m/>
    <m/>
    <m/>
    <m/>
    <m/>
    <m/>
    <m/>
    <m/>
    <m/>
  </r>
  <r>
    <x v="225"/>
    <x v="6"/>
    <x v="1964"/>
    <m/>
    <m/>
    <m/>
    <m/>
    <m/>
    <m/>
    <m/>
    <m/>
    <m/>
    <m/>
    <m/>
    <m/>
    <m/>
    <m/>
  </r>
  <r>
    <x v="225"/>
    <x v="6"/>
    <x v="1964"/>
    <m/>
    <m/>
    <m/>
    <m/>
    <m/>
    <m/>
    <m/>
    <m/>
    <m/>
    <m/>
    <m/>
    <m/>
    <m/>
    <m/>
  </r>
  <r>
    <x v="225"/>
    <x v="6"/>
    <x v="1964"/>
    <m/>
    <m/>
    <m/>
    <m/>
    <m/>
    <m/>
    <m/>
    <m/>
    <m/>
    <m/>
    <m/>
    <m/>
    <m/>
    <m/>
  </r>
  <r>
    <x v="225"/>
    <x v="6"/>
    <x v="1964"/>
    <m/>
    <m/>
    <m/>
    <m/>
    <m/>
    <m/>
    <m/>
    <m/>
    <m/>
    <m/>
    <m/>
    <m/>
    <m/>
    <m/>
  </r>
  <r>
    <x v="225"/>
    <x v="6"/>
    <x v="1964"/>
    <m/>
    <m/>
    <m/>
    <m/>
    <m/>
    <m/>
    <m/>
    <m/>
    <m/>
    <m/>
    <m/>
    <m/>
    <m/>
    <m/>
  </r>
  <r>
    <x v="225"/>
    <x v="6"/>
    <x v="1964"/>
    <m/>
    <m/>
    <m/>
    <m/>
    <m/>
    <m/>
    <m/>
    <m/>
    <m/>
    <m/>
    <m/>
    <m/>
    <m/>
    <m/>
  </r>
  <r>
    <x v="225"/>
    <x v="6"/>
    <x v="1964"/>
    <m/>
    <m/>
    <m/>
    <m/>
    <m/>
    <m/>
    <m/>
    <m/>
    <m/>
    <m/>
    <m/>
    <m/>
    <m/>
    <m/>
  </r>
  <r>
    <x v="225"/>
    <x v="6"/>
    <x v="1964"/>
    <m/>
    <m/>
    <m/>
    <m/>
    <m/>
    <m/>
    <m/>
    <m/>
    <m/>
    <m/>
    <m/>
    <m/>
    <m/>
    <m/>
  </r>
  <r>
    <x v="225"/>
    <x v="6"/>
    <x v="1964"/>
    <m/>
    <m/>
    <m/>
    <m/>
    <m/>
    <m/>
    <m/>
    <m/>
    <m/>
    <m/>
    <m/>
    <m/>
    <m/>
    <m/>
  </r>
  <r>
    <x v="225"/>
    <x v="6"/>
    <x v="1964"/>
    <m/>
    <m/>
    <m/>
    <m/>
    <m/>
    <m/>
    <m/>
    <m/>
    <m/>
    <m/>
    <m/>
    <m/>
    <m/>
    <m/>
  </r>
  <r>
    <x v="225"/>
    <x v="6"/>
    <x v="1964"/>
    <m/>
    <m/>
    <m/>
    <m/>
    <m/>
    <m/>
    <m/>
    <m/>
    <m/>
    <m/>
    <m/>
    <m/>
    <m/>
    <m/>
  </r>
  <r>
    <x v="225"/>
    <x v="6"/>
    <x v="1964"/>
    <m/>
    <m/>
    <m/>
    <m/>
    <m/>
    <m/>
    <m/>
    <m/>
    <m/>
    <m/>
    <m/>
    <m/>
    <m/>
    <m/>
  </r>
  <r>
    <x v="225"/>
    <x v="6"/>
    <x v="1964"/>
    <m/>
    <m/>
    <m/>
    <m/>
    <m/>
    <m/>
    <m/>
    <m/>
    <m/>
    <m/>
    <m/>
    <m/>
    <m/>
    <m/>
  </r>
  <r>
    <x v="225"/>
    <x v="6"/>
    <x v="1964"/>
    <m/>
    <m/>
    <m/>
    <m/>
    <m/>
    <m/>
    <m/>
    <m/>
    <m/>
    <m/>
    <m/>
    <m/>
    <m/>
    <m/>
  </r>
  <r>
    <x v="225"/>
    <x v="6"/>
    <x v="1964"/>
    <m/>
    <m/>
    <m/>
    <m/>
    <m/>
    <m/>
    <m/>
    <m/>
    <m/>
    <m/>
    <m/>
    <m/>
    <m/>
    <m/>
  </r>
  <r>
    <x v="225"/>
    <x v="6"/>
    <x v="1964"/>
    <m/>
    <m/>
    <m/>
    <m/>
    <m/>
    <m/>
    <m/>
    <m/>
    <m/>
    <m/>
    <m/>
    <m/>
    <m/>
    <m/>
  </r>
  <r>
    <x v="225"/>
    <x v="6"/>
    <x v="1964"/>
    <m/>
    <m/>
    <m/>
    <m/>
    <m/>
    <m/>
    <m/>
    <m/>
    <m/>
    <m/>
    <m/>
    <m/>
    <m/>
    <m/>
  </r>
  <r>
    <x v="225"/>
    <x v="6"/>
    <x v="1964"/>
    <m/>
    <m/>
    <m/>
    <m/>
    <m/>
    <m/>
    <m/>
    <m/>
    <m/>
    <m/>
    <m/>
    <m/>
    <m/>
    <m/>
  </r>
  <r>
    <x v="225"/>
    <x v="6"/>
    <x v="1964"/>
    <m/>
    <m/>
    <m/>
    <m/>
    <m/>
    <m/>
    <m/>
    <m/>
    <m/>
    <m/>
    <m/>
    <m/>
    <m/>
    <m/>
  </r>
  <r>
    <x v="225"/>
    <x v="6"/>
    <x v="1964"/>
    <m/>
    <m/>
    <m/>
    <m/>
    <m/>
    <m/>
    <m/>
    <m/>
    <m/>
    <m/>
    <m/>
    <m/>
    <m/>
    <m/>
  </r>
  <r>
    <x v="225"/>
    <x v="6"/>
    <x v="1964"/>
    <m/>
    <m/>
    <m/>
    <m/>
    <m/>
    <m/>
    <m/>
    <m/>
    <m/>
    <m/>
    <m/>
    <m/>
    <m/>
    <m/>
  </r>
  <r>
    <x v="225"/>
    <x v="6"/>
    <x v="1964"/>
    <m/>
    <m/>
    <m/>
    <m/>
    <m/>
    <m/>
    <m/>
    <m/>
    <m/>
    <m/>
    <m/>
    <m/>
    <m/>
    <m/>
  </r>
  <r>
    <x v="225"/>
    <x v="6"/>
    <x v="1964"/>
    <m/>
    <m/>
    <m/>
    <m/>
    <m/>
    <m/>
    <m/>
    <m/>
    <m/>
    <m/>
    <m/>
    <m/>
    <m/>
    <m/>
  </r>
  <r>
    <x v="225"/>
    <x v="6"/>
    <x v="1964"/>
    <m/>
    <m/>
    <m/>
    <m/>
    <m/>
    <m/>
    <m/>
    <m/>
    <m/>
    <m/>
    <m/>
    <m/>
    <m/>
    <m/>
  </r>
  <r>
    <x v="225"/>
    <x v="6"/>
    <x v="1964"/>
    <m/>
    <m/>
    <m/>
    <m/>
    <m/>
    <m/>
    <m/>
    <m/>
    <m/>
    <m/>
    <m/>
    <m/>
    <m/>
    <m/>
  </r>
  <r>
    <x v="225"/>
    <x v="6"/>
    <x v="1964"/>
    <m/>
    <m/>
    <m/>
    <m/>
    <m/>
    <m/>
    <m/>
    <m/>
    <m/>
    <m/>
    <m/>
    <m/>
    <m/>
    <m/>
  </r>
  <r>
    <x v="225"/>
    <x v="6"/>
    <x v="1964"/>
    <m/>
    <m/>
    <m/>
    <m/>
    <m/>
    <m/>
    <m/>
    <m/>
    <m/>
    <m/>
    <m/>
    <m/>
    <m/>
    <m/>
  </r>
  <r>
    <x v="225"/>
    <x v="6"/>
    <x v="1964"/>
    <m/>
    <m/>
    <m/>
    <m/>
    <m/>
    <m/>
    <m/>
    <m/>
    <m/>
    <m/>
    <m/>
    <m/>
    <m/>
    <m/>
  </r>
  <r>
    <x v="225"/>
    <x v="6"/>
    <x v="1964"/>
    <m/>
    <m/>
    <m/>
    <m/>
    <m/>
    <m/>
    <m/>
    <m/>
    <m/>
    <m/>
    <m/>
    <m/>
    <m/>
    <m/>
  </r>
  <r>
    <x v="225"/>
    <x v="6"/>
    <x v="1964"/>
    <m/>
    <m/>
    <m/>
    <m/>
    <m/>
    <m/>
    <m/>
    <m/>
    <m/>
    <m/>
    <m/>
    <m/>
    <m/>
    <m/>
  </r>
  <r>
    <x v="225"/>
    <x v="6"/>
    <x v="1964"/>
    <m/>
    <m/>
    <m/>
    <m/>
    <m/>
    <m/>
    <m/>
    <m/>
    <m/>
    <m/>
    <m/>
    <m/>
    <m/>
    <m/>
  </r>
  <r>
    <x v="225"/>
    <x v="6"/>
    <x v="1964"/>
    <m/>
    <m/>
    <m/>
    <m/>
    <m/>
    <m/>
    <m/>
    <m/>
    <m/>
    <m/>
    <m/>
    <m/>
    <m/>
    <m/>
  </r>
  <r>
    <x v="225"/>
    <x v="6"/>
    <x v="1964"/>
    <m/>
    <m/>
    <m/>
    <m/>
    <m/>
    <m/>
    <m/>
    <m/>
    <m/>
    <m/>
    <m/>
    <m/>
    <m/>
    <m/>
  </r>
  <r>
    <x v="225"/>
    <x v="6"/>
    <x v="1964"/>
    <m/>
    <m/>
    <m/>
    <m/>
    <m/>
    <m/>
    <m/>
    <m/>
    <m/>
    <m/>
    <m/>
    <m/>
    <m/>
    <m/>
  </r>
  <r>
    <x v="225"/>
    <x v="6"/>
    <x v="1964"/>
    <m/>
    <m/>
    <m/>
    <m/>
    <m/>
    <m/>
    <m/>
    <m/>
    <m/>
    <m/>
    <m/>
    <m/>
    <m/>
    <m/>
  </r>
  <r>
    <x v="225"/>
    <x v="6"/>
    <x v="1964"/>
    <m/>
    <m/>
    <m/>
    <m/>
    <m/>
    <m/>
    <m/>
    <m/>
    <m/>
    <m/>
    <m/>
    <m/>
    <m/>
    <m/>
  </r>
  <r>
    <x v="225"/>
    <x v="6"/>
    <x v="1964"/>
    <m/>
    <m/>
    <m/>
    <m/>
    <m/>
    <m/>
    <m/>
    <m/>
    <m/>
    <m/>
    <m/>
    <m/>
    <m/>
    <m/>
  </r>
  <r>
    <x v="225"/>
    <x v="6"/>
    <x v="1964"/>
    <m/>
    <m/>
    <m/>
    <m/>
    <m/>
    <m/>
    <m/>
    <m/>
    <m/>
    <m/>
    <m/>
    <m/>
    <m/>
    <m/>
  </r>
  <r>
    <x v="225"/>
    <x v="6"/>
    <x v="1964"/>
    <m/>
    <m/>
    <m/>
    <m/>
    <m/>
    <m/>
    <m/>
    <m/>
    <m/>
    <m/>
    <m/>
    <m/>
    <m/>
    <m/>
  </r>
  <r>
    <x v="225"/>
    <x v="6"/>
    <x v="1964"/>
    <m/>
    <m/>
    <m/>
    <m/>
    <m/>
    <m/>
    <m/>
    <m/>
    <m/>
    <m/>
    <m/>
    <m/>
    <m/>
    <m/>
  </r>
  <r>
    <x v="225"/>
    <x v="6"/>
    <x v="1964"/>
    <m/>
    <m/>
    <m/>
    <m/>
    <m/>
    <m/>
    <m/>
    <m/>
    <m/>
    <m/>
    <m/>
    <m/>
    <m/>
    <m/>
  </r>
  <r>
    <x v="225"/>
    <x v="6"/>
    <x v="1964"/>
    <m/>
    <m/>
    <m/>
    <m/>
    <m/>
    <m/>
    <m/>
    <m/>
    <m/>
    <m/>
    <m/>
    <m/>
    <m/>
    <m/>
  </r>
  <r>
    <x v="225"/>
    <x v="6"/>
    <x v="1964"/>
    <m/>
    <m/>
    <m/>
    <m/>
    <m/>
    <m/>
    <m/>
    <m/>
    <m/>
    <m/>
    <m/>
    <m/>
    <m/>
    <m/>
  </r>
  <r>
    <x v="225"/>
    <x v="6"/>
    <x v="1964"/>
    <m/>
    <m/>
    <m/>
    <m/>
    <m/>
    <m/>
    <m/>
    <m/>
    <m/>
    <m/>
    <m/>
    <m/>
    <m/>
    <m/>
  </r>
  <r>
    <x v="225"/>
    <x v="6"/>
    <x v="1964"/>
    <m/>
    <m/>
    <m/>
    <m/>
    <m/>
    <m/>
    <m/>
    <m/>
    <m/>
    <m/>
    <m/>
    <m/>
    <m/>
    <m/>
  </r>
  <r>
    <x v="225"/>
    <x v="6"/>
    <x v="1964"/>
    <m/>
    <m/>
    <m/>
    <m/>
    <m/>
    <m/>
    <m/>
    <m/>
    <m/>
    <m/>
    <m/>
    <m/>
    <m/>
    <m/>
  </r>
  <r>
    <x v="225"/>
    <x v="6"/>
    <x v="1964"/>
    <m/>
    <m/>
    <m/>
    <m/>
    <m/>
    <m/>
    <m/>
    <m/>
    <m/>
    <m/>
    <m/>
    <m/>
    <m/>
    <m/>
  </r>
  <r>
    <x v="225"/>
    <x v="6"/>
    <x v="1964"/>
    <m/>
    <m/>
    <m/>
    <m/>
    <m/>
    <m/>
    <m/>
    <m/>
    <m/>
    <m/>
    <m/>
    <m/>
    <m/>
    <m/>
  </r>
  <r>
    <x v="225"/>
    <x v="6"/>
    <x v="1964"/>
    <m/>
    <m/>
    <m/>
    <m/>
    <m/>
    <m/>
    <m/>
    <m/>
    <m/>
    <m/>
    <m/>
    <m/>
    <m/>
    <m/>
  </r>
  <r>
    <x v="225"/>
    <x v="6"/>
    <x v="1964"/>
    <m/>
    <m/>
    <m/>
    <m/>
    <m/>
    <m/>
    <m/>
    <m/>
    <m/>
    <m/>
    <m/>
    <m/>
    <m/>
    <m/>
  </r>
  <r>
    <x v="225"/>
    <x v="6"/>
    <x v="1964"/>
    <m/>
    <m/>
    <m/>
    <m/>
    <m/>
    <m/>
    <m/>
    <m/>
    <m/>
    <m/>
    <m/>
    <m/>
    <m/>
    <m/>
  </r>
  <r>
    <x v="225"/>
    <x v="6"/>
    <x v="1964"/>
    <m/>
    <m/>
    <m/>
    <m/>
    <m/>
    <m/>
    <m/>
    <m/>
    <m/>
    <m/>
    <m/>
    <m/>
    <m/>
    <m/>
  </r>
  <r>
    <x v="225"/>
    <x v="6"/>
    <x v="1964"/>
    <m/>
    <m/>
    <m/>
    <m/>
    <m/>
    <m/>
    <m/>
    <m/>
    <m/>
    <m/>
    <m/>
    <m/>
    <m/>
    <m/>
  </r>
  <r>
    <x v="225"/>
    <x v="6"/>
    <x v="1964"/>
    <m/>
    <m/>
    <m/>
    <m/>
    <m/>
    <m/>
    <m/>
    <m/>
    <m/>
    <m/>
    <m/>
    <m/>
    <m/>
    <m/>
  </r>
  <r>
    <x v="225"/>
    <x v="6"/>
    <x v="1964"/>
    <m/>
    <m/>
    <m/>
    <m/>
    <m/>
    <m/>
    <m/>
    <m/>
    <m/>
    <m/>
    <m/>
    <m/>
    <m/>
    <m/>
  </r>
  <r>
    <x v="225"/>
    <x v="6"/>
    <x v="1964"/>
    <m/>
    <m/>
    <m/>
    <m/>
    <m/>
    <m/>
    <m/>
    <m/>
    <m/>
    <m/>
    <m/>
    <m/>
    <m/>
    <m/>
  </r>
  <r>
    <x v="225"/>
    <x v="6"/>
    <x v="1964"/>
    <m/>
    <m/>
    <m/>
    <m/>
    <m/>
    <m/>
    <m/>
    <m/>
    <m/>
    <m/>
    <m/>
    <m/>
    <m/>
    <m/>
  </r>
  <r>
    <x v="225"/>
    <x v="6"/>
    <x v="1964"/>
    <m/>
    <m/>
    <m/>
    <m/>
    <m/>
    <m/>
    <m/>
    <m/>
    <m/>
    <m/>
    <m/>
    <m/>
    <m/>
    <m/>
  </r>
  <r>
    <x v="225"/>
    <x v="6"/>
    <x v="1964"/>
    <m/>
    <m/>
    <m/>
    <m/>
    <m/>
    <m/>
    <m/>
    <m/>
    <m/>
    <m/>
    <m/>
    <m/>
    <m/>
    <m/>
  </r>
  <r>
    <x v="225"/>
    <x v="6"/>
    <x v="1964"/>
    <m/>
    <m/>
    <m/>
    <m/>
    <m/>
    <m/>
    <m/>
    <m/>
    <m/>
    <m/>
    <m/>
    <m/>
    <m/>
    <m/>
  </r>
  <r>
    <x v="225"/>
    <x v="6"/>
    <x v="1964"/>
    <m/>
    <m/>
    <m/>
    <m/>
    <m/>
    <m/>
    <m/>
    <m/>
    <m/>
    <m/>
    <m/>
    <m/>
    <m/>
    <m/>
  </r>
  <r>
    <x v="225"/>
    <x v="6"/>
    <x v="1964"/>
    <m/>
    <m/>
    <m/>
    <m/>
    <m/>
    <m/>
    <m/>
    <m/>
    <m/>
    <m/>
    <m/>
    <m/>
    <m/>
    <m/>
  </r>
  <r>
    <x v="225"/>
    <x v="6"/>
    <x v="1964"/>
    <m/>
    <m/>
    <m/>
    <m/>
    <m/>
    <m/>
    <m/>
    <m/>
    <m/>
    <m/>
    <m/>
    <m/>
    <m/>
    <m/>
  </r>
  <r>
    <x v="225"/>
    <x v="6"/>
    <x v="1964"/>
    <m/>
    <m/>
    <m/>
    <m/>
    <m/>
    <m/>
    <m/>
    <m/>
    <m/>
    <m/>
    <m/>
    <m/>
    <m/>
    <m/>
  </r>
  <r>
    <x v="225"/>
    <x v="6"/>
    <x v="1964"/>
    <m/>
    <m/>
    <m/>
    <m/>
    <m/>
    <m/>
    <m/>
    <m/>
    <m/>
    <m/>
    <m/>
    <m/>
    <m/>
    <m/>
  </r>
  <r>
    <x v="225"/>
    <x v="6"/>
    <x v="1964"/>
    <m/>
    <m/>
    <m/>
    <m/>
    <m/>
    <m/>
    <m/>
    <m/>
    <m/>
    <m/>
    <m/>
    <m/>
    <m/>
    <m/>
  </r>
  <r>
    <x v="225"/>
    <x v="6"/>
    <x v="1964"/>
    <m/>
    <m/>
    <m/>
    <m/>
    <m/>
    <m/>
    <m/>
    <m/>
    <m/>
    <m/>
    <m/>
    <m/>
    <m/>
    <m/>
  </r>
  <r>
    <x v="225"/>
    <x v="6"/>
    <x v="1964"/>
    <m/>
    <m/>
    <m/>
    <m/>
    <m/>
    <m/>
    <m/>
    <m/>
    <m/>
    <m/>
    <m/>
    <m/>
    <m/>
    <m/>
  </r>
  <r>
    <x v="225"/>
    <x v="6"/>
    <x v="1964"/>
    <m/>
    <m/>
    <m/>
    <m/>
    <m/>
    <m/>
    <m/>
    <m/>
    <m/>
    <m/>
    <m/>
    <m/>
    <m/>
    <m/>
  </r>
  <r>
    <x v="225"/>
    <x v="6"/>
    <x v="1964"/>
    <m/>
    <m/>
    <m/>
    <m/>
    <m/>
    <m/>
    <m/>
    <m/>
    <m/>
    <m/>
    <m/>
    <m/>
    <m/>
    <m/>
  </r>
  <r>
    <x v="225"/>
    <x v="6"/>
    <x v="1964"/>
    <m/>
    <m/>
    <m/>
    <m/>
    <m/>
    <m/>
    <m/>
    <m/>
    <m/>
    <m/>
    <m/>
    <m/>
    <m/>
    <m/>
  </r>
  <r>
    <x v="225"/>
    <x v="6"/>
    <x v="1964"/>
    <m/>
    <m/>
    <m/>
    <m/>
    <m/>
    <m/>
    <m/>
    <m/>
    <m/>
    <m/>
    <m/>
    <m/>
    <m/>
    <m/>
  </r>
  <r>
    <x v="225"/>
    <x v="6"/>
    <x v="1964"/>
    <m/>
    <m/>
    <m/>
    <m/>
    <m/>
    <m/>
    <m/>
    <m/>
    <m/>
    <m/>
    <m/>
    <m/>
    <m/>
    <m/>
  </r>
  <r>
    <x v="225"/>
    <x v="6"/>
    <x v="1964"/>
    <m/>
    <m/>
    <m/>
    <m/>
    <m/>
    <m/>
    <m/>
    <m/>
    <m/>
    <m/>
    <m/>
    <m/>
    <m/>
    <m/>
  </r>
  <r>
    <x v="225"/>
    <x v="6"/>
    <x v="1964"/>
    <m/>
    <m/>
    <m/>
    <m/>
    <m/>
    <m/>
    <m/>
    <m/>
    <m/>
    <m/>
    <m/>
    <m/>
    <m/>
    <m/>
  </r>
  <r>
    <x v="225"/>
    <x v="6"/>
    <x v="1964"/>
    <m/>
    <m/>
    <m/>
    <m/>
    <m/>
    <m/>
    <m/>
    <m/>
    <m/>
    <m/>
    <m/>
    <m/>
    <m/>
    <m/>
  </r>
  <r>
    <x v="225"/>
    <x v="6"/>
    <x v="1964"/>
    <m/>
    <m/>
    <m/>
    <m/>
    <m/>
    <m/>
    <m/>
    <m/>
    <m/>
    <m/>
    <m/>
    <m/>
    <m/>
    <m/>
  </r>
  <r>
    <x v="225"/>
    <x v="6"/>
    <x v="1964"/>
    <m/>
    <m/>
    <m/>
    <m/>
    <m/>
    <m/>
    <m/>
    <m/>
    <m/>
    <m/>
    <m/>
    <m/>
    <m/>
    <m/>
  </r>
  <r>
    <x v="225"/>
    <x v="6"/>
    <x v="1964"/>
    <m/>
    <m/>
    <m/>
    <m/>
    <m/>
    <m/>
    <m/>
    <m/>
    <m/>
    <m/>
    <m/>
    <m/>
    <m/>
    <m/>
  </r>
  <r>
    <x v="225"/>
    <x v="6"/>
    <x v="1964"/>
    <m/>
    <m/>
    <m/>
    <m/>
    <m/>
    <m/>
    <m/>
    <m/>
    <m/>
    <m/>
    <m/>
    <m/>
    <m/>
    <m/>
  </r>
  <r>
    <x v="225"/>
    <x v="6"/>
    <x v="1964"/>
    <m/>
    <m/>
    <m/>
    <m/>
    <m/>
    <m/>
    <m/>
    <m/>
    <m/>
    <m/>
    <m/>
    <m/>
    <m/>
    <m/>
  </r>
</pivotCacheRecords>
</file>

<file path=xl/pivotCache/pivotCacheRecords4.xml><?xml version="1.0" encoding="utf-8"?>
<pivotCacheRecords xmlns="http://schemas.openxmlformats.org/spreadsheetml/2006/main" xmlns:r="http://schemas.openxmlformats.org/officeDocument/2006/relationships" count="2452">
  <r>
    <x v="0"/>
    <x v="0"/>
    <x v="0"/>
    <n v="7"/>
    <n v="0"/>
    <n v="0"/>
    <n v="22"/>
    <n v="0"/>
    <n v="0"/>
    <n v="0"/>
    <n v="22"/>
    <m/>
    <m/>
    <s v="V"/>
    <s v="V"/>
  </r>
  <r>
    <x v="0"/>
    <x v="1"/>
    <x v="1"/>
    <n v="10"/>
    <n v="10"/>
    <n v="0"/>
    <n v="0"/>
    <n v="0"/>
    <n v="0"/>
    <n v="0"/>
    <n v="0"/>
    <m/>
    <m/>
    <m/>
    <m/>
  </r>
  <r>
    <x v="1"/>
    <x v="0"/>
    <x v="2"/>
    <n v="9"/>
    <n v="1"/>
    <n v="0"/>
    <n v="46"/>
    <n v="0"/>
    <n v="0"/>
    <n v="0"/>
    <n v="46"/>
    <m/>
    <m/>
    <s v="V"/>
    <s v="V"/>
  </r>
  <r>
    <x v="1"/>
    <x v="0"/>
    <x v="3"/>
    <n v="9"/>
    <n v="0"/>
    <n v="0"/>
    <n v="13"/>
    <n v="0"/>
    <n v="0"/>
    <n v="0"/>
    <n v="13"/>
    <m/>
    <m/>
    <s v="V"/>
    <s v="V"/>
  </r>
  <r>
    <x v="2"/>
    <x v="0"/>
    <x v="4"/>
    <n v="1"/>
    <n v="0"/>
    <n v="0"/>
    <n v="1"/>
    <n v="0"/>
    <n v="0"/>
    <n v="0"/>
    <n v="1"/>
    <m/>
    <m/>
    <s v="V"/>
    <s v="V"/>
  </r>
  <r>
    <x v="2"/>
    <x v="2"/>
    <x v="1"/>
    <n v="10"/>
    <n v="0"/>
    <n v="0"/>
    <n v="0"/>
    <n v="0"/>
    <n v="0"/>
    <n v="0"/>
    <n v="0"/>
    <m/>
    <m/>
    <m/>
    <m/>
  </r>
  <r>
    <x v="3"/>
    <x v="3"/>
    <x v="5"/>
    <n v="2"/>
    <n v="0"/>
    <n v="0"/>
    <n v="0"/>
    <n v="0"/>
    <n v="0"/>
    <n v="0"/>
    <n v="0"/>
    <m/>
    <m/>
    <m/>
    <m/>
  </r>
  <r>
    <x v="3"/>
    <x v="4"/>
    <x v="6"/>
    <n v="13"/>
    <n v="0"/>
    <n v="0"/>
    <n v="1"/>
    <n v="0"/>
    <n v="0"/>
    <n v="0"/>
    <n v="1"/>
    <m/>
    <m/>
    <s v="V"/>
    <s v="V"/>
  </r>
  <r>
    <x v="3"/>
    <x v="4"/>
    <x v="7"/>
    <n v="8"/>
    <n v="0"/>
    <n v="0"/>
    <n v="3"/>
    <n v="0"/>
    <n v="0"/>
    <n v="0"/>
    <n v="3"/>
    <m/>
    <m/>
    <s v="V"/>
    <s v="V"/>
  </r>
  <r>
    <x v="3"/>
    <x v="3"/>
    <x v="8"/>
    <n v="2"/>
    <n v="2"/>
    <n v="0"/>
    <n v="0"/>
    <n v="0"/>
    <n v="0"/>
    <n v="0"/>
    <n v="0"/>
    <m/>
    <m/>
    <m/>
    <m/>
  </r>
  <r>
    <x v="3"/>
    <x v="5"/>
    <x v="9"/>
    <n v="12"/>
    <n v="12"/>
    <n v="0"/>
    <n v="0"/>
    <n v="0"/>
    <n v="0"/>
    <n v="0"/>
    <n v="0"/>
    <m/>
    <m/>
    <m/>
    <m/>
  </r>
  <r>
    <x v="4"/>
    <x v="6"/>
    <x v="10"/>
    <n v="13"/>
    <n v="0"/>
    <n v="0"/>
    <n v="3"/>
    <n v="0"/>
    <n v="0"/>
    <n v="0"/>
    <n v="3"/>
    <m/>
    <m/>
    <s v="V"/>
    <s v="V"/>
  </r>
  <r>
    <x v="4"/>
    <x v="3"/>
    <x v="11"/>
    <n v="8"/>
    <n v="0"/>
    <n v="0"/>
    <n v="0"/>
    <n v="0"/>
    <n v="0"/>
    <n v="0"/>
    <n v="0"/>
    <m/>
    <m/>
    <m/>
    <m/>
  </r>
  <r>
    <x v="4"/>
    <x v="7"/>
    <x v="3"/>
    <n v="9"/>
    <n v="0"/>
    <n v="0"/>
    <n v="4"/>
    <n v="0"/>
    <n v="0"/>
    <n v="0"/>
    <n v="4"/>
    <m/>
    <m/>
    <s v="V"/>
    <s v="V"/>
  </r>
  <r>
    <x v="4"/>
    <x v="5"/>
    <x v="12"/>
    <n v="12"/>
    <n v="0"/>
    <n v="0"/>
    <n v="2"/>
    <n v="0"/>
    <n v="0"/>
    <n v="0"/>
    <n v="2"/>
    <m/>
    <m/>
    <s v="V"/>
    <s v="V"/>
  </r>
  <r>
    <x v="4"/>
    <x v="5"/>
    <x v="13"/>
    <n v="12"/>
    <n v="0"/>
    <n v="0"/>
    <n v="2"/>
    <n v="0"/>
    <n v="0"/>
    <n v="0"/>
    <n v="2"/>
    <m/>
    <m/>
    <s v="V"/>
    <s v="V"/>
  </r>
  <r>
    <x v="4"/>
    <x v="5"/>
    <x v="14"/>
    <n v="12"/>
    <n v="0"/>
    <n v="0"/>
    <n v="4"/>
    <n v="0"/>
    <n v="0"/>
    <n v="0"/>
    <n v="4"/>
    <s v="V"/>
    <s v="V"/>
    <s v="V"/>
    <s v="V"/>
  </r>
  <r>
    <x v="4"/>
    <x v="7"/>
    <x v="2"/>
    <n v="8"/>
    <n v="0"/>
    <n v="0"/>
    <n v="13"/>
    <n v="11"/>
    <n v="0"/>
    <n v="0"/>
    <n v="24"/>
    <s v="V"/>
    <m/>
    <s v="V"/>
    <s v="V"/>
  </r>
  <r>
    <x v="4"/>
    <x v="7"/>
    <x v="0"/>
    <n v="7"/>
    <n v="0"/>
    <n v="0"/>
    <n v="7"/>
    <n v="0"/>
    <n v="0"/>
    <n v="0"/>
    <n v="7"/>
    <m/>
    <m/>
    <s v="V"/>
    <s v="V"/>
  </r>
  <r>
    <x v="4"/>
    <x v="5"/>
    <x v="15"/>
    <n v="12"/>
    <n v="0"/>
    <n v="0"/>
    <n v="8"/>
    <n v="0"/>
    <n v="0"/>
    <n v="0"/>
    <n v="8"/>
    <m/>
    <m/>
    <s v="V"/>
    <s v="V"/>
  </r>
  <r>
    <x v="4"/>
    <x v="5"/>
    <x v="16"/>
    <n v="12"/>
    <n v="0"/>
    <n v="0"/>
    <n v="0"/>
    <n v="0"/>
    <n v="0"/>
    <n v="0"/>
    <n v="0"/>
    <m/>
    <m/>
    <m/>
    <m/>
  </r>
  <r>
    <x v="4"/>
    <x v="5"/>
    <x v="17"/>
    <n v="12"/>
    <n v="0"/>
    <n v="0"/>
    <n v="2"/>
    <n v="0"/>
    <n v="0"/>
    <n v="0"/>
    <n v="2"/>
    <m/>
    <m/>
    <s v="V"/>
    <s v="V"/>
  </r>
  <r>
    <x v="4"/>
    <x v="5"/>
    <x v="9"/>
    <n v="12"/>
    <n v="0"/>
    <n v="0"/>
    <n v="15"/>
    <n v="0"/>
    <n v="0"/>
    <n v="0"/>
    <n v="15"/>
    <m/>
    <m/>
    <s v="V"/>
    <s v="V"/>
  </r>
  <r>
    <x v="5"/>
    <x v="5"/>
    <x v="18"/>
    <n v="12"/>
    <n v="0"/>
    <n v="0"/>
    <n v="5"/>
    <n v="0"/>
    <n v="0"/>
    <n v="0"/>
    <n v="5"/>
    <m/>
    <m/>
    <s v="V"/>
    <s v="V"/>
  </r>
  <r>
    <x v="5"/>
    <x v="3"/>
    <x v="8"/>
    <n v="2"/>
    <n v="0"/>
    <n v="0"/>
    <n v="0"/>
    <n v="0"/>
    <n v="0"/>
    <n v="0"/>
    <n v="0"/>
    <m/>
    <m/>
    <m/>
    <m/>
  </r>
  <r>
    <x v="5"/>
    <x v="8"/>
    <x v="19"/>
    <n v="13"/>
    <n v="0"/>
    <n v="0"/>
    <n v="3"/>
    <n v="0"/>
    <n v="0"/>
    <n v="0"/>
    <n v="3"/>
    <m/>
    <m/>
    <s v="V"/>
    <s v="V"/>
  </r>
  <r>
    <x v="6"/>
    <x v="9"/>
    <x v="4"/>
    <n v="1"/>
    <n v="0"/>
    <n v="0"/>
    <n v="4"/>
    <n v="0"/>
    <n v="0"/>
    <n v="0"/>
    <n v="4"/>
    <m/>
    <m/>
    <s v="V"/>
    <s v="V"/>
  </r>
  <r>
    <x v="6"/>
    <x v="10"/>
    <x v="20"/>
    <n v="1"/>
    <n v="0"/>
    <n v="0"/>
    <n v="5"/>
    <n v="0"/>
    <n v="0"/>
    <n v="0"/>
    <n v="5"/>
    <m/>
    <m/>
    <s v="V"/>
    <s v="V"/>
  </r>
  <r>
    <x v="7"/>
    <x v="11"/>
    <x v="21"/>
    <n v="13"/>
    <n v="13"/>
    <n v="0"/>
    <n v="5"/>
    <n v="0"/>
    <n v="0"/>
    <n v="0"/>
    <n v="0"/>
    <m/>
    <m/>
    <m/>
    <m/>
  </r>
  <r>
    <x v="8"/>
    <x v="12"/>
    <x v="13"/>
    <n v="12"/>
    <n v="0"/>
    <n v="0"/>
    <n v="0"/>
    <n v="0"/>
    <n v="0"/>
    <n v="0"/>
    <n v="0"/>
    <m/>
    <m/>
    <m/>
    <m/>
  </r>
  <r>
    <x v="8"/>
    <x v="12"/>
    <x v="14"/>
    <n v="12"/>
    <n v="0"/>
    <n v="0"/>
    <n v="0"/>
    <n v="0"/>
    <n v="0"/>
    <n v="0"/>
    <n v="0"/>
    <m/>
    <m/>
    <m/>
    <m/>
  </r>
  <r>
    <x v="8"/>
    <x v="12"/>
    <x v="12"/>
    <n v="12"/>
    <n v="0"/>
    <n v="0"/>
    <n v="0"/>
    <n v="0"/>
    <n v="0"/>
    <n v="0"/>
    <n v="0"/>
    <m/>
    <m/>
    <m/>
    <m/>
  </r>
  <r>
    <x v="8"/>
    <x v="12"/>
    <x v="17"/>
    <n v="12"/>
    <n v="0"/>
    <n v="0"/>
    <n v="0"/>
    <n v="0"/>
    <n v="0"/>
    <n v="0"/>
    <n v="0"/>
    <m/>
    <m/>
    <m/>
    <m/>
  </r>
  <r>
    <x v="8"/>
    <x v="4"/>
    <x v="10"/>
    <n v="13"/>
    <n v="0"/>
    <n v="0"/>
    <n v="0"/>
    <n v="0"/>
    <n v="0"/>
    <n v="0"/>
    <n v="0"/>
    <m/>
    <m/>
    <m/>
    <m/>
  </r>
  <r>
    <x v="8"/>
    <x v="12"/>
    <x v="9"/>
    <n v="12"/>
    <n v="0"/>
    <n v="0"/>
    <n v="0"/>
    <n v="0"/>
    <n v="0"/>
    <n v="0"/>
    <n v="0"/>
    <m/>
    <m/>
    <m/>
    <m/>
  </r>
  <r>
    <x v="8"/>
    <x v="7"/>
    <x v="21"/>
    <n v="13"/>
    <n v="7"/>
    <n v="0"/>
    <n v="0"/>
    <n v="0"/>
    <n v="0"/>
    <n v="0"/>
    <n v="0"/>
    <m/>
    <m/>
    <m/>
    <m/>
  </r>
  <r>
    <x v="9"/>
    <x v="12"/>
    <x v="18"/>
    <n v="12"/>
    <n v="0"/>
    <n v="0"/>
    <n v="0"/>
    <n v="0"/>
    <n v="0"/>
    <n v="0"/>
    <n v="0"/>
    <m/>
    <m/>
    <m/>
    <m/>
  </r>
  <r>
    <x v="10"/>
    <x v="13"/>
    <x v="2"/>
    <n v="8"/>
    <n v="5"/>
    <n v="0"/>
    <n v="12"/>
    <n v="0"/>
    <n v="14"/>
    <n v="0"/>
    <n v="56"/>
    <s v="V"/>
    <s v="V"/>
    <s v="V"/>
    <s v="V"/>
  </r>
  <r>
    <x v="10"/>
    <x v="13"/>
    <x v="4"/>
    <n v="1"/>
    <n v="0"/>
    <n v="0"/>
    <n v="0"/>
    <n v="0"/>
    <n v="0"/>
    <n v="0"/>
    <n v="0"/>
    <m/>
    <m/>
    <m/>
    <m/>
  </r>
  <r>
    <x v="10"/>
    <x v="13"/>
    <x v="22"/>
    <n v="6"/>
    <n v="0"/>
    <n v="0"/>
    <n v="0"/>
    <n v="0"/>
    <n v="0"/>
    <n v="0"/>
    <n v="0"/>
    <m/>
    <m/>
    <m/>
    <m/>
  </r>
  <r>
    <x v="11"/>
    <x v="7"/>
    <x v="23"/>
    <n v="1"/>
    <n v="1"/>
    <n v="0"/>
    <n v="0"/>
    <n v="0"/>
    <n v="0"/>
    <n v="0"/>
    <n v="0"/>
    <m/>
    <m/>
    <m/>
    <m/>
  </r>
  <r>
    <x v="11"/>
    <x v="1"/>
    <x v="24"/>
    <n v="5"/>
    <n v="5"/>
    <n v="0"/>
    <n v="0"/>
    <n v="0"/>
    <n v="0"/>
    <n v="0"/>
    <n v="0"/>
    <m/>
    <m/>
    <m/>
    <m/>
  </r>
  <r>
    <x v="12"/>
    <x v="13"/>
    <x v="25"/>
    <n v="5"/>
    <n v="0"/>
    <n v="0"/>
    <n v="0"/>
    <n v="0"/>
    <n v="0"/>
    <n v="0"/>
    <n v="0"/>
    <m/>
    <m/>
    <m/>
    <m/>
  </r>
  <r>
    <x v="13"/>
    <x v="0"/>
    <x v="26"/>
    <n v="13"/>
    <n v="0"/>
    <n v="0"/>
    <n v="0"/>
    <n v="0"/>
    <n v="0"/>
    <n v="0"/>
    <n v="0"/>
    <m/>
    <m/>
    <m/>
    <m/>
  </r>
  <r>
    <x v="13"/>
    <x v="1"/>
    <x v="27"/>
    <n v="8"/>
    <n v="0"/>
    <n v="0"/>
    <n v="0"/>
    <n v="0"/>
    <n v="0"/>
    <n v="0"/>
    <n v="0"/>
    <m/>
    <m/>
    <m/>
    <m/>
  </r>
  <r>
    <x v="13"/>
    <x v="7"/>
    <x v="23"/>
    <n v="7"/>
    <n v="0"/>
    <n v="0"/>
    <n v="0"/>
    <n v="0"/>
    <n v="0"/>
    <n v="0"/>
    <n v="0"/>
    <m/>
    <m/>
    <m/>
    <m/>
  </r>
  <r>
    <x v="13"/>
    <x v="1"/>
    <x v="24"/>
    <n v="1"/>
    <n v="0"/>
    <n v="0"/>
    <n v="0"/>
    <n v="0"/>
    <n v="0"/>
    <n v="0"/>
    <n v="0"/>
    <m/>
    <m/>
    <m/>
    <m/>
  </r>
  <r>
    <x v="14"/>
    <x v="14"/>
    <x v="4"/>
    <n v="1"/>
    <n v="0"/>
    <n v="0"/>
    <n v="0"/>
    <n v="0"/>
    <n v="0"/>
    <n v="0"/>
    <n v="0"/>
    <m/>
    <m/>
    <m/>
    <m/>
  </r>
  <r>
    <x v="15"/>
    <x v="15"/>
    <x v="21"/>
    <n v="6"/>
    <n v="0"/>
    <n v="0"/>
    <n v="0"/>
    <n v="0"/>
    <n v="0"/>
    <n v="0"/>
    <n v="0"/>
    <m/>
    <m/>
    <m/>
    <m/>
  </r>
  <r>
    <x v="16"/>
    <x v="14"/>
    <x v="25"/>
    <n v="5"/>
    <n v="0"/>
    <n v="0"/>
    <n v="0"/>
    <n v="0"/>
    <n v="0"/>
    <n v="0"/>
    <n v="0"/>
    <m/>
    <m/>
    <m/>
    <m/>
  </r>
  <r>
    <x v="16"/>
    <x v="14"/>
    <x v="2"/>
    <n v="3"/>
    <n v="0"/>
    <n v="0"/>
    <n v="0"/>
    <n v="0"/>
    <n v="0"/>
    <n v="0"/>
    <n v="0"/>
    <m/>
    <m/>
    <m/>
    <m/>
  </r>
  <r>
    <x v="16"/>
    <x v="14"/>
    <x v="22"/>
    <n v="6"/>
    <n v="0"/>
    <n v="0"/>
    <n v="0"/>
    <n v="0"/>
    <n v="0"/>
    <n v="0"/>
    <n v="0"/>
    <m/>
    <m/>
    <m/>
    <m/>
  </r>
  <r>
    <x v="16"/>
    <x v="14"/>
    <x v="3"/>
    <n v="3"/>
    <n v="0"/>
    <n v="0"/>
    <n v="0"/>
    <n v="0"/>
    <n v="0"/>
    <n v="0"/>
    <n v="0"/>
    <m/>
    <m/>
    <m/>
    <m/>
  </r>
  <r>
    <x v="16"/>
    <x v="12"/>
    <x v="28"/>
    <n v="4"/>
    <n v="4"/>
    <n v="0"/>
    <n v="0"/>
    <n v="0"/>
    <n v="0"/>
    <n v="0"/>
    <n v="0"/>
    <m/>
    <m/>
    <m/>
    <m/>
  </r>
  <r>
    <x v="16"/>
    <x v="12"/>
    <x v="29"/>
    <n v="4"/>
    <n v="4"/>
    <n v="0"/>
    <n v="0"/>
    <n v="0"/>
    <n v="0"/>
    <n v="0"/>
    <n v="0"/>
    <m/>
    <m/>
    <m/>
    <m/>
  </r>
  <r>
    <x v="17"/>
    <x v="14"/>
    <x v="0"/>
    <n v="7"/>
    <n v="0"/>
    <n v="0"/>
    <n v="0"/>
    <n v="0"/>
    <n v="0"/>
    <n v="0"/>
    <n v="0"/>
    <m/>
    <m/>
    <m/>
    <m/>
  </r>
  <r>
    <x v="17"/>
    <x v="0"/>
    <x v="30"/>
    <n v="2"/>
    <n v="0"/>
    <n v="0"/>
    <n v="7"/>
    <n v="0"/>
    <n v="0"/>
    <n v="0"/>
    <n v="7"/>
    <m/>
    <m/>
    <s v="V"/>
    <s v="V"/>
  </r>
  <r>
    <x v="17"/>
    <x v="15"/>
    <x v="23"/>
    <n v="7"/>
    <n v="0"/>
    <n v="0"/>
    <n v="10"/>
    <n v="0"/>
    <n v="0"/>
    <n v="0"/>
    <n v="10"/>
    <m/>
    <m/>
    <s v="V"/>
    <s v="V"/>
  </r>
  <r>
    <x v="17"/>
    <x v="11"/>
    <x v="20"/>
    <n v="1"/>
    <n v="0"/>
    <n v="0"/>
    <n v="0"/>
    <n v="0"/>
    <n v="0"/>
    <n v="0"/>
    <n v="0"/>
    <m/>
    <m/>
    <m/>
    <m/>
  </r>
  <r>
    <x v="18"/>
    <x v="0"/>
    <x v="31"/>
    <n v="8"/>
    <n v="0"/>
    <n v="0"/>
    <n v="72"/>
    <n v="0"/>
    <n v="0"/>
    <n v="0"/>
    <n v="72"/>
    <m/>
    <m/>
    <s v="V"/>
    <s v="V"/>
  </r>
  <r>
    <x v="19"/>
    <x v="16"/>
    <x v="32"/>
    <n v="1"/>
    <n v="0"/>
    <n v="0"/>
    <n v="0"/>
    <n v="0"/>
    <n v="0"/>
    <n v="0"/>
    <n v="0"/>
    <m/>
    <m/>
    <m/>
    <m/>
  </r>
  <r>
    <x v="20"/>
    <x v="7"/>
    <x v="31"/>
    <n v="8"/>
    <n v="0"/>
    <n v="0"/>
    <n v="0"/>
    <n v="0"/>
    <n v="0"/>
    <n v="0"/>
    <n v="0"/>
    <m/>
    <m/>
    <m/>
    <m/>
  </r>
  <r>
    <x v="20"/>
    <x v="7"/>
    <x v="30"/>
    <n v="2"/>
    <n v="0"/>
    <n v="0"/>
    <n v="0"/>
    <n v="0"/>
    <n v="0"/>
    <n v="0"/>
    <n v="0"/>
    <m/>
    <m/>
    <m/>
    <m/>
  </r>
  <r>
    <x v="21"/>
    <x v="11"/>
    <x v="26"/>
    <n v="13"/>
    <n v="0"/>
    <n v="0"/>
    <n v="1"/>
    <n v="0"/>
    <n v="0"/>
    <n v="0"/>
    <n v="1"/>
    <m/>
    <m/>
    <s v="V"/>
    <s v="V"/>
  </r>
  <r>
    <x v="21"/>
    <x v="12"/>
    <x v="29"/>
    <n v="4"/>
    <n v="4"/>
    <n v="0"/>
    <n v="0"/>
    <n v="0"/>
    <n v="0"/>
    <n v="0"/>
    <n v="0"/>
    <m/>
    <m/>
    <m/>
    <m/>
  </r>
  <r>
    <x v="22"/>
    <x v="0"/>
    <x v="33"/>
    <n v="8"/>
    <n v="0"/>
    <n v="0"/>
    <n v="4"/>
    <n v="0"/>
    <n v="0"/>
    <n v="0"/>
    <n v="4"/>
    <m/>
    <m/>
    <s v="V"/>
    <s v="V"/>
  </r>
  <r>
    <x v="22"/>
    <x v="16"/>
    <x v="34"/>
    <n v="2"/>
    <n v="0"/>
    <n v="0"/>
    <n v="0"/>
    <n v="0"/>
    <n v="0"/>
    <n v="0"/>
    <n v="0"/>
    <m/>
    <m/>
    <m/>
    <m/>
  </r>
  <r>
    <x v="22"/>
    <x v="16"/>
    <x v="35"/>
    <n v="3"/>
    <n v="0"/>
    <n v="0"/>
    <n v="0"/>
    <n v="0"/>
    <n v="0"/>
    <n v="0"/>
    <n v="0"/>
    <m/>
    <m/>
    <m/>
    <m/>
  </r>
  <r>
    <x v="23"/>
    <x v="17"/>
    <x v="19"/>
    <n v="13"/>
    <n v="13"/>
    <n v="0"/>
    <n v="0"/>
    <n v="0"/>
    <n v="0"/>
    <n v="0"/>
    <n v="0"/>
    <m/>
    <m/>
    <m/>
    <m/>
  </r>
  <r>
    <x v="24"/>
    <x v="0"/>
    <x v="36"/>
    <n v="1"/>
    <n v="1"/>
    <n v="0"/>
    <n v="0"/>
    <n v="0"/>
    <n v="0"/>
    <n v="0"/>
    <n v="0"/>
    <m/>
    <m/>
    <m/>
    <m/>
  </r>
  <r>
    <x v="25"/>
    <x v="18"/>
    <x v="31"/>
    <n v="7"/>
    <n v="0"/>
    <n v="0"/>
    <n v="0"/>
    <n v="0"/>
    <n v="0"/>
    <n v="0"/>
    <n v="0"/>
    <m/>
    <m/>
    <m/>
    <m/>
  </r>
  <r>
    <x v="25"/>
    <x v="18"/>
    <x v="37"/>
    <n v="1"/>
    <n v="1"/>
    <n v="0"/>
    <n v="0"/>
    <n v="0"/>
    <n v="0"/>
    <n v="0"/>
    <n v="0"/>
    <m/>
    <m/>
    <m/>
    <m/>
  </r>
  <r>
    <x v="25"/>
    <x v="17"/>
    <x v="38"/>
    <n v="3"/>
    <n v="3"/>
    <n v="0"/>
    <n v="0"/>
    <n v="0"/>
    <n v="0"/>
    <n v="0"/>
    <n v="0"/>
    <m/>
    <m/>
    <m/>
    <m/>
  </r>
  <r>
    <x v="26"/>
    <x v="18"/>
    <x v="37"/>
    <n v="1"/>
    <n v="0"/>
    <n v="0"/>
    <n v="0"/>
    <n v="0"/>
    <n v="0"/>
    <n v="0"/>
    <n v="0"/>
    <m/>
    <m/>
    <m/>
    <m/>
  </r>
  <r>
    <x v="27"/>
    <x v="9"/>
    <x v="33"/>
    <n v="7"/>
    <n v="0"/>
    <n v="0"/>
    <n v="0"/>
    <n v="0"/>
    <n v="0"/>
    <n v="0"/>
    <n v="0"/>
    <m/>
    <m/>
    <m/>
    <m/>
  </r>
  <r>
    <x v="27"/>
    <x v="9"/>
    <x v="39"/>
    <n v="1"/>
    <n v="0"/>
    <n v="0"/>
    <n v="0"/>
    <n v="0"/>
    <n v="0"/>
    <n v="0"/>
    <n v="0"/>
    <m/>
    <m/>
    <m/>
    <m/>
  </r>
  <r>
    <x v="27"/>
    <x v="17"/>
    <x v="40"/>
    <n v="8"/>
    <n v="8"/>
    <n v="0"/>
    <n v="0"/>
    <n v="0"/>
    <n v="0"/>
    <n v="0"/>
    <n v="0"/>
    <m/>
    <m/>
    <m/>
    <m/>
  </r>
  <r>
    <x v="27"/>
    <x v="17"/>
    <x v="41"/>
    <n v="5"/>
    <n v="5"/>
    <n v="0"/>
    <n v="0"/>
    <n v="0"/>
    <n v="0"/>
    <n v="0"/>
    <n v="0"/>
    <m/>
    <m/>
    <m/>
    <m/>
  </r>
  <r>
    <x v="27"/>
    <x v="19"/>
    <x v="42"/>
    <n v="8"/>
    <n v="8"/>
    <n v="0"/>
    <n v="239"/>
    <n v="0"/>
    <n v="0"/>
    <n v="0"/>
    <n v="239"/>
    <m/>
    <m/>
    <s v="V"/>
    <s v="V"/>
  </r>
  <r>
    <x v="28"/>
    <x v="12"/>
    <x v="29"/>
    <n v="3"/>
    <n v="0"/>
    <n v="0"/>
    <n v="4"/>
    <n v="0"/>
    <n v="0"/>
    <n v="0"/>
    <n v="4"/>
    <m/>
    <m/>
    <s v="V"/>
    <s v="V"/>
  </r>
  <r>
    <x v="29"/>
    <x v="20"/>
    <x v="37"/>
    <n v="1"/>
    <n v="1"/>
    <n v="0"/>
    <n v="0"/>
    <n v="0"/>
    <n v="0"/>
    <n v="0"/>
    <n v="0"/>
    <m/>
    <m/>
    <m/>
    <m/>
  </r>
  <r>
    <x v="30"/>
    <x v="20"/>
    <x v="31"/>
    <n v="7"/>
    <n v="0"/>
    <n v="0"/>
    <n v="0"/>
    <n v="0"/>
    <n v="0"/>
    <n v="0"/>
    <n v="0"/>
    <m/>
    <m/>
    <m/>
    <m/>
  </r>
  <r>
    <x v="30"/>
    <x v="21"/>
    <x v="43"/>
    <n v="9"/>
    <n v="0"/>
    <n v="0"/>
    <n v="0"/>
    <n v="0"/>
    <n v="0"/>
    <n v="0"/>
    <n v="0"/>
    <m/>
    <m/>
    <m/>
    <m/>
  </r>
  <r>
    <x v="30"/>
    <x v="22"/>
    <x v="44"/>
    <n v="2"/>
    <n v="0"/>
    <n v="0"/>
    <n v="0"/>
    <n v="0"/>
    <n v="0"/>
    <n v="0"/>
    <n v="0"/>
    <m/>
    <m/>
    <m/>
    <m/>
  </r>
  <r>
    <x v="30"/>
    <x v="22"/>
    <x v="42"/>
    <n v="8"/>
    <n v="0"/>
    <n v="0"/>
    <n v="21"/>
    <n v="0"/>
    <n v="0"/>
    <n v="0"/>
    <n v="21"/>
    <m/>
    <m/>
    <s v="V"/>
    <s v="V"/>
  </r>
  <r>
    <x v="30"/>
    <x v="22"/>
    <x v="45"/>
    <n v="5"/>
    <n v="0"/>
    <n v="0"/>
    <n v="47"/>
    <n v="0"/>
    <n v="0"/>
    <n v="0"/>
    <n v="47"/>
    <m/>
    <m/>
    <s v="V"/>
    <s v="V"/>
  </r>
  <r>
    <x v="31"/>
    <x v="20"/>
    <x v="37"/>
    <n v="1"/>
    <n v="0"/>
    <n v="0"/>
    <n v="0"/>
    <n v="0"/>
    <n v="0"/>
    <n v="0"/>
    <n v="0"/>
    <m/>
    <m/>
    <m/>
    <m/>
  </r>
  <r>
    <x v="31"/>
    <x v="23"/>
    <x v="26"/>
    <n v="13"/>
    <n v="0"/>
    <n v="0"/>
    <n v="18"/>
    <n v="0"/>
    <n v="0"/>
    <n v="0"/>
    <n v="18"/>
    <m/>
    <m/>
    <s v="V"/>
    <s v="V"/>
  </r>
  <r>
    <x v="31"/>
    <x v="21"/>
    <x v="46"/>
    <n v="9"/>
    <n v="0"/>
    <n v="0"/>
    <n v="0"/>
    <n v="0"/>
    <n v="0"/>
    <n v="0"/>
    <n v="0"/>
    <m/>
    <m/>
    <m/>
    <m/>
  </r>
  <r>
    <x v="32"/>
    <x v="5"/>
    <x v="47"/>
    <n v="12"/>
    <n v="0"/>
    <n v="0"/>
    <n v="1"/>
    <n v="0"/>
    <n v="0"/>
    <n v="0"/>
    <n v="1"/>
    <s v="V"/>
    <m/>
    <m/>
    <m/>
  </r>
  <r>
    <x v="32"/>
    <x v="22"/>
    <x v="36"/>
    <n v="1"/>
    <n v="0"/>
    <n v="0"/>
    <n v="4"/>
    <n v="0"/>
    <n v="0"/>
    <n v="0"/>
    <n v="4"/>
    <m/>
    <m/>
    <s v="V"/>
    <s v="V"/>
  </r>
  <r>
    <x v="32"/>
    <x v="12"/>
    <x v="28"/>
    <n v="4"/>
    <n v="0"/>
    <n v="0"/>
    <n v="3"/>
    <n v="0"/>
    <n v="0"/>
    <n v="0"/>
    <n v="3"/>
    <s v="V"/>
    <m/>
    <m/>
    <m/>
  </r>
  <r>
    <x v="32"/>
    <x v="18"/>
    <x v="33"/>
    <n v="8"/>
    <n v="8"/>
    <n v="0"/>
    <n v="0"/>
    <n v="0"/>
    <n v="0"/>
    <n v="0"/>
    <n v="0"/>
    <m/>
    <m/>
    <m/>
    <m/>
  </r>
  <r>
    <x v="33"/>
    <x v="18"/>
    <x v="33"/>
    <n v="8"/>
    <n v="0"/>
    <n v="0"/>
    <n v="0"/>
    <n v="0"/>
    <n v="0"/>
    <n v="0"/>
    <n v="0"/>
    <m/>
    <m/>
    <m/>
    <m/>
  </r>
  <r>
    <x v="34"/>
    <x v="9"/>
    <x v="45"/>
    <n v="5"/>
    <n v="0"/>
    <n v="0"/>
    <n v="0"/>
    <n v="0"/>
    <n v="0"/>
    <n v="0"/>
    <n v="0"/>
    <m/>
    <m/>
    <m/>
    <m/>
  </r>
  <r>
    <x v="34"/>
    <x v="9"/>
    <x v="44"/>
    <n v="2"/>
    <n v="0"/>
    <n v="0"/>
    <n v="0"/>
    <n v="0"/>
    <n v="0"/>
    <n v="0"/>
    <n v="0"/>
    <m/>
    <m/>
    <m/>
    <m/>
  </r>
  <r>
    <x v="35"/>
    <x v="16"/>
    <x v="48"/>
    <n v="6"/>
    <n v="0"/>
    <n v="0"/>
    <n v="0"/>
    <n v="0"/>
    <n v="0"/>
    <n v="0"/>
    <n v="0"/>
    <m/>
    <m/>
    <m/>
    <m/>
  </r>
  <r>
    <x v="35"/>
    <x v="24"/>
    <x v="49"/>
    <n v="12"/>
    <n v="0"/>
    <n v="0"/>
    <n v="66"/>
    <n v="0"/>
    <n v="0"/>
    <n v="0"/>
    <n v="66"/>
    <m/>
    <m/>
    <s v="V"/>
    <s v="V"/>
  </r>
  <r>
    <x v="35"/>
    <x v="9"/>
    <x v="42"/>
    <n v="8"/>
    <n v="0"/>
    <n v="0"/>
    <n v="0"/>
    <n v="0"/>
    <n v="0"/>
    <n v="0"/>
    <n v="0"/>
    <m/>
    <m/>
    <m/>
    <m/>
  </r>
  <r>
    <x v="35"/>
    <x v="24"/>
    <x v="50"/>
    <n v="12"/>
    <n v="0"/>
    <n v="0"/>
    <n v="25"/>
    <n v="0"/>
    <n v="0"/>
    <n v="0"/>
    <n v="25"/>
    <m/>
    <m/>
    <s v="V"/>
    <s v="V"/>
  </r>
  <r>
    <x v="35"/>
    <x v="16"/>
    <x v="51"/>
    <n v="1"/>
    <n v="0"/>
    <n v="0"/>
    <n v="0"/>
    <n v="0"/>
    <n v="0"/>
    <n v="0"/>
    <n v="0"/>
    <m/>
    <m/>
    <m/>
    <m/>
  </r>
  <r>
    <x v="36"/>
    <x v="18"/>
    <x v="44"/>
    <n v="2"/>
    <n v="0"/>
    <n v="0"/>
    <n v="0"/>
    <n v="0"/>
    <n v="0"/>
    <n v="0"/>
    <n v="0"/>
    <m/>
    <m/>
    <m/>
    <m/>
  </r>
  <r>
    <x v="36"/>
    <x v="18"/>
    <x v="45"/>
    <n v="5"/>
    <n v="0"/>
    <n v="0"/>
    <n v="0"/>
    <n v="0"/>
    <n v="0"/>
    <n v="0"/>
    <n v="0"/>
    <m/>
    <m/>
    <m/>
    <m/>
  </r>
  <r>
    <x v="37"/>
    <x v="25"/>
    <x v="33"/>
    <n v="8"/>
    <n v="0"/>
    <n v="0"/>
    <n v="0"/>
    <n v="0"/>
    <n v="0"/>
    <n v="0"/>
    <n v="0"/>
    <m/>
    <m/>
    <m/>
    <m/>
  </r>
  <r>
    <x v="37"/>
    <x v="9"/>
    <x v="36"/>
    <n v="1"/>
    <n v="0"/>
    <n v="0"/>
    <n v="0"/>
    <n v="0"/>
    <n v="0"/>
    <n v="0"/>
    <n v="0"/>
    <m/>
    <m/>
    <m/>
    <m/>
  </r>
  <r>
    <x v="38"/>
    <x v="26"/>
    <x v="50"/>
    <n v="12"/>
    <n v="0"/>
    <n v="0"/>
    <n v="4"/>
    <n v="0"/>
    <n v="0"/>
    <n v="0"/>
    <n v="4"/>
    <m/>
    <m/>
    <s v="V"/>
    <s v="V"/>
  </r>
  <r>
    <x v="38"/>
    <x v="26"/>
    <x v="49"/>
    <n v="12"/>
    <n v="2"/>
    <n v="0"/>
    <n v="45"/>
    <n v="0"/>
    <n v="0"/>
    <n v="0"/>
    <n v="45"/>
    <s v="V"/>
    <s v="V"/>
    <s v="V"/>
    <s v="V"/>
  </r>
  <r>
    <x v="38"/>
    <x v="18"/>
    <x v="42"/>
    <n v="8"/>
    <n v="0"/>
    <n v="0"/>
    <n v="0"/>
    <n v="0"/>
    <n v="0"/>
    <n v="0"/>
    <n v="0"/>
    <m/>
    <m/>
    <m/>
    <m/>
  </r>
  <r>
    <x v="39"/>
    <x v="25"/>
    <x v="44"/>
    <n v="2"/>
    <n v="0"/>
    <n v="0"/>
    <n v="0"/>
    <n v="0"/>
    <n v="0"/>
    <n v="0"/>
    <n v="0"/>
    <m/>
    <m/>
    <m/>
    <m/>
  </r>
  <r>
    <x v="39"/>
    <x v="25"/>
    <x v="45"/>
    <n v="5"/>
    <n v="0"/>
    <n v="0"/>
    <n v="0"/>
    <n v="0"/>
    <n v="0"/>
    <n v="0"/>
    <n v="0"/>
    <m/>
    <m/>
    <m/>
    <m/>
  </r>
  <r>
    <x v="40"/>
    <x v="18"/>
    <x v="30"/>
    <n v="2"/>
    <n v="0"/>
    <n v="0"/>
    <n v="0"/>
    <n v="0"/>
    <n v="0"/>
    <n v="0"/>
    <n v="0"/>
    <m/>
    <m/>
    <m/>
    <m/>
  </r>
  <r>
    <x v="40"/>
    <x v="18"/>
    <x v="36"/>
    <n v="1"/>
    <n v="0"/>
    <n v="0"/>
    <n v="0"/>
    <n v="0"/>
    <n v="0"/>
    <n v="0"/>
    <n v="0"/>
    <m/>
    <m/>
    <m/>
    <m/>
  </r>
  <r>
    <x v="40"/>
    <x v="27"/>
    <x v="52"/>
    <n v="1"/>
    <n v="0"/>
    <n v="0"/>
    <n v="0"/>
    <n v="0"/>
    <n v="0"/>
    <n v="0"/>
    <n v="0"/>
    <m/>
    <m/>
    <m/>
    <m/>
  </r>
  <r>
    <x v="41"/>
    <x v="28"/>
    <x v="53"/>
    <n v="12"/>
    <n v="0"/>
    <n v="0"/>
    <n v="0"/>
    <n v="0"/>
    <n v="0"/>
    <n v="0"/>
    <n v="0"/>
    <m/>
    <m/>
    <m/>
    <m/>
  </r>
  <r>
    <x v="41"/>
    <x v="28"/>
    <x v="54"/>
    <n v="12"/>
    <n v="0"/>
    <n v="0"/>
    <n v="3"/>
    <n v="0"/>
    <n v="0"/>
    <n v="0"/>
    <n v="3"/>
    <m/>
    <m/>
    <m/>
    <m/>
  </r>
  <r>
    <x v="41"/>
    <x v="29"/>
    <x v="55"/>
    <n v="3"/>
    <n v="3"/>
    <n v="0"/>
    <n v="0"/>
    <n v="0"/>
    <n v="0"/>
    <n v="0"/>
    <n v="0"/>
    <m/>
    <m/>
    <m/>
    <m/>
  </r>
  <r>
    <x v="42"/>
    <x v="19"/>
    <x v="56"/>
    <n v="1"/>
    <n v="0"/>
    <n v="0"/>
    <n v="0"/>
    <n v="0"/>
    <n v="0"/>
    <n v="0"/>
    <n v="0"/>
    <m/>
    <m/>
    <m/>
    <m/>
  </r>
  <r>
    <x v="42"/>
    <x v="30"/>
    <x v="57"/>
    <n v="5"/>
    <n v="5"/>
    <n v="0"/>
    <n v="0"/>
    <n v="0"/>
    <n v="0"/>
    <n v="0"/>
    <n v="0"/>
    <m/>
    <m/>
    <m/>
    <m/>
  </r>
  <r>
    <x v="42"/>
    <x v="29"/>
    <x v="55"/>
    <n v="3"/>
    <n v="3"/>
    <n v="0"/>
    <n v="0"/>
    <n v="0"/>
    <n v="0"/>
    <n v="0"/>
    <n v="0"/>
    <m/>
    <m/>
    <m/>
    <m/>
  </r>
  <r>
    <x v="42"/>
    <x v="29"/>
    <x v="58"/>
    <n v="3"/>
    <n v="3"/>
    <n v="0"/>
    <n v="0"/>
    <n v="0"/>
    <n v="0"/>
    <n v="0"/>
    <n v="0"/>
    <m/>
    <m/>
    <m/>
    <m/>
  </r>
  <r>
    <x v="43"/>
    <x v="25"/>
    <x v="30"/>
    <n v="2"/>
    <n v="2"/>
    <n v="0"/>
    <n v="0"/>
    <n v="0"/>
    <n v="0"/>
    <n v="0"/>
    <n v="0"/>
    <m/>
    <m/>
    <m/>
    <m/>
  </r>
  <r>
    <x v="43"/>
    <x v="25"/>
    <x v="42"/>
    <n v="2"/>
    <n v="2"/>
    <n v="0"/>
    <n v="0"/>
    <n v="0"/>
    <n v="0"/>
    <n v="0"/>
    <n v="0"/>
    <m/>
    <m/>
    <m/>
    <m/>
  </r>
  <r>
    <x v="44"/>
    <x v="31"/>
    <x v="49"/>
    <n v="10"/>
    <n v="0"/>
    <n v="0"/>
    <n v="25"/>
    <n v="0"/>
    <n v="0"/>
    <n v="0"/>
    <n v="25"/>
    <m/>
    <m/>
    <s v="V"/>
    <s v="V"/>
  </r>
  <r>
    <x v="45"/>
    <x v="25"/>
    <x v="59"/>
    <n v="6"/>
    <n v="0"/>
    <n v="0"/>
    <n v="0"/>
    <n v="0"/>
    <n v="0"/>
    <n v="0"/>
    <n v="0"/>
    <m/>
    <m/>
    <m/>
    <m/>
  </r>
  <r>
    <x v="45"/>
    <x v="25"/>
    <x v="30"/>
    <n v="2"/>
    <n v="0"/>
    <n v="0"/>
    <n v="0"/>
    <n v="0"/>
    <n v="0"/>
    <n v="0"/>
    <n v="0"/>
    <m/>
    <m/>
    <m/>
    <m/>
  </r>
  <r>
    <x v="45"/>
    <x v="31"/>
    <x v="50"/>
    <n v="12"/>
    <n v="0"/>
    <n v="0"/>
    <n v="17"/>
    <n v="0"/>
    <n v="0"/>
    <n v="0"/>
    <n v="17"/>
    <m/>
    <m/>
    <s v="V"/>
    <s v="V"/>
  </r>
  <r>
    <x v="45"/>
    <x v="16"/>
    <x v="60"/>
    <n v="7"/>
    <n v="0"/>
    <n v="0"/>
    <n v="0"/>
    <n v="0"/>
    <n v="0"/>
    <n v="0"/>
    <n v="0"/>
    <m/>
    <m/>
    <m/>
    <m/>
  </r>
  <r>
    <x v="45"/>
    <x v="16"/>
    <x v="61"/>
    <n v="1"/>
    <n v="0"/>
    <n v="0"/>
    <n v="0"/>
    <n v="0"/>
    <n v="0"/>
    <n v="0"/>
    <n v="0"/>
    <m/>
    <m/>
    <m/>
    <m/>
  </r>
  <r>
    <x v="45"/>
    <x v="29"/>
    <x v="55"/>
    <n v="3"/>
    <n v="0"/>
    <n v="0"/>
    <n v="0"/>
    <n v="0"/>
    <n v="0"/>
    <n v="0"/>
    <n v="0"/>
    <m/>
    <m/>
    <m/>
    <m/>
  </r>
  <r>
    <x v="45"/>
    <x v="32"/>
    <x v="62"/>
    <n v="3"/>
    <n v="0"/>
    <n v="0"/>
    <n v="0"/>
    <n v="0"/>
    <n v="0"/>
    <n v="0"/>
    <n v="0"/>
    <m/>
    <m/>
    <m/>
    <m/>
  </r>
  <r>
    <x v="45"/>
    <x v="29"/>
    <x v="58"/>
    <n v="3"/>
    <n v="3"/>
    <n v="0"/>
    <n v="0"/>
    <n v="0"/>
    <n v="0"/>
    <n v="0"/>
    <n v="0"/>
    <m/>
    <m/>
    <m/>
    <m/>
  </r>
  <r>
    <x v="46"/>
    <x v="16"/>
    <x v="36"/>
    <n v="1"/>
    <n v="0"/>
    <n v="0"/>
    <n v="0"/>
    <n v="0"/>
    <n v="0"/>
    <n v="0"/>
    <n v="0"/>
    <m/>
    <m/>
    <m/>
    <m/>
  </r>
  <r>
    <x v="46"/>
    <x v="16"/>
    <x v="42"/>
    <n v="2"/>
    <n v="0"/>
    <n v="0"/>
    <n v="0"/>
    <n v="0"/>
    <n v="0"/>
    <n v="0"/>
    <n v="0"/>
    <m/>
    <m/>
    <m/>
    <m/>
  </r>
  <r>
    <x v="46"/>
    <x v="33"/>
    <x v="47"/>
    <n v="12"/>
    <n v="0"/>
    <n v="0"/>
    <n v="0"/>
    <n v="0"/>
    <n v="0"/>
    <n v="0"/>
    <n v="0"/>
    <m/>
    <m/>
    <m/>
    <m/>
  </r>
  <r>
    <x v="46"/>
    <x v="29"/>
    <x v="58"/>
    <n v="3"/>
    <n v="3"/>
    <n v="0"/>
    <n v="0"/>
    <n v="0"/>
    <n v="0"/>
    <n v="0"/>
    <n v="0"/>
    <m/>
    <m/>
    <m/>
    <m/>
  </r>
  <r>
    <x v="47"/>
    <x v="29"/>
    <x v="63"/>
    <n v="12"/>
    <n v="0"/>
    <n v="0"/>
    <n v="0"/>
    <n v="0"/>
    <n v="0"/>
    <n v="0"/>
    <n v="0"/>
    <m/>
    <m/>
    <m/>
    <m/>
  </r>
  <r>
    <x v="47"/>
    <x v="29"/>
    <x v="58"/>
    <n v="3"/>
    <n v="3"/>
    <n v="0"/>
    <n v="0"/>
    <n v="0"/>
    <n v="0"/>
    <n v="0"/>
    <n v="0"/>
    <m/>
    <m/>
    <m/>
    <m/>
  </r>
  <r>
    <x v="48"/>
    <x v="29"/>
    <x v="58"/>
    <n v="3"/>
    <n v="0"/>
    <n v="0"/>
    <n v="0"/>
    <n v="0"/>
    <n v="0"/>
    <n v="0"/>
    <n v="0"/>
    <m/>
    <m/>
    <m/>
    <m/>
  </r>
  <r>
    <x v="49"/>
    <x v="9"/>
    <x v="56"/>
    <n v="1"/>
    <n v="0"/>
    <n v="0"/>
    <n v="0"/>
    <n v="0"/>
    <n v="0"/>
    <n v="0"/>
    <n v="0"/>
    <m/>
    <m/>
    <m/>
    <m/>
  </r>
  <r>
    <x v="49"/>
    <x v="10"/>
    <x v="64"/>
    <n v="4"/>
    <n v="0"/>
    <n v="0"/>
    <n v="0"/>
    <n v="0"/>
    <n v="0"/>
    <n v="0"/>
    <n v="0"/>
    <m/>
    <m/>
    <m/>
    <m/>
  </r>
  <r>
    <x v="49"/>
    <x v="10"/>
    <x v="65"/>
    <n v="12"/>
    <n v="0"/>
    <n v="0"/>
    <n v="2"/>
    <n v="0"/>
    <n v="0"/>
    <n v="0"/>
    <n v="2"/>
    <m/>
    <m/>
    <s v="V"/>
    <s v="V"/>
  </r>
  <r>
    <x v="49"/>
    <x v="10"/>
    <x v="66"/>
    <n v="12"/>
    <n v="0"/>
    <n v="0"/>
    <n v="3"/>
    <n v="0"/>
    <n v="0"/>
    <n v="0"/>
    <n v="3"/>
    <m/>
    <m/>
    <s v="V"/>
    <s v="V"/>
  </r>
  <r>
    <x v="50"/>
    <x v="32"/>
    <x v="55"/>
    <n v="3"/>
    <n v="3"/>
    <n v="0"/>
    <n v="0"/>
    <n v="0"/>
    <n v="0"/>
    <n v="0"/>
    <n v="0"/>
    <m/>
    <m/>
    <m/>
    <m/>
  </r>
  <r>
    <x v="50"/>
    <x v="32"/>
    <x v="55"/>
    <n v="3"/>
    <n v="0"/>
    <n v="0"/>
    <n v="0"/>
    <n v="0"/>
    <n v="0"/>
    <n v="0"/>
    <n v="0"/>
    <m/>
    <m/>
    <m/>
    <m/>
  </r>
  <r>
    <x v="51"/>
    <x v="31"/>
    <x v="67"/>
    <n v="2"/>
    <n v="0"/>
    <n v="0"/>
    <n v="1"/>
    <n v="0"/>
    <n v="0"/>
    <n v="0"/>
    <n v="1"/>
    <s v="V"/>
    <m/>
    <m/>
    <m/>
  </r>
  <r>
    <x v="51"/>
    <x v="10"/>
    <x v="68"/>
    <n v="12"/>
    <n v="0"/>
    <n v="0"/>
    <n v="5"/>
    <n v="0"/>
    <n v="0"/>
    <n v="0"/>
    <n v="5"/>
    <s v="V"/>
    <m/>
    <m/>
    <m/>
  </r>
  <r>
    <x v="51"/>
    <x v="32"/>
    <x v="58"/>
    <n v="3"/>
    <n v="0"/>
    <n v="0"/>
    <n v="0"/>
    <n v="0"/>
    <n v="0"/>
    <n v="0"/>
    <n v="0"/>
    <m/>
    <m/>
    <m/>
    <m/>
  </r>
  <r>
    <x v="51"/>
    <x v="31"/>
    <x v="55"/>
    <n v="3"/>
    <n v="0"/>
    <n v="0"/>
    <n v="0"/>
    <n v="0"/>
    <n v="0"/>
    <n v="0"/>
    <n v="0"/>
    <m/>
    <m/>
    <m/>
    <m/>
  </r>
  <r>
    <x v="52"/>
    <x v="30"/>
    <x v="57"/>
    <n v="5"/>
    <n v="0"/>
    <n v="0"/>
    <n v="8"/>
    <n v="0"/>
    <n v="0"/>
    <n v="0"/>
    <n v="8"/>
    <s v="V"/>
    <m/>
    <s v="V"/>
    <s v="V"/>
  </r>
  <r>
    <x v="53"/>
    <x v="30"/>
    <x v="69"/>
    <n v="4"/>
    <n v="0"/>
    <n v="0"/>
    <n v="7"/>
    <n v="0"/>
    <n v="0"/>
    <n v="0"/>
    <n v="7"/>
    <m/>
    <m/>
    <s v="V"/>
    <s v="V"/>
  </r>
  <r>
    <x v="54"/>
    <x v="34"/>
    <x v="53"/>
    <n v="12"/>
    <n v="0"/>
    <n v="0"/>
    <n v="9"/>
    <n v="0"/>
    <n v="0"/>
    <n v="0"/>
    <n v="9"/>
    <m/>
    <m/>
    <s v="V"/>
    <s v="V"/>
  </r>
  <r>
    <x v="54"/>
    <x v="16"/>
    <x v="70"/>
    <n v="7"/>
    <n v="0"/>
    <n v="0"/>
    <n v="0"/>
    <n v="0"/>
    <n v="0"/>
    <n v="0"/>
    <n v="0"/>
    <m/>
    <m/>
    <m/>
    <m/>
  </r>
  <r>
    <x v="54"/>
    <x v="31"/>
    <x v="58"/>
    <n v="3"/>
    <n v="0"/>
    <n v="0"/>
    <n v="0"/>
    <n v="0"/>
    <n v="0"/>
    <n v="0"/>
    <n v="0"/>
    <m/>
    <m/>
    <m/>
    <m/>
  </r>
  <r>
    <x v="54"/>
    <x v="17"/>
    <x v="19"/>
    <n v="13"/>
    <n v="0"/>
    <n v="0"/>
    <n v="42"/>
    <n v="0"/>
    <n v="0"/>
    <n v="0"/>
    <n v="42"/>
    <s v="V"/>
    <m/>
    <s v="V"/>
    <s v="V"/>
  </r>
  <r>
    <x v="54"/>
    <x v="17"/>
    <x v="38"/>
    <n v="3"/>
    <n v="0"/>
    <n v="0"/>
    <n v="7"/>
    <n v="0"/>
    <n v="0"/>
    <n v="0"/>
    <n v="7"/>
    <m/>
    <m/>
    <m/>
    <m/>
  </r>
  <r>
    <x v="54"/>
    <x v="34"/>
    <x v="71"/>
    <n v="2"/>
    <n v="2"/>
    <n v="0"/>
    <n v="0"/>
    <n v="0"/>
    <n v="0"/>
    <n v="0"/>
    <n v="0"/>
    <m/>
    <m/>
    <m/>
    <m/>
  </r>
  <r>
    <x v="55"/>
    <x v="29"/>
    <x v="72"/>
    <n v="4"/>
    <n v="0"/>
    <n v="0"/>
    <n v="0"/>
    <n v="0"/>
    <n v="0"/>
    <n v="0"/>
    <n v="0"/>
    <m/>
    <m/>
    <m/>
    <m/>
  </r>
  <r>
    <x v="55"/>
    <x v="11"/>
    <x v="65"/>
    <n v="12"/>
    <n v="0"/>
    <n v="0"/>
    <n v="2"/>
    <n v="0"/>
    <n v="0"/>
    <n v="0"/>
    <n v="2"/>
    <m/>
    <m/>
    <s v="V"/>
    <s v="V"/>
  </r>
  <r>
    <x v="56"/>
    <x v="34"/>
    <x v="54"/>
    <n v="10"/>
    <n v="0"/>
    <n v="0"/>
    <n v="0"/>
    <n v="0"/>
    <n v="0"/>
    <n v="0"/>
    <n v="0"/>
    <m/>
    <m/>
    <m/>
    <m/>
  </r>
  <r>
    <x v="56"/>
    <x v="34"/>
    <x v="63"/>
    <n v="12"/>
    <n v="0"/>
    <n v="0"/>
    <n v="0"/>
    <n v="0"/>
    <n v="0"/>
    <n v="0"/>
    <n v="0"/>
    <m/>
    <m/>
    <m/>
    <m/>
  </r>
  <r>
    <x v="56"/>
    <x v="16"/>
    <x v="73"/>
    <n v="1"/>
    <n v="0"/>
    <n v="0"/>
    <n v="0"/>
    <n v="0"/>
    <n v="0"/>
    <n v="0"/>
    <n v="0"/>
    <m/>
    <m/>
    <m/>
    <m/>
  </r>
  <r>
    <x v="56"/>
    <x v="31"/>
    <x v="62"/>
    <n v="3"/>
    <n v="0"/>
    <n v="0"/>
    <n v="0"/>
    <n v="0"/>
    <n v="0"/>
    <n v="0"/>
    <n v="0"/>
    <m/>
    <m/>
    <m/>
    <m/>
  </r>
  <r>
    <x v="56"/>
    <x v="16"/>
    <x v="74"/>
    <n v="2"/>
    <n v="0"/>
    <n v="0"/>
    <n v="0"/>
    <n v="0"/>
    <n v="0"/>
    <n v="0"/>
    <n v="0"/>
    <m/>
    <m/>
    <m/>
    <m/>
  </r>
  <r>
    <x v="56"/>
    <x v="17"/>
    <x v="6"/>
    <n v="8"/>
    <n v="0"/>
    <n v="0"/>
    <n v="0"/>
    <n v="0"/>
    <n v="0"/>
    <n v="0"/>
    <n v="0"/>
    <m/>
    <m/>
    <m/>
    <m/>
  </r>
  <r>
    <x v="56"/>
    <x v="17"/>
    <x v="41"/>
    <n v="5"/>
    <n v="1"/>
    <n v="0"/>
    <n v="0"/>
    <n v="0"/>
    <n v="0"/>
    <n v="0"/>
    <n v="0"/>
    <m/>
    <m/>
    <m/>
    <m/>
  </r>
  <r>
    <x v="57"/>
    <x v="11"/>
    <x v="66"/>
    <n v="12"/>
    <n v="0"/>
    <n v="0"/>
    <n v="0"/>
    <n v="0"/>
    <n v="0"/>
    <n v="0"/>
    <n v="0"/>
    <m/>
    <m/>
    <m/>
    <m/>
  </r>
  <r>
    <x v="57"/>
    <x v="34"/>
    <x v="75"/>
    <n v="1"/>
    <n v="0"/>
    <n v="0"/>
    <n v="0"/>
    <n v="0"/>
    <n v="0"/>
    <n v="0"/>
    <n v="0"/>
    <m/>
    <m/>
    <m/>
    <m/>
  </r>
  <r>
    <x v="58"/>
    <x v="28"/>
    <x v="76"/>
    <n v="12"/>
    <n v="0"/>
    <n v="0"/>
    <n v="1"/>
    <n v="0"/>
    <n v="0"/>
    <n v="0"/>
    <n v="1"/>
    <m/>
    <m/>
    <s v="V"/>
    <s v="V"/>
  </r>
  <r>
    <x v="58"/>
    <x v="34"/>
    <x v="71"/>
    <n v="2"/>
    <n v="0"/>
    <n v="0"/>
    <n v="0"/>
    <n v="0"/>
    <n v="0"/>
    <n v="0"/>
    <n v="0"/>
    <m/>
    <m/>
    <m/>
    <m/>
  </r>
  <r>
    <x v="58"/>
    <x v="35"/>
    <x v="77"/>
    <n v="12"/>
    <n v="0"/>
    <n v="0"/>
    <n v="0"/>
    <n v="0"/>
    <n v="0"/>
    <n v="0"/>
    <n v="0"/>
    <m/>
    <m/>
    <m/>
    <m/>
  </r>
  <r>
    <x v="59"/>
    <x v="32"/>
    <x v="72"/>
    <n v="4"/>
    <n v="0"/>
    <n v="0"/>
    <n v="0"/>
    <n v="0"/>
    <n v="0"/>
    <n v="0"/>
    <n v="0"/>
    <m/>
    <m/>
    <m/>
    <m/>
  </r>
  <r>
    <x v="59"/>
    <x v="11"/>
    <x v="68"/>
    <n v="12"/>
    <n v="0"/>
    <n v="0"/>
    <n v="0"/>
    <n v="0"/>
    <n v="0"/>
    <n v="0"/>
    <n v="0"/>
    <m/>
    <m/>
    <m/>
    <m/>
  </r>
  <r>
    <x v="60"/>
    <x v="16"/>
    <x v="78"/>
    <n v="2"/>
    <n v="0"/>
    <n v="0"/>
    <n v="0"/>
    <n v="0"/>
    <n v="0"/>
    <n v="0"/>
    <n v="0"/>
    <m/>
    <m/>
    <m/>
    <m/>
  </r>
  <r>
    <x v="61"/>
    <x v="35"/>
    <x v="79"/>
    <n v="10"/>
    <n v="0"/>
    <n v="0"/>
    <n v="0"/>
    <n v="0"/>
    <n v="0"/>
    <n v="0"/>
    <n v="0"/>
    <m/>
    <m/>
    <m/>
    <m/>
  </r>
  <r>
    <x v="61"/>
    <x v="35"/>
    <x v="80"/>
    <n v="2"/>
    <n v="0"/>
    <n v="0"/>
    <n v="0"/>
    <n v="0"/>
    <n v="0"/>
    <n v="0"/>
    <n v="0"/>
    <m/>
    <m/>
    <m/>
    <m/>
  </r>
  <r>
    <x v="61"/>
    <x v="16"/>
    <x v="81"/>
    <n v="4"/>
    <n v="0"/>
    <n v="0"/>
    <n v="0"/>
    <n v="0"/>
    <n v="0"/>
    <n v="0"/>
    <n v="0"/>
    <m/>
    <m/>
    <m/>
    <m/>
  </r>
  <r>
    <x v="61"/>
    <x v="15"/>
    <x v="65"/>
    <n v="12"/>
    <n v="0"/>
    <n v="0"/>
    <n v="0"/>
    <n v="0"/>
    <n v="0"/>
    <n v="0"/>
    <n v="0"/>
    <m/>
    <m/>
    <m/>
    <m/>
  </r>
  <r>
    <x v="62"/>
    <x v="16"/>
    <x v="82"/>
    <n v="1"/>
    <n v="0"/>
    <n v="0"/>
    <n v="0"/>
    <n v="0"/>
    <n v="0"/>
    <n v="0"/>
    <n v="0"/>
    <m/>
    <m/>
    <m/>
    <m/>
  </r>
  <r>
    <x v="63"/>
    <x v="17"/>
    <x v="83"/>
    <n v="1"/>
    <n v="0"/>
    <n v="0"/>
    <n v="0"/>
    <n v="0"/>
    <n v="0"/>
    <n v="0"/>
    <n v="0"/>
    <m/>
    <m/>
    <m/>
    <m/>
  </r>
  <r>
    <x v="64"/>
    <x v="31"/>
    <x v="72"/>
    <n v="4"/>
    <n v="0"/>
    <n v="0"/>
    <n v="0"/>
    <n v="0"/>
    <n v="0"/>
    <n v="0"/>
    <n v="0"/>
    <m/>
    <m/>
    <m/>
    <m/>
  </r>
  <r>
    <x v="64"/>
    <x v="15"/>
    <x v="66"/>
    <n v="12"/>
    <n v="12"/>
    <n v="0"/>
    <n v="0"/>
    <n v="0"/>
    <n v="0"/>
    <n v="0"/>
    <n v="0"/>
    <m/>
    <m/>
    <m/>
    <m/>
  </r>
  <r>
    <x v="65"/>
    <x v="15"/>
    <x v="20"/>
    <n v="1"/>
    <n v="0"/>
    <n v="0"/>
    <n v="0"/>
    <n v="4"/>
    <n v="0"/>
    <n v="0"/>
    <n v="4"/>
    <s v="V"/>
    <m/>
    <m/>
    <m/>
  </r>
  <r>
    <x v="66"/>
    <x v="36"/>
    <x v="84"/>
    <n v="3"/>
    <n v="3"/>
    <n v="0"/>
    <n v="0"/>
    <n v="0"/>
    <n v="0"/>
    <n v="0"/>
    <n v="0"/>
    <m/>
    <m/>
    <m/>
    <m/>
  </r>
  <r>
    <x v="66"/>
    <x v="37"/>
    <x v="85"/>
    <n v="1"/>
    <n v="0"/>
    <n v="0"/>
    <n v="1"/>
    <n v="0"/>
    <n v="0"/>
    <n v="0"/>
    <n v="1"/>
    <m/>
    <m/>
    <s v="V"/>
    <s v="V"/>
  </r>
  <r>
    <x v="66"/>
    <x v="11"/>
    <x v="64"/>
    <n v="4"/>
    <n v="0"/>
    <n v="0"/>
    <n v="0"/>
    <n v="0"/>
    <n v="0"/>
    <n v="0"/>
    <n v="0"/>
    <m/>
    <m/>
    <m/>
    <m/>
  </r>
  <r>
    <x v="67"/>
    <x v="38"/>
    <x v="86"/>
    <n v="3"/>
    <n v="0"/>
    <n v="0"/>
    <n v="0"/>
    <n v="0"/>
    <n v="0"/>
    <n v="0"/>
    <n v="0"/>
    <m/>
    <m/>
    <m/>
    <m/>
  </r>
  <r>
    <x v="67"/>
    <x v="34"/>
    <x v="54"/>
    <n v="10"/>
    <n v="0"/>
    <n v="0"/>
    <n v="2"/>
    <n v="0"/>
    <n v="0"/>
    <n v="0"/>
    <n v="2"/>
    <m/>
    <m/>
    <s v="V"/>
    <s v="V"/>
  </r>
  <r>
    <x v="68"/>
    <x v="29"/>
    <x v="87"/>
    <n v="12"/>
    <n v="8"/>
    <n v="0"/>
    <n v="100"/>
    <n v="0"/>
    <n v="0"/>
    <n v="0"/>
    <n v="100"/>
    <m/>
    <m/>
    <s v="V"/>
    <s v="V"/>
  </r>
  <r>
    <x v="69"/>
    <x v="29"/>
    <x v="88"/>
    <n v="13"/>
    <n v="0"/>
    <n v="0"/>
    <n v="0"/>
    <n v="0"/>
    <n v="0"/>
    <n v="0"/>
    <n v="0"/>
    <m/>
    <m/>
    <m/>
    <m/>
  </r>
  <r>
    <x v="69"/>
    <x v="29"/>
    <x v="89"/>
    <n v="12"/>
    <n v="12"/>
    <n v="0"/>
    <n v="156"/>
    <n v="0"/>
    <n v="0"/>
    <n v="0"/>
    <n v="156"/>
    <s v="V"/>
    <m/>
    <s v="V"/>
    <s v="V"/>
  </r>
  <r>
    <x v="70"/>
    <x v="29"/>
    <x v="90"/>
    <n v="8"/>
    <n v="8"/>
    <n v="0"/>
    <n v="271"/>
    <n v="0"/>
    <n v="0"/>
    <n v="0"/>
    <n v="271"/>
    <s v="V"/>
    <m/>
    <s v="V"/>
    <s v="V"/>
  </r>
  <r>
    <x v="70"/>
    <x v="29"/>
    <x v="89"/>
    <n v="12"/>
    <n v="12"/>
    <n v="0"/>
    <n v="96"/>
    <n v="0"/>
    <n v="0"/>
    <n v="0"/>
    <n v="96"/>
    <s v="V"/>
    <m/>
    <s v="V"/>
    <s v="V"/>
  </r>
  <r>
    <x v="71"/>
    <x v="29"/>
    <x v="91"/>
    <n v="3"/>
    <n v="0"/>
    <n v="0"/>
    <n v="4"/>
    <n v="0"/>
    <n v="0"/>
    <n v="0"/>
    <n v="4"/>
    <m/>
    <m/>
    <s v="V"/>
    <s v="V"/>
  </r>
  <r>
    <x v="72"/>
    <x v="32"/>
    <x v="87"/>
    <n v="4"/>
    <n v="0"/>
    <n v="0"/>
    <n v="7"/>
    <n v="0"/>
    <n v="0"/>
    <n v="0"/>
    <n v="7"/>
    <m/>
    <m/>
    <s v="V"/>
    <s v="V"/>
  </r>
  <r>
    <x v="73"/>
    <x v="28"/>
    <x v="84"/>
    <n v="3"/>
    <n v="0"/>
    <n v="0"/>
    <n v="10"/>
    <n v="0"/>
    <n v="0"/>
    <n v="0"/>
    <n v="10"/>
    <m/>
    <m/>
    <s v="V"/>
    <s v="V"/>
  </r>
  <r>
    <x v="73"/>
    <x v="29"/>
    <x v="92"/>
    <n v="12"/>
    <n v="0"/>
    <n v="0"/>
    <n v="16"/>
    <n v="0"/>
    <n v="0"/>
    <n v="0"/>
    <n v="16"/>
    <m/>
    <m/>
    <s v="V"/>
    <s v="V"/>
  </r>
  <r>
    <x v="73"/>
    <x v="10"/>
    <x v="93"/>
    <n v="12"/>
    <n v="12"/>
    <n v="0"/>
    <n v="0"/>
    <n v="0"/>
    <n v="0"/>
    <n v="0"/>
    <n v="0"/>
    <m/>
    <m/>
    <m/>
    <m/>
  </r>
  <r>
    <x v="74"/>
    <x v="29"/>
    <x v="89"/>
    <n v="12"/>
    <n v="7"/>
    <n v="0"/>
    <n v="61"/>
    <n v="0"/>
    <n v="0"/>
    <n v="0"/>
    <n v="61"/>
    <s v="V"/>
    <m/>
    <s v="V"/>
    <s v="V"/>
  </r>
  <r>
    <x v="75"/>
    <x v="10"/>
    <x v="94"/>
    <n v="12"/>
    <n v="0"/>
    <n v="0"/>
    <n v="2"/>
    <n v="0"/>
    <n v="0"/>
    <n v="0"/>
    <n v="2"/>
    <m/>
    <m/>
    <s v="V"/>
    <s v="V"/>
  </r>
  <r>
    <x v="75"/>
    <x v="10"/>
    <x v="95"/>
    <n v="12"/>
    <n v="0"/>
    <n v="0"/>
    <n v="0"/>
    <n v="0"/>
    <n v="0"/>
    <n v="0"/>
    <n v="0"/>
    <m/>
    <m/>
    <m/>
    <m/>
  </r>
  <r>
    <x v="75"/>
    <x v="29"/>
    <x v="96"/>
    <n v="1"/>
    <n v="0"/>
    <n v="0"/>
    <n v="4"/>
    <n v="0"/>
    <n v="0"/>
    <n v="0"/>
    <n v="4"/>
    <m/>
    <m/>
    <m/>
    <m/>
  </r>
  <r>
    <x v="75"/>
    <x v="29"/>
    <x v="90"/>
    <n v="8"/>
    <n v="8"/>
    <n v="0"/>
    <n v="0"/>
    <n v="0"/>
    <n v="0"/>
    <n v="0"/>
    <n v="0"/>
    <m/>
    <m/>
    <m/>
    <m/>
  </r>
  <r>
    <x v="76"/>
    <x v="10"/>
    <x v="97"/>
    <n v="12"/>
    <n v="12"/>
    <n v="0"/>
    <n v="0"/>
    <n v="0"/>
    <n v="0"/>
    <n v="0"/>
    <n v="0"/>
    <m/>
    <m/>
    <m/>
    <m/>
  </r>
  <r>
    <x v="77"/>
    <x v="29"/>
    <x v="90"/>
    <n v="8"/>
    <n v="8"/>
    <n v="0"/>
    <n v="87"/>
    <n v="0"/>
    <n v="0"/>
    <n v="0"/>
    <n v="87"/>
    <m/>
    <m/>
    <s v="V"/>
    <s v="V"/>
  </r>
  <r>
    <x v="78"/>
    <x v="32"/>
    <x v="92"/>
    <n v="12"/>
    <n v="1"/>
    <n v="0"/>
    <n v="28"/>
    <n v="0"/>
    <n v="0"/>
    <n v="0"/>
    <n v="28"/>
    <s v="V"/>
    <s v="V"/>
    <s v="V"/>
    <s v="V"/>
  </r>
  <r>
    <x v="78"/>
    <x v="31"/>
    <x v="87"/>
    <n v="4"/>
    <n v="0"/>
    <n v="0"/>
    <n v="13"/>
    <n v="0"/>
    <n v="0"/>
    <n v="0"/>
    <n v="13"/>
    <m/>
    <m/>
    <s v="V"/>
    <s v="V"/>
  </r>
  <r>
    <x v="78"/>
    <x v="28"/>
    <x v="98"/>
    <n v="12"/>
    <n v="0"/>
    <n v="0"/>
    <n v="4"/>
    <n v="0"/>
    <n v="0"/>
    <n v="0"/>
    <n v="4"/>
    <m/>
    <m/>
    <s v="V"/>
    <s v="V"/>
  </r>
  <r>
    <x v="78"/>
    <x v="28"/>
    <x v="99"/>
    <n v="12"/>
    <n v="0"/>
    <n v="0"/>
    <n v="0"/>
    <n v="0"/>
    <n v="0"/>
    <n v="0"/>
    <n v="0"/>
    <m/>
    <m/>
    <m/>
    <m/>
  </r>
  <r>
    <x v="78"/>
    <x v="28"/>
    <x v="100"/>
    <n v="12"/>
    <n v="0"/>
    <n v="0"/>
    <n v="5"/>
    <n v="0"/>
    <n v="0"/>
    <n v="0"/>
    <n v="5"/>
    <m/>
    <m/>
    <s v="V"/>
    <s v="V"/>
  </r>
  <r>
    <x v="78"/>
    <x v="28"/>
    <x v="101"/>
    <n v="12"/>
    <n v="0"/>
    <n v="0"/>
    <n v="20"/>
    <n v="0"/>
    <n v="0"/>
    <n v="0"/>
    <n v="20"/>
    <s v="V"/>
    <m/>
    <s v="V"/>
    <s v="V"/>
  </r>
  <r>
    <x v="78"/>
    <x v="34"/>
    <x v="76"/>
    <n v="12"/>
    <n v="0"/>
    <n v="0"/>
    <n v="0"/>
    <n v="0"/>
    <n v="0"/>
    <n v="0"/>
    <n v="0"/>
    <m/>
    <m/>
    <m/>
    <m/>
  </r>
  <r>
    <x v="78"/>
    <x v="32"/>
    <x v="91"/>
    <n v="2"/>
    <n v="0"/>
    <n v="0"/>
    <n v="0"/>
    <n v="0"/>
    <n v="0"/>
    <n v="0"/>
    <n v="0"/>
    <m/>
    <m/>
    <m/>
    <m/>
  </r>
  <r>
    <x v="78"/>
    <x v="32"/>
    <x v="102"/>
    <n v="1"/>
    <n v="0"/>
    <n v="0"/>
    <n v="4"/>
    <n v="0"/>
    <n v="0"/>
    <n v="0"/>
    <n v="4"/>
    <s v="V"/>
    <s v="V"/>
    <s v="V"/>
    <s v="V"/>
  </r>
  <r>
    <x v="78"/>
    <x v="11"/>
    <x v="103"/>
    <n v="1"/>
    <n v="0"/>
    <n v="0"/>
    <n v="0"/>
    <n v="0"/>
    <n v="0"/>
    <n v="0"/>
    <n v="0"/>
    <m/>
    <m/>
    <m/>
    <m/>
  </r>
  <r>
    <x v="78"/>
    <x v="28"/>
    <x v="104"/>
    <n v="3"/>
    <n v="3"/>
    <n v="0"/>
    <n v="0"/>
    <n v="0"/>
    <n v="0"/>
    <n v="0"/>
    <n v="0"/>
    <m/>
    <m/>
    <m/>
    <m/>
  </r>
  <r>
    <x v="78"/>
    <x v="28"/>
    <x v="105"/>
    <n v="12"/>
    <n v="2"/>
    <n v="0"/>
    <n v="38"/>
    <n v="0"/>
    <n v="0"/>
    <n v="0"/>
    <n v="38"/>
    <s v="V"/>
    <m/>
    <s v="V"/>
    <s v="V"/>
  </r>
  <r>
    <x v="79"/>
    <x v="28"/>
    <x v="106"/>
    <n v="9"/>
    <n v="0"/>
    <n v="0"/>
    <n v="4"/>
    <n v="0"/>
    <n v="0"/>
    <n v="0"/>
    <n v="4"/>
    <s v="V"/>
    <m/>
    <m/>
    <m/>
  </r>
  <r>
    <x v="79"/>
    <x v="27"/>
    <x v="7"/>
    <n v="3"/>
    <n v="0"/>
    <n v="0"/>
    <n v="0"/>
    <n v="0"/>
    <n v="0"/>
    <n v="0"/>
    <n v="0"/>
    <m/>
    <m/>
    <m/>
    <m/>
  </r>
  <r>
    <x v="79"/>
    <x v="32"/>
    <x v="89"/>
    <n v="5"/>
    <n v="3"/>
    <n v="0"/>
    <n v="36"/>
    <n v="0"/>
    <n v="0"/>
    <n v="0"/>
    <n v="36"/>
    <s v="V"/>
    <s v="V"/>
    <s v="V"/>
    <s v="V"/>
  </r>
  <r>
    <x v="80"/>
    <x v="28"/>
    <x v="107"/>
    <n v="12"/>
    <n v="0"/>
    <n v="0"/>
    <n v="0"/>
    <n v="0"/>
    <n v="0"/>
    <n v="0"/>
    <n v="0"/>
    <m/>
    <m/>
    <m/>
    <m/>
  </r>
  <r>
    <x v="80"/>
    <x v="15"/>
    <x v="108"/>
    <n v="2"/>
    <n v="2"/>
    <n v="0"/>
    <n v="11"/>
    <n v="1"/>
    <n v="0"/>
    <n v="0"/>
    <n v="12"/>
    <s v="V"/>
    <m/>
    <s v="V"/>
    <s v="V"/>
  </r>
  <r>
    <x v="81"/>
    <x v="28"/>
    <x v="109"/>
    <n v="2"/>
    <n v="0"/>
    <n v="0"/>
    <n v="6"/>
    <n v="0"/>
    <n v="0"/>
    <n v="0"/>
    <n v="6"/>
    <m/>
    <m/>
    <s v="V"/>
    <s v="V"/>
  </r>
  <r>
    <x v="81"/>
    <x v="34"/>
    <x v="88"/>
    <n v="13"/>
    <n v="13"/>
    <n v="0"/>
    <n v="0"/>
    <n v="0"/>
    <n v="0"/>
    <n v="0"/>
    <n v="0"/>
    <m/>
    <m/>
    <m/>
    <m/>
  </r>
  <r>
    <x v="82"/>
    <x v="28"/>
    <x v="104"/>
    <n v="3"/>
    <n v="1"/>
    <n v="0"/>
    <n v="0"/>
    <n v="0"/>
    <n v="0"/>
    <n v="0"/>
    <n v="0"/>
    <m/>
    <m/>
    <m/>
    <m/>
  </r>
  <r>
    <x v="82"/>
    <x v="15"/>
    <x v="110"/>
    <n v="4"/>
    <n v="1"/>
    <n v="0"/>
    <n v="0"/>
    <n v="0"/>
    <n v="0"/>
    <n v="0"/>
    <n v="0"/>
    <m/>
    <s v="V"/>
    <m/>
    <m/>
  </r>
  <r>
    <x v="83"/>
    <x v="28"/>
    <x v="104"/>
    <n v="3"/>
    <n v="1"/>
    <n v="0"/>
    <n v="0"/>
    <n v="0"/>
    <n v="0"/>
    <n v="0"/>
    <n v="0"/>
    <m/>
    <m/>
    <m/>
    <m/>
  </r>
  <r>
    <x v="83"/>
    <x v="29"/>
    <x v="90"/>
    <n v="8"/>
    <n v="0"/>
    <n v="0"/>
    <n v="26"/>
    <n v="0"/>
    <n v="0"/>
    <n v="0"/>
    <n v="26"/>
    <s v="V"/>
    <m/>
    <s v="V"/>
    <s v="V"/>
  </r>
  <r>
    <x v="83"/>
    <x v="29"/>
    <x v="111"/>
    <n v="1"/>
    <n v="0"/>
    <n v="0"/>
    <n v="5"/>
    <n v="0"/>
    <n v="0"/>
    <n v="0"/>
    <n v="5"/>
    <m/>
    <m/>
    <s v="V"/>
    <s v="V"/>
  </r>
  <r>
    <x v="83"/>
    <x v="29"/>
    <x v="112"/>
    <n v="6"/>
    <n v="6"/>
    <n v="0"/>
    <n v="85"/>
    <n v="0"/>
    <n v="0"/>
    <n v="0"/>
    <n v="85"/>
    <m/>
    <m/>
    <s v="V"/>
    <s v="V"/>
  </r>
  <r>
    <x v="84"/>
    <x v="15"/>
    <x v="66"/>
    <n v="6"/>
    <n v="0"/>
    <n v="0"/>
    <n v="0"/>
    <n v="0"/>
    <n v="9"/>
    <n v="0"/>
    <n v="9"/>
    <s v="V"/>
    <m/>
    <m/>
    <m/>
  </r>
  <r>
    <x v="84"/>
    <x v="34"/>
    <x v="113"/>
    <n v="12"/>
    <n v="0"/>
    <n v="0"/>
    <n v="1"/>
    <n v="0"/>
    <n v="0"/>
    <n v="0"/>
    <n v="1"/>
    <m/>
    <m/>
    <s v="V"/>
    <s v="V"/>
  </r>
  <r>
    <x v="85"/>
    <x v="34"/>
    <x v="107"/>
    <n v="12"/>
    <n v="0"/>
    <n v="0"/>
    <n v="4"/>
    <n v="0"/>
    <n v="0"/>
    <n v="0"/>
    <n v="4"/>
    <s v="V"/>
    <m/>
    <s v="V"/>
    <s v="V"/>
  </r>
  <r>
    <x v="85"/>
    <x v="32"/>
    <x v="114"/>
    <n v="3"/>
    <n v="0"/>
    <n v="0"/>
    <n v="14"/>
    <n v="0"/>
    <n v="0"/>
    <n v="0"/>
    <n v="14"/>
    <s v="V"/>
    <s v="V"/>
    <s v="V"/>
    <s v="V"/>
  </r>
  <r>
    <x v="85"/>
    <x v="34"/>
    <x v="98"/>
    <n v="12"/>
    <n v="12"/>
    <n v="0"/>
    <n v="0"/>
    <n v="0"/>
    <n v="0"/>
    <n v="0"/>
    <n v="0"/>
    <m/>
    <m/>
    <m/>
    <m/>
  </r>
  <r>
    <x v="86"/>
    <x v="34"/>
    <x v="100"/>
    <n v="12"/>
    <n v="0"/>
    <n v="0"/>
    <n v="0"/>
    <n v="0"/>
    <n v="0"/>
    <n v="0"/>
    <n v="0"/>
    <m/>
    <m/>
    <m/>
    <m/>
  </r>
  <r>
    <x v="86"/>
    <x v="10"/>
    <x v="93"/>
    <n v="12"/>
    <n v="12"/>
    <n v="0"/>
    <n v="0"/>
    <n v="0"/>
    <n v="0"/>
    <n v="0"/>
    <n v="0"/>
    <m/>
    <m/>
    <m/>
    <m/>
  </r>
  <r>
    <x v="87"/>
    <x v="29"/>
    <x v="112"/>
    <n v="6"/>
    <n v="6"/>
    <n v="0"/>
    <n v="0"/>
    <n v="0"/>
    <n v="0"/>
    <n v="0"/>
    <n v="0"/>
    <m/>
    <m/>
    <m/>
    <m/>
  </r>
  <r>
    <x v="87"/>
    <x v="34"/>
    <x v="105"/>
    <n v="12"/>
    <n v="0"/>
    <n v="0"/>
    <n v="0"/>
    <n v="0"/>
    <n v="0"/>
    <n v="0"/>
    <n v="0"/>
    <m/>
    <m/>
    <m/>
    <m/>
  </r>
  <r>
    <x v="87"/>
    <x v="35"/>
    <x v="115"/>
    <n v="1"/>
    <n v="0"/>
    <n v="0"/>
    <n v="0"/>
    <n v="0"/>
    <n v="0"/>
    <n v="0"/>
    <n v="0"/>
    <m/>
    <m/>
    <m/>
    <m/>
  </r>
  <r>
    <x v="88"/>
    <x v="10"/>
    <x v="93"/>
    <n v="12"/>
    <n v="0"/>
    <n v="0"/>
    <n v="5"/>
    <n v="0"/>
    <n v="0"/>
    <n v="0"/>
    <n v="5"/>
    <m/>
    <m/>
    <s v="V"/>
    <s v="V"/>
  </r>
  <r>
    <x v="88"/>
    <x v="11"/>
    <x v="95"/>
    <n v="12"/>
    <n v="1"/>
    <n v="0"/>
    <n v="0"/>
    <n v="0"/>
    <n v="0"/>
    <n v="0"/>
    <n v="0"/>
    <m/>
    <m/>
    <m/>
    <m/>
  </r>
  <r>
    <x v="88"/>
    <x v="34"/>
    <x v="101"/>
    <n v="12"/>
    <n v="0"/>
    <n v="0"/>
    <n v="4"/>
    <n v="0"/>
    <n v="0"/>
    <n v="0"/>
    <n v="4"/>
    <m/>
    <m/>
    <s v="V"/>
    <s v="V"/>
  </r>
  <r>
    <x v="88"/>
    <x v="11"/>
    <x v="97"/>
    <n v="12"/>
    <n v="0"/>
    <n v="0"/>
    <n v="1"/>
    <n v="0"/>
    <n v="0"/>
    <n v="0"/>
    <n v="1"/>
    <s v="V"/>
    <m/>
    <m/>
    <m/>
  </r>
  <r>
    <x v="88"/>
    <x v="31"/>
    <x v="89"/>
    <n v="2"/>
    <n v="0"/>
    <n v="0"/>
    <n v="1"/>
    <n v="0"/>
    <n v="0"/>
    <n v="0"/>
    <n v="1"/>
    <s v="V"/>
    <m/>
    <m/>
    <m/>
  </r>
  <r>
    <x v="88"/>
    <x v="34"/>
    <x v="116"/>
    <n v="2"/>
    <n v="0"/>
    <n v="0"/>
    <n v="0"/>
    <n v="0"/>
    <n v="0"/>
    <n v="0"/>
    <n v="0"/>
    <m/>
    <m/>
    <m/>
    <m/>
  </r>
  <r>
    <x v="88"/>
    <x v="11"/>
    <x v="94"/>
    <n v="12"/>
    <n v="0"/>
    <n v="0"/>
    <n v="1"/>
    <n v="0"/>
    <n v="0"/>
    <n v="0"/>
    <n v="1"/>
    <s v="V"/>
    <m/>
    <m/>
    <m/>
  </r>
  <r>
    <x v="88"/>
    <x v="34"/>
    <x v="106"/>
    <n v="7"/>
    <n v="0"/>
    <n v="0"/>
    <n v="13"/>
    <n v="0"/>
    <n v="0"/>
    <n v="0"/>
    <n v="13"/>
    <s v="V"/>
    <m/>
    <m/>
    <m/>
  </r>
  <r>
    <x v="88"/>
    <x v="28"/>
    <x v="117"/>
    <n v="1"/>
    <n v="0"/>
    <n v="0"/>
    <n v="0"/>
    <n v="0"/>
    <n v="0"/>
    <n v="0"/>
    <n v="0"/>
    <m/>
    <m/>
    <m/>
    <m/>
  </r>
  <r>
    <x v="88"/>
    <x v="34"/>
    <x v="104"/>
    <n v="2"/>
    <n v="0"/>
    <n v="0"/>
    <n v="0"/>
    <n v="0"/>
    <n v="0"/>
    <n v="0"/>
    <n v="0"/>
    <m/>
    <m/>
    <m/>
    <m/>
  </r>
  <r>
    <x v="88"/>
    <x v="34"/>
    <x v="98"/>
    <n v="12"/>
    <n v="0"/>
    <n v="0"/>
    <n v="1"/>
    <n v="0"/>
    <n v="0"/>
    <n v="0"/>
    <n v="1"/>
    <s v="V"/>
    <m/>
    <m/>
    <m/>
  </r>
  <r>
    <x v="88"/>
    <x v="34"/>
    <x v="99"/>
    <n v="12"/>
    <n v="0"/>
    <n v="0"/>
    <n v="0"/>
    <n v="0"/>
    <n v="0"/>
    <n v="0"/>
    <n v="0"/>
    <m/>
    <m/>
    <m/>
    <m/>
  </r>
  <r>
    <x v="89"/>
    <x v="15"/>
    <x v="108"/>
    <n v="2"/>
    <n v="0"/>
    <n v="0"/>
    <n v="0"/>
    <n v="0"/>
    <n v="0"/>
    <n v="0"/>
    <n v="0"/>
    <m/>
    <m/>
    <m/>
    <m/>
  </r>
  <r>
    <x v="89"/>
    <x v="31"/>
    <x v="92"/>
    <n v="13"/>
    <n v="0"/>
    <n v="0"/>
    <n v="12"/>
    <n v="0"/>
    <n v="0"/>
    <n v="0"/>
    <n v="12"/>
    <m/>
    <m/>
    <s v="V"/>
    <s v="V"/>
  </r>
  <r>
    <x v="90"/>
    <x v="35"/>
    <x v="118"/>
    <n v="1"/>
    <n v="0"/>
    <n v="0"/>
    <n v="0"/>
    <n v="0"/>
    <n v="0"/>
    <n v="0"/>
    <n v="0"/>
    <m/>
    <m/>
    <m/>
    <m/>
  </r>
  <r>
    <x v="90"/>
    <x v="15"/>
    <x v="119"/>
    <n v="1"/>
    <n v="0"/>
    <n v="0"/>
    <n v="0"/>
    <n v="0"/>
    <n v="0"/>
    <n v="0"/>
    <n v="0"/>
    <m/>
    <m/>
    <m/>
    <m/>
  </r>
  <r>
    <x v="91"/>
    <x v="31"/>
    <x v="114"/>
    <n v="3"/>
    <n v="0"/>
    <n v="0"/>
    <n v="4"/>
    <n v="0"/>
    <n v="0"/>
    <n v="0"/>
    <n v="4"/>
    <m/>
    <m/>
    <s v="V"/>
    <s v="V"/>
  </r>
  <r>
    <x v="91"/>
    <x v="29"/>
    <x v="112"/>
    <n v="6"/>
    <n v="0"/>
    <n v="0"/>
    <n v="12"/>
    <n v="0"/>
    <n v="0"/>
    <n v="0"/>
    <n v="12"/>
    <s v="V"/>
    <s v="V"/>
    <s v="V"/>
    <s v="V"/>
  </r>
  <r>
    <x v="92"/>
    <x v="11"/>
    <x v="120"/>
    <n v="1"/>
    <n v="0"/>
    <n v="0"/>
    <n v="0"/>
    <n v="0"/>
    <n v="0"/>
    <n v="0"/>
    <n v="0"/>
    <m/>
    <m/>
    <m/>
    <m/>
  </r>
  <r>
    <x v="93"/>
    <x v="11"/>
    <x v="93"/>
    <n v="12"/>
    <n v="0"/>
    <n v="0"/>
    <n v="4"/>
    <n v="0"/>
    <n v="0"/>
    <n v="0"/>
    <n v="4"/>
    <s v="V"/>
    <m/>
    <m/>
    <m/>
  </r>
  <r>
    <x v="93"/>
    <x v="35"/>
    <x v="121"/>
    <n v="1"/>
    <n v="0"/>
    <n v="0"/>
    <n v="0"/>
    <n v="0"/>
    <n v="0"/>
    <n v="0"/>
    <n v="0"/>
    <m/>
    <m/>
    <m/>
    <m/>
  </r>
  <r>
    <x v="94"/>
    <x v="15"/>
    <x v="94"/>
    <n v="12"/>
    <n v="12"/>
    <n v="0"/>
    <n v="0"/>
    <n v="0"/>
    <n v="0"/>
    <n v="0"/>
    <n v="0"/>
    <s v="V"/>
    <m/>
    <m/>
    <m/>
  </r>
  <r>
    <x v="95"/>
    <x v="32"/>
    <x v="90"/>
    <n v="8"/>
    <n v="0"/>
    <n v="0"/>
    <n v="9"/>
    <n v="0"/>
    <n v="0"/>
    <n v="0"/>
    <n v="9"/>
    <m/>
    <m/>
    <s v="V"/>
    <s v="V"/>
  </r>
  <r>
    <x v="95"/>
    <x v="31"/>
    <x v="91"/>
    <n v="2"/>
    <n v="0"/>
    <n v="0"/>
    <n v="0"/>
    <n v="0"/>
    <n v="0"/>
    <n v="0"/>
    <n v="0"/>
    <m/>
    <m/>
    <m/>
    <m/>
  </r>
  <r>
    <x v="96"/>
    <x v="28"/>
    <x v="122"/>
    <n v="12"/>
    <n v="0"/>
    <n v="0"/>
    <n v="0"/>
    <n v="0"/>
    <n v="0"/>
    <n v="0"/>
    <n v="0"/>
    <m/>
    <m/>
    <m/>
    <m/>
  </r>
  <r>
    <x v="96"/>
    <x v="15"/>
    <x v="97"/>
    <n v="12"/>
    <n v="12"/>
    <n v="0"/>
    <n v="0"/>
    <n v="0"/>
    <n v="0"/>
    <n v="0"/>
    <n v="0"/>
    <m/>
    <m/>
    <m/>
    <m/>
  </r>
  <r>
    <x v="97"/>
    <x v="17"/>
    <x v="69"/>
    <n v="4"/>
    <n v="0"/>
    <n v="0"/>
    <n v="0"/>
    <n v="0"/>
    <n v="0"/>
    <n v="0"/>
    <n v="0"/>
    <m/>
    <m/>
    <m/>
    <m/>
  </r>
  <r>
    <x v="97"/>
    <x v="32"/>
    <x v="111"/>
    <n v="1"/>
    <n v="0"/>
    <n v="0"/>
    <n v="5"/>
    <n v="0"/>
    <n v="0"/>
    <n v="0"/>
    <n v="5"/>
    <s v="V"/>
    <m/>
    <s v="V"/>
    <s v="V"/>
  </r>
  <r>
    <x v="97"/>
    <x v="35"/>
    <x v="123"/>
    <n v="4"/>
    <n v="0"/>
    <n v="0"/>
    <n v="0"/>
    <n v="0"/>
    <n v="0"/>
    <n v="0"/>
    <n v="0"/>
    <m/>
    <m/>
    <m/>
    <m/>
  </r>
  <r>
    <x v="98"/>
    <x v="15"/>
    <x v="95"/>
    <n v="11"/>
    <n v="0"/>
    <n v="0"/>
    <n v="0"/>
    <n v="1"/>
    <n v="0"/>
    <n v="0"/>
    <n v="1"/>
    <s v="V"/>
    <m/>
    <m/>
    <m/>
  </r>
  <r>
    <x v="98"/>
    <x v="34"/>
    <x v="117"/>
    <n v="1"/>
    <n v="0"/>
    <n v="0"/>
    <n v="0"/>
    <n v="0"/>
    <n v="0"/>
    <n v="0"/>
    <n v="0"/>
    <m/>
    <m/>
    <m/>
    <m/>
  </r>
  <r>
    <x v="98"/>
    <x v="15"/>
    <x v="93"/>
    <n v="12"/>
    <n v="0"/>
    <n v="0"/>
    <n v="0"/>
    <n v="0"/>
    <n v="0"/>
    <n v="0"/>
    <n v="0"/>
    <m/>
    <m/>
    <m/>
    <m/>
  </r>
  <r>
    <x v="99"/>
    <x v="15"/>
    <x v="97"/>
    <n v="12"/>
    <n v="0"/>
    <n v="0"/>
    <n v="0"/>
    <n v="0"/>
    <n v="0"/>
    <n v="0"/>
    <n v="0"/>
    <m/>
    <m/>
    <m/>
    <m/>
  </r>
  <r>
    <x v="100"/>
    <x v="32"/>
    <x v="112"/>
    <n v="6"/>
    <n v="0"/>
    <n v="0"/>
    <n v="0"/>
    <n v="0"/>
    <n v="0"/>
    <n v="0"/>
    <n v="0"/>
    <m/>
    <m/>
    <m/>
    <m/>
  </r>
  <r>
    <x v="101"/>
    <x v="15"/>
    <x v="94"/>
    <n v="9"/>
    <n v="0"/>
    <n v="0"/>
    <n v="1"/>
    <n v="0"/>
    <n v="0"/>
    <n v="0"/>
    <n v="1"/>
    <s v="V"/>
    <m/>
    <m/>
    <m/>
  </r>
  <r>
    <x v="102"/>
    <x v="31"/>
    <x v="111"/>
    <n v="1"/>
    <n v="0"/>
    <n v="0"/>
    <n v="0"/>
    <n v="0"/>
    <n v="0"/>
    <n v="0"/>
    <n v="0"/>
    <m/>
    <m/>
    <m/>
    <m/>
  </r>
  <r>
    <x v="102"/>
    <x v="31"/>
    <x v="90"/>
    <n v="8"/>
    <n v="0"/>
    <n v="0"/>
    <n v="5"/>
    <n v="0"/>
    <n v="0"/>
    <n v="0"/>
    <n v="5"/>
    <m/>
    <m/>
    <s v="V"/>
    <s v="V"/>
  </r>
  <r>
    <x v="103"/>
    <x v="15"/>
    <x v="124"/>
    <n v="3"/>
    <n v="0"/>
    <n v="0"/>
    <n v="1"/>
    <n v="0"/>
    <n v="0"/>
    <n v="0"/>
    <n v="1"/>
    <s v="V"/>
    <m/>
    <m/>
    <m/>
  </r>
  <r>
    <x v="103"/>
    <x v="11"/>
    <x v="57"/>
    <n v="4"/>
    <n v="4"/>
    <n v="0"/>
    <n v="0"/>
    <n v="0"/>
    <n v="0"/>
    <n v="0"/>
    <n v="0"/>
    <m/>
    <m/>
    <m/>
    <m/>
  </r>
  <r>
    <x v="104"/>
    <x v="15"/>
    <x v="120"/>
    <n v="1"/>
    <n v="0"/>
    <n v="0"/>
    <n v="0"/>
    <n v="0"/>
    <n v="0"/>
    <n v="0"/>
    <n v="0"/>
    <m/>
    <m/>
    <m/>
    <m/>
  </r>
  <r>
    <x v="105"/>
    <x v="32"/>
    <x v="85"/>
    <n v="1"/>
    <n v="0"/>
    <n v="0"/>
    <n v="2"/>
    <n v="0"/>
    <n v="0"/>
    <n v="0"/>
    <n v="2"/>
    <m/>
    <m/>
    <s v="V"/>
    <s v="V"/>
  </r>
  <r>
    <x v="105"/>
    <x v="31"/>
    <x v="112"/>
    <n v="6"/>
    <n v="0"/>
    <n v="0"/>
    <n v="3"/>
    <n v="0"/>
    <n v="0"/>
    <n v="0"/>
    <n v="3"/>
    <m/>
    <m/>
    <s v="V"/>
    <s v="V"/>
  </r>
  <r>
    <x v="105"/>
    <x v="35"/>
    <x v="125"/>
    <n v="10"/>
    <n v="0"/>
    <n v="0"/>
    <n v="0"/>
    <n v="0"/>
    <n v="0"/>
    <n v="0"/>
    <n v="0"/>
    <m/>
    <m/>
    <m/>
    <m/>
  </r>
  <r>
    <x v="105"/>
    <x v="35"/>
    <x v="126"/>
    <n v="2"/>
    <n v="0"/>
    <n v="0"/>
    <n v="0"/>
    <n v="0"/>
    <n v="0"/>
    <n v="0"/>
    <n v="0"/>
    <m/>
    <m/>
    <m/>
    <m/>
  </r>
  <r>
    <x v="106"/>
    <x v="34"/>
    <x v="88"/>
    <n v="13"/>
    <n v="13"/>
    <n v="0"/>
    <n v="176"/>
    <n v="0"/>
    <n v="0"/>
    <n v="0"/>
    <n v="176"/>
    <s v="V"/>
    <m/>
    <s v="V"/>
    <s v="V"/>
  </r>
  <r>
    <x v="107"/>
    <x v="11"/>
    <x v="57"/>
    <n v="4"/>
    <n v="0"/>
    <n v="0"/>
    <n v="7"/>
    <n v="0"/>
    <n v="0"/>
    <n v="0"/>
    <n v="7"/>
    <s v="V"/>
    <m/>
    <m/>
    <m/>
  </r>
  <r>
    <x v="107"/>
    <x v="28"/>
    <x v="127"/>
    <n v="12"/>
    <n v="0"/>
    <n v="0"/>
    <n v="2"/>
    <n v="0"/>
    <n v="0"/>
    <n v="0"/>
    <n v="2"/>
    <m/>
    <m/>
    <s v="V"/>
    <s v="V"/>
  </r>
  <r>
    <x v="108"/>
    <x v="35"/>
    <x v="128"/>
    <n v="1"/>
    <n v="0"/>
    <n v="0"/>
    <n v="0"/>
    <n v="0"/>
    <n v="0"/>
    <n v="0"/>
    <n v="0"/>
    <m/>
    <m/>
    <m/>
    <m/>
  </r>
  <r>
    <x v="109"/>
    <x v="35"/>
    <x v="129"/>
    <n v="4"/>
    <n v="0"/>
    <n v="0"/>
    <n v="0"/>
    <n v="0"/>
    <n v="0"/>
    <n v="0"/>
    <n v="0"/>
    <m/>
    <m/>
    <m/>
    <m/>
  </r>
  <r>
    <x v="109"/>
    <x v="34"/>
    <x v="88"/>
    <n v="13"/>
    <n v="0"/>
    <n v="0"/>
    <n v="14"/>
    <n v="0"/>
    <n v="0"/>
    <n v="0"/>
    <n v="14"/>
    <s v="V"/>
    <m/>
    <m/>
    <m/>
  </r>
  <r>
    <x v="110"/>
    <x v="35"/>
    <x v="130"/>
    <n v="2"/>
    <n v="1"/>
    <n v="0"/>
    <n v="0"/>
    <n v="0"/>
    <n v="0"/>
    <n v="0"/>
    <n v="0"/>
    <m/>
    <m/>
    <m/>
    <m/>
  </r>
  <r>
    <x v="110"/>
    <x v="35"/>
    <x v="131"/>
    <n v="4"/>
    <n v="1"/>
    <n v="0"/>
    <n v="0"/>
    <n v="0"/>
    <n v="0"/>
    <n v="0"/>
    <n v="0"/>
    <m/>
    <m/>
    <m/>
    <m/>
  </r>
  <r>
    <x v="110"/>
    <x v="35"/>
    <x v="132"/>
    <n v="4"/>
    <n v="0"/>
    <n v="0"/>
    <n v="0"/>
    <n v="0"/>
    <n v="0"/>
    <n v="0"/>
    <n v="0"/>
    <m/>
    <m/>
    <m/>
    <m/>
  </r>
  <r>
    <x v="111"/>
    <x v="34"/>
    <x v="127"/>
    <n v="12"/>
    <n v="0"/>
    <n v="0"/>
    <n v="0"/>
    <n v="0"/>
    <n v="0"/>
    <n v="0"/>
    <n v="0"/>
    <m/>
    <m/>
    <m/>
    <m/>
  </r>
  <r>
    <x v="112"/>
    <x v="29"/>
    <x v="133"/>
    <n v="7"/>
    <n v="7"/>
    <n v="0"/>
    <n v="151"/>
    <n v="0"/>
    <n v="0"/>
    <n v="0"/>
    <n v="151"/>
    <s v="V"/>
    <m/>
    <s v="V"/>
    <s v="V"/>
  </r>
  <r>
    <x v="112"/>
    <x v="29"/>
    <x v="134"/>
    <n v="2"/>
    <n v="2"/>
    <n v="0"/>
    <n v="14"/>
    <n v="0"/>
    <n v="0"/>
    <n v="0"/>
    <n v="14"/>
    <s v="V"/>
    <m/>
    <s v="V"/>
    <s v="V"/>
  </r>
  <r>
    <x v="112"/>
    <x v="29"/>
    <x v="135"/>
    <n v="12"/>
    <n v="7"/>
    <n v="0"/>
    <n v="32"/>
    <n v="0"/>
    <n v="0"/>
    <n v="0"/>
    <n v="32"/>
    <s v="V"/>
    <m/>
    <s v="V"/>
    <s v="V"/>
  </r>
  <r>
    <x v="113"/>
    <x v="29"/>
    <x v="136"/>
    <n v="8"/>
    <n v="8"/>
    <n v="0"/>
    <n v="41"/>
    <n v="0"/>
    <n v="0"/>
    <n v="0"/>
    <n v="41"/>
    <m/>
    <m/>
    <s v="V"/>
    <s v="V"/>
  </r>
  <r>
    <x v="114"/>
    <x v="29"/>
    <x v="134"/>
    <n v="1"/>
    <n v="0"/>
    <n v="0"/>
    <n v="0"/>
    <n v="0"/>
    <n v="0"/>
    <n v="0"/>
    <n v="0"/>
    <m/>
    <m/>
    <m/>
    <m/>
  </r>
  <r>
    <x v="115"/>
    <x v="29"/>
    <x v="136"/>
    <n v="8"/>
    <n v="0"/>
    <n v="0"/>
    <n v="9"/>
    <n v="0"/>
    <n v="0"/>
    <n v="0"/>
    <n v="9"/>
    <s v="V"/>
    <m/>
    <s v="V"/>
    <s v="V"/>
  </r>
  <r>
    <x v="115"/>
    <x v="29"/>
    <x v="137"/>
    <n v="7"/>
    <n v="6"/>
    <n v="0"/>
    <n v="38"/>
    <n v="0"/>
    <n v="0"/>
    <n v="0"/>
    <n v="38"/>
    <s v="V"/>
    <s v="V"/>
    <s v="V"/>
    <s v="V"/>
  </r>
  <r>
    <x v="116"/>
    <x v="29"/>
    <x v="138"/>
    <n v="12"/>
    <n v="12"/>
    <n v="0"/>
    <n v="94"/>
    <n v="0"/>
    <n v="0"/>
    <n v="0"/>
    <n v="94"/>
    <m/>
    <m/>
    <s v="V"/>
    <s v="V"/>
  </r>
  <r>
    <x v="117"/>
    <x v="29"/>
    <x v="139"/>
    <n v="11"/>
    <n v="0"/>
    <n v="0"/>
    <n v="9"/>
    <n v="0"/>
    <n v="0"/>
    <n v="0"/>
    <n v="9"/>
    <s v="V"/>
    <m/>
    <s v="V"/>
    <s v="V"/>
  </r>
  <r>
    <x v="117"/>
    <x v="29"/>
    <x v="140"/>
    <n v="8"/>
    <n v="0"/>
    <n v="0"/>
    <n v="7"/>
    <n v="0"/>
    <n v="0"/>
    <n v="0"/>
    <n v="7"/>
    <m/>
    <m/>
    <s v="V"/>
    <s v="V"/>
  </r>
  <r>
    <x v="118"/>
    <x v="29"/>
    <x v="141"/>
    <n v="6"/>
    <n v="6"/>
    <n v="0"/>
    <n v="178"/>
    <n v="0"/>
    <n v="0"/>
    <n v="0"/>
    <n v="178"/>
    <s v="V"/>
    <m/>
    <s v="V"/>
    <s v="V"/>
  </r>
  <r>
    <x v="118"/>
    <x v="29"/>
    <x v="138"/>
    <n v="12"/>
    <n v="12"/>
    <n v="0"/>
    <n v="176"/>
    <n v="0"/>
    <n v="0"/>
    <n v="0"/>
    <n v="176"/>
    <s v="V"/>
    <m/>
    <s v="V"/>
    <s v="V"/>
  </r>
  <r>
    <x v="119"/>
    <x v="29"/>
    <x v="133"/>
    <n v="7"/>
    <n v="7"/>
    <n v="0"/>
    <n v="326"/>
    <n v="0"/>
    <n v="0"/>
    <n v="0"/>
    <n v="326"/>
    <m/>
    <m/>
    <s v="V"/>
    <s v="V"/>
  </r>
  <r>
    <x v="119"/>
    <x v="29"/>
    <x v="142"/>
    <n v="12"/>
    <n v="0"/>
    <n v="0"/>
    <n v="4"/>
    <n v="0"/>
    <n v="0"/>
    <n v="0"/>
    <n v="4"/>
    <s v="V"/>
    <m/>
    <s v="V"/>
    <s v="V"/>
  </r>
  <r>
    <x v="120"/>
    <x v="29"/>
    <x v="143"/>
    <n v="12"/>
    <n v="0"/>
    <n v="0"/>
    <n v="0"/>
    <n v="0"/>
    <n v="0"/>
    <n v="0"/>
    <n v="0"/>
    <m/>
    <m/>
    <m/>
    <m/>
  </r>
  <r>
    <x v="120"/>
    <x v="29"/>
    <x v="144"/>
    <n v="11"/>
    <n v="0"/>
    <n v="0"/>
    <n v="0"/>
    <n v="0"/>
    <n v="0"/>
    <n v="0"/>
    <n v="0"/>
    <m/>
    <m/>
    <m/>
    <m/>
  </r>
  <r>
    <x v="121"/>
    <x v="29"/>
    <x v="137"/>
    <n v="1"/>
    <n v="0"/>
    <n v="0"/>
    <n v="0"/>
    <n v="0"/>
    <n v="0"/>
    <n v="0"/>
    <n v="0"/>
    <m/>
    <m/>
    <m/>
    <m/>
  </r>
  <r>
    <x v="121"/>
    <x v="29"/>
    <x v="145"/>
    <n v="1"/>
    <n v="0"/>
    <n v="0"/>
    <n v="1"/>
    <n v="0"/>
    <n v="0"/>
    <n v="0"/>
    <n v="1"/>
    <s v="V"/>
    <m/>
    <s v="V"/>
    <s v="V"/>
  </r>
  <r>
    <x v="121"/>
    <x v="28"/>
    <x v="146"/>
    <n v="12"/>
    <n v="0"/>
    <n v="0"/>
    <n v="1"/>
    <n v="0"/>
    <n v="0"/>
    <n v="0"/>
    <n v="1"/>
    <s v="V"/>
    <m/>
    <m/>
    <m/>
  </r>
  <r>
    <x v="122"/>
    <x v="29"/>
    <x v="147"/>
    <n v="11"/>
    <n v="11"/>
    <n v="0"/>
    <n v="55"/>
    <n v="0"/>
    <n v="0"/>
    <n v="0"/>
    <n v="55"/>
    <m/>
    <m/>
    <s v="V"/>
    <s v="V"/>
  </r>
  <r>
    <x v="123"/>
    <x v="29"/>
    <x v="138"/>
    <n v="13"/>
    <n v="13"/>
    <n v="0"/>
    <n v="40"/>
    <n v="0"/>
    <n v="0"/>
    <n v="0"/>
    <n v="40"/>
    <s v="V"/>
    <m/>
    <s v="V"/>
    <s v="V"/>
  </r>
  <r>
    <x v="124"/>
    <x v="32"/>
    <x v="139"/>
    <n v="11"/>
    <n v="0"/>
    <n v="0"/>
    <n v="0"/>
    <n v="0"/>
    <n v="0"/>
    <n v="0"/>
    <n v="0"/>
    <m/>
    <m/>
    <m/>
    <m/>
  </r>
  <r>
    <x v="124"/>
    <x v="32"/>
    <x v="140"/>
    <n v="8"/>
    <n v="0"/>
    <n v="0"/>
    <n v="0"/>
    <n v="0"/>
    <n v="0"/>
    <n v="0"/>
    <n v="0"/>
    <m/>
    <m/>
    <m/>
    <m/>
  </r>
  <r>
    <x v="125"/>
    <x v="29"/>
    <x v="138"/>
    <n v="13"/>
    <n v="13"/>
    <n v="0"/>
    <n v="0"/>
    <n v="0"/>
    <n v="0"/>
    <n v="0"/>
    <n v="0"/>
    <m/>
    <m/>
    <m/>
    <m/>
  </r>
  <r>
    <x v="126"/>
    <x v="29"/>
    <x v="141"/>
    <n v="6"/>
    <n v="5"/>
    <n v="0"/>
    <n v="19"/>
    <n v="0"/>
    <n v="0"/>
    <n v="0"/>
    <n v="19"/>
    <m/>
    <m/>
    <s v="V"/>
    <s v="V"/>
  </r>
  <r>
    <x v="127"/>
    <x v="29"/>
    <x v="133"/>
    <n v="7"/>
    <n v="7"/>
    <n v="0"/>
    <n v="32"/>
    <n v="0"/>
    <n v="0"/>
    <n v="0"/>
    <n v="32"/>
    <s v="V"/>
    <m/>
    <s v="V"/>
    <s v="V"/>
  </r>
  <r>
    <x v="128"/>
    <x v="32"/>
    <x v="148"/>
    <n v="2"/>
    <n v="0"/>
    <n v="0"/>
    <n v="4"/>
    <n v="0"/>
    <n v="0"/>
    <n v="0"/>
    <n v="4"/>
    <m/>
    <m/>
    <s v="V"/>
    <s v="V"/>
  </r>
  <r>
    <x v="128"/>
    <x v="32"/>
    <x v="144"/>
    <n v="11"/>
    <n v="0"/>
    <n v="0"/>
    <n v="0"/>
    <n v="0"/>
    <n v="0"/>
    <n v="0"/>
    <n v="0"/>
    <m/>
    <m/>
    <m/>
    <m/>
  </r>
  <r>
    <x v="128"/>
    <x v="32"/>
    <x v="134"/>
    <n v="1"/>
    <n v="1"/>
    <n v="0"/>
    <n v="43"/>
    <n v="0"/>
    <n v="0"/>
    <n v="0"/>
    <n v="43"/>
    <m/>
    <m/>
    <s v="V"/>
    <s v="V"/>
  </r>
  <r>
    <x v="128"/>
    <x v="29"/>
    <x v="147"/>
    <n v="11"/>
    <n v="11"/>
    <n v="0"/>
    <n v="12"/>
    <n v="0"/>
    <n v="0"/>
    <n v="0"/>
    <n v="12"/>
    <m/>
    <m/>
    <s v="V"/>
    <s v="V"/>
  </r>
  <r>
    <x v="129"/>
    <x v="29"/>
    <x v="149"/>
    <n v="12"/>
    <n v="5"/>
    <n v="0"/>
    <n v="35"/>
    <n v="0"/>
    <n v="0"/>
    <n v="0"/>
    <n v="35"/>
    <m/>
    <m/>
    <s v="V"/>
    <s v="V"/>
  </r>
  <r>
    <x v="130"/>
    <x v="31"/>
    <x v="139"/>
    <n v="11"/>
    <n v="0"/>
    <n v="0"/>
    <n v="0"/>
    <n v="0"/>
    <n v="0"/>
    <n v="0"/>
    <n v="0"/>
    <m/>
    <m/>
    <m/>
    <m/>
  </r>
  <r>
    <x v="130"/>
    <x v="31"/>
    <x v="140"/>
    <n v="8"/>
    <n v="0"/>
    <n v="0"/>
    <n v="0"/>
    <n v="0"/>
    <n v="0"/>
    <n v="0"/>
    <n v="0"/>
    <m/>
    <m/>
    <m/>
    <m/>
  </r>
  <r>
    <x v="131"/>
    <x v="39"/>
    <x v="150"/>
    <m/>
    <m/>
    <m/>
    <m/>
    <m/>
    <m/>
    <m/>
    <m/>
    <m/>
    <m/>
    <m/>
    <m/>
  </r>
  <r>
    <x v="131"/>
    <x v="39"/>
    <x v="150"/>
    <m/>
    <m/>
    <m/>
    <m/>
    <m/>
    <m/>
    <m/>
    <m/>
    <m/>
    <m/>
    <m/>
    <m/>
  </r>
  <r>
    <x v="131"/>
    <x v="39"/>
    <x v="150"/>
    <m/>
    <m/>
    <m/>
    <m/>
    <m/>
    <m/>
    <m/>
    <m/>
    <m/>
    <m/>
    <m/>
    <m/>
  </r>
  <r>
    <x v="131"/>
    <x v="39"/>
    <x v="150"/>
    <m/>
    <m/>
    <m/>
    <m/>
    <m/>
    <m/>
    <m/>
    <m/>
    <m/>
    <m/>
    <m/>
    <m/>
  </r>
  <r>
    <x v="131"/>
    <x v="39"/>
    <x v="150"/>
    <m/>
    <m/>
    <m/>
    <m/>
    <m/>
    <m/>
    <m/>
    <m/>
    <m/>
    <m/>
    <m/>
    <m/>
  </r>
  <r>
    <x v="131"/>
    <x v="39"/>
    <x v="150"/>
    <m/>
    <m/>
    <m/>
    <m/>
    <m/>
    <m/>
    <m/>
    <m/>
    <m/>
    <m/>
    <m/>
    <m/>
  </r>
  <r>
    <x v="131"/>
    <x v="39"/>
    <x v="150"/>
    <m/>
    <m/>
    <m/>
    <m/>
    <m/>
    <m/>
    <m/>
    <m/>
    <m/>
    <m/>
    <m/>
    <m/>
  </r>
  <r>
    <x v="131"/>
    <x v="39"/>
    <x v="150"/>
    <m/>
    <m/>
    <m/>
    <m/>
    <m/>
    <m/>
    <m/>
    <m/>
    <m/>
    <m/>
    <m/>
    <m/>
  </r>
  <r>
    <x v="131"/>
    <x v="39"/>
    <x v="150"/>
    <m/>
    <m/>
    <m/>
    <m/>
    <m/>
    <m/>
    <m/>
    <m/>
    <m/>
    <m/>
    <m/>
    <m/>
  </r>
  <r>
    <x v="131"/>
    <x v="39"/>
    <x v="150"/>
    <m/>
    <m/>
    <m/>
    <m/>
    <m/>
    <m/>
    <m/>
    <m/>
    <m/>
    <m/>
    <m/>
    <m/>
  </r>
  <r>
    <x v="131"/>
    <x v="39"/>
    <x v="150"/>
    <m/>
    <m/>
    <m/>
    <m/>
    <m/>
    <m/>
    <m/>
    <m/>
    <m/>
    <m/>
    <m/>
    <m/>
  </r>
  <r>
    <x v="131"/>
    <x v="39"/>
    <x v="150"/>
    <m/>
    <m/>
    <m/>
    <m/>
    <m/>
    <m/>
    <m/>
    <m/>
    <m/>
    <m/>
    <m/>
    <m/>
  </r>
  <r>
    <x v="131"/>
    <x v="39"/>
    <x v="150"/>
    <m/>
    <m/>
    <m/>
    <m/>
    <m/>
    <m/>
    <m/>
    <m/>
    <m/>
    <m/>
    <m/>
    <m/>
  </r>
  <r>
    <x v="131"/>
    <x v="39"/>
    <x v="150"/>
    <m/>
    <m/>
    <m/>
    <m/>
    <m/>
    <m/>
    <m/>
    <m/>
    <m/>
    <m/>
    <m/>
    <m/>
  </r>
  <r>
    <x v="131"/>
    <x v="39"/>
    <x v="150"/>
    <m/>
    <m/>
    <m/>
    <m/>
    <m/>
    <m/>
    <m/>
    <m/>
    <m/>
    <m/>
    <m/>
    <m/>
  </r>
  <r>
    <x v="131"/>
    <x v="39"/>
    <x v="150"/>
    <m/>
    <m/>
    <m/>
    <m/>
    <m/>
    <m/>
    <m/>
    <m/>
    <m/>
    <m/>
    <m/>
    <m/>
  </r>
  <r>
    <x v="131"/>
    <x v="39"/>
    <x v="150"/>
    <m/>
    <m/>
    <m/>
    <m/>
    <m/>
    <m/>
    <m/>
    <m/>
    <m/>
    <m/>
    <m/>
    <m/>
  </r>
  <r>
    <x v="131"/>
    <x v="39"/>
    <x v="150"/>
    <m/>
    <m/>
    <m/>
    <m/>
    <m/>
    <m/>
    <m/>
    <m/>
    <m/>
    <m/>
    <m/>
    <m/>
  </r>
  <r>
    <x v="131"/>
    <x v="39"/>
    <x v="150"/>
    <m/>
    <m/>
    <m/>
    <m/>
    <m/>
    <m/>
    <m/>
    <m/>
    <m/>
    <m/>
    <m/>
    <m/>
  </r>
  <r>
    <x v="131"/>
    <x v="39"/>
    <x v="150"/>
    <m/>
    <m/>
    <m/>
    <m/>
    <m/>
    <m/>
    <m/>
    <m/>
    <m/>
    <m/>
    <m/>
    <m/>
  </r>
  <r>
    <x v="131"/>
    <x v="39"/>
    <x v="150"/>
    <m/>
    <m/>
    <m/>
    <m/>
    <m/>
    <m/>
    <m/>
    <m/>
    <m/>
    <m/>
    <m/>
    <m/>
  </r>
  <r>
    <x v="131"/>
    <x v="39"/>
    <x v="150"/>
    <m/>
    <m/>
    <m/>
    <m/>
    <m/>
    <m/>
    <m/>
    <m/>
    <m/>
    <m/>
    <m/>
    <m/>
  </r>
  <r>
    <x v="131"/>
    <x v="39"/>
    <x v="150"/>
    <m/>
    <m/>
    <m/>
    <m/>
    <m/>
    <m/>
    <m/>
    <m/>
    <m/>
    <m/>
    <m/>
    <m/>
  </r>
  <r>
    <x v="131"/>
    <x v="39"/>
    <x v="150"/>
    <m/>
    <m/>
    <m/>
    <m/>
    <m/>
    <m/>
    <m/>
    <m/>
    <m/>
    <m/>
    <m/>
    <m/>
  </r>
  <r>
    <x v="131"/>
    <x v="39"/>
    <x v="150"/>
    <m/>
    <m/>
    <m/>
    <m/>
    <m/>
    <m/>
    <m/>
    <m/>
    <m/>
    <m/>
    <m/>
    <m/>
  </r>
  <r>
    <x v="131"/>
    <x v="39"/>
    <x v="150"/>
    <m/>
    <m/>
    <m/>
    <m/>
    <m/>
    <m/>
    <m/>
    <m/>
    <m/>
    <m/>
    <m/>
    <m/>
  </r>
  <r>
    <x v="131"/>
    <x v="39"/>
    <x v="150"/>
    <m/>
    <m/>
    <m/>
    <m/>
    <m/>
    <m/>
    <m/>
    <m/>
    <m/>
    <m/>
    <m/>
    <m/>
  </r>
  <r>
    <x v="131"/>
    <x v="39"/>
    <x v="150"/>
    <m/>
    <m/>
    <m/>
    <m/>
    <m/>
    <m/>
    <m/>
    <m/>
    <m/>
    <m/>
    <m/>
    <m/>
  </r>
  <r>
    <x v="131"/>
    <x v="39"/>
    <x v="150"/>
    <m/>
    <m/>
    <m/>
    <m/>
    <m/>
    <m/>
    <m/>
    <m/>
    <m/>
    <m/>
    <m/>
    <m/>
  </r>
  <r>
    <x v="131"/>
    <x v="39"/>
    <x v="150"/>
    <m/>
    <m/>
    <m/>
    <m/>
    <m/>
    <m/>
    <m/>
    <m/>
    <m/>
    <m/>
    <m/>
    <m/>
  </r>
  <r>
    <x v="131"/>
    <x v="39"/>
    <x v="150"/>
    <m/>
    <m/>
    <m/>
    <m/>
    <m/>
    <m/>
    <m/>
    <m/>
    <m/>
    <m/>
    <m/>
    <m/>
  </r>
  <r>
    <x v="131"/>
    <x v="39"/>
    <x v="150"/>
    <m/>
    <m/>
    <m/>
    <m/>
    <m/>
    <m/>
    <m/>
    <m/>
    <m/>
    <m/>
    <m/>
    <m/>
  </r>
  <r>
    <x v="131"/>
    <x v="39"/>
    <x v="150"/>
    <m/>
    <m/>
    <m/>
    <m/>
    <m/>
    <m/>
    <m/>
    <m/>
    <m/>
    <m/>
    <m/>
    <m/>
  </r>
  <r>
    <x v="131"/>
    <x v="39"/>
    <x v="150"/>
    <m/>
    <m/>
    <m/>
    <m/>
    <m/>
    <m/>
    <m/>
    <m/>
    <m/>
    <m/>
    <m/>
    <m/>
  </r>
  <r>
    <x v="131"/>
    <x v="39"/>
    <x v="150"/>
    <m/>
    <m/>
    <m/>
    <m/>
    <m/>
    <m/>
    <m/>
    <m/>
    <m/>
    <m/>
    <m/>
    <m/>
  </r>
  <r>
    <x v="131"/>
    <x v="39"/>
    <x v="150"/>
    <m/>
    <m/>
    <m/>
    <m/>
    <m/>
    <m/>
    <m/>
    <m/>
    <m/>
    <m/>
    <m/>
    <m/>
  </r>
  <r>
    <x v="131"/>
    <x v="39"/>
    <x v="150"/>
    <m/>
    <m/>
    <m/>
    <m/>
    <m/>
    <m/>
    <m/>
    <m/>
    <m/>
    <m/>
    <m/>
    <m/>
  </r>
  <r>
    <x v="131"/>
    <x v="39"/>
    <x v="150"/>
    <m/>
    <m/>
    <m/>
    <m/>
    <m/>
    <m/>
    <m/>
    <m/>
    <m/>
    <m/>
    <m/>
    <m/>
  </r>
  <r>
    <x v="131"/>
    <x v="39"/>
    <x v="150"/>
    <m/>
    <m/>
    <m/>
    <m/>
    <m/>
    <m/>
    <m/>
    <m/>
    <m/>
    <m/>
    <m/>
    <m/>
  </r>
  <r>
    <x v="131"/>
    <x v="39"/>
    <x v="150"/>
    <m/>
    <m/>
    <m/>
    <m/>
    <m/>
    <m/>
    <m/>
    <m/>
    <m/>
    <m/>
    <m/>
    <m/>
  </r>
  <r>
    <x v="131"/>
    <x v="39"/>
    <x v="150"/>
    <m/>
    <m/>
    <m/>
    <m/>
    <m/>
    <m/>
    <m/>
    <m/>
    <m/>
    <m/>
    <m/>
    <m/>
  </r>
  <r>
    <x v="131"/>
    <x v="39"/>
    <x v="150"/>
    <m/>
    <m/>
    <m/>
    <m/>
    <m/>
    <m/>
    <m/>
    <m/>
    <m/>
    <m/>
    <m/>
    <m/>
  </r>
  <r>
    <x v="131"/>
    <x v="39"/>
    <x v="150"/>
    <m/>
    <m/>
    <m/>
    <m/>
    <m/>
    <m/>
    <m/>
    <m/>
    <m/>
    <m/>
    <m/>
    <m/>
  </r>
  <r>
    <x v="131"/>
    <x v="39"/>
    <x v="150"/>
    <m/>
    <m/>
    <m/>
    <m/>
    <m/>
    <m/>
    <m/>
    <m/>
    <m/>
    <m/>
    <m/>
    <m/>
  </r>
  <r>
    <x v="131"/>
    <x v="39"/>
    <x v="150"/>
    <m/>
    <m/>
    <m/>
    <m/>
    <m/>
    <m/>
    <m/>
    <m/>
    <m/>
    <m/>
    <m/>
    <m/>
  </r>
  <r>
    <x v="131"/>
    <x v="39"/>
    <x v="150"/>
    <m/>
    <m/>
    <m/>
    <m/>
    <m/>
    <m/>
    <m/>
    <m/>
    <m/>
    <m/>
    <m/>
    <m/>
  </r>
  <r>
    <x v="131"/>
    <x v="39"/>
    <x v="150"/>
    <m/>
    <m/>
    <m/>
    <m/>
    <m/>
    <m/>
    <m/>
    <m/>
    <m/>
    <m/>
    <m/>
    <m/>
  </r>
  <r>
    <x v="131"/>
    <x v="39"/>
    <x v="150"/>
    <m/>
    <m/>
    <m/>
    <m/>
    <m/>
    <m/>
    <m/>
    <m/>
    <m/>
    <m/>
    <m/>
    <m/>
  </r>
  <r>
    <x v="131"/>
    <x v="39"/>
    <x v="150"/>
    <m/>
    <m/>
    <m/>
    <m/>
    <m/>
    <m/>
    <m/>
    <m/>
    <m/>
    <m/>
    <m/>
    <m/>
  </r>
  <r>
    <x v="131"/>
    <x v="39"/>
    <x v="150"/>
    <m/>
    <m/>
    <m/>
    <m/>
    <m/>
    <m/>
    <m/>
    <m/>
    <m/>
    <m/>
    <m/>
    <m/>
  </r>
  <r>
    <x v="131"/>
    <x v="39"/>
    <x v="150"/>
    <m/>
    <m/>
    <m/>
    <m/>
    <m/>
    <m/>
    <m/>
    <m/>
    <m/>
    <m/>
    <m/>
    <m/>
  </r>
  <r>
    <x v="131"/>
    <x v="39"/>
    <x v="150"/>
    <m/>
    <m/>
    <m/>
    <m/>
    <m/>
    <m/>
    <m/>
    <m/>
    <m/>
    <m/>
    <m/>
    <m/>
  </r>
  <r>
    <x v="131"/>
    <x v="39"/>
    <x v="150"/>
    <m/>
    <m/>
    <m/>
    <m/>
    <m/>
    <m/>
    <m/>
    <m/>
    <m/>
    <m/>
    <m/>
    <m/>
  </r>
  <r>
    <x v="131"/>
    <x v="39"/>
    <x v="150"/>
    <m/>
    <m/>
    <m/>
    <m/>
    <m/>
    <m/>
    <m/>
    <m/>
    <m/>
    <m/>
    <m/>
    <m/>
  </r>
  <r>
    <x v="131"/>
    <x v="39"/>
    <x v="150"/>
    <m/>
    <m/>
    <m/>
    <m/>
    <m/>
    <m/>
    <m/>
    <m/>
    <m/>
    <m/>
    <m/>
    <m/>
  </r>
  <r>
    <x v="131"/>
    <x v="39"/>
    <x v="150"/>
    <m/>
    <m/>
    <m/>
    <m/>
    <m/>
    <m/>
    <m/>
    <m/>
    <m/>
    <m/>
    <m/>
    <m/>
  </r>
  <r>
    <x v="131"/>
    <x v="39"/>
    <x v="150"/>
    <m/>
    <m/>
    <m/>
    <m/>
    <m/>
    <m/>
    <m/>
    <m/>
    <m/>
    <m/>
    <m/>
    <m/>
  </r>
  <r>
    <x v="131"/>
    <x v="39"/>
    <x v="150"/>
    <m/>
    <m/>
    <m/>
    <m/>
    <m/>
    <m/>
    <m/>
    <m/>
    <m/>
    <m/>
    <m/>
    <m/>
  </r>
  <r>
    <x v="131"/>
    <x v="39"/>
    <x v="150"/>
    <m/>
    <m/>
    <m/>
    <m/>
    <m/>
    <m/>
    <m/>
    <m/>
    <m/>
    <m/>
    <m/>
    <m/>
  </r>
  <r>
    <x v="131"/>
    <x v="39"/>
    <x v="150"/>
    <m/>
    <m/>
    <m/>
    <m/>
    <m/>
    <m/>
    <m/>
    <m/>
    <m/>
    <m/>
    <m/>
    <m/>
  </r>
  <r>
    <x v="131"/>
    <x v="39"/>
    <x v="150"/>
    <m/>
    <m/>
    <m/>
    <m/>
    <m/>
    <m/>
    <m/>
    <m/>
    <m/>
    <m/>
    <m/>
    <m/>
  </r>
  <r>
    <x v="131"/>
    <x v="39"/>
    <x v="150"/>
    <m/>
    <m/>
    <m/>
    <m/>
    <m/>
    <m/>
    <m/>
    <m/>
    <m/>
    <m/>
    <m/>
    <m/>
  </r>
  <r>
    <x v="131"/>
    <x v="39"/>
    <x v="150"/>
    <m/>
    <m/>
    <m/>
    <m/>
    <m/>
    <m/>
    <m/>
    <m/>
    <m/>
    <m/>
    <m/>
    <m/>
  </r>
  <r>
    <x v="131"/>
    <x v="39"/>
    <x v="150"/>
    <m/>
    <m/>
    <m/>
    <m/>
    <m/>
    <m/>
    <m/>
    <m/>
    <m/>
    <m/>
    <m/>
    <m/>
  </r>
  <r>
    <x v="131"/>
    <x v="39"/>
    <x v="150"/>
    <m/>
    <m/>
    <m/>
    <m/>
    <m/>
    <m/>
    <m/>
    <m/>
    <m/>
    <m/>
    <m/>
    <m/>
  </r>
  <r>
    <x v="131"/>
    <x v="39"/>
    <x v="150"/>
    <m/>
    <m/>
    <m/>
    <m/>
    <m/>
    <m/>
    <m/>
    <m/>
    <m/>
    <m/>
    <m/>
    <m/>
  </r>
  <r>
    <x v="131"/>
    <x v="39"/>
    <x v="150"/>
    <m/>
    <m/>
    <m/>
    <m/>
    <m/>
    <m/>
    <m/>
    <m/>
    <m/>
    <m/>
    <m/>
    <m/>
  </r>
  <r>
    <x v="131"/>
    <x v="39"/>
    <x v="150"/>
    <m/>
    <m/>
    <m/>
    <m/>
    <m/>
    <m/>
    <m/>
    <m/>
    <m/>
    <m/>
    <m/>
    <m/>
  </r>
  <r>
    <x v="131"/>
    <x v="39"/>
    <x v="150"/>
    <m/>
    <m/>
    <m/>
    <m/>
    <m/>
    <m/>
    <m/>
    <m/>
    <m/>
    <m/>
    <m/>
    <m/>
  </r>
  <r>
    <x v="131"/>
    <x v="39"/>
    <x v="150"/>
    <m/>
    <m/>
    <m/>
    <m/>
    <m/>
    <m/>
    <m/>
    <m/>
    <m/>
    <m/>
    <m/>
    <m/>
  </r>
  <r>
    <x v="131"/>
    <x v="39"/>
    <x v="150"/>
    <m/>
    <m/>
    <m/>
    <m/>
    <m/>
    <m/>
    <m/>
    <m/>
    <m/>
    <m/>
    <m/>
    <m/>
  </r>
  <r>
    <x v="131"/>
    <x v="39"/>
    <x v="150"/>
    <m/>
    <m/>
    <m/>
    <m/>
    <m/>
    <m/>
    <m/>
    <m/>
    <m/>
    <m/>
    <m/>
    <m/>
  </r>
  <r>
    <x v="131"/>
    <x v="39"/>
    <x v="150"/>
    <m/>
    <m/>
    <m/>
    <m/>
    <m/>
    <m/>
    <m/>
    <m/>
    <m/>
    <m/>
    <m/>
    <m/>
  </r>
  <r>
    <x v="131"/>
    <x v="39"/>
    <x v="150"/>
    <m/>
    <m/>
    <m/>
    <m/>
    <m/>
    <m/>
    <m/>
    <m/>
    <m/>
    <m/>
    <m/>
    <m/>
  </r>
  <r>
    <x v="131"/>
    <x v="39"/>
    <x v="150"/>
    <m/>
    <m/>
    <m/>
    <m/>
    <m/>
    <m/>
    <m/>
    <m/>
    <m/>
    <m/>
    <m/>
    <m/>
  </r>
  <r>
    <x v="131"/>
    <x v="39"/>
    <x v="150"/>
    <m/>
    <m/>
    <m/>
    <m/>
    <m/>
    <m/>
    <m/>
    <m/>
    <m/>
    <m/>
    <m/>
    <m/>
  </r>
  <r>
    <x v="131"/>
    <x v="39"/>
    <x v="150"/>
    <m/>
    <m/>
    <m/>
    <m/>
    <m/>
    <m/>
    <m/>
    <m/>
    <m/>
    <m/>
    <m/>
    <m/>
  </r>
  <r>
    <x v="131"/>
    <x v="39"/>
    <x v="150"/>
    <m/>
    <m/>
    <m/>
    <m/>
    <m/>
    <m/>
    <m/>
    <m/>
    <m/>
    <m/>
    <m/>
    <m/>
  </r>
  <r>
    <x v="131"/>
    <x v="39"/>
    <x v="150"/>
    <m/>
    <m/>
    <m/>
    <m/>
    <m/>
    <m/>
    <m/>
    <m/>
    <m/>
    <m/>
    <m/>
    <m/>
  </r>
  <r>
    <x v="131"/>
    <x v="39"/>
    <x v="150"/>
    <m/>
    <m/>
    <m/>
    <m/>
    <m/>
    <m/>
    <m/>
    <m/>
    <m/>
    <m/>
    <m/>
    <m/>
  </r>
  <r>
    <x v="131"/>
    <x v="39"/>
    <x v="150"/>
    <m/>
    <m/>
    <m/>
    <m/>
    <m/>
    <m/>
    <m/>
    <m/>
    <m/>
    <m/>
    <m/>
    <m/>
  </r>
  <r>
    <x v="131"/>
    <x v="39"/>
    <x v="150"/>
    <m/>
    <m/>
    <m/>
    <m/>
    <m/>
    <m/>
    <m/>
    <m/>
    <m/>
    <m/>
    <m/>
    <m/>
  </r>
  <r>
    <x v="131"/>
    <x v="39"/>
    <x v="150"/>
    <m/>
    <m/>
    <m/>
    <m/>
    <m/>
    <m/>
    <m/>
    <m/>
    <m/>
    <m/>
    <m/>
    <m/>
  </r>
  <r>
    <x v="131"/>
    <x v="39"/>
    <x v="150"/>
    <m/>
    <m/>
    <m/>
    <m/>
    <m/>
    <m/>
    <m/>
    <m/>
    <m/>
    <m/>
    <m/>
    <m/>
  </r>
  <r>
    <x v="131"/>
    <x v="39"/>
    <x v="150"/>
    <m/>
    <m/>
    <m/>
    <m/>
    <m/>
    <m/>
    <m/>
    <m/>
    <m/>
    <m/>
    <m/>
    <m/>
  </r>
  <r>
    <x v="131"/>
    <x v="39"/>
    <x v="150"/>
    <m/>
    <m/>
    <m/>
    <m/>
    <m/>
    <m/>
    <m/>
    <m/>
    <m/>
    <m/>
    <m/>
    <m/>
  </r>
  <r>
    <x v="131"/>
    <x v="39"/>
    <x v="150"/>
    <m/>
    <m/>
    <m/>
    <m/>
    <m/>
    <m/>
    <m/>
    <m/>
    <m/>
    <m/>
    <m/>
    <m/>
  </r>
  <r>
    <x v="131"/>
    <x v="39"/>
    <x v="150"/>
    <m/>
    <m/>
    <m/>
    <m/>
    <m/>
    <m/>
    <m/>
    <m/>
    <m/>
    <m/>
    <m/>
    <m/>
  </r>
  <r>
    <x v="131"/>
    <x v="39"/>
    <x v="150"/>
    <m/>
    <m/>
    <m/>
    <m/>
    <m/>
    <m/>
    <m/>
    <m/>
    <m/>
    <m/>
    <m/>
    <m/>
  </r>
  <r>
    <x v="131"/>
    <x v="39"/>
    <x v="150"/>
    <m/>
    <m/>
    <m/>
    <m/>
    <m/>
    <m/>
    <m/>
    <m/>
    <m/>
    <m/>
    <m/>
    <m/>
  </r>
  <r>
    <x v="131"/>
    <x v="39"/>
    <x v="150"/>
    <m/>
    <m/>
    <m/>
    <m/>
    <m/>
    <m/>
    <m/>
    <m/>
    <m/>
    <m/>
    <m/>
    <m/>
  </r>
  <r>
    <x v="131"/>
    <x v="39"/>
    <x v="150"/>
    <m/>
    <m/>
    <m/>
    <m/>
    <m/>
    <m/>
    <m/>
    <m/>
    <m/>
    <m/>
    <m/>
    <m/>
  </r>
  <r>
    <x v="131"/>
    <x v="39"/>
    <x v="150"/>
    <m/>
    <m/>
    <m/>
    <m/>
    <m/>
    <m/>
    <m/>
    <m/>
    <m/>
    <m/>
    <m/>
    <m/>
  </r>
  <r>
    <x v="131"/>
    <x v="39"/>
    <x v="150"/>
    <m/>
    <m/>
    <m/>
    <m/>
    <m/>
    <m/>
    <m/>
    <m/>
    <m/>
    <m/>
    <m/>
    <m/>
  </r>
  <r>
    <x v="131"/>
    <x v="39"/>
    <x v="150"/>
    <m/>
    <m/>
    <m/>
    <m/>
    <m/>
    <m/>
    <m/>
    <m/>
    <m/>
    <m/>
    <m/>
    <m/>
  </r>
  <r>
    <x v="131"/>
    <x v="39"/>
    <x v="150"/>
    <m/>
    <m/>
    <m/>
    <m/>
    <m/>
    <m/>
    <m/>
    <m/>
    <m/>
    <m/>
    <m/>
    <m/>
  </r>
  <r>
    <x v="131"/>
    <x v="39"/>
    <x v="150"/>
    <m/>
    <m/>
    <m/>
    <m/>
    <m/>
    <m/>
    <m/>
    <m/>
    <m/>
    <m/>
    <m/>
    <m/>
  </r>
  <r>
    <x v="131"/>
    <x v="39"/>
    <x v="150"/>
    <m/>
    <m/>
    <m/>
    <m/>
    <m/>
    <m/>
    <m/>
    <m/>
    <m/>
    <m/>
    <m/>
    <m/>
  </r>
  <r>
    <x v="131"/>
    <x v="39"/>
    <x v="150"/>
    <m/>
    <m/>
    <m/>
    <m/>
    <m/>
    <m/>
    <m/>
    <m/>
    <m/>
    <m/>
    <m/>
    <m/>
  </r>
  <r>
    <x v="131"/>
    <x v="39"/>
    <x v="150"/>
    <m/>
    <m/>
    <m/>
    <m/>
    <m/>
    <m/>
    <m/>
    <m/>
    <m/>
    <m/>
    <m/>
    <m/>
  </r>
  <r>
    <x v="131"/>
    <x v="39"/>
    <x v="150"/>
    <m/>
    <m/>
    <m/>
    <m/>
    <m/>
    <m/>
    <m/>
    <m/>
    <m/>
    <m/>
    <m/>
    <m/>
  </r>
  <r>
    <x v="131"/>
    <x v="39"/>
    <x v="150"/>
    <m/>
    <m/>
    <m/>
    <m/>
    <m/>
    <m/>
    <m/>
    <m/>
    <m/>
    <m/>
    <m/>
    <m/>
  </r>
  <r>
    <x v="131"/>
    <x v="39"/>
    <x v="150"/>
    <m/>
    <m/>
    <m/>
    <m/>
    <m/>
    <m/>
    <m/>
    <m/>
    <m/>
    <m/>
    <m/>
    <m/>
  </r>
  <r>
    <x v="131"/>
    <x v="39"/>
    <x v="150"/>
    <m/>
    <m/>
    <m/>
    <m/>
    <m/>
    <m/>
    <m/>
    <m/>
    <m/>
    <m/>
    <m/>
    <m/>
  </r>
  <r>
    <x v="131"/>
    <x v="39"/>
    <x v="150"/>
    <m/>
    <m/>
    <m/>
    <m/>
    <m/>
    <m/>
    <m/>
    <m/>
    <m/>
    <m/>
    <m/>
    <m/>
  </r>
  <r>
    <x v="131"/>
    <x v="39"/>
    <x v="150"/>
    <m/>
    <m/>
    <m/>
    <m/>
    <m/>
    <m/>
    <m/>
    <m/>
    <m/>
    <m/>
    <m/>
    <m/>
  </r>
  <r>
    <x v="131"/>
    <x v="39"/>
    <x v="150"/>
    <m/>
    <m/>
    <m/>
    <m/>
    <m/>
    <m/>
    <m/>
    <m/>
    <m/>
    <m/>
    <m/>
    <m/>
  </r>
  <r>
    <x v="131"/>
    <x v="39"/>
    <x v="150"/>
    <m/>
    <m/>
    <m/>
    <m/>
    <m/>
    <m/>
    <m/>
    <m/>
    <m/>
    <m/>
    <m/>
    <m/>
  </r>
  <r>
    <x v="131"/>
    <x v="39"/>
    <x v="150"/>
    <m/>
    <m/>
    <m/>
    <m/>
    <m/>
    <m/>
    <m/>
    <m/>
    <m/>
    <m/>
    <m/>
    <m/>
  </r>
  <r>
    <x v="131"/>
    <x v="39"/>
    <x v="150"/>
    <m/>
    <m/>
    <m/>
    <m/>
    <m/>
    <m/>
    <m/>
    <m/>
    <m/>
    <m/>
    <m/>
    <m/>
  </r>
  <r>
    <x v="131"/>
    <x v="39"/>
    <x v="150"/>
    <m/>
    <m/>
    <m/>
    <m/>
    <m/>
    <m/>
    <m/>
    <m/>
    <m/>
    <m/>
    <m/>
    <m/>
  </r>
  <r>
    <x v="131"/>
    <x v="39"/>
    <x v="150"/>
    <m/>
    <m/>
    <m/>
    <m/>
    <m/>
    <m/>
    <m/>
    <m/>
    <m/>
    <m/>
    <m/>
    <m/>
  </r>
  <r>
    <x v="131"/>
    <x v="39"/>
    <x v="150"/>
    <m/>
    <m/>
    <m/>
    <m/>
    <m/>
    <m/>
    <m/>
    <m/>
    <m/>
    <m/>
    <m/>
    <m/>
  </r>
  <r>
    <x v="131"/>
    <x v="39"/>
    <x v="150"/>
    <m/>
    <m/>
    <m/>
    <m/>
    <m/>
    <m/>
    <m/>
    <m/>
    <m/>
    <m/>
    <m/>
    <m/>
  </r>
  <r>
    <x v="131"/>
    <x v="39"/>
    <x v="150"/>
    <m/>
    <m/>
    <m/>
    <m/>
    <m/>
    <m/>
    <m/>
    <m/>
    <m/>
    <m/>
    <m/>
    <m/>
  </r>
  <r>
    <x v="131"/>
    <x v="39"/>
    <x v="150"/>
    <m/>
    <m/>
    <m/>
    <m/>
    <m/>
    <m/>
    <m/>
    <m/>
    <m/>
    <m/>
    <m/>
    <m/>
  </r>
  <r>
    <x v="131"/>
    <x v="39"/>
    <x v="150"/>
    <m/>
    <m/>
    <m/>
    <m/>
    <m/>
    <m/>
    <m/>
    <m/>
    <m/>
    <m/>
    <m/>
    <m/>
  </r>
  <r>
    <x v="131"/>
    <x v="39"/>
    <x v="150"/>
    <m/>
    <m/>
    <m/>
    <m/>
    <m/>
    <m/>
    <m/>
    <m/>
    <m/>
    <m/>
    <m/>
    <m/>
  </r>
  <r>
    <x v="131"/>
    <x v="39"/>
    <x v="150"/>
    <m/>
    <m/>
    <m/>
    <m/>
    <m/>
    <m/>
    <m/>
    <m/>
    <m/>
    <m/>
    <m/>
    <m/>
  </r>
  <r>
    <x v="131"/>
    <x v="39"/>
    <x v="150"/>
    <m/>
    <m/>
    <m/>
    <m/>
    <m/>
    <m/>
    <m/>
    <m/>
    <m/>
    <m/>
    <m/>
    <m/>
  </r>
  <r>
    <x v="131"/>
    <x v="39"/>
    <x v="150"/>
    <m/>
    <m/>
    <m/>
    <m/>
    <m/>
    <m/>
    <m/>
    <m/>
    <m/>
    <m/>
    <m/>
    <m/>
  </r>
  <r>
    <x v="131"/>
    <x v="39"/>
    <x v="150"/>
    <m/>
    <m/>
    <m/>
    <m/>
    <m/>
    <m/>
    <m/>
    <m/>
    <m/>
    <m/>
    <m/>
    <m/>
  </r>
  <r>
    <x v="131"/>
    <x v="39"/>
    <x v="150"/>
    <m/>
    <m/>
    <m/>
    <m/>
    <m/>
    <m/>
    <m/>
    <m/>
    <m/>
    <m/>
    <m/>
    <m/>
  </r>
  <r>
    <x v="131"/>
    <x v="39"/>
    <x v="150"/>
    <m/>
    <m/>
    <m/>
    <m/>
    <m/>
    <m/>
    <m/>
    <m/>
    <m/>
    <m/>
    <m/>
    <m/>
  </r>
  <r>
    <x v="131"/>
    <x v="39"/>
    <x v="150"/>
    <m/>
    <m/>
    <m/>
    <m/>
    <m/>
    <m/>
    <m/>
    <m/>
    <m/>
    <m/>
    <m/>
    <m/>
  </r>
  <r>
    <x v="131"/>
    <x v="39"/>
    <x v="150"/>
    <m/>
    <m/>
    <m/>
    <m/>
    <m/>
    <m/>
    <m/>
    <m/>
    <m/>
    <m/>
    <m/>
    <m/>
  </r>
  <r>
    <x v="131"/>
    <x v="39"/>
    <x v="150"/>
    <m/>
    <m/>
    <m/>
    <m/>
    <m/>
    <m/>
    <m/>
    <m/>
    <m/>
    <m/>
    <m/>
    <m/>
  </r>
  <r>
    <x v="131"/>
    <x v="39"/>
    <x v="150"/>
    <m/>
    <m/>
    <m/>
    <m/>
    <m/>
    <m/>
    <m/>
    <m/>
    <m/>
    <m/>
    <m/>
    <m/>
  </r>
  <r>
    <x v="131"/>
    <x v="39"/>
    <x v="150"/>
    <m/>
    <m/>
    <m/>
    <m/>
    <m/>
    <m/>
    <m/>
    <m/>
    <m/>
    <m/>
    <m/>
    <m/>
  </r>
  <r>
    <x v="131"/>
    <x v="39"/>
    <x v="150"/>
    <m/>
    <m/>
    <m/>
    <m/>
    <m/>
    <m/>
    <m/>
    <m/>
    <m/>
    <m/>
    <m/>
    <m/>
  </r>
  <r>
    <x v="131"/>
    <x v="39"/>
    <x v="150"/>
    <m/>
    <m/>
    <m/>
    <m/>
    <m/>
    <m/>
    <m/>
    <m/>
    <m/>
    <m/>
    <m/>
    <m/>
  </r>
  <r>
    <x v="131"/>
    <x v="39"/>
    <x v="150"/>
    <m/>
    <m/>
    <m/>
    <m/>
    <m/>
    <m/>
    <m/>
    <m/>
    <m/>
    <m/>
    <m/>
    <m/>
  </r>
  <r>
    <x v="131"/>
    <x v="39"/>
    <x v="150"/>
    <m/>
    <m/>
    <m/>
    <m/>
    <m/>
    <m/>
    <m/>
    <m/>
    <m/>
    <m/>
    <m/>
    <m/>
  </r>
  <r>
    <x v="131"/>
    <x v="39"/>
    <x v="150"/>
    <m/>
    <m/>
    <m/>
    <m/>
    <m/>
    <m/>
    <m/>
    <m/>
    <m/>
    <m/>
    <m/>
    <m/>
  </r>
  <r>
    <x v="131"/>
    <x v="39"/>
    <x v="150"/>
    <m/>
    <m/>
    <m/>
    <m/>
    <m/>
    <m/>
    <m/>
    <m/>
    <m/>
    <m/>
    <m/>
    <m/>
  </r>
  <r>
    <x v="131"/>
    <x v="39"/>
    <x v="150"/>
    <m/>
    <m/>
    <m/>
    <m/>
    <m/>
    <m/>
    <m/>
    <m/>
    <m/>
    <m/>
    <m/>
    <m/>
  </r>
  <r>
    <x v="131"/>
    <x v="39"/>
    <x v="150"/>
    <m/>
    <m/>
    <m/>
    <m/>
    <m/>
    <m/>
    <m/>
    <m/>
    <m/>
    <m/>
    <m/>
    <m/>
  </r>
  <r>
    <x v="131"/>
    <x v="39"/>
    <x v="150"/>
    <m/>
    <m/>
    <m/>
    <m/>
    <m/>
    <m/>
    <m/>
    <m/>
    <m/>
    <m/>
    <m/>
    <m/>
  </r>
  <r>
    <x v="131"/>
    <x v="39"/>
    <x v="150"/>
    <m/>
    <m/>
    <m/>
    <m/>
    <m/>
    <m/>
    <m/>
    <m/>
    <m/>
    <m/>
    <m/>
    <m/>
  </r>
  <r>
    <x v="131"/>
    <x v="39"/>
    <x v="150"/>
    <m/>
    <m/>
    <m/>
    <m/>
    <m/>
    <m/>
    <m/>
    <m/>
    <m/>
    <m/>
    <m/>
    <m/>
  </r>
  <r>
    <x v="131"/>
    <x v="39"/>
    <x v="150"/>
    <m/>
    <m/>
    <m/>
    <m/>
    <m/>
    <m/>
    <m/>
    <m/>
    <m/>
    <m/>
    <m/>
    <m/>
  </r>
  <r>
    <x v="131"/>
    <x v="39"/>
    <x v="150"/>
    <m/>
    <m/>
    <m/>
    <m/>
    <m/>
    <m/>
    <m/>
    <m/>
    <m/>
    <m/>
    <m/>
    <m/>
  </r>
  <r>
    <x v="131"/>
    <x v="39"/>
    <x v="150"/>
    <m/>
    <m/>
    <m/>
    <m/>
    <m/>
    <m/>
    <m/>
    <m/>
    <m/>
    <m/>
    <m/>
    <m/>
  </r>
  <r>
    <x v="131"/>
    <x v="39"/>
    <x v="150"/>
    <m/>
    <m/>
    <m/>
    <m/>
    <m/>
    <m/>
    <m/>
    <m/>
    <m/>
    <m/>
    <m/>
    <m/>
  </r>
  <r>
    <x v="131"/>
    <x v="39"/>
    <x v="150"/>
    <m/>
    <m/>
    <m/>
    <m/>
    <m/>
    <m/>
    <m/>
    <m/>
    <m/>
    <m/>
    <m/>
    <m/>
  </r>
  <r>
    <x v="131"/>
    <x v="39"/>
    <x v="150"/>
    <m/>
    <m/>
    <m/>
    <m/>
    <m/>
    <m/>
    <m/>
    <m/>
    <m/>
    <m/>
    <m/>
    <m/>
  </r>
  <r>
    <x v="131"/>
    <x v="39"/>
    <x v="150"/>
    <m/>
    <m/>
    <m/>
    <m/>
    <m/>
    <m/>
    <m/>
    <m/>
    <m/>
    <m/>
    <m/>
    <m/>
  </r>
  <r>
    <x v="131"/>
    <x v="39"/>
    <x v="150"/>
    <m/>
    <m/>
    <m/>
    <m/>
    <m/>
    <m/>
    <m/>
    <m/>
    <m/>
    <m/>
    <m/>
    <m/>
  </r>
  <r>
    <x v="131"/>
    <x v="39"/>
    <x v="150"/>
    <m/>
    <m/>
    <m/>
    <m/>
    <m/>
    <m/>
    <m/>
    <m/>
    <m/>
    <m/>
    <m/>
    <m/>
  </r>
  <r>
    <x v="131"/>
    <x v="39"/>
    <x v="150"/>
    <m/>
    <m/>
    <m/>
    <m/>
    <m/>
    <m/>
    <m/>
    <m/>
    <m/>
    <m/>
    <m/>
    <m/>
  </r>
  <r>
    <x v="131"/>
    <x v="39"/>
    <x v="150"/>
    <m/>
    <m/>
    <m/>
    <m/>
    <m/>
    <m/>
    <m/>
    <m/>
    <m/>
    <m/>
    <m/>
    <m/>
  </r>
  <r>
    <x v="131"/>
    <x v="39"/>
    <x v="150"/>
    <m/>
    <m/>
    <m/>
    <m/>
    <m/>
    <m/>
    <m/>
    <m/>
    <m/>
    <m/>
    <m/>
    <m/>
  </r>
  <r>
    <x v="131"/>
    <x v="39"/>
    <x v="150"/>
    <m/>
    <m/>
    <m/>
    <m/>
    <m/>
    <m/>
    <m/>
    <m/>
    <m/>
    <m/>
    <m/>
    <m/>
  </r>
  <r>
    <x v="131"/>
    <x v="39"/>
    <x v="150"/>
    <m/>
    <m/>
    <m/>
    <m/>
    <m/>
    <m/>
    <m/>
    <m/>
    <m/>
    <m/>
    <m/>
    <m/>
  </r>
  <r>
    <x v="131"/>
    <x v="39"/>
    <x v="150"/>
    <m/>
    <m/>
    <m/>
    <m/>
    <m/>
    <m/>
    <m/>
    <m/>
    <m/>
    <m/>
    <m/>
    <m/>
  </r>
  <r>
    <x v="131"/>
    <x v="39"/>
    <x v="150"/>
    <m/>
    <m/>
    <m/>
    <m/>
    <m/>
    <m/>
    <m/>
    <m/>
    <m/>
    <m/>
    <m/>
    <m/>
  </r>
  <r>
    <x v="131"/>
    <x v="39"/>
    <x v="150"/>
    <m/>
    <m/>
    <m/>
    <m/>
    <m/>
    <m/>
    <m/>
    <m/>
    <m/>
    <m/>
    <m/>
    <m/>
  </r>
  <r>
    <x v="131"/>
    <x v="39"/>
    <x v="150"/>
    <m/>
    <m/>
    <m/>
    <m/>
    <m/>
    <m/>
    <m/>
    <m/>
    <m/>
    <m/>
    <m/>
    <m/>
  </r>
  <r>
    <x v="131"/>
    <x v="39"/>
    <x v="150"/>
    <m/>
    <m/>
    <m/>
    <m/>
    <m/>
    <m/>
    <m/>
    <m/>
    <m/>
    <m/>
    <m/>
    <m/>
  </r>
  <r>
    <x v="131"/>
    <x v="39"/>
    <x v="150"/>
    <m/>
    <m/>
    <m/>
    <m/>
    <m/>
    <m/>
    <m/>
    <m/>
    <m/>
    <m/>
    <m/>
    <m/>
  </r>
  <r>
    <x v="131"/>
    <x v="39"/>
    <x v="150"/>
    <m/>
    <m/>
    <m/>
    <m/>
    <m/>
    <m/>
    <m/>
    <m/>
    <m/>
    <m/>
    <m/>
    <m/>
  </r>
  <r>
    <x v="131"/>
    <x v="39"/>
    <x v="150"/>
    <m/>
    <m/>
    <m/>
    <m/>
    <m/>
    <m/>
    <m/>
    <m/>
    <m/>
    <m/>
    <m/>
    <m/>
  </r>
  <r>
    <x v="131"/>
    <x v="39"/>
    <x v="150"/>
    <m/>
    <m/>
    <m/>
    <m/>
    <m/>
    <m/>
    <m/>
    <m/>
    <m/>
    <m/>
    <m/>
    <m/>
  </r>
  <r>
    <x v="131"/>
    <x v="39"/>
    <x v="150"/>
    <m/>
    <m/>
    <m/>
    <m/>
    <m/>
    <m/>
    <m/>
    <m/>
    <m/>
    <m/>
    <m/>
    <m/>
  </r>
  <r>
    <x v="131"/>
    <x v="39"/>
    <x v="150"/>
    <m/>
    <m/>
    <m/>
    <m/>
    <m/>
    <m/>
    <m/>
    <m/>
    <m/>
    <m/>
    <m/>
    <m/>
  </r>
  <r>
    <x v="131"/>
    <x v="39"/>
    <x v="150"/>
    <m/>
    <m/>
    <m/>
    <m/>
    <m/>
    <m/>
    <m/>
    <m/>
    <m/>
    <m/>
    <m/>
    <m/>
  </r>
  <r>
    <x v="131"/>
    <x v="39"/>
    <x v="150"/>
    <m/>
    <m/>
    <m/>
    <m/>
    <m/>
    <m/>
    <m/>
    <m/>
    <m/>
    <m/>
    <m/>
    <m/>
  </r>
  <r>
    <x v="131"/>
    <x v="39"/>
    <x v="150"/>
    <m/>
    <m/>
    <m/>
    <m/>
    <m/>
    <m/>
    <m/>
    <m/>
    <m/>
    <m/>
    <m/>
    <m/>
  </r>
  <r>
    <x v="131"/>
    <x v="39"/>
    <x v="150"/>
    <m/>
    <m/>
    <m/>
    <m/>
    <m/>
    <m/>
    <m/>
    <m/>
    <m/>
    <m/>
    <m/>
    <m/>
  </r>
  <r>
    <x v="131"/>
    <x v="39"/>
    <x v="150"/>
    <m/>
    <m/>
    <m/>
    <m/>
    <m/>
    <m/>
    <m/>
    <m/>
    <m/>
    <m/>
    <m/>
    <m/>
  </r>
  <r>
    <x v="131"/>
    <x v="39"/>
    <x v="150"/>
    <m/>
    <m/>
    <m/>
    <m/>
    <m/>
    <m/>
    <m/>
    <m/>
    <m/>
    <m/>
    <m/>
    <m/>
  </r>
  <r>
    <x v="131"/>
    <x v="39"/>
    <x v="150"/>
    <m/>
    <m/>
    <m/>
    <m/>
    <m/>
    <m/>
    <m/>
    <m/>
    <m/>
    <m/>
    <m/>
    <m/>
  </r>
  <r>
    <x v="131"/>
    <x v="39"/>
    <x v="150"/>
    <m/>
    <m/>
    <m/>
    <m/>
    <m/>
    <m/>
    <m/>
    <m/>
    <m/>
    <m/>
    <m/>
    <m/>
  </r>
  <r>
    <x v="131"/>
    <x v="39"/>
    <x v="150"/>
    <m/>
    <m/>
    <m/>
    <m/>
    <m/>
    <m/>
    <m/>
    <m/>
    <m/>
    <m/>
    <m/>
    <m/>
  </r>
  <r>
    <x v="131"/>
    <x v="39"/>
    <x v="150"/>
    <m/>
    <m/>
    <m/>
    <m/>
    <m/>
    <m/>
    <m/>
    <m/>
    <m/>
    <m/>
    <m/>
    <m/>
  </r>
  <r>
    <x v="131"/>
    <x v="39"/>
    <x v="150"/>
    <m/>
    <m/>
    <m/>
    <m/>
    <m/>
    <m/>
    <m/>
    <m/>
    <m/>
    <m/>
    <m/>
    <m/>
  </r>
  <r>
    <x v="131"/>
    <x v="39"/>
    <x v="150"/>
    <m/>
    <m/>
    <m/>
    <m/>
    <m/>
    <m/>
    <m/>
    <m/>
    <m/>
    <m/>
    <m/>
    <m/>
  </r>
  <r>
    <x v="131"/>
    <x v="39"/>
    <x v="150"/>
    <m/>
    <m/>
    <m/>
    <m/>
    <m/>
    <m/>
    <m/>
    <m/>
    <m/>
    <m/>
    <m/>
    <m/>
  </r>
  <r>
    <x v="131"/>
    <x v="39"/>
    <x v="150"/>
    <m/>
    <m/>
    <m/>
    <m/>
    <m/>
    <m/>
    <m/>
    <m/>
    <m/>
    <m/>
    <m/>
    <m/>
  </r>
  <r>
    <x v="131"/>
    <x v="39"/>
    <x v="150"/>
    <m/>
    <m/>
    <m/>
    <m/>
    <m/>
    <m/>
    <m/>
    <m/>
    <m/>
    <m/>
    <m/>
    <m/>
  </r>
  <r>
    <x v="131"/>
    <x v="39"/>
    <x v="150"/>
    <m/>
    <m/>
    <m/>
    <m/>
    <m/>
    <m/>
    <m/>
    <m/>
    <m/>
    <m/>
    <m/>
    <m/>
  </r>
  <r>
    <x v="131"/>
    <x v="39"/>
    <x v="150"/>
    <m/>
    <m/>
    <m/>
    <m/>
    <m/>
    <m/>
    <m/>
    <m/>
    <m/>
    <m/>
    <m/>
    <m/>
  </r>
  <r>
    <x v="131"/>
    <x v="39"/>
    <x v="150"/>
    <m/>
    <m/>
    <m/>
    <m/>
    <m/>
    <m/>
    <m/>
    <m/>
    <m/>
    <m/>
    <m/>
    <m/>
  </r>
  <r>
    <x v="131"/>
    <x v="39"/>
    <x v="150"/>
    <m/>
    <m/>
    <m/>
    <m/>
    <m/>
    <m/>
    <m/>
    <m/>
    <m/>
    <m/>
    <m/>
    <m/>
  </r>
  <r>
    <x v="131"/>
    <x v="39"/>
    <x v="150"/>
    <m/>
    <m/>
    <m/>
    <m/>
    <m/>
    <m/>
    <m/>
    <m/>
    <m/>
    <m/>
    <m/>
    <m/>
  </r>
  <r>
    <x v="131"/>
    <x v="39"/>
    <x v="150"/>
    <m/>
    <m/>
    <m/>
    <m/>
    <m/>
    <m/>
    <m/>
    <m/>
    <m/>
    <m/>
    <m/>
    <m/>
  </r>
  <r>
    <x v="131"/>
    <x v="39"/>
    <x v="150"/>
    <m/>
    <m/>
    <m/>
    <m/>
    <m/>
    <m/>
    <m/>
    <m/>
    <m/>
    <m/>
    <m/>
    <m/>
  </r>
  <r>
    <x v="131"/>
    <x v="39"/>
    <x v="150"/>
    <m/>
    <m/>
    <m/>
    <m/>
    <m/>
    <m/>
    <m/>
    <m/>
    <m/>
    <m/>
    <m/>
    <m/>
  </r>
  <r>
    <x v="131"/>
    <x v="39"/>
    <x v="150"/>
    <m/>
    <m/>
    <m/>
    <m/>
    <m/>
    <m/>
    <m/>
    <m/>
    <m/>
    <m/>
    <m/>
    <m/>
  </r>
  <r>
    <x v="131"/>
    <x v="39"/>
    <x v="150"/>
    <m/>
    <m/>
    <m/>
    <m/>
    <m/>
    <m/>
    <m/>
    <m/>
    <m/>
    <m/>
    <m/>
    <m/>
  </r>
  <r>
    <x v="131"/>
    <x v="39"/>
    <x v="150"/>
    <m/>
    <m/>
    <m/>
    <m/>
    <m/>
    <m/>
    <m/>
    <m/>
    <m/>
    <m/>
    <m/>
    <m/>
  </r>
  <r>
    <x v="131"/>
    <x v="39"/>
    <x v="150"/>
    <m/>
    <m/>
    <m/>
    <m/>
    <m/>
    <m/>
    <m/>
    <m/>
    <m/>
    <m/>
    <m/>
    <m/>
  </r>
  <r>
    <x v="131"/>
    <x v="39"/>
    <x v="150"/>
    <m/>
    <m/>
    <m/>
    <m/>
    <m/>
    <m/>
    <m/>
    <m/>
    <m/>
    <m/>
    <m/>
    <m/>
  </r>
  <r>
    <x v="131"/>
    <x v="39"/>
    <x v="150"/>
    <m/>
    <m/>
    <m/>
    <m/>
    <m/>
    <m/>
    <m/>
    <m/>
    <m/>
    <m/>
    <m/>
    <m/>
  </r>
  <r>
    <x v="131"/>
    <x v="39"/>
    <x v="150"/>
    <m/>
    <m/>
    <m/>
    <m/>
    <m/>
    <m/>
    <m/>
    <m/>
    <m/>
    <m/>
    <m/>
    <m/>
  </r>
  <r>
    <x v="131"/>
    <x v="39"/>
    <x v="150"/>
    <m/>
    <m/>
    <m/>
    <m/>
    <m/>
    <m/>
    <m/>
    <m/>
    <m/>
    <m/>
    <m/>
    <m/>
  </r>
  <r>
    <x v="131"/>
    <x v="39"/>
    <x v="150"/>
    <m/>
    <m/>
    <m/>
    <m/>
    <m/>
    <m/>
    <m/>
    <m/>
    <m/>
    <m/>
    <m/>
    <m/>
  </r>
  <r>
    <x v="131"/>
    <x v="39"/>
    <x v="150"/>
    <m/>
    <m/>
    <m/>
    <m/>
    <m/>
    <m/>
    <m/>
    <m/>
    <m/>
    <m/>
    <m/>
    <m/>
  </r>
  <r>
    <x v="131"/>
    <x v="39"/>
    <x v="150"/>
    <m/>
    <m/>
    <m/>
    <m/>
    <m/>
    <m/>
    <m/>
    <m/>
    <m/>
    <m/>
    <m/>
    <m/>
  </r>
  <r>
    <x v="131"/>
    <x v="39"/>
    <x v="150"/>
    <m/>
    <m/>
    <m/>
    <m/>
    <m/>
    <m/>
    <m/>
    <m/>
    <m/>
    <m/>
    <m/>
    <m/>
  </r>
  <r>
    <x v="131"/>
    <x v="39"/>
    <x v="150"/>
    <m/>
    <m/>
    <m/>
    <m/>
    <m/>
    <m/>
    <m/>
    <m/>
    <m/>
    <m/>
    <m/>
    <m/>
  </r>
  <r>
    <x v="131"/>
    <x v="39"/>
    <x v="150"/>
    <m/>
    <m/>
    <m/>
    <m/>
    <m/>
    <m/>
    <m/>
    <m/>
    <m/>
    <m/>
    <m/>
    <m/>
  </r>
  <r>
    <x v="131"/>
    <x v="39"/>
    <x v="150"/>
    <m/>
    <m/>
    <m/>
    <m/>
    <m/>
    <m/>
    <m/>
    <m/>
    <m/>
    <m/>
    <m/>
    <m/>
  </r>
  <r>
    <x v="131"/>
    <x v="39"/>
    <x v="150"/>
    <m/>
    <m/>
    <m/>
    <m/>
    <m/>
    <m/>
    <m/>
    <m/>
    <m/>
    <m/>
    <m/>
    <m/>
  </r>
  <r>
    <x v="131"/>
    <x v="39"/>
    <x v="150"/>
    <m/>
    <m/>
    <m/>
    <m/>
    <m/>
    <m/>
    <m/>
    <m/>
    <m/>
    <m/>
    <m/>
    <m/>
  </r>
  <r>
    <x v="131"/>
    <x v="39"/>
    <x v="150"/>
    <m/>
    <m/>
    <m/>
    <m/>
    <m/>
    <m/>
    <m/>
    <m/>
    <m/>
    <m/>
    <m/>
    <m/>
  </r>
  <r>
    <x v="131"/>
    <x v="39"/>
    <x v="150"/>
    <m/>
    <m/>
    <m/>
    <m/>
    <m/>
    <m/>
    <m/>
    <m/>
    <m/>
    <m/>
    <m/>
    <m/>
  </r>
  <r>
    <x v="131"/>
    <x v="39"/>
    <x v="150"/>
    <m/>
    <m/>
    <m/>
    <m/>
    <m/>
    <m/>
    <m/>
    <m/>
    <m/>
    <m/>
    <m/>
    <m/>
  </r>
  <r>
    <x v="131"/>
    <x v="39"/>
    <x v="150"/>
    <m/>
    <m/>
    <m/>
    <m/>
    <m/>
    <m/>
    <m/>
    <m/>
    <m/>
    <m/>
    <m/>
    <m/>
  </r>
  <r>
    <x v="131"/>
    <x v="39"/>
    <x v="150"/>
    <m/>
    <m/>
    <m/>
    <m/>
    <m/>
    <m/>
    <m/>
    <m/>
    <m/>
    <m/>
    <m/>
    <m/>
  </r>
  <r>
    <x v="131"/>
    <x v="39"/>
    <x v="150"/>
    <m/>
    <m/>
    <m/>
    <m/>
    <m/>
    <m/>
    <m/>
    <m/>
    <m/>
    <m/>
    <m/>
    <m/>
  </r>
  <r>
    <x v="131"/>
    <x v="39"/>
    <x v="150"/>
    <m/>
    <m/>
    <m/>
    <m/>
    <m/>
    <m/>
    <m/>
    <m/>
    <m/>
    <m/>
    <m/>
    <m/>
  </r>
  <r>
    <x v="131"/>
    <x v="39"/>
    <x v="150"/>
    <m/>
    <m/>
    <m/>
    <m/>
    <m/>
    <m/>
    <m/>
    <m/>
    <m/>
    <m/>
    <m/>
    <m/>
  </r>
  <r>
    <x v="131"/>
    <x v="39"/>
    <x v="150"/>
    <m/>
    <m/>
    <m/>
    <m/>
    <m/>
    <m/>
    <m/>
    <m/>
    <m/>
    <m/>
    <m/>
    <m/>
  </r>
  <r>
    <x v="131"/>
    <x v="39"/>
    <x v="150"/>
    <m/>
    <m/>
    <m/>
    <m/>
    <m/>
    <m/>
    <m/>
    <m/>
    <m/>
    <m/>
    <m/>
    <m/>
  </r>
  <r>
    <x v="131"/>
    <x v="39"/>
    <x v="150"/>
    <m/>
    <m/>
    <m/>
    <m/>
    <m/>
    <m/>
    <m/>
    <m/>
    <m/>
    <m/>
    <m/>
    <m/>
  </r>
  <r>
    <x v="131"/>
    <x v="39"/>
    <x v="150"/>
    <m/>
    <m/>
    <m/>
    <m/>
    <m/>
    <m/>
    <m/>
    <m/>
    <m/>
    <m/>
    <m/>
    <m/>
  </r>
  <r>
    <x v="131"/>
    <x v="39"/>
    <x v="150"/>
    <m/>
    <m/>
    <m/>
    <m/>
    <m/>
    <m/>
    <m/>
    <m/>
    <m/>
    <m/>
    <m/>
    <m/>
  </r>
  <r>
    <x v="131"/>
    <x v="39"/>
    <x v="150"/>
    <m/>
    <m/>
    <m/>
    <m/>
    <m/>
    <m/>
    <m/>
    <m/>
    <m/>
    <m/>
    <m/>
    <m/>
  </r>
  <r>
    <x v="131"/>
    <x v="39"/>
    <x v="150"/>
    <m/>
    <m/>
    <m/>
    <m/>
    <m/>
    <m/>
    <m/>
    <m/>
    <m/>
    <m/>
    <m/>
    <m/>
  </r>
  <r>
    <x v="131"/>
    <x v="39"/>
    <x v="150"/>
    <m/>
    <m/>
    <m/>
    <m/>
    <m/>
    <m/>
    <m/>
    <m/>
    <m/>
    <m/>
    <m/>
    <m/>
  </r>
  <r>
    <x v="131"/>
    <x v="39"/>
    <x v="150"/>
    <m/>
    <m/>
    <m/>
    <m/>
    <m/>
    <m/>
    <m/>
    <m/>
    <m/>
    <m/>
    <m/>
    <m/>
  </r>
  <r>
    <x v="131"/>
    <x v="39"/>
    <x v="150"/>
    <m/>
    <m/>
    <m/>
    <m/>
    <m/>
    <m/>
    <m/>
    <m/>
    <m/>
    <m/>
    <m/>
    <m/>
  </r>
  <r>
    <x v="131"/>
    <x v="39"/>
    <x v="150"/>
    <m/>
    <m/>
    <m/>
    <m/>
    <m/>
    <m/>
    <m/>
    <m/>
    <m/>
    <m/>
    <m/>
    <m/>
  </r>
  <r>
    <x v="131"/>
    <x v="39"/>
    <x v="150"/>
    <m/>
    <m/>
    <m/>
    <m/>
    <m/>
    <m/>
    <m/>
    <m/>
    <m/>
    <m/>
    <m/>
    <m/>
  </r>
  <r>
    <x v="131"/>
    <x v="39"/>
    <x v="150"/>
    <m/>
    <m/>
    <m/>
    <m/>
    <m/>
    <m/>
    <m/>
    <m/>
    <m/>
    <m/>
    <m/>
    <m/>
  </r>
  <r>
    <x v="131"/>
    <x v="39"/>
    <x v="150"/>
    <m/>
    <m/>
    <m/>
    <m/>
    <m/>
    <m/>
    <m/>
    <m/>
    <m/>
    <m/>
    <m/>
    <m/>
  </r>
  <r>
    <x v="131"/>
    <x v="39"/>
    <x v="150"/>
    <m/>
    <m/>
    <m/>
    <m/>
    <m/>
    <m/>
    <m/>
    <m/>
    <m/>
    <m/>
    <m/>
    <m/>
  </r>
  <r>
    <x v="131"/>
    <x v="39"/>
    <x v="150"/>
    <m/>
    <m/>
    <m/>
    <m/>
    <m/>
    <m/>
    <m/>
    <m/>
    <m/>
    <m/>
    <m/>
    <m/>
  </r>
  <r>
    <x v="131"/>
    <x v="39"/>
    <x v="150"/>
    <m/>
    <m/>
    <m/>
    <m/>
    <m/>
    <m/>
    <m/>
    <m/>
    <m/>
    <m/>
    <m/>
    <m/>
  </r>
  <r>
    <x v="131"/>
    <x v="39"/>
    <x v="150"/>
    <m/>
    <m/>
    <m/>
    <m/>
    <m/>
    <m/>
    <m/>
    <m/>
    <m/>
    <m/>
    <m/>
    <m/>
  </r>
  <r>
    <x v="131"/>
    <x v="39"/>
    <x v="150"/>
    <m/>
    <m/>
    <m/>
    <m/>
    <m/>
    <m/>
    <m/>
    <m/>
    <m/>
    <m/>
    <m/>
    <m/>
  </r>
  <r>
    <x v="131"/>
    <x v="39"/>
    <x v="150"/>
    <m/>
    <m/>
    <m/>
    <m/>
    <m/>
    <m/>
    <m/>
    <m/>
    <m/>
    <m/>
    <m/>
    <m/>
  </r>
  <r>
    <x v="131"/>
    <x v="39"/>
    <x v="150"/>
    <m/>
    <m/>
    <m/>
    <m/>
    <m/>
    <m/>
    <m/>
    <m/>
    <m/>
    <m/>
    <m/>
    <m/>
  </r>
  <r>
    <x v="131"/>
    <x v="39"/>
    <x v="150"/>
    <m/>
    <m/>
    <m/>
    <m/>
    <m/>
    <m/>
    <m/>
    <m/>
    <m/>
    <m/>
    <m/>
    <m/>
  </r>
  <r>
    <x v="131"/>
    <x v="39"/>
    <x v="150"/>
    <m/>
    <m/>
    <m/>
    <m/>
    <m/>
    <m/>
    <m/>
    <m/>
    <m/>
    <m/>
    <m/>
    <m/>
  </r>
  <r>
    <x v="131"/>
    <x v="39"/>
    <x v="150"/>
    <m/>
    <m/>
    <m/>
    <m/>
    <m/>
    <m/>
    <m/>
    <m/>
    <m/>
    <m/>
    <m/>
    <m/>
  </r>
  <r>
    <x v="131"/>
    <x v="39"/>
    <x v="150"/>
    <m/>
    <m/>
    <m/>
    <m/>
    <m/>
    <m/>
    <m/>
    <m/>
    <m/>
    <m/>
    <m/>
    <m/>
  </r>
  <r>
    <x v="131"/>
    <x v="39"/>
    <x v="150"/>
    <m/>
    <m/>
    <m/>
    <m/>
    <m/>
    <m/>
    <m/>
    <m/>
    <m/>
    <m/>
    <m/>
    <m/>
  </r>
  <r>
    <x v="131"/>
    <x v="39"/>
    <x v="150"/>
    <m/>
    <m/>
    <m/>
    <m/>
    <m/>
    <m/>
    <m/>
    <m/>
    <m/>
    <m/>
    <m/>
    <m/>
  </r>
  <r>
    <x v="131"/>
    <x v="39"/>
    <x v="150"/>
    <m/>
    <m/>
    <m/>
    <m/>
    <m/>
    <m/>
    <m/>
    <m/>
    <m/>
    <m/>
    <m/>
    <m/>
  </r>
  <r>
    <x v="131"/>
    <x v="39"/>
    <x v="150"/>
    <m/>
    <m/>
    <m/>
    <m/>
    <m/>
    <m/>
    <m/>
    <m/>
    <m/>
    <m/>
    <m/>
    <m/>
  </r>
  <r>
    <x v="131"/>
    <x v="39"/>
    <x v="150"/>
    <m/>
    <m/>
    <m/>
    <m/>
    <m/>
    <m/>
    <m/>
    <m/>
    <m/>
    <m/>
    <m/>
    <m/>
  </r>
  <r>
    <x v="131"/>
    <x v="39"/>
    <x v="150"/>
    <m/>
    <m/>
    <m/>
    <m/>
    <m/>
    <m/>
    <m/>
    <m/>
    <m/>
    <m/>
    <m/>
    <m/>
  </r>
  <r>
    <x v="131"/>
    <x v="39"/>
    <x v="150"/>
    <m/>
    <m/>
    <m/>
    <m/>
    <m/>
    <m/>
    <m/>
    <m/>
    <m/>
    <m/>
    <m/>
    <m/>
  </r>
  <r>
    <x v="131"/>
    <x v="39"/>
    <x v="150"/>
    <m/>
    <m/>
    <m/>
    <m/>
    <m/>
    <m/>
    <m/>
    <m/>
    <m/>
    <m/>
    <m/>
    <m/>
  </r>
  <r>
    <x v="131"/>
    <x v="39"/>
    <x v="150"/>
    <m/>
    <m/>
    <m/>
    <m/>
    <m/>
    <m/>
    <m/>
    <m/>
    <m/>
    <m/>
    <m/>
    <m/>
  </r>
  <r>
    <x v="131"/>
    <x v="39"/>
    <x v="150"/>
    <m/>
    <m/>
    <m/>
    <m/>
    <m/>
    <m/>
    <m/>
    <m/>
    <m/>
    <m/>
    <m/>
    <m/>
  </r>
  <r>
    <x v="131"/>
    <x v="39"/>
    <x v="150"/>
    <m/>
    <m/>
    <m/>
    <m/>
    <m/>
    <m/>
    <m/>
    <m/>
    <m/>
    <m/>
    <m/>
    <m/>
  </r>
  <r>
    <x v="131"/>
    <x v="39"/>
    <x v="150"/>
    <m/>
    <m/>
    <m/>
    <m/>
    <m/>
    <m/>
    <m/>
    <m/>
    <m/>
    <m/>
    <m/>
    <m/>
  </r>
  <r>
    <x v="131"/>
    <x v="39"/>
    <x v="150"/>
    <m/>
    <m/>
    <m/>
    <m/>
    <m/>
    <m/>
    <m/>
    <m/>
    <m/>
    <m/>
    <m/>
    <m/>
  </r>
  <r>
    <x v="131"/>
    <x v="39"/>
    <x v="150"/>
    <m/>
    <m/>
    <m/>
    <m/>
    <m/>
    <m/>
    <m/>
    <m/>
    <m/>
    <m/>
    <m/>
    <m/>
  </r>
  <r>
    <x v="131"/>
    <x v="39"/>
    <x v="150"/>
    <m/>
    <m/>
    <m/>
    <m/>
    <m/>
    <m/>
    <m/>
    <m/>
    <m/>
    <m/>
    <m/>
    <m/>
  </r>
  <r>
    <x v="131"/>
    <x v="39"/>
    <x v="150"/>
    <m/>
    <m/>
    <m/>
    <m/>
    <m/>
    <m/>
    <m/>
    <m/>
    <m/>
    <m/>
    <m/>
    <m/>
  </r>
  <r>
    <x v="131"/>
    <x v="39"/>
    <x v="150"/>
    <m/>
    <m/>
    <m/>
    <m/>
    <m/>
    <m/>
    <m/>
    <m/>
    <m/>
    <m/>
    <m/>
    <m/>
  </r>
  <r>
    <x v="131"/>
    <x v="39"/>
    <x v="150"/>
    <m/>
    <m/>
    <m/>
    <m/>
    <m/>
    <m/>
    <m/>
    <m/>
    <m/>
    <m/>
    <m/>
    <m/>
  </r>
  <r>
    <x v="131"/>
    <x v="39"/>
    <x v="150"/>
    <m/>
    <m/>
    <m/>
    <m/>
    <m/>
    <m/>
    <m/>
    <m/>
    <m/>
    <m/>
    <m/>
    <m/>
  </r>
  <r>
    <x v="131"/>
    <x v="39"/>
    <x v="150"/>
    <m/>
    <m/>
    <m/>
    <m/>
    <m/>
    <m/>
    <m/>
    <m/>
    <m/>
    <m/>
    <m/>
    <m/>
  </r>
  <r>
    <x v="131"/>
    <x v="39"/>
    <x v="150"/>
    <m/>
    <m/>
    <m/>
    <m/>
    <m/>
    <m/>
    <m/>
    <m/>
    <m/>
    <m/>
    <m/>
    <m/>
  </r>
  <r>
    <x v="131"/>
    <x v="39"/>
    <x v="150"/>
    <m/>
    <m/>
    <m/>
    <m/>
    <m/>
    <m/>
    <m/>
    <m/>
    <m/>
    <m/>
    <m/>
    <m/>
  </r>
  <r>
    <x v="131"/>
    <x v="39"/>
    <x v="150"/>
    <m/>
    <m/>
    <m/>
    <m/>
    <m/>
    <m/>
    <m/>
    <m/>
    <m/>
    <m/>
    <m/>
    <m/>
  </r>
  <r>
    <x v="131"/>
    <x v="39"/>
    <x v="150"/>
    <m/>
    <m/>
    <m/>
    <m/>
    <m/>
    <m/>
    <m/>
    <m/>
    <m/>
    <m/>
    <m/>
    <m/>
  </r>
  <r>
    <x v="131"/>
    <x v="39"/>
    <x v="150"/>
    <m/>
    <m/>
    <m/>
    <m/>
    <m/>
    <m/>
    <m/>
    <m/>
    <m/>
    <m/>
    <m/>
    <m/>
  </r>
  <r>
    <x v="131"/>
    <x v="39"/>
    <x v="150"/>
    <m/>
    <m/>
    <m/>
    <m/>
    <m/>
    <m/>
    <m/>
    <m/>
    <m/>
    <m/>
    <m/>
    <m/>
  </r>
  <r>
    <x v="131"/>
    <x v="39"/>
    <x v="150"/>
    <m/>
    <m/>
    <m/>
    <m/>
    <m/>
    <m/>
    <m/>
    <m/>
    <m/>
    <m/>
    <m/>
    <m/>
  </r>
  <r>
    <x v="131"/>
    <x v="39"/>
    <x v="150"/>
    <m/>
    <m/>
    <m/>
    <m/>
    <m/>
    <m/>
    <m/>
    <m/>
    <m/>
    <m/>
    <m/>
    <m/>
  </r>
  <r>
    <x v="131"/>
    <x v="39"/>
    <x v="150"/>
    <m/>
    <m/>
    <m/>
    <m/>
    <m/>
    <m/>
    <m/>
    <m/>
    <m/>
    <m/>
    <m/>
    <m/>
  </r>
  <r>
    <x v="131"/>
    <x v="39"/>
    <x v="150"/>
    <m/>
    <m/>
    <m/>
    <m/>
    <m/>
    <m/>
    <m/>
    <m/>
    <m/>
    <m/>
    <m/>
    <m/>
  </r>
  <r>
    <x v="131"/>
    <x v="39"/>
    <x v="150"/>
    <m/>
    <m/>
    <m/>
    <m/>
    <m/>
    <m/>
    <m/>
    <m/>
    <m/>
    <m/>
    <m/>
    <m/>
  </r>
  <r>
    <x v="131"/>
    <x v="39"/>
    <x v="150"/>
    <m/>
    <m/>
    <m/>
    <m/>
    <m/>
    <m/>
    <m/>
    <m/>
    <m/>
    <m/>
    <m/>
    <m/>
  </r>
  <r>
    <x v="131"/>
    <x v="39"/>
    <x v="150"/>
    <m/>
    <m/>
    <m/>
    <m/>
    <m/>
    <m/>
    <m/>
    <m/>
    <m/>
    <m/>
    <m/>
    <m/>
  </r>
  <r>
    <x v="131"/>
    <x v="39"/>
    <x v="150"/>
    <m/>
    <m/>
    <m/>
    <m/>
    <m/>
    <m/>
    <m/>
    <m/>
    <m/>
    <m/>
    <m/>
    <m/>
  </r>
  <r>
    <x v="131"/>
    <x v="39"/>
    <x v="150"/>
    <m/>
    <m/>
    <m/>
    <m/>
    <m/>
    <m/>
    <m/>
    <m/>
    <m/>
    <m/>
    <m/>
    <m/>
  </r>
  <r>
    <x v="131"/>
    <x v="39"/>
    <x v="150"/>
    <m/>
    <m/>
    <m/>
    <m/>
    <m/>
    <m/>
    <m/>
    <m/>
    <m/>
    <m/>
    <m/>
    <m/>
  </r>
  <r>
    <x v="131"/>
    <x v="39"/>
    <x v="150"/>
    <m/>
    <m/>
    <m/>
    <m/>
    <m/>
    <m/>
    <m/>
    <m/>
    <m/>
    <m/>
    <m/>
    <m/>
  </r>
  <r>
    <x v="131"/>
    <x v="39"/>
    <x v="150"/>
    <m/>
    <m/>
    <m/>
    <m/>
    <m/>
    <m/>
    <m/>
    <m/>
    <m/>
    <m/>
    <m/>
    <m/>
  </r>
  <r>
    <x v="131"/>
    <x v="39"/>
    <x v="150"/>
    <m/>
    <m/>
    <m/>
    <m/>
    <m/>
    <m/>
    <m/>
    <m/>
    <m/>
    <m/>
    <m/>
    <m/>
  </r>
  <r>
    <x v="131"/>
    <x v="39"/>
    <x v="150"/>
    <m/>
    <m/>
    <m/>
    <m/>
    <m/>
    <m/>
    <m/>
    <m/>
    <m/>
    <m/>
    <m/>
    <m/>
  </r>
  <r>
    <x v="131"/>
    <x v="39"/>
    <x v="150"/>
    <m/>
    <m/>
    <m/>
    <m/>
    <m/>
    <m/>
    <m/>
    <m/>
    <m/>
    <m/>
    <m/>
    <m/>
  </r>
  <r>
    <x v="131"/>
    <x v="39"/>
    <x v="150"/>
    <m/>
    <m/>
    <m/>
    <m/>
    <m/>
    <m/>
    <m/>
    <m/>
    <m/>
    <m/>
    <m/>
    <m/>
  </r>
  <r>
    <x v="131"/>
    <x v="39"/>
    <x v="150"/>
    <m/>
    <m/>
    <m/>
    <m/>
    <m/>
    <m/>
    <m/>
    <m/>
    <m/>
    <m/>
    <m/>
    <m/>
  </r>
  <r>
    <x v="131"/>
    <x v="39"/>
    <x v="150"/>
    <m/>
    <m/>
    <m/>
    <m/>
    <m/>
    <m/>
    <m/>
    <m/>
    <m/>
    <m/>
    <m/>
    <m/>
  </r>
  <r>
    <x v="131"/>
    <x v="39"/>
    <x v="150"/>
    <m/>
    <m/>
    <m/>
    <m/>
    <m/>
    <m/>
    <m/>
    <m/>
    <m/>
    <m/>
    <m/>
    <m/>
  </r>
  <r>
    <x v="131"/>
    <x v="39"/>
    <x v="150"/>
    <m/>
    <m/>
    <m/>
    <m/>
    <m/>
    <m/>
    <m/>
    <m/>
    <m/>
    <m/>
    <m/>
    <m/>
  </r>
  <r>
    <x v="131"/>
    <x v="39"/>
    <x v="150"/>
    <m/>
    <m/>
    <m/>
    <m/>
    <m/>
    <m/>
    <m/>
    <m/>
    <m/>
    <m/>
    <m/>
    <m/>
  </r>
  <r>
    <x v="131"/>
    <x v="39"/>
    <x v="150"/>
    <m/>
    <m/>
    <m/>
    <m/>
    <m/>
    <m/>
    <m/>
    <m/>
    <m/>
    <m/>
    <m/>
    <m/>
  </r>
  <r>
    <x v="131"/>
    <x v="39"/>
    <x v="150"/>
    <m/>
    <m/>
    <m/>
    <m/>
    <m/>
    <m/>
    <m/>
    <m/>
    <m/>
    <m/>
    <m/>
    <m/>
  </r>
  <r>
    <x v="131"/>
    <x v="39"/>
    <x v="150"/>
    <m/>
    <m/>
    <m/>
    <m/>
    <m/>
    <m/>
    <m/>
    <m/>
    <m/>
    <m/>
    <m/>
    <m/>
  </r>
  <r>
    <x v="131"/>
    <x v="39"/>
    <x v="150"/>
    <m/>
    <m/>
    <m/>
    <m/>
    <m/>
    <m/>
    <m/>
    <m/>
    <m/>
    <m/>
    <m/>
    <m/>
  </r>
  <r>
    <x v="131"/>
    <x v="39"/>
    <x v="150"/>
    <m/>
    <m/>
    <m/>
    <m/>
    <m/>
    <m/>
    <m/>
    <m/>
    <m/>
    <m/>
    <m/>
    <m/>
  </r>
  <r>
    <x v="131"/>
    <x v="39"/>
    <x v="150"/>
    <m/>
    <m/>
    <m/>
    <m/>
    <m/>
    <m/>
    <m/>
    <m/>
    <m/>
    <m/>
    <m/>
    <m/>
  </r>
  <r>
    <x v="131"/>
    <x v="39"/>
    <x v="150"/>
    <m/>
    <m/>
    <m/>
    <m/>
    <m/>
    <m/>
    <m/>
    <m/>
    <m/>
    <m/>
    <m/>
    <m/>
  </r>
  <r>
    <x v="131"/>
    <x v="39"/>
    <x v="150"/>
    <m/>
    <m/>
    <m/>
    <m/>
    <m/>
    <m/>
    <m/>
    <m/>
    <m/>
    <m/>
    <m/>
    <m/>
  </r>
  <r>
    <x v="131"/>
    <x v="39"/>
    <x v="150"/>
    <m/>
    <m/>
    <m/>
    <m/>
    <m/>
    <m/>
    <m/>
    <m/>
    <m/>
    <m/>
    <m/>
    <m/>
  </r>
  <r>
    <x v="131"/>
    <x v="39"/>
    <x v="150"/>
    <m/>
    <m/>
    <m/>
    <m/>
    <m/>
    <m/>
    <m/>
    <m/>
    <m/>
    <m/>
    <m/>
    <m/>
  </r>
  <r>
    <x v="131"/>
    <x v="39"/>
    <x v="150"/>
    <m/>
    <m/>
    <m/>
    <m/>
    <m/>
    <m/>
    <m/>
    <m/>
    <m/>
    <m/>
    <m/>
    <m/>
  </r>
  <r>
    <x v="131"/>
    <x v="39"/>
    <x v="150"/>
    <m/>
    <m/>
    <m/>
    <m/>
    <m/>
    <m/>
    <m/>
    <m/>
    <m/>
    <m/>
    <m/>
    <m/>
  </r>
  <r>
    <x v="131"/>
    <x v="39"/>
    <x v="150"/>
    <m/>
    <m/>
    <m/>
    <m/>
    <m/>
    <m/>
    <m/>
    <m/>
    <m/>
    <m/>
    <m/>
    <m/>
  </r>
  <r>
    <x v="131"/>
    <x v="39"/>
    <x v="150"/>
    <m/>
    <m/>
    <m/>
    <m/>
    <m/>
    <m/>
    <m/>
    <m/>
    <m/>
    <m/>
    <m/>
    <m/>
  </r>
  <r>
    <x v="131"/>
    <x v="39"/>
    <x v="150"/>
    <m/>
    <m/>
    <m/>
    <m/>
    <m/>
    <m/>
    <m/>
    <m/>
    <m/>
    <m/>
    <m/>
    <m/>
  </r>
  <r>
    <x v="131"/>
    <x v="39"/>
    <x v="150"/>
    <m/>
    <m/>
    <m/>
    <m/>
    <m/>
    <m/>
    <m/>
    <m/>
    <m/>
    <m/>
    <m/>
    <m/>
  </r>
  <r>
    <x v="131"/>
    <x v="39"/>
    <x v="150"/>
    <m/>
    <m/>
    <m/>
    <m/>
    <m/>
    <m/>
    <m/>
    <m/>
    <m/>
    <m/>
    <m/>
    <m/>
  </r>
  <r>
    <x v="131"/>
    <x v="39"/>
    <x v="150"/>
    <m/>
    <m/>
    <m/>
    <m/>
    <m/>
    <m/>
    <m/>
    <m/>
    <m/>
    <m/>
    <m/>
    <m/>
  </r>
  <r>
    <x v="131"/>
    <x v="39"/>
    <x v="150"/>
    <m/>
    <m/>
    <m/>
    <m/>
    <m/>
    <m/>
    <m/>
    <m/>
    <m/>
    <m/>
    <m/>
    <m/>
  </r>
  <r>
    <x v="131"/>
    <x v="39"/>
    <x v="150"/>
    <m/>
    <m/>
    <m/>
    <m/>
    <m/>
    <m/>
    <m/>
    <m/>
    <m/>
    <m/>
    <m/>
    <m/>
  </r>
  <r>
    <x v="131"/>
    <x v="39"/>
    <x v="150"/>
    <m/>
    <m/>
    <m/>
    <m/>
    <m/>
    <m/>
    <m/>
    <m/>
    <m/>
    <m/>
    <m/>
    <m/>
  </r>
  <r>
    <x v="131"/>
    <x v="39"/>
    <x v="150"/>
    <m/>
    <m/>
    <m/>
    <m/>
    <m/>
    <m/>
    <m/>
    <m/>
    <m/>
    <m/>
    <m/>
    <m/>
  </r>
  <r>
    <x v="131"/>
    <x v="39"/>
    <x v="150"/>
    <m/>
    <m/>
    <m/>
    <m/>
    <m/>
    <m/>
    <m/>
    <m/>
    <m/>
    <m/>
    <m/>
    <m/>
  </r>
  <r>
    <x v="131"/>
    <x v="39"/>
    <x v="150"/>
    <m/>
    <m/>
    <m/>
    <m/>
    <m/>
    <m/>
    <m/>
    <m/>
    <m/>
    <m/>
    <m/>
    <m/>
  </r>
  <r>
    <x v="131"/>
    <x v="39"/>
    <x v="150"/>
    <m/>
    <m/>
    <m/>
    <m/>
    <m/>
    <m/>
    <m/>
    <m/>
    <m/>
    <m/>
    <m/>
    <m/>
  </r>
  <r>
    <x v="131"/>
    <x v="39"/>
    <x v="150"/>
    <m/>
    <m/>
    <m/>
    <m/>
    <m/>
    <m/>
    <m/>
    <m/>
    <m/>
    <m/>
    <m/>
    <m/>
  </r>
  <r>
    <x v="131"/>
    <x v="39"/>
    <x v="150"/>
    <m/>
    <m/>
    <m/>
    <m/>
    <m/>
    <m/>
    <m/>
    <m/>
    <m/>
    <m/>
    <m/>
    <m/>
  </r>
  <r>
    <x v="131"/>
    <x v="39"/>
    <x v="150"/>
    <m/>
    <m/>
    <m/>
    <m/>
    <m/>
    <m/>
    <m/>
    <m/>
    <m/>
    <m/>
    <m/>
    <m/>
  </r>
  <r>
    <x v="131"/>
    <x v="39"/>
    <x v="150"/>
    <m/>
    <m/>
    <m/>
    <m/>
    <m/>
    <m/>
    <m/>
    <m/>
    <m/>
    <m/>
    <m/>
    <m/>
  </r>
  <r>
    <x v="131"/>
    <x v="39"/>
    <x v="150"/>
    <m/>
    <m/>
    <m/>
    <m/>
    <m/>
    <m/>
    <m/>
    <m/>
    <m/>
    <m/>
    <m/>
    <m/>
  </r>
  <r>
    <x v="131"/>
    <x v="39"/>
    <x v="150"/>
    <m/>
    <m/>
    <m/>
    <m/>
    <m/>
    <m/>
    <m/>
    <m/>
    <m/>
    <m/>
    <m/>
    <m/>
  </r>
  <r>
    <x v="131"/>
    <x v="39"/>
    <x v="150"/>
    <m/>
    <m/>
    <m/>
    <m/>
    <m/>
    <m/>
    <m/>
    <m/>
    <m/>
    <m/>
    <m/>
    <m/>
  </r>
  <r>
    <x v="131"/>
    <x v="39"/>
    <x v="150"/>
    <m/>
    <m/>
    <m/>
    <m/>
    <m/>
    <m/>
    <m/>
    <m/>
    <m/>
    <m/>
    <m/>
    <m/>
  </r>
  <r>
    <x v="131"/>
    <x v="39"/>
    <x v="150"/>
    <m/>
    <m/>
    <m/>
    <m/>
    <m/>
    <m/>
    <m/>
    <m/>
    <m/>
    <m/>
    <m/>
    <m/>
  </r>
  <r>
    <x v="131"/>
    <x v="39"/>
    <x v="150"/>
    <m/>
    <m/>
    <m/>
    <m/>
    <m/>
    <m/>
    <m/>
    <m/>
    <m/>
    <m/>
    <m/>
    <m/>
  </r>
  <r>
    <x v="131"/>
    <x v="39"/>
    <x v="150"/>
    <m/>
    <m/>
    <m/>
    <m/>
    <m/>
    <m/>
    <m/>
    <m/>
    <m/>
    <m/>
    <m/>
    <m/>
  </r>
  <r>
    <x v="131"/>
    <x v="39"/>
    <x v="150"/>
    <m/>
    <m/>
    <m/>
    <m/>
    <m/>
    <m/>
    <m/>
    <m/>
    <m/>
    <m/>
    <m/>
    <m/>
  </r>
  <r>
    <x v="131"/>
    <x v="39"/>
    <x v="150"/>
    <m/>
    <m/>
    <m/>
    <m/>
    <m/>
    <m/>
    <m/>
    <m/>
    <m/>
    <m/>
    <m/>
    <m/>
  </r>
  <r>
    <x v="131"/>
    <x v="39"/>
    <x v="150"/>
    <m/>
    <m/>
    <m/>
    <m/>
    <m/>
    <m/>
    <m/>
    <m/>
    <m/>
    <m/>
    <m/>
    <m/>
  </r>
  <r>
    <x v="131"/>
    <x v="39"/>
    <x v="150"/>
    <m/>
    <m/>
    <m/>
    <m/>
    <m/>
    <m/>
    <m/>
    <m/>
    <m/>
    <m/>
    <m/>
    <m/>
  </r>
  <r>
    <x v="131"/>
    <x v="39"/>
    <x v="150"/>
    <m/>
    <m/>
    <m/>
    <m/>
    <m/>
    <m/>
    <m/>
    <m/>
    <m/>
    <m/>
    <m/>
    <m/>
  </r>
  <r>
    <x v="131"/>
    <x v="39"/>
    <x v="150"/>
    <m/>
    <m/>
    <m/>
    <m/>
    <m/>
    <m/>
    <m/>
    <m/>
    <m/>
    <m/>
    <m/>
    <m/>
  </r>
  <r>
    <x v="131"/>
    <x v="39"/>
    <x v="150"/>
    <m/>
    <m/>
    <m/>
    <m/>
    <m/>
    <m/>
    <m/>
    <m/>
    <m/>
    <m/>
    <m/>
    <m/>
  </r>
  <r>
    <x v="131"/>
    <x v="39"/>
    <x v="150"/>
    <m/>
    <m/>
    <m/>
    <m/>
    <m/>
    <m/>
    <m/>
    <m/>
    <m/>
    <m/>
    <m/>
    <m/>
  </r>
  <r>
    <x v="131"/>
    <x v="39"/>
    <x v="150"/>
    <m/>
    <m/>
    <m/>
    <m/>
    <m/>
    <m/>
    <m/>
    <m/>
    <m/>
    <m/>
    <m/>
    <m/>
  </r>
  <r>
    <x v="131"/>
    <x v="39"/>
    <x v="150"/>
    <m/>
    <m/>
    <m/>
    <m/>
    <m/>
    <m/>
    <m/>
    <m/>
    <m/>
    <m/>
    <m/>
    <m/>
  </r>
  <r>
    <x v="131"/>
    <x v="39"/>
    <x v="150"/>
    <m/>
    <m/>
    <m/>
    <m/>
    <m/>
    <m/>
    <m/>
    <m/>
    <m/>
    <m/>
    <m/>
    <m/>
  </r>
  <r>
    <x v="131"/>
    <x v="39"/>
    <x v="150"/>
    <m/>
    <m/>
    <m/>
    <m/>
    <m/>
    <m/>
    <m/>
    <m/>
    <m/>
    <m/>
    <m/>
    <m/>
  </r>
  <r>
    <x v="131"/>
    <x v="39"/>
    <x v="150"/>
    <m/>
    <m/>
    <m/>
    <m/>
    <m/>
    <m/>
    <m/>
    <m/>
    <m/>
    <m/>
    <m/>
    <m/>
  </r>
  <r>
    <x v="131"/>
    <x v="39"/>
    <x v="150"/>
    <m/>
    <m/>
    <m/>
    <m/>
    <m/>
    <m/>
    <m/>
    <m/>
    <m/>
    <m/>
    <m/>
    <m/>
  </r>
  <r>
    <x v="131"/>
    <x v="39"/>
    <x v="150"/>
    <m/>
    <m/>
    <m/>
    <m/>
    <m/>
    <m/>
    <m/>
    <m/>
    <m/>
    <m/>
    <m/>
    <m/>
  </r>
  <r>
    <x v="131"/>
    <x v="39"/>
    <x v="150"/>
    <m/>
    <m/>
    <m/>
    <m/>
    <m/>
    <m/>
    <m/>
    <m/>
    <m/>
    <m/>
    <m/>
    <m/>
  </r>
  <r>
    <x v="131"/>
    <x v="39"/>
    <x v="150"/>
    <m/>
    <m/>
    <m/>
    <m/>
    <m/>
    <m/>
    <m/>
    <m/>
    <m/>
    <m/>
    <m/>
    <m/>
  </r>
  <r>
    <x v="131"/>
    <x v="39"/>
    <x v="150"/>
    <m/>
    <m/>
    <m/>
    <m/>
    <m/>
    <m/>
    <m/>
    <m/>
    <m/>
    <m/>
    <m/>
    <m/>
  </r>
  <r>
    <x v="131"/>
    <x v="39"/>
    <x v="150"/>
    <m/>
    <m/>
    <m/>
    <m/>
    <m/>
    <m/>
    <m/>
    <m/>
    <m/>
    <m/>
    <m/>
    <m/>
  </r>
  <r>
    <x v="131"/>
    <x v="39"/>
    <x v="150"/>
    <m/>
    <m/>
    <m/>
    <m/>
    <m/>
    <m/>
    <m/>
    <m/>
    <m/>
    <m/>
    <m/>
    <m/>
  </r>
  <r>
    <x v="131"/>
    <x v="39"/>
    <x v="150"/>
    <m/>
    <m/>
    <m/>
    <m/>
    <m/>
    <m/>
    <m/>
    <m/>
    <m/>
    <m/>
    <m/>
    <m/>
  </r>
  <r>
    <x v="131"/>
    <x v="39"/>
    <x v="150"/>
    <m/>
    <m/>
    <m/>
    <m/>
    <m/>
    <m/>
    <m/>
    <m/>
    <m/>
    <m/>
    <m/>
    <m/>
  </r>
  <r>
    <x v="131"/>
    <x v="39"/>
    <x v="150"/>
    <m/>
    <m/>
    <m/>
    <m/>
    <m/>
    <m/>
    <m/>
    <m/>
    <m/>
    <m/>
    <m/>
    <m/>
  </r>
  <r>
    <x v="131"/>
    <x v="39"/>
    <x v="150"/>
    <m/>
    <m/>
    <m/>
    <m/>
    <m/>
    <m/>
    <m/>
    <m/>
    <m/>
    <m/>
    <m/>
    <m/>
  </r>
  <r>
    <x v="131"/>
    <x v="39"/>
    <x v="150"/>
    <m/>
    <m/>
    <m/>
    <m/>
    <m/>
    <m/>
    <m/>
    <m/>
    <m/>
    <m/>
    <m/>
    <m/>
  </r>
  <r>
    <x v="131"/>
    <x v="39"/>
    <x v="150"/>
    <m/>
    <m/>
    <m/>
    <m/>
    <m/>
    <m/>
    <m/>
    <m/>
    <m/>
    <m/>
    <m/>
    <m/>
  </r>
  <r>
    <x v="131"/>
    <x v="39"/>
    <x v="150"/>
    <m/>
    <m/>
    <m/>
    <m/>
    <m/>
    <m/>
    <m/>
    <m/>
    <m/>
    <m/>
    <m/>
    <m/>
  </r>
  <r>
    <x v="131"/>
    <x v="39"/>
    <x v="150"/>
    <m/>
    <m/>
    <m/>
    <m/>
    <m/>
    <m/>
    <m/>
    <m/>
    <m/>
    <m/>
    <m/>
    <m/>
  </r>
  <r>
    <x v="131"/>
    <x v="39"/>
    <x v="150"/>
    <m/>
    <m/>
    <m/>
    <m/>
    <m/>
    <m/>
    <m/>
    <m/>
    <m/>
    <m/>
    <m/>
    <m/>
  </r>
  <r>
    <x v="131"/>
    <x v="39"/>
    <x v="150"/>
    <m/>
    <m/>
    <m/>
    <m/>
    <m/>
    <m/>
    <m/>
    <m/>
    <m/>
    <m/>
    <m/>
    <m/>
  </r>
  <r>
    <x v="131"/>
    <x v="39"/>
    <x v="150"/>
    <m/>
    <m/>
    <m/>
    <m/>
    <m/>
    <m/>
    <m/>
    <m/>
    <m/>
    <m/>
    <m/>
    <m/>
  </r>
  <r>
    <x v="131"/>
    <x v="39"/>
    <x v="150"/>
    <m/>
    <m/>
    <m/>
    <m/>
    <m/>
    <m/>
    <m/>
    <m/>
    <m/>
    <m/>
    <m/>
    <m/>
  </r>
  <r>
    <x v="131"/>
    <x v="39"/>
    <x v="150"/>
    <m/>
    <m/>
    <m/>
    <m/>
    <m/>
    <m/>
    <m/>
    <m/>
    <m/>
    <m/>
    <m/>
    <m/>
  </r>
  <r>
    <x v="131"/>
    <x v="39"/>
    <x v="150"/>
    <m/>
    <m/>
    <m/>
    <m/>
    <m/>
    <m/>
    <m/>
    <m/>
    <m/>
    <m/>
    <m/>
    <m/>
  </r>
  <r>
    <x v="131"/>
    <x v="39"/>
    <x v="150"/>
    <m/>
    <m/>
    <m/>
    <m/>
    <m/>
    <m/>
    <m/>
    <m/>
    <m/>
    <m/>
    <m/>
    <m/>
  </r>
  <r>
    <x v="131"/>
    <x v="39"/>
    <x v="150"/>
    <m/>
    <m/>
    <m/>
    <m/>
    <m/>
    <m/>
    <m/>
    <m/>
    <m/>
    <m/>
    <m/>
    <m/>
  </r>
  <r>
    <x v="131"/>
    <x v="39"/>
    <x v="150"/>
    <m/>
    <m/>
    <m/>
    <m/>
    <m/>
    <m/>
    <m/>
    <m/>
    <m/>
    <m/>
    <m/>
    <m/>
  </r>
  <r>
    <x v="131"/>
    <x v="39"/>
    <x v="150"/>
    <m/>
    <m/>
    <m/>
    <m/>
    <m/>
    <m/>
    <m/>
    <m/>
    <m/>
    <m/>
    <m/>
    <m/>
  </r>
  <r>
    <x v="131"/>
    <x v="39"/>
    <x v="150"/>
    <m/>
    <m/>
    <m/>
    <m/>
    <m/>
    <m/>
    <m/>
    <m/>
    <m/>
    <m/>
    <m/>
    <m/>
  </r>
  <r>
    <x v="131"/>
    <x v="39"/>
    <x v="150"/>
    <m/>
    <m/>
    <m/>
    <m/>
    <m/>
    <m/>
    <m/>
    <m/>
    <m/>
    <m/>
    <m/>
    <m/>
  </r>
  <r>
    <x v="131"/>
    <x v="39"/>
    <x v="150"/>
    <m/>
    <m/>
    <m/>
    <m/>
    <m/>
    <m/>
    <m/>
    <m/>
    <m/>
    <m/>
    <m/>
    <m/>
  </r>
  <r>
    <x v="131"/>
    <x v="39"/>
    <x v="150"/>
    <m/>
    <m/>
    <m/>
    <m/>
    <m/>
    <m/>
    <m/>
    <m/>
    <m/>
    <m/>
    <m/>
    <m/>
  </r>
  <r>
    <x v="131"/>
    <x v="39"/>
    <x v="150"/>
    <m/>
    <m/>
    <m/>
    <m/>
    <m/>
    <m/>
    <m/>
    <m/>
    <m/>
    <m/>
    <m/>
    <m/>
  </r>
  <r>
    <x v="131"/>
    <x v="39"/>
    <x v="150"/>
    <m/>
    <m/>
    <m/>
    <m/>
    <m/>
    <m/>
    <m/>
    <m/>
    <m/>
    <m/>
    <m/>
    <m/>
  </r>
  <r>
    <x v="131"/>
    <x v="39"/>
    <x v="150"/>
    <m/>
    <m/>
    <m/>
    <m/>
    <m/>
    <m/>
    <m/>
    <m/>
    <m/>
    <m/>
    <m/>
    <m/>
  </r>
  <r>
    <x v="131"/>
    <x v="39"/>
    <x v="150"/>
    <m/>
    <m/>
    <m/>
    <m/>
    <m/>
    <m/>
    <m/>
    <m/>
    <m/>
    <m/>
    <m/>
    <m/>
  </r>
  <r>
    <x v="131"/>
    <x v="39"/>
    <x v="150"/>
    <m/>
    <m/>
    <m/>
    <m/>
    <m/>
    <m/>
    <m/>
    <m/>
    <m/>
    <m/>
    <m/>
    <m/>
  </r>
  <r>
    <x v="131"/>
    <x v="39"/>
    <x v="150"/>
    <m/>
    <m/>
    <m/>
    <m/>
    <m/>
    <m/>
    <m/>
    <m/>
    <m/>
    <m/>
    <m/>
    <m/>
  </r>
  <r>
    <x v="131"/>
    <x v="39"/>
    <x v="150"/>
    <m/>
    <m/>
    <m/>
    <m/>
    <m/>
    <m/>
    <m/>
    <m/>
    <m/>
    <m/>
    <m/>
    <m/>
  </r>
  <r>
    <x v="131"/>
    <x v="39"/>
    <x v="150"/>
    <m/>
    <m/>
    <m/>
    <m/>
    <m/>
    <m/>
    <m/>
    <m/>
    <m/>
    <m/>
    <m/>
    <m/>
  </r>
  <r>
    <x v="131"/>
    <x v="39"/>
    <x v="150"/>
    <m/>
    <m/>
    <m/>
    <m/>
    <m/>
    <m/>
    <m/>
    <m/>
    <m/>
    <m/>
    <m/>
    <m/>
  </r>
  <r>
    <x v="131"/>
    <x v="39"/>
    <x v="150"/>
    <m/>
    <m/>
    <m/>
    <m/>
    <m/>
    <m/>
    <m/>
    <m/>
    <m/>
    <m/>
    <m/>
    <m/>
  </r>
  <r>
    <x v="131"/>
    <x v="39"/>
    <x v="150"/>
    <m/>
    <m/>
    <m/>
    <m/>
    <m/>
    <m/>
    <m/>
    <m/>
    <m/>
    <m/>
    <m/>
    <m/>
  </r>
  <r>
    <x v="131"/>
    <x v="39"/>
    <x v="150"/>
    <m/>
    <m/>
    <m/>
    <m/>
    <m/>
    <m/>
    <m/>
    <m/>
    <m/>
    <m/>
    <m/>
    <m/>
  </r>
  <r>
    <x v="131"/>
    <x v="39"/>
    <x v="150"/>
    <m/>
    <m/>
    <m/>
    <m/>
    <m/>
    <m/>
    <m/>
    <m/>
    <m/>
    <m/>
    <m/>
    <m/>
  </r>
  <r>
    <x v="131"/>
    <x v="39"/>
    <x v="150"/>
    <m/>
    <m/>
    <m/>
    <m/>
    <m/>
    <m/>
    <m/>
    <m/>
    <m/>
    <m/>
    <m/>
    <m/>
  </r>
  <r>
    <x v="131"/>
    <x v="39"/>
    <x v="150"/>
    <m/>
    <m/>
    <m/>
    <m/>
    <m/>
    <m/>
    <m/>
    <m/>
    <m/>
    <m/>
    <m/>
    <m/>
  </r>
  <r>
    <x v="131"/>
    <x v="39"/>
    <x v="150"/>
    <m/>
    <m/>
    <m/>
    <m/>
    <m/>
    <m/>
    <m/>
    <m/>
    <m/>
    <m/>
    <m/>
    <m/>
  </r>
  <r>
    <x v="131"/>
    <x v="39"/>
    <x v="150"/>
    <m/>
    <m/>
    <m/>
    <m/>
    <m/>
    <m/>
    <m/>
    <m/>
    <m/>
    <m/>
    <m/>
    <m/>
  </r>
  <r>
    <x v="131"/>
    <x v="39"/>
    <x v="150"/>
    <m/>
    <m/>
    <m/>
    <m/>
    <m/>
    <m/>
    <m/>
    <m/>
    <m/>
    <m/>
    <m/>
    <m/>
  </r>
  <r>
    <x v="131"/>
    <x v="39"/>
    <x v="150"/>
    <m/>
    <m/>
    <m/>
    <m/>
    <m/>
    <m/>
    <m/>
    <m/>
    <m/>
    <m/>
    <m/>
    <m/>
  </r>
  <r>
    <x v="131"/>
    <x v="39"/>
    <x v="150"/>
    <m/>
    <m/>
    <m/>
    <m/>
    <m/>
    <m/>
    <m/>
    <m/>
    <m/>
    <m/>
    <m/>
    <m/>
  </r>
  <r>
    <x v="131"/>
    <x v="39"/>
    <x v="150"/>
    <m/>
    <m/>
    <m/>
    <m/>
    <m/>
    <m/>
    <m/>
    <m/>
    <m/>
    <m/>
    <m/>
    <m/>
  </r>
  <r>
    <x v="131"/>
    <x v="39"/>
    <x v="150"/>
    <m/>
    <m/>
    <m/>
    <m/>
    <m/>
    <m/>
    <m/>
    <m/>
    <m/>
    <m/>
    <m/>
    <m/>
  </r>
  <r>
    <x v="131"/>
    <x v="39"/>
    <x v="150"/>
    <m/>
    <m/>
    <m/>
    <m/>
    <m/>
    <m/>
    <m/>
    <m/>
    <m/>
    <m/>
    <m/>
    <m/>
  </r>
  <r>
    <x v="131"/>
    <x v="39"/>
    <x v="150"/>
    <m/>
    <m/>
    <m/>
    <m/>
    <m/>
    <m/>
    <m/>
    <m/>
    <m/>
    <m/>
    <m/>
    <m/>
  </r>
  <r>
    <x v="131"/>
    <x v="39"/>
    <x v="150"/>
    <m/>
    <m/>
    <m/>
    <m/>
    <m/>
    <m/>
    <m/>
    <m/>
    <m/>
    <m/>
    <m/>
    <m/>
  </r>
  <r>
    <x v="131"/>
    <x v="39"/>
    <x v="150"/>
    <m/>
    <m/>
    <m/>
    <m/>
    <m/>
    <m/>
    <m/>
    <m/>
    <m/>
    <m/>
    <m/>
    <m/>
  </r>
  <r>
    <x v="131"/>
    <x v="39"/>
    <x v="150"/>
    <m/>
    <m/>
    <m/>
    <m/>
    <m/>
    <m/>
    <m/>
    <m/>
    <m/>
    <m/>
    <m/>
    <m/>
  </r>
  <r>
    <x v="131"/>
    <x v="39"/>
    <x v="150"/>
    <m/>
    <m/>
    <m/>
    <m/>
    <m/>
    <m/>
    <m/>
    <m/>
    <m/>
    <m/>
    <m/>
    <m/>
  </r>
  <r>
    <x v="131"/>
    <x v="39"/>
    <x v="150"/>
    <m/>
    <m/>
    <m/>
    <m/>
    <m/>
    <m/>
    <m/>
    <m/>
    <m/>
    <m/>
    <m/>
    <m/>
  </r>
  <r>
    <x v="131"/>
    <x v="39"/>
    <x v="150"/>
    <m/>
    <m/>
    <m/>
    <m/>
    <m/>
    <m/>
    <m/>
    <m/>
    <m/>
    <m/>
    <m/>
    <m/>
  </r>
  <r>
    <x v="131"/>
    <x v="39"/>
    <x v="150"/>
    <m/>
    <m/>
    <m/>
    <m/>
    <m/>
    <m/>
    <m/>
    <m/>
    <m/>
    <m/>
    <m/>
    <m/>
  </r>
  <r>
    <x v="131"/>
    <x v="39"/>
    <x v="150"/>
    <m/>
    <m/>
    <m/>
    <m/>
    <m/>
    <m/>
    <m/>
    <m/>
    <m/>
    <m/>
    <m/>
    <m/>
  </r>
  <r>
    <x v="131"/>
    <x v="39"/>
    <x v="150"/>
    <m/>
    <m/>
    <m/>
    <m/>
    <m/>
    <m/>
    <m/>
    <m/>
    <m/>
    <m/>
    <m/>
    <m/>
  </r>
  <r>
    <x v="131"/>
    <x v="39"/>
    <x v="150"/>
    <m/>
    <m/>
    <m/>
    <m/>
    <m/>
    <m/>
    <m/>
    <m/>
    <m/>
    <m/>
    <m/>
    <m/>
  </r>
  <r>
    <x v="131"/>
    <x v="39"/>
    <x v="150"/>
    <m/>
    <m/>
    <m/>
    <m/>
    <m/>
    <m/>
    <m/>
    <m/>
    <m/>
    <m/>
    <m/>
    <m/>
  </r>
  <r>
    <x v="131"/>
    <x v="39"/>
    <x v="150"/>
    <m/>
    <m/>
    <m/>
    <m/>
    <m/>
    <m/>
    <m/>
    <m/>
    <m/>
    <m/>
    <m/>
    <m/>
  </r>
  <r>
    <x v="131"/>
    <x v="39"/>
    <x v="150"/>
    <m/>
    <m/>
    <m/>
    <m/>
    <m/>
    <m/>
    <m/>
    <m/>
    <m/>
    <m/>
    <m/>
    <m/>
  </r>
  <r>
    <x v="131"/>
    <x v="39"/>
    <x v="150"/>
    <m/>
    <m/>
    <m/>
    <m/>
    <m/>
    <m/>
    <m/>
    <m/>
    <m/>
    <m/>
    <m/>
    <m/>
  </r>
  <r>
    <x v="131"/>
    <x v="39"/>
    <x v="150"/>
    <m/>
    <m/>
    <m/>
    <m/>
    <m/>
    <m/>
    <m/>
    <m/>
    <m/>
    <m/>
    <m/>
    <m/>
  </r>
  <r>
    <x v="131"/>
    <x v="39"/>
    <x v="150"/>
    <m/>
    <m/>
    <m/>
    <m/>
    <m/>
    <m/>
    <m/>
    <m/>
    <m/>
    <m/>
    <m/>
    <m/>
  </r>
  <r>
    <x v="131"/>
    <x v="39"/>
    <x v="150"/>
    <m/>
    <m/>
    <m/>
    <m/>
    <m/>
    <m/>
    <m/>
    <m/>
    <m/>
    <m/>
    <m/>
    <m/>
  </r>
  <r>
    <x v="131"/>
    <x v="39"/>
    <x v="150"/>
    <m/>
    <m/>
    <m/>
    <m/>
    <m/>
    <m/>
    <m/>
    <m/>
    <m/>
    <m/>
    <m/>
    <m/>
  </r>
  <r>
    <x v="131"/>
    <x v="39"/>
    <x v="150"/>
    <m/>
    <m/>
    <m/>
    <m/>
    <m/>
    <m/>
    <m/>
    <m/>
    <m/>
    <m/>
    <m/>
    <m/>
  </r>
  <r>
    <x v="131"/>
    <x v="39"/>
    <x v="150"/>
    <m/>
    <m/>
    <m/>
    <m/>
    <m/>
    <m/>
    <m/>
    <m/>
    <m/>
    <m/>
    <m/>
    <m/>
  </r>
  <r>
    <x v="131"/>
    <x v="39"/>
    <x v="150"/>
    <m/>
    <m/>
    <m/>
    <m/>
    <m/>
    <m/>
    <m/>
    <m/>
    <m/>
    <m/>
    <m/>
    <m/>
  </r>
  <r>
    <x v="131"/>
    <x v="39"/>
    <x v="150"/>
    <m/>
    <m/>
    <m/>
    <m/>
    <m/>
    <m/>
    <m/>
    <m/>
    <m/>
    <m/>
    <m/>
    <m/>
  </r>
  <r>
    <x v="131"/>
    <x v="39"/>
    <x v="150"/>
    <m/>
    <m/>
    <m/>
    <m/>
    <m/>
    <m/>
    <m/>
    <m/>
    <m/>
    <m/>
    <m/>
    <m/>
  </r>
  <r>
    <x v="131"/>
    <x v="39"/>
    <x v="150"/>
    <m/>
    <m/>
    <m/>
    <m/>
    <m/>
    <m/>
    <m/>
    <m/>
    <m/>
    <m/>
    <m/>
    <m/>
  </r>
  <r>
    <x v="131"/>
    <x v="39"/>
    <x v="150"/>
    <m/>
    <m/>
    <m/>
    <m/>
    <m/>
    <m/>
    <m/>
    <m/>
    <m/>
    <m/>
    <m/>
    <m/>
  </r>
  <r>
    <x v="131"/>
    <x v="39"/>
    <x v="150"/>
    <m/>
    <m/>
    <m/>
    <m/>
    <m/>
    <m/>
    <m/>
    <m/>
    <m/>
    <m/>
    <m/>
    <m/>
  </r>
  <r>
    <x v="131"/>
    <x v="39"/>
    <x v="150"/>
    <m/>
    <m/>
    <m/>
    <m/>
    <m/>
    <m/>
    <m/>
    <m/>
    <m/>
    <m/>
    <m/>
    <m/>
  </r>
  <r>
    <x v="131"/>
    <x v="39"/>
    <x v="150"/>
    <m/>
    <m/>
    <m/>
    <m/>
    <m/>
    <m/>
    <m/>
    <m/>
    <m/>
    <m/>
    <m/>
    <m/>
  </r>
  <r>
    <x v="131"/>
    <x v="39"/>
    <x v="150"/>
    <m/>
    <m/>
    <m/>
    <m/>
    <m/>
    <m/>
    <m/>
    <m/>
    <m/>
    <m/>
    <m/>
    <m/>
  </r>
  <r>
    <x v="131"/>
    <x v="39"/>
    <x v="150"/>
    <m/>
    <m/>
    <m/>
    <m/>
    <m/>
    <m/>
    <m/>
    <m/>
    <m/>
    <m/>
    <m/>
    <m/>
  </r>
  <r>
    <x v="131"/>
    <x v="39"/>
    <x v="150"/>
    <m/>
    <m/>
    <m/>
    <m/>
    <m/>
    <m/>
    <m/>
    <m/>
    <m/>
    <m/>
    <m/>
    <m/>
  </r>
  <r>
    <x v="131"/>
    <x v="39"/>
    <x v="150"/>
    <m/>
    <m/>
    <m/>
    <m/>
    <m/>
    <m/>
    <m/>
    <m/>
    <m/>
    <m/>
    <m/>
    <m/>
  </r>
  <r>
    <x v="131"/>
    <x v="39"/>
    <x v="150"/>
    <m/>
    <m/>
    <m/>
    <m/>
    <m/>
    <m/>
    <m/>
    <m/>
    <m/>
    <m/>
    <m/>
    <m/>
  </r>
  <r>
    <x v="131"/>
    <x v="39"/>
    <x v="150"/>
    <m/>
    <m/>
    <m/>
    <m/>
    <m/>
    <m/>
    <m/>
    <m/>
    <m/>
    <m/>
    <m/>
    <m/>
  </r>
  <r>
    <x v="131"/>
    <x v="39"/>
    <x v="150"/>
    <m/>
    <m/>
    <m/>
    <m/>
    <m/>
    <m/>
    <m/>
    <m/>
    <m/>
    <m/>
    <m/>
    <m/>
  </r>
  <r>
    <x v="131"/>
    <x v="39"/>
    <x v="150"/>
    <m/>
    <m/>
    <m/>
    <m/>
    <m/>
    <m/>
    <m/>
    <m/>
    <m/>
    <m/>
    <m/>
    <m/>
  </r>
  <r>
    <x v="131"/>
    <x v="39"/>
    <x v="150"/>
    <m/>
    <m/>
    <m/>
    <m/>
    <m/>
    <m/>
    <m/>
    <m/>
    <m/>
    <m/>
    <m/>
    <m/>
  </r>
  <r>
    <x v="131"/>
    <x v="39"/>
    <x v="150"/>
    <m/>
    <m/>
    <m/>
    <m/>
    <m/>
    <m/>
    <m/>
    <m/>
    <m/>
    <m/>
    <m/>
    <m/>
  </r>
  <r>
    <x v="131"/>
    <x v="39"/>
    <x v="150"/>
    <m/>
    <m/>
    <m/>
    <m/>
    <m/>
    <m/>
    <m/>
    <m/>
    <m/>
    <m/>
    <m/>
    <m/>
  </r>
  <r>
    <x v="131"/>
    <x v="39"/>
    <x v="150"/>
    <m/>
    <m/>
    <m/>
    <m/>
    <m/>
    <m/>
    <m/>
    <m/>
    <m/>
    <m/>
    <m/>
    <m/>
  </r>
  <r>
    <x v="131"/>
    <x v="39"/>
    <x v="150"/>
    <m/>
    <m/>
    <m/>
    <m/>
    <m/>
    <m/>
    <m/>
    <m/>
    <m/>
    <m/>
    <m/>
    <m/>
  </r>
  <r>
    <x v="131"/>
    <x v="39"/>
    <x v="150"/>
    <m/>
    <m/>
    <m/>
    <m/>
    <m/>
    <m/>
    <m/>
    <m/>
    <m/>
    <m/>
    <m/>
    <m/>
  </r>
  <r>
    <x v="131"/>
    <x v="39"/>
    <x v="150"/>
    <m/>
    <m/>
    <m/>
    <m/>
    <m/>
    <m/>
    <m/>
    <m/>
    <m/>
    <m/>
    <m/>
    <m/>
  </r>
  <r>
    <x v="131"/>
    <x v="39"/>
    <x v="150"/>
    <m/>
    <m/>
    <m/>
    <m/>
    <m/>
    <m/>
    <m/>
    <m/>
    <m/>
    <m/>
    <m/>
    <m/>
  </r>
  <r>
    <x v="131"/>
    <x v="39"/>
    <x v="150"/>
    <m/>
    <m/>
    <m/>
    <m/>
    <m/>
    <m/>
    <m/>
    <m/>
    <m/>
    <m/>
    <m/>
    <m/>
  </r>
  <r>
    <x v="131"/>
    <x v="39"/>
    <x v="150"/>
    <m/>
    <m/>
    <m/>
    <m/>
    <m/>
    <m/>
    <m/>
    <m/>
    <m/>
    <m/>
    <m/>
    <m/>
  </r>
  <r>
    <x v="131"/>
    <x v="39"/>
    <x v="150"/>
    <m/>
    <m/>
    <m/>
    <m/>
    <m/>
    <m/>
    <m/>
    <m/>
    <m/>
    <m/>
    <m/>
    <m/>
  </r>
  <r>
    <x v="131"/>
    <x v="39"/>
    <x v="150"/>
    <m/>
    <m/>
    <m/>
    <m/>
    <m/>
    <m/>
    <m/>
    <m/>
    <m/>
    <m/>
    <m/>
    <m/>
  </r>
  <r>
    <x v="131"/>
    <x v="39"/>
    <x v="150"/>
    <m/>
    <m/>
    <m/>
    <m/>
    <m/>
    <m/>
    <m/>
    <m/>
    <m/>
    <m/>
    <m/>
    <m/>
  </r>
  <r>
    <x v="131"/>
    <x v="39"/>
    <x v="150"/>
    <m/>
    <m/>
    <m/>
    <m/>
    <m/>
    <m/>
    <m/>
    <m/>
    <m/>
    <m/>
    <m/>
    <m/>
  </r>
  <r>
    <x v="131"/>
    <x v="39"/>
    <x v="150"/>
    <m/>
    <m/>
    <m/>
    <m/>
    <m/>
    <m/>
    <m/>
    <m/>
    <m/>
    <m/>
    <m/>
    <m/>
  </r>
  <r>
    <x v="131"/>
    <x v="39"/>
    <x v="150"/>
    <m/>
    <m/>
    <m/>
    <m/>
    <m/>
    <m/>
    <m/>
    <m/>
    <m/>
    <m/>
    <m/>
    <m/>
  </r>
  <r>
    <x v="131"/>
    <x v="39"/>
    <x v="150"/>
    <m/>
    <m/>
    <m/>
    <m/>
    <m/>
    <m/>
    <m/>
    <m/>
    <m/>
    <m/>
    <m/>
    <m/>
  </r>
  <r>
    <x v="131"/>
    <x v="39"/>
    <x v="150"/>
    <m/>
    <m/>
    <m/>
    <m/>
    <m/>
    <m/>
    <m/>
    <m/>
    <m/>
    <m/>
    <m/>
    <m/>
  </r>
  <r>
    <x v="131"/>
    <x v="39"/>
    <x v="150"/>
    <m/>
    <m/>
    <m/>
    <m/>
    <m/>
    <m/>
    <m/>
    <m/>
    <m/>
    <m/>
    <m/>
    <m/>
  </r>
  <r>
    <x v="131"/>
    <x v="39"/>
    <x v="150"/>
    <m/>
    <m/>
    <m/>
    <m/>
    <m/>
    <m/>
    <m/>
    <m/>
    <m/>
    <m/>
    <m/>
    <m/>
  </r>
  <r>
    <x v="131"/>
    <x v="39"/>
    <x v="150"/>
    <m/>
    <m/>
    <m/>
    <m/>
    <m/>
    <m/>
    <m/>
    <m/>
    <m/>
    <m/>
    <m/>
    <m/>
  </r>
  <r>
    <x v="131"/>
    <x v="39"/>
    <x v="150"/>
    <m/>
    <m/>
    <m/>
    <m/>
    <m/>
    <m/>
    <m/>
    <m/>
    <m/>
    <m/>
    <m/>
    <m/>
  </r>
  <r>
    <x v="131"/>
    <x v="39"/>
    <x v="150"/>
    <m/>
    <m/>
    <m/>
    <m/>
    <m/>
    <m/>
    <m/>
    <m/>
    <m/>
    <m/>
    <m/>
    <m/>
  </r>
  <r>
    <x v="131"/>
    <x v="39"/>
    <x v="150"/>
    <m/>
    <m/>
    <m/>
    <m/>
    <m/>
    <m/>
    <m/>
    <m/>
    <m/>
    <m/>
    <m/>
    <m/>
  </r>
  <r>
    <x v="131"/>
    <x v="39"/>
    <x v="150"/>
    <m/>
    <m/>
    <m/>
    <m/>
    <m/>
    <m/>
    <m/>
    <m/>
    <m/>
    <m/>
    <m/>
    <m/>
  </r>
  <r>
    <x v="131"/>
    <x v="39"/>
    <x v="150"/>
    <m/>
    <m/>
    <m/>
    <m/>
    <m/>
    <m/>
    <m/>
    <m/>
    <m/>
    <m/>
    <m/>
    <m/>
  </r>
  <r>
    <x v="131"/>
    <x v="39"/>
    <x v="150"/>
    <m/>
    <m/>
    <m/>
    <m/>
    <m/>
    <m/>
    <m/>
    <m/>
    <m/>
    <m/>
    <m/>
    <m/>
  </r>
  <r>
    <x v="131"/>
    <x v="39"/>
    <x v="150"/>
    <m/>
    <m/>
    <m/>
    <m/>
    <m/>
    <m/>
    <m/>
    <m/>
    <m/>
    <m/>
    <m/>
    <m/>
  </r>
  <r>
    <x v="131"/>
    <x v="39"/>
    <x v="150"/>
    <m/>
    <m/>
    <m/>
    <m/>
    <m/>
    <m/>
    <m/>
    <m/>
    <m/>
    <m/>
    <m/>
    <m/>
  </r>
  <r>
    <x v="131"/>
    <x v="39"/>
    <x v="150"/>
    <m/>
    <m/>
    <m/>
    <m/>
    <m/>
    <m/>
    <m/>
    <m/>
    <m/>
    <m/>
    <m/>
    <m/>
  </r>
  <r>
    <x v="131"/>
    <x v="39"/>
    <x v="150"/>
    <m/>
    <m/>
    <m/>
    <m/>
    <m/>
    <m/>
    <m/>
    <m/>
    <m/>
    <m/>
    <m/>
    <m/>
  </r>
  <r>
    <x v="131"/>
    <x v="39"/>
    <x v="150"/>
    <m/>
    <m/>
    <m/>
    <m/>
    <m/>
    <m/>
    <m/>
    <m/>
    <m/>
    <m/>
    <m/>
    <m/>
  </r>
  <r>
    <x v="131"/>
    <x v="39"/>
    <x v="150"/>
    <m/>
    <m/>
    <m/>
    <m/>
    <m/>
    <m/>
    <m/>
    <m/>
    <m/>
    <m/>
    <m/>
    <m/>
  </r>
  <r>
    <x v="131"/>
    <x v="39"/>
    <x v="150"/>
    <m/>
    <m/>
    <m/>
    <m/>
    <m/>
    <m/>
    <m/>
    <m/>
    <m/>
    <m/>
    <m/>
    <m/>
  </r>
  <r>
    <x v="131"/>
    <x v="39"/>
    <x v="150"/>
    <m/>
    <m/>
    <m/>
    <m/>
    <m/>
    <m/>
    <m/>
    <m/>
    <m/>
    <m/>
    <m/>
    <m/>
  </r>
  <r>
    <x v="131"/>
    <x v="39"/>
    <x v="150"/>
    <m/>
    <m/>
    <m/>
    <m/>
    <m/>
    <m/>
    <m/>
    <m/>
    <m/>
    <m/>
    <m/>
    <m/>
  </r>
  <r>
    <x v="131"/>
    <x v="39"/>
    <x v="150"/>
    <m/>
    <m/>
    <m/>
    <m/>
    <m/>
    <m/>
    <m/>
    <m/>
    <m/>
    <m/>
    <m/>
    <m/>
  </r>
  <r>
    <x v="131"/>
    <x v="39"/>
    <x v="150"/>
    <m/>
    <m/>
    <m/>
    <m/>
    <m/>
    <m/>
    <m/>
    <m/>
    <m/>
    <m/>
    <m/>
    <m/>
  </r>
  <r>
    <x v="131"/>
    <x v="39"/>
    <x v="150"/>
    <m/>
    <m/>
    <m/>
    <m/>
    <m/>
    <m/>
    <m/>
    <m/>
    <m/>
    <m/>
    <m/>
    <m/>
  </r>
  <r>
    <x v="131"/>
    <x v="39"/>
    <x v="150"/>
    <m/>
    <m/>
    <m/>
    <m/>
    <m/>
    <m/>
    <m/>
    <m/>
    <m/>
    <m/>
    <m/>
    <m/>
  </r>
  <r>
    <x v="131"/>
    <x v="39"/>
    <x v="150"/>
    <m/>
    <m/>
    <m/>
    <m/>
    <m/>
    <m/>
    <m/>
    <m/>
    <m/>
    <m/>
    <m/>
    <m/>
  </r>
  <r>
    <x v="131"/>
    <x v="39"/>
    <x v="150"/>
    <m/>
    <m/>
    <m/>
    <m/>
    <m/>
    <m/>
    <m/>
    <m/>
    <m/>
    <m/>
    <m/>
    <m/>
  </r>
  <r>
    <x v="131"/>
    <x v="39"/>
    <x v="150"/>
    <m/>
    <m/>
    <m/>
    <m/>
    <m/>
    <m/>
    <m/>
    <m/>
    <m/>
    <m/>
    <m/>
    <m/>
  </r>
  <r>
    <x v="131"/>
    <x v="39"/>
    <x v="150"/>
    <m/>
    <m/>
    <m/>
    <m/>
    <m/>
    <m/>
    <m/>
    <m/>
    <m/>
    <m/>
    <m/>
    <m/>
  </r>
  <r>
    <x v="131"/>
    <x v="39"/>
    <x v="150"/>
    <m/>
    <m/>
    <m/>
    <m/>
    <m/>
    <m/>
    <m/>
    <m/>
    <m/>
    <m/>
    <m/>
    <m/>
  </r>
  <r>
    <x v="131"/>
    <x v="39"/>
    <x v="150"/>
    <m/>
    <m/>
    <m/>
    <m/>
    <m/>
    <m/>
    <m/>
    <m/>
    <m/>
    <m/>
    <m/>
    <m/>
  </r>
  <r>
    <x v="131"/>
    <x v="39"/>
    <x v="150"/>
    <m/>
    <m/>
    <m/>
    <m/>
    <m/>
    <m/>
    <m/>
    <m/>
    <m/>
    <m/>
    <m/>
    <m/>
  </r>
  <r>
    <x v="131"/>
    <x v="39"/>
    <x v="150"/>
    <m/>
    <m/>
    <m/>
    <m/>
    <m/>
    <m/>
    <m/>
    <m/>
    <m/>
    <m/>
    <m/>
    <m/>
  </r>
  <r>
    <x v="131"/>
    <x v="39"/>
    <x v="150"/>
    <m/>
    <m/>
    <m/>
    <m/>
    <m/>
    <m/>
    <m/>
    <m/>
    <m/>
    <m/>
    <m/>
    <m/>
  </r>
  <r>
    <x v="131"/>
    <x v="39"/>
    <x v="150"/>
    <m/>
    <m/>
    <m/>
    <m/>
    <m/>
    <m/>
    <m/>
    <m/>
    <m/>
    <m/>
    <m/>
    <m/>
  </r>
  <r>
    <x v="131"/>
    <x v="39"/>
    <x v="150"/>
    <m/>
    <m/>
    <m/>
    <m/>
    <m/>
    <m/>
    <m/>
    <m/>
    <m/>
    <m/>
    <m/>
    <m/>
  </r>
  <r>
    <x v="131"/>
    <x v="39"/>
    <x v="150"/>
    <m/>
    <m/>
    <m/>
    <m/>
    <m/>
    <m/>
    <m/>
    <m/>
    <m/>
    <m/>
    <m/>
    <m/>
  </r>
  <r>
    <x v="131"/>
    <x v="39"/>
    <x v="150"/>
    <m/>
    <m/>
    <m/>
    <m/>
    <m/>
    <m/>
    <m/>
    <m/>
    <m/>
    <m/>
    <m/>
    <m/>
  </r>
  <r>
    <x v="131"/>
    <x v="39"/>
    <x v="150"/>
    <m/>
    <m/>
    <m/>
    <m/>
    <m/>
    <m/>
    <m/>
    <m/>
    <m/>
    <m/>
    <m/>
    <m/>
  </r>
  <r>
    <x v="131"/>
    <x v="39"/>
    <x v="150"/>
    <m/>
    <m/>
    <m/>
    <m/>
    <m/>
    <m/>
    <m/>
    <m/>
    <m/>
    <m/>
    <m/>
    <m/>
  </r>
  <r>
    <x v="131"/>
    <x v="39"/>
    <x v="150"/>
    <m/>
    <m/>
    <m/>
    <m/>
    <m/>
    <m/>
    <m/>
    <m/>
    <m/>
    <m/>
    <m/>
    <m/>
  </r>
  <r>
    <x v="131"/>
    <x v="39"/>
    <x v="150"/>
    <m/>
    <m/>
    <m/>
    <m/>
    <m/>
    <m/>
    <m/>
    <m/>
    <m/>
    <m/>
    <m/>
    <m/>
  </r>
  <r>
    <x v="131"/>
    <x v="39"/>
    <x v="150"/>
    <m/>
    <m/>
    <m/>
    <m/>
    <m/>
    <m/>
    <m/>
    <m/>
    <m/>
    <m/>
    <m/>
    <m/>
  </r>
  <r>
    <x v="131"/>
    <x v="39"/>
    <x v="150"/>
    <m/>
    <m/>
    <m/>
    <m/>
    <m/>
    <m/>
    <m/>
    <m/>
    <m/>
    <m/>
    <m/>
    <m/>
  </r>
  <r>
    <x v="131"/>
    <x v="39"/>
    <x v="150"/>
    <m/>
    <m/>
    <m/>
    <m/>
    <m/>
    <m/>
    <m/>
    <m/>
    <m/>
    <m/>
    <m/>
    <m/>
  </r>
  <r>
    <x v="131"/>
    <x v="39"/>
    <x v="150"/>
    <m/>
    <m/>
    <m/>
    <m/>
    <m/>
    <m/>
    <m/>
    <m/>
    <m/>
    <m/>
    <m/>
    <m/>
  </r>
  <r>
    <x v="131"/>
    <x v="39"/>
    <x v="150"/>
    <m/>
    <m/>
    <m/>
    <m/>
    <m/>
    <m/>
    <m/>
    <m/>
    <m/>
    <m/>
    <m/>
    <m/>
  </r>
  <r>
    <x v="131"/>
    <x v="39"/>
    <x v="150"/>
    <m/>
    <m/>
    <m/>
    <m/>
    <m/>
    <m/>
    <m/>
    <m/>
    <m/>
    <m/>
    <m/>
    <m/>
  </r>
  <r>
    <x v="131"/>
    <x v="39"/>
    <x v="150"/>
    <m/>
    <m/>
    <m/>
    <m/>
    <m/>
    <m/>
    <m/>
    <m/>
    <m/>
    <m/>
    <m/>
    <m/>
  </r>
  <r>
    <x v="131"/>
    <x v="39"/>
    <x v="150"/>
    <m/>
    <m/>
    <m/>
    <m/>
    <m/>
    <m/>
    <m/>
    <m/>
    <m/>
    <m/>
    <m/>
    <m/>
  </r>
  <r>
    <x v="131"/>
    <x v="39"/>
    <x v="150"/>
    <m/>
    <m/>
    <m/>
    <m/>
    <m/>
    <m/>
    <m/>
    <m/>
    <m/>
    <m/>
    <m/>
    <m/>
  </r>
  <r>
    <x v="131"/>
    <x v="39"/>
    <x v="150"/>
    <m/>
    <m/>
    <m/>
    <m/>
    <m/>
    <m/>
    <m/>
    <m/>
    <m/>
    <m/>
    <m/>
    <m/>
  </r>
  <r>
    <x v="131"/>
    <x v="39"/>
    <x v="150"/>
    <m/>
    <m/>
    <m/>
    <m/>
    <m/>
    <m/>
    <m/>
    <m/>
    <m/>
    <m/>
    <m/>
    <m/>
  </r>
  <r>
    <x v="131"/>
    <x v="39"/>
    <x v="150"/>
    <m/>
    <m/>
    <m/>
    <m/>
    <m/>
    <m/>
    <m/>
    <m/>
    <m/>
    <m/>
    <m/>
    <m/>
  </r>
  <r>
    <x v="131"/>
    <x v="39"/>
    <x v="150"/>
    <m/>
    <m/>
    <m/>
    <m/>
    <m/>
    <m/>
    <m/>
    <m/>
    <m/>
    <m/>
    <m/>
    <m/>
  </r>
  <r>
    <x v="131"/>
    <x v="39"/>
    <x v="150"/>
    <m/>
    <m/>
    <m/>
    <m/>
    <m/>
    <m/>
    <m/>
    <m/>
    <m/>
    <m/>
    <m/>
    <m/>
  </r>
  <r>
    <x v="131"/>
    <x v="39"/>
    <x v="150"/>
    <m/>
    <m/>
    <m/>
    <m/>
    <m/>
    <m/>
    <m/>
    <m/>
    <m/>
    <m/>
    <m/>
    <m/>
  </r>
  <r>
    <x v="131"/>
    <x v="39"/>
    <x v="150"/>
    <m/>
    <m/>
    <m/>
    <m/>
    <m/>
    <m/>
    <m/>
    <m/>
    <m/>
    <m/>
    <m/>
    <m/>
  </r>
  <r>
    <x v="131"/>
    <x v="39"/>
    <x v="150"/>
    <m/>
    <m/>
    <m/>
    <m/>
    <m/>
    <m/>
    <m/>
    <m/>
    <m/>
    <m/>
    <m/>
    <m/>
  </r>
  <r>
    <x v="131"/>
    <x v="39"/>
    <x v="150"/>
    <m/>
    <m/>
    <m/>
    <m/>
    <m/>
    <m/>
    <m/>
    <m/>
    <m/>
    <m/>
    <m/>
    <m/>
  </r>
  <r>
    <x v="131"/>
    <x v="39"/>
    <x v="150"/>
    <m/>
    <m/>
    <m/>
    <m/>
    <m/>
    <m/>
    <m/>
    <m/>
    <m/>
    <m/>
    <m/>
    <m/>
  </r>
  <r>
    <x v="131"/>
    <x v="39"/>
    <x v="150"/>
    <m/>
    <m/>
    <m/>
    <m/>
    <m/>
    <m/>
    <m/>
    <m/>
    <m/>
    <m/>
    <m/>
    <m/>
  </r>
  <r>
    <x v="131"/>
    <x v="39"/>
    <x v="150"/>
    <m/>
    <m/>
    <m/>
    <m/>
    <m/>
    <m/>
    <m/>
    <m/>
    <m/>
    <m/>
    <m/>
    <m/>
  </r>
  <r>
    <x v="131"/>
    <x v="39"/>
    <x v="150"/>
    <m/>
    <m/>
    <m/>
    <m/>
    <m/>
    <m/>
    <m/>
    <m/>
    <m/>
    <m/>
    <m/>
    <m/>
  </r>
  <r>
    <x v="131"/>
    <x v="39"/>
    <x v="150"/>
    <m/>
    <m/>
    <m/>
    <m/>
    <m/>
    <m/>
    <m/>
    <m/>
    <m/>
    <m/>
    <m/>
    <m/>
  </r>
  <r>
    <x v="131"/>
    <x v="39"/>
    <x v="150"/>
    <m/>
    <m/>
    <m/>
    <m/>
    <m/>
    <m/>
    <m/>
    <m/>
    <m/>
    <m/>
    <m/>
    <m/>
  </r>
  <r>
    <x v="131"/>
    <x v="39"/>
    <x v="150"/>
    <m/>
    <m/>
    <m/>
    <m/>
    <m/>
    <m/>
    <m/>
    <m/>
    <m/>
    <m/>
    <m/>
    <m/>
  </r>
  <r>
    <x v="131"/>
    <x v="39"/>
    <x v="150"/>
    <m/>
    <m/>
    <m/>
    <m/>
    <m/>
    <m/>
    <m/>
    <m/>
    <m/>
    <m/>
    <m/>
    <m/>
  </r>
  <r>
    <x v="131"/>
    <x v="39"/>
    <x v="150"/>
    <m/>
    <m/>
    <m/>
    <m/>
    <m/>
    <m/>
    <m/>
    <m/>
    <m/>
    <m/>
    <m/>
    <m/>
  </r>
  <r>
    <x v="131"/>
    <x v="39"/>
    <x v="150"/>
    <m/>
    <m/>
    <m/>
    <m/>
    <m/>
    <m/>
    <m/>
    <m/>
    <m/>
    <m/>
    <m/>
    <m/>
  </r>
  <r>
    <x v="131"/>
    <x v="39"/>
    <x v="150"/>
    <m/>
    <m/>
    <m/>
    <m/>
    <m/>
    <m/>
    <m/>
    <m/>
    <m/>
    <m/>
    <m/>
    <m/>
  </r>
  <r>
    <x v="131"/>
    <x v="39"/>
    <x v="150"/>
    <m/>
    <m/>
    <m/>
    <m/>
    <m/>
    <m/>
    <m/>
    <m/>
    <m/>
    <m/>
    <m/>
    <m/>
  </r>
  <r>
    <x v="131"/>
    <x v="39"/>
    <x v="150"/>
    <m/>
    <m/>
    <m/>
    <m/>
    <m/>
    <m/>
    <m/>
    <m/>
    <m/>
    <m/>
    <m/>
    <m/>
  </r>
  <r>
    <x v="131"/>
    <x v="39"/>
    <x v="150"/>
    <m/>
    <m/>
    <m/>
    <m/>
    <m/>
    <m/>
    <m/>
    <m/>
    <m/>
    <m/>
    <m/>
    <m/>
  </r>
  <r>
    <x v="131"/>
    <x v="39"/>
    <x v="150"/>
    <m/>
    <m/>
    <m/>
    <m/>
    <m/>
    <m/>
    <m/>
    <m/>
    <m/>
    <m/>
    <m/>
    <m/>
  </r>
  <r>
    <x v="131"/>
    <x v="39"/>
    <x v="150"/>
    <m/>
    <m/>
    <m/>
    <m/>
    <m/>
    <m/>
    <m/>
    <m/>
    <m/>
    <m/>
    <m/>
    <m/>
  </r>
  <r>
    <x v="131"/>
    <x v="39"/>
    <x v="150"/>
    <m/>
    <m/>
    <m/>
    <m/>
    <m/>
    <m/>
    <m/>
    <m/>
    <m/>
    <m/>
    <m/>
    <m/>
  </r>
  <r>
    <x v="131"/>
    <x v="39"/>
    <x v="150"/>
    <m/>
    <m/>
    <m/>
    <m/>
    <m/>
    <m/>
    <m/>
    <m/>
    <m/>
    <m/>
    <m/>
    <m/>
  </r>
  <r>
    <x v="131"/>
    <x v="39"/>
    <x v="150"/>
    <m/>
    <m/>
    <m/>
    <m/>
    <m/>
    <m/>
    <m/>
    <m/>
    <m/>
    <m/>
    <m/>
    <m/>
  </r>
  <r>
    <x v="131"/>
    <x v="39"/>
    <x v="150"/>
    <m/>
    <m/>
    <m/>
    <m/>
    <m/>
    <m/>
    <m/>
    <m/>
    <m/>
    <m/>
    <m/>
    <m/>
  </r>
  <r>
    <x v="131"/>
    <x v="39"/>
    <x v="150"/>
    <m/>
    <m/>
    <m/>
    <m/>
    <m/>
    <m/>
    <m/>
    <m/>
    <m/>
    <m/>
    <m/>
    <m/>
  </r>
  <r>
    <x v="131"/>
    <x v="39"/>
    <x v="150"/>
    <m/>
    <m/>
    <m/>
    <m/>
    <m/>
    <m/>
    <m/>
    <m/>
    <m/>
    <m/>
    <m/>
    <m/>
  </r>
  <r>
    <x v="131"/>
    <x v="39"/>
    <x v="150"/>
    <m/>
    <m/>
    <m/>
    <m/>
    <m/>
    <m/>
    <m/>
    <m/>
    <m/>
    <m/>
    <m/>
    <m/>
  </r>
  <r>
    <x v="131"/>
    <x v="39"/>
    <x v="150"/>
    <m/>
    <m/>
    <m/>
    <m/>
    <m/>
    <m/>
    <m/>
    <m/>
    <m/>
    <m/>
    <m/>
    <m/>
  </r>
  <r>
    <x v="131"/>
    <x v="39"/>
    <x v="150"/>
    <m/>
    <m/>
    <m/>
    <m/>
    <m/>
    <m/>
    <m/>
    <m/>
    <m/>
    <m/>
    <m/>
    <m/>
  </r>
  <r>
    <x v="131"/>
    <x v="39"/>
    <x v="150"/>
    <m/>
    <m/>
    <m/>
    <m/>
    <m/>
    <m/>
    <m/>
    <m/>
    <m/>
    <m/>
    <m/>
    <m/>
  </r>
  <r>
    <x v="131"/>
    <x v="39"/>
    <x v="150"/>
    <m/>
    <m/>
    <m/>
    <m/>
    <m/>
    <m/>
    <m/>
    <m/>
    <m/>
    <m/>
    <m/>
    <m/>
  </r>
  <r>
    <x v="131"/>
    <x v="39"/>
    <x v="150"/>
    <m/>
    <m/>
    <m/>
    <m/>
    <m/>
    <m/>
    <m/>
    <m/>
    <m/>
    <m/>
    <m/>
    <m/>
  </r>
  <r>
    <x v="131"/>
    <x v="39"/>
    <x v="150"/>
    <m/>
    <m/>
    <m/>
    <m/>
    <m/>
    <m/>
    <m/>
    <m/>
    <m/>
    <m/>
    <m/>
    <m/>
  </r>
  <r>
    <x v="131"/>
    <x v="39"/>
    <x v="150"/>
    <m/>
    <m/>
    <m/>
    <m/>
    <m/>
    <m/>
    <m/>
    <m/>
    <m/>
    <m/>
    <m/>
    <m/>
  </r>
  <r>
    <x v="131"/>
    <x v="39"/>
    <x v="150"/>
    <m/>
    <m/>
    <m/>
    <m/>
    <m/>
    <m/>
    <m/>
    <m/>
    <m/>
    <m/>
    <m/>
    <m/>
  </r>
  <r>
    <x v="131"/>
    <x v="39"/>
    <x v="150"/>
    <m/>
    <m/>
    <m/>
    <m/>
    <m/>
    <m/>
    <m/>
    <m/>
    <m/>
    <m/>
    <m/>
    <m/>
  </r>
  <r>
    <x v="131"/>
    <x v="39"/>
    <x v="150"/>
    <m/>
    <m/>
    <m/>
    <m/>
    <m/>
    <m/>
    <m/>
    <m/>
    <m/>
    <m/>
    <m/>
    <m/>
  </r>
  <r>
    <x v="131"/>
    <x v="39"/>
    <x v="150"/>
    <m/>
    <m/>
    <m/>
    <m/>
    <m/>
    <m/>
    <m/>
    <m/>
    <m/>
    <m/>
    <m/>
    <m/>
  </r>
  <r>
    <x v="131"/>
    <x v="39"/>
    <x v="150"/>
    <m/>
    <m/>
    <m/>
    <m/>
    <m/>
    <m/>
    <m/>
    <m/>
    <m/>
    <m/>
    <m/>
    <m/>
  </r>
  <r>
    <x v="131"/>
    <x v="39"/>
    <x v="150"/>
    <m/>
    <m/>
    <m/>
    <m/>
    <m/>
    <m/>
    <m/>
    <m/>
    <m/>
    <m/>
    <m/>
    <m/>
  </r>
  <r>
    <x v="131"/>
    <x v="39"/>
    <x v="150"/>
    <m/>
    <m/>
    <m/>
    <m/>
    <m/>
    <m/>
    <m/>
    <m/>
    <m/>
    <m/>
    <m/>
    <m/>
  </r>
  <r>
    <x v="131"/>
    <x v="39"/>
    <x v="150"/>
    <m/>
    <m/>
    <m/>
    <m/>
    <m/>
    <m/>
    <m/>
    <m/>
    <m/>
    <m/>
    <m/>
    <m/>
  </r>
  <r>
    <x v="131"/>
    <x v="39"/>
    <x v="150"/>
    <m/>
    <m/>
    <m/>
    <m/>
    <m/>
    <m/>
    <m/>
    <m/>
    <m/>
    <m/>
    <m/>
    <m/>
  </r>
  <r>
    <x v="131"/>
    <x v="39"/>
    <x v="150"/>
    <m/>
    <m/>
    <m/>
    <m/>
    <m/>
    <m/>
    <m/>
    <m/>
    <m/>
    <m/>
    <m/>
    <m/>
  </r>
  <r>
    <x v="131"/>
    <x v="39"/>
    <x v="150"/>
    <m/>
    <m/>
    <m/>
    <m/>
    <m/>
    <m/>
    <m/>
    <m/>
    <m/>
    <m/>
    <m/>
    <m/>
  </r>
  <r>
    <x v="131"/>
    <x v="39"/>
    <x v="150"/>
    <m/>
    <m/>
    <m/>
    <m/>
    <m/>
    <m/>
    <m/>
    <m/>
    <m/>
    <m/>
    <m/>
    <m/>
  </r>
  <r>
    <x v="131"/>
    <x v="39"/>
    <x v="150"/>
    <m/>
    <m/>
    <m/>
    <m/>
    <m/>
    <m/>
    <m/>
    <m/>
    <m/>
    <m/>
    <m/>
    <m/>
  </r>
  <r>
    <x v="131"/>
    <x v="39"/>
    <x v="150"/>
    <m/>
    <m/>
    <m/>
    <m/>
    <m/>
    <m/>
    <m/>
    <m/>
    <m/>
    <m/>
    <m/>
    <m/>
  </r>
  <r>
    <x v="131"/>
    <x v="39"/>
    <x v="150"/>
    <m/>
    <m/>
    <m/>
    <m/>
    <m/>
    <m/>
    <m/>
    <m/>
    <m/>
    <m/>
    <m/>
    <m/>
  </r>
  <r>
    <x v="131"/>
    <x v="39"/>
    <x v="150"/>
    <m/>
    <m/>
    <m/>
    <m/>
    <m/>
    <m/>
    <m/>
    <m/>
    <m/>
    <m/>
    <m/>
    <m/>
  </r>
  <r>
    <x v="131"/>
    <x v="39"/>
    <x v="150"/>
    <m/>
    <m/>
    <m/>
    <m/>
    <m/>
    <m/>
    <m/>
    <m/>
    <m/>
    <m/>
    <m/>
    <m/>
  </r>
  <r>
    <x v="131"/>
    <x v="39"/>
    <x v="150"/>
    <m/>
    <m/>
    <m/>
    <m/>
    <m/>
    <m/>
    <m/>
    <m/>
    <m/>
    <m/>
    <m/>
    <m/>
  </r>
  <r>
    <x v="131"/>
    <x v="39"/>
    <x v="150"/>
    <m/>
    <m/>
    <m/>
    <m/>
    <m/>
    <m/>
    <m/>
    <m/>
    <m/>
    <m/>
    <m/>
    <m/>
  </r>
  <r>
    <x v="131"/>
    <x v="39"/>
    <x v="150"/>
    <m/>
    <m/>
    <m/>
    <m/>
    <m/>
    <m/>
    <m/>
    <m/>
    <m/>
    <m/>
    <m/>
    <m/>
  </r>
  <r>
    <x v="131"/>
    <x v="39"/>
    <x v="150"/>
    <m/>
    <m/>
    <m/>
    <m/>
    <m/>
    <m/>
    <m/>
    <m/>
    <m/>
    <m/>
    <m/>
    <m/>
  </r>
  <r>
    <x v="131"/>
    <x v="39"/>
    <x v="150"/>
    <m/>
    <m/>
    <m/>
    <m/>
    <m/>
    <m/>
    <m/>
    <m/>
    <m/>
    <m/>
    <m/>
    <m/>
  </r>
  <r>
    <x v="131"/>
    <x v="39"/>
    <x v="150"/>
    <m/>
    <m/>
    <m/>
    <m/>
    <m/>
    <m/>
    <m/>
    <m/>
    <m/>
    <m/>
    <m/>
    <m/>
  </r>
  <r>
    <x v="131"/>
    <x v="39"/>
    <x v="150"/>
    <m/>
    <m/>
    <m/>
    <m/>
    <m/>
    <m/>
    <m/>
    <m/>
    <m/>
    <m/>
    <m/>
    <m/>
  </r>
  <r>
    <x v="131"/>
    <x v="39"/>
    <x v="150"/>
    <m/>
    <m/>
    <m/>
    <m/>
    <m/>
    <m/>
    <m/>
    <m/>
    <m/>
    <m/>
    <m/>
    <m/>
  </r>
  <r>
    <x v="131"/>
    <x v="39"/>
    <x v="150"/>
    <m/>
    <m/>
    <m/>
    <m/>
    <m/>
    <m/>
    <m/>
    <m/>
    <m/>
    <m/>
    <m/>
    <m/>
  </r>
  <r>
    <x v="131"/>
    <x v="39"/>
    <x v="150"/>
    <m/>
    <m/>
    <m/>
    <m/>
    <m/>
    <m/>
    <m/>
    <m/>
    <m/>
    <m/>
    <m/>
    <m/>
  </r>
  <r>
    <x v="131"/>
    <x v="39"/>
    <x v="150"/>
    <m/>
    <m/>
    <m/>
    <m/>
    <m/>
    <m/>
    <m/>
    <m/>
    <m/>
    <m/>
    <m/>
    <m/>
  </r>
  <r>
    <x v="131"/>
    <x v="39"/>
    <x v="150"/>
    <m/>
    <m/>
    <m/>
    <m/>
    <m/>
    <m/>
    <m/>
    <m/>
    <m/>
    <m/>
    <m/>
    <m/>
  </r>
  <r>
    <x v="131"/>
    <x v="39"/>
    <x v="150"/>
    <m/>
    <m/>
    <m/>
    <m/>
    <m/>
    <m/>
    <m/>
    <m/>
    <m/>
    <m/>
    <m/>
    <m/>
  </r>
  <r>
    <x v="131"/>
    <x v="39"/>
    <x v="150"/>
    <m/>
    <m/>
    <m/>
    <m/>
    <m/>
    <m/>
    <m/>
    <m/>
    <m/>
    <m/>
    <m/>
    <m/>
  </r>
  <r>
    <x v="131"/>
    <x v="39"/>
    <x v="150"/>
    <m/>
    <m/>
    <m/>
    <m/>
    <m/>
    <m/>
    <m/>
    <m/>
    <m/>
    <m/>
    <m/>
    <m/>
  </r>
  <r>
    <x v="131"/>
    <x v="39"/>
    <x v="150"/>
    <m/>
    <m/>
    <m/>
    <m/>
    <m/>
    <m/>
    <m/>
    <m/>
    <m/>
    <m/>
    <m/>
    <m/>
  </r>
  <r>
    <x v="131"/>
    <x v="39"/>
    <x v="150"/>
    <m/>
    <m/>
    <m/>
    <m/>
    <m/>
    <m/>
    <m/>
    <m/>
    <m/>
    <m/>
    <m/>
    <m/>
  </r>
  <r>
    <x v="131"/>
    <x v="39"/>
    <x v="150"/>
    <m/>
    <m/>
    <m/>
    <m/>
    <m/>
    <m/>
    <m/>
    <m/>
    <m/>
    <m/>
    <m/>
    <m/>
  </r>
  <r>
    <x v="131"/>
    <x v="39"/>
    <x v="150"/>
    <m/>
    <m/>
    <m/>
    <m/>
    <m/>
    <m/>
    <m/>
    <m/>
    <m/>
    <m/>
    <m/>
    <m/>
  </r>
  <r>
    <x v="131"/>
    <x v="39"/>
    <x v="150"/>
    <m/>
    <m/>
    <m/>
    <m/>
    <m/>
    <m/>
    <m/>
    <m/>
    <m/>
    <m/>
    <m/>
    <m/>
  </r>
  <r>
    <x v="131"/>
    <x v="39"/>
    <x v="150"/>
    <m/>
    <m/>
    <m/>
    <m/>
    <m/>
    <m/>
    <m/>
    <m/>
    <m/>
    <m/>
    <m/>
    <m/>
  </r>
  <r>
    <x v="131"/>
    <x v="39"/>
    <x v="150"/>
    <m/>
    <m/>
    <m/>
    <m/>
    <m/>
    <m/>
    <m/>
    <m/>
    <m/>
    <m/>
    <m/>
    <m/>
  </r>
  <r>
    <x v="131"/>
    <x v="39"/>
    <x v="150"/>
    <m/>
    <m/>
    <m/>
    <m/>
    <m/>
    <m/>
    <m/>
    <m/>
    <m/>
    <m/>
    <m/>
    <m/>
  </r>
  <r>
    <x v="131"/>
    <x v="39"/>
    <x v="150"/>
    <m/>
    <m/>
    <m/>
    <m/>
    <m/>
    <m/>
    <m/>
    <m/>
    <m/>
    <m/>
    <m/>
    <m/>
  </r>
  <r>
    <x v="131"/>
    <x v="39"/>
    <x v="150"/>
    <m/>
    <m/>
    <m/>
    <m/>
    <m/>
    <m/>
    <m/>
    <m/>
    <m/>
    <m/>
    <m/>
    <m/>
  </r>
  <r>
    <x v="131"/>
    <x v="39"/>
    <x v="150"/>
    <m/>
    <m/>
    <m/>
    <m/>
    <m/>
    <m/>
    <m/>
    <m/>
    <m/>
    <m/>
    <m/>
    <m/>
  </r>
  <r>
    <x v="131"/>
    <x v="39"/>
    <x v="150"/>
    <m/>
    <m/>
    <m/>
    <m/>
    <m/>
    <m/>
    <m/>
    <m/>
    <m/>
    <m/>
    <m/>
    <m/>
  </r>
  <r>
    <x v="131"/>
    <x v="39"/>
    <x v="150"/>
    <m/>
    <m/>
    <m/>
    <m/>
    <m/>
    <m/>
    <m/>
    <m/>
    <m/>
    <m/>
    <m/>
    <m/>
  </r>
  <r>
    <x v="131"/>
    <x v="39"/>
    <x v="150"/>
    <m/>
    <m/>
    <m/>
    <m/>
    <m/>
    <m/>
    <m/>
    <m/>
    <m/>
    <m/>
    <m/>
    <m/>
  </r>
  <r>
    <x v="131"/>
    <x v="39"/>
    <x v="150"/>
    <m/>
    <m/>
    <m/>
    <m/>
    <m/>
    <m/>
    <m/>
    <m/>
    <m/>
    <m/>
    <m/>
    <m/>
  </r>
  <r>
    <x v="131"/>
    <x v="39"/>
    <x v="150"/>
    <m/>
    <m/>
    <m/>
    <m/>
    <m/>
    <m/>
    <m/>
    <m/>
    <m/>
    <m/>
    <m/>
    <m/>
  </r>
  <r>
    <x v="131"/>
    <x v="39"/>
    <x v="150"/>
    <m/>
    <m/>
    <m/>
    <m/>
    <m/>
    <m/>
    <m/>
    <m/>
    <m/>
    <m/>
    <m/>
    <m/>
  </r>
  <r>
    <x v="131"/>
    <x v="39"/>
    <x v="150"/>
    <m/>
    <m/>
    <m/>
    <m/>
    <m/>
    <m/>
    <m/>
    <m/>
    <m/>
    <m/>
    <m/>
    <m/>
  </r>
  <r>
    <x v="131"/>
    <x v="39"/>
    <x v="150"/>
    <m/>
    <m/>
    <m/>
    <m/>
    <m/>
    <m/>
    <m/>
    <m/>
    <m/>
    <m/>
    <m/>
    <m/>
  </r>
  <r>
    <x v="131"/>
    <x v="39"/>
    <x v="150"/>
    <m/>
    <m/>
    <m/>
    <m/>
    <m/>
    <m/>
    <m/>
    <m/>
    <m/>
    <m/>
    <m/>
    <m/>
  </r>
  <r>
    <x v="131"/>
    <x v="39"/>
    <x v="150"/>
    <m/>
    <m/>
    <m/>
    <m/>
    <m/>
    <m/>
    <m/>
    <m/>
    <m/>
    <m/>
    <m/>
    <m/>
  </r>
  <r>
    <x v="131"/>
    <x v="39"/>
    <x v="150"/>
    <m/>
    <m/>
    <m/>
    <m/>
    <m/>
    <m/>
    <m/>
    <m/>
    <m/>
    <m/>
    <m/>
    <m/>
  </r>
  <r>
    <x v="131"/>
    <x v="39"/>
    <x v="150"/>
    <m/>
    <m/>
    <m/>
    <m/>
    <m/>
    <m/>
    <m/>
    <m/>
    <m/>
    <m/>
    <m/>
    <m/>
  </r>
  <r>
    <x v="131"/>
    <x v="39"/>
    <x v="150"/>
    <m/>
    <m/>
    <m/>
    <m/>
    <m/>
    <m/>
    <m/>
    <m/>
    <m/>
    <m/>
    <m/>
    <m/>
  </r>
  <r>
    <x v="131"/>
    <x v="39"/>
    <x v="150"/>
    <m/>
    <m/>
    <m/>
    <m/>
    <m/>
    <m/>
    <m/>
    <m/>
    <m/>
    <m/>
    <m/>
    <m/>
  </r>
  <r>
    <x v="131"/>
    <x v="39"/>
    <x v="150"/>
    <m/>
    <m/>
    <m/>
    <m/>
    <m/>
    <m/>
    <m/>
    <m/>
    <m/>
    <m/>
    <m/>
    <m/>
  </r>
  <r>
    <x v="131"/>
    <x v="39"/>
    <x v="150"/>
    <m/>
    <m/>
    <m/>
    <m/>
    <m/>
    <m/>
    <m/>
    <m/>
    <m/>
    <m/>
    <m/>
    <m/>
  </r>
  <r>
    <x v="131"/>
    <x v="39"/>
    <x v="150"/>
    <m/>
    <m/>
    <m/>
    <m/>
    <m/>
    <m/>
    <m/>
    <m/>
    <m/>
    <m/>
    <m/>
    <m/>
  </r>
  <r>
    <x v="131"/>
    <x v="39"/>
    <x v="150"/>
    <m/>
    <m/>
    <m/>
    <m/>
    <m/>
    <m/>
    <m/>
    <m/>
    <m/>
    <m/>
    <m/>
    <m/>
  </r>
  <r>
    <x v="131"/>
    <x v="39"/>
    <x v="150"/>
    <m/>
    <m/>
    <m/>
    <m/>
    <m/>
    <m/>
    <m/>
    <m/>
    <m/>
    <m/>
    <m/>
    <m/>
  </r>
  <r>
    <x v="131"/>
    <x v="39"/>
    <x v="150"/>
    <m/>
    <m/>
    <m/>
    <m/>
    <m/>
    <m/>
    <m/>
    <m/>
    <m/>
    <m/>
    <m/>
    <m/>
  </r>
  <r>
    <x v="131"/>
    <x v="39"/>
    <x v="150"/>
    <m/>
    <m/>
    <m/>
    <m/>
    <m/>
    <m/>
    <m/>
    <m/>
    <m/>
    <m/>
    <m/>
    <m/>
  </r>
  <r>
    <x v="131"/>
    <x v="39"/>
    <x v="150"/>
    <m/>
    <m/>
    <m/>
    <m/>
    <m/>
    <m/>
    <m/>
    <m/>
    <m/>
    <m/>
    <m/>
    <m/>
  </r>
  <r>
    <x v="131"/>
    <x v="39"/>
    <x v="150"/>
    <m/>
    <m/>
    <m/>
    <m/>
    <m/>
    <m/>
    <m/>
    <m/>
    <m/>
    <m/>
    <m/>
    <m/>
  </r>
  <r>
    <x v="131"/>
    <x v="39"/>
    <x v="150"/>
    <m/>
    <m/>
    <m/>
    <m/>
    <m/>
    <m/>
    <m/>
    <m/>
    <m/>
    <m/>
    <m/>
    <m/>
  </r>
  <r>
    <x v="131"/>
    <x v="39"/>
    <x v="150"/>
    <m/>
    <m/>
    <m/>
    <m/>
    <m/>
    <m/>
    <m/>
    <m/>
    <m/>
    <m/>
    <m/>
    <m/>
  </r>
  <r>
    <x v="131"/>
    <x v="39"/>
    <x v="150"/>
    <m/>
    <m/>
    <m/>
    <m/>
    <m/>
    <m/>
    <m/>
    <m/>
    <m/>
    <m/>
    <m/>
    <m/>
  </r>
  <r>
    <x v="131"/>
    <x v="39"/>
    <x v="150"/>
    <m/>
    <m/>
    <m/>
    <m/>
    <m/>
    <m/>
    <m/>
    <m/>
    <m/>
    <m/>
    <m/>
    <m/>
  </r>
  <r>
    <x v="131"/>
    <x v="39"/>
    <x v="150"/>
    <m/>
    <m/>
    <m/>
    <m/>
    <m/>
    <m/>
    <m/>
    <m/>
    <m/>
    <m/>
    <m/>
    <m/>
  </r>
  <r>
    <x v="131"/>
    <x v="39"/>
    <x v="150"/>
    <m/>
    <m/>
    <m/>
    <m/>
    <m/>
    <m/>
    <m/>
    <m/>
    <m/>
    <m/>
    <m/>
    <m/>
  </r>
  <r>
    <x v="131"/>
    <x v="39"/>
    <x v="150"/>
    <m/>
    <m/>
    <m/>
    <m/>
    <m/>
    <m/>
    <m/>
    <m/>
    <m/>
    <m/>
    <m/>
    <m/>
  </r>
  <r>
    <x v="131"/>
    <x v="39"/>
    <x v="150"/>
    <m/>
    <m/>
    <m/>
    <m/>
    <m/>
    <m/>
    <m/>
    <m/>
    <m/>
    <m/>
    <m/>
    <m/>
  </r>
  <r>
    <x v="131"/>
    <x v="39"/>
    <x v="150"/>
    <m/>
    <m/>
    <m/>
    <m/>
    <m/>
    <m/>
    <m/>
    <m/>
    <m/>
    <m/>
    <m/>
    <m/>
  </r>
  <r>
    <x v="131"/>
    <x v="39"/>
    <x v="150"/>
    <m/>
    <m/>
    <m/>
    <m/>
    <m/>
    <m/>
    <m/>
    <m/>
    <m/>
    <m/>
    <m/>
    <m/>
  </r>
  <r>
    <x v="131"/>
    <x v="39"/>
    <x v="150"/>
    <m/>
    <m/>
    <m/>
    <m/>
    <m/>
    <m/>
    <m/>
    <m/>
    <m/>
    <m/>
    <m/>
    <m/>
  </r>
  <r>
    <x v="131"/>
    <x v="39"/>
    <x v="150"/>
    <m/>
    <m/>
    <m/>
    <m/>
    <m/>
    <m/>
    <m/>
    <m/>
    <m/>
    <m/>
    <m/>
    <m/>
  </r>
  <r>
    <x v="131"/>
    <x v="39"/>
    <x v="150"/>
    <m/>
    <m/>
    <m/>
    <m/>
    <m/>
    <m/>
    <m/>
    <m/>
    <m/>
    <m/>
    <m/>
    <m/>
  </r>
  <r>
    <x v="131"/>
    <x v="39"/>
    <x v="150"/>
    <m/>
    <m/>
    <m/>
    <m/>
    <m/>
    <m/>
    <m/>
    <m/>
    <m/>
    <m/>
    <m/>
    <m/>
  </r>
  <r>
    <x v="131"/>
    <x v="39"/>
    <x v="150"/>
    <m/>
    <m/>
    <m/>
    <m/>
    <m/>
    <m/>
    <m/>
    <m/>
    <m/>
    <m/>
    <m/>
    <m/>
  </r>
  <r>
    <x v="131"/>
    <x v="39"/>
    <x v="150"/>
    <m/>
    <m/>
    <m/>
    <m/>
    <m/>
    <m/>
    <m/>
    <m/>
    <m/>
    <m/>
    <m/>
    <m/>
  </r>
  <r>
    <x v="131"/>
    <x v="39"/>
    <x v="150"/>
    <m/>
    <m/>
    <m/>
    <m/>
    <m/>
    <m/>
    <m/>
    <m/>
    <m/>
    <m/>
    <m/>
    <m/>
  </r>
  <r>
    <x v="131"/>
    <x v="39"/>
    <x v="150"/>
    <m/>
    <m/>
    <m/>
    <m/>
    <m/>
    <m/>
    <m/>
    <m/>
    <m/>
    <m/>
    <m/>
    <m/>
  </r>
  <r>
    <x v="131"/>
    <x v="39"/>
    <x v="150"/>
    <m/>
    <m/>
    <m/>
    <m/>
    <m/>
    <m/>
    <m/>
    <m/>
    <m/>
    <m/>
    <m/>
    <m/>
  </r>
  <r>
    <x v="131"/>
    <x v="39"/>
    <x v="150"/>
    <m/>
    <m/>
    <m/>
    <m/>
    <m/>
    <m/>
    <m/>
    <m/>
    <m/>
    <m/>
    <m/>
    <m/>
  </r>
  <r>
    <x v="131"/>
    <x v="39"/>
    <x v="150"/>
    <m/>
    <m/>
    <m/>
    <m/>
    <m/>
    <m/>
    <m/>
    <m/>
    <m/>
    <m/>
    <m/>
    <m/>
  </r>
  <r>
    <x v="131"/>
    <x v="39"/>
    <x v="150"/>
    <m/>
    <m/>
    <m/>
    <m/>
    <m/>
    <m/>
    <m/>
    <m/>
    <m/>
    <m/>
    <m/>
    <m/>
  </r>
  <r>
    <x v="131"/>
    <x v="39"/>
    <x v="150"/>
    <m/>
    <m/>
    <m/>
    <m/>
    <m/>
    <m/>
    <m/>
    <m/>
    <m/>
    <m/>
    <m/>
    <m/>
  </r>
  <r>
    <x v="131"/>
    <x v="39"/>
    <x v="150"/>
    <m/>
    <m/>
    <m/>
    <m/>
    <m/>
    <m/>
    <m/>
    <m/>
    <m/>
    <m/>
    <m/>
    <m/>
  </r>
  <r>
    <x v="131"/>
    <x v="39"/>
    <x v="150"/>
    <m/>
    <m/>
    <m/>
    <m/>
    <m/>
    <m/>
    <m/>
    <m/>
    <m/>
    <m/>
    <m/>
    <m/>
  </r>
  <r>
    <x v="131"/>
    <x v="39"/>
    <x v="150"/>
    <m/>
    <m/>
    <m/>
    <m/>
    <m/>
    <m/>
    <m/>
    <m/>
    <m/>
    <m/>
    <m/>
    <m/>
  </r>
  <r>
    <x v="131"/>
    <x v="39"/>
    <x v="150"/>
    <m/>
    <m/>
    <m/>
    <m/>
    <m/>
    <m/>
    <m/>
    <m/>
    <m/>
    <m/>
    <m/>
    <m/>
  </r>
  <r>
    <x v="131"/>
    <x v="39"/>
    <x v="150"/>
    <m/>
    <m/>
    <m/>
    <m/>
    <m/>
    <m/>
    <m/>
    <m/>
    <m/>
    <m/>
    <m/>
    <m/>
  </r>
  <r>
    <x v="131"/>
    <x v="39"/>
    <x v="150"/>
    <m/>
    <m/>
    <m/>
    <m/>
    <m/>
    <m/>
    <m/>
    <m/>
    <m/>
    <m/>
    <m/>
    <m/>
  </r>
  <r>
    <x v="131"/>
    <x v="39"/>
    <x v="150"/>
    <m/>
    <m/>
    <m/>
    <m/>
    <m/>
    <m/>
    <m/>
    <m/>
    <m/>
    <m/>
    <m/>
    <m/>
  </r>
  <r>
    <x v="131"/>
    <x v="39"/>
    <x v="150"/>
    <m/>
    <m/>
    <m/>
    <m/>
    <m/>
    <m/>
    <m/>
    <m/>
    <m/>
    <m/>
    <m/>
    <m/>
  </r>
  <r>
    <x v="131"/>
    <x v="39"/>
    <x v="150"/>
    <m/>
    <m/>
    <m/>
    <m/>
    <m/>
    <m/>
    <m/>
    <m/>
    <m/>
    <m/>
    <m/>
    <m/>
  </r>
  <r>
    <x v="131"/>
    <x v="39"/>
    <x v="150"/>
    <m/>
    <m/>
    <m/>
    <m/>
    <m/>
    <m/>
    <m/>
    <m/>
    <m/>
    <m/>
    <m/>
    <m/>
  </r>
  <r>
    <x v="131"/>
    <x v="39"/>
    <x v="150"/>
    <m/>
    <m/>
    <m/>
    <m/>
    <m/>
    <m/>
    <m/>
    <m/>
    <m/>
    <m/>
    <m/>
    <m/>
  </r>
  <r>
    <x v="131"/>
    <x v="39"/>
    <x v="150"/>
    <m/>
    <m/>
    <m/>
    <m/>
    <m/>
    <m/>
    <m/>
    <m/>
    <m/>
    <m/>
    <m/>
    <m/>
  </r>
  <r>
    <x v="131"/>
    <x v="39"/>
    <x v="150"/>
    <m/>
    <m/>
    <m/>
    <m/>
    <m/>
    <m/>
    <m/>
    <m/>
    <m/>
    <m/>
    <m/>
    <m/>
  </r>
  <r>
    <x v="131"/>
    <x v="39"/>
    <x v="150"/>
    <m/>
    <m/>
    <m/>
    <m/>
    <m/>
    <m/>
    <m/>
    <m/>
    <m/>
    <m/>
    <m/>
    <m/>
  </r>
  <r>
    <x v="131"/>
    <x v="39"/>
    <x v="150"/>
    <m/>
    <m/>
    <m/>
    <m/>
    <m/>
    <m/>
    <m/>
    <m/>
    <m/>
    <m/>
    <m/>
    <m/>
  </r>
  <r>
    <x v="131"/>
    <x v="39"/>
    <x v="150"/>
    <m/>
    <m/>
    <m/>
    <m/>
    <m/>
    <m/>
    <m/>
    <m/>
    <m/>
    <m/>
    <m/>
    <m/>
  </r>
  <r>
    <x v="131"/>
    <x v="39"/>
    <x v="150"/>
    <m/>
    <m/>
    <m/>
    <m/>
    <m/>
    <m/>
    <m/>
    <m/>
    <m/>
    <m/>
    <m/>
    <m/>
  </r>
  <r>
    <x v="131"/>
    <x v="39"/>
    <x v="150"/>
    <m/>
    <m/>
    <m/>
    <m/>
    <m/>
    <m/>
    <m/>
    <m/>
    <m/>
    <m/>
    <m/>
    <m/>
  </r>
  <r>
    <x v="131"/>
    <x v="39"/>
    <x v="150"/>
    <m/>
    <m/>
    <m/>
    <m/>
    <m/>
    <m/>
    <m/>
    <m/>
    <m/>
    <m/>
    <m/>
    <m/>
  </r>
  <r>
    <x v="131"/>
    <x v="39"/>
    <x v="150"/>
    <m/>
    <m/>
    <m/>
    <m/>
    <m/>
    <m/>
    <m/>
    <m/>
    <m/>
    <m/>
    <m/>
    <m/>
  </r>
  <r>
    <x v="131"/>
    <x v="39"/>
    <x v="150"/>
    <m/>
    <m/>
    <m/>
    <m/>
    <m/>
    <m/>
    <m/>
    <m/>
    <m/>
    <m/>
    <m/>
    <m/>
  </r>
  <r>
    <x v="131"/>
    <x v="39"/>
    <x v="150"/>
    <m/>
    <m/>
    <m/>
    <m/>
    <m/>
    <m/>
    <m/>
    <m/>
    <m/>
    <m/>
    <m/>
    <m/>
  </r>
  <r>
    <x v="131"/>
    <x v="39"/>
    <x v="150"/>
    <m/>
    <m/>
    <m/>
    <m/>
    <m/>
    <m/>
    <m/>
    <m/>
    <m/>
    <m/>
    <m/>
    <m/>
  </r>
  <r>
    <x v="131"/>
    <x v="39"/>
    <x v="150"/>
    <m/>
    <m/>
    <m/>
    <m/>
    <m/>
    <m/>
    <m/>
    <m/>
    <m/>
    <m/>
    <m/>
    <m/>
  </r>
  <r>
    <x v="131"/>
    <x v="39"/>
    <x v="150"/>
    <m/>
    <m/>
    <m/>
    <m/>
    <m/>
    <m/>
    <m/>
    <m/>
    <m/>
    <m/>
    <m/>
    <m/>
  </r>
  <r>
    <x v="131"/>
    <x v="39"/>
    <x v="150"/>
    <m/>
    <m/>
    <m/>
    <m/>
    <m/>
    <m/>
    <m/>
    <m/>
    <m/>
    <m/>
    <m/>
    <m/>
  </r>
  <r>
    <x v="131"/>
    <x v="39"/>
    <x v="150"/>
    <m/>
    <m/>
    <m/>
    <m/>
    <m/>
    <m/>
    <m/>
    <m/>
    <m/>
    <m/>
    <m/>
    <m/>
  </r>
  <r>
    <x v="131"/>
    <x v="39"/>
    <x v="150"/>
    <m/>
    <m/>
    <m/>
    <m/>
    <m/>
    <m/>
    <m/>
    <m/>
    <m/>
    <m/>
    <m/>
    <m/>
  </r>
  <r>
    <x v="131"/>
    <x v="39"/>
    <x v="150"/>
    <m/>
    <m/>
    <m/>
    <m/>
    <m/>
    <m/>
    <m/>
    <m/>
    <m/>
    <m/>
    <m/>
    <m/>
  </r>
  <r>
    <x v="131"/>
    <x v="39"/>
    <x v="150"/>
    <m/>
    <m/>
    <m/>
    <m/>
    <m/>
    <m/>
    <m/>
    <m/>
    <m/>
    <m/>
    <m/>
    <m/>
  </r>
  <r>
    <x v="131"/>
    <x v="39"/>
    <x v="150"/>
    <m/>
    <m/>
    <m/>
    <m/>
    <m/>
    <m/>
    <m/>
    <m/>
    <m/>
    <m/>
    <m/>
    <m/>
  </r>
  <r>
    <x v="131"/>
    <x v="39"/>
    <x v="150"/>
    <m/>
    <m/>
    <m/>
    <m/>
    <m/>
    <m/>
    <m/>
    <m/>
    <m/>
    <m/>
    <m/>
    <m/>
  </r>
  <r>
    <x v="131"/>
    <x v="39"/>
    <x v="150"/>
    <m/>
    <m/>
    <m/>
    <m/>
    <m/>
    <m/>
    <m/>
    <m/>
    <m/>
    <m/>
    <m/>
    <m/>
  </r>
  <r>
    <x v="131"/>
    <x v="39"/>
    <x v="150"/>
    <m/>
    <m/>
    <m/>
    <m/>
    <m/>
    <m/>
    <m/>
    <m/>
    <m/>
    <m/>
    <m/>
    <m/>
  </r>
  <r>
    <x v="131"/>
    <x v="39"/>
    <x v="150"/>
    <m/>
    <m/>
    <m/>
    <m/>
    <m/>
    <m/>
    <m/>
    <m/>
    <m/>
    <m/>
    <m/>
    <m/>
  </r>
  <r>
    <x v="131"/>
    <x v="39"/>
    <x v="150"/>
    <m/>
    <m/>
    <m/>
    <m/>
    <m/>
    <m/>
    <m/>
    <m/>
    <m/>
    <m/>
    <m/>
    <m/>
  </r>
  <r>
    <x v="131"/>
    <x v="39"/>
    <x v="150"/>
    <m/>
    <m/>
    <m/>
    <m/>
    <m/>
    <m/>
    <m/>
    <m/>
    <m/>
    <m/>
    <m/>
    <m/>
  </r>
  <r>
    <x v="131"/>
    <x v="39"/>
    <x v="150"/>
    <m/>
    <m/>
    <m/>
    <m/>
    <m/>
    <m/>
    <m/>
    <m/>
    <m/>
    <m/>
    <m/>
    <m/>
  </r>
  <r>
    <x v="131"/>
    <x v="39"/>
    <x v="150"/>
    <m/>
    <m/>
    <m/>
    <m/>
    <m/>
    <m/>
    <m/>
    <m/>
    <m/>
    <m/>
    <m/>
    <m/>
  </r>
  <r>
    <x v="131"/>
    <x v="39"/>
    <x v="150"/>
    <m/>
    <m/>
    <m/>
    <m/>
    <m/>
    <m/>
    <m/>
    <m/>
    <m/>
    <m/>
    <m/>
    <m/>
  </r>
  <r>
    <x v="131"/>
    <x v="39"/>
    <x v="150"/>
    <m/>
    <m/>
    <m/>
    <m/>
    <m/>
    <m/>
    <m/>
    <m/>
    <m/>
    <m/>
    <m/>
    <m/>
  </r>
  <r>
    <x v="131"/>
    <x v="39"/>
    <x v="150"/>
    <m/>
    <m/>
    <m/>
    <m/>
    <m/>
    <m/>
    <m/>
    <m/>
    <m/>
    <m/>
    <m/>
    <m/>
  </r>
  <r>
    <x v="131"/>
    <x v="39"/>
    <x v="150"/>
    <m/>
    <m/>
    <m/>
    <m/>
    <m/>
    <m/>
    <m/>
    <m/>
    <m/>
    <m/>
    <m/>
    <m/>
  </r>
  <r>
    <x v="131"/>
    <x v="39"/>
    <x v="150"/>
    <m/>
    <m/>
    <m/>
    <m/>
    <m/>
    <m/>
    <m/>
    <m/>
    <m/>
    <m/>
    <m/>
    <m/>
  </r>
  <r>
    <x v="131"/>
    <x v="39"/>
    <x v="150"/>
    <m/>
    <m/>
    <m/>
    <m/>
    <m/>
    <m/>
    <m/>
    <m/>
    <m/>
    <m/>
    <m/>
    <m/>
  </r>
  <r>
    <x v="131"/>
    <x v="39"/>
    <x v="150"/>
    <m/>
    <m/>
    <m/>
    <m/>
    <m/>
    <m/>
    <m/>
    <m/>
    <m/>
    <m/>
    <m/>
    <m/>
  </r>
  <r>
    <x v="131"/>
    <x v="39"/>
    <x v="150"/>
    <m/>
    <m/>
    <m/>
    <m/>
    <m/>
    <m/>
    <m/>
    <m/>
    <m/>
    <m/>
    <m/>
    <m/>
  </r>
  <r>
    <x v="131"/>
    <x v="39"/>
    <x v="150"/>
    <m/>
    <m/>
    <m/>
    <m/>
    <m/>
    <m/>
    <m/>
    <m/>
    <m/>
    <m/>
    <m/>
    <m/>
  </r>
  <r>
    <x v="131"/>
    <x v="39"/>
    <x v="150"/>
    <m/>
    <m/>
    <m/>
    <m/>
    <m/>
    <m/>
    <m/>
    <m/>
    <m/>
    <m/>
    <m/>
    <m/>
  </r>
  <r>
    <x v="131"/>
    <x v="39"/>
    <x v="150"/>
    <m/>
    <m/>
    <m/>
    <m/>
    <m/>
    <m/>
    <m/>
    <m/>
    <m/>
    <m/>
    <m/>
    <m/>
  </r>
  <r>
    <x v="131"/>
    <x v="39"/>
    <x v="150"/>
    <m/>
    <m/>
    <m/>
    <m/>
    <m/>
    <m/>
    <m/>
    <m/>
    <m/>
    <m/>
    <m/>
    <m/>
  </r>
  <r>
    <x v="131"/>
    <x v="39"/>
    <x v="150"/>
    <m/>
    <m/>
    <m/>
    <m/>
    <m/>
    <m/>
    <m/>
    <m/>
    <m/>
    <m/>
    <m/>
    <m/>
  </r>
  <r>
    <x v="131"/>
    <x v="39"/>
    <x v="150"/>
    <m/>
    <m/>
    <m/>
    <m/>
    <m/>
    <m/>
    <m/>
    <m/>
    <m/>
    <m/>
    <m/>
    <m/>
  </r>
  <r>
    <x v="131"/>
    <x v="39"/>
    <x v="150"/>
    <m/>
    <m/>
    <m/>
    <m/>
    <m/>
    <m/>
    <m/>
    <m/>
    <m/>
    <m/>
    <m/>
    <m/>
  </r>
  <r>
    <x v="131"/>
    <x v="39"/>
    <x v="150"/>
    <m/>
    <m/>
    <m/>
    <m/>
    <m/>
    <m/>
    <m/>
    <m/>
    <m/>
    <m/>
    <m/>
    <m/>
  </r>
  <r>
    <x v="131"/>
    <x v="39"/>
    <x v="150"/>
    <m/>
    <m/>
    <m/>
    <m/>
    <m/>
    <m/>
    <m/>
    <m/>
    <m/>
    <m/>
    <m/>
    <m/>
  </r>
  <r>
    <x v="131"/>
    <x v="39"/>
    <x v="150"/>
    <m/>
    <m/>
    <m/>
    <m/>
    <m/>
    <m/>
    <m/>
    <m/>
    <m/>
    <m/>
    <m/>
    <m/>
  </r>
  <r>
    <x v="131"/>
    <x v="39"/>
    <x v="150"/>
    <m/>
    <m/>
    <m/>
    <m/>
    <m/>
    <m/>
    <m/>
    <m/>
    <m/>
    <m/>
    <m/>
    <m/>
  </r>
  <r>
    <x v="131"/>
    <x v="39"/>
    <x v="150"/>
    <m/>
    <m/>
    <m/>
    <m/>
    <m/>
    <m/>
    <m/>
    <m/>
    <m/>
    <m/>
    <m/>
    <m/>
  </r>
  <r>
    <x v="131"/>
    <x v="39"/>
    <x v="150"/>
    <m/>
    <m/>
    <m/>
    <m/>
    <m/>
    <m/>
    <m/>
    <m/>
    <m/>
    <m/>
    <m/>
    <m/>
  </r>
  <r>
    <x v="131"/>
    <x v="39"/>
    <x v="150"/>
    <m/>
    <m/>
    <m/>
    <m/>
    <m/>
    <m/>
    <m/>
    <m/>
    <m/>
    <m/>
    <m/>
    <m/>
  </r>
  <r>
    <x v="131"/>
    <x v="39"/>
    <x v="150"/>
    <m/>
    <m/>
    <m/>
    <m/>
    <m/>
    <m/>
    <m/>
    <m/>
    <m/>
    <m/>
    <m/>
    <m/>
  </r>
  <r>
    <x v="131"/>
    <x v="39"/>
    <x v="150"/>
    <m/>
    <m/>
    <m/>
    <m/>
    <m/>
    <m/>
    <m/>
    <m/>
    <m/>
    <m/>
    <m/>
    <m/>
  </r>
  <r>
    <x v="131"/>
    <x v="39"/>
    <x v="150"/>
    <m/>
    <m/>
    <m/>
    <m/>
    <m/>
    <m/>
    <m/>
    <m/>
    <m/>
    <m/>
    <m/>
    <m/>
  </r>
  <r>
    <x v="131"/>
    <x v="39"/>
    <x v="150"/>
    <m/>
    <m/>
    <m/>
    <m/>
    <m/>
    <m/>
    <m/>
    <m/>
    <m/>
    <m/>
    <m/>
    <m/>
  </r>
  <r>
    <x v="131"/>
    <x v="39"/>
    <x v="150"/>
    <m/>
    <m/>
    <m/>
    <m/>
    <m/>
    <m/>
    <m/>
    <m/>
    <m/>
    <m/>
    <m/>
    <m/>
  </r>
  <r>
    <x v="131"/>
    <x v="39"/>
    <x v="150"/>
    <m/>
    <m/>
    <m/>
    <m/>
    <m/>
    <m/>
    <m/>
    <m/>
    <m/>
    <m/>
    <m/>
    <m/>
  </r>
  <r>
    <x v="131"/>
    <x v="39"/>
    <x v="150"/>
    <m/>
    <m/>
    <m/>
    <m/>
    <m/>
    <m/>
    <m/>
    <m/>
    <m/>
    <m/>
    <m/>
    <m/>
  </r>
  <r>
    <x v="131"/>
    <x v="39"/>
    <x v="150"/>
    <m/>
    <m/>
    <m/>
    <m/>
    <m/>
    <m/>
    <m/>
    <m/>
    <m/>
    <m/>
    <m/>
    <m/>
  </r>
  <r>
    <x v="131"/>
    <x v="39"/>
    <x v="150"/>
    <m/>
    <m/>
    <m/>
    <m/>
    <m/>
    <m/>
    <m/>
    <m/>
    <m/>
    <m/>
    <m/>
    <m/>
  </r>
  <r>
    <x v="131"/>
    <x v="39"/>
    <x v="150"/>
    <m/>
    <m/>
    <m/>
    <m/>
    <m/>
    <m/>
    <m/>
    <m/>
    <m/>
    <m/>
    <m/>
    <m/>
  </r>
  <r>
    <x v="131"/>
    <x v="39"/>
    <x v="150"/>
    <m/>
    <m/>
    <m/>
    <m/>
    <m/>
    <m/>
    <m/>
    <m/>
    <m/>
    <m/>
    <m/>
    <m/>
  </r>
  <r>
    <x v="131"/>
    <x v="39"/>
    <x v="150"/>
    <m/>
    <m/>
    <m/>
    <m/>
    <m/>
    <m/>
    <m/>
    <m/>
    <m/>
    <m/>
    <m/>
    <m/>
  </r>
  <r>
    <x v="131"/>
    <x v="39"/>
    <x v="150"/>
    <m/>
    <m/>
    <m/>
    <m/>
    <m/>
    <m/>
    <m/>
    <m/>
    <m/>
    <m/>
    <m/>
    <m/>
  </r>
  <r>
    <x v="131"/>
    <x v="39"/>
    <x v="150"/>
    <m/>
    <m/>
    <m/>
    <m/>
    <m/>
    <m/>
    <m/>
    <m/>
    <m/>
    <m/>
    <m/>
    <m/>
  </r>
  <r>
    <x v="131"/>
    <x v="39"/>
    <x v="150"/>
    <m/>
    <m/>
    <m/>
    <m/>
    <m/>
    <m/>
    <m/>
    <m/>
    <m/>
    <m/>
    <m/>
    <m/>
  </r>
  <r>
    <x v="131"/>
    <x v="39"/>
    <x v="150"/>
    <m/>
    <m/>
    <m/>
    <m/>
    <m/>
    <m/>
    <m/>
    <m/>
    <m/>
    <m/>
    <m/>
    <m/>
  </r>
  <r>
    <x v="131"/>
    <x v="39"/>
    <x v="150"/>
    <m/>
    <m/>
    <m/>
    <m/>
    <m/>
    <m/>
    <m/>
    <m/>
    <m/>
    <m/>
    <m/>
    <m/>
  </r>
  <r>
    <x v="131"/>
    <x v="39"/>
    <x v="150"/>
    <m/>
    <m/>
    <m/>
    <m/>
    <m/>
    <m/>
    <m/>
    <m/>
    <m/>
    <m/>
    <m/>
    <m/>
  </r>
  <r>
    <x v="131"/>
    <x v="39"/>
    <x v="150"/>
    <m/>
    <m/>
    <m/>
    <m/>
    <m/>
    <m/>
    <m/>
    <m/>
    <m/>
    <m/>
    <m/>
    <m/>
  </r>
  <r>
    <x v="131"/>
    <x v="39"/>
    <x v="150"/>
    <m/>
    <m/>
    <m/>
    <m/>
    <m/>
    <m/>
    <m/>
    <m/>
    <m/>
    <m/>
    <m/>
    <m/>
  </r>
  <r>
    <x v="131"/>
    <x v="39"/>
    <x v="150"/>
    <m/>
    <m/>
    <m/>
    <m/>
    <m/>
    <m/>
    <m/>
    <m/>
    <m/>
    <m/>
    <m/>
    <m/>
  </r>
  <r>
    <x v="131"/>
    <x v="39"/>
    <x v="150"/>
    <m/>
    <m/>
    <m/>
    <m/>
    <m/>
    <m/>
    <m/>
    <m/>
    <m/>
    <m/>
    <m/>
    <m/>
  </r>
  <r>
    <x v="131"/>
    <x v="39"/>
    <x v="150"/>
    <m/>
    <m/>
    <m/>
    <m/>
    <m/>
    <m/>
    <m/>
    <m/>
    <m/>
    <m/>
    <m/>
    <m/>
  </r>
  <r>
    <x v="131"/>
    <x v="39"/>
    <x v="150"/>
    <m/>
    <m/>
    <m/>
    <m/>
    <m/>
    <m/>
    <m/>
    <m/>
    <m/>
    <m/>
    <m/>
    <m/>
  </r>
  <r>
    <x v="131"/>
    <x v="39"/>
    <x v="150"/>
    <m/>
    <m/>
    <m/>
    <m/>
    <m/>
    <m/>
    <m/>
    <m/>
    <m/>
    <m/>
    <m/>
    <m/>
  </r>
  <r>
    <x v="131"/>
    <x v="39"/>
    <x v="150"/>
    <m/>
    <m/>
    <m/>
    <m/>
    <m/>
    <m/>
    <m/>
    <m/>
    <m/>
    <m/>
    <m/>
    <m/>
  </r>
  <r>
    <x v="131"/>
    <x v="39"/>
    <x v="150"/>
    <m/>
    <m/>
    <m/>
    <m/>
    <m/>
    <m/>
    <m/>
    <m/>
    <m/>
    <m/>
    <m/>
    <m/>
  </r>
  <r>
    <x v="131"/>
    <x v="39"/>
    <x v="150"/>
    <m/>
    <m/>
    <m/>
    <m/>
    <m/>
    <m/>
    <m/>
    <m/>
    <m/>
    <m/>
    <m/>
    <m/>
  </r>
  <r>
    <x v="131"/>
    <x v="39"/>
    <x v="150"/>
    <m/>
    <m/>
    <m/>
    <m/>
    <m/>
    <m/>
    <m/>
    <m/>
    <m/>
    <m/>
    <m/>
    <m/>
  </r>
  <r>
    <x v="131"/>
    <x v="39"/>
    <x v="150"/>
    <m/>
    <m/>
    <m/>
    <m/>
    <m/>
    <m/>
    <m/>
    <m/>
    <m/>
    <m/>
    <m/>
    <m/>
  </r>
  <r>
    <x v="131"/>
    <x v="39"/>
    <x v="150"/>
    <m/>
    <m/>
    <m/>
    <m/>
    <m/>
    <m/>
    <m/>
    <m/>
    <m/>
    <m/>
    <m/>
    <m/>
  </r>
  <r>
    <x v="131"/>
    <x v="39"/>
    <x v="150"/>
    <m/>
    <m/>
    <m/>
    <m/>
    <m/>
    <m/>
    <m/>
    <m/>
    <m/>
    <m/>
    <m/>
    <m/>
  </r>
  <r>
    <x v="131"/>
    <x v="39"/>
    <x v="150"/>
    <m/>
    <m/>
    <m/>
    <m/>
    <m/>
    <m/>
    <m/>
    <m/>
    <m/>
    <m/>
    <m/>
    <m/>
  </r>
  <r>
    <x v="131"/>
    <x v="39"/>
    <x v="150"/>
    <m/>
    <m/>
    <m/>
    <m/>
    <m/>
    <m/>
    <m/>
    <m/>
    <m/>
    <m/>
    <m/>
    <m/>
  </r>
  <r>
    <x v="131"/>
    <x v="39"/>
    <x v="150"/>
    <m/>
    <m/>
    <m/>
    <m/>
    <m/>
    <m/>
    <m/>
    <m/>
    <m/>
    <m/>
    <m/>
    <m/>
  </r>
  <r>
    <x v="131"/>
    <x v="39"/>
    <x v="150"/>
    <m/>
    <m/>
    <m/>
    <m/>
    <m/>
    <m/>
    <m/>
    <m/>
    <m/>
    <m/>
    <m/>
    <m/>
  </r>
  <r>
    <x v="131"/>
    <x v="39"/>
    <x v="150"/>
    <m/>
    <m/>
    <m/>
    <m/>
    <m/>
    <m/>
    <m/>
    <m/>
    <m/>
    <m/>
    <m/>
    <m/>
  </r>
  <r>
    <x v="131"/>
    <x v="39"/>
    <x v="150"/>
    <m/>
    <m/>
    <m/>
    <m/>
    <m/>
    <m/>
    <m/>
    <m/>
    <m/>
    <m/>
    <m/>
    <m/>
  </r>
  <r>
    <x v="131"/>
    <x v="39"/>
    <x v="150"/>
    <m/>
    <m/>
    <m/>
    <m/>
    <m/>
    <m/>
    <m/>
    <m/>
    <m/>
    <m/>
    <m/>
    <m/>
  </r>
  <r>
    <x v="131"/>
    <x v="39"/>
    <x v="150"/>
    <m/>
    <m/>
    <m/>
    <m/>
    <m/>
    <m/>
    <m/>
    <m/>
    <m/>
    <m/>
    <m/>
    <m/>
  </r>
  <r>
    <x v="131"/>
    <x v="39"/>
    <x v="150"/>
    <m/>
    <m/>
    <m/>
    <m/>
    <m/>
    <m/>
    <m/>
    <m/>
    <m/>
    <m/>
    <m/>
    <m/>
  </r>
  <r>
    <x v="131"/>
    <x v="39"/>
    <x v="150"/>
    <m/>
    <m/>
    <m/>
    <m/>
    <m/>
    <m/>
    <m/>
    <m/>
    <m/>
    <m/>
    <m/>
    <m/>
  </r>
  <r>
    <x v="131"/>
    <x v="39"/>
    <x v="150"/>
    <m/>
    <m/>
    <m/>
    <m/>
    <m/>
    <m/>
    <m/>
    <m/>
    <m/>
    <m/>
    <m/>
    <m/>
  </r>
  <r>
    <x v="131"/>
    <x v="39"/>
    <x v="150"/>
    <m/>
    <m/>
    <m/>
    <m/>
    <m/>
    <m/>
    <m/>
    <m/>
    <m/>
    <m/>
    <m/>
    <m/>
  </r>
  <r>
    <x v="131"/>
    <x v="39"/>
    <x v="150"/>
    <m/>
    <m/>
    <m/>
    <m/>
    <m/>
    <m/>
    <m/>
    <m/>
    <m/>
    <m/>
    <m/>
    <m/>
  </r>
  <r>
    <x v="131"/>
    <x v="39"/>
    <x v="150"/>
    <m/>
    <m/>
    <m/>
    <m/>
    <m/>
    <m/>
    <m/>
    <m/>
    <m/>
    <m/>
    <m/>
    <m/>
  </r>
  <r>
    <x v="131"/>
    <x v="39"/>
    <x v="150"/>
    <m/>
    <m/>
    <m/>
    <m/>
    <m/>
    <m/>
    <m/>
    <m/>
    <m/>
    <m/>
    <m/>
    <m/>
  </r>
  <r>
    <x v="131"/>
    <x v="39"/>
    <x v="150"/>
    <m/>
    <m/>
    <m/>
    <m/>
    <m/>
    <m/>
    <m/>
    <m/>
    <m/>
    <m/>
    <m/>
    <m/>
  </r>
  <r>
    <x v="131"/>
    <x v="39"/>
    <x v="150"/>
    <m/>
    <m/>
    <m/>
    <m/>
    <m/>
    <m/>
    <m/>
    <m/>
    <m/>
    <m/>
    <m/>
    <m/>
  </r>
  <r>
    <x v="131"/>
    <x v="39"/>
    <x v="150"/>
    <m/>
    <m/>
    <m/>
    <m/>
    <m/>
    <m/>
    <m/>
    <m/>
    <m/>
    <m/>
    <m/>
    <m/>
  </r>
  <r>
    <x v="131"/>
    <x v="39"/>
    <x v="150"/>
    <m/>
    <m/>
    <m/>
    <m/>
    <m/>
    <m/>
    <m/>
    <m/>
    <m/>
    <m/>
    <m/>
    <m/>
  </r>
  <r>
    <x v="131"/>
    <x v="39"/>
    <x v="150"/>
    <m/>
    <m/>
    <m/>
    <m/>
    <m/>
    <m/>
    <m/>
    <m/>
    <m/>
    <m/>
    <m/>
    <m/>
  </r>
  <r>
    <x v="131"/>
    <x v="39"/>
    <x v="150"/>
    <m/>
    <m/>
    <m/>
    <m/>
    <m/>
    <m/>
    <m/>
    <m/>
    <m/>
    <m/>
    <m/>
    <m/>
  </r>
  <r>
    <x v="131"/>
    <x v="39"/>
    <x v="150"/>
    <m/>
    <m/>
    <m/>
    <m/>
    <m/>
    <m/>
    <m/>
    <m/>
    <m/>
    <m/>
    <m/>
    <m/>
  </r>
  <r>
    <x v="131"/>
    <x v="39"/>
    <x v="150"/>
    <m/>
    <m/>
    <m/>
    <m/>
    <m/>
    <m/>
    <m/>
    <m/>
    <m/>
    <m/>
    <m/>
    <m/>
  </r>
  <r>
    <x v="131"/>
    <x v="39"/>
    <x v="150"/>
    <m/>
    <m/>
    <m/>
    <m/>
    <m/>
    <m/>
    <m/>
    <m/>
    <m/>
    <m/>
    <m/>
    <m/>
  </r>
  <r>
    <x v="131"/>
    <x v="39"/>
    <x v="150"/>
    <m/>
    <m/>
    <m/>
    <m/>
    <m/>
    <m/>
    <m/>
    <m/>
    <m/>
    <m/>
    <m/>
    <m/>
  </r>
  <r>
    <x v="131"/>
    <x v="39"/>
    <x v="150"/>
    <m/>
    <m/>
    <m/>
    <m/>
    <m/>
    <m/>
    <m/>
    <m/>
    <m/>
    <m/>
    <m/>
    <m/>
  </r>
  <r>
    <x v="131"/>
    <x v="39"/>
    <x v="150"/>
    <m/>
    <m/>
    <m/>
    <m/>
    <m/>
    <m/>
    <m/>
    <m/>
    <m/>
    <m/>
    <m/>
    <m/>
  </r>
  <r>
    <x v="131"/>
    <x v="39"/>
    <x v="150"/>
    <m/>
    <m/>
    <m/>
    <m/>
    <m/>
    <m/>
    <m/>
    <m/>
    <m/>
    <m/>
    <m/>
    <m/>
  </r>
  <r>
    <x v="131"/>
    <x v="39"/>
    <x v="150"/>
    <m/>
    <m/>
    <m/>
    <m/>
    <m/>
    <m/>
    <m/>
    <m/>
    <m/>
    <m/>
    <m/>
    <m/>
  </r>
  <r>
    <x v="131"/>
    <x v="39"/>
    <x v="150"/>
    <m/>
    <m/>
    <m/>
    <m/>
    <m/>
    <m/>
    <m/>
    <m/>
    <m/>
    <m/>
    <m/>
    <m/>
  </r>
  <r>
    <x v="131"/>
    <x v="39"/>
    <x v="150"/>
    <m/>
    <m/>
    <m/>
    <m/>
    <m/>
    <m/>
    <m/>
    <m/>
    <m/>
    <m/>
    <m/>
    <m/>
  </r>
  <r>
    <x v="131"/>
    <x v="39"/>
    <x v="150"/>
    <m/>
    <m/>
    <m/>
    <m/>
    <m/>
    <m/>
    <m/>
    <m/>
    <m/>
    <m/>
    <m/>
    <m/>
  </r>
  <r>
    <x v="131"/>
    <x v="39"/>
    <x v="150"/>
    <m/>
    <m/>
    <m/>
    <m/>
    <m/>
    <m/>
    <m/>
    <m/>
    <m/>
    <m/>
    <m/>
    <m/>
  </r>
  <r>
    <x v="131"/>
    <x v="39"/>
    <x v="150"/>
    <m/>
    <m/>
    <m/>
    <m/>
    <m/>
    <m/>
    <m/>
    <m/>
    <m/>
    <m/>
    <m/>
    <m/>
  </r>
  <r>
    <x v="131"/>
    <x v="39"/>
    <x v="150"/>
    <m/>
    <m/>
    <m/>
    <m/>
    <m/>
    <m/>
    <m/>
    <m/>
    <m/>
    <m/>
    <m/>
    <m/>
  </r>
  <r>
    <x v="131"/>
    <x v="39"/>
    <x v="150"/>
    <m/>
    <m/>
    <m/>
    <m/>
    <m/>
    <m/>
    <m/>
    <m/>
    <m/>
    <m/>
    <m/>
    <m/>
  </r>
  <r>
    <x v="131"/>
    <x v="39"/>
    <x v="150"/>
    <m/>
    <m/>
    <m/>
    <m/>
    <m/>
    <m/>
    <m/>
    <m/>
    <m/>
    <m/>
    <m/>
    <m/>
  </r>
  <r>
    <x v="131"/>
    <x v="39"/>
    <x v="150"/>
    <m/>
    <m/>
    <m/>
    <m/>
    <m/>
    <m/>
    <m/>
    <m/>
    <m/>
    <m/>
    <m/>
    <m/>
  </r>
  <r>
    <x v="131"/>
    <x v="39"/>
    <x v="150"/>
    <m/>
    <m/>
    <m/>
    <m/>
    <m/>
    <m/>
    <m/>
    <m/>
    <m/>
    <m/>
    <m/>
    <m/>
  </r>
  <r>
    <x v="131"/>
    <x v="39"/>
    <x v="150"/>
    <m/>
    <m/>
    <m/>
    <m/>
    <m/>
    <m/>
    <m/>
    <m/>
    <m/>
    <m/>
    <m/>
    <m/>
  </r>
  <r>
    <x v="131"/>
    <x v="39"/>
    <x v="150"/>
    <m/>
    <m/>
    <m/>
    <m/>
    <m/>
    <m/>
    <m/>
    <m/>
    <m/>
    <m/>
    <m/>
    <m/>
  </r>
  <r>
    <x v="131"/>
    <x v="39"/>
    <x v="150"/>
    <m/>
    <m/>
    <m/>
    <m/>
    <m/>
    <m/>
    <m/>
    <m/>
    <m/>
    <m/>
    <m/>
    <m/>
  </r>
  <r>
    <x v="131"/>
    <x v="39"/>
    <x v="150"/>
    <m/>
    <m/>
    <m/>
    <m/>
    <m/>
    <m/>
    <m/>
    <m/>
    <m/>
    <m/>
    <m/>
    <m/>
  </r>
  <r>
    <x v="131"/>
    <x v="39"/>
    <x v="150"/>
    <m/>
    <m/>
    <m/>
    <m/>
    <m/>
    <m/>
    <m/>
    <m/>
    <m/>
    <m/>
    <m/>
    <m/>
  </r>
  <r>
    <x v="131"/>
    <x v="39"/>
    <x v="150"/>
    <m/>
    <m/>
    <m/>
    <m/>
    <m/>
    <m/>
    <m/>
    <m/>
    <m/>
    <m/>
    <m/>
    <m/>
  </r>
  <r>
    <x v="131"/>
    <x v="39"/>
    <x v="150"/>
    <m/>
    <m/>
    <m/>
    <m/>
    <m/>
    <m/>
    <m/>
    <m/>
    <m/>
    <m/>
    <m/>
    <m/>
  </r>
  <r>
    <x v="131"/>
    <x v="39"/>
    <x v="150"/>
    <m/>
    <m/>
    <m/>
    <m/>
    <m/>
    <m/>
    <m/>
    <m/>
    <m/>
    <m/>
    <m/>
    <m/>
  </r>
  <r>
    <x v="131"/>
    <x v="39"/>
    <x v="150"/>
    <m/>
    <m/>
    <m/>
    <m/>
    <m/>
    <m/>
    <m/>
    <m/>
    <m/>
    <m/>
    <m/>
    <m/>
  </r>
  <r>
    <x v="131"/>
    <x v="39"/>
    <x v="150"/>
    <m/>
    <m/>
    <m/>
    <m/>
    <m/>
    <m/>
    <m/>
    <m/>
    <m/>
    <m/>
    <m/>
    <m/>
  </r>
  <r>
    <x v="131"/>
    <x v="39"/>
    <x v="150"/>
    <m/>
    <m/>
    <m/>
    <m/>
    <m/>
    <m/>
    <m/>
    <m/>
    <m/>
    <m/>
    <m/>
    <m/>
  </r>
  <r>
    <x v="131"/>
    <x v="39"/>
    <x v="150"/>
    <m/>
    <m/>
    <m/>
    <m/>
    <m/>
    <m/>
    <m/>
    <m/>
    <m/>
    <m/>
    <m/>
    <m/>
  </r>
  <r>
    <x v="131"/>
    <x v="39"/>
    <x v="150"/>
    <m/>
    <m/>
    <m/>
    <m/>
    <m/>
    <m/>
    <m/>
    <m/>
    <m/>
    <m/>
    <m/>
    <m/>
  </r>
  <r>
    <x v="131"/>
    <x v="39"/>
    <x v="150"/>
    <m/>
    <m/>
    <m/>
    <m/>
    <m/>
    <m/>
    <m/>
    <m/>
    <m/>
    <m/>
    <m/>
    <m/>
  </r>
  <r>
    <x v="131"/>
    <x v="39"/>
    <x v="150"/>
    <m/>
    <m/>
    <m/>
    <m/>
    <m/>
    <m/>
    <m/>
    <m/>
    <m/>
    <m/>
    <m/>
    <m/>
  </r>
  <r>
    <x v="131"/>
    <x v="39"/>
    <x v="150"/>
    <m/>
    <m/>
    <m/>
    <m/>
    <m/>
    <m/>
    <m/>
    <m/>
    <m/>
    <m/>
    <m/>
    <m/>
  </r>
  <r>
    <x v="131"/>
    <x v="39"/>
    <x v="150"/>
    <m/>
    <m/>
    <m/>
    <m/>
    <m/>
    <m/>
    <m/>
    <m/>
    <m/>
    <m/>
    <m/>
    <m/>
  </r>
  <r>
    <x v="131"/>
    <x v="39"/>
    <x v="150"/>
    <m/>
    <m/>
    <m/>
    <m/>
    <m/>
    <m/>
    <m/>
    <m/>
    <m/>
    <m/>
    <m/>
    <m/>
  </r>
  <r>
    <x v="131"/>
    <x v="39"/>
    <x v="150"/>
    <m/>
    <m/>
    <m/>
    <m/>
    <m/>
    <m/>
    <m/>
    <m/>
    <m/>
    <m/>
    <m/>
    <m/>
  </r>
  <r>
    <x v="131"/>
    <x v="39"/>
    <x v="150"/>
    <m/>
    <m/>
    <m/>
    <m/>
    <m/>
    <m/>
    <m/>
    <m/>
    <m/>
    <m/>
    <m/>
    <m/>
  </r>
  <r>
    <x v="131"/>
    <x v="39"/>
    <x v="150"/>
    <m/>
    <m/>
    <m/>
    <m/>
    <m/>
    <m/>
    <m/>
    <m/>
    <m/>
    <m/>
    <m/>
    <m/>
  </r>
  <r>
    <x v="131"/>
    <x v="39"/>
    <x v="150"/>
    <m/>
    <m/>
    <m/>
    <m/>
    <m/>
    <m/>
    <m/>
    <m/>
    <m/>
    <m/>
    <m/>
    <m/>
  </r>
  <r>
    <x v="131"/>
    <x v="39"/>
    <x v="150"/>
    <m/>
    <m/>
    <m/>
    <m/>
    <m/>
    <m/>
    <m/>
    <m/>
    <m/>
    <m/>
    <m/>
    <m/>
  </r>
  <r>
    <x v="131"/>
    <x v="39"/>
    <x v="150"/>
    <m/>
    <m/>
    <m/>
    <m/>
    <m/>
    <m/>
    <m/>
    <m/>
    <m/>
    <m/>
    <m/>
    <m/>
  </r>
  <r>
    <x v="131"/>
    <x v="39"/>
    <x v="150"/>
    <m/>
    <m/>
    <m/>
    <m/>
    <m/>
    <m/>
    <m/>
    <m/>
    <m/>
    <m/>
    <m/>
    <m/>
  </r>
  <r>
    <x v="131"/>
    <x v="39"/>
    <x v="150"/>
    <m/>
    <m/>
    <m/>
    <m/>
    <m/>
    <m/>
    <m/>
    <m/>
    <m/>
    <m/>
    <m/>
    <m/>
  </r>
  <r>
    <x v="131"/>
    <x v="39"/>
    <x v="150"/>
    <m/>
    <m/>
    <m/>
    <m/>
    <m/>
    <m/>
    <m/>
    <m/>
    <m/>
    <m/>
    <m/>
    <m/>
  </r>
  <r>
    <x v="131"/>
    <x v="39"/>
    <x v="150"/>
    <m/>
    <m/>
    <m/>
    <m/>
    <m/>
    <m/>
    <m/>
    <m/>
    <m/>
    <m/>
    <m/>
    <m/>
  </r>
  <r>
    <x v="131"/>
    <x v="39"/>
    <x v="150"/>
    <m/>
    <m/>
    <m/>
    <m/>
    <m/>
    <m/>
    <m/>
    <m/>
    <m/>
    <m/>
    <m/>
    <m/>
  </r>
  <r>
    <x v="131"/>
    <x v="39"/>
    <x v="150"/>
    <m/>
    <m/>
    <m/>
    <m/>
    <m/>
    <m/>
    <m/>
    <m/>
    <m/>
    <m/>
    <m/>
    <m/>
  </r>
  <r>
    <x v="131"/>
    <x v="39"/>
    <x v="150"/>
    <m/>
    <m/>
    <m/>
    <m/>
    <m/>
    <m/>
    <m/>
    <m/>
    <m/>
    <m/>
    <m/>
    <m/>
  </r>
  <r>
    <x v="131"/>
    <x v="39"/>
    <x v="150"/>
    <m/>
    <m/>
    <m/>
    <m/>
    <m/>
    <m/>
    <m/>
    <m/>
    <m/>
    <m/>
    <m/>
    <m/>
  </r>
  <r>
    <x v="131"/>
    <x v="39"/>
    <x v="150"/>
    <m/>
    <m/>
    <m/>
    <m/>
    <m/>
    <m/>
    <m/>
    <m/>
    <m/>
    <m/>
    <m/>
    <m/>
  </r>
  <r>
    <x v="131"/>
    <x v="39"/>
    <x v="150"/>
    <m/>
    <m/>
    <m/>
    <m/>
    <m/>
    <m/>
    <m/>
    <m/>
    <m/>
    <m/>
    <m/>
    <m/>
  </r>
  <r>
    <x v="131"/>
    <x v="39"/>
    <x v="150"/>
    <m/>
    <m/>
    <m/>
    <m/>
    <m/>
    <m/>
    <m/>
    <m/>
    <m/>
    <m/>
    <m/>
    <m/>
  </r>
  <r>
    <x v="131"/>
    <x v="39"/>
    <x v="150"/>
    <m/>
    <m/>
    <m/>
    <m/>
    <m/>
    <m/>
    <m/>
    <m/>
    <m/>
    <m/>
    <m/>
    <m/>
  </r>
  <r>
    <x v="131"/>
    <x v="39"/>
    <x v="150"/>
    <m/>
    <m/>
    <m/>
    <m/>
    <m/>
    <m/>
    <m/>
    <m/>
    <m/>
    <m/>
    <m/>
    <m/>
  </r>
  <r>
    <x v="131"/>
    <x v="39"/>
    <x v="150"/>
    <m/>
    <m/>
    <m/>
    <m/>
    <m/>
    <m/>
    <m/>
    <m/>
    <m/>
    <m/>
    <m/>
    <m/>
  </r>
  <r>
    <x v="131"/>
    <x v="39"/>
    <x v="150"/>
    <m/>
    <m/>
    <m/>
    <m/>
    <m/>
    <m/>
    <m/>
    <m/>
    <m/>
    <m/>
    <m/>
    <m/>
  </r>
  <r>
    <x v="131"/>
    <x v="39"/>
    <x v="150"/>
    <m/>
    <m/>
    <m/>
    <m/>
    <m/>
    <m/>
    <m/>
    <m/>
    <m/>
    <m/>
    <m/>
    <m/>
  </r>
  <r>
    <x v="131"/>
    <x v="39"/>
    <x v="150"/>
    <m/>
    <m/>
    <m/>
    <m/>
    <m/>
    <m/>
    <m/>
    <m/>
    <m/>
    <m/>
    <m/>
    <m/>
  </r>
  <r>
    <x v="131"/>
    <x v="39"/>
    <x v="150"/>
    <m/>
    <m/>
    <m/>
    <m/>
    <m/>
    <m/>
    <m/>
    <m/>
    <m/>
    <m/>
    <m/>
    <m/>
  </r>
  <r>
    <x v="131"/>
    <x v="39"/>
    <x v="150"/>
    <m/>
    <m/>
    <m/>
    <m/>
    <m/>
    <m/>
    <m/>
    <m/>
    <m/>
    <m/>
    <m/>
    <m/>
  </r>
  <r>
    <x v="131"/>
    <x v="39"/>
    <x v="150"/>
    <m/>
    <m/>
    <m/>
    <m/>
    <m/>
    <m/>
    <m/>
    <m/>
    <m/>
    <m/>
    <m/>
    <m/>
  </r>
  <r>
    <x v="131"/>
    <x v="39"/>
    <x v="150"/>
    <m/>
    <m/>
    <m/>
    <m/>
    <m/>
    <m/>
    <m/>
    <m/>
    <m/>
    <m/>
    <m/>
    <m/>
  </r>
  <r>
    <x v="131"/>
    <x v="39"/>
    <x v="150"/>
    <m/>
    <m/>
    <m/>
    <m/>
    <m/>
    <m/>
    <m/>
    <m/>
    <m/>
    <m/>
    <m/>
    <m/>
  </r>
  <r>
    <x v="131"/>
    <x v="39"/>
    <x v="150"/>
    <m/>
    <m/>
    <m/>
    <m/>
    <m/>
    <m/>
    <m/>
    <m/>
    <m/>
    <m/>
    <m/>
    <m/>
  </r>
  <r>
    <x v="131"/>
    <x v="39"/>
    <x v="150"/>
    <m/>
    <m/>
    <m/>
    <m/>
    <m/>
    <m/>
    <m/>
    <m/>
    <m/>
    <m/>
    <m/>
    <m/>
  </r>
  <r>
    <x v="131"/>
    <x v="39"/>
    <x v="150"/>
    <m/>
    <m/>
    <m/>
    <m/>
    <m/>
    <m/>
    <m/>
    <m/>
    <m/>
    <m/>
    <m/>
    <m/>
  </r>
  <r>
    <x v="131"/>
    <x v="39"/>
    <x v="150"/>
    <m/>
    <m/>
    <m/>
    <m/>
    <m/>
    <m/>
    <m/>
    <m/>
    <m/>
    <m/>
    <m/>
    <m/>
  </r>
  <r>
    <x v="131"/>
    <x v="39"/>
    <x v="150"/>
    <m/>
    <m/>
    <m/>
    <m/>
    <m/>
    <m/>
    <m/>
    <m/>
    <m/>
    <m/>
    <m/>
    <m/>
  </r>
  <r>
    <x v="131"/>
    <x v="39"/>
    <x v="150"/>
    <m/>
    <m/>
    <m/>
    <m/>
    <m/>
    <m/>
    <m/>
    <m/>
    <m/>
    <m/>
    <m/>
    <m/>
  </r>
  <r>
    <x v="131"/>
    <x v="39"/>
    <x v="150"/>
    <m/>
    <m/>
    <m/>
    <m/>
    <m/>
    <m/>
    <m/>
    <m/>
    <m/>
    <m/>
    <m/>
    <m/>
  </r>
  <r>
    <x v="131"/>
    <x v="39"/>
    <x v="150"/>
    <m/>
    <m/>
    <m/>
    <m/>
    <m/>
    <m/>
    <m/>
    <m/>
    <m/>
    <m/>
    <m/>
    <m/>
  </r>
  <r>
    <x v="131"/>
    <x v="39"/>
    <x v="150"/>
    <m/>
    <m/>
    <m/>
    <m/>
    <m/>
    <m/>
    <m/>
    <m/>
    <m/>
    <m/>
    <m/>
    <m/>
  </r>
  <r>
    <x v="131"/>
    <x v="39"/>
    <x v="150"/>
    <m/>
    <m/>
    <m/>
    <m/>
    <m/>
    <m/>
    <m/>
    <m/>
    <m/>
    <m/>
    <m/>
    <m/>
  </r>
  <r>
    <x v="131"/>
    <x v="39"/>
    <x v="150"/>
    <m/>
    <m/>
    <m/>
    <m/>
    <m/>
    <m/>
    <m/>
    <m/>
    <m/>
    <m/>
    <m/>
    <m/>
  </r>
  <r>
    <x v="131"/>
    <x v="39"/>
    <x v="150"/>
    <m/>
    <m/>
    <m/>
    <m/>
    <m/>
    <m/>
    <m/>
    <m/>
    <m/>
    <m/>
    <m/>
    <m/>
  </r>
  <r>
    <x v="131"/>
    <x v="39"/>
    <x v="150"/>
    <m/>
    <m/>
    <m/>
    <m/>
    <m/>
    <m/>
    <m/>
    <m/>
    <m/>
    <m/>
    <m/>
    <m/>
  </r>
  <r>
    <x v="131"/>
    <x v="39"/>
    <x v="150"/>
    <m/>
    <m/>
    <m/>
    <m/>
    <m/>
    <m/>
    <m/>
    <m/>
    <m/>
    <m/>
    <m/>
    <m/>
  </r>
  <r>
    <x v="131"/>
    <x v="39"/>
    <x v="150"/>
    <m/>
    <m/>
    <m/>
    <m/>
    <m/>
    <m/>
    <m/>
    <m/>
    <m/>
    <m/>
    <m/>
    <m/>
  </r>
  <r>
    <x v="131"/>
    <x v="39"/>
    <x v="150"/>
    <m/>
    <m/>
    <m/>
    <m/>
    <m/>
    <m/>
    <m/>
    <m/>
    <m/>
    <m/>
    <m/>
    <m/>
  </r>
  <r>
    <x v="131"/>
    <x v="39"/>
    <x v="150"/>
    <m/>
    <m/>
    <m/>
    <m/>
    <m/>
    <m/>
    <m/>
    <m/>
    <m/>
    <m/>
    <m/>
    <m/>
  </r>
  <r>
    <x v="131"/>
    <x v="39"/>
    <x v="150"/>
    <m/>
    <m/>
    <m/>
    <m/>
    <m/>
    <m/>
    <m/>
    <m/>
    <m/>
    <m/>
    <m/>
    <m/>
  </r>
  <r>
    <x v="131"/>
    <x v="39"/>
    <x v="150"/>
    <m/>
    <m/>
    <m/>
    <m/>
    <m/>
    <m/>
    <m/>
    <m/>
    <m/>
    <m/>
    <m/>
    <m/>
  </r>
  <r>
    <x v="131"/>
    <x v="39"/>
    <x v="150"/>
    <m/>
    <m/>
    <m/>
    <m/>
    <m/>
    <m/>
    <m/>
    <m/>
    <m/>
    <m/>
    <m/>
    <m/>
  </r>
  <r>
    <x v="131"/>
    <x v="39"/>
    <x v="150"/>
    <m/>
    <m/>
    <m/>
    <m/>
    <m/>
    <m/>
    <m/>
    <m/>
    <m/>
    <m/>
    <m/>
    <m/>
  </r>
  <r>
    <x v="131"/>
    <x v="39"/>
    <x v="150"/>
    <m/>
    <m/>
    <m/>
    <m/>
    <m/>
    <m/>
    <m/>
    <m/>
    <m/>
    <m/>
    <m/>
    <m/>
  </r>
  <r>
    <x v="131"/>
    <x v="39"/>
    <x v="150"/>
    <m/>
    <m/>
    <m/>
    <m/>
    <m/>
    <m/>
    <m/>
    <m/>
    <m/>
    <m/>
    <m/>
    <m/>
  </r>
  <r>
    <x v="131"/>
    <x v="39"/>
    <x v="150"/>
    <m/>
    <m/>
    <m/>
    <m/>
    <m/>
    <m/>
    <m/>
    <m/>
    <m/>
    <m/>
    <m/>
    <m/>
  </r>
  <r>
    <x v="131"/>
    <x v="39"/>
    <x v="150"/>
    <m/>
    <m/>
    <m/>
    <m/>
    <m/>
    <m/>
    <m/>
    <m/>
    <m/>
    <m/>
    <m/>
    <m/>
  </r>
  <r>
    <x v="131"/>
    <x v="39"/>
    <x v="150"/>
    <m/>
    <m/>
    <m/>
    <m/>
    <m/>
    <m/>
    <m/>
    <m/>
    <m/>
    <m/>
    <m/>
    <m/>
  </r>
  <r>
    <x v="131"/>
    <x v="39"/>
    <x v="150"/>
    <m/>
    <m/>
    <m/>
    <m/>
    <m/>
    <m/>
    <m/>
    <m/>
    <m/>
    <m/>
    <m/>
    <m/>
  </r>
  <r>
    <x v="131"/>
    <x v="39"/>
    <x v="150"/>
    <m/>
    <m/>
    <m/>
    <m/>
    <m/>
    <m/>
    <m/>
    <m/>
    <m/>
    <m/>
    <m/>
    <m/>
  </r>
  <r>
    <x v="131"/>
    <x v="39"/>
    <x v="150"/>
    <m/>
    <m/>
    <m/>
    <m/>
    <m/>
    <m/>
    <m/>
    <m/>
    <m/>
    <m/>
    <m/>
    <m/>
  </r>
  <r>
    <x v="131"/>
    <x v="39"/>
    <x v="150"/>
    <m/>
    <m/>
    <m/>
    <m/>
    <m/>
    <m/>
    <m/>
    <m/>
    <m/>
    <m/>
    <m/>
    <m/>
  </r>
  <r>
    <x v="131"/>
    <x v="39"/>
    <x v="150"/>
    <m/>
    <m/>
    <m/>
    <m/>
    <m/>
    <m/>
    <m/>
    <m/>
    <m/>
    <m/>
    <m/>
    <m/>
  </r>
  <r>
    <x v="131"/>
    <x v="39"/>
    <x v="150"/>
    <m/>
    <m/>
    <m/>
    <m/>
    <m/>
    <m/>
    <m/>
    <m/>
    <m/>
    <m/>
    <m/>
    <m/>
  </r>
  <r>
    <x v="131"/>
    <x v="39"/>
    <x v="150"/>
    <m/>
    <m/>
    <m/>
    <m/>
    <m/>
    <m/>
    <m/>
    <m/>
    <m/>
    <m/>
    <m/>
    <m/>
  </r>
  <r>
    <x v="131"/>
    <x v="39"/>
    <x v="150"/>
    <m/>
    <m/>
    <m/>
    <m/>
    <m/>
    <m/>
    <m/>
    <m/>
    <m/>
    <m/>
    <m/>
    <m/>
  </r>
  <r>
    <x v="131"/>
    <x v="39"/>
    <x v="150"/>
    <m/>
    <m/>
    <m/>
    <m/>
    <m/>
    <m/>
    <m/>
    <m/>
    <m/>
    <m/>
    <m/>
    <m/>
  </r>
  <r>
    <x v="131"/>
    <x v="39"/>
    <x v="150"/>
    <m/>
    <m/>
    <m/>
    <m/>
    <m/>
    <m/>
    <m/>
    <m/>
    <m/>
    <m/>
    <m/>
    <m/>
  </r>
  <r>
    <x v="131"/>
    <x v="39"/>
    <x v="150"/>
    <m/>
    <m/>
    <m/>
    <m/>
    <m/>
    <m/>
    <m/>
    <m/>
    <m/>
    <m/>
    <m/>
    <m/>
  </r>
  <r>
    <x v="131"/>
    <x v="39"/>
    <x v="150"/>
    <m/>
    <m/>
    <m/>
    <m/>
    <m/>
    <m/>
    <m/>
    <m/>
    <m/>
    <m/>
    <m/>
    <m/>
  </r>
  <r>
    <x v="131"/>
    <x v="39"/>
    <x v="150"/>
    <m/>
    <m/>
    <m/>
    <m/>
    <m/>
    <m/>
    <m/>
    <m/>
    <m/>
    <m/>
    <m/>
    <m/>
  </r>
  <r>
    <x v="131"/>
    <x v="39"/>
    <x v="150"/>
    <m/>
    <m/>
    <m/>
    <m/>
    <m/>
    <m/>
    <m/>
    <m/>
    <m/>
    <m/>
    <m/>
    <m/>
  </r>
  <r>
    <x v="131"/>
    <x v="39"/>
    <x v="150"/>
    <m/>
    <m/>
    <m/>
    <m/>
    <m/>
    <m/>
    <m/>
    <m/>
    <m/>
    <m/>
    <m/>
    <m/>
  </r>
  <r>
    <x v="131"/>
    <x v="39"/>
    <x v="150"/>
    <m/>
    <m/>
    <m/>
    <m/>
    <m/>
    <m/>
    <m/>
    <m/>
    <m/>
    <m/>
    <m/>
    <m/>
  </r>
  <r>
    <x v="131"/>
    <x v="39"/>
    <x v="150"/>
    <m/>
    <m/>
    <m/>
    <m/>
    <m/>
    <m/>
    <m/>
    <m/>
    <m/>
    <m/>
    <m/>
    <m/>
  </r>
  <r>
    <x v="131"/>
    <x v="39"/>
    <x v="150"/>
    <m/>
    <m/>
    <m/>
    <m/>
    <m/>
    <m/>
    <m/>
    <m/>
    <m/>
    <m/>
    <m/>
    <m/>
  </r>
  <r>
    <x v="131"/>
    <x v="39"/>
    <x v="150"/>
    <m/>
    <m/>
    <m/>
    <m/>
    <m/>
    <m/>
    <m/>
    <m/>
    <m/>
    <m/>
    <m/>
    <m/>
  </r>
  <r>
    <x v="131"/>
    <x v="39"/>
    <x v="150"/>
    <m/>
    <m/>
    <m/>
    <m/>
    <m/>
    <m/>
    <m/>
    <m/>
    <m/>
    <m/>
    <m/>
    <m/>
  </r>
  <r>
    <x v="131"/>
    <x v="39"/>
    <x v="150"/>
    <m/>
    <m/>
    <m/>
    <m/>
    <m/>
    <m/>
    <m/>
    <m/>
    <m/>
    <m/>
    <m/>
    <m/>
  </r>
  <r>
    <x v="131"/>
    <x v="39"/>
    <x v="150"/>
    <m/>
    <m/>
    <m/>
    <m/>
    <m/>
    <m/>
    <m/>
    <m/>
    <m/>
    <m/>
    <m/>
    <m/>
  </r>
  <r>
    <x v="131"/>
    <x v="39"/>
    <x v="150"/>
    <m/>
    <m/>
    <m/>
    <m/>
    <m/>
    <m/>
    <m/>
    <m/>
    <m/>
    <m/>
    <m/>
    <m/>
  </r>
  <r>
    <x v="131"/>
    <x v="39"/>
    <x v="150"/>
    <m/>
    <m/>
    <m/>
    <m/>
    <m/>
    <m/>
    <m/>
    <m/>
    <m/>
    <m/>
    <m/>
    <m/>
  </r>
  <r>
    <x v="131"/>
    <x v="39"/>
    <x v="150"/>
    <m/>
    <m/>
    <m/>
    <m/>
    <m/>
    <m/>
    <m/>
    <m/>
    <m/>
    <m/>
    <m/>
    <m/>
  </r>
  <r>
    <x v="131"/>
    <x v="39"/>
    <x v="150"/>
    <m/>
    <m/>
    <m/>
    <m/>
    <m/>
    <m/>
    <m/>
    <m/>
    <m/>
    <m/>
    <m/>
    <m/>
  </r>
  <r>
    <x v="131"/>
    <x v="39"/>
    <x v="150"/>
    <m/>
    <m/>
    <m/>
    <m/>
    <m/>
    <m/>
    <m/>
    <m/>
    <m/>
    <m/>
    <m/>
    <m/>
  </r>
  <r>
    <x v="131"/>
    <x v="39"/>
    <x v="150"/>
    <m/>
    <m/>
    <m/>
    <m/>
    <m/>
    <m/>
    <m/>
    <m/>
    <m/>
    <m/>
    <m/>
    <m/>
  </r>
  <r>
    <x v="131"/>
    <x v="39"/>
    <x v="150"/>
    <m/>
    <m/>
    <m/>
    <m/>
    <m/>
    <m/>
    <m/>
    <m/>
    <m/>
    <m/>
    <m/>
    <m/>
  </r>
  <r>
    <x v="131"/>
    <x v="39"/>
    <x v="150"/>
    <m/>
    <m/>
    <m/>
    <m/>
    <m/>
    <m/>
    <m/>
    <m/>
    <m/>
    <m/>
    <m/>
    <m/>
  </r>
  <r>
    <x v="131"/>
    <x v="39"/>
    <x v="150"/>
    <m/>
    <m/>
    <m/>
    <m/>
    <m/>
    <m/>
    <m/>
    <m/>
    <m/>
    <m/>
    <m/>
    <m/>
  </r>
  <r>
    <x v="131"/>
    <x v="39"/>
    <x v="150"/>
    <m/>
    <m/>
    <m/>
    <m/>
    <m/>
    <m/>
    <m/>
    <m/>
    <m/>
    <m/>
    <m/>
    <m/>
  </r>
  <r>
    <x v="131"/>
    <x v="39"/>
    <x v="150"/>
    <m/>
    <m/>
    <m/>
    <m/>
    <m/>
    <m/>
    <m/>
    <m/>
    <m/>
    <m/>
    <m/>
    <m/>
  </r>
  <r>
    <x v="131"/>
    <x v="39"/>
    <x v="150"/>
    <m/>
    <m/>
    <m/>
    <m/>
    <m/>
    <m/>
    <m/>
    <m/>
    <m/>
    <m/>
    <m/>
    <m/>
  </r>
  <r>
    <x v="131"/>
    <x v="39"/>
    <x v="150"/>
    <m/>
    <m/>
    <m/>
    <m/>
    <m/>
    <m/>
    <m/>
    <m/>
    <m/>
    <m/>
    <m/>
    <m/>
  </r>
  <r>
    <x v="131"/>
    <x v="39"/>
    <x v="150"/>
    <m/>
    <m/>
    <m/>
    <m/>
    <m/>
    <m/>
    <m/>
    <m/>
    <m/>
    <m/>
    <m/>
    <m/>
  </r>
  <r>
    <x v="131"/>
    <x v="39"/>
    <x v="150"/>
    <m/>
    <m/>
    <m/>
    <m/>
    <m/>
    <m/>
    <m/>
    <m/>
    <m/>
    <m/>
    <m/>
    <m/>
  </r>
  <r>
    <x v="131"/>
    <x v="39"/>
    <x v="150"/>
    <m/>
    <m/>
    <m/>
    <m/>
    <m/>
    <m/>
    <m/>
    <m/>
    <m/>
    <m/>
    <m/>
    <m/>
  </r>
  <r>
    <x v="131"/>
    <x v="39"/>
    <x v="150"/>
    <m/>
    <m/>
    <m/>
    <m/>
    <m/>
    <m/>
    <m/>
    <m/>
    <m/>
    <m/>
    <m/>
    <m/>
  </r>
  <r>
    <x v="131"/>
    <x v="39"/>
    <x v="150"/>
    <m/>
    <m/>
    <m/>
    <m/>
    <m/>
    <m/>
    <m/>
    <m/>
    <m/>
    <m/>
    <m/>
    <m/>
  </r>
  <r>
    <x v="131"/>
    <x v="39"/>
    <x v="150"/>
    <m/>
    <m/>
    <m/>
    <m/>
    <m/>
    <m/>
    <m/>
    <m/>
    <m/>
    <m/>
    <m/>
    <m/>
  </r>
  <r>
    <x v="131"/>
    <x v="39"/>
    <x v="150"/>
    <m/>
    <m/>
    <m/>
    <m/>
    <m/>
    <m/>
    <m/>
    <m/>
    <m/>
    <m/>
    <m/>
    <m/>
  </r>
  <r>
    <x v="131"/>
    <x v="39"/>
    <x v="150"/>
    <m/>
    <m/>
    <m/>
    <m/>
    <m/>
    <m/>
    <m/>
    <m/>
    <m/>
    <m/>
    <m/>
    <m/>
  </r>
  <r>
    <x v="131"/>
    <x v="39"/>
    <x v="150"/>
    <m/>
    <m/>
    <m/>
    <m/>
    <m/>
    <m/>
    <m/>
    <m/>
    <m/>
    <m/>
    <m/>
    <m/>
  </r>
  <r>
    <x v="131"/>
    <x v="39"/>
    <x v="150"/>
    <m/>
    <m/>
    <m/>
    <m/>
    <m/>
    <m/>
    <m/>
    <m/>
    <m/>
    <m/>
    <m/>
    <m/>
  </r>
  <r>
    <x v="131"/>
    <x v="39"/>
    <x v="150"/>
    <m/>
    <m/>
    <m/>
    <m/>
    <m/>
    <m/>
    <m/>
    <m/>
    <m/>
    <m/>
    <m/>
    <m/>
  </r>
  <r>
    <x v="131"/>
    <x v="39"/>
    <x v="150"/>
    <m/>
    <m/>
    <m/>
    <m/>
    <m/>
    <m/>
    <m/>
    <m/>
    <m/>
    <m/>
    <m/>
    <m/>
  </r>
  <r>
    <x v="131"/>
    <x v="39"/>
    <x v="150"/>
    <m/>
    <m/>
    <m/>
    <m/>
    <m/>
    <m/>
    <m/>
    <m/>
    <m/>
    <m/>
    <m/>
    <m/>
  </r>
  <r>
    <x v="131"/>
    <x v="39"/>
    <x v="150"/>
    <m/>
    <m/>
    <m/>
    <m/>
    <m/>
    <m/>
    <m/>
    <m/>
    <m/>
    <m/>
    <m/>
    <m/>
  </r>
  <r>
    <x v="131"/>
    <x v="39"/>
    <x v="150"/>
    <m/>
    <m/>
    <m/>
    <m/>
    <m/>
    <m/>
    <m/>
    <m/>
    <m/>
    <m/>
    <m/>
    <m/>
  </r>
  <r>
    <x v="131"/>
    <x v="39"/>
    <x v="150"/>
    <m/>
    <m/>
    <m/>
    <m/>
    <m/>
    <m/>
    <m/>
    <m/>
    <m/>
    <m/>
    <m/>
    <m/>
  </r>
  <r>
    <x v="131"/>
    <x v="39"/>
    <x v="150"/>
    <m/>
    <m/>
    <m/>
    <m/>
    <m/>
    <m/>
    <m/>
    <m/>
    <m/>
    <m/>
    <m/>
    <m/>
  </r>
  <r>
    <x v="131"/>
    <x v="39"/>
    <x v="150"/>
    <m/>
    <m/>
    <m/>
    <m/>
    <m/>
    <m/>
    <m/>
    <m/>
    <m/>
    <m/>
    <m/>
    <m/>
  </r>
  <r>
    <x v="131"/>
    <x v="39"/>
    <x v="150"/>
    <m/>
    <m/>
    <m/>
    <m/>
    <m/>
    <m/>
    <m/>
    <m/>
    <m/>
    <m/>
    <m/>
    <m/>
  </r>
  <r>
    <x v="131"/>
    <x v="39"/>
    <x v="150"/>
    <m/>
    <m/>
    <m/>
    <m/>
    <m/>
    <m/>
    <m/>
    <m/>
    <m/>
    <m/>
    <m/>
    <m/>
  </r>
  <r>
    <x v="131"/>
    <x v="39"/>
    <x v="150"/>
    <m/>
    <m/>
    <m/>
    <m/>
    <m/>
    <m/>
    <m/>
    <m/>
    <m/>
    <m/>
    <m/>
    <m/>
  </r>
  <r>
    <x v="131"/>
    <x v="39"/>
    <x v="150"/>
    <m/>
    <m/>
    <m/>
    <m/>
    <m/>
    <m/>
    <m/>
    <m/>
    <m/>
    <m/>
    <m/>
    <m/>
  </r>
  <r>
    <x v="131"/>
    <x v="39"/>
    <x v="150"/>
    <m/>
    <m/>
    <m/>
    <m/>
    <m/>
    <m/>
    <m/>
    <m/>
    <m/>
    <m/>
    <m/>
    <m/>
  </r>
  <r>
    <x v="131"/>
    <x v="39"/>
    <x v="150"/>
    <m/>
    <m/>
    <m/>
    <m/>
    <m/>
    <m/>
    <m/>
    <m/>
    <m/>
    <m/>
    <m/>
    <m/>
  </r>
  <r>
    <x v="131"/>
    <x v="39"/>
    <x v="150"/>
    <m/>
    <m/>
    <m/>
    <m/>
    <m/>
    <m/>
    <m/>
    <m/>
    <m/>
    <m/>
    <m/>
    <m/>
  </r>
  <r>
    <x v="131"/>
    <x v="39"/>
    <x v="150"/>
    <m/>
    <m/>
    <m/>
    <m/>
    <m/>
    <m/>
    <m/>
    <m/>
    <m/>
    <m/>
    <m/>
    <m/>
  </r>
  <r>
    <x v="131"/>
    <x v="39"/>
    <x v="150"/>
    <m/>
    <m/>
    <m/>
    <m/>
    <m/>
    <m/>
    <m/>
    <m/>
    <m/>
    <m/>
    <m/>
    <m/>
  </r>
  <r>
    <x v="131"/>
    <x v="39"/>
    <x v="150"/>
    <m/>
    <m/>
    <m/>
    <m/>
    <m/>
    <m/>
    <m/>
    <m/>
    <m/>
    <m/>
    <m/>
    <m/>
  </r>
  <r>
    <x v="131"/>
    <x v="39"/>
    <x v="150"/>
    <m/>
    <m/>
    <m/>
    <m/>
    <m/>
    <m/>
    <m/>
    <m/>
    <m/>
    <m/>
    <m/>
    <m/>
  </r>
  <r>
    <x v="131"/>
    <x v="39"/>
    <x v="150"/>
    <m/>
    <m/>
    <m/>
    <m/>
    <m/>
    <m/>
    <m/>
    <m/>
    <m/>
    <m/>
    <m/>
    <m/>
  </r>
  <r>
    <x v="131"/>
    <x v="39"/>
    <x v="150"/>
    <m/>
    <m/>
    <m/>
    <m/>
    <m/>
    <m/>
    <m/>
    <m/>
    <m/>
    <m/>
    <m/>
    <m/>
  </r>
  <r>
    <x v="131"/>
    <x v="39"/>
    <x v="150"/>
    <m/>
    <m/>
    <m/>
    <m/>
    <m/>
    <m/>
    <m/>
    <m/>
    <m/>
    <m/>
    <m/>
    <m/>
  </r>
  <r>
    <x v="131"/>
    <x v="39"/>
    <x v="150"/>
    <m/>
    <m/>
    <m/>
    <m/>
    <m/>
    <m/>
    <m/>
    <m/>
    <m/>
    <m/>
    <m/>
    <m/>
  </r>
  <r>
    <x v="131"/>
    <x v="39"/>
    <x v="150"/>
    <m/>
    <m/>
    <m/>
    <m/>
    <m/>
    <m/>
    <m/>
    <m/>
    <m/>
    <m/>
    <m/>
    <m/>
  </r>
  <r>
    <x v="131"/>
    <x v="39"/>
    <x v="150"/>
    <m/>
    <m/>
    <m/>
    <m/>
    <m/>
    <m/>
    <m/>
    <m/>
    <m/>
    <m/>
    <m/>
    <m/>
  </r>
  <r>
    <x v="131"/>
    <x v="39"/>
    <x v="150"/>
    <m/>
    <m/>
    <m/>
    <m/>
    <m/>
    <m/>
    <m/>
    <m/>
    <m/>
    <m/>
    <m/>
    <m/>
  </r>
  <r>
    <x v="131"/>
    <x v="39"/>
    <x v="150"/>
    <m/>
    <m/>
    <m/>
    <m/>
    <m/>
    <m/>
    <m/>
    <m/>
    <m/>
    <m/>
    <m/>
    <m/>
  </r>
  <r>
    <x v="131"/>
    <x v="39"/>
    <x v="150"/>
    <m/>
    <m/>
    <m/>
    <m/>
    <m/>
    <m/>
    <m/>
    <m/>
    <m/>
    <m/>
    <m/>
    <m/>
  </r>
  <r>
    <x v="131"/>
    <x v="39"/>
    <x v="150"/>
    <m/>
    <m/>
    <m/>
    <m/>
    <m/>
    <m/>
    <m/>
    <m/>
    <m/>
    <m/>
    <m/>
    <m/>
  </r>
  <r>
    <x v="131"/>
    <x v="39"/>
    <x v="150"/>
    <m/>
    <m/>
    <m/>
    <m/>
    <m/>
    <m/>
    <m/>
    <m/>
    <m/>
    <m/>
    <m/>
    <m/>
  </r>
  <r>
    <x v="131"/>
    <x v="39"/>
    <x v="150"/>
    <m/>
    <m/>
    <m/>
    <m/>
    <m/>
    <m/>
    <m/>
    <m/>
    <m/>
    <m/>
    <m/>
    <m/>
  </r>
  <r>
    <x v="131"/>
    <x v="39"/>
    <x v="150"/>
    <m/>
    <m/>
    <m/>
    <m/>
    <m/>
    <m/>
    <m/>
    <m/>
    <m/>
    <m/>
    <m/>
    <m/>
  </r>
  <r>
    <x v="131"/>
    <x v="39"/>
    <x v="150"/>
    <m/>
    <m/>
    <m/>
    <m/>
    <m/>
    <m/>
    <m/>
    <m/>
    <m/>
    <m/>
    <m/>
    <m/>
  </r>
  <r>
    <x v="131"/>
    <x v="39"/>
    <x v="150"/>
    <m/>
    <m/>
    <m/>
    <m/>
    <m/>
    <m/>
    <m/>
    <m/>
    <m/>
    <m/>
    <m/>
    <m/>
  </r>
  <r>
    <x v="131"/>
    <x v="39"/>
    <x v="150"/>
    <m/>
    <m/>
    <m/>
    <m/>
    <m/>
    <m/>
    <m/>
    <m/>
    <m/>
    <m/>
    <m/>
    <m/>
  </r>
  <r>
    <x v="131"/>
    <x v="39"/>
    <x v="150"/>
    <m/>
    <m/>
    <m/>
    <m/>
    <m/>
    <m/>
    <m/>
    <m/>
    <m/>
    <m/>
    <m/>
    <m/>
  </r>
  <r>
    <x v="131"/>
    <x v="39"/>
    <x v="150"/>
    <m/>
    <m/>
    <m/>
    <m/>
    <m/>
    <m/>
    <m/>
    <m/>
    <m/>
    <m/>
    <m/>
    <m/>
  </r>
  <r>
    <x v="131"/>
    <x v="39"/>
    <x v="150"/>
    <m/>
    <m/>
    <m/>
    <m/>
    <m/>
    <m/>
    <m/>
    <m/>
    <m/>
    <m/>
    <m/>
    <m/>
  </r>
  <r>
    <x v="131"/>
    <x v="39"/>
    <x v="150"/>
    <m/>
    <m/>
    <m/>
    <m/>
    <m/>
    <m/>
    <m/>
    <m/>
    <m/>
    <m/>
    <m/>
    <m/>
  </r>
  <r>
    <x v="131"/>
    <x v="39"/>
    <x v="150"/>
    <m/>
    <m/>
    <m/>
    <m/>
    <m/>
    <m/>
    <m/>
    <m/>
    <m/>
    <m/>
    <m/>
    <m/>
  </r>
  <r>
    <x v="131"/>
    <x v="39"/>
    <x v="150"/>
    <m/>
    <m/>
    <m/>
    <m/>
    <m/>
    <m/>
    <m/>
    <m/>
    <m/>
    <m/>
    <m/>
    <m/>
  </r>
  <r>
    <x v="131"/>
    <x v="39"/>
    <x v="150"/>
    <m/>
    <m/>
    <m/>
    <m/>
    <m/>
    <m/>
    <m/>
    <m/>
    <m/>
    <m/>
    <m/>
    <m/>
  </r>
  <r>
    <x v="131"/>
    <x v="39"/>
    <x v="150"/>
    <m/>
    <m/>
    <m/>
    <m/>
    <m/>
    <m/>
    <m/>
    <m/>
    <m/>
    <m/>
    <m/>
    <m/>
  </r>
  <r>
    <x v="131"/>
    <x v="39"/>
    <x v="150"/>
    <m/>
    <m/>
    <m/>
    <m/>
    <m/>
    <m/>
    <m/>
    <m/>
    <m/>
    <m/>
    <m/>
    <m/>
  </r>
  <r>
    <x v="131"/>
    <x v="39"/>
    <x v="150"/>
    <m/>
    <m/>
    <m/>
    <m/>
    <m/>
    <m/>
    <m/>
    <m/>
    <m/>
    <m/>
    <m/>
    <m/>
  </r>
  <r>
    <x v="131"/>
    <x v="39"/>
    <x v="150"/>
    <m/>
    <m/>
    <m/>
    <m/>
    <m/>
    <m/>
    <m/>
    <m/>
    <m/>
    <m/>
    <m/>
    <m/>
  </r>
  <r>
    <x v="131"/>
    <x v="39"/>
    <x v="150"/>
    <m/>
    <m/>
    <m/>
    <m/>
    <m/>
    <m/>
    <m/>
    <m/>
    <m/>
    <m/>
    <m/>
    <m/>
  </r>
  <r>
    <x v="131"/>
    <x v="39"/>
    <x v="150"/>
    <m/>
    <m/>
    <m/>
    <m/>
    <m/>
    <m/>
    <m/>
    <m/>
    <m/>
    <m/>
    <m/>
    <m/>
  </r>
  <r>
    <x v="131"/>
    <x v="39"/>
    <x v="150"/>
    <m/>
    <m/>
    <m/>
    <m/>
    <m/>
    <m/>
    <m/>
    <m/>
    <m/>
    <m/>
    <m/>
    <m/>
  </r>
  <r>
    <x v="131"/>
    <x v="39"/>
    <x v="150"/>
    <m/>
    <m/>
    <m/>
    <m/>
    <m/>
    <m/>
    <m/>
    <m/>
    <m/>
    <m/>
    <m/>
    <m/>
  </r>
  <r>
    <x v="131"/>
    <x v="39"/>
    <x v="150"/>
    <m/>
    <m/>
    <m/>
    <m/>
    <m/>
    <m/>
    <m/>
    <m/>
    <m/>
    <m/>
    <m/>
    <m/>
  </r>
  <r>
    <x v="131"/>
    <x v="39"/>
    <x v="150"/>
    <m/>
    <m/>
    <m/>
    <m/>
    <m/>
    <m/>
    <m/>
    <m/>
    <m/>
    <m/>
    <m/>
    <m/>
  </r>
  <r>
    <x v="131"/>
    <x v="39"/>
    <x v="150"/>
    <m/>
    <m/>
    <m/>
    <m/>
    <m/>
    <m/>
    <m/>
    <m/>
    <m/>
    <m/>
    <m/>
    <m/>
  </r>
  <r>
    <x v="131"/>
    <x v="39"/>
    <x v="150"/>
    <m/>
    <m/>
    <m/>
    <m/>
    <m/>
    <m/>
    <m/>
    <m/>
    <m/>
    <m/>
    <m/>
    <m/>
  </r>
  <r>
    <x v="131"/>
    <x v="39"/>
    <x v="150"/>
    <m/>
    <m/>
    <m/>
    <m/>
    <m/>
    <m/>
    <m/>
    <m/>
    <m/>
    <m/>
    <m/>
    <m/>
  </r>
  <r>
    <x v="131"/>
    <x v="39"/>
    <x v="150"/>
    <m/>
    <m/>
    <m/>
    <m/>
    <m/>
    <m/>
    <m/>
    <m/>
    <m/>
    <m/>
    <m/>
    <m/>
  </r>
  <r>
    <x v="131"/>
    <x v="39"/>
    <x v="150"/>
    <m/>
    <m/>
    <m/>
    <m/>
    <m/>
    <m/>
    <m/>
    <m/>
    <m/>
    <m/>
    <m/>
    <m/>
  </r>
  <r>
    <x v="131"/>
    <x v="39"/>
    <x v="150"/>
    <m/>
    <m/>
    <m/>
    <m/>
    <m/>
    <m/>
    <m/>
    <m/>
    <m/>
    <m/>
    <m/>
    <m/>
  </r>
  <r>
    <x v="131"/>
    <x v="39"/>
    <x v="150"/>
    <m/>
    <m/>
    <m/>
    <m/>
    <m/>
    <m/>
    <m/>
    <m/>
    <m/>
    <m/>
    <m/>
    <m/>
  </r>
  <r>
    <x v="131"/>
    <x v="39"/>
    <x v="150"/>
    <m/>
    <m/>
    <m/>
    <m/>
    <m/>
    <m/>
    <m/>
    <m/>
    <m/>
    <m/>
    <m/>
    <m/>
  </r>
  <r>
    <x v="131"/>
    <x v="39"/>
    <x v="150"/>
    <m/>
    <m/>
    <m/>
    <m/>
    <m/>
    <m/>
    <m/>
    <m/>
    <m/>
    <m/>
    <m/>
    <m/>
  </r>
  <r>
    <x v="131"/>
    <x v="39"/>
    <x v="150"/>
    <m/>
    <m/>
    <m/>
    <m/>
    <m/>
    <m/>
    <m/>
    <m/>
    <m/>
    <m/>
    <m/>
    <m/>
  </r>
  <r>
    <x v="131"/>
    <x v="39"/>
    <x v="150"/>
    <m/>
    <m/>
    <m/>
    <m/>
    <m/>
    <m/>
    <m/>
    <m/>
    <m/>
    <m/>
    <m/>
    <m/>
  </r>
  <r>
    <x v="131"/>
    <x v="39"/>
    <x v="150"/>
    <m/>
    <m/>
    <m/>
    <m/>
    <m/>
    <m/>
    <m/>
    <m/>
    <m/>
    <m/>
    <m/>
    <m/>
  </r>
  <r>
    <x v="131"/>
    <x v="39"/>
    <x v="150"/>
    <m/>
    <m/>
    <m/>
    <m/>
    <m/>
    <m/>
    <m/>
    <m/>
    <m/>
    <m/>
    <m/>
    <m/>
  </r>
  <r>
    <x v="131"/>
    <x v="39"/>
    <x v="150"/>
    <m/>
    <m/>
    <m/>
    <m/>
    <m/>
    <m/>
    <m/>
    <m/>
    <m/>
    <m/>
    <m/>
    <m/>
  </r>
  <r>
    <x v="131"/>
    <x v="39"/>
    <x v="150"/>
    <m/>
    <m/>
    <m/>
    <m/>
    <m/>
    <m/>
    <m/>
    <m/>
    <m/>
    <m/>
    <m/>
    <m/>
  </r>
  <r>
    <x v="131"/>
    <x v="39"/>
    <x v="150"/>
    <m/>
    <m/>
    <m/>
    <m/>
    <m/>
    <m/>
    <m/>
    <m/>
    <m/>
    <m/>
    <m/>
    <m/>
  </r>
  <r>
    <x v="131"/>
    <x v="39"/>
    <x v="150"/>
    <m/>
    <m/>
    <m/>
    <m/>
    <m/>
    <m/>
    <m/>
    <m/>
    <m/>
    <m/>
    <m/>
    <m/>
  </r>
  <r>
    <x v="131"/>
    <x v="39"/>
    <x v="150"/>
    <m/>
    <m/>
    <m/>
    <m/>
    <m/>
    <m/>
    <m/>
    <m/>
    <m/>
    <m/>
    <m/>
    <m/>
  </r>
  <r>
    <x v="131"/>
    <x v="39"/>
    <x v="150"/>
    <m/>
    <m/>
    <m/>
    <m/>
    <m/>
    <m/>
    <m/>
    <m/>
    <m/>
    <m/>
    <m/>
    <m/>
  </r>
  <r>
    <x v="131"/>
    <x v="39"/>
    <x v="150"/>
    <m/>
    <m/>
    <m/>
    <m/>
    <m/>
    <m/>
    <m/>
    <m/>
    <m/>
    <m/>
    <m/>
    <m/>
  </r>
  <r>
    <x v="131"/>
    <x v="39"/>
    <x v="150"/>
    <m/>
    <m/>
    <m/>
    <m/>
    <m/>
    <m/>
    <m/>
    <m/>
    <m/>
    <m/>
    <m/>
    <m/>
  </r>
  <r>
    <x v="131"/>
    <x v="39"/>
    <x v="150"/>
    <m/>
    <m/>
    <m/>
    <m/>
    <m/>
    <m/>
    <m/>
    <m/>
    <m/>
    <m/>
    <m/>
    <m/>
  </r>
  <r>
    <x v="131"/>
    <x v="39"/>
    <x v="150"/>
    <m/>
    <m/>
    <m/>
    <m/>
    <m/>
    <m/>
    <m/>
    <m/>
    <m/>
    <m/>
    <m/>
    <m/>
  </r>
  <r>
    <x v="131"/>
    <x v="39"/>
    <x v="150"/>
    <m/>
    <m/>
    <m/>
    <m/>
    <m/>
    <m/>
    <m/>
    <m/>
    <m/>
    <m/>
    <m/>
    <m/>
  </r>
  <r>
    <x v="131"/>
    <x v="39"/>
    <x v="150"/>
    <m/>
    <m/>
    <m/>
    <m/>
    <m/>
    <m/>
    <m/>
    <m/>
    <m/>
    <m/>
    <m/>
    <m/>
  </r>
  <r>
    <x v="131"/>
    <x v="39"/>
    <x v="150"/>
    <m/>
    <m/>
    <m/>
    <m/>
    <m/>
    <m/>
    <m/>
    <m/>
    <m/>
    <m/>
    <m/>
    <m/>
  </r>
  <r>
    <x v="131"/>
    <x v="39"/>
    <x v="150"/>
    <m/>
    <m/>
    <m/>
    <m/>
    <m/>
    <m/>
    <m/>
    <m/>
    <m/>
    <m/>
    <m/>
    <m/>
  </r>
  <r>
    <x v="131"/>
    <x v="39"/>
    <x v="150"/>
    <m/>
    <m/>
    <m/>
    <m/>
    <m/>
    <m/>
    <m/>
    <m/>
    <m/>
    <m/>
    <m/>
    <m/>
  </r>
  <r>
    <x v="131"/>
    <x v="39"/>
    <x v="150"/>
    <m/>
    <m/>
    <m/>
    <m/>
    <m/>
    <m/>
    <m/>
    <m/>
    <m/>
    <m/>
    <m/>
    <m/>
  </r>
  <r>
    <x v="131"/>
    <x v="39"/>
    <x v="150"/>
    <m/>
    <m/>
    <m/>
    <m/>
    <m/>
    <m/>
    <m/>
    <m/>
    <m/>
    <m/>
    <m/>
    <m/>
  </r>
  <r>
    <x v="131"/>
    <x v="39"/>
    <x v="150"/>
    <m/>
    <m/>
    <m/>
    <m/>
    <m/>
    <m/>
    <m/>
    <m/>
    <m/>
    <m/>
    <m/>
    <m/>
  </r>
  <r>
    <x v="131"/>
    <x v="39"/>
    <x v="150"/>
    <m/>
    <m/>
    <m/>
    <m/>
    <m/>
    <m/>
    <m/>
    <m/>
    <m/>
    <m/>
    <m/>
    <m/>
  </r>
  <r>
    <x v="131"/>
    <x v="39"/>
    <x v="150"/>
    <m/>
    <m/>
    <m/>
    <m/>
    <m/>
    <m/>
    <m/>
    <m/>
    <m/>
    <m/>
    <m/>
    <m/>
  </r>
  <r>
    <x v="131"/>
    <x v="39"/>
    <x v="150"/>
    <m/>
    <m/>
    <m/>
    <m/>
    <m/>
    <m/>
    <m/>
    <m/>
    <m/>
    <m/>
    <m/>
    <m/>
  </r>
  <r>
    <x v="131"/>
    <x v="39"/>
    <x v="150"/>
    <m/>
    <m/>
    <m/>
    <m/>
    <m/>
    <m/>
    <m/>
    <m/>
    <m/>
    <m/>
    <m/>
    <m/>
  </r>
  <r>
    <x v="131"/>
    <x v="39"/>
    <x v="150"/>
    <m/>
    <m/>
    <m/>
    <m/>
    <m/>
    <m/>
    <m/>
    <m/>
    <m/>
    <m/>
    <m/>
    <m/>
  </r>
  <r>
    <x v="131"/>
    <x v="39"/>
    <x v="150"/>
    <m/>
    <m/>
    <m/>
    <m/>
    <m/>
    <m/>
    <m/>
    <m/>
    <m/>
    <m/>
    <m/>
    <m/>
  </r>
  <r>
    <x v="131"/>
    <x v="39"/>
    <x v="150"/>
    <m/>
    <m/>
    <m/>
    <m/>
    <m/>
    <m/>
    <m/>
    <m/>
    <m/>
    <m/>
    <m/>
    <m/>
  </r>
  <r>
    <x v="131"/>
    <x v="39"/>
    <x v="150"/>
    <m/>
    <m/>
    <m/>
    <m/>
    <m/>
    <m/>
    <m/>
    <m/>
    <m/>
    <m/>
    <m/>
    <m/>
  </r>
  <r>
    <x v="131"/>
    <x v="39"/>
    <x v="150"/>
    <m/>
    <m/>
    <m/>
    <m/>
    <m/>
    <m/>
    <m/>
    <m/>
    <m/>
    <m/>
    <m/>
    <m/>
  </r>
  <r>
    <x v="131"/>
    <x v="39"/>
    <x v="150"/>
    <m/>
    <m/>
    <m/>
    <m/>
    <m/>
    <m/>
    <m/>
    <m/>
    <m/>
    <m/>
    <m/>
    <m/>
  </r>
  <r>
    <x v="131"/>
    <x v="39"/>
    <x v="150"/>
    <m/>
    <m/>
    <m/>
    <m/>
    <m/>
    <m/>
    <m/>
    <m/>
    <m/>
    <m/>
    <m/>
    <m/>
  </r>
  <r>
    <x v="131"/>
    <x v="39"/>
    <x v="150"/>
    <m/>
    <m/>
    <m/>
    <m/>
    <m/>
    <m/>
    <m/>
    <m/>
    <m/>
    <m/>
    <m/>
    <m/>
  </r>
  <r>
    <x v="131"/>
    <x v="39"/>
    <x v="150"/>
    <m/>
    <m/>
    <m/>
    <m/>
    <m/>
    <m/>
    <m/>
    <m/>
    <m/>
    <m/>
    <m/>
    <m/>
  </r>
  <r>
    <x v="131"/>
    <x v="39"/>
    <x v="150"/>
    <m/>
    <m/>
    <m/>
    <m/>
    <m/>
    <m/>
    <m/>
    <m/>
    <m/>
    <m/>
    <m/>
    <m/>
  </r>
  <r>
    <x v="131"/>
    <x v="39"/>
    <x v="150"/>
    <m/>
    <m/>
    <m/>
    <m/>
    <m/>
    <m/>
    <m/>
    <m/>
    <m/>
    <m/>
    <m/>
    <m/>
  </r>
  <r>
    <x v="131"/>
    <x v="39"/>
    <x v="150"/>
    <m/>
    <m/>
    <m/>
    <m/>
    <m/>
    <m/>
    <m/>
    <m/>
    <m/>
    <m/>
    <m/>
    <m/>
  </r>
  <r>
    <x v="131"/>
    <x v="39"/>
    <x v="150"/>
    <m/>
    <m/>
    <m/>
    <m/>
    <m/>
    <m/>
    <m/>
    <m/>
    <m/>
    <m/>
    <m/>
    <m/>
  </r>
  <r>
    <x v="131"/>
    <x v="39"/>
    <x v="150"/>
    <m/>
    <m/>
    <m/>
    <m/>
    <m/>
    <m/>
    <m/>
    <m/>
    <m/>
    <m/>
    <m/>
    <m/>
  </r>
  <r>
    <x v="131"/>
    <x v="39"/>
    <x v="150"/>
    <m/>
    <m/>
    <m/>
    <m/>
    <m/>
    <m/>
    <m/>
    <m/>
    <m/>
    <m/>
    <m/>
    <m/>
  </r>
  <r>
    <x v="131"/>
    <x v="39"/>
    <x v="150"/>
    <m/>
    <m/>
    <m/>
    <m/>
    <m/>
    <m/>
    <m/>
    <m/>
    <m/>
    <m/>
    <m/>
    <m/>
  </r>
  <r>
    <x v="131"/>
    <x v="39"/>
    <x v="150"/>
    <m/>
    <m/>
    <m/>
    <m/>
    <m/>
    <m/>
    <m/>
    <m/>
    <m/>
    <m/>
    <m/>
    <m/>
  </r>
  <r>
    <x v="131"/>
    <x v="39"/>
    <x v="150"/>
    <m/>
    <m/>
    <m/>
    <m/>
    <m/>
    <m/>
    <m/>
    <m/>
    <m/>
    <m/>
    <m/>
    <m/>
  </r>
  <r>
    <x v="131"/>
    <x v="39"/>
    <x v="150"/>
    <m/>
    <m/>
    <m/>
    <m/>
    <m/>
    <m/>
    <m/>
    <m/>
    <m/>
    <m/>
    <m/>
    <m/>
  </r>
  <r>
    <x v="131"/>
    <x v="39"/>
    <x v="150"/>
    <m/>
    <m/>
    <m/>
    <m/>
    <m/>
    <m/>
    <m/>
    <m/>
    <m/>
    <m/>
    <m/>
    <m/>
  </r>
  <r>
    <x v="131"/>
    <x v="39"/>
    <x v="150"/>
    <m/>
    <m/>
    <m/>
    <m/>
    <m/>
    <m/>
    <m/>
    <m/>
    <m/>
    <m/>
    <m/>
    <m/>
  </r>
  <r>
    <x v="131"/>
    <x v="39"/>
    <x v="150"/>
    <m/>
    <m/>
    <m/>
    <m/>
    <m/>
    <m/>
    <m/>
    <m/>
    <m/>
    <m/>
    <m/>
    <m/>
  </r>
  <r>
    <x v="131"/>
    <x v="39"/>
    <x v="150"/>
    <m/>
    <m/>
    <m/>
    <m/>
    <m/>
    <m/>
    <m/>
    <m/>
    <m/>
    <m/>
    <m/>
    <m/>
  </r>
  <r>
    <x v="131"/>
    <x v="39"/>
    <x v="150"/>
    <m/>
    <m/>
    <m/>
    <m/>
    <m/>
    <m/>
    <m/>
    <m/>
    <m/>
    <m/>
    <m/>
    <m/>
  </r>
  <r>
    <x v="131"/>
    <x v="39"/>
    <x v="150"/>
    <m/>
    <m/>
    <m/>
    <m/>
    <m/>
    <m/>
    <m/>
    <m/>
    <m/>
    <m/>
    <m/>
    <m/>
  </r>
  <r>
    <x v="131"/>
    <x v="39"/>
    <x v="150"/>
    <m/>
    <m/>
    <m/>
    <m/>
    <m/>
    <m/>
    <m/>
    <m/>
    <m/>
    <m/>
    <m/>
    <m/>
  </r>
  <r>
    <x v="131"/>
    <x v="39"/>
    <x v="150"/>
    <m/>
    <m/>
    <m/>
    <m/>
    <m/>
    <m/>
    <m/>
    <m/>
    <m/>
    <m/>
    <m/>
    <m/>
  </r>
  <r>
    <x v="131"/>
    <x v="39"/>
    <x v="150"/>
    <m/>
    <m/>
    <m/>
    <m/>
    <m/>
    <m/>
    <m/>
    <m/>
    <m/>
    <m/>
    <m/>
    <m/>
  </r>
  <r>
    <x v="131"/>
    <x v="39"/>
    <x v="150"/>
    <m/>
    <m/>
    <m/>
    <m/>
    <m/>
    <m/>
    <m/>
    <m/>
    <m/>
    <m/>
    <m/>
    <m/>
  </r>
  <r>
    <x v="131"/>
    <x v="39"/>
    <x v="150"/>
    <m/>
    <m/>
    <m/>
    <m/>
    <m/>
    <m/>
    <m/>
    <m/>
    <m/>
    <m/>
    <m/>
    <m/>
  </r>
  <r>
    <x v="131"/>
    <x v="39"/>
    <x v="150"/>
    <m/>
    <m/>
    <m/>
    <m/>
    <m/>
    <m/>
    <m/>
    <m/>
    <m/>
    <m/>
    <m/>
    <m/>
  </r>
  <r>
    <x v="131"/>
    <x v="39"/>
    <x v="150"/>
    <m/>
    <m/>
    <m/>
    <m/>
    <m/>
    <m/>
    <m/>
    <m/>
    <m/>
    <m/>
    <m/>
    <m/>
  </r>
  <r>
    <x v="131"/>
    <x v="39"/>
    <x v="150"/>
    <m/>
    <m/>
    <m/>
    <m/>
    <m/>
    <m/>
    <m/>
    <m/>
    <m/>
    <m/>
    <m/>
    <m/>
  </r>
  <r>
    <x v="131"/>
    <x v="39"/>
    <x v="150"/>
    <m/>
    <m/>
    <m/>
    <m/>
    <m/>
    <m/>
    <m/>
    <m/>
    <m/>
    <m/>
    <m/>
    <m/>
  </r>
  <r>
    <x v="131"/>
    <x v="39"/>
    <x v="150"/>
    <m/>
    <m/>
    <m/>
    <m/>
    <m/>
    <m/>
    <m/>
    <m/>
    <m/>
    <m/>
    <m/>
    <m/>
  </r>
  <r>
    <x v="131"/>
    <x v="39"/>
    <x v="150"/>
    <m/>
    <m/>
    <m/>
    <m/>
    <m/>
    <m/>
    <m/>
    <m/>
    <m/>
    <m/>
    <m/>
    <m/>
  </r>
  <r>
    <x v="131"/>
    <x v="39"/>
    <x v="150"/>
    <m/>
    <m/>
    <m/>
    <m/>
    <m/>
    <m/>
    <m/>
    <m/>
    <m/>
    <m/>
    <m/>
    <m/>
  </r>
  <r>
    <x v="131"/>
    <x v="39"/>
    <x v="150"/>
    <m/>
    <m/>
    <m/>
    <m/>
    <m/>
    <m/>
    <m/>
    <m/>
    <m/>
    <m/>
    <m/>
    <m/>
  </r>
  <r>
    <x v="131"/>
    <x v="39"/>
    <x v="150"/>
    <m/>
    <m/>
    <m/>
    <m/>
    <m/>
    <m/>
    <m/>
    <m/>
    <m/>
    <m/>
    <m/>
    <m/>
  </r>
  <r>
    <x v="131"/>
    <x v="39"/>
    <x v="150"/>
    <m/>
    <m/>
    <m/>
    <m/>
    <m/>
    <m/>
    <m/>
    <m/>
    <m/>
    <m/>
    <m/>
    <m/>
  </r>
  <r>
    <x v="131"/>
    <x v="39"/>
    <x v="150"/>
    <m/>
    <m/>
    <m/>
    <m/>
    <m/>
    <m/>
    <m/>
    <m/>
    <m/>
    <m/>
    <m/>
    <m/>
  </r>
  <r>
    <x v="131"/>
    <x v="39"/>
    <x v="150"/>
    <m/>
    <m/>
    <m/>
    <m/>
    <m/>
    <m/>
    <m/>
    <m/>
    <m/>
    <m/>
    <m/>
    <m/>
  </r>
  <r>
    <x v="131"/>
    <x v="39"/>
    <x v="150"/>
    <m/>
    <m/>
    <m/>
    <m/>
    <m/>
    <m/>
    <m/>
    <m/>
    <m/>
    <m/>
    <m/>
    <m/>
  </r>
  <r>
    <x v="131"/>
    <x v="39"/>
    <x v="150"/>
    <m/>
    <m/>
    <m/>
    <m/>
    <m/>
    <m/>
    <m/>
    <m/>
    <m/>
    <m/>
    <m/>
    <m/>
  </r>
  <r>
    <x v="131"/>
    <x v="39"/>
    <x v="150"/>
    <m/>
    <m/>
    <m/>
    <m/>
    <m/>
    <m/>
    <m/>
    <m/>
    <m/>
    <m/>
    <m/>
    <m/>
  </r>
  <r>
    <x v="131"/>
    <x v="39"/>
    <x v="150"/>
    <m/>
    <m/>
    <m/>
    <m/>
    <m/>
    <m/>
    <m/>
    <m/>
    <m/>
    <m/>
    <m/>
    <m/>
  </r>
  <r>
    <x v="131"/>
    <x v="39"/>
    <x v="150"/>
    <m/>
    <m/>
    <m/>
    <m/>
    <m/>
    <m/>
    <m/>
    <m/>
    <m/>
    <m/>
    <m/>
    <m/>
  </r>
  <r>
    <x v="131"/>
    <x v="39"/>
    <x v="150"/>
    <m/>
    <m/>
    <m/>
    <m/>
    <m/>
    <m/>
    <m/>
    <m/>
    <m/>
    <m/>
    <m/>
    <m/>
  </r>
  <r>
    <x v="131"/>
    <x v="39"/>
    <x v="150"/>
    <m/>
    <m/>
    <m/>
    <m/>
    <m/>
    <m/>
    <m/>
    <m/>
    <m/>
    <m/>
    <m/>
    <m/>
  </r>
  <r>
    <x v="131"/>
    <x v="39"/>
    <x v="150"/>
    <m/>
    <m/>
    <m/>
    <m/>
    <m/>
    <m/>
    <m/>
    <m/>
    <m/>
    <m/>
    <m/>
    <m/>
  </r>
  <r>
    <x v="131"/>
    <x v="39"/>
    <x v="150"/>
    <m/>
    <m/>
    <m/>
    <m/>
    <m/>
    <m/>
    <m/>
    <m/>
    <m/>
    <m/>
    <m/>
    <m/>
  </r>
  <r>
    <x v="131"/>
    <x v="39"/>
    <x v="150"/>
    <m/>
    <m/>
    <m/>
    <m/>
    <m/>
    <m/>
    <m/>
    <m/>
    <m/>
    <m/>
    <m/>
    <m/>
  </r>
  <r>
    <x v="131"/>
    <x v="39"/>
    <x v="150"/>
    <m/>
    <m/>
    <m/>
    <m/>
    <m/>
    <m/>
    <m/>
    <m/>
    <m/>
    <m/>
    <m/>
    <m/>
  </r>
  <r>
    <x v="131"/>
    <x v="39"/>
    <x v="150"/>
    <m/>
    <m/>
    <m/>
    <m/>
    <m/>
    <m/>
    <m/>
    <m/>
    <m/>
    <m/>
    <m/>
    <m/>
  </r>
  <r>
    <x v="131"/>
    <x v="39"/>
    <x v="150"/>
    <m/>
    <m/>
    <m/>
    <m/>
    <m/>
    <m/>
    <m/>
    <m/>
    <m/>
    <m/>
    <m/>
    <m/>
  </r>
  <r>
    <x v="131"/>
    <x v="39"/>
    <x v="150"/>
    <m/>
    <m/>
    <m/>
    <m/>
    <m/>
    <m/>
    <m/>
    <m/>
    <m/>
    <m/>
    <m/>
    <m/>
  </r>
  <r>
    <x v="131"/>
    <x v="39"/>
    <x v="150"/>
    <m/>
    <m/>
    <m/>
    <m/>
    <m/>
    <m/>
    <m/>
    <m/>
    <m/>
    <m/>
    <m/>
    <m/>
  </r>
  <r>
    <x v="131"/>
    <x v="39"/>
    <x v="150"/>
    <m/>
    <m/>
    <m/>
    <m/>
    <m/>
    <m/>
    <m/>
    <m/>
    <m/>
    <m/>
    <m/>
    <m/>
  </r>
  <r>
    <x v="131"/>
    <x v="39"/>
    <x v="150"/>
    <m/>
    <m/>
    <m/>
    <m/>
    <m/>
    <m/>
    <m/>
    <m/>
    <m/>
    <m/>
    <m/>
    <m/>
  </r>
  <r>
    <x v="131"/>
    <x v="39"/>
    <x v="150"/>
    <m/>
    <m/>
    <m/>
    <m/>
    <m/>
    <m/>
    <m/>
    <m/>
    <m/>
    <m/>
    <m/>
    <m/>
  </r>
  <r>
    <x v="131"/>
    <x v="39"/>
    <x v="150"/>
    <m/>
    <m/>
    <m/>
    <m/>
    <m/>
    <m/>
    <m/>
    <m/>
    <m/>
    <m/>
    <m/>
    <m/>
  </r>
  <r>
    <x v="131"/>
    <x v="39"/>
    <x v="150"/>
    <m/>
    <m/>
    <m/>
    <m/>
    <m/>
    <m/>
    <m/>
    <m/>
    <m/>
    <m/>
    <m/>
    <m/>
  </r>
  <r>
    <x v="131"/>
    <x v="39"/>
    <x v="150"/>
    <m/>
    <m/>
    <m/>
    <m/>
    <m/>
    <m/>
    <m/>
    <m/>
    <m/>
    <m/>
    <m/>
    <m/>
  </r>
  <r>
    <x v="131"/>
    <x v="39"/>
    <x v="150"/>
    <m/>
    <m/>
    <m/>
    <m/>
    <m/>
    <m/>
    <m/>
    <m/>
    <m/>
    <m/>
    <m/>
    <m/>
  </r>
  <r>
    <x v="131"/>
    <x v="39"/>
    <x v="150"/>
    <m/>
    <m/>
    <m/>
    <m/>
    <m/>
    <m/>
    <m/>
    <m/>
    <m/>
    <m/>
    <m/>
    <m/>
  </r>
  <r>
    <x v="131"/>
    <x v="39"/>
    <x v="150"/>
    <m/>
    <m/>
    <m/>
    <m/>
    <m/>
    <m/>
    <m/>
    <m/>
    <m/>
    <m/>
    <m/>
    <m/>
  </r>
  <r>
    <x v="131"/>
    <x v="39"/>
    <x v="150"/>
    <m/>
    <m/>
    <m/>
    <m/>
    <m/>
    <m/>
    <m/>
    <m/>
    <m/>
    <m/>
    <m/>
    <m/>
  </r>
  <r>
    <x v="131"/>
    <x v="39"/>
    <x v="150"/>
    <m/>
    <m/>
    <m/>
    <m/>
    <m/>
    <m/>
    <m/>
    <m/>
    <m/>
    <m/>
    <m/>
    <m/>
  </r>
  <r>
    <x v="131"/>
    <x v="39"/>
    <x v="150"/>
    <m/>
    <m/>
    <m/>
    <m/>
    <m/>
    <m/>
    <m/>
    <m/>
    <m/>
    <m/>
    <m/>
    <m/>
  </r>
  <r>
    <x v="131"/>
    <x v="39"/>
    <x v="150"/>
    <m/>
    <m/>
    <m/>
    <m/>
    <m/>
    <m/>
    <m/>
    <m/>
    <m/>
    <m/>
    <m/>
    <m/>
  </r>
  <r>
    <x v="131"/>
    <x v="39"/>
    <x v="150"/>
    <m/>
    <m/>
    <m/>
    <m/>
    <m/>
    <m/>
    <m/>
    <m/>
    <m/>
    <m/>
    <m/>
    <m/>
  </r>
  <r>
    <x v="131"/>
    <x v="39"/>
    <x v="150"/>
    <m/>
    <m/>
    <m/>
    <m/>
    <m/>
    <m/>
    <m/>
    <m/>
    <m/>
    <m/>
    <m/>
    <m/>
  </r>
  <r>
    <x v="131"/>
    <x v="39"/>
    <x v="150"/>
    <m/>
    <m/>
    <m/>
    <m/>
    <m/>
    <m/>
    <m/>
    <m/>
    <m/>
    <m/>
    <m/>
    <m/>
  </r>
  <r>
    <x v="131"/>
    <x v="39"/>
    <x v="150"/>
    <m/>
    <m/>
    <m/>
    <m/>
    <m/>
    <m/>
    <m/>
    <m/>
    <m/>
    <m/>
    <m/>
    <m/>
  </r>
  <r>
    <x v="131"/>
    <x v="39"/>
    <x v="150"/>
    <m/>
    <m/>
    <m/>
    <m/>
    <m/>
    <m/>
    <m/>
    <m/>
    <m/>
    <m/>
    <m/>
    <m/>
  </r>
  <r>
    <x v="131"/>
    <x v="39"/>
    <x v="150"/>
    <m/>
    <m/>
    <m/>
    <m/>
    <m/>
    <m/>
    <m/>
    <m/>
    <m/>
    <m/>
    <m/>
    <m/>
  </r>
  <r>
    <x v="131"/>
    <x v="39"/>
    <x v="150"/>
    <m/>
    <m/>
    <m/>
    <m/>
    <m/>
    <m/>
    <m/>
    <m/>
    <m/>
    <m/>
    <m/>
    <m/>
  </r>
  <r>
    <x v="131"/>
    <x v="39"/>
    <x v="150"/>
    <m/>
    <m/>
    <m/>
    <m/>
    <m/>
    <m/>
    <m/>
    <m/>
    <m/>
    <m/>
    <m/>
    <m/>
  </r>
  <r>
    <x v="131"/>
    <x v="39"/>
    <x v="150"/>
    <m/>
    <m/>
    <m/>
    <m/>
    <m/>
    <m/>
    <m/>
    <m/>
    <m/>
    <m/>
    <m/>
    <m/>
  </r>
  <r>
    <x v="131"/>
    <x v="39"/>
    <x v="150"/>
    <m/>
    <m/>
    <m/>
    <m/>
    <m/>
    <m/>
    <m/>
    <m/>
    <m/>
    <m/>
    <m/>
    <m/>
  </r>
  <r>
    <x v="131"/>
    <x v="39"/>
    <x v="150"/>
    <m/>
    <m/>
    <m/>
    <m/>
    <m/>
    <m/>
    <m/>
    <m/>
    <m/>
    <m/>
    <m/>
    <m/>
  </r>
  <r>
    <x v="131"/>
    <x v="39"/>
    <x v="150"/>
    <m/>
    <m/>
    <m/>
    <m/>
    <m/>
    <m/>
    <m/>
    <m/>
    <m/>
    <m/>
    <m/>
    <m/>
  </r>
  <r>
    <x v="131"/>
    <x v="39"/>
    <x v="150"/>
    <m/>
    <m/>
    <m/>
    <m/>
    <m/>
    <m/>
    <m/>
    <m/>
    <m/>
    <m/>
    <m/>
    <m/>
  </r>
  <r>
    <x v="131"/>
    <x v="39"/>
    <x v="150"/>
    <m/>
    <m/>
    <m/>
    <m/>
    <m/>
    <m/>
    <m/>
    <m/>
    <m/>
    <m/>
    <m/>
    <m/>
  </r>
  <r>
    <x v="131"/>
    <x v="39"/>
    <x v="150"/>
    <m/>
    <m/>
    <m/>
    <m/>
    <m/>
    <m/>
    <m/>
    <m/>
    <m/>
    <m/>
    <m/>
    <m/>
  </r>
  <r>
    <x v="131"/>
    <x v="39"/>
    <x v="150"/>
    <m/>
    <m/>
    <m/>
    <m/>
    <m/>
    <m/>
    <m/>
    <m/>
    <m/>
    <m/>
    <m/>
    <m/>
  </r>
  <r>
    <x v="131"/>
    <x v="39"/>
    <x v="150"/>
    <m/>
    <m/>
    <m/>
    <m/>
    <m/>
    <m/>
    <m/>
    <m/>
    <m/>
    <m/>
    <m/>
    <m/>
  </r>
  <r>
    <x v="131"/>
    <x v="39"/>
    <x v="150"/>
    <m/>
    <m/>
    <m/>
    <m/>
    <m/>
    <m/>
    <m/>
    <m/>
    <m/>
    <m/>
    <m/>
    <m/>
  </r>
  <r>
    <x v="131"/>
    <x v="39"/>
    <x v="150"/>
    <m/>
    <m/>
    <m/>
    <m/>
    <m/>
    <m/>
    <m/>
    <m/>
    <m/>
    <m/>
    <m/>
    <m/>
  </r>
  <r>
    <x v="131"/>
    <x v="39"/>
    <x v="150"/>
    <m/>
    <m/>
    <m/>
    <m/>
    <m/>
    <m/>
    <m/>
    <m/>
    <m/>
    <m/>
    <m/>
    <m/>
  </r>
  <r>
    <x v="131"/>
    <x v="39"/>
    <x v="150"/>
    <m/>
    <m/>
    <m/>
    <m/>
    <m/>
    <m/>
    <m/>
    <m/>
    <m/>
    <m/>
    <m/>
    <m/>
  </r>
  <r>
    <x v="131"/>
    <x v="39"/>
    <x v="150"/>
    <m/>
    <m/>
    <m/>
    <m/>
    <m/>
    <m/>
    <m/>
    <m/>
    <m/>
    <m/>
    <m/>
    <m/>
  </r>
  <r>
    <x v="131"/>
    <x v="39"/>
    <x v="150"/>
    <m/>
    <m/>
    <m/>
    <m/>
    <m/>
    <m/>
    <m/>
    <m/>
    <m/>
    <m/>
    <m/>
    <m/>
  </r>
  <r>
    <x v="131"/>
    <x v="39"/>
    <x v="150"/>
    <m/>
    <m/>
    <m/>
    <m/>
    <m/>
    <m/>
    <m/>
    <m/>
    <m/>
    <m/>
    <m/>
    <m/>
  </r>
  <r>
    <x v="131"/>
    <x v="39"/>
    <x v="150"/>
    <m/>
    <m/>
    <m/>
    <m/>
    <m/>
    <m/>
    <m/>
    <m/>
    <m/>
    <m/>
    <m/>
    <m/>
  </r>
  <r>
    <x v="131"/>
    <x v="39"/>
    <x v="150"/>
    <m/>
    <m/>
    <m/>
    <m/>
    <m/>
    <m/>
    <m/>
    <m/>
    <m/>
    <m/>
    <m/>
    <m/>
  </r>
  <r>
    <x v="131"/>
    <x v="39"/>
    <x v="150"/>
    <m/>
    <m/>
    <m/>
    <m/>
    <m/>
    <m/>
    <m/>
    <m/>
    <m/>
    <m/>
    <m/>
    <m/>
  </r>
  <r>
    <x v="131"/>
    <x v="39"/>
    <x v="150"/>
    <m/>
    <m/>
    <m/>
    <m/>
    <m/>
    <m/>
    <m/>
    <m/>
    <m/>
    <m/>
    <m/>
    <m/>
  </r>
  <r>
    <x v="131"/>
    <x v="39"/>
    <x v="150"/>
    <m/>
    <m/>
    <m/>
    <m/>
    <m/>
    <m/>
    <m/>
    <m/>
    <m/>
    <m/>
    <m/>
    <m/>
  </r>
  <r>
    <x v="131"/>
    <x v="39"/>
    <x v="150"/>
    <m/>
    <m/>
    <m/>
    <m/>
    <m/>
    <m/>
    <m/>
    <m/>
    <m/>
    <m/>
    <m/>
    <m/>
  </r>
  <r>
    <x v="131"/>
    <x v="39"/>
    <x v="150"/>
    <m/>
    <m/>
    <m/>
    <m/>
    <m/>
    <m/>
    <m/>
    <m/>
    <m/>
    <m/>
    <m/>
    <m/>
  </r>
  <r>
    <x v="131"/>
    <x v="39"/>
    <x v="150"/>
    <m/>
    <m/>
    <m/>
    <m/>
    <m/>
    <m/>
    <m/>
    <m/>
    <m/>
    <m/>
    <m/>
    <m/>
  </r>
  <r>
    <x v="131"/>
    <x v="39"/>
    <x v="150"/>
    <m/>
    <m/>
    <m/>
    <m/>
    <m/>
    <m/>
    <m/>
    <m/>
    <m/>
    <m/>
    <m/>
    <m/>
  </r>
  <r>
    <x v="131"/>
    <x v="39"/>
    <x v="150"/>
    <m/>
    <m/>
    <m/>
    <m/>
    <m/>
    <m/>
    <m/>
    <m/>
    <m/>
    <m/>
    <m/>
    <m/>
  </r>
  <r>
    <x v="131"/>
    <x v="39"/>
    <x v="150"/>
    <m/>
    <m/>
    <m/>
    <m/>
    <m/>
    <m/>
    <m/>
    <m/>
    <m/>
    <m/>
    <m/>
    <m/>
  </r>
  <r>
    <x v="131"/>
    <x v="39"/>
    <x v="150"/>
    <m/>
    <m/>
    <m/>
    <m/>
    <m/>
    <m/>
    <m/>
    <m/>
    <m/>
    <m/>
    <m/>
    <m/>
  </r>
  <r>
    <x v="131"/>
    <x v="39"/>
    <x v="150"/>
    <m/>
    <m/>
    <m/>
    <m/>
    <m/>
    <m/>
    <m/>
    <m/>
    <m/>
    <m/>
    <m/>
    <m/>
  </r>
  <r>
    <x v="131"/>
    <x v="39"/>
    <x v="150"/>
    <m/>
    <m/>
    <m/>
    <m/>
    <m/>
    <m/>
    <m/>
    <m/>
    <m/>
    <m/>
    <m/>
    <m/>
  </r>
  <r>
    <x v="131"/>
    <x v="39"/>
    <x v="150"/>
    <m/>
    <m/>
    <m/>
    <m/>
    <m/>
    <m/>
    <m/>
    <m/>
    <m/>
    <m/>
    <m/>
    <m/>
  </r>
  <r>
    <x v="131"/>
    <x v="39"/>
    <x v="150"/>
    <m/>
    <m/>
    <m/>
    <m/>
    <m/>
    <m/>
    <m/>
    <m/>
    <m/>
    <m/>
    <m/>
    <m/>
  </r>
  <r>
    <x v="131"/>
    <x v="39"/>
    <x v="150"/>
    <m/>
    <m/>
    <m/>
    <m/>
    <m/>
    <m/>
    <m/>
    <m/>
    <m/>
    <m/>
    <m/>
    <m/>
  </r>
  <r>
    <x v="131"/>
    <x v="39"/>
    <x v="150"/>
    <m/>
    <m/>
    <m/>
    <m/>
    <m/>
    <m/>
    <m/>
    <m/>
    <m/>
    <m/>
    <m/>
    <m/>
  </r>
  <r>
    <x v="131"/>
    <x v="39"/>
    <x v="150"/>
    <m/>
    <m/>
    <m/>
    <m/>
    <m/>
    <m/>
    <m/>
    <m/>
    <m/>
    <m/>
    <m/>
    <m/>
  </r>
  <r>
    <x v="131"/>
    <x v="39"/>
    <x v="150"/>
    <m/>
    <m/>
    <m/>
    <m/>
    <m/>
    <m/>
    <m/>
    <m/>
    <m/>
    <m/>
    <m/>
    <m/>
  </r>
  <r>
    <x v="131"/>
    <x v="39"/>
    <x v="150"/>
    <m/>
    <m/>
    <m/>
    <m/>
    <m/>
    <m/>
    <m/>
    <m/>
    <m/>
    <m/>
    <m/>
    <m/>
  </r>
  <r>
    <x v="131"/>
    <x v="39"/>
    <x v="150"/>
    <m/>
    <m/>
    <m/>
    <m/>
    <m/>
    <m/>
    <m/>
    <m/>
    <m/>
    <m/>
    <m/>
    <m/>
  </r>
  <r>
    <x v="131"/>
    <x v="39"/>
    <x v="150"/>
    <m/>
    <m/>
    <m/>
    <m/>
    <m/>
    <m/>
    <m/>
    <m/>
    <m/>
    <m/>
    <m/>
    <m/>
  </r>
  <r>
    <x v="131"/>
    <x v="39"/>
    <x v="150"/>
    <m/>
    <m/>
    <m/>
    <m/>
    <m/>
    <m/>
    <m/>
    <m/>
    <m/>
    <m/>
    <m/>
    <m/>
  </r>
  <r>
    <x v="131"/>
    <x v="39"/>
    <x v="150"/>
    <m/>
    <m/>
    <m/>
    <m/>
    <m/>
    <m/>
    <m/>
    <m/>
    <m/>
    <m/>
    <m/>
    <m/>
  </r>
  <r>
    <x v="131"/>
    <x v="39"/>
    <x v="150"/>
    <m/>
    <m/>
    <m/>
    <m/>
    <m/>
    <m/>
    <m/>
    <m/>
    <m/>
    <m/>
    <m/>
    <m/>
  </r>
  <r>
    <x v="131"/>
    <x v="39"/>
    <x v="150"/>
    <m/>
    <m/>
    <m/>
    <m/>
    <m/>
    <m/>
    <m/>
    <m/>
    <m/>
    <m/>
    <m/>
    <m/>
  </r>
  <r>
    <x v="131"/>
    <x v="39"/>
    <x v="150"/>
    <m/>
    <m/>
    <m/>
    <m/>
    <m/>
    <m/>
    <m/>
    <m/>
    <m/>
    <m/>
    <m/>
    <m/>
  </r>
  <r>
    <x v="131"/>
    <x v="39"/>
    <x v="150"/>
    <m/>
    <m/>
    <m/>
    <m/>
    <m/>
    <m/>
    <m/>
    <m/>
    <m/>
    <m/>
    <m/>
    <m/>
  </r>
  <r>
    <x v="131"/>
    <x v="39"/>
    <x v="150"/>
    <m/>
    <m/>
    <m/>
    <m/>
    <m/>
    <m/>
    <m/>
    <m/>
    <m/>
    <m/>
    <m/>
    <m/>
  </r>
  <r>
    <x v="131"/>
    <x v="39"/>
    <x v="150"/>
    <m/>
    <m/>
    <m/>
    <m/>
    <m/>
    <m/>
    <m/>
    <m/>
    <m/>
    <m/>
    <m/>
    <m/>
  </r>
  <r>
    <x v="131"/>
    <x v="39"/>
    <x v="150"/>
    <m/>
    <m/>
    <m/>
    <m/>
    <m/>
    <m/>
    <m/>
    <m/>
    <m/>
    <m/>
    <m/>
    <m/>
  </r>
  <r>
    <x v="131"/>
    <x v="39"/>
    <x v="150"/>
    <m/>
    <m/>
    <m/>
    <m/>
    <m/>
    <m/>
    <m/>
    <m/>
    <m/>
    <m/>
    <m/>
    <m/>
  </r>
  <r>
    <x v="131"/>
    <x v="39"/>
    <x v="150"/>
    <m/>
    <m/>
    <m/>
    <m/>
    <m/>
    <m/>
    <m/>
    <m/>
    <m/>
    <m/>
    <m/>
    <m/>
  </r>
  <r>
    <x v="131"/>
    <x v="39"/>
    <x v="150"/>
    <m/>
    <m/>
    <m/>
    <m/>
    <m/>
    <m/>
    <m/>
    <m/>
    <m/>
    <m/>
    <m/>
    <m/>
  </r>
  <r>
    <x v="131"/>
    <x v="39"/>
    <x v="150"/>
    <m/>
    <m/>
    <m/>
    <m/>
    <m/>
    <m/>
    <m/>
    <m/>
    <m/>
    <m/>
    <m/>
    <m/>
  </r>
  <r>
    <x v="131"/>
    <x v="39"/>
    <x v="150"/>
    <m/>
    <m/>
    <m/>
    <m/>
    <m/>
    <m/>
    <m/>
    <m/>
    <m/>
    <m/>
    <m/>
    <m/>
  </r>
  <r>
    <x v="131"/>
    <x v="39"/>
    <x v="150"/>
    <m/>
    <m/>
    <m/>
    <m/>
    <m/>
    <m/>
    <m/>
    <m/>
    <m/>
    <m/>
    <m/>
    <m/>
  </r>
  <r>
    <x v="131"/>
    <x v="39"/>
    <x v="150"/>
    <m/>
    <m/>
    <m/>
    <m/>
    <m/>
    <m/>
    <m/>
    <m/>
    <m/>
    <m/>
    <m/>
    <m/>
  </r>
  <r>
    <x v="131"/>
    <x v="39"/>
    <x v="150"/>
    <m/>
    <m/>
    <m/>
    <m/>
    <m/>
    <m/>
    <m/>
    <m/>
    <m/>
    <m/>
    <m/>
    <m/>
  </r>
  <r>
    <x v="131"/>
    <x v="39"/>
    <x v="150"/>
    <m/>
    <m/>
    <m/>
    <m/>
    <m/>
    <m/>
    <m/>
    <m/>
    <m/>
    <m/>
    <m/>
    <m/>
  </r>
  <r>
    <x v="131"/>
    <x v="39"/>
    <x v="150"/>
    <m/>
    <m/>
    <m/>
    <m/>
    <m/>
    <m/>
    <m/>
    <m/>
    <m/>
    <m/>
    <m/>
    <m/>
  </r>
  <r>
    <x v="131"/>
    <x v="39"/>
    <x v="150"/>
    <m/>
    <m/>
    <m/>
    <m/>
    <m/>
    <m/>
    <m/>
    <m/>
    <m/>
    <m/>
    <m/>
    <m/>
  </r>
  <r>
    <x v="131"/>
    <x v="39"/>
    <x v="150"/>
    <m/>
    <m/>
    <m/>
    <m/>
    <m/>
    <m/>
    <m/>
    <m/>
    <m/>
    <m/>
    <m/>
    <m/>
  </r>
  <r>
    <x v="131"/>
    <x v="39"/>
    <x v="150"/>
    <m/>
    <m/>
    <m/>
    <m/>
    <m/>
    <m/>
    <m/>
    <m/>
    <m/>
    <m/>
    <m/>
    <m/>
  </r>
  <r>
    <x v="131"/>
    <x v="39"/>
    <x v="150"/>
    <m/>
    <m/>
    <m/>
    <m/>
    <m/>
    <m/>
    <m/>
    <m/>
    <m/>
    <m/>
    <m/>
    <m/>
  </r>
  <r>
    <x v="131"/>
    <x v="39"/>
    <x v="150"/>
    <m/>
    <m/>
    <m/>
    <m/>
    <m/>
    <m/>
    <m/>
    <m/>
    <m/>
    <m/>
    <m/>
    <m/>
  </r>
  <r>
    <x v="131"/>
    <x v="39"/>
    <x v="150"/>
    <m/>
    <m/>
    <m/>
    <m/>
    <m/>
    <m/>
    <m/>
    <m/>
    <m/>
    <m/>
    <m/>
    <m/>
  </r>
  <r>
    <x v="131"/>
    <x v="39"/>
    <x v="150"/>
    <m/>
    <m/>
    <m/>
    <m/>
    <m/>
    <m/>
    <m/>
    <m/>
    <m/>
    <m/>
    <m/>
    <m/>
  </r>
  <r>
    <x v="131"/>
    <x v="39"/>
    <x v="150"/>
    <m/>
    <m/>
    <m/>
    <m/>
    <m/>
    <m/>
    <m/>
    <m/>
    <m/>
    <m/>
    <m/>
    <m/>
  </r>
  <r>
    <x v="131"/>
    <x v="39"/>
    <x v="150"/>
    <m/>
    <m/>
    <m/>
    <m/>
    <m/>
    <m/>
    <m/>
    <m/>
    <m/>
    <m/>
    <m/>
    <m/>
  </r>
  <r>
    <x v="131"/>
    <x v="39"/>
    <x v="150"/>
    <m/>
    <m/>
    <m/>
    <m/>
    <m/>
    <m/>
    <m/>
    <m/>
    <m/>
    <m/>
    <m/>
    <m/>
  </r>
  <r>
    <x v="131"/>
    <x v="39"/>
    <x v="150"/>
    <m/>
    <m/>
    <m/>
    <m/>
    <m/>
    <m/>
    <m/>
    <m/>
    <m/>
    <m/>
    <m/>
    <m/>
  </r>
  <r>
    <x v="131"/>
    <x v="39"/>
    <x v="150"/>
    <m/>
    <m/>
    <m/>
    <m/>
    <m/>
    <m/>
    <m/>
    <m/>
    <m/>
    <m/>
    <m/>
    <m/>
  </r>
  <r>
    <x v="131"/>
    <x v="39"/>
    <x v="150"/>
    <m/>
    <m/>
    <m/>
    <m/>
    <m/>
    <m/>
    <m/>
    <m/>
    <m/>
    <m/>
    <m/>
    <m/>
  </r>
  <r>
    <x v="131"/>
    <x v="39"/>
    <x v="150"/>
    <m/>
    <m/>
    <m/>
    <m/>
    <m/>
    <m/>
    <m/>
    <m/>
    <m/>
    <m/>
    <m/>
    <m/>
  </r>
  <r>
    <x v="131"/>
    <x v="39"/>
    <x v="150"/>
    <m/>
    <m/>
    <m/>
    <m/>
    <m/>
    <m/>
    <m/>
    <m/>
    <m/>
    <m/>
    <m/>
    <m/>
  </r>
  <r>
    <x v="131"/>
    <x v="39"/>
    <x v="150"/>
    <m/>
    <m/>
    <m/>
    <m/>
    <m/>
    <m/>
    <m/>
    <m/>
    <m/>
    <m/>
    <m/>
    <m/>
  </r>
  <r>
    <x v="131"/>
    <x v="39"/>
    <x v="150"/>
    <m/>
    <m/>
    <m/>
    <m/>
    <m/>
    <m/>
    <m/>
    <m/>
    <m/>
    <m/>
    <m/>
    <m/>
  </r>
  <r>
    <x v="131"/>
    <x v="39"/>
    <x v="150"/>
    <m/>
    <m/>
    <m/>
    <m/>
    <m/>
    <m/>
    <m/>
    <m/>
    <m/>
    <m/>
    <m/>
    <m/>
  </r>
  <r>
    <x v="131"/>
    <x v="39"/>
    <x v="150"/>
    <m/>
    <m/>
    <m/>
    <m/>
    <m/>
    <m/>
    <m/>
    <m/>
    <m/>
    <m/>
    <m/>
    <m/>
  </r>
  <r>
    <x v="131"/>
    <x v="39"/>
    <x v="150"/>
    <m/>
    <m/>
    <m/>
    <m/>
    <m/>
    <m/>
    <m/>
    <m/>
    <m/>
    <m/>
    <m/>
    <m/>
  </r>
  <r>
    <x v="131"/>
    <x v="39"/>
    <x v="150"/>
    <m/>
    <m/>
    <m/>
    <m/>
    <m/>
    <m/>
    <m/>
    <m/>
    <m/>
    <m/>
    <m/>
    <m/>
  </r>
  <r>
    <x v="131"/>
    <x v="39"/>
    <x v="150"/>
    <m/>
    <m/>
    <m/>
    <m/>
    <m/>
    <m/>
    <m/>
    <m/>
    <m/>
    <m/>
    <m/>
    <m/>
  </r>
  <r>
    <x v="131"/>
    <x v="39"/>
    <x v="150"/>
    <m/>
    <m/>
    <m/>
    <m/>
    <m/>
    <m/>
    <m/>
    <m/>
    <m/>
    <m/>
    <m/>
    <m/>
  </r>
  <r>
    <x v="131"/>
    <x v="39"/>
    <x v="150"/>
    <m/>
    <m/>
    <m/>
    <m/>
    <m/>
    <m/>
    <m/>
    <m/>
    <m/>
    <m/>
    <m/>
    <m/>
  </r>
  <r>
    <x v="131"/>
    <x v="39"/>
    <x v="150"/>
    <m/>
    <m/>
    <m/>
    <m/>
    <m/>
    <m/>
    <m/>
    <m/>
    <m/>
    <m/>
    <m/>
    <m/>
  </r>
  <r>
    <x v="131"/>
    <x v="39"/>
    <x v="150"/>
    <m/>
    <m/>
    <m/>
    <m/>
    <m/>
    <m/>
    <m/>
    <m/>
    <m/>
    <m/>
    <m/>
    <m/>
  </r>
  <r>
    <x v="131"/>
    <x v="39"/>
    <x v="150"/>
    <m/>
    <m/>
    <m/>
    <m/>
    <m/>
    <m/>
    <m/>
    <m/>
    <m/>
    <m/>
    <m/>
    <m/>
  </r>
  <r>
    <x v="131"/>
    <x v="39"/>
    <x v="150"/>
    <m/>
    <m/>
    <m/>
    <m/>
    <m/>
    <m/>
    <m/>
    <m/>
    <m/>
    <m/>
    <m/>
    <m/>
  </r>
  <r>
    <x v="131"/>
    <x v="39"/>
    <x v="150"/>
    <m/>
    <m/>
    <m/>
    <m/>
    <m/>
    <m/>
    <m/>
    <m/>
    <m/>
    <m/>
    <m/>
    <m/>
  </r>
  <r>
    <x v="131"/>
    <x v="39"/>
    <x v="150"/>
    <m/>
    <m/>
    <m/>
    <m/>
    <m/>
    <m/>
    <m/>
    <m/>
    <m/>
    <m/>
    <m/>
    <m/>
  </r>
  <r>
    <x v="131"/>
    <x v="39"/>
    <x v="150"/>
    <m/>
    <m/>
    <m/>
    <m/>
    <m/>
    <m/>
    <m/>
    <m/>
    <m/>
    <m/>
    <m/>
    <m/>
  </r>
  <r>
    <x v="131"/>
    <x v="39"/>
    <x v="150"/>
    <m/>
    <m/>
    <m/>
    <m/>
    <m/>
    <m/>
    <m/>
    <m/>
    <m/>
    <m/>
    <m/>
    <m/>
  </r>
  <r>
    <x v="131"/>
    <x v="39"/>
    <x v="150"/>
    <m/>
    <m/>
    <m/>
    <m/>
    <m/>
    <m/>
    <m/>
    <m/>
    <m/>
    <m/>
    <m/>
    <m/>
  </r>
  <r>
    <x v="131"/>
    <x v="39"/>
    <x v="150"/>
    <m/>
    <m/>
    <m/>
    <m/>
    <m/>
    <m/>
    <m/>
    <m/>
    <m/>
    <m/>
    <m/>
    <m/>
  </r>
  <r>
    <x v="131"/>
    <x v="39"/>
    <x v="150"/>
    <m/>
    <m/>
    <m/>
    <m/>
    <m/>
    <m/>
    <m/>
    <m/>
    <m/>
    <m/>
    <m/>
    <m/>
  </r>
  <r>
    <x v="131"/>
    <x v="39"/>
    <x v="150"/>
    <m/>
    <m/>
    <m/>
    <m/>
    <m/>
    <m/>
    <m/>
    <m/>
    <m/>
    <m/>
    <m/>
    <m/>
  </r>
  <r>
    <x v="131"/>
    <x v="39"/>
    <x v="150"/>
    <m/>
    <m/>
    <m/>
    <m/>
    <m/>
    <m/>
    <m/>
    <m/>
    <m/>
    <m/>
    <m/>
    <m/>
  </r>
  <r>
    <x v="131"/>
    <x v="39"/>
    <x v="150"/>
    <m/>
    <m/>
    <m/>
    <m/>
    <m/>
    <m/>
    <m/>
    <m/>
    <m/>
    <m/>
    <m/>
    <m/>
  </r>
  <r>
    <x v="131"/>
    <x v="39"/>
    <x v="150"/>
    <m/>
    <m/>
    <m/>
    <m/>
    <m/>
    <m/>
    <m/>
    <m/>
    <m/>
    <m/>
    <m/>
    <m/>
  </r>
  <r>
    <x v="131"/>
    <x v="39"/>
    <x v="150"/>
    <m/>
    <m/>
    <m/>
    <m/>
    <m/>
    <m/>
    <m/>
    <m/>
    <m/>
    <m/>
    <m/>
    <m/>
  </r>
  <r>
    <x v="131"/>
    <x v="39"/>
    <x v="150"/>
    <m/>
    <m/>
    <m/>
    <m/>
    <m/>
    <m/>
    <m/>
    <m/>
    <m/>
    <m/>
    <m/>
    <m/>
  </r>
  <r>
    <x v="131"/>
    <x v="39"/>
    <x v="150"/>
    <m/>
    <m/>
    <m/>
    <m/>
    <m/>
    <m/>
    <m/>
    <m/>
    <m/>
    <m/>
    <m/>
    <m/>
  </r>
  <r>
    <x v="131"/>
    <x v="39"/>
    <x v="150"/>
    <m/>
    <m/>
    <m/>
    <m/>
    <m/>
    <m/>
    <m/>
    <m/>
    <m/>
    <m/>
    <m/>
    <m/>
  </r>
  <r>
    <x v="131"/>
    <x v="39"/>
    <x v="150"/>
    <m/>
    <m/>
    <m/>
    <m/>
    <m/>
    <m/>
    <m/>
    <m/>
    <m/>
    <m/>
    <m/>
    <m/>
  </r>
  <r>
    <x v="131"/>
    <x v="39"/>
    <x v="150"/>
    <m/>
    <m/>
    <m/>
    <m/>
    <m/>
    <m/>
    <m/>
    <m/>
    <m/>
    <m/>
    <m/>
    <m/>
  </r>
  <r>
    <x v="131"/>
    <x v="39"/>
    <x v="150"/>
    <m/>
    <m/>
    <m/>
    <m/>
    <m/>
    <m/>
    <m/>
    <m/>
    <m/>
    <m/>
    <m/>
    <m/>
  </r>
  <r>
    <x v="131"/>
    <x v="39"/>
    <x v="150"/>
    <m/>
    <m/>
    <m/>
    <m/>
    <m/>
    <m/>
    <m/>
    <m/>
    <m/>
    <m/>
    <m/>
    <m/>
  </r>
  <r>
    <x v="131"/>
    <x v="39"/>
    <x v="150"/>
    <m/>
    <m/>
    <m/>
    <m/>
    <m/>
    <m/>
    <m/>
    <m/>
    <m/>
    <m/>
    <m/>
    <m/>
  </r>
  <r>
    <x v="131"/>
    <x v="39"/>
    <x v="150"/>
    <m/>
    <m/>
    <m/>
    <m/>
    <m/>
    <m/>
    <m/>
    <m/>
    <m/>
    <m/>
    <m/>
    <m/>
  </r>
  <r>
    <x v="131"/>
    <x v="39"/>
    <x v="150"/>
    <m/>
    <m/>
    <m/>
    <m/>
    <m/>
    <m/>
    <m/>
    <m/>
    <m/>
    <m/>
    <m/>
    <m/>
  </r>
  <r>
    <x v="131"/>
    <x v="39"/>
    <x v="150"/>
    <m/>
    <m/>
    <m/>
    <m/>
    <m/>
    <m/>
    <m/>
    <m/>
    <m/>
    <m/>
    <m/>
    <m/>
  </r>
  <r>
    <x v="131"/>
    <x v="39"/>
    <x v="150"/>
    <m/>
    <m/>
    <m/>
    <m/>
    <m/>
    <m/>
    <m/>
    <m/>
    <m/>
    <m/>
    <m/>
    <m/>
  </r>
  <r>
    <x v="131"/>
    <x v="39"/>
    <x v="150"/>
    <m/>
    <m/>
    <m/>
    <m/>
    <m/>
    <m/>
    <m/>
    <m/>
    <m/>
    <m/>
    <m/>
    <m/>
  </r>
  <r>
    <x v="131"/>
    <x v="39"/>
    <x v="150"/>
    <m/>
    <m/>
    <m/>
    <m/>
    <m/>
    <m/>
    <m/>
    <m/>
    <m/>
    <m/>
    <m/>
    <m/>
  </r>
  <r>
    <x v="131"/>
    <x v="39"/>
    <x v="150"/>
    <m/>
    <m/>
    <m/>
    <m/>
    <m/>
    <m/>
    <m/>
    <m/>
    <m/>
    <m/>
    <m/>
    <m/>
  </r>
  <r>
    <x v="131"/>
    <x v="39"/>
    <x v="150"/>
    <m/>
    <m/>
    <m/>
    <m/>
    <m/>
    <m/>
    <m/>
    <m/>
    <m/>
    <m/>
    <m/>
    <m/>
  </r>
  <r>
    <x v="131"/>
    <x v="39"/>
    <x v="150"/>
    <m/>
    <m/>
    <m/>
    <m/>
    <m/>
    <m/>
    <m/>
    <m/>
    <m/>
    <m/>
    <m/>
    <m/>
  </r>
  <r>
    <x v="131"/>
    <x v="39"/>
    <x v="150"/>
    <m/>
    <m/>
    <m/>
    <m/>
    <m/>
    <m/>
    <m/>
    <m/>
    <m/>
    <m/>
    <m/>
    <m/>
  </r>
  <r>
    <x v="131"/>
    <x v="39"/>
    <x v="150"/>
    <m/>
    <m/>
    <m/>
    <m/>
    <m/>
    <m/>
    <m/>
    <m/>
    <m/>
    <m/>
    <m/>
    <m/>
  </r>
  <r>
    <x v="131"/>
    <x v="39"/>
    <x v="150"/>
    <m/>
    <m/>
    <m/>
    <m/>
    <m/>
    <m/>
    <m/>
    <m/>
    <m/>
    <m/>
    <m/>
    <m/>
  </r>
  <r>
    <x v="131"/>
    <x v="39"/>
    <x v="150"/>
    <m/>
    <m/>
    <m/>
    <m/>
    <m/>
    <m/>
    <m/>
    <m/>
    <m/>
    <m/>
    <m/>
    <m/>
  </r>
  <r>
    <x v="131"/>
    <x v="39"/>
    <x v="150"/>
    <m/>
    <m/>
    <m/>
    <m/>
    <m/>
    <m/>
    <m/>
    <m/>
    <m/>
    <m/>
    <m/>
    <m/>
  </r>
  <r>
    <x v="131"/>
    <x v="39"/>
    <x v="150"/>
    <m/>
    <m/>
    <m/>
    <m/>
    <m/>
    <m/>
    <m/>
    <m/>
    <m/>
    <m/>
    <m/>
    <m/>
  </r>
  <r>
    <x v="131"/>
    <x v="39"/>
    <x v="150"/>
    <m/>
    <m/>
    <m/>
    <m/>
    <m/>
    <m/>
    <m/>
    <m/>
    <m/>
    <m/>
    <m/>
    <m/>
  </r>
  <r>
    <x v="131"/>
    <x v="39"/>
    <x v="150"/>
    <m/>
    <m/>
    <m/>
    <m/>
    <m/>
    <m/>
    <m/>
    <m/>
    <m/>
    <m/>
    <m/>
    <m/>
  </r>
  <r>
    <x v="131"/>
    <x v="39"/>
    <x v="150"/>
    <m/>
    <m/>
    <m/>
    <m/>
    <m/>
    <m/>
    <m/>
    <m/>
    <m/>
    <m/>
    <m/>
    <m/>
  </r>
  <r>
    <x v="131"/>
    <x v="39"/>
    <x v="150"/>
    <m/>
    <m/>
    <m/>
    <m/>
    <m/>
    <m/>
    <m/>
    <m/>
    <m/>
    <m/>
    <m/>
    <m/>
  </r>
  <r>
    <x v="131"/>
    <x v="39"/>
    <x v="150"/>
    <m/>
    <m/>
    <m/>
    <m/>
    <m/>
    <m/>
    <m/>
    <m/>
    <m/>
    <m/>
    <m/>
    <m/>
  </r>
  <r>
    <x v="131"/>
    <x v="39"/>
    <x v="150"/>
    <m/>
    <m/>
    <m/>
    <m/>
    <m/>
    <m/>
    <m/>
    <m/>
    <m/>
    <m/>
    <m/>
    <m/>
  </r>
  <r>
    <x v="131"/>
    <x v="39"/>
    <x v="150"/>
    <m/>
    <m/>
    <m/>
    <m/>
    <m/>
    <m/>
    <m/>
    <m/>
    <m/>
    <m/>
    <m/>
    <m/>
  </r>
  <r>
    <x v="131"/>
    <x v="39"/>
    <x v="150"/>
    <m/>
    <m/>
    <m/>
    <m/>
    <m/>
    <m/>
    <m/>
    <m/>
    <m/>
    <m/>
    <m/>
    <m/>
  </r>
  <r>
    <x v="131"/>
    <x v="39"/>
    <x v="150"/>
    <m/>
    <m/>
    <m/>
    <m/>
    <m/>
    <m/>
    <m/>
    <m/>
    <m/>
    <m/>
    <m/>
    <m/>
  </r>
  <r>
    <x v="131"/>
    <x v="39"/>
    <x v="150"/>
    <m/>
    <m/>
    <m/>
    <m/>
    <m/>
    <m/>
    <m/>
    <m/>
    <m/>
    <m/>
    <m/>
    <m/>
  </r>
  <r>
    <x v="131"/>
    <x v="39"/>
    <x v="150"/>
    <m/>
    <m/>
    <m/>
    <m/>
    <m/>
    <m/>
    <m/>
    <m/>
    <m/>
    <m/>
    <m/>
    <m/>
  </r>
  <r>
    <x v="131"/>
    <x v="39"/>
    <x v="150"/>
    <m/>
    <m/>
    <m/>
    <m/>
    <m/>
    <m/>
    <m/>
    <m/>
    <m/>
    <m/>
    <m/>
    <m/>
  </r>
  <r>
    <x v="131"/>
    <x v="39"/>
    <x v="150"/>
    <m/>
    <m/>
    <m/>
    <m/>
    <m/>
    <m/>
    <m/>
    <m/>
    <m/>
    <m/>
    <m/>
    <m/>
  </r>
  <r>
    <x v="131"/>
    <x v="39"/>
    <x v="150"/>
    <m/>
    <m/>
    <m/>
    <m/>
    <m/>
    <m/>
    <m/>
    <m/>
    <m/>
    <m/>
    <m/>
    <m/>
  </r>
  <r>
    <x v="131"/>
    <x v="39"/>
    <x v="150"/>
    <m/>
    <m/>
    <m/>
    <m/>
    <m/>
    <m/>
    <m/>
    <m/>
    <m/>
    <m/>
    <m/>
    <m/>
  </r>
  <r>
    <x v="131"/>
    <x v="39"/>
    <x v="150"/>
    <m/>
    <m/>
    <m/>
    <m/>
    <m/>
    <m/>
    <m/>
    <m/>
    <m/>
    <m/>
    <m/>
    <m/>
  </r>
  <r>
    <x v="131"/>
    <x v="39"/>
    <x v="150"/>
    <m/>
    <m/>
    <m/>
    <m/>
    <m/>
    <m/>
    <m/>
    <m/>
    <m/>
    <m/>
    <m/>
    <m/>
  </r>
  <r>
    <x v="131"/>
    <x v="39"/>
    <x v="150"/>
    <m/>
    <m/>
    <m/>
    <m/>
    <m/>
    <m/>
    <m/>
    <m/>
    <m/>
    <m/>
    <m/>
    <m/>
  </r>
  <r>
    <x v="131"/>
    <x v="39"/>
    <x v="150"/>
    <m/>
    <m/>
    <m/>
    <m/>
    <m/>
    <m/>
    <m/>
    <m/>
    <m/>
    <m/>
    <m/>
    <m/>
  </r>
  <r>
    <x v="131"/>
    <x v="39"/>
    <x v="150"/>
    <m/>
    <m/>
    <m/>
    <m/>
    <m/>
    <m/>
    <m/>
    <m/>
    <m/>
    <m/>
    <m/>
    <m/>
  </r>
  <r>
    <x v="131"/>
    <x v="39"/>
    <x v="150"/>
    <m/>
    <m/>
    <m/>
    <m/>
    <m/>
    <m/>
    <m/>
    <m/>
    <m/>
    <m/>
    <m/>
    <m/>
  </r>
  <r>
    <x v="131"/>
    <x v="39"/>
    <x v="150"/>
    <m/>
    <m/>
    <m/>
    <m/>
    <m/>
    <m/>
    <m/>
    <m/>
    <m/>
    <m/>
    <m/>
    <m/>
  </r>
  <r>
    <x v="131"/>
    <x v="39"/>
    <x v="150"/>
    <m/>
    <m/>
    <m/>
    <m/>
    <m/>
    <m/>
    <m/>
    <m/>
    <m/>
    <m/>
    <m/>
    <m/>
  </r>
  <r>
    <x v="131"/>
    <x v="39"/>
    <x v="150"/>
    <m/>
    <m/>
    <m/>
    <m/>
    <m/>
    <m/>
    <m/>
    <m/>
    <m/>
    <m/>
    <m/>
    <m/>
  </r>
  <r>
    <x v="131"/>
    <x v="39"/>
    <x v="150"/>
    <m/>
    <m/>
    <m/>
    <m/>
    <m/>
    <m/>
    <m/>
    <m/>
    <m/>
    <m/>
    <m/>
    <m/>
  </r>
  <r>
    <x v="131"/>
    <x v="39"/>
    <x v="150"/>
    <m/>
    <m/>
    <m/>
    <m/>
    <m/>
    <m/>
    <m/>
    <m/>
    <m/>
    <m/>
    <m/>
    <m/>
  </r>
  <r>
    <x v="131"/>
    <x v="39"/>
    <x v="150"/>
    <m/>
    <m/>
    <m/>
    <m/>
    <m/>
    <m/>
    <m/>
    <m/>
    <m/>
    <m/>
    <m/>
    <m/>
  </r>
  <r>
    <x v="131"/>
    <x v="39"/>
    <x v="150"/>
    <m/>
    <m/>
    <m/>
    <m/>
    <m/>
    <m/>
    <m/>
    <m/>
    <m/>
    <m/>
    <m/>
    <m/>
  </r>
  <r>
    <x v="131"/>
    <x v="39"/>
    <x v="150"/>
    <m/>
    <m/>
    <m/>
    <m/>
    <m/>
    <m/>
    <m/>
    <m/>
    <m/>
    <m/>
    <m/>
    <m/>
  </r>
  <r>
    <x v="131"/>
    <x v="39"/>
    <x v="150"/>
    <m/>
    <m/>
    <m/>
    <m/>
    <m/>
    <m/>
    <m/>
    <m/>
    <m/>
    <m/>
    <m/>
    <m/>
  </r>
  <r>
    <x v="131"/>
    <x v="39"/>
    <x v="150"/>
    <m/>
    <m/>
    <m/>
    <m/>
    <m/>
    <m/>
    <m/>
    <m/>
    <m/>
    <m/>
    <m/>
    <m/>
  </r>
  <r>
    <x v="131"/>
    <x v="39"/>
    <x v="150"/>
    <m/>
    <m/>
    <m/>
    <m/>
    <m/>
    <m/>
    <m/>
    <m/>
    <m/>
    <m/>
    <m/>
    <m/>
  </r>
  <r>
    <x v="131"/>
    <x v="39"/>
    <x v="150"/>
    <m/>
    <m/>
    <m/>
    <m/>
    <m/>
    <m/>
    <m/>
    <m/>
    <m/>
    <m/>
    <m/>
    <m/>
  </r>
  <r>
    <x v="131"/>
    <x v="39"/>
    <x v="150"/>
    <m/>
    <m/>
    <m/>
    <m/>
    <m/>
    <m/>
    <m/>
    <m/>
    <m/>
    <m/>
    <m/>
    <m/>
  </r>
  <r>
    <x v="131"/>
    <x v="39"/>
    <x v="150"/>
    <m/>
    <m/>
    <m/>
    <m/>
    <m/>
    <m/>
    <m/>
    <m/>
    <m/>
    <m/>
    <m/>
    <m/>
  </r>
  <r>
    <x v="131"/>
    <x v="39"/>
    <x v="150"/>
    <m/>
    <m/>
    <m/>
    <m/>
    <m/>
    <m/>
    <m/>
    <m/>
    <m/>
    <m/>
    <m/>
    <m/>
  </r>
  <r>
    <x v="131"/>
    <x v="39"/>
    <x v="150"/>
    <m/>
    <m/>
    <m/>
    <m/>
    <m/>
    <m/>
    <m/>
    <m/>
    <m/>
    <m/>
    <m/>
    <m/>
  </r>
  <r>
    <x v="131"/>
    <x v="39"/>
    <x v="150"/>
    <m/>
    <m/>
    <m/>
    <m/>
    <m/>
    <m/>
    <m/>
    <m/>
    <m/>
    <m/>
    <m/>
    <m/>
  </r>
  <r>
    <x v="131"/>
    <x v="39"/>
    <x v="150"/>
    <m/>
    <m/>
    <m/>
    <m/>
    <m/>
    <m/>
    <m/>
    <m/>
    <m/>
    <m/>
    <m/>
    <m/>
  </r>
  <r>
    <x v="131"/>
    <x v="39"/>
    <x v="150"/>
    <m/>
    <m/>
    <m/>
    <m/>
    <m/>
    <m/>
    <m/>
    <m/>
    <m/>
    <m/>
    <m/>
    <m/>
  </r>
  <r>
    <x v="131"/>
    <x v="39"/>
    <x v="150"/>
    <m/>
    <m/>
    <m/>
    <m/>
    <m/>
    <m/>
    <m/>
    <m/>
    <m/>
    <m/>
    <m/>
    <m/>
  </r>
  <r>
    <x v="131"/>
    <x v="39"/>
    <x v="150"/>
    <m/>
    <m/>
    <m/>
    <m/>
    <m/>
    <m/>
    <m/>
    <m/>
    <m/>
    <m/>
    <m/>
    <m/>
  </r>
  <r>
    <x v="131"/>
    <x v="39"/>
    <x v="150"/>
    <m/>
    <m/>
    <m/>
    <m/>
    <m/>
    <m/>
    <m/>
    <m/>
    <m/>
    <m/>
    <m/>
    <m/>
  </r>
  <r>
    <x v="131"/>
    <x v="39"/>
    <x v="150"/>
    <m/>
    <m/>
    <m/>
    <m/>
    <m/>
    <m/>
    <m/>
    <m/>
    <m/>
    <m/>
    <m/>
    <m/>
  </r>
  <r>
    <x v="131"/>
    <x v="39"/>
    <x v="150"/>
    <m/>
    <m/>
    <m/>
    <m/>
    <m/>
    <m/>
    <m/>
    <m/>
    <m/>
    <m/>
    <m/>
    <m/>
  </r>
  <r>
    <x v="131"/>
    <x v="39"/>
    <x v="150"/>
    <m/>
    <m/>
    <m/>
    <m/>
    <m/>
    <m/>
    <m/>
    <m/>
    <m/>
    <m/>
    <m/>
    <m/>
  </r>
  <r>
    <x v="131"/>
    <x v="39"/>
    <x v="150"/>
    <m/>
    <m/>
    <m/>
    <m/>
    <m/>
    <m/>
    <m/>
    <m/>
    <m/>
    <m/>
    <m/>
    <m/>
  </r>
  <r>
    <x v="131"/>
    <x v="39"/>
    <x v="150"/>
    <m/>
    <m/>
    <m/>
    <m/>
    <m/>
    <m/>
    <m/>
    <m/>
    <m/>
    <m/>
    <m/>
    <m/>
  </r>
  <r>
    <x v="131"/>
    <x v="39"/>
    <x v="150"/>
    <m/>
    <m/>
    <m/>
    <m/>
    <m/>
    <m/>
    <m/>
    <m/>
    <m/>
    <m/>
    <m/>
    <m/>
  </r>
  <r>
    <x v="131"/>
    <x v="39"/>
    <x v="150"/>
    <m/>
    <m/>
    <m/>
    <m/>
    <m/>
    <m/>
    <m/>
    <m/>
    <m/>
    <m/>
    <m/>
    <m/>
  </r>
  <r>
    <x v="131"/>
    <x v="39"/>
    <x v="150"/>
    <m/>
    <m/>
    <m/>
    <m/>
    <m/>
    <m/>
    <m/>
    <m/>
    <m/>
    <m/>
    <m/>
    <m/>
  </r>
  <r>
    <x v="131"/>
    <x v="39"/>
    <x v="150"/>
    <m/>
    <m/>
    <m/>
    <m/>
    <m/>
    <m/>
    <m/>
    <m/>
    <m/>
    <m/>
    <m/>
    <m/>
  </r>
  <r>
    <x v="131"/>
    <x v="39"/>
    <x v="150"/>
    <m/>
    <m/>
    <m/>
    <m/>
    <m/>
    <m/>
    <m/>
    <m/>
    <m/>
    <m/>
    <m/>
    <m/>
  </r>
  <r>
    <x v="131"/>
    <x v="39"/>
    <x v="150"/>
    <m/>
    <m/>
    <m/>
    <m/>
    <m/>
    <m/>
    <m/>
    <m/>
    <m/>
    <m/>
    <m/>
    <m/>
  </r>
  <r>
    <x v="131"/>
    <x v="39"/>
    <x v="150"/>
    <m/>
    <m/>
    <m/>
    <m/>
    <m/>
    <m/>
    <m/>
    <m/>
    <m/>
    <m/>
    <m/>
    <m/>
  </r>
  <r>
    <x v="131"/>
    <x v="39"/>
    <x v="150"/>
    <m/>
    <m/>
    <m/>
    <m/>
    <m/>
    <m/>
    <m/>
    <m/>
    <m/>
    <m/>
    <m/>
    <m/>
  </r>
  <r>
    <x v="131"/>
    <x v="39"/>
    <x v="150"/>
    <m/>
    <m/>
    <m/>
    <m/>
    <m/>
    <m/>
    <m/>
    <m/>
    <m/>
    <m/>
    <m/>
    <m/>
  </r>
  <r>
    <x v="131"/>
    <x v="39"/>
    <x v="150"/>
    <m/>
    <m/>
    <m/>
    <m/>
    <m/>
    <m/>
    <m/>
    <m/>
    <m/>
    <m/>
    <m/>
    <m/>
  </r>
  <r>
    <x v="131"/>
    <x v="39"/>
    <x v="150"/>
    <m/>
    <m/>
    <m/>
    <m/>
    <m/>
    <m/>
    <m/>
    <m/>
    <m/>
    <m/>
    <m/>
    <m/>
  </r>
  <r>
    <x v="131"/>
    <x v="39"/>
    <x v="150"/>
    <m/>
    <m/>
    <m/>
    <m/>
    <m/>
    <m/>
    <m/>
    <m/>
    <m/>
    <m/>
    <m/>
    <m/>
  </r>
  <r>
    <x v="131"/>
    <x v="39"/>
    <x v="150"/>
    <m/>
    <m/>
    <m/>
    <m/>
    <m/>
    <m/>
    <m/>
    <m/>
    <m/>
    <m/>
    <m/>
    <m/>
  </r>
  <r>
    <x v="131"/>
    <x v="39"/>
    <x v="150"/>
    <m/>
    <m/>
    <m/>
    <m/>
    <m/>
    <m/>
    <m/>
    <m/>
    <m/>
    <m/>
    <m/>
    <m/>
  </r>
  <r>
    <x v="131"/>
    <x v="39"/>
    <x v="150"/>
    <m/>
    <m/>
    <m/>
    <m/>
    <m/>
    <m/>
    <m/>
    <m/>
    <m/>
    <m/>
    <m/>
    <m/>
  </r>
  <r>
    <x v="131"/>
    <x v="39"/>
    <x v="150"/>
    <m/>
    <m/>
    <m/>
    <m/>
    <m/>
    <m/>
    <m/>
    <m/>
    <m/>
    <m/>
    <m/>
    <m/>
  </r>
  <r>
    <x v="131"/>
    <x v="39"/>
    <x v="150"/>
    <m/>
    <m/>
    <m/>
    <m/>
    <m/>
    <m/>
    <m/>
    <m/>
    <m/>
    <m/>
    <m/>
    <m/>
  </r>
  <r>
    <x v="131"/>
    <x v="39"/>
    <x v="150"/>
    <m/>
    <m/>
    <m/>
    <m/>
    <m/>
    <m/>
    <m/>
    <m/>
    <m/>
    <m/>
    <m/>
    <m/>
  </r>
  <r>
    <x v="131"/>
    <x v="39"/>
    <x v="150"/>
    <m/>
    <m/>
    <m/>
    <m/>
    <m/>
    <m/>
    <m/>
    <m/>
    <m/>
    <m/>
    <m/>
    <m/>
  </r>
  <r>
    <x v="131"/>
    <x v="39"/>
    <x v="150"/>
    <m/>
    <m/>
    <m/>
    <m/>
    <m/>
    <m/>
    <m/>
    <m/>
    <m/>
    <m/>
    <m/>
    <m/>
  </r>
  <r>
    <x v="131"/>
    <x v="39"/>
    <x v="150"/>
    <m/>
    <m/>
    <m/>
    <m/>
    <m/>
    <m/>
    <m/>
    <m/>
    <m/>
    <m/>
    <m/>
    <m/>
  </r>
  <r>
    <x v="131"/>
    <x v="39"/>
    <x v="150"/>
    <m/>
    <m/>
    <m/>
    <m/>
    <m/>
    <m/>
    <m/>
    <m/>
    <m/>
    <m/>
    <m/>
    <m/>
  </r>
  <r>
    <x v="131"/>
    <x v="39"/>
    <x v="150"/>
    <m/>
    <m/>
    <m/>
    <m/>
    <m/>
    <m/>
    <m/>
    <m/>
    <m/>
    <m/>
    <m/>
    <m/>
  </r>
  <r>
    <x v="131"/>
    <x v="39"/>
    <x v="150"/>
    <m/>
    <m/>
    <m/>
    <m/>
    <m/>
    <m/>
    <m/>
    <m/>
    <m/>
    <m/>
    <m/>
    <m/>
  </r>
  <r>
    <x v="131"/>
    <x v="39"/>
    <x v="150"/>
    <m/>
    <m/>
    <m/>
    <m/>
    <m/>
    <m/>
    <m/>
    <m/>
    <m/>
    <m/>
    <m/>
    <m/>
  </r>
  <r>
    <x v="131"/>
    <x v="39"/>
    <x v="150"/>
    <m/>
    <m/>
    <m/>
    <m/>
    <m/>
    <m/>
    <m/>
    <m/>
    <m/>
    <m/>
    <m/>
    <m/>
  </r>
  <r>
    <x v="131"/>
    <x v="39"/>
    <x v="150"/>
    <m/>
    <m/>
    <m/>
    <m/>
    <m/>
    <m/>
    <m/>
    <m/>
    <m/>
    <m/>
    <m/>
    <m/>
  </r>
  <r>
    <x v="131"/>
    <x v="39"/>
    <x v="150"/>
    <m/>
    <m/>
    <m/>
    <m/>
    <m/>
    <m/>
    <m/>
    <m/>
    <m/>
    <m/>
    <m/>
    <m/>
  </r>
  <r>
    <x v="131"/>
    <x v="39"/>
    <x v="150"/>
    <m/>
    <m/>
    <m/>
    <m/>
    <m/>
    <m/>
    <m/>
    <m/>
    <m/>
    <m/>
    <m/>
    <m/>
  </r>
  <r>
    <x v="131"/>
    <x v="39"/>
    <x v="150"/>
    <m/>
    <m/>
    <m/>
    <m/>
    <m/>
    <m/>
    <m/>
    <m/>
    <m/>
    <m/>
    <m/>
    <m/>
  </r>
  <r>
    <x v="131"/>
    <x v="39"/>
    <x v="150"/>
    <m/>
    <m/>
    <m/>
    <m/>
    <m/>
    <m/>
    <m/>
    <m/>
    <m/>
    <m/>
    <m/>
    <m/>
  </r>
  <r>
    <x v="131"/>
    <x v="39"/>
    <x v="150"/>
    <m/>
    <m/>
    <m/>
    <m/>
    <m/>
    <m/>
    <m/>
    <m/>
    <m/>
    <m/>
    <m/>
    <m/>
  </r>
  <r>
    <x v="131"/>
    <x v="39"/>
    <x v="150"/>
    <m/>
    <m/>
    <m/>
    <m/>
    <m/>
    <m/>
    <m/>
    <m/>
    <m/>
    <m/>
    <m/>
    <m/>
  </r>
  <r>
    <x v="131"/>
    <x v="39"/>
    <x v="150"/>
    <m/>
    <m/>
    <m/>
    <m/>
    <m/>
    <m/>
    <m/>
    <m/>
    <m/>
    <m/>
    <m/>
    <m/>
  </r>
  <r>
    <x v="131"/>
    <x v="39"/>
    <x v="150"/>
    <m/>
    <m/>
    <m/>
    <m/>
    <m/>
    <m/>
    <m/>
    <m/>
    <m/>
    <m/>
    <m/>
    <m/>
  </r>
  <r>
    <x v="131"/>
    <x v="39"/>
    <x v="150"/>
    <m/>
    <m/>
    <m/>
    <m/>
    <m/>
    <m/>
    <m/>
    <m/>
    <m/>
    <m/>
    <m/>
    <m/>
  </r>
  <r>
    <x v="131"/>
    <x v="39"/>
    <x v="150"/>
    <m/>
    <m/>
    <m/>
    <m/>
    <m/>
    <m/>
    <m/>
    <m/>
    <m/>
    <m/>
    <m/>
    <m/>
  </r>
  <r>
    <x v="131"/>
    <x v="39"/>
    <x v="150"/>
    <m/>
    <m/>
    <m/>
    <m/>
    <m/>
    <m/>
    <m/>
    <m/>
    <m/>
    <m/>
    <m/>
    <m/>
  </r>
  <r>
    <x v="131"/>
    <x v="39"/>
    <x v="150"/>
    <m/>
    <m/>
    <m/>
    <m/>
    <m/>
    <m/>
    <m/>
    <m/>
    <m/>
    <m/>
    <m/>
    <m/>
  </r>
  <r>
    <x v="131"/>
    <x v="39"/>
    <x v="150"/>
    <m/>
    <m/>
    <m/>
    <m/>
    <m/>
    <m/>
    <m/>
    <m/>
    <m/>
    <m/>
    <m/>
    <m/>
  </r>
  <r>
    <x v="131"/>
    <x v="39"/>
    <x v="150"/>
    <m/>
    <m/>
    <m/>
    <m/>
    <m/>
    <m/>
    <m/>
    <m/>
    <m/>
    <m/>
    <m/>
    <m/>
  </r>
  <r>
    <x v="131"/>
    <x v="39"/>
    <x v="150"/>
    <m/>
    <m/>
    <m/>
    <m/>
    <m/>
    <m/>
    <m/>
    <m/>
    <m/>
    <m/>
    <m/>
    <m/>
  </r>
  <r>
    <x v="131"/>
    <x v="39"/>
    <x v="150"/>
    <m/>
    <m/>
    <m/>
    <m/>
    <m/>
    <m/>
    <m/>
    <m/>
    <m/>
    <m/>
    <m/>
    <m/>
  </r>
  <r>
    <x v="131"/>
    <x v="39"/>
    <x v="150"/>
    <m/>
    <m/>
    <m/>
    <m/>
    <m/>
    <m/>
    <m/>
    <m/>
    <m/>
    <m/>
    <m/>
    <m/>
  </r>
  <r>
    <x v="131"/>
    <x v="39"/>
    <x v="150"/>
    <m/>
    <m/>
    <m/>
    <m/>
    <m/>
    <m/>
    <m/>
    <m/>
    <m/>
    <m/>
    <m/>
    <m/>
  </r>
  <r>
    <x v="131"/>
    <x v="39"/>
    <x v="150"/>
    <m/>
    <m/>
    <m/>
    <m/>
    <m/>
    <m/>
    <m/>
    <m/>
    <m/>
    <m/>
    <m/>
    <m/>
  </r>
  <r>
    <x v="131"/>
    <x v="39"/>
    <x v="150"/>
    <m/>
    <m/>
    <m/>
    <m/>
    <m/>
    <m/>
    <m/>
    <m/>
    <m/>
    <m/>
    <m/>
    <m/>
  </r>
  <r>
    <x v="131"/>
    <x v="39"/>
    <x v="150"/>
    <m/>
    <m/>
    <m/>
    <m/>
    <m/>
    <m/>
    <m/>
    <m/>
    <m/>
    <m/>
    <m/>
    <m/>
  </r>
  <r>
    <x v="131"/>
    <x v="39"/>
    <x v="150"/>
    <m/>
    <m/>
    <m/>
    <m/>
    <m/>
    <m/>
    <m/>
    <m/>
    <m/>
    <m/>
    <m/>
    <m/>
  </r>
  <r>
    <x v="131"/>
    <x v="39"/>
    <x v="150"/>
    <m/>
    <m/>
    <m/>
    <m/>
    <m/>
    <m/>
    <m/>
    <m/>
    <m/>
    <m/>
    <m/>
    <m/>
  </r>
  <r>
    <x v="131"/>
    <x v="39"/>
    <x v="150"/>
    <m/>
    <m/>
    <m/>
    <m/>
    <m/>
    <m/>
    <m/>
    <m/>
    <m/>
    <m/>
    <m/>
    <m/>
  </r>
  <r>
    <x v="131"/>
    <x v="39"/>
    <x v="150"/>
    <m/>
    <m/>
    <m/>
    <m/>
    <m/>
    <m/>
    <m/>
    <m/>
    <m/>
    <m/>
    <m/>
    <m/>
  </r>
  <r>
    <x v="131"/>
    <x v="39"/>
    <x v="150"/>
    <m/>
    <m/>
    <m/>
    <m/>
    <m/>
    <m/>
    <m/>
    <m/>
    <m/>
    <m/>
    <m/>
    <m/>
  </r>
  <r>
    <x v="131"/>
    <x v="39"/>
    <x v="150"/>
    <m/>
    <m/>
    <m/>
    <m/>
    <m/>
    <m/>
    <m/>
    <m/>
    <m/>
    <m/>
    <m/>
    <m/>
  </r>
  <r>
    <x v="131"/>
    <x v="39"/>
    <x v="150"/>
    <m/>
    <m/>
    <m/>
    <m/>
    <m/>
    <m/>
    <m/>
    <m/>
    <m/>
    <m/>
    <m/>
    <m/>
  </r>
  <r>
    <x v="131"/>
    <x v="39"/>
    <x v="150"/>
    <m/>
    <m/>
    <m/>
    <m/>
    <m/>
    <m/>
    <m/>
    <m/>
    <m/>
    <m/>
    <m/>
    <m/>
  </r>
  <r>
    <x v="131"/>
    <x v="39"/>
    <x v="150"/>
    <m/>
    <m/>
    <m/>
    <m/>
    <m/>
    <m/>
    <m/>
    <m/>
    <m/>
    <m/>
    <m/>
    <m/>
  </r>
  <r>
    <x v="131"/>
    <x v="39"/>
    <x v="150"/>
    <m/>
    <m/>
    <m/>
    <m/>
    <m/>
    <m/>
    <m/>
    <m/>
    <m/>
    <m/>
    <m/>
    <m/>
  </r>
  <r>
    <x v="131"/>
    <x v="39"/>
    <x v="150"/>
    <m/>
    <m/>
    <m/>
    <m/>
    <m/>
    <m/>
    <m/>
    <m/>
    <m/>
    <m/>
    <m/>
    <m/>
  </r>
  <r>
    <x v="131"/>
    <x v="39"/>
    <x v="150"/>
    <m/>
    <m/>
    <m/>
    <m/>
    <m/>
    <m/>
    <m/>
    <m/>
    <m/>
    <m/>
    <m/>
    <m/>
  </r>
  <r>
    <x v="131"/>
    <x v="39"/>
    <x v="150"/>
    <m/>
    <m/>
    <m/>
    <m/>
    <m/>
    <m/>
    <m/>
    <m/>
    <m/>
    <m/>
    <m/>
    <m/>
  </r>
  <r>
    <x v="131"/>
    <x v="39"/>
    <x v="150"/>
    <m/>
    <m/>
    <m/>
    <m/>
    <m/>
    <m/>
    <m/>
    <m/>
    <m/>
    <m/>
    <m/>
    <m/>
  </r>
  <r>
    <x v="131"/>
    <x v="39"/>
    <x v="150"/>
    <m/>
    <m/>
    <m/>
    <m/>
    <m/>
    <m/>
    <m/>
    <m/>
    <m/>
    <m/>
    <m/>
    <m/>
  </r>
  <r>
    <x v="131"/>
    <x v="39"/>
    <x v="150"/>
    <m/>
    <m/>
    <m/>
    <m/>
    <m/>
    <m/>
    <m/>
    <m/>
    <m/>
    <m/>
    <m/>
    <m/>
  </r>
  <r>
    <x v="131"/>
    <x v="39"/>
    <x v="150"/>
    <m/>
    <m/>
    <m/>
    <m/>
    <m/>
    <m/>
    <m/>
    <m/>
    <m/>
    <m/>
    <m/>
    <m/>
  </r>
  <r>
    <x v="131"/>
    <x v="39"/>
    <x v="150"/>
    <m/>
    <m/>
    <m/>
    <m/>
    <m/>
    <m/>
    <m/>
    <m/>
    <m/>
    <m/>
    <m/>
    <m/>
  </r>
  <r>
    <x v="131"/>
    <x v="39"/>
    <x v="150"/>
    <m/>
    <m/>
    <m/>
    <m/>
    <m/>
    <m/>
    <m/>
    <m/>
    <m/>
    <m/>
    <m/>
    <m/>
  </r>
  <r>
    <x v="131"/>
    <x v="39"/>
    <x v="150"/>
    <m/>
    <m/>
    <m/>
    <m/>
    <m/>
    <m/>
    <m/>
    <m/>
    <m/>
    <m/>
    <m/>
    <m/>
  </r>
  <r>
    <x v="131"/>
    <x v="39"/>
    <x v="150"/>
    <m/>
    <m/>
    <m/>
    <m/>
    <m/>
    <m/>
    <m/>
    <m/>
    <m/>
    <m/>
    <m/>
    <m/>
  </r>
  <r>
    <x v="131"/>
    <x v="39"/>
    <x v="150"/>
    <m/>
    <m/>
    <m/>
    <m/>
    <m/>
    <m/>
    <m/>
    <m/>
    <m/>
    <m/>
    <m/>
    <m/>
  </r>
  <r>
    <x v="131"/>
    <x v="39"/>
    <x v="150"/>
    <m/>
    <m/>
    <m/>
    <m/>
    <m/>
    <m/>
    <m/>
    <m/>
    <m/>
    <m/>
    <m/>
    <m/>
  </r>
  <r>
    <x v="131"/>
    <x v="39"/>
    <x v="150"/>
    <m/>
    <m/>
    <m/>
    <m/>
    <m/>
    <m/>
    <m/>
    <m/>
    <m/>
    <m/>
    <m/>
    <m/>
  </r>
  <r>
    <x v="131"/>
    <x v="39"/>
    <x v="150"/>
    <m/>
    <m/>
    <m/>
    <m/>
    <m/>
    <m/>
    <m/>
    <m/>
    <m/>
    <m/>
    <m/>
    <m/>
  </r>
  <r>
    <x v="131"/>
    <x v="39"/>
    <x v="150"/>
    <m/>
    <m/>
    <m/>
    <m/>
    <m/>
    <m/>
    <m/>
    <m/>
    <m/>
    <m/>
    <m/>
    <m/>
  </r>
  <r>
    <x v="131"/>
    <x v="39"/>
    <x v="150"/>
    <m/>
    <m/>
    <m/>
    <m/>
    <m/>
    <m/>
    <m/>
    <m/>
    <m/>
    <m/>
    <m/>
    <m/>
  </r>
  <r>
    <x v="131"/>
    <x v="39"/>
    <x v="150"/>
    <m/>
    <m/>
    <m/>
    <m/>
    <m/>
    <m/>
    <m/>
    <m/>
    <m/>
    <m/>
    <m/>
    <m/>
  </r>
  <r>
    <x v="131"/>
    <x v="39"/>
    <x v="150"/>
    <m/>
    <m/>
    <m/>
    <m/>
    <m/>
    <m/>
    <m/>
    <m/>
    <m/>
    <m/>
    <m/>
    <m/>
  </r>
  <r>
    <x v="131"/>
    <x v="39"/>
    <x v="150"/>
    <m/>
    <m/>
    <m/>
    <m/>
    <m/>
    <m/>
    <m/>
    <m/>
    <m/>
    <m/>
    <m/>
    <m/>
  </r>
  <r>
    <x v="131"/>
    <x v="39"/>
    <x v="150"/>
    <m/>
    <m/>
    <m/>
    <m/>
    <m/>
    <m/>
    <m/>
    <m/>
    <m/>
    <m/>
    <m/>
    <m/>
  </r>
  <r>
    <x v="131"/>
    <x v="39"/>
    <x v="150"/>
    <m/>
    <m/>
    <m/>
    <m/>
    <m/>
    <m/>
    <m/>
    <m/>
    <m/>
    <m/>
    <m/>
    <m/>
  </r>
  <r>
    <x v="131"/>
    <x v="39"/>
    <x v="150"/>
    <m/>
    <m/>
    <m/>
    <m/>
    <m/>
    <m/>
    <m/>
    <m/>
    <m/>
    <m/>
    <m/>
    <m/>
  </r>
  <r>
    <x v="131"/>
    <x v="39"/>
    <x v="150"/>
    <m/>
    <m/>
    <m/>
    <m/>
    <m/>
    <m/>
    <m/>
    <m/>
    <m/>
    <m/>
    <m/>
    <m/>
  </r>
  <r>
    <x v="131"/>
    <x v="39"/>
    <x v="150"/>
    <m/>
    <m/>
    <m/>
    <m/>
    <m/>
    <m/>
    <m/>
    <m/>
    <m/>
    <m/>
    <m/>
    <m/>
  </r>
  <r>
    <x v="131"/>
    <x v="39"/>
    <x v="150"/>
    <m/>
    <m/>
    <m/>
    <m/>
    <m/>
    <m/>
    <m/>
    <m/>
    <m/>
    <m/>
    <m/>
    <m/>
  </r>
  <r>
    <x v="131"/>
    <x v="39"/>
    <x v="150"/>
    <m/>
    <m/>
    <m/>
    <m/>
    <m/>
    <m/>
    <m/>
    <m/>
    <m/>
    <m/>
    <m/>
    <m/>
  </r>
  <r>
    <x v="131"/>
    <x v="39"/>
    <x v="150"/>
    <m/>
    <m/>
    <m/>
    <m/>
    <m/>
    <m/>
    <m/>
    <m/>
    <m/>
    <m/>
    <m/>
    <m/>
  </r>
  <r>
    <x v="131"/>
    <x v="39"/>
    <x v="150"/>
    <m/>
    <m/>
    <m/>
    <m/>
    <m/>
    <m/>
    <m/>
    <m/>
    <m/>
    <m/>
    <m/>
    <m/>
  </r>
  <r>
    <x v="131"/>
    <x v="39"/>
    <x v="150"/>
    <m/>
    <m/>
    <m/>
    <m/>
    <m/>
    <m/>
    <m/>
    <m/>
    <m/>
    <m/>
    <m/>
    <m/>
  </r>
  <r>
    <x v="131"/>
    <x v="39"/>
    <x v="150"/>
    <m/>
    <m/>
    <m/>
    <m/>
    <m/>
    <m/>
    <m/>
    <m/>
    <m/>
    <m/>
    <m/>
    <m/>
  </r>
  <r>
    <x v="131"/>
    <x v="39"/>
    <x v="150"/>
    <m/>
    <m/>
    <m/>
    <m/>
    <m/>
    <m/>
    <m/>
    <m/>
    <m/>
    <m/>
    <m/>
    <m/>
  </r>
  <r>
    <x v="131"/>
    <x v="39"/>
    <x v="150"/>
    <m/>
    <m/>
    <m/>
    <m/>
    <m/>
    <m/>
    <m/>
    <m/>
    <m/>
    <m/>
    <m/>
    <m/>
  </r>
  <r>
    <x v="131"/>
    <x v="39"/>
    <x v="150"/>
    <m/>
    <m/>
    <m/>
    <m/>
    <m/>
    <m/>
    <m/>
    <m/>
    <m/>
    <m/>
    <m/>
    <m/>
  </r>
  <r>
    <x v="131"/>
    <x v="39"/>
    <x v="150"/>
    <m/>
    <m/>
    <m/>
    <m/>
    <m/>
    <m/>
    <m/>
    <m/>
    <m/>
    <m/>
    <m/>
    <m/>
  </r>
  <r>
    <x v="131"/>
    <x v="39"/>
    <x v="150"/>
    <m/>
    <m/>
    <m/>
    <m/>
    <m/>
    <m/>
    <m/>
    <m/>
    <m/>
    <m/>
    <m/>
    <m/>
  </r>
  <r>
    <x v="131"/>
    <x v="39"/>
    <x v="150"/>
    <m/>
    <m/>
    <m/>
    <m/>
    <m/>
    <m/>
    <m/>
    <m/>
    <m/>
    <m/>
    <m/>
    <m/>
  </r>
  <r>
    <x v="131"/>
    <x v="39"/>
    <x v="150"/>
    <m/>
    <m/>
    <m/>
    <m/>
    <m/>
    <m/>
    <m/>
    <m/>
    <m/>
    <m/>
    <m/>
    <m/>
  </r>
  <r>
    <x v="131"/>
    <x v="39"/>
    <x v="150"/>
    <m/>
    <m/>
    <m/>
    <m/>
    <m/>
    <m/>
    <m/>
    <m/>
    <m/>
    <m/>
    <m/>
    <m/>
  </r>
  <r>
    <x v="131"/>
    <x v="39"/>
    <x v="150"/>
    <m/>
    <m/>
    <m/>
    <m/>
    <m/>
    <m/>
    <m/>
    <m/>
    <m/>
    <m/>
    <m/>
    <m/>
  </r>
  <r>
    <x v="131"/>
    <x v="39"/>
    <x v="150"/>
    <m/>
    <m/>
    <m/>
    <m/>
    <m/>
    <m/>
    <m/>
    <m/>
    <m/>
    <m/>
    <m/>
    <m/>
  </r>
  <r>
    <x v="131"/>
    <x v="39"/>
    <x v="150"/>
    <m/>
    <m/>
    <m/>
    <m/>
    <m/>
    <m/>
    <m/>
    <m/>
    <m/>
    <m/>
    <m/>
    <m/>
  </r>
  <r>
    <x v="131"/>
    <x v="39"/>
    <x v="150"/>
    <m/>
    <m/>
    <m/>
    <m/>
    <m/>
    <m/>
    <m/>
    <m/>
    <m/>
    <m/>
    <m/>
    <m/>
  </r>
  <r>
    <x v="131"/>
    <x v="39"/>
    <x v="150"/>
    <m/>
    <m/>
    <m/>
    <m/>
    <m/>
    <m/>
    <m/>
    <m/>
    <m/>
    <m/>
    <m/>
    <m/>
  </r>
  <r>
    <x v="131"/>
    <x v="39"/>
    <x v="150"/>
    <m/>
    <m/>
    <m/>
    <m/>
    <m/>
    <m/>
    <m/>
    <m/>
    <m/>
    <m/>
    <m/>
    <m/>
  </r>
  <r>
    <x v="131"/>
    <x v="39"/>
    <x v="150"/>
    <m/>
    <m/>
    <m/>
    <m/>
    <m/>
    <m/>
    <m/>
    <m/>
    <m/>
    <m/>
    <m/>
    <m/>
  </r>
  <r>
    <x v="131"/>
    <x v="39"/>
    <x v="150"/>
    <m/>
    <m/>
    <m/>
    <m/>
    <m/>
    <m/>
    <m/>
    <m/>
    <m/>
    <m/>
    <m/>
    <m/>
  </r>
  <r>
    <x v="131"/>
    <x v="39"/>
    <x v="150"/>
    <m/>
    <m/>
    <m/>
    <m/>
    <m/>
    <m/>
    <m/>
    <m/>
    <m/>
    <m/>
    <m/>
    <m/>
  </r>
  <r>
    <x v="131"/>
    <x v="39"/>
    <x v="150"/>
    <m/>
    <m/>
    <m/>
    <m/>
    <m/>
    <m/>
    <m/>
    <m/>
    <m/>
    <m/>
    <m/>
    <m/>
  </r>
  <r>
    <x v="131"/>
    <x v="39"/>
    <x v="150"/>
    <m/>
    <m/>
    <m/>
    <m/>
    <m/>
    <m/>
    <m/>
    <m/>
    <m/>
    <m/>
    <m/>
    <m/>
  </r>
  <r>
    <x v="131"/>
    <x v="39"/>
    <x v="150"/>
    <m/>
    <m/>
    <m/>
    <m/>
    <m/>
    <m/>
    <m/>
    <m/>
    <m/>
    <m/>
    <m/>
    <m/>
  </r>
  <r>
    <x v="131"/>
    <x v="39"/>
    <x v="150"/>
    <m/>
    <m/>
    <m/>
    <m/>
    <m/>
    <m/>
    <m/>
    <m/>
    <m/>
    <m/>
    <m/>
    <m/>
  </r>
  <r>
    <x v="131"/>
    <x v="39"/>
    <x v="150"/>
    <m/>
    <m/>
    <m/>
    <m/>
    <m/>
    <m/>
    <m/>
    <m/>
    <m/>
    <m/>
    <m/>
    <m/>
  </r>
  <r>
    <x v="131"/>
    <x v="39"/>
    <x v="150"/>
    <m/>
    <m/>
    <m/>
    <m/>
    <m/>
    <m/>
    <m/>
    <m/>
    <m/>
    <m/>
    <m/>
    <m/>
  </r>
  <r>
    <x v="131"/>
    <x v="39"/>
    <x v="150"/>
    <m/>
    <m/>
    <m/>
    <m/>
    <m/>
    <m/>
    <m/>
    <m/>
    <m/>
    <m/>
    <m/>
    <m/>
  </r>
  <r>
    <x v="131"/>
    <x v="39"/>
    <x v="150"/>
    <m/>
    <m/>
    <m/>
    <m/>
    <m/>
    <m/>
    <m/>
    <m/>
    <m/>
    <m/>
    <m/>
    <m/>
  </r>
  <r>
    <x v="131"/>
    <x v="39"/>
    <x v="150"/>
    <m/>
    <m/>
    <m/>
    <m/>
    <m/>
    <m/>
    <m/>
    <m/>
    <m/>
    <m/>
    <m/>
    <m/>
  </r>
  <r>
    <x v="131"/>
    <x v="39"/>
    <x v="150"/>
    <m/>
    <m/>
    <m/>
    <m/>
    <m/>
    <m/>
    <m/>
    <m/>
    <m/>
    <m/>
    <m/>
    <m/>
  </r>
  <r>
    <x v="131"/>
    <x v="39"/>
    <x v="150"/>
    <m/>
    <m/>
    <m/>
    <m/>
    <m/>
    <m/>
    <m/>
    <m/>
    <m/>
    <m/>
    <m/>
    <m/>
  </r>
  <r>
    <x v="131"/>
    <x v="39"/>
    <x v="150"/>
    <m/>
    <m/>
    <m/>
    <m/>
    <m/>
    <m/>
    <m/>
    <m/>
    <m/>
    <m/>
    <m/>
    <m/>
  </r>
  <r>
    <x v="131"/>
    <x v="39"/>
    <x v="150"/>
    <m/>
    <m/>
    <m/>
    <m/>
    <m/>
    <m/>
    <m/>
    <m/>
    <m/>
    <m/>
    <m/>
    <m/>
  </r>
  <r>
    <x v="131"/>
    <x v="39"/>
    <x v="150"/>
    <m/>
    <m/>
    <m/>
    <m/>
    <m/>
    <m/>
    <m/>
    <m/>
    <m/>
    <m/>
    <m/>
    <m/>
  </r>
  <r>
    <x v="131"/>
    <x v="39"/>
    <x v="150"/>
    <m/>
    <m/>
    <m/>
    <m/>
    <m/>
    <m/>
    <m/>
    <m/>
    <m/>
    <m/>
    <m/>
    <m/>
  </r>
  <r>
    <x v="131"/>
    <x v="39"/>
    <x v="150"/>
    <m/>
    <m/>
    <m/>
    <m/>
    <m/>
    <m/>
    <m/>
    <m/>
    <m/>
    <m/>
    <m/>
    <m/>
  </r>
  <r>
    <x v="131"/>
    <x v="39"/>
    <x v="150"/>
    <m/>
    <m/>
    <m/>
    <m/>
    <m/>
    <m/>
    <m/>
    <m/>
    <m/>
    <m/>
    <m/>
    <m/>
  </r>
  <r>
    <x v="131"/>
    <x v="39"/>
    <x v="150"/>
    <m/>
    <m/>
    <m/>
    <m/>
    <m/>
    <m/>
    <m/>
    <m/>
    <m/>
    <m/>
    <m/>
    <m/>
  </r>
  <r>
    <x v="131"/>
    <x v="39"/>
    <x v="150"/>
    <m/>
    <m/>
    <m/>
    <m/>
    <m/>
    <m/>
    <m/>
    <m/>
    <m/>
    <m/>
    <m/>
    <m/>
  </r>
  <r>
    <x v="131"/>
    <x v="39"/>
    <x v="150"/>
    <m/>
    <m/>
    <m/>
    <m/>
    <m/>
    <m/>
    <m/>
    <m/>
    <m/>
    <m/>
    <m/>
    <m/>
  </r>
  <r>
    <x v="131"/>
    <x v="39"/>
    <x v="150"/>
    <m/>
    <m/>
    <m/>
    <m/>
    <m/>
    <m/>
    <m/>
    <m/>
    <m/>
    <m/>
    <m/>
    <m/>
  </r>
  <r>
    <x v="131"/>
    <x v="39"/>
    <x v="150"/>
    <m/>
    <m/>
    <m/>
    <m/>
    <m/>
    <m/>
    <m/>
    <m/>
    <m/>
    <m/>
    <m/>
    <m/>
  </r>
  <r>
    <x v="131"/>
    <x v="39"/>
    <x v="150"/>
    <m/>
    <m/>
    <m/>
    <m/>
    <m/>
    <m/>
    <m/>
    <m/>
    <m/>
    <m/>
    <m/>
    <m/>
  </r>
  <r>
    <x v="131"/>
    <x v="39"/>
    <x v="150"/>
    <m/>
    <m/>
    <m/>
    <m/>
    <m/>
    <m/>
    <m/>
    <m/>
    <m/>
    <m/>
    <m/>
    <m/>
  </r>
  <r>
    <x v="131"/>
    <x v="39"/>
    <x v="150"/>
    <m/>
    <m/>
    <m/>
    <m/>
    <m/>
    <m/>
    <m/>
    <m/>
    <m/>
    <m/>
    <m/>
    <m/>
  </r>
  <r>
    <x v="131"/>
    <x v="39"/>
    <x v="150"/>
    <m/>
    <m/>
    <m/>
    <m/>
    <m/>
    <m/>
    <m/>
    <m/>
    <m/>
    <m/>
    <m/>
    <m/>
  </r>
  <r>
    <x v="131"/>
    <x v="39"/>
    <x v="150"/>
    <m/>
    <m/>
    <m/>
    <m/>
    <m/>
    <m/>
    <m/>
    <m/>
    <m/>
    <m/>
    <m/>
    <m/>
  </r>
  <r>
    <x v="131"/>
    <x v="39"/>
    <x v="150"/>
    <m/>
    <m/>
    <m/>
    <m/>
    <m/>
    <m/>
    <m/>
    <m/>
    <m/>
    <m/>
    <m/>
    <m/>
  </r>
  <r>
    <x v="131"/>
    <x v="39"/>
    <x v="150"/>
    <m/>
    <m/>
    <m/>
    <m/>
    <m/>
    <m/>
    <m/>
    <m/>
    <m/>
    <m/>
    <m/>
    <m/>
  </r>
  <r>
    <x v="131"/>
    <x v="39"/>
    <x v="150"/>
    <m/>
    <m/>
    <m/>
    <m/>
    <m/>
    <m/>
    <m/>
    <m/>
    <m/>
    <m/>
    <m/>
    <m/>
  </r>
  <r>
    <x v="131"/>
    <x v="39"/>
    <x v="150"/>
    <m/>
    <m/>
    <m/>
    <m/>
    <m/>
    <m/>
    <m/>
    <m/>
    <m/>
    <m/>
    <m/>
    <m/>
  </r>
  <r>
    <x v="131"/>
    <x v="39"/>
    <x v="150"/>
    <m/>
    <m/>
    <m/>
    <m/>
    <m/>
    <m/>
    <m/>
    <m/>
    <m/>
    <m/>
    <m/>
    <m/>
  </r>
  <r>
    <x v="131"/>
    <x v="39"/>
    <x v="150"/>
    <m/>
    <m/>
    <m/>
    <m/>
    <m/>
    <m/>
    <m/>
    <m/>
    <m/>
    <m/>
    <m/>
    <m/>
  </r>
  <r>
    <x v="131"/>
    <x v="39"/>
    <x v="150"/>
    <m/>
    <m/>
    <m/>
    <m/>
    <m/>
    <m/>
    <m/>
    <m/>
    <m/>
    <m/>
    <m/>
    <m/>
  </r>
  <r>
    <x v="131"/>
    <x v="39"/>
    <x v="150"/>
    <m/>
    <m/>
    <m/>
    <m/>
    <m/>
    <m/>
    <m/>
    <m/>
    <m/>
    <m/>
    <m/>
    <m/>
  </r>
  <r>
    <x v="131"/>
    <x v="39"/>
    <x v="150"/>
    <m/>
    <m/>
    <m/>
    <m/>
    <m/>
    <m/>
    <m/>
    <m/>
    <m/>
    <m/>
    <m/>
    <m/>
  </r>
  <r>
    <x v="131"/>
    <x v="39"/>
    <x v="150"/>
    <m/>
    <m/>
    <m/>
    <m/>
    <m/>
    <m/>
    <m/>
    <m/>
    <m/>
    <m/>
    <m/>
    <m/>
  </r>
  <r>
    <x v="131"/>
    <x v="39"/>
    <x v="150"/>
    <m/>
    <m/>
    <m/>
    <m/>
    <m/>
    <m/>
    <m/>
    <m/>
    <m/>
    <m/>
    <m/>
    <m/>
  </r>
  <r>
    <x v="131"/>
    <x v="39"/>
    <x v="150"/>
    <m/>
    <m/>
    <m/>
    <m/>
    <m/>
    <m/>
    <m/>
    <m/>
    <m/>
    <m/>
    <m/>
    <m/>
  </r>
  <r>
    <x v="131"/>
    <x v="39"/>
    <x v="150"/>
    <m/>
    <m/>
    <m/>
    <m/>
    <m/>
    <m/>
    <m/>
    <m/>
    <m/>
    <m/>
    <m/>
    <m/>
  </r>
  <r>
    <x v="131"/>
    <x v="39"/>
    <x v="150"/>
    <m/>
    <m/>
    <m/>
    <m/>
    <m/>
    <m/>
    <m/>
    <m/>
    <m/>
    <m/>
    <m/>
    <m/>
  </r>
  <r>
    <x v="131"/>
    <x v="39"/>
    <x v="150"/>
    <m/>
    <m/>
    <m/>
    <m/>
    <m/>
    <m/>
    <m/>
    <m/>
    <m/>
    <m/>
    <m/>
    <m/>
  </r>
  <r>
    <x v="131"/>
    <x v="39"/>
    <x v="150"/>
    <m/>
    <m/>
    <m/>
    <m/>
    <m/>
    <m/>
    <m/>
    <m/>
    <m/>
    <m/>
    <m/>
    <m/>
  </r>
  <r>
    <x v="131"/>
    <x v="39"/>
    <x v="150"/>
    <m/>
    <m/>
    <m/>
    <m/>
    <m/>
    <m/>
    <m/>
    <m/>
    <m/>
    <m/>
    <m/>
    <m/>
  </r>
  <r>
    <x v="131"/>
    <x v="39"/>
    <x v="150"/>
    <m/>
    <m/>
    <m/>
    <m/>
    <m/>
    <m/>
    <m/>
    <m/>
    <m/>
    <m/>
    <m/>
    <m/>
  </r>
  <r>
    <x v="131"/>
    <x v="39"/>
    <x v="150"/>
    <m/>
    <m/>
    <m/>
    <m/>
    <m/>
    <m/>
    <m/>
    <m/>
    <m/>
    <m/>
    <m/>
    <m/>
  </r>
  <r>
    <x v="131"/>
    <x v="39"/>
    <x v="150"/>
    <m/>
    <m/>
    <m/>
    <m/>
    <m/>
    <m/>
    <m/>
    <m/>
    <m/>
    <m/>
    <m/>
    <m/>
  </r>
  <r>
    <x v="131"/>
    <x v="39"/>
    <x v="150"/>
    <m/>
    <m/>
    <m/>
    <m/>
    <m/>
    <m/>
    <m/>
    <m/>
    <m/>
    <m/>
    <m/>
    <m/>
  </r>
  <r>
    <x v="131"/>
    <x v="39"/>
    <x v="150"/>
    <m/>
    <m/>
    <m/>
    <m/>
    <m/>
    <m/>
    <m/>
    <m/>
    <m/>
    <m/>
    <m/>
    <m/>
  </r>
  <r>
    <x v="131"/>
    <x v="39"/>
    <x v="150"/>
    <m/>
    <m/>
    <m/>
    <m/>
    <m/>
    <m/>
    <m/>
    <m/>
    <m/>
    <m/>
    <m/>
    <m/>
  </r>
  <r>
    <x v="131"/>
    <x v="39"/>
    <x v="150"/>
    <m/>
    <m/>
    <m/>
    <m/>
    <m/>
    <m/>
    <m/>
    <m/>
    <m/>
    <m/>
    <m/>
    <m/>
  </r>
  <r>
    <x v="131"/>
    <x v="39"/>
    <x v="150"/>
    <m/>
    <m/>
    <m/>
    <m/>
    <m/>
    <m/>
    <m/>
    <m/>
    <m/>
    <m/>
    <m/>
    <m/>
  </r>
  <r>
    <x v="131"/>
    <x v="39"/>
    <x v="150"/>
    <m/>
    <m/>
    <m/>
    <m/>
    <m/>
    <m/>
    <m/>
    <m/>
    <m/>
    <m/>
    <m/>
    <m/>
  </r>
  <r>
    <x v="131"/>
    <x v="39"/>
    <x v="150"/>
    <m/>
    <m/>
    <m/>
    <m/>
    <m/>
    <m/>
    <m/>
    <m/>
    <m/>
    <m/>
    <m/>
    <m/>
  </r>
  <r>
    <x v="131"/>
    <x v="39"/>
    <x v="150"/>
    <m/>
    <m/>
    <m/>
    <m/>
    <m/>
    <m/>
    <m/>
    <m/>
    <m/>
    <m/>
    <m/>
    <m/>
  </r>
  <r>
    <x v="131"/>
    <x v="39"/>
    <x v="150"/>
    <m/>
    <m/>
    <m/>
    <m/>
    <m/>
    <m/>
    <m/>
    <m/>
    <m/>
    <m/>
    <m/>
    <m/>
  </r>
  <r>
    <x v="131"/>
    <x v="39"/>
    <x v="150"/>
    <m/>
    <m/>
    <m/>
    <m/>
    <m/>
    <m/>
    <m/>
    <m/>
    <m/>
    <m/>
    <m/>
    <m/>
  </r>
  <r>
    <x v="131"/>
    <x v="39"/>
    <x v="150"/>
    <m/>
    <m/>
    <m/>
    <m/>
    <m/>
    <m/>
    <m/>
    <m/>
    <m/>
    <m/>
    <m/>
    <m/>
  </r>
  <r>
    <x v="131"/>
    <x v="39"/>
    <x v="150"/>
    <m/>
    <m/>
    <m/>
    <m/>
    <m/>
    <m/>
    <m/>
    <m/>
    <m/>
    <m/>
    <m/>
    <m/>
  </r>
  <r>
    <x v="131"/>
    <x v="39"/>
    <x v="150"/>
    <m/>
    <m/>
    <m/>
    <m/>
    <m/>
    <m/>
    <m/>
    <m/>
    <m/>
    <m/>
    <m/>
    <m/>
  </r>
  <r>
    <x v="131"/>
    <x v="39"/>
    <x v="150"/>
    <m/>
    <m/>
    <m/>
    <m/>
    <m/>
    <m/>
    <m/>
    <m/>
    <m/>
    <m/>
    <m/>
    <m/>
  </r>
  <r>
    <x v="131"/>
    <x v="39"/>
    <x v="150"/>
    <m/>
    <m/>
    <m/>
    <m/>
    <m/>
    <m/>
    <m/>
    <m/>
    <m/>
    <m/>
    <m/>
    <m/>
  </r>
  <r>
    <x v="131"/>
    <x v="39"/>
    <x v="150"/>
    <m/>
    <m/>
    <m/>
    <m/>
    <m/>
    <m/>
    <m/>
    <m/>
    <m/>
    <m/>
    <m/>
    <m/>
  </r>
  <r>
    <x v="131"/>
    <x v="39"/>
    <x v="150"/>
    <m/>
    <m/>
    <m/>
    <m/>
    <m/>
    <m/>
    <m/>
    <m/>
    <m/>
    <m/>
    <m/>
    <m/>
  </r>
  <r>
    <x v="131"/>
    <x v="39"/>
    <x v="150"/>
    <m/>
    <m/>
    <m/>
    <m/>
    <m/>
    <m/>
    <m/>
    <m/>
    <m/>
    <m/>
    <m/>
    <m/>
  </r>
  <r>
    <x v="131"/>
    <x v="39"/>
    <x v="150"/>
    <m/>
    <m/>
    <m/>
    <m/>
    <m/>
    <m/>
    <m/>
    <m/>
    <m/>
    <m/>
    <m/>
    <m/>
  </r>
  <r>
    <x v="131"/>
    <x v="39"/>
    <x v="150"/>
    <m/>
    <m/>
    <m/>
    <m/>
    <m/>
    <m/>
    <m/>
    <m/>
    <m/>
    <m/>
    <m/>
    <m/>
  </r>
  <r>
    <x v="131"/>
    <x v="39"/>
    <x v="150"/>
    <m/>
    <m/>
    <m/>
    <m/>
    <m/>
    <m/>
    <m/>
    <m/>
    <m/>
    <m/>
    <m/>
    <m/>
  </r>
  <r>
    <x v="131"/>
    <x v="39"/>
    <x v="150"/>
    <m/>
    <m/>
    <m/>
    <m/>
    <m/>
    <m/>
    <m/>
    <m/>
    <m/>
    <m/>
    <m/>
    <m/>
  </r>
  <r>
    <x v="131"/>
    <x v="39"/>
    <x v="150"/>
    <m/>
    <m/>
    <m/>
    <m/>
    <m/>
    <m/>
    <m/>
    <m/>
    <m/>
    <m/>
    <m/>
    <m/>
  </r>
  <r>
    <x v="131"/>
    <x v="39"/>
    <x v="150"/>
    <m/>
    <m/>
    <m/>
    <m/>
    <m/>
    <m/>
    <m/>
    <m/>
    <m/>
    <m/>
    <m/>
    <m/>
  </r>
  <r>
    <x v="131"/>
    <x v="39"/>
    <x v="150"/>
    <m/>
    <m/>
    <m/>
    <m/>
    <m/>
    <m/>
    <m/>
    <m/>
    <m/>
    <m/>
    <m/>
    <m/>
  </r>
  <r>
    <x v="131"/>
    <x v="39"/>
    <x v="150"/>
    <m/>
    <m/>
    <m/>
    <m/>
    <m/>
    <m/>
    <m/>
    <m/>
    <m/>
    <m/>
    <m/>
    <m/>
  </r>
  <r>
    <x v="131"/>
    <x v="39"/>
    <x v="150"/>
    <m/>
    <m/>
    <m/>
    <m/>
    <m/>
    <m/>
    <m/>
    <m/>
    <m/>
    <m/>
    <m/>
    <m/>
  </r>
  <r>
    <x v="131"/>
    <x v="39"/>
    <x v="150"/>
    <m/>
    <m/>
    <m/>
    <m/>
    <m/>
    <m/>
    <m/>
    <m/>
    <m/>
    <m/>
    <m/>
    <m/>
  </r>
  <r>
    <x v="131"/>
    <x v="39"/>
    <x v="150"/>
    <m/>
    <m/>
    <m/>
    <m/>
    <m/>
    <m/>
    <m/>
    <m/>
    <m/>
    <m/>
    <m/>
    <m/>
  </r>
  <r>
    <x v="131"/>
    <x v="39"/>
    <x v="150"/>
    <m/>
    <m/>
    <m/>
    <m/>
    <m/>
    <m/>
    <m/>
    <m/>
    <m/>
    <m/>
    <m/>
    <m/>
  </r>
  <r>
    <x v="131"/>
    <x v="39"/>
    <x v="150"/>
    <m/>
    <m/>
    <m/>
    <m/>
    <m/>
    <m/>
    <m/>
    <m/>
    <m/>
    <m/>
    <m/>
    <m/>
  </r>
  <r>
    <x v="131"/>
    <x v="39"/>
    <x v="150"/>
    <m/>
    <m/>
    <m/>
    <m/>
    <m/>
    <m/>
    <m/>
    <m/>
    <m/>
    <m/>
    <m/>
    <m/>
  </r>
  <r>
    <x v="131"/>
    <x v="39"/>
    <x v="150"/>
    <m/>
    <m/>
    <m/>
    <m/>
    <m/>
    <m/>
    <m/>
    <m/>
    <m/>
    <m/>
    <m/>
    <m/>
  </r>
  <r>
    <x v="131"/>
    <x v="39"/>
    <x v="150"/>
    <m/>
    <m/>
    <m/>
    <m/>
    <m/>
    <m/>
    <m/>
    <m/>
    <m/>
    <m/>
    <m/>
    <m/>
  </r>
  <r>
    <x v="131"/>
    <x v="39"/>
    <x v="150"/>
    <m/>
    <m/>
    <m/>
    <m/>
    <m/>
    <m/>
    <m/>
    <m/>
    <m/>
    <m/>
    <m/>
    <m/>
  </r>
  <r>
    <x v="131"/>
    <x v="39"/>
    <x v="150"/>
    <m/>
    <m/>
    <m/>
    <m/>
    <m/>
    <m/>
    <m/>
    <m/>
    <m/>
    <m/>
    <m/>
    <m/>
  </r>
  <r>
    <x v="131"/>
    <x v="39"/>
    <x v="150"/>
    <m/>
    <m/>
    <m/>
    <m/>
    <m/>
    <m/>
    <m/>
    <m/>
    <m/>
    <m/>
    <m/>
    <m/>
  </r>
  <r>
    <x v="131"/>
    <x v="39"/>
    <x v="150"/>
    <m/>
    <m/>
    <m/>
    <m/>
    <m/>
    <m/>
    <m/>
    <m/>
    <m/>
    <m/>
    <m/>
    <m/>
  </r>
  <r>
    <x v="131"/>
    <x v="39"/>
    <x v="150"/>
    <m/>
    <m/>
    <m/>
    <m/>
    <m/>
    <m/>
    <m/>
    <m/>
    <m/>
    <m/>
    <m/>
    <m/>
  </r>
  <r>
    <x v="131"/>
    <x v="39"/>
    <x v="150"/>
    <m/>
    <m/>
    <m/>
    <m/>
    <m/>
    <m/>
    <m/>
    <m/>
    <m/>
    <m/>
    <m/>
    <m/>
  </r>
  <r>
    <x v="131"/>
    <x v="39"/>
    <x v="150"/>
    <m/>
    <m/>
    <m/>
    <m/>
    <m/>
    <m/>
    <m/>
    <m/>
    <m/>
    <m/>
    <m/>
    <m/>
  </r>
  <r>
    <x v="131"/>
    <x v="39"/>
    <x v="150"/>
    <m/>
    <m/>
    <m/>
    <m/>
    <m/>
    <m/>
    <m/>
    <m/>
    <m/>
    <m/>
    <m/>
    <m/>
  </r>
  <r>
    <x v="131"/>
    <x v="39"/>
    <x v="150"/>
    <m/>
    <m/>
    <m/>
    <m/>
    <m/>
    <m/>
    <m/>
    <m/>
    <m/>
    <m/>
    <m/>
    <m/>
  </r>
  <r>
    <x v="131"/>
    <x v="39"/>
    <x v="150"/>
    <m/>
    <m/>
    <m/>
    <m/>
    <m/>
    <m/>
    <m/>
    <m/>
    <m/>
    <m/>
    <m/>
    <m/>
  </r>
  <r>
    <x v="131"/>
    <x v="39"/>
    <x v="150"/>
    <m/>
    <m/>
    <m/>
    <m/>
    <m/>
    <m/>
    <m/>
    <m/>
    <m/>
    <m/>
    <m/>
    <m/>
  </r>
  <r>
    <x v="131"/>
    <x v="39"/>
    <x v="150"/>
    <m/>
    <m/>
    <m/>
    <m/>
    <m/>
    <m/>
    <m/>
    <m/>
    <m/>
    <m/>
    <m/>
    <m/>
  </r>
  <r>
    <x v="131"/>
    <x v="39"/>
    <x v="150"/>
    <m/>
    <m/>
    <m/>
    <m/>
    <m/>
    <m/>
    <m/>
    <m/>
    <m/>
    <m/>
    <m/>
    <m/>
  </r>
  <r>
    <x v="131"/>
    <x v="39"/>
    <x v="150"/>
    <m/>
    <m/>
    <m/>
    <m/>
    <m/>
    <m/>
    <m/>
    <m/>
    <m/>
    <m/>
    <m/>
    <m/>
  </r>
  <r>
    <x v="131"/>
    <x v="39"/>
    <x v="150"/>
    <m/>
    <m/>
    <m/>
    <m/>
    <m/>
    <m/>
    <m/>
    <m/>
    <m/>
    <m/>
    <m/>
    <m/>
  </r>
  <r>
    <x v="131"/>
    <x v="39"/>
    <x v="150"/>
    <m/>
    <m/>
    <m/>
    <m/>
    <m/>
    <m/>
    <m/>
    <m/>
    <m/>
    <m/>
    <m/>
    <m/>
  </r>
  <r>
    <x v="131"/>
    <x v="39"/>
    <x v="150"/>
    <m/>
    <m/>
    <m/>
    <m/>
    <m/>
    <m/>
    <m/>
    <m/>
    <m/>
    <m/>
    <m/>
    <m/>
  </r>
  <r>
    <x v="131"/>
    <x v="39"/>
    <x v="150"/>
    <m/>
    <m/>
    <m/>
    <m/>
    <m/>
    <m/>
    <m/>
    <m/>
    <m/>
    <m/>
    <m/>
    <m/>
  </r>
  <r>
    <x v="131"/>
    <x v="39"/>
    <x v="150"/>
    <m/>
    <m/>
    <m/>
    <m/>
    <m/>
    <m/>
    <m/>
    <m/>
    <m/>
    <m/>
    <m/>
    <m/>
  </r>
  <r>
    <x v="131"/>
    <x v="39"/>
    <x v="150"/>
    <m/>
    <m/>
    <m/>
    <m/>
    <m/>
    <m/>
    <m/>
    <m/>
    <m/>
    <m/>
    <m/>
    <m/>
  </r>
  <r>
    <x v="131"/>
    <x v="39"/>
    <x v="150"/>
    <m/>
    <m/>
    <m/>
    <m/>
    <m/>
    <m/>
    <m/>
    <m/>
    <m/>
    <m/>
    <m/>
    <m/>
  </r>
  <r>
    <x v="131"/>
    <x v="39"/>
    <x v="150"/>
    <m/>
    <m/>
    <m/>
    <m/>
    <m/>
    <m/>
    <m/>
    <m/>
    <m/>
    <m/>
    <m/>
    <m/>
  </r>
  <r>
    <x v="131"/>
    <x v="39"/>
    <x v="150"/>
    <m/>
    <m/>
    <m/>
    <m/>
    <m/>
    <m/>
    <m/>
    <m/>
    <m/>
    <m/>
    <m/>
    <m/>
  </r>
  <r>
    <x v="131"/>
    <x v="39"/>
    <x v="150"/>
    <m/>
    <m/>
    <m/>
    <m/>
    <m/>
    <m/>
    <m/>
    <m/>
    <m/>
    <m/>
    <m/>
    <m/>
  </r>
  <r>
    <x v="131"/>
    <x v="39"/>
    <x v="150"/>
    <m/>
    <m/>
    <m/>
    <m/>
    <m/>
    <m/>
    <m/>
    <m/>
    <m/>
    <m/>
    <m/>
    <m/>
  </r>
  <r>
    <x v="131"/>
    <x v="39"/>
    <x v="150"/>
    <m/>
    <m/>
    <m/>
    <m/>
    <m/>
    <m/>
    <m/>
    <m/>
    <m/>
    <m/>
    <m/>
    <m/>
  </r>
  <r>
    <x v="131"/>
    <x v="39"/>
    <x v="150"/>
    <m/>
    <m/>
    <m/>
    <m/>
    <m/>
    <m/>
    <m/>
    <m/>
    <m/>
    <m/>
    <m/>
    <m/>
  </r>
  <r>
    <x v="131"/>
    <x v="39"/>
    <x v="150"/>
    <m/>
    <m/>
    <m/>
    <m/>
    <m/>
    <m/>
    <m/>
    <m/>
    <m/>
    <m/>
    <m/>
    <m/>
  </r>
  <r>
    <x v="131"/>
    <x v="39"/>
    <x v="150"/>
    <m/>
    <m/>
    <m/>
    <m/>
    <m/>
    <m/>
    <m/>
    <m/>
    <m/>
    <m/>
    <m/>
    <m/>
  </r>
  <r>
    <x v="131"/>
    <x v="39"/>
    <x v="150"/>
    <m/>
    <m/>
    <m/>
    <m/>
    <m/>
    <m/>
    <m/>
    <m/>
    <m/>
    <m/>
    <m/>
    <m/>
  </r>
  <r>
    <x v="131"/>
    <x v="39"/>
    <x v="150"/>
    <m/>
    <m/>
    <m/>
    <m/>
    <m/>
    <m/>
    <m/>
    <m/>
    <m/>
    <m/>
    <m/>
    <m/>
  </r>
  <r>
    <x v="131"/>
    <x v="39"/>
    <x v="150"/>
    <m/>
    <m/>
    <m/>
    <m/>
    <m/>
    <m/>
    <m/>
    <m/>
    <m/>
    <m/>
    <m/>
    <m/>
  </r>
  <r>
    <x v="131"/>
    <x v="39"/>
    <x v="150"/>
    <m/>
    <m/>
    <m/>
    <m/>
    <m/>
    <m/>
    <m/>
    <m/>
    <m/>
    <m/>
    <m/>
    <m/>
  </r>
  <r>
    <x v="131"/>
    <x v="39"/>
    <x v="150"/>
    <m/>
    <m/>
    <m/>
    <m/>
    <m/>
    <m/>
    <m/>
    <m/>
    <m/>
    <m/>
    <m/>
    <m/>
  </r>
  <r>
    <x v="131"/>
    <x v="39"/>
    <x v="150"/>
    <m/>
    <m/>
    <m/>
    <m/>
    <m/>
    <m/>
    <m/>
    <m/>
    <m/>
    <m/>
    <m/>
    <m/>
  </r>
  <r>
    <x v="131"/>
    <x v="39"/>
    <x v="150"/>
    <m/>
    <m/>
    <m/>
    <m/>
    <m/>
    <m/>
    <m/>
    <m/>
    <m/>
    <m/>
    <m/>
    <m/>
  </r>
  <r>
    <x v="131"/>
    <x v="39"/>
    <x v="150"/>
    <m/>
    <m/>
    <m/>
    <m/>
    <m/>
    <m/>
    <m/>
    <m/>
    <m/>
    <m/>
    <m/>
    <m/>
  </r>
  <r>
    <x v="131"/>
    <x v="39"/>
    <x v="150"/>
    <m/>
    <m/>
    <m/>
    <m/>
    <m/>
    <m/>
    <m/>
    <m/>
    <m/>
    <m/>
    <m/>
    <m/>
  </r>
  <r>
    <x v="131"/>
    <x v="39"/>
    <x v="150"/>
    <m/>
    <m/>
    <m/>
    <m/>
    <m/>
    <m/>
    <m/>
    <m/>
    <m/>
    <m/>
    <m/>
    <m/>
  </r>
  <r>
    <x v="131"/>
    <x v="39"/>
    <x v="150"/>
    <m/>
    <m/>
    <m/>
    <m/>
    <m/>
    <m/>
    <m/>
    <m/>
    <m/>
    <m/>
    <m/>
    <m/>
  </r>
  <r>
    <x v="131"/>
    <x v="39"/>
    <x v="150"/>
    <m/>
    <m/>
    <m/>
    <m/>
    <m/>
    <m/>
    <m/>
    <m/>
    <m/>
    <m/>
    <m/>
    <m/>
  </r>
  <r>
    <x v="131"/>
    <x v="39"/>
    <x v="150"/>
    <m/>
    <m/>
    <m/>
    <m/>
    <m/>
    <m/>
    <m/>
    <m/>
    <m/>
    <m/>
    <m/>
    <m/>
  </r>
  <r>
    <x v="131"/>
    <x v="39"/>
    <x v="150"/>
    <m/>
    <m/>
    <m/>
    <m/>
    <m/>
    <m/>
    <m/>
    <m/>
    <m/>
    <m/>
    <m/>
    <m/>
  </r>
  <r>
    <x v="131"/>
    <x v="39"/>
    <x v="150"/>
    <m/>
    <m/>
    <m/>
    <m/>
    <m/>
    <m/>
    <m/>
    <m/>
    <m/>
    <m/>
    <m/>
    <m/>
  </r>
  <r>
    <x v="131"/>
    <x v="39"/>
    <x v="150"/>
    <m/>
    <m/>
    <m/>
    <m/>
    <m/>
    <m/>
    <m/>
    <m/>
    <m/>
    <m/>
    <m/>
    <m/>
  </r>
  <r>
    <x v="131"/>
    <x v="39"/>
    <x v="150"/>
    <m/>
    <m/>
    <m/>
    <m/>
    <m/>
    <m/>
    <m/>
    <m/>
    <m/>
    <m/>
    <m/>
    <m/>
  </r>
  <r>
    <x v="131"/>
    <x v="39"/>
    <x v="150"/>
    <m/>
    <m/>
    <m/>
    <m/>
    <m/>
    <m/>
    <m/>
    <m/>
    <m/>
    <m/>
    <m/>
    <m/>
  </r>
  <r>
    <x v="131"/>
    <x v="39"/>
    <x v="150"/>
    <m/>
    <m/>
    <m/>
    <m/>
    <m/>
    <m/>
    <m/>
    <m/>
    <m/>
    <m/>
    <m/>
    <m/>
  </r>
  <r>
    <x v="131"/>
    <x v="39"/>
    <x v="150"/>
    <m/>
    <m/>
    <m/>
    <m/>
    <m/>
    <m/>
    <m/>
    <m/>
    <m/>
    <m/>
    <m/>
    <m/>
  </r>
  <r>
    <x v="131"/>
    <x v="39"/>
    <x v="150"/>
    <m/>
    <m/>
    <m/>
    <m/>
    <m/>
    <m/>
    <m/>
    <m/>
    <m/>
    <m/>
    <m/>
    <m/>
  </r>
  <r>
    <x v="131"/>
    <x v="39"/>
    <x v="150"/>
    <m/>
    <m/>
    <m/>
    <m/>
    <m/>
    <m/>
    <m/>
    <m/>
    <m/>
    <m/>
    <m/>
    <m/>
  </r>
  <r>
    <x v="131"/>
    <x v="39"/>
    <x v="150"/>
    <m/>
    <m/>
    <m/>
    <m/>
    <m/>
    <m/>
    <m/>
    <m/>
    <m/>
    <m/>
    <m/>
    <m/>
  </r>
  <r>
    <x v="131"/>
    <x v="39"/>
    <x v="150"/>
    <m/>
    <m/>
    <m/>
    <m/>
    <m/>
    <m/>
    <m/>
    <m/>
    <m/>
    <m/>
    <m/>
    <m/>
  </r>
  <r>
    <x v="131"/>
    <x v="39"/>
    <x v="150"/>
    <m/>
    <m/>
    <m/>
    <m/>
    <m/>
    <m/>
    <m/>
    <m/>
    <m/>
    <m/>
    <m/>
    <m/>
  </r>
  <r>
    <x v="131"/>
    <x v="39"/>
    <x v="150"/>
    <m/>
    <m/>
    <m/>
    <m/>
    <m/>
    <m/>
    <m/>
    <m/>
    <m/>
    <m/>
    <m/>
    <m/>
  </r>
  <r>
    <x v="131"/>
    <x v="39"/>
    <x v="150"/>
    <m/>
    <m/>
    <m/>
    <m/>
    <m/>
    <m/>
    <m/>
    <m/>
    <m/>
    <m/>
    <m/>
    <m/>
  </r>
  <r>
    <x v="131"/>
    <x v="39"/>
    <x v="150"/>
    <m/>
    <m/>
    <m/>
    <m/>
    <m/>
    <m/>
    <m/>
    <m/>
    <m/>
    <m/>
    <m/>
    <m/>
  </r>
  <r>
    <x v="131"/>
    <x v="39"/>
    <x v="150"/>
    <m/>
    <m/>
    <m/>
    <m/>
    <m/>
    <m/>
    <m/>
    <m/>
    <m/>
    <m/>
    <m/>
    <m/>
  </r>
  <r>
    <x v="131"/>
    <x v="39"/>
    <x v="150"/>
    <m/>
    <m/>
    <m/>
    <m/>
    <m/>
    <m/>
    <m/>
    <m/>
    <m/>
    <m/>
    <m/>
    <m/>
  </r>
  <r>
    <x v="131"/>
    <x v="39"/>
    <x v="150"/>
    <m/>
    <m/>
    <m/>
    <m/>
    <m/>
    <m/>
    <m/>
    <m/>
    <m/>
    <m/>
    <m/>
    <m/>
  </r>
  <r>
    <x v="131"/>
    <x v="39"/>
    <x v="150"/>
    <m/>
    <m/>
    <m/>
    <m/>
    <m/>
    <m/>
    <m/>
    <m/>
    <m/>
    <m/>
    <m/>
    <m/>
  </r>
  <r>
    <x v="131"/>
    <x v="39"/>
    <x v="150"/>
    <m/>
    <m/>
    <m/>
    <m/>
    <m/>
    <m/>
    <m/>
    <m/>
    <m/>
    <m/>
    <m/>
    <m/>
  </r>
  <r>
    <x v="131"/>
    <x v="39"/>
    <x v="150"/>
    <m/>
    <m/>
    <m/>
    <m/>
    <m/>
    <m/>
    <m/>
    <m/>
    <m/>
    <m/>
    <m/>
    <m/>
  </r>
  <r>
    <x v="131"/>
    <x v="39"/>
    <x v="150"/>
    <m/>
    <m/>
    <m/>
    <m/>
    <m/>
    <m/>
    <m/>
    <m/>
    <m/>
    <m/>
    <m/>
    <m/>
  </r>
  <r>
    <x v="131"/>
    <x v="39"/>
    <x v="150"/>
    <m/>
    <m/>
    <m/>
    <m/>
    <m/>
    <m/>
    <m/>
    <m/>
    <m/>
    <m/>
    <m/>
    <m/>
  </r>
  <r>
    <x v="131"/>
    <x v="39"/>
    <x v="150"/>
    <m/>
    <m/>
    <m/>
    <m/>
    <m/>
    <m/>
    <m/>
    <m/>
    <m/>
    <m/>
    <m/>
    <m/>
  </r>
  <r>
    <x v="131"/>
    <x v="39"/>
    <x v="150"/>
    <m/>
    <m/>
    <m/>
    <m/>
    <m/>
    <m/>
    <m/>
    <m/>
    <m/>
    <m/>
    <m/>
    <m/>
  </r>
  <r>
    <x v="131"/>
    <x v="39"/>
    <x v="150"/>
    <m/>
    <m/>
    <m/>
    <m/>
    <m/>
    <m/>
    <m/>
    <m/>
    <m/>
    <m/>
    <m/>
    <m/>
  </r>
  <r>
    <x v="131"/>
    <x v="39"/>
    <x v="150"/>
    <m/>
    <m/>
    <m/>
    <m/>
    <m/>
    <m/>
    <m/>
    <m/>
    <m/>
    <m/>
    <m/>
    <m/>
  </r>
  <r>
    <x v="131"/>
    <x v="39"/>
    <x v="150"/>
    <m/>
    <m/>
    <m/>
    <m/>
    <m/>
    <m/>
    <m/>
    <m/>
    <m/>
    <m/>
    <m/>
    <m/>
  </r>
  <r>
    <x v="131"/>
    <x v="39"/>
    <x v="150"/>
    <m/>
    <m/>
    <m/>
    <m/>
    <m/>
    <m/>
    <m/>
    <m/>
    <m/>
    <m/>
    <m/>
    <m/>
  </r>
  <r>
    <x v="131"/>
    <x v="39"/>
    <x v="150"/>
    <m/>
    <m/>
    <m/>
    <m/>
    <m/>
    <m/>
    <m/>
    <m/>
    <m/>
    <m/>
    <m/>
    <m/>
  </r>
  <r>
    <x v="131"/>
    <x v="39"/>
    <x v="150"/>
    <m/>
    <m/>
    <m/>
    <m/>
    <m/>
    <m/>
    <m/>
    <m/>
    <m/>
    <m/>
    <m/>
    <m/>
  </r>
  <r>
    <x v="131"/>
    <x v="39"/>
    <x v="150"/>
    <m/>
    <m/>
    <m/>
    <m/>
    <m/>
    <m/>
    <m/>
    <m/>
    <m/>
    <m/>
    <m/>
    <m/>
  </r>
  <r>
    <x v="131"/>
    <x v="39"/>
    <x v="150"/>
    <m/>
    <m/>
    <m/>
    <m/>
    <m/>
    <m/>
    <m/>
    <m/>
    <m/>
    <m/>
    <m/>
    <m/>
  </r>
  <r>
    <x v="131"/>
    <x v="39"/>
    <x v="150"/>
    <m/>
    <m/>
    <m/>
    <m/>
    <m/>
    <m/>
    <m/>
    <m/>
    <m/>
    <m/>
    <m/>
    <m/>
  </r>
  <r>
    <x v="131"/>
    <x v="39"/>
    <x v="150"/>
    <m/>
    <m/>
    <m/>
    <m/>
    <m/>
    <m/>
    <m/>
    <m/>
    <m/>
    <m/>
    <m/>
    <m/>
  </r>
  <r>
    <x v="131"/>
    <x v="39"/>
    <x v="150"/>
    <m/>
    <m/>
    <m/>
    <m/>
    <m/>
    <m/>
    <m/>
    <m/>
    <m/>
    <m/>
    <m/>
    <m/>
  </r>
  <r>
    <x v="131"/>
    <x v="39"/>
    <x v="150"/>
    <m/>
    <m/>
    <m/>
    <m/>
    <m/>
    <m/>
    <m/>
    <m/>
    <m/>
    <m/>
    <m/>
    <m/>
  </r>
  <r>
    <x v="131"/>
    <x v="39"/>
    <x v="150"/>
    <m/>
    <m/>
    <m/>
    <m/>
    <m/>
    <m/>
    <m/>
    <m/>
    <m/>
    <m/>
    <m/>
    <m/>
  </r>
  <r>
    <x v="131"/>
    <x v="39"/>
    <x v="150"/>
    <m/>
    <m/>
    <m/>
    <m/>
    <m/>
    <m/>
    <m/>
    <m/>
    <m/>
    <m/>
    <m/>
    <m/>
  </r>
  <r>
    <x v="131"/>
    <x v="39"/>
    <x v="150"/>
    <m/>
    <m/>
    <m/>
    <m/>
    <m/>
    <m/>
    <m/>
    <m/>
    <m/>
    <m/>
    <m/>
    <m/>
  </r>
  <r>
    <x v="131"/>
    <x v="39"/>
    <x v="150"/>
    <m/>
    <m/>
    <m/>
    <m/>
    <m/>
    <m/>
    <m/>
    <m/>
    <m/>
    <m/>
    <m/>
    <m/>
  </r>
  <r>
    <x v="131"/>
    <x v="39"/>
    <x v="150"/>
    <m/>
    <m/>
    <m/>
    <m/>
    <m/>
    <m/>
    <m/>
    <m/>
    <m/>
    <m/>
    <m/>
    <m/>
  </r>
  <r>
    <x v="131"/>
    <x v="39"/>
    <x v="150"/>
    <m/>
    <m/>
    <m/>
    <m/>
    <m/>
    <m/>
    <m/>
    <m/>
    <m/>
    <m/>
    <m/>
    <m/>
  </r>
  <r>
    <x v="131"/>
    <x v="39"/>
    <x v="150"/>
    <m/>
    <m/>
    <m/>
    <m/>
    <m/>
    <m/>
    <m/>
    <m/>
    <m/>
    <m/>
    <m/>
    <m/>
  </r>
  <r>
    <x v="131"/>
    <x v="39"/>
    <x v="150"/>
    <m/>
    <m/>
    <m/>
    <m/>
    <m/>
    <m/>
    <m/>
    <m/>
    <m/>
    <m/>
    <m/>
    <m/>
  </r>
  <r>
    <x v="131"/>
    <x v="39"/>
    <x v="150"/>
    <m/>
    <m/>
    <m/>
    <m/>
    <m/>
    <m/>
    <m/>
    <m/>
    <m/>
    <m/>
    <m/>
    <m/>
  </r>
  <r>
    <x v="131"/>
    <x v="39"/>
    <x v="150"/>
    <m/>
    <m/>
    <m/>
    <m/>
    <m/>
    <m/>
    <m/>
    <m/>
    <m/>
    <m/>
    <m/>
    <m/>
  </r>
  <r>
    <x v="131"/>
    <x v="39"/>
    <x v="150"/>
    <m/>
    <m/>
    <m/>
    <m/>
    <m/>
    <m/>
    <m/>
    <m/>
    <m/>
    <m/>
    <m/>
    <m/>
  </r>
  <r>
    <x v="131"/>
    <x v="39"/>
    <x v="150"/>
    <m/>
    <m/>
    <m/>
    <m/>
    <m/>
    <m/>
    <m/>
    <m/>
    <m/>
    <m/>
    <m/>
    <m/>
  </r>
  <r>
    <x v="131"/>
    <x v="39"/>
    <x v="150"/>
    <m/>
    <m/>
    <m/>
    <m/>
    <m/>
    <m/>
    <m/>
    <m/>
    <m/>
    <m/>
    <m/>
    <m/>
  </r>
  <r>
    <x v="131"/>
    <x v="39"/>
    <x v="150"/>
    <m/>
    <m/>
    <m/>
    <m/>
    <m/>
    <m/>
    <m/>
    <m/>
    <m/>
    <m/>
    <m/>
    <m/>
  </r>
  <r>
    <x v="131"/>
    <x v="39"/>
    <x v="150"/>
    <m/>
    <m/>
    <m/>
    <m/>
    <m/>
    <m/>
    <m/>
    <m/>
    <m/>
    <m/>
    <m/>
    <m/>
  </r>
  <r>
    <x v="131"/>
    <x v="39"/>
    <x v="150"/>
    <m/>
    <m/>
    <m/>
    <m/>
    <m/>
    <m/>
    <m/>
    <m/>
    <m/>
    <m/>
    <m/>
    <m/>
  </r>
  <r>
    <x v="131"/>
    <x v="39"/>
    <x v="150"/>
    <m/>
    <m/>
    <m/>
    <m/>
    <m/>
    <m/>
    <m/>
    <m/>
    <m/>
    <m/>
    <m/>
    <m/>
  </r>
  <r>
    <x v="131"/>
    <x v="39"/>
    <x v="150"/>
    <m/>
    <m/>
    <m/>
    <m/>
    <m/>
    <m/>
    <m/>
    <m/>
    <m/>
    <m/>
    <m/>
    <m/>
  </r>
  <r>
    <x v="131"/>
    <x v="39"/>
    <x v="150"/>
    <m/>
    <m/>
    <m/>
    <m/>
    <m/>
    <m/>
    <m/>
    <m/>
    <m/>
    <m/>
    <m/>
    <m/>
  </r>
  <r>
    <x v="131"/>
    <x v="39"/>
    <x v="150"/>
    <m/>
    <m/>
    <m/>
    <m/>
    <m/>
    <m/>
    <m/>
    <m/>
    <m/>
    <m/>
    <m/>
    <m/>
  </r>
  <r>
    <x v="131"/>
    <x v="39"/>
    <x v="150"/>
    <m/>
    <m/>
    <m/>
    <m/>
    <m/>
    <m/>
    <m/>
    <m/>
    <m/>
    <m/>
    <m/>
    <m/>
  </r>
  <r>
    <x v="131"/>
    <x v="39"/>
    <x v="150"/>
    <m/>
    <m/>
    <m/>
    <m/>
    <m/>
    <m/>
    <m/>
    <m/>
    <m/>
    <m/>
    <m/>
    <m/>
  </r>
  <r>
    <x v="131"/>
    <x v="39"/>
    <x v="150"/>
    <m/>
    <m/>
    <m/>
    <m/>
    <m/>
    <m/>
    <m/>
    <m/>
    <m/>
    <m/>
    <m/>
    <m/>
  </r>
  <r>
    <x v="131"/>
    <x v="39"/>
    <x v="150"/>
    <m/>
    <m/>
    <m/>
    <m/>
    <m/>
    <m/>
    <m/>
    <m/>
    <m/>
    <m/>
    <m/>
    <m/>
  </r>
  <r>
    <x v="131"/>
    <x v="39"/>
    <x v="150"/>
    <m/>
    <m/>
    <m/>
    <m/>
    <m/>
    <m/>
    <m/>
    <m/>
    <m/>
    <m/>
    <m/>
    <m/>
  </r>
  <r>
    <x v="131"/>
    <x v="39"/>
    <x v="150"/>
    <m/>
    <m/>
    <m/>
    <m/>
    <m/>
    <m/>
    <m/>
    <m/>
    <m/>
    <m/>
    <m/>
    <m/>
  </r>
  <r>
    <x v="131"/>
    <x v="39"/>
    <x v="150"/>
    <m/>
    <m/>
    <m/>
    <m/>
    <m/>
    <m/>
    <m/>
    <m/>
    <m/>
    <m/>
    <m/>
    <m/>
  </r>
  <r>
    <x v="131"/>
    <x v="39"/>
    <x v="150"/>
    <m/>
    <m/>
    <m/>
    <m/>
    <m/>
    <m/>
    <m/>
    <m/>
    <m/>
    <m/>
    <m/>
    <m/>
  </r>
  <r>
    <x v="131"/>
    <x v="39"/>
    <x v="150"/>
    <m/>
    <m/>
    <m/>
    <m/>
    <m/>
    <m/>
    <m/>
    <m/>
    <m/>
    <m/>
    <m/>
    <m/>
  </r>
  <r>
    <x v="131"/>
    <x v="39"/>
    <x v="150"/>
    <m/>
    <m/>
    <m/>
    <m/>
    <m/>
    <m/>
    <m/>
    <m/>
    <m/>
    <m/>
    <m/>
    <m/>
  </r>
  <r>
    <x v="131"/>
    <x v="39"/>
    <x v="150"/>
    <m/>
    <m/>
    <m/>
    <m/>
    <m/>
    <m/>
    <m/>
    <m/>
    <m/>
    <m/>
    <m/>
    <m/>
  </r>
  <r>
    <x v="131"/>
    <x v="39"/>
    <x v="150"/>
    <m/>
    <m/>
    <m/>
    <m/>
    <m/>
    <m/>
    <m/>
    <m/>
    <m/>
    <m/>
    <m/>
    <m/>
  </r>
  <r>
    <x v="131"/>
    <x v="39"/>
    <x v="150"/>
    <m/>
    <m/>
    <m/>
    <m/>
    <m/>
    <m/>
    <m/>
    <m/>
    <m/>
    <m/>
    <m/>
    <m/>
  </r>
  <r>
    <x v="131"/>
    <x v="39"/>
    <x v="150"/>
    <m/>
    <m/>
    <m/>
    <m/>
    <m/>
    <m/>
    <m/>
    <m/>
    <m/>
    <m/>
    <m/>
    <m/>
  </r>
  <r>
    <x v="131"/>
    <x v="39"/>
    <x v="150"/>
    <m/>
    <m/>
    <m/>
    <m/>
    <m/>
    <m/>
    <m/>
    <m/>
    <m/>
    <m/>
    <m/>
    <m/>
  </r>
  <r>
    <x v="131"/>
    <x v="39"/>
    <x v="150"/>
    <m/>
    <m/>
    <m/>
    <m/>
    <m/>
    <m/>
    <m/>
    <m/>
    <m/>
    <m/>
    <m/>
    <m/>
  </r>
  <r>
    <x v="131"/>
    <x v="39"/>
    <x v="150"/>
    <m/>
    <m/>
    <m/>
    <m/>
    <m/>
    <m/>
    <m/>
    <m/>
    <m/>
    <m/>
    <m/>
    <m/>
  </r>
  <r>
    <x v="131"/>
    <x v="39"/>
    <x v="150"/>
    <m/>
    <m/>
    <m/>
    <m/>
    <m/>
    <m/>
    <m/>
    <m/>
    <m/>
    <m/>
    <m/>
    <m/>
  </r>
  <r>
    <x v="131"/>
    <x v="39"/>
    <x v="150"/>
    <m/>
    <m/>
    <m/>
    <m/>
    <m/>
    <m/>
    <m/>
    <m/>
    <m/>
    <m/>
    <m/>
    <m/>
  </r>
  <r>
    <x v="131"/>
    <x v="39"/>
    <x v="150"/>
    <m/>
    <m/>
    <m/>
    <m/>
    <m/>
    <m/>
    <m/>
    <m/>
    <m/>
    <m/>
    <m/>
    <m/>
  </r>
  <r>
    <x v="131"/>
    <x v="39"/>
    <x v="150"/>
    <m/>
    <m/>
    <m/>
    <m/>
    <m/>
    <m/>
    <m/>
    <m/>
    <m/>
    <m/>
    <m/>
    <m/>
  </r>
  <r>
    <x v="131"/>
    <x v="39"/>
    <x v="150"/>
    <m/>
    <m/>
    <m/>
    <m/>
    <m/>
    <m/>
    <m/>
    <m/>
    <m/>
    <m/>
    <m/>
    <m/>
  </r>
  <r>
    <x v="131"/>
    <x v="39"/>
    <x v="150"/>
    <m/>
    <m/>
    <m/>
    <m/>
    <m/>
    <m/>
    <m/>
    <m/>
    <m/>
    <m/>
    <m/>
    <m/>
  </r>
  <r>
    <x v="131"/>
    <x v="39"/>
    <x v="150"/>
    <m/>
    <m/>
    <m/>
    <m/>
    <m/>
    <m/>
    <m/>
    <m/>
    <m/>
    <m/>
    <m/>
    <m/>
  </r>
  <r>
    <x v="131"/>
    <x v="39"/>
    <x v="150"/>
    <m/>
    <m/>
    <m/>
    <m/>
    <m/>
    <m/>
    <m/>
    <m/>
    <m/>
    <m/>
    <m/>
    <m/>
  </r>
  <r>
    <x v="131"/>
    <x v="39"/>
    <x v="150"/>
    <m/>
    <m/>
    <m/>
    <m/>
    <m/>
    <m/>
    <m/>
    <m/>
    <m/>
    <m/>
    <m/>
    <m/>
  </r>
  <r>
    <x v="131"/>
    <x v="39"/>
    <x v="150"/>
    <m/>
    <m/>
    <m/>
    <m/>
    <m/>
    <m/>
    <m/>
    <m/>
    <m/>
    <m/>
    <m/>
    <m/>
  </r>
  <r>
    <x v="131"/>
    <x v="39"/>
    <x v="150"/>
    <m/>
    <m/>
    <m/>
    <m/>
    <m/>
    <m/>
    <m/>
    <m/>
    <m/>
    <m/>
    <m/>
    <m/>
  </r>
  <r>
    <x v="131"/>
    <x v="39"/>
    <x v="150"/>
    <m/>
    <m/>
    <m/>
    <m/>
    <m/>
    <m/>
    <m/>
    <m/>
    <m/>
    <m/>
    <m/>
    <m/>
  </r>
  <r>
    <x v="131"/>
    <x v="39"/>
    <x v="150"/>
    <m/>
    <m/>
    <m/>
    <m/>
    <m/>
    <m/>
    <m/>
    <m/>
    <m/>
    <m/>
    <m/>
    <m/>
  </r>
  <r>
    <x v="131"/>
    <x v="39"/>
    <x v="150"/>
    <m/>
    <m/>
    <m/>
    <m/>
    <m/>
    <m/>
    <m/>
    <m/>
    <m/>
    <m/>
    <m/>
    <m/>
  </r>
  <r>
    <x v="131"/>
    <x v="39"/>
    <x v="150"/>
    <m/>
    <m/>
    <m/>
    <m/>
    <m/>
    <m/>
    <m/>
    <m/>
    <m/>
    <m/>
    <m/>
    <m/>
  </r>
  <r>
    <x v="131"/>
    <x v="39"/>
    <x v="150"/>
    <m/>
    <m/>
    <m/>
    <m/>
    <m/>
    <m/>
    <m/>
    <m/>
    <m/>
    <m/>
    <m/>
    <m/>
  </r>
  <r>
    <x v="131"/>
    <x v="39"/>
    <x v="150"/>
    <m/>
    <m/>
    <m/>
    <m/>
    <m/>
    <m/>
    <m/>
    <m/>
    <m/>
    <m/>
    <m/>
    <m/>
  </r>
  <r>
    <x v="131"/>
    <x v="39"/>
    <x v="150"/>
    <m/>
    <m/>
    <m/>
    <m/>
    <m/>
    <m/>
    <m/>
    <m/>
    <m/>
    <m/>
    <m/>
    <m/>
  </r>
  <r>
    <x v="131"/>
    <x v="39"/>
    <x v="150"/>
    <m/>
    <m/>
    <m/>
    <m/>
    <m/>
    <m/>
    <m/>
    <m/>
    <m/>
    <m/>
    <m/>
    <m/>
  </r>
  <r>
    <x v="131"/>
    <x v="39"/>
    <x v="150"/>
    <m/>
    <m/>
    <m/>
    <m/>
    <m/>
    <m/>
    <m/>
    <m/>
    <m/>
    <m/>
    <m/>
    <m/>
  </r>
  <r>
    <x v="131"/>
    <x v="39"/>
    <x v="150"/>
    <m/>
    <m/>
    <m/>
    <m/>
    <m/>
    <m/>
    <m/>
    <m/>
    <m/>
    <m/>
    <m/>
    <m/>
  </r>
  <r>
    <x v="131"/>
    <x v="39"/>
    <x v="150"/>
    <m/>
    <m/>
    <m/>
    <m/>
    <m/>
    <m/>
    <m/>
    <m/>
    <m/>
    <m/>
    <m/>
    <m/>
  </r>
  <r>
    <x v="131"/>
    <x v="39"/>
    <x v="150"/>
    <m/>
    <m/>
    <m/>
    <m/>
    <m/>
    <m/>
    <m/>
    <m/>
    <m/>
    <m/>
    <m/>
    <m/>
  </r>
  <r>
    <x v="131"/>
    <x v="39"/>
    <x v="150"/>
    <m/>
    <m/>
    <m/>
    <m/>
    <m/>
    <m/>
    <m/>
    <m/>
    <m/>
    <m/>
    <m/>
    <m/>
  </r>
  <r>
    <x v="131"/>
    <x v="39"/>
    <x v="150"/>
    <m/>
    <m/>
    <m/>
    <m/>
    <m/>
    <m/>
    <m/>
    <m/>
    <m/>
    <m/>
    <m/>
    <m/>
  </r>
  <r>
    <x v="131"/>
    <x v="39"/>
    <x v="150"/>
    <m/>
    <m/>
    <m/>
    <m/>
    <m/>
    <m/>
    <m/>
    <m/>
    <m/>
    <m/>
    <m/>
    <m/>
  </r>
  <r>
    <x v="131"/>
    <x v="39"/>
    <x v="150"/>
    <m/>
    <m/>
    <m/>
    <m/>
    <m/>
    <m/>
    <m/>
    <m/>
    <m/>
    <m/>
    <m/>
    <m/>
  </r>
  <r>
    <x v="131"/>
    <x v="39"/>
    <x v="150"/>
    <m/>
    <m/>
    <m/>
    <m/>
    <m/>
    <m/>
    <m/>
    <m/>
    <m/>
    <m/>
    <m/>
    <m/>
  </r>
  <r>
    <x v="131"/>
    <x v="39"/>
    <x v="150"/>
    <m/>
    <m/>
    <m/>
    <m/>
    <m/>
    <m/>
    <m/>
    <m/>
    <m/>
    <m/>
    <m/>
    <m/>
  </r>
  <r>
    <x v="131"/>
    <x v="39"/>
    <x v="150"/>
    <m/>
    <m/>
    <m/>
    <m/>
    <m/>
    <m/>
    <m/>
    <m/>
    <m/>
    <m/>
    <m/>
    <m/>
  </r>
  <r>
    <x v="131"/>
    <x v="39"/>
    <x v="150"/>
    <m/>
    <m/>
    <m/>
    <m/>
    <m/>
    <m/>
    <m/>
    <m/>
    <m/>
    <m/>
    <m/>
    <m/>
  </r>
  <r>
    <x v="131"/>
    <x v="39"/>
    <x v="150"/>
    <m/>
    <m/>
    <m/>
    <m/>
    <m/>
    <m/>
    <m/>
    <m/>
    <m/>
    <m/>
    <m/>
    <m/>
  </r>
  <r>
    <x v="131"/>
    <x v="39"/>
    <x v="150"/>
    <m/>
    <m/>
    <m/>
    <m/>
    <m/>
    <m/>
    <m/>
    <m/>
    <m/>
    <m/>
    <m/>
    <m/>
  </r>
  <r>
    <x v="131"/>
    <x v="39"/>
    <x v="150"/>
    <m/>
    <m/>
    <m/>
    <m/>
    <m/>
    <m/>
    <m/>
    <m/>
    <m/>
    <m/>
    <m/>
    <m/>
  </r>
  <r>
    <x v="131"/>
    <x v="39"/>
    <x v="150"/>
    <m/>
    <m/>
    <m/>
    <m/>
    <m/>
    <m/>
    <m/>
    <m/>
    <m/>
    <m/>
    <m/>
    <m/>
  </r>
  <r>
    <x v="131"/>
    <x v="39"/>
    <x v="150"/>
    <m/>
    <m/>
    <m/>
    <m/>
    <m/>
    <m/>
    <m/>
    <m/>
    <m/>
    <m/>
    <m/>
    <m/>
  </r>
  <r>
    <x v="131"/>
    <x v="39"/>
    <x v="150"/>
    <m/>
    <m/>
    <m/>
    <m/>
    <m/>
    <m/>
    <m/>
    <m/>
    <m/>
    <m/>
    <m/>
    <m/>
  </r>
  <r>
    <x v="131"/>
    <x v="39"/>
    <x v="150"/>
    <m/>
    <m/>
    <m/>
    <m/>
    <m/>
    <m/>
    <m/>
    <m/>
    <m/>
    <m/>
    <m/>
    <m/>
  </r>
  <r>
    <x v="131"/>
    <x v="39"/>
    <x v="150"/>
    <m/>
    <m/>
    <m/>
    <m/>
    <m/>
    <m/>
    <m/>
    <m/>
    <m/>
    <m/>
    <m/>
    <m/>
  </r>
  <r>
    <x v="131"/>
    <x v="39"/>
    <x v="150"/>
    <m/>
    <m/>
    <m/>
    <m/>
    <m/>
    <m/>
    <m/>
    <m/>
    <m/>
    <m/>
    <m/>
    <m/>
  </r>
  <r>
    <x v="131"/>
    <x v="39"/>
    <x v="150"/>
    <m/>
    <m/>
    <m/>
    <m/>
    <m/>
    <m/>
    <m/>
    <m/>
    <m/>
    <m/>
    <m/>
    <m/>
  </r>
  <r>
    <x v="131"/>
    <x v="39"/>
    <x v="150"/>
    <m/>
    <m/>
    <m/>
    <m/>
    <m/>
    <m/>
    <m/>
    <m/>
    <m/>
    <m/>
    <m/>
    <m/>
  </r>
  <r>
    <x v="131"/>
    <x v="39"/>
    <x v="150"/>
    <m/>
    <m/>
    <m/>
    <m/>
    <m/>
    <m/>
    <m/>
    <m/>
    <m/>
    <m/>
    <m/>
    <m/>
  </r>
  <r>
    <x v="131"/>
    <x v="39"/>
    <x v="150"/>
    <m/>
    <m/>
    <m/>
    <m/>
    <m/>
    <m/>
    <m/>
    <m/>
    <m/>
    <m/>
    <m/>
    <m/>
  </r>
  <r>
    <x v="131"/>
    <x v="39"/>
    <x v="150"/>
    <m/>
    <m/>
    <m/>
    <m/>
    <m/>
    <m/>
    <m/>
    <m/>
    <m/>
    <m/>
    <m/>
    <m/>
  </r>
  <r>
    <x v="131"/>
    <x v="39"/>
    <x v="150"/>
    <m/>
    <m/>
    <m/>
    <m/>
    <m/>
    <m/>
    <m/>
    <m/>
    <m/>
    <m/>
    <m/>
    <m/>
  </r>
  <r>
    <x v="131"/>
    <x v="39"/>
    <x v="150"/>
    <m/>
    <m/>
    <m/>
    <m/>
    <m/>
    <m/>
    <m/>
    <m/>
    <m/>
    <m/>
    <m/>
    <m/>
  </r>
  <r>
    <x v="131"/>
    <x v="39"/>
    <x v="150"/>
    <m/>
    <m/>
    <m/>
    <m/>
    <m/>
    <m/>
    <m/>
    <m/>
    <m/>
    <m/>
    <m/>
    <m/>
  </r>
  <r>
    <x v="131"/>
    <x v="39"/>
    <x v="150"/>
    <m/>
    <m/>
    <m/>
    <m/>
    <m/>
    <m/>
    <m/>
    <m/>
    <m/>
    <m/>
    <m/>
    <m/>
  </r>
  <r>
    <x v="131"/>
    <x v="39"/>
    <x v="150"/>
    <m/>
    <m/>
    <m/>
    <m/>
    <m/>
    <m/>
    <m/>
    <m/>
    <m/>
    <m/>
    <m/>
    <m/>
  </r>
  <r>
    <x v="131"/>
    <x v="39"/>
    <x v="150"/>
    <m/>
    <m/>
    <m/>
    <m/>
    <m/>
    <m/>
    <m/>
    <m/>
    <m/>
    <m/>
    <m/>
    <m/>
  </r>
  <r>
    <x v="131"/>
    <x v="39"/>
    <x v="150"/>
    <m/>
    <m/>
    <m/>
    <m/>
    <m/>
    <m/>
    <m/>
    <m/>
    <m/>
    <m/>
    <m/>
    <m/>
  </r>
  <r>
    <x v="131"/>
    <x v="39"/>
    <x v="150"/>
    <m/>
    <m/>
    <m/>
    <m/>
    <m/>
    <m/>
    <m/>
    <m/>
    <m/>
    <m/>
    <m/>
    <m/>
  </r>
  <r>
    <x v="131"/>
    <x v="39"/>
    <x v="150"/>
    <m/>
    <m/>
    <m/>
    <m/>
    <m/>
    <m/>
    <m/>
    <m/>
    <m/>
    <m/>
    <m/>
    <m/>
  </r>
  <r>
    <x v="131"/>
    <x v="39"/>
    <x v="150"/>
    <m/>
    <m/>
    <m/>
    <m/>
    <m/>
    <m/>
    <m/>
    <m/>
    <m/>
    <m/>
    <m/>
    <m/>
  </r>
  <r>
    <x v="131"/>
    <x v="39"/>
    <x v="150"/>
    <m/>
    <m/>
    <m/>
    <m/>
    <m/>
    <m/>
    <m/>
    <m/>
    <m/>
    <m/>
    <m/>
    <m/>
  </r>
  <r>
    <x v="131"/>
    <x v="39"/>
    <x v="150"/>
    <m/>
    <m/>
    <m/>
    <m/>
    <m/>
    <m/>
    <m/>
    <m/>
    <m/>
    <m/>
    <m/>
    <m/>
  </r>
  <r>
    <x v="131"/>
    <x v="39"/>
    <x v="150"/>
    <m/>
    <m/>
    <m/>
    <m/>
    <m/>
    <m/>
    <m/>
    <m/>
    <m/>
    <m/>
    <m/>
    <m/>
  </r>
  <r>
    <x v="131"/>
    <x v="39"/>
    <x v="150"/>
    <m/>
    <m/>
    <m/>
    <m/>
    <m/>
    <m/>
    <m/>
    <m/>
    <m/>
    <m/>
    <m/>
    <m/>
  </r>
  <r>
    <x v="131"/>
    <x v="39"/>
    <x v="150"/>
    <m/>
    <m/>
    <m/>
    <m/>
    <m/>
    <m/>
    <m/>
    <m/>
    <m/>
    <m/>
    <m/>
    <m/>
  </r>
  <r>
    <x v="131"/>
    <x v="39"/>
    <x v="150"/>
    <m/>
    <m/>
    <m/>
    <m/>
    <m/>
    <m/>
    <m/>
    <m/>
    <m/>
    <m/>
    <m/>
    <m/>
  </r>
  <r>
    <x v="131"/>
    <x v="39"/>
    <x v="150"/>
    <m/>
    <m/>
    <m/>
    <m/>
    <m/>
    <m/>
    <m/>
    <m/>
    <m/>
    <m/>
    <m/>
    <m/>
  </r>
  <r>
    <x v="131"/>
    <x v="39"/>
    <x v="150"/>
    <m/>
    <m/>
    <m/>
    <m/>
    <m/>
    <m/>
    <m/>
    <m/>
    <m/>
    <m/>
    <m/>
    <m/>
  </r>
  <r>
    <x v="131"/>
    <x v="39"/>
    <x v="150"/>
    <m/>
    <m/>
    <m/>
    <m/>
    <m/>
    <m/>
    <m/>
    <m/>
    <m/>
    <m/>
    <m/>
    <m/>
  </r>
  <r>
    <x v="131"/>
    <x v="39"/>
    <x v="150"/>
    <m/>
    <m/>
    <m/>
    <m/>
    <m/>
    <m/>
    <m/>
    <m/>
    <m/>
    <m/>
    <m/>
    <m/>
  </r>
  <r>
    <x v="131"/>
    <x v="39"/>
    <x v="150"/>
    <m/>
    <m/>
    <m/>
    <m/>
    <m/>
    <m/>
    <m/>
    <m/>
    <m/>
    <m/>
    <m/>
    <m/>
  </r>
  <r>
    <x v="131"/>
    <x v="39"/>
    <x v="150"/>
    <m/>
    <m/>
    <m/>
    <m/>
    <m/>
    <m/>
    <m/>
    <m/>
    <m/>
    <m/>
    <m/>
    <m/>
  </r>
  <r>
    <x v="131"/>
    <x v="39"/>
    <x v="150"/>
    <m/>
    <m/>
    <m/>
    <m/>
    <m/>
    <m/>
    <m/>
    <m/>
    <m/>
    <m/>
    <m/>
    <m/>
  </r>
  <r>
    <x v="131"/>
    <x v="39"/>
    <x v="150"/>
    <m/>
    <m/>
    <m/>
    <m/>
    <m/>
    <m/>
    <m/>
    <m/>
    <m/>
    <m/>
    <m/>
    <m/>
  </r>
  <r>
    <x v="131"/>
    <x v="39"/>
    <x v="150"/>
    <m/>
    <m/>
    <m/>
    <m/>
    <m/>
    <m/>
    <m/>
    <m/>
    <m/>
    <m/>
    <m/>
    <m/>
  </r>
  <r>
    <x v="131"/>
    <x v="39"/>
    <x v="150"/>
    <m/>
    <m/>
    <m/>
    <m/>
    <m/>
    <m/>
    <m/>
    <m/>
    <m/>
    <m/>
    <m/>
    <m/>
  </r>
  <r>
    <x v="131"/>
    <x v="39"/>
    <x v="150"/>
    <m/>
    <m/>
    <m/>
    <m/>
    <m/>
    <m/>
    <m/>
    <m/>
    <m/>
    <m/>
    <m/>
    <m/>
  </r>
  <r>
    <x v="131"/>
    <x v="39"/>
    <x v="150"/>
    <m/>
    <m/>
    <m/>
    <m/>
    <m/>
    <m/>
    <m/>
    <m/>
    <m/>
    <m/>
    <m/>
    <m/>
  </r>
  <r>
    <x v="131"/>
    <x v="39"/>
    <x v="150"/>
    <m/>
    <m/>
    <m/>
    <m/>
    <m/>
    <m/>
    <m/>
    <m/>
    <m/>
    <m/>
    <m/>
    <m/>
  </r>
  <r>
    <x v="131"/>
    <x v="39"/>
    <x v="150"/>
    <m/>
    <m/>
    <m/>
    <m/>
    <m/>
    <m/>
    <m/>
    <m/>
    <m/>
    <m/>
    <m/>
    <m/>
  </r>
  <r>
    <x v="131"/>
    <x v="39"/>
    <x v="150"/>
    <m/>
    <m/>
    <m/>
    <m/>
    <m/>
    <m/>
    <m/>
    <m/>
    <m/>
    <m/>
    <m/>
    <m/>
  </r>
  <r>
    <x v="131"/>
    <x v="39"/>
    <x v="150"/>
    <m/>
    <m/>
    <m/>
    <m/>
    <m/>
    <m/>
    <m/>
    <m/>
    <m/>
    <m/>
    <m/>
    <m/>
  </r>
  <r>
    <x v="131"/>
    <x v="39"/>
    <x v="150"/>
    <m/>
    <m/>
    <m/>
    <m/>
    <m/>
    <m/>
    <m/>
    <m/>
    <m/>
    <m/>
    <m/>
    <m/>
  </r>
  <r>
    <x v="131"/>
    <x v="39"/>
    <x v="150"/>
    <m/>
    <m/>
    <m/>
    <m/>
    <m/>
    <m/>
    <m/>
    <m/>
    <m/>
    <m/>
    <m/>
    <m/>
  </r>
  <r>
    <x v="131"/>
    <x v="39"/>
    <x v="150"/>
    <m/>
    <m/>
    <m/>
    <m/>
    <m/>
    <m/>
    <m/>
    <m/>
    <m/>
    <m/>
    <m/>
    <m/>
  </r>
  <r>
    <x v="131"/>
    <x v="39"/>
    <x v="150"/>
    <m/>
    <m/>
    <m/>
    <m/>
    <m/>
    <m/>
    <m/>
    <m/>
    <m/>
    <m/>
    <m/>
    <m/>
  </r>
  <r>
    <x v="131"/>
    <x v="39"/>
    <x v="150"/>
    <m/>
    <m/>
    <m/>
    <m/>
    <m/>
    <m/>
    <m/>
    <m/>
    <m/>
    <m/>
    <m/>
    <m/>
  </r>
  <r>
    <x v="131"/>
    <x v="39"/>
    <x v="150"/>
    <m/>
    <m/>
    <m/>
    <m/>
    <m/>
    <m/>
    <m/>
    <m/>
    <m/>
    <m/>
    <m/>
    <m/>
  </r>
  <r>
    <x v="131"/>
    <x v="39"/>
    <x v="150"/>
    <m/>
    <m/>
    <m/>
    <m/>
    <m/>
    <m/>
    <m/>
    <m/>
    <m/>
    <m/>
    <m/>
    <m/>
  </r>
  <r>
    <x v="131"/>
    <x v="39"/>
    <x v="150"/>
    <m/>
    <m/>
    <m/>
    <m/>
    <m/>
    <m/>
    <m/>
    <m/>
    <m/>
    <m/>
    <m/>
    <m/>
  </r>
  <r>
    <x v="131"/>
    <x v="39"/>
    <x v="150"/>
    <m/>
    <m/>
    <m/>
    <m/>
    <m/>
    <m/>
    <m/>
    <m/>
    <m/>
    <m/>
    <m/>
    <m/>
  </r>
  <r>
    <x v="131"/>
    <x v="39"/>
    <x v="150"/>
    <m/>
    <m/>
    <m/>
    <m/>
    <m/>
    <m/>
    <m/>
    <m/>
    <m/>
    <m/>
    <m/>
    <m/>
  </r>
  <r>
    <x v="131"/>
    <x v="39"/>
    <x v="150"/>
    <m/>
    <m/>
    <m/>
    <m/>
    <m/>
    <m/>
    <m/>
    <m/>
    <m/>
    <m/>
    <m/>
    <m/>
  </r>
  <r>
    <x v="131"/>
    <x v="39"/>
    <x v="150"/>
    <m/>
    <m/>
    <m/>
    <m/>
    <m/>
    <m/>
    <m/>
    <m/>
    <m/>
    <m/>
    <m/>
    <m/>
  </r>
  <r>
    <x v="131"/>
    <x v="39"/>
    <x v="150"/>
    <m/>
    <m/>
    <m/>
    <m/>
    <m/>
    <m/>
    <m/>
    <m/>
    <m/>
    <m/>
    <m/>
    <m/>
  </r>
  <r>
    <x v="131"/>
    <x v="39"/>
    <x v="150"/>
    <m/>
    <m/>
    <m/>
    <m/>
    <m/>
    <m/>
    <m/>
    <m/>
    <m/>
    <m/>
    <m/>
    <m/>
  </r>
  <r>
    <x v="131"/>
    <x v="39"/>
    <x v="150"/>
    <m/>
    <m/>
    <m/>
    <m/>
    <m/>
    <m/>
    <m/>
    <m/>
    <m/>
    <m/>
    <m/>
    <m/>
  </r>
  <r>
    <x v="131"/>
    <x v="39"/>
    <x v="150"/>
    <m/>
    <m/>
    <m/>
    <m/>
    <m/>
    <m/>
    <m/>
    <m/>
    <m/>
    <m/>
    <m/>
    <m/>
  </r>
  <r>
    <x v="131"/>
    <x v="39"/>
    <x v="150"/>
    <m/>
    <m/>
    <m/>
    <m/>
    <m/>
    <m/>
    <m/>
    <m/>
    <m/>
    <m/>
    <m/>
    <m/>
  </r>
  <r>
    <x v="131"/>
    <x v="39"/>
    <x v="150"/>
    <m/>
    <m/>
    <m/>
    <m/>
    <m/>
    <m/>
    <m/>
    <m/>
    <m/>
    <m/>
    <m/>
    <m/>
  </r>
  <r>
    <x v="131"/>
    <x v="39"/>
    <x v="150"/>
    <m/>
    <m/>
    <m/>
    <m/>
    <m/>
    <m/>
    <m/>
    <m/>
    <m/>
    <m/>
    <m/>
    <m/>
  </r>
  <r>
    <x v="131"/>
    <x v="39"/>
    <x v="150"/>
    <m/>
    <m/>
    <m/>
    <m/>
    <m/>
    <m/>
    <m/>
    <m/>
    <m/>
    <m/>
    <m/>
    <m/>
  </r>
  <r>
    <x v="131"/>
    <x v="39"/>
    <x v="150"/>
    <m/>
    <m/>
    <m/>
    <m/>
    <m/>
    <m/>
    <m/>
    <m/>
    <m/>
    <m/>
    <m/>
    <m/>
  </r>
  <r>
    <x v="131"/>
    <x v="39"/>
    <x v="150"/>
    <m/>
    <m/>
    <m/>
    <m/>
    <m/>
    <m/>
    <m/>
    <m/>
    <m/>
    <m/>
    <m/>
    <m/>
  </r>
  <r>
    <x v="131"/>
    <x v="39"/>
    <x v="150"/>
    <m/>
    <m/>
    <m/>
    <m/>
    <m/>
    <m/>
    <m/>
    <m/>
    <m/>
    <m/>
    <m/>
    <m/>
  </r>
  <r>
    <x v="131"/>
    <x v="39"/>
    <x v="150"/>
    <m/>
    <m/>
    <m/>
    <m/>
    <m/>
    <m/>
    <m/>
    <m/>
    <m/>
    <m/>
    <m/>
    <m/>
  </r>
  <r>
    <x v="131"/>
    <x v="39"/>
    <x v="150"/>
    <m/>
    <m/>
    <m/>
    <m/>
    <m/>
    <m/>
    <m/>
    <m/>
    <m/>
    <m/>
    <m/>
    <m/>
  </r>
  <r>
    <x v="131"/>
    <x v="39"/>
    <x v="150"/>
    <m/>
    <m/>
    <m/>
    <m/>
    <m/>
    <m/>
    <m/>
    <m/>
    <m/>
    <m/>
    <m/>
    <m/>
  </r>
  <r>
    <x v="131"/>
    <x v="39"/>
    <x v="150"/>
    <m/>
    <m/>
    <m/>
    <m/>
    <m/>
    <m/>
    <m/>
    <m/>
    <m/>
    <m/>
    <m/>
    <m/>
  </r>
  <r>
    <x v="131"/>
    <x v="39"/>
    <x v="150"/>
    <m/>
    <m/>
    <m/>
    <m/>
    <m/>
    <m/>
    <m/>
    <m/>
    <m/>
    <m/>
    <m/>
    <m/>
  </r>
  <r>
    <x v="131"/>
    <x v="39"/>
    <x v="150"/>
    <m/>
    <m/>
    <m/>
    <m/>
    <m/>
    <m/>
    <m/>
    <m/>
    <m/>
    <m/>
    <m/>
    <m/>
  </r>
  <r>
    <x v="131"/>
    <x v="39"/>
    <x v="150"/>
    <m/>
    <m/>
    <m/>
    <m/>
    <m/>
    <m/>
    <m/>
    <m/>
    <m/>
    <m/>
    <m/>
    <m/>
  </r>
  <r>
    <x v="131"/>
    <x v="39"/>
    <x v="150"/>
    <m/>
    <m/>
    <m/>
    <m/>
    <m/>
    <m/>
    <m/>
    <m/>
    <m/>
    <m/>
    <m/>
    <m/>
  </r>
  <r>
    <x v="131"/>
    <x v="39"/>
    <x v="150"/>
    <m/>
    <m/>
    <m/>
    <m/>
    <m/>
    <m/>
    <m/>
    <m/>
    <m/>
    <m/>
    <m/>
    <m/>
  </r>
  <r>
    <x v="131"/>
    <x v="39"/>
    <x v="150"/>
    <m/>
    <m/>
    <m/>
    <m/>
    <m/>
    <m/>
    <m/>
    <m/>
    <m/>
    <m/>
    <m/>
    <m/>
  </r>
  <r>
    <x v="131"/>
    <x v="39"/>
    <x v="150"/>
    <m/>
    <m/>
    <m/>
    <m/>
    <m/>
    <m/>
    <m/>
    <m/>
    <m/>
    <m/>
    <m/>
    <m/>
  </r>
  <r>
    <x v="131"/>
    <x v="39"/>
    <x v="150"/>
    <m/>
    <m/>
    <m/>
    <m/>
    <m/>
    <m/>
    <m/>
    <m/>
    <m/>
    <m/>
    <m/>
    <m/>
  </r>
  <r>
    <x v="131"/>
    <x v="39"/>
    <x v="150"/>
    <m/>
    <m/>
    <m/>
    <m/>
    <m/>
    <m/>
    <m/>
    <m/>
    <m/>
    <m/>
    <m/>
    <m/>
  </r>
  <r>
    <x v="131"/>
    <x v="39"/>
    <x v="150"/>
    <m/>
    <m/>
    <m/>
    <m/>
    <m/>
    <m/>
    <m/>
    <m/>
    <m/>
    <m/>
    <m/>
    <m/>
  </r>
  <r>
    <x v="131"/>
    <x v="39"/>
    <x v="150"/>
    <m/>
    <m/>
    <m/>
    <m/>
    <m/>
    <m/>
    <m/>
    <m/>
    <m/>
    <m/>
    <m/>
    <m/>
  </r>
  <r>
    <x v="131"/>
    <x v="39"/>
    <x v="150"/>
    <m/>
    <m/>
    <m/>
    <m/>
    <m/>
    <m/>
    <m/>
    <m/>
    <m/>
    <m/>
    <m/>
    <m/>
  </r>
  <r>
    <x v="131"/>
    <x v="39"/>
    <x v="150"/>
    <m/>
    <m/>
    <m/>
    <m/>
    <m/>
    <m/>
    <m/>
    <m/>
    <m/>
    <m/>
    <m/>
    <m/>
  </r>
  <r>
    <x v="131"/>
    <x v="39"/>
    <x v="150"/>
    <m/>
    <m/>
    <m/>
    <m/>
    <m/>
    <m/>
    <m/>
    <m/>
    <m/>
    <m/>
    <m/>
    <m/>
  </r>
  <r>
    <x v="131"/>
    <x v="39"/>
    <x v="150"/>
    <m/>
    <m/>
    <m/>
    <m/>
    <m/>
    <m/>
    <m/>
    <m/>
    <m/>
    <m/>
    <m/>
    <m/>
  </r>
  <r>
    <x v="131"/>
    <x v="39"/>
    <x v="150"/>
    <m/>
    <m/>
    <m/>
    <m/>
    <m/>
    <m/>
    <m/>
    <m/>
    <m/>
    <m/>
    <m/>
    <m/>
  </r>
  <r>
    <x v="131"/>
    <x v="39"/>
    <x v="150"/>
    <m/>
    <m/>
    <m/>
    <m/>
    <m/>
    <m/>
    <m/>
    <m/>
    <m/>
    <m/>
    <m/>
    <m/>
  </r>
  <r>
    <x v="131"/>
    <x v="39"/>
    <x v="150"/>
    <m/>
    <m/>
    <m/>
    <m/>
    <m/>
    <m/>
    <m/>
    <m/>
    <m/>
    <m/>
    <m/>
    <m/>
  </r>
  <r>
    <x v="131"/>
    <x v="39"/>
    <x v="150"/>
    <m/>
    <m/>
    <m/>
    <m/>
    <m/>
    <m/>
    <m/>
    <m/>
    <m/>
    <m/>
    <m/>
    <m/>
  </r>
  <r>
    <x v="131"/>
    <x v="39"/>
    <x v="150"/>
    <m/>
    <m/>
    <m/>
    <m/>
    <m/>
    <m/>
    <m/>
    <m/>
    <m/>
    <m/>
    <m/>
    <m/>
  </r>
  <r>
    <x v="131"/>
    <x v="39"/>
    <x v="150"/>
    <m/>
    <m/>
    <m/>
    <m/>
    <m/>
    <m/>
    <m/>
    <m/>
    <m/>
    <m/>
    <m/>
    <m/>
  </r>
  <r>
    <x v="131"/>
    <x v="39"/>
    <x v="150"/>
    <m/>
    <m/>
    <m/>
    <m/>
    <m/>
    <m/>
    <m/>
    <m/>
    <m/>
    <m/>
    <m/>
    <m/>
  </r>
  <r>
    <x v="131"/>
    <x v="39"/>
    <x v="150"/>
    <m/>
    <m/>
    <m/>
    <m/>
    <m/>
    <m/>
    <m/>
    <m/>
    <m/>
    <m/>
    <m/>
    <m/>
  </r>
  <r>
    <x v="131"/>
    <x v="39"/>
    <x v="150"/>
    <m/>
    <m/>
    <m/>
    <m/>
    <m/>
    <m/>
    <m/>
    <m/>
    <m/>
    <m/>
    <m/>
    <m/>
  </r>
  <r>
    <x v="131"/>
    <x v="39"/>
    <x v="150"/>
    <m/>
    <m/>
    <m/>
    <m/>
    <m/>
    <m/>
    <m/>
    <m/>
    <m/>
    <m/>
    <m/>
    <m/>
  </r>
  <r>
    <x v="131"/>
    <x v="39"/>
    <x v="150"/>
    <m/>
    <m/>
    <m/>
    <m/>
    <m/>
    <m/>
    <m/>
    <m/>
    <m/>
    <m/>
    <m/>
    <m/>
  </r>
  <r>
    <x v="131"/>
    <x v="39"/>
    <x v="150"/>
    <m/>
    <m/>
    <m/>
    <m/>
    <m/>
    <m/>
    <m/>
    <m/>
    <m/>
    <m/>
    <m/>
    <m/>
  </r>
  <r>
    <x v="131"/>
    <x v="39"/>
    <x v="150"/>
    <m/>
    <m/>
    <m/>
    <m/>
    <m/>
    <m/>
    <m/>
    <m/>
    <m/>
    <m/>
    <m/>
    <m/>
  </r>
  <r>
    <x v="131"/>
    <x v="39"/>
    <x v="150"/>
    <m/>
    <m/>
    <m/>
    <m/>
    <m/>
    <m/>
    <m/>
    <m/>
    <m/>
    <m/>
    <m/>
    <m/>
  </r>
  <r>
    <x v="131"/>
    <x v="39"/>
    <x v="150"/>
    <m/>
    <m/>
    <m/>
    <m/>
    <m/>
    <m/>
    <m/>
    <m/>
    <m/>
    <m/>
    <m/>
    <m/>
  </r>
  <r>
    <x v="131"/>
    <x v="39"/>
    <x v="150"/>
    <m/>
    <m/>
    <m/>
    <m/>
    <m/>
    <m/>
    <m/>
    <m/>
    <m/>
    <m/>
    <m/>
    <m/>
  </r>
  <r>
    <x v="131"/>
    <x v="39"/>
    <x v="150"/>
    <m/>
    <m/>
    <m/>
    <m/>
    <m/>
    <m/>
    <m/>
    <m/>
    <m/>
    <m/>
    <m/>
    <m/>
  </r>
  <r>
    <x v="131"/>
    <x v="39"/>
    <x v="150"/>
    <m/>
    <m/>
    <m/>
    <m/>
    <m/>
    <m/>
    <m/>
    <m/>
    <m/>
    <m/>
    <m/>
    <m/>
  </r>
  <r>
    <x v="131"/>
    <x v="39"/>
    <x v="150"/>
    <m/>
    <m/>
    <m/>
    <m/>
    <m/>
    <m/>
    <m/>
    <m/>
    <m/>
    <m/>
    <m/>
    <m/>
  </r>
  <r>
    <x v="131"/>
    <x v="39"/>
    <x v="150"/>
    <m/>
    <m/>
    <m/>
    <m/>
    <m/>
    <m/>
    <m/>
    <m/>
    <m/>
    <m/>
    <m/>
    <m/>
  </r>
  <r>
    <x v="131"/>
    <x v="39"/>
    <x v="150"/>
    <m/>
    <m/>
    <m/>
    <m/>
    <m/>
    <m/>
    <m/>
    <m/>
    <m/>
    <m/>
    <m/>
    <m/>
  </r>
  <r>
    <x v="131"/>
    <x v="39"/>
    <x v="150"/>
    <m/>
    <m/>
    <m/>
    <m/>
    <m/>
    <m/>
    <m/>
    <m/>
    <m/>
    <m/>
    <m/>
    <m/>
  </r>
  <r>
    <x v="131"/>
    <x v="39"/>
    <x v="150"/>
    <m/>
    <m/>
    <m/>
    <m/>
    <m/>
    <m/>
    <m/>
    <m/>
    <m/>
    <m/>
    <m/>
    <m/>
  </r>
  <r>
    <x v="131"/>
    <x v="39"/>
    <x v="150"/>
    <m/>
    <m/>
    <m/>
    <m/>
    <m/>
    <m/>
    <m/>
    <m/>
    <m/>
    <m/>
    <m/>
    <m/>
  </r>
  <r>
    <x v="131"/>
    <x v="39"/>
    <x v="150"/>
    <m/>
    <m/>
    <m/>
    <m/>
    <m/>
    <m/>
    <m/>
    <m/>
    <m/>
    <m/>
    <m/>
    <m/>
  </r>
  <r>
    <x v="131"/>
    <x v="39"/>
    <x v="150"/>
    <m/>
    <m/>
    <m/>
    <m/>
    <m/>
    <m/>
    <m/>
    <m/>
    <m/>
    <m/>
    <m/>
    <m/>
  </r>
  <r>
    <x v="131"/>
    <x v="39"/>
    <x v="150"/>
    <m/>
    <m/>
    <m/>
    <m/>
    <m/>
    <m/>
    <m/>
    <m/>
    <m/>
    <m/>
    <m/>
    <m/>
  </r>
  <r>
    <x v="131"/>
    <x v="39"/>
    <x v="150"/>
    <m/>
    <m/>
    <m/>
    <m/>
    <m/>
    <m/>
    <m/>
    <m/>
    <m/>
    <m/>
    <m/>
    <m/>
  </r>
  <r>
    <x v="131"/>
    <x v="39"/>
    <x v="150"/>
    <m/>
    <m/>
    <m/>
    <m/>
    <m/>
    <m/>
    <m/>
    <m/>
    <m/>
    <m/>
    <m/>
    <m/>
  </r>
  <r>
    <x v="131"/>
    <x v="39"/>
    <x v="150"/>
    <m/>
    <m/>
    <m/>
    <m/>
    <m/>
    <m/>
    <m/>
    <m/>
    <m/>
    <m/>
    <m/>
    <m/>
  </r>
  <r>
    <x v="131"/>
    <x v="39"/>
    <x v="150"/>
    <m/>
    <m/>
    <m/>
    <m/>
    <m/>
    <m/>
    <m/>
    <m/>
    <m/>
    <m/>
    <m/>
    <m/>
  </r>
  <r>
    <x v="131"/>
    <x v="39"/>
    <x v="150"/>
    <m/>
    <m/>
    <m/>
    <m/>
    <m/>
    <m/>
    <m/>
    <m/>
    <m/>
    <m/>
    <m/>
    <m/>
  </r>
  <r>
    <x v="131"/>
    <x v="39"/>
    <x v="150"/>
    <m/>
    <m/>
    <m/>
    <m/>
    <m/>
    <m/>
    <m/>
    <m/>
    <m/>
    <m/>
    <m/>
    <m/>
  </r>
  <r>
    <x v="131"/>
    <x v="39"/>
    <x v="150"/>
    <m/>
    <m/>
    <m/>
    <m/>
    <m/>
    <m/>
    <m/>
    <m/>
    <m/>
    <m/>
    <m/>
    <m/>
  </r>
  <r>
    <x v="131"/>
    <x v="39"/>
    <x v="150"/>
    <m/>
    <m/>
    <m/>
    <m/>
    <m/>
    <m/>
    <m/>
    <m/>
    <m/>
    <m/>
    <m/>
    <m/>
  </r>
  <r>
    <x v="131"/>
    <x v="39"/>
    <x v="150"/>
    <m/>
    <m/>
    <m/>
    <m/>
    <m/>
    <m/>
    <m/>
    <m/>
    <m/>
    <m/>
    <m/>
    <m/>
  </r>
  <r>
    <x v="131"/>
    <x v="39"/>
    <x v="150"/>
    <m/>
    <m/>
    <m/>
    <m/>
    <m/>
    <m/>
    <m/>
    <m/>
    <m/>
    <m/>
    <m/>
    <m/>
  </r>
  <r>
    <x v="131"/>
    <x v="39"/>
    <x v="150"/>
    <m/>
    <m/>
    <m/>
    <m/>
    <m/>
    <m/>
    <m/>
    <m/>
    <m/>
    <m/>
    <m/>
    <m/>
  </r>
  <r>
    <x v="131"/>
    <x v="39"/>
    <x v="150"/>
    <m/>
    <m/>
    <m/>
    <m/>
    <m/>
    <m/>
    <m/>
    <m/>
    <m/>
    <m/>
    <m/>
    <m/>
  </r>
  <r>
    <x v="131"/>
    <x v="39"/>
    <x v="150"/>
    <m/>
    <m/>
    <m/>
    <m/>
    <m/>
    <m/>
    <m/>
    <m/>
    <m/>
    <m/>
    <m/>
    <m/>
  </r>
  <r>
    <x v="131"/>
    <x v="39"/>
    <x v="150"/>
    <m/>
    <m/>
    <m/>
    <m/>
    <m/>
    <m/>
    <m/>
    <m/>
    <m/>
    <m/>
    <m/>
    <m/>
  </r>
  <r>
    <x v="131"/>
    <x v="39"/>
    <x v="150"/>
    <m/>
    <m/>
    <m/>
    <m/>
    <m/>
    <m/>
    <m/>
    <m/>
    <m/>
    <m/>
    <m/>
    <m/>
  </r>
  <r>
    <x v="131"/>
    <x v="39"/>
    <x v="150"/>
    <m/>
    <m/>
    <m/>
    <m/>
    <m/>
    <m/>
    <m/>
    <m/>
    <m/>
    <m/>
    <m/>
    <m/>
  </r>
  <r>
    <x v="131"/>
    <x v="39"/>
    <x v="150"/>
    <m/>
    <m/>
    <m/>
    <m/>
    <m/>
    <m/>
    <m/>
    <m/>
    <m/>
    <m/>
    <m/>
    <m/>
  </r>
  <r>
    <x v="131"/>
    <x v="39"/>
    <x v="150"/>
    <m/>
    <m/>
    <m/>
    <m/>
    <m/>
    <m/>
    <m/>
    <m/>
    <m/>
    <m/>
    <m/>
    <m/>
  </r>
  <r>
    <x v="131"/>
    <x v="39"/>
    <x v="150"/>
    <m/>
    <m/>
    <m/>
    <m/>
    <m/>
    <m/>
    <m/>
    <m/>
    <m/>
    <m/>
    <m/>
    <m/>
  </r>
  <r>
    <x v="131"/>
    <x v="39"/>
    <x v="150"/>
    <m/>
    <m/>
    <m/>
    <m/>
    <m/>
    <m/>
    <m/>
    <m/>
    <m/>
    <m/>
    <m/>
    <m/>
  </r>
  <r>
    <x v="131"/>
    <x v="39"/>
    <x v="150"/>
    <m/>
    <m/>
    <m/>
    <m/>
    <m/>
    <m/>
    <m/>
    <m/>
    <m/>
    <m/>
    <m/>
    <m/>
  </r>
  <r>
    <x v="131"/>
    <x v="39"/>
    <x v="150"/>
    <m/>
    <m/>
    <m/>
    <m/>
    <m/>
    <m/>
    <m/>
    <m/>
    <m/>
    <m/>
    <m/>
    <m/>
  </r>
  <r>
    <x v="131"/>
    <x v="39"/>
    <x v="150"/>
    <m/>
    <m/>
    <m/>
    <m/>
    <m/>
    <m/>
    <m/>
    <m/>
    <m/>
    <m/>
    <m/>
    <m/>
  </r>
  <r>
    <x v="131"/>
    <x v="39"/>
    <x v="150"/>
    <m/>
    <m/>
    <m/>
    <m/>
    <m/>
    <m/>
    <m/>
    <m/>
    <m/>
    <m/>
    <m/>
    <m/>
  </r>
  <r>
    <x v="131"/>
    <x v="39"/>
    <x v="150"/>
    <m/>
    <m/>
    <m/>
    <m/>
    <m/>
    <m/>
    <m/>
    <m/>
    <m/>
    <m/>
    <m/>
    <m/>
  </r>
  <r>
    <x v="131"/>
    <x v="39"/>
    <x v="150"/>
    <m/>
    <m/>
    <m/>
    <m/>
    <m/>
    <m/>
    <m/>
    <m/>
    <m/>
    <m/>
    <m/>
    <m/>
  </r>
  <r>
    <x v="131"/>
    <x v="39"/>
    <x v="150"/>
    <m/>
    <m/>
    <m/>
    <m/>
    <m/>
    <m/>
    <m/>
    <m/>
    <m/>
    <m/>
    <m/>
    <m/>
  </r>
  <r>
    <x v="131"/>
    <x v="39"/>
    <x v="150"/>
    <m/>
    <m/>
    <m/>
    <m/>
    <m/>
    <m/>
    <m/>
    <m/>
    <m/>
    <m/>
    <m/>
    <m/>
  </r>
  <r>
    <x v="131"/>
    <x v="39"/>
    <x v="150"/>
    <m/>
    <m/>
    <m/>
    <m/>
    <m/>
    <m/>
    <m/>
    <m/>
    <m/>
    <m/>
    <m/>
    <m/>
  </r>
  <r>
    <x v="131"/>
    <x v="39"/>
    <x v="150"/>
    <m/>
    <m/>
    <m/>
    <m/>
    <m/>
    <m/>
    <m/>
    <m/>
    <m/>
    <m/>
    <m/>
    <m/>
  </r>
  <r>
    <x v="131"/>
    <x v="39"/>
    <x v="150"/>
    <m/>
    <m/>
    <m/>
    <m/>
    <m/>
    <m/>
    <m/>
    <m/>
    <m/>
    <m/>
    <m/>
    <m/>
  </r>
  <r>
    <x v="131"/>
    <x v="39"/>
    <x v="150"/>
    <m/>
    <m/>
    <m/>
    <m/>
    <m/>
    <m/>
    <m/>
    <m/>
    <m/>
    <m/>
    <m/>
    <m/>
  </r>
  <r>
    <x v="131"/>
    <x v="39"/>
    <x v="150"/>
    <m/>
    <m/>
    <m/>
    <m/>
    <m/>
    <m/>
    <m/>
    <m/>
    <m/>
    <m/>
    <m/>
    <m/>
  </r>
  <r>
    <x v="131"/>
    <x v="39"/>
    <x v="150"/>
    <m/>
    <m/>
    <m/>
    <m/>
    <m/>
    <m/>
    <m/>
    <m/>
    <m/>
    <m/>
    <m/>
    <m/>
  </r>
  <r>
    <x v="131"/>
    <x v="39"/>
    <x v="150"/>
    <m/>
    <m/>
    <m/>
    <m/>
    <m/>
    <m/>
    <m/>
    <m/>
    <m/>
    <m/>
    <m/>
    <m/>
  </r>
  <r>
    <x v="131"/>
    <x v="39"/>
    <x v="150"/>
    <m/>
    <m/>
    <m/>
    <m/>
    <m/>
    <m/>
    <m/>
    <m/>
    <m/>
    <m/>
    <m/>
    <m/>
  </r>
  <r>
    <x v="131"/>
    <x v="39"/>
    <x v="150"/>
    <m/>
    <m/>
    <m/>
    <m/>
    <m/>
    <m/>
    <m/>
    <m/>
    <m/>
    <m/>
    <m/>
    <m/>
  </r>
  <r>
    <x v="131"/>
    <x v="39"/>
    <x v="150"/>
    <m/>
    <m/>
    <m/>
    <m/>
    <m/>
    <m/>
    <m/>
    <m/>
    <m/>
    <m/>
    <m/>
    <m/>
  </r>
  <r>
    <x v="131"/>
    <x v="39"/>
    <x v="150"/>
    <m/>
    <m/>
    <m/>
    <m/>
    <m/>
    <m/>
    <m/>
    <m/>
    <m/>
    <m/>
    <m/>
    <m/>
  </r>
  <r>
    <x v="131"/>
    <x v="39"/>
    <x v="150"/>
    <m/>
    <m/>
    <m/>
    <m/>
    <m/>
    <m/>
    <m/>
    <m/>
    <m/>
    <m/>
    <m/>
    <m/>
  </r>
  <r>
    <x v="131"/>
    <x v="39"/>
    <x v="150"/>
    <m/>
    <m/>
    <m/>
    <m/>
    <m/>
    <m/>
    <m/>
    <m/>
    <m/>
    <m/>
    <m/>
    <m/>
  </r>
  <r>
    <x v="131"/>
    <x v="39"/>
    <x v="150"/>
    <m/>
    <m/>
    <m/>
    <m/>
    <m/>
    <m/>
    <m/>
    <m/>
    <m/>
    <m/>
    <m/>
    <m/>
  </r>
  <r>
    <x v="131"/>
    <x v="39"/>
    <x v="150"/>
    <m/>
    <m/>
    <m/>
    <m/>
    <m/>
    <m/>
    <m/>
    <m/>
    <m/>
    <m/>
    <m/>
    <m/>
  </r>
  <r>
    <x v="131"/>
    <x v="39"/>
    <x v="150"/>
    <m/>
    <m/>
    <m/>
    <m/>
    <m/>
    <m/>
    <m/>
    <m/>
    <m/>
    <m/>
    <m/>
    <m/>
  </r>
  <r>
    <x v="131"/>
    <x v="39"/>
    <x v="150"/>
    <m/>
    <m/>
    <m/>
    <m/>
    <m/>
    <m/>
    <m/>
    <m/>
    <m/>
    <m/>
    <m/>
    <m/>
  </r>
  <r>
    <x v="131"/>
    <x v="39"/>
    <x v="150"/>
    <m/>
    <m/>
    <m/>
    <m/>
    <m/>
    <m/>
    <m/>
    <m/>
    <m/>
    <m/>
    <m/>
    <m/>
  </r>
  <r>
    <x v="131"/>
    <x v="39"/>
    <x v="150"/>
    <m/>
    <m/>
    <m/>
    <m/>
    <m/>
    <m/>
    <m/>
    <m/>
    <m/>
    <m/>
    <m/>
    <m/>
  </r>
  <r>
    <x v="131"/>
    <x v="39"/>
    <x v="150"/>
    <m/>
    <m/>
    <m/>
    <m/>
    <m/>
    <m/>
    <m/>
    <m/>
    <m/>
    <m/>
    <m/>
    <m/>
  </r>
  <r>
    <x v="131"/>
    <x v="39"/>
    <x v="150"/>
    <m/>
    <m/>
    <m/>
    <m/>
    <m/>
    <m/>
    <m/>
    <m/>
    <m/>
    <m/>
    <m/>
    <m/>
  </r>
  <r>
    <x v="131"/>
    <x v="39"/>
    <x v="150"/>
    <m/>
    <m/>
    <m/>
    <m/>
    <m/>
    <m/>
    <m/>
    <m/>
    <m/>
    <m/>
    <m/>
    <m/>
  </r>
  <r>
    <x v="131"/>
    <x v="39"/>
    <x v="150"/>
    <m/>
    <m/>
    <m/>
    <m/>
    <m/>
    <m/>
    <m/>
    <m/>
    <m/>
    <m/>
    <m/>
    <m/>
  </r>
  <r>
    <x v="131"/>
    <x v="39"/>
    <x v="150"/>
    <m/>
    <m/>
    <m/>
    <m/>
    <m/>
    <m/>
    <m/>
    <m/>
    <m/>
    <m/>
    <m/>
    <m/>
  </r>
  <r>
    <x v="131"/>
    <x v="39"/>
    <x v="150"/>
    <m/>
    <m/>
    <m/>
    <m/>
    <m/>
    <m/>
    <m/>
    <m/>
    <m/>
    <m/>
    <m/>
    <m/>
  </r>
  <r>
    <x v="131"/>
    <x v="39"/>
    <x v="150"/>
    <m/>
    <m/>
    <m/>
    <m/>
    <m/>
    <m/>
    <m/>
    <m/>
    <m/>
    <m/>
    <m/>
    <m/>
  </r>
  <r>
    <x v="131"/>
    <x v="39"/>
    <x v="150"/>
    <m/>
    <m/>
    <m/>
    <m/>
    <m/>
    <m/>
    <m/>
    <m/>
    <m/>
    <m/>
    <m/>
    <m/>
  </r>
  <r>
    <x v="131"/>
    <x v="39"/>
    <x v="150"/>
    <m/>
    <m/>
    <m/>
    <m/>
    <m/>
    <m/>
    <m/>
    <m/>
    <m/>
    <m/>
    <m/>
    <m/>
  </r>
  <r>
    <x v="131"/>
    <x v="39"/>
    <x v="150"/>
    <m/>
    <m/>
    <m/>
    <m/>
    <m/>
    <m/>
    <m/>
    <m/>
    <m/>
    <m/>
    <m/>
    <m/>
  </r>
  <r>
    <x v="131"/>
    <x v="39"/>
    <x v="150"/>
    <m/>
    <m/>
    <m/>
    <m/>
    <m/>
    <m/>
    <m/>
    <m/>
    <m/>
    <m/>
    <m/>
    <m/>
  </r>
  <r>
    <x v="131"/>
    <x v="39"/>
    <x v="150"/>
    <m/>
    <m/>
    <m/>
    <m/>
    <m/>
    <m/>
    <m/>
    <m/>
    <m/>
    <m/>
    <m/>
    <m/>
  </r>
  <r>
    <x v="131"/>
    <x v="39"/>
    <x v="150"/>
    <m/>
    <m/>
    <m/>
    <m/>
    <m/>
    <m/>
    <m/>
    <m/>
    <m/>
    <m/>
    <m/>
    <m/>
  </r>
  <r>
    <x v="131"/>
    <x v="39"/>
    <x v="150"/>
    <m/>
    <m/>
    <m/>
    <m/>
    <m/>
    <m/>
    <m/>
    <m/>
    <m/>
    <m/>
    <m/>
    <m/>
  </r>
  <r>
    <x v="131"/>
    <x v="39"/>
    <x v="150"/>
    <m/>
    <m/>
    <m/>
    <m/>
    <m/>
    <m/>
    <m/>
    <m/>
    <m/>
    <m/>
    <m/>
    <m/>
  </r>
  <r>
    <x v="131"/>
    <x v="39"/>
    <x v="150"/>
    <m/>
    <m/>
    <m/>
    <m/>
    <m/>
    <m/>
    <m/>
    <m/>
    <m/>
    <m/>
    <m/>
    <m/>
  </r>
  <r>
    <x v="131"/>
    <x v="39"/>
    <x v="150"/>
    <m/>
    <m/>
    <m/>
    <m/>
    <m/>
    <m/>
    <m/>
    <m/>
    <m/>
    <m/>
    <m/>
    <m/>
  </r>
  <r>
    <x v="131"/>
    <x v="39"/>
    <x v="150"/>
    <m/>
    <m/>
    <m/>
    <m/>
    <m/>
    <m/>
    <m/>
    <m/>
    <m/>
    <m/>
    <m/>
    <m/>
  </r>
  <r>
    <x v="131"/>
    <x v="39"/>
    <x v="150"/>
    <m/>
    <m/>
    <m/>
    <m/>
    <m/>
    <m/>
    <m/>
    <m/>
    <m/>
    <m/>
    <m/>
    <m/>
  </r>
  <r>
    <x v="131"/>
    <x v="39"/>
    <x v="150"/>
    <m/>
    <m/>
    <m/>
    <m/>
    <m/>
    <m/>
    <m/>
    <m/>
    <m/>
    <m/>
    <m/>
    <m/>
  </r>
  <r>
    <x v="131"/>
    <x v="39"/>
    <x v="150"/>
    <m/>
    <m/>
    <m/>
    <m/>
    <m/>
    <m/>
    <m/>
    <m/>
    <m/>
    <m/>
    <m/>
    <m/>
  </r>
  <r>
    <x v="131"/>
    <x v="39"/>
    <x v="150"/>
    <m/>
    <m/>
    <m/>
    <m/>
    <m/>
    <m/>
    <m/>
    <m/>
    <m/>
    <m/>
    <m/>
    <m/>
  </r>
  <r>
    <x v="131"/>
    <x v="39"/>
    <x v="150"/>
    <m/>
    <m/>
    <m/>
    <m/>
    <m/>
    <m/>
    <m/>
    <m/>
    <m/>
    <m/>
    <m/>
    <m/>
  </r>
  <r>
    <x v="131"/>
    <x v="39"/>
    <x v="150"/>
    <m/>
    <m/>
    <m/>
    <m/>
    <m/>
    <m/>
    <m/>
    <m/>
    <m/>
    <m/>
    <m/>
    <m/>
  </r>
  <r>
    <x v="131"/>
    <x v="39"/>
    <x v="150"/>
    <m/>
    <m/>
    <m/>
    <m/>
    <m/>
    <m/>
    <m/>
    <m/>
    <m/>
    <m/>
    <m/>
    <m/>
  </r>
  <r>
    <x v="131"/>
    <x v="39"/>
    <x v="150"/>
    <m/>
    <m/>
    <m/>
    <m/>
    <m/>
    <m/>
    <m/>
    <m/>
    <m/>
    <m/>
    <m/>
    <m/>
  </r>
  <r>
    <x v="131"/>
    <x v="39"/>
    <x v="150"/>
    <m/>
    <m/>
    <m/>
    <m/>
    <m/>
    <m/>
    <m/>
    <m/>
    <m/>
    <m/>
    <m/>
    <m/>
  </r>
  <r>
    <x v="131"/>
    <x v="39"/>
    <x v="150"/>
    <m/>
    <m/>
    <m/>
    <m/>
    <m/>
    <m/>
    <m/>
    <m/>
    <m/>
    <m/>
    <m/>
    <m/>
  </r>
  <r>
    <x v="131"/>
    <x v="39"/>
    <x v="150"/>
    <m/>
    <m/>
    <m/>
    <m/>
    <m/>
    <m/>
    <m/>
    <m/>
    <m/>
    <m/>
    <m/>
    <m/>
  </r>
  <r>
    <x v="131"/>
    <x v="39"/>
    <x v="150"/>
    <m/>
    <m/>
    <m/>
    <m/>
    <m/>
    <m/>
    <m/>
    <m/>
    <m/>
    <m/>
    <m/>
    <m/>
  </r>
  <r>
    <x v="131"/>
    <x v="39"/>
    <x v="150"/>
    <m/>
    <m/>
    <m/>
    <m/>
    <m/>
    <m/>
    <m/>
    <m/>
    <m/>
    <m/>
    <m/>
    <m/>
  </r>
  <r>
    <x v="131"/>
    <x v="39"/>
    <x v="150"/>
    <m/>
    <m/>
    <m/>
    <m/>
    <m/>
    <m/>
    <m/>
    <m/>
    <m/>
    <m/>
    <m/>
    <m/>
  </r>
  <r>
    <x v="131"/>
    <x v="39"/>
    <x v="150"/>
    <m/>
    <m/>
    <m/>
    <m/>
    <m/>
    <m/>
    <m/>
    <m/>
    <m/>
    <m/>
    <m/>
    <m/>
  </r>
  <r>
    <x v="131"/>
    <x v="39"/>
    <x v="150"/>
    <m/>
    <m/>
    <m/>
    <m/>
    <m/>
    <m/>
    <m/>
    <m/>
    <m/>
    <m/>
    <m/>
    <m/>
  </r>
  <r>
    <x v="131"/>
    <x v="39"/>
    <x v="150"/>
    <m/>
    <m/>
    <m/>
    <m/>
    <m/>
    <m/>
    <m/>
    <m/>
    <m/>
    <m/>
    <m/>
    <m/>
  </r>
  <r>
    <x v="131"/>
    <x v="39"/>
    <x v="150"/>
    <m/>
    <m/>
    <m/>
    <m/>
    <m/>
    <m/>
    <m/>
    <m/>
    <m/>
    <m/>
    <m/>
    <m/>
  </r>
  <r>
    <x v="131"/>
    <x v="39"/>
    <x v="150"/>
    <m/>
    <m/>
    <m/>
    <m/>
    <m/>
    <m/>
    <m/>
    <m/>
    <m/>
    <m/>
    <m/>
    <m/>
  </r>
  <r>
    <x v="131"/>
    <x v="39"/>
    <x v="150"/>
    <m/>
    <m/>
    <m/>
    <m/>
    <m/>
    <m/>
    <m/>
    <m/>
    <m/>
    <m/>
    <m/>
    <m/>
  </r>
  <r>
    <x v="131"/>
    <x v="39"/>
    <x v="150"/>
    <m/>
    <m/>
    <m/>
    <m/>
    <m/>
    <m/>
    <m/>
    <m/>
    <m/>
    <m/>
    <m/>
    <m/>
  </r>
  <r>
    <x v="131"/>
    <x v="39"/>
    <x v="150"/>
    <m/>
    <m/>
    <m/>
    <m/>
    <m/>
    <m/>
    <m/>
    <m/>
    <m/>
    <m/>
    <m/>
    <m/>
  </r>
  <r>
    <x v="131"/>
    <x v="39"/>
    <x v="150"/>
    <m/>
    <m/>
    <m/>
    <m/>
    <m/>
    <m/>
    <m/>
    <m/>
    <m/>
    <m/>
    <m/>
    <m/>
  </r>
  <r>
    <x v="131"/>
    <x v="39"/>
    <x v="150"/>
    <m/>
    <m/>
    <m/>
    <m/>
    <m/>
    <m/>
    <m/>
    <m/>
    <m/>
    <m/>
    <m/>
    <m/>
  </r>
  <r>
    <x v="131"/>
    <x v="39"/>
    <x v="150"/>
    <m/>
    <m/>
    <m/>
    <m/>
    <m/>
    <m/>
    <m/>
    <m/>
    <m/>
    <m/>
    <m/>
    <m/>
  </r>
  <r>
    <x v="131"/>
    <x v="39"/>
    <x v="150"/>
    <m/>
    <m/>
    <m/>
    <m/>
    <m/>
    <m/>
    <m/>
    <m/>
    <m/>
    <m/>
    <m/>
    <m/>
  </r>
  <r>
    <x v="131"/>
    <x v="39"/>
    <x v="150"/>
    <m/>
    <m/>
    <m/>
    <m/>
    <m/>
    <m/>
    <m/>
    <m/>
    <m/>
    <m/>
    <m/>
    <m/>
  </r>
  <r>
    <x v="131"/>
    <x v="39"/>
    <x v="150"/>
    <m/>
    <m/>
    <m/>
    <m/>
    <m/>
    <m/>
    <m/>
    <m/>
    <m/>
    <m/>
    <m/>
    <m/>
  </r>
  <r>
    <x v="131"/>
    <x v="39"/>
    <x v="150"/>
    <m/>
    <m/>
    <m/>
    <m/>
    <m/>
    <m/>
    <m/>
    <m/>
    <m/>
    <m/>
    <m/>
    <m/>
  </r>
  <r>
    <x v="131"/>
    <x v="39"/>
    <x v="150"/>
    <m/>
    <m/>
    <m/>
    <m/>
    <m/>
    <m/>
    <m/>
    <m/>
    <m/>
    <m/>
    <m/>
    <m/>
  </r>
  <r>
    <x v="131"/>
    <x v="39"/>
    <x v="150"/>
    <m/>
    <m/>
    <m/>
    <m/>
    <m/>
    <m/>
    <m/>
    <m/>
    <m/>
    <m/>
    <m/>
    <m/>
  </r>
  <r>
    <x v="131"/>
    <x v="39"/>
    <x v="150"/>
    <m/>
    <m/>
    <m/>
    <m/>
    <m/>
    <m/>
    <m/>
    <m/>
    <m/>
    <m/>
    <m/>
    <m/>
  </r>
  <r>
    <x v="131"/>
    <x v="39"/>
    <x v="150"/>
    <m/>
    <m/>
    <m/>
    <m/>
    <m/>
    <m/>
    <m/>
    <m/>
    <m/>
    <m/>
    <m/>
    <m/>
  </r>
  <r>
    <x v="131"/>
    <x v="39"/>
    <x v="150"/>
    <m/>
    <m/>
    <m/>
    <m/>
    <m/>
    <m/>
    <m/>
    <m/>
    <m/>
    <m/>
    <m/>
    <m/>
  </r>
  <r>
    <x v="131"/>
    <x v="39"/>
    <x v="150"/>
    <m/>
    <m/>
    <m/>
    <m/>
    <m/>
    <m/>
    <m/>
    <m/>
    <m/>
    <m/>
    <m/>
    <m/>
  </r>
  <r>
    <x v="131"/>
    <x v="39"/>
    <x v="150"/>
    <m/>
    <m/>
    <m/>
    <m/>
    <m/>
    <m/>
    <m/>
    <m/>
    <m/>
    <m/>
    <m/>
    <m/>
  </r>
  <r>
    <x v="131"/>
    <x v="39"/>
    <x v="150"/>
    <m/>
    <m/>
    <m/>
    <m/>
    <m/>
    <m/>
    <m/>
    <m/>
    <m/>
    <m/>
    <m/>
    <m/>
  </r>
  <r>
    <x v="131"/>
    <x v="39"/>
    <x v="150"/>
    <m/>
    <m/>
    <m/>
    <m/>
    <m/>
    <m/>
    <m/>
    <m/>
    <m/>
    <m/>
    <m/>
    <m/>
  </r>
  <r>
    <x v="131"/>
    <x v="39"/>
    <x v="150"/>
    <m/>
    <m/>
    <m/>
    <m/>
    <m/>
    <m/>
    <m/>
    <m/>
    <m/>
    <m/>
    <m/>
    <m/>
  </r>
  <r>
    <x v="131"/>
    <x v="39"/>
    <x v="150"/>
    <m/>
    <m/>
    <m/>
    <m/>
    <m/>
    <m/>
    <m/>
    <m/>
    <m/>
    <m/>
    <m/>
    <m/>
  </r>
  <r>
    <x v="131"/>
    <x v="39"/>
    <x v="150"/>
    <m/>
    <m/>
    <m/>
    <m/>
    <m/>
    <m/>
    <m/>
    <m/>
    <m/>
    <m/>
    <m/>
    <m/>
  </r>
  <r>
    <x v="131"/>
    <x v="39"/>
    <x v="150"/>
    <m/>
    <m/>
    <m/>
    <m/>
    <m/>
    <m/>
    <m/>
    <m/>
    <m/>
    <m/>
    <m/>
    <m/>
  </r>
  <r>
    <x v="131"/>
    <x v="39"/>
    <x v="150"/>
    <m/>
    <m/>
    <m/>
    <m/>
    <m/>
    <m/>
    <m/>
    <m/>
    <m/>
    <m/>
    <m/>
    <m/>
  </r>
  <r>
    <x v="131"/>
    <x v="39"/>
    <x v="150"/>
    <m/>
    <m/>
    <m/>
    <m/>
    <m/>
    <m/>
    <m/>
    <m/>
    <m/>
    <m/>
    <m/>
    <m/>
  </r>
  <r>
    <x v="131"/>
    <x v="39"/>
    <x v="150"/>
    <m/>
    <m/>
    <m/>
    <m/>
    <m/>
    <m/>
    <m/>
    <m/>
    <m/>
    <m/>
    <m/>
    <m/>
  </r>
  <r>
    <x v="131"/>
    <x v="39"/>
    <x v="150"/>
    <m/>
    <m/>
    <m/>
    <m/>
    <m/>
    <m/>
    <m/>
    <m/>
    <m/>
    <m/>
    <m/>
    <m/>
  </r>
  <r>
    <x v="131"/>
    <x v="39"/>
    <x v="150"/>
    <m/>
    <m/>
    <m/>
    <m/>
    <m/>
    <m/>
    <m/>
    <m/>
    <m/>
    <m/>
    <m/>
    <m/>
  </r>
  <r>
    <x v="131"/>
    <x v="39"/>
    <x v="150"/>
    <m/>
    <m/>
    <m/>
    <m/>
    <m/>
    <m/>
    <m/>
    <m/>
    <m/>
    <m/>
    <m/>
    <m/>
  </r>
  <r>
    <x v="131"/>
    <x v="39"/>
    <x v="150"/>
    <m/>
    <m/>
    <m/>
    <m/>
    <m/>
    <m/>
    <m/>
    <m/>
    <m/>
    <m/>
    <m/>
    <m/>
  </r>
  <r>
    <x v="131"/>
    <x v="39"/>
    <x v="150"/>
    <m/>
    <m/>
    <m/>
    <m/>
    <m/>
    <m/>
    <m/>
    <m/>
    <m/>
    <m/>
    <m/>
    <m/>
  </r>
  <r>
    <x v="131"/>
    <x v="39"/>
    <x v="150"/>
    <m/>
    <m/>
    <m/>
    <m/>
    <m/>
    <m/>
    <m/>
    <m/>
    <m/>
    <m/>
    <m/>
    <m/>
  </r>
  <r>
    <x v="131"/>
    <x v="39"/>
    <x v="150"/>
    <m/>
    <m/>
    <m/>
    <m/>
    <m/>
    <m/>
    <m/>
    <m/>
    <m/>
    <m/>
    <m/>
    <m/>
  </r>
  <r>
    <x v="131"/>
    <x v="39"/>
    <x v="150"/>
    <m/>
    <m/>
    <m/>
    <m/>
    <m/>
    <m/>
    <m/>
    <m/>
    <m/>
    <m/>
    <m/>
    <m/>
  </r>
  <r>
    <x v="131"/>
    <x v="39"/>
    <x v="150"/>
    <m/>
    <m/>
    <m/>
    <m/>
    <m/>
    <m/>
    <m/>
    <m/>
    <m/>
    <m/>
    <m/>
    <m/>
  </r>
  <r>
    <x v="131"/>
    <x v="39"/>
    <x v="150"/>
    <m/>
    <m/>
    <m/>
    <m/>
    <m/>
    <m/>
    <m/>
    <m/>
    <m/>
    <m/>
    <m/>
    <m/>
  </r>
  <r>
    <x v="131"/>
    <x v="39"/>
    <x v="150"/>
    <m/>
    <m/>
    <m/>
    <m/>
    <m/>
    <m/>
    <m/>
    <m/>
    <m/>
    <m/>
    <m/>
    <m/>
  </r>
  <r>
    <x v="131"/>
    <x v="39"/>
    <x v="150"/>
    <m/>
    <m/>
    <m/>
    <m/>
    <m/>
    <m/>
    <m/>
    <m/>
    <m/>
    <m/>
    <m/>
    <m/>
  </r>
  <r>
    <x v="131"/>
    <x v="39"/>
    <x v="150"/>
    <m/>
    <m/>
    <m/>
    <m/>
    <m/>
    <m/>
    <m/>
    <m/>
    <m/>
    <m/>
    <m/>
    <m/>
  </r>
  <r>
    <x v="131"/>
    <x v="39"/>
    <x v="150"/>
    <m/>
    <m/>
    <m/>
    <m/>
    <m/>
    <m/>
    <m/>
    <m/>
    <m/>
    <m/>
    <m/>
    <m/>
  </r>
  <r>
    <x v="131"/>
    <x v="39"/>
    <x v="150"/>
    <m/>
    <m/>
    <m/>
    <m/>
    <m/>
    <m/>
    <m/>
    <m/>
    <m/>
    <m/>
    <m/>
    <m/>
  </r>
  <r>
    <x v="131"/>
    <x v="39"/>
    <x v="150"/>
    <m/>
    <m/>
    <m/>
    <m/>
    <m/>
    <m/>
    <m/>
    <m/>
    <m/>
    <m/>
    <m/>
    <m/>
  </r>
  <r>
    <x v="131"/>
    <x v="39"/>
    <x v="150"/>
    <m/>
    <m/>
    <m/>
    <m/>
    <m/>
    <m/>
    <m/>
    <m/>
    <m/>
    <m/>
    <m/>
    <m/>
  </r>
  <r>
    <x v="131"/>
    <x v="39"/>
    <x v="150"/>
    <m/>
    <m/>
    <m/>
    <m/>
    <m/>
    <m/>
    <m/>
    <m/>
    <m/>
    <m/>
    <m/>
    <m/>
  </r>
  <r>
    <x v="131"/>
    <x v="39"/>
    <x v="150"/>
    <m/>
    <m/>
    <m/>
    <m/>
    <m/>
    <m/>
    <m/>
    <m/>
    <m/>
    <m/>
    <m/>
    <m/>
  </r>
  <r>
    <x v="131"/>
    <x v="39"/>
    <x v="150"/>
    <m/>
    <m/>
    <m/>
    <m/>
    <m/>
    <m/>
    <m/>
    <m/>
    <m/>
    <m/>
    <m/>
    <m/>
  </r>
  <r>
    <x v="131"/>
    <x v="39"/>
    <x v="150"/>
    <m/>
    <m/>
    <m/>
    <m/>
    <m/>
    <m/>
    <m/>
    <m/>
    <m/>
    <m/>
    <m/>
    <m/>
  </r>
  <r>
    <x v="131"/>
    <x v="39"/>
    <x v="150"/>
    <m/>
    <m/>
    <m/>
    <m/>
    <m/>
    <m/>
    <m/>
    <m/>
    <m/>
    <m/>
    <m/>
    <m/>
  </r>
  <r>
    <x v="131"/>
    <x v="39"/>
    <x v="150"/>
    <m/>
    <m/>
    <m/>
    <m/>
    <m/>
    <m/>
    <m/>
    <m/>
    <m/>
    <m/>
    <m/>
    <m/>
  </r>
  <r>
    <x v="131"/>
    <x v="39"/>
    <x v="150"/>
    <m/>
    <m/>
    <m/>
    <m/>
    <m/>
    <m/>
    <m/>
    <m/>
    <m/>
    <m/>
    <m/>
    <m/>
  </r>
  <r>
    <x v="131"/>
    <x v="39"/>
    <x v="150"/>
    <m/>
    <m/>
    <m/>
    <m/>
    <m/>
    <m/>
    <m/>
    <m/>
    <m/>
    <m/>
    <m/>
    <m/>
  </r>
  <r>
    <x v="131"/>
    <x v="39"/>
    <x v="150"/>
    <m/>
    <m/>
    <m/>
    <m/>
    <m/>
    <m/>
    <m/>
    <m/>
    <m/>
    <m/>
    <m/>
    <m/>
  </r>
  <r>
    <x v="131"/>
    <x v="39"/>
    <x v="150"/>
    <m/>
    <m/>
    <m/>
    <m/>
    <m/>
    <m/>
    <m/>
    <m/>
    <m/>
    <m/>
    <m/>
    <m/>
  </r>
  <r>
    <x v="131"/>
    <x v="39"/>
    <x v="150"/>
    <m/>
    <m/>
    <m/>
    <m/>
    <m/>
    <m/>
    <m/>
    <m/>
    <m/>
    <m/>
    <m/>
    <m/>
  </r>
  <r>
    <x v="131"/>
    <x v="39"/>
    <x v="150"/>
    <m/>
    <m/>
    <m/>
    <m/>
    <m/>
    <m/>
    <m/>
    <m/>
    <m/>
    <m/>
    <m/>
    <m/>
  </r>
  <r>
    <x v="131"/>
    <x v="39"/>
    <x v="150"/>
    <m/>
    <m/>
    <m/>
    <m/>
    <m/>
    <m/>
    <m/>
    <m/>
    <m/>
    <m/>
    <m/>
    <m/>
  </r>
  <r>
    <x v="131"/>
    <x v="39"/>
    <x v="150"/>
    <m/>
    <m/>
    <m/>
    <m/>
    <m/>
    <m/>
    <m/>
    <m/>
    <m/>
    <m/>
    <m/>
    <m/>
  </r>
  <r>
    <x v="131"/>
    <x v="39"/>
    <x v="150"/>
    <m/>
    <m/>
    <m/>
    <m/>
    <m/>
    <m/>
    <m/>
    <m/>
    <m/>
    <m/>
    <m/>
    <m/>
  </r>
  <r>
    <x v="131"/>
    <x v="39"/>
    <x v="150"/>
    <m/>
    <m/>
    <m/>
    <m/>
    <m/>
    <m/>
    <m/>
    <m/>
    <m/>
    <m/>
    <m/>
    <m/>
  </r>
  <r>
    <x v="131"/>
    <x v="39"/>
    <x v="150"/>
    <m/>
    <m/>
    <m/>
    <m/>
    <m/>
    <m/>
    <m/>
    <m/>
    <m/>
    <m/>
    <m/>
    <m/>
  </r>
  <r>
    <x v="131"/>
    <x v="39"/>
    <x v="150"/>
    <m/>
    <m/>
    <m/>
    <m/>
    <m/>
    <m/>
    <m/>
    <m/>
    <m/>
    <m/>
    <m/>
    <m/>
  </r>
  <r>
    <x v="131"/>
    <x v="39"/>
    <x v="150"/>
    <m/>
    <m/>
    <m/>
    <m/>
    <m/>
    <m/>
    <m/>
    <m/>
    <m/>
    <m/>
    <m/>
    <m/>
  </r>
  <r>
    <x v="131"/>
    <x v="39"/>
    <x v="150"/>
    <m/>
    <m/>
    <m/>
    <m/>
    <m/>
    <m/>
    <m/>
    <m/>
    <m/>
    <m/>
    <m/>
    <m/>
  </r>
  <r>
    <x v="131"/>
    <x v="39"/>
    <x v="150"/>
    <m/>
    <m/>
    <m/>
    <m/>
    <m/>
    <m/>
    <m/>
    <m/>
    <m/>
    <m/>
    <m/>
    <m/>
  </r>
  <r>
    <x v="131"/>
    <x v="39"/>
    <x v="150"/>
    <m/>
    <m/>
    <m/>
    <m/>
    <m/>
    <m/>
    <m/>
    <m/>
    <m/>
    <m/>
    <m/>
    <m/>
  </r>
  <r>
    <x v="131"/>
    <x v="39"/>
    <x v="150"/>
    <m/>
    <m/>
    <m/>
    <m/>
    <m/>
    <m/>
    <m/>
    <m/>
    <m/>
    <m/>
    <m/>
    <m/>
  </r>
  <r>
    <x v="131"/>
    <x v="39"/>
    <x v="150"/>
    <m/>
    <m/>
    <m/>
    <m/>
    <m/>
    <m/>
    <m/>
    <m/>
    <m/>
    <m/>
    <m/>
    <m/>
  </r>
  <r>
    <x v="131"/>
    <x v="39"/>
    <x v="150"/>
    <m/>
    <m/>
    <m/>
    <m/>
    <m/>
    <m/>
    <m/>
    <m/>
    <m/>
    <m/>
    <m/>
    <m/>
  </r>
  <r>
    <x v="131"/>
    <x v="39"/>
    <x v="150"/>
    <m/>
    <m/>
    <m/>
    <m/>
    <m/>
    <m/>
    <m/>
    <m/>
    <m/>
    <m/>
    <m/>
    <m/>
  </r>
  <r>
    <x v="131"/>
    <x v="39"/>
    <x v="150"/>
    <m/>
    <m/>
    <m/>
    <m/>
    <m/>
    <m/>
    <m/>
    <m/>
    <m/>
    <m/>
    <m/>
    <m/>
  </r>
  <r>
    <x v="131"/>
    <x v="39"/>
    <x v="150"/>
    <m/>
    <m/>
    <m/>
    <m/>
    <m/>
    <m/>
    <m/>
    <m/>
    <m/>
    <m/>
    <m/>
    <m/>
  </r>
  <r>
    <x v="131"/>
    <x v="39"/>
    <x v="150"/>
    <m/>
    <m/>
    <m/>
    <m/>
    <m/>
    <m/>
    <m/>
    <m/>
    <m/>
    <m/>
    <m/>
    <m/>
  </r>
  <r>
    <x v="131"/>
    <x v="39"/>
    <x v="150"/>
    <m/>
    <m/>
    <m/>
    <m/>
    <m/>
    <m/>
    <m/>
    <m/>
    <m/>
    <m/>
    <m/>
    <m/>
  </r>
  <r>
    <x v="131"/>
    <x v="39"/>
    <x v="150"/>
    <m/>
    <m/>
    <m/>
    <m/>
    <m/>
    <m/>
    <m/>
    <m/>
    <m/>
    <m/>
    <m/>
    <m/>
  </r>
  <r>
    <x v="131"/>
    <x v="39"/>
    <x v="150"/>
    <m/>
    <m/>
    <m/>
    <m/>
    <m/>
    <m/>
    <m/>
    <m/>
    <m/>
    <m/>
    <m/>
    <m/>
  </r>
  <r>
    <x v="131"/>
    <x v="39"/>
    <x v="150"/>
    <m/>
    <m/>
    <m/>
    <m/>
    <m/>
    <m/>
    <m/>
    <m/>
    <m/>
    <m/>
    <m/>
    <m/>
  </r>
  <r>
    <x v="131"/>
    <x v="39"/>
    <x v="150"/>
    <m/>
    <m/>
    <m/>
    <m/>
    <m/>
    <m/>
    <m/>
    <m/>
    <m/>
    <m/>
    <m/>
    <m/>
  </r>
  <r>
    <x v="131"/>
    <x v="39"/>
    <x v="150"/>
    <m/>
    <m/>
    <m/>
    <m/>
    <m/>
    <m/>
    <m/>
    <m/>
    <m/>
    <m/>
    <m/>
    <m/>
  </r>
  <r>
    <x v="131"/>
    <x v="39"/>
    <x v="150"/>
    <m/>
    <m/>
    <m/>
    <m/>
    <m/>
    <m/>
    <m/>
    <m/>
    <m/>
    <m/>
    <m/>
    <m/>
  </r>
  <r>
    <x v="131"/>
    <x v="39"/>
    <x v="150"/>
    <m/>
    <m/>
    <m/>
    <m/>
    <m/>
    <m/>
    <m/>
    <m/>
    <m/>
    <m/>
    <m/>
    <m/>
  </r>
  <r>
    <x v="131"/>
    <x v="39"/>
    <x v="150"/>
    <m/>
    <m/>
    <m/>
    <m/>
    <m/>
    <m/>
    <m/>
    <m/>
    <m/>
    <m/>
    <m/>
    <m/>
  </r>
  <r>
    <x v="131"/>
    <x v="39"/>
    <x v="150"/>
    <m/>
    <m/>
    <m/>
    <m/>
    <m/>
    <m/>
    <m/>
    <m/>
    <m/>
    <m/>
    <m/>
    <m/>
  </r>
  <r>
    <x v="131"/>
    <x v="39"/>
    <x v="150"/>
    <m/>
    <m/>
    <m/>
    <m/>
    <m/>
    <m/>
    <m/>
    <m/>
    <m/>
    <m/>
    <m/>
    <m/>
  </r>
  <r>
    <x v="131"/>
    <x v="39"/>
    <x v="150"/>
    <m/>
    <m/>
    <m/>
    <m/>
    <m/>
    <m/>
    <m/>
    <m/>
    <m/>
    <m/>
    <m/>
    <m/>
  </r>
  <r>
    <x v="131"/>
    <x v="39"/>
    <x v="150"/>
    <m/>
    <m/>
    <m/>
    <m/>
    <m/>
    <m/>
    <m/>
    <m/>
    <m/>
    <m/>
    <m/>
    <m/>
  </r>
  <r>
    <x v="131"/>
    <x v="39"/>
    <x v="150"/>
    <m/>
    <m/>
    <m/>
    <m/>
    <m/>
    <m/>
    <m/>
    <m/>
    <m/>
    <m/>
    <m/>
    <m/>
  </r>
  <r>
    <x v="131"/>
    <x v="39"/>
    <x v="150"/>
    <m/>
    <m/>
    <m/>
    <m/>
    <m/>
    <m/>
    <m/>
    <m/>
    <m/>
    <m/>
    <m/>
    <m/>
  </r>
  <r>
    <x v="131"/>
    <x v="39"/>
    <x v="150"/>
    <m/>
    <m/>
    <m/>
    <m/>
    <m/>
    <m/>
    <m/>
    <m/>
    <m/>
    <m/>
    <m/>
    <m/>
  </r>
  <r>
    <x v="131"/>
    <x v="39"/>
    <x v="150"/>
    <m/>
    <m/>
    <m/>
    <m/>
    <m/>
    <m/>
    <m/>
    <m/>
    <m/>
    <m/>
    <m/>
    <m/>
  </r>
  <r>
    <x v="131"/>
    <x v="39"/>
    <x v="150"/>
    <m/>
    <m/>
    <m/>
    <m/>
    <m/>
    <m/>
    <m/>
    <m/>
    <m/>
    <m/>
    <m/>
    <m/>
  </r>
  <r>
    <x v="131"/>
    <x v="39"/>
    <x v="150"/>
    <m/>
    <m/>
    <m/>
    <m/>
    <m/>
    <m/>
    <m/>
    <m/>
    <m/>
    <m/>
    <m/>
    <m/>
  </r>
  <r>
    <x v="131"/>
    <x v="39"/>
    <x v="150"/>
    <m/>
    <m/>
    <m/>
    <m/>
    <m/>
    <m/>
    <m/>
    <m/>
    <m/>
    <m/>
    <m/>
    <m/>
  </r>
  <r>
    <x v="131"/>
    <x v="39"/>
    <x v="150"/>
    <m/>
    <m/>
    <m/>
    <m/>
    <m/>
    <m/>
    <m/>
    <m/>
    <m/>
    <m/>
    <m/>
    <m/>
  </r>
  <r>
    <x v="131"/>
    <x v="39"/>
    <x v="150"/>
    <m/>
    <m/>
    <m/>
    <m/>
    <m/>
    <m/>
    <m/>
    <m/>
    <m/>
    <m/>
    <m/>
    <m/>
  </r>
  <r>
    <x v="131"/>
    <x v="39"/>
    <x v="150"/>
    <m/>
    <m/>
    <m/>
    <m/>
    <m/>
    <m/>
    <m/>
    <m/>
    <m/>
    <m/>
    <m/>
    <m/>
  </r>
  <r>
    <x v="131"/>
    <x v="39"/>
    <x v="150"/>
    <m/>
    <m/>
    <m/>
    <m/>
    <m/>
    <m/>
    <m/>
    <m/>
    <m/>
    <m/>
    <m/>
    <m/>
  </r>
  <r>
    <x v="131"/>
    <x v="39"/>
    <x v="150"/>
    <m/>
    <m/>
    <m/>
    <m/>
    <m/>
    <m/>
    <m/>
    <m/>
    <m/>
    <m/>
    <m/>
    <m/>
  </r>
  <r>
    <x v="131"/>
    <x v="39"/>
    <x v="150"/>
    <m/>
    <m/>
    <m/>
    <m/>
    <m/>
    <m/>
    <m/>
    <m/>
    <m/>
    <m/>
    <m/>
    <m/>
  </r>
  <r>
    <x v="131"/>
    <x v="39"/>
    <x v="150"/>
    <m/>
    <m/>
    <m/>
    <m/>
    <m/>
    <m/>
    <m/>
    <m/>
    <m/>
    <m/>
    <m/>
    <m/>
  </r>
  <r>
    <x v="131"/>
    <x v="39"/>
    <x v="150"/>
    <m/>
    <m/>
    <m/>
    <m/>
    <m/>
    <m/>
    <m/>
    <m/>
    <m/>
    <m/>
    <m/>
    <m/>
  </r>
  <r>
    <x v="131"/>
    <x v="39"/>
    <x v="150"/>
    <m/>
    <m/>
    <m/>
    <m/>
    <m/>
    <m/>
    <m/>
    <m/>
    <m/>
    <m/>
    <m/>
    <m/>
  </r>
  <r>
    <x v="131"/>
    <x v="39"/>
    <x v="150"/>
    <m/>
    <m/>
    <m/>
    <m/>
    <m/>
    <m/>
    <m/>
    <m/>
    <m/>
    <m/>
    <m/>
    <m/>
  </r>
  <r>
    <x v="131"/>
    <x v="39"/>
    <x v="150"/>
    <m/>
    <m/>
    <m/>
    <m/>
    <m/>
    <m/>
    <m/>
    <m/>
    <m/>
    <m/>
    <m/>
    <m/>
  </r>
  <r>
    <x v="131"/>
    <x v="39"/>
    <x v="150"/>
    <m/>
    <m/>
    <m/>
    <m/>
    <m/>
    <m/>
    <m/>
    <m/>
    <m/>
    <m/>
    <m/>
    <m/>
  </r>
  <r>
    <x v="131"/>
    <x v="39"/>
    <x v="150"/>
    <m/>
    <m/>
    <m/>
    <m/>
    <m/>
    <m/>
    <m/>
    <m/>
    <m/>
    <m/>
    <m/>
    <m/>
  </r>
  <r>
    <x v="131"/>
    <x v="39"/>
    <x v="150"/>
    <m/>
    <m/>
    <m/>
    <m/>
    <m/>
    <m/>
    <m/>
    <m/>
    <m/>
    <m/>
    <m/>
    <m/>
  </r>
  <r>
    <x v="131"/>
    <x v="39"/>
    <x v="150"/>
    <m/>
    <m/>
    <m/>
    <m/>
    <m/>
    <m/>
    <m/>
    <m/>
    <m/>
    <m/>
    <m/>
    <m/>
  </r>
  <r>
    <x v="131"/>
    <x v="39"/>
    <x v="150"/>
    <m/>
    <m/>
    <m/>
    <m/>
    <m/>
    <m/>
    <m/>
    <m/>
    <m/>
    <m/>
    <m/>
    <m/>
  </r>
  <r>
    <x v="131"/>
    <x v="39"/>
    <x v="150"/>
    <m/>
    <m/>
    <m/>
    <m/>
    <m/>
    <m/>
    <m/>
    <m/>
    <m/>
    <m/>
    <m/>
    <m/>
  </r>
  <r>
    <x v="131"/>
    <x v="39"/>
    <x v="150"/>
    <m/>
    <m/>
    <m/>
    <m/>
    <m/>
    <m/>
    <m/>
    <m/>
    <m/>
    <m/>
    <m/>
    <m/>
  </r>
  <r>
    <x v="131"/>
    <x v="39"/>
    <x v="150"/>
    <m/>
    <m/>
    <m/>
    <m/>
    <m/>
    <m/>
    <m/>
    <m/>
    <m/>
    <m/>
    <m/>
    <m/>
  </r>
  <r>
    <x v="131"/>
    <x v="39"/>
    <x v="150"/>
    <m/>
    <m/>
    <m/>
    <m/>
    <m/>
    <m/>
    <m/>
    <m/>
    <m/>
    <m/>
    <m/>
    <m/>
  </r>
  <r>
    <x v="131"/>
    <x v="39"/>
    <x v="150"/>
    <m/>
    <m/>
    <m/>
    <m/>
    <m/>
    <m/>
    <m/>
    <m/>
    <m/>
    <m/>
    <m/>
    <m/>
  </r>
  <r>
    <x v="131"/>
    <x v="39"/>
    <x v="150"/>
    <m/>
    <m/>
    <m/>
    <m/>
    <m/>
    <m/>
    <m/>
    <m/>
    <m/>
    <m/>
    <m/>
    <m/>
  </r>
  <r>
    <x v="131"/>
    <x v="39"/>
    <x v="150"/>
    <m/>
    <m/>
    <m/>
    <m/>
    <m/>
    <m/>
    <m/>
    <m/>
    <m/>
    <m/>
    <m/>
    <m/>
  </r>
  <r>
    <x v="131"/>
    <x v="39"/>
    <x v="150"/>
    <m/>
    <m/>
    <m/>
    <m/>
    <m/>
    <m/>
    <m/>
    <m/>
    <m/>
    <m/>
    <m/>
    <m/>
  </r>
  <r>
    <x v="131"/>
    <x v="39"/>
    <x v="150"/>
    <m/>
    <m/>
    <m/>
    <m/>
    <m/>
    <m/>
    <m/>
    <m/>
    <m/>
    <m/>
    <m/>
    <m/>
  </r>
  <r>
    <x v="131"/>
    <x v="39"/>
    <x v="150"/>
    <m/>
    <m/>
    <m/>
    <m/>
    <m/>
    <m/>
    <m/>
    <m/>
    <m/>
    <m/>
    <m/>
    <m/>
  </r>
  <r>
    <x v="131"/>
    <x v="39"/>
    <x v="150"/>
    <m/>
    <m/>
    <m/>
    <m/>
    <m/>
    <m/>
    <m/>
    <m/>
    <m/>
    <m/>
    <m/>
    <m/>
  </r>
  <r>
    <x v="131"/>
    <x v="39"/>
    <x v="150"/>
    <m/>
    <m/>
    <m/>
    <m/>
    <m/>
    <m/>
    <m/>
    <m/>
    <m/>
    <m/>
    <m/>
    <m/>
  </r>
  <r>
    <x v="131"/>
    <x v="39"/>
    <x v="150"/>
    <m/>
    <m/>
    <m/>
    <m/>
    <m/>
    <m/>
    <m/>
    <m/>
    <m/>
    <m/>
    <m/>
    <m/>
  </r>
  <r>
    <x v="131"/>
    <x v="39"/>
    <x v="150"/>
    <m/>
    <m/>
    <m/>
    <m/>
    <m/>
    <m/>
    <m/>
    <m/>
    <m/>
    <m/>
    <m/>
    <m/>
  </r>
  <r>
    <x v="131"/>
    <x v="39"/>
    <x v="150"/>
    <m/>
    <m/>
    <m/>
    <m/>
    <m/>
    <m/>
    <m/>
    <m/>
    <m/>
    <m/>
    <m/>
    <m/>
  </r>
  <r>
    <x v="131"/>
    <x v="39"/>
    <x v="150"/>
    <m/>
    <m/>
    <m/>
    <m/>
    <m/>
    <m/>
    <m/>
    <m/>
    <m/>
    <m/>
    <m/>
    <m/>
  </r>
  <r>
    <x v="131"/>
    <x v="39"/>
    <x v="150"/>
    <m/>
    <m/>
    <m/>
    <m/>
    <m/>
    <m/>
    <m/>
    <m/>
    <m/>
    <m/>
    <m/>
    <m/>
  </r>
  <r>
    <x v="131"/>
    <x v="39"/>
    <x v="150"/>
    <m/>
    <m/>
    <m/>
    <m/>
    <m/>
    <m/>
    <m/>
    <m/>
    <m/>
    <m/>
    <m/>
    <m/>
  </r>
  <r>
    <x v="131"/>
    <x v="39"/>
    <x v="150"/>
    <m/>
    <m/>
    <m/>
    <m/>
    <m/>
    <m/>
    <m/>
    <m/>
    <m/>
    <m/>
    <m/>
    <m/>
  </r>
  <r>
    <x v="131"/>
    <x v="39"/>
    <x v="150"/>
    <m/>
    <m/>
    <m/>
    <m/>
    <m/>
    <m/>
    <m/>
    <m/>
    <m/>
    <m/>
    <m/>
    <m/>
  </r>
  <r>
    <x v="131"/>
    <x v="39"/>
    <x v="150"/>
    <m/>
    <m/>
    <m/>
    <m/>
    <m/>
    <m/>
    <m/>
    <m/>
    <m/>
    <m/>
    <m/>
    <m/>
  </r>
  <r>
    <x v="131"/>
    <x v="39"/>
    <x v="150"/>
    <m/>
    <m/>
    <m/>
    <m/>
    <m/>
    <m/>
    <m/>
    <m/>
    <m/>
    <m/>
    <m/>
    <m/>
  </r>
  <r>
    <x v="131"/>
    <x v="39"/>
    <x v="150"/>
    <m/>
    <m/>
    <m/>
    <m/>
    <m/>
    <m/>
    <m/>
    <m/>
    <m/>
    <m/>
    <m/>
    <m/>
  </r>
  <r>
    <x v="131"/>
    <x v="39"/>
    <x v="150"/>
    <m/>
    <m/>
    <m/>
    <m/>
    <m/>
    <m/>
    <m/>
    <m/>
    <m/>
    <m/>
    <m/>
    <m/>
  </r>
  <r>
    <x v="131"/>
    <x v="39"/>
    <x v="150"/>
    <m/>
    <m/>
    <m/>
    <m/>
    <m/>
    <m/>
    <m/>
    <m/>
    <m/>
    <m/>
    <m/>
    <m/>
  </r>
  <r>
    <x v="131"/>
    <x v="39"/>
    <x v="150"/>
    <m/>
    <m/>
    <m/>
    <m/>
    <m/>
    <m/>
    <m/>
    <m/>
    <m/>
    <m/>
    <m/>
    <m/>
  </r>
  <r>
    <x v="131"/>
    <x v="39"/>
    <x v="150"/>
    <m/>
    <m/>
    <m/>
    <m/>
    <m/>
    <m/>
    <m/>
    <m/>
    <m/>
    <m/>
    <m/>
    <m/>
  </r>
  <r>
    <x v="131"/>
    <x v="39"/>
    <x v="150"/>
    <m/>
    <m/>
    <m/>
    <m/>
    <m/>
    <m/>
    <m/>
    <m/>
    <m/>
    <m/>
    <m/>
    <m/>
  </r>
  <r>
    <x v="131"/>
    <x v="39"/>
    <x v="150"/>
    <m/>
    <m/>
    <m/>
    <m/>
    <m/>
    <m/>
    <m/>
    <m/>
    <m/>
    <m/>
    <m/>
    <m/>
  </r>
  <r>
    <x v="131"/>
    <x v="39"/>
    <x v="150"/>
    <m/>
    <m/>
    <m/>
    <m/>
    <m/>
    <m/>
    <m/>
    <m/>
    <m/>
    <m/>
    <m/>
    <m/>
  </r>
  <r>
    <x v="131"/>
    <x v="39"/>
    <x v="150"/>
    <m/>
    <m/>
    <m/>
    <m/>
    <m/>
    <m/>
    <m/>
    <m/>
    <m/>
    <m/>
    <m/>
    <m/>
  </r>
  <r>
    <x v="131"/>
    <x v="39"/>
    <x v="150"/>
    <m/>
    <m/>
    <m/>
    <m/>
    <m/>
    <m/>
    <m/>
    <m/>
    <m/>
    <m/>
    <m/>
    <m/>
  </r>
  <r>
    <x v="131"/>
    <x v="39"/>
    <x v="150"/>
    <m/>
    <m/>
    <m/>
    <m/>
    <m/>
    <m/>
    <m/>
    <m/>
    <m/>
    <m/>
    <m/>
    <m/>
  </r>
  <r>
    <x v="131"/>
    <x v="39"/>
    <x v="150"/>
    <m/>
    <m/>
    <m/>
    <m/>
    <m/>
    <m/>
    <m/>
    <m/>
    <m/>
    <m/>
    <m/>
    <m/>
  </r>
  <r>
    <x v="131"/>
    <x v="39"/>
    <x v="150"/>
    <m/>
    <m/>
    <m/>
    <m/>
    <m/>
    <m/>
    <m/>
    <m/>
    <m/>
    <m/>
    <m/>
    <m/>
  </r>
  <r>
    <x v="131"/>
    <x v="39"/>
    <x v="150"/>
    <m/>
    <m/>
    <m/>
    <m/>
    <m/>
    <m/>
    <m/>
    <m/>
    <m/>
    <m/>
    <m/>
    <m/>
  </r>
  <r>
    <x v="131"/>
    <x v="39"/>
    <x v="150"/>
    <m/>
    <m/>
    <m/>
    <m/>
    <m/>
    <m/>
    <m/>
    <m/>
    <m/>
    <m/>
    <m/>
    <m/>
  </r>
  <r>
    <x v="131"/>
    <x v="39"/>
    <x v="150"/>
    <m/>
    <m/>
    <m/>
    <m/>
    <m/>
    <m/>
    <m/>
    <m/>
    <m/>
    <m/>
    <m/>
    <m/>
  </r>
  <r>
    <x v="131"/>
    <x v="39"/>
    <x v="150"/>
    <m/>
    <m/>
    <m/>
    <m/>
    <m/>
    <m/>
    <m/>
    <m/>
    <m/>
    <m/>
    <m/>
    <m/>
  </r>
  <r>
    <x v="131"/>
    <x v="39"/>
    <x v="150"/>
    <m/>
    <m/>
    <m/>
    <m/>
    <m/>
    <m/>
    <m/>
    <m/>
    <m/>
    <m/>
    <m/>
    <m/>
  </r>
  <r>
    <x v="131"/>
    <x v="39"/>
    <x v="150"/>
    <m/>
    <m/>
    <m/>
    <m/>
    <m/>
    <m/>
    <m/>
    <m/>
    <m/>
    <m/>
    <m/>
    <m/>
  </r>
  <r>
    <x v="131"/>
    <x v="39"/>
    <x v="150"/>
    <m/>
    <m/>
    <m/>
    <m/>
    <m/>
    <m/>
    <m/>
    <m/>
    <m/>
    <m/>
    <m/>
    <m/>
  </r>
  <r>
    <x v="131"/>
    <x v="39"/>
    <x v="150"/>
    <m/>
    <m/>
    <m/>
    <m/>
    <m/>
    <m/>
    <m/>
    <m/>
    <m/>
    <m/>
    <m/>
    <m/>
  </r>
  <r>
    <x v="131"/>
    <x v="39"/>
    <x v="150"/>
    <m/>
    <m/>
    <m/>
    <m/>
    <m/>
    <m/>
    <m/>
    <m/>
    <m/>
    <m/>
    <m/>
    <m/>
  </r>
  <r>
    <x v="131"/>
    <x v="39"/>
    <x v="150"/>
    <m/>
    <m/>
    <m/>
    <m/>
    <m/>
    <m/>
    <m/>
    <m/>
    <m/>
    <m/>
    <m/>
    <m/>
  </r>
  <r>
    <x v="131"/>
    <x v="39"/>
    <x v="150"/>
    <m/>
    <m/>
    <m/>
    <m/>
    <m/>
    <m/>
    <m/>
    <m/>
    <m/>
    <m/>
    <m/>
    <m/>
  </r>
  <r>
    <x v="131"/>
    <x v="39"/>
    <x v="150"/>
    <m/>
    <m/>
    <m/>
    <m/>
    <m/>
    <m/>
    <m/>
    <m/>
    <m/>
    <m/>
    <m/>
    <m/>
  </r>
  <r>
    <x v="131"/>
    <x v="39"/>
    <x v="150"/>
    <m/>
    <m/>
    <m/>
    <m/>
    <m/>
    <m/>
    <m/>
    <m/>
    <m/>
    <m/>
    <m/>
    <m/>
  </r>
  <r>
    <x v="131"/>
    <x v="39"/>
    <x v="150"/>
    <m/>
    <m/>
    <m/>
    <m/>
    <m/>
    <m/>
    <m/>
    <m/>
    <m/>
    <m/>
    <m/>
    <m/>
  </r>
  <r>
    <x v="131"/>
    <x v="39"/>
    <x v="150"/>
    <m/>
    <m/>
    <m/>
    <m/>
    <m/>
    <m/>
    <m/>
    <m/>
    <m/>
    <m/>
    <m/>
    <m/>
  </r>
  <r>
    <x v="131"/>
    <x v="39"/>
    <x v="150"/>
    <m/>
    <m/>
    <m/>
    <m/>
    <m/>
    <m/>
    <m/>
    <m/>
    <m/>
    <m/>
    <m/>
    <m/>
  </r>
  <r>
    <x v="131"/>
    <x v="39"/>
    <x v="150"/>
    <m/>
    <m/>
    <m/>
    <m/>
    <m/>
    <m/>
    <m/>
    <m/>
    <m/>
    <m/>
    <m/>
    <m/>
  </r>
  <r>
    <x v="131"/>
    <x v="39"/>
    <x v="150"/>
    <m/>
    <m/>
    <m/>
    <m/>
    <m/>
    <m/>
    <m/>
    <m/>
    <m/>
    <m/>
    <m/>
    <m/>
  </r>
  <r>
    <x v="131"/>
    <x v="39"/>
    <x v="150"/>
    <m/>
    <m/>
    <m/>
    <m/>
    <m/>
    <m/>
    <m/>
    <m/>
    <m/>
    <m/>
    <m/>
    <m/>
  </r>
  <r>
    <x v="131"/>
    <x v="39"/>
    <x v="150"/>
    <m/>
    <m/>
    <m/>
    <m/>
    <m/>
    <m/>
    <m/>
    <m/>
    <m/>
    <m/>
    <m/>
    <m/>
  </r>
  <r>
    <x v="131"/>
    <x v="39"/>
    <x v="150"/>
    <m/>
    <m/>
    <m/>
    <m/>
    <m/>
    <m/>
    <m/>
    <m/>
    <m/>
    <m/>
    <m/>
    <m/>
  </r>
  <r>
    <x v="131"/>
    <x v="39"/>
    <x v="150"/>
    <m/>
    <m/>
    <m/>
    <m/>
    <m/>
    <m/>
    <m/>
    <m/>
    <m/>
    <m/>
    <m/>
    <m/>
  </r>
  <r>
    <x v="131"/>
    <x v="39"/>
    <x v="150"/>
    <m/>
    <m/>
    <m/>
    <m/>
    <m/>
    <m/>
    <m/>
    <m/>
    <m/>
    <m/>
    <m/>
    <m/>
  </r>
  <r>
    <x v="131"/>
    <x v="39"/>
    <x v="150"/>
    <m/>
    <m/>
    <m/>
    <m/>
    <m/>
    <m/>
    <m/>
    <m/>
    <m/>
    <m/>
    <m/>
    <m/>
  </r>
  <r>
    <x v="131"/>
    <x v="39"/>
    <x v="150"/>
    <m/>
    <m/>
    <m/>
    <m/>
    <m/>
    <m/>
    <m/>
    <m/>
    <m/>
    <m/>
    <m/>
    <m/>
  </r>
  <r>
    <x v="131"/>
    <x v="39"/>
    <x v="150"/>
    <m/>
    <m/>
    <m/>
    <m/>
    <m/>
    <m/>
    <m/>
    <m/>
    <m/>
    <m/>
    <m/>
    <m/>
  </r>
  <r>
    <x v="131"/>
    <x v="39"/>
    <x v="150"/>
    <m/>
    <m/>
    <m/>
    <m/>
    <m/>
    <m/>
    <m/>
    <m/>
    <m/>
    <m/>
    <m/>
    <m/>
  </r>
  <r>
    <x v="131"/>
    <x v="39"/>
    <x v="150"/>
    <m/>
    <m/>
    <m/>
    <m/>
    <m/>
    <m/>
    <m/>
    <m/>
    <m/>
    <m/>
    <m/>
    <m/>
  </r>
  <r>
    <x v="131"/>
    <x v="39"/>
    <x v="150"/>
    <m/>
    <m/>
    <m/>
    <m/>
    <m/>
    <m/>
    <m/>
    <m/>
    <m/>
    <m/>
    <m/>
    <m/>
  </r>
  <r>
    <x v="131"/>
    <x v="39"/>
    <x v="150"/>
    <m/>
    <m/>
    <m/>
    <m/>
    <m/>
    <m/>
    <m/>
    <m/>
    <m/>
    <m/>
    <m/>
    <m/>
  </r>
  <r>
    <x v="131"/>
    <x v="39"/>
    <x v="150"/>
    <m/>
    <m/>
    <m/>
    <m/>
    <m/>
    <m/>
    <m/>
    <m/>
    <m/>
    <m/>
    <m/>
    <m/>
  </r>
  <r>
    <x v="131"/>
    <x v="39"/>
    <x v="150"/>
    <m/>
    <m/>
    <m/>
    <m/>
    <m/>
    <m/>
    <m/>
    <m/>
    <m/>
    <m/>
    <m/>
    <m/>
  </r>
  <r>
    <x v="131"/>
    <x v="39"/>
    <x v="150"/>
    <m/>
    <m/>
    <m/>
    <m/>
    <m/>
    <m/>
    <m/>
    <m/>
    <m/>
    <m/>
    <m/>
    <m/>
  </r>
  <r>
    <x v="131"/>
    <x v="39"/>
    <x v="150"/>
    <m/>
    <m/>
    <m/>
    <m/>
    <m/>
    <m/>
    <m/>
    <m/>
    <m/>
    <m/>
    <m/>
    <m/>
  </r>
  <r>
    <x v="131"/>
    <x v="39"/>
    <x v="150"/>
    <m/>
    <m/>
    <m/>
    <m/>
    <m/>
    <m/>
    <m/>
    <m/>
    <m/>
    <m/>
    <m/>
    <m/>
  </r>
  <r>
    <x v="131"/>
    <x v="39"/>
    <x v="150"/>
    <m/>
    <m/>
    <m/>
    <m/>
    <m/>
    <m/>
    <m/>
    <m/>
    <m/>
    <m/>
    <m/>
    <m/>
  </r>
  <r>
    <x v="131"/>
    <x v="39"/>
    <x v="150"/>
    <m/>
    <m/>
    <m/>
    <m/>
    <m/>
    <m/>
    <m/>
    <m/>
    <m/>
    <m/>
    <m/>
    <m/>
  </r>
  <r>
    <x v="131"/>
    <x v="39"/>
    <x v="150"/>
    <m/>
    <m/>
    <m/>
    <m/>
    <m/>
    <m/>
    <m/>
    <m/>
    <m/>
    <m/>
    <m/>
    <m/>
  </r>
  <r>
    <x v="131"/>
    <x v="39"/>
    <x v="150"/>
    <m/>
    <m/>
    <m/>
    <m/>
    <m/>
    <m/>
    <m/>
    <m/>
    <m/>
    <m/>
    <m/>
    <m/>
  </r>
  <r>
    <x v="131"/>
    <x v="39"/>
    <x v="150"/>
    <m/>
    <m/>
    <m/>
    <m/>
    <m/>
    <m/>
    <m/>
    <m/>
    <m/>
    <m/>
    <m/>
    <m/>
  </r>
  <r>
    <x v="131"/>
    <x v="39"/>
    <x v="150"/>
    <m/>
    <m/>
    <m/>
    <m/>
    <m/>
    <m/>
    <m/>
    <m/>
    <m/>
    <m/>
    <m/>
    <m/>
  </r>
  <r>
    <x v="131"/>
    <x v="39"/>
    <x v="150"/>
    <m/>
    <m/>
    <m/>
    <m/>
    <m/>
    <m/>
    <m/>
    <m/>
    <m/>
    <m/>
    <m/>
    <m/>
  </r>
  <r>
    <x v="131"/>
    <x v="39"/>
    <x v="150"/>
    <m/>
    <m/>
    <m/>
    <m/>
    <m/>
    <m/>
    <m/>
    <m/>
    <m/>
    <m/>
    <m/>
    <m/>
  </r>
  <r>
    <x v="131"/>
    <x v="39"/>
    <x v="150"/>
    <m/>
    <m/>
    <m/>
    <m/>
    <m/>
    <m/>
    <m/>
    <m/>
    <m/>
    <m/>
    <m/>
    <m/>
  </r>
  <r>
    <x v="131"/>
    <x v="39"/>
    <x v="150"/>
    <m/>
    <m/>
    <m/>
    <m/>
    <m/>
    <m/>
    <m/>
    <m/>
    <m/>
    <m/>
    <m/>
    <m/>
  </r>
  <r>
    <x v="131"/>
    <x v="39"/>
    <x v="150"/>
    <m/>
    <m/>
    <m/>
    <m/>
    <m/>
    <m/>
    <m/>
    <m/>
    <m/>
    <m/>
    <m/>
    <m/>
  </r>
  <r>
    <x v="131"/>
    <x v="39"/>
    <x v="150"/>
    <m/>
    <m/>
    <m/>
    <m/>
    <m/>
    <m/>
    <m/>
    <m/>
    <m/>
    <m/>
    <m/>
    <m/>
  </r>
  <r>
    <x v="131"/>
    <x v="39"/>
    <x v="150"/>
    <m/>
    <m/>
    <m/>
    <m/>
    <m/>
    <m/>
    <m/>
    <m/>
    <m/>
    <m/>
    <m/>
    <m/>
  </r>
  <r>
    <x v="131"/>
    <x v="39"/>
    <x v="150"/>
    <m/>
    <m/>
    <m/>
    <m/>
    <m/>
    <m/>
    <m/>
    <m/>
    <m/>
    <m/>
    <m/>
    <m/>
  </r>
  <r>
    <x v="131"/>
    <x v="39"/>
    <x v="150"/>
    <m/>
    <m/>
    <m/>
    <m/>
    <m/>
    <m/>
    <m/>
    <m/>
    <m/>
    <m/>
    <m/>
    <m/>
  </r>
  <r>
    <x v="131"/>
    <x v="39"/>
    <x v="150"/>
    <m/>
    <m/>
    <m/>
    <m/>
    <m/>
    <m/>
    <m/>
    <m/>
    <m/>
    <m/>
    <m/>
    <m/>
  </r>
  <r>
    <x v="131"/>
    <x v="39"/>
    <x v="150"/>
    <m/>
    <m/>
    <m/>
    <m/>
    <m/>
    <m/>
    <m/>
    <m/>
    <m/>
    <m/>
    <m/>
    <m/>
  </r>
  <r>
    <x v="131"/>
    <x v="39"/>
    <x v="150"/>
    <m/>
    <m/>
    <m/>
    <m/>
    <m/>
    <m/>
    <m/>
    <m/>
    <m/>
    <m/>
    <m/>
    <m/>
  </r>
  <r>
    <x v="131"/>
    <x v="39"/>
    <x v="150"/>
    <m/>
    <m/>
    <m/>
    <m/>
    <m/>
    <m/>
    <m/>
    <m/>
    <m/>
    <m/>
    <m/>
    <m/>
  </r>
  <r>
    <x v="131"/>
    <x v="39"/>
    <x v="150"/>
    <m/>
    <m/>
    <m/>
    <m/>
    <m/>
    <m/>
    <m/>
    <m/>
    <m/>
    <m/>
    <m/>
    <m/>
  </r>
  <r>
    <x v="131"/>
    <x v="39"/>
    <x v="150"/>
    <m/>
    <m/>
    <m/>
    <m/>
    <m/>
    <m/>
    <m/>
    <m/>
    <m/>
    <m/>
    <m/>
    <m/>
  </r>
  <r>
    <x v="131"/>
    <x v="39"/>
    <x v="150"/>
    <m/>
    <m/>
    <m/>
    <m/>
    <m/>
    <m/>
    <m/>
    <m/>
    <m/>
    <m/>
    <m/>
    <m/>
  </r>
  <r>
    <x v="131"/>
    <x v="39"/>
    <x v="150"/>
    <m/>
    <m/>
    <m/>
    <m/>
    <m/>
    <m/>
    <m/>
    <m/>
    <m/>
    <m/>
    <m/>
    <m/>
  </r>
  <r>
    <x v="131"/>
    <x v="39"/>
    <x v="150"/>
    <m/>
    <m/>
    <m/>
    <m/>
    <m/>
    <m/>
    <m/>
    <m/>
    <m/>
    <m/>
    <m/>
    <m/>
  </r>
  <r>
    <x v="131"/>
    <x v="39"/>
    <x v="150"/>
    <m/>
    <m/>
    <m/>
    <m/>
    <m/>
    <m/>
    <m/>
    <m/>
    <m/>
    <m/>
    <m/>
    <m/>
  </r>
  <r>
    <x v="131"/>
    <x v="39"/>
    <x v="150"/>
    <m/>
    <m/>
    <m/>
    <m/>
    <m/>
    <m/>
    <m/>
    <m/>
    <m/>
    <m/>
    <m/>
    <m/>
  </r>
  <r>
    <x v="131"/>
    <x v="39"/>
    <x v="150"/>
    <m/>
    <m/>
    <m/>
    <m/>
    <m/>
    <m/>
    <m/>
    <m/>
    <m/>
    <m/>
    <m/>
    <m/>
  </r>
  <r>
    <x v="131"/>
    <x v="39"/>
    <x v="150"/>
    <m/>
    <m/>
    <m/>
    <m/>
    <m/>
    <m/>
    <m/>
    <m/>
    <m/>
    <m/>
    <m/>
    <m/>
  </r>
  <r>
    <x v="131"/>
    <x v="39"/>
    <x v="150"/>
    <m/>
    <m/>
    <m/>
    <m/>
    <m/>
    <m/>
    <m/>
    <m/>
    <m/>
    <m/>
    <m/>
    <m/>
  </r>
  <r>
    <x v="131"/>
    <x v="39"/>
    <x v="150"/>
    <m/>
    <m/>
    <m/>
    <m/>
    <m/>
    <m/>
    <m/>
    <m/>
    <m/>
    <m/>
    <m/>
    <m/>
  </r>
  <r>
    <x v="131"/>
    <x v="39"/>
    <x v="150"/>
    <m/>
    <m/>
    <m/>
    <m/>
    <m/>
    <m/>
    <m/>
    <m/>
    <m/>
    <m/>
    <m/>
    <m/>
  </r>
  <r>
    <x v="131"/>
    <x v="39"/>
    <x v="150"/>
    <m/>
    <m/>
    <m/>
    <m/>
    <m/>
    <m/>
    <m/>
    <m/>
    <m/>
    <m/>
    <m/>
    <m/>
  </r>
  <r>
    <x v="131"/>
    <x v="39"/>
    <x v="150"/>
    <m/>
    <m/>
    <m/>
    <m/>
    <m/>
    <m/>
    <m/>
    <m/>
    <m/>
    <m/>
    <m/>
    <m/>
  </r>
  <r>
    <x v="131"/>
    <x v="39"/>
    <x v="150"/>
    <m/>
    <m/>
    <m/>
    <m/>
    <m/>
    <m/>
    <m/>
    <m/>
    <m/>
    <m/>
    <m/>
    <m/>
  </r>
  <r>
    <x v="131"/>
    <x v="39"/>
    <x v="150"/>
    <m/>
    <m/>
    <m/>
    <m/>
    <m/>
    <m/>
    <m/>
    <m/>
    <m/>
    <m/>
    <m/>
    <m/>
  </r>
  <r>
    <x v="131"/>
    <x v="39"/>
    <x v="150"/>
    <m/>
    <m/>
    <m/>
    <m/>
    <m/>
    <m/>
    <m/>
    <m/>
    <m/>
    <m/>
    <m/>
    <m/>
  </r>
  <r>
    <x v="131"/>
    <x v="39"/>
    <x v="150"/>
    <m/>
    <m/>
    <m/>
    <m/>
    <m/>
    <m/>
    <m/>
    <m/>
    <m/>
    <m/>
    <m/>
    <m/>
  </r>
  <r>
    <x v="131"/>
    <x v="39"/>
    <x v="150"/>
    <m/>
    <m/>
    <m/>
    <m/>
    <m/>
    <m/>
    <m/>
    <m/>
    <m/>
    <m/>
    <m/>
    <m/>
  </r>
  <r>
    <x v="131"/>
    <x v="39"/>
    <x v="150"/>
    <m/>
    <m/>
    <m/>
    <m/>
    <m/>
    <m/>
    <m/>
    <m/>
    <m/>
    <m/>
    <m/>
    <m/>
  </r>
  <r>
    <x v="131"/>
    <x v="39"/>
    <x v="150"/>
    <m/>
    <m/>
    <m/>
    <m/>
    <m/>
    <m/>
    <m/>
    <m/>
    <m/>
    <m/>
    <m/>
    <m/>
  </r>
  <r>
    <x v="131"/>
    <x v="39"/>
    <x v="150"/>
    <m/>
    <m/>
    <m/>
    <m/>
    <m/>
    <m/>
    <m/>
    <m/>
    <m/>
    <m/>
    <m/>
    <m/>
  </r>
  <r>
    <x v="131"/>
    <x v="39"/>
    <x v="150"/>
    <m/>
    <m/>
    <m/>
    <m/>
    <m/>
    <m/>
    <m/>
    <m/>
    <m/>
    <m/>
    <m/>
    <m/>
  </r>
  <r>
    <x v="131"/>
    <x v="39"/>
    <x v="150"/>
    <m/>
    <m/>
    <m/>
    <m/>
    <m/>
    <m/>
    <m/>
    <m/>
    <m/>
    <m/>
    <m/>
    <m/>
  </r>
  <r>
    <x v="131"/>
    <x v="39"/>
    <x v="150"/>
    <m/>
    <m/>
    <m/>
    <m/>
    <m/>
    <m/>
    <m/>
    <m/>
    <m/>
    <m/>
    <m/>
    <m/>
  </r>
  <r>
    <x v="131"/>
    <x v="39"/>
    <x v="150"/>
    <m/>
    <m/>
    <m/>
    <m/>
    <m/>
    <m/>
    <m/>
    <m/>
    <m/>
    <m/>
    <m/>
    <m/>
  </r>
  <r>
    <x v="131"/>
    <x v="39"/>
    <x v="150"/>
    <m/>
    <m/>
    <m/>
    <m/>
    <m/>
    <m/>
    <m/>
    <m/>
    <m/>
    <m/>
    <m/>
    <m/>
  </r>
  <r>
    <x v="131"/>
    <x v="39"/>
    <x v="150"/>
    <m/>
    <m/>
    <m/>
    <m/>
    <m/>
    <m/>
    <m/>
    <m/>
    <m/>
    <m/>
    <m/>
    <m/>
  </r>
  <r>
    <x v="131"/>
    <x v="39"/>
    <x v="150"/>
    <m/>
    <m/>
    <m/>
    <m/>
    <m/>
    <m/>
    <m/>
    <m/>
    <m/>
    <m/>
    <m/>
    <m/>
  </r>
  <r>
    <x v="131"/>
    <x v="39"/>
    <x v="150"/>
    <m/>
    <m/>
    <m/>
    <m/>
    <m/>
    <m/>
    <m/>
    <m/>
    <m/>
    <m/>
    <m/>
    <m/>
  </r>
  <r>
    <x v="131"/>
    <x v="39"/>
    <x v="150"/>
    <m/>
    <m/>
    <m/>
    <m/>
    <m/>
    <m/>
    <m/>
    <m/>
    <m/>
    <m/>
    <m/>
    <m/>
  </r>
  <r>
    <x v="131"/>
    <x v="39"/>
    <x v="150"/>
    <m/>
    <m/>
    <m/>
    <m/>
    <m/>
    <m/>
    <m/>
    <m/>
    <m/>
    <m/>
    <m/>
    <m/>
  </r>
  <r>
    <x v="131"/>
    <x v="39"/>
    <x v="150"/>
    <m/>
    <m/>
    <m/>
    <m/>
    <m/>
    <m/>
    <m/>
    <m/>
    <m/>
    <m/>
    <m/>
    <m/>
  </r>
  <r>
    <x v="131"/>
    <x v="39"/>
    <x v="150"/>
    <m/>
    <m/>
    <m/>
    <m/>
    <m/>
    <m/>
    <m/>
    <m/>
    <m/>
    <m/>
    <m/>
    <m/>
  </r>
  <r>
    <x v="131"/>
    <x v="39"/>
    <x v="150"/>
    <m/>
    <m/>
    <m/>
    <m/>
    <m/>
    <m/>
    <m/>
    <m/>
    <m/>
    <m/>
    <m/>
    <m/>
  </r>
  <r>
    <x v="131"/>
    <x v="39"/>
    <x v="150"/>
    <m/>
    <m/>
    <m/>
    <m/>
    <m/>
    <m/>
    <m/>
    <m/>
    <m/>
    <m/>
    <m/>
    <m/>
  </r>
  <r>
    <x v="131"/>
    <x v="39"/>
    <x v="150"/>
    <m/>
    <m/>
    <m/>
    <m/>
    <m/>
    <m/>
    <m/>
    <m/>
    <m/>
    <m/>
    <m/>
    <m/>
  </r>
  <r>
    <x v="131"/>
    <x v="39"/>
    <x v="150"/>
    <m/>
    <m/>
    <m/>
    <m/>
    <m/>
    <m/>
    <m/>
    <m/>
    <m/>
    <m/>
    <m/>
    <m/>
  </r>
  <r>
    <x v="131"/>
    <x v="39"/>
    <x v="150"/>
    <m/>
    <m/>
    <m/>
    <m/>
    <m/>
    <m/>
    <m/>
    <m/>
    <m/>
    <m/>
    <m/>
    <m/>
  </r>
  <r>
    <x v="131"/>
    <x v="39"/>
    <x v="150"/>
    <m/>
    <m/>
    <m/>
    <m/>
    <m/>
    <m/>
    <m/>
    <m/>
    <m/>
    <m/>
    <m/>
    <m/>
  </r>
  <r>
    <x v="131"/>
    <x v="39"/>
    <x v="150"/>
    <m/>
    <m/>
    <m/>
    <m/>
    <m/>
    <m/>
    <m/>
    <m/>
    <m/>
    <m/>
    <m/>
    <m/>
  </r>
  <r>
    <x v="131"/>
    <x v="39"/>
    <x v="150"/>
    <m/>
    <m/>
    <m/>
    <m/>
    <m/>
    <m/>
    <m/>
    <m/>
    <m/>
    <m/>
    <m/>
    <m/>
  </r>
  <r>
    <x v="131"/>
    <x v="39"/>
    <x v="150"/>
    <m/>
    <m/>
    <m/>
    <m/>
    <m/>
    <m/>
    <m/>
    <m/>
    <m/>
    <m/>
    <m/>
    <m/>
  </r>
  <r>
    <x v="131"/>
    <x v="39"/>
    <x v="150"/>
    <m/>
    <m/>
    <m/>
    <m/>
    <m/>
    <m/>
    <m/>
    <m/>
    <m/>
    <m/>
    <m/>
    <m/>
  </r>
  <r>
    <x v="131"/>
    <x v="39"/>
    <x v="150"/>
    <m/>
    <m/>
    <m/>
    <m/>
    <m/>
    <m/>
    <m/>
    <m/>
    <m/>
    <m/>
    <m/>
    <m/>
  </r>
  <r>
    <x v="131"/>
    <x v="39"/>
    <x v="150"/>
    <m/>
    <m/>
    <m/>
    <m/>
    <m/>
    <m/>
    <m/>
    <m/>
    <m/>
    <m/>
    <m/>
    <m/>
  </r>
  <r>
    <x v="131"/>
    <x v="39"/>
    <x v="150"/>
    <m/>
    <m/>
    <m/>
    <m/>
    <m/>
    <m/>
    <m/>
    <m/>
    <m/>
    <m/>
    <m/>
    <m/>
  </r>
  <r>
    <x v="131"/>
    <x v="39"/>
    <x v="150"/>
    <m/>
    <m/>
    <m/>
    <m/>
    <m/>
    <m/>
    <m/>
    <m/>
    <m/>
    <m/>
    <m/>
    <m/>
  </r>
  <r>
    <x v="131"/>
    <x v="39"/>
    <x v="150"/>
    <m/>
    <m/>
    <m/>
    <m/>
    <m/>
    <m/>
    <m/>
    <m/>
    <m/>
    <m/>
    <m/>
    <m/>
  </r>
  <r>
    <x v="131"/>
    <x v="39"/>
    <x v="150"/>
    <m/>
    <m/>
    <m/>
    <m/>
    <m/>
    <m/>
    <m/>
    <m/>
    <m/>
    <m/>
    <m/>
    <m/>
  </r>
  <r>
    <x v="131"/>
    <x v="39"/>
    <x v="150"/>
    <m/>
    <m/>
    <m/>
    <m/>
    <m/>
    <m/>
    <m/>
    <m/>
    <m/>
    <m/>
    <m/>
    <m/>
  </r>
  <r>
    <x v="131"/>
    <x v="39"/>
    <x v="150"/>
    <m/>
    <m/>
    <m/>
    <m/>
    <m/>
    <m/>
    <m/>
    <m/>
    <m/>
    <m/>
    <m/>
    <m/>
  </r>
  <r>
    <x v="131"/>
    <x v="39"/>
    <x v="150"/>
    <m/>
    <m/>
    <m/>
    <m/>
    <m/>
    <m/>
    <m/>
    <m/>
    <m/>
    <m/>
    <m/>
    <m/>
  </r>
  <r>
    <x v="131"/>
    <x v="39"/>
    <x v="150"/>
    <m/>
    <m/>
    <m/>
    <m/>
    <m/>
    <m/>
    <m/>
    <m/>
    <m/>
    <m/>
    <m/>
    <m/>
  </r>
  <r>
    <x v="131"/>
    <x v="39"/>
    <x v="150"/>
    <m/>
    <m/>
    <m/>
    <m/>
    <m/>
    <m/>
    <m/>
    <m/>
    <m/>
    <m/>
    <m/>
    <m/>
  </r>
  <r>
    <x v="131"/>
    <x v="39"/>
    <x v="150"/>
    <m/>
    <m/>
    <m/>
    <m/>
    <m/>
    <m/>
    <m/>
    <m/>
    <m/>
    <m/>
    <m/>
    <m/>
  </r>
  <r>
    <x v="131"/>
    <x v="39"/>
    <x v="150"/>
    <m/>
    <m/>
    <m/>
    <m/>
    <m/>
    <m/>
    <m/>
    <m/>
    <m/>
    <m/>
    <m/>
    <m/>
  </r>
  <r>
    <x v="131"/>
    <x v="39"/>
    <x v="150"/>
    <m/>
    <m/>
    <m/>
    <m/>
    <m/>
    <m/>
    <m/>
    <m/>
    <m/>
    <m/>
    <m/>
    <m/>
  </r>
  <r>
    <x v="131"/>
    <x v="39"/>
    <x v="150"/>
    <m/>
    <m/>
    <m/>
    <m/>
    <m/>
    <m/>
    <m/>
    <m/>
    <m/>
    <m/>
    <m/>
    <m/>
  </r>
  <r>
    <x v="131"/>
    <x v="39"/>
    <x v="150"/>
    <m/>
    <m/>
    <m/>
    <m/>
    <m/>
    <m/>
    <m/>
    <m/>
    <m/>
    <m/>
    <m/>
    <m/>
  </r>
  <r>
    <x v="131"/>
    <x v="39"/>
    <x v="150"/>
    <m/>
    <m/>
    <m/>
    <m/>
    <m/>
    <m/>
    <m/>
    <m/>
    <m/>
    <m/>
    <m/>
    <m/>
  </r>
  <r>
    <x v="131"/>
    <x v="39"/>
    <x v="150"/>
    <m/>
    <m/>
    <m/>
    <m/>
    <m/>
    <m/>
    <m/>
    <m/>
    <m/>
    <m/>
    <m/>
    <m/>
  </r>
  <r>
    <x v="131"/>
    <x v="39"/>
    <x v="150"/>
    <m/>
    <m/>
    <m/>
    <m/>
    <m/>
    <m/>
    <m/>
    <m/>
    <m/>
    <m/>
    <m/>
    <m/>
  </r>
  <r>
    <x v="131"/>
    <x v="39"/>
    <x v="150"/>
    <m/>
    <m/>
    <m/>
    <m/>
    <m/>
    <m/>
    <m/>
    <m/>
    <m/>
    <m/>
    <m/>
    <m/>
  </r>
  <r>
    <x v="131"/>
    <x v="39"/>
    <x v="150"/>
    <m/>
    <m/>
    <m/>
    <m/>
    <m/>
    <m/>
    <m/>
    <m/>
    <m/>
    <m/>
    <m/>
    <m/>
  </r>
  <r>
    <x v="131"/>
    <x v="39"/>
    <x v="150"/>
    <m/>
    <m/>
    <m/>
    <m/>
    <m/>
    <m/>
    <m/>
    <m/>
    <m/>
    <m/>
    <m/>
    <m/>
  </r>
  <r>
    <x v="131"/>
    <x v="39"/>
    <x v="150"/>
    <m/>
    <m/>
    <m/>
    <m/>
    <m/>
    <m/>
    <m/>
    <m/>
    <m/>
    <m/>
    <m/>
    <m/>
  </r>
  <r>
    <x v="131"/>
    <x v="39"/>
    <x v="150"/>
    <m/>
    <m/>
    <m/>
    <m/>
    <m/>
    <m/>
    <m/>
    <m/>
    <m/>
    <m/>
    <m/>
    <m/>
  </r>
  <r>
    <x v="131"/>
    <x v="39"/>
    <x v="150"/>
    <m/>
    <m/>
    <m/>
    <m/>
    <m/>
    <m/>
    <m/>
    <m/>
    <m/>
    <m/>
    <m/>
    <m/>
  </r>
  <r>
    <x v="131"/>
    <x v="39"/>
    <x v="150"/>
    <m/>
    <m/>
    <m/>
    <m/>
    <m/>
    <m/>
    <m/>
    <m/>
    <m/>
    <m/>
    <m/>
    <m/>
  </r>
  <r>
    <x v="131"/>
    <x v="39"/>
    <x v="150"/>
    <m/>
    <m/>
    <m/>
    <m/>
    <m/>
    <m/>
    <m/>
    <m/>
    <m/>
    <m/>
    <m/>
    <m/>
  </r>
  <r>
    <x v="131"/>
    <x v="39"/>
    <x v="150"/>
    <m/>
    <m/>
    <m/>
    <m/>
    <m/>
    <m/>
    <m/>
    <m/>
    <m/>
    <m/>
    <m/>
    <m/>
  </r>
  <r>
    <x v="131"/>
    <x v="39"/>
    <x v="150"/>
    <m/>
    <m/>
    <m/>
    <m/>
    <m/>
    <m/>
    <m/>
    <m/>
    <m/>
    <m/>
    <m/>
    <m/>
  </r>
  <r>
    <x v="131"/>
    <x v="39"/>
    <x v="150"/>
    <m/>
    <m/>
    <m/>
    <m/>
    <m/>
    <m/>
    <m/>
    <m/>
    <m/>
    <m/>
    <m/>
    <m/>
  </r>
  <r>
    <x v="131"/>
    <x v="39"/>
    <x v="150"/>
    <m/>
    <m/>
    <m/>
    <m/>
    <m/>
    <m/>
    <m/>
    <m/>
    <m/>
    <m/>
    <m/>
    <m/>
  </r>
  <r>
    <x v="131"/>
    <x v="39"/>
    <x v="150"/>
    <m/>
    <m/>
    <m/>
    <m/>
    <m/>
    <m/>
    <m/>
    <m/>
    <m/>
    <m/>
    <m/>
    <m/>
  </r>
  <r>
    <x v="131"/>
    <x v="39"/>
    <x v="150"/>
    <m/>
    <m/>
    <m/>
    <m/>
    <m/>
    <m/>
    <m/>
    <m/>
    <m/>
    <m/>
    <m/>
    <m/>
  </r>
  <r>
    <x v="131"/>
    <x v="39"/>
    <x v="150"/>
    <m/>
    <m/>
    <m/>
    <m/>
    <m/>
    <m/>
    <m/>
    <m/>
    <m/>
    <m/>
    <m/>
    <m/>
  </r>
  <r>
    <x v="131"/>
    <x v="39"/>
    <x v="150"/>
    <m/>
    <m/>
    <m/>
    <m/>
    <m/>
    <m/>
    <m/>
    <m/>
    <m/>
    <m/>
    <m/>
    <m/>
  </r>
  <r>
    <x v="131"/>
    <x v="39"/>
    <x v="150"/>
    <m/>
    <m/>
    <m/>
    <m/>
    <m/>
    <m/>
    <m/>
    <m/>
    <m/>
    <m/>
    <m/>
    <m/>
  </r>
  <r>
    <x v="131"/>
    <x v="39"/>
    <x v="150"/>
    <m/>
    <m/>
    <m/>
    <m/>
    <m/>
    <m/>
    <m/>
    <m/>
    <m/>
    <m/>
    <m/>
    <m/>
  </r>
  <r>
    <x v="131"/>
    <x v="39"/>
    <x v="150"/>
    <m/>
    <m/>
    <m/>
    <m/>
    <m/>
    <m/>
    <m/>
    <m/>
    <m/>
    <m/>
    <m/>
    <m/>
  </r>
  <r>
    <x v="131"/>
    <x v="39"/>
    <x v="150"/>
    <m/>
    <m/>
    <m/>
    <m/>
    <m/>
    <m/>
    <m/>
    <m/>
    <m/>
    <m/>
    <m/>
    <m/>
  </r>
  <r>
    <x v="131"/>
    <x v="39"/>
    <x v="150"/>
    <m/>
    <m/>
    <m/>
    <m/>
    <m/>
    <m/>
    <m/>
    <m/>
    <m/>
    <m/>
    <m/>
    <m/>
  </r>
  <r>
    <x v="131"/>
    <x v="39"/>
    <x v="150"/>
    <m/>
    <m/>
    <m/>
    <m/>
    <m/>
    <m/>
    <m/>
    <m/>
    <m/>
    <m/>
    <m/>
    <m/>
  </r>
  <r>
    <x v="131"/>
    <x v="39"/>
    <x v="150"/>
    <m/>
    <m/>
    <m/>
    <m/>
    <m/>
    <m/>
    <m/>
    <m/>
    <m/>
    <m/>
    <m/>
    <m/>
  </r>
  <r>
    <x v="131"/>
    <x v="39"/>
    <x v="150"/>
    <m/>
    <m/>
    <m/>
    <m/>
    <m/>
    <m/>
    <m/>
    <m/>
    <m/>
    <m/>
    <m/>
    <m/>
  </r>
  <r>
    <x v="131"/>
    <x v="39"/>
    <x v="150"/>
    <m/>
    <m/>
    <m/>
    <m/>
    <m/>
    <m/>
    <m/>
    <m/>
    <m/>
    <m/>
    <m/>
    <m/>
  </r>
  <r>
    <x v="131"/>
    <x v="39"/>
    <x v="150"/>
    <m/>
    <m/>
    <m/>
    <m/>
    <m/>
    <m/>
    <m/>
    <m/>
    <m/>
    <m/>
    <m/>
    <m/>
  </r>
  <r>
    <x v="131"/>
    <x v="39"/>
    <x v="150"/>
    <m/>
    <m/>
    <m/>
    <m/>
    <m/>
    <m/>
    <m/>
    <m/>
    <m/>
    <m/>
    <m/>
    <m/>
  </r>
  <r>
    <x v="131"/>
    <x v="39"/>
    <x v="150"/>
    <m/>
    <m/>
    <m/>
    <m/>
    <m/>
    <m/>
    <m/>
    <m/>
    <m/>
    <m/>
    <m/>
    <m/>
  </r>
  <r>
    <x v="131"/>
    <x v="39"/>
    <x v="150"/>
    <m/>
    <m/>
    <m/>
    <m/>
    <m/>
    <m/>
    <m/>
    <m/>
    <m/>
    <m/>
    <m/>
    <m/>
  </r>
  <r>
    <x v="131"/>
    <x v="39"/>
    <x v="150"/>
    <m/>
    <m/>
    <m/>
    <m/>
    <m/>
    <m/>
    <m/>
    <m/>
    <m/>
    <m/>
    <m/>
    <m/>
  </r>
  <r>
    <x v="131"/>
    <x v="39"/>
    <x v="150"/>
    <m/>
    <m/>
    <m/>
    <m/>
    <m/>
    <m/>
    <m/>
    <m/>
    <m/>
    <m/>
    <m/>
    <m/>
  </r>
  <r>
    <x v="131"/>
    <x v="39"/>
    <x v="150"/>
    <m/>
    <m/>
    <m/>
    <m/>
    <m/>
    <m/>
    <m/>
    <m/>
    <m/>
    <m/>
    <m/>
    <m/>
  </r>
  <r>
    <x v="131"/>
    <x v="39"/>
    <x v="150"/>
    <m/>
    <m/>
    <m/>
    <m/>
    <m/>
    <m/>
    <m/>
    <m/>
    <m/>
    <m/>
    <m/>
    <m/>
  </r>
  <r>
    <x v="131"/>
    <x v="39"/>
    <x v="150"/>
    <m/>
    <m/>
    <m/>
    <m/>
    <m/>
    <m/>
    <m/>
    <m/>
    <m/>
    <m/>
    <m/>
    <m/>
  </r>
  <r>
    <x v="131"/>
    <x v="39"/>
    <x v="150"/>
    <m/>
    <m/>
    <m/>
    <m/>
    <m/>
    <m/>
    <m/>
    <m/>
    <m/>
    <m/>
    <m/>
    <m/>
  </r>
  <r>
    <x v="131"/>
    <x v="39"/>
    <x v="150"/>
    <m/>
    <m/>
    <m/>
    <m/>
    <m/>
    <m/>
    <m/>
    <m/>
    <m/>
    <m/>
    <m/>
    <m/>
  </r>
  <r>
    <x v="131"/>
    <x v="39"/>
    <x v="150"/>
    <m/>
    <m/>
    <m/>
    <m/>
    <m/>
    <m/>
    <m/>
    <m/>
    <m/>
    <m/>
    <m/>
    <m/>
  </r>
  <r>
    <x v="131"/>
    <x v="39"/>
    <x v="150"/>
    <m/>
    <m/>
    <m/>
    <m/>
    <m/>
    <m/>
    <m/>
    <m/>
    <m/>
    <m/>
    <m/>
    <m/>
  </r>
  <r>
    <x v="131"/>
    <x v="39"/>
    <x v="150"/>
    <m/>
    <m/>
    <m/>
    <m/>
    <m/>
    <m/>
    <m/>
    <m/>
    <m/>
    <m/>
    <m/>
    <m/>
  </r>
  <r>
    <x v="131"/>
    <x v="39"/>
    <x v="150"/>
    <m/>
    <m/>
    <m/>
    <m/>
    <m/>
    <m/>
    <m/>
    <m/>
    <m/>
    <m/>
    <m/>
    <m/>
  </r>
  <r>
    <x v="131"/>
    <x v="39"/>
    <x v="150"/>
    <m/>
    <m/>
    <m/>
    <m/>
    <m/>
    <m/>
    <m/>
    <m/>
    <m/>
    <m/>
    <m/>
    <m/>
  </r>
  <r>
    <x v="131"/>
    <x v="39"/>
    <x v="150"/>
    <m/>
    <m/>
    <m/>
    <m/>
    <m/>
    <m/>
    <m/>
    <m/>
    <m/>
    <m/>
    <m/>
    <m/>
  </r>
  <r>
    <x v="131"/>
    <x v="39"/>
    <x v="150"/>
    <m/>
    <m/>
    <m/>
    <m/>
    <m/>
    <m/>
    <m/>
    <m/>
    <m/>
    <m/>
    <m/>
    <m/>
  </r>
  <r>
    <x v="131"/>
    <x v="39"/>
    <x v="150"/>
    <m/>
    <m/>
    <m/>
    <m/>
    <m/>
    <m/>
    <m/>
    <m/>
    <m/>
    <m/>
    <m/>
    <m/>
  </r>
  <r>
    <x v="131"/>
    <x v="39"/>
    <x v="150"/>
    <m/>
    <m/>
    <m/>
    <m/>
    <m/>
    <m/>
    <m/>
    <m/>
    <m/>
    <m/>
    <m/>
    <m/>
  </r>
  <r>
    <x v="131"/>
    <x v="39"/>
    <x v="150"/>
    <m/>
    <m/>
    <m/>
    <m/>
    <m/>
    <m/>
    <m/>
    <m/>
    <m/>
    <m/>
    <m/>
    <m/>
  </r>
  <r>
    <x v="131"/>
    <x v="39"/>
    <x v="150"/>
    <m/>
    <m/>
    <m/>
    <m/>
    <m/>
    <m/>
    <m/>
    <m/>
    <m/>
    <m/>
    <m/>
    <m/>
  </r>
  <r>
    <x v="131"/>
    <x v="39"/>
    <x v="150"/>
    <m/>
    <m/>
    <m/>
    <m/>
    <m/>
    <m/>
    <m/>
    <m/>
    <m/>
    <m/>
    <m/>
    <m/>
  </r>
  <r>
    <x v="131"/>
    <x v="39"/>
    <x v="150"/>
    <m/>
    <m/>
    <m/>
    <m/>
    <m/>
    <m/>
    <m/>
    <m/>
    <m/>
    <m/>
    <m/>
    <m/>
  </r>
  <r>
    <x v="131"/>
    <x v="39"/>
    <x v="150"/>
    <m/>
    <m/>
    <m/>
    <m/>
    <m/>
    <m/>
    <m/>
    <m/>
    <m/>
    <m/>
    <m/>
    <m/>
  </r>
  <r>
    <x v="131"/>
    <x v="39"/>
    <x v="150"/>
    <m/>
    <m/>
    <m/>
    <m/>
    <m/>
    <m/>
    <m/>
    <m/>
    <m/>
    <m/>
    <m/>
    <m/>
  </r>
  <r>
    <x v="131"/>
    <x v="39"/>
    <x v="150"/>
    <m/>
    <m/>
    <m/>
    <m/>
    <m/>
    <m/>
    <m/>
    <m/>
    <m/>
    <m/>
    <m/>
    <m/>
  </r>
  <r>
    <x v="131"/>
    <x v="39"/>
    <x v="150"/>
    <m/>
    <m/>
    <m/>
    <m/>
    <m/>
    <m/>
    <m/>
    <m/>
    <m/>
    <m/>
    <m/>
    <m/>
  </r>
  <r>
    <x v="131"/>
    <x v="39"/>
    <x v="150"/>
    <m/>
    <m/>
    <m/>
    <m/>
    <m/>
    <m/>
    <m/>
    <m/>
    <m/>
    <m/>
    <m/>
    <m/>
  </r>
  <r>
    <x v="131"/>
    <x v="39"/>
    <x v="150"/>
    <m/>
    <m/>
    <m/>
    <m/>
    <m/>
    <m/>
    <m/>
    <m/>
    <m/>
    <m/>
    <m/>
    <m/>
  </r>
  <r>
    <x v="131"/>
    <x v="39"/>
    <x v="150"/>
    <m/>
    <m/>
    <m/>
    <m/>
    <m/>
    <m/>
    <m/>
    <m/>
    <m/>
    <m/>
    <m/>
    <m/>
  </r>
  <r>
    <x v="131"/>
    <x v="39"/>
    <x v="150"/>
    <m/>
    <m/>
    <m/>
    <m/>
    <m/>
    <m/>
    <m/>
    <m/>
    <m/>
    <m/>
    <m/>
    <m/>
  </r>
  <r>
    <x v="131"/>
    <x v="39"/>
    <x v="150"/>
    <m/>
    <m/>
    <m/>
    <m/>
    <m/>
    <m/>
    <m/>
    <m/>
    <m/>
    <m/>
    <m/>
    <m/>
  </r>
  <r>
    <x v="131"/>
    <x v="39"/>
    <x v="150"/>
    <m/>
    <m/>
    <m/>
    <m/>
    <m/>
    <m/>
    <m/>
    <m/>
    <m/>
    <m/>
    <m/>
    <m/>
  </r>
  <r>
    <x v="131"/>
    <x v="39"/>
    <x v="150"/>
    <m/>
    <m/>
    <m/>
    <m/>
    <m/>
    <m/>
    <m/>
    <m/>
    <m/>
    <m/>
    <m/>
    <m/>
  </r>
  <r>
    <x v="131"/>
    <x v="39"/>
    <x v="150"/>
    <m/>
    <m/>
    <m/>
    <m/>
    <m/>
    <m/>
    <m/>
    <m/>
    <m/>
    <m/>
    <m/>
    <m/>
  </r>
  <r>
    <x v="131"/>
    <x v="39"/>
    <x v="150"/>
    <m/>
    <m/>
    <m/>
    <m/>
    <m/>
    <m/>
    <m/>
    <m/>
    <m/>
    <m/>
    <m/>
    <m/>
  </r>
  <r>
    <x v="131"/>
    <x v="39"/>
    <x v="150"/>
    <m/>
    <m/>
    <m/>
    <m/>
    <m/>
    <m/>
    <m/>
    <m/>
    <m/>
    <m/>
    <m/>
    <m/>
  </r>
  <r>
    <x v="131"/>
    <x v="39"/>
    <x v="150"/>
    <m/>
    <m/>
    <m/>
    <m/>
    <m/>
    <m/>
    <m/>
    <m/>
    <m/>
    <m/>
    <m/>
    <m/>
  </r>
  <r>
    <x v="131"/>
    <x v="39"/>
    <x v="150"/>
    <m/>
    <m/>
    <m/>
    <m/>
    <m/>
    <m/>
    <m/>
    <m/>
    <m/>
    <m/>
    <m/>
    <m/>
  </r>
  <r>
    <x v="131"/>
    <x v="39"/>
    <x v="150"/>
    <m/>
    <m/>
    <m/>
    <m/>
    <m/>
    <m/>
    <m/>
    <m/>
    <m/>
    <m/>
    <m/>
    <m/>
  </r>
  <r>
    <x v="131"/>
    <x v="39"/>
    <x v="150"/>
    <m/>
    <m/>
    <m/>
    <m/>
    <m/>
    <m/>
    <m/>
    <m/>
    <m/>
    <m/>
    <m/>
    <m/>
  </r>
  <r>
    <x v="131"/>
    <x v="39"/>
    <x v="150"/>
    <m/>
    <m/>
    <m/>
    <m/>
    <m/>
    <m/>
    <m/>
    <m/>
    <m/>
    <m/>
    <m/>
    <m/>
  </r>
  <r>
    <x v="131"/>
    <x v="39"/>
    <x v="150"/>
    <m/>
    <m/>
    <m/>
    <m/>
    <m/>
    <m/>
    <m/>
    <m/>
    <m/>
    <m/>
    <m/>
    <m/>
  </r>
  <r>
    <x v="131"/>
    <x v="39"/>
    <x v="150"/>
    <m/>
    <m/>
    <m/>
    <m/>
    <m/>
    <m/>
    <m/>
    <m/>
    <m/>
    <m/>
    <m/>
    <m/>
  </r>
  <r>
    <x v="131"/>
    <x v="39"/>
    <x v="150"/>
    <m/>
    <m/>
    <m/>
    <m/>
    <m/>
    <m/>
    <m/>
    <m/>
    <m/>
    <m/>
    <m/>
    <m/>
  </r>
  <r>
    <x v="131"/>
    <x v="39"/>
    <x v="150"/>
    <m/>
    <m/>
    <m/>
    <m/>
    <m/>
    <m/>
    <m/>
    <m/>
    <m/>
    <m/>
    <m/>
    <m/>
  </r>
  <r>
    <x v="131"/>
    <x v="39"/>
    <x v="150"/>
    <m/>
    <m/>
    <m/>
    <m/>
    <m/>
    <m/>
    <m/>
    <m/>
    <m/>
    <m/>
    <m/>
    <m/>
  </r>
  <r>
    <x v="131"/>
    <x v="39"/>
    <x v="150"/>
    <m/>
    <m/>
    <m/>
    <m/>
    <m/>
    <m/>
    <m/>
    <m/>
    <m/>
    <m/>
    <m/>
    <m/>
  </r>
  <r>
    <x v="131"/>
    <x v="39"/>
    <x v="150"/>
    <m/>
    <m/>
    <m/>
    <m/>
    <m/>
    <m/>
    <m/>
    <m/>
    <m/>
    <m/>
    <m/>
    <m/>
  </r>
  <r>
    <x v="131"/>
    <x v="39"/>
    <x v="150"/>
    <m/>
    <m/>
    <m/>
    <m/>
    <m/>
    <m/>
    <m/>
    <m/>
    <m/>
    <m/>
    <m/>
    <m/>
  </r>
  <r>
    <x v="131"/>
    <x v="39"/>
    <x v="150"/>
    <m/>
    <m/>
    <m/>
    <m/>
    <m/>
    <m/>
    <m/>
    <m/>
    <m/>
    <m/>
    <m/>
    <m/>
  </r>
  <r>
    <x v="131"/>
    <x v="39"/>
    <x v="150"/>
    <m/>
    <m/>
    <m/>
    <m/>
    <m/>
    <m/>
    <m/>
    <m/>
    <m/>
    <m/>
    <m/>
    <m/>
  </r>
  <r>
    <x v="131"/>
    <x v="39"/>
    <x v="150"/>
    <m/>
    <m/>
    <m/>
    <m/>
    <m/>
    <m/>
    <m/>
    <m/>
    <m/>
    <m/>
    <m/>
    <m/>
  </r>
  <r>
    <x v="131"/>
    <x v="39"/>
    <x v="150"/>
    <m/>
    <m/>
    <m/>
    <m/>
    <m/>
    <m/>
    <m/>
    <m/>
    <m/>
    <m/>
    <m/>
    <m/>
  </r>
  <r>
    <x v="131"/>
    <x v="39"/>
    <x v="150"/>
    <m/>
    <m/>
    <m/>
    <m/>
    <m/>
    <m/>
    <m/>
    <m/>
    <m/>
    <m/>
    <m/>
    <m/>
  </r>
  <r>
    <x v="131"/>
    <x v="39"/>
    <x v="150"/>
    <m/>
    <m/>
    <m/>
    <m/>
    <m/>
    <m/>
    <m/>
    <m/>
    <m/>
    <m/>
    <m/>
    <m/>
  </r>
  <r>
    <x v="131"/>
    <x v="39"/>
    <x v="150"/>
    <m/>
    <m/>
    <m/>
    <m/>
    <m/>
    <m/>
    <m/>
    <m/>
    <m/>
    <m/>
    <m/>
    <m/>
  </r>
  <r>
    <x v="131"/>
    <x v="39"/>
    <x v="150"/>
    <m/>
    <m/>
    <m/>
    <m/>
    <m/>
    <m/>
    <m/>
    <m/>
    <m/>
    <m/>
    <m/>
    <m/>
  </r>
  <r>
    <x v="131"/>
    <x v="39"/>
    <x v="150"/>
    <m/>
    <m/>
    <m/>
    <m/>
    <m/>
    <m/>
    <m/>
    <m/>
    <m/>
    <m/>
    <m/>
    <m/>
  </r>
  <r>
    <x v="131"/>
    <x v="39"/>
    <x v="150"/>
    <m/>
    <m/>
    <m/>
    <m/>
    <m/>
    <m/>
    <m/>
    <m/>
    <m/>
    <m/>
    <m/>
    <m/>
  </r>
  <r>
    <x v="131"/>
    <x v="39"/>
    <x v="150"/>
    <m/>
    <m/>
    <m/>
    <m/>
    <m/>
    <m/>
    <m/>
    <m/>
    <m/>
    <m/>
    <m/>
    <m/>
  </r>
  <r>
    <x v="131"/>
    <x v="39"/>
    <x v="150"/>
    <m/>
    <m/>
    <m/>
    <m/>
    <m/>
    <m/>
    <m/>
    <m/>
    <m/>
    <m/>
    <m/>
    <m/>
  </r>
  <r>
    <x v="131"/>
    <x v="39"/>
    <x v="150"/>
    <m/>
    <m/>
    <m/>
    <m/>
    <m/>
    <m/>
    <m/>
    <m/>
    <m/>
    <m/>
    <m/>
    <m/>
  </r>
  <r>
    <x v="131"/>
    <x v="39"/>
    <x v="150"/>
    <m/>
    <m/>
    <m/>
    <m/>
    <m/>
    <m/>
    <m/>
    <m/>
    <m/>
    <m/>
    <m/>
    <m/>
  </r>
  <r>
    <x v="131"/>
    <x v="39"/>
    <x v="150"/>
    <m/>
    <m/>
    <m/>
    <m/>
    <m/>
    <m/>
    <m/>
    <m/>
    <m/>
    <m/>
    <m/>
    <m/>
  </r>
  <r>
    <x v="131"/>
    <x v="39"/>
    <x v="150"/>
    <m/>
    <m/>
    <m/>
    <m/>
    <m/>
    <m/>
    <m/>
    <m/>
    <m/>
    <m/>
    <m/>
    <m/>
  </r>
  <r>
    <x v="131"/>
    <x v="39"/>
    <x v="150"/>
    <m/>
    <m/>
    <m/>
    <m/>
    <m/>
    <m/>
    <m/>
    <m/>
    <m/>
    <m/>
    <m/>
    <m/>
  </r>
  <r>
    <x v="131"/>
    <x v="39"/>
    <x v="150"/>
    <m/>
    <m/>
    <m/>
    <m/>
    <m/>
    <m/>
    <m/>
    <m/>
    <m/>
    <m/>
    <m/>
    <m/>
  </r>
  <r>
    <x v="131"/>
    <x v="39"/>
    <x v="150"/>
    <m/>
    <m/>
    <m/>
    <m/>
    <m/>
    <m/>
    <m/>
    <m/>
    <m/>
    <m/>
    <m/>
    <m/>
  </r>
  <r>
    <x v="131"/>
    <x v="39"/>
    <x v="150"/>
    <m/>
    <m/>
    <m/>
    <m/>
    <m/>
    <m/>
    <m/>
    <m/>
    <m/>
    <m/>
    <m/>
    <m/>
  </r>
  <r>
    <x v="131"/>
    <x v="39"/>
    <x v="150"/>
    <m/>
    <m/>
    <m/>
    <m/>
    <m/>
    <m/>
    <m/>
    <m/>
    <m/>
    <m/>
    <m/>
    <m/>
  </r>
  <r>
    <x v="131"/>
    <x v="39"/>
    <x v="150"/>
    <m/>
    <m/>
    <m/>
    <m/>
    <m/>
    <m/>
    <m/>
    <m/>
    <m/>
    <m/>
    <m/>
    <m/>
  </r>
  <r>
    <x v="131"/>
    <x v="39"/>
    <x v="150"/>
    <m/>
    <m/>
    <m/>
    <m/>
    <m/>
    <m/>
    <m/>
    <m/>
    <m/>
    <m/>
    <m/>
    <m/>
  </r>
  <r>
    <x v="131"/>
    <x v="39"/>
    <x v="150"/>
    <m/>
    <m/>
    <m/>
    <m/>
    <m/>
    <m/>
    <m/>
    <m/>
    <m/>
    <m/>
    <m/>
    <m/>
  </r>
  <r>
    <x v="131"/>
    <x v="39"/>
    <x v="150"/>
    <m/>
    <m/>
    <m/>
    <m/>
    <m/>
    <m/>
    <m/>
    <m/>
    <m/>
    <m/>
    <m/>
    <m/>
  </r>
  <r>
    <x v="131"/>
    <x v="39"/>
    <x v="150"/>
    <m/>
    <m/>
    <m/>
    <m/>
    <m/>
    <m/>
    <m/>
    <m/>
    <m/>
    <m/>
    <m/>
    <m/>
  </r>
  <r>
    <x v="131"/>
    <x v="39"/>
    <x v="150"/>
    <m/>
    <m/>
    <m/>
    <m/>
    <m/>
    <m/>
    <m/>
    <m/>
    <m/>
    <m/>
    <m/>
    <m/>
  </r>
  <r>
    <x v="131"/>
    <x v="39"/>
    <x v="150"/>
    <m/>
    <m/>
    <m/>
    <m/>
    <m/>
    <m/>
    <m/>
    <m/>
    <m/>
    <m/>
    <m/>
    <m/>
  </r>
  <r>
    <x v="131"/>
    <x v="39"/>
    <x v="150"/>
    <m/>
    <m/>
    <m/>
    <m/>
    <m/>
    <m/>
    <m/>
    <m/>
    <m/>
    <m/>
    <m/>
    <m/>
  </r>
  <r>
    <x v="131"/>
    <x v="39"/>
    <x v="150"/>
    <m/>
    <m/>
    <m/>
    <m/>
    <m/>
    <m/>
    <m/>
    <m/>
    <m/>
    <m/>
    <m/>
    <m/>
  </r>
  <r>
    <x v="131"/>
    <x v="39"/>
    <x v="150"/>
    <m/>
    <m/>
    <m/>
    <m/>
    <m/>
    <m/>
    <m/>
    <m/>
    <m/>
    <m/>
    <m/>
    <m/>
  </r>
  <r>
    <x v="131"/>
    <x v="39"/>
    <x v="150"/>
    <m/>
    <m/>
    <m/>
    <m/>
    <m/>
    <m/>
    <m/>
    <m/>
    <m/>
    <m/>
    <m/>
    <m/>
  </r>
  <r>
    <x v="131"/>
    <x v="39"/>
    <x v="150"/>
    <m/>
    <m/>
    <m/>
    <m/>
    <m/>
    <m/>
    <m/>
    <m/>
    <m/>
    <m/>
    <m/>
    <m/>
  </r>
  <r>
    <x v="131"/>
    <x v="39"/>
    <x v="150"/>
    <m/>
    <m/>
    <m/>
    <m/>
    <m/>
    <m/>
    <m/>
    <m/>
    <m/>
    <m/>
    <m/>
    <m/>
  </r>
  <r>
    <x v="131"/>
    <x v="39"/>
    <x v="150"/>
    <m/>
    <m/>
    <m/>
    <m/>
    <m/>
    <m/>
    <m/>
    <m/>
    <m/>
    <m/>
    <m/>
    <m/>
  </r>
  <r>
    <x v="131"/>
    <x v="39"/>
    <x v="150"/>
    <m/>
    <m/>
    <m/>
    <m/>
    <m/>
    <m/>
    <m/>
    <m/>
    <m/>
    <m/>
    <m/>
    <m/>
  </r>
  <r>
    <x v="131"/>
    <x v="39"/>
    <x v="150"/>
    <m/>
    <m/>
    <m/>
    <m/>
    <m/>
    <m/>
    <m/>
    <m/>
    <m/>
    <m/>
    <m/>
    <m/>
  </r>
  <r>
    <x v="131"/>
    <x v="39"/>
    <x v="150"/>
    <m/>
    <m/>
    <m/>
    <m/>
    <m/>
    <m/>
    <m/>
    <m/>
    <m/>
    <m/>
    <m/>
    <m/>
  </r>
  <r>
    <x v="131"/>
    <x v="39"/>
    <x v="150"/>
    <m/>
    <m/>
    <m/>
    <m/>
    <m/>
    <m/>
    <m/>
    <m/>
    <m/>
    <m/>
    <m/>
    <m/>
  </r>
  <r>
    <x v="131"/>
    <x v="39"/>
    <x v="150"/>
    <m/>
    <m/>
    <m/>
    <m/>
    <m/>
    <m/>
    <m/>
    <m/>
    <m/>
    <m/>
    <m/>
    <m/>
  </r>
  <r>
    <x v="131"/>
    <x v="39"/>
    <x v="150"/>
    <m/>
    <m/>
    <m/>
    <m/>
    <m/>
    <m/>
    <m/>
    <m/>
    <m/>
    <m/>
    <m/>
    <m/>
  </r>
  <r>
    <x v="131"/>
    <x v="39"/>
    <x v="150"/>
    <m/>
    <m/>
    <m/>
    <m/>
    <m/>
    <m/>
    <m/>
    <m/>
    <m/>
    <m/>
    <m/>
    <m/>
  </r>
  <r>
    <x v="131"/>
    <x v="39"/>
    <x v="150"/>
    <m/>
    <m/>
    <m/>
    <m/>
    <m/>
    <m/>
    <m/>
    <m/>
    <m/>
    <m/>
    <m/>
    <m/>
  </r>
  <r>
    <x v="131"/>
    <x v="39"/>
    <x v="150"/>
    <m/>
    <m/>
    <m/>
    <m/>
    <m/>
    <m/>
    <m/>
    <m/>
    <m/>
    <m/>
    <m/>
    <m/>
  </r>
  <r>
    <x v="131"/>
    <x v="39"/>
    <x v="150"/>
    <m/>
    <m/>
    <m/>
    <m/>
    <m/>
    <m/>
    <m/>
    <m/>
    <m/>
    <m/>
    <m/>
    <m/>
  </r>
  <r>
    <x v="131"/>
    <x v="39"/>
    <x v="150"/>
    <m/>
    <m/>
    <m/>
    <m/>
    <m/>
    <m/>
    <m/>
    <m/>
    <m/>
    <m/>
    <m/>
    <m/>
  </r>
  <r>
    <x v="131"/>
    <x v="39"/>
    <x v="150"/>
    <m/>
    <m/>
    <m/>
    <m/>
    <m/>
    <m/>
    <m/>
    <m/>
    <m/>
    <m/>
    <m/>
    <m/>
  </r>
  <r>
    <x v="131"/>
    <x v="39"/>
    <x v="150"/>
    <m/>
    <m/>
    <m/>
    <m/>
    <m/>
    <m/>
    <m/>
    <m/>
    <m/>
    <m/>
    <m/>
    <m/>
  </r>
  <r>
    <x v="131"/>
    <x v="39"/>
    <x v="150"/>
    <m/>
    <m/>
    <m/>
    <m/>
    <m/>
    <m/>
    <m/>
    <m/>
    <m/>
    <m/>
    <m/>
    <m/>
  </r>
  <r>
    <x v="131"/>
    <x v="39"/>
    <x v="150"/>
    <m/>
    <m/>
    <m/>
    <m/>
    <m/>
    <m/>
    <m/>
    <m/>
    <m/>
    <m/>
    <m/>
    <m/>
  </r>
  <r>
    <x v="131"/>
    <x v="39"/>
    <x v="150"/>
    <m/>
    <m/>
    <m/>
    <m/>
    <m/>
    <m/>
    <m/>
    <m/>
    <m/>
    <m/>
    <m/>
    <m/>
  </r>
  <r>
    <x v="131"/>
    <x v="39"/>
    <x v="150"/>
    <m/>
    <m/>
    <m/>
    <m/>
    <m/>
    <m/>
    <m/>
    <m/>
    <m/>
    <m/>
    <m/>
    <m/>
  </r>
  <r>
    <x v="131"/>
    <x v="39"/>
    <x v="150"/>
    <m/>
    <m/>
    <m/>
    <m/>
    <m/>
    <m/>
    <m/>
    <m/>
    <m/>
    <m/>
    <m/>
    <m/>
  </r>
  <r>
    <x v="131"/>
    <x v="39"/>
    <x v="150"/>
    <m/>
    <m/>
    <m/>
    <m/>
    <m/>
    <m/>
    <m/>
    <m/>
    <m/>
    <m/>
    <m/>
    <m/>
  </r>
  <r>
    <x v="131"/>
    <x v="39"/>
    <x v="150"/>
    <m/>
    <m/>
    <m/>
    <m/>
    <m/>
    <m/>
    <m/>
    <m/>
    <m/>
    <m/>
    <m/>
    <m/>
  </r>
  <r>
    <x v="131"/>
    <x v="39"/>
    <x v="150"/>
    <m/>
    <m/>
    <m/>
    <m/>
    <m/>
    <m/>
    <m/>
    <m/>
    <m/>
    <m/>
    <m/>
    <m/>
  </r>
  <r>
    <x v="131"/>
    <x v="39"/>
    <x v="150"/>
    <m/>
    <m/>
    <m/>
    <m/>
    <m/>
    <m/>
    <m/>
    <m/>
    <m/>
    <m/>
    <m/>
    <m/>
  </r>
</pivotCacheRecords>
</file>

<file path=xl/pivotCache/pivotCacheRecords5.xml><?xml version="1.0" encoding="utf-8"?>
<pivotCacheRecords xmlns="http://schemas.openxmlformats.org/spreadsheetml/2006/main" xmlns:r="http://schemas.openxmlformats.org/officeDocument/2006/relationships" count="3216">
  <r>
    <x v="0"/>
    <x v="0"/>
    <x v="0"/>
    <n v="3"/>
    <n v="1"/>
    <n v="0"/>
    <n v="0"/>
    <n v="1"/>
    <n v="0"/>
    <m/>
    <m/>
    <m/>
    <m/>
    <m/>
    <m/>
    <m/>
    <m/>
  </r>
  <r>
    <x v="1"/>
    <x v="0"/>
    <x v="1"/>
    <n v="3"/>
    <n v="0"/>
    <n v="0"/>
    <n v="0"/>
    <n v="0"/>
    <n v="0"/>
    <m/>
    <m/>
    <m/>
    <m/>
    <m/>
    <m/>
    <m/>
    <m/>
  </r>
  <r>
    <x v="1"/>
    <x v="0"/>
    <x v="2"/>
    <n v="8"/>
    <n v="7"/>
    <n v="0"/>
    <n v="11"/>
    <n v="0"/>
    <n v="3"/>
    <m/>
    <m/>
    <m/>
    <m/>
    <m/>
    <m/>
    <m/>
    <m/>
  </r>
  <r>
    <x v="1"/>
    <x v="0"/>
    <x v="3"/>
    <n v="2"/>
    <n v="0"/>
    <n v="0"/>
    <n v="0"/>
    <n v="0"/>
    <n v="0"/>
    <m/>
    <m/>
    <m/>
    <m/>
    <m/>
    <m/>
    <m/>
    <m/>
  </r>
  <r>
    <x v="2"/>
    <x v="0"/>
    <x v="4"/>
    <n v="1"/>
    <n v="1"/>
    <n v="0"/>
    <n v="1"/>
    <n v="0"/>
    <n v="0"/>
    <m/>
    <m/>
    <m/>
    <m/>
    <m/>
    <m/>
    <m/>
    <m/>
  </r>
  <r>
    <x v="3"/>
    <x v="0"/>
    <x v="4"/>
    <n v="1"/>
    <n v="1"/>
    <n v="0"/>
    <n v="0"/>
    <n v="1"/>
    <n v="0"/>
    <m/>
    <m/>
    <m/>
    <m/>
    <m/>
    <m/>
    <m/>
    <m/>
  </r>
  <r>
    <x v="3"/>
    <x v="0"/>
    <x v="2"/>
    <n v="8"/>
    <n v="5"/>
    <n v="0"/>
    <n v="6"/>
    <n v="1"/>
    <n v="1"/>
    <m/>
    <m/>
    <m/>
    <m/>
    <m/>
    <m/>
    <m/>
    <m/>
  </r>
  <r>
    <x v="4"/>
    <x v="0"/>
    <x v="5"/>
    <n v="1"/>
    <n v="0"/>
    <n v="0"/>
    <n v="0"/>
    <n v="0"/>
    <n v="0"/>
    <m/>
    <m/>
    <m/>
    <m/>
    <m/>
    <m/>
    <m/>
    <m/>
  </r>
  <r>
    <x v="5"/>
    <x v="1"/>
    <x v="0"/>
    <n v="1"/>
    <n v="1"/>
    <n v="0"/>
    <n v="1"/>
    <n v="0"/>
    <n v="0"/>
    <m/>
    <m/>
    <m/>
    <m/>
    <m/>
    <m/>
    <m/>
    <m/>
  </r>
  <r>
    <x v="5"/>
    <x v="0"/>
    <x v="6"/>
    <n v="5"/>
    <n v="1"/>
    <n v="0"/>
    <n v="3"/>
    <n v="0"/>
    <n v="0"/>
    <m/>
    <m/>
    <m/>
    <m/>
    <m/>
    <m/>
    <m/>
    <m/>
  </r>
  <r>
    <x v="6"/>
    <x v="0"/>
    <x v="7"/>
    <n v="2"/>
    <n v="1"/>
    <n v="0"/>
    <n v="1"/>
    <n v="0"/>
    <n v="0"/>
    <m/>
    <m/>
    <m/>
    <m/>
    <m/>
    <m/>
    <m/>
    <m/>
  </r>
  <r>
    <x v="7"/>
    <x v="0"/>
    <x v="8"/>
    <n v="1"/>
    <n v="0"/>
    <n v="0"/>
    <n v="0"/>
    <n v="0"/>
    <n v="0"/>
    <m/>
    <m/>
    <m/>
    <m/>
    <m/>
    <m/>
    <m/>
    <m/>
  </r>
  <r>
    <x v="8"/>
    <x v="1"/>
    <x v="1"/>
    <n v="2"/>
    <n v="0"/>
    <n v="9"/>
    <n v="4"/>
    <n v="0"/>
    <n v="0"/>
    <m/>
    <m/>
    <m/>
    <m/>
    <m/>
    <m/>
    <m/>
    <m/>
  </r>
  <r>
    <x v="8"/>
    <x v="1"/>
    <x v="9"/>
    <n v="1"/>
    <n v="0"/>
    <n v="1"/>
    <n v="0"/>
    <n v="0"/>
    <n v="0"/>
    <m/>
    <m/>
    <m/>
    <m/>
    <m/>
    <m/>
    <m/>
    <m/>
  </r>
  <r>
    <x v="8"/>
    <x v="1"/>
    <x v="10"/>
    <n v="1"/>
    <n v="0"/>
    <n v="1"/>
    <n v="0"/>
    <n v="0"/>
    <n v="0"/>
    <m/>
    <m/>
    <m/>
    <m/>
    <m/>
    <m/>
    <m/>
    <m/>
  </r>
  <r>
    <x v="8"/>
    <x v="1"/>
    <x v="2"/>
    <n v="3"/>
    <n v="0"/>
    <n v="9"/>
    <n v="2"/>
    <n v="0"/>
    <n v="0"/>
    <m/>
    <m/>
    <m/>
    <m/>
    <m/>
    <m/>
    <m/>
    <m/>
  </r>
  <r>
    <x v="8"/>
    <x v="1"/>
    <x v="3"/>
    <n v="2"/>
    <n v="0"/>
    <n v="0"/>
    <n v="0"/>
    <n v="0"/>
    <n v="0"/>
    <m/>
    <m/>
    <m/>
    <m/>
    <m/>
    <m/>
    <m/>
    <m/>
  </r>
  <r>
    <x v="8"/>
    <x v="0"/>
    <x v="7"/>
    <n v="1"/>
    <n v="0"/>
    <n v="1"/>
    <n v="0"/>
    <n v="0"/>
    <n v="0"/>
    <m/>
    <m/>
    <m/>
    <m/>
    <m/>
    <m/>
    <m/>
    <m/>
  </r>
  <r>
    <x v="9"/>
    <x v="0"/>
    <x v="11"/>
    <n v="1"/>
    <n v="0"/>
    <n v="0"/>
    <n v="0"/>
    <n v="0"/>
    <n v="0"/>
    <m/>
    <m/>
    <m/>
    <m/>
    <m/>
    <m/>
    <m/>
    <m/>
  </r>
  <r>
    <x v="9"/>
    <x v="0"/>
    <x v="12"/>
    <n v="4"/>
    <n v="0"/>
    <n v="0"/>
    <n v="2"/>
    <n v="0"/>
    <n v="0"/>
    <m/>
    <m/>
    <m/>
    <m/>
    <m/>
    <m/>
    <m/>
    <m/>
  </r>
  <r>
    <x v="9"/>
    <x v="0"/>
    <x v="13"/>
    <n v="4"/>
    <n v="0"/>
    <n v="0"/>
    <n v="3"/>
    <n v="3"/>
    <n v="0"/>
    <m/>
    <m/>
    <m/>
    <m/>
    <m/>
    <m/>
    <m/>
    <m/>
  </r>
  <r>
    <x v="10"/>
    <x v="1"/>
    <x v="8"/>
    <n v="1"/>
    <n v="1"/>
    <n v="0"/>
    <n v="34"/>
    <n v="0"/>
    <n v="0"/>
    <m/>
    <m/>
    <m/>
    <m/>
    <m/>
    <m/>
    <m/>
    <m/>
  </r>
  <r>
    <x v="10"/>
    <x v="1"/>
    <x v="6"/>
    <n v="3"/>
    <n v="0"/>
    <n v="0"/>
    <n v="5"/>
    <n v="1"/>
    <n v="0"/>
    <m/>
    <m/>
    <m/>
    <m/>
    <m/>
    <m/>
    <m/>
    <m/>
  </r>
  <r>
    <x v="11"/>
    <x v="1"/>
    <x v="4"/>
    <n v="1"/>
    <n v="0"/>
    <n v="0"/>
    <n v="2"/>
    <n v="0"/>
    <n v="0"/>
    <m/>
    <m/>
    <m/>
    <m/>
    <m/>
    <m/>
    <m/>
    <m/>
  </r>
  <r>
    <x v="11"/>
    <x v="2"/>
    <x v="0"/>
    <n v="1"/>
    <n v="0"/>
    <n v="0"/>
    <n v="0"/>
    <n v="0"/>
    <n v="0"/>
    <m/>
    <m/>
    <m/>
    <m/>
    <m/>
    <m/>
    <m/>
    <m/>
  </r>
  <r>
    <x v="11"/>
    <x v="1"/>
    <x v="14"/>
    <n v="1"/>
    <n v="0"/>
    <n v="0"/>
    <n v="1"/>
    <n v="0"/>
    <n v="0"/>
    <m/>
    <m/>
    <m/>
    <m/>
    <m/>
    <m/>
    <m/>
    <m/>
  </r>
  <r>
    <x v="12"/>
    <x v="1"/>
    <x v="10"/>
    <n v="2"/>
    <n v="0"/>
    <n v="0"/>
    <n v="0"/>
    <n v="0"/>
    <n v="0"/>
    <m/>
    <m/>
    <m/>
    <m/>
    <m/>
    <m/>
    <m/>
    <m/>
  </r>
  <r>
    <x v="12"/>
    <x v="1"/>
    <x v="15"/>
    <n v="1"/>
    <n v="0"/>
    <n v="3"/>
    <n v="1"/>
    <n v="1"/>
    <n v="0"/>
    <m/>
    <m/>
    <m/>
    <m/>
    <m/>
    <m/>
    <m/>
    <m/>
  </r>
  <r>
    <x v="12"/>
    <x v="2"/>
    <x v="9"/>
    <n v="1"/>
    <n v="0"/>
    <n v="0"/>
    <n v="0"/>
    <n v="0"/>
    <n v="0"/>
    <m/>
    <m/>
    <m/>
    <m/>
    <m/>
    <m/>
    <m/>
    <m/>
  </r>
  <r>
    <x v="12"/>
    <x v="1"/>
    <x v="11"/>
    <n v="1"/>
    <n v="0"/>
    <n v="0"/>
    <n v="1"/>
    <n v="1"/>
    <n v="0"/>
    <m/>
    <m/>
    <m/>
    <m/>
    <m/>
    <m/>
    <m/>
    <m/>
  </r>
  <r>
    <x v="13"/>
    <x v="2"/>
    <x v="3"/>
    <n v="2"/>
    <n v="0"/>
    <n v="0"/>
    <n v="0"/>
    <n v="0"/>
    <n v="0"/>
    <m/>
    <m/>
    <m/>
    <m/>
    <m/>
    <m/>
    <m/>
    <m/>
  </r>
  <r>
    <x v="13"/>
    <x v="2"/>
    <x v="1"/>
    <n v="2"/>
    <n v="0"/>
    <n v="0"/>
    <n v="0"/>
    <n v="0"/>
    <n v="0"/>
    <m/>
    <m/>
    <m/>
    <m/>
    <m/>
    <m/>
    <m/>
    <m/>
  </r>
  <r>
    <x v="13"/>
    <x v="2"/>
    <x v="5"/>
    <n v="1"/>
    <n v="0"/>
    <n v="2"/>
    <n v="0"/>
    <n v="0"/>
    <n v="0"/>
    <m/>
    <m/>
    <m/>
    <m/>
    <m/>
    <m/>
    <m/>
    <m/>
  </r>
  <r>
    <x v="14"/>
    <x v="3"/>
    <x v="16"/>
    <n v="1"/>
    <n v="0"/>
    <n v="0"/>
    <n v="0"/>
    <n v="0"/>
    <n v="0"/>
    <m/>
    <m/>
    <m/>
    <m/>
    <m/>
    <m/>
    <m/>
    <m/>
  </r>
  <r>
    <x v="14"/>
    <x v="2"/>
    <x v="2"/>
    <n v="6"/>
    <n v="0"/>
    <n v="0"/>
    <n v="0"/>
    <n v="0"/>
    <n v="0"/>
    <m/>
    <m/>
    <m/>
    <m/>
    <m/>
    <m/>
    <m/>
    <m/>
  </r>
  <r>
    <x v="15"/>
    <x v="2"/>
    <x v="4"/>
    <n v="1"/>
    <n v="0"/>
    <n v="0"/>
    <n v="0"/>
    <n v="0"/>
    <n v="0"/>
    <m/>
    <m/>
    <m/>
    <m/>
    <m/>
    <m/>
    <m/>
    <m/>
  </r>
  <r>
    <x v="15"/>
    <x v="2"/>
    <x v="14"/>
    <n v="1"/>
    <n v="0"/>
    <n v="0"/>
    <n v="0"/>
    <n v="0"/>
    <n v="0"/>
    <m/>
    <m/>
    <m/>
    <m/>
    <m/>
    <m/>
    <m/>
    <m/>
  </r>
  <r>
    <x v="15"/>
    <x v="4"/>
    <x v="0"/>
    <n v="1"/>
    <n v="1"/>
    <n v="8"/>
    <n v="1"/>
    <n v="0"/>
    <n v="0"/>
    <m/>
    <m/>
    <m/>
    <m/>
    <m/>
    <m/>
    <m/>
    <m/>
  </r>
  <r>
    <x v="15"/>
    <x v="2"/>
    <x v="15"/>
    <n v="1"/>
    <n v="0"/>
    <n v="0"/>
    <n v="0"/>
    <n v="0"/>
    <n v="0"/>
    <m/>
    <m/>
    <m/>
    <m/>
    <m/>
    <m/>
    <m/>
    <m/>
  </r>
  <r>
    <x v="16"/>
    <x v="4"/>
    <x v="1"/>
    <n v="2"/>
    <n v="0"/>
    <n v="3"/>
    <n v="0"/>
    <n v="0"/>
    <n v="0"/>
    <m/>
    <m/>
    <m/>
    <m/>
    <m/>
    <m/>
    <m/>
    <m/>
  </r>
  <r>
    <x v="16"/>
    <x v="4"/>
    <x v="9"/>
    <n v="1"/>
    <n v="0"/>
    <n v="0"/>
    <n v="0"/>
    <n v="0"/>
    <n v="0"/>
    <m/>
    <m/>
    <m/>
    <m/>
    <m/>
    <m/>
    <m/>
    <m/>
  </r>
  <r>
    <x v="16"/>
    <x v="4"/>
    <x v="0"/>
    <n v="1"/>
    <n v="0"/>
    <n v="2"/>
    <n v="1"/>
    <n v="1"/>
    <n v="0"/>
    <m/>
    <m/>
    <m/>
    <m/>
    <m/>
    <m/>
    <m/>
    <m/>
  </r>
  <r>
    <x v="16"/>
    <x v="4"/>
    <x v="3"/>
    <n v="2"/>
    <n v="0"/>
    <n v="2"/>
    <n v="1"/>
    <n v="0"/>
    <n v="0"/>
    <m/>
    <m/>
    <m/>
    <m/>
    <m/>
    <m/>
    <m/>
    <m/>
  </r>
  <r>
    <x v="17"/>
    <x v="4"/>
    <x v="10"/>
    <n v="2"/>
    <n v="0"/>
    <n v="4"/>
    <n v="0"/>
    <n v="0"/>
    <n v="0"/>
    <m/>
    <m/>
    <m/>
    <m/>
    <m/>
    <m/>
    <m/>
    <m/>
  </r>
  <r>
    <x v="18"/>
    <x v="4"/>
    <x v="2"/>
    <n v="6"/>
    <n v="0"/>
    <n v="15"/>
    <n v="2"/>
    <n v="0"/>
    <n v="0"/>
    <m/>
    <m/>
    <m/>
    <m/>
    <m/>
    <m/>
    <m/>
    <m/>
  </r>
  <r>
    <x v="18"/>
    <x v="1"/>
    <x v="12"/>
    <n v="3"/>
    <n v="0"/>
    <n v="31"/>
    <n v="0"/>
    <n v="0"/>
    <n v="0"/>
    <m/>
    <m/>
    <m/>
    <m/>
    <m/>
    <m/>
    <m/>
    <m/>
  </r>
  <r>
    <x v="18"/>
    <x v="1"/>
    <x v="17"/>
    <n v="1"/>
    <n v="0"/>
    <n v="10"/>
    <n v="1"/>
    <n v="0"/>
    <n v="0"/>
    <m/>
    <m/>
    <m/>
    <m/>
    <m/>
    <m/>
    <m/>
    <m/>
  </r>
  <r>
    <x v="19"/>
    <x v="2"/>
    <x v="7"/>
    <n v="1"/>
    <n v="0"/>
    <n v="0"/>
    <n v="0"/>
    <n v="0"/>
    <n v="0"/>
    <m/>
    <m/>
    <m/>
    <m/>
    <m/>
    <m/>
    <m/>
    <m/>
  </r>
  <r>
    <x v="20"/>
    <x v="4"/>
    <x v="4"/>
    <n v="1"/>
    <n v="0"/>
    <n v="0"/>
    <n v="0"/>
    <n v="0"/>
    <n v="0"/>
    <m/>
    <m/>
    <m/>
    <m/>
    <m/>
    <m/>
    <m/>
    <m/>
  </r>
  <r>
    <x v="20"/>
    <x v="4"/>
    <x v="15"/>
    <n v="1"/>
    <n v="0"/>
    <n v="0"/>
    <n v="0"/>
    <n v="0"/>
    <n v="0"/>
    <m/>
    <m/>
    <m/>
    <m/>
    <m/>
    <m/>
    <m/>
    <m/>
  </r>
  <r>
    <x v="20"/>
    <x v="2"/>
    <x v="7"/>
    <n v="1"/>
    <n v="0"/>
    <n v="0"/>
    <n v="0"/>
    <n v="0"/>
    <n v="0"/>
    <m/>
    <m/>
    <m/>
    <m/>
    <m/>
    <m/>
    <m/>
    <m/>
  </r>
  <r>
    <x v="20"/>
    <x v="4"/>
    <x v="14"/>
    <n v="1"/>
    <n v="0"/>
    <n v="0"/>
    <n v="0"/>
    <n v="0"/>
    <n v="0"/>
    <m/>
    <m/>
    <m/>
    <m/>
    <m/>
    <m/>
    <m/>
    <m/>
  </r>
  <r>
    <x v="20"/>
    <x v="3"/>
    <x v="0"/>
    <n v="1"/>
    <n v="0"/>
    <n v="0"/>
    <n v="0"/>
    <n v="0"/>
    <n v="0"/>
    <m/>
    <m/>
    <m/>
    <m/>
    <m/>
    <m/>
    <m/>
    <m/>
  </r>
  <r>
    <x v="21"/>
    <x v="3"/>
    <x v="1"/>
    <n v="3"/>
    <n v="0"/>
    <n v="1"/>
    <n v="0"/>
    <n v="0"/>
    <n v="0"/>
    <m/>
    <m/>
    <m/>
    <m/>
    <m/>
    <m/>
    <m/>
    <m/>
  </r>
  <r>
    <x v="21"/>
    <x v="3"/>
    <x v="10"/>
    <n v="2"/>
    <n v="0"/>
    <n v="0"/>
    <n v="2"/>
    <n v="0"/>
    <n v="0"/>
    <m/>
    <m/>
    <m/>
    <m/>
    <m/>
    <m/>
    <m/>
    <m/>
  </r>
  <r>
    <x v="21"/>
    <x v="3"/>
    <x v="3"/>
    <n v="2"/>
    <n v="0"/>
    <n v="2"/>
    <n v="0"/>
    <n v="0"/>
    <n v="0"/>
    <m/>
    <m/>
    <m/>
    <m/>
    <m/>
    <m/>
    <m/>
    <m/>
  </r>
  <r>
    <x v="22"/>
    <x v="3"/>
    <x v="2"/>
    <n v="6"/>
    <n v="0"/>
    <n v="3"/>
    <n v="0"/>
    <n v="0"/>
    <n v="0"/>
    <m/>
    <m/>
    <m/>
    <m/>
    <m/>
    <m/>
    <m/>
    <m/>
  </r>
  <r>
    <x v="23"/>
    <x v="3"/>
    <x v="4"/>
    <n v="1"/>
    <n v="0"/>
    <n v="0"/>
    <n v="0"/>
    <n v="0"/>
    <n v="1"/>
    <m/>
    <m/>
    <m/>
    <m/>
    <m/>
    <m/>
    <m/>
    <m/>
  </r>
  <r>
    <x v="23"/>
    <x v="3"/>
    <x v="15"/>
    <n v="1"/>
    <n v="0"/>
    <n v="2"/>
    <n v="0"/>
    <n v="0"/>
    <n v="0"/>
    <m/>
    <m/>
    <m/>
    <m/>
    <m/>
    <m/>
    <m/>
    <m/>
  </r>
  <r>
    <x v="23"/>
    <x v="3"/>
    <x v="14"/>
    <n v="1"/>
    <n v="0"/>
    <n v="1"/>
    <n v="0"/>
    <n v="0"/>
    <n v="0"/>
    <m/>
    <m/>
    <m/>
    <m/>
    <m/>
    <m/>
    <m/>
    <m/>
  </r>
  <r>
    <x v="24"/>
    <x v="5"/>
    <x v="1"/>
    <n v="3"/>
    <n v="1"/>
    <n v="4"/>
    <n v="3"/>
    <n v="0"/>
    <n v="2"/>
    <m/>
    <m/>
    <m/>
    <m/>
    <m/>
    <m/>
    <m/>
    <m/>
  </r>
  <r>
    <x v="24"/>
    <x v="5"/>
    <x v="0"/>
    <n v="3"/>
    <n v="0"/>
    <n v="5"/>
    <n v="0"/>
    <n v="0"/>
    <n v="0"/>
    <m/>
    <m/>
    <m/>
    <m/>
    <m/>
    <m/>
    <m/>
    <m/>
  </r>
  <r>
    <x v="25"/>
    <x v="5"/>
    <x v="18"/>
    <n v="1"/>
    <n v="1"/>
    <n v="0"/>
    <n v="23"/>
    <n v="0"/>
    <n v="37"/>
    <m/>
    <m/>
    <m/>
    <m/>
    <m/>
    <m/>
    <m/>
    <m/>
  </r>
  <r>
    <x v="25"/>
    <x v="0"/>
    <x v="19"/>
    <n v="2"/>
    <n v="0"/>
    <n v="0"/>
    <n v="0"/>
    <n v="0"/>
    <n v="0"/>
    <m/>
    <m/>
    <m/>
    <m/>
    <m/>
    <m/>
    <m/>
    <m/>
  </r>
  <r>
    <x v="25"/>
    <x v="0"/>
    <x v="20"/>
    <n v="2"/>
    <n v="0"/>
    <n v="0"/>
    <n v="0"/>
    <n v="0"/>
    <n v="0"/>
    <m/>
    <m/>
    <m/>
    <m/>
    <m/>
    <m/>
    <m/>
    <m/>
  </r>
  <r>
    <x v="25"/>
    <x v="5"/>
    <x v="18"/>
    <n v="1"/>
    <n v="1"/>
    <n v="0"/>
    <n v="0"/>
    <n v="0"/>
    <n v="2"/>
    <m/>
    <m/>
    <m/>
    <m/>
    <m/>
    <m/>
    <m/>
    <m/>
  </r>
  <r>
    <x v="25"/>
    <x v="5"/>
    <x v="3"/>
    <n v="2"/>
    <n v="0"/>
    <n v="0"/>
    <n v="0"/>
    <n v="0"/>
    <n v="3"/>
    <m/>
    <m/>
    <m/>
    <m/>
    <m/>
    <m/>
    <m/>
    <m/>
  </r>
  <r>
    <x v="25"/>
    <x v="5"/>
    <x v="2"/>
    <n v="6"/>
    <n v="2"/>
    <n v="0"/>
    <n v="0"/>
    <n v="0"/>
    <n v="2"/>
    <m/>
    <m/>
    <m/>
    <m/>
    <m/>
    <m/>
    <m/>
    <m/>
  </r>
  <r>
    <x v="25"/>
    <x v="5"/>
    <x v="14"/>
    <n v="1"/>
    <n v="0"/>
    <n v="0"/>
    <n v="0"/>
    <n v="0"/>
    <n v="1"/>
    <m/>
    <m/>
    <m/>
    <m/>
    <m/>
    <m/>
    <m/>
    <m/>
  </r>
  <r>
    <x v="26"/>
    <x v="0"/>
    <x v="21"/>
    <n v="10"/>
    <n v="0"/>
    <n v="1"/>
    <n v="7"/>
    <n v="0"/>
    <n v="0"/>
    <m/>
    <m/>
    <m/>
    <m/>
    <m/>
    <m/>
    <m/>
    <m/>
  </r>
  <r>
    <x v="26"/>
    <x v="0"/>
    <x v="22"/>
    <n v="1"/>
    <n v="0"/>
    <n v="0"/>
    <n v="0"/>
    <n v="0"/>
    <n v="0"/>
    <m/>
    <m/>
    <m/>
    <m/>
    <m/>
    <m/>
    <m/>
    <m/>
  </r>
  <r>
    <x v="26"/>
    <x v="5"/>
    <x v="4"/>
    <n v="1"/>
    <n v="0"/>
    <n v="0"/>
    <n v="0"/>
    <n v="0"/>
    <n v="0"/>
    <m/>
    <m/>
    <m/>
    <m/>
    <m/>
    <m/>
    <m/>
    <m/>
  </r>
  <r>
    <x v="26"/>
    <x v="5"/>
    <x v="15"/>
    <n v="1"/>
    <n v="0"/>
    <n v="0"/>
    <n v="0"/>
    <n v="0"/>
    <n v="0"/>
    <m/>
    <m/>
    <m/>
    <m/>
    <m/>
    <m/>
    <m/>
    <m/>
  </r>
  <r>
    <x v="27"/>
    <x v="1"/>
    <x v="23"/>
    <n v="13"/>
    <n v="0"/>
    <n v="1"/>
    <n v="0"/>
    <n v="3"/>
    <n v="0"/>
    <m/>
    <m/>
    <m/>
    <m/>
    <m/>
    <m/>
    <m/>
    <m/>
  </r>
  <r>
    <x v="28"/>
    <x v="0"/>
    <x v="24"/>
    <n v="3"/>
    <n v="2"/>
    <n v="1"/>
    <n v="9"/>
    <n v="0"/>
    <n v="0"/>
    <m/>
    <m/>
    <m/>
    <m/>
    <m/>
    <m/>
    <m/>
    <m/>
  </r>
  <r>
    <x v="28"/>
    <x v="1"/>
    <x v="20"/>
    <n v="2"/>
    <n v="0"/>
    <n v="0"/>
    <n v="0"/>
    <n v="0"/>
    <n v="0"/>
    <m/>
    <m/>
    <m/>
    <m/>
    <m/>
    <m/>
    <m/>
    <m/>
  </r>
  <r>
    <x v="29"/>
    <x v="0"/>
    <x v="24"/>
    <n v="2"/>
    <n v="0"/>
    <n v="21"/>
    <n v="0"/>
    <n v="0"/>
    <n v="0"/>
    <m/>
    <m/>
    <m/>
    <m/>
    <m/>
    <m/>
    <m/>
    <m/>
  </r>
  <r>
    <x v="29"/>
    <x v="1"/>
    <x v="19"/>
    <n v="2"/>
    <n v="0"/>
    <n v="2"/>
    <n v="1"/>
    <n v="0"/>
    <n v="0"/>
    <m/>
    <m/>
    <m/>
    <m/>
    <m/>
    <m/>
    <m/>
    <m/>
  </r>
  <r>
    <x v="29"/>
    <x v="1"/>
    <x v="22"/>
    <n v="1"/>
    <n v="0"/>
    <n v="5"/>
    <n v="3"/>
    <n v="0"/>
    <n v="0"/>
    <m/>
    <m/>
    <m/>
    <m/>
    <m/>
    <m/>
    <m/>
    <m/>
  </r>
  <r>
    <x v="30"/>
    <x v="0"/>
    <x v="25"/>
    <n v="1"/>
    <n v="0"/>
    <n v="1"/>
    <n v="0"/>
    <n v="0"/>
    <n v="0"/>
    <m/>
    <m/>
    <m/>
    <m/>
    <m/>
    <m/>
    <m/>
    <m/>
  </r>
  <r>
    <x v="30"/>
    <x v="1"/>
    <x v="24"/>
    <n v="1"/>
    <n v="1"/>
    <n v="0"/>
    <n v="2"/>
    <n v="0"/>
    <n v="0"/>
    <m/>
    <m/>
    <m/>
    <m/>
    <m/>
    <m/>
    <m/>
    <m/>
  </r>
  <r>
    <x v="30"/>
    <x v="0"/>
    <x v="26"/>
    <n v="5"/>
    <n v="3"/>
    <n v="0"/>
    <n v="2"/>
    <n v="5"/>
    <n v="0"/>
    <m/>
    <m/>
    <m/>
    <m/>
    <m/>
    <m/>
    <m/>
    <m/>
  </r>
  <r>
    <x v="30"/>
    <x v="0"/>
    <x v="27"/>
    <n v="1"/>
    <n v="0"/>
    <n v="0"/>
    <n v="0"/>
    <n v="0"/>
    <n v="0"/>
    <m/>
    <m/>
    <m/>
    <m/>
    <m/>
    <m/>
    <m/>
    <m/>
  </r>
  <r>
    <x v="30"/>
    <x v="0"/>
    <x v="28"/>
    <n v="3"/>
    <n v="2"/>
    <n v="0"/>
    <n v="3"/>
    <n v="0"/>
    <n v="0"/>
    <m/>
    <m/>
    <m/>
    <m/>
    <m/>
    <m/>
    <m/>
    <m/>
  </r>
  <r>
    <x v="31"/>
    <x v="1"/>
    <x v="29"/>
    <n v="2"/>
    <n v="0"/>
    <n v="9"/>
    <n v="0"/>
    <n v="0"/>
    <n v="0"/>
    <m/>
    <m/>
    <m/>
    <m/>
    <m/>
    <m/>
    <m/>
    <m/>
  </r>
  <r>
    <x v="31"/>
    <x v="0"/>
    <x v="30"/>
    <n v="2"/>
    <n v="0"/>
    <n v="22"/>
    <n v="0"/>
    <n v="0"/>
    <n v="0"/>
    <m/>
    <m/>
    <m/>
    <m/>
    <m/>
    <m/>
    <m/>
    <m/>
  </r>
  <r>
    <x v="31"/>
    <x v="2"/>
    <x v="19"/>
    <n v="3"/>
    <n v="0"/>
    <n v="9"/>
    <n v="1"/>
    <n v="0"/>
    <n v="0"/>
    <m/>
    <m/>
    <m/>
    <m/>
    <m/>
    <m/>
    <m/>
    <m/>
  </r>
  <r>
    <x v="31"/>
    <x v="1"/>
    <x v="21"/>
    <n v="8"/>
    <n v="0"/>
    <n v="20"/>
    <n v="1"/>
    <n v="0"/>
    <n v="0"/>
    <m/>
    <m/>
    <m/>
    <m/>
    <m/>
    <m/>
    <m/>
    <m/>
  </r>
  <r>
    <x v="31"/>
    <x v="1"/>
    <x v="24"/>
    <n v="1"/>
    <n v="1"/>
    <n v="2"/>
    <n v="3"/>
    <n v="0"/>
    <n v="0"/>
    <m/>
    <m/>
    <m/>
    <m/>
    <m/>
    <m/>
    <m/>
    <m/>
  </r>
  <r>
    <x v="31"/>
    <x v="1"/>
    <x v="31"/>
    <n v="1"/>
    <n v="0"/>
    <n v="4"/>
    <n v="2"/>
    <n v="0"/>
    <n v="0"/>
    <m/>
    <m/>
    <m/>
    <m/>
    <m/>
    <m/>
    <m/>
    <m/>
  </r>
  <r>
    <x v="32"/>
    <x v="1"/>
    <x v="32"/>
    <n v="4"/>
    <n v="2"/>
    <n v="14"/>
    <n v="15"/>
    <n v="0"/>
    <n v="1"/>
    <m/>
    <m/>
    <m/>
    <m/>
    <m/>
    <m/>
    <m/>
    <m/>
  </r>
  <r>
    <x v="32"/>
    <x v="1"/>
    <x v="24"/>
    <n v="1"/>
    <n v="0"/>
    <n v="1"/>
    <n v="2"/>
    <n v="0"/>
    <n v="0"/>
    <m/>
    <m/>
    <m/>
    <m/>
    <m/>
    <m/>
    <m/>
    <m/>
  </r>
  <r>
    <x v="33"/>
    <x v="6"/>
    <x v="33"/>
    <n v="2"/>
    <n v="0"/>
    <n v="10"/>
    <n v="1"/>
    <n v="0"/>
    <n v="0"/>
    <m/>
    <m/>
    <m/>
    <m/>
    <m/>
    <m/>
    <m/>
    <m/>
  </r>
  <r>
    <x v="33"/>
    <x v="0"/>
    <x v="34"/>
    <n v="1"/>
    <n v="0"/>
    <n v="23"/>
    <n v="0"/>
    <n v="0"/>
    <n v="0"/>
    <m/>
    <m/>
    <m/>
    <m/>
    <m/>
    <m/>
    <m/>
    <m/>
  </r>
  <r>
    <x v="33"/>
    <x v="6"/>
    <x v="35"/>
    <n v="2"/>
    <n v="0"/>
    <n v="12"/>
    <n v="1"/>
    <n v="0"/>
    <n v="0"/>
    <m/>
    <m/>
    <m/>
    <m/>
    <m/>
    <m/>
    <m/>
    <m/>
  </r>
  <r>
    <x v="34"/>
    <x v="4"/>
    <x v="36"/>
    <n v="1"/>
    <n v="0"/>
    <n v="0"/>
    <n v="0"/>
    <n v="0"/>
    <n v="0"/>
    <m/>
    <m/>
    <m/>
    <m/>
    <m/>
    <m/>
    <m/>
    <m/>
  </r>
  <r>
    <x v="34"/>
    <x v="1"/>
    <x v="37"/>
    <n v="4"/>
    <n v="2"/>
    <n v="0"/>
    <n v="6"/>
    <n v="0"/>
    <n v="0"/>
    <m/>
    <m/>
    <m/>
    <m/>
    <m/>
    <m/>
    <m/>
    <m/>
  </r>
  <r>
    <x v="34"/>
    <x v="4"/>
    <x v="38"/>
    <n v="4"/>
    <n v="0"/>
    <n v="0"/>
    <n v="8"/>
    <n v="0"/>
    <n v="0"/>
    <m/>
    <m/>
    <m/>
    <m/>
    <m/>
    <m/>
    <m/>
    <m/>
  </r>
  <r>
    <x v="35"/>
    <x v="1"/>
    <x v="39"/>
    <n v="2"/>
    <n v="0"/>
    <n v="3"/>
    <n v="1"/>
    <n v="1"/>
    <n v="0"/>
    <m/>
    <m/>
    <m/>
    <m/>
    <m/>
    <m/>
    <m/>
    <m/>
  </r>
  <r>
    <x v="35"/>
    <x v="0"/>
    <x v="40"/>
    <n v="8"/>
    <n v="0"/>
    <n v="0"/>
    <n v="1"/>
    <n v="0"/>
    <n v="0"/>
    <m/>
    <m/>
    <m/>
    <m/>
    <m/>
    <m/>
    <m/>
    <m/>
  </r>
  <r>
    <x v="35"/>
    <x v="0"/>
    <x v="34"/>
    <n v="1"/>
    <n v="0"/>
    <n v="0"/>
    <n v="2"/>
    <n v="0"/>
    <n v="0"/>
    <m/>
    <m/>
    <m/>
    <m/>
    <m/>
    <m/>
    <m/>
    <m/>
  </r>
  <r>
    <x v="35"/>
    <x v="0"/>
    <x v="41"/>
    <n v="2"/>
    <n v="0"/>
    <n v="4"/>
    <n v="0"/>
    <n v="0"/>
    <n v="0"/>
    <m/>
    <m/>
    <m/>
    <m/>
    <m/>
    <m/>
    <m/>
    <m/>
  </r>
  <r>
    <x v="35"/>
    <x v="1"/>
    <x v="42"/>
    <n v="2"/>
    <n v="1"/>
    <n v="1"/>
    <n v="3"/>
    <n v="0"/>
    <n v="0"/>
    <m/>
    <m/>
    <m/>
    <m/>
    <m/>
    <m/>
    <m/>
    <m/>
  </r>
  <r>
    <x v="36"/>
    <x v="1"/>
    <x v="43"/>
    <n v="1"/>
    <n v="0"/>
    <n v="6"/>
    <n v="2"/>
    <n v="0"/>
    <n v="0"/>
    <m/>
    <m/>
    <m/>
    <m/>
    <m/>
    <m/>
    <m/>
    <m/>
  </r>
  <r>
    <x v="37"/>
    <x v="1"/>
    <x v="27"/>
    <n v="2"/>
    <n v="0"/>
    <n v="4"/>
    <n v="1"/>
    <n v="0"/>
    <n v="0"/>
    <m/>
    <m/>
    <m/>
    <m/>
    <m/>
    <m/>
    <m/>
    <m/>
  </r>
  <r>
    <x v="38"/>
    <x v="2"/>
    <x v="32"/>
    <n v="2"/>
    <n v="0"/>
    <n v="0"/>
    <n v="0"/>
    <n v="0"/>
    <n v="0"/>
    <m/>
    <m/>
    <m/>
    <m/>
    <m/>
    <m/>
    <m/>
    <m/>
  </r>
  <r>
    <x v="38"/>
    <x v="1"/>
    <x v="25"/>
    <n v="1"/>
    <n v="0"/>
    <n v="1"/>
    <n v="1"/>
    <n v="0"/>
    <n v="1"/>
    <m/>
    <m/>
    <m/>
    <m/>
    <m/>
    <m/>
    <m/>
    <m/>
  </r>
  <r>
    <x v="38"/>
    <x v="0"/>
    <x v="44"/>
    <n v="9"/>
    <n v="0"/>
    <n v="8"/>
    <n v="2"/>
    <n v="1"/>
    <n v="0"/>
    <m/>
    <m/>
    <m/>
    <m/>
    <m/>
    <m/>
    <m/>
    <m/>
  </r>
  <r>
    <x v="38"/>
    <x v="2"/>
    <x v="29"/>
    <n v="2"/>
    <n v="0"/>
    <n v="0"/>
    <n v="0"/>
    <n v="0"/>
    <n v="0"/>
    <m/>
    <m/>
    <m/>
    <m/>
    <m/>
    <m/>
    <m/>
    <m/>
  </r>
  <r>
    <x v="38"/>
    <x v="1"/>
    <x v="30"/>
    <n v="2"/>
    <n v="2"/>
    <n v="1"/>
    <n v="3"/>
    <n v="0"/>
    <n v="0"/>
    <m/>
    <m/>
    <m/>
    <m/>
    <m/>
    <m/>
    <m/>
    <m/>
  </r>
  <r>
    <x v="39"/>
    <x v="4"/>
    <x v="19"/>
    <n v="3"/>
    <n v="2"/>
    <n v="0"/>
    <n v="5"/>
    <n v="0"/>
    <n v="0"/>
    <m/>
    <m/>
    <m/>
    <m/>
    <m/>
    <m/>
    <m/>
    <m/>
  </r>
  <r>
    <x v="39"/>
    <x v="4"/>
    <x v="20"/>
    <n v="1"/>
    <n v="0"/>
    <n v="0"/>
    <n v="0"/>
    <n v="0"/>
    <n v="0"/>
    <m/>
    <m/>
    <m/>
    <m/>
    <m/>
    <m/>
    <m/>
    <m/>
  </r>
  <r>
    <x v="40"/>
    <x v="2"/>
    <x v="37"/>
    <n v="2"/>
    <n v="0"/>
    <n v="0"/>
    <n v="0"/>
    <n v="0"/>
    <n v="0"/>
    <m/>
    <m/>
    <m/>
    <m/>
    <m/>
    <m/>
    <m/>
    <m/>
  </r>
  <r>
    <x v="40"/>
    <x v="1"/>
    <x v="30"/>
    <n v="2"/>
    <n v="0"/>
    <n v="0"/>
    <n v="2"/>
    <n v="0"/>
    <n v="0"/>
    <m/>
    <m/>
    <m/>
    <m/>
    <m/>
    <m/>
    <m/>
    <m/>
  </r>
  <r>
    <x v="40"/>
    <x v="2"/>
    <x v="42"/>
    <n v="1"/>
    <n v="0"/>
    <n v="0"/>
    <n v="0"/>
    <n v="0"/>
    <n v="0"/>
    <m/>
    <m/>
    <m/>
    <m/>
    <m/>
    <m/>
    <m/>
    <m/>
  </r>
  <r>
    <x v="40"/>
    <x v="2"/>
    <x v="17"/>
    <n v="1"/>
    <n v="0"/>
    <n v="0"/>
    <n v="0"/>
    <n v="0"/>
    <n v="0"/>
    <m/>
    <m/>
    <m/>
    <m/>
    <m/>
    <m/>
    <m/>
    <m/>
  </r>
  <r>
    <x v="40"/>
    <x v="2"/>
    <x v="45"/>
    <n v="12"/>
    <n v="0"/>
    <n v="0"/>
    <n v="0"/>
    <n v="0"/>
    <n v="0"/>
    <m/>
    <m/>
    <m/>
    <m/>
    <m/>
    <m/>
    <m/>
    <m/>
  </r>
  <r>
    <x v="40"/>
    <x v="2"/>
    <x v="21"/>
    <n v="9"/>
    <n v="0"/>
    <n v="0"/>
    <n v="2"/>
    <n v="1"/>
    <n v="0"/>
    <m/>
    <m/>
    <m/>
    <m/>
    <m/>
    <m/>
    <m/>
    <m/>
  </r>
  <r>
    <x v="40"/>
    <x v="2"/>
    <x v="46"/>
    <n v="1"/>
    <n v="0"/>
    <n v="0"/>
    <n v="0"/>
    <n v="1"/>
    <n v="0"/>
    <m/>
    <m/>
    <m/>
    <m/>
    <m/>
    <m/>
    <m/>
    <m/>
  </r>
  <r>
    <x v="40"/>
    <x v="4"/>
    <x v="47"/>
    <n v="2"/>
    <n v="0"/>
    <n v="0"/>
    <n v="4"/>
    <n v="0"/>
    <n v="0"/>
    <m/>
    <m/>
    <m/>
    <m/>
    <m/>
    <m/>
    <m/>
    <m/>
  </r>
  <r>
    <x v="41"/>
    <x v="2"/>
    <x v="39"/>
    <n v="2"/>
    <n v="0"/>
    <n v="0"/>
    <n v="0"/>
    <n v="0"/>
    <n v="0"/>
    <m/>
    <m/>
    <m/>
    <m/>
    <m/>
    <m/>
    <m/>
    <m/>
  </r>
  <r>
    <x v="41"/>
    <x v="1"/>
    <x v="26"/>
    <n v="5"/>
    <n v="3"/>
    <n v="0"/>
    <n v="3"/>
    <n v="0"/>
    <n v="0"/>
    <m/>
    <m/>
    <m/>
    <m/>
    <m/>
    <m/>
    <m/>
    <m/>
  </r>
  <r>
    <x v="41"/>
    <x v="2"/>
    <x v="43"/>
    <n v="1"/>
    <n v="0"/>
    <n v="0"/>
    <n v="0"/>
    <n v="0"/>
    <n v="0"/>
    <m/>
    <m/>
    <m/>
    <m/>
    <m/>
    <m/>
    <m/>
    <m/>
  </r>
  <r>
    <x v="41"/>
    <x v="6"/>
    <x v="48"/>
    <n v="2"/>
    <n v="0"/>
    <n v="0"/>
    <n v="1"/>
    <n v="0"/>
    <n v="0"/>
    <m/>
    <m/>
    <m/>
    <m/>
    <m/>
    <m/>
    <m/>
    <m/>
  </r>
  <r>
    <x v="42"/>
    <x v="6"/>
    <x v="49"/>
    <n v="2"/>
    <n v="0"/>
    <n v="0"/>
    <n v="2"/>
    <n v="0"/>
    <n v="0"/>
    <m/>
    <m/>
    <m/>
    <m/>
    <m/>
    <m/>
    <m/>
    <m/>
  </r>
  <r>
    <x v="42"/>
    <x v="2"/>
    <x v="25"/>
    <n v="1"/>
    <n v="0"/>
    <n v="0"/>
    <n v="0"/>
    <n v="0"/>
    <n v="0"/>
    <m/>
    <m/>
    <m/>
    <m/>
    <m/>
    <m/>
    <m/>
    <m/>
  </r>
  <r>
    <x v="42"/>
    <x v="2"/>
    <x v="24"/>
    <n v="1"/>
    <n v="0"/>
    <n v="0"/>
    <n v="0"/>
    <n v="0"/>
    <n v="0"/>
    <m/>
    <m/>
    <m/>
    <m/>
    <m/>
    <m/>
    <m/>
    <m/>
  </r>
  <r>
    <x v="42"/>
    <x v="6"/>
    <x v="50"/>
    <n v="3"/>
    <n v="0"/>
    <n v="0"/>
    <n v="2"/>
    <n v="0"/>
    <n v="0"/>
    <m/>
    <m/>
    <m/>
    <m/>
    <m/>
    <m/>
    <m/>
    <m/>
  </r>
  <r>
    <x v="43"/>
    <x v="1"/>
    <x v="51"/>
    <n v="8"/>
    <n v="0"/>
    <n v="0"/>
    <n v="8"/>
    <n v="0"/>
    <n v="0"/>
    <m/>
    <m/>
    <m/>
    <m/>
    <m/>
    <m/>
    <m/>
    <m/>
  </r>
  <r>
    <x v="43"/>
    <x v="4"/>
    <x v="29"/>
    <n v="2"/>
    <n v="0"/>
    <n v="0"/>
    <n v="7"/>
    <n v="0"/>
    <n v="0"/>
    <m/>
    <m/>
    <m/>
    <m/>
    <m/>
    <m/>
    <m/>
    <m/>
  </r>
  <r>
    <x v="43"/>
    <x v="2"/>
    <x v="27"/>
    <n v="2"/>
    <n v="0"/>
    <n v="0"/>
    <n v="0"/>
    <n v="0"/>
    <n v="0"/>
    <m/>
    <m/>
    <m/>
    <m/>
    <m/>
    <m/>
    <m/>
    <m/>
  </r>
  <r>
    <x v="43"/>
    <x v="2"/>
    <x v="30"/>
    <n v="2"/>
    <n v="0"/>
    <n v="0"/>
    <n v="1"/>
    <n v="0"/>
    <n v="0"/>
    <m/>
    <m/>
    <m/>
    <m/>
    <m/>
    <m/>
    <m/>
    <m/>
  </r>
  <r>
    <x v="44"/>
    <x v="4"/>
    <x v="37"/>
    <n v="3"/>
    <n v="3"/>
    <n v="0"/>
    <n v="10"/>
    <n v="0"/>
    <n v="0"/>
    <m/>
    <m/>
    <m/>
    <m/>
    <m/>
    <m/>
    <m/>
    <m/>
  </r>
  <r>
    <x v="44"/>
    <x v="4"/>
    <x v="43"/>
    <n v="1"/>
    <n v="1"/>
    <n v="0"/>
    <n v="3"/>
    <n v="0"/>
    <n v="0"/>
    <m/>
    <m/>
    <m/>
    <m/>
    <m/>
    <m/>
    <m/>
    <m/>
  </r>
  <r>
    <x v="44"/>
    <x v="4"/>
    <x v="32"/>
    <n v="2"/>
    <n v="0"/>
    <n v="0"/>
    <n v="0"/>
    <n v="2"/>
    <n v="0"/>
    <m/>
    <m/>
    <m/>
    <m/>
    <m/>
    <m/>
    <m/>
    <m/>
  </r>
  <r>
    <x v="44"/>
    <x v="1"/>
    <x v="52"/>
    <n v="3"/>
    <n v="1"/>
    <n v="0"/>
    <n v="8"/>
    <n v="0"/>
    <n v="0"/>
    <m/>
    <m/>
    <m/>
    <m/>
    <m/>
    <m/>
    <m/>
    <m/>
  </r>
  <r>
    <x v="45"/>
    <x v="4"/>
    <x v="29"/>
    <n v="2"/>
    <n v="0"/>
    <n v="7"/>
    <n v="2"/>
    <n v="0"/>
    <n v="0"/>
    <m/>
    <m/>
    <m/>
    <m/>
    <m/>
    <m/>
    <m/>
    <m/>
  </r>
  <r>
    <x v="45"/>
    <x v="4"/>
    <x v="21"/>
    <n v="10"/>
    <n v="0"/>
    <n v="7"/>
    <n v="7"/>
    <n v="0"/>
    <n v="0"/>
    <m/>
    <m/>
    <m/>
    <m/>
    <m/>
    <m/>
    <m/>
    <m/>
  </r>
  <r>
    <x v="45"/>
    <x v="4"/>
    <x v="39"/>
    <n v="2"/>
    <n v="0"/>
    <n v="2"/>
    <n v="1"/>
    <n v="0"/>
    <n v="0"/>
    <m/>
    <m/>
    <m/>
    <m/>
    <m/>
    <m/>
    <m/>
    <m/>
  </r>
  <r>
    <x v="45"/>
    <x v="1"/>
    <x v="53"/>
    <n v="1"/>
    <n v="0"/>
    <n v="1"/>
    <n v="1"/>
    <n v="0"/>
    <n v="0"/>
    <m/>
    <m/>
    <m/>
    <m/>
    <m/>
    <m/>
    <m/>
    <m/>
  </r>
  <r>
    <x v="45"/>
    <x v="4"/>
    <x v="37"/>
    <n v="3"/>
    <n v="0"/>
    <n v="1"/>
    <n v="0"/>
    <n v="0"/>
    <n v="0"/>
    <m/>
    <m/>
    <m/>
    <m/>
    <m/>
    <m/>
    <m/>
    <m/>
  </r>
  <r>
    <x v="45"/>
    <x v="4"/>
    <x v="43"/>
    <n v="1"/>
    <n v="0"/>
    <n v="0"/>
    <n v="1"/>
    <n v="0"/>
    <n v="0"/>
    <m/>
    <m/>
    <m/>
    <m/>
    <m/>
    <m/>
    <m/>
    <m/>
  </r>
  <r>
    <x v="45"/>
    <x v="3"/>
    <x v="54"/>
    <n v="1"/>
    <n v="0"/>
    <n v="2"/>
    <n v="0"/>
    <n v="0"/>
    <n v="0"/>
    <m/>
    <m/>
    <m/>
    <m/>
    <m/>
    <m/>
    <m/>
    <m/>
  </r>
  <r>
    <x v="46"/>
    <x v="2"/>
    <x v="26"/>
    <n v="2"/>
    <n v="0"/>
    <n v="0"/>
    <n v="0"/>
    <n v="0"/>
    <n v="0"/>
    <m/>
    <m/>
    <m/>
    <m/>
    <m/>
    <m/>
    <m/>
    <m/>
  </r>
  <r>
    <x v="46"/>
    <x v="4"/>
    <x v="12"/>
    <n v="3"/>
    <n v="0"/>
    <n v="1"/>
    <n v="1"/>
    <n v="0"/>
    <n v="0"/>
    <m/>
    <m/>
    <m/>
    <m/>
    <m/>
    <m/>
    <m/>
    <m/>
  </r>
  <r>
    <x v="46"/>
    <x v="4"/>
    <x v="17"/>
    <n v="1"/>
    <n v="0"/>
    <n v="3"/>
    <n v="0"/>
    <n v="0"/>
    <n v="0"/>
    <m/>
    <m/>
    <m/>
    <m/>
    <m/>
    <m/>
    <m/>
    <m/>
  </r>
  <r>
    <x v="46"/>
    <x v="4"/>
    <x v="24"/>
    <n v="1"/>
    <n v="0"/>
    <n v="0"/>
    <n v="1"/>
    <n v="0"/>
    <n v="0"/>
    <m/>
    <m/>
    <m/>
    <m/>
    <m/>
    <m/>
    <m/>
    <m/>
  </r>
  <r>
    <x v="47"/>
    <x v="4"/>
    <x v="25"/>
    <n v="1"/>
    <n v="0"/>
    <n v="0"/>
    <n v="1"/>
    <n v="0"/>
    <n v="0"/>
    <m/>
    <m/>
    <m/>
    <m/>
    <m/>
    <m/>
    <m/>
    <m/>
  </r>
  <r>
    <x v="47"/>
    <x v="2"/>
    <x v="26"/>
    <n v="2"/>
    <n v="0"/>
    <n v="0"/>
    <n v="0"/>
    <n v="0"/>
    <n v="0"/>
    <m/>
    <m/>
    <m/>
    <m/>
    <m/>
    <m/>
    <m/>
    <m/>
  </r>
  <r>
    <x v="48"/>
    <x v="3"/>
    <x v="19"/>
    <n v="3"/>
    <n v="0"/>
    <n v="8"/>
    <n v="2"/>
    <n v="0"/>
    <n v="0"/>
    <m/>
    <m/>
    <m/>
    <m/>
    <m/>
    <m/>
    <m/>
    <m/>
  </r>
  <r>
    <x v="49"/>
    <x v="4"/>
    <x v="27"/>
    <n v="5"/>
    <n v="0"/>
    <n v="10"/>
    <n v="0"/>
    <n v="0"/>
    <n v="0"/>
    <m/>
    <m/>
    <m/>
    <m/>
    <m/>
    <m/>
    <m/>
    <m/>
  </r>
  <r>
    <x v="50"/>
    <x v="4"/>
    <x v="13"/>
    <n v="3"/>
    <n v="0"/>
    <n v="3"/>
    <n v="0"/>
    <n v="0"/>
    <n v="0"/>
    <m/>
    <m/>
    <m/>
    <m/>
    <m/>
    <m/>
    <m/>
    <m/>
  </r>
  <r>
    <x v="50"/>
    <x v="5"/>
    <x v="19"/>
    <n v="3"/>
    <n v="0"/>
    <n v="0"/>
    <n v="2"/>
    <n v="0"/>
    <n v="0"/>
    <m/>
    <m/>
    <m/>
    <m/>
    <m/>
    <m/>
    <m/>
    <m/>
  </r>
  <r>
    <x v="51"/>
    <x v="3"/>
    <x v="25"/>
    <n v="1"/>
    <n v="0"/>
    <n v="3"/>
    <n v="0"/>
    <n v="0"/>
    <n v="0"/>
    <m/>
    <m/>
    <m/>
    <m/>
    <m/>
    <m/>
    <m/>
    <m/>
  </r>
  <r>
    <x v="51"/>
    <x v="2"/>
    <x v="52"/>
    <n v="1"/>
    <n v="0"/>
    <n v="0"/>
    <n v="0"/>
    <n v="0"/>
    <n v="0"/>
    <m/>
    <m/>
    <m/>
    <m/>
    <m/>
    <m/>
    <m/>
    <m/>
  </r>
  <r>
    <x v="51"/>
    <x v="3"/>
    <x v="24"/>
    <n v="1"/>
    <n v="0"/>
    <n v="4"/>
    <n v="0"/>
    <n v="0"/>
    <n v="0"/>
    <m/>
    <m/>
    <m/>
    <m/>
    <m/>
    <m/>
    <m/>
    <m/>
  </r>
  <r>
    <x v="51"/>
    <x v="3"/>
    <x v="29"/>
    <n v="2"/>
    <n v="0"/>
    <n v="2"/>
    <n v="0"/>
    <n v="0"/>
    <n v="0"/>
    <m/>
    <m/>
    <m/>
    <m/>
    <m/>
    <m/>
    <m/>
    <m/>
  </r>
  <r>
    <x v="51"/>
    <x v="3"/>
    <x v="55"/>
    <n v="2"/>
    <n v="0"/>
    <n v="0"/>
    <n v="0"/>
    <n v="1"/>
    <n v="0"/>
    <m/>
    <m/>
    <m/>
    <m/>
    <m/>
    <m/>
    <m/>
    <m/>
  </r>
  <r>
    <x v="51"/>
    <x v="2"/>
    <x v="53"/>
    <n v="1"/>
    <n v="0"/>
    <n v="0"/>
    <n v="0"/>
    <n v="0"/>
    <n v="0"/>
    <m/>
    <m/>
    <m/>
    <m/>
    <m/>
    <m/>
    <m/>
    <m/>
  </r>
  <r>
    <x v="52"/>
    <x v="3"/>
    <x v="39"/>
    <n v="2"/>
    <n v="0"/>
    <n v="12"/>
    <n v="0"/>
    <n v="0"/>
    <n v="0"/>
    <m/>
    <m/>
    <m/>
    <m/>
    <m/>
    <m/>
    <m/>
    <m/>
  </r>
  <r>
    <x v="52"/>
    <x v="4"/>
    <x v="26"/>
    <n v="2"/>
    <n v="0"/>
    <n v="6"/>
    <n v="2"/>
    <n v="0"/>
    <n v="0"/>
    <m/>
    <m/>
    <m/>
    <m/>
    <m/>
    <m/>
    <m/>
    <m/>
  </r>
  <r>
    <x v="52"/>
    <x v="3"/>
    <x v="37"/>
    <n v="4"/>
    <n v="0"/>
    <n v="21"/>
    <n v="2"/>
    <n v="0"/>
    <n v="0"/>
    <m/>
    <m/>
    <m/>
    <m/>
    <m/>
    <m/>
    <m/>
    <m/>
  </r>
  <r>
    <x v="52"/>
    <x v="0"/>
    <x v="56"/>
    <n v="6"/>
    <n v="0"/>
    <n v="15"/>
    <n v="1"/>
    <n v="0"/>
    <n v="0"/>
    <m/>
    <m/>
    <m/>
    <m/>
    <m/>
    <m/>
    <m/>
    <m/>
  </r>
  <r>
    <x v="52"/>
    <x v="0"/>
    <x v="57"/>
    <n v="8"/>
    <n v="0"/>
    <n v="10"/>
    <n v="1"/>
    <n v="0"/>
    <n v="0"/>
    <m/>
    <m/>
    <m/>
    <m/>
    <m/>
    <m/>
    <m/>
    <m/>
  </r>
  <r>
    <x v="53"/>
    <x v="2"/>
    <x v="51"/>
    <n v="8"/>
    <n v="0"/>
    <n v="0"/>
    <n v="0"/>
    <n v="0"/>
    <n v="0"/>
    <m/>
    <m/>
    <m/>
    <m/>
    <m/>
    <m/>
    <m/>
    <m/>
  </r>
  <r>
    <x v="53"/>
    <x v="2"/>
    <x v="58"/>
    <n v="1"/>
    <n v="0"/>
    <n v="0"/>
    <n v="0"/>
    <n v="0"/>
    <n v="0"/>
    <m/>
    <m/>
    <m/>
    <m/>
    <m/>
    <m/>
    <m/>
    <m/>
  </r>
  <r>
    <x v="54"/>
    <x v="4"/>
    <x v="52"/>
    <n v="2"/>
    <n v="0"/>
    <n v="3"/>
    <n v="3"/>
    <n v="0"/>
    <n v="0"/>
    <m/>
    <m/>
    <m/>
    <m/>
    <m/>
    <m/>
    <m/>
    <m/>
  </r>
  <r>
    <x v="54"/>
    <x v="5"/>
    <x v="32"/>
    <n v="3"/>
    <n v="0"/>
    <n v="5"/>
    <n v="1"/>
    <n v="0"/>
    <n v="0"/>
    <m/>
    <m/>
    <m/>
    <m/>
    <m/>
    <m/>
    <m/>
    <m/>
  </r>
  <r>
    <x v="55"/>
    <x v="5"/>
    <x v="39"/>
    <n v="2"/>
    <n v="1"/>
    <n v="0"/>
    <n v="4"/>
    <n v="0"/>
    <n v="0"/>
    <m/>
    <m/>
    <m/>
    <m/>
    <m/>
    <m/>
    <m/>
    <m/>
  </r>
  <r>
    <x v="55"/>
    <x v="3"/>
    <x v="12"/>
    <n v="3"/>
    <n v="0"/>
    <n v="25"/>
    <n v="0"/>
    <n v="0"/>
    <n v="0"/>
    <m/>
    <m/>
    <m/>
    <m/>
    <m/>
    <m/>
    <m/>
    <m/>
  </r>
  <r>
    <x v="55"/>
    <x v="5"/>
    <x v="24"/>
    <n v="3"/>
    <n v="0"/>
    <n v="8"/>
    <n v="0"/>
    <n v="0"/>
    <n v="0"/>
    <m/>
    <m/>
    <m/>
    <m/>
    <m/>
    <m/>
    <m/>
    <m/>
  </r>
  <r>
    <x v="55"/>
    <x v="3"/>
    <x v="27"/>
    <n v="4"/>
    <n v="1"/>
    <n v="51"/>
    <n v="4"/>
    <n v="0"/>
    <n v="0"/>
    <m/>
    <m/>
    <m/>
    <m/>
    <m/>
    <m/>
    <m/>
    <m/>
  </r>
  <r>
    <x v="55"/>
    <x v="1"/>
    <x v="56"/>
    <n v="6"/>
    <n v="0"/>
    <n v="23"/>
    <n v="1"/>
    <n v="0"/>
    <n v="0"/>
    <m/>
    <m/>
    <m/>
    <m/>
    <m/>
    <m/>
    <m/>
    <m/>
  </r>
  <r>
    <x v="55"/>
    <x v="1"/>
    <x v="57"/>
    <n v="8"/>
    <n v="0"/>
    <n v="22"/>
    <n v="3"/>
    <n v="0"/>
    <n v="0"/>
    <m/>
    <m/>
    <m/>
    <m/>
    <m/>
    <m/>
    <m/>
    <m/>
  </r>
  <r>
    <x v="56"/>
    <x v="3"/>
    <x v="45"/>
    <n v="12"/>
    <n v="0"/>
    <n v="6"/>
    <n v="0"/>
    <n v="1"/>
    <n v="0"/>
    <m/>
    <m/>
    <m/>
    <m/>
    <m/>
    <m/>
    <m/>
    <m/>
  </r>
  <r>
    <x v="56"/>
    <x v="3"/>
    <x v="26"/>
    <n v="2"/>
    <n v="0"/>
    <n v="0"/>
    <n v="0"/>
    <n v="0"/>
    <n v="0"/>
    <m/>
    <m/>
    <m/>
    <m/>
    <m/>
    <m/>
    <m/>
    <m/>
  </r>
  <r>
    <x v="56"/>
    <x v="4"/>
    <x v="51"/>
    <n v="8"/>
    <n v="0"/>
    <n v="5"/>
    <n v="2"/>
    <n v="0"/>
    <n v="0"/>
    <m/>
    <m/>
    <m/>
    <m/>
    <m/>
    <m/>
    <m/>
    <m/>
  </r>
  <r>
    <x v="56"/>
    <x v="5"/>
    <x v="59"/>
    <n v="1"/>
    <n v="0"/>
    <n v="1"/>
    <n v="0"/>
    <n v="0"/>
    <n v="0"/>
    <m/>
    <m/>
    <m/>
    <m/>
    <m/>
    <m/>
    <m/>
    <m/>
  </r>
  <r>
    <x v="56"/>
    <x v="5"/>
    <x v="60"/>
    <n v="4"/>
    <n v="0"/>
    <n v="4"/>
    <n v="0"/>
    <n v="0"/>
    <n v="0"/>
    <m/>
    <m/>
    <m/>
    <m/>
    <m/>
    <m/>
    <m/>
    <m/>
  </r>
  <r>
    <x v="56"/>
    <x v="3"/>
    <x v="61"/>
    <n v="1"/>
    <n v="0"/>
    <n v="5"/>
    <n v="0"/>
    <n v="0"/>
    <n v="0"/>
    <m/>
    <m/>
    <m/>
    <m/>
    <m/>
    <m/>
    <m/>
    <m/>
  </r>
  <r>
    <x v="56"/>
    <x v="0"/>
    <x v="62"/>
    <n v="13"/>
    <n v="2"/>
    <n v="54"/>
    <n v="6"/>
    <n v="0"/>
    <n v="0"/>
    <m/>
    <m/>
    <m/>
    <m/>
    <m/>
    <m/>
    <m/>
    <m/>
  </r>
  <r>
    <x v="56"/>
    <x v="0"/>
    <x v="63"/>
    <n v="6"/>
    <n v="0"/>
    <n v="96"/>
    <n v="5"/>
    <n v="0"/>
    <n v="0"/>
    <m/>
    <m/>
    <m/>
    <m/>
    <m/>
    <m/>
    <m/>
    <m/>
  </r>
  <r>
    <x v="57"/>
    <x v="4"/>
    <x v="58"/>
    <n v="1"/>
    <n v="0"/>
    <n v="3"/>
    <n v="1"/>
    <n v="0"/>
    <n v="0"/>
    <m/>
    <m/>
    <m/>
    <m/>
    <m/>
    <m/>
    <m/>
    <m/>
  </r>
  <r>
    <x v="58"/>
    <x v="3"/>
    <x v="52"/>
    <n v="2"/>
    <n v="0"/>
    <n v="2"/>
    <n v="1"/>
    <n v="0"/>
    <n v="0"/>
    <m/>
    <m/>
    <m/>
    <m/>
    <m/>
    <m/>
    <m/>
    <m/>
  </r>
  <r>
    <x v="58"/>
    <x v="0"/>
    <x v="64"/>
    <n v="2"/>
    <n v="0"/>
    <n v="12"/>
    <n v="2"/>
    <n v="0"/>
    <n v="0"/>
    <m/>
    <m/>
    <m/>
    <m/>
    <m/>
    <m/>
    <m/>
    <m/>
  </r>
  <r>
    <x v="58"/>
    <x v="0"/>
    <x v="65"/>
    <n v="7"/>
    <n v="0"/>
    <n v="22"/>
    <n v="3"/>
    <n v="0"/>
    <n v="0"/>
    <m/>
    <m/>
    <m/>
    <m/>
    <m/>
    <m/>
    <m/>
    <m/>
  </r>
  <r>
    <x v="59"/>
    <x v="3"/>
    <x v="13"/>
    <n v="3"/>
    <n v="2"/>
    <n v="22"/>
    <n v="0"/>
    <n v="0"/>
    <n v="0"/>
    <m/>
    <m/>
    <m/>
    <m/>
    <m/>
    <m/>
    <m/>
    <m/>
  </r>
  <r>
    <x v="60"/>
    <x v="2"/>
    <x v="56"/>
    <n v="6"/>
    <n v="0"/>
    <n v="1"/>
    <n v="0"/>
    <n v="2"/>
    <n v="0"/>
    <m/>
    <m/>
    <m/>
    <m/>
    <m/>
    <m/>
    <m/>
    <m/>
  </r>
  <r>
    <x v="60"/>
    <x v="2"/>
    <x v="57"/>
    <n v="8"/>
    <n v="0"/>
    <n v="2"/>
    <n v="0"/>
    <n v="0"/>
    <n v="0"/>
    <m/>
    <m/>
    <m/>
    <m/>
    <m/>
    <m/>
    <m/>
    <m/>
  </r>
  <r>
    <x v="60"/>
    <x v="3"/>
    <x v="66"/>
    <n v="2"/>
    <n v="0"/>
    <n v="11"/>
    <n v="2"/>
    <n v="0"/>
    <n v="0"/>
    <m/>
    <m/>
    <m/>
    <m/>
    <m/>
    <m/>
    <m/>
    <m/>
  </r>
  <r>
    <x v="61"/>
    <x v="5"/>
    <x v="45"/>
    <n v="12"/>
    <n v="1"/>
    <n v="2"/>
    <n v="0"/>
    <n v="0"/>
    <n v="0"/>
    <m/>
    <m/>
    <m/>
    <m/>
    <m/>
    <m/>
    <m/>
    <m/>
  </r>
  <r>
    <x v="62"/>
    <x v="5"/>
    <x v="52"/>
    <n v="2"/>
    <n v="0"/>
    <n v="1"/>
    <n v="0"/>
    <n v="0"/>
    <n v="1"/>
    <m/>
    <m/>
    <m/>
    <m/>
    <m/>
    <m/>
    <m/>
    <m/>
  </r>
  <r>
    <x v="62"/>
    <x v="5"/>
    <x v="27"/>
    <n v="3"/>
    <n v="0"/>
    <n v="6"/>
    <n v="0"/>
    <n v="0"/>
    <n v="0"/>
    <m/>
    <m/>
    <m/>
    <m/>
    <m/>
    <m/>
    <m/>
    <m/>
  </r>
  <r>
    <x v="62"/>
    <x v="5"/>
    <x v="61"/>
    <n v="1"/>
    <n v="0"/>
    <n v="2"/>
    <n v="0"/>
    <n v="0"/>
    <n v="0"/>
    <m/>
    <m/>
    <m/>
    <m/>
    <m/>
    <m/>
    <m/>
    <m/>
  </r>
  <r>
    <x v="62"/>
    <x v="5"/>
    <x v="12"/>
    <n v="3"/>
    <n v="0"/>
    <n v="3"/>
    <n v="0"/>
    <n v="0"/>
    <n v="1"/>
    <m/>
    <m/>
    <m/>
    <m/>
    <m/>
    <m/>
    <m/>
    <m/>
  </r>
  <r>
    <x v="62"/>
    <x v="5"/>
    <x v="67"/>
    <n v="1"/>
    <n v="0"/>
    <n v="6"/>
    <n v="0"/>
    <n v="0"/>
    <n v="0"/>
    <m/>
    <m/>
    <m/>
    <m/>
    <m/>
    <m/>
    <m/>
    <m/>
  </r>
  <r>
    <x v="62"/>
    <x v="3"/>
    <x v="58"/>
    <n v="1"/>
    <n v="0"/>
    <n v="10"/>
    <n v="0"/>
    <n v="0"/>
    <n v="0"/>
    <m/>
    <m/>
    <m/>
    <m/>
    <m/>
    <m/>
    <m/>
    <m/>
  </r>
  <r>
    <x v="63"/>
    <x v="0"/>
    <x v="68"/>
    <n v="11"/>
    <n v="0"/>
    <n v="0"/>
    <n v="0"/>
    <n v="1"/>
    <n v="0"/>
    <m/>
    <m/>
    <m/>
    <m/>
    <m/>
    <m/>
    <m/>
    <m/>
  </r>
  <r>
    <x v="64"/>
    <x v="4"/>
    <x v="57"/>
    <n v="8"/>
    <n v="1"/>
    <n v="6"/>
    <n v="22"/>
    <n v="1"/>
    <n v="0"/>
    <m/>
    <m/>
    <m/>
    <m/>
    <m/>
    <m/>
    <m/>
    <m/>
  </r>
  <r>
    <x v="64"/>
    <x v="3"/>
    <x v="51"/>
    <n v="8"/>
    <n v="0"/>
    <n v="2"/>
    <n v="0"/>
    <n v="0"/>
    <n v="0"/>
    <m/>
    <m/>
    <m/>
    <m/>
    <m/>
    <m/>
    <m/>
    <m/>
  </r>
  <r>
    <x v="64"/>
    <x v="4"/>
    <x v="56"/>
    <n v="6"/>
    <n v="0"/>
    <n v="15"/>
    <n v="7"/>
    <n v="1"/>
    <n v="0"/>
    <m/>
    <m/>
    <m/>
    <m/>
    <m/>
    <m/>
    <m/>
    <m/>
  </r>
  <r>
    <x v="64"/>
    <x v="0"/>
    <x v="69"/>
    <n v="1"/>
    <n v="0"/>
    <n v="0"/>
    <n v="0"/>
    <n v="0"/>
    <n v="0"/>
    <m/>
    <m/>
    <m/>
    <m/>
    <m/>
    <m/>
    <m/>
    <m/>
  </r>
  <r>
    <x v="65"/>
    <x v="4"/>
    <x v="70"/>
    <n v="1"/>
    <n v="0"/>
    <n v="1"/>
    <n v="0"/>
    <n v="0"/>
    <n v="0"/>
    <m/>
    <m/>
    <m/>
    <m/>
    <m/>
    <m/>
    <m/>
    <m/>
  </r>
  <r>
    <x v="65"/>
    <x v="1"/>
    <x v="63"/>
    <n v="4"/>
    <n v="0"/>
    <n v="20"/>
    <n v="0"/>
    <n v="0"/>
    <n v="0"/>
    <m/>
    <m/>
    <m/>
    <m/>
    <m/>
    <m/>
    <m/>
    <m/>
  </r>
  <r>
    <x v="65"/>
    <x v="1"/>
    <x v="71"/>
    <n v="8"/>
    <n v="0"/>
    <n v="30"/>
    <n v="0"/>
    <n v="0"/>
    <n v="1"/>
    <m/>
    <m/>
    <m/>
    <m/>
    <m/>
    <m/>
    <m/>
    <m/>
  </r>
  <r>
    <x v="66"/>
    <x v="1"/>
    <x v="62"/>
    <n v="13"/>
    <n v="0"/>
    <n v="26"/>
    <n v="3"/>
    <n v="1"/>
    <n v="0"/>
    <m/>
    <m/>
    <m/>
    <m/>
    <m/>
    <m/>
    <m/>
    <m/>
  </r>
  <r>
    <x v="67"/>
    <x v="3"/>
    <x v="17"/>
    <n v="1"/>
    <n v="0"/>
    <n v="6"/>
    <n v="0"/>
    <n v="0"/>
    <n v="0"/>
    <m/>
    <m/>
    <m/>
    <m/>
    <m/>
    <m/>
    <m/>
    <m/>
  </r>
  <r>
    <x v="67"/>
    <x v="1"/>
    <x v="72"/>
    <n v="13"/>
    <n v="3"/>
    <n v="5"/>
    <n v="10"/>
    <n v="0"/>
    <n v="0"/>
    <m/>
    <m/>
    <m/>
    <m/>
    <m/>
    <m/>
    <m/>
    <m/>
  </r>
  <r>
    <x v="67"/>
    <x v="0"/>
    <x v="73"/>
    <n v="11"/>
    <n v="0"/>
    <n v="17"/>
    <n v="2"/>
    <n v="0"/>
    <n v="0"/>
    <m/>
    <m/>
    <m/>
    <m/>
    <m/>
    <m/>
    <m/>
    <m/>
  </r>
  <r>
    <x v="68"/>
    <x v="5"/>
    <x v="13"/>
    <n v="1"/>
    <n v="0"/>
    <n v="2"/>
    <n v="0"/>
    <n v="0"/>
    <n v="0"/>
    <m/>
    <m/>
    <m/>
    <m/>
    <m/>
    <m/>
    <m/>
    <m/>
  </r>
  <r>
    <x v="68"/>
    <x v="5"/>
    <x v="66"/>
    <n v="2"/>
    <n v="0"/>
    <n v="3"/>
    <n v="0"/>
    <n v="0"/>
    <n v="0"/>
    <m/>
    <m/>
    <m/>
    <m/>
    <m/>
    <m/>
    <m/>
    <m/>
  </r>
  <r>
    <x v="68"/>
    <x v="1"/>
    <x v="74"/>
    <n v="3"/>
    <n v="1"/>
    <n v="5"/>
    <n v="3"/>
    <n v="1"/>
    <n v="0"/>
    <m/>
    <m/>
    <m/>
    <m/>
    <m/>
    <m/>
    <m/>
    <m/>
  </r>
  <r>
    <x v="68"/>
    <x v="3"/>
    <x v="57"/>
    <n v="8"/>
    <n v="0"/>
    <n v="9"/>
    <n v="1"/>
    <n v="0"/>
    <n v="0"/>
    <m/>
    <m/>
    <m/>
    <m/>
    <m/>
    <m/>
    <m/>
    <m/>
  </r>
  <r>
    <x v="68"/>
    <x v="1"/>
    <x v="68"/>
    <n v="6"/>
    <n v="0"/>
    <n v="5"/>
    <n v="0"/>
    <n v="1"/>
    <n v="0"/>
    <m/>
    <m/>
    <m/>
    <m/>
    <m/>
    <m/>
    <m/>
    <m/>
  </r>
  <r>
    <x v="69"/>
    <x v="1"/>
    <x v="75"/>
    <n v="1"/>
    <n v="0"/>
    <n v="3"/>
    <n v="1"/>
    <n v="0"/>
    <n v="0"/>
    <m/>
    <m/>
    <m/>
    <m/>
    <m/>
    <m/>
    <m/>
    <m/>
  </r>
  <r>
    <x v="70"/>
    <x v="5"/>
    <x v="51"/>
    <n v="6"/>
    <n v="0"/>
    <n v="4"/>
    <n v="2"/>
    <n v="0"/>
    <n v="0"/>
    <m/>
    <m/>
    <m/>
    <m/>
    <m/>
    <m/>
    <m/>
    <m/>
  </r>
  <r>
    <x v="70"/>
    <x v="3"/>
    <x v="56"/>
    <n v="6"/>
    <n v="0"/>
    <n v="11"/>
    <n v="2"/>
    <n v="1"/>
    <n v="0"/>
    <m/>
    <m/>
    <m/>
    <m/>
    <m/>
    <m/>
    <m/>
    <m/>
  </r>
  <r>
    <x v="70"/>
    <x v="0"/>
    <x v="76"/>
    <n v="4"/>
    <n v="0"/>
    <n v="15"/>
    <n v="1"/>
    <n v="0"/>
    <n v="1"/>
    <m/>
    <m/>
    <m/>
    <m/>
    <m/>
    <m/>
    <m/>
    <m/>
  </r>
  <r>
    <x v="70"/>
    <x v="1"/>
    <x v="69"/>
    <n v="1"/>
    <n v="0"/>
    <n v="0"/>
    <n v="0"/>
    <n v="0"/>
    <n v="0"/>
    <m/>
    <m/>
    <m/>
    <m/>
    <m/>
    <m/>
    <m/>
    <m/>
  </r>
  <r>
    <x v="71"/>
    <x v="1"/>
    <x v="77"/>
    <n v="6"/>
    <n v="0"/>
    <n v="1"/>
    <n v="2"/>
    <n v="0"/>
    <n v="0"/>
    <m/>
    <m/>
    <m/>
    <m/>
    <m/>
    <m/>
    <m/>
    <m/>
  </r>
  <r>
    <x v="71"/>
    <x v="0"/>
    <x v="78"/>
    <n v="2"/>
    <n v="0"/>
    <n v="9"/>
    <n v="0"/>
    <n v="0"/>
    <n v="0"/>
    <m/>
    <m/>
    <m/>
    <m/>
    <m/>
    <m/>
    <m/>
    <m/>
  </r>
  <r>
    <x v="72"/>
    <x v="5"/>
    <x v="79"/>
    <n v="2"/>
    <n v="0"/>
    <n v="0"/>
    <n v="1"/>
    <n v="0"/>
    <n v="0"/>
    <m/>
    <m/>
    <m/>
    <m/>
    <m/>
    <m/>
    <m/>
    <m/>
  </r>
  <r>
    <x v="72"/>
    <x v="2"/>
    <x v="71"/>
    <n v="1"/>
    <n v="0"/>
    <n v="0"/>
    <n v="0"/>
    <n v="0"/>
    <n v="0"/>
    <m/>
    <m/>
    <m/>
    <m/>
    <m/>
    <m/>
    <m/>
    <m/>
  </r>
  <r>
    <x v="72"/>
    <x v="5"/>
    <x v="57"/>
    <n v="8"/>
    <n v="0"/>
    <n v="11"/>
    <n v="1"/>
    <n v="0"/>
    <n v="0"/>
    <m/>
    <m/>
    <m/>
    <m/>
    <m/>
    <m/>
    <m/>
    <m/>
  </r>
  <r>
    <x v="73"/>
    <x v="2"/>
    <x v="74"/>
    <n v="3"/>
    <n v="0"/>
    <n v="0"/>
    <n v="0"/>
    <n v="0"/>
    <n v="0"/>
    <m/>
    <m/>
    <m/>
    <m/>
    <m/>
    <m/>
    <m/>
    <m/>
  </r>
  <r>
    <x v="73"/>
    <x v="2"/>
    <x v="69"/>
    <n v="1"/>
    <n v="0"/>
    <n v="1"/>
    <n v="0"/>
    <n v="0"/>
    <n v="0"/>
    <m/>
    <m/>
    <m/>
    <m/>
    <m/>
    <m/>
    <m/>
    <m/>
  </r>
  <r>
    <x v="73"/>
    <x v="5"/>
    <x v="17"/>
    <n v="1"/>
    <n v="0"/>
    <n v="6"/>
    <n v="0"/>
    <n v="0"/>
    <n v="0"/>
    <m/>
    <m/>
    <m/>
    <m/>
    <m/>
    <m/>
    <m/>
    <m/>
  </r>
  <r>
    <x v="74"/>
    <x v="5"/>
    <x v="56"/>
    <n v="6"/>
    <n v="0"/>
    <n v="7"/>
    <n v="1"/>
    <n v="0"/>
    <n v="0"/>
    <m/>
    <m/>
    <m/>
    <m/>
    <m/>
    <m/>
    <m/>
    <m/>
  </r>
  <r>
    <x v="75"/>
    <x v="1"/>
    <x v="76"/>
    <n v="4"/>
    <n v="0"/>
    <n v="7"/>
    <n v="0"/>
    <n v="0"/>
    <n v="0"/>
    <m/>
    <m/>
    <m/>
    <m/>
    <m/>
    <m/>
    <m/>
    <m/>
  </r>
  <r>
    <x v="75"/>
    <x v="2"/>
    <x v="80"/>
    <n v="7"/>
    <n v="0"/>
    <n v="1"/>
    <n v="0"/>
    <n v="0"/>
    <n v="0"/>
    <m/>
    <m/>
    <m/>
    <m/>
    <m/>
    <m/>
    <m/>
    <m/>
  </r>
  <r>
    <x v="75"/>
    <x v="2"/>
    <x v="72"/>
    <n v="10"/>
    <n v="0"/>
    <n v="2"/>
    <n v="0"/>
    <n v="0"/>
    <n v="0"/>
    <m/>
    <m/>
    <m/>
    <m/>
    <m/>
    <m/>
    <m/>
    <m/>
  </r>
  <r>
    <x v="75"/>
    <x v="1"/>
    <x v="73"/>
    <n v="11"/>
    <n v="0"/>
    <n v="28"/>
    <n v="1"/>
    <n v="0"/>
    <n v="0"/>
    <m/>
    <m/>
    <m/>
    <m/>
    <m/>
    <m/>
    <m/>
    <m/>
  </r>
  <r>
    <x v="75"/>
    <x v="1"/>
    <x v="78"/>
    <n v="2"/>
    <n v="0"/>
    <n v="2"/>
    <n v="1"/>
    <n v="0"/>
    <n v="0"/>
    <m/>
    <m/>
    <m/>
    <m/>
    <m/>
    <m/>
    <m/>
    <m/>
  </r>
  <r>
    <x v="76"/>
    <x v="4"/>
    <x v="71"/>
    <n v="1"/>
    <n v="0"/>
    <n v="1"/>
    <n v="0"/>
    <n v="0"/>
    <n v="0"/>
    <m/>
    <m/>
    <m/>
    <m/>
    <m/>
    <m/>
    <m/>
    <m/>
  </r>
  <r>
    <x v="77"/>
    <x v="0"/>
    <x v="81"/>
    <n v="8"/>
    <n v="0"/>
    <n v="0"/>
    <n v="0"/>
    <n v="0"/>
    <n v="0"/>
    <m/>
    <m/>
    <m/>
    <m/>
    <m/>
    <m/>
    <m/>
    <m/>
  </r>
  <r>
    <x v="78"/>
    <x v="2"/>
    <x v="62"/>
    <n v="13"/>
    <n v="0"/>
    <n v="0"/>
    <n v="0"/>
    <n v="0"/>
    <n v="0"/>
    <m/>
    <m/>
    <m/>
    <m/>
    <m/>
    <m/>
    <m/>
    <m/>
  </r>
  <r>
    <x v="78"/>
    <x v="4"/>
    <x v="69"/>
    <n v="1"/>
    <n v="0"/>
    <n v="1"/>
    <n v="0"/>
    <n v="0"/>
    <n v="0"/>
    <m/>
    <m/>
    <m/>
    <m/>
    <m/>
    <m/>
    <m/>
    <m/>
  </r>
  <r>
    <x v="79"/>
    <x v="2"/>
    <x v="63"/>
    <n v="4"/>
    <n v="0"/>
    <n v="4"/>
    <n v="0"/>
    <n v="0"/>
    <n v="0"/>
    <m/>
    <m/>
    <m/>
    <m/>
    <m/>
    <m/>
    <m/>
    <m/>
  </r>
  <r>
    <x v="79"/>
    <x v="3"/>
    <x v="71"/>
    <n v="1"/>
    <n v="0"/>
    <n v="1"/>
    <n v="0"/>
    <n v="0"/>
    <n v="0"/>
    <m/>
    <m/>
    <m/>
    <m/>
    <m/>
    <m/>
    <m/>
    <m/>
  </r>
  <r>
    <x v="79"/>
    <x v="4"/>
    <x v="74"/>
    <n v="3"/>
    <n v="1"/>
    <n v="3"/>
    <n v="2"/>
    <n v="1"/>
    <n v="0"/>
    <m/>
    <m/>
    <m/>
    <m/>
    <m/>
    <m/>
    <m/>
    <m/>
  </r>
  <r>
    <x v="80"/>
    <x v="4"/>
    <x v="82"/>
    <n v="1"/>
    <n v="0"/>
    <n v="2"/>
    <n v="0"/>
    <n v="0"/>
    <n v="0"/>
    <m/>
    <m/>
    <m/>
    <m/>
    <m/>
    <m/>
    <m/>
    <m/>
  </r>
  <r>
    <x v="81"/>
    <x v="4"/>
    <x v="80"/>
    <n v="7"/>
    <n v="0"/>
    <n v="10"/>
    <n v="3"/>
    <n v="1"/>
    <n v="0"/>
    <m/>
    <m/>
    <m/>
    <m/>
    <m/>
    <m/>
    <m/>
    <m/>
  </r>
  <r>
    <x v="81"/>
    <x v="2"/>
    <x v="68"/>
    <n v="6"/>
    <n v="0"/>
    <n v="10"/>
    <n v="0"/>
    <n v="0"/>
    <n v="0"/>
    <m/>
    <m/>
    <m/>
    <m/>
    <m/>
    <m/>
    <m/>
    <m/>
  </r>
  <r>
    <x v="82"/>
    <x v="5"/>
    <x v="71"/>
    <n v="1"/>
    <n v="0"/>
    <n v="0"/>
    <n v="0"/>
    <n v="0"/>
    <n v="1"/>
    <m/>
    <m/>
    <m/>
    <m/>
    <m/>
    <m/>
    <m/>
    <m/>
  </r>
  <r>
    <x v="82"/>
    <x v="2"/>
    <x v="78"/>
    <n v="2"/>
    <n v="0"/>
    <n v="0"/>
    <n v="0"/>
    <n v="0"/>
    <n v="0"/>
    <m/>
    <m/>
    <m/>
    <m/>
    <m/>
    <m/>
    <m/>
    <m/>
  </r>
  <r>
    <x v="83"/>
    <x v="4"/>
    <x v="62"/>
    <n v="13"/>
    <n v="5"/>
    <n v="9"/>
    <n v="9"/>
    <n v="2"/>
    <n v="0"/>
    <m/>
    <m/>
    <m/>
    <m/>
    <m/>
    <m/>
    <m/>
    <m/>
  </r>
  <r>
    <x v="83"/>
    <x v="4"/>
    <x v="63"/>
    <n v="4"/>
    <n v="0"/>
    <n v="7"/>
    <n v="0"/>
    <n v="0"/>
    <n v="0"/>
    <m/>
    <m/>
    <m/>
    <m/>
    <m/>
    <m/>
    <m/>
    <m/>
  </r>
  <r>
    <x v="84"/>
    <x v="4"/>
    <x v="72"/>
    <n v="10"/>
    <n v="8"/>
    <n v="0"/>
    <n v="19"/>
    <n v="0"/>
    <n v="3"/>
    <m/>
    <m/>
    <m/>
    <m/>
    <m/>
    <m/>
    <m/>
    <m/>
  </r>
  <r>
    <x v="85"/>
    <x v="2"/>
    <x v="76"/>
    <n v="4"/>
    <n v="0"/>
    <n v="6"/>
    <n v="2"/>
    <n v="0"/>
    <n v="0"/>
    <m/>
    <m/>
    <m/>
    <m/>
    <m/>
    <m/>
    <m/>
    <m/>
  </r>
  <r>
    <x v="86"/>
    <x v="4"/>
    <x v="83"/>
    <n v="5"/>
    <n v="1"/>
    <n v="5"/>
    <n v="4"/>
    <n v="0"/>
    <n v="0"/>
    <m/>
    <m/>
    <m/>
    <m/>
    <m/>
    <m/>
    <m/>
    <m/>
  </r>
  <r>
    <x v="87"/>
    <x v="4"/>
    <x v="84"/>
    <n v="6"/>
    <n v="0"/>
    <n v="7"/>
    <n v="2"/>
    <n v="1"/>
    <n v="0"/>
    <m/>
    <m/>
    <m/>
    <m/>
    <m/>
    <m/>
    <m/>
    <m/>
  </r>
  <r>
    <x v="88"/>
    <x v="3"/>
    <x v="74"/>
    <n v="3"/>
    <n v="0"/>
    <n v="7"/>
    <n v="0"/>
    <n v="0"/>
    <n v="0"/>
    <m/>
    <m/>
    <m/>
    <m/>
    <m/>
    <m/>
    <m/>
    <m/>
  </r>
  <r>
    <x v="88"/>
    <x v="4"/>
    <x v="78"/>
    <n v="2"/>
    <n v="0"/>
    <n v="2"/>
    <n v="0"/>
    <n v="0"/>
    <n v="0"/>
    <m/>
    <m/>
    <m/>
    <m/>
    <m/>
    <m/>
    <m/>
    <m/>
  </r>
  <r>
    <x v="88"/>
    <x v="0"/>
    <x v="85"/>
    <n v="4"/>
    <n v="0"/>
    <n v="22"/>
    <n v="0"/>
    <n v="0"/>
    <n v="0"/>
    <m/>
    <m/>
    <m/>
    <m/>
    <m/>
    <m/>
    <m/>
    <m/>
  </r>
  <r>
    <x v="88"/>
    <x v="0"/>
    <x v="86"/>
    <n v="5"/>
    <n v="0"/>
    <n v="1"/>
    <n v="0"/>
    <n v="0"/>
    <n v="0"/>
    <m/>
    <m/>
    <m/>
    <m/>
    <m/>
    <m/>
    <m/>
    <m/>
  </r>
  <r>
    <x v="89"/>
    <x v="3"/>
    <x v="80"/>
    <n v="7"/>
    <n v="0"/>
    <n v="7"/>
    <n v="0"/>
    <n v="1"/>
    <n v="0"/>
    <m/>
    <m/>
    <m/>
    <m/>
    <m/>
    <m/>
    <m/>
    <m/>
  </r>
  <r>
    <x v="90"/>
    <x v="0"/>
    <x v="87"/>
    <n v="7"/>
    <n v="1"/>
    <n v="128"/>
    <n v="0"/>
    <n v="0"/>
    <n v="1"/>
    <m/>
    <m/>
    <m/>
    <m/>
    <m/>
    <m/>
    <m/>
    <m/>
  </r>
  <r>
    <x v="90"/>
    <x v="0"/>
    <x v="88"/>
    <n v="9"/>
    <n v="3"/>
    <n v="32"/>
    <n v="0"/>
    <n v="2"/>
    <n v="1"/>
    <m/>
    <m/>
    <m/>
    <m/>
    <m/>
    <m/>
    <m/>
    <m/>
  </r>
  <r>
    <x v="90"/>
    <x v="0"/>
    <x v="89"/>
    <n v="4"/>
    <n v="0"/>
    <n v="14"/>
    <n v="0"/>
    <n v="0"/>
    <n v="0"/>
    <m/>
    <m/>
    <m/>
    <m/>
    <m/>
    <m/>
    <m/>
    <m/>
  </r>
  <r>
    <x v="91"/>
    <x v="0"/>
    <x v="90"/>
    <n v="1"/>
    <n v="0"/>
    <n v="10"/>
    <n v="0"/>
    <n v="0"/>
    <n v="0"/>
    <m/>
    <m/>
    <m/>
    <m/>
    <m/>
    <m/>
    <m/>
    <m/>
  </r>
  <r>
    <x v="91"/>
    <x v="0"/>
    <x v="91"/>
    <n v="3"/>
    <n v="0"/>
    <n v="3"/>
    <n v="0"/>
    <n v="0"/>
    <n v="0"/>
    <m/>
    <m/>
    <m/>
    <m/>
    <m/>
    <m/>
    <m/>
    <m/>
  </r>
  <r>
    <x v="92"/>
    <x v="5"/>
    <x v="74"/>
    <n v="3"/>
    <n v="0"/>
    <n v="3"/>
    <n v="1"/>
    <n v="0"/>
    <n v="0"/>
    <m/>
    <m/>
    <m/>
    <m/>
    <m/>
    <m/>
    <m/>
    <m/>
  </r>
  <r>
    <x v="93"/>
    <x v="0"/>
    <x v="92"/>
    <n v="10"/>
    <n v="2"/>
    <n v="22"/>
    <n v="2"/>
    <n v="0"/>
    <n v="0"/>
    <m/>
    <m/>
    <m/>
    <m/>
    <m/>
    <m/>
    <m/>
    <m/>
  </r>
  <r>
    <x v="93"/>
    <x v="4"/>
    <x v="76"/>
    <n v="4"/>
    <n v="0"/>
    <n v="6"/>
    <n v="4"/>
    <n v="1"/>
    <n v="0"/>
    <m/>
    <m/>
    <m/>
    <m/>
    <m/>
    <m/>
    <m/>
    <m/>
  </r>
  <r>
    <x v="94"/>
    <x v="6"/>
    <x v="93"/>
    <n v="10"/>
    <n v="0"/>
    <n v="48"/>
    <n v="0"/>
    <n v="0"/>
    <n v="0"/>
    <m/>
    <m/>
    <m/>
    <m/>
    <m/>
    <m/>
    <m/>
    <m/>
  </r>
  <r>
    <x v="94"/>
    <x v="3"/>
    <x v="83"/>
    <n v="3"/>
    <n v="0"/>
    <n v="4"/>
    <n v="0"/>
    <n v="0"/>
    <n v="0"/>
    <m/>
    <m/>
    <m/>
    <m/>
    <m/>
    <m/>
    <m/>
    <m/>
  </r>
  <r>
    <x v="94"/>
    <x v="0"/>
    <x v="94"/>
    <n v="6"/>
    <n v="1"/>
    <n v="3"/>
    <n v="1"/>
    <n v="0"/>
    <n v="0"/>
    <m/>
    <m/>
    <m/>
    <m/>
    <m/>
    <m/>
    <m/>
    <m/>
  </r>
  <r>
    <x v="94"/>
    <x v="0"/>
    <x v="95"/>
    <n v="2"/>
    <n v="2"/>
    <n v="8"/>
    <n v="4"/>
    <n v="0"/>
    <n v="0"/>
    <m/>
    <m/>
    <m/>
    <m/>
    <m/>
    <m/>
    <m/>
    <m/>
  </r>
  <r>
    <x v="95"/>
    <x v="1"/>
    <x v="96"/>
    <n v="3"/>
    <n v="0"/>
    <n v="0"/>
    <n v="1"/>
    <n v="0"/>
    <n v="1"/>
    <m/>
    <m/>
    <m/>
    <m/>
    <m/>
    <m/>
    <m/>
    <m/>
  </r>
  <r>
    <x v="95"/>
    <x v="3"/>
    <x v="62"/>
    <n v="8"/>
    <n v="0"/>
    <n v="0"/>
    <n v="0"/>
    <n v="0"/>
    <n v="0"/>
    <m/>
    <m/>
    <m/>
    <m/>
    <m/>
    <m/>
    <m/>
    <m/>
  </r>
  <r>
    <x v="96"/>
    <x v="3"/>
    <x v="97"/>
    <n v="2"/>
    <n v="0"/>
    <n v="0"/>
    <n v="2"/>
    <n v="0"/>
    <n v="0"/>
    <m/>
    <m/>
    <m/>
    <m/>
    <m/>
    <m/>
    <m/>
    <m/>
  </r>
  <r>
    <x v="96"/>
    <x v="0"/>
    <x v="98"/>
    <n v="2"/>
    <n v="1"/>
    <n v="0"/>
    <n v="2"/>
    <n v="0"/>
    <n v="0"/>
    <m/>
    <m/>
    <m/>
    <m/>
    <m/>
    <m/>
    <m/>
    <m/>
  </r>
  <r>
    <x v="96"/>
    <x v="0"/>
    <x v="99"/>
    <n v="2"/>
    <n v="0"/>
    <n v="0"/>
    <n v="0"/>
    <n v="0"/>
    <n v="0"/>
    <m/>
    <m/>
    <m/>
    <m/>
    <m/>
    <m/>
    <m/>
    <m/>
  </r>
  <r>
    <x v="96"/>
    <x v="0"/>
    <x v="100"/>
    <n v="1"/>
    <n v="0"/>
    <n v="0"/>
    <n v="0"/>
    <n v="0"/>
    <n v="0"/>
    <m/>
    <m/>
    <m/>
    <m/>
    <m/>
    <m/>
    <m/>
    <m/>
  </r>
  <r>
    <x v="97"/>
    <x v="4"/>
    <x v="76"/>
    <n v="4"/>
    <n v="0"/>
    <n v="4"/>
    <n v="0"/>
    <n v="0"/>
    <n v="0"/>
    <m/>
    <m/>
    <m/>
    <m/>
    <m/>
    <m/>
    <m/>
    <m/>
  </r>
  <r>
    <x v="97"/>
    <x v="0"/>
    <x v="95"/>
    <n v="2"/>
    <n v="1"/>
    <n v="17"/>
    <n v="1"/>
    <n v="0"/>
    <n v="0"/>
    <m/>
    <m/>
    <m/>
    <m/>
    <m/>
    <m/>
    <m/>
    <m/>
  </r>
  <r>
    <x v="97"/>
    <x v="0"/>
    <x v="101"/>
    <n v="8"/>
    <n v="0"/>
    <n v="10"/>
    <n v="0"/>
    <n v="0"/>
    <n v="0"/>
    <m/>
    <m/>
    <m/>
    <m/>
    <m/>
    <m/>
    <m/>
    <m/>
  </r>
  <r>
    <x v="98"/>
    <x v="6"/>
    <x v="102"/>
    <n v="1"/>
    <n v="0"/>
    <n v="7"/>
    <n v="0"/>
    <n v="0"/>
    <n v="0"/>
    <m/>
    <m/>
    <m/>
    <m/>
    <m/>
    <m/>
    <m/>
    <m/>
  </r>
  <r>
    <x v="99"/>
    <x v="0"/>
    <x v="103"/>
    <n v="4"/>
    <n v="0"/>
    <n v="26"/>
    <n v="0"/>
    <n v="0"/>
    <n v="0"/>
    <m/>
    <m/>
    <m/>
    <m/>
    <m/>
    <m/>
    <m/>
    <m/>
  </r>
  <r>
    <x v="100"/>
    <x v="1"/>
    <x v="85"/>
    <n v="4"/>
    <n v="2"/>
    <n v="15"/>
    <n v="4"/>
    <n v="0"/>
    <n v="0"/>
    <m/>
    <m/>
    <m/>
    <m/>
    <m/>
    <m/>
    <m/>
    <m/>
  </r>
  <r>
    <x v="100"/>
    <x v="1"/>
    <x v="88"/>
    <n v="6"/>
    <n v="5"/>
    <n v="11"/>
    <n v="9"/>
    <n v="0"/>
    <n v="0"/>
    <m/>
    <m/>
    <m/>
    <m/>
    <m/>
    <m/>
    <m/>
    <m/>
  </r>
  <r>
    <x v="101"/>
    <x v="7"/>
    <x v="104"/>
    <s v="-"/>
    <s v="-"/>
    <s v="-"/>
    <s v="-"/>
    <s v="-"/>
    <s v="-"/>
    <m/>
    <m/>
    <m/>
    <m/>
    <m/>
    <m/>
    <m/>
    <m/>
  </r>
  <r>
    <x v="102"/>
    <x v="1"/>
    <x v="91"/>
    <n v="3"/>
    <n v="1"/>
    <n v="0"/>
    <n v="1"/>
    <n v="0"/>
    <n v="0"/>
    <m/>
    <m/>
    <m/>
    <m/>
    <m/>
    <m/>
    <m/>
    <m/>
  </r>
  <r>
    <x v="103"/>
    <x v="7"/>
    <x v="104"/>
    <s v="-"/>
    <s v="-"/>
    <s v="-"/>
    <s v="-"/>
    <s v="-"/>
    <s v="-"/>
    <m/>
    <m/>
    <m/>
    <m/>
    <m/>
    <m/>
    <m/>
    <m/>
  </r>
  <r>
    <x v="104"/>
    <x v="4"/>
    <x v="105"/>
    <n v="1"/>
    <n v="0"/>
    <n v="0"/>
    <n v="0"/>
    <n v="0"/>
    <n v="0"/>
    <m/>
    <m/>
    <m/>
    <m/>
    <m/>
    <m/>
    <m/>
    <m/>
  </r>
  <r>
    <x v="105"/>
    <x v="0"/>
    <x v="106"/>
    <n v="3"/>
    <n v="1"/>
    <n v="3"/>
    <n v="1"/>
    <n v="0"/>
    <n v="0"/>
    <m/>
    <m/>
    <m/>
    <m/>
    <m/>
    <m/>
    <m/>
    <m/>
  </r>
  <r>
    <x v="106"/>
    <x v="1"/>
    <x v="107"/>
    <n v="1"/>
    <n v="1"/>
    <n v="0"/>
    <n v="1"/>
    <n v="0"/>
    <n v="0"/>
    <m/>
    <m/>
    <m/>
    <m/>
    <m/>
    <m/>
    <m/>
    <m/>
  </r>
  <r>
    <x v="106"/>
    <x v="0"/>
    <x v="108"/>
    <n v="1"/>
    <n v="0"/>
    <n v="3"/>
    <n v="0"/>
    <n v="0"/>
    <n v="0"/>
    <m/>
    <m/>
    <m/>
    <m/>
    <m/>
    <m/>
    <m/>
    <m/>
  </r>
  <r>
    <x v="106"/>
    <x v="0"/>
    <x v="109"/>
    <n v="13"/>
    <n v="0"/>
    <n v="47"/>
    <n v="0"/>
    <n v="0"/>
    <n v="0"/>
    <m/>
    <m/>
    <m/>
    <m/>
    <m/>
    <m/>
    <m/>
    <m/>
  </r>
  <r>
    <x v="107"/>
    <x v="0"/>
    <x v="110"/>
    <n v="1"/>
    <n v="0"/>
    <n v="7"/>
    <n v="0"/>
    <n v="0"/>
    <n v="0"/>
    <m/>
    <m/>
    <m/>
    <m/>
    <m/>
    <m/>
    <m/>
    <m/>
  </r>
  <r>
    <x v="108"/>
    <x v="0"/>
    <x v="111"/>
    <n v="8"/>
    <n v="5"/>
    <n v="6"/>
    <n v="3"/>
    <n v="3"/>
    <n v="0"/>
    <m/>
    <m/>
    <m/>
    <m/>
    <m/>
    <m/>
    <m/>
    <m/>
  </r>
  <r>
    <x v="109"/>
    <x v="0"/>
    <x v="112"/>
    <n v="1"/>
    <n v="1"/>
    <n v="5"/>
    <n v="1"/>
    <n v="0"/>
    <n v="0"/>
    <m/>
    <m/>
    <m/>
    <m/>
    <m/>
    <m/>
    <m/>
    <m/>
  </r>
  <r>
    <x v="109"/>
    <x v="0"/>
    <x v="113"/>
    <n v="3"/>
    <n v="2"/>
    <n v="3"/>
    <n v="0"/>
    <n v="1"/>
    <n v="0"/>
    <m/>
    <m/>
    <m/>
    <m/>
    <m/>
    <m/>
    <m/>
    <m/>
  </r>
  <r>
    <x v="109"/>
    <x v="6"/>
    <x v="114"/>
    <n v="12"/>
    <n v="6"/>
    <n v="92"/>
    <n v="10"/>
    <n v="0"/>
    <n v="0"/>
    <m/>
    <m/>
    <m/>
    <m/>
    <m/>
    <m/>
    <m/>
    <m/>
  </r>
  <r>
    <x v="110"/>
    <x v="1"/>
    <x v="107"/>
    <n v="1"/>
    <n v="1"/>
    <n v="0"/>
    <n v="0"/>
    <n v="0"/>
    <n v="0"/>
    <m/>
    <m/>
    <m/>
    <m/>
    <m/>
    <m/>
    <m/>
    <m/>
  </r>
  <r>
    <x v="111"/>
    <x v="0"/>
    <x v="115"/>
    <n v="10"/>
    <n v="3"/>
    <n v="9"/>
    <n v="0"/>
    <n v="3"/>
    <n v="1"/>
    <m/>
    <m/>
    <m/>
    <m/>
    <m/>
    <m/>
    <m/>
    <m/>
  </r>
  <r>
    <x v="112"/>
    <x v="6"/>
    <x v="116"/>
    <n v="6"/>
    <n v="6"/>
    <n v="0"/>
    <n v="19"/>
    <n v="0"/>
    <n v="0"/>
    <m/>
    <m/>
    <m/>
    <m/>
    <m/>
    <m/>
    <m/>
    <m/>
  </r>
  <r>
    <x v="112"/>
    <x v="2"/>
    <x v="88"/>
    <n v="1"/>
    <n v="0"/>
    <n v="0"/>
    <n v="0"/>
    <n v="0"/>
    <n v="0"/>
    <m/>
    <m/>
    <m/>
    <m/>
    <m/>
    <m/>
    <m/>
    <m/>
  </r>
  <r>
    <x v="112"/>
    <x v="1"/>
    <x v="117"/>
    <n v="5"/>
    <n v="5"/>
    <n v="0"/>
    <n v="25"/>
    <n v="0"/>
    <n v="0"/>
    <m/>
    <m/>
    <m/>
    <m/>
    <m/>
    <m/>
    <m/>
    <m/>
  </r>
  <r>
    <x v="112"/>
    <x v="0"/>
    <x v="112"/>
    <n v="1"/>
    <n v="0"/>
    <n v="0"/>
    <n v="0"/>
    <n v="0"/>
    <n v="0"/>
    <m/>
    <m/>
    <m/>
    <m/>
    <m/>
    <m/>
    <m/>
    <m/>
  </r>
  <r>
    <x v="113"/>
    <x v="0"/>
    <x v="118"/>
    <n v="5"/>
    <n v="1"/>
    <n v="0"/>
    <n v="0"/>
    <n v="2"/>
    <n v="0"/>
    <m/>
    <m/>
    <m/>
    <m/>
    <m/>
    <m/>
    <m/>
    <m/>
  </r>
  <r>
    <x v="113"/>
    <x v="6"/>
    <x v="116"/>
    <n v="6"/>
    <n v="5"/>
    <n v="42"/>
    <n v="12"/>
    <n v="0"/>
    <n v="0"/>
    <m/>
    <m/>
    <m/>
    <m/>
    <m/>
    <m/>
    <m/>
    <m/>
  </r>
  <r>
    <x v="114"/>
    <x v="1"/>
    <x v="117"/>
    <n v="5"/>
    <n v="5"/>
    <n v="0"/>
    <n v="30"/>
    <n v="0"/>
    <n v="0"/>
    <m/>
    <m/>
    <m/>
    <m/>
    <m/>
    <m/>
    <m/>
    <m/>
  </r>
  <r>
    <x v="115"/>
    <x v="1"/>
    <x v="101"/>
    <n v="9"/>
    <n v="9"/>
    <n v="0"/>
    <n v="16"/>
    <n v="0"/>
    <n v="0"/>
    <m/>
    <m/>
    <m/>
    <m/>
    <m/>
    <m/>
    <m/>
    <m/>
  </r>
  <r>
    <x v="115"/>
    <x v="1"/>
    <x v="119"/>
    <n v="3"/>
    <n v="3"/>
    <n v="0"/>
    <n v="3"/>
    <n v="0"/>
    <n v="0"/>
    <m/>
    <m/>
    <m/>
    <m/>
    <m/>
    <m/>
    <m/>
    <m/>
  </r>
  <r>
    <x v="115"/>
    <x v="0"/>
    <x v="120"/>
    <n v="3"/>
    <n v="0"/>
    <n v="0"/>
    <n v="0"/>
    <n v="0"/>
    <n v="0"/>
    <m/>
    <m/>
    <m/>
    <m/>
    <m/>
    <m/>
    <m/>
    <m/>
  </r>
  <r>
    <x v="116"/>
    <x v="1"/>
    <x v="101"/>
    <n v="9"/>
    <n v="0"/>
    <n v="0"/>
    <n v="0"/>
    <n v="0"/>
    <n v="0"/>
    <m/>
    <m/>
    <m/>
    <m/>
    <m/>
    <m/>
    <m/>
    <m/>
  </r>
  <r>
    <x v="116"/>
    <x v="1"/>
    <x v="121"/>
    <n v="4"/>
    <n v="0"/>
    <n v="0"/>
    <n v="0"/>
    <n v="0"/>
    <n v="0"/>
    <m/>
    <m/>
    <m/>
    <m/>
    <m/>
    <m/>
    <m/>
    <m/>
  </r>
  <r>
    <x v="116"/>
    <x v="3"/>
    <x v="87"/>
    <n v="7"/>
    <n v="0"/>
    <n v="0"/>
    <n v="0"/>
    <n v="0"/>
    <n v="0"/>
    <m/>
    <m/>
    <m/>
    <m/>
    <m/>
    <m/>
    <m/>
    <m/>
  </r>
  <r>
    <x v="116"/>
    <x v="5"/>
    <x v="86"/>
    <n v="12"/>
    <n v="0"/>
    <n v="0"/>
    <n v="0"/>
    <n v="0"/>
    <n v="0"/>
    <m/>
    <m/>
    <m/>
    <m/>
    <m/>
    <m/>
    <m/>
    <m/>
  </r>
  <r>
    <x v="117"/>
    <x v="1"/>
    <x v="95"/>
    <n v="2"/>
    <n v="2"/>
    <n v="0"/>
    <n v="2"/>
    <n v="0"/>
    <n v="0"/>
    <m/>
    <m/>
    <m/>
    <m/>
    <m/>
    <m/>
    <m/>
    <m/>
  </r>
  <r>
    <x v="118"/>
    <x v="1"/>
    <x v="119"/>
    <n v="3"/>
    <n v="2"/>
    <n v="0"/>
    <n v="6"/>
    <n v="0"/>
    <n v="0"/>
    <m/>
    <m/>
    <m/>
    <m/>
    <m/>
    <m/>
    <m/>
    <m/>
  </r>
  <r>
    <x v="118"/>
    <x v="1"/>
    <x v="117"/>
    <n v="5"/>
    <n v="5"/>
    <n v="0"/>
    <n v="6"/>
    <n v="0"/>
    <n v="1"/>
    <m/>
    <m/>
    <m/>
    <m/>
    <m/>
    <m/>
    <m/>
    <m/>
  </r>
  <r>
    <x v="119"/>
    <x v="0"/>
    <x v="122"/>
    <n v="12"/>
    <n v="1"/>
    <n v="0"/>
    <n v="0"/>
    <n v="2"/>
    <n v="0"/>
    <m/>
    <m/>
    <m/>
    <m/>
    <m/>
    <m/>
    <m/>
    <m/>
  </r>
  <r>
    <x v="119"/>
    <x v="2"/>
    <x v="91"/>
    <n v="2"/>
    <n v="0"/>
    <n v="0"/>
    <n v="0"/>
    <n v="0"/>
    <n v="0"/>
    <m/>
    <m/>
    <m/>
    <m/>
    <m/>
    <m/>
    <m/>
    <m/>
  </r>
  <r>
    <x v="119"/>
    <x v="2"/>
    <x v="107"/>
    <n v="1"/>
    <n v="0"/>
    <n v="0"/>
    <n v="0"/>
    <n v="0"/>
    <n v="0"/>
    <m/>
    <m/>
    <m/>
    <m/>
    <m/>
    <m/>
    <m/>
    <m/>
  </r>
  <r>
    <x v="119"/>
    <x v="0"/>
    <x v="123"/>
    <n v="1"/>
    <n v="1"/>
    <n v="0"/>
    <n v="0"/>
    <n v="1"/>
    <n v="1"/>
    <m/>
    <m/>
    <m/>
    <m/>
    <m/>
    <m/>
    <m/>
    <m/>
  </r>
  <r>
    <x v="119"/>
    <x v="4"/>
    <x v="95"/>
    <n v="2"/>
    <n v="0"/>
    <n v="0"/>
    <n v="0"/>
    <n v="0"/>
    <n v="0"/>
    <m/>
    <m/>
    <m/>
    <m/>
    <m/>
    <m/>
    <m/>
    <m/>
  </r>
  <r>
    <x v="119"/>
    <x v="0"/>
    <x v="124"/>
    <n v="13"/>
    <n v="1"/>
    <n v="0"/>
    <n v="1"/>
    <n v="0"/>
    <n v="0"/>
    <m/>
    <m/>
    <m/>
    <m/>
    <m/>
    <m/>
    <m/>
    <m/>
  </r>
  <r>
    <x v="120"/>
    <x v="1"/>
    <x v="119"/>
    <n v="2"/>
    <n v="2"/>
    <n v="0"/>
    <n v="3"/>
    <n v="0"/>
    <n v="0"/>
    <m/>
    <m/>
    <m/>
    <m/>
    <m/>
    <m/>
    <m/>
    <m/>
  </r>
  <r>
    <x v="120"/>
    <x v="1"/>
    <x v="109"/>
    <n v="5"/>
    <n v="0"/>
    <n v="0"/>
    <n v="0"/>
    <n v="0"/>
    <n v="0"/>
    <m/>
    <m/>
    <m/>
    <m/>
    <m/>
    <m/>
    <m/>
    <m/>
  </r>
  <r>
    <x v="120"/>
    <x v="2"/>
    <x v="101"/>
    <n v="13"/>
    <n v="3"/>
    <n v="0"/>
    <n v="1"/>
    <n v="1"/>
    <n v="0"/>
    <m/>
    <m/>
    <m/>
    <m/>
    <m/>
    <m/>
    <m/>
    <m/>
  </r>
  <r>
    <x v="120"/>
    <x v="0"/>
    <x v="125"/>
    <n v="1"/>
    <n v="0"/>
    <n v="0"/>
    <n v="0"/>
    <n v="0"/>
    <n v="0"/>
    <m/>
    <m/>
    <m/>
    <m/>
    <m/>
    <m/>
    <m/>
    <m/>
  </r>
  <r>
    <x v="121"/>
    <x v="0"/>
    <x v="126"/>
    <n v="1"/>
    <n v="0"/>
    <n v="0"/>
    <n v="0"/>
    <n v="0"/>
    <n v="0"/>
    <m/>
    <m/>
    <m/>
    <m/>
    <m/>
    <m/>
    <m/>
    <m/>
  </r>
  <r>
    <x v="121"/>
    <x v="0"/>
    <x v="127"/>
    <n v="13"/>
    <n v="2"/>
    <n v="0"/>
    <n v="2"/>
    <n v="1"/>
    <n v="0"/>
    <m/>
    <m/>
    <m/>
    <m/>
    <m/>
    <m/>
    <m/>
    <m/>
  </r>
  <r>
    <x v="121"/>
    <x v="0"/>
    <x v="128"/>
    <n v="13"/>
    <n v="1"/>
    <n v="10"/>
    <n v="1"/>
    <n v="0"/>
    <n v="0"/>
    <m/>
    <m/>
    <m/>
    <m/>
    <m/>
    <m/>
    <m/>
    <m/>
  </r>
  <r>
    <x v="122"/>
    <x v="5"/>
    <x v="92"/>
    <n v="10"/>
    <n v="0"/>
    <n v="0"/>
    <n v="0"/>
    <n v="0"/>
    <n v="0"/>
    <m/>
    <m/>
    <m/>
    <m/>
    <m/>
    <m/>
    <m/>
    <m/>
  </r>
  <r>
    <x v="122"/>
    <x v="1"/>
    <x v="117"/>
    <n v="5"/>
    <n v="5"/>
    <n v="0"/>
    <n v="10"/>
    <n v="0"/>
    <n v="0"/>
    <m/>
    <m/>
    <m/>
    <m/>
    <m/>
    <m/>
    <m/>
    <m/>
  </r>
  <r>
    <x v="122"/>
    <x v="1"/>
    <x v="113"/>
    <n v="3"/>
    <n v="2"/>
    <n v="0"/>
    <n v="4"/>
    <n v="0"/>
    <n v="0"/>
    <m/>
    <m/>
    <m/>
    <m/>
    <m/>
    <m/>
    <m/>
    <m/>
  </r>
  <r>
    <x v="122"/>
    <x v="1"/>
    <x v="129"/>
    <n v="8"/>
    <n v="4"/>
    <n v="0"/>
    <n v="5"/>
    <n v="0"/>
    <n v="0"/>
    <m/>
    <m/>
    <m/>
    <m/>
    <m/>
    <m/>
    <m/>
    <m/>
  </r>
  <r>
    <x v="123"/>
    <x v="1"/>
    <x v="119"/>
    <n v="2"/>
    <n v="0"/>
    <n v="0"/>
    <n v="1"/>
    <n v="0"/>
    <n v="0"/>
    <m/>
    <m/>
    <m/>
    <m/>
    <m/>
    <m/>
    <m/>
    <m/>
  </r>
  <r>
    <x v="123"/>
    <x v="1"/>
    <x v="112"/>
    <n v="1"/>
    <n v="1"/>
    <n v="0"/>
    <n v="3"/>
    <n v="0"/>
    <n v="0"/>
    <m/>
    <m/>
    <m/>
    <m/>
    <m/>
    <m/>
    <m/>
    <m/>
  </r>
  <r>
    <x v="124"/>
    <x v="1"/>
    <x v="118"/>
    <n v="4"/>
    <n v="0"/>
    <n v="0"/>
    <n v="2"/>
    <n v="0"/>
    <n v="0"/>
    <m/>
    <m/>
    <m/>
    <m/>
    <m/>
    <m/>
    <m/>
    <m/>
  </r>
  <r>
    <x v="125"/>
    <x v="0"/>
    <x v="130"/>
    <n v="1"/>
    <n v="0"/>
    <n v="0"/>
    <n v="1"/>
    <n v="0"/>
    <n v="0"/>
    <m/>
    <m/>
    <m/>
    <m/>
    <m/>
    <m/>
    <m/>
    <m/>
  </r>
  <r>
    <x v="125"/>
    <x v="1"/>
    <x v="131"/>
    <n v="4"/>
    <n v="4"/>
    <n v="0"/>
    <n v="37"/>
    <n v="0"/>
    <n v="0"/>
    <m/>
    <m/>
    <m/>
    <m/>
    <m/>
    <m/>
    <m/>
    <m/>
  </r>
  <r>
    <x v="125"/>
    <x v="1"/>
    <x v="103"/>
    <n v="4"/>
    <n v="1"/>
    <n v="0"/>
    <n v="3"/>
    <n v="1"/>
    <n v="0"/>
    <m/>
    <m/>
    <m/>
    <m/>
    <m/>
    <m/>
    <m/>
    <m/>
  </r>
  <r>
    <x v="125"/>
    <x v="1"/>
    <x v="115"/>
    <n v="7"/>
    <n v="2"/>
    <n v="0"/>
    <n v="5"/>
    <n v="3"/>
    <n v="0"/>
    <m/>
    <m/>
    <m/>
    <m/>
    <m/>
    <m/>
    <m/>
    <m/>
  </r>
  <r>
    <x v="125"/>
    <x v="0"/>
    <x v="126"/>
    <n v="1"/>
    <n v="1"/>
    <n v="0"/>
    <n v="2"/>
    <n v="0"/>
    <n v="0"/>
    <m/>
    <m/>
    <m/>
    <m/>
    <m/>
    <m/>
    <m/>
    <m/>
  </r>
  <r>
    <x v="125"/>
    <x v="0"/>
    <x v="132"/>
    <n v="2"/>
    <n v="0"/>
    <n v="1"/>
    <n v="0"/>
    <n v="0"/>
    <n v="1"/>
    <m/>
    <m/>
    <m/>
    <m/>
    <m/>
    <m/>
    <m/>
    <m/>
  </r>
  <r>
    <x v="125"/>
    <x v="0"/>
    <x v="133"/>
    <n v="1"/>
    <n v="0"/>
    <n v="0"/>
    <n v="0"/>
    <n v="0"/>
    <n v="0"/>
    <m/>
    <m/>
    <m/>
    <m/>
    <m/>
    <m/>
    <m/>
    <m/>
  </r>
  <r>
    <x v="126"/>
    <x v="4"/>
    <x v="107"/>
    <n v="1"/>
    <n v="0"/>
    <n v="0"/>
    <n v="0"/>
    <n v="0"/>
    <n v="0"/>
    <m/>
    <m/>
    <m/>
    <m/>
    <m/>
    <m/>
    <m/>
    <m/>
  </r>
  <r>
    <x v="126"/>
    <x v="1"/>
    <x v="118"/>
    <n v="4"/>
    <n v="0"/>
    <n v="0"/>
    <n v="3"/>
    <n v="0"/>
    <n v="0"/>
    <m/>
    <m/>
    <m/>
    <m/>
    <s v="V"/>
    <s v="V (OM-42)"/>
    <m/>
    <m/>
  </r>
  <r>
    <x v="126"/>
    <x v="1"/>
    <x v="120"/>
    <n v="3"/>
    <n v="1"/>
    <n v="0"/>
    <n v="4"/>
    <n v="0"/>
    <n v="0"/>
    <m/>
    <m/>
    <m/>
    <m/>
    <s v="V"/>
    <s v="V (OM-42)"/>
    <m/>
    <m/>
  </r>
  <r>
    <x v="126"/>
    <x v="1"/>
    <x v="112"/>
    <n v="1"/>
    <n v="0"/>
    <n v="0"/>
    <n v="0"/>
    <n v="0"/>
    <n v="1"/>
    <m/>
    <m/>
    <s v="V"/>
    <m/>
    <m/>
    <m/>
    <m/>
    <m/>
  </r>
  <r>
    <x v="126"/>
    <x v="1"/>
    <x v="134"/>
    <n v="2"/>
    <n v="2"/>
    <n v="0"/>
    <n v="15"/>
    <n v="0"/>
    <n v="0"/>
    <m/>
    <m/>
    <m/>
    <m/>
    <s v="V"/>
    <m/>
    <m/>
    <m/>
  </r>
  <r>
    <x v="126"/>
    <x v="0"/>
    <x v="135"/>
    <n v="13"/>
    <n v="0"/>
    <n v="0"/>
    <n v="0"/>
    <n v="4"/>
    <n v="0"/>
    <m/>
    <m/>
    <s v="V"/>
    <m/>
    <m/>
    <m/>
    <m/>
    <m/>
  </r>
  <r>
    <x v="126"/>
    <x v="0"/>
    <x v="136"/>
    <n v="5"/>
    <n v="0"/>
    <n v="0"/>
    <n v="0"/>
    <n v="0"/>
    <n v="0"/>
    <m/>
    <m/>
    <m/>
    <m/>
    <m/>
    <m/>
    <m/>
    <m/>
  </r>
  <r>
    <x v="126"/>
    <x v="0"/>
    <x v="137"/>
    <n v="7"/>
    <n v="0"/>
    <n v="0"/>
    <n v="0"/>
    <n v="0"/>
    <n v="0"/>
    <m/>
    <m/>
    <m/>
    <m/>
    <m/>
    <m/>
    <m/>
    <m/>
  </r>
  <r>
    <x v="126"/>
    <x v="0"/>
    <x v="138"/>
    <n v="13"/>
    <n v="0"/>
    <n v="0"/>
    <n v="1"/>
    <n v="0"/>
    <n v="0"/>
    <m/>
    <m/>
    <m/>
    <m/>
    <s v="V"/>
    <s v="V (OM-15)"/>
    <m/>
    <m/>
  </r>
  <r>
    <x v="127"/>
    <x v="4"/>
    <x v="88"/>
    <n v="1"/>
    <n v="0"/>
    <n v="0"/>
    <n v="0"/>
    <n v="0"/>
    <n v="0"/>
    <m/>
    <m/>
    <m/>
    <m/>
    <m/>
    <m/>
    <m/>
    <m/>
  </r>
  <r>
    <x v="127"/>
    <x v="1"/>
    <x v="117"/>
    <n v="5"/>
    <n v="2"/>
    <n v="0"/>
    <n v="6"/>
    <n v="0"/>
    <n v="0"/>
    <m/>
    <m/>
    <m/>
    <m/>
    <s v="V"/>
    <s v="V (OM-42)"/>
    <m/>
    <m/>
  </r>
  <r>
    <x v="128"/>
    <x v="1"/>
    <x v="91"/>
    <n v="2"/>
    <n v="0"/>
    <n v="0"/>
    <n v="0"/>
    <n v="1"/>
    <n v="0"/>
    <m/>
    <m/>
    <s v="V"/>
    <m/>
    <m/>
    <m/>
    <m/>
    <m/>
  </r>
  <r>
    <x v="128"/>
    <x v="1"/>
    <x v="139"/>
    <n v="1"/>
    <n v="0"/>
    <n v="0"/>
    <n v="0"/>
    <n v="1"/>
    <n v="0"/>
    <m/>
    <m/>
    <s v="V"/>
    <m/>
    <m/>
    <m/>
    <m/>
    <m/>
  </r>
  <r>
    <x v="128"/>
    <x v="1"/>
    <x v="131"/>
    <n v="4"/>
    <n v="3"/>
    <n v="0"/>
    <n v="60"/>
    <n v="0"/>
    <n v="0"/>
    <m/>
    <m/>
    <m/>
    <m/>
    <s v="V"/>
    <s v="V (OM-42)"/>
    <m/>
    <m/>
  </r>
  <r>
    <x v="128"/>
    <x v="1"/>
    <x v="140"/>
    <n v="2"/>
    <n v="0"/>
    <n v="0"/>
    <n v="1"/>
    <n v="0"/>
    <n v="0"/>
    <m/>
    <m/>
    <m/>
    <m/>
    <s v="V"/>
    <s v="V (OM-42)"/>
    <m/>
    <m/>
  </r>
  <r>
    <x v="128"/>
    <x v="1"/>
    <x v="141"/>
    <n v="1"/>
    <n v="0"/>
    <n v="0"/>
    <n v="1"/>
    <n v="0"/>
    <n v="0"/>
    <m/>
    <m/>
    <s v="V"/>
    <s v="V"/>
    <m/>
    <m/>
    <m/>
    <m/>
  </r>
  <r>
    <x v="129"/>
    <x v="2"/>
    <x v="142"/>
    <n v="1"/>
    <n v="0"/>
    <n v="0"/>
    <n v="0"/>
    <n v="0"/>
    <n v="0"/>
    <m/>
    <m/>
    <m/>
    <m/>
    <m/>
    <m/>
    <m/>
    <m/>
  </r>
  <r>
    <x v="129"/>
    <x v="0"/>
    <x v="143"/>
    <n v="13"/>
    <n v="1"/>
    <n v="0"/>
    <n v="5"/>
    <n v="0"/>
    <n v="0"/>
    <m/>
    <m/>
    <m/>
    <m/>
    <s v="V"/>
    <s v="V (OM-15)"/>
    <m/>
    <m/>
  </r>
  <r>
    <x v="130"/>
    <x v="1"/>
    <x v="123"/>
    <n v="1"/>
    <n v="0"/>
    <n v="0"/>
    <n v="0"/>
    <n v="0"/>
    <n v="0"/>
    <m/>
    <m/>
    <m/>
    <m/>
    <m/>
    <m/>
    <m/>
    <m/>
  </r>
  <r>
    <x v="130"/>
    <x v="1"/>
    <x v="144"/>
    <n v="1"/>
    <n v="0"/>
    <n v="0"/>
    <n v="0"/>
    <n v="0"/>
    <n v="0"/>
    <m/>
    <m/>
    <m/>
    <m/>
    <m/>
    <m/>
    <m/>
    <m/>
  </r>
  <r>
    <x v="130"/>
    <x v="1"/>
    <x v="134"/>
    <n v="2"/>
    <n v="1"/>
    <n v="0"/>
    <n v="9"/>
    <n v="2"/>
    <n v="0"/>
    <m/>
    <m/>
    <s v="V"/>
    <m/>
    <s v="V"/>
    <s v="V (OM-42)"/>
    <m/>
    <m/>
  </r>
  <r>
    <x v="131"/>
    <x v="1"/>
    <x v="145"/>
    <n v="3"/>
    <n v="0"/>
    <n v="0"/>
    <n v="0"/>
    <n v="1"/>
    <n v="0"/>
    <m/>
    <m/>
    <s v="V"/>
    <m/>
    <m/>
    <m/>
    <m/>
    <m/>
  </r>
  <r>
    <x v="132"/>
    <x v="1"/>
    <x v="122"/>
    <n v="11"/>
    <n v="0"/>
    <n v="0"/>
    <n v="6"/>
    <n v="1"/>
    <n v="0"/>
    <m/>
    <m/>
    <s v="V"/>
    <m/>
    <s v="V"/>
    <s v="V (OM-42)"/>
    <m/>
    <m/>
  </r>
  <r>
    <x v="132"/>
    <x v="5"/>
    <x v="146"/>
    <n v="1"/>
    <n v="0"/>
    <n v="0"/>
    <n v="0"/>
    <n v="0"/>
    <n v="0"/>
    <m/>
    <m/>
    <m/>
    <m/>
    <m/>
    <m/>
    <m/>
    <m/>
  </r>
  <r>
    <x v="132"/>
    <x v="5"/>
    <x v="147"/>
    <n v="1"/>
    <n v="0"/>
    <n v="0"/>
    <n v="0"/>
    <n v="0"/>
    <n v="0"/>
    <m/>
    <m/>
    <m/>
    <m/>
    <m/>
    <m/>
    <m/>
    <m/>
  </r>
  <r>
    <x v="133"/>
    <x v="3"/>
    <x v="107"/>
    <n v="1"/>
    <n v="0"/>
    <n v="0"/>
    <n v="0"/>
    <n v="0"/>
    <n v="0"/>
    <m/>
    <m/>
    <m/>
    <m/>
    <m/>
    <m/>
    <m/>
    <m/>
  </r>
  <r>
    <x v="133"/>
    <x v="2"/>
    <x v="119"/>
    <n v="2"/>
    <n v="0"/>
    <n v="0"/>
    <n v="0"/>
    <n v="0"/>
    <n v="0"/>
    <m/>
    <m/>
    <m/>
    <m/>
    <m/>
    <m/>
    <m/>
    <m/>
  </r>
  <r>
    <x v="134"/>
    <x v="1"/>
    <x v="148"/>
    <n v="4"/>
    <n v="0"/>
    <n v="0"/>
    <n v="2"/>
    <n v="0"/>
    <n v="0"/>
    <m/>
    <m/>
    <s v="V"/>
    <s v="V"/>
    <s v="V"/>
    <s v="V (OM-42)"/>
    <m/>
    <m/>
  </r>
  <r>
    <x v="134"/>
    <x v="2"/>
    <x v="113"/>
    <n v="1"/>
    <n v="0"/>
    <n v="0"/>
    <n v="0"/>
    <n v="0"/>
    <n v="0"/>
    <m/>
    <m/>
    <m/>
    <m/>
    <m/>
    <m/>
    <m/>
    <m/>
  </r>
  <r>
    <x v="134"/>
    <x v="2"/>
    <x v="139"/>
    <n v="1"/>
    <n v="0"/>
    <n v="0"/>
    <n v="0"/>
    <n v="0"/>
    <n v="0"/>
    <m/>
    <m/>
    <m/>
    <m/>
    <m/>
    <m/>
    <m/>
    <m/>
  </r>
  <r>
    <x v="135"/>
    <x v="1"/>
    <x v="149"/>
    <n v="2"/>
    <n v="2"/>
    <n v="0"/>
    <n v="3"/>
    <n v="2"/>
    <n v="0"/>
    <m/>
    <m/>
    <s v="V"/>
    <m/>
    <s v="V"/>
    <s v="V (OM-15)"/>
    <m/>
    <m/>
  </r>
  <r>
    <x v="135"/>
    <x v="3"/>
    <x v="88"/>
    <n v="1"/>
    <n v="1"/>
    <n v="0"/>
    <n v="2"/>
    <n v="0"/>
    <n v="0"/>
    <m/>
    <m/>
    <m/>
    <m/>
    <s v="V"/>
    <s v="V (OM-15)"/>
    <m/>
    <m/>
  </r>
  <r>
    <x v="135"/>
    <x v="3"/>
    <x v="150"/>
    <n v="2"/>
    <n v="0"/>
    <n v="0"/>
    <n v="0"/>
    <n v="0"/>
    <n v="0"/>
    <m/>
    <m/>
    <m/>
    <m/>
    <m/>
    <m/>
    <m/>
    <m/>
  </r>
  <r>
    <x v="135"/>
    <x v="1"/>
    <x v="127"/>
    <n v="11"/>
    <n v="2"/>
    <n v="0"/>
    <n v="6"/>
    <n v="2"/>
    <n v="0"/>
    <m/>
    <m/>
    <s v="V"/>
    <m/>
    <s v="V"/>
    <s v="V (OM-15)"/>
    <m/>
    <m/>
  </r>
  <r>
    <x v="135"/>
    <x v="1"/>
    <x v="128"/>
    <n v="13"/>
    <n v="6"/>
    <n v="0"/>
    <n v="11"/>
    <n v="3"/>
    <n v="0"/>
    <m/>
    <m/>
    <s v="V"/>
    <m/>
    <s v="V"/>
    <s v="V (OM-15)"/>
    <m/>
    <m/>
  </r>
  <r>
    <x v="136"/>
    <x v="2"/>
    <x v="140"/>
    <n v="3"/>
    <n v="0"/>
    <n v="0"/>
    <n v="0"/>
    <n v="0"/>
    <n v="0"/>
    <m/>
    <m/>
    <m/>
    <m/>
    <m/>
    <m/>
    <m/>
    <m/>
  </r>
  <r>
    <x v="137"/>
    <x v="1"/>
    <x v="149"/>
    <n v="2"/>
    <n v="0"/>
    <n v="0"/>
    <n v="1"/>
    <n v="0"/>
    <n v="0"/>
    <m/>
    <m/>
    <m/>
    <m/>
    <s v="V"/>
    <s v="V (OM-15)"/>
    <m/>
    <m/>
  </r>
  <r>
    <x v="138"/>
    <x v="4"/>
    <x v="119"/>
    <n v="2"/>
    <n v="0"/>
    <n v="0"/>
    <n v="1"/>
    <n v="0"/>
    <n v="0"/>
    <m/>
    <m/>
    <m/>
    <m/>
    <s v="V"/>
    <s v="V (OM-42)"/>
    <m/>
    <m/>
  </r>
  <r>
    <x v="138"/>
    <x v="2"/>
    <x v="112"/>
    <n v="6"/>
    <n v="0"/>
    <n v="0"/>
    <n v="0"/>
    <n v="0"/>
    <n v="0"/>
    <m/>
    <m/>
    <m/>
    <m/>
    <m/>
    <m/>
    <m/>
    <m/>
  </r>
  <r>
    <x v="138"/>
    <x v="2"/>
    <x v="134"/>
    <n v="2"/>
    <n v="0"/>
    <n v="0"/>
    <n v="0"/>
    <n v="0"/>
    <n v="0"/>
    <m/>
    <m/>
    <m/>
    <m/>
    <m/>
    <m/>
    <m/>
    <m/>
  </r>
  <r>
    <x v="139"/>
    <x v="2"/>
    <x v="145"/>
    <n v="3"/>
    <n v="0"/>
    <n v="0"/>
    <n v="0"/>
    <n v="0"/>
    <n v="0"/>
    <m/>
    <m/>
    <m/>
    <m/>
    <m/>
    <m/>
    <m/>
    <m/>
  </r>
  <r>
    <x v="139"/>
    <x v="3"/>
    <x v="88"/>
    <n v="1"/>
    <n v="0"/>
    <n v="0"/>
    <n v="0"/>
    <n v="0"/>
    <n v="0"/>
    <m/>
    <m/>
    <m/>
    <m/>
    <m/>
    <m/>
    <m/>
    <m/>
  </r>
  <r>
    <x v="139"/>
    <x v="2"/>
    <x v="117"/>
    <n v="5"/>
    <n v="0"/>
    <n v="0"/>
    <n v="0"/>
    <n v="0"/>
    <n v="0"/>
    <m/>
    <m/>
    <m/>
    <m/>
    <m/>
    <m/>
    <m/>
    <m/>
  </r>
  <r>
    <x v="139"/>
    <x v="4"/>
    <x v="142"/>
    <n v="1"/>
    <n v="0"/>
    <n v="0"/>
    <n v="0"/>
    <n v="0"/>
    <n v="0"/>
    <m/>
    <m/>
    <m/>
    <m/>
    <m/>
    <m/>
    <m/>
    <m/>
  </r>
  <r>
    <x v="139"/>
    <x v="1"/>
    <x v="124"/>
    <n v="13"/>
    <n v="0"/>
    <n v="0"/>
    <n v="4"/>
    <n v="1"/>
    <n v="1"/>
    <m/>
    <m/>
    <s v="V"/>
    <m/>
    <s v="V"/>
    <s v="V (OM-42)"/>
    <m/>
    <m/>
  </r>
  <r>
    <x v="139"/>
    <x v="1"/>
    <x v="151"/>
    <n v="2"/>
    <n v="1"/>
    <n v="0"/>
    <n v="4"/>
    <n v="0"/>
    <n v="0"/>
    <m/>
    <m/>
    <m/>
    <m/>
    <s v="V"/>
    <s v="V (OM-42)"/>
    <m/>
    <m/>
  </r>
  <r>
    <x v="139"/>
    <x v="1"/>
    <x v="152"/>
    <n v="6"/>
    <n v="2"/>
    <n v="0"/>
    <n v="8"/>
    <n v="2"/>
    <n v="0"/>
    <m/>
    <m/>
    <s v="V"/>
    <m/>
    <s v="V"/>
    <s v="V (OM-42)"/>
    <m/>
    <m/>
  </r>
  <r>
    <x v="139"/>
    <x v="0"/>
    <x v="153"/>
    <n v="13"/>
    <n v="0"/>
    <n v="0"/>
    <n v="5"/>
    <n v="1"/>
    <n v="1"/>
    <m/>
    <m/>
    <s v="V"/>
    <s v="V"/>
    <s v="V"/>
    <s v="V (OM-15)"/>
    <m/>
    <m/>
  </r>
  <r>
    <x v="139"/>
    <x v="6"/>
    <x v="154"/>
    <n v="1"/>
    <n v="1"/>
    <n v="0"/>
    <n v="1"/>
    <n v="0"/>
    <n v="0"/>
    <n v="1"/>
    <m/>
    <m/>
    <s v="V"/>
    <m/>
    <m/>
    <m/>
    <m/>
  </r>
  <r>
    <x v="140"/>
    <x v="1"/>
    <x v="143"/>
    <n v="13"/>
    <n v="3"/>
    <n v="0"/>
    <n v="12"/>
    <n v="0"/>
    <n v="0"/>
    <m/>
    <m/>
    <m/>
    <m/>
    <s v="V"/>
    <s v="V (OM-42)"/>
    <m/>
    <m/>
  </r>
  <r>
    <x v="140"/>
    <x v="6"/>
    <x v="155"/>
    <n v="2"/>
    <n v="2"/>
    <n v="0"/>
    <n v="9"/>
    <n v="0"/>
    <n v="0"/>
    <n v="18"/>
    <m/>
    <s v="V (COAT_10)"/>
    <s v="V"/>
    <s v="V"/>
    <s v="V (OM-15)"/>
    <m/>
    <m/>
  </r>
  <r>
    <x v="140"/>
    <x v="0"/>
    <x v="156"/>
    <n v="13"/>
    <n v="1"/>
    <n v="0"/>
    <n v="0"/>
    <n v="4"/>
    <n v="0"/>
    <m/>
    <m/>
    <s v="V"/>
    <m/>
    <m/>
    <m/>
    <m/>
    <m/>
  </r>
  <r>
    <x v="140"/>
    <x v="0"/>
    <x v="157"/>
    <n v="13"/>
    <n v="0"/>
    <n v="0"/>
    <n v="1"/>
    <n v="2"/>
    <n v="0"/>
    <m/>
    <m/>
    <s v="V"/>
    <s v="V"/>
    <m/>
    <m/>
    <m/>
    <m/>
  </r>
  <r>
    <x v="141"/>
    <x v="0"/>
    <x v="158"/>
    <n v="7"/>
    <n v="0"/>
    <n v="0"/>
    <n v="1"/>
    <n v="2"/>
    <n v="0"/>
    <m/>
    <m/>
    <s v="V"/>
    <m/>
    <s v="V"/>
    <s v="V (OM-15)"/>
    <m/>
    <m/>
  </r>
  <r>
    <x v="141"/>
    <x v="2"/>
    <x v="109"/>
    <n v="10"/>
    <n v="0"/>
    <n v="0"/>
    <n v="0"/>
    <n v="0"/>
    <n v="0"/>
    <m/>
    <m/>
    <m/>
    <m/>
    <m/>
    <m/>
    <m/>
    <m/>
  </r>
  <r>
    <x v="141"/>
    <x v="2"/>
    <x v="115"/>
    <n v="7"/>
    <n v="0"/>
    <n v="0"/>
    <n v="0"/>
    <n v="0"/>
    <n v="0"/>
    <m/>
    <m/>
    <m/>
    <m/>
    <m/>
    <m/>
    <m/>
    <m/>
  </r>
  <r>
    <x v="141"/>
    <x v="4"/>
    <x v="113"/>
    <n v="1"/>
    <n v="0"/>
    <n v="0"/>
    <n v="0"/>
    <n v="0"/>
    <n v="0"/>
    <m/>
    <m/>
    <m/>
    <m/>
    <m/>
    <m/>
    <m/>
    <m/>
  </r>
  <r>
    <x v="141"/>
    <x v="6"/>
    <x v="155"/>
    <n v="2"/>
    <n v="0"/>
    <n v="0"/>
    <n v="0"/>
    <n v="0"/>
    <n v="0"/>
    <m/>
    <m/>
    <m/>
    <m/>
    <m/>
    <m/>
    <m/>
    <m/>
  </r>
  <r>
    <x v="141"/>
    <x v="6"/>
    <x v="154"/>
    <n v="1"/>
    <n v="0"/>
    <n v="0"/>
    <n v="0"/>
    <n v="0"/>
    <n v="0"/>
    <m/>
    <m/>
    <m/>
    <m/>
    <m/>
    <m/>
    <m/>
    <m/>
  </r>
  <r>
    <x v="141"/>
    <x v="4"/>
    <x v="139"/>
    <n v="1"/>
    <n v="0"/>
    <n v="0"/>
    <n v="0"/>
    <n v="0"/>
    <n v="0"/>
    <m/>
    <m/>
    <m/>
    <m/>
    <m/>
    <m/>
    <m/>
    <m/>
  </r>
  <r>
    <x v="141"/>
    <x v="5"/>
    <x v="89"/>
    <n v="1"/>
    <n v="0"/>
    <n v="0"/>
    <n v="1"/>
    <n v="0"/>
    <n v="0"/>
    <m/>
    <m/>
    <m/>
    <m/>
    <s v="V"/>
    <s v="V (OM-15)"/>
    <m/>
    <m/>
  </r>
  <r>
    <x v="142"/>
    <x v="1"/>
    <x v="136"/>
    <n v="12"/>
    <n v="1"/>
    <n v="0"/>
    <n v="11"/>
    <n v="0"/>
    <n v="0"/>
    <m/>
    <m/>
    <s v="V"/>
    <m/>
    <s v="V"/>
    <s v="V (OM-42)"/>
    <m/>
    <m/>
  </r>
  <r>
    <x v="142"/>
    <x v="1"/>
    <x v="138"/>
    <n v="13"/>
    <n v="0"/>
    <n v="0"/>
    <n v="1"/>
    <n v="0"/>
    <n v="3"/>
    <m/>
    <m/>
    <s v="V"/>
    <m/>
    <s v="V"/>
    <s v="V (OM-42)"/>
    <m/>
    <m/>
  </r>
  <r>
    <x v="143"/>
    <x v="2"/>
    <x v="126"/>
    <n v="1"/>
    <n v="0"/>
    <n v="0"/>
    <n v="0"/>
    <n v="0"/>
    <n v="0"/>
    <m/>
    <m/>
    <m/>
    <m/>
    <m/>
    <m/>
    <m/>
    <m/>
  </r>
  <r>
    <x v="143"/>
    <x v="1"/>
    <x v="159"/>
    <n v="2"/>
    <n v="2"/>
    <n v="0"/>
    <n v="7"/>
    <n v="1"/>
    <n v="0"/>
    <m/>
    <m/>
    <s v="V"/>
    <m/>
    <s v="V"/>
    <s v="V (OM-42)"/>
    <m/>
    <m/>
  </r>
  <r>
    <x v="143"/>
    <x v="1"/>
    <x v="160"/>
    <n v="1"/>
    <n v="0"/>
    <n v="0"/>
    <n v="1"/>
    <n v="0"/>
    <n v="0"/>
    <m/>
    <m/>
    <m/>
    <m/>
    <s v="V"/>
    <s v="V (OM-15)"/>
    <m/>
    <m/>
  </r>
  <r>
    <x v="143"/>
    <x v="0"/>
    <x v="161"/>
    <n v="1"/>
    <n v="0"/>
    <n v="0"/>
    <n v="0"/>
    <n v="0"/>
    <n v="0"/>
    <m/>
    <m/>
    <m/>
    <m/>
    <m/>
    <m/>
    <m/>
    <m/>
  </r>
  <r>
    <x v="144"/>
    <x v="0"/>
    <x v="162"/>
    <n v="6"/>
    <n v="1"/>
    <n v="0"/>
    <n v="1"/>
    <n v="1"/>
    <n v="2"/>
    <m/>
    <m/>
    <s v="V"/>
    <m/>
    <s v="V"/>
    <s v="V (OM-15)"/>
    <m/>
    <m/>
  </r>
  <r>
    <x v="144"/>
    <x v="1"/>
    <x v="81"/>
    <n v="8"/>
    <n v="0"/>
    <n v="0"/>
    <n v="2"/>
    <n v="0"/>
    <n v="0"/>
    <m/>
    <m/>
    <s v="V"/>
    <m/>
    <m/>
    <m/>
    <m/>
    <m/>
  </r>
  <r>
    <x v="144"/>
    <x v="5"/>
    <x v="91"/>
    <n v="2"/>
    <n v="1"/>
    <n v="0"/>
    <n v="4"/>
    <n v="0"/>
    <n v="0"/>
    <m/>
    <m/>
    <s v="V"/>
    <s v="V"/>
    <m/>
    <m/>
    <m/>
    <m/>
  </r>
  <r>
    <x v="144"/>
    <x v="4"/>
    <x v="140"/>
    <n v="3"/>
    <n v="0"/>
    <n v="0"/>
    <n v="0"/>
    <n v="0"/>
    <n v="0"/>
    <m/>
    <m/>
    <m/>
    <m/>
    <m/>
    <m/>
    <m/>
    <m/>
  </r>
  <r>
    <x v="145"/>
    <x v="0"/>
    <x v="163"/>
    <n v="12"/>
    <n v="0"/>
    <n v="0"/>
    <n v="1"/>
    <n v="2"/>
    <n v="0"/>
    <m/>
    <m/>
    <s v="V"/>
    <m/>
    <s v="V"/>
    <s v="V (OM-15)"/>
    <m/>
    <m/>
  </r>
  <r>
    <x v="145"/>
    <x v="0"/>
    <x v="164"/>
    <n v="13"/>
    <n v="0"/>
    <n v="0"/>
    <n v="0"/>
    <n v="2"/>
    <n v="0"/>
    <m/>
    <m/>
    <s v="V"/>
    <m/>
    <m/>
    <m/>
    <m/>
    <m/>
  </r>
  <r>
    <x v="145"/>
    <x v="0"/>
    <x v="165"/>
    <n v="13"/>
    <n v="0"/>
    <n v="0"/>
    <n v="1"/>
    <n v="1"/>
    <n v="0"/>
    <m/>
    <m/>
    <s v="V"/>
    <m/>
    <s v="V"/>
    <s v="V (OM-15)"/>
    <m/>
    <m/>
  </r>
  <r>
    <x v="146"/>
    <x v="4"/>
    <x v="166"/>
    <n v="3"/>
    <n v="0"/>
    <n v="0"/>
    <n v="0"/>
    <n v="1"/>
    <n v="0"/>
    <m/>
    <m/>
    <s v="V"/>
    <m/>
    <m/>
    <m/>
    <m/>
    <m/>
  </r>
  <r>
    <x v="146"/>
    <x v="2"/>
    <x v="125"/>
    <n v="4"/>
    <n v="0"/>
    <n v="0"/>
    <n v="0"/>
    <n v="1"/>
    <n v="0"/>
    <m/>
    <m/>
    <s v="V"/>
    <m/>
    <m/>
    <m/>
    <m/>
    <m/>
  </r>
  <r>
    <x v="146"/>
    <x v="2"/>
    <x v="112"/>
    <n v="6"/>
    <n v="1"/>
    <n v="0"/>
    <n v="1"/>
    <n v="2"/>
    <n v="0"/>
    <m/>
    <m/>
    <s v="V"/>
    <m/>
    <s v="V"/>
    <s v="V (OM-15)"/>
    <m/>
    <m/>
  </r>
  <r>
    <x v="146"/>
    <x v="4"/>
    <x v="115"/>
    <n v="7"/>
    <n v="1"/>
    <n v="0"/>
    <n v="3"/>
    <n v="0"/>
    <n v="0"/>
    <m/>
    <m/>
    <s v="V"/>
    <m/>
    <s v="V"/>
    <s v="V (OM-15)"/>
    <m/>
    <m/>
  </r>
  <r>
    <x v="146"/>
    <x v="0"/>
    <x v="167"/>
    <n v="1"/>
    <n v="0"/>
    <n v="0"/>
    <n v="0"/>
    <n v="0"/>
    <n v="0"/>
    <m/>
    <m/>
    <m/>
    <m/>
    <m/>
    <m/>
    <m/>
    <m/>
  </r>
  <r>
    <x v="146"/>
    <x v="0"/>
    <x v="168"/>
    <n v="13"/>
    <n v="0"/>
    <n v="0"/>
    <n v="6"/>
    <n v="0"/>
    <n v="0"/>
    <m/>
    <m/>
    <m/>
    <m/>
    <s v="V"/>
    <s v="V (OM-15)"/>
    <m/>
    <m/>
  </r>
  <r>
    <x v="147"/>
    <x v="4"/>
    <x v="109"/>
    <n v="10"/>
    <n v="0"/>
    <n v="0"/>
    <n v="0"/>
    <n v="2"/>
    <n v="0"/>
    <m/>
    <m/>
    <s v="V"/>
    <m/>
    <m/>
    <m/>
    <m/>
    <m/>
  </r>
  <r>
    <x v="147"/>
    <x v="1"/>
    <x v="169"/>
    <n v="1"/>
    <n v="0"/>
    <n v="0"/>
    <n v="1"/>
    <n v="0"/>
    <n v="0"/>
    <m/>
    <m/>
    <m/>
    <m/>
    <s v="V"/>
    <s v="V (OM-42)"/>
    <m/>
    <m/>
  </r>
  <r>
    <x v="147"/>
    <x v="0"/>
    <x v="170"/>
    <n v="1"/>
    <n v="0"/>
    <n v="0"/>
    <n v="1"/>
    <n v="0"/>
    <n v="0"/>
    <m/>
    <m/>
    <m/>
    <m/>
    <s v="V"/>
    <s v="V (OM-15)"/>
    <m/>
    <m/>
  </r>
  <r>
    <x v="148"/>
    <x v="4"/>
    <x v="117"/>
    <n v="5"/>
    <n v="1"/>
    <n v="0"/>
    <n v="3"/>
    <n v="0"/>
    <n v="0"/>
    <m/>
    <m/>
    <m/>
    <m/>
    <s v="V"/>
    <s v="V (OM-15)"/>
    <m/>
    <m/>
  </r>
  <r>
    <x v="149"/>
    <x v="3"/>
    <x v="119"/>
    <n v="3"/>
    <n v="0"/>
    <n v="0"/>
    <n v="0"/>
    <n v="0"/>
    <n v="0"/>
    <m/>
    <m/>
    <m/>
    <m/>
    <m/>
    <m/>
    <m/>
    <m/>
  </r>
  <r>
    <x v="149"/>
    <x v="0"/>
    <x v="171"/>
    <n v="13"/>
    <n v="0"/>
    <n v="0"/>
    <n v="4"/>
    <n v="0"/>
    <n v="0"/>
    <m/>
    <m/>
    <m/>
    <m/>
    <s v="V"/>
    <s v="V (OM-15)"/>
    <m/>
    <m/>
  </r>
  <r>
    <x v="149"/>
    <x v="4"/>
    <x v="172"/>
    <n v="1"/>
    <n v="0"/>
    <n v="0"/>
    <n v="0"/>
    <n v="0"/>
    <n v="0"/>
    <m/>
    <m/>
    <m/>
    <m/>
    <m/>
    <m/>
    <m/>
    <m/>
  </r>
  <r>
    <x v="149"/>
    <x v="2"/>
    <x v="151"/>
    <n v="2"/>
    <n v="0"/>
    <n v="0"/>
    <n v="0"/>
    <n v="0"/>
    <n v="0"/>
    <m/>
    <m/>
    <m/>
    <m/>
    <m/>
    <m/>
    <m/>
    <m/>
  </r>
  <r>
    <x v="149"/>
    <x v="2"/>
    <x v="173"/>
    <n v="4"/>
    <n v="0"/>
    <n v="0"/>
    <n v="0"/>
    <n v="0"/>
    <n v="0"/>
    <m/>
    <m/>
    <m/>
    <m/>
    <m/>
    <m/>
    <m/>
    <m/>
  </r>
  <r>
    <x v="149"/>
    <x v="0"/>
    <x v="174"/>
    <n v="13"/>
    <n v="0"/>
    <n v="0"/>
    <n v="0"/>
    <n v="1"/>
    <n v="0"/>
    <m/>
    <m/>
    <s v="V"/>
    <m/>
    <m/>
    <m/>
    <m/>
    <m/>
  </r>
  <r>
    <x v="150"/>
    <x v="0"/>
    <x v="175"/>
    <n v="13"/>
    <n v="0"/>
    <n v="0"/>
    <n v="0"/>
    <n v="0"/>
    <n v="0"/>
    <m/>
    <m/>
    <m/>
    <m/>
    <m/>
    <m/>
    <m/>
    <m/>
  </r>
  <r>
    <x v="151"/>
    <x v="4"/>
    <x v="176"/>
    <n v="1"/>
    <n v="1"/>
    <n v="0"/>
    <n v="3"/>
    <n v="0"/>
    <n v="0"/>
    <m/>
    <m/>
    <m/>
    <m/>
    <s v="V"/>
    <s v="V (OM-42)"/>
    <m/>
    <m/>
  </r>
  <r>
    <x v="151"/>
    <x v="0"/>
    <x v="177"/>
    <n v="12"/>
    <n v="0"/>
    <n v="0"/>
    <n v="2"/>
    <n v="1"/>
    <n v="0"/>
    <m/>
    <m/>
    <s v="V"/>
    <m/>
    <s v="V"/>
    <s v="V (OM-15)"/>
    <m/>
    <m/>
  </r>
  <r>
    <x v="151"/>
    <x v="0"/>
    <x v="178"/>
    <n v="13"/>
    <n v="0"/>
    <n v="0"/>
    <n v="3"/>
    <n v="0"/>
    <n v="2"/>
    <m/>
    <m/>
    <m/>
    <m/>
    <m/>
    <m/>
    <m/>
    <m/>
  </r>
  <r>
    <x v="151"/>
    <x v="0"/>
    <x v="179"/>
    <n v="13"/>
    <n v="0"/>
    <n v="0"/>
    <n v="0"/>
    <n v="1"/>
    <n v="1"/>
    <m/>
    <m/>
    <s v="V"/>
    <m/>
    <m/>
    <m/>
    <m/>
    <m/>
  </r>
  <r>
    <x v="151"/>
    <x v="5"/>
    <x v="113"/>
    <n v="1"/>
    <n v="0"/>
    <n v="0"/>
    <n v="0"/>
    <n v="0"/>
    <n v="0"/>
    <m/>
    <m/>
    <m/>
    <m/>
    <m/>
    <m/>
    <m/>
    <m/>
  </r>
  <r>
    <x v="151"/>
    <x v="3"/>
    <x v="140"/>
    <n v="3"/>
    <n v="0"/>
    <n v="0"/>
    <n v="0"/>
    <n v="0"/>
    <n v="0"/>
    <m/>
    <m/>
    <m/>
    <m/>
    <m/>
    <m/>
    <m/>
    <m/>
  </r>
  <r>
    <x v="151"/>
    <x v="4"/>
    <x v="126"/>
    <n v="1"/>
    <n v="0"/>
    <n v="0"/>
    <n v="0"/>
    <n v="0"/>
    <n v="0"/>
    <m/>
    <m/>
    <m/>
    <m/>
    <m/>
    <m/>
    <m/>
    <m/>
  </r>
  <r>
    <x v="151"/>
    <x v="3"/>
    <x v="139"/>
    <n v="1"/>
    <n v="0"/>
    <n v="0"/>
    <n v="0"/>
    <n v="0"/>
    <n v="1"/>
    <m/>
    <m/>
    <s v="V"/>
    <m/>
    <m/>
    <m/>
    <m/>
    <m/>
  </r>
  <r>
    <x v="151"/>
    <x v="0"/>
    <x v="180"/>
    <n v="13"/>
    <n v="1"/>
    <n v="0"/>
    <n v="1"/>
    <n v="2"/>
    <n v="2"/>
    <m/>
    <m/>
    <s v="V"/>
    <m/>
    <s v="V"/>
    <s v="V (OM-15)"/>
    <m/>
    <m/>
  </r>
  <r>
    <x v="151"/>
    <x v="0"/>
    <x v="181"/>
    <n v="13"/>
    <n v="0"/>
    <n v="0"/>
    <n v="1"/>
    <n v="0"/>
    <n v="0"/>
    <m/>
    <m/>
    <m/>
    <m/>
    <s v="V"/>
    <s v="V (OM-15)"/>
    <m/>
    <m/>
  </r>
  <r>
    <x v="152"/>
    <x v="1"/>
    <x v="135"/>
    <n v="13"/>
    <n v="13"/>
    <n v="0"/>
    <n v="45"/>
    <n v="1"/>
    <n v="2"/>
    <m/>
    <m/>
    <s v="V"/>
    <m/>
    <s v="V"/>
    <s v="V (OM-15)"/>
    <m/>
    <m/>
  </r>
  <r>
    <x v="152"/>
    <x v="0"/>
    <x v="182"/>
    <n v="1"/>
    <n v="0"/>
    <n v="0"/>
    <n v="0"/>
    <n v="0"/>
    <n v="0"/>
    <m/>
    <m/>
    <m/>
    <m/>
    <m/>
    <m/>
    <m/>
    <m/>
  </r>
  <r>
    <x v="152"/>
    <x v="0"/>
    <x v="183"/>
    <n v="13"/>
    <n v="0"/>
    <n v="0"/>
    <n v="0"/>
    <n v="0"/>
    <n v="2"/>
    <m/>
    <m/>
    <s v="V"/>
    <m/>
    <m/>
    <m/>
    <m/>
    <m/>
  </r>
  <r>
    <x v="152"/>
    <x v="0"/>
    <x v="184"/>
    <n v="7"/>
    <n v="0"/>
    <n v="0"/>
    <n v="0"/>
    <n v="0"/>
    <n v="0"/>
    <m/>
    <m/>
    <m/>
    <m/>
    <m/>
    <m/>
    <m/>
    <m/>
  </r>
  <r>
    <x v="153"/>
    <x v="4"/>
    <x v="125"/>
    <n v="4"/>
    <n v="2"/>
    <n v="0"/>
    <n v="8"/>
    <n v="0"/>
    <n v="0"/>
    <m/>
    <m/>
    <s v="V"/>
    <m/>
    <s v="V"/>
    <s v="V (OM-15)"/>
    <m/>
    <m/>
  </r>
  <r>
    <x v="154"/>
    <x v="6"/>
    <x v="185"/>
    <n v="2"/>
    <n v="2"/>
    <n v="0"/>
    <n v="0"/>
    <n v="0"/>
    <n v="0"/>
    <m/>
    <m/>
    <m/>
    <s v="V"/>
    <m/>
    <m/>
    <m/>
    <m/>
  </r>
  <r>
    <x v="154"/>
    <x v="6"/>
    <x v="186"/>
    <n v="4"/>
    <n v="4"/>
    <n v="0"/>
    <n v="0"/>
    <n v="0"/>
    <n v="0"/>
    <m/>
    <m/>
    <m/>
    <s v="V"/>
    <m/>
    <m/>
    <m/>
    <m/>
  </r>
  <r>
    <x v="154"/>
    <x v="6"/>
    <x v="187"/>
    <n v="9"/>
    <n v="9"/>
    <n v="0"/>
    <n v="0"/>
    <n v="0"/>
    <n v="0"/>
    <m/>
    <m/>
    <m/>
    <s v="V"/>
    <m/>
    <m/>
    <m/>
    <m/>
  </r>
  <r>
    <x v="155"/>
    <x v="2"/>
    <x v="122"/>
    <n v="11"/>
    <n v="0"/>
    <n v="0"/>
    <n v="0"/>
    <n v="0"/>
    <n v="0"/>
    <m/>
    <m/>
    <m/>
    <m/>
    <m/>
    <m/>
    <m/>
    <m/>
  </r>
  <r>
    <x v="155"/>
    <x v="2"/>
    <x v="128"/>
    <n v="8"/>
    <n v="0"/>
    <n v="0"/>
    <n v="0"/>
    <n v="0"/>
    <n v="0"/>
    <m/>
    <m/>
    <m/>
    <m/>
    <m/>
    <m/>
    <m/>
    <m/>
  </r>
  <r>
    <x v="155"/>
    <x v="3"/>
    <x v="63"/>
    <n v="4"/>
    <n v="0"/>
    <n v="0"/>
    <n v="0"/>
    <n v="0"/>
    <n v="0"/>
    <m/>
    <m/>
    <m/>
    <m/>
    <m/>
    <m/>
    <m/>
    <m/>
  </r>
  <r>
    <x v="155"/>
    <x v="3"/>
    <x v="126"/>
    <n v="1"/>
    <n v="0"/>
    <n v="0"/>
    <n v="0"/>
    <n v="0"/>
    <n v="0"/>
    <m/>
    <m/>
    <m/>
    <m/>
    <m/>
    <m/>
    <m/>
    <m/>
  </r>
  <r>
    <x v="155"/>
    <x v="5"/>
    <x v="139"/>
    <n v="1"/>
    <n v="0"/>
    <n v="0"/>
    <n v="0"/>
    <n v="0"/>
    <n v="0"/>
    <m/>
    <m/>
    <m/>
    <m/>
    <m/>
    <m/>
    <m/>
    <m/>
  </r>
  <r>
    <x v="155"/>
    <x v="4"/>
    <x v="188"/>
    <n v="1"/>
    <n v="1"/>
    <n v="0"/>
    <n v="1"/>
    <n v="1"/>
    <n v="0"/>
    <m/>
    <m/>
    <s v="V"/>
    <m/>
    <s v="V"/>
    <s v="V (OM-42)"/>
    <m/>
    <m/>
  </r>
  <r>
    <x v="156"/>
    <x v="6"/>
    <x v="187"/>
    <n v="9"/>
    <n v="9"/>
    <n v="0"/>
    <n v="0"/>
    <n v="0"/>
    <n v="0"/>
    <m/>
    <m/>
    <m/>
    <s v="V"/>
    <m/>
    <m/>
    <m/>
    <m/>
  </r>
  <r>
    <x v="156"/>
    <x v="6"/>
    <x v="185"/>
    <n v="2"/>
    <n v="2"/>
    <n v="0"/>
    <n v="0"/>
    <n v="0"/>
    <n v="0"/>
    <m/>
    <m/>
    <m/>
    <s v="V"/>
    <m/>
    <m/>
    <m/>
    <m/>
  </r>
  <r>
    <x v="156"/>
    <x v="6"/>
    <x v="186"/>
    <n v="4"/>
    <n v="4"/>
    <n v="0"/>
    <n v="0"/>
    <n v="0"/>
    <n v="0"/>
    <m/>
    <m/>
    <m/>
    <s v="V"/>
    <m/>
    <m/>
    <m/>
    <m/>
  </r>
  <r>
    <x v="157"/>
    <x v="6"/>
    <x v="187"/>
    <n v="9"/>
    <n v="5"/>
    <n v="0"/>
    <n v="9"/>
    <n v="0"/>
    <n v="0"/>
    <m/>
    <m/>
    <s v="V"/>
    <m/>
    <s v="V"/>
    <s v="V (OM-15)"/>
    <m/>
    <m/>
  </r>
  <r>
    <x v="157"/>
    <x v="6"/>
    <x v="185"/>
    <n v="2"/>
    <n v="2"/>
    <n v="0"/>
    <n v="4"/>
    <n v="0"/>
    <n v="0"/>
    <m/>
    <m/>
    <m/>
    <m/>
    <s v="V"/>
    <s v="V (OM-15)"/>
    <m/>
    <m/>
  </r>
  <r>
    <x v="157"/>
    <x v="6"/>
    <x v="186"/>
    <n v="4"/>
    <n v="1"/>
    <n v="0"/>
    <n v="0"/>
    <n v="2"/>
    <n v="0"/>
    <m/>
    <m/>
    <s v="V"/>
    <m/>
    <m/>
    <m/>
    <m/>
    <m/>
  </r>
  <r>
    <x v="158"/>
    <x v="6"/>
    <x v="187"/>
    <n v="4"/>
    <n v="0"/>
    <n v="0"/>
    <n v="0"/>
    <n v="0"/>
    <n v="0"/>
    <m/>
    <m/>
    <m/>
    <m/>
    <m/>
    <m/>
    <m/>
    <m/>
  </r>
  <r>
    <x v="158"/>
    <x v="0"/>
    <x v="189"/>
    <n v="13"/>
    <n v="0"/>
    <n v="0"/>
    <n v="0"/>
    <n v="0"/>
    <n v="0"/>
    <m/>
    <m/>
    <m/>
    <m/>
    <m/>
    <m/>
    <m/>
    <m/>
  </r>
  <r>
    <x v="158"/>
    <x v="0"/>
    <x v="190"/>
    <n v="13"/>
    <n v="0"/>
    <n v="0"/>
    <n v="0"/>
    <n v="0"/>
    <n v="0"/>
    <m/>
    <m/>
    <m/>
    <m/>
    <m/>
    <m/>
    <m/>
    <m/>
  </r>
  <r>
    <x v="159"/>
    <x v="5"/>
    <x v="109"/>
    <n v="9"/>
    <n v="0"/>
    <n v="0"/>
    <n v="0"/>
    <n v="0"/>
    <n v="0"/>
    <m/>
    <m/>
    <m/>
    <m/>
    <m/>
    <m/>
    <m/>
    <m/>
  </r>
  <r>
    <x v="159"/>
    <x v="2"/>
    <x v="143"/>
    <n v="13"/>
    <n v="0"/>
    <n v="0"/>
    <n v="0"/>
    <n v="0"/>
    <n v="0"/>
    <m/>
    <m/>
    <m/>
    <m/>
    <m/>
    <m/>
    <m/>
    <m/>
  </r>
  <r>
    <x v="159"/>
    <x v="3"/>
    <x v="176"/>
    <n v="1"/>
    <n v="0"/>
    <n v="0"/>
    <n v="0"/>
    <n v="0"/>
    <n v="0"/>
    <m/>
    <m/>
    <m/>
    <m/>
    <m/>
    <m/>
    <m/>
    <m/>
  </r>
  <r>
    <x v="159"/>
    <x v="3"/>
    <x v="125"/>
    <n v="2"/>
    <n v="0"/>
    <n v="0"/>
    <n v="0"/>
    <n v="0"/>
    <n v="0"/>
    <m/>
    <m/>
    <m/>
    <m/>
    <m/>
    <m/>
    <m/>
    <m/>
  </r>
  <r>
    <x v="160"/>
    <x v="2"/>
    <x v="169"/>
    <n v="1"/>
    <n v="0"/>
    <n v="0"/>
    <n v="0"/>
    <n v="0"/>
    <n v="0"/>
    <m/>
    <m/>
    <m/>
    <m/>
    <m/>
    <m/>
    <m/>
    <m/>
  </r>
  <r>
    <x v="160"/>
    <x v="3"/>
    <x v="176"/>
    <n v="1"/>
    <n v="0"/>
    <n v="0"/>
    <n v="0"/>
    <n v="0"/>
    <n v="0"/>
    <m/>
    <m/>
    <m/>
    <m/>
    <m/>
    <m/>
    <m/>
    <m/>
  </r>
  <r>
    <x v="160"/>
    <x v="3"/>
    <x v="125"/>
    <n v="2"/>
    <n v="0"/>
    <n v="0"/>
    <n v="0"/>
    <n v="0"/>
    <n v="0"/>
    <m/>
    <m/>
    <m/>
    <m/>
    <m/>
    <m/>
    <m/>
    <m/>
  </r>
  <r>
    <x v="160"/>
    <x v="3"/>
    <x v="176"/>
    <n v="1"/>
    <n v="0"/>
    <n v="0"/>
    <n v="0"/>
    <n v="0"/>
    <n v="0"/>
    <m/>
    <m/>
    <m/>
    <m/>
    <m/>
    <m/>
    <m/>
    <m/>
  </r>
  <r>
    <x v="160"/>
    <x v="5"/>
    <x v="117"/>
    <n v="5"/>
    <n v="5"/>
    <n v="0"/>
    <n v="0"/>
    <n v="0"/>
    <n v="0"/>
    <m/>
    <m/>
    <m/>
    <m/>
    <s v="V"/>
    <m/>
    <m/>
    <m/>
  </r>
  <r>
    <x v="160"/>
    <x v="5"/>
    <x v="115"/>
    <n v="7"/>
    <n v="7"/>
    <n v="0"/>
    <n v="0"/>
    <n v="0"/>
    <n v="0"/>
    <m/>
    <m/>
    <m/>
    <m/>
    <s v="V"/>
    <m/>
    <m/>
    <m/>
  </r>
  <r>
    <x v="160"/>
    <x v="6"/>
    <x v="191"/>
    <n v="5"/>
    <n v="0"/>
    <n v="0"/>
    <n v="0"/>
    <n v="0"/>
    <n v="0"/>
    <m/>
    <m/>
    <m/>
    <m/>
    <m/>
    <m/>
    <m/>
    <m/>
  </r>
  <r>
    <x v="160"/>
    <x v="6"/>
    <x v="192"/>
    <n v="1"/>
    <n v="0"/>
    <n v="0"/>
    <n v="0"/>
    <n v="0"/>
    <n v="0"/>
    <m/>
    <m/>
    <m/>
    <m/>
    <m/>
    <m/>
    <m/>
    <m/>
  </r>
  <r>
    <x v="160"/>
    <x v="6"/>
    <x v="185"/>
    <n v="2"/>
    <n v="0"/>
    <n v="0"/>
    <n v="0"/>
    <n v="0"/>
    <n v="0"/>
    <m/>
    <m/>
    <m/>
    <m/>
    <m/>
    <m/>
    <m/>
    <m/>
  </r>
  <r>
    <x v="161"/>
    <x v="0"/>
    <x v="193"/>
    <n v="13"/>
    <n v="0"/>
    <n v="0"/>
    <n v="0"/>
    <n v="0"/>
    <n v="0"/>
    <m/>
    <m/>
    <m/>
    <m/>
    <m/>
    <m/>
    <m/>
    <m/>
  </r>
  <r>
    <x v="162"/>
    <x v="5"/>
    <x v="126"/>
    <n v="1"/>
    <n v="1"/>
    <n v="0"/>
    <n v="0"/>
    <n v="0"/>
    <n v="0"/>
    <m/>
    <m/>
    <m/>
    <m/>
    <s v="V"/>
    <m/>
    <m/>
    <m/>
  </r>
  <r>
    <x v="162"/>
    <x v="5"/>
    <x v="194"/>
    <n v="1"/>
    <n v="1"/>
    <n v="0"/>
    <n v="0"/>
    <n v="0"/>
    <n v="0"/>
    <m/>
    <m/>
    <m/>
    <m/>
    <s v="V"/>
    <m/>
    <m/>
    <m/>
  </r>
  <r>
    <x v="162"/>
    <x v="5"/>
    <x v="115"/>
    <n v="7"/>
    <n v="7"/>
    <n v="0"/>
    <n v="0"/>
    <n v="0"/>
    <n v="0"/>
    <m/>
    <m/>
    <m/>
    <m/>
    <s v="V"/>
    <m/>
    <m/>
    <m/>
  </r>
  <r>
    <x v="162"/>
    <x v="5"/>
    <x v="134"/>
    <n v="5"/>
    <n v="5"/>
    <n v="0"/>
    <n v="0"/>
    <n v="0"/>
    <n v="0"/>
    <m/>
    <m/>
    <m/>
    <m/>
    <s v="V"/>
    <m/>
    <m/>
    <m/>
  </r>
  <r>
    <x v="163"/>
    <x v="2"/>
    <x v="195"/>
    <n v="1"/>
    <n v="0"/>
    <n v="0"/>
    <n v="0"/>
    <n v="0"/>
    <n v="0"/>
    <m/>
    <m/>
    <m/>
    <m/>
    <m/>
    <m/>
    <m/>
    <m/>
  </r>
  <r>
    <x v="163"/>
    <x v="5"/>
    <x v="115"/>
    <n v="7"/>
    <n v="0"/>
    <n v="0"/>
    <n v="0"/>
    <n v="0"/>
    <n v="0"/>
    <m/>
    <m/>
    <m/>
    <m/>
    <m/>
    <m/>
    <m/>
    <m/>
  </r>
  <r>
    <x v="163"/>
    <x v="5"/>
    <x v="194"/>
    <n v="1"/>
    <n v="0"/>
    <n v="0"/>
    <n v="0"/>
    <n v="0"/>
    <n v="0"/>
    <m/>
    <m/>
    <m/>
    <m/>
    <m/>
    <m/>
    <m/>
    <m/>
  </r>
  <r>
    <x v="163"/>
    <x v="5"/>
    <x v="126"/>
    <n v="1"/>
    <n v="0"/>
    <n v="0"/>
    <n v="0"/>
    <n v="0"/>
    <n v="0"/>
    <m/>
    <m/>
    <m/>
    <m/>
    <m/>
    <m/>
    <m/>
    <m/>
  </r>
  <r>
    <x v="163"/>
    <x v="5"/>
    <x v="134"/>
    <n v="5"/>
    <n v="0"/>
    <n v="0"/>
    <n v="0"/>
    <n v="0"/>
    <n v="0"/>
    <m/>
    <m/>
    <m/>
    <m/>
    <m/>
    <m/>
    <m/>
    <m/>
  </r>
  <r>
    <x v="163"/>
    <x v="5"/>
    <x v="117"/>
    <n v="5"/>
    <n v="0"/>
    <n v="0"/>
    <n v="0"/>
    <n v="0"/>
    <n v="0"/>
    <m/>
    <m/>
    <m/>
    <m/>
    <m/>
    <m/>
    <m/>
    <m/>
  </r>
  <r>
    <x v="163"/>
    <x v="5"/>
    <x v="63"/>
    <n v="4"/>
    <n v="0"/>
    <n v="0"/>
    <n v="0"/>
    <n v="0"/>
    <n v="0"/>
    <m/>
    <m/>
    <m/>
    <m/>
    <m/>
    <m/>
    <m/>
    <m/>
  </r>
  <r>
    <x v="163"/>
    <x v="2"/>
    <x v="156"/>
    <n v="13"/>
    <n v="0"/>
    <n v="0"/>
    <n v="0"/>
    <n v="0"/>
    <n v="0"/>
    <m/>
    <m/>
    <m/>
    <m/>
    <m/>
    <m/>
    <m/>
    <m/>
  </r>
  <r>
    <x v="164"/>
    <x v="2"/>
    <x v="163"/>
    <n v="13"/>
    <n v="0"/>
    <n v="0"/>
    <n v="0"/>
    <n v="0"/>
    <n v="0"/>
    <m/>
    <m/>
    <m/>
    <m/>
    <m/>
    <m/>
    <m/>
    <m/>
  </r>
  <r>
    <x v="165"/>
    <x v="0"/>
    <x v="196"/>
    <n v="5"/>
    <n v="0"/>
    <n v="0"/>
    <n v="0"/>
    <n v="0"/>
    <n v="0"/>
    <m/>
    <m/>
    <m/>
    <m/>
    <m/>
    <m/>
    <m/>
    <m/>
  </r>
  <r>
    <x v="165"/>
    <x v="2"/>
    <x v="135"/>
    <n v="13"/>
    <n v="0"/>
    <n v="0"/>
    <n v="0"/>
    <n v="0"/>
    <n v="0"/>
    <m/>
    <m/>
    <m/>
    <m/>
    <m/>
    <m/>
    <m/>
    <m/>
  </r>
  <r>
    <x v="165"/>
    <x v="3"/>
    <x v="149"/>
    <n v="2"/>
    <n v="0"/>
    <n v="0"/>
    <n v="0"/>
    <n v="0"/>
    <n v="0"/>
    <m/>
    <m/>
    <m/>
    <m/>
    <m/>
    <m/>
    <m/>
    <m/>
  </r>
  <r>
    <x v="165"/>
    <x v="2"/>
    <x v="158"/>
    <n v="7"/>
    <n v="0"/>
    <n v="0"/>
    <n v="0"/>
    <n v="0"/>
    <n v="0"/>
    <m/>
    <m/>
    <m/>
    <m/>
    <m/>
    <m/>
    <m/>
    <m/>
  </r>
  <r>
    <x v="165"/>
    <x v="2"/>
    <x v="157"/>
    <n v="13"/>
    <n v="0"/>
    <n v="0"/>
    <n v="0"/>
    <n v="0"/>
    <n v="0"/>
    <m/>
    <m/>
    <m/>
    <m/>
    <m/>
    <m/>
    <m/>
    <m/>
  </r>
  <r>
    <x v="165"/>
    <x v="2"/>
    <x v="164"/>
    <n v="5"/>
    <n v="0"/>
    <n v="0"/>
    <n v="0"/>
    <n v="0"/>
    <n v="0"/>
    <m/>
    <m/>
    <m/>
    <m/>
    <m/>
    <m/>
    <m/>
    <m/>
  </r>
  <r>
    <x v="165"/>
    <x v="2"/>
    <x v="197"/>
    <n v="13"/>
    <n v="0"/>
    <n v="0"/>
    <n v="0"/>
    <n v="0"/>
    <n v="0"/>
    <m/>
    <m/>
    <m/>
    <m/>
    <m/>
    <m/>
    <m/>
    <m/>
  </r>
  <r>
    <x v="165"/>
    <x v="2"/>
    <x v="198"/>
    <n v="8"/>
    <n v="0"/>
    <n v="0"/>
    <n v="0"/>
    <n v="0"/>
    <n v="0"/>
    <m/>
    <m/>
    <m/>
    <m/>
    <m/>
    <m/>
    <m/>
    <m/>
  </r>
  <r>
    <x v="166"/>
    <x v="3"/>
    <x v="188"/>
    <n v="1"/>
    <n v="0"/>
    <n v="0"/>
    <n v="0"/>
    <n v="0"/>
    <n v="0"/>
    <m/>
    <m/>
    <m/>
    <m/>
    <m/>
    <m/>
    <m/>
    <m/>
  </r>
  <r>
    <x v="166"/>
    <x v="3"/>
    <x v="199"/>
    <n v="1"/>
    <n v="0"/>
    <n v="0"/>
    <n v="0"/>
    <n v="0"/>
    <n v="0"/>
    <m/>
    <m/>
    <m/>
    <m/>
    <m/>
    <m/>
    <m/>
    <m/>
  </r>
  <r>
    <x v="166"/>
    <x v="3"/>
    <x v="151"/>
    <n v="2"/>
    <n v="0"/>
    <n v="0"/>
    <n v="0"/>
    <n v="0"/>
    <n v="0"/>
    <m/>
    <m/>
    <m/>
    <m/>
    <m/>
    <m/>
    <m/>
    <m/>
  </r>
  <r>
    <x v="166"/>
    <x v="3"/>
    <x v="173"/>
    <n v="4"/>
    <n v="0"/>
    <n v="0"/>
    <n v="0"/>
    <n v="0"/>
    <n v="0"/>
    <m/>
    <m/>
    <m/>
    <m/>
    <m/>
    <m/>
    <m/>
    <m/>
  </r>
  <r>
    <x v="166"/>
    <x v="5"/>
    <x v="125"/>
    <n v="2"/>
    <n v="0"/>
    <n v="0"/>
    <n v="0"/>
    <n v="0"/>
    <n v="0"/>
    <m/>
    <m/>
    <m/>
    <m/>
    <m/>
    <m/>
    <m/>
    <m/>
  </r>
  <r>
    <x v="167"/>
    <x v="3"/>
    <x v="122"/>
    <n v="11"/>
    <n v="0"/>
    <n v="0"/>
    <n v="0"/>
    <n v="0"/>
    <n v="0"/>
    <m/>
    <m/>
    <m/>
    <m/>
    <m/>
    <m/>
    <m/>
    <m/>
  </r>
  <r>
    <x v="167"/>
    <x v="5"/>
    <x v="176"/>
    <n v="1"/>
    <n v="0"/>
    <n v="0"/>
    <n v="0"/>
    <n v="0"/>
    <n v="0"/>
    <m/>
    <m/>
    <m/>
    <m/>
    <m/>
    <m/>
    <m/>
    <m/>
  </r>
  <r>
    <x v="167"/>
    <x v="2"/>
    <x v="200"/>
    <n v="7"/>
    <n v="0"/>
    <n v="0"/>
    <n v="0"/>
    <n v="0"/>
    <n v="0"/>
    <m/>
    <m/>
    <m/>
    <m/>
    <m/>
    <m/>
    <m/>
    <m/>
  </r>
  <r>
    <x v="167"/>
    <x v="2"/>
    <x v="165"/>
    <n v="13"/>
    <n v="0"/>
    <n v="0"/>
    <n v="0"/>
    <n v="0"/>
    <n v="0"/>
    <m/>
    <m/>
    <m/>
    <m/>
    <m/>
    <m/>
    <m/>
    <m/>
  </r>
  <r>
    <x v="167"/>
    <x v="2"/>
    <x v="201"/>
    <n v="13"/>
    <n v="0"/>
    <n v="0"/>
    <n v="0"/>
    <n v="0"/>
    <n v="0"/>
    <m/>
    <m/>
    <m/>
    <m/>
    <m/>
    <m/>
    <m/>
    <m/>
  </r>
  <r>
    <x v="168"/>
    <x v="0"/>
    <x v="202"/>
    <n v="13"/>
    <n v="0"/>
    <n v="0"/>
    <n v="0"/>
    <n v="0"/>
    <n v="0"/>
    <m/>
    <m/>
    <m/>
    <m/>
    <m/>
    <m/>
    <m/>
    <m/>
  </r>
  <r>
    <x v="168"/>
    <x v="0"/>
    <x v="203"/>
    <n v="12"/>
    <n v="0"/>
    <n v="0"/>
    <n v="0"/>
    <n v="0"/>
    <n v="0"/>
    <m/>
    <m/>
    <m/>
    <m/>
    <m/>
    <m/>
    <m/>
    <m/>
  </r>
  <r>
    <x v="168"/>
    <x v="3"/>
    <x v="128"/>
    <n v="8"/>
    <n v="0"/>
    <n v="0"/>
    <n v="0"/>
    <n v="0"/>
    <n v="0"/>
    <m/>
    <m/>
    <m/>
    <m/>
    <m/>
    <m/>
    <m/>
    <m/>
  </r>
  <r>
    <x v="169"/>
    <x v="2"/>
    <x v="179"/>
    <n v="13"/>
    <n v="0"/>
    <n v="0"/>
    <n v="0"/>
    <n v="0"/>
    <n v="0"/>
    <m/>
    <m/>
    <m/>
    <m/>
    <m/>
    <m/>
    <m/>
    <m/>
  </r>
  <r>
    <x v="169"/>
    <x v="2"/>
    <x v="171"/>
    <n v="13"/>
    <n v="0"/>
    <n v="0"/>
    <n v="0"/>
    <n v="0"/>
    <n v="0"/>
    <m/>
    <m/>
    <m/>
    <m/>
    <m/>
    <m/>
    <m/>
    <m/>
  </r>
  <r>
    <x v="170"/>
    <x v="8"/>
    <x v="204"/>
    <n v="1"/>
    <n v="0"/>
    <n v="0"/>
    <n v="0"/>
    <n v="0"/>
    <n v="0"/>
    <m/>
    <m/>
    <m/>
    <m/>
    <m/>
    <m/>
    <m/>
    <m/>
  </r>
  <r>
    <x v="170"/>
    <x v="9"/>
    <x v="143"/>
    <n v="13"/>
    <n v="0"/>
    <n v="0"/>
    <n v="0"/>
    <n v="0"/>
    <n v="0"/>
    <m/>
    <m/>
    <m/>
    <m/>
    <m/>
    <m/>
    <m/>
    <m/>
  </r>
  <r>
    <x v="170"/>
    <x v="10"/>
    <x v="205"/>
    <n v="1"/>
    <n v="0"/>
    <n v="0"/>
    <n v="0"/>
    <n v="0"/>
    <n v="0"/>
    <m/>
    <m/>
    <m/>
    <m/>
    <m/>
    <m/>
    <m/>
    <m/>
  </r>
  <r>
    <x v="170"/>
    <x v="11"/>
    <x v="206"/>
    <n v="1"/>
    <n v="0"/>
    <n v="0"/>
    <n v="0"/>
    <n v="0"/>
    <n v="0"/>
    <m/>
    <m/>
    <m/>
    <m/>
    <m/>
    <m/>
    <m/>
    <m/>
  </r>
  <r>
    <x v="170"/>
    <x v="12"/>
    <x v="177"/>
    <n v="13"/>
    <n v="0"/>
    <n v="0"/>
    <n v="0"/>
    <n v="0"/>
    <n v="0"/>
    <m/>
    <m/>
    <m/>
    <m/>
    <m/>
    <m/>
    <m/>
    <m/>
  </r>
  <r>
    <x v="171"/>
    <x v="13"/>
    <x v="168"/>
    <n v="13"/>
    <n v="0"/>
    <n v="0"/>
    <n v="0"/>
    <n v="0"/>
    <n v="0"/>
    <m/>
    <m/>
    <m/>
    <m/>
    <m/>
    <m/>
    <m/>
    <m/>
  </r>
  <r>
    <x v="171"/>
    <x v="14"/>
    <x v="149"/>
    <n v="2"/>
    <n v="0"/>
    <n v="0"/>
    <n v="0"/>
    <n v="0"/>
    <n v="0"/>
    <m/>
    <m/>
    <m/>
    <m/>
    <m/>
    <m/>
    <m/>
    <m/>
  </r>
  <r>
    <x v="171"/>
    <x v="15"/>
    <x v="188"/>
    <n v="1"/>
    <n v="0"/>
    <n v="0"/>
    <n v="0"/>
    <n v="0"/>
    <n v="0"/>
    <m/>
    <m/>
    <m/>
    <m/>
    <m/>
    <m/>
    <m/>
    <m/>
  </r>
  <r>
    <x v="171"/>
    <x v="16"/>
    <x v="173"/>
    <n v="4"/>
    <n v="0"/>
    <n v="0"/>
    <n v="0"/>
    <n v="0"/>
    <n v="0"/>
    <m/>
    <m/>
    <m/>
    <m/>
    <m/>
    <m/>
    <m/>
    <m/>
  </r>
  <r>
    <x v="171"/>
    <x v="17"/>
    <x v="199"/>
    <n v="1"/>
    <n v="0"/>
    <n v="0"/>
    <n v="0"/>
    <n v="0"/>
    <n v="0"/>
    <m/>
    <m/>
    <m/>
    <m/>
    <m/>
    <m/>
    <m/>
    <m/>
  </r>
  <r>
    <x v="171"/>
    <x v="18"/>
    <x v="151"/>
    <n v="2"/>
    <n v="0"/>
    <n v="0"/>
    <n v="0"/>
    <n v="0"/>
    <n v="0"/>
    <m/>
    <m/>
    <m/>
    <m/>
    <m/>
    <m/>
    <m/>
    <m/>
  </r>
  <r>
    <x v="171"/>
    <x v="19"/>
    <x v="195"/>
    <n v="1"/>
    <n v="0"/>
    <n v="0"/>
    <n v="0"/>
    <n v="0"/>
    <n v="0"/>
    <m/>
    <m/>
    <m/>
    <m/>
    <m/>
    <m/>
    <m/>
    <m/>
  </r>
  <r>
    <x v="171"/>
    <x v="6"/>
    <x v="207"/>
    <n v="8"/>
    <n v="8"/>
    <n v="0"/>
    <n v="0"/>
    <n v="0"/>
    <n v="0"/>
    <n v="8"/>
    <m/>
    <m/>
    <s v="V"/>
    <m/>
    <m/>
    <m/>
    <m/>
  </r>
  <r>
    <x v="171"/>
    <x v="6"/>
    <x v="208"/>
    <n v="1"/>
    <n v="1"/>
    <n v="0"/>
    <n v="0"/>
    <n v="0"/>
    <n v="0"/>
    <n v="1"/>
    <m/>
    <m/>
    <s v="V"/>
    <m/>
    <m/>
    <m/>
    <m/>
  </r>
  <r>
    <x v="171"/>
    <x v="6"/>
    <x v="209"/>
    <n v="1"/>
    <n v="1"/>
    <n v="0"/>
    <n v="0"/>
    <n v="0"/>
    <n v="0"/>
    <n v="1"/>
    <m/>
    <m/>
    <s v="V"/>
    <m/>
    <m/>
    <m/>
    <m/>
  </r>
  <r>
    <x v="172"/>
    <x v="20"/>
    <x v="169"/>
    <n v="1"/>
    <n v="0"/>
    <n v="0"/>
    <n v="0"/>
    <n v="0"/>
    <n v="0"/>
    <m/>
    <m/>
    <m/>
    <m/>
    <m/>
    <m/>
    <m/>
    <m/>
  </r>
  <r>
    <x v="172"/>
    <x v="21"/>
    <x v="210"/>
    <n v="13"/>
    <n v="0"/>
    <n v="0"/>
    <n v="0"/>
    <n v="0"/>
    <n v="0"/>
    <m/>
    <m/>
    <m/>
    <m/>
    <m/>
    <m/>
    <m/>
    <m/>
  </r>
  <r>
    <x v="172"/>
    <x v="2"/>
    <x v="211"/>
    <n v="4"/>
    <n v="0"/>
    <n v="0"/>
    <n v="0"/>
    <n v="0"/>
    <n v="0"/>
    <m/>
    <m/>
    <m/>
    <m/>
    <m/>
    <m/>
    <m/>
    <m/>
  </r>
  <r>
    <x v="172"/>
    <x v="2"/>
    <x v="212"/>
    <n v="13"/>
    <n v="0"/>
    <n v="0"/>
    <n v="0"/>
    <n v="0"/>
    <n v="0"/>
    <m/>
    <m/>
    <m/>
    <m/>
    <m/>
    <m/>
    <m/>
    <m/>
  </r>
  <r>
    <x v="172"/>
    <x v="0"/>
    <x v="213"/>
    <n v="13"/>
    <n v="0"/>
    <n v="0"/>
    <n v="0"/>
    <n v="0"/>
    <n v="0"/>
    <m/>
    <m/>
    <m/>
    <m/>
    <m/>
    <m/>
    <m/>
    <m/>
  </r>
  <r>
    <x v="172"/>
    <x v="2"/>
    <x v="174"/>
    <n v="13"/>
    <n v="0"/>
    <n v="0"/>
    <n v="0"/>
    <n v="0"/>
    <n v="0"/>
    <m/>
    <m/>
    <m/>
    <m/>
    <m/>
    <m/>
    <m/>
    <m/>
  </r>
  <r>
    <x v="172"/>
    <x v="2"/>
    <x v="181"/>
    <n v="13"/>
    <n v="0"/>
    <n v="0"/>
    <n v="0"/>
    <n v="0"/>
    <n v="0"/>
    <m/>
    <m/>
    <m/>
    <m/>
    <m/>
    <m/>
    <m/>
    <m/>
  </r>
  <r>
    <x v="172"/>
    <x v="0"/>
    <x v="214"/>
    <n v="13"/>
    <n v="0"/>
    <n v="0"/>
    <n v="0"/>
    <n v="0"/>
    <n v="0"/>
    <m/>
    <m/>
    <m/>
    <m/>
    <m/>
    <m/>
    <m/>
    <m/>
  </r>
  <r>
    <x v="172"/>
    <x v="6"/>
    <x v="209"/>
    <n v="1"/>
    <n v="1"/>
    <n v="0"/>
    <n v="0"/>
    <n v="0"/>
    <n v="0"/>
    <n v="1"/>
    <m/>
    <m/>
    <s v="V"/>
    <m/>
    <m/>
    <m/>
    <m/>
  </r>
  <r>
    <x v="172"/>
    <x v="6"/>
    <x v="208"/>
    <n v="1"/>
    <n v="1"/>
    <n v="0"/>
    <n v="0"/>
    <n v="0"/>
    <n v="0"/>
    <n v="1"/>
    <m/>
    <m/>
    <s v="V"/>
    <m/>
    <m/>
    <m/>
    <m/>
  </r>
  <r>
    <x v="173"/>
    <x v="0"/>
    <x v="215"/>
    <n v="13"/>
    <n v="0"/>
    <n v="0"/>
    <n v="0"/>
    <n v="0"/>
    <n v="0"/>
    <m/>
    <m/>
    <m/>
    <m/>
    <m/>
    <m/>
    <m/>
    <m/>
  </r>
  <r>
    <x v="173"/>
    <x v="0"/>
    <x v="216"/>
    <n v="1"/>
    <n v="0"/>
    <n v="0"/>
    <n v="0"/>
    <n v="0"/>
    <n v="0"/>
    <m/>
    <m/>
    <m/>
    <m/>
    <m/>
    <m/>
    <m/>
    <m/>
  </r>
  <r>
    <x v="173"/>
    <x v="0"/>
    <x v="217"/>
    <n v="13"/>
    <n v="0"/>
    <n v="0"/>
    <n v="0"/>
    <n v="0"/>
    <n v="0"/>
    <m/>
    <m/>
    <m/>
    <m/>
    <m/>
    <m/>
    <m/>
    <m/>
  </r>
  <r>
    <x v="173"/>
    <x v="0"/>
    <x v="218"/>
    <n v="13"/>
    <n v="0"/>
    <n v="0"/>
    <n v="0"/>
    <n v="0"/>
    <n v="0"/>
    <m/>
    <m/>
    <m/>
    <m/>
    <m/>
    <m/>
    <m/>
    <m/>
  </r>
  <r>
    <x v="173"/>
    <x v="0"/>
    <x v="219"/>
    <n v="13"/>
    <n v="0"/>
    <n v="0"/>
    <n v="0"/>
    <n v="0"/>
    <n v="0"/>
    <m/>
    <m/>
    <m/>
    <m/>
    <m/>
    <m/>
    <m/>
    <m/>
  </r>
  <r>
    <x v="173"/>
    <x v="0"/>
    <x v="220"/>
    <n v="13"/>
    <n v="0"/>
    <n v="0"/>
    <n v="0"/>
    <n v="0"/>
    <n v="0"/>
    <m/>
    <m/>
    <m/>
    <m/>
    <m/>
    <m/>
    <m/>
    <m/>
  </r>
  <r>
    <x v="173"/>
    <x v="0"/>
    <x v="221"/>
    <n v="13"/>
    <n v="0"/>
    <n v="0"/>
    <n v="0"/>
    <n v="0"/>
    <n v="0"/>
    <m/>
    <m/>
    <m/>
    <m/>
    <m/>
    <m/>
    <m/>
    <m/>
  </r>
  <r>
    <x v="173"/>
    <x v="0"/>
    <x v="222"/>
    <n v="13"/>
    <n v="0"/>
    <n v="0"/>
    <n v="0"/>
    <n v="0"/>
    <n v="0"/>
    <m/>
    <m/>
    <m/>
    <m/>
    <m/>
    <m/>
    <m/>
    <m/>
  </r>
  <r>
    <x v="173"/>
    <x v="5"/>
    <x v="122"/>
    <n v="11"/>
    <n v="0"/>
    <n v="0"/>
    <n v="0"/>
    <n v="0"/>
    <n v="0"/>
    <m/>
    <m/>
    <m/>
    <m/>
    <m/>
    <m/>
    <m/>
    <m/>
  </r>
  <r>
    <x v="173"/>
    <x v="5"/>
    <x v="128"/>
    <n v="8"/>
    <n v="0"/>
    <n v="0"/>
    <n v="0"/>
    <n v="0"/>
    <n v="0"/>
    <m/>
    <m/>
    <m/>
    <m/>
    <m/>
    <m/>
    <m/>
    <m/>
  </r>
  <r>
    <x v="173"/>
    <x v="2"/>
    <x v="178"/>
    <n v="13"/>
    <n v="0"/>
    <n v="0"/>
    <n v="0"/>
    <n v="0"/>
    <n v="0"/>
    <m/>
    <m/>
    <m/>
    <m/>
    <m/>
    <m/>
    <m/>
    <m/>
  </r>
  <r>
    <x v="173"/>
    <x v="6"/>
    <x v="208"/>
    <n v="1"/>
    <n v="0"/>
    <n v="0"/>
    <n v="0"/>
    <n v="0"/>
    <n v="0"/>
    <m/>
    <m/>
    <m/>
    <m/>
    <m/>
    <m/>
    <m/>
    <m/>
  </r>
  <r>
    <x v="173"/>
    <x v="6"/>
    <x v="209"/>
    <n v="1"/>
    <n v="0"/>
    <n v="0"/>
    <n v="0"/>
    <n v="0"/>
    <n v="0"/>
    <m/>
    <m/>
    <m/>
    <m/>
    <m/>
    <m/>
    <m/>
    <m/>
  </r>
  <r>
    <x v="173"/>
    <x v="6"/>
    <x v="223"/>
    <n v="8"/>
    <n v="4"/>
    <n v="0"/>
    <n v="0"/>
    <n v="0"/>
    <n v="0"/>
    <n v="4"/>
    <m/>
    <m/>
    <s v="V"/>
    <m/>
    <m/>
    <m/>
    <m/>
  </r>
  <r>
    <x v="173"/>
    <x v="0"/>
    <x v="215"/>
    <n v="13"/>
    <n v="1"/>
    <n v="0"/>
    <n v="0"/>
    <n v="2"/>
    <n v="0"/>
    <m/>
    <m/>
    <s v="V"/>
    <m/>
    <m/>
    <m/>
    <m/>
    <m/>
  </r>
  <r>
    <x v="173"/>
    <x v="2"/>
    <x v="175"/>
    <n v="13"/>
    <n v="0"/>
    <n v="0"/>
    <n v="0"/>
    <n v="0"/>
    <n v="0"/>
    <m/>
    <m/>
    <m/>
    <m/>
    <m/>
    <m/>
    <m/>
    <m/>
  </r>
  <r>
    <x v="174"/>
    <x v="6"/>
    <x v="207"/>
    <n v="4"/>
    <n v="1"/>
    <n v="0"/>
    <n v="1"/>
    <n v="0"/>
    <n v="0"/>
    <m/>
    <m/>
    <m/>
    <m/>
    <m/>
    <m/>
    <m/>
    <m/>
  </r>
  <r>
    <x v="174"/>
    <x v="0"/>
    <x v="224"/>
    <n v="13"/>
    <n v="0"/>
    <n v="0"/>
    <n v="0"/>
    <n v="0"/>
    <n v="0"/>
    <m/>
    <m/>
    <m/>
    <m/>
    <m/>
    <m/>
    <m/>
    <m/>
  </r>
  <r>
    <x v="175"/>
    <x v="0"/>
    <x v="225"/>
    <n v="13"/>
    <n v="0"/>
    <n v="0"/>
    <n v="0"/>
    <n v="0"/>
    <n v="0"/>
    <m/>
    <m/>
    <m/>
    <m/>
    <m/>
    <m/>
    <m/>
    <m/>
  </r>
  <r>
    <x v="175"/>
    <x v="0"/>
    <x v="226"/>
    <n v="13"/>
    <n v="0"/>
    <n v="0"/>
    <n v="0"/>
    <n v="0"/>
    <n v="0"/>
    <m/>
    <m/>
    <m/>
    <m/>
    <m/>
    <m/>
    <m/>
    <m/>
  </r>
  <r>
    <x v="175"/>
    <x v="2"/>
    <x v="227"/>
    <n v="13"/>
    <n v="0"/>
    <n v="0"/>
    <n v="0"/>
    <n v="0"/>
    <n v="0"/>
    <m/>
    <m/>
    <m/>
    <m/>
    <m/>
    <m/>
    <m/>
    <m/>
  </r>
  <r>
    <x v="175"/>
    <x v="2"/>
    <x v="183"/>
    <n v="13"/>
    <n v="0"/>
    <n v="0"/>
    <n v="0"/>
    <n v="0"/>
    <n v="0"/>
    <m/>
    <m/>
    <m/>
    <m/>
    <m/>
    <m/>
    <m/>
    <m/>
  </r>
  <r>
    <x v="175"/>
    <x v="2"/>
    <x v="190"/>
    <n v="13"/>
    <n v="0"/>
    <n v="0"/>
    <n v="0"/>
    <n v="0"/>
    <n v="0"/>
    <m/>
    <m/>
    <m/>
    <m/>
    <m/>
    <m/>
    <m/>
    <m/>
  </r>
  <r>
    <x v="175"/>
    <x v="2"/>
    <x v="180"/>
    <n v="13"/>
    <n v="0"/>
    <n v="0"/>
    <n v="0"/>
    <n v="0"/>
    <n v="0"/>
    <m/>
    <m/>
    <m/>
    <m/>
    <m/>
    <m/>
    <m/>
    <m/>
  </r>
  <r>
    <x v="175"/>
    <x v="6"/>
    <x v="207"/>
    <n v="3"/>
    <n v="0"/>
    <n v="0"/>
    <n v="0"/>
    <n v="0"/>
    <n v="0"/>
    <m/>
    <m/>
    <m/>
    <m/>
    <m/>
    <m/>
    <m/>
    <m/>
  </r>
  <r>
    <x v="175"/>
    <x v="3"/>
    <x v="156"/>
    <n v="13"/>
    <n v="0"/>
    <n v="0"/>
    <n v="0"/>
    <n v="0"/>
    <n v="0"/>
    <m/>
    <m/>
    <m/>
    <m/>
    <m/>
    <m/>
    <m/>
    <m/>
  </r>
  <r>
    <x v="176"/>
    <x v="0"/>
    <x v="216"/>
    <n v="1"/>
    <n v="0"/>
    <n v="0"/>
    <n v="0"/>
    <n v="0"/>
    <n v="0"/>
    <m/>
    <m/>
    <m/>
    <m/>
    <m/>
    <m/>
    <m/>
    <m/>
  </r>
  <r>
    <x v="176"/>
    <x v="3"/>
    <x v="163"/>
    <n v="13"/>
    <n v="0"/>
    <n v="0"/>
    <n v="0"/>
    <n v="0"/>
    <n v="0"/>
    <m/>
    <m/>
    <m/>
    <m/>
    <m/>
    <m/>
    <m/>
    <m/>
  </r>
  <r>
    <x v="176"/>
    <x v="5"/>
    <x v="169"/>
    <n v="1"/>
    <n v="0"/>
    <n v="0"/>
    <n v="0"/>
    <n v="0"/>
    <n v="0"/>
    <m/>
    <m/>
    <m/>
    <m/>
    <m/>
    <m/>
    <m/>
    <m/>
  </r>
  <r>
    <x v="176"/>
    <x v="3"/>
    <x v="164"/>
    <n v="13"/>
    <n v="0"/>
    <n v="0"/>
    <n v="0"/>
    <n v="0"/>
    <n v="0"/>
    <m/>
    <m/>
    <m/>
    <m/>
    <m/>
    <m/>
    <m/>
    <m/>
  </r>
  <r>
    <x v="176"/>
    <x v="5"/>
    <x v="195"/>
    <n v="1"/>
    <n v="0"/>
    <n v="0"/>
    <n v="0"/>
    <n v="0"/>
    <n v="0"/>
    <m/>
    <m/>
    <m/>
    <m/>
    <m/>
    <m/>
    <m/>
    <m/>
  </r>
  <r>
    <x v="176"/>
    <x v="2"/>
    <x v="228"/>
    <n v="8"/>
    <n v="0"/>
    <n v="0"/>
    <n v="0"/>
    <n v="0"/>
    <n v="0"/>
    <m/>
    <m/>
    <m/>
    <m/>
    <m/>
    <m/>
    <m/>
    <m/>
  </r>
  <r>
    <x v="176"/>
    <x v="6"/>
    <x v="229"/>
    <n v="1"/>
    <n v="0"/>
    <n v="0"/>
    <n v="0"/>
    <n v="0"/>
    <n v="0"/>
    <m/>
    <m/>
    <m/>
    <m/>
    <m/>
    <m/>
    <m/>
    <m/>
  </r>
  <r>
    <x v="176"/>
    <x v="6"/>
    <x v="230"/>
    <n v="4"/>
    <n v="4"/>
    <n v="0"/>
    <n v="5"/>
    <n v="0"/>
    <n v="0"/>
    <m/>
    <m/>
    <s v="V"/>
    <s v="V"/>
    <m/>
    <m/>
    <m/>
    <m/>
  </r>
  <r>
    <x v="176"/>
    <x v="5"/>
    <x v="143"/>
    <n v="13"/>
    <n v="0"/>
    <n v="0"/>
    <n v="0"/>
    <n v="0"/>
    <n v="0"/>
    <m/>
    <m/>
    <m/>
    <m/>
    <m/>
    <m/>
    <m/>
    <m/>
  </r>
  <r>
    <x v="176"/>
    <x v="2"/>
    <x v="193"/>
    <n v="13"/>
    <n v="0"/>
    <n v="0"/>
    <n v="0"/>
    <n v="0"/>
    <n v="0"/>
    <m/>
    <m/>
    <m/>
    <m/>
    <m/>
    <m/>
    <m/>
    <m/>
  </r>
  <r>
    <x v="176"/>
    <x v="2"/>
    <x v="189"/>
    <n v="13"/>
    <n v="0"/>
    <n v="0"/>
    <n v="0"/>
    <n v="0"/>
    <n v="0"/>
    <m/>
    <m/>
    <m/>
    <m/>
    <m/>
    <m/>
    <m/>
    <m/>
  </r>
  <r>
    <x v="176"/>
    <x v="3"/>
    <x v="135"/>
    <n v="13"/>
    <n v="0"/>
    <n v="0"/>
    <n v="0"/>
    <n v="0"/>
    <n v="0"/>
    <m/>
    <m/>
    <m/>
    <m/>
    <m/>
    <m/>
    <m/>
    <m/>
  </r>
  <r>
    <x v="177"/>
    <x v="3"/>
    <x v="157"/>
    <n v="13"/>
    <n v="0"/>
    <n v="0"/>
    <n v="0"/>
    <n v="0"/>
    <n v="0"/>
    <m/>
    <m/>
    <m/>
    <m/>
    <m/>
    <m/>
    <m/>
    <m/>
  </r>
  <r>
    <x v="177"/>
    <x v="6"/>
    <x v="231"/>
    <n v="2"/>
    <n v="2"/>
    <n v="0"/>
    <n v="14"/>
    <n v="0"/>
    <n v="0"/>
    <m/>
    <m/>
    <m/>
    <m/>
    <m/>
    <m/>
    <m/>
    <m/>
  </r>
  <r>
    <x v="177"/>
    <x v="6"/>
    <x v="232"/>
    <n v="5"/>
    <n v="0"/>
    <n v="0"/>
    <n v="0"/>
    <n v="0"/>
    <n v="0"/>
    <m/>
    <m/>
    <m/>
    <m/>
    <m/>
    <m/>
    <m/>
    <m/>
  </r>
  <r>
    <x v="177"/>
    <x v="6"/>
    <x v="233"/>
    <n v="3"/>
    <n v="1"/>
    <n v="0"/>
    <n v="1"/>
    <n v="0"/>
    <n v="0"/>
    <m/>
    <m/>
    <m/>
    <m/>
    <m/>
    <m/>
    <m/>
    <m/>
  </r>
  <r>
    <x v="177"/>
    <x v="6"/>
    <x v="234"/>
    <n v="5"/>
    <n v="3"/>
    <n v="0"/>
    <n v="4"/>
    <n v="0"/>
    <n v="0"/>
    <m/>
    <m/>
    <m/>
    <m/>
    <m/>
    <m/>
    <m/>
    <m/>
  </r>
  <r>
    <x v="178"/>
    <x v="6"/>
    <x v="235"/>
    <n v="1"/>
    <n v="1"/>
    <n v="0"/>
    <n v="1"/>
    <n v="0"/>
    <n v="0"/>
    <m/>
    <m/>
    <m/>
    <m/>
    <m/>
    <m/>
    <m/>
    <m/>
  </r>
  <r>
    <x v="178"/>
    <x v="3"/>
    <x v="158"/>
    <n v="7"/>
    <n v="0"/>
    <n v="0"/>
    <n v="0"/>
    <n v="0"/>
    <n v="0"/>
    <m/>
    <m/>
    <m/>
    <m/>
    <m/>
    <m/>
    <m/>
    <m/>
  </r>
  <r>
    <x v="179"/>
    <x v="5"/>
    <x v="164"/>
    <n v="13"/>
    <n v="0"/>
    <n v="0"/>
    <n v="0"/>
    <n v="0"/>
    <n v="0"/>
    <m/>
    <m/>
    <m/>
    <m/>
    <m/>
    <m/>
    <m/>
    <m/>
  </r>
  <r>
    <x v="180"/>
    <x v="5"/>
    <x v="156"/>
    <n v="13"/>
    <n v="0"/>
    <n v="0"/>
    <n v="0"/>
    <n v="0"/>
    <n v="0"/>
    <m/>
    <m/>
    <m/>
    <m/>
    <m/>
    <m/>
    <m/>
    <m/>
  </r>
  <r>
    <x v="180"/>
    <x v="5"/>
    <x v="163"/>
    <n v="13"/>
    <n v="0"/>
    <n v="0"/>
    <n v="0"/>
    <n v="0"/>
    <n v="0"/>
    <m/>
    <m/>
    <m/>
    <m/>
    <m/>
    <m/>
    <m/>
    <m/>
  </r>
  <r>
    <x v="180"/>
    <x v="6"/>
    <x v="223"/>
    <n v="4"/>
    <n v="0"/>
    <n v="0"/>
    <n v="0"/>
    <n v="0"/>
    <n v="0"/>
    <m/>
    <m/>
    <m/>
    <m/>
    <m/>
    <m/>
    <m/>
    <m/>
  </r>
  <r>
    <x v="180"/>
    <x v="3"/>
    <x v="201"/>
    <n v="13"/>
    <n v="0"/>
    <n v="0"/>
    <n v="0"/>
    <n v="0"/>
    <n v="0"/>
    <m/>
    <m/>
    <m/>
    <m/>
    <m/>
    <m/>
    <m/>
    <m/>
  </r>
  <r>
    <x v="180"/>
    <x v="6"/>
    <x v="236"/>
    <n v="1"/>
    <n v="0"/>
    <n v="0"/>
    <n v="0"/>
    <n v="0"/>
    <n v="0"/>
    <m/>
    <m/>
    <m/>
    <m/>
    <m/>
    <m/>
    <m/>
    <m/>
  </r>
  <r>
    <x v="180"/>
    <x v="6"/>
    <x v="235"/>
    <n v="1"/>
    <n v="0"/>
    <n v="0"/>
    <n v="0"/>
    <n v="0"/>
    <n v="0"/>
    <m/>
    <m/>
    <m/>
    <m/>
    <m/>
    <m/>
    <m/>
    <m/>
  </r>
  <r>
    <x v="180"/>
    <x v="6"/>
    <x v="231"/>
    <n v="2"/>
    <n v="0"/>
    <n v="0"/>
    <n v="0"/>
    <n v="0"/>
    <n v="0"/>
    <m/>
    <m/>
    <m/>
    <m/>
    <m/>
    <m/>
    <m/>
    <m/>
  </r>
  <r>
    <x v="180"/>
    <x v="3"/>
    <x v="197"/>
    <n v="13"/>
    <n v="0"/>
    <n v="0"/>
    <n v="0"/>
    <n v="0"/>
    <n v="0"/>
    <m/>
    <m/>
    <m/>
    <m/>
    <m/>
    <m/>
    <m/>
    <m/>
  </r>
  <r>
    <x v="180"/>
    <x v="5"/>
    <x v="135"/>
    <n v="13"/>
    <n v="0"/>
    <n v="0"/>
    <n v="0"/>
    <n v="0"/>
    <n v="0"/>
    <m/>
    <m/>
    <m/>
    <m/>
    <m/>
    <m/>
    <m/>
    <m/>
  </r>
  <r>
    <x v="180"/>
    <x v="6"/>
    <x v="237"/>
    <n v="1"/>
    <n v="1"/>
    <n v="0"/>
    <n v="14"/>
    <n v="0"/>
    <n v="0"/>
    <m/>
    <m/>
    <m/>
    <m/>
    <m/>
    <m/>
    <m/>
    <m/>
  </r>
  <r>
    <x v="180"/>
    <x v="6"/>
    <x v="238"/>
    <n v="5"/>
    <n v="5"/>
    <n v="0"/>
    <n v="45"/>
    <n v="0"/>
    <n v="0"/>
    <m/>
    <m/>
    <m/>
    <m/>
    <m/>
    <m/>
    <m/>
    <m/>
  </r>
  <r>
    <x v="180"/>
    <x v="6"/>
    <x v="239"/>
    <n v="1"/>
    <n v="1"/>
    <n v="0"/>
    <n v="0"/>
    <n v="0"/>
    <n v="0"/>
    <m/>
    <m/>
    <m/>
    <m/>
    <m/>
    <m/>
    <m/>
    <m/>
  </r>
  <r>
    <x v="181"/>
    <x v="5"/>
    <x v="157"/>
    <n v="13"/>
    <n v="0"/>
    <n v="0"/>
    <n v="0"/>
    <n v="0"/>
    <n v="0"/>
    <n v="0"/>
    <m/>
    <m/>
    <m/>
    <m/>
    <m/>
    <m/>
    <m/>
  </r>
  <r>
    <x v="181"/>
    <x v="5"/>
    <x v="158"/>
    <n v="7"/>
    <n v="0"/>
    <n v="0"/>
    <n v="0"/>
    <n v="0"/>
    <n v="0"/>
    <n v="0"/>
    <m/>
    <m/>
    <m/>
    <m/>
    <m/>
    <m/>
    <m/>
  </r>
  <r>
    <x v="181"/>
    <x v="6"/>
    <x v="240"/>
    <n v="3"/>
    <n v="0"/>
    <n v="0"/>
    <n v="0"/>
    <n v="0"/>
    <n v="0"/>
    <n v="0"/>
    <m/>
    <m/>
    <m/>
    <m/>
    <m/>
    <m/>
    <m/>
  </r>
  <r>
    <x v="181"/>
    <x v="4"/>
    <x v="241"/>
    <n v="1"/>
    <n v="0"/>
    <n v="0"/>
    <n v="0"/>
    <n v="0"/>
    <n v="0"/>
    <n v="0"/>
    <m/>
    <m/>
    <m/>
    <m/>
    <m/>
    <m/>
    <m/>
  </r>
  <r>
    <x v="181"/>
    <x v="6"/>
    <x v="242"/>
    <n v="3"/>
    <n v="1"/>
    <n v="0"/>
    <n v="3"/>
    <n v="0"/>
    <n v="0"/>
    <n v="0"/>
    <m/>
    <m/>
    <m/>
    <s v="V"/>
    <s v="V"/>
    <m/>
    <m/>
  </r>
  <r>
    <x v="181"/>
    <x v="4"/>
    <x v="183"/>
    <n v="13"/>
    <n v="0"/>
    <n v="0"/>
    <n v="0"/>
    <n v="0"/>
    <n v="0"/>
    <n v="0"/>
    <m/>
    <m/>
    <m/>
    <m/>
    <m/>
    <m/>
    <m/>
  </r>
  <r>
    <x v="181"/>
    <x v="4"/>
    <x v="180"/>
    <n v="13"/>
    <n v="0"/>
    <n v="0"/>
    <n v="0"/>
    <n v="0"/>
    <n v="0"/>
    <n v="0"/>
    <m/>
    <m/>
    <m/>
    <m/>
    <m/>
    <m/>
    <m/>
  </r>
  <r>
    <x v="181"/>
    <x v="3"/>
    <x v="165"/>
    <n v="13"/>
    <n v="0"/>
    <n v="0"/>
    <n v="0"/>
    <n v="0"/>
    <n v="0"/>
    <n v="0"/>
    <m/>
    <m/>
    <m/>
    <m/>
    <m/>
    <m/>
    <m/>
  </r>
  <r>
    <x v="181"/>
    <x v="4"/>
    <x v="193"/>
    <n v="13"/>
    <n v="0"/>
    <n v="0"/>
    <n v="0"/>
    <n v="0"/>
    <n v="0"/>
    <n v="0"/>
    <m/>
    <m/>
    <m/>
    <m/>
    <m/>
    <m/>
    <m/>
  </r>
  <r>
    <x v="181"/>
    <x v="4"/>
    <x v="190"/>
    <n v="13"/>
    <n v="0"/>
    <n v="0"/>
    <n v="0"/>
    <n v="0"/>
    <n v="0"/>
    <n v="0"/>
    <m/>
    <m/>
    <m/>
    <m/>
    <m/>
    <m/>
    <m/>
  </r>
  <r>
    <x v="181"/>
    <x v="4"/>
    <x v="227"/>
    <n v="12"/>
    <n v="0"/>
    <n v="0"/>
    <n v="0"/>
    <n v="0"/>
    <n v="0"/>
    <n v="0"/>
    <m/>
    <m/>
    <m/>
    <m/>
    <m/>
    <m/>
    <m/>
  </r>
  <r>
    <x v="181"/>
    <x v="1"/>
    <x v="224"/>
    <n v="13"/>
    <n v="13"/>
    <n v="0"/>
    <n v="0"/>
    <n v="0"/>
    <n v="0"/>
    <n v="0"/>
    <m/>
    <m/>
    <m/>
    <m/>
    <m/>
    <m/>
    <m/>
  </r>
  <r>
    <x v="181"/>
    <x v="6"/>
    <x v="243"/>
    <n v="4"/>
    <n v="3"/>
    <n v="0"/>
    <n v="7"/>
    <n v="0"/>
    <n v="0"/>
    <n v="0"/>
    <m/>
    <m/>
    <m/>
    <s v="V"/>
    <s v="V"/>
    <m/>
    <m/>
  </r>
  <r>
    <x v="181"/>
    <x v="4"/>
    <x v="241"/>
    <n v="13"/>
    <n v="1"/>
    <n v="0"/>
    <n v="0"/>
    <n v="0"/>
    <n v="0"/>
    <n v="0"/>
    <m/>
    <m/>
    <m/>
    <m/>
    <m/>
    <m/>
    <m/>
  </r>
  <r>
    <x v="182"/>
    <x v="3"/>
    <x v="165"/>
    <n v="13"/>
    <n v="0"/>
    <n v="0"/>
    <n v="0"/>
    <n v="0"/>
    <n v="0"/>
    <n v="0"/>
    <m/>
    <m/>
    <m/>
    <m/>
    <m/>
    <m/>
    <m/>
  </r>
  <r>
    <x v="182"/>
    <x v="3"/>
    <x v="177"/>
    <n v="13"/>
    <n v="0"/>
    <n v="0"/>
    <n v="0"/>
    <n v="0"/>
    <n v="0"/>
    <n v="0"/>
    <m/>
    <m/>
    <m/>
    <m/>
    <m/>
    <m/>
    <m/>
  </r>
  <r>
    <x v="182"/>
    <x v="3"/>
    <x v="179"/>
    <n v="13"/>
    <n v="0"/>
    <n v="0"/>
    <n v="0"/>
    <n v="0"/>
    <n v="0"/>
    <n v="0"/>
    <m/>
    <m/>
    <m/>
    <m/>
    <m/>
    <m/>
    <m/>
  </r>
  <r>
    <x v="182"/>
    <x v="6"/>
    <x v="237"/>
    <n v="1"/>
    <n v="0"/>
    <n v="0"/>
    <n v="0"/>
    <n v="0"/>
    <n v="0"/>
    <n v="0"/>
    <m/>
    <m/>
    <m/>
    <m/>
    <m/>
    <m/>
    <m/>
  </r>
  <r>
    <x v="182"/>
    <x v="6"/>
    <x v="239"/>
    <n v="1"/>
    <n v="1"/>
    <n v="0"/>
    <n v="1"/>
    <n v="0"/>
    <n v="0"/>
    <n v="0"/>
    <m/>
    <s v="V"/>
    <s v="V"/>
    <m/>
    <m/>
    <m/>
    <m/>
  </r>
  <r>
    <x v="183"/>
    <x v="6"/>
    <x v="238"/>
    <n v="4"/>
    <n v="3"/>
    <n v="0"/>
    <n v="5"/>
    <n v="0"/>
    <n v="0"/>
    <n v="0"/>
    <m/>
    <s v="V"/>
    <s v="V"/>
    <m/>
    <m/>
    <m/>
    <m/>
  </r>
  <r>
    <x v="183"/>
    <x v="6"/>
    <x v="238"/>
    <n v="1"/>
    <n v="0"/>
    <n v="0"/>
    <n v="0"/>
    <n v="0"/>
    <n v="0"/>
    <n v="0"/>
    <m/>
    <m/>
    <m/>
    <m/>
    <m/>
    <m/>
    <m/>
  </r>
  <r>
    <x v="183"/>
    <x v="6"/>
    <x v="244"/>
    <n v="1"/>
    <n v="1"/>
    <n v="0"/>
    <n v="0"/>
    <n v="0"/>
    <n v="0"/>
    <n v="0"/>
    <m/>
    <m/>
    <s v="V"/>
    <m/>
    <m/>
    <m/>
    <m/>
  </r>
  <r>
    <x v="183"/>
    <x v="2"/>
    <x v="205"/>
    <n v="1"/>
    <n v="0"/>
    <n v="0"/>
    <n v="0"/>
    <n v="0"/>
    <n v="0"/>
    <n v="0"/>
    <m/>
    <m/>
    <m/>
    <m/>
    <m/>
    <m/>
    <m/>
  </r>
  <r>
    <x v="183"/>
    <x v="6"/>
    <x v="243"/>
    <n v="1"/>
    <n v="0"/>
    <n v="0"/>
    <n v="0"/>
    <n v="0"/>
    <n v="0"/>
    <n v="0"/>
    <m/>
    <m/>
    <m/>
    <m/>
    <m/>
    <m/>
    <m/>
  </r>
  <r>
    <x v="183"/>
    <x v="6"/>
    <x v="245"/>
    <n v="1"/>
    <n v="0"/>
    <n v="0"/>
    <n v="0"/>
    <n v="0"/>
    <n v="0"/>
    <n v="0"/>
    <m/>
    <m/>
    <m/>
    <m/>
    <m/>
    <m/>
    <m/>
  </r>
  <r>
    <x v="183"/>
    <x v="6"/>
    <x v="242"/>
    <n v="1"/>
    <n v="0"/>
    <n v="0"/>
    <n v="0"/>
    <n v="0"/>
    <n v="0"/>
    <n v="0"/>
    <m/>
    <m/>
    <m/>
    <m/>
    <m/>
    <m/>
    <m/>
  </r>
  <r>
    <x v="183"/>
    <x v="6"/>
    <x v="246"/>
    <n v="1"/>
    <n v="0"/>
    <n v="0"/>
    <n v="0"/>
    <n v="0"/>
    <n v="0"/>
    <n v="0"/>
    <m/>
    <m/>
    <m/>
    <m/>
    <m/>
    <m/>
    <m/>
  </r>
  <r>
    <x v="183"/>
    <x v="3"/>
    <x v="174"/>
    <n v="13"/>
    <n v="0"/>
    <n v="0"/>
    <n v="0"/>
    <n v="0"/>
    <n v="0"/>
    <n v="0"/>
    <m/>
    <m/>
    <m/>
    <m/>
    <m/>
    <m/>
    <m/>
  </r>
  <r>
    <x v="183"/>
    <x v="6"/>
    <x v="247"/>
    <n v="3"/>
    <n v="3"/>
    <n v="0"/>
    <n v="0"/>
    <n v="0"/>
    <n v="0"/>
    <n v="0"/>
    <m/>
    <m/>
    <s v="V"/>
    <m/>
    <m/>
    <m/>
    <m/>
  </r>
  <r>
    <x v="183"/>
    <x v="6"/>
    <x v="237"/>
    <n v="1"/>
    <n v="1"/>
    <n v="0"/>
    <n v="0"/>
    <n v="0"/>
    <n v="0"/>
    <n v="0"/>
    <m/>
    <m/>
    <s v="V"/>
    <m/>
    <m/>
    <m/>
    <m/>
  </r>
  <r>
    <x v="183"/>
    <x v="6"/>
    <x v="248"/>
    <n v="1"/>
    <n v="1"/>
    <n v="0"/>
    <n v="0"/>
    <n v="0"/>
    <n v="0"/>
    <n v="0"/>
    <m/>
    <m/>
    <s v="V"/>
    <m/>
    <m/>
    <m/>
    <m/>
  </r>
  <r>
    <x v="184"/>
    <x v="3"/>
    <x v="174"/>
    <n v="13"/>
    <n v="0"/>
    <n v="0"/>
    <n v="0"/>
    <n v="0"/>
    <n v="0"/>
    <n v="0"/>
    <m/>
    <m/>
    <m/>
    <m/>
    <m/>
    <m/>
    <m/>
  </r>
  <r>
    <x v="184"/>
    <x v="2"/>
    <x v="196"/>
    <n v="5"/>
    <n v="0"/>
    <n v="0"/>
    <n v="0"/>
    <n v="0"/>
    <n v="0"/>
    <n v="0"/>
    <m/>
    <m/>
    <m/>
    <m/>
    <m/>
    <m/>
    <m/>
  </r>
  <r>
    <x v="184"/>
    <x v="2"/>
    <x v="203"/>
    <n v="12"/>
    <n v="0"/>
    <n v="0"/>
    <n v="0"/>
    <n v="0"/>
    <n v="0"/>
    <n v="0"/>
    <m/>
    <m/>
    <m/>
    <m/>
    <m/>
    <m/>
    <m/>
  </r>
  <r>
    <x v="184"/>
    <x v="2"/>
    <x v="73"/>
    <n v="5"/>
    <n v="5"/>
    <n v="0"/>
    <n v="0"/>
    <n v="0"/>
    <n v="0"/>
    <n v="0"/>
    <m/>
    <m/>
    <s v="V"/>
    <m/>
    <m/>
    <m/>
    <m/>
  </r>
  <r>
    <x v="185"/>
    <x v="2"/>
    <x v="73"/>
    <n v="5"/>
    <n v="0"/>
    <n v="0"/>
    <n v="0"/>
    <n v="0"/>
    <n v="0"/>
    <n v="0"/>
    <m/>
    <m/>
    <m/>
    <m/>
    <m/>
    <m/>
    <m/>
  </r>
  <r>
    <x v="185"/>
    <x v="5"/>
    <x v="197"/>
    <n v="10"/>
    <n v="0"/>
    <n v="0"/>
    <n v="0"/>
    <n v="0"/>
    <n v="0"/>
    <n v="0"/>
    <m/>
    <m/>
    <m/>
    <m/>
    <m/>
    <m/>
    <m/>
  </r>
  <r>
    <x v="185"/>
    <x v="5"/>
    <x v="201"/>
    <n v="6"/>
    <n v="0"/>
    <n v="0"/>
    <n v="0"/>
    <n v="0"/>
    <n v="0"/>
    <n v="0"/>
    <m/>
    <m/>
    <m/>
    <m/>
    <m/>
    <m/>
    <m/>
  </r>
  <r>
    <x v="185"/>
    <x v="5"/>
    <x v="249"/>
    <n v="7"/>
    <n v="7"/>
    <n v="0"/>
    <n v="0"/>
    <n v="0"/>
    <n v="0"/>
    <n v="0"/>
    <m/>
    <m/>
    <m/>
    <s v="V"/>
    <m/>
    <m/>
    <m/>
  </r>
  <r>
    <x v="186"/>
    <x v="3"/>
    <x v="175"/>
    <n v="13"/>
    <n v="0"/>
    <n v="0"/>
    <n v="0"/>
    <n v="0"/>
    <n v="0"/>
    <n v="0"/>
    <m/>
    <m/>
    <m/>
    <m/>
    <m/>
    <m/>
    <m/>
  </r>
  <r>
    <x v="186"/>
    <x v="5"/>
    <x v="171"/>
    <n v="13"/>
    <n v="0"/>
    <n v="0"/>
    <n v="0"/>
    <n v="0"/>
    <n v="0"/>
    <n v="0"/>
    <m/>
    <m/>
    <m/>
    <m/>
    <m/>
    <m/>
    <m/>
  </r>
  <r>
    <x v="186"/>
    <x v="3"/>
    <x v="181"/>
    <n v="13"/>
    <n v="0"/>
    <n v="0"/>
    <n v="0"/>
    <n v="0"/>
    <n v="0"/>
    <n v="0"/>
    <m/>
    <m/>
    <m/>
    <m/>
    <m/>
    <m/>
    <m/>
  </r>
  <r>
    <x v="186"/>
    <x v="5"/>
    <x v="165"/>
    <n v="10"/>
    <n v="0"/>
    <n v="0"/>
    <n v="0"/>
    <n v="0"/>
    <n v="0"/>
    <n v="0"/>
    <m/>
    <m/>
    <m/>
    <m/>
    <m/>
    <m/>
    <m/>
  </r>
  <r>
    <x v="186"/>
    <x v="5"/>
    <x v="177"/>
    <n v="13"/>
    <n v="0"/>
    <n v="0"/>
    <n v="0"/>
    <n v="0"/>
    <n v="0"/>
    <n v="0"/>
    <m/>
    <m/>
    <m/>
    <m/>
    <m/>
    <m/>
    <m/>
  </r>
  <r>
    <x v="186"/>
    <x v="4"/>
    <x v="250"/>
    <n v="4"/>
    <n v="0"/>
    <n v="0"/>
    <n v="0"/>
    <n v="0"/>
    <n v="0"/>
    <n v="0"/>
    <m/>
    <m/>
    <m/>
    <m/>
    <m/>
    <m/>
    <m/>
  </r>
  <r>
    <x v="186"/>
    <x v="3"/>
    <x v="251"/>
    <n v="13"/>
    <n v="5"/>
    <n v="0"/>
    <n v="0"/>
    <n v="0"/>
    <n v="0"/>
    <n v="0"/>
    <m/>
    <m/>
    <m/>
    <s v="V"/>
    <m/>
    <m/>
    <m/>
  </r>
  <r>
    <x v="186"/>
    <x v="3"/>
    <x v="168"/>
    <n v="8"/>
    <n v="8"/>
    <n v="0"/>
    <n v="0"/>
    <n v="0"/>
    <n v="0"/>
    <n v="0"/>
    <m/>
    <m/>
    <m/>
    <s v="V"/>
    <m/>
    <m/>
    <m/>
  </r>
  <r>
    <x v="186"/>
    <x v="5"/>
    <x v="165"/>
    <n v="11"/>
    <n v="2"/>
    <n v="0"/>
    <n v="0"/>
    <n v="0"/>
    <n v="0"/>
    <n v="0"/>
    <m/>
    <m/>
    <m/>
    <s v="V"/>
    <m/>
    <m/>
    <m/>
  </r>
  <r>
    <x v="184"/>
    <x v="6"/>
    <x v="239"/>
    <n v="1"/>
    <n v="0"/>
    <n v="0"/>
    <n v="0"/>
    <n v="0"/>
    <n v="0"/>
    <n v="0"/>
    <m/>
    <m/>
    <m/>
    <m/>
    <m/>
    <m/>
    <m/>
  </r>
  <r>
    <x v="184"/>
    <x v="6"/>
    <x v="252"/>
    <n v="3"/>
    <n v="1"/>
    <n v="0"/>
    <n v="0"/>
    <n v="0"/>
    <n v="0"/>
    <n v="0"/>
    <m/>
    <s v="V"/>
    <s v="V"/>
    <m/>
    <m/>
    <m/>
    <m/>
  </r>
  <r>
    <x v="184"/>
    <x v="6"/>
    <x v="248"/>
    <n v="1"/>
    <n v="1"/>
    <n v="0"/>
    <n v="3"/>
    <n v="0"/>
    <n v="0"/>
    <n v="0"/>
    <m/>
    <s v="V"/>
    <m/>
    <s v="V"/>
    <s v="V"/>
    <m/>
    <m/>
  </r>
  <r>
    <x v="184"/>
    <x v="6"/>
    <x v="237"/>
    <n v="1"/>
    <n v="1"/>
    <n v="0"/>
    <n v="2"/>
    <n v="0"/>
    <n v="0"/>
    <n v="0"/>
    <m/>
    <s v="V"/>
    <m/>
    <s v="V"/>
    <s v="V"/>
    <m/>
    <m/>
  </r>
  <r>
    <x v="185"/>
    <x v="6"/>
    <x v="253"/>
    <n v="3"/>
    <n v="3"/>
    <n v="0"/>
    <n v="0"/>
    <n v="0"/>
    <n v="0"/>
    <n v="0"/>
    <m/>
    <m/>
    <m/>
    <m/>
    <m/>
    <m/>
    <m/>
  </r>
  <r>
    <x v="185"/>
    <x v="6"/>
    <x v="254"/>
    <n v="2"/>
    <n v="0"/>
    <n v="0"/>
    <n v="0"/>
    <n v="0"/>
    <n v="0"/>
    <n v="0"/>
    <m/>
    <m/>
    <m/>
    <m/>
    <m/>
    <m/>
    <m/>
  </r>
  <r>
    <x v="186"/>
    <x v="6"/>
    <x v="244"/>
    <n v="1"/>
    <n v="1"/>
    <n v="0"/>
    <n v="1"/>
    <n v="0"/>
    <n v="0"/>
    <n v="0"/>
    <m/>
    <s v="V"/>
    <m/>
    <m/>
    <m/>
    <m/>
    <m/>
  </r>
  <r>
    <x v="186"/>
    <x v="6"/>
    <x v="255"/>
    <n v="2"/>
    <n v="2"/>
    <n v="0"/>
    <n v="0"/>
    <n v="0"/>
    <n v="0"/>
    <n v="0"/>
    <m/>
    <m/>
    <s v="V"/>
    <m/>
    <m/>
    <m/>
    <m/>
  </r>
  <r>
    <x v="186"/>
    <x v="6"/>
    <x v="248"/>
    <n v="1"/>
    <n v="1"/>
    <n v="0"/>
    <n v="0"/>
    <n v="0"/>
    <n v="0"/>
    <n v="0"/>
    <m/>
    <m/>
    <s v="V"/>
    <m/>
    <m/>
    <m/>
    <m/>
  </r>
  <r>
    <x v="186"/>
    <x v="6"/>
    <x v="256"/>
    <n v="1"/>
    <n v="0"/>
    <n v="0"/>
    <n v="0"/>
    <n v="0"/>
    <n v="0"/>
    <n v="0"/>
    <m/>
    <m/>
    <m/>
    <m/>
    <m/>
    <m/>
    <m/>
  </r>
  <r>
    <x v="186"/>
    <x v="6"/>
    <x v="257"/>
    <n v="1"/>
    <n v="0"/>
    <n v="0"/>
    <n v="0"/>
    <n v="0"/>
    <n v="0"/>
    <n v="0"/>
    <m/>
    <m/>
    <m/>
    <m/>
    <m/>
    <m/>
    <m/>
  </r>
  <r>
    <x v="186"/>
    <x v="6"/>
    <x v="247"/>
    <n v="3"/>
    <n v="2"/>
    <n v="0"/>
    <n v="4"/>
    <n v="0"/>
    <n v="0"/>
    <n v="0"/>
    <m/>
    <s v="V"/>
    <m/>
    <s v="V"/>
    <s v="V"/>
    <m/>
    <m/>
  </r>
  <r>
    <x v="186"/>
    <x v="6"/>
    <x v="258"/>
    <n v="9"/>
    <n v="2"/>
    <n v="0"/>
    <n v="2"/>
    <n v="0"/>
    <n v="0"/>
    <n v="0"/>
    <m/>
    <s v="V"/>
    <m/>
    <s v="V"/>
    <s v="V"/>
    <m/>
    <m/>
  </r>
  <r>
    <x v="186"/>
    <x v="6"/>
    <x v="259"/>
    <n v="12"/>
    <n v="7"/>
    <n v="0"/>
    <n v="18"/>
    <n v="0"/>
    <n v="0"/>
    <n v="0"/>
    <m/>
    <s v="V"/>
    <s v="V"/>
    <s v="V"/>
    <s v="V"/>
    <m/>
    <m/>
  </r>
  <r>
    <x v="186"/>
    <x v="6"/>
    <x v="237"/>
    <n v="1"/>
    <n v="0"/>
    <n v="0"/>
    <n v="0"/>
    <n v="0"/>
    <n v="0"/>
    <n v="0"/>
    <m/>
    <m/>
    <m/>
    <m/>
    <m/>
    <m/>
    <m/>
  </r>
  <r>
    <x v="186"/>
    <x v="6"/>
    <x v="255"/>
    <n v="2"/>
    <n v="2"/>
    <n v="0"/>
    <n v="0"/>
    <n v="0"/>
    <n v="0"/>
    <n v="0"/>
    <m/>
    <m/>
    <s v="V"/>
    <m/>
    <m/>
    <m/>
    <m/>
  </r>
  <r>
    <x v="187"/>
    <x v="2"/>
    <x v="213"/>
    <n v="13"/>
    <n v="0"/>
    <n v="0"/>
    <n v="0"/>
    <n v="0"/>
    <n v="0"/>
    <n v="0"/>
    <m/>
    <m/>
    <m/>
    <m/>
    <m/>
    <m/>
    <m/>
  </r>
  <r>
    <x v="187"/>
    <x v="3"/>
    <x v="178"/>
    <n v="13"/>
    <n v="0"/>
    <n v="0"/>
    <n v="0"/>
    <n v="0"/>
    <n v="0"/>
    <n v="0"/>
    <m/>
    <m/>
    <m/>
    <m/>
    <m/>
    <m/>
    <m/>
  </r>
  <r>
    <x v="187"/>
    <x v="3"/>
    <x v="168"/>
    <n v="13"/>
    <n v="0"/>
    <n v="0"/>
    <n v="0"/>
    <n v="0"/>
    <n v="0"/>
    <n v="0"/>
    <m/>
    <m/>
    <m/>
    <m/>
    <m/>
    <m/>
    <m/>
  </r>
  <r>
    <x v="187"/>
    <x v="3"/>
    <x v="200"/>
    <n v="5"/>
    <n v="3"/>
    <n v="0"/>
    <n v="0"/>
    <n v="0"/>
    <n v="2"/>
    <n v="0"/>
    <m/>
    <s v="V"/>
    <m/>
    <m/>
    <m/>
    <m/>
    <m/>
  </r>
  <r>
    <x v="187"/>
    <x v="5"/>
    <x v="260"/>
    <n v="2"/>
    <n v="0"/>
    <n v="0"/>
    <n v="0"/>
    <n v="0"/>
    <n v="0"/>
    <n v="0"/>
    <m/>
    <m/>
    <m/>
    <m/>
    <m/>
    <m/>
    <m/>
  </r>
  <r>
    <x v="187"/>
    <x v="6"/>
    <x v="248"/>
    <n v="1"/>
    <n v="0"/>
    <n v="0"/>
    <n v="1"/>
    <n v="0"/>
    <n v="0"/>
    <n v="0"/>
    <m/>
    <s v="V"/>
    <m/>
    <m/>
    <m/>
    <m/>
    <m/>
  </r>
  <r>
    <x v="187"/>
    <x v="6"/>
    <x v="261"/>
    <n v="2"/>
    <n v="0"/>
    <n v="0"/>
    <n v="1"/>
    <n v="0"/>
    <n v="0"/>
    <n v="0"/>
    <m/>
    <s v="V"/>
    <m/>
    <m/>
    <m/>
    <m/>
    <m/>
  </r>
  <r>
    <x v="187"/>
    <x v="6"/>
    <x v="244"/>
    <n v="1"/>
    <n v="0"/>
    <n v="0"/>
    <n v="1"/>
    <n v="0"/>
    <n v="0"/>
    <n v="0"/>
    <m/>
    <s v="V"/>
    <m/>
    <s v="V"/>
    <s v="V"/>
    <m/>
    <m/>
  </r>
  <r>
    <x v="187"/>
    <x v="6"/>
    <x v="253"/>
    <n v="3"/>
    <n v="0"/>
    <n v="0"/>
    <n v="2"/>
    <n v="0"/>
    <n v="0"/>
    <n v="0"/>
    <m/>
    <s v="V"/>
    <m/>
    <m/>
    <m/>
    <m/>
    <m/>
  </r>
  <r>
    <x v="187"/>
    <x v="6"/>
    <x v="262"/>
    <n v="2"/>
    <n v="0"/>
    <n v="0"/>
    <n v="2"/>
    <n v="0"/>
    <n v="0"/>
    <n v="0"/>
    <m/>
    <m/>
    <s v="V"/>
    <m/>
    <m/>
    <m/>
    <m/>
  </r>
  <r>
    <x v="187"/>
    <x v="6"/>
    <x v="263"/>
    <n v="2"/>
    <n v="0"/>
    <n v="0"/>
    <n v="3"/>
    <n v="0"/>
    <n v="0"/>
    <n v="0"/>
    <m/>
    <m/>
    <s v="V"/>
    <m/>
    <m/>
    <m/>
    <m/>
  </r>
  <r>
    <x v="187"/>
    <x v="6"/>
    <x v="264"/>
    <n v="2"/>
    <n v="0"/>
    <n v="0"/>
    <n v="2"/>
    <n v="0"/>
    <n v="0"/>
    <n v="0"/>
    <m/>
    <m/>
    <m/>
    <s v="V"/>
    <s v="V"/>
    <m/>
    <m/>
  </r>
  <r>
    <x v="188"/>
    <x v="5"/>
    <x v="174"/>
    <n v="13"/>
    <n v="0"/>
    <n v="0"/>
    <n v="0"/>
    <n v="0"/>
    <n v="0"/>
    <n v="0"/>
    <m/>
    <m/>
    <m/>
    <m/>
    <m/>
    <m/>
    <m/>
  </r>
  <r>
    <x v="188"/>
    <x v="3"/>
    <x v="180"/>
    <n v="13"/>
    <n v="13"/>
    <n v="0"/>
    <n v="0"/>
    <n v="0"/>
    <n v="0"/>
    <n v="0"/>
    <m/>
    <m/>
    <m/>
    <m/>
    <m/>
    <m/>
    <m/>
  </r>
  <r>
    <x v="188"/>
    <x v="5"/>
    <x v="249"/>
    <n v="7"/>
    <n v="7"/>
    <n v="0"/>
    <n v="0"/>
    <n v="0"/>
    <n v="0"/>
    <n v="0"/>
    <m/>
    <m/>
    <m/>
    <m/>
    <m/>
    <m/>
    <m/>
  </r>
  <r>
    <x v="188"/>
    <x v="6"/>
    <x v="265"/>
    <n v="7"/>
    <n v="0"/>
    <n v="0"/>
    <n v="6"/>
    <n v="0"/>
    <n v="0"/>
    <n v="0"/>
    <m/>
    <s v="V"/>
    <m/>
    <m/>
    <m/>
    <m/>
    <m/>
  </r>
  <r>
    <x v="188"/>
    <x v="6"/>
    <x v="255"/>
    <n v="2"/>
    <n v="0"/>
    <n v="0"/>
    <n v="5"/>
    <n v="0"/>
    <n v="0"/>
    <n v="0"/>
    <m/>
    <s v="V"/>
    <s v="V"/>
    <m/>
    <m/>
    <m/>
    <m/>
  </r>
  <r>
    <x v="189"/>
    <x v="2"/>
    <x v="222"/>
    <n v="9"/>
    <n v="9"/>
    <n v="0"/>
    <n v="0"/>
    <n v="0"/>
    <n v="0"/>
    <n v="0"/>
    <m/>
    <m/>
    <m/>
    <m/>
    <m/>
    <m/>
    <m/>
  </r>
  <r>
    <x v="189"/>
    <x v="2"/>
    <x v="266"/>
    <n v="4"/>
    <n v="4"/>
    <n v="0"/>
    <n v="0"/>
    <n v="0"/>
    <n v="0"/>
    <n v="0"/>
    <m/>
    <m/>
    <m/>
    <m/>
    <m/>
    <m/>
    <m/>
  </r>
  <r>
    <x v="189"/>
    <x v="3"/>
    <x v="267"/>
    <n v="2"/>
    <n v="2"/>
    <n v="0"/>
    <n v="0"/>
    <n v="0"/>
    <n v="0"/>
    <n v="0"/>
    <m/>
    <m/>
    <m/>
    <m/>
    <m/>
    <m/>
    <m/>
  </r>
  <r>
    <x v="189"/>
    <x v="5"/>
    <x v="249"/>
    <n v="7"/>
    <n v="7"/>
    <n v="0"/>
    <n v="0"/>
    <n v="0"/>
    <n v="0"/>
    <n v="0"/>
    <m/>
    <m/>
    <m/>
    <m/>
    <m/>
    <m/>
    <m/>
  </r>
  <r>
    <x v="189"/>
    <x v="6"/>
    <x v="268"/>
    <n v="1"/>
    <n v="0"/>
    <n v="0"/>
    <n v="0"/>
    <n v="0"/>
    <n v="0"/>
    <n v="0"/>
    <m/>
    <m/>
    <m/>
    <m/>
    <m/>
    <m/>
    <m/>
  </r>
  <r>
    <x v="189"/>
    <x v="6"/>
    <x v="269"/>
    <n v="1"/>
    <n v="0"/>
    <n v="0"/>
    <n v="0"/>
    <n v="0"/>
    <n v="0"/>
    <n v="0"/>
    <m/>
    <m/>
    <m/>
    <m/>
    <m/>
    <m/>
    <m/>
  </r>
  <r>
    <x v="189"/>
    <x v="2"/>
    <x v="222"/>
    <n v="9"/>
    <n v="9"/>
    <n v="0"/>
    <n v="0"/>
    <n v="0"/>
    <n v="0"/>
    <n v="0"/>
    <m/>
    <m/>
    <m/>
    <m/>
    <m/>
    <m/>
    <m/>
  </r>
  <r>
    <x v="189"/>
    <x v="3"/>
    <x v="267"/>
    <n v="2"/>
    <n v="2"/>
    <n v="0"/>
    <n v="0"/>
    <n v="0"/>
    <n v="0"/>
    <n v="0"/>
    <m/>
    <m/>
    <s v="V"/>
    <m/>
    <m/>
    <m/>
    <m/>
  </r>
  <r>
    <x v="190"/>
    <x v="4"/>
    <x v="196"/>
    <n v="5"/>
    <n v="5"/>
    <n v="0"/>
    <n v="0"/>
    <n v="0"/>
    <n v="0"/>
    <n v="0"/>
    <m/>
    <m/>
    <s v="V"/>
    <m/>
    <m/>
    <m/>
    <m/>
  </r>
  <r>
    <x v="191"/>
    <x v="0"/>
    <x v="270"/>
    <n v="13"/>
    <n v="5"/>
    <n v="0"/>
    <n v="0"/>
    <n v="0"/>
    <n v="0"/>
    <n v="0"/>
    <m/>
    <m/>
    <s v="V"/>
    <m/>
    <m/>
    <m/>
    <m/>
  </r>
  <r>
    <x v="191"/>
    <x v="4"/>
    <x v="203"/>
    <n v="13"/>
    <n v="13"/>
    <n v="0"/>
    <n v="0"/>
    <n v="0"/>
    <n v="0"/>
    <n v="0"/>
    <m/>
    <m/>
    <s v="V"/>
    <m/>
    <m/>
    <m/>
    <m/>
  </r>
  <r>
    <x v="191"/>
    <x v="3"/>
    <x v="190"/>
    <n v="13"/>
    <n v="13"/>
    <n v="0"/>
    <n v="0"/>
    <n v="0"/>
    <n v="0"/>
    <n v="0"/>
    <m/>
    <m/>
    <s v="V"/>
    <m/>
    <m/>
    <m/>
    <m/>
  </r>
  <r>
    <x v="191"/>
    <x v="3"/>
    <x v="189"/>
    <n v="13"/>
    <n v="13"/>
    <n v="0"/>
    <n v="0"/>
    <n v="0"/>
    <n v="0"/>
    <n v="0"/>
    <m/>
    <m/>
    <s v="V"/>
    <m/>
    <m/>
    <m/>
    <m/>
  </r>
  <r>
    <x v="191"/>
    <x v="3"/>
    <x v="271"/>
    <n v="1"/>
    <n v="1"/>
    <n v="0"/>
    <n v="0"/>
    <n v="0"/>
    <n v="0"/>
    <n v="0"/>
    <m/>
    <m/>
    <s v="V"/>
    <m/>
    <m/>
    <m/>
    <m/>
  </r>
  <r>
    <x v="191"/>
    <x v="2"/>
    <x v="218"/>
    <n v="13"/>
    <n v="13"/>
    <n v="0"/>
    <n v="0"/>
    <n v="0"/>
    <n v="0"/>
    <n v="0"/>
    <m/>
    <m/>
    <s v="V"/>
    <m/>
    <m/>
    <m/>
    <m/>
  </r>
  <r>
    <x v="191"/>
    <x v="3"/>
    <x v="168"/>
    <n v="13"/>
    <n v="13"/>
    <n v="0"/>
    <n v="0"/>
    <n v="0"/>
    <n v="0"/>
    <n v="0"/>
    <m/>
    <m/>
    <s v="V"/>
    <m/>
    <m/>
    <m/>
    <m/>
  </r>
  <r>
    <x v="191"/>
    <x v="3"/>
    <x v="178"/>
    <n v="13"/>
    <n v="13"/>
    <n v="0"/>
    <n v="0"/>
    <n v="0"/>
    <n v="0"/>
    <n v="0"/>
    <m/>
    <m/>
    <s v="V"/>
    <m/>
    <m/>
    <m/>
    <m/>
  </r>
  <r>
    <x v="191"/>
    <x v="2"/>
    <x v="272"/>
    <n v="13"/>
    <n v="13"/>
    <n v="0"/>
    <n v="0"/>
    <n v="0"/>
    <n v="0"/>
    <n v="0"/>
    <m/>
    <m/>
    <s v="V"/>
    <m/>
    <m/>
    <m/>
    <m/>
  </r>
  <r>
    <x v="191"/>
    <x v="3"/>
    <x v="180"/>
    <n v="13"/>
    <n v="13"/>
    <n v="0"/>
    <n v="0"/>
    <n v="0"/>
    <n v="0"/>
    <n v="0"/>
    <m/>
    <m/>
    <s v="V"/>
    <m/>
    <m/>
    <m/>
    <m/>
  </r>
  <r>
    <x v="191"/>
    <x v="3"/>
    <x v="183"/>
    <n v="13"/>
    <n v="0"/>
    <n v="0"/>
    <n v="0"/>
    <n v="0"/>
    <n v="0"/>
    <n v="0"/>
    <m/>
    <m/>
    <m/>
    <m/>
    <m/>
    <m/>
    <m/>
  </r>
  <r>
    <x v="191"/>
    <x v="3"/>
    <x v="193"/>
    <n v="13"/>
    <n v="0"/>
    <n v="0"/>
    <n v="0"/>
    <n v="0"/>
    <n v="0"/>
    <n v="0"/>
    <m/>
    <m/>
    <m/>
    <m/>
    <m/>
    <m/>
    <m/>
  </r>
  <r>
    <x v="191"/>
    <x v="3"/>
    <x v="227"/>
    <n v="13"/>
    <n v="0"/>
    <n v="0"/>
    <n v="0"/>
    <n v="0"/>
    <n v="0"/>
    <n v="0"/>
    <m/>
    <m/>
    <m/>
    <m/>
    <m/>
    <m/>
    <m/>
  </r>
  <r>
    <x v="192"/>
    <x v="2"/>
    <x v="219"/>
    <n v="13"/>
    <n v="13"/>
    <n v="0"/>
    <n v="0"/>
    <n v="0"/>
    <n v="0"/>
    <n v="0"/>
    <m/>
    <m/>
    <s v="V"/>
    <m/>
    <m/>
    <m/>
    <m/>
  </r>
  <r>
    <x v="192"/>
    <x v="2"/>
    <x v="214"/>
    <n v="13"/>
    <n v="13"/>
    <n v="0"/>
    <n v="0"/>
    <n v="0"/>
    <n v="0"/>
    <n v="0"/>
    <m/>
    <m/>
    <s v="V"/>
    <m/>
    <m/>
    <m/>
    <m/>
  </r>
  <r>
    <x v="192"/>
    <x v="2"/>
    <x v="224"/>
    <n v="13"/>
    <n v="13"/>
    <n v="0"/>
    <n v="0"/>
    <n v="0"/>
    <n v="0"/>
    <n v="0"/>
    <m/>
    <m/>
    <s v="V"/>
    <m/>
    <m/>
    <m/>
    <m/>
  </r>
  <r>
    <x v="192"/>
    <x v="0"/>
    <x v="273"/>
    <n v="13"/>
    <n v="13"/>
    <n v="0"/>
    <n v="0"/>
    <n v="0"/>
    <n v="0"/>
    <n v="0"/>
    <m/>
    <m/>
    <s v="V"/>
    <m/>
    <m/>
    <m/>
    <m/>
  </r>
  <r>
    <x v="192"/>
    <x v="0"/>
    <x v="274"/>
    <n v="11"/>
    <n v="11"/>
    <n v="0"/>
    <n v="0"/>
    <n v="0"/>
    <n v="0"/>
    <n v="0"/>
    <m/>
    <m/>
    <s v="V"/>
    <m/>
    <m/>
    <m/>
    <m/>
  </r>
  <r>
    <x v="192"/>
    <x v="4"/>
    <x v="196"/>
    <n v="5"/>
    <n v="5"/>
    <n v="0"/>
    <n v="0"/>
    <n v="0"/>
    <n v="0"/>
    <n v="0"/>
    <m/>
    <m/>
    <s v="V"/>
    <m/>
    <m/>
    <m/>
    <m/>
  </r>
  <r>
    <x v="192"/>
    <x v="2"/>
    <x v="222"/>
    <n v="13"/>
    <n v="13"/>
    <n v="0"/>
    <n v="0"/>
    <n v="0"/>
    <n v="0"/>
    <n v="0"/>
    <m/>
    <m/>
    <s v="V"/>
    <m/>
    <m/>
    <m/>
    <m/>
  </r>
  <r>
    <x v="192"/>
    <x v="3"/>
    <x v="228"/>
    <n v="8"/>
    <n v="0"/>
    <n v="0"/>
    <n v="0"/>
    <n v="0"/>
    <n v="0"/>
    <n v="0"/>
    <m/>
    <m/>
    <m/>
    <m/>
    <m/>
    <m/>
    <m/>
  </r>
  <r>
    <x v="192"/>
    <x v="3"/>
    <x v="271"/>
    <n v="1"/>
    <n v="0"/>
    <n v="0"/>
    <n v="0"/>
    <n v="0"/>
    <n v="0"/>
    <n v="0"/>
    <m/>
    <m/>
    <m/>
    <m/>
    <m/>
    <m/>
    <m/>
  </r>
  <r>
    <x v="192"/>
    <x v="3"/>
    <x v="190"/>
    <n v="13"/>
    <n v="0"/>
    <n v="0"/>
    <n v="0"/>
    <n v="0"/>
    <n v="0"/>
    <n v="0"/>
    <m/>
    <m/>
    <m/>
    <m/>
    <m/>
    <m/>
    <m/>
  </r>
  <r>
    <x v="192"/>
    <x v="3"/>
    <x v="189"/>
    <n v="13"/>
    <n v="0"/>
    <n v="0"/>
    <n v="0"/>
    <n v="0"/>
    <n v="0"/>
    <n v="0"/>
    <m/>
    <m/>
    <m/>
    <m/>
    <m/>
    <m/>
    <m/>
  </r>
  <r>
    <x v="192"/>
    <x v="3"/>
    <x v="180"/>
    <n v="13"/>
    <n v="0"/>
    <n v="0"/>
    <n v="0"/>
    <n v="0"/>
    <n v="0"/>
    <n v="0"/>
    <m/>
    <m/>
    <m/>
    <m/>
    <m/>
    <m/>
    <m/>
  </r>
  <r>
    <x v="192"/>
    <x v="2"/>
    <x v="222"/>
    <n v="13"/>
    <n v="0"/>
    <n v="0"/>
    <n v="0"/>
    <n v="0"/>
    <n v="0"/>
    <n v="0"/>
    <m/>
    <m/>
    <m/>
    <m/>
    <m/>
    <m/>
    <m/>
  </r>
  <r>
    <x v="192"/>
    <x v="0"/>
    <x v="275"/>
    <n v="13"/>
    <n v="0"/>
    <n v="0"/>
    <n v="0"/>
    <n v="0"/>
    <n v="0"/>
    <n v="0"/>
    <m/>
    <m/>
    <m/>
    <m/>
    <m/>
    <m/>
    <m/>
  </r>
  <r>
    <x v="192"/>
    <x v="0"/>
    <x v="276"/>
    <n v="13"/>
    <n v="0"/>
    <n v="0"/>
    <n v="0"/>
    <n v="0"/>
    <n v="0"/>
    <n v="0"/>
    <m/>
    <m/>
    <m/>
    <m/>
    <m/>
    <m/>
    <m/>
  </r>
  <r>
    <x v="193"/>
    <x v="2"/>
    <x v="220"/>
    <n v="12"/>
    <n v="12"/>
    <n v="0"/>
    <n v="0"/>
    <n v="0"/>
    <n v="0"/>
    <n v="0"/>
    <m/>
    <m/>
    <s v="V"/>
    <m/>
    <m/>
    <m/>
    <m/>
  </r>
  <r>
    <x v="193"/>
    <x v="4"/>
    <x v="203"/>
    <n v="13"/>
    <n v="13"/>
    <n v="0"/>
    <n v="0"/>
    <n v="0"/>
    <n v="0"/>
    <n v="0"/>
    <m/>
    <m/>
    <s v="V"/>
    <m/>
    <m/>
    <m/>
    <m/>
  </r>
  <r>
    <x v="194"/>
    <x v="2"/>
    <x v="224"/>
    <n v="13"/>
    <n v="13"/>
    <n v="0"/>
    <n v="0"/>
    <n v="0"/>
    <n v="0"/>
    <n v="0"/>
    <m/>
    <m/>
    <s v="V"/>
    <m/>
    <m/>
    <m/>
    <m/>
  </r>
  <r>
    <x v="194"/>
    <x v="4"/>
    <x v="196"/>
    <n v="5"/>
    <n v="5"/>
    <n v="0"/>
    <n v="0"/>
    <n v="0"/>
    <n v="0"/>
    <n v="0"/>
    <m/>
    <m/>
    <s v="V"/>
    <m/>
    <m/>
    <m/>
    <m/>
  </r>
  <r>
    <x v="194"/>
    <x v="3"/>
    <x v="168"/>
    <n v="13"/>
    <n v="0"/>
    <n v="0"/>
    <n v="0"/>
    <n v="0"/>
    <n v="0"/>
    <n v="0"/>
    <m/>
    <m/>
    <m/>
    <m/>
    <m/>
    <m/>
    <m/>
  </r>
  <r>
    <x v="194"/>
    <x v="3"/>
    <x v="178"/>
    <n v="13"/>
    <n v="0"/>
    <n v="0"/>
    <n v="0"/>
    <n v="0"/>
    <n v="0"/>
    <n v="0"/>
    <m/>
    <m/>
    <m/>
    <m/>
    <m/>
    <m/>
    <m/>
  </r>
  <r>
    <x v="194"/>
    <x v="2"/>
    <x v="217"/>
    <n v="13"/>
    <n v="0"/>
    <n v="0"/>
    <n v="0"/>
    <n v="0"/>
    <n v="0"/>
    <n v="0"/>
    <m/>
    <m/>
    <m/>
    <m/>
    <m/>
    <m/>
    <m/>
  </r>
  <r>
    <x v="194"/>
    <x v="0"/>
    <x v="277"/>
    <n v="2"/>
    <n v="0"/>
    <n v="0"/>
    <n v="0"/>
    <n v="0"/>
    <n v="0"/>
    <n v="0"/>
    <m/>
    <m/>
    <m/>
    <m/>
    <m/>
    <m/>
    <m/>
  </r>
  <r>
    <x v="194"/>
    <x v="0"/>
    <x v="270"/>
    <n v="13"/>
    <n v="0"/>
    <n v="0"/>
    <n v="0"/>
    <n v="0"/>
    <n v="0"/>
    <n v="0"/>
    <m/>
    <m/>
    <m/>
    <m/>
    <m/>
    <m/>
    <m/>
  </r>
  <r>
    <x v="194"/>
    <x v="3"/>
    <x v="267"/>
    <n v="2"/>
    <n v="0"/>
    <n v="0"/>
    <n v="0"/>
    <n v="0"/>
    <n v="0"/>
    <n v="0"/>
    <m/>
    <m/>
    <m/>
    <m/>
    <m/>
    <m/>
    <m/>
  </r>
  <r>
    <x v="194"/>
    <x v="3"/>
    <x v="180"/>
    <n v="13"/>
    <n v="0"/>
    <n v="0"/>
    <n v="0"/>
    <n v="0"/>
    <n v="0"/>
    <n v="0"/>
    <m/>
    <m/>
    <m/>
    <m/>
    <m/>
    <m/>
    <m/>
  </r>
  <r>
    <x v="195"/>
    <x v="3"/>
    <x v="189"/>
    <n v="13"/>
    <n v="13"/>
    <n v="0"/>
    <n v="0"/>
    <n v="0"/>
    <n v="0"/>
    <n v="0"/>
    <m/>
    <m/>
    <s v="V"/>
    <m/>
    <m/>
    <m/>
    <m/>
  </r>
  <r>
    <x v="195"/>
    <x v="0"/>
    <x v="274"/>
    <n v="11"/>
    <n v="0"/>
    <n v="0"/>
    <n v="0"/>
    <n v="0"/>
    <n v="0"/>
    <n v="0"/>
    <m/>
    <m/>
    <m/>
    <m/>
    <m/>
    <m/>
    <m/>
  </r>
  <r>
    <x v="195"/>
    <x v="0"/>
    <x v="278"/>
    <n v="13"/>
    <n v="0"/>
    <n v="0"/>
    <n v="0"/>
    <n v="0"/>
    <n v="0"/>
    <n v="0"/>
    <m/>
    <m/>
    <m/>
    <m/>
    <m/>
    <m/>
    <m/>
  </r>
  <r>
    <x v="195"/>
    <x v="3"/>
    <x v="271"/>
    <n v="1"/>
    <n v="0"/>
    <n v="0"/>
    <n v="0"/>
    <n v="0"/>
    <n v="0"/>
    <n v="0"/>
    <m/>
    <m/>
    <m/>
    <m/>
    <m/>
    <m/>
    <m/>
  </r>
  <r>
    <x v="195"/>
    <x v="2"/>
    <x v="214"/>
    <n v="13"/>
    <n v="0"/>
    <n v="0"/>
    <n v="0"/>
    <n v="0"/>
    <n v="0"/>
    <n v="0"/>
    <m/>
    <m/>
    <m/>
    <m/>
    <m/>
    <m/>
    <m/>
  </r>
  <r>
    <x v="195"/>
    <x v="0"/>
    <x v="273"/>
    <n v="13"/>
    <n v="0"/>
    <n v="0"/>
    <n v="0"/>
    <n v="0"/>
    <n v="0"/>
    <n v="0"/>
    <m/>
    <m/>
    <m/>
    <m/>
    <m/>
    <m/>
    <m/>
  </r>
  <r>
    <x v="195"/>
    <x v="2"/>
    <x v="218"/>
    <n v="13"/>
    <n v="0"/>
    <n v="0"/>
    <n v="0"/>
    <n v="0"/>
    <n v="0"/>
    <n v="0"/>
    <m/>
    <m/>
    <m/>
    <m/>
    <m/>
    <m/>
    <m/>
  </r>
  <r>
    <x v="195"/>
    <x v="2"/>
    <x v="219"/>
    <n v="13"/>
    <n v="0"/>
    <n v="0"/>
    <n v="0"/>
    <n v="0"/>
    <n v="0"/>
    <n v="0"/>
    <m/>
    <m/>
    <m/>
    <m/>
    <m/>
    <m/>
    <m/>
  </r>
  <r>
    <x v="195"/>
    <x v="2"/>
    <x v="222"/>
    <n v="13"/>
    <n v="0"/>
    <n v="0"/>
    <n v="0"/>
    <n v="0"/>
    <n v="0"/>
    <n v="0"/>
    <m/>
    <m/>
    <m/>
    <m/>
    <m/>
    <m/>
    <m/>
  </r>
  <r>
    <x v="195"/>
    <x v="5"/>
    <x v="175"/>
    <n v="13"/>
    <n v="0"/>
    <n v="0"/>
    <n v="0"/>
    <n v="0"/>
    <n v="0"/>
    <n v="0"/>
    <m/>
    <m/>
    <m/>
    <m/>
    <m/>
    <m/>
    <m/>
  </r>
  <r>
    <x v="196"/>
    <x v="4"/>
    <x v="203"/>
    <n v="13"/>
    <n v="13"/>
    <n v="0"/>
    <n v="0"/>
    <n v="0"/>
    <n v="0"/>
    <n v="0"/>
    <m/>
    <m/>
    <s v="V"/>
    <m/>
    <m/>
    <m/>
    <m/>
  </r>
  <r>
    <x v="196"/>
    <x v="5"/>
    <x v="279"/>
    <n v="1"/>
    <n v="1"/>
    <n v="0"/>
    <n v="0"/>
    <n v="0"/>
    <n v="0"/>
    <n v="0"/>
    <m/>
    <m/>
    <s v="V"/>
    <m/>
    <m/>
    <m/>
    <m/>
  </r>
  <r>
    <x v="196"/>
    <x v="0"/>
    <x v="280"/>
    <n v="6"/>
    <n v="5"/>
    <n v="0"/>
    <n v="0"/>
    <n v="0"/>
    <n v="0"/>
    <n v="0"/>
    <m/>
    <m/>
    <s v="V"/>
    <m/>
    <m/>
    <m/>
    <m/>
  </r>
  <r>
    <x v="196"/>
    <x v="0"/>
    <x v="281"/>
    <n v="9"/>
    <n v="9"/>
    <n v="0"/>
    <n v="0"/>
    <n v="0"/>
    <n v="0"/>
    <n v="0"/>
    <m/>
    <m/>
    <m/>
    <m/>
    <m/>
    <m/>
    <m/>
  </r>
  <r>
    <x v="196"/>
    <x v="5"/>
    <x v="181"/>
    <n v="13"/>
    <n v="0"/>
    <n v="0"/>
    <n v="0"/>
    <n v="0"/>
    <n v="0"/>
    <n v="0"/>
    <m/>
    <m/>
    <m/>
    <m/>
    <m/>
    <m/>
    <m/>
  </r>
  <r>
    <x v="196"/>
    <x v="5"/>
    <x v="279"/>
    <n v="1"/>
    <n v="0"/>
    <n v="0"/>
    <n v="0"/>
    <n v="0"/>
    <n v="0"/>
    <n v="0"/>
    <m/>
    <m/>
    <m/>
    <m/>
    <m/>
    <m/>
    <m/>
  </r>
  <r>
    <x v="196"/>
    <x v="5"/>
    <x v="212"/>
    <n v="13"/>
    <n v="0"/>
    <n v="0"/>
    <n v="0"/>
    <n v="0"/>
    <n v="0"/>
    <n v="0"/>
    <m/>
    <m/>
    <m/>
    <m/>
    <m/>
    <m/>
    <m/>
  </r>
  <r>
    <x v="196"/>
    <x v="5"/>
    <x v="227"/>
    <n v="13"/>
    <n v="0"/>
    <n v="0"/>
    <n v="0"/>
    <n v="0"/>
    <n v="0"/>
    <n v="0"/>
    <m/>
    <m/>
    <m/>
    <m/>
    <m/>
    <m/>
    <m/>
  </r>
  <r>
    <x v="196"/>
    <x v="2"/>
    <x v="220"/>
    <n v="12"/>
    <n v="0"/>
    <n v="0"/>
    <n v="0"/>
    <n v="0"/>
    <n v="0"/>
    <n v="0"/>
    <m/>
    <m/>
    <m/>
    <m/>
    <m/>
    <m/>
    <m/>
  </r>
  <r>
    <x v="196"/>
    <x v="5"/>
    <x v="200"/>
    <n v="4"/>
    <n v="0"/>
    <n v="0"/>
    <n v="0"/>
    <n v="0"/>
    <n v="0"/>
    <n v="0"/>
    <m/>
    <m/>
    <m/>
    <m/>
    <m/>
    <m/>
    <m/>
  </r>
  <r>
    <x v="196"/>
    <x v="5"/>
    <x v="183"/>
    <n v="13"/>
    <n v="0"/>
    <n v="0"/>
    <n v="0"/>
    <n v="0"/>
    <n v="0"/>
    <n v="0"/>
    <m/>
    <m/>
    <m/>
    <m/>
    <m/>
    <m/>
    <m/>
  </r>
  <r>
    <x v="190"/>
    <x v="6"/>
    <x v="282"/>
    <n v="4"/>
    <n v="4"/>
    <n v="0"/>
    <n v="33"/>
    <n v="0"/>
    <n v="0"/>
    <n v="0"/>
    <m/>
    <m/>
    <m/>
    <m/>
    <m/>
    <m/>
    <m/>
  </r>
  <r>
    <x v="192"/>
    <x v="6"/>
    <x v="283"/>
    <n v="8"/>
    <n v="8"/>
    <n v="0"/>
    <n v="0"/>
    <n v="0"/>
    <n v="0"/>
    <n v="0"/>
    <m/>
    <m/>
    <s v="V"/>
    <m/>
    <m/>
    <m/>
    <m/>
  </r>
  <r>
    <x v="194"/>
    <x v="6"/>
    <x v="282"/>
    <n v="4"/>
    <n v="0"/>
    <n v="0"/>
    <n v="5"/>
    <n v="0"/>
    <n v="0"/>
    <n v="0"/>
    <m/>
    <m/>
    <m/>
    <m/>
    <m/>
    <m/>
    <m/>
  </r>
  <r>
    <x v="194"/>
    <x v="6"/>
    <x v="283"/>
    <n v="8"/>
    <n v="0"/>
    <n v="0"/>
    <n v="3"/>
    <n v="0"/>
    <n v="0"/>
    <n v="0"/>
    <m/>
    <m/>
    <m/>
    <m/>
    <m/>
    <m/>
    <m/>
  </r>
  <r>
    <x v="194"/>
    <x v="6"/>
    <x v="284"/>
    <n v="1"/>
    <n v="0"/>
    <n v="0"/>
    <n v="1"/>
    <n v="0"/>
    <n v="0"/>
    <n v="0"/>
    <m/>
    <m/>
    <m/>
    <m/>
    <m/>
    <m/>
    <m/>
  </r>
  <r>
    <x v="194"/>
    <x v="6"/>
    <x v="285"/>
    <n v="1"/>
    <n v="0"/>
    <n v="0"/>
    <n v="0"/>
    <n v="0"/>
    <n v="0"/>
    <n v="0"/>
    <m/>
    <m/>
    <m/>
    <m/>
    <m/>
    <m/>
    <m/>
  </r>
  <r>
    <x v="197"/>
    <x v="5"/>
    <x v="228"/>
    <n v="8"/>
    <n v="0"/>
    <n v="0"/>
    <n v="0"/>
    <n v="0"/>
    <n v="0"/>
    <n v="0"/>
    <m/>
    <m/>
    <m/>
    <m/>
    <m/>
    <m/>
    <m/>
  </r>
  <r>
    <x v="197"/>
    <x v="5"/>
    <x v="279"/>
    <n v="1"/>
    <n v="0"/>
    <n v="0"/>
    <n v="0"/>
    <n v="0"/>
    <n v="0"/>
    <n v="0"/>
    <m/>
    <m/>
    <m/>
    <m/>
    <m/>
    <m/>
    <m/>
  </r>
  <r>
    <x v="197"/>
    <x v="3"/>
    <x v="189"/>
    <n v="13"/>
    <n v="0"/>
    <n v="0"/>
    <n v="0"/>
    <n v="0"/>
    <n v="0"/>
    <n v="0"/>
    <m/>
    <m/>
    <m/>
    <m/>
    <m/>
    <m/>
    <m/>
  </r>
  <r>
    <x v="197"/>
    <x v="2"/>
    <x v="224"/>
    <n v="13"/>
    <n v="0"/>
    <n v="0"/>
    <n v="0"/>
    <n v="0"/>
    <n v="0"/>
    <n v="0"/>
    <m/>
    <m/>
    <m/>
    <m/>
    <m/>
    <m/>
    <m/>
  </r>
  <r>
    <x v="197"/>
    <x v="5"/>
    <x v="286"/>
    <n v="1"/>
    <n v="0"/>
    <n v="0"/>
    <n v="0"/>
    <n v="0"/>
    <n v="0"/>
    <n v="0"/>
    <m/>
    <m/>
    <m/>
    <m/>
    <m/>
    <m/>
    <m/>
  </r>
  <r>
    <x v="197"/>
    <x v="5"/>
    <x v="193"/>
    <n v="13"/>
    <n v="0"/>
    <n v="0"/>
    <n v="0"/>
    <n v="0"/>
    <n v="0"/>
    <n v="0"/>
    <m/>
    <m/>
    <m/>
    <m/>
    <m/>
    <m/>
    <m/>
  </r>
  <r>
    <x v="197"/>
    <x v="6"/>
    <x v="287"/>
    <n v="13"/>
    <n v="0"/>
    <n v="0"/>
    <n v="1"/>
    <n v="0"/>
    <n v="0"/>
    <n v="0"/>
    <m/>
    <m/>
    <s v="V"/>
    <m/>
    <m/>
    <m/>
    <m/>
  </r>
  <r>
    <x v="197"/>
    <x v="6"/>
    <x v="288"/>
    <n v="11"/>
    <n v="0"/>
    <n v="0"/>
    <n v="4"/>
    <n v="0"/>
    <n v="0"/>
    <n v="0"/>
    <m/>
    <m/>
    <m/>
    <s v="V"/>
    <s v="V"/>
    <m/>
    <m/>
  </r>
  <r>
    <x v="197"/>
    <x v="6"/>
    <x v="289"/>
    <n v="13"/>
    <n v="7"/>
    <n v="0"/>
    <n v="0"/>
    <n v="0"/>
    <n v="0"/>
    <n v="0"/>
    <m/>
    <m/>
    <m/>
    <s v="V"/>
    <m/>
    <m/>
    <m/>
  </r>
  <r>
    <x v="198"/>
    <x v="3"/>
    <x v="211"/>
    <n v="4"/>
    <n v="0"/>
    <n v="0"/>
    <n v="0"/>
    <n v="0"/>
    <n v="0"/>
    <n v="0"/>
    <m/>
    <m/>
    <m/>
    <m/>
    <m/>
    <m/>
    <m/>
  </r>
  <r>
    <x v="199"/>
    <x v="0"/>
    <x v="290"/>
    <n v="13"/>
    <n v="0"/>
    <n v="0"/>
    <n v="0"/>
    <n v="0"/>
    <n v="0"/>
    <n v="0"/>
    <m/>
    <m/>
    <m/>
    <m/>
    <m/>
    <m/>
    <m/>
  </r>
  <r>
    <x v="199"/>
    <x v="0"/>
    <x v="291"/>
    <n v="13"/>
    <n v="0"/>
    <n v="0"/>
    <n v="0"/>
    <n v="0"/>
    <n v="0"/>
    <n v="0"/>
    <m/>
    <m/>
    <m/>
    <m/>
    <m/>
    <m/>
    <m/>
  </r>
  <r>
    <x v="199"/>
    <x v="0"/>
    <x v="281"/>
    <n v="9"/>
    <n v="0"/>
    <n v="0"/>
    <n v="0"/>
    <n v="0"/>
    <n v="0"/>
    <n v="0"/>
    <m/>
    <m/>
    <m/>
    <m/>
    <m/>
    <m/>
    <m/>
  </r>
  <r>
    <x v="199"/>
    <x v="0"/>
    <x v="292"/>
    <n v="13"/>
    <n v="0"/>
    <n v="0"/>
    <n v="0"/>
    <n v="0"/>
    <n v="0"/>
    <n v="0"/>
    <m/>
    <m/>
    <m/>
    <m/>
    <m/>
    <m/>
    <m/>
  </r>
  <r>
    <x v="200"/>
    <x v="1"/>
    <x v="215"/>
    <n v="12"/>
    <n v="12"/>
    <n v="0"/>
    <n v="0"/>
    <n v="0"/>
    <n v="0"/>
    <n v="0"/>
    <m/>
    <m/>
    <s v="V"/>
    <m/>
    <m/>
    <m/>
    <m/>
  </r>
  <r>
    <x v="200"/>
    <x v="0"/>
    <x v="293"/>
    <n v="13"/>
    <n v="0"/>
    <n v="0"/>
    <n v="0"/>
    <n v="0"/>
    <n v="0"/>
    <n v="0"/>
    <m/>
    <m/>
    <m/>
    <m/>
    <m/>
    <m/>
    <m/>
  </r>
  <r>
    <x v="200"/>
    <x v="2"/>
    <x v="226"/>
    <n v="13"/>
    <n v="0"/>
    <n v="0"/>
    <n v="0"/>
    <n v="0"/>
    <n v="0"/>
    <n v="0"/>
    <m/>
    <m/>
    <m/>
    <m/>
    <m/>
    <m/>
    <m/>
  </r>
  <r>
    <x v="200"/>
    <x v="0"/>
    <x v="294"/>
    <n v="13"/>
    <n v="0"/>
    <n v="0"/>
    <n v="0"/>
    <n v="0"/>
    <n v="0"/>
    <n v="0"/>
    <m/>
    <m/>
    <m/>
    <m/>
    <m/>
    <m/>
    <m/>
  </r>
  <r>
    <x v="200"/>
    <x v="5"/>
    <x v="178"/>
    <n v="13"/>
    <n v="0"/>
    <n v="0"/>
    <n v="0"/>
    <n v="0"/>
    <n v="0"/>
    <n v="0"/>
    <m/>
    <m/>
    <m/>
    <m/>
    <m/>
    <m/>
    <m/>
  </r>
  <r>
    <x v="200"/>
    <x v="5"/>
    <x v="168"/>
    <n v="13"/>
    <n v="0"/>
    <n v="0"/>
    <n v="0"/>
    <n v="0"/>
    <n v="0"/>
    <n v="0"/>
    <m/>
    <m/>
    <m/>
    <m/>
    <m/>
    <m/>
    <m/>
  </r>
  <r>
    <x v="198"/>
    <x v="6"/>
    <x v="295"/>
    <n v="13"/>
    <n v="4"/>
    <n v="0"/>
    <n v="19"/>
    <n v="0"/>
    <n v="0"/>
    <n v="0"/>
    <m/>
    <s v="V"/>
    <m/>
    <m/>
    <m/>
    <m/>
    <m/>
  </r>
  <r>
    <x v="198"/>
    <x v="6"/>
    <x v="289"/>
    <n v="4"/>
    <n v="4"/>
    <n v="0"/>
    <n v="27"/>
    <n v="0"/>
    <n v="0"/>
    <n v="0"/>
    <m/>
    <m/>
    <m/>
    <m/>
    <m/>
    <m/>
    <m/>
  </r>
  <r>
    <x v="200"/>
    <x v="6"/>
    <x v="289"/>
    <n v="4"/>
    <n v="1"/>
    <n v="1"/>
    <n v="2"/>
    <n v="0"/>
    <n v="0"/>
    <n v="0"/>
    <m/>
    <m/>
    <m/>
    <m/>
    <m/>
    <m/>
    <m/>
  </r>
  <r>
    <x v="200"/>
    <x v="6"/>
    <x v="296"/>
    <n v="7"/>
    <n v="7"/>
    <n v="0"/>
    <n v="0"/>
    <n v="0"/>
    <n v="0"/>
    <n v="0"/>
    <m/>
    <m/>
    <m/>
    <m/>
    <m/>
    <m/>
    <m/>
  </r>
  <r>
    <x v="200"/>
    <x v="6"/>
    <x v="297"/>
    <n v="13"/>
    <n v="13"/>
    <n v="0"/>
    <n v="0"/>
    <n v="0"/>
    <n v="0"/>
    <n v="0"/>
    <m/>
    <m/>
    <m/>
    <m/>
    <m/>
    <m/>
    <m/>
  </r>
  <r>
    <x v="200"/>
    <x v="5"/>
    <x v="190"/>
    <n v="13"/>
    <n v="13"/>
    <n v="0"/>
    <n v="0"/>
    <n v="0"/>
    <n v="0"/>
    <n v="0"/>
    <m/>
    <m/>
    <m/>
    <m/>
    <m/>
    <m/>
    <m/>
  </r>
  <r>
    <x v="200"/>
    <x v="6"/>
    <x v="298"/>
    <n v="13"/>
    <n v="13"/>
    <n v="0"/>
    <n v="0"/>
    <n v="0"/>
    <n v="0"/>
    <n v="0"/>
    <m/>
    <m/>
    <m/>
    <m/>
    <m/>
    <m/>
    <m/>
  </r>
  <r>
    <x v="200"/>
    <x v="6"/>
    <x v="299"/>
    <n v="4"/>
    <n v="4"/>
    <n v="0"/>
    <n v="0"/>
    <n v="0"/>
    <n v="0"/>
    <n v="0"/>
    <m/>
    <m/>
    <m/>
    <m/>
    <m/>
    <m/>
    <m/>
  </r>
  <r>
    <x v="200"/>
    <x v="5"/>
    <x v="267"/>
    <n v="3"/>
    <n v="3"/>
    <n v="0"/>
    <n v="0"/>
    <n v="0"/>
    <n v="0"/>
    <n v="0"/>
    <m/>
    <m/>
    <m/>
    <m/>
    <m/>
    <m/>
    <m/>
  </r>
  <r>
    <x v="201"/>
    <x v="1"/>
    <x v="276"/>
    <n v="13"/>
    <n v="0"/>
    <n v="0"/>
    <n v="0"/>
    <n v="0"/>
    <n v="0"/>
    <n v="0"/>
    <m/>
    <m/>
    <m/>
    <m/>
    <m/>
    <m/>
    <m/>
  </r>
  <r>
    <x v="201"/>
    <x v="1"/>
    <x v="270"/>
    <n v="13"/>
    <n v="0"/>
    <n v="0"/>
    <n v="0"/>
    <n v="0"/>
    <n v="0"/>
    <n v="0"/>
    <m/>
    <m/>
    <m/>
    <m/>
    <m/>
    <m/>
    <m/>
  </r>
  <r>
    <x v="201"/>
    <x v="1"/>
    <x v="274"/>
    <n v="13"/>
    <n v="0"/>
    <n v="0"/>
    <n v="0"/>
    <n v="0"/>
    <n v="0"/>
    <n v="0"/>
    <m/>
    <m/>
    <m/>
    <m/>
    <m/>
    <m/>
    <m/>
  </r>
  <r>
    <x v="201"/>
    <x v="2"/>
    <x v="210"/>
    <n v="13"/>
    <n v="0"/>
    <n v="0"/>
    <n v="0"/>
    <n v="0"/>
    <n v="0"/>
    <n v="0"/>
    <m/>
    <m/>
    <m/>
    <m/>
    <m/>
    <m/>
    <m/>
  </r>
  <r>
    <x v="201"/>
    <x v="4"/>
    <x v="196"/>
    <n v="5"/>
    <n v="0"/>
    <n v="0"/>
    <n v="0"/>
    <n v="0"/>
    <n v="0"/>
    <n v="0"/>
    <m/>
    <m/>
    <m/>
    <m/>
    <m/>
    <m/>
    <m/>
  </r>
  <r>
    <x v="201"/>
    <x v="4"/>
    <x v="217"/>
    <n v="13"/>
    <n v="0"/>
    <n v="0"/>
    <n v="0"/>
    <n v="0"/>
    <n v="0"/>
    <n v="0"/>
    <m/>
    <m/>
    <m/>
    <m/>
    <m/>
    <m/>
    <m/>
  </r>
  <r>
    <x v="201"/>
    <x v="4"/>
    <x v="202"/>
    <n v="13"/>
    <n v="0"/>
    <n v="0"/>
    <n v="0"/>
    <n v="0"/>
    <n v="0"/>
    <n v="0"/>
    <m/>
    <m/>
    <m/>
    <m/>
    <m/>
    <m/>
    <m/>
  </r>
  <r>
    <x v="201"/>
    <x v="4"/>
    <x v="218"/>
    <n v="13"/>
    <n v="13"/>
    <n v="0"/>
    <n v="0"/>
    <n v="0"/>
    <n v="0"/>
    <n v="0"/>
    <m/>
    <m/>
    <m/>
    <s v="V"/>
    <m/>
    <m/>
    <m/>
  </r>
  <r>
    <x v="201"/>
    <x v="0"/>
    <x v="300"/>
    <n v="5"/>
    <n v="5"/>
    <n v="0"/>
    <n v="0"/>
    <n v="0"/>
    <n v="0"/>
    <n v="0"/>
    <m/>
    <m/>
    <m/>
    <s v="V"/>
    <m/>
    <m/>
    <m/>
  </r>
  <r>
    <x v="201"/>
    <x v="4"/>
    <x v="219"/>
    <n v="13"/>
    <n v="0"/>
    <n v="0"/>
    <n v="0"/>
    <n v="0"/>
    <n v="0"/>
    <n v="0"/>
    <m/>
    <m/>
    <m/>
    <m/>
    <m/>
    <m/>
    <m/>
  </r>
  <r>
    <x v="201"/>
    <x v="4"/>
    <x v="220"/>
    <n v="12"/>
    <n v="0"/>
    <n v="0"/>
    <n v="0"/>
    <n v="0"/>
    <n v="0"/>
    <n v="0"/>
    <m/>
    <m/>
    <m/>
    <m/>
    <m/>
    <m/>
    <m/>
  </r>
  <r>
    <x v="201"/>
    <x v="4"/>
    <x v="203"/>
    <n v="13"/>
    <n v="0"/>
    <n v="0"/>
    <n v="0"/>
    <n v="0"/>
    <n v="0"/>
    <n v="0"/>
    <m/>
    <m/>
    <m/>
    <m/>
    <m/>
    <m/>
    <m/>
  </r>
  <r>
    <x v="201"/>
    <x v="4"/>
    <x v="214"/>
    <n v="13"/>
    <n v="0"/>
    <n v="0"/>
    <n v="0"/>
    <n v="0"/>
    <n v="0"/>
    <n v="0"/>
    <m/>
    <m/>
    <m/>
    <m/>
    <m/>
    <m/>
    <m/>
  </r>
  <r>
    <x v="201"/>
    <x v="1"/>
    <x v="278"/>
    <n v="13"/>
    <n v="0"/>
    <n v="0"/>
    <n v="0"/>
    <n v="0"/>
    <n v="0"/>
    <n v="0"/>
    <m/>
    <m/>
    <m/>
    <m/>
    <m/>
    <m/>
    <m/>
  </r>
  <r>
    <x v="201"/>
    <x v="6"/>
    <x v="301"/>
    <n v="2"/>
    <n v="0"/>
    <n v="0"/>
    <n v="1"/>
    <n v="0"/>
    <n v="0"/>
    <n v="0"/>
    <m/>
    <s v="V"/>
    <m/>
    <m/>
    <m/>
    <m/>
    <m/>
  </r>
  <r>
    <x v="202"/>
    <x v="1"/>
    <x v="273"/>
    <n v="13"/>
    <n v="0"/>
    <n v="0"/>
    <n v="0"/>
    <n v="0"/>
    <n v="0"/>
    <n v="0"/>
    <m/>
    <m/>
    <m/>
    <m/>
    <m/>
    <m/>
    <m/>
  </r>
  <r>
    <x v="202"/>
    <x v="5"/>
    <x v="190"/>
    <n v="13"/>
    <n v="0"/>
    <n v="0"/>
    <n v="0"/>
    <n v="0"/>
    <n v="0"/>
    <n v="0"/>
    <m/>
    <m/>
    <m/>
    <m/>
    <m/>
    <m/>
    <m/>
  </r>
  <r>
    <x v="202"/>
    <x v="0"/>
    <x v="300"/>
    <n v="5"/>
    <n v="0"/>
    <n v="0"/>
    <n v="0"/>
    <n v="0"/>
    <n v="0"/>
    <n v="0"/>
    <m/>
    <m/>
    <m/>
    <m/>
    <m/>
    <m/>
    <m/>
  </r>
  <r>
    <x v="202"/>
    <x v="0"/>
    <x v="302"/>
    <n v="13"/>
    <n v="1"/>
    <n v="0"/>
    <n v="0"/>
    <n v="2"/>
    <n v="0"/>
    <n v="0"/>
    <m/>
    <s v="V"/>
    <m/>
    <m/>
    <m/>
    <m/>
    <m/>
  </r>
  <r>
    <x v="202"/>
    <x v="1"/>
    <x v="275"/>
    <n v="13"/>
    <n v="11"/>
    <n v="0"/>
    <n v="0"/>
    <n v="0"/>
    <n v="0"/>
    <n v="0"/>
    <m/>
    <m/>
    <m/>
    <s v="V"/>
    <m/>
    <m/>
    <m/>
  </r>
  <r>
    <x v="202"/>
    <x v="5"/>
    <x v="303"/>
    <n v="1"/>
    <n v="1"/>
    <n v="0"/>
    <n v="0"/>
    <n v="0"/>
    <n v="0"/>
    <n v="0"/>
    <m/>
    <m/>
    <m/>
    <m/>
    <m/>
    <m/>
    <m/>
  </r>
  <r>
    <x v="202"/>
    <x v="6"/>
    <x v="304"/>
    <n v="1"/>
    <n v="0"/>
    <n v="0"/>
    <n v="1"/>
    <n v="0"/>
    <n v="0"/>
    <n v="0"/>
    <m/>
    <s v="V"/>
    <m/>
    <m/>
    <m/>
    <m/>
    <m/>
  </r>
  <r>
    <x v="202"/>
    <x v="6"/>
    <x v="299"/>
    <n v="4"/>
    <n v="0"/>
    <n v="0"/>
    <n v="3"/>
    <n v="0"/>
    <n v="0"/>
    <n v="0"/>
    <m/>
    <s v="V"/>
    <m/>
    <m/>
    <m/>
    <m/>
    <m/>
  </r>
  <r>
    <x v="202"/>
    <x v="6"/>
    <x v="297"/>
    <n v="3"/>
    <n v="0"/>
    <n v="0"/>
    <n v="0"/>
    <n v="0"/>
    <n v="0"/>
    <n v="0"/>
    <m/>
    <m/>
    <m/>
    <m/>
    <m/>
    <m/>
    <m/>
  </r>
  <r>
    <x v="202"/>
    <x v="6"/>
    <x v="298"/>
    <n v="13"/>
    <n v="10"/>
    <n v="0"/>
    <n v="0"/>
    <n v="0"/>
    <n v="0"/>
    <n v="0"/>
    <m/>
    <m/>
    <m/>
    <s v="V"/>
    <m/>
    <m/>
    <m/>
  </r>
  <r>
    <x v="202"/>
    <x v="6"/>
    <x v="305"/>
    <n v="10"/>
    <n v="1"/>
    <n v="0"/>
    <n v="0"/>
    <n v="0"/>
    <n v="0"/>
    <n v="0"/>
    <m/>
    <m/>
    <m/>
    <s v="V"/>
    <m/>
    <m/>
    <m/>
  </r>
  <r>
    <x v="202"/>
    <x v="6"/>
    <x v="296"/>
    <n v="7"/>
    <n v="3"/>
    <n v="0"/>
    <n v="2"/>
    <n v="0"/>
    <n v="0"/>
    <n v="0"/>
    <m/>
    <s v="V"/>
    <m/>
    <m/>
    <m/>
    <m/>
    <m/>
  </r>
  <r>
    <x v="203"/>
    <x v="1"/>
    <x v="275"/>
    <n v="2"/>
    <n v="0"/>
    <n v="0"/>
    <n v="0"/>
    <n v="0"/>
    <n v="0"/>
    <n v="0"/>
    <m/>
    <m/>
    <m/>
    <m/>
    <m/>
    <m/>
    <m/>
  </r>
  <r>
    <x v="203"/>
    <x v="1"/>
    <x v="215"/>
    <n v="12"/>
    <n v="0"/>
    <n v="0"/>
    <n v="0"/>
    <n v="0"/>
    <n v="0"/>
    <n v="0"/>
    <m/>
    <m/>
    <m/>
    <m/>
    <m/>
    <m/>
    <m/>
  </r>
  <r>
    <x v="203"/>
    <x v="5"/>
    <x v="211"/>
    <n v="4"/>
    <n v="0"/>
    <n v="0"/>
    <n v="0"/>
    <n v="0"/>
    <n v="0"/>
    <n v="0"/>
    <m/>
    <m/>
    <m/>
    <m/>
    <m/>
    <m/>
    <m/>
  </r>
  <r>
    <x v="203"/>
    <x v="6"/>
    <x v="298"/>
    <n v="3"/>
    <n v="0"/>
    <n v="0"/>
    <n v="3"/>
    <n v="0"/>
    <n v="0"/>
    <n v="0"/>
    <m/>
    <s v="V"/>
    <m/>
    <m/>
    <m/>
    <m/>
    <m/>
  </r>
  <r>
    <x v="203"/>
    <x v="6"/>
    <x v="306"/>
    <n v="9"/>
    <n v="0"/>
    <n v="0"/>
    <n v="8"/>
    <n v="0"/>
    <n v="0"/>
    <n v="0"/>
    <m/>
    <s v="V"/>
    <m/>
    <m/>
    <m/>
    <m/>
    <m/>
  </r>
  <r>
    <x v="204"/>
    <x v="1"/>
    <x v="307"/>
    <n v="11"/>
    <n v="0"/>
    <n v="0"/>
    <n v="0"/>
    <n v="0"/>
    <n v="0"/>
    <n v="0"/>
    <m/>
    <m/>
    <m/>
    <m/>
    <m/>
    <m/>
    <m/>
  </r>
  <r>
    <x v="204"/>
    <x v="3"/>
    <x v="213"/>
    <n v="13"/>
    <n v="0"/>
    <n v="0"/>
    <n v="0"/>
    <n v="0"/>
    <n v="0"/>
    <n v="0"/>
    <m/>
    <m/>
    <m/>
    <m/>
    <m/>
    <m/>
    <m/>
  </r>
  <r>
    <x v="204"/>
    <x v="5"/>
    <x v="189"/>
    <n v="13"/>
    <n v="0"/>
    <n v="0"/>
    <n v="0"/>
    <n v="0"/>
    <n v="0"/>
    <n v="0"/>
    <m/>
    <m/>
    <m/>
    <m/>
    <m/>
    <m/>
    <m/>
  </r>
  <r>
    <x v="204"/>
    <x v="6"/>
    <x v="305"/>
    <n v="1"/>
    <n v="0"/>
    <n v="0"/>
    <n v="0"/>
    <n v="0"/>
    <n v="0"/>
    <n v="0"/>
    <m/>
    <m/>
    <m/>
    <m/>
    <m/>
    <m/>
    <m/>
  </r>
  <r>
    <x v="204"/>
    <x v="6"/>
    <x v="308"/>
    <n v="3"/>
    <n v="0"/>
    <n v="0"/>
    <n v="0"/>
    <n v="0"/>
    <n v="0"/>
    <n v="0"/>
    <m/>
    <m/>
    <m/>
    <m/>
    <m/>
    <m/>
    <m/>
  </r>
  <r>
    <x v="204"/>
    <x v="6"/>
    <x v="309"/>
    <n v="6"/>
    <n v="0"/>
    <n v="0"/>
    <n v="3"/>
    <n v="0"/>
    <n v="0"/>
    <n v="0"/>
    <m/>
    <s v="V"/>
    <m/>
    <m/>
    <m/>
    <m/>
    <m/>
  </r>
  <r>
    <x v="204"/>
    <x v="6"/>
    <x v="310"/>
    <n v="13"/>
    <n v="0"/>
    <n v="0"/>
    <n v="17"/>
    <n v="0"/>
    <n v="0"/>
    <n v="0"/>
    <m/>
    <s v="V"/>
    <m/>
    <m/>
    <m/>
    <m/>
    <m/>
  </r>
  <r>
    <x v="205"/>
    <x v="0"/>
    <x v="311"/>
    <n v="11"/>
    <n v="11"/>
    <n v="0"/>
    <n v="0"/>
    <n v="0"/>
    <n v="0"/>
    <n v="0"/>
    <m/>
    <m/>
    <m/>
    <m/>
    <m/>
    <m/>
    <m/>
  </r>
  <r>
    <x v="205"/>
    <x v="0"/>
    <x v="312"/>
    <n v="13"/>
    <n v="0"/>
    <n v="0"/>
    <n v="0"/>
    <n v="0"/>
    <n v="0"/>
    <n v="0"/>
    <m/>
    <m/>
    <m/>
    <m/>
    <m/>
    <m/>
    <m/>
  </r>
  <r>
    <x v="205"/>
    <x v="0"/>
    <x v="313"/>
    <n v="13"/>
    <n v="0"/>
    <n v="0"/>
    <n v="0"/>
    <n v="0"/>
    <n v="0"/>
    <n v="0"/>
    <m/>
    <m/>
    <m/>
    <m/>
    <m/>
    <m/>
    <m/>
  </r>
  <r>
    <x v="205"/>
    <x v="0"/>
    <x v="314"/>
    <n v="4"/>
    <n v="0"/>
    <n v="0"/>
    <n v="0"/>
    <n v="0"/>
    <n v="0"/>
    <n v="0"/>
    <m/>
    <m/>
    <m/>
    <m/>
    <m/>
    <m/>
    <m/>
  </r>
  <r>
    <x v="205"/>
    <x v="3"/>
    <x v="196"/>
    <n v="5"/>
    <n v="0"/>
    <n v="0"/>
    <n v="0"/>
    <n v="0"/>
    <n v="0"/>
    <n v="0"/>
    <m/>
    <m/>
    <m/>
    <m/>
    <m/>
    <m/>
    <m/>
  </r>
  <r>
    <x v="205"/>
    <x v="3"/>
    <x v="217"/>
    <n v="13"/>
    <n v="0"/>
    <n v="0"/>
    <n v="0"/>
    <n v="0"/>
    <n v="0"/>
    <n v="0"/>
    <m/>
    <m/>
    <m/>
    <m/>
    <m/>
    <m/>
    <m/>
  </r>
  <r>
    <x v="206"/>
    <x v="3"/>
    <x v="203"/>
    <n v="13"/>
    <n v="0"/>
    <n v="0"/>
    <n v="0"/>
    <n v="0"/>
    <n v="0"/>
    <n v="0"/>
    <m/>
    <m/>
    <m/>
    <m/>
    <m/>
    <m/>
    <m/>
  </r>
  <r>
    <x v="206"/>
    <x v="3"/>
    <x v="219"/>
    <n v="13"/>
    <n v="0"/>
    <n v="0"/>
    <n v="0"/>
    <n v="0"/>
    <n v="0"/>
    <n v="0"/>
    <m/>
    <m/>
    <m/>
    <m/>
    <m/>
    <m/>
    <m/>
  </r>
  <r>
    <x v="207"/>
    <x v="3"/>
    <x v="214"/>
    <n v="13"/>
    <n v="0"/>
    <n v="0"/>
    <n v="0"/>
    <n v="0"/>
    <n v="0"/>
    <n v="0"/>
    <m/>
    <m/>
    <m/>
    <m/>
    <m/>
    <m/>
    <m/>
  </r>
  <r>
    <x v="207"/>
    <x v="3"/>
    <x v="218"/>
    <n v="13"/>
    <n v="0"/>
    <n v="0"/>
    <n v="0"/>
    <n v="0"/>
    <n v="0"/>
    <n v="0"/>
    <m/>
    <m/>
    <m/>
    <m/>
    <m/>
    <m/>
    <m/>
  </r>
  <r>
    <x v="207"/>
    <x v="3"/>
    <x v="222"/>
    <n v="13"/>
    <n v="0"/>
    <n v="0"/>
    <n v="0"/>
    <n v="0"/>
    <n v="0"/>
    <n v="0"/>
    <m/>
    <m/>
    <m/>
    <m/>
    <m/>
    <m/>
    <m/>
  </r>
  <r>
    <x v="207"/>
    <x v="3"/>
    <x v="202"/>
    <n v="13"/>
    <n v="0"/>
    <n v="0"/>
    <n v="0"/>
    <n v="0"/>
    <n v="0"/>
    <n v="0"/>
    <m/>
    <m/>
    <m/>
    <m/>
    <m/>
    <m/>
    <m/>
  </r>
  <r>
    <x v="205"/>
    <x v="6"/>
    <x v="315"/>
    <n v="10"/>
    <n v="0"/>
    <n v="0"/>
    <n v="3"/>
    <n v="0"/>
    <n v="0"/>
    <n v="0"/>
    <m/>
    <s v="V"/>
    <m/>
    <s v="V"/>
    <s v="V"/>
    <m/>
    <m/>
  </r>
  <r>
    <x v="205"/>
    <x v="6"/>
    <x v="316"/>
    <n v="13"/>
    <n v="13"/>
    <n v="0"/>
    <n v="30"/>
    <n v="0"/>
    <n v="0"/>
    <n v="0"/>
    <m/>
    <s v="V"/>
    <s v="V"/>
    <m/>
    <m/>
    <m/>
    <m/>
  </r>
  <r>
    <x v="205"/>
    <x v="6"/>
    <x v="317"/>
    <n v="3"/>
    <n v="3"/>
    <n v="0"/>
    <n v="10"/>
    <n v="0"/>
    <n v="0"/>
    <n v="0"/>
    <m/>
    <s v="V"/>
    <s v="V"/>
    <m/>
    <m/>
    <m/>
    <m/>
  </r>
  <r>
    <x v="205"/>
    <x v="6"/>
    <x v="318"/>
    <n v="10"/>
    <n v="2"/>
    <n v="0"/>
    <n v="15"/>
    <n v="0"/>
    <n v="0"/>
    <n v="0"/>
    <m/>
    <s v="V"/>
    <s v="V"/>
    <m/>
    <m/>
    <m/>
    <m/>
  </r>
  <r>
    <x v="207"/>
    <x v="6"/>
    <x v="319"/>
    <n v="2"/>
    <n v="2"/>
    <n v="0"/>
    <n v="10"/>
    <n v="0"/>
    <n v="0"/>
    <n v="0"/>
    <m/>
    <s v="V"/>
    <m/>
    <m/>
    <m/>
    <m/>
    <m/>
  </r>
  <r>
    <x v="207"/>
    <x v="6"/>
    <x v="317"/>
    <n v="3"/>
    <n v="3"/>
    <n v="0"/>
    <n v="12"/>
    <n v="0"/>
    <n v="0"/>
    <n v="0"/>
    <m/>
    <s v="V"/>
    <s v="V"/>
    <s v="V"/>
    <s v="V"/>
    <m/>
    <m/>
  </r>
  <r>
    <x v="207"/>
    <x v="6"/>
    <x v="316"/>
    <n v="13"/>
    <n v="13"/>
    <n v="0"/>
    <n v="8"/>
    <n v="0"/>
    <n v="0"/>
    <n v="0"/>
    <m/>
    <s v="V"/>
    <s v="V"/>
    <m/>
    <m/>
    <m/>
    <m/>
  </r>
  <r>
    <x v="208"/>
    <x v="5"/>
    <x v="221"/>
    <n v="13"/>
    <n v="0"/>
    <n v="0"/>
    <n v="0"/>
    <n v="0"/>
    <n v="0"/>
    <n v="0"/>
    <m/>
    <m/>
    <m/>
    <m/>
    <m/>
    <m/>
    <m/>
  </r>
  <r>
    <x v="208"/>
    <x v="5"/>
    <x v="213"/>
    <n v="13"/>
    <n v="0"/>
    <n v="0"/>
    <n v="0"/>
    <n v="0"/>
    <n v="0"/>
    <n v="0"/>
    <m/>
    <m/>
    <m/>
    <m/>
    <m/>
    <m/>
    <m/>
  </r>
  <r>
    <x v="208"/>
    <x v="5"/>
    <x v="196"/>
    <n v="5"/>
    <n v="0"/>
    <n v="0"/>
    <n v="0"/>
    <n v="0"/>
    <n v="0"/>
    <n v="0"/>
    <m/>
    <m/>
    <m/>
    <m/>
    <m/>
    <m/>
    <m/>
  </r>
  <r>
    <x v="208"/>
    <x v="5"/>
    <x v="217"/>
    <n v="13"/>
    <n v="0"/>
    <n v="0"/>
    <n v="0"/>
    <n v="0"/>
    <n v="0"/>
    <n v="0"/>
    <m/>
    <m/>
    <m/>
    <m/>
    <m/>
    <m/>
    <m/>
  </r>
  <r>
    <x v="208"/>
    <x v="4"/>
    <x v="210"/>
    <n v="13"/>
    <n v="0"/>
    <n v="0"/>
    <n v="0"/>
    <n v="0"/>
    <n v="0"/>
    <n v="0"/>
    <n v="0"/>
    <m/>
    <m/>
    <m/>
    <m/>
    <m/>
    <m/>
  </r>
  <r>
    <x v="208"/>
    <x v="4"/>
    <x v="224"/>
    <n v="13"/>
    <n v="0"/>
    <n v="0"/>
    <n v="0"/>
    <n v="0"/>
    <n v="0"/>
    <n v="0"/>
    <n v="0"/>
    <m/>
    <m/>
    <m/>
    <m/>
    <m/>
    <m/>
  </r>
  <r>
    <x v="208"/>
    <x v="4"/>
    <x v="303"/>
    <n v="1"/>
    <n v="0"/>
    <n v="0"/>
    <n v="0"/>
    <n v="0"/>
    <n v="0"/>
    <n v="0"/>
    <n v="0"/>
    <m/>
    <m/>
    <m/>
    <m/>
    <m/>
    <m/>
  </r>
  <r>
    <x v="209"/>
    <x v="5"/>
    <x v="196"/>
    <n v="5"/>
    <n v="0"/>
    <n v="0"/>
    <n v="0"/>
    <n v="0"/>
    <n v="0"/>
    <n v="0"/>
    <n v="0"/>
    <m/>
    <m/>
    <m/>
    <m/>
    <m/>
    <m/>
  </r>
  <r>
    <x v="209"/>
    <x v="5"/>
    <x v="217"/>
    <n v="13"/>
    <n v="0"/>
    <n v="0"/>
    <n v="0"/>
    <n v="0"/>
    <n v="0"/>
    <n v="0"/>
    <n v="0"/>
    <m/>
    <m/>
    <m/>
    <m/>
    <m/>
    <m/>
  </r>
  <r>
    <x v="209"/>
    <x v="5"/>
    <x v="219"/>
    <n v="13"/>
    <n v="0"/>
    <n v="0"/>
    <n v="0"/>
    <n v="0"/>
    <n v="0"/>
    <n v="0"/>
    <n v="0"/>
    <m/>
    <m/>
    <m/>
    <m/>
    <m/>
    <m/>
  </r>
  <r>
    <x v="209"/>
    <x v="0"/>
    <x v="311"/>
    <n v="13"/>
    <n v="0"/>
    <n v="0"/>
    <n v="0"/>
    <n v="0"/>
    <n v="0"/>
    <n v="0"/>
    <n v="0"/>
    <m/>
    <m/>
    <m/>
    <m/>
    <m/>
    <m/>
  </r>
  <r>
    <x v="209"/>
    <x v="0"/>
    <x v="320"/>
    <n v="13"/>
    <n v="0"/>
    <n v="0"/>
    <n v="0"/>
    <n v="0"/>
    <n v="0"/>
    <n v="0"/>
    <n v="0"/>
    <m/>
    <m/>
    <m/>
    <m/>
    <m/>
    <m/>
  </r>
  <r>
    <x v="209"/>
    <x v="5"/>
    <x v="203"/>
    <n v="13"/>
    <n v="0"/>
    <n v="0"/>
    <n v="0"/>
    <n v="0"/>
    <n v="0"/>
    <n v="0"/>
    <n v="0"/>
    <m/>
    <m/>
    <m/>
    <m/>
    <m/>
    <m/>
  </r>
  <r>
    <x v="210"/>
    <x v="0"/>
    <x v="321"/>
    <n v="13"/>
    <n v="0"/>
    <n v="0"/>
    <n v="0"/>
    <n v="0"/>
    <n v="0"/>
    <n v="0"/>
    <n v="0"/>
    <m/>
    <m/>
    <m/>
    <m/>
    <m/>
    <m/>
  </r>
  <r>
    <x v="210"/>
    <x v="0"/>
    <x v="322"/>
    <n v="13"/>
    <n v="0"/>
    <n v="0"/>
    <n v="0"/>
    <n v="0"/>
    <n v="0"/>
    <n v="0"/>
    <n v="0"/>
    <m/>
    <m/>
    <m/>
    <m/>
    <m/>
    <m/>
  </r>
  <r>
    <x v="210"/>
    <x v="1"/>
    <x v="291"/>
    <n v="13"/>
    <n v="0"/>
    <n v="0"/>
    <n v="0"/>
    <n v="0"/>
    <n v="0"/>
    <n v="0"/>
    <n v="0"/>
    <m/>
    <m/>
    <m/>
    <m/>
    <m/>
    <m/>
  </r>
  <r>
    <x v="210"/>
    <x v="1"/>
    <x v="292"/>
    <n v="13"/>
    <n v="0"/>
    <n v="0"/>
    <n v="0"/>
    <n v="0"/>
    <n v="0"/>
    <n v="0"/>
    <n v="0"/>
    <m/>
    <m/>
    <m/>
    <m/>
    <m/>
    <m/>
  </r>
  <r>
    <x v="210"/>
    <x v="3"/>
    <x v="220"/>
    <n v="12"/>
    <n v="12"/>
    <n v="0"/>
    <n v="0"/>
    <n v="0"/>
    <n v="0"/>
    <n v="0"/>
    <n v="0"/>
    <m/>
    <m/>
    <m/>
    <m/>
    <m/>
    <m/>
  </r>
  <r>
    <x v="210"/>
    <x v="1"/>
    <x v="300"/>
    <n v="5"/>
    <n v="5"/>
    <n v="0"/>
    <n v="0"/>
    <n v="0"/>
    <n v="0"/>
    <n v="0"/>
    <n v="0"/>
    <m/>
    <m/>
    <m/>
    <m/>
    <m/>
    <m/>
  </r>
  <r>
    <x v="210"/>
    <x v="1"/>
    <x v="302"/>
    <n v="12"/>
    <n v="12"/>
    <n v="0"/>
    <n v="0"/>
    <n v="0"/>
    <n v="0"/>
    <n v="0"/>
    <n v="0"/>
    <m/>
    <m/>
    <m/>
    <m/>
    <m/>
    <m/>
  </r>
  <r>
    <x v="209"/>
    <x v="6"/>
    <x v="317"/>
    <n v="3"/>
    <n v="0"/>
    <n v="0"/>
    <n v="3"/>
    <n v="0"/>
    <n v="0"/>
    <n v="0"/>
    <n v="2"/>
    <s v="V"/>
    <s v="V"/>
    <m/>
    <m/>
    <m/>
    <m/>
  </r>
  <r>
    <x v="209"/>
    <x v="6"/>
    <x v="319"/>
    <n v="2"/>
    <n v="0"/>
    <n v="0"/>
    <n v="2"/>
    <n v="0"/>
    <n v="0"/>
    <n v="0"/>
    <n v="3"/>
    <s v="V"/>
    <m/>
    <m/>
    <m/>
    <m/>
    <m/>
  </r>
  <r>
    <x v="209"/>
    <x v="6"/>
    <x v="316"/>
    <n v="13"/>
    <n v="0"/>
    <n v="0"/>
    <n v="6"/>
    <n v="0"/>
    <n v="0"/>
    <n v="0"/>
    <n v="6"/>
    <m/>
    <m/>
    <m/>
    <m/>
    <m/>
    <m/>
  </r>
  <r>
    <x v="209"/>
    <x v="6"/>
    <x v="323"/>
    <n v="13"/>
    <n v="0"/>
    <n v="0"/>
    <n v="9"/>
    <n v="0"/>
    <n v="0"/>
    <n v="0"/>
    <n v="9"/>
    <s v="V"/>
    <m/>
    <m/>
    <m/>
    <m/>
    <m/>
  </r>
  <r>
    <x v="210"/>
    <x v="6"/>
    <x v="324"/>
    <n v="13"/>
    <n v="0"/>
    <n v="0"/>
    <n v="0"/>
    <n v="25"/>
    <n v="0"/>
    <n v="0"/>
    <n v="25"/>
    <s v="V"/>
    <s v="V"/>
    <m/>
    <m/>
    <m/>
    <m/>
  </r>
  <r>
    <x v="211"/>
    <x v="0"/>
    <x v="325"/>
    <n v="13"/>
    <n v="0"/>
    <n v="0"/>
    <n v="0"/>
    <n v="0"/>
    <n v="0"/>
    <n v="0"/>
    <n v="0"/>
    <m/>
    <m/>
    <m/>
    <m/>
    <m/>
    <m/>
  </r>
  <r>
    <x v="211"/>
    <x v="3"/>
    <x v="220"/>
    <n v="12"/>
    <n v="0"/>
    <n v="0"/>
    <n v="0"/>
    <n v="0"/>
    <n v="0"/>
    <n v="0"/>
    <n v="0"/>
    <m/>
    <m/>
    <m/>
    <m/>
    <m/>
    <m/>
  </r>
  <r>
    <x v="211"/>
    <x v="4"/>
    <x v="226"/>
    <n v="13"/>
    <n v="3"/>
    <n v="0"/>
    <n v="0"/>
    <n v="0"/>
    <n v="0"/>
    <n v="0"/>
    <n v="0"/>
    <m/>
    <m/>
    <m/>
    <m/>
    <m/>
    <m/>
  </r>
  <r>
    <x v="211"/>
    <x v="1"/>
    <x v="281"/>
    <n v="9"/>
    <n v="0"/>
    <n v="0"/>
    <n v="0"/>
    <n v="0"/>
    <n v="0"/>
    <n v="0"/>
    <n v="0"/>
    <m/>
    <m/>
    <m/>
    <m/>
    <m/>
    <m/>
  </r>
  <r>
    <x v="211"/>
    <x v="1"/>
    <x v="290"/>
    <n v="13"/>
    <n v="0"/>
    <n v="0"/>
    <n v="0"/>
    <n v="0"/>
    <n v="0"/>
    <n v="0"/>
    <n v="0"/>
    <m/>
    <m/>
    <m/>
    <m/>
    <m/>
    <m/>
  </r>
  <r>
    <x v="211"/>
    <x v="1"/>
    <x v="293"/>
    <n v="13"/>
    <n v="0"/>
    <n v="0"/>
    <n v="0"/>
    <n v="0"/>
    <n v="0"/>
    <n v="0"/>
    <n v="0"/>
    <m/>
    <m/>
    <m/>
    <m/>
    <m/>
    <m/>
  </r>
  <r>
    <x v="211"/>
    <x v="1"/>
    <x v="294"/>
    <n v="13"/>
    <n v="0"/>
    <n v="0"/>
    <n v="0"/>
    <n v="0"/>
    <n v="0"/>
    <n v="0"/>
    <n v="0"/>
    <m/>
    <m/>
    <m/>
    <m/>
    <m/>
    <m/>
  </r>
  <r>
    <x v="211"/>
    <x v="1"/>
    <x v="302"/>
    <n v="12"/>
    <n v="12"/>
    <n v="0"/>
    <n v="0"/>
    <n v="0"/>
    <n v="0"/>
    <n v="0"/>
    <n v="0"/>
    <m/>
    <m/>
    <m/>
    <m/>
    <m/>
    <m/>
  </r>
  <r>
    <x v="211"/>
    <x v="0"/>
    <x v="325"/>
    <n v="13"/>
    <n v="0"/>
    <n v="0"/>
    <n v="0"/>
    <n v="0"/>
    <n v="0"/>
    <n v="0"/>
    <n v="0"/>
    <m/>
    <m/>
    <m/>
    <m/>
    <m/>
    <m/>
  </r>
  <r>
    <x v="211"/>
    <x v="3"/>
    <x v="220"/>
    <n v="12"/>
    <n v="0"/>
    <n v="0"/>
    <n v="0"/>
    <n v="0"/>
    <n v="0"/>
    <n v="0"/>
    <n v="0"/>
    <m/>
    <m/>
    <m/>
    <m/>
    <m/>
    <m/>
  </r>
  <r>
    <x v="211"/>
    <x v="1"/>
    <x v="292"/>
    <n v="13"/>
    <n v="0"/>
    <n v="0"/>
    <n v="0"/>
    <n v="0"/>
    <n v="0"/>
    <n v="0"/>
    <n v="0"/>
    <m/>
    <m/>
    <m/>
    <m/>
    <m/>
    <m/>
  </r>
  <r>
    <x v="211"/>
    <x v="1"/>
    <x v="281"/>
    <n v="9"/>
    <n v="0"/>
    <n v="0"/>
    <n v="0"/>
    <n v="0"/>
    <n v="0"/>
    <n v="0"/>
    <n v="0"/>
    <m/>
    <m/>
    <m/>
    <m/>
    <m/>
    <m/>
  </r>
  <r>
    <x v="211"/>
    <x v="1"/>
    <x v="290"/>
    <n v="13"/>
    <n v="0"/>
    <n v="0"/>
    <n v="0"/>
    <n v="0"/>
    <n v="0"/>
    <n v="0"/>
    <n v="0"/>
    <m/>
    <m/>
    <m/>
    <m/>
    <m/>
    <m/>
  </r>
  <r>
    <x v="211"/>
    <x v="1"/>
    <x v="293"/>
    <n v="13"/>
    <n v="0"/>
    <n v="0"/>
    <n v="0"/>
    <n v="0"/>
    <n v="0"/>
    <n v="0"/>
    <n v="0"/>
    <m/>
    <m/>
    <m/>
    <m/>
    <m/>
    <m/>
  </r>
  <r>
    <x v="211"/>
    <x v="1"/>
    <x v="294"/>
    <n v="13"/>
    <n v="0"/>
    <n v="0"/>
    <n v="0"/>
    <n v="0"/>
    <n v="0"/>
    <n v="0"/>
    <n v="0"/>
    <m/>
    <m/>
    <m/>
    <m/>
    <m/>
    <m/>
  </r>
  <r>
    <x v="211"/>
    <x v="4"/>
    <x v="226"/>
    <n v="10"/>
    <n v="0"/>
    <n v="0"/>
    <n v="0"/>
    <n v="0"/>
    <n v="0"/>
    <n v="0"/>
    <n v="0"/>
    <m/>
    <m/>
    <m/>
    <m/>
    <m/>
    <m/>
  </r>
  <r>
    <x v="212"/>
    <x v="2"/>
    <x v="275"/>
    <n v="2"/>
    <n v="0"/>
    <n v="0"/>
    <n v="0"/>
    <n v="0"/>
    <n v="0"/>
    <n v="0"/>
    <n v="0"/>
    <m/>
    <m/>
    <m/>
    <m/>
    <m/>
    <m/>
  </r>
  <r>
    <x v="213"/>
    <x v="5"/>
    <x v="202"/>
    <n v="13"/>
    <n v="13"/>
    <n v="0"/>
    <n v="0"/>
    <n v="0"/>
    <n v="0"/>
    <n v="0"/>
    <n v="0"/>
    <m/>
    <s v="V"/>
    <m/>
    <m/>
    <m/>
    <m/>
  </r>
  <r>
    <x v="213"/>
    <x v="1"/>
    <x v="300"/>
    <n v="5"/>
    <n v="0"/>
    <n v="0"/>
    <n v="0"/>
    <n v="0"/>
    <n v="0"/>
    <n v="0"/>
    <n v="0"/>
    <m/>
    <m/>
    <m/>
    <m/>
    <m/>
    <m/>
  </r>
  <r>
    <x v="213"/>
    <x v="1"/>
    <x v="302"/>
    <n v="12"/>
    <n v="0"/>
    <n v="0"/>
    <n v="0"/>
    <n v="0"/>
    <n v="0"/>
    <n v="0"/>
    <n v="0"/>
    <m/>
    <m/>
    <m/>
    <m/>
    <m/>
    <m/>
  </r>
  <r>
    <x v="213"/>
    <x v="5"/>
    <x v="214"/>
    <n v="13"/>
    <n v="0"/>
    <n v="0"/>
    <n v="0"/>
    <n v="0"/>
    <n v="0"/>
    <n v="0"/>
    <n v="0"/>
    <m/>
    <m/>
    <m/>
    <m/>
    <m/>
    <m/>
  </r>
  <r>
    <x v="213"/>
    <x v="5"/>
    <x v="218"/>
    <n v="13"/>
    <n v="0"/>
    <n v="0"/>
    <n v="0"/>
    <n v="0"/>
    <n v="0"/>
    <n v="0"/>
    <n v="0"/>
    <m/>
    <m/>
    <m/>
    <m/>
    <m/>
    <m/>
  </r>
  <r>
    <x v="213"/>
    <x v="5"/>
    <x v="222"/>
    <n v="13"/>
    <n v="0"/>
    <n v="0"/>
    <n v="0"/>
    <n v="0"/>
    <n v="0"/>
    <n v="0"/>
    <n v="0"/>
    <m/>
    <m/>
    <m/>
    <m/>
    <m/>
    <m/>
  </r>
  <r>
    <x v="214"/>
    <x v="2"/>
    <x v="276"/>
    <n v="13"/>
    <n v="0"/>
    <n v="0"/>
    <n v="0"/>
    <n v="0"/>
    <n v="0"/>
    <n v="0"/>
    <n v="0"/>
    <m/>
    <m/>
    <m/>
    <m/>
    <m/>
    <m/>
  </r>
  <r>
    <x v="214"/>
    <x v="3"/>
    <x v="210"/>
    <n v="13"/>
    <n v="0"/>
    <n v="0"/>
    <n v="0"/>
    <n v="0"/>
    <n v="0"/>
    <n v="0"/>
    <n v="0"/>
    <m/>
    <m/>
    <m/>
    <m/>
    <m/>
    <m/>
  </r>
  <r>
    <x v="214"/>
    <x v="1"/>
    <x v="314"/>
    <n v="4"/>
    <n v="0"/>
    <n v="0"/>
    <n v="0"/>
    <n v="0"/>
    <n v="0"/>
    <n v="0"/>
    <n v="0"/>
    <m/>
    <m/>
    <m/>
    <m/>
    <m/>
    <m/>
  </r>
  <r>
    <x v="214"/>
    <x v="4"/>
    <x v="326"/>
    <n v="3"/>
    <n v="0"/>
    <n v="0"/>
    <n v="0"/>
    <n v="0"/>
    <n v="0"/>
    <n v="0"/>
    <n v="0"/>
    <m/>
    <m/>
    <m/>
    <m/>
    <m/>
    <m/>
  </r>
  <r>
    <x v="214"/>
    <x v="1"/>
    <x v="327"/>
    <n v="1"/>
    <n v="0"/>
    <n v="0"/>
    <n v="0"/>
    <n v="0"/>
    <n v="0"/>
    <n v="0"/>
    <n v="0"/>
    <m/>
    <m/>
    <m/>
    <m/>
    <m/>
    <m/>
  </r>
  <r>
    <x v="214"/>
    <x v="2"/>
    <x v="273"/>
    <n v="13"/>
    <n v="0"/>
    <n v="0"/>
    <n v="0"/>
    <n v="0"/>
    <n v="0"/>
    <n v="0"/>
    <n v="0"/>
    <m/>
    <m/>
    <m/>
    <m/>
    <m/>
    <m/>
  </r>
  <r>
    <x v="212"/>
    <x v="6"/>
    <x v="328"/>
    <n v="13"/>
    <n v="13"/>
    <n v="0"/>
    <n v="0"/>
    <n v="0"/>
    <n v="0"/>
    <n v="0"/>
    <n v="0"/>
    <s v="V"/>
    <m/>
    <m/>
    <m/>
    <m/>
    <m/>
  </r>
  <r>
    <x v="213"/>
    <x v="6"/>
    <x v="329"/>
    <n v="1"/>
    <n v="0"/>
    <n v="0"/>
    <n v="0"/>
    <n v="0"/>
    <n v="0"/>
    <n v="0"/>
    <n v="0"/>
    <m/>
    <m/>
    <m/>
    <m/>
    <m/>
    <m/>
  </r>
  <r>
    <x v="213"/>
    <x v="6"/>
    <x v="330"/>
    <n v="13"/>
    <n v="0"/>
    <n v="0"/>
    <n v="8"/>
    <n v="0"/>
    <n v="0"/>
    <n v="0"/>
    <n v="8"/>
    <s v="V"/>
    <m/>
    <s v="V"/>
    <s v="V"/>
    <m/>
    <m/>
  </r>
  <r>
    <x v="214"/>
    <x v="6"/>
    <x v="331"/>
    <n v="12"/>
    <n v="0"/>
    <n v="0"/>
    <n v="3"/>
    <n v="0"/>
    <n v="0"/>
    <n v="0"/>
    <n v="3"/>
    <m/>
    <s v="V"/>
    <s v="V"/>
    <s v="V"/>
    <m/>
    <m/>
  </r>
  <r>
    <x v="215"/>
    <x v="5"/>
    <x v="202"/>
    <n v="13"/>
    <n v="0"/>
    <n v="0"/>
    <n v="0"/>
    <n v="0"/>
    <n v="0"/>
    <n v="0"/>
    <n v="0"/>
    <m/>
    <m/>
    <m/>
    <m/>
    <m/>
    <m/>
  </r>
  <r>
    <x v="215"/>
    <x v="2"/>
    <x v="307"/>
    <n v="11"/>
    <n v="0"/>
    <n v="0"/>
    <n v="0"/>
    <n v="0"/>
    <n v="0"/>
    <n v="0"/>
    <n v="0"/>
    <m/>
    <m/>
    <m/>
    <m/>
    <m/>
    <m/>
  </r>
  <r>
    <x v="215"/>
    <x v="2"/>
    <x v="291"/>
    <n v="13"/>
    <n v="0"/>
    <n v="0"/>
    <n v="0"/>
    <n v="0"/>
    <n v="0"/>
    <n v="0"/>
    <n v="0"/>
    <m/>
    <m/>
    <m/>
    <m/>
    <m/>
    <m/>
  </r>
  <r>
    <x v="215"/>
    <x v="0"/>
    <x v="332"/>
    <n v="13"/>
    <n v="0"/>
    <n v="0"/>
    <n v="0"/>
    <n v="0"/>
    <n v="0"/>
    <n v="0"/>
    <n v="0"/>
    <m/>
    <m/>
    <m/>
    <m/>
    <m/>
    <m/>
  </r>
  <r>
    <x v="215"/>
    <x v="1"/>
    <x v="312"/>
    <n v="13"/>
    <n v="0"/>
    <n v="0"/>
    <n v="0"/>
    <n v="0"/>
    <n v="0"/>
    <n v="0"/>
    <n v="0"/>
    <m/>
    <m/>
    <m/>
    <m/>
    <m/>
    <m/>
  </r>
  <r>
    <x v="215"/>
    <x v="3"/>
    <x v="303"/>
    <n v="1"/>
    <n v="1"/>
    <n v="0"/>
    <n v="0"/>
    <n v="0"/>
    <n v="0"/>
    <n v="0"/>
    <n v="0"/>
    <m/>
    <m/>
    <m/>
    <m/>
    <m/>
    <m/>
  </r>
  <r>
    <x v="215"/>
    <x v="6"/>
    <x v="333"/>
    <n v="13"/>
    <n v="0"/>
    <n v="0"/>
    <n v="1"/>
    <n v="0"/>
    <n v="0"/>
    <n v="0"/>
    <n v="1"/>
    <m/>
    <m/>
    <s v="V"/>
    <s v="V"/>
    <m/>
    <m/>
  </r>
  <r>
    <x v="215"/>
    <x v="6"/>
    <x v="328"/>
    <n v="13"/>
    <n v="0"/>
    <n v="0"/>
    <n v="2"/>
    <n v="0"/>
    <n v="0"/>
    <n v="0"/>
    <n v="2"/>
    <m/>
    <s v="V"/>
    <s v="V"/>
    <s v="V"/>
    <m/>
    <m/>
  </r>
  <r>
    <x v="216"/>
    <x v="0"/>
    <x v="334"/>
    <n v="13"/>
    <n v="0"/>
    <n v="0"/>
    <n v="0"/>
    <n v="0"/>
    <n v="0"/>
    <n v="0"/>
    <n v="0"/>
    <m/>
    <m/>
    <m/>
    <m/>
    <m/>
    <m/>
  </r>
  <r>
    <x v="216"/>
    <x v="0"/>
    <x v="335"/>
    <n v="13"/>
    <n v="0"/>
    <n v="0"/>
    <n v="0"/>
    <n v="0"/>
    <n v="0"/>
    <n v="0"/>
    <n v="0"/>
    <m/>
    <m/>
    <m/>
    <m/>
    <m/>
    <m/>
  </r>
  <r>
    <x v="216"/>
    <x v="0"/>
    <x v="336"/>
    <n v="13"/>
    <n v="0"/>
    <n v="0"/>
    <n v="0"/>
    <n v="0"/>
    <n v="0"/>
    <n v="0"/>
    <n v="0"/>
    <m/>
    <m/>
    <m/>
    <m/>
    <m/>
    <m/>
  </r>
  <r>
    <x v="216"/>
    <x v="2"/>
    <x v="270"/>
    <n v="13"/>
    <n v="0"/>
    <n v="0"/>
    <n v="0"/>
    <n v="0"/>
    <n v="0"/>
    <n v="0"/>
    <n v="0"/>
    <m/>
    <m/>
    <m/>
    <m/>
    <m/>
    <m/>
  </r>
  <r>
    <x v="216"/>
    <x v="4"/>
    <x v="73"/>
    <n v="5"/>
    <n v="0"/>
    <n v="0"/>
    <n v="0"/>
    <n v="0"/>
    <n v="0"/>
    <n v="0"/>
    <n v="0"/>
    <m/>
    <m/>
    <m/>
    <m/>
    <m/>
    <m/>
  </r>
  <r>
    <x v="216"/>
    <x v="1"/>
    <x v="313"/>
    <n v="13"/>
    <n v="4"/>
    <n v="0"/>
    <n v="4"/>
    <n v="4"/>
    <n v="1"/>
    <n v="0"/>
    <n v="6"/>
    <s v="V"/>
    <m/>
    <s v="V"/>
    <s v="V"/>
    <m/>
    <m/>
  </r>
  <r>
    <x v="216"/>
    <x v="2"/>
    <x v="274"/>
    <n v="13"/>
    <n v="1"/>
    <n v="0"/>
    <n v="0"/>
    <n v="0"/>
    <n v="1"/>
    <n v="0"/>
    <n v="1"/>
    <s v="V"/>
    <m/>
    <m/>
    <m/>
    <m/>
    <m/>
  </r>
  <r>
    <x v="217"/>
    <x v="1"/>
    <x v="337"/>
    <n v="4"/>
    <n v="0"/>
    <n v="0"/>
    <n v="0"/>
    <n v="0"/>
    <n v="0"/>
    <n v="0"/>
    <n v="0"/>
    <m/>
    <m/>
    <m/>
    <m/>
    <m/>
    <m/>
  </r>
  <r>
    <x v="217"/>
    <x v="2"/>
    <x v="274"/>
    <n v="12"/>
    <n v="0"/>
    <n v="0"/>
    <n v="0"/>
    <n v="0"/>
    <n v="0"/>
    <n v="0"/>
    <n v="0"/>
    <m/>
    <m/>
    <m/>
    <m/>
    <m/>
    <m/>
  </r>
  <r>
    <x v="217"/>
    <x v="2"/>
    <x v="215"/>
    <n v="13"/>
    <n v="0"/>
    <n v="0"/>
    <n v="0"/>
    <n v="0"/>
    <n v="0"/>
    <n v="0"/>
    <n v="0"/>
    <m/>
    <m/>
    <m/>
    <m/>
    <m/>
    <m/>
  </r>
  <r>
    <x v="217"/>
    <x v="2"/>
    <x v="338"/>
    <n v="1"/>
    <n v="0"/>
    <n v="0"/>
    <n v="0"/>
    <n v="0"/>
    <n v="0"/>
    <n v="0"/>
    <n v="0"/>
    <m/>
    <m/>
    <m/>
    <m/>
    <m/>
    <m/>
  </r>
  <r>
    <x v="217"/>
    <x v="3"/>
    <x v="303"/>
    <n v="1"/>
    <n v="0"/>
    <n v="0"/>
    <n v="0"/>
    <n v="0"/>
    <n v="0"/>
    <n v="0"/>
    <n v="0"/>
    <m/>
    <m/>
    <m/>
    <m/>
    <m/>
    <m/>
  </r>
  <r>
    <x v="217"/>
    <x v="4"/>
    <x v="275"/>
    <n v="2"/>
    <n v="0"/>
    <n v="0"/>
    <n v="0"/>
    <n v="0"/>
    <n v="0"/>
    <n v="0"/>
    <n v="0"/>
    <m/>
    <m/>
    <m/>
    <m/>
    <m/>
    <m/>
  </r>
  <r>
    <x v="217"/>
    <x v="1"/>
    <x v="313"/>
    <n v="9"/>
    <n v="0"/>
    <n v="0"/>
    <n v="0"/>
    <n v="0"/>
    <n v="0"/>
    <n v="0"/>
    <n v="0"/>
    <m/>
    <m/>
    <m/>
    <m/>
    <m/>
    <m/>
  </r>
  <r>
    <x v="217"/>
    <x v="1"/>
    <x v="337"/>
    <n v="4"/>
    <n v="0"/>
    <n v="0"/>
    <n v="0"/>
    <n v="0"/>
    <n v="0"/>
    <n v="0"/>
    <n v="0"/>
    <m/>
    <m/>
    <m/>
    <m/>
    <m/>
    <m/>
  </r>
  <r>
    <x v="217"/>
    <x v="1"/>
    <x v="320"/>
    <n v="13"/>
    <n v="0"/>
    <n v="0"/>
    <n v="0"/>
    <n v="0"/>
    <n v="0"/>
    <n v="0"/>
    <n v="0"/>
    <m/>
    <m/>
    <m/>
    <m/>
    <m/>
    <m/>
  </r>
  <r>
    <x v="217"/>
    <x v="1"/>
    <x v="322"/>
    <n v="13"/>
    <n v="0"/>
    <n v="0"/>
    <n v="0"/>
    <n v="0"/>
    <n v="0"/>
    <n v="0"/>
    <n v="0"/>
    <m/>
    <m/>
    <m/>
    <m/>
    <m/>
    <m/>
  </r>
  <r>
    <x v="217"/>
    <x v="1"/>
    <x v="321"/>
    <n v="13"/>
    <n v="0"/>
    <n v="0"/>
    <n v="0"/>
    <n v="0"/>
    <n v="0"/>
    <n v="0"/>
    <n v="0"/>
    <m/>
    <m/>
    <m/>
    <m/>
    <m/>
    <m/>
  </r>
  <r>
    <x v="217"/>
    <x v="1"/>
    <x v="325"/>
    <n v="13"/>
    <n v="0"/>
    <n v="0"/>
    <n v="0"/>
    <n v="0"/>
    <n v="0"/>
    <n v="0"/>
    <n v="0"/>
    <m/>
    <m/>
    <m/>
    <m/>
    <m/>
    <m/>
  </r>
  <r>
    <x v="217"/>
    <x v="6"/>
    <x v="339"/>
    <n v="4"/>
    <n v="0"/>
    <n v="0"/>
    <n v="2"/>
    <n v="0"/>
    <n v="0"/>
    <n v="0"/>
    <n v="0"/>
    <m/>
    <s v="V"/>
    <s v="V"/>
    <s v="V"/>
    <m/>
    <m/>
  </r>
  <r>
    <x v="217"/>
    <x v="6"/>
    <x v="340"/>
    <n v="3"/>
    <n v="0"/>
    <n v="0"/>
    <n v="2"/>
    <n v="0"/>
    <n v="0"/>
    <n v="0"/>
    <n v="0"/>
    <s v="V"/>
    <m/>
    <m/>
    <m/>
    <m/>
    <m/>
  </r>
  <r>
    <x v="217"/>
    <x v="6"/>
    <x v="341"/>
    <n v="12"/>
    <n v="0"/>
    <n v="0"/>
    <n v="0"/>
    <n v="0"/>
    <n v="1"/>
    <n v="0"/>
    <n v="0"/>
    <m/>
    <m/>
    <m/>
    <m/>
    <m/>
    <m/>
  </r>
  <r>
    <x v="217"/>
    <x v="6"/>
    <x v="342"/>
    <n v="1"/>
    <n v="1"/>
    <n v="0"/>
    <n v="0"/>
    <n v="0"/>
    <n v="0"/>
    <n v="0"/>
    <n v="0"/>
    <m/>
    <s v="V"/>
    <m/>
    <m/>
    <m/>
    <m/>
  </r>
  <r>
    <x v="218"/>
    <x v="0"/>
    <x v="343"/>
    <n v="13"/>
    <n v="0"/>
    <n v="0"/>
    <n v="0"/>
    <n v="0"/>
    <n v="0"/>
    <n v="0"/>
    <n v="0"/>
    <m/>
    <m/>
    <m/>
    <m/>
    <m/>
    <m/>
  </r>
  <r>
    <x v="218"/>
    <x v="2"/>
    <x v="292"/>
    <n v="13"/>
    <n v="0"/>
    <n v="0"/>
    <n v="0"/>
    <n v="0"/>
    <n v="0"/>
    <n v="0"/>
    <n v="0"/>
    <m/>
    <m/>
    <m/>
    <m/>
    <m/>
    <m/>
  </r>
  <r>
    <x v="218"/>
    <x v="2"/>
    <x v="281"/>
    <n v="9"/>
    <n v="0"/>
    <n v="0"/>
    <n v="0"/>
    <n v="0"/>
    <n v="0"/>
    <n v="0"/>
    <n v="0"/>
    <m/>
    <m/>
    <m/>
    <m/>
    <m/>
    <m/>
  </r>
  <r>
    <x v="218"/>
    <x v="5"/>
    <x v="220"/>
    <n v="12"/>
    <n v="0"/>
    <n v="0"/>
    <n v="0"/>
    <n v="0"/>
    <n v="0"/>
    <n v="0"/>
    <n v="0"/>
    <m/>
    <m/>
    <m/>
    <m/>
    <m/>
    <m/>
  </r>
  <r>
    <x v="218"/>
    <x v="1"/>
    <x v="311"/>
    <n v="13"/>
    <n v="0"/>
    <n v="0"/>
    <n v="0"/>
    <n v="0"/>
    <n v="0"/>
    <n v="0"/>
    <n v="0"/>
    <m/>
    <m/>
    <m/>
    <m/>
    <m/>
    <m/>
  </r>
  <r>
    <x v="218"/>
    <x v="4"/>
    <x v="344"/>
    <n v="13"/>
    <n v="13"/>
    <n v="0"/>
    <n v="0"/>
    <n v="0"/>
    <n v="0"/>
    <n v="0"/>
    <n v="0"/>
    <m/>
    <m/>
    <m/>
    <m/>
    <m/>
    <m/>
  </r>
  <r>
    <x v="218"/>
    <x v="6"/>
    <x v="345"/>
    <n v="12"/>
    <n v="12"/>
    <n v="0"/>
    <n v="14"/>
    <n v="0"/>
    <n v="0"/>
    <n v="0"/>
    <n v="14"/>
    <m/>
    <s v="V"/>
    <s v="V"/>
    <s v="V"/>
    <m/>
    <m/>
  </r>
  <r>
    <x v="219"/>
    <x v="2"/>
    <x v="302"/>
    <n v="12"/>
    <n v="0"/>
    <n v="0"/>
    <n v="0"/>
    <n v="0"/>
    <n v="0"/>
    <n v="0"/>
    <n v="0"/>
    <m/>
    <m/>
    <m/>
    <m/>
    <m/>
    <m/>
  </r>
  <r>
    <x v="220"/>
    <x v="2"/>
    <x v="300"/>
    <n v="5"/>
    <n v="0"/>
    <n v="0"/>
    <n v="0"/>
    <n v="0"/>
    <n v="0"/>
    <n v="0"/>
    <n v="0"/>
    <m/>
    <m/>
    <m/>
    <m/>
    <m/>
    <m/>
  </r>
  <r>
    <x v="220"/>
    <x v="3"/>
    <x v="224"/>
    <n v="1"/>
    <n v="0"/>
    <n v="0"/>
    <n v="0"/>
    <n v="0"/>
    <n v="0"/>
    <n v="0"/>
    <n v="0"/>
    <m/>
    <m/>
    <m/>
    <m/>
    <m/>
    <m/>
  </r>
  <r>
    <x v="219"/>
    <x v="2"/>
    <x v="290"/>
    <n v="13"/>
    <n v="13"/>
    <n v="0"/>
    <n v="0"/>
    <n v="0"/>
    <n v="0"/>
    <n v="0"/>
    <n v="0"/>
    <m/>
    <s v="V"/>
    <m/>
    <m/>
    <m/>
    <m/>
  </r>
  <r>
    <x v="220"/>
    <x v="3"/>
    <x v="226"/>
    <n v="10"/>
    <n v="10"/>
    <n v="0"/>
    <n v="0"/>
    <n v="0"/>
    <n v="0"/>
    <n v="0"/>
    <n v="0"/>
    <m/>
    <m/>
    <m/>
    <m/>
    <m/>
    <m/>
  </r>
  <r>
    <x v="221"/>
    <x v="3"/>
    <x v="346"/>
    <n v="12"/>
    <n v="12"/>
    <n v="0"/>
    <n v="0"/>
    <n v="0"/>
    <n v="0"/>
    <n v="0"/>
    <n v="0"/>
    <s v="V"/>
    <m/>
    <m/>
    <m/>
    <m/>
    <m/>
  </r>
  <r>
    <x v="219"/>
    <x v="6"/>
    <x v="342"/>
    <n v="1"/>
    <n v="0"/>
    <n v="0"/>
    <n v="0"/>
    <n v="0"/>
    <n v="0"/>
    <n v="0"/>
    <n v="0"/>
    <m/>
    <m/>
    <m/>
    <m/>
    <m/>
    <m/>
  </r>
  <r>
    <x v="219"/>
    <x v="6"/>
    <x v="347"/>
    <n v="7"/>
    <n v="0"/>
    <n v="0"/>
    <n v="7"/>
    <n v="0"/>
    <n v="0"/>
    <n v="0"/>
    <n v="0"/>
    <s v="V"/>
    <s v="V"/>
    <s v="V"/>
    <m/>
    <m/>
    <m/>
  </r>
  <r>
    <x v="220"/>
    <x v="6"/>
    <x v="348"/>
    <n v="1"/>
    <n v="0"/>
    <n v="0"/>
    <n v="0"/>
    <n v="0"/>
    <n v="0"/>
    <n v="0"/>
    <n v="0"/>
    <m/>
    <m/>
    <m/>
    <m/>
    <m/>
    <m/>
  </r>
  <r>
    <x v="221"/>
    <x v="6"/>
    <x v="349"/>
    <n v="7"/>
    <n v="0"/>
    <n v="0"/>
    <n v="3"/>
    <n v="0"/>
    <n v="0"/>
    <n v="0"/>
    <n v="0"/>
    <m/>
    <s v="V"/>
    <m/>
    <m/>
    <m/>
    <m/>
  </r>
  <r>
    <x v="222"/>
    <x v="2"/>
    <x v="327"/>
    <n v="1"/>
    <n v="0"/>
    <n v="0"/>
    <n v="0"/>
    <n v="0"/>
    <n v="0"/>
    <n v="0"/>
    <n v="0"/>
    <m/>
    <m/>
    <m/>
    <m/>
    <m/>
    <m/>
  </r>
  <r>
    <x v="222"/>
    <x v="2"/>
    <x v="314"/>
    <n v="4"/>
    <n v="0"/>
    <n v="0"/>
    <n v="0"/>
    <n v="0"/>
    <n v="0"/>
    <n v="0"/>
    <n v="0"/>
    <m/>
    <m/>
    <m/>
    <m/>
    <m/>
    <m/>
  </r>
  <r>
    <x v="222"/>
    <x v="4"/>
    <x v="291"/>
    <n v="13"/>
    <n v="0"/>
    <n v="0"/>
    <n v="0"/>
    <n v="0"/>
    <n v="0"/>
    <n v="0"/>
    <n v="0"/>
    <m/>
    <m/>
    <m/>
    <m/>
    <m/>
    <m/>
  </r>
  <r>
    <x v="222"/>
    <x v="4"/>
    <x v="270"/>
    <n v="13"/>
    <n v="0"/>
    <n v="0"/>
    <n v="0"/>
    <n v="0"/>
    <n v="0"/>
    <n v="0"/>
    <n v="0"/>
    <m/>
    <m/>
    <m/>
    <m/>
    <m/>
    <m/>
  </r>
  <r>
    <x v="222"/>
    <x v="4"/>
    <x v="307"/>
    <n v="11"/>
    <n v="0"/>
    <n v="0"/>
    <n v="0"/>
    <n v="0"/>
    <n v="0"/>
    <n v="0"/>
    <n v="0"/>
    <m/>
    <m/>
    <m/>
    <m/>
    <m/>
    <m/>
  </r>
  <r>
    <x v="222"/>
    <x v="4"/>
    <x v="276"/>
    <n v="13"/>
    <n v="0"/>
    <n v="0"/>
    <n v="0"/>
    <n v="0"/>
    <n v="0"/>
    <n v="0"/>
    <n v="0"/>
    <m/>
    <m/>
    <m/>
    <m/>
    <m/>
    <m/>
  </r>
  <r>
    <x v="222"/>
    <x v="4"/>
    <x v="215"/>
    <n v="13"/>
    <n v="0"/>
    <n v="0"/>
    <n v="0"/>
    <n v="0"/>
    <n v="0"/>
    <n v="0"/>
    <n v="0"/>
    <m/>
    <m/>
    <m/>
    <m/>
    <m/>
    <m/>
  </r>
  <r>
    <x v="222"/>
    <x v="4"/>
    <x v="274"/>
    <n v="13"/>
    <n v="0"/>
    <n v="0"/>
    <n v="0"/>
    <n v="0"/>
    <n v="0"/>
    <n v="0"/>
    <n v="0"/>
    <m/>
    <m/>
    <m/>
    <m/>
    <m/>
    <m/>
  </r>
  <r>
    <x v="222"/>
    <x v="4"/>
    <x v="273"/>
    <n v="13"/>
    <n v="0"/>
    <n v="0"/>
    <n v="0"/>
    <n v="0"/>
    <n v="0"/>
    <n v="0"/>
    <n v="0"/>
    <m/>
    <m/>
    <m/>
    <m/>
    <m/>
    <m/>
  </r>
  <r>
    <x v="222"/>
    <x v="2"/>
    <x v="293"/>
    <n v="13"/>
    <n v="13"/>
    <n v="0"/>
    <n v="0"/>
    <n v="0"/>
    <n v="0"/>
    <n v="0"/>
    <n v="0"/>
    <m/>
    <m/>
    <m/>
    <m/>
    <m/>
    <m/>
  </r>
  <r>
    <x v="222"/>
    <x v="2"/>
    <x v="124"/>
    <n v="12"/>
    <n v="12"/>
    <n v="0"/>
    <n v="0"/>
    <n v="0"/>
    <n v="0"/>
    <n v="0"/>
    <n v="0"/>
    <m/>
    <m/>
    <m/>
    <m/>
    <m/>
    <m/>
  </r>
  <r>
    <x v="222"/>
    <x v="2"/>
    <x v="294"/>
    <n v="13"/>
    <n v="13"/>
    <n v="0"/>
    <n v="0"/>
    <n v="0"/>
    <n v="0"/>
    <n v="0"/>
    <n v="0"/>
    <m/>
    <m/>
    <m/>
    <m/>
    <m/>
    <m/>
  </r>
  <r>
    <x v="222"/>
    <x v="2"/>
    <x v="290"/>
    <n v="13"/>
    <n v="13"/>
    <n v="0"/>
    <n v="0"/>
    <n v="0"/>
    <n v="0"/>
    <n v="0"/>
    <n v="0"/>
    <m/>
    <m/>
    <m/>
    <m/>
    <m/>
    <m/>
  </r>
  <r>
    <x v="223"/>
    <x v="0"/>
    <x v="350"/>
    <n v="13"/>
    <n v="0"/>
    <n v="0"/>
    <n v="0"/>
    <n v="0"/>
    <n v="0"/>
    <n v="0"/>
    <n v="0"/>
    <m/>
    <m/>
    <m/>
    <m/>
    <m/>
    <m/>
  </r>
  <r>
    <x v="223"/>
    <x v="0"/>
    <x v="351"/>
    <n v="13"/>
    <n v="0"/>
    <n v="0"/>
    <n v="0"/>
    <n v="0"/>
    <n v="0"/>
    <n v="0"/>
    <n v="0"/>
    <m/>
    <m/>
    <m/>
    <m/>
    <m/>
    <m/>
  </r>
  <r>
    <x v="223"/>
    <x v="2"/>
    <x v="312"/>
    <n v="8"/>
    <n v="0"/>
    <n v="0"/>
    <n v="0"/>
    <n v="0"/>
    <n v="0"/>
    <n v="0"/>
    <n v="0"/>
    <m/>
    <m/>
    <m/>
    <m/>
    <m/>
    <m/>
  </r>
  <r>
    <x v="223"/>
    <x v="2"/>
    <x v="293"/>
    <n v="13"/>
    <n v="0"/>
    <n v="0"/>
    <n v="0"/>
    <n v="0"/>
    <n v="0"/>
    <n v="0"/>
    <n v="0"/>
    <m/>
    <m/>
    <m/>
    <m/>
    <m/>
    <m/>
  </r>
  <r>
    <x v="223"/>
    <x v="3"/>
    <x v="346"/>
    <n v="12"/>
    <n v="0"/>
    <n v="0"/>
    <n v="0"/>
    <n v="0"/>
    <n v="0"/>
    <n v="0"/>
    <n v="0"/>
    <m/>
    <m/>
    <m/>
    <m/>
    <m/>
    <m/>
  </r>
  <r>
    <x v="223"/>
    <x v="1"/>
    <x v="332"/>
    <n v="13"/>
    <n v="0"/>
    <n v="0"/>
    <n v="0"/>
    <n v="0"/>
    <n v="0"/>
    <n v="0"/>
    <n v="0"/>
    <m/>
    <m/>
    <m/>
    <m/>
    <m/>
    <m/>
  </r>
  <r>
    <x v="223"/>
    <x v="0"/>
    <x v="352"/>
    <n v="13"/>
    <n v="13"/>
    <n v="0"/>
    <n v="0"/>
    <n v="0"/>
    <n v="0"/>
    <n v="0"/>
    <n v="0"/>
    <m/>
    <m/>
    <m/>
    <m/>
    <m/>
    <m/>
  </r>
  <r>
    <x v="223"/>
    <x v="0"/>
    <x v="353"/>
    <n v="13"/>
    <n v="13"/>
    <n v="0"/>
    <n v="0"/>
    <n v="0"/>
    <n v="0"/>
    <n v="0"/>
    <n v="0"/>
    <m/>
    <m/>
    <m/>
    <m/>
    <m/>
    <m/>
  </r>
  <r>
    <x v="223"/>
    <x v="0"/>
    <x v="354"/>
    <n v="13"/>
    <n v="13"/>
    <n v="0"/>
    <n v="0"/>
    <n v="0"/>
    <n v="0"/>
    <n v="0"/>
    <n v="0"/>
    <m/>
    <m/>
    <m/>
    <m/>
    <m/>
    <m/>
  </r>
  <r>
    <x v="223"/>
    <x v="6"/>
    <x v="344"/>
    <n v="12"/>
    <n v="0"/>
    <n v="0"/>
    <n v="9"/>
    <n v="0"/>
    <n v="3"/>
    <n v="0"/>
    <n v="12"/>
    <s v="V"/>
    <m/>
    <s v="V"/>
    <s v="V"/>
    <m/>
    <m/>
  </r>
  <r>
    <x v="223"/>
    <x v="6"/>
    <x v="355"/>
    <n v="1"/>
    <n v="0"/>
    <n v="0"/>
    <n v="0"/>
    <n v="0"/>
    <n v="0"/>
    <n v="0"/>
    <n v="0"/>
    <m/>
    <m/>
    <m/>
    <m/>
    <m/>
    <m/>
  </r>
  <r>
    <x v="223"/>
    <x v="6"/>
    <x v="356"/>
    <n v="6"/>
    <n v="0"/>
    <n v="0"/>
    <n v="0"/>
    <n v="0"/>
    <n v="0"/>
    <n v="0"/>
    <n v="0"/>
    <m/>
    <m/>
    <m/>
    <m/>
    <m/>
    <m/>
  </r>
  <r>
    <x v="223"/>
    <x v="6"/>
    <x v="357"/>
    <n v="13"/>
    <n v="7"/>
    <n v="0"/>
    <n v="17"/>
    <n v="0"/>
    <n v="0"/>
    <n v="0"/>
    <n v="17"/>
    <s v="V"/>
    <s v="V"/>
    <s v="V"/>
    <s v="V"/>
    <m/>
    <m/>
  </r>
  <r>
    <x v="223"/>
    <x v="6"/>
    <x v="358"/>
    <n v="4"/>
    <n v="4"/>
    <n v="0"/>
    <n v="0"/>
    <n v="0"/>
    <n v="0"/>
    <n v="0"/>
    <n v="0"/>
    <m/>
    <m/>
    <m/>
    <m/>
    <m/>
    <m/>
  </r>
  <r>
    <x v="224"/>
    <x v="2"/>
    <x v="290"/>
    <n v="13"/>
    <n v="0"/>
    <n v="0"/>
    <n v="0"/>
    <n v="0"/>
    <n v="0"/>
    <n v="0"/>
    <n v="0"/>
    <m/>
    <m/>
    <m/>
    <m/>
    <m/>
    <m/>
  </r>
  <r>
    <x v="224"/>
    <x v="2"/>
    <x v="294"/>
    <n v="13"/>
    <n v="0"/>
    <n v="0"/>
    <n v="0"/>
    <n v="0"/>
    <n v="0"/>
    <n v="0"/>
    <n v="0"/>
    <m/>
    <m/>
    <m/>
    <m/>
    <m/>
    <m/>
  </r>
  <r>
    <x v="224"/>
    <x v="2"/>
    <x v="278"/>
    <n v="13"/>
    <n v="0"/>
    <n v="0"/>
    <n v="0"/>
    <n v="0"/>
    <n v="0"/>
    <n v="0"/>
    <n v="0"/>
    <m/>
    <m/>
    <m/>
    <m/>
    <m/>
    <m/>
  </r>
  <r>
    <x v="224"/>
    <x v="5"/>
    <x v="210"/>
    <n v="13"/>
    <n v="0"/>
    <n v="0"/>
    <n v="0"/>
    <n v="0"/>
    <n v="0"/>
    <n v="0"/>
    <n v="0"/>
    <m/>
    <m/>
    <m/>
    <m/>
    <m/>
    <m/>
  </r>
  <r>
    <x v="224"/>
    <x v="6"/>
    <x v="359"/>
    <n v="13"/>
    <n v="0"/>
    <n v="0"/>
    <n v="8"/>
    <n v="0"/>
    <n v="0"/>
    <n v="0"/>
    <n v="0"/>
    <s v="V"/>
    <s v="V"/>
    <m/>
    <m/>
    <m/>
    <m/>
  </r>
  <r>
    <x v="224"/>
    <x v="6"/>
    <x v="360"/>
    <n v="13"/>
    <n v="0"/>
    <n v="0"/>
    <n v="7"/>
    <n v="0"/>
    <n v="0"/>
    <n v="0"/>
    <n v="0"/>
    <s v="V"/>
    <s v="V"/>
    <m/>
    <m/>
    <m/>
    <m/>
  </r>
  <r>
    <x v="224"/>
    <x v="6"/>
    <x v="361"/>
    <n v="8"/>
    <n v="0"/>
    <n v="0"/>
    <n v="4"/>
    <n v="0"/>
    <n v="0"/>
    <n v="0"/>
    <n v="0"/>
    <s v="V"/>
    <s v="V"/>
    <m/>
    <m/>
    <m/>
    <m/>
  </r>
  <r>
    <x v="225"/>
    <x v="0"/>
    <x v="353"/>
    <n v="13"/>
    <n v="0"/>
    <n v="0"/>
    <n v="0"/>
    <n v="0"/>
    <n v="0"/>
    <n v="0"/>
    <n v="0"/>
    <m/>
    <m/>
    <m/>
    <m/>
    <m/>
    <m/>
  </r>
  <r>
    <x v="225"/>
    <x v="0"/>
    <x v="362"/>
    <n v="13"/>
    <n v="0"/>
    <n v="0"/>
    <n v="0"/>
    <n v="0"/>
    <n v="0"/>
    <n v="0"/>
    <n v="0"/>
    <m/>
    <m/>
    <m/>
    <m/>
    <m/>
    <m/>
  </r>
  <r>
    <x v="225"/>
    <x v="3"/>
    <x v="226"/>
    <n v="10"/>
    <n v="0"/>
    <n v="0"/>
    <n v="0"/>
    <n v="0"/>
    <n v="0"/>
    <n v="0"/>
    <n v="0"/>
    <m/>
    <m/>
    <m/>
    <m/>
    <m/>
    <m/>
  </r>
  <r>
    <x v="225"/>
    <x v="5"/>
    <x v="303"/>
    <n v="1"/>
    <n v="0"/>
    <n v="0"/>
    <n v="0"/>
    <n v="0"/>
    <n v="0"/>
    <n v="0"/>
    <n v="0"/>
    <m/>
    <m/>
    <m/>
    <m/>
    <m/>
    <m/>
  </r>
  <r>
    <x v="225"/>
    <x v="1"/>
    <x v="336"/>
    <n v="13"/>
    <n v="0"/>
    <n v="0"/>
    <n v="0"/>
    <n v="0"/>
    <n v="0"/>
    <n v="0"/>
    <n v="0"/>
    <m/>
    <m/>
    <m/>
    <m/>
    <m/>
    <m/>
  </r>
  <r>
    <x v="225"/>
    <x v="1"/>
    <x v="335"/>
    <n v="13"/>
    <n v="0"/>
    <n v="0"/>
    <n v="0"/>
    <n v="0"/>
    <n v="0"/>
    <n v="0"/>
    <n v="0"/>
    <m/>
    <m/>
    <m/>
    <m/>
    <m/>
    <m/>
  </r>
  <r>
    <x v="225"/>
    <x v="4"/>
    <x v="281"/>
    <n v="9"/>
    <n v="0"/>
    <n v="0"/>
    <n v="0"/>
    <n v="0"/>
    <n v="0"/>
    <n v="0"/>
    <n v="0"/>
    <m/>
    <m/>
    <m/>
    <m/>
    <m/>
    <m/>
  </r>
  <r>
    <x v="225"/>
    <x v="4"/>
    <x v="292"/>
    <n v="13"/>
    <n v="0"/>
    <n v="0"/>
    <n v="0"/>
    <n v="0"/>
    <n v="0"/>
    <n v="0"/>
    <n v="0"/>
    <m/>
    <m/>
    <m/>
    <m/>
    <m/>
    <m/>
  </r>
  <r>
    <x v="226"/>
    <x v="0"/>
    <x v="353"/>
    <n v="13"/>
    <n v="0"/>
    <n v="0"/>
    <n v="0"/>
    <n v="0"/>
    <n v="0"/>
    <n v="0"/>
    <n v="0"/>
    <m/>
    <m/>
    <m/>
    <m/>
    <m/>
    <m/>
  </r>
  <r>
    <x v="226"/>
    <x v="3"/>
    <x v="303"/>
    <n v="1"/>
    <n v="0"/>
    <n v="0"/>
    <n v="0"/>
    <n v="0"/>
    <n v="0"/>
    <n v="0"/>
    <n v="0"/>
    <m/>
    <m/>
    <m/>
    <m/>
    <m/>
    <m/>
  </r>
  <r>
    <x v="226"/>
    <x v="1"/>
    <x v="335"/>
    <n v="13"/>
    <n v="0"/>
    <n v="0"/>
    <n v="0"/>
    <n v="0"/>
    <n v="0"/>
    <n v="0"/>
    <n v="0"/>
    <m/>
    <m/>
    <m/>
    <m/>
    <m/>
    <m/>
  </r>
  <r>
    <x v="226"/>
    <x v="0"/>
    <x v="362"/>
    <n v="13"/>
    <n v="0"/>
    <n v="0"/>
    <n v="0"/>
    <n v="0"/>
    <n v="0"/>
    <n v="0"/>
    <n v="0"/>
    <m/>
    <m/>
    <m/>
    <m/>
    <m/>
    <m/>
  </r>
  <r>
    <x v="226"/>
    <x v="0"/>
    <x v="363"/>
    <n v="13"/>
    <n v="0"/>
    <n v="0"/>
    <n v="0"/>
    <n v="0"/>
    <n v="0"/>
    <n v="0"/>
    <n v="0"/>
    <m/>
    <m/>
    <m/>
    <m/>
    <m/>
    <m/>
  </r>
  <r>
    <x v="226"/>
    <x v="0"/>
    <x v="364"/>
    <n v="13"/>
    <n v="0"/>
    <n v="0"/>
    <n v="0"/>
    <n v="0"/>
    <n v="0"/>
    <n v="0"/>
    <n v="0"/>
    <m/>
    <m/>
    <m/>
    <m/>
    <m/>
    <m/>
  </r>
  <r>
    <x v="226"/>
    <x v="6"/>
    <x v="365"/>
    <n v="13"/>
    <n v="13"/>
    <n v="0"/>
    <n v="27"/>
    <n v="0"/>
    <n v="0"/>
    <n v="0"/>
    <n v="27"/>
    <s v="V"/>
    <s v="V"/>
    <m/>
    <m/>
    <m/>
    <m/>
  </r>
  <r>
    <x v="226"/>
    <x v="6"/>
    <x v="358"/>
    <n v="4"/>
    <n v="4"/>
    <n v="0"/>
    <n v="9"/>
    <n v="0"/>
    <n v="0"/>
    <n v="0"/>
    <n v="9"/>
    <s v="V"/>
    <s v="V"/>
    <m/>
    <m/>
    <m/>
    <m/>
  </r>
  <r>
    <x v="227"/>
    <x v="0"/>
    <x v="352"/>
    <n v="13"/>
    <n v="0"/>
    <n v="0"/>
    <n v="0"/>
    <n v="0"/>
    <n v="0"/>
    <n v="0"/>
    <n v="0"/>
    <m/>
    <m/>
    <m/>
    <m/>
    <m/>
    <m/>
  </r>
  <r>
    <x v="227"/>
    <x v="2"/>
    <x v="311"/>
    <n v="13"/>
    <n v="0"/>
    <n v="0"/>
    <n v="0"/>
    <n v="0"/>
    <n v="0"/>
    <n v="0"/>
    <n v="0"/>
    <m/>
    <m/>
    <m/>
    <m/>
    <m/>
    <m/>
  </r>
  <r>
    <x v="227"/>
    <x v="6"/>
    <x v="366"/>
    <n v="13"/>
    <n v="10"/>
    <n v="0"/>
    <n v="27"/>
    <n v="0"/>
    <n v="0"/>
    <n v="0"/>
    <n v="27"/>
    <s v="V"/>
    <s v="V"/>
    <m/>
    <m/>
    <m/>
    <m/>
  </r>
  <r>
    <x v="227"/>
    <x v="6"/>
    <x v="367"/>
    <n v="7"/>
    <n v="0"/>
    <n v="1"/>
    <n v="2"/>
    <n v="0"/>
    <n v="0"/>
    <n v="0"/>
    <n v="0"/>
    <s v="V"/>
    <m/>
    <m/>
    <m/>
    <m/>
    <m/>
  </r>
  <r>
    <x v="228"/>
    <x v="1"/>
    <x v="332"/>
    <n v="13"/>
    <n v="0"/>
    <n v="0"/>
    <n v="0"/>
    <n v="0"/>
    <n v="0"/>
    <n v="0"/>
    <n v="0"/>
    <m/>
    <m/>
    <m/>
    <m/>
    <m/>
    <m/>
  </r>
  <r>
    <x v="228"/>
    <x v="2"/>
    <x v="321"/>
    <n v="13"/>
    <n v="0"/>
    <n v="0"/>
    <n v="0"/>
    <n v="0"/>
    <n v="0"/>
    <n v="0"/>
    <n v="0"/>
    <m/>
    <m/>
    <m/>
    <m/>
    <m/>
    <m/>
  </r>
  <r>
    <x v="228"/>
    <x v="2"/>
    <x v="322"/>
    <n v="13"/>
    <n v="0"/>
    <n v="0"/>
    <n v="0"/>
    <n v="0"/>
    <n v="0"/>
    <n v="0"/>
    <n v="0"/>
    <m/>
    <m/>
    <m/>
    <m/>
    <m/>
    <m/>
  </r>
  <r>
    <x v="229"/>
    <x v="3"/>
    <x v="291"/>
    <n v="2"/>
    <n v="0"/>
    <n v="0"/>
    <n v="0"/>
    <n v="0"/>
    <n v="0"/>
    <n v="0"/>
    <n v="0"/>
    <m/>
    <m/>
    <m/>
    <m/>
    <m/>
    <m/>
  </r>
  <r>
    <x v="229"/>
    <x v="3"/>
    <x v="307"/>
    <n v="11"/>
    <n v="0"/>
    <n v="0"/>
    <n v="0"/>
    <n v="0"/>
    <n v="0"/>
    <n v="0"/>
    <n v="0"/>
    <m/>
    <m/>
    <m/>
    <m/>
    <m/>
    <m/>
  </r>
  <r>
    <x v="229"/>
    <x v="3"/>
    <x v="215"/>
    <n v="13"/>
    <n v="0"/>
    <n v="0"/>
    <n v="0"/>
    <n v="0"/>
    <n v="0"/>
    <n v="0"/>
    <n v="0"/>
    <m/>
    <m/>
    <m/>
    <m/>
    <m/>
    <m/>
  </r>
  <r>
    <x v="229"/>
    <x v="3"/>
    <x v="270"/>
    <n v="13"/>
    <n v="0"/>
    <n v="0"/>
    <n v="0"/>
    <n v="0"/>
    <n v="0"/>
    <n v="0"/>
    <n v="0"/>
    <m/>
    <m/>
    <m/>
    <m/>
    <m/>
    <m/>
  </r>
  <r>
    <x v="229"/>
    <x v="3"/>
    <x v="276"/>
    <n v="13"/>
    <n v="0"/>
    <n v="0"/>
    <n v="0"/>
    <n v="0"/>
    <n v="0"/>
    <n v="0"/>
    <n v="0"/>
    <m/>
    <m/>
    <m/>
    <m/>
    <m/>
    <m/>
  </r>
  <r>
    <x v="229"/>
    <x v="4"/>
    <x v="300"/>
    <n v="5"/>
    <n v="0"/>
    <n v="0"/>
    <n v="0"/>
    <n v="0"/>
    <n v="0"/>
    <n v="0"/>
    <n v="0"/>
    <m/>
    <m/>
    <m/>
    <m/>
    <m/>
    <m/>
  </r>
  <r>
    <x v="229"/>
    <x v="4"/>
    <x v="302"/>
    <n v="13"/>
    <n v="0"/>
    <n v="0"/>
    <n v="0"/>
    <n v="0"/>
    <n v="0"/>
    <n v="0"/>
    <n v="0"/>
    <m/>
    <m/>
    <m/>
    <m/>
    <m/>
    <m/>
  </r>
  <r>
    <x v="229"/>
    <x v="2"/>
    <x v="368"/>
    <n v="5"/>
    <n v="0"/>
    <n v="0"/>
    <n v="0"/>
    <n v="0"/>
    <n v="0"/>
    <n v="0"/>
    <n v="0"/>
    <m/>
    <m/>
    <m/>
    <m/>
    <m/>
    <m/>
  </r>
  <r>
    <x v="229"/>
    <x v="3"/>
    <x v="275"/>
    <n v="2"/>
    <n v="0"/>
    <n v="0"/>
    <n v="0"/>
    <n v="0"/>
    <n v="0"/>
    <n v="0"/>
    <n v="0"/>
    <m/>
    <m/>
    <m/>
    <m/>
    <m/>
    <m/>
  </r>
  <r>
    <x v="229"/>
    <x v="6"/>
    <x v="369"/>
    <n v="13"/>
    <n v="0"/>
    <n v="0"/>
    <n v="4"/>
    <n v="0"/>
    <n v="0"/>
    <n v="0"/>
    <n v="0"/>
    <s v="V"/>
    <m/>
    <m/>
    <m/>
    <m/>
    <m/>
  </r>
  <r>
    <x v="229"/>
    <x v="6"/>
    <x v="365"/>
    <n v="13"/>
    <n v="0"/>
    <n v="0"/>
    <n v="3"/>
    <n v="0"/>
    <n v="0"/>
    <n v="0"/>
    <n v="0"/>
    <s v="V"/>
    <m/>
    <m/>
    <m/>
    <m/>
    <m/>
  </r>
  <r>
    <x v="229"/>
    <x v="6"/>
    <x v="370"/>
    <n v="10"/>
    <n v="0"/>
    <n v="0"/>
    <n v="3"/>
    <n v="0"/>
    <n v="0"/>
    <n v="0"/>
    <n v="0"/>
    <s v="V"/>
    <m/>
    <m/>
    <m/>
    <m/>
    <m/>
  </r>
  <r>
    <x v="229"/>
    <x v="6"/>
    <x v="371"/>
    <n v="7"/>
    <n v="0"/>
    <n v="0"/>
    <n v="2"/>
    <n v="0"/>
    <n v="0"/>
    <n v="0"/>
    <n v="0"/>
    <s v="V"/>
    <m/>
    <m/>
    <m/>
    <m/>
    <m/>
  </r>
  <r>
    <x v="230"/>
    <x v="0"/>
    <x v="372"/>
    <n v="13"/>
    <n v="0"/>
    <n v="0"/>
    <n v="0"/>
    <n v="0"/>
    <n v="0"/>
    <n v="0"/>
    <n v="0"/>
    <m/>
    <m/>
    <m/>
    <m/>
    <m/>
    <m/>
  </r>
  <r>
    <x v="230"/>
    <x v="0"/>
    <x v="354"/>
    <n v="13"/>
    <n v="0"/>
    <n v="0"/>
    <n v="0"/>
    <n v="0"/>
    <n v="0"/>
    <n v="0"/>
    <n v="0"/>
    <m/>
    <m/>
    <m/>
    <m/>
    <m/>
    <m/>
  </r>
  <r>
    <x v="230"/>
    <x v="0"/>
    <x v="373"/>
    <n v="13"/>
    <n v="0"/>
    <n v="0"/>
    <n v="0"/>
    <n v="0"/>
    <n v="0"/>
    <n v="0"/>
    <n v="0"/>
    <m/>
    <m/>
    <m/>
    <m/>
    <m/>
    <m/>
  </r>
  <r>
    <x v="230"/>
    <x v="0"/>
    <x v="374"/>
    <n v="13"/>
    <n v="0"/>
    <n v="0"/>
    <n v="0"/>
    <n v="0"/>
    <n v="0"/>
    <n v="0"/>
    <n v="0"/>
    <m/>
    <m/>
    <m/>
    <m/>
    <m/>
    <m/>
  </r>
  <r>
    <x v="230"/>
    <x v="1"/>
    <x v="343"/>
    <n v="13"/>
    <n v="0"/>
    <n v="0"/>
    <n v="0"/>
    <n v="0"/>
    <n v="0"/>
    <n v="0"/>
    <n v="0"/>
    <m/>
    <m/>
    <m/>
    <m/>
    <m/>
    <m/>
  </r>
  <r>
    <x v="230"/>
    <x v="1"/>
    <x v="334"/>
    <n v="13"/>
    <n v="0"/>
    <n v="0"/>
    <n v="0"/>
    <n v="0"/>
    <n v="0"/>
    <n v="0"/>
    <n v="0"/>
    <m/>
    <m/>
    <m/>
    <m/>
    <m/>
    <m/>
  </r>
  <r>
    <x v="230"/>
    <x v="2"/>
    <x v="337"/>
    <n v="4"/>
    <n v="0"/>
    <n v="0"/>
    <n v="0"/>
    <n v="0"/>
    <n v="0"/>
    <n v="0"/>
    <n v="0"/>
    <m/>
    <m/>
    <m/>
    <m/>
    <m/>
    <m/>
  </r>
  <r>
    <x v="230"/>
    <x v="4"/>
    <x v="314"/>
    <n v="4"/>
    <n v="0"/>
    <n v="0"/>
    <n v="0"/>
    <n v="0"/>
    <n v="0"/>
    <n v="0"/>
    <n v="0"/>
    <m/>
    <m/>
    <m/>
    <m/>
    <m/>
    <m/>
  </r>
  <r>
    <x v="230"/>
    <x v="3"/>
    <x v="375"/>
    <n v="11"/>
    <n v="0"/>
    <n v="0"/>
    <n v="0"/>
    <n v="0"/>
    <n v="0"/>
    <n v="0"/>
    <n v="0"/>
    <m/>
    <m/>
    <m/>
    <m/>
    <m/>
    <m/>
  </r>
  <r>
    <x v="230"/>
    <x v="3"/>
    <x v="274"/>
    <n v="13"/>
    <n v="0"/>
    <n v="0"/>
    <n v="0"/>
    <n v="0"/>
    <n v="0"/>
    <n v="0"/>
    <n v="0"/>
    <m/>
    <m/>
    <m/>
    <m/>
    <m/>
    <m/>
  </r>
  <r>
    <x v="230"/>
    <x v="3"/>
    <x v="273"/>
    <n v="13"/>
    <n v="0"/>
    <n v="0"/>
    <n v="0"/>
    <n v="0"/>
    <n v="0"/>
    <n v="0"/>
    <n v="0"/>
    <m/>
    <m/>
    <m/>
    <m/>
    <m/>
    <m/>
  </r>
  <r>
    <x v="230"/>
    <x v="5"/>
    <x v="224"/>
    <n v="1"/>
    <n v="0"/>
    <n v="0"/>
    <n v="0"/>
    <n v="0"/>
    <n v="0"/>
    <n v="0"/>
    <n v="0"/>
    <m/>
    <m/>
    <m/>
    <m/>
    <m/>
    <m/>
  </r>
  <r>
    <x v="230"/>
    <x v="6"/>
    <x v="376"/>
    <n v="12"/>
    <n v="9"/>
    <n v="0"/>
    <n v="23"/>
    <n v="0"/>
    <n v="0"/>
    <n v="0"/>
    <n v="23"/>
    <s v="V"/>
    <s v="V"/>
    <m/>
    <m/>
    <m/>
    <m/>
  </r>
  <r>
    <x v="230"/>
    <x v="6"/>
    <x v="377"/>
    <n v="7"/>
    <n v="4"/>
    <n v="0"/>
    <n v="22"/>
    <n v="0"/>
    <n v="0"/>
    <n v="0"/>
    <n v="22"/>
    <s v="V"/>
    <s v="V"/>
    <m/>
    <m/>
    <m/>
    <m/>
  </r>
  <r>
    <x v="231"/>
    <x v="2"/>
    <x v="320"/>
    <n v="13"/>
    <n v="0"/>
    <n v="0"/>
    <n v="0"/>
    <n v="0"/>
    <n v="0"/>
    <n v="0"/>
    <n v="0"/>
    <m/>
    <m/>
    <m/>
    <m/>
    <m/>
    <m/>
  </r>
  <r>
    <x v="231"/>
    <x v="5"/>
    <x v="226"/>
    <n v="8"/>
    <n v="0"/>
    <n v="0"/>
    <n v="0"/>
    <n v="0"/>
    <n v="0"/>
    <n v="0"/>
    <n v="0"/>
    <m/>
    <m/>
    <m/>
    <m/>
    <m/>
    <m/>
  </r>
  <r>
    <x v="231"/>
    <x v="5"/>
    <x v="378"/>
    <n v="5"/>
    <n v="0"/>
    <n v="0"/>
    <n v="0"/>
    <n v="0"/>
    <n v="0"/>
    <n v="0"/>
    <n v="0"/>
    <m/>
    <m/>
    <m/>
    <m/>
    <m/>
    <m/>
  </r>
  <r>
    <x v="232"/>
    <x v="3"/>
    <x v="281"/>
    <n v="9"/>
    <n v="0"/>
    <n v="0"/>
    <n v="0"/>
    <n v="0"/>
    <n v="0"/>
    <n v="0"/>
    <n v="0"/>
    <m/>
    <m/>
    <m/>
    <m/>
    <m/>
    <m/>
  </r>
  <r>
    <x v="232"/>
    <x v="3"/>
    <x v="292"/>
    <n v="13"/>
    <n v="0"/>
    <n v="0"/>
    <n v="0"/>
    <n v="0"/>
    <n v="0"/>
    <n v="0"/>
    <n v="0"/>
    <m/>
    <m/>
    <m/>
    <m/>
    <m/>
    <m/>
  </r>
  <r>
    <x v="233"/>
    <x v="6"/>
    <x v="358"/>
    <n v="3"/>
    <n v="0"/>
    <n v="0"/>
    <n v="3"/>
    <n v="0"/>
    <n v="0"/>
    <n v="0"/>
    <n v="3"/>
    <s v="V"/>
    <s v="V"/>
    <m/>
    <m/>
    <m/>
    <m/>
  </r>
  <r>
    <x v="233"/>
    <x v="6"/>
    <x v="379"/>
    <n v="4"/>
    <n v="0"/>
    <n v="0"/>
    <n v="1"/>
    <n v="0"/>
    <n v="0"/>
    <n v="0"/>
    <n v="1"/>
    <s v="V"/>
    <s v="V"/>
    <m/>
    <m/>
    <m/>
    <m/>
  </r>
  <r>
    <x v="233"/>
    <x v="6"/>
    <x v="380"/>
    <n v="9"/>
    <n v="0"/>
    <n v="0"/>
    <n v="0"/>
    <n v="0"/>
    <n v="0"/>
    <n v="0"/>
    <n v="0"/>
    <s v="V"/>
    <s v="V"/>
    <m/>
    <m/>
    <m/>
    <m/>
  </r>
  <r>
    <x v="233"/>
    <x v="6"/>
    <x v="381"/>
    <n v="5"/>
    <n v="0"/>
    <n v="0"/>
    <n v="2"/>
    <n v="0"/>
    <n v="0"/>
    <n v="0"/>
    <n v="2"/>
    <s v="V"/>
    <s v="V"/>
    <m/>
    <m/>
    <m/>
    <m/>
  </r>
  <r>
    <x v="234"/>
    <x v="5"/>
    <x v="291"/>
    <n v="2"/>
    <n v="0"/>
    <n v="0"/>
    <n v="0"/>
    <n v="0"/>
    <n v="0"/>
    <n v="0"/>
    <n v="0"/>
    <m/>
    <m/>
    <m/>
    <m/>
    <m/>
    <m/>
  </r>
  <r>
    <x v="234"/>
    <x v="5"/>
    <x v="276"/>
    <n v="13"/>
    <n v="0"/>
    <n v="0"/>
    <n v="0"/>
    <n v="0"/>
    <n v="0"/>
    <n v="0"/>
    <n v="0"/>
    <m/>
    <m/>
    <m/>
    <m/>
    <m/>
    <m/>
  </r>
  <r>
    <x v="234"/>
    <x v="4"/>
    <x v="290"/>
    <n v="13"/>
    <n v="0"/>
    <n v="0"/>
    <n v="0"/>
    <n v="0"/>
    <n v="0"/>
    <n v="0"/>
    <n v="0"/>
    <m/>
    <m/>
    <m/>
    <m/>
    <m/>
    <m/>
  </r>
  <r>
    <x v="234"/>
    <x v="4"/>
    <x v="294"/>
    <n v="13"/>
    <n v="0"/>
    <n v="0"/>
    <n v="0"/>
    <n v="0"/>
    <n v="0"/>
    <n v="0"/>
    <n v="0"/>
    <m/>
    <m/>
    <m/>
    <m/>
    <m/>
    <m/>
  </r>
  <r>
    <x v="234"/>
    <x v="4"/>
    <x v="293"/>
    <n v="13"/>
    <n v="0"/>
    <n v="0"/>
    <n v="0"/>
    <n v="0"/>
    <n v="0"/>
    <n v="0"/>
    <n v="0"/>
    <m/>
    <m/>
    <m/>
    <m/>
    <m/>
    <m/>
  </r>
  <r>
    <x v="234"/>
    <x v="4"/>
    <x v="312"/>
    <n v="8"/>
    <n v="0"/>
    <n v="0"/>
    <n v="0"/>
    <n v="0"/>
    <n v="0"/>
    <n v="0"/>
    <n v="0"/>
    <m/>
    <m/>
    <m/>
    <m/>
    <m/>
    <m/>
  </r>
  <r>
    <x v="234"/>
    <x v="1"/>
    <x v="350"/>
    <n v="13"/>
    <n v="0"/>
    <n v="0"/>
    <n v="0"/>
    <n v="0"/>
    <n v="0"/>
    <n v="0"/>
    <n v="0"/>
    <m/>
    <m/>
    <m/>
    <m/>
    <m/>
    <m/>
  </r>
  <r>
    <x v="234"/>
    <x v="6"/>
    <x v="382"/>
    <n v="11"/>
    <n v="0"/>
    <n v="0"/>
    <n v="8"/>
    <n v="0"/>
    <n v="0"/>
    <n v="0"/>
    <n v="0"/>
    <s v="V"/>
    <s v="V"/>
    <m/>
    <m/>
    <m/>
    <m/>
  </r>
  <r>
    <x v="234"/>
    <x v="6"/>
    <x v="383"/>
    <n v="1"/>
    <n v="0"/>
    <n v="0"/>
    <n v="0"/>
    <n v="0"/>
    <n v="0"/>
    <n v="0"/>
    <n v="0"/>
    <m/>
    <m/>
    <m/>
    <m/>
    <m/>
    <m/>
  </r>
  <r>
    <x v="234"/>
    <x v="6"/>
    <x v="384"/>
    <n v="6"/>
    <n v="4"/>
    <n v="0"/>
    <n v="8"/>
    <n v="1"/>
    <n v="0"/>
    <n v="0"/>
    <n v="0"/>
    <s v="V"/>
    <m/>
    <m/>
    <m/>
    <m/>
    <m/>
  </r>
  <r>
    <x v="235"/>
    <x v="5"/>
    <x v="375"/>
    <n v="11"/>
    <n v="0"/>
    <n v="0"/>
    <n v="0"/>
    <n v="0"/>
    <n v="0"/>
    <n v="0"/>
    <n v="0"/>
    <m/>
    <m/>
    <m/>
    <m/>
    <m/>
    <m/>
  </r>
  <r>
    <x v="235"/>
    <x v="5"/>
    <x v="275"/>
    <n v="13"/>
    <n v="0"/>
    <n v="0"/>
    <n v="0"/>
    <n v="0"/>
    <n v="0"/>
    <n v="0"/>
    <n v="0"/>
    <m/>
    <m/>
    <m/>
    <m/>
    <m/>
    <m/>
  </r>
  <r>
    <x v="235"/>
    <x v="5"/>
    <x v="270"/>
    <n v="13"/>
    <n v="0"/>
    <n v="0"/>
    <n v="0"/>
    <n v="0"/>
    <n v="0"/>
    <n v="0"/>
    <n v="0"/>
    <m/>
    <m/>
    <m/>
    <m/>
    <m/>
    <m/>
  </r>
  <r>
    <x v="235"/>
    <x v="5"/>
    <x v="215"/>
    <n v="13"/>
    <n v="0"/>
    <n v="0"/>
    <n v="0"/>
    <n v="0"/>
    <n v="0"/>
    <n v="0"/>
    <n v="0"/>
    <m/>
    <m/>
    <m/>
    <m/>
    <m/>
    <m/>
  </r>
  <r>
    <x v="235"/>
    <x v="5"/>
    <x v="346"/>
    <n v="12"/>
    <n v="0"/>
    <n v="0"/>
    <n v="0"/>
    <n v="0"/>
    <n v="0"/>
    <n v="0"/>
    <n v="0"/>
    <m/>
    <m/>
    <m/>
    <m/>
    <m/>
    <m/>
  </r>
  <r>
    <x v="236"/>
    <x v="3"/>
    <x v="302"/>
    <n v="13"/>
    <n v="0"/>
    <n v="0"/>
    <n v="0"/>
    <n v="0"/>
    <n v="0"/>
    <n v="0"/>
    <n v="0"/>
    <m/>
    <m/>
    <m/>
    <m/>
    <m/>
    <m/>
  </r>
  <r>
    <x v="236"/>
    <x v="3"/>
    <x v="314"/>
    <n v="4"/>
    <n v="0"/>
    <n v="0"/>
    <n v="0"/>
    <n v="0"/>
    <n v="0"/>
    <n v="0"/>
    <n v="0"/>
    <m/>
    <m/>
    <m/>
    <m/>
    <m/>
    <m/>
  </r>
  <r>
    <x v="236"/>
    <x v="5"/>
    <x v="273"/>
    <n v="13"/>
    <n v="0"/>
    <n v="0"/>
    <n v="0"/>
    <n v="0"/>
    <n v="0"/>
    <n v="0"/>
    <n v="0"/>
    <m/>
    <m/>
    <m/>
    <m/>
    <m/>
    <m/>
  </r>
  <r>
    <x v="236"/>
    <x v="5"/>
    <x v="292"/>
    <n v="13"/>
    <n v="0"/>
    <n v="0"/>
    <n v="0"/>
    <n v="0"/>
    <n v="0"/>
    <n v="0"/>
    <n v="0"/>
    <m/>
    <m/>
    <m/>
    <m/>
    <m/>
    <m/>
  </r>
  <r>
    <x v="236"/>
    <x v="6"/>
    <x v="385"/>
    <n v="4"/>
    <n v="1"/>
    <n v="0"/>
    <n v="1"/>
    <n v="0"/>
    <n v="0"/>
    <n v="0"/>
    <n v="0"/>
    <m/>
    <m/>
    <s v="V"/>
    <m/>
    <m/>
    <m/>
  </r>
  <r>
    <x v="237"/>
    <x v="3"/>
    <x v="300"/>
    <n v="5"/>
    <n v="0"/>
    <n v="0"/>
    <n v="0"/>
    <n v="0"/>
    <n v="0"/>
    <n v="0"/>
    <n v="0"/>
    <m/>
    <m/>
    <m/>
    <m/>
    <m/>
    <m/>
  </r>
  <r>
    <x v="237"/>
    <x v="3"/>
    <x v="294"/>
    <n v="13"/>
    <n v="0"/>
    <n v="0"/>
    <n v="0"/>
    <n v="0"/>
    <n v="0"/>
    <n v="0"/>
    <n v="0"/>
    <m/>
    <m/>
    <m/>
    <m/>
    <m/>
    <m/>
  </r>
  <r>
    <x v="237"/>
    <x v="5"/>
    <x v="281"/>
    <n v="9"/>
    <n v="0"/>
    <n v="0"/>
    <n v="0"/>
    <n v="0"/>
    <n v="0"/>
    <n v="0"/>
    <n v="0"/>
    <m/>
    <m/>
    <m/>
    <m/>
    <m/>
    <m/>
  </r>
  <r>
    <x v="237"/>
    <x v="5"/>
    <x v="274"/>
    <n v="13"/>
    <n v="0"/>
    <n v="0"/>
    <n v="0"/>
    <n v="0"/>
    <n v="0"/>
    <n v="0"/>
    <n v="0"/>
    <m/>
    <m/>
    <m/>
    <m/>
    <m/>
    <m/>
  </r>
  <r>
    <x v="237"/>
    <x v="1"/>
    <x v="352"/>
    <n v="1"/>
    <n v="0"/>
    <n v="0"/>
    <n v="0"/>
    <n v="0"/>
    <n v="0"/>
    <n v="0"/>
    <n v="0"/>
    <m/>
    <m/>
    <m/>
    <m/>
    <m/>
    <m/>
  </r>
  <r>
    <x v="237"/>
    <x v="1"/>
    <x v="353"/>
    <n v="13"/>
    <n v="0"/>
    <n v="0"/>
    <n v="0"/>
    <n v="0"/>
    <n v="0"/>
    <n v="0"/>
    <n v="0"/>
    <m/>
    <m/>
    <m/>
    <m/>
    <m/>
    <m/>
  </r>
  <r>
    <x v="237"/>
    <x v="1"/>
    <x v="351"/>
    <n v="13"/>
    <n v="0"/>
    <n v="0"/>
    <n v="0"/>
    <n v="0"/>
    <n v="0"/>
    <n v="0"/>
    <n v="0"/>
    <m/>
    <m/>
    <m/>
    <m/>
    <m/>
    <m/>
  </r>
  <r>
    <x v="238"/>
    <x v="4"/>
    <x v="311"/>
    <n v="13"/>
    <n v="1"/>
    <n v="0"/>
    <n v="1"/>
    <n v="0"/>
    <n v="0"/>
    <n v="0"/>
    <n v="1"/>
    <m/>
    <m/>
    <s v="V"/>
    <s v="V"/>
    <m/>
    <m/>
  </r>
  <r>
    <x v="238"/>
    <x v="6"/>
    <x v="386"/>
    <n v="1"/>
    <n v="0"/>
    <n v="0"/>
    <n v="0"/>
    <n v="0"/>
    <n v="0"/>
    <n v="0"/>
    <n v="0"/>
    <m/>
    <m/>
    <m/>
    <m/>
    <m/>
    <m/>
  </r>
  <r>
    <x v="239"/>
    <x v="5"/>
    <x v="302"/>
    <n v="13"/>
    <n v="0"/>
    <n v="0"/>
    <n v="0"/>
    <n v="0"/>
    <n v="0"/>
    <n v="0"/>
    <m/>
    <m/>
    <m/>
    <m/>
    <m/>
    <m/>
    <m/>
  </r>
  <r>
    <x v="239"/>
    <x v="4"/>
    <x v="313"/>
    <n v="9"/>
    <n v="0"/>
    <n v="0"/>
    <n v="0"/>
    <n v="0"/>
    <n v="0"/>
    <n v="0"/>
    <m/>
    <m/>
    <m/>
    <m/>
    <m/>
    <m/>
    <m/>
  </r>
  <r>
    <x v="239"/>
    <x v="4"/>
    <x v="368"/>
    <n v="5"/>
    <n v="0"/>
    <n v="0"/>
    <n v="0"/>
    <n v="0"/>
    <n v="0"/>
    <n v="0"/>
    <m/>
    <m/>
    <m/>
    <m/>
    <m/>
    <m/>
    <m/>
  </r>
  <r>
    <x v="239"/>
    <x v="4"/>
    <x v="320"/>
    <n v="13"/>
    <n v="0"/>
    <n v="0"/>
    <n v="0"/>
    <n v="0"/>
    <n v="0"/>
    <n v="0"/>
    <m/>
    <m/>
    <m/>
    <m/>
    <m/>
    <m/>
    <m/>
  </r>
  <r>
    <x v="239"/>
    <x v="4"/>
    <x v="322"/>
    <n v="13"/>
    <n v="0"/>
    <n v="0"/>
    <n v="0"/>
    <n v="0"/>
    <n v="0"/>
    <n v="0"/>
    <m/>
    <m/>
    <m/>
    <m/>
    <m/>
    <m/>
    <m/>
  </r>
  <r>
    <x v="239"/>
    <x v="5"/>
    <x v="300"/>
    <n v="5"/>
    <n v="0"/>
    <n v="0"/>
    <n v="0"/>
    <n v="0"/>
    <n v="0"/>
    <n v="0"/>
    <m/>
    <m/>
    <m/>
    <m/>
    <m/>
    <m/>
    <m/>
  </r>
  <r>
    <x v="239"/>
    <x v="4"/>
    <x v="321"/>
    <n v="13"/>
    <n v="0"/>
    <n v="0"/>
    <n v="0"/>
    <n v="0"/>
    <n v="0"/>
    <n v="0"/>
    <m/>
    <m/>
    <m/>
    <m/>
    <m/>
    <m/>
    <m/>
  </r>
  <r>
    <x v="239"/>
    <x v="6"/>
    <x v="387"/>
    <n v="1"/>
    <n v="0"/>
    <n v="0"/>
    <n v="0"/>
    <n v="0"/>
    <n v="0"/>
    <n v="0"/>
    <m/>
    <m/>
    <m/>
    <m/>
    <m/>
    <m/>
    <m/>
  </r>
  <r>
    <x v="240"/>
    <x v="6"/>
    <x v="388"/>
    <n v="1"/>
    <n v="0"/>
    <n v="0"/>
    <n v="0"/>
    <n v="0"/>
    <n v="0"/>
    <n v="0"/>
    <m/>
    <m/>
    <m/>
    <m/>
    <m/>
    <m/>
    <m/>
  </r>
  <r>
    <x v="240"/>
    <x v="6"/>
    <x v="389"/>
    <n v="1"/>
    <n v="0"/>
    <n v="0"/>
    <n v="0"/>
    <n v="0"/>
    <n v="0"/>
    <n v="0"/>
    <m/>
    <m/>
    <m/>
    <m/>
    <m/>
    <m/>
    <m/>
  </r>
  <r>
    <x v="241"/>
    <x v="5"/>
    <x v="314"/>
    <n v="4"/>
    <n v="0"/>
    <n v="0"/>
    <n v="0"/>
    <n v="0"/>
    <n v="0"/>
    <n v="0"/>
    <m/>
    <m/>
    <m/>
    <m/>
    <m/>
    <m/>
    <m/>
  </r>
  <r>
    <x v="241"/>
    <x v="1"/>
    <x v="363"/>
    <n v="13"/>
    <n v="0"/>
    <n v="0"/>
    <n v="0"/>
    <n v="0"/>
    <n v="0"/>
    <n v="0"/>
    <m/>
    <m/>
    <m/>
    <m/>
    <m/>
    <m/>
    <m/>
  </r>
  <r>
    <x v="241"/>
    <x v="1"/>
    <x v="390"/>
    <n v="12"/>
    <n v="0"/>
    <n v="0"/>
    <n v="0"/>
    <n v="0"/>
    <n v="0"/>
    <n v="0"/>
    <m/>
    <m/>
    <m/>
    <s v="V"/>
    <s v="V"/>
    <m/>
    <m/>
  </r>
  <r>
    <x v="241"/>
    <x v="1"/>
    <x v="364"/>
    <n v="13"/>
    <n v="1"/>
    <n v="0"/>
    <n v="4"/>
    <n v="0"/>
    <n v="0"/>
    <n v="0"/>
    <m/>
    <m/>
    <m/>
    <s v="V"/>
    <s v="V"/>
    <m/>
    <m/>
  </r>
  <r>
    <x v="241"/>
    <x v="1"/>
    <x v="362"/>
    <n v="13"/>
    <n v="1"/>
    <n v="0"/>
    <n v="4"/>
    <n v="0"/>
    <n v="0"/>
    <n v="0"/>
    <m/>
    <m/>
    <m/>
    <m/>
    <m/>
    <m/>
    <m/>
  </r>
  <r>
    <x v="241"/>
    <x v="4"/>
    <x v="391"/>
    <n v="1"/>
    <n v="1"/>
    <n v="0"/>
    <n v="3"/>
    <n v="0"/>
    <n v="0"/>
    <n v="0"/>
    <m/>
    <m/>
    <m/>
    <m/>
    <m/>
    <m/>
    <m/>
  </r>
  <r>
    <x v="241"/>
    <x v="1"/>
    <x v="354"/>
    <n v="13"/>
    <n v="13"/>
    <n v="0"/>
    <n v="0"/>
    <n v="0"/>
    <n v="0"/>
    <n v="0"/>
    <m/>
    <m/>
    <m/>
    <m/>
    <m/>
    <m/>
    <m/>
  </r>
  <r>
    <x v="241"/>
    <x v="6"/>
    <x v="392"/>
    <n v="1"/>
    <n v="0"/>
    <n v="0"/>
    <n v="0"/>
    <n v="0"/>
    <n v="0"/>
    <n v="0"/>
    <m/>
    <m/>
    <m/>
    <m/>
    <m/>
    <m/>
    <m/>
  </r>
  <r>
    <x v="242"/>
    <x v="3"/>
    <x v="293"/>
    <n v="13"/>
    <n v="0"/>
    <n v="0"/>
    <n v="0"/>
    <n v="0"/>
    <n v="0"/>
    <n v="0"/>
    <m/>
    <m/>
    <m/>
    <m/>
    <m/>
    <m/>
    <m/>
  </r>
  <r>
    <x v="242"/>
    <x v="1"/>
    <x v="373"/>
    <n v="13"/>
    <n v="0"/>
    <n v="0"/>
    <n v="0"/>
    <n v="0"/>
    <n v="0"/>
    <n v="0"/>
    <m/>
    <m/>
    <m/>
    <m/>
    <m/>
    <m/>
    <m/>
  </r>
  <r>
    <x v="243"/>
    <x v="2"/>
    <x v="352"/>
    <n v="1"/>
    <n v="0"/>
    <n v="0"/>
    <n v="0"/>
    <n v="0"/>
    <n v="0"/>
    <n v="0"/>
    <m/>
    <m/>
    <m/>
    <m/>
    <m/>
    <m/>
    <m/>
  </r>
  <r>
    <x v="243"/>
    <x v="4"/>
    <x v="278"/>
    <n v="10"/>
    <n v="10"/>
    <n v="0"/>
    <n v="0"/>
    <n v="0"/>
    <n v="0"/>
    <n v="0"/>
    <m/>
    <m/>
    <m/>
    <m/>
    <m/>
    <m/>
    <m/>
  </r>
  <r>
    <x v="244"/>
    <x v="4"/>
    <x v="337"/>
    <n v="4"/>
    <n v="1"/>
    <n v="0"/>
    <n v="0"/>
    <n v="0"/>
    <n v="2"/>
    <n v="0"/>
    <m/>
    <s v="V"/>
    <m/>
    <m/>
    <m/>
    <m/>
    <m/>
  </r>
  <r>
    <x v="244"/>
    <x v="1"/>
    <x v="354"/>
    <n v="13"/>
    <n v="0"/>
    <n v="0"/>
    <n v="0"/>
    <n v="0"/>
    <n v="0"/>
    <n v="0"/>
    <m/>
    <m/>
    <m/>
    <m/>
    <m/>
    <m/>
    <m/>
  </r>
  <r>
    <x v="244"/>
    <x v="1"/>
    <x v="393"/>
    <n v="1"/>
    <n v="0"/>
    <n v="0"/>
    <n v="0"/>
    <n v="0"/>
    <n v="0"/>
    <n v="0"/>
    <m/>
    <m/>
    <m/>
    <m/>
    <m/>
    <m/>
    <m/>
  </r>
  <r>
    <x v="244"/>
    <x v="1"/>
    <x v="394"/>
    <n v="1"/>
    <n v="0"/>
    <n v="0"/>
    <n v="0"/>
    <n v="0"/>
    <n v="0"/>
    <n v="0"/>
    <m/>
    <m/>
    <m/>
    <m/>
    <m/>
    <m/>
    <m/>
  </r>
  <r>
    <x v="244"/>
    <x v="3"/>
    <x v="290"/>
    <n v="13"/>
    <n v="0"/>
    <n v="0"/>
    <n v="0"/>
    <n v="0"/>
    <n v="0"/>
    <n v="0"/>
    <m/>
    <m/>
    <m/>
    <m/>
    <m/>
    <m/>
    <m/>
  </r>
  <r>
    <x v="244"/>
    <x v="2"/>
    <x v="351"/>
    <n v="13"/>
    <n v="0"/>
    <n v="0"/>
    <n v="0"/>
    <n v="0"/>
    <n v="0"/>
    <n v="0"/>
    <m/>
    <m/>
    <m/>
    <m/>
    <m/>
    <m/>
    <m/>
  </r>
  <r>
    <x v="244"/>
    <x v="2"/>
    <x v="332"/>
    <n v="13"/>
    <n v="0"/>
    <n v="0"/>
    <n v="0"/>
    <n v="0"/>
    <n v="0"/>
    <n v="0"/>
    <m/>
    <m/>
    <m/>
    <m/>
    <m/>
    <m/>
    <m/>
  </r>
  <r>
    <x v="245"/>
    <x v="1"/>
    <x v="372"/>
    <n v="13"/>
    <n v="1"/>
    <n v="0"/>
    <n v="0"/>
    <n v="1"/>
    <n v="1"/>
    <n v="0"/>
    <m/>
    <s v="V"/>
    <m/>
    <m/>
    <m/>
    <m/>
    <m/>
  </r>
  <r>
    <x v="245"/>
    <x v="2"/>
    <x v="343"/>
    <n v="13"/>
    <n v="0"/>
    <n v="0"/>
    <n v="0"/>
    <n v="0"/>
    <n v="0"/>
    <n v="0"/>
    <m/>
    <m/>
    <m/>
    <m/>
    <m/>
    <m/>
    <m/>
  </r>
  <r>
    <x v="245"/>
    <x v="1"/>
    <x v="374"/>
    <n v="13"/>
    <n v="1"/>
    <n v="0"/>
    <n v="0"/>
    <n v="0"/>
    <n v="0"/>
    <n v="0"/>
    <m/>
    <m/>
    <m/>
    <m/>
    <m/>
    <m/>
    <m/>
  </r>
  <r>
    <x v="245"/>
    <x v="4"/>
    <x v="395"/>
    <n v="1"/>
    <n v="1"/>
    <n v="0"/>
    <n v="0"/>
    <n v="0"/>
    <n v="0"/>
    <n v="0"/>
    <m/>
    <m/>
    <m/>
    <m/>
    <m/>
    <m/>
    <m/>
  </r>
  <r>
    <x v="245"/>
    <x v="2"/>
    <x v="336"/>
    <n v="13"/>
    <n v="0"/>
    <n v="0"/>
    <n v="0"/>
    <n v="0"/>
    <n v="0"/>
    <n v="0"/>
    <m/>
    <m/>
    <m/>
    <m/>
    <m/>
    <m/>
    <m/>
  </r>
  <r>
    <x v="245"/>
    <x v="2"/>
    <x v="334"/>
    <n v="13"/>
    <n v="13"/>
    <n v="0"/>
    <n v="0"/>
    <n v="0"/>
    <n v="0"/>
    <n v="0"/>
    <m/>
    <m/>
    <s v="V"/>
    <m/>
    <m/>
    <m/>
    <m/>
  </r>
  <r>
    <x v="246"/>
    <x v="2"/>
    <x v="138"/>
    <n v="13"/>
    <n v="13"/>
    <n v="0"/>
    <n v="0"/>
    <n v="0"/>
    <n v="0"/>
    <n v="0"/>
    <m/>
    <m/>
    <s v="V"/>
    <m/>
    <m/>
    <m/>
    <m/>
  </r>
  <r>
    <x v="246"/>
    <x v="2"/>
    <x v="350"/>
    <n v="13"/>
    <n v="13"/>
    <n v="0"/>
    <n v="0"/>
    <n v="0"/>
    <n v="0"/>
    <n v="0"/>
    <m/>
    <m/>
    <s v="V"/>
    <m/>
    <m/>
    <m/>
    <m/>
  </r>
  <r>
    <x v="246"/>
    <x v="3"/>
    <x v="312"/>
    <n v="8"/>
    <n v="0"/>
    <n v="0"/>
    <n v="0"/>
    <n v="0"/>
    <n v="0"/>
    <n v="0"/>
    <m/>
    <m/>
    <m/>
    <m/>
    <m/>
    <m/>
    <m/>
  </r>
  <r>
    <x v="246"/>
    <x v="3"/>
    <x v="368"/>
    <n v="5"/>
    <n v="0"/>
    <n v="0"/>
    <n v="0"/>
    <n v="0"/>
    <n v="0"/>
    <n v="0"/>
    <m/>
    <m/>
    <m/>
    <m/>
    <m/>
    <m/>
    <m/>
  </r>
  <r>
    <x v="246"/>
    <x v="3"/>
    <x v="313"/>
    <n v="9"/>
    <n v="0"/>
    <n v="0"/>
    <n v="0"/>
    <n v="0"/>
    <n v="0"/>
    <n v="0"/>
    <m/>
    <m/>
    <m/>
    <m/>
    <m/>
    <m/>
    <m/>
  </r>
  <r>
    <x v="243"/>
    <x v="6"/>
    <x v="396"/>
    <n v="5"/>
    <n v="0"/>
    <n v="0"/>
    <n v="0"/>
    <n v="0"/>
    <n v="0"/>
    <n v="0"/>
    <m/>
    <m/>
    <m/>
    <m/>
    <m/>
    <m/>
    <m/>
  </r>
  <r>
    <x v="245"/>
    <x v="6"/>
    <x v="397"/>
    <n v="1"/>
    <n v="0"/>
    <n v="0"/>
    <n v="0"/>
    <n v="0"/>
    <n v="0"/>
    <n v="0"/>
    <m/>
    <m/>
    <m/>
    <m/>
    <m/>
    <m/>
    <m/>
  </r>
  <r>
    <x v="246"/>
    <x v="6"/>
    <x v="398"/>
    <n v="13"/>
    <n v="13"/>
    <n v="0"/>
    <n v="0"/>
    <n v="0"/>
    <n v="0"/>
    <n v="0"/>
    <m/>
    <m/>
    <m/>
    <m/>
    <m/>
    <m/>
    <m/>
  </r>
  <r>
    <x v="246"/>
    <x v="6"/>
    <x v="399"/>
    <n v="1"/>
    <n v="0"/>
    <n v="0"/>
    <n v="0"/>
    <n v="1"/>
    <n v="0"/>
    <n v="0"/>
    <m/>
    <m/>
    <m/>
    <m/>
    <m/>
    <m/>
    <m/>
  </r>
  <r>
    <x v="246"/>
    <x v="6"/>
    <x v="400"/>
    <n v="11"/>
    <n v="4"/>
    <n v="0"/>
    <n v="13"/>
    <n v="2"/>
    <n v="0"/>
    <n v="0"/>
    <m/>
    <m/>
    <s v="V"/>
    <s v="V"/>
    <s v="V"/>
    <m/>
    <m/>
  </r>
  <r>
    <x v="247"/>
    <x v="1"/>
    <x v="401"/>
    <n v="1"/>
    <n v="0"/>
    <n v="0"/>
    <n v="0"/>
    <n v="1"/>
    <n v="0"/>
    <n v="0"/>
    <m/>
    <s v="V"/>
    <m/>
    <m/>
    <m/>
    <m/>
    <m/>
  </r>
  <r>
    <x v="247"/>
    <x v="1"/>
    <x v="402"/>
    <n v="1"/>
    <n v="0"/>
    <n v="0"/>
    <n v="0"/>
    <n v="0"/>
    <n v="1"/>
    <n v="0"/>
    <m/>
    <s v="V"/>
    <m/>
    <m/>
    <m/>
    <m/>
    <m/>
  </r>
  <r>
    <x v="247"/>
    <x v="6"/>
    <x v="398"/>
    <n v="13"/>
    <n v="0"/>
    <n v="0"/>
    <n v="5"/>
    <n v="0"/>
    <n v="0"/>
    <n v="0"/>
    <m/>
    <s v="V"/>
    <s v="V"/>
    <m/>
    <m/>
    <m/>
    <m/>
  </r>
  <r>
    <x v="247"/>
    <x v="6"/>
    <x v="403"/>
    <n v="2"/>
    <n v="0"/>
    <n v="0"/>
    <n v="0"/>
    <n v="1"/>
    <n v="0"/>
    <n v="0"/>
    <m/>
    <s v="V"/>
    <m/>
    <m/>
    <m/>
    <m/>
    <m/>
  </r>
  <r>
    <x v="248"/>
    <x v="4"/>
    <x v="404"/>
    <n v="6"/>
    <n v="0"/>
    <n v="0"/>
    <n v="0"/>
    <n v="0"/>
    <n v="0"/>
    <n v="0"/>
    <m/>
    <m/>
    <m/>
    <m/>
    <m/>
    <m/>
    <m/>
  </r>
  <r>
    <x v="248"/>
    <x v="4"/>
    <x v="405"/>
    <n v="1"/>
    <n v="0"/>
    <n v="0"/>
    <n v="0"/>
    <n v="0"/>
    <n v="0"/>
    <n v="0"/>
    <m/>
    <m/>
    <m/>
    <m/>
    <m/>
    <m/>
    <m/>
  </r>
  <r>
    <x v="248"/>
    <x v="6"/>
    <x v="406"/>
    <n v="4"/>
    <n v="0"/>
    <n v="0"/>
    <n v="4"/>
    <n v="0"/>
    <n v="0"/>
    <n v="0"/>
    <m/>
    <m/>
    <m/>
    <s v="V"/>
    <s v="V"/>
    <m/>
    <m/>
  </r>
  <r>
    <x v="249"/>
    <x v="0"/>
    <x v="407"/>
    <n v="6"/>
    <n v="0"/>
    <n v="0"/>
    <n v="0"/>
    <n v="0"/>
    <n v="0"/>
    <n v="0"/>
    <m/>
    <m/>
    <m/>
    <m/>
    <m/>
    <m/>
    <m/>
  </r>
  <r>
    <x v="249"/>
    <x v="0"/>
    <x v="408"/>
    <n v="8"/>
    <n v="0"/>
    <n v="0"/>
    <n v="0"/>
    <n v="0"/>
    <n v="0"/>
    <n v="0"/>
    <m/>
    <m/>
    <m/>
    <m/>
    <m/>
    <m/>
    <m/>
  </r>
  <r>
    <x v="249"/>
    <x v="2"/>
    <x v="409"/>
    <n v="2"/>
    <n v="0"/>
    <n v="0"/>
    <n v="0"/>
    <n v="0"/>
    <n v="0"/>
    <n v="0"/>
    <m/>
    <m/>
    <m/>
    <m/>
    <m/>
    <m/>
    <m/>
  </r>
  <r>
    <x v="249"/>
    <x v="3"/>
    <x v="410"/>
    <n v="3"/>
    <n v="0"/>
    <n v="0"/>
    <n v="0"/>
    <n v="0"/>
    <n v="0"/>
    <n v="0"/>
    <m/>
    <m/>
    <m/>
    <m/>
    <m/>
    <m/>
    <m/>
  </r>
  <r>
    <x v="249"/>
    <x v="3"/>
    <x v="337"/>
    <n v="3"/>
    <n v="0"/>
    <n v="0"/>
    <n v="0"/>
    <n v="0"/>
    <n v="0"/>
    <n v="0"/>
    <m/>
    <m/>
    <m/>
    <m/>
    <m/>
    <m/>
    <m/>
  </r>
  <r>
    <x v="249"/>
    <x v="3"/>
    <x v="322"/>
    <n v="13"/>
    <n v="0"/>
    <n v="0"/>
    <n v="0"/>
    <n v="0"/>
    <n v="0"/>
    <n v="0"/>
    <m/>
    <m/>
    <m/>
    <m/>
    <m/>
    <m/>
    <m/>
  </r>
  <r>
    <x v="249"/>
    <x v="3"/>
    <x v="321"/>
    <n v="13"/>
    <n v="0"/>
    <n v="0"/>
    <n v="0"/>
    <n v="0"/>
    <n v="0"/>
    <n v="0"/>
    <m/>
    <m/>
    <m/>
    <m/>
    <m/>
    <m/>
    <m/>
  </r>
  <r>
    <x v="249"/>
    <x v="3"/>
    <x v="311"/>
    <n v="12"/>
    <n v="0"/>
    <n v="0"/>
    <n v="0"/>
    <n v="0"/>
    <n v="0"/>
    <n v="0"/>
    <m/>
    <m/>
    <m/>
    <m/>
    <m/>
    <m/>
    <m/>
  </r>
  <r>
    <x v="249"/>
    <x v="4"/>
    <x v="138"/>
    <n v="12"/>
    <n v="0"/>
    <n v="0"/>
    <n v="0"/>
    <n v="0"/>
    <n v="0"/>
    <n v="0"/>
    <m/>
    <m/>
    <m/>
    <m/>
    <m/>
    <m/>
    <m/>
  </r>
  <r>
    <x v="249"/>
    <x v="4"/>
    <x v="136"/>
    <n v="6"/>
    <n v="1"/>
    <n v="0"/>
    <n v="0"/>
    <n v="2"/>
    <n v="0"/>
    <n v="0"/>
    <m/>
    <s v="V"/>
    <m/>
    <m/>
    <m/>
    <m/>
    <m/>
  </r>
  <r>
    <x v="250"/>
    <x v="2"/>
    <x v="350"/>
    <n v="13"/>
    <n v="0"/>
    <n v="0"/>
    <n v="0"/>
    <n v="0"/>
    <n v="0"/>
    <n v="0"/>
    <m/>
    <m/>
    <m/>
    <m/>
    <m/>
    <m/>
    <m/>
  </r>
  <r>
    <x v="250"/>
    <x v="2"/>
    <x v="335"/>
    <n v="13"/>
    <n v="0"/>
    <n v="0"/>
    <n v="0"/>
    <n v="0"/>
    <n v="0"/>
    <n v="0"/>
    <m/>
    <m/>
    <m/>
    <m/>
    <m/>
    <m/>
    <m/>
  </r>
  <r>
    <x v="250"/>
    <x v="2"/>
    <x v="362"/>
    <n v="12"/>
    <n v="0"/>
    <n v="0"/>
    <n v="0"/>
    <n v="0"/>
    <n v="0"/>
    <n v="0"/>
    <m/>
    <m/>
    <m/>
    <m/>
    <m/>
    <m/>
    <m/>
  </r>
  <r>
    <x v="250"/>
    <x v="2"/>
    <x v="353"/>
    <n v="13"/>
    <n v="0"/>
    <n v="0"/>
    <n v="0"/>
    <n v="0"/>
    <n v="0"/>
    <n v="0"/>
    <m/>
    <m/>
    <m/>
    <m/>
    <m/>
    <m/>
    <m/>
  </r>
  <r>
    <x v="250"/>
    <x v="5"/>
    <x v="293"/>
    <n v="13"/>
    <n v="0"/>
    <n v="0"/>
    <n v="0"/>
    <n v="0"/>
    <n v="14"/>
    <n v="0"/>
    <m/>
    <s v="V"/>
    <m/>
    <m/>
    <m/>
    <m/>
    <m/>
  </r>
  <r>
    <x v="250"/>
    <x v="4"/>
    <x v="352"/>
    <n v="1"/>
    <n v="0"/>
    <n v="0"/>
    <n v="0"/>
    <n v="1"/>
    <n v="0"/>
    <n v="0"/>
    <m/>
    <s v="V"/>
    <m/>
    <m/>
    <m/>
    <m/>
    <m/>
  </r>
  <r>
    <x v="251"/>
    <x v="5"/>
    <x v="395"/>
    <n v="1"/>
    <n v="1"/>
    <n v="0"/>
    <n v="0"/>
    <n v="3"/>
    <n v="0"/>
    <n v="0"/>
    <m/>
    <m/>
    <m/>
    <s v="V"/>
    <s v="V"/>
    <m/>
    <m/>
  </r>
  <r>
    <x v="251"/>
    <x v="5"/>
    <x v="290"/>
    <n v="13"/>
    <n v="0"/>
    <n v="0"/>
    <n v="0"/>
    <n v="0"/>
    <n v="0"/>
    <n v="0"/>
    <m/>
    <m/>
    <m/>
    <m/>
    <m/>
    <m/>
    <m/>
  </r>
  <r>
    <x v="251"/>
    <x v="5"/>
    <x v="312"/>
    <n v="13"/>
    <n v="0"/>
    <n v="0"/>
    <n v="0"/>
    <n v="0"/>
    <n v="0"/>
    <n v="0"/>
    <m/>
    <m/>
    <m/>
    <m/>
    <m/>
    <m/>
    <m/>
  </r>
  <r>
    <x v="251"/>
    <x v="2"/>
    <x v="363"/>
    <n v="13"/>
    <n v="0"/>
    <n v="0"/>
    <n v="0"/>
    <n v="0"/>
    <n v="0"/>
    <n v="0"/>
    <m/>
    <m/>
    <m/>
    <m/>
    <m/>
    <m/>
    <m/>
  </r>
  <r>
    <x v="251"/>
    <x v="5"/>
    <x v="391"/>
    <n v="1"/>
    <n v="0"/>
    <n v="0"/>
    <n v="0"/>
    <n v="0"/>
    <n v="0"/>
    <n v="0"/>
    <m/>
    <m/>
    <m/>
    <m/>
    <m/>
    <m/>
    <m/>
  </r>
  <r>
    <x v="252"/>
    <x v="4"/>
    <x v="278"/>
    <n v="10"/>
    <n v="0"/>
    <n v="0"/>
    <n v="0"/>
    <n v="0"/>
    <n v="0"/>
    <n v="0"/>
    <m/>
    <m/>
    <m/>
    <m/>
    <m/>
    <m/>
    <m/>
  </r>
  <r>
    <x v="252"/>
    <x v="3"/>
    <x v="405"/>
    <n v="1"/>
    <n v="0"/>
    <n v="0"/>
    <n v="0"/>
    <n v="0"/>
    <n v="0"/>
    <n v="0"/>
    <m/>
    <m/>
    <m/>
    <m/>
    <m/>
    <m/>
    <m/>
  </r>
  <r>
    <x v="252"/>
    <x v="3"/>
    <x v="124"/>
    <n v="13"/>
    <n v="0"/>
    <n v="0"/>
    <n v="0"/>
    <n v="0"/>
    <n v="0"/>
    <n v="0"/>
    <m/>
    <m/>
    <m/>
    <m/>
    <m/>
    <m/>
    <m/>
  </r>
  <r>
    <x v="252"/>
    <x v="5"/>
    <x v="313"/>
    <n v="9"/>
    <n v="0"/>
    <n v="0"/>
    <n v="2"/>
    <n v="1"/>
    <n v="3"/>
    <n v="0"/>
    <m/>
    <s v="V"/>
    <m/>
    <s v="V"/>
    <s v="V"/>
    <m/>
    <m/>
  </r>
  <r>
    <x v="252"/>
    <x v="2"/>
    <x v="402"/>
    <n v="1"/>
    <n v="0"/>
    <n v="0"/>
    <n v="0"/>
    <n v="0"/>
    <n v="0"/>
    <n v="0"/>
    <m/>
    <m/>
    <m/>
    <m/>
    <m/>
    <m/>
    <m/>
  </r>
  <r>
    <x v="252"/>
    <x v="3"/>
    <x v="405"/>
    <n v="1"/>
    <n v="0"/>
    <n v="0"/>
    <n v="0"/>
    <n v="0"/>
    <n v="0"/>
    <n v="0"/>
    <m/>
    <m/>
    <m/>
    <m/>
    <m/>
    <m/>
    <m/>
  </r>
  <r>
    <x v="252"/>
    <x v="3"/>
    <x v="124"/>
    <n v="13"/>
    <n v="0"/>
    <n v="0"/>
    <n v="0"/>
    <n v="0"/>
    <n v="0"/>
    <n v="0"/>
    <m/>
    <m/>
    <m/>
    <m/>
    <m/>
    <m/>
    <m/>
  </r>
  <r>
    <x v="251"/>
    <x v="6"/>
    <x v="411"/>
    <n v="13"/>
    <n v="8"/>
    <n v="0"/>
    <n v="0"/>
    <n v="0"/>
    <n v="0"/>
    <n v="0"/>
    <m/>
    <m/>
    <m/>
    <m/>
    <m/>
    <m/>
    <m/>
  </r>
  <r>
    <x v="251"/>
    <x v="6"/>
    <x v="411"/>
    <n v="13"/>
    <n v="4"/>
    <n v="0"/>
    <n v="28"/>
    <n v="2"/>
    <n v="0"/>
    <n v="0"/>
    <m/>
    <s v="V"/>
    <s v="V"/>
    <s v="V"/>
    <s v="V"/>
    <m/>
    <m/>
  </r>
  <r>
    <x v="253"/>
    <x v="2"/>
    <x v="390"/>
    <n v="12"/>
    <n v="0"/>
    <n v="0"/>
    <n v="0"/>
    <n v="0"/>
    <n v="0"/>
    <n v="0"/>
    <m/>
    <m/>
    <m/>
    <m/>
    <m/>
    <m/>
    <m/>
  </r>
  <r>
    <x v="253"/>
    <x v="4"/>
    <x v="336"/>
    <n v="13"/>
    <n v="0"/>
    <n v="0"/>
    <n v="0"/>
    <n v="0"/>
    <n v="0"/>
    <n v="0"/>
    <m/>
    <m/>
    <m/>
    <m/>
    <m/>
    <m/>
    <m/>
  </r>
  <r>
    <x v="253"/>
    <x v="4"/>
    <x v="334"/>
    <n v="11"/>
    <n v="0"/>
    <n v="0"/>
    <n v="0"/>
    <n v="0"/>
    <n v="0"/>
    <n v="0"/>
    <m/>
    <m/>
    <m/>
    <m/>
    <m/>
    <m/>
    <m/>
  </r>
  <r>
    <x v="253"/>
    <x v="4"/>
    <x v="343"/>
    <n v="13"/>
    <n v="0"/>
    <n v="0"/>
    <n v="4"/>
    <n v="2"/>
    <n v="0"/>
    <n v="0"/>
    <m/>
    <m/>
    <m/>
    <m/>
    <m/>
    <m/>
    <m/>
  </r>
  <r>
    <x v="253"/>
    <x v="6"/>
    <x v="412"/>
    <n v="13"/>
    <n v="13"/>
    <n v="0"/>
    <n v="61"/>
    <n v="0"/>
    <n v="0"/>
    <n v="0"/>
    <m/>
    <m/>
    <m/>
    <s v="V"/>
    <s v="V"/>
    <m/>
    <m/>
  </r>
  <r>
    <x v="254"/>
    <x v="2"/>
    <x v="372"/>
    <n v="12"/>
    <n v="0"/>
    <n v="0"/>
    <n v="0"/>
    <n v="0"/>
    <n v="0"/>
    <n v="0"/>
    <m/>
    <m/>
    <m/>
    <m/>
    <m/>
    <m/>
    <m/>
  </r>
  <r>
    <x v="254"/>
    <x v="5"/>
    <x v="410"/>
    <n v="3"/>
    <n v="0"/>
    <n v="0"/>
    <n v="0"/>
    <n v="0"/>
    <n v="0"/>
    <n v="0"/>
    <m/>
    <m/>
    <m/>
    <m/>
    <m/>
    <m/>
    <m/>
  </r>
  <r>
    <x v="254"/>
    <x v="5"/>
    <x v="322"/>
    <n v="13"/>
    <n v="0"/>
    <n v="0"/>
    <n v="0"/>
    <n v="0"/>
    <n v="0"/>
    <n v="0"/>
    <m/>
    <m/>
    <m/>
    <m/>
    <m/>
    <m/>
    <m/>
  </r>
  <r>
    <x v="254"/>
    <x v="5"/>
    <x v="311"/>
    <n v="12"/>
    <n v="0"/>
    <n v="0"/>
    <n v="0"/>
    <n v="0"/>
    <n v="0"/>
    <n v="0"/>
    <m/>
    <m/>
    <m/>
    <m/>
    <m/>
    <m/>
    <m/>
  </r>
  <r>
    <x v="254"/>
    <x v="4"/>
    <x v="332"/>
    <n v="13"/>
    <n v="0"/>
    <n v="0"/>
    <n v="0"/>
    <n v="0"/>
    <n v="0"/>
    <n v="0"/>
    <m/>
    <m/>
    <m/>
    <m/>
    <m/>
    <m/>
    <m/>
  </r>
  <r>
    <x v="254"/>
    <x v="4"/>
    <x v="351"/>
    <n v="13"/>
    <n v="0"/>
    <n v="0"/>
    <n v="0"/>
    <n v="0"/>
    <n v="0"/>
    <n v="0"/>
    <m/>
    <m/>
    <m/>
    <m/>
    <m/>
    <m/>
    <m/>
  </r>
  <r>
    <x v="255"/>
    <x v="3"/>
    <x v="404"/>
    <n v="6"/>
    <n v="0"/>
    <n v="0"/>
    <n v="1"/>
    <n v="2"/>
    <n v="0"/>
    <n v="0"/>
    <m/>
    <s v="V"/>
    <m/>
    <m/>
    <m/>
    <m/>
    <m/>
  </r>
  <r>
    <x v="255"/>
    <x v="4"/>
    <x v="409"/>
    <n v="2"/>
    <n v="0"/>
    <n v="0"/>
    <n v="0"/>
    <n v="0"/>
    <n v="0"/>
    <n v="0"/>
    <m/>
    <m/>
    <m/>
    <m/>
    <m/>
    <m/>
    <m/>
  </r>
  <r>
    <x v="255"/>
    <x v="0"/>
    <x v="413"/>
    <n v="13"/>
    <n v="4"/>
    <n v="0"/>
    <n v="0"/>
    <n v="0"/>
    <n v="10"/>
    <n v="0"/>
    <m/>
    <s v="V"/>
    <m/>
    <m/>
    <m/>
    <m/>
    <m/>
  </r>
  <r>
    <x v="256"/>
    <x v="2"/>
    <x v="364"/>
    <n v="12"/>
    <n v="0"/>
    <n v="0"/>
    <n v="0"/>
    <n v="0"/>
    <n v="0"/>
    <n v="0"/>
    <m/>
    <m/>
    <m/>
    <m/>
    <m/>
    <m/>
    <m/>
  </r>
  <r>
    <x v="256"/>
    <x v="3"/>
    <x v="138"/>
    <n v="12"/>
    <n v="1"/>
    <n v="0"/>
    <n v="0"/>
    <n v="1"/>
    <n v="0"/>
    <n v="0"/>
    <m/>
    <s v="V"/>
    <m/>
    <m/>
    <m/>
    <m/>
    <m/>
  </r>
  <r>
    <x v="256"/>
    <x v="5"/>
    <x v="337"/>
    <n v="3"/>
    <n v="0"/>
    <n v="0"/>
    <n v="0"/>
    <n v="0"/>
    <n v="0"/>
    <n v="0"/>
    <m/>
    <m/>
    <m/>
    <m/>
    <m/>
    <m/>
    <m/>
  </r>
  <r>
    <x v="256"/>
    <x v="4"/>
    <x v="395"/>
    <n v="1"/>
    <n v="0"/>
    <n v="0"/>
    <n v="3"/>
    <n v="0"/>
    <n v="0"/>
    <n v="0"/>
    <m/>
    <m/>
    <m/>
    <s v="V"/>
    <s v="V"/>
    <m/>
    <m/>
  </r>
  <r>
    <x v="256"/>
    <x v="6"/>
    <x v="412"/>
    <n v="13"/>
    <n v="0"/>
    <n v="0"/>
    <n v="7"/>
    <n v="0"/>
    <n v="0"/>
    <n v="0"/>
    <m/>
    <s v="V"/>
    <s v="V"/>
    <m/>
    <m/>
    <m/>
    <m/>
  </r>
  <r>
    <x v="256"/>
    <x v="6"/>
    <x v="414"/>
    <n v="4"/>
    <n v="2"/>
    <n v="0"/>
    <n v="16"/>
    <n v="0"/>
    <n v="0"/>
    <n v="0"/>
    <m/>
    <s v="V"/>
    <s v="V"/>
    <m/>
    <m/>
    <m/>
    <m/>
  </r>
  <r>
    <x v="257"/>
    <x v="5"/>
    <x v="320"/>
    <n v="13"/>
    <n v="0"/>
    <n v="0"/>
    <n v="0"/>
    <n v="0"/>
    <n v="0"/>
    <n v="0"/>
    <m/>
    <m/>
    <m/>
    <m/>
    <m/>
    <m/>
    <m/>
  </r>
  <r>
    <x v="257"/>
    <x v="4"/>
    <x v="415"/>
    <n v="1"/>
    <n v="0"/>
    <n v="0"/>
    <n v="0"/>
    <n v="0"/>
    <n v="0"/>
    <n v="0"/>
    <m/>
    <m/>
    <m/>
    <m/>
    <m/>
    <m/>
    <m/>
  </r>
  <r>
    <x v="257"/>
    <x v="5"/>
    <x v="405"/>
    <n v="1"/>
    <n v="0"/>
    <n v="0"/>
    <n v="0"/>
    <n v="0"/>
    <n v="0"/>
    <n v="0"/>
    <m/>
    <m/>
    <m/>
    <m/>
    <m/>
    <m/>
    <m/>
  </r>
  <r>
    <x v="257"/>
    <x v="4"/>
    <x v="350"/>
    <n v="13"/>
    <n v="0"/>
    <n v="0"/>
    <n v="0"/>
    <n v="0"/>
    <n v="0"/>
    <n v="0"/>
    <m/>
    <m/>
    <m/>
    <m/>
    <m/>
    <m/>
    <m/>
  </r>
  <r>
    <x v="257"/>
    <x v="5"/>
    <x v="124"/>
    <n v="13"/>
    <n v="13"/>
    <n v="0"/>
    <n v="0"/>
    <n v="0"/>
    <n v="14"/>
    <n v="0"/>
    <m/>
    <s v="V"/>
    <m/>
    <m/>
    <m/>
    <m/>
    <m/>
  </r>
  <r>
    <x v="258"/>
    <x v="3"/>
    <x v="352"/>
    <n v="1"/>
    <n v="0"/>
    <n v="0"/>
    <n v="0"/>
    <n v="0"/>
    <n v="0"/>
    <n v="0"/>
    <m/>
    <m/>
    <m/>
    <m/>
    <m/>
    <m/>
    <m/>
  </r>
  <r>
    <x v="258"/>
    <x v="0"/>
    <x v="416"/>
    <n v="4"/>
    <n v="0"/>
    <n v="0"/>
    <n v="0"/>
    <n v="0"/>
    <n v="0"/>
    <n v="0"/>
    <m/>
    <m/>
    <m/>
    <m/>
    <m/>
    <m/>
    <m/>
  </r>
  <r>
    <x v="258"/>
    <x v="4"/>
    <x v="353"/>
    <n v="13"/>
    <n v="0"/>
    <n v="0"/>
    <n v="0"/>
    <n v="0"/>
    <n v="0"/>
    <n v="0"/>
    <m/>
    <m/>
    <m/>
    <m/>
    <m/>
    <m/>
    <m/>
  </r>
  <r>
    <x v="258"/>
    <x v="4"/>
    <x v="362"/>
    <n v="12"/>
    <n v="0"/>
    <n v="0"/>
    <n v="0"/>
    <n v="0"/>
    <n v="0"/>
    <n v="0"/>
    <m/>
    <m/>
    <m/>
    <m/>
    <m/>
    <m/>
    <m/>
  </r>
  <r>
    <x v="258"/>
    <x v="4"/>
    <x v="335"/>
    <n v="13"/>
    <n v="0"/>
    <n v="0"/>
    <n v="4"/>
    <n v="0"/>
    <n v="0"/>
    <n v="0"/>
    <m/>
    <m/>
    <m/>
    <s v="V"/>
    <s v="V"/>
    <m/>
    <m/>
  </r>
  <r>
    <x v="259"/>
    <x v="4"/>
    <x v="363"/>
    <n v="13"/>
    <n v="0"/>
    <n v="0"/>
    <n v="0"/>
    <n v="0"/>
    <n v="0"/>
    <n v="0"/>
    <m/>
    <m/>
    <m/>
    <m/>
    <m/>
    <m/>
    <m/>
  </r>
  <r>
    <x v="259"/>
    <x v="3"/>
    <x v="391"/>
    <n v="1"/>
    <n v="0"/>
    <n v="0"/>
    <n v="0"/>
    <n v="0"/>
    <n v="0"/>
    <n v="0"/>
    <m/>
    <m/>
    <m/>
    <m/>
    <m/>
    <m/>
    <m/>
  </r>
  <r>
    <x v="259"/>
    <x v="5"/>
    <x v="124"/>
    <n v="13"/>
    <n v="0"/>
    <n v="0"/>
    <n v="0"/>
    <n v="0"/>
    <n v="0"/>
    <n v="0"/>
    <m/>
    <m/>
    <m/>
    <m/>
    <m/>
    <m/>
    <m/>
  </r>
  <r>
    <x v="259"/>
    <x v="3"/>
    <x v="334"/>
    <n v="11"/>
    <n v="0"/>
    <n v="0"/>
    <n v="0"/>
    <n v="0"/>
    <n v="0"/>
    <n v="0"/>
    <m/>
    <m/>
    <m/>
    <m/>
    <m/>
    <m/>
    <m/>
  </r>
  <r>
    <x v="259"/>
    <x v="3"/>
    <x v="336"/>
    <n v="13"/>
    <n v="0"/>
    <n v="0"/>
    <n v="0"/>
    <n v="0"/>
    <n v="0"/>
    <n v="0"/>
    <m/>
    <m/>
    <m/>
    <m/>
    <m/>
    <m/>
    <m/>
  </r>
  <r>
    <x v="259"/>
    <x v="3"/>
    <x v="278"/>
    <n v="10"/>
    <n v="0"/>
    <n v="0"/>
    <n v="0"/>
    <n v="0"/>
    <n v="0"/>
    <n v="0"/>
    <m/>
    <m/>
    <m/>
    <m/>
    <m/>
    <m/>
    <m/>
  </r>
  <r>
    <x v="259"/>
    <x v="3"/>
    <x v="409"/>
    <n v="2"/>
    <n v="0"/>
    <n v="0"/>
    <n v="0"/>
    <n v="0"/>
    <n v="0"/>
    <n v="0"/>
    <m/>
    <m/>
    <m/>
    <m/>
    <m/>
    <m/>
    <m/>
  </r>
  <r>
    <x v="258"/>
    <x v="6"/>
    <x v="417"/>
    <n v="13"/>
    <n v="0"/>
    <n v="0"/>
    <n v="3"/>
    <n v="0"/>
    <n v="0"/>
    <n v="0"/>
    <m/>
    <m/>
    <s v="V"/>
    <s v="V"/>
    <s v="V"/>
    <m/>
    <m/>
  </r>
  <r>
    <x v="259"/>
    <x v="6"/>
    <x v="418"/>
    <n v="11"/>
    <n v="4"/>
    <n v="0"/>
    <n v="29"/>
    <n v="0"/>
    <n v="0"/>
    <n v="0"/>
    <m/>
    <m/>
    <s v="V"/>
    <s v="V"/>
    <s v="V"/>
    <m/>
    <m/>
  </r>
  <r>
    <x v="259"/>
    <x v="6"/>
    <x v="419"/>
    <n v="13"/>
    <n v="13"/>
    <n v="0"/>
    <n v="0"/>
    <n v="0"/>
    <n v="0"/>
    <n v="0"/>
    <m/>
    <m/>
    <s v="V"/>
    <m/>
    <m/>
    <m/>
    <m/>
  </r>
  <r>
    <x v="259"/>
    <x v="6"/>
    <x v="420"/>
    <n v="6"/>
    <n v="6"/>
    <n v="0"/>
    <n v="0"/>
    <n v="0"/>
    <n v="0"/>
    <n v="0"/>
    <m/>
    <m/>
    <m/>
    <s v="V"/>
    <m/>
    <m/>
    <m/>
  </r>
  <r>
    <x v="259"/>
    <x v="6"/>
    <x v="421"/>
    <n v="13"/>
    <n v="8"/>
    <n v="0"/>
    <n v="37"/>
    <n v="0"/>
    <n v="0"/>
    <n v="0"/>
    <m/>
    <m/>
    <s v="V"/>
    <s v="V"/>
    <s v="V"/>
    <m/>
    <m/>
  </r>
  <r>
    <x v="260"/>
    <x v="2"/>
    <x v="393"/>
    <n v="1"/>
    <n v="0"/>
    <n v="0"/>
    <n v="0"/>
    <n v="0"/>
    <n v="0"/>
    <n v="0"/>
    <m/>
    <m/>
    <m/>
    <m/>
    <m/>
    <m/>
    <m/>
  </r>
  <r>
    <x v="260"/>
    <x v="3"/>
    <x v="351"/>
    <n v="13"/>
    <n v="0"/>
    <n v="0"/>
    <n v="0"/>
    <n v="0"/>
    <n v="0"/>
    <n v="0"/>
    <m/>
    <m/>
    <m/>
    <m/>
    <m/>
    <m/>
    <m/>
  </r>
  <r>
    <x v="260"/>
    <x v="5"/>
    <x v="404"/>
    <n v="6"/>
    <n v="0"/>
    <n v="0"/>
    <n v="0"/>
    <n v="0"/>
    <n v="0"/>
    <n v="0"/>
    <m/>
    <m/>
    <m/>
    <m/>
    <m/>
    <m/>
    <m/>
  </r>
  <r>
    <x v="260"/>
    <x v="3"/>
    <x v="422"/>
    <n v="2"/>
    <n v="2"/>
    <n v="0"/>
    <n v="0"/>
    <n v="0"/>
    <n v="0"/>
    <n v="0"/>
    <m/>
    <m/>
    <m/>
    <m/>
    <m/>
    <m/>
    <m/>
  </r>
  <r>
    <x v="260"/>
    <x v="3"/>
    <x v="332"/>
    <n v="13"/>
    <n v="13"/>
    <n v="0"/>
    <n v="0"/>
    <n v="0"/>
    <n v="0"/>
    <n v="0"/>
    <m/>
    <m/>
    <m/>
    <m/>
    <m/>
    <m/>
    <m/>
  </r>
  <r>
    <x v="260"/>
    <x v="6"/>
    <x v="423"/>
    <n v="9"/>
    <n v="0"/>
    <n v="0"/>
    <n v="8"/>
    <n v="0"/>
    <n v="0"/>
    <n v="0"/>
    <m/>
    <m/>
    <s v="V"/>
    <s v="V"/>
    <s v="V"/>
    <m/>
    <m/>
  </r>
  <r>
    <x v="260"/>
    <x v="6"/>
    <x v="424"/>
    <n v="2"/>
    <n v="0"/>
    <n v="0"/>
    <n v="3"/>
    <n v="0"/>
    <n v="0"/>
    <n v="0"/>
    <m/>
    <m/>
    <m/>
    <s v="V"/>
    <s v="V"/>
    <m/>
    <m/>
  </r>
  <r>
    <x v="260"/>
    <x v="6"/>
    <x v="419"/>
    <n v="13"/>
    <n v="13"/>
    <n v="0"/>
    <n v="0"/>
    <n v="0"/>
    <n v="0"/>
    <n v="0"/>
    <m/>
    <m/>
    <s v="V"/>
    <m/>
    <m/>
    <m/>
    <m/>
  </r>
  <r>
    <x v="261"/>
    <x v="3"/>
    <x v="343"/>
    <n v="11"/>
    <n v="0"/>
    <n v="0"/>
    <n v="0"/>
    <n v="0"/>
    <n v="0"/>
    <n v="0"/>
    <m/>
    <m/>
    <m/>
    <m/>
    <m/>
    <m/>
    <m/>
  </r>
  <r>
    <x v="261"/>
    <x v="3"/>
    <x v="395"/>
    <n v="1"/>
    <n v="0"/>
    <n v="0"/>
    <n v="0"/>
    <n v="0"/>
    <n v="0"/>
    <n v="0"/>
    <m/>
    <m/>
    <m/>
    <m/>
    <m/>
    <m/>
    <m/>
  </r>
  <r>
    <x v="261"/>
    <x v="5"/>
    <x v="210"/>
    <n v="12"/>
    <n v="12"/>
    <n v="0"/>
    <n v="0"/>
    <n v="0"/>
    <n v="0"/>
    <n v="0"/>
    <m/>
    <m/>
    <m/>
    <m/>
    <m/>
    <m/>
    <m/>
  </r>
  <r>
    <x v="261"/>
    <x v="3"/>
    <x v="422"/>
    <n v="2"/>
    <n v="2"/>
    <n v="0"/>
    <n v="0"/>
    <n v="0"/>
    <n v="0"/>
    <n v="0"/>
    <m/>
    <m/>
    <m/>
    <m/>
    <m/>
    <m/>
    <m/>
  </r>
  <r>
    <x v="261"/>
    <x v="3"/>
    <x v="136"/>
    <n v="5"/>
    <n v="0"/>
    <n v="0"/>
    <n v="0"/>
    <n v="0"/>
    <n v="0"/>
    <n v="0"/>
    <m/>
    <m/>
    <m/>
    <m/>
    <m/>
    <m/>
    <m/>
  </r>
  <r>
    <x v="261"/>
    <x v="3"/>
    <x v="350"/>
    <n v="13"/>
    <n v="0"/>
    <n v="0"/>
    <n v="0"/>
    <n v="0"/>
    <n v="0"/>
    <n v="0"/>
    <m/>
    <m/>
    <m/>
    <m/>
    <m/>
    <m/>
    <m/>
  </r>
  <r>
    <x v="261"/>
    <x v="6"/>
    <x v="425"/>
    <n v="7"/>
    <n v="7"/>
    <n v="0"/>
    <n v="52"/>
    <n v="0"/>
    <n v="0"/>
    <n v="0"/>
    <m/>
    <m/>
    <s v="V"/>
    <s v="V"/>
    <s v="V"/>
    <m/>
    <m/>
  </r>
  <r>
    <x v="261"/>
    <x v="6"/>
    <x v="419"/>
    <n v="13"/>
    <n v="13"/>
    <n v="0"/>
    <n v="0"/>
    <n v="0"/>
    <n v="0"/>
    <n v="0"/>
    <m/>
    <m/>
    <s v="V"/>
    <m/>
    <m/>
    <m/>
    <m/>
  </r>
  <r>
    <x v="262"/>
    <x v="3"/>
    <x v="422"/>
    <n v="2"/>
    <n v="0"/>
    <n v="0"/>
    <n v="0"/>
    <n v="0"/>
    <n v="0"/>
    <n v="0"/>
    <m/>
    <m/>
    <m/>
    <m/>
    <m/>
    <m/>
    <m/>
  </r>
  <r>
    <x v="262"/>
    <x v="3"/>
    <x v="332"/>
    <n v="13"/>
    <n v="0"/>
    <n v="0"/>
    <n v="0"/>
    <n v="0"/>
    <n v="0"/>
    <n v="0"/>
    <m/>
    <m/>
    <m/>
    <m/>
    <m/>
    <m/>
    <m/>
  </r>
  <r>
    <x v="262"/>
    <x v="5"/>
    <x v="138"/>
    <n v="12"/>
    <n v="0"/>
    <n v="0"/>
    <n v="1"/>
    <n v="0"/>
    <n v="0"/>
    <n v="0"/>
    <m/>
    <m/>
    <m/>
    <m/>
    <m/>
    <m/>
    <m/>
  </r>
  <r>
    <x v="262"/>
    <x v="3"/>
    <x v="335"/>
    <n v="13"/>
    <n v="0"/>
    <n v="0"/>
    <n v="0"/>
    <n v="0"/>
    <n v="0"/>
    <n v="0"/>
    <m/>
    <m/>
    <m/>
    <m/>
    <m/>
    <m/>
    <m/>
  </r>
  <r>
    <x v="262"/>
    <x v="5"/>
    <x v="352"/>
    <n v="1"/>
    <n v="0"/>
    <n v="0"/>
    <n v="0"/>
    <n v="0"/>
    <n v="0"/>
    <n v="0"/>
    <m/>
    <m/>
    <m/>
    <m/>
    <m/>
    <m/>
    <m/>
  </r>
  <r>
    <x v="262"/>
    <x v="3"/>
    <x v="353"/>
    <n v="13"/>
    <n v="0"/>
    <n v="0"/>
    <n v="0"/>
    <n v="0"/>
    <n v="0"/>
    <n v="0"/>
    <m/>
    <m/>
    <m/>
    <m/>
    <m/>
    <m/>
    <m/>
  </r>
  <r>
    <x v="262"/>
    <x v="3"/>
    <x v="362"/>
    <n v="12"/>
    <n v="0"/>
    <n v="0"/>
    <n v="0"/>
    <n v="0"/>
    <n v="0"/>
    <n v="0"/>
    <m/>
    <m/>
    <m/>
    <m/>
    <m/>
    <m/>
    <m/>
  </r>
  <r>
    <x v="262"/>
    <x v="4"/>
    <x v="401"/>
    <n v="1"/>
    <n v="0"/>
    <n v="0"/>
    <n v="0"/>
    <n v="0"/>
    <n v="0"/>
    <n v="0"/>
    <m/>
    <m/>
    <m/>
    <m/>
    <m/>
    <m/>
    <m/>
  </r>
  <r>
    <x v="262"/>
    <x v="3"/>
    <x v="363"/>
    <n v="13"/>
    <n v="0"/>
    <n v="0"/>
    <n v="0"/>
    <n v="0"/>
    <n v="0"/>
    <n v="0"/>
    <m/>
    <m/>
    <m/>
    <m/>
    <m/>
    <m/>
    <m/>
  </r>
  <r>
    <x v="262"/>
    <x v="2"/>
    <x v="394"/>
    <n v="1"/>
    <n v="1"/>
    <n v="0"/>
    <n v="0"/>
    <n v="0"/>
    <n v="0"/>
    <n v="0"/>
    <m/>
    <m/>
    <m/>
    <m/>
    <m/>
    <m/>
    <m/>
  </r>
  <r>
    <x v="262"/>
    <x v="6"/>
    <x v="426"/>
    <n v="4"/>
    <n v="0"/>
    <n v="0"/>
    <n v="6"/>
    <n v="0"/>
    <n v="0"/>
    <n v="0"/>
    <m/>
    <m/>
    <m/>
    <s v="V"/>
    <s v="V"/>
    <m/>
    <m/>
  </r>
  <r>
    <x v="262"/>
    <x v="6"/>
    <x v="427"/>
    <n v="8"/>
    <n v="0"/>
    <n v="0"/>
    <n v="5"/>
    <n v="0"/>
    <n v="0"/>
    <n v="0"/>
    <m/>
    <m/>
    <m/>
    <s v="V"/>
    <s v="V"/>
    <m/>
    <m/>
  </r>
  <r>
    <x v="262"/>
    <x v="6"/>
    <x v="428"/>
    <n v="6"/>
    <n v="0"/>
    <n v="0"/>
    <n v="5"/>
    <n v="0"/>
    <n v="0"/>
    <n v="0"/>
    <m/>
    <m/>
    <s v="V"/>
    <s v="V"/>
    <s v="V"/>
    <m/>
    <m/>
  </r>
  <r>
    <x v="262"/>
    <x v="6"/>
    <x v="429"/>
    <n v="13"/>
    <n v="0"/>
    <n v="0"/>
    <n v="5"/>
    <n v="0"/>
    <n v="0"/>
    <n v="0"/>
    <m/>
    <m/>
    <s v="V"/>
    <s v="V"/>
    <s v="V"/>
    <m/>
    <m/>
  </r>
  <r>
    <x v="262"/>
    <x v="6"/>
    <x v="430"/>
    <n v="5"/>
    <n v="5"/>
    <n v="0"/>
    <n v="16"/>
    <n v="0"/>
    <n v="0"/>
    <n v="0"/>
    <m/>
    <m/>
    <s v="V"/>
    <s v="V"/>
    <s v="V"/>
    <m/>
    <m/>
  </r>
  <r>
    <x v="262"/>
    <x v="6"/>
    <x v="431"/>
    <n v="13"/>
    <n v="13"/>
    <n v="0"/>
    <n v="0"/>
    <n v="0"/>
    <n v="0"/>
    <n v="0"/>
    <m/>
    <m/>
    <m/>
    <s v="V"/>
    <m/>
    <m/>
    <m/>
  </r>
  <r>
    <x v="262"/>
    <x v="6"/>
    <x v="432"/>
    <n v="13"/>
    <n v="1"/>
    <n v="0"/>
    <n v="9"/>
    <n v="0"/>
    <n v="0"/>
    <n v="0"/>
    <m/>
    <m/>
    <s v="V"/>
    <s v="V"/>
    <s v="V"/>
    <m/>
    <m/>
  </r>
  <r>
    <x v="263"/>
    <x v="4"/>
    <x v="402"/>
    <n v="1"/>
    <n v="0"/>
    <n v="0"/>
    <n v="0"/>
    <n v="0"/>
    <n v="0"/>
    <n v="0"/>
    <m/>
    <m/>
    <m/>
    <m/>
    <m/>
    <m/>
    <m/>
  </r>
  <r>
    <x v="263"/>
    <x v="2"/>
    <x v="374"/>
    <n v="12"/>
    <n v="0"/>
    <n v="0"/>
    <n v="0"/>
    <n v="0"/>
    <n v="0"/>
    <n v="0"/>
    <m/>
    <m/>
    <m/>
    <m/>
    <m/>
    <m/>
    <m/>
  </r>
  <r>
    <x v="263"/>
    <x v="5"/>
    <x v="391"/>
    <n v="1"/>
    <n v="0"/>
    <n v="0"/>
    <n v="0"/>
    <n v="0"/>
    <n v="0"/>
    <n v="0"/>
    <m/>
    <m/>
    <m/>
    <m/>
    <m/>
    <m/>
    <m/>
  </r>
  <r>
    <x v="263"/>
    <x v="5"/>
    <x v="278"/>
    <n v="10"/>
    <n v="0"/>
    <n v="0"/>
    <n v="0"/>
    <n v="0"/>
    <n v="0"/>
    <n v="0"/>
    <m/>
    <m/>
    <m/>
    <m/>
    <m/>
    <m/>
    <m/>
  </r>
  <r>
    <x v="263"/>
    <x v="6"/>
    <x v="433"/>
    <n v="1"/>
    <n v="0"/>
    <n v="0"/>
    <n v="1"/>
    <n v="0"/>
    <n v="0"/>
    <n v="0"/>
    <m/>
    <m/>
    <s v="V"/>
    <s v="V"/>
    <s v="V"/>
    <m/>
    <m/>
  </r>
  <r>
    <x v="263"/>
    <x v="6"/>
    <x v="425"/>
    <n v="7"/>
    <n v="0"/>
    <n v="0"/>
    <n v="2"/>
    <n v="0"/>
    <n v="0"/>
    <n v="0"/>
    <m/>
    <m/>
    <m/>
    <s v="V"/>
    <s v="V"/>
    <m/>
    <m/>
  </r>
  <r>
    <x v="264"/>
    <x v="2"/>
    <x v="394"/>
    <n v="1"/>
    <n v="0"/>
    <n v="0"/>
    <n v="0"/>
    <n v="0"/>
    <n v="0"/>
    <n v="0"/>
    <m/>
    <m/>
    <m/>
    <m/>
    <m/>
    <m/>
    <m/>
  </r>
  <r>
    <x v="264"/>
    <x v="4"/>
    <x v="373"/>
    <n v="13"/>
    <n v="0"/>
    <n v="0"/>
    <n v="0"/>
    <n v="0"/>
    <n v="0"/>
    <n v="0"/>
    <m/>
    <m/>
    <m/>
    <m/>
    <m/>
    <m/>
    <m/>
  </r>
  <r>
    <x v="264"/>
    <x v="4"/>
    <x v="364"/>
    <n v="10"/>
    <n v="2"/>
    <n v="0"/>
    <n v="10"/>
    <n v="0"/>
    <n v="0"/>
    <n v="0"/>
    <m/>
    <s v="V"/>
    <m/>
    <m/>
    <m/>
    <m/>
    <m/>
  </r>
  <r>
    <x v="264"/>
    <x v="6"/>
    <x v="431"/>
    <n v="13"/>
    <n v="0"/>
    <n v="0"/>
    <n v="0"/>
    <n v="0"/>
    <n v="0"/>
    <n v="0"/>
    <m/>
    <m/>
    <s v="V"/>
    <s v="V"/>
    <m/>
    <m/>
    <m/>
  </r>
  <r>
    <x v="264"/>
    <x v="6"/>
    <x v="434"/>
    <n v="13"/>
    <n v="0"/>
    <n v="0"/>
    <n v="0"/>
    <n v="0"/>
    <n v="0"/>
    <n v="0"/>
    <m/>
    <m/>
    <s v="V"/>
    <s v="V"/>
    <m/>
    <m/>
    <m/>
  </r>
  <r>
    <x v="264"/>
    <x v="6"/>
    <x v="435"/>
    <n v="4"/>
    <n v="0"/>
    <n v="0"/>
    <n v="0"/>
    <n v="0"/>
    <n v="0"/>
    <n v="0"/>
    <m/>
    <m/>
    <s v="V"/>
    <s v="V"/>
    <m/>
    <m/>
    <m/>
  </r>
  <r>
    <x v="265"/>
    <x v="2"/>
    <x v="224"/>
    <n v="13"/>
    <n v="0"/>
    <n v="0"/>
    <n v="0"/>
    <n v="0"/>
    <n v="0"/>
    <n v="0"/>
    <m/>
    <m/>
    <m/>
    <m/>
    <m/>
    <m/>
    <m/>
  </r>
  <r>
    <x v="265"/>
    <x v="4"/>
    <x v="436"/>
    <n v="12"/>
    <n v="0"/>
    <n v="0"/>
    <n v="0"/>
    <n v="0"/>
    <n v="0"/>
    <n v="0"/>
    <m/>
    <m/>
    <m/>
    <m/>
    <m/>
    <m/>
    <m/>
  </r>
  <r>
    <x v="265"/>
    <x v="4"/>
    <x v="393"/>
    <n v="1"/>
    <n v="0"/>
    <n v="0"/>
    <n v="0"/>
    <n v="0"/>
    <n v="0"/>
    <n v="0"/>
    <m/>
    <m/>
    <m/>
    <m/>
    <m/>
    <m/>
    <m/>
  </r>
  <r>
    <x v="265"/>
    <x v="6"/>
    <x v="437"/>
    <n v="13"/>
    <n v="0"/>
    <n v="0"/>
    <n v="0"/>
    <n v="0"/>
    <n v="0"/>
    <n v="0"/>
    <m/>
    <m/>
    <s v="V"/>
    <s v="V"/>
    <m/>
    <m/>
    <m/>
  </r>
  <r>
    <x v="265"/>
    <x v="6"/>
    <x v="430"/>
    <n v="5"/>
    <n v="0"/>
    <n v="0"/>
    <n v="0"/>
    <n v="0"/>
    <n v="0"/>
    <n v="0"/>
    <m/>
    <m/>
    <s v="V"/>
    <s v="V"/>
    <m/>
    <m/>
    <m/>
  </r>
  <r>
    <x v="266"/>
    <x v="6"/>
    <x v="419"/>
    <n v="13"/>
    <n v="0"/>
    <n v="0"/>
    <n v="0"/>
    <n v="0"/>
    <n v="0"/>
    <n v="0"/>
    <m/>
    <m/>
    <s v="V"/>
    <s v="V"/>
    <m/>
    <m/>
    <m/>
  </r>
  <r>
    <x v="266"/>
    <x v="4"/>
    <x v="372"/>
    <n v="12"/>
    <n v="0"/>
    <n v="0"/>
    <n v="0"/>
    <n v="0"/>
    <n v="0"/>
    <n v="0"/>
    <m/>
    <m/>
    <m/>
    <m/>
    <m/>
    <m/>
    <m/>
  </r>
  <r>
    <x v="266"/>
    <x v="0"/>
    <x v="438"/>
    <n v="13"/>
    <n v="0"/>
    <n v="0"/>
    <n v="0"/>
    <n v="0"/>
    <n v="0"/>
    <n v="0"/>
    <m/>
    <m/>
    <m/>
    <m/>
    <m/>
    <m/>
    <m/>
  </r>
  <r>
    <x v="266"/>
    <x v="0"/>
    <x v="439"/>
    <n v="13"/>
    <n v="13"/>
    <n v="0"/>
    <n v="0"/>
    <n v="0"/>
    <n v="0"/>
    <n v="0"/>
    <m/>
    <m/>
    <m/>
    <m/>
    <m/>
    <m/>
    <m/>
  </r>
  <r>
    <x v="267"/>
    <x v="0"/>
    <x v="440"/>
    <n v="13"/>
    <n v="0"/>
    <n v="0"/>
    <n v="0"/>
    <n v="0"/>
    <n v="0"/>
    <n v="0"/>
    <m/>
    <m/>
    <m/>
    <m/>
    <m/>
    <m/>
    <m/>
  </r>
  <r>
    <x v="267"/>
    <x v="1"/>
    <x v="441"/>
    <n v="12"/>
    <n v="0"/>
    <n v="0"/>
    <n v="0"/>
    <n v="0"/>
    <n v="0"/>
    <n v="0"/>
    <m/>
    <m/>
    <m/>
    <m/>
    <m/>
    <m/>
    <m/>
  </r>
  <r>
    <x v="267"/>
    <x v="1"/>
    <x v="442"/>
    <n v="10"/>
    <n v="0"/>
    <n v="0"/>
    <n v="0"/>
    <n v="0"/>
    <n v="0"/>
    <n v="0"/>
    <m/>
    <m/>
    <m/>
    <m/>
    <m/>
    <m/>
    <m/>
  </r>
  <r>
    <x v="267"/>
    <x v="1"/>
    <x v="443"/>
    <n v="12"/>
    <n v="0"/>
    <n v="0"/>
    <n v="0"/>
    <n v="0"/>
    <n v="0"/>
    <n v="0"/>
    <m/>
    <m/>
    <m/>
    <m/>
    <m/>
    <m/>
    <m/>
  </r>
  <r>
    <x v="267"/>
    <x v="1"/>
    <x v="413"/>
    <n v="9"/>
    <n v="9"/>
    <n v="0"/>
    <n v="0"/>
    <n v="0"/>
    <n v="0"/>
    <n v="0"/>
    <n v="0"/>
    <m/>
    <m/>
    <m/>
    <m/>
    <m/>
    <m/>
  </r>
  <r>
    <x v="268"/>
    <x v="0"/>
    <x v="444"/>
    <n v="1"/>
    <n v="1"/>
    <n v="0"/>
    <n v="0"/>
    <n v="0"/>
    <n v="0"/>
    <n v="0"/>
    <n v="1"/>
    <s v="V"/>
    <m/>
    <m/>
    <m/>
    <m/>
    <m/>
  </r>
  <r>
    <x v="269"/>
    <x v="3"/>
    <x v="402"/>
    <n v="1"/>
    <n v="0"/>
    <n v="0"/>
    <n v="0"/>
    <n v="0"/>
    <n v="0"/>
    <n v="0"/>
    <n v="0"/>
    <m/>
    <m/>
    <m/>
    <m/>
    <m/>
    <m/>
  </r>
  <r>
    <x v="269"/>
    <x v="3"/>
    <x v="401"/>
    <n v="1"/>
    <n v="0"/>
    <n v="0"/>
    <n v="0"/>
    <n v="0"/>
    <n v="0"/>
    <n v="0"/>
    <n v="0"/>
    <m/>
    <m/>
    <m/>
    <m/>
    <m/>
    <m/>
  </r>
  <r>
    <x v="269"/>
    <x v="5"/>
    <x v="362"/>
    <n v="12"/>
    <n v="0"/>
    <n v="0"/>
    <n v="0"/>
    <n v="0"/>
    <n v="0"/>
    <n v="0"/>
    <n v="0"/>
    <m/>
    <m/>
    <m/>
    <m/>
    <m/>
    <m/>
  </r>
  <r>
    <x v="269"/>
    <x v="5"/>
    <x v="363"/>
    <n v="13"/>
    <n v="0"/>
    <n v="0"/>
    <n v="0"/>
    <n v="0"/>
    <n v="0"/>
    <n v="0"/>
    <n v="0"/>
    <m/>
    <m/>
    <m/>
    <m/>
    <m/>
    <m/>
  </r>
  <r>
    <x v="270"/>
    <x v="0"/>
    <x v="444"/>
    <n v="1"/>
    <n v="0"/>
    <n v="0"/>
    <n v="0"/>
    <n v="0"/>
    <n v="0"/>
    <n v="0"/>
    <n v="0"/>
    <m/>
    <m/>
    <m/>
    <m/>
    <m/>
    <m/>
  </r>
  <r>
    <x v="270"/>
    <x v="5"/>
    <x v="362"/>
    <n v="12"/>
    <n v="0"/>
    <n v="0"/>
    <n v="0"/>
    <n v="0"/>
    <n v="0"/>
    <n v="0"/>
    <n v="0"/>
    <m/>
    <m/>
    <m/>
    <m/>
    <m/>
    <m/>
  </r>
  <r>
    <x v="270"/>
    <x v="5"/>
    <x v="363"/>
    <n v="13"/>
    <n v="0"/>
    <n v="0"/>
    <n v="0"/>
    <n v="0"/>
    <n v="0"/>
    <n v="0"/>
    <n v="0"/>
    <m/>
    <m/>
    <m/>
    <m/>
    <m/>
    <m/>
  </r>
  <r>
    <x v="271"/>
    <x v="0"/>
    <x v="445"/>
    <n v="1"/>
    <n v="0"/>
    <n v="0"/>
    <n v="0"/>
    <n v="0"/>
    <n v="0"/>
    <n v="0"/>
    <n v="0"/>
    <m/>
    <m/>
    <m/>
    <m/>
    <m/>
    <m/>
  </r>
  <r>
    <x v="271"/>
    <x v="1"/>
    <x v="413"/>
    <n v="9"/>
    <n v="0"/>
    <n v="0"/>
    <n v="0"/>
    <n v="0"/>
    <n v="0"/>
    <n v="0"/>
    <n v="0"/>
    <m/>
    <m/>
    <m/>
    <m/>
    <m/>
    <m/>
  </r>
  <r>
    <x v="271"/>
    <x v="1"/>
    <x v="416"/>
    <n v="4"/>
    <n v="0"/>
    <n v="0"/>
    <n v="0"/>
    <n v="0"/>
    <n v="0"/>
    <n v="0"/>
    <n v="0"/>
    <m/>
    <m/>
    <m/>
    <m/>
    <m/>
    <m/>
  </r>
  <r>
    <x v="271"/>
    <x v="4"/>
    <x v="374"/>
    <n v="12"/>
    <n v="0"/>
    <n v="0"/>
    <n v="0"/>
    <n v="0"/>
    <n v="0"/>
    <n v="0"/>
    <n v="0"/>
    <m/>
    <m/>
    <m/>
    <m/>
    <m/>
    <m/>
  </r>
  <r>
    <x v="271"/>
    <x v="4"/>
    <x v="394"/>
    <n v="1"/>
    <n v="0"/>
    <n v="0"/>
    <n v="0"/>
    <n v="0"/>
    <n v="0"/>
    <n v="0"/>
    <n v="0"/>
    <m/>
    <m/>
    <m/>
    <m/>
    <m/>
    <m/>
  </r>
  <r>
    <x v="272"/>
    <x v="5"/>
    <x v="446"/>
    <n v="1"/>
    <n v="0"/>
    <n v="0"/>
    <n v="0"/>
    <n v="0"/>
    <n v="0"/>
    <n v="0"/>
    <n v="0"/>
    <m/>
    <m/>
    <m/>
    <m/>
    <m/>
    <m/>
  </r>
  <r>
    <x v="273"/>
    <x v="3"/>
    <x v="393"/>
    <n v="1"/>
    <n v="0"/>
    <n v="0"/>
    <n v="0"/>
    <n v="0"/>
    <n v="0"/>
    <n v="0"/>
    <n v="0"/>
    <m/>
    <m/>
    <m/>
    <m/>
    <m/>
    <m/>
  </r>
  <r>
    <x v="273"/>
    <x v="3"/>
    <x v="373"/>
    <n v="13"/>
    <n v="0"/>
    <n v="0"/>
    <n v="0"/>
    <n v="0"/>
    <n v="0"/>
    <n v="0"/>
    <n v="0"/>
    <m/>
    <m/>
    <m/>
    <m/>
    <m/>
    <m/>
  </r>
  <r>
    <x v="273"/>
    <x v="5"/>
    <x v="402"/>
    <n v="1"/>
    <n v="0"/>
    <n v="0"/>
    <n v="0"/>
    <n v="0"/>
    <n v="0"/>
    <n v="0"/>
    <n v="0"/>
    <m/>
    <m/>
    <m/>
    <m/>
    <m/>
    <m/>
  </r>
  <r>
    <x v="274"/>
    <x v="3"/>
    <x v="447"/>
    <n v="2"/>
    <n v="0"/>
    <n v="0"/>
    <n v="0"/>
    <n v="0"/>
    <n v="0"/>
    <n v="0"/>
    <n v="0"/>
    <m/>
    <m/>
    <m/>
    <m/>
    <m/>
    <m/>
  </r>
  <r>
    <x v="274"/>
    <x v="3"/>
    <x v="372"/>
    <n v="12"/>
    <n v="0"/>
    <n v="0"/>
    <n v="0"/>
    <n v="0"/>
    <n v="0"/>
    <n v="0"/>
    <n v="0"/>
    <m/>
    <m/>
    <m/>
    <m/>
    <m/>
    <m/>
  </r>
  <r>
    <x v="274"/>
    <x v="3"/>
    <x v="364"/>
    <n v="10"/>
    <n v="0"/>
    <n v="0"/>
    <n v="0"/>
    <n v="0"/>
    <n v="0"/>
    <n v="0"/>
    <n v="0"/>
    <m/>
    <m/>
    <m/>
    <m/>
    <m/>
    <m/>
  </r>
  <r>
    <x v="274"/>
    <x v="5"/>
    <x v="401"/>
    <n v="1"/>
    <n v="0"/>
    <n v="0"/>
    <n v="0"/>
    <n v="0"/>
    <n v="0"/>
    <n v="0"/>
    <n v="0"/>
    <m/>
    <m/>
    <m/>
    <m/>
    <m/>
    <m/>
  </r>
  <r>
    <x v="274"/>
    <x v="1"/>
    <x v="438"/>
    <n v="13"/>
    <n v="0"/>
    <n v="0"/>
    <n v="3"/>
    <n v="0"/>
    <n v="0"/>
    <n v="0"/>
    <n v="3"/>
    <m/>
    <m/>
    <s v="V"/>
    <s v="V"/>
    <m/>
    <m/>
  </r>
  <r>
    <x v="274"/>
    <x v="3"/>
    <x v="415"/>
    <n v="1"/>
    <n v="0"/>
    <n v="0"/>
    <n v="0"/>
    <n v="0"/>
    <n v="0"/>
    <n v="0"/>
    <n v="0"/>
    <m/>
    <m/>
    <m/>
    <m/>
    <m/>
    <m/>
  </r>
  <r>
    <x v="274"/>
    <x v="6"/>
    <x v="448"/>
    <n v="1"/>
    <n v="1"/>
    <n v="0"/>
    <n v="0"/>
    <n v="0"/>
    <n v="0"/>
    <n v="0"/>
    <n v="0"/>
    <m/>
    <m/>
    <m/>
    <m/>
    <m/>
    <m/>
  </r>
  <r>
    <x v="275"/>
    <x v="1"/>
    <x v="449"/>
    <n v="13"/>
    <n v="1"/>
    <n v="0"/>
    <n v="10"/>
    <n v="0"/>
    <n v="0"/>
    <n v="0"/>
    <n v="10"/>
    <s v="V"/>
    <m/>
    <m/>
    <m/>
    <m/>
    <m/>
  </r>
  <r>
    <x v="276"/>
    <x v="3"/>
    <x v="374"/>
    <n v="12"/>
    <n v="0"/>
    <n v="0"/>
    <n v="0"/>
    <n v="0"/>
    <n v="0"/>
    <n v="0"/>
    <n v="0"/>
    <m/>
    <m/>
    <m/>
    <m/>
    <m/>
    <m/>
  </r>
  <r>
    <x v="276"/>
    <x v="3"/>
    <x v="394"/>
    <n v="1"/>
    <n v="0"/>
    <n v="0"/>
    <n v="0"/>
    <n v="0"/>
    <n v="0"/>
    <n v="0"/>
    <n v="0"/>
    <m/>
    <m/>
    <m/>
    <m/>
    <m/>
    <m/>
  </r>
  <r>
    <x v="276"/>
    <x v="3"/>
    <x v="393"/>
    <n v="1"/>
    <n v="0"/>
    <n v="0"/>
    <n v="0"/>
    <n v="0"/>
    <n v="0"/>
    <n v="0"/>
    <n v="0"/>
    <m/>
    <m/>
    <m/>
    <m/>
    <m/>
    <m/>
  </r>
  <r>
    <x v="276"/>
    <x v="6"/>
    <x v="450"/>
    <n v="6"/>
    <n v="0"/>
    <n v="0"/>
    <n v="0"/>
    <n v="1"/>
    <n v="0"/>
    <n v="0"/>
    <n v="1"/>
    <s v="V"/>
    <m/>
    <m/>
    <m/>
    <m/>
    <m/>
  </r>
  <r>
    <x v="276"/>
    <x v="6"/>
    <x v="451"/>
    <n v="9"/>
    <n v="0"/>
    <n v="0"/>
    <n v="10"/>
    <n v="0"/>
    <n v="0"/>
    <n v="0"/>
    <n v="10"/>
    <m/>
    <s v="V"/>
    <m/>
    <m/>
    <m/>
    <m/>
  </r>
  <r>
    <x v="277"/>
    <x v="1"/>
    <x v="452"/>
    <n v="13"/>
    <n v="0"/>
    <n v="0"/>
    <n v="0"/>
    <n v="0"/>
    <n v="0"/>
    <n v="0"/>
    <n v="0"/>
    <m/>
    <m/>
    <m/>
    <m/>
    <m/>
    <m/>
  </r>
  <r>
    <x v="277"/>
    <x v="2"/>
    <x v="413"/>
    <n v="13"/>
    <n v="0"/>
    <n v="0"/>
    <n v="0"/>
    <n v="0"/>
    <n v="0"/>
    <n v="0"/>
    <n v="0"/>
    <m/>
    <m/>
    <m/>
    <m/>
    <m/>
    <m/>
  </r>
  <r>
    <x v="278"/>
    <x v="1"/>
    <x v="439"/>
    <n v="13"/>
    <n v="1"/>
    <n v="0"/>
    <n v="8"/>
    <n v="0"/>
    <n v="0"/>
    <n v="0"/>
    <n v="8"/>
    <m/>
    <m/>
    <s v="V"/>
    <s v="V"/>
    <m/>
    <m/>
  </r>
  <r>
    <x v="278"/>
    <x v="1"/>
    <x v="453"/>
    <n v="1"/>
    <n v="0"/>
    <n v="0"/>
    <n v="0"/>
    <n v="0"/>
    <n v="0"/>
    <n v="0"/>
    <n v="0"/>
    <m/>
    <m/>
    <m/>
    <m/>
    <m/>
    <m/>
  </r>
  <r>
    <x v="278"/>
    <x v="1"/>
    <x v="454"/>
    <n v="1"/>
    <n v="0"/>
    <n v="0"/>
    <n v="1"/>
    <n v="0"/>
    <n v="0"/>
    <n v="0"/>
    <n v="1"/>
    <m/>
    <m/>
    <s v="V"/>
    <s v="V"/>
    <m/>
    <m/>
  </r>
  <r>
    <x v="279"/>
    <x v="6"/>
    <x v="455"/>
    <n v="5"/>
    <n v="0"/>
    <n v="0"/>
    <n v="1"/>
    <n v="0"/>
    <n v="0"/>
    <n v="0"/>
    <n v="0"/>
    <m/>
    <m/>
    <s v="V"/>
    <s v="V"/>
    <m/>
    <m/>
  </r>
  <r>
    <x v="279"/>
    <x v="6"/>
    <x v="456"/>
    <n v="2"/>
    <n v="0"/>
    <n v="0"/>
    <n v="2"/>
    <n v="0"/>
    <n v="0"/>
    <n v="0"/>
    <n v="0"/>
    <m/>
    <s v="V"/>
    <m/>
    <m/>
    <m/>
    <m/>
  </r>
  <r>
    <x v="279"/>
    <x v="6"/>
    <x v="457"/>
    <n v="2"/>
    <n v="0"/>
    <n v="0"/>
    <n v="0"/>
    <n v="0"/>
    <n v="0"/>
    <n v="0"/>
    <n v="0"/>
    <m/>
    <m/>
    <m/>
    <m/>
    <m/>
    <m/>
  </r>
  <r>
    <x v="279"/>
    <x v="6"/>
    <x v="458"/>
    <n v="12"/>
    <n v="0"/>
    <n v="0"/>
    <n v="5"/>
    <n v="0"/>
    <n v="1"/>
    <n v="0"/>
    <n v="6"/>
    <s v="V"/>
    <s v="V"/>
    <s v="V"/>
    <s v="V"/>
    <m/>
    <m/>
  </r>
  <r>
    <x v="279"/>
    <x v="6"/>
    <x v="459"/>
    <n v="2"/>
    <n v="2"/>
    <n v="0"/>
    <n v="0"/>
    <n v="0"/>
    <n v="0"/>
    <n v="0"/>
    <n v="0"/>
    <m/>
    <m/>
    <m/>
    <m/>
    <m/>
    <m/>
  </r>
  <r>
    <x v="280"/>
    <x v="6"/>
    <x v="460"/>
    <n v="13"/>
    <n v="13"/>
    <n v="0"/>
    <n v="0"/>
    <n v="0"/>
    <n v="0"/>
    <n v="0"/>
    <n v="0"/>
    <m/>
    <m/>
    <m/>
    <m/>
    <m/>
    <m/>
  </r>
  <r>
    <x v="280"/>
    <x v="6"/>
    <x v="459"/>
    <n v="2"/>
    <n v="0"/>
    <n v="0"/>
    <n v="0"/>
    <n v="0"/>
    <n v="0"/>
    <n v="0"/>
    <n v="0"/>
    <m/>
    <m/>
    <m/>
    <m/>
    <m/>
    <m/>
  </r>
  <r>
    <x v="281"/>
    <x v="6"/>
    <x v="461"/>
    <n v="3"/>
    <n v="0"/>
    <n v="0"/>
    <n v="0"/>
    <n v="0"/>
    <n v="0"/>
    <n v="0"/>
    <n v="0"/>
    <m/>
    <m/>
    <m/>
    <m/>
    <m/>
    <m/>
  </r>
  <r>
    <x v="281"/>
    <x v="6"/>
    <x v="462"/>
    <n v="13"/>
    <n v="0"/>
    <n v="0"/>
    <n v="0"/>
    <n v="0"/>
    <n v="0"/>
    <n v="0"/>
    <n v="0"/>
    <m/>
    <m/>
    <m/>
    <m/>
    <m/>
    <m/>
  </r>
  <r>
    <x v="281"/>
    <x v="6"/>
    <x v="463"/>
    <n v="9"/>
    <n v="8"/>
    <n v="0"/>
    <n v="60"/>
    <n v="0"/>
    <n v="0"/>
    <n v="0"/>
    <n v="60"/>
    <s v="V"/>
    <s v="V"/>
    <s v="V"/>
    <s v="V"/>
    <m/>
    <m/>
  </r>
  <r>
    <x v="281"/>
    <x v="2"/>
    <x v="438"/>
    <n v="13"/>
    <n v="0"/>
    <n v="0"/>
    <n v="0"/>
    <n v="0"/>
    <n v="0"/>
    <n v="0"/>
    <n v="0"/>
    <m/>
    <m/>
    <m/>
    <m/>
    <m/>
    <m/>
  </r>
  <r>
    <x v="281"/>
    <x v="5"/>
    <x v="364"/>
    <n v="2"/>
    <n v="0"/>
    <n v="0"/>
    <n v="0"/>
    <n v="0"/>
    <n v="0"/>
    <n v="0"/>
    <n v="0"/>
    <m/>
    <m/>
    <m/>
    <m/>
    <m/>
    <m/>
  </r>
  <r>
    <x v="281"/>
    <x v="6"/>
    <x v="463"/>
    <n v="9"/>
    <n v="8"/>
    <n v="0"/>
    <n v="0"/>
    <n v="0"/>
    <n v="0"/>
    <n v="0"/>
    <n v="60"/>
    <s v="V"/>
    <s v="V"/>
    <s v="V"/>
    <s v="V"/>
    <m/>
    <m/>
  </r>
  <r>
    <x v="282"/>
    <x v="5"/>
    <x v="393"/>
    <n v="1"/>
    <n v="0"/>
    <n v="0"/>
    <n v="0"/>
    <n v="0"/>
    <n v="0"/>
    <n v="0"/>
    <n v="0"/>
    <m/>
    <m/>
    <m/>
    <m/>
    <m/>
    <m/>
  </r>
  <r>
    <x v="282"/>
    <x v="3"/>
    <x v="436"/>
    <n v="12"/>
    <n v="0"/>
    <n v="0"/>
    <n v="0"/>
    <n v="0"/>
    <n v="0"/>
    <n v="0"/>
    <n v="0"/>
    <m/>
    <m/>
    <m/>
    <m/>
    <m/>
    <m/>
  </r>
  <r>
    <x v="282"/>
    <x v="0"/>
    <x v="464"/>
    <n v="13"/>
    <n v="0"/>
    <n v="0"/>
    <n v="0"/>
    <n v="0"/>
    <n v="0"/>
    <n v="0"/>
    <n v="0"/>
    <m/>
    <m/>
    <m/>
    <m/>
    <m/>
    <m/>
  </r>
  <r>
    <x v="282"/>
    <x v="2"/>
    <x v="325"/>
    <n v="13"/>
    <n v="0"/>
    <n v="0"/>
    <n v="0"/>
    <n v="0"/>
    <n v="0"/>
    <n v="0"/>
    <n v="0"/>
    <m/>
    <m/>
    <m/>
    <m/>
    <m/>
    <m/>
  </r>
  <r>
    <x v="282"/>
    <x v="4"/>
    <x v="224"/>
    <n v="13"/>
    <n v="0"/>
    <n v="0"/>
    <n v="0"/>
    <n v="0"/>
    <n v="1"/>
    <n v="0"/>
    <n v="0"/>
    <s v="V"/>
    <m/>
    <m/>
    <m/>
    <m/>
    <m/>
  </r>
  <r>
    <x v="282"/>
    <x v="1"/>
    <x v="465"/>
    <n v="1"/>
    <n v="1"/>
    <n v="0"/>
    <n v="2"/>
    <n v="0"/>
    <n v="0"/>
    <n v="0"/>
    <n v="2"/>
    <m/>
    <m/>
    <s v="V"/>
    <s v="V"/>
    <m/>
    <m/>
  </r>
  <r>
    <x v="282"/>
    <x v="5"/>
    <x v="373"/>
    <n v="13"/>
    <n v="13"/>
    <n v="0"/>
    <n v="0"/>
    <n v="0"/>
    <n v="0"/>
    <n v="0"/>
    <n v="0"/>
    <s v="V"/>
    <m/>
    <m/>
    <m/>
    <m/>
    <m/>
  </r>
  <r>
    <x v="282"/>
    <x v="5"/>
    <x v="372"/>
    <n v="12"/>
    <n v="12"/>
    <n v="0"/>
    <n v="0"/>
    <n v="0"/>
    <n v="0"/>
    <n v="0"/>
    <n v="0"/>
    <s v="V"/>
    <m/>
    <m/>
    <m/>
    <m/>
    <m/>
  </r>
  <r>
    <x v="282"/>
    <x v="6"/>
    <x v="460"/>
    <n v="13"/>
    <n v="0"/>
    <n v="0"/>
    <n v="4"/>
    <n v="0"/>
    <n v="0"/>
    <n v="0"/>
    <n v="4"/>
    <s v="V"/>
    <s v="V"/>
    <s v="V"/>
    <s v="V"/>
    <m/>
    <m/>
  </r>
  <r>
    <x v="283"/>
    <x v="0"/>
    <x v="466"/>
    <n v="13"/>
    <n v="0"/>
    <n v="0"/>
    <n v="0"/>
    <n v="0"/>
    <n v="0"/>
    <n v="0"/>
    <n v="0"/>
    <m/>
    <m/>
    <m/>
    <m/>
    <m/>
    <m/>
  </r>
  <r>
    <x v="283"/>
    <x v="2"/>
    <x v="467"/>
    <n v="1"/>
    <n v="0"/>
    <n v="0"/>
    <n v="0"/>
    <n v="0"/>
    <n v="0"/>
    <n v="0"/>
    <n v="0"/>
    <m/>
    <m/>
    <m/>
    <m/>
    <m/>
    <m/>
  </r>
  <r>
    <x v="283"/>
    <x v="2"/>
    <x v="452"/>
    <n v="13"/>
    <n v="0"/>
    <n v="0"/>
    <n v="0"/>
    <n v="0"/>
    <n v="0"/>
    <n v="0"/>
    <n v="0"/>
    <m/>
    <m/>
    <m/>
    <m/>
    <m/>
    <m/>
  </r>
  <r>
    <x v="283"/>
    <x v="2"/>
    <x v="449"/>
    <n v="13"/>
    <n v="0"/>
    <n v="0"/>
    <n v="0"/>
    <n v="0"/>
    <n v="0"/>
    <n v="0"/>
    <n v="0"/>
    <m/>
    <m/>
    <m/>
    <m/>
    <m/>
    <m/>
  </r>
  <r>
    <x v="283"/>
    <x v="2"/>
    <x v="408"/>
    <n v="7"/>
    <n v="0"/>
    <n v="0"/>
    <n v="0"/>
    <n v="0"/>
    <n v="0"/>
    <n v="0"/>
    <n v="0"/>
    <m/>
    <m/>
    <m/>
    <m/>
    <m/>
    <m/>
  </r>
  <r>
    <x v="283"/>
    <x v="4"/>
    <x v="413"/>
    <n v="13"/>
    <n v="0"/>
    <n v="0"/>
    <n v="7"/>
    <n v="0"/>
    <n v="0"/>
    <n v="0"/>
    <n v="7"/>
    <s v="V"/>
    <m/>
    <s v="V"/>
    <s v="V"/>
    <m/>
    <m/>
  </r>
  <r>
    <x v="283"/>
    <x v="5"/>
    <x v="394"/>
    <n v="1"/>
    <n v="0"/>
    <n v="0"/>
    <n v="0"/>
    <n v="0"/>
    <n v="0"/>
    <n v="0"/>
    <n v="0"/>
    <m/>
    <m/>
    <m/>
    <m/>
    <m/>
    <m/>
  </r>
  <r>
    <x v="283"/>
    <x v="5"/>
    <x v="468"/>
    <n v="10"/>
    <n v="0"/>
    <n v="0"/>
    <n v="0"/>
    <n v="0"/>
    <n v="0"/>
    <n v="0"/>
    <n v="0"/>
    <m/>
    <m/>
    <m/>
    <m/>
    <m/>
    <m/>
  </r>
  <r>
    <x v="283"/>
    <x v="5"/>
    <x v="374"/>
    <n v="12"/>
    <n v="0"/>
    <n v="0"/>
    <n v="0"/>
    <n v="0"/>
    <n v="0"/>
    <n v="0"/>
    <n v="0"/>
    <m/>
    <m/>
    <m/>
    <m/>
    <m/>
    <m/>
  </r>
  <r>
    <x v="283"/>
    <x v="5"/>
    <x v="373"/>
    <n v="13"/>
    <n v="0"/>
    <n v="0"/>
    <n v="0"/>
    <n v="0"/>
    <n v="0"/>
    <n v="0"/>
    <n v="0"/>
    <m/>
    <m/>
    <m/>
    <m/>
    <m/>
    <m/>
  </r>
  <r>
    <x v="283"/>
    <x v="5"/>
    <x v="372"/>
    <n v="12"/>
    <n v="0"/>
    <n v="0"/>
    <n v="0"/>
    <n v="0"/>
    <n v="0"/>
    <n v="0"/>
    <n v="0"/>
    <m/>
    <m/>
    <m/>
    <m/>
    <m/>
    <m/>
  </r>
  <r>
    <x v="284"/>
    <x v="1"/>
    <x v="465"/>
    <n v="1"/>
    <n v="0"/>
    <n v="0"/>
    <n v="1"/>
    <n v="0"/>
    <n v="0"/>
    <n v="0"/>
    <n v="1"/>
    <s v="V"/>
    <m/>
    <s v="V"/>
    <s v="V"/>
    <m/>
    <m/>
  </r>
  <r>
    <x v="284"/>
    <x v="6"/>
    <x v="469"/>
    <n v="3"/>
    <n v="3"/>
    <n v="0"/>
    <n v="0"/>
    <n v="0"/>
    <n v="0"/>
    <n v="0"/>
    <n v="0"/>
    <m/>
    <m/>
    <m/>
    <m/>
    <m/>
    <m/>
  </r>
  <r>
    <x v="284"/>
    <x v="6"/>
    <x v="470"/>
    <n v="8"/>
    <n v="8"/>
    <n v="0"/>
    <n v="0"/>
    <n v="0"/>
    <n v="0"/>
    <n v="0"/>
    <n v="0"/>
    <m/>
    <m/>
    <m/>
    <m/>
    <m/>
    <m/>
  </r>
  <r>
    <x v="284"/>
    <x v="6"/>
    <x v="471"/>
    <n v="6"/>
    <n v="6"/>
    <n v="0"/>
    <n v="0"/>
    <n v="0"/>
    <n v="0"/>
    <n v="0"/>
    <n v="0"/>
    <m/>
    <m/>
    <m/>
    <m/>
    <m/>
    <m/>
  </r>
  <r>
    <x v="285"/>
    <x v="2"/>
    <x v="440"/>
    <n v="13"/>
    <n v="0"/>
    <n v="0"/>
    <n v="0"/>
    <n v="0"/>
    <n v="0"/>
    <n v="0"/>
    <n v="0"/>
    <m/>
    <m/>
    <m/>
    <m/>
    <m/>
    <m/>
  </r>
  <r>
    <x v="286"/>
    <x v="6"/>
    <x v="469"/>
    <n v="3"/>
    <n v="0"/>
    <n v="0"/>
    <n v="0"/>
    <n v="0"/>
    <n v="0"/>
    <n v="0"/>
    <n v="0"/>
    <m/>
    <m/>
    <m/>
    <m/>
    <m/>
    <m/>
  </r>
  <r>
    <x v="286"/>
    <x v="6"/>
    <x v="472"/>
    <n v="13"/>
    <n v="0"/>
    <n v="0"/>
    <n v="3"/>
    <n v="0"/>
    <n v="0"/>
    <n v="0"/>
    <n v="3"/>
    <s v="V"/>
    <m/>
    <s v="V"/>
    <s v="V"/>
    <m/>
    <m/>
  </r>
  <r>
    <x v="286"/>
    <x v="6"/>
    <x v="471"/>
    <n v="6"/>
    <n v="0"/>
    <n v="0"/>
    <n v="1"/>
    <n v="0"/>
    <n v="0"/>
    <n v="0"/>
    <n v="1"/>
    <s v="V"/>
    <m/>
    <s v="V"/>
    <s v="V"/>
    <m/>
    <m/>
  </r>
  <r>
    <x v="286"/>
    <x v="6"/>
    <x v="473"/>
    <n v="7"/>
    <n v="0"/>
    <n v="0"/>
    <n v="3"/>
    <n v="2"/>
    <n v="0"/>
    <n v="0"/>
    <n v="5"/>
    <s v="V"/>
    <m/>
    <s v="V"/>
    <s v="V"/>
    <m/>
    <m/>
  </r>
  <r>
    <x v="286"/>
    <x v="4"/>
    <x v="438"/>
    <n v="13"/>
    <n v="0"/>
    <n v="0"/>
    <n v="5"/>
    <n v="2"/>
    <n v="0"/>
    <n v="0"/>
    <n v="7"/>
    <s v="V"/>
    <m/>
    <s v="V"/>
    <s v="V"/>
    <m/>
    <m/>
  </r>
  <r>
    <x v="286"/>
    <x v="0"/>
    <x v="474"/>
    <n v="13"/>
    <n v="0"/>
    <n v="0"/>
    <n v="0"/>
    <n v="0"/>
    <n v="0"/>
    <n v="0"/>
    <n v="0"/>
    <m/>
    <m/>
    <m/>
    <m/>
    <m/>
    <m/>
  </r>
  <r>
    <x v="286"/>
    <x v="2"/>
    <x v="439"/>
    <n v="12"/>
    <n v="0"/>
    <n v="0"/>
    <n v="0"/>
    <n v="0"/>
    <n v="0"/>
    <n v="0"/>
    <n v="0"/>
    <m/>
    <m/>
    <m/>
    <m/>
    <m/>
    <m/>
  </r>
  <r>
    <x v="287"/>
    <x v="6"/>
    <x v="475"/>
    <n v="1"/>
    <n v="0"/>
    <n v="0"/>
    <n v="0"/>
    <n v="0"/>
    <n v="0"/>
    <n v="0"/>
    <n v="0"/>
    <m/>
    <m/>
    <m/>
    <m/>
    <m/>
    <m/>
  </r>
  <r>
    <x v="287"/>
    <x v="6"/>
    <x v="476"/>
    <n v="10"/>
    <n v="0"/>
    <n v="0"/>
    <n v="9"/>
    <n v="0"/>
    <n v="0"/>
    <n v="0"/>
    <n v="9"/>
    <s v="V"/>
    <m/>
    <s v="V"/>
    <s v="V"/>
    <m/>
    <m/>
  </r>
  <r>
    <x v="287"/>
    <x v="6"/>
    <x v="477"/>
    <n v="13"/>
    <n v="0"/>
    <n v="0"/>
    <n v="14"/>
    <n v="0"/>
    <n v="0"/>
    <n v="0"/>
    <n v="14"/>
    <s v="V"/>
    <m/>
    <s v="V"/>
    <s v="V"/>
    <m/>
    <m/>
  </r>
  <r>
    <x v="288"/>
    <x v="1"/>
    <x v="478"/>
    <n v="13"/>
    <n v="0"/>
    <n v="0"/>
    <n v="1"/>
    <n v="0"/>
    <n v="0"/>
    <n v="0"/>
    <n v="1"/>
    <s v="V"/>
    <m/>
    <s v="V"/>
    <s v="V"/>
    <m/>
    <m/>
  </r>
  <r>
    <x v="288"/>
    <x v="1"/>
    <x v="479"/>
    <n v="13"/>
    <n v="0"/>
    <n v="0"/>
    <n v="0"/>
    <n v="0"/>
    <n v="0"/>
    <n v="0"/>
    <n v="0"/>
    <m/>
    <m/>
    <m/>
    <m/>
    <m/>
    <m/>
  </r>
  <r>
    <x v="288"/>
    <x v="5"/>
    <x v="452"/>
    <n v="13"/>
    <n v="0"/>
    <n v="0"/>
    <n v="0"/>
    <n v="0"/>
    <n v="0"/>
    <n v="0"/>
    <n v="0"/>
    <s v="V"/>
    <m/>
    <s v="V"/>
    <s v="V"/>
    <m/>
    <m/>
  </r>
  <r>
    <x v="289"/>
    <x v="3"/>
    <x v="413"/>
    <n v="13"/>
    <n v="0"/>
    <n v="0"/>
    <n v="0"/>
    <n v="0"/>
    <n v="0"/>
    <n v="0"/>
    <n v="0"/>
    <m/>
    <m/>
    <m/>
    <m/>
    <m/>
    <m/>
  </r>
  <r>
    <x v="289"/>
    <x v="4"/>
    <x v="449"/>
    <n v="13"/>
    <n v="0"/>
    <n v="0"/>
    <n v="0"/>
    <n v="0"/>
    <n v="0"/>
    <n v="0"/>
    <n v="0"/>
    <m/>
    <m/>
    <m/>
    <m/>
    <m/>
    <m/>
  </r>
  <r>
    <x v="289"/>
    <x v="1"/>
    <x v="480"/>
    <n v="6"/>
    <n v="6"/>
    <n v="0"/>
    <n v="0"/>
    <n v="0"/>
    <n v="0"/>
    <n v="0"/>
    <n v="0"/>
    <m/>
    <m/>
    <m/>
    <m/>
    <m/>
    <m/>
  </r>
  <r>
    <x v="289"/>
    <x v="6"/>
    <x v="481"/>
    <n v="1"/>
    <n v="0"/>
    <n v="0"/>
    <n v="0"/>
    <n v="0"/>
    <n v="0"/>
    <n v="0"/>
    <n v="0"/>
    <m/>
    <m/>
    <m/>
    <m/>
    <m/>
    <m/>
  </r>
  <r>
    <x v="289"/>
    <x v="6"/>
    <x v="482"/>
    <n v="13"/>
    <n v="0"/>
    <n v="0"/>
    <n v="6"/>
    <n v="0"/>
    <n v="0"/>
    <n v="0"/>
    <n v="6"/>
    <s v="V"/>
    <m/>
    <s v="V"/>
    <s v="V"/>
    <m/>
    <m/>
  </r>
  <r>
    <x v="289"/>
    <x v="6"/>
    <x v="483"/>
    <n v="13"/>
    <n v="0"/>
    <n v="0"/>
    <n v="3"/>
    <n v="0"/>
    <n v="0"/>
    <n v="0"/>
    <n v="0"/>
    <m/>
    <m/>
    <m/>
    <m/>
    <m/>
    <m/>
  </r>
  <r>
    <x v="289"/>
    <x v="6"/>
    <x v="484"/>
    <n v="9"/>
    <n v="3"/>
    <n v="0"/>
    <n v="15"/>
    <n v="0"/>
    <n v="0"/>
    <n v="0"/>
    <n v="0"/>
    <s v="V"/>
    <m/>
    <s v="V"/>
    <s v="V"/>
    <m/>
    <m/>
  </r>
  <r>
    <x v="289"/>
    <x v="6"/>
    <x v="485"/>
    <n v="1"/>
    <n v="0"/>
    <n v="0"/>
    <n v="0"/>
    <n v="0"/>
    <n v="0"/>
    <n v="0"/>
    <n v="0"/>
    <m/>
    <m/>
    <m/>
    <m/>
    <m/>
    <m/>
  </r>
  <r>
    <x v="290"/>
    <x v="3"/>
    <x v="438"/>
    <n v="13"/>
    <n v="0"/>
    <n v="0"/>
    <n v="0"/>
    <n v="0"/>
    <n v="0"/>
    <n v="0"/>
    <n v="0"/>
    <m/>
    <m/>
    <m/>
    <m/>
    <m/>
    <m/>
  </r>
  <r>
    <x v="290"/>
    <x v="1"/>
    <x v="480"/>
    <n v="13"/>
    <n v="6"/>
    <n v="0"/>
    <n v="0"/>
    <n v="0"/>
    <n v="0"/>
    <n v="0"/>
    <n v="0"/>
    <m/>
    <m/>
    <m/>
    <m/>
    <m/>
    <m/>
  </r>
  <r>
    <x v="290"/>
    <x v="6"/>
    <x v="486"/>
    <n v="13"/>
    <n v="13"/>
    <n v="0"/>
    <n v="0"/>
    <n v="0"/>
    <n v="0"/>
    <n v="0"/>
    <n v="0"/>
    <m/>
    <m/>
    <m/>
    <m/>
    <m/>
    <m/>
  </r>
  <r>
    <x v="291"/>
    <x v="4"/>
    <x v="325"/>
    <n v="13"/>
    <n v="0"/>
    <n v="0"/>
    <n v="1"/>
    <n v="0"/>
    <n v="0"/>
    <n v="0"/>
    <n v="1"/>
    <m/>
    <m/>
    <s v="V"/>
    <s v="V"/>
    <m/>
    <m/>
  </r>
  <r>
    <x v="292"/>
    <x v="5"/>
    <x v="436"/>
    <n v="12"/>
    <n v="0"/>
    <n v="0"/>
    <n v="0"/>
    <n v="0"/>
    <n v="0"/>
    <n v="0"/>
    <n v="0"/>
    <m/>
    <m/>
    <m/>
    <m/>
    <m/>
    <m/>
  </r>
  <r>
    <x v="292"/>
    <x v="3"/>
    <x v="449"/>
    <n v="13"/>
    <n v="0"/>
    <n v="0"/>
    <n v="0"/>
    <n v="0"/>
    <n v="0"/>
    <n v="0"/>
    <n v="0"/>
    <m/>
    <m/>
    <m/>
    <m/>
    <m/>
    <m/>
  </r>
  <r>
    <x v="293"/>
    <x v="3"/>
    <x v="452"/>
    <n v="13"/>
    <n v="0"/>
    <n v="0"/>
    <n v="0"/>
    <n v="0"/>
    <n v="0"/>
    <n v="0"/>
    <n v="0"/>
    <m/>
    <m/>
    <m/>
    <m/>
    <m/>
    <m/>
  </r>
  <r>
    <x v="292"/>
    <x v="6"/>
    <x v="486"/>
    <n v="13"/>
    <n v="0"/>
    <n v="0"/>
    <n v="4"/>
    <n v="0"/>
    <n v="0"/>
    <n v="0"/>
    <n v="4"/>
    <m/>
    <s v="V"/>
    <m/>
    <m/>
    <m/>
    <m/>
  </r>
  <r>
    <x v="293"/>
    <x v="6"/>
    <x v="487"/>
    <n v="5"/>
    <n v="0"/>
    <n v="0"/>
    <n v="0"/>
    <n v="0"/>
    <n v="0"/>
    <n v="0"/>
    <n v="0"/>
    <m/>
    <m/>
    <m/>
    <m/>
    <m/>
    <m/>
  </r>
  <r>
    <x v="294"/>
    <x v="5"/>
    <x v="413"/>
    <n v="13"/>
    <n v="0"/>
    <n v="0"/>
    <n v="0"/>
    <n v="0"/>
    <n v="0"/>
    <n v="0"/>
    <n v="0"/>
    <m/>
    <m/>
    <m/>
    <m/>
    <m/>
    <m/>
  </r>
  <r>
    <x v="294"/>
    <x v="3"/>
    <x v="224"/>
    <n v="13"/>
    <n v="0"/>
    <n v="0"/>
    <n v="0"/>
    <n v="0"/>
    <n v="0"/>
    <n v="0"/>
    <n v="0"/>
    <m/>
    <m/>
    <m/>
    <m/>
    <m/>
    <m/>
  </r>
  <r>
    <x v="294"/>
    <x v="0"/>
    <x v="488"/>
    <n v="13"/>
    <n v="0"/>
    <n v="0"/>
    <n v="0"/>
    <n v="0"/>
    <n v="0"/>
    <n v="0"/>
    <n v="0"/>
    <m/>
    <m/>
    <m/>
    <m/>
    <m/>
    <m/>
  </r>
  <r>
    <x v="295"/>
    <x v="4"/>
    <x v="439"/>
    <n v="12"/>
    <n v="0"/>
    <n v="0"/>
    <n v="6"/>
    <n v="0"/>
    <n v="0"/>
    <n v="0"/>
    <n v="0"/>
    <m/>
    <m/>
    <s v="V"/>
    <s v="V"/>
    <m/>
    <m/>
  </r>
  <r>
    <x v="295"/>
    <x v="1"/>
    <x v="489"/>
    <n v="13"/>
    <n v="0"/>
    <n v="0"/>
    <n v="2"/>
    <n v="0"/>
    <n v="0"/>
    <n v="0"/>
    <n v="0"/>
    <m/>
    <m/>
    <s v="V"/>
    <s v="V"/>
    <m/>
    <m/>
  </r>
  <r>
    <x v="295"/>
    <x v="5"/>
    <x v="438"/>
    <n v="13"/>
    <n v="0"/>
    <n v="0"/>
    <n v="0"/>
    <n v="0"/>
    <n v="0"/>
    <n v="0"/>
    <n v="0"/>
    <m/>
    <m/>
    <m/>
    <m/>
    <m/>
    <m/>
  </r>
  <r>
    <x v="296"/>
    <x v="0"/>
    <x v="490"/>
    <n v="13"/>
    <n v="0"/>
    <n v="0"/>
    <n v="0"/>
    <n v="0"/>
    <n v="0"/>
    <n v="0"/>
    <n v="0"/>
    <m/>
    <m/>
    <m/>
    <m/>
    <m/>
    <m/>
  </r>
  <r>
    <x v="296"/>
    <x v="5"/>
    <x v="449"/>
    <n v="13"/>
    <n v="0"/>
    <n v="0"/>
    <n v="0"/>
    <n v="0"/>
    <n v="0"/>
    <n v="0"/>
    <n v="0"/>
    <m/>
    <m/>
    <m/>
    <m/>
    <m/>
    <m/>
  </r>
  <r>
    <x v="296"/>
    <x v="5"/>
    <x v="452"/>
    <n v="13"/>
    <n v="0"/>
    <n v="0"/>
    <n v="0"/>
    <n v="0"/>
    <n v="0"/>
    <n v="0"/>
    <n v="0"/>
    <m/>
    <m/>
    <m/>
    <m/>
    <m/>
    <m/>
  </r>
  <r>
    <x v="296"/>
    <x v="0"/>
    <x v="491"/>
    <n v="13"/>
    <n v="0"/>
    <n v="0"/>
    <n v="0"/>
    <n v="0"/>
    <n v="0"/>
    <n v="0"/>
    <n v="0"/>
    <m/>
    <m/>
    <m/>
    <m/>
    <m/>
    <m/>
  </r>
  <r>
    <x v="296"/>
    <x v="4"/>
    <x v="465"/>
    <n v="1"/>
    <n v="0"/>
    <n v="0"/>
    <n v="0"/>
    <n v="0"/>
    <n v="0"/>
    <n v="0"/>
    <n v="0"/>
    <m/>
    <m/>
    <m/>
    <m/>
    <m/>
    <m/>
  </r>
  <r>
    <x v="297"/>
    <x v="0"/>
    <x v="492"/>
    <n v="13"/>
    <n v="0"/>
    <n v="0"/>
    <n v="0"/>
    <n v="0"/>
    <n v="0"/>
    <n v="0"/>
    <n v="0"/>
    <m/>
    <m/>
    <m/>
    <m/>
    <m/>
    <m/>
  </r>
  <r>
    <x v="297"/>
    <x v="3"/>
    <x v="440"/>
    <n v="13"/>
    <n v="0"/>
    <n v="0"/>
    <n v="0"/>
    <n v="0"/>
    <n v="0"/>
    <n v="0"/>
    <n v="0"/>
    <m/>
    <m/>
    <m/>
    <m/>
    <m/>
    <m/>
  </r>
  <r>
    <x v="298"/>
    <x v="4"/>
    <x v="408"/>
    <n v="7"/>
    <n v="0"/>
    <n v="0"/>
    <n v="7"/>
    <n v="0"/>
    <n v="0"/>
    <n v="0"/>
    <n v="0"/>
    <m/>
    <m/>
    <s v="V"/>
    <s v="V"/>
    <m/>
    <m/>
  </r>
  <r>
    <x v="298"/>
    <x v="6"/>
    <x v="493"/>
    <n v="13"/>
    <n v="0"/>
    <n v="0"/>
    <n v="8"/>
    <n v="0"/>
    <n v="0"/>
    <n v="0"/>
    <n v="8"/>
    <m/>
    <s v="V"/>
    <s v="V"/>
    <s v="V"/>
    <m/>
    <m/>
  </r>
  <r>
    <x v="299"/>
    <x v="6"/>
    <x v="494"/>
    <n v="13"/>
    <n v="0"/>
    <n v="0"/>
    <n v="0"/>
    <n v="0"/>
    <n v="0"/>
    <n v="0"/>
    <n v="0"/>
    <m/>
    <m/>
    <m/>
    <m/>
    <m/>
    <m/>
  </r>
  <r>
    <x v="300"/>
    <x v="0"/>
    <x v="495"/>
    <n v="13"/>
    <n v="0"/>
    <n v="0"/>
    <n v="0"/>
    <n v="0"/>
    <n v="0"/>
    <n v="0"/>
    <n v="0"/>
    <m/>
    <m/>
    <m/>
    <m/>
    <m/>
    <m/>
  </r>
  <r>
    <x v="300"/>
    <x v="0"/>
    <x v="496"/>
    <n v="13"/>
    <n v="0"/>
    <n v="0"/>
    <n v="0"/>
    <n v="0"/>
    <n v="0"/>
    <n v="0"/>
    <n v="0"/>
    <m/>
    <m/>
    <m/>
    <m/>
    <m/>
    <m/>
  </r>
  <r>
    <x v="300"/>
    <x v="3"/>
    <x v="439"/>
    <n v="13"/>
    <n v="0"/>
    <n v="0"/>
    <n v="0"/>
    <n v="0"/>
    <n v="0"/>
    <n v="0"/>
    <n v="0"/>
    <m/>
    <m/>
    <m/>
    <m/>
    <m/>
    <m/>
  </r>
  <r>
    <x v="300"/>
    <x v="5"/>
    <x v="440"/>
    <n v="13"/>
    <n v="0"/>
    <n v="0"/>
    <n v="0"/>
    <n v="0"/>
    <n v="0"/>
    <n v="0"/>
    <n v="0"/>
    <m/>
    <m/>
    <m/>
    <m/>
    <m/>
    <m/>
  </r>
  <r>
    <x v="301"/>
    <x v="1"/>
    <x v="497"/>
    <n v="6"/>
    <n v="6"/>
    <n v="0"/>
    <n v="0"/>
    <n v="0"/>
    <n v="0"/>
    <n v="0"/>
    <n v="0"/>
    <m/>
    <m/>
    <m/>
    <m/>
    <m/>
    <m/>
  </r>
  <r>
    <x v="301"/>
    <x v="0"/>
    <x v="498"/>
    <n v="13"/>
    <n v="0"/>
    <n v="0"/>
    <n v="0"/>
    <n v="0"/>
    <n v="0"/>
    <n v="0"/>
    <n v="0"/>
    <m/>
    <m/>
    <m/>
    <m/>
    <m/>
    <m/>
  </r>
  <r>
    <x v="301"/>
    <x v="1"/>
    <x v="488"/>
    <n v="13"/>
    <n v="0"/>
    <n v="0"/>
    <n v="5"/>
    <n v="0"/>
    <n v="0"/>
    <n v="0"/>
    <n v="0"/>
    <m/>
    <m/>
    <s v="V"/>
    <s v="V"/>
    <m/>
    <m/>
  </r>
  <r>
    <x v="302"/>
    <x v="2"/>
    <x v="474"/>
    <n v="13"/>
    <n v="0"/>
    <n v="0"/>
    <n v="0"/>
    <n v="0"/>
    <n v="0"/>
    <n v="0"/>
    <n v="0"/>
    <m/>
    <m/>
    <m/>
    <m/>
    <m/>
    <m/>
  </r>
  <r>
    <x v="302"/>
    <x v="2"/>
    <x v="489"/>
    <n v="13"/>
    <n v="0"/>
    <n v="0"/>
    <n v="0"/>
    <n v="0"/>
    <n v="0"/>
    <n v="0"/>
    <n v="0"/>
    <m/>
    <m/>
    <m/>
    <m/>
    <m/>
    <m/>
  </r>
  <r>
    <x v="302"/>
    <x v="3"/>
    <x v="325"/>
    <n v="13"/>
    <n v="0"/>
    <n v="0"/>
    <n v="0"/>
    <n v="0"/>
    <n v="0"/>
    <n v="0"/>
    <n v="0"/>
    <m/>
    <m/>
    <m/>
    <m/>
    <m/>
    <m/>
  </r>
  <r>
    <x v="302"/>
    <x v="4"/>
    <x v="464"/>
    <n v="13"/>
    <n v="0"/>
    <n v="0"/>
    <n v="0"/>
    <n v="0"/>
    <n v="0"/>
    <n v="0"/>
    <n v="0"/>
    <m/>
    <m/>
    <m/>
    <m/>
    <m/>
    <m/>
  </r>
  <r>
    <x v="302"/>
    <x v="6"/>
    <x v="499"/>
    <n v="13"/>
    <n v="0"/>
    <n v="0"/>
    <n v="8"/>
    <n v="0"/>
    <n v="0"/>
    <n v="0"/>
    <n v="8"/>
    <m/>
    <s v="V"/>
    <s v="V"/>
    <s v="V"/>
    <m/>
    <m/>
  </r>
  <r>
    <x v="302"/>
    <x v="6"/>
    <x v="500"/>
    <n v="12"/>
    <n v="0"/>
    <n v="0"/>
    <n v="3"/>
    <n v="0"/>
    <n v="0"/>
    <n v="0"/>
    <n v="3"/>
    <m/>
    <m/>
    <s v="V"/>
    <s v="V"/>
    <m/>
    <m/>
  </r>
  <r>
    <x v="302"/>
    <x v="6"/>
    <x v="501"/>
    <n v="13"/>
    <n v="0"/>
    <n v="0"/>
    <n v="7"/>
    <n v="0"/>
    <n v="0"/>
    <n v="0"/>
    <n v="7"/>
    <m/>
    <s v="V"/>
    <s v="V"/>
    <s v="V"/>
    <m/>
    <m/>
  </r>
  <r>
    <x v="303"/>
    <x v="1"/>
    <x v="502"/>
    <n v="2"/>
    <n v="0"/>
    <n v="0"/>
    <n v="1"/>
    <n v="0"/>
    <n v="0"/>
    <n v="0"/>
    <n v="1"/>
    <s v="V"/>
    <m/>
    <m/>
    <m/>
    <m/>
    <m/>
  </r>
  <r>
    <x v="304"/>
    <x v="2"/>
    <x v="488"/>
    <n v="13"/>
    <n v="0"/>
    <n v="0"/>
    <n v="0"/>
    <n v="0"/>
    <n v="0"/>
    <n v="0"/>
    <n v="0"/>
    <m/>
    <m/>
    <m/>
    <m/>
    <m/>
    <m/>
  </r>
  <r>
    <x v="304"/>
    <x v="4"/>
    <x v="466"/>
    <n v="13"/>
    <n v="0"/>
    <n v="0"/>
    <n v="2"/>
    <n v="0"/>
    <n v="0"/>
    <n v="0"/>
    <n v="2"/>
    <m/>
    <m/>
    <s v="V"/>
    <s v="V"/>
    <m/>
    <m/>
  </r>
  <r>
    <x v="305"/>
    <x v="5"/>
    <x v="224"/>
    <n v="13"/>
    <n v="0"/>
    <n v="0"/>
    <n v="0"/>
    <n v="0"/>
    <n v="0"/>
    <n v="0"/>
    <n v="0"/>
    <m/>
    <m/>
    <m/>
    <m/>
    <m/>
    <m/>
  </r>
  <r>
    <x v="305"/>
    <x v="1"/>
    <x v="495"/>
    <n v="13"/>
    <n v="9"/>
    <n v="0"/>
    <n v="5"/>
    <n v="0"/>
    <n v="0"/>
    <n v="0"/>
    <n v="5"/>
    <s v="V"/>
    <m/>
    <s v="V"/>
    <s v="V"/>
    <m/>
    <m/>
  </r>
  <r>
    <x v="305"/>
    <x v="1"/>
    <x v="503"/>
    <n v="9"/>
    <n v="0"/>
    <n v="0"/>
    <n v="0"/>
    <n v="0"/>
    <n v="0"/>
    <n v="0"/>
    <n v="0"/>
    <m/>
    <m/>
    <m/>
    <m/>
    <m/>
    <m/>
  </r>
  <r>
    <x v="305"/>
    <x v="1"/>
    <x v="496"/>
    <n v="13"/>
    <n v="0"/>
    <n v="0"/>
    <n v="2"/>
    <n v="0"/>
    <n v="0"/>
    <n v="0"/>
    <n v="2"/>
    <m/>
    <m/>
    <s v="V"/>
    <s v="V"/>
    <m/>
    <m/>
  </r>
  <r>
    <x v="305"/>
    <x v="1"/>
    <x v="498"/>
    <n v="13"/>
    <n v="0"/>
    <n v="0"/>
    <n v="0"/>
    <n v="0"/>
    <n v="0"/>
    <n v="0"/>
    <n v="0"/>
    <m/>
    <m/>
    <m/>
    <m/>
    <m/>
    <m/>
  </r>
  <r>
    <x v="305"/>
    <x v="5"/>
    <x v="474"/>
    <n v="13"/>
    <n v="0"/>
    <n v="0"/>
    <n v="0"/>
    <n v="0"/>
    <n v="0"/>
    <n v="0"/>
    <n v="0"/>
    <m/>
    <m/>
    <m/>
    <m/>
    <m/>
    <m/>
  </r>
  <r>
    <x v="306"/>
    <x v="3"/>
    <x v="464"/>
    <n v="13"/>
    <n v="0"/>
    <n v="0"/>
    <n v="0"/>
    <n v="0"/>
    <n v="0"/>
    <n v="0"/>
    <n v="0"/>
    <m/>
    <m/>
    <m/>
    <m/>
    <m/>
    <m/>
  </r>
  <r>
    <x v="303"/>
    <x v="6"/>
    <x v="504"/>
    <n v="13"/>
    <n v="0"/>
    <n v="0"/>
    <n v="6"/>
    <n v="0"/>
    <n v="0"/>
    <n v="0"/>
    <n v="0"/>
    <m/>
    <s v="V"/>
    <s v="V"/>
    <s v="V"/>
    <m/>
    <m/>
  </r>
  <r>
    <x v="304"/>
    <x v="6"/>
    <x v="505"/>
    <n v="1"/>
    <n v="0"/>
    <n v="0"/>
    <n v="0"/>
    <n v="0"/>
    <n v="0"/>
    <n v="0"/>
    <n v="0"/>
    <m/>
    <m/>
    <m/>
    <m/>
    <m/>
    <m/>
  </r>
  <r>
    <x v="304"/>
    <x v="6"/>
    <x v="506"/>
    <n v="1"/>
    <n v="0"/>
    <n v="0"/>
    <n v="0"/>
    <n v="0"/>
    <n v="0"/>
    <n v="0"/>
    <n v="0"/>
    <m/>
    <m/>
    <m/>
    <m/>
    <m/>
    <m/>
  </r>
  <r>
    <x v="305"/>
    <x v="6"/>
    <x v="507"/>
    <n v="11"/>
    <n v="0"/>
    <n v="0"/>
    <n v="3"/>
    <n v="0"/>
    <n v="0"/>
    <n v="0"/>
    <n v="0"/>
    <m/>
    <m/>
    <s v="V"/>
    <s v="V"/>
    <m/>
    <m/>
  </r>
  <r>
    <x v="307"/>
    <x v="2"/>
    <x v="492"/>
    <n v="13"/>
    <n v="0"/>
    <n v="0"/>
    <n v="0"/>
    <n v="0"/>
    <n v="0"/>
    <n v="0"/>
    <n v="0"/>
    <m/>
    <m/>
    <m/>
    <m/>
    <m/>
    <m/>
  </r>
  <r>
    <x v="307"/>
    <x v="2"/>
    <x v="490"/>
    <n v="11"/>
    <n v="0"/>
    <n v="0"/>
    <n v="0"/>
    <n v="0"/>
    <n v="0"/>
    <n v="0"/>
    <n v="0"/>
    <m/>
    <m/>
    <m/>
    <m/>
    <m/>
    <m/>
  </r>
  <r>
    <x v="307"/>
    <x v="4"/>
    <x v="489"/>
    <n v="13"/>
    <n v="0"/>
    <n v="0"/>
    <n v="0"/>
    <n v="3"/>
    <n v="0"/>
    <n v="0"/>
    <n v="3"/>
    <s v="V"/>
    <m/>
    <m/>
    <m/>
    <m/>
    <m/>
  </r>
  <r>
    <x v="307"/>
    <x v="1"/>
    <x v="497"/>
    <n v="6"/>
    <n v="6"/>
    <n v="0"/>
    <n v="0"/>
    <n v="0"/>
    <n v="0"/>
    <n v="0"/>
    <n v="0"/>
    <m/>
    <m/>
    <m/>
    <m/>
    <m/>
    <m/>
  </r>
  <r>
    <x v="307"/>
    <x v="6"/>
    <x v="508"/>
    <n v="13"/>
    <n v="0"/>
    <n v="0"/>
    <n v="5"/>
    <n v="3"/>
    <n v="0"/>
    <n v="0"/>
    <n v="8"/>
    <s v="V"/>
    <s v="V"/>
    <s v="V"/>
    <s v="V"/>
    <m/>
    <m/>
  </r>
  <r>
    <x v="307"/>
    <x v="6"/>
    <x v="509"/>
    <n v="13"/>
    <n v="0"/>
    <n v="0"/>
    <n v="0"/>
    <n v="0"/>
    <n v="0"/>
    <n v="0"/>
    <n v="0"/>
    <m/>
    <m/>
    <m/>
    <m/>
    <m/>
    <m/>
  </r>
  <r>
    <x v="308"/>
    <x v="2"/>
    <x v="502"/>
    <n v="2"/>
    <n v="0"/>
    <n v="0"/>
    <n v="0"/>
    <n v="0"/>
    <n v="0"/>
    <n v="0"/>
    <n v="0"/>
    <m/>
    <m/>
    <m/>
    <m/>
    <m/>
    <m/>
  </r>
  <r>
    <x v="308"/>
    <x v="3"/>
    <x v="466"/>
    <n v="13"/>
    <n v="0"/>
    <n v="0"/>
    <n v="0"/>
    <n v="0"/>
    <n v="0"/>
    <n v="0"/>
    <n v="0"/>
    <m/>
    <m/>
    <m/>
    <m/>
    <m/>
    <m/>
  </r>
  <r>
    <x v="308"/>
    <x v="2"/>
    <x v="491"/>
    <n v="13"/>
    <n v="0"/>
    <n v="0"/>
    <n v="0"/>
    <n v="0"/>
    <n v="0"/>
    <n v="0"/>
    <n v="0"/>
    <m/>
    <m/>
    <m/>
    <m/>
    <m/>
    <m/>
  </r>
  <r>
    <x v="309"/>
    <x v="2"/>
    <x v="479"/>
    <n v="13"/>
    <n v="0"/>
    <n v="0"/>
    <n v="0"/>
    <n v="0"/>
    <n v="0"/>
    <n v="0"/>
    <n v="0"/>
    <m/>
    <m/>
    <m/>
    <m/>
    <m/>
    <m/>
  </r>
  <r>
    <x v="310"/>
    <x v="3"/>
    <x v="474"/>
    <n v="13"/>
    <n v="0"/>
    <n v="0"/>
    <n v="0"/>
    <n v="0"/>
    <n v="0"/>
    <n v="0"/>
    <n v="0"/>
    <m/>
    <m/>
    <m/>
    <m/>
    <m/>
    <m/>
  </r>
  <r>
    <x v="310"/>
    <x v="3"/>
    <x v="489"/>
    <n v="13"/>
    <n v="0"/>
    <n v="0"/>
    <n v="0"/>
    <n v="0"/>
    <n v="0"/>
    <n v="0"/>
    <n v="0"/>
    <m/>
    <m/>
    <m/>
    <m/>
    <m/>
    <m/>
  </r>
  <r>
    <x v="310"/>
    <x v="6"/>
    <x v="510"/>
    <n v="12"/>
    <n v="1"/>
    <n v="0"/>
    <n v="3"/>
    <n v="5"/>
    <n v="0"/>
    <n v="0"/>
    <n v="8"/>
    <s v="V"/>
    <s v="V"/>
    <m/>
    <m/>
    <m/>
    <m/>
  </r>
  <r>
    <x v="310"/>
    <x v="6"/>
    <x v="511"/>
    <n v="10"/>
    <n v="3"/>
    <n v="0"/>
    <n v="11"/>
    <n v="0"/>
    <n v="0"/>
    <n v="0"/>
    <n v="11"/>
    <m/>
    <s v="V"/>
    <m/>
    <m/>
    <m/>
    <m/>
  </r>
  <r>
    <x v="311"/>
    <x v="4"/>
    <x v="492"/>
    <n v="13"/>
    <n v="0"/>
    <n v="0"/>
    <n v="0"/>
    <n v="2"/>
    <n v="0"/>
    <n v="0"/>
    <n v="2"/>
    <s v="V"/>
    <m/>
    <m/>
    <m/>
    <m/>
    <m/>
  </r>
  <r>
    <x v="311"/>
    <x v="4"/>
    <x v="490"/>
    <n v="11"/>
    <n v="0"/>
    <n v="0"/>
    <n v="0"/>
    <n v="0"/>
    <n v="0"/>
    <n v="0"/>
    <n v="0"/>
    <m/>
    <m/>
    <m/>
    <m/>
    <m/>
    <m/>
  </r>
  <r>
    <x v="311"/>
    <x v="4"/>
    <x v="496"/>
    <n v="1"/>
    <n v="0"/>
    <n v="0"/>
    <n v="0"/>
    <n v="0"/>
    <n v="0"/>
    <n v="0"/>
    <n v="0"/>
    <m/>
    <m/>
    <m/>
    <m/>
    <m/>
    <m/>
  </r>
  <r>
    <x v="311"/>
    <x v="4"/>
    <x v="502"/>
    <n v="2"/>
    <n v="0"/>
    <n v="0"/>
    <n v="0"/>
    <n v="0"/>
    <n v="0"/>
    <n v="0"/>
    <n v="0"/>
    <m/>
    <m/>
    <m/>
    <m/>
    <m/>
    <m/>
  </r>
  <r>
    <x v="311"/>
    <x v="0"/>
    <x v="512"/>
    <n v="13"/>
    <n v="0"/>
    <n v="0"/>
    <n v="0"/>
    <n v="0"/>
    <n v="0"/>
    <n v="0"/>
    <n v="0"/>
    <m/>
    <m/>
    <m/>
    <m/>
    <m/>
    <m/>
  </r>
  <r>
    <x v="311"/>
    <x v="0"/>
    <x v="513"/>
    <n v="5"/>
    <n v="0"/>
    <n v="0"/>
    <n v="0"/>
    <n v="0"/>
    <n v="0"/>
    <n v="0"/>
    <n v="0"/>
    <m/>
    <m/>
    <m/>
    <m/>
    <m/>
    <m/>
  </r>
  <r>
    <x v="311"/>
    <x v="6"/>
    <x v="514"/>
    <n v="3"/>
    <n v="0"/>
    <n v="0"/>
    <n v="0"/>
    <n v="0"/>
    <n v="1"/>
    <n v="0"/>
    <n v="1"/>
    <s v="V"/>
    <m/>
    <m/>
    <m/>
    <m/>
    <m/>
  </r>
  <r>
    <x v="311"/>
    <x v="6"/>
    <x v="515"/>
    <n v="1"/>
    <n v="0"/>
    <n v="0"/>
    <n v="0"/>
    <n v="0"/>
    <n v="0"/>
    <n v="0"/>
    <n v="0"/>
    <m/>
    <m/>
    <m/>
    <m/>
    <m/>
    <m/>
  </r>
  <r>
    <x v="312"/>
    <x v="4"/>
    <x v="495"/>
    <n v="4"/>
    <n v="0"/>
    <n v="0"/>
    <n v="0"/>
    <n v="0"/>
    <n v="0"/>
    <n v="0"/>
    <n v="0"/>
    <m/>
    <m/>
    <m/>
    <m/>
    <m/>
    <m/>
  </r>
  <r>
    <x v="312"/>
    <x v="4"/>
    <x v="498"/>
    <n v="13"/>
    <n v="0"/>
    <n v="0"/>
    <n v="0"/>
    <n v="0"/>
    <n v="0"/>
    <n v="0"/>
    <n v="0"/>
    <m/>
    <m/>
    <m/>
    <m/>
    <m/>
    <m/>
  </r>
  <r>
    <x v="312"/>
    <x v="4"/>
    <x v="491"/>
    <n v="13"/>
    <n v="0"/>
    <n v="0"/>
    <n v="0"/>
    <n v="0"/>
    <n v="0"/>
    <n v="0"/>
    <n v="0"/>
    <m/>
    <m/>
    <m/>
    <m/>
    <m/>
    <m/>
  </r>
  <r>
    <x v="312"/>
    <x v="2"/>
    <x v="503"/>
    <n v="9"/>
    <n v="0"/>
    <n v="0"/>
    <n v="0"/>
    <n v="0"/>
    <n v="0"/>
    <n v="0"/>
    <n v="0"/>
    <m/>
    <m/>
    <m/>
    <m/>
    <m/>
    <m/>
  </r>
  <r>
    <x v="312"/>
    <x v="5"/>
    <x v="466"/>
    <n v="13"/>
    <n v="0"/>
    <n v="0"/>
    <n v="0"/>
    <n v="0"/>
    <n v="0"/>
    <n v="0"/>
    <n v="0"/>
    <m/>
    <m/>
    <m/>
    <m/>
    <m/>
    <m/>
  </r>
  <r>
    <x v="312"/>
    <x v="2"/>
    <x v="516"/>
    <n v="12"/>
    <n v="0"/>
    <n v="0"/>
    <n v="2"/>
    <n v="0"/>
    <n v="1"/>
    <n v="0"/>
    <n v="3"/>
    <s v="V"/>
    <m/>
    <s v="V"/>
    <s v="V"/>
    <m/>
    <m/>
  </r>
  <r>
    <x v="313"/>
    <x v="3"/>
    <x v="488"/>
    <n v="13"/>
    <n v="0"/>
    <n v="0"/>
    <n v="0"/>
    <n v="0"/>
    <n v="0"/>
    <n v="0"/>
    <n v="0"/>
    <m/>
    <m/>
    <m/>
    <m/>
    <m/>
    <m/>
  </r>
  <r>
    <x v="313"/>
    <x v="0"/>
    <x v="517"/>
    <n v="13"/>
    <n v="0"/>
    <n v="0"/>
    <n v="0"/>
    <n v="0"/>
    <n v="0"/>
    <n v="0"/>
    <n v="0"/>
    <m/>
    <m/>
    <m/>
    <m/>
    <m/>
    <m/>
  </r>
  <r>
    <x v="314"/>
    <x v="1"/>
    <x v="497"/>
    <n v="6"/>
    <n v="0"/>
    <n v="0"/>
    <n v="1"/>
    <n v="0"/>
    <n v="0"/>
    <n v="0"/>
    <n v="1"/>
    <m/>
    <m/>
    <s v="V"/>
    <s v="V"/>
    <m/>
    <m/>
  </r>
  <r>
    <x v="314"/>
    <x v="1"/>
    <x v="480"/>
    <n v="6"/>
    <n v="0"/>
    <n v="0"/>
    <n v="0"/>
    <n v="0"/>
    <n v="0"/>
    <n v="0"/>
    <n v="0"/>
    <m/>
    <m/>
    <m/>
    <m/>
    <m/>
    <m/>
  </r>
  <r>
    <x v="314"/>
    <x v="5"/>
    <x v="489"/>
    <n v="13"/>
    <n v="0"/>
    <n v="0"/>
    <n v="0"/>
    <n v="0"/>
    <n v="0"/>
    <n v="0"/>
    <n v="0"/>
    <m/>
    <m/>
    <m/>
    <m/>
    <m/>
    <m/>
  </r>
  <r>
    <x v="314"/>
    <x v="4"/>
    <x v="518"/>
    <n v="4"/>
    <n v="4"/>
    <n v="0"/>
    <n v="0"/>
    <n v="0"/>
    <n v="0"/>
    <n v="0"/>
    <n v="0"/>
    <m/>
    <m/>
    <m/>
    <m/>
    <m/>
    <m/>
  </r>
  <r>
    <x v="315"/>
    <x v="3"/>
    <x v="492"/>
    <n v="13"/>
    <n v="0"/>
    <n v="0"/>
    <n v="0"/>
    <n v="0"/>
    <n v="0"/>
    <n v="0"/>
    <n v="0"/>
    <m/>
    <m/>
    <m/>
    <m/>
    <m/>
    <m/>
  </r>
  <r>
    <x v="315"/>
    <x v="3"/>
    <x v="490"/>
    <n v="13"/>
    <n v="0"/>
    <n v="0"/>
    <n v="0"/>
    <n v="0"/>
    <n v="0"/>
    <n v="0"/>
    <n v="0"/>
    <m/>
    <m/>
    <m/>
    <m/>
    <m/>
    <m/>
  </r>
  <r>
    <x v="316"/>
    <x v="3"/>
    <x v="491"/>
    <n v="13"/>
    <n v="0"/>
    <n v="0"/>
    <n v="0"/>
    <n v="0"/>
    <n v="0"/>
    <n v="0"/>
    <n v="0"/>
    <m/>
    <m/>
    <m/>
    <m/>
    <m/>
    <m/>
  </r>
  <r>
    <x v="316"/>
    <x v="0"/>
    <x v="519"/>
    <n v="13"/>
    <n v="0"/>
    <n v="0"/>
    <n v="0"/>
    <n v="0"/>
    <n v="0"/>
    <n v="0"/>
    <n v="0"/>
    <m/>
    <m/>
    <m/>
    <m/>
    <m/>
    <m/>
  </r>
  <r>
    <x v="316"/>
    <x v="0"/>
    <x v="520"/>
    <n v="13"/>
    <n v="0"/>
    <n v="0"/>
    <n v="0"/>
    <n v="0"/>
    <n v="0"/>
    <n v="0"/>
    <n v="0"/>
    <m/>
    <m/>
    <m/>
    <m/>
    <m/>
    <m/>
  </r>
  <r>
    <x v="316"/>
    <x v="0"/>
    <x v="521"/>
    <n v="13"/>
    <n v="0"/>
    <n v="0"/>
    <n v="0"/>
    <n v="0"/>
    <n v="0"/>
    <n v="0"/>
    <n v="0"/>
    <m/>
    <m/>
    <m/>
    <m/>
    <m/>
    <m/>
  </r>
  <r>
    <x v="316"/>
    <x v="3"/>
    <x v="495"/>
    <n v="4"/>
    <n v="0"/>
    <n v="0"/>
    <n v="0"/>
    <n v="0"/>
    <n v="0"/>
    <n v="0"/>
    <n v="0"/>
    <m/>
    <m/>
    <m/>
    <m/>
    <m/>
    <m/>
  </r>
  <r>
    <x v="316"/>
    <x v="3"/>
    <x v="498"/>
    <n v="13"/>
    <n v="0"/>
    <n v="0"/>
    <n v="0"/>
    <n v="0"/>
    <n v="0"/>
    <n v="0"/>
    <n v="0"/>
    <m/>
    <m/>
    <m/>
    <m/>
    <m/>
    <m/>
  </r>
  <r>
    <x v="317"/>
    <x v="5"/>
    <x v="488"/>
    <n v="13"/>
    <n v="0"/>
    <n v="0"/>
    <n v="0"/>
    <n v="0"/>
    <n v="0"/>
    <n v="0"/>
    <n v="0"/>
    <m/>
    <m/>
    <m/>
    <m/>
    <m/>
    <m/>
  </r>
  <r>
    <x v="318"/>
    <x v="4"/>
    <x v="516"/>
    <n v="12"/>
    <n v="0"/>
    <n v="0"/>
    <n v="0"/>
    <n v="0"/>
    <n v="0"/>
    <n v="0"/>
    <n v="0"/>
    <m/>
    <m/>
    <m/>
    <m/>
    <m/>
    <m/>
  </r>
  <r>
    <x v="318"/>
    <x v="4"/>
    <x v="503"/>
    <n v="9"/>
    <n v="0"/>
    <n v="0"/>
    <n v="0"/>
    <n v="0"/>
    <n v="0"/>
    <n v="0"/>
    <n v="0"/>
    <m/>
    <m/>
    <m/>
    <m/>
    <m/>
    <m/>
  </r>
  <r>
    <x v="319"/>
    <x v="2"/>
    <x v="522"/>
    <n v="13"/>
    <n v="13"/>
    <n v="0"/>
    <n v="0"/>
    <n v="0"/>
    <n v="0"/>
    <n v="0"/>
    <n v="0"/>
    <m/>
    <m/>
    <m/>
    <m/>
    <m/>
    <m/>
  </r>
  <r>
    <x v="320"/>
    <x v="0"/>
    <x v="523"/>
    <n v="13"/>
    <n v="0"/>
    <n v="0"/>
    <n v="0"/>
    <n v="0"/>
    <n v="0"/>
    <n v="0"/>
    <n v="0"/>
    <m/>
    <m/>
    <m/>
    <m/>
    <m/>
    <m/>
  </r>
  <r>
    <x v="320"/>
    <x v="0"/>
    <x v="524"/>
    <n v="13"/>
    <n v="0"/>
    <n v="0"/>
    <n v="0"/>
    <n v="0"/>
    <n v="0"/>
    <n v="0"/>
    <n v="0"/>
    <m/>
    <m/>
    <m/>
    <m/>
    <m/>
    <m/>
  </r>
  <r>
    <x v="320"/>
    <x v="1"/>
    <x v="525"/>
    <n v="13"/>
    <n v="0"/>
    <n v="0"/>
    <n v="0"/>
    <n v="0"/>
    <n v="0"/>
    <n v="0"/>
    <n v="0"/>
    <m/>
    <m/>
    <m/>
    <m/>
    <m/>
    <m/>
  </r>
  <r>
    <x v="320"/>
    <x v="1"/>
    <x v="517"/>
    <n v="13"/>
    <n v="0"/>
    <n v="0"/>
    <n v="1"/>
    <n v="0"/>
    <n v="3"/>
    <n v="0"/>
    <n v="4"/>
    <s v="V"/>
    <m/>
    <m/>
    <m/>
    <m/>
    <m/>
  </r>
  <r>
    <x v="320"/>
    <x v="4"/>
    <x v="478"/>
    <n v="13"/>
    <n v="0"/>
    <n v="0"/>
    <n v="1"/>
    <n v="1"/>
    <n v="0"/>
    <n v="0"/>
    <n v="2"/>
    <s v="V"/>
    <m/>
    <m/>
    <m/>
    <m/>
    <m/>
  </r>
  <r>
    <x v="320"/>
    <x v="3"/>
    <x v="526"/>
    <n v="4"/>
    <n v="0"/>
    <n v="0"/>
    <n v="0"/>
    <n v="0"/>
    <n v="0"/>
    <n v="0"/>
    <n v="0"/>
    <m/>
    <m/>
    <m/>
    <m/>
    <m/>
    <m/>
  </r>
  <r>
    <x v="320"/>
    <x v="5"/>
    <x v="491"/>
    <n v="13"/>
    <n v="0"/>
    <n v="0"/>
    <n v="0"/>
    <n v="0"/>
    <n v="0"/>
    <n v="0"/>
    <n v="0"/>
    <m/>
    <m/>
    <m/>
    <m/>
    <m/>
    <m/>
  </r>
  <r>
    <x v="320"/>
    <x v="5"/>
    <x v="490"/>
    <n v="13"/>
    <n v="0"/>
    <n v="0"/>
    <n v="0"/>
    <n v="0"/>
    <n v="0"/>
    <n v="0"/>
    <n v="0"/>
    <m/>
    <m/>
    <m/>
    <m/>
    <m/>
    <m/>
  </r>
  <r>
    <x v="321"/>
    <x v="0"/>
    <x v="527"/>
    <n v="13"/>
    <n v="0"/>
    <n v="0"/>
    <n v="0"/>
    <n v="0"/>
    <n v="0"/>
    <n v="0"/>
    <n v="0"/>
    <m/>
    <m/>
    <m/>
    <m/>
    <m/>
    <m/>
  </r>
  <r>
    <x v="321"/>
    <x v="5"/>
    <x v="492"/>
    <n v="13"/>
    <n v="0"/>
    <n v="0"/>
    <n v="0"/>
    <n v="0"/>
    <n v="0"/>
    <n v="0"/>
    <n v="0"/>
    <m/>
    <m/>
    <m/>
    <m/>
    <m/>
    <m/>
  </r>
  <r>
    <x v="322"/>
    <x v="0"/>
    <x v="528"/>
    <n v="13"/>
    <n v="0"/>
    <n v="0"/>
    <n v="0"/>
    <n v="0"/>
    <n v="0"/>
    <n v="0"/>
    <n v="0"/>
    <m/>
    <m/>
    <m/>
    <m/>
    <m/>
    <m/>
  </r>
  <r>
    <x v="322"/>
    <x v="0"/>
    <x v="529"/>
    <n v="13"/>
    <n v="0"/>
    <n v="0"/>
    <n v="0"/>
    <n v="0"/>
    <n v="0"/>
    <n v="0"/>
    <n v="0"/>
    <m/>
    <m/>
    <m/>
    <m/>
    <m/>
    <m/>
  </r>
  <r>
    <x v="322"/>
    <x v="0"/>
    <x v="530"/>
    <n v="13"/>
    <n v="0"/>
    <n v="0"/>
    <n v="0"/>
    <n v="0"/>
    <n v="0"/>
    <n v="0"/>
    <n v="0"/>
    <m/>
    <m/>
    <m/>
    <m/>
    <m/>
    <m/>
  </r>
  <r>
    <x v="322"/>
    <x v="1"/>
    <x v="520"/>
    <n v="13"/>
    <n v="0"/>
    <n v="0"/>
    <n v="0"/>
    <n v="0"/>
    <n v="0"/>
    <n v="0"/>
    <n v="0"/>
    <m/>
    <m/>
    <m/>
    <m/>
    <m/>
    <m/>
  </r>
  <r>
    <x v="322"/>
    <x v="1"/>
    <x v="519"/>
    <n v="13"/>
    <n v="0"/>
    <n v="0"/>
    <n v="0"/>
    <n v="0"/>
    <n v="0"/>
    <n v="0"/>
    <n v="0"/>
    <m/>
    <m/>
    <m/>
    <m/>
    <m/>
    <m/>
  </r>
  <r>
    <x v="322"/>
    <x v="1"/>
    <x v="531"/>
    <n v="13"/>
    <n v="0"/>
    <n v="0"/>
    <n v="2"/>
    <n v="1"/>
    <n v="0"/>
    <n v="0"/>
    <n v="3"/>
    <s v="V"/>
    <m/>
    <s v="V"/>
    <s v="V"/>
    <m/>
    <m/>
  </r>
  <r>
    <x v="322"/>
    <x v="1"/>
    <x v="521"/>
    <n v="13"/>
    <n v="0"/>
    <n v="0"/>
    <n v="0"/>
    <n v="0"/>
    <n v="0"/>
    <n v="0"/>
    <n v="0"/>
    <m/>
    <m/>
    <m/>
    <m/>
    <m/>
    <m/>
  </r>
  <r>
    <x v="322"/>
    <x v="1"/>
    <x v="532"/>
    <n v="9"/>
    <n v="0"/>
    <n v="0"/>
    <n v="5"/>
    <n v="0"/>
    <n v="0"/>
    <n v="0"/>
    <n v="5"/>
    <s v="V"/>
    <m/>
    <s v="V"/>
    <s v="V"/>
    <m/>
    <m/>
  </r>
  <r>
    <x v="322"/>
    <x v="4"/>
    <x v="533"/>
    <n v="1"/>
    <n v="0"/>
    <n v="0"/>
    <n v="0"/>
    <n v="0"/>
    <n v="0"/>
    <n v="0"/>
    <n v="0"/>
    <m/>
    <m/>
    <m/>
    <m/>
    <m/>
    <m/>
  </r>
  <r>
    <x v="322"/>
    <x v="4"/>
    <x v="518"/>
    <n v="4"/>
    <n v="0"/>
    <n v="0"/>
    <n v="0"/>
    <n v="0"/>
    <n v="0"/>
    <n v="0"/>
    <n v="0"/>
    <m/>
    <m/>
    <m/>
    <m/>
    <m/>
    <m/>
  </r>
  <r>
    <x v="322"/>
    <x v="4"/>
    <x v="407"/>
    <n v="2"/>
    <n v="0"/>
    <n v="0"/>
    <n v="0"/>
    <n v="0"/>
    <n v="0"/>
    <n v="0"/>
    <n v="0"/>
    <m/>
    <m/>
    <m/>
    <m/>
    <m/>
    <m/>
  </r>
  <r>
    <x v="322"/>
    <x v="4"/>
    <x v="479"/>
    <n v="13"/>
    <n v="8"/>
    <n v="0"/>
    <n v="12"/>
    <n v="5"/>
    <n v="7"/>
    <n v="0"/>
    <n v="24"/>
    <s v="V"/>
    <m/>
    <s v="V"/>
    <s v="V"/>
    <m/>
    <m/>
  </r>
  <r>
    <x v="322"/>
    <x v="5"/>
    <x v="498"/>
    <n v="13"/>
    <n v="0"/>
    <n v="0"/>
    <n v="0"/>
    <n v="0"/>
    <n v="0"/>
    <n v="0"/>
    <n v="0"/>
    <m/>
    <m/>
    <m/>
    <m/>
    <m/>
    <m/>
  </r>
  <r>
    <x v="322"/>
    <x v="6"/>
    <x v="534"/>
    <n v="13"/>
    <n v="0"/>
    <n v="0"/>
    <n v="7"/>
    <n v="0"/>
    <n v="1"/>
    <n v="0"/>
    <n v="8"/>
    <s v="V"/>
    <m/>
    <s v="V"/>
    <s v="V"/>
    <m/>
    <m/>
  </r>
  <r>
    <x v="323"/>
    <x v="3"/>
    <x v="408"/>
    <n v="6"/>
    <n v="0"/>
    <n v="0"/>
    <n v="0"/>
    <n v="0"/>
    <n v="0"/>
    <n v="0"/>
    <n v="0"/>
    <m/>
    <m/>
    <m/>
    <m/>
    <m/>
    <m/>
  </r>
  <r>
    <x v="324"/>
    <x v="3"/>
    <x v="503"/>
    <n v="9"/>
    <n v="0"/>
    <n v="0"/>
    <n v="0"/>
    <n v="0"/>
    <n v="0"/>
    <n v="0"/>
    <n v="0"/>
    <m/>
    <m/>
    <m/>
    <m/>
    <m/>
    <m/>
  </r>
  <r>
    <x v="324"/>
    <x v="6"/>
    <x v="535"/>
    <n v="13"/>
    <n v="13"/>
    <n v="0"/>
    <n v="0"/>
    <n v="0"/>
    <n v="0"/>
    <n v="0"/>
    <n v="0"/>
    <m/>
    <m/>
    <s v="V"/>
    <m/>
    <m/>
    <m/>
  </r>
  <r>
    <x v="325"/>
    <x v="0"/>
    <x v="536"/>
    <n v="13"/>
    <n v="0"/>
    <n v="0"/>
    <n v="0"/>
    <n v="0"/>
    <n v="0"/>
    <n v="0"/>
    <n v="0"/>
    <m/>
    <m/>
    <m/>
    <m/>
    <m/>
    <m/>
  </r>
  <r>
    <x v="325"/>
    <x v="2"/>
    <x v="522"/>
    <n v="13"/>
    <n v="0"/>
    <n v="0"/>
    <n v="0"/>
    <n v="0"/>
    <n v="0"/>
    <n v="0"/>
    <n v="0"/>
    <m/>
    <m/>
    <m/>
    <m/>
    <m/>
    <m/>
  </r>
  <r>
    <x v="325"/>
    <x v="3"/>
    <x v="496"/>
    <n v="13"/>
    <n v="0"/>
    <n v="0"/>
    <n v="0"/>
    <n v="0"/>
    <n v="0"/>
    <n v="0"/>
    <n v="0"/>
    <m/>
    <m/>
    <m/>
    <m/>
    <m/>
    <m/>
  </r>
  <r>
    <x v="325"/>
    <x v="6"/>
    <x v="535"/>
    <n v="13"/>
    <n v="0"/>
    <n v="0"/>
    <n v="0"/>
    <n v="0"/>
    <n v="1"/>
    <n v="0"/>
    <n v="1"/>
    <s v="V"/>
    <m/>
    <m/>
    <m/>
    <m/>
    <m/>
  </r>
  <r>
    <x v="326"/>
    <x v="1"/>
    <x v="537"/>
    <n v="13"/>
    <n v="6"/>
    <n v="0"/>
    <n v="7"/>
    <n v="0"/>
    <n v="10"/>
    <n v="0"/>
    <n v="17"/>
    <s v="V"/>
    <m/>
    <m/>
    <m/>
    <m/>
    <m/>
  </r>
  <r>
    <x v="326"/>
    <x v="1"/>
    <x v="523"/>
    <n v="13"/>
    <n v="13"/>
    <n v="0"/>
    <n v="2"/>
    <n v="1"/>
    <n v="3"/>
    <n v="0"/>
    <n v="6"/>
    <s v="V"/>
    <m/>
    <m/>
    <m/>
    <m/>
    <m/>
  </r>
  <r>
    <x v="327"/>
    <x v="1"/>
    <x v="524"/>
    <n v="13"/>
    <n v="0"/>
    <n v="0"/>
    <n v="0"/>
    <n v="0"/>
    <n v="3"/>
    <n v="0"/>
    <n v="3"/>
    <s v="V"/>
    <m/>
    <m/>
    <m/>
    <m/>
    <m/>
  </r>
  <r>
    <x v="327"/>
    <x v="1"/>
    <x v="527"/>
    <n v="13"/>
    <n v="0"/>
    <n v="0"/>
    <n v="0"/>
    <n v="0"/>
    <n v="0"/>
    <n v="0"/>
    <n v="0"/>
    <m/>
    <m/>
    <m/>
    <m/>
    <m/>
    <m/>
  </r>
  <r>
    <x v="327"/>
    <x v="1"/>
    <x v="512"/>
    <n v="13"/>
    <n v="0"/>
    <n v="0"/>
    <n v="0"/>
    <n v="0"/>
    <n v="0"/>
    <n v="0"/>
    <n v="0"/>
    <m/>
    <m/>
    <m/>
    <m/>
    <m/>
    <m/>
  </r>
  <r>
    <x v="328"/>
    <x v="5"/>
    <x v="495"/>
    <n v="13"/>
    <n v="0"/>
    <n v="0"/>
    <n v="0"/>
    <n v="0"/>
    <n v="0"/>
    <n v="0"/>
    <n v="0"/>
    <m/>
    <m/>
    <m/>
    <m/>
    <m/>
    <m/>
  </r>
  <r>
    <x v="328"/>
    <x v="2"/>
    <x v="520"/>
    <n v="13"/>
    <n v="0"/>
    <n v="0"/>
    <n v="0"/>
    <n v="0"/>
    <n v="0"/>
    <n v="0"/>
    <n v="0"/>
    <m/>
    <m/>
    <m/>
    <m/>
    <m/>
    <m/>
  </r>
  <r>
    <x v="328"/>
    <x v="2"/>
    <x v="521"/>
    <n v="13"/>
    <n v="0"/>
    <n v="0"/>
    <n v="0"/>
    <n v="0"/>
    <n v="0"/>
    <n v="0"/>
    <n v="0"/>
    <m/>
    <m/>
    <m/>
    <m/>
    <m/>
    <m/>
  </r>
  <r>
    <x v="329"/>
    <x v="5"/>
    <x v="496"/>
    <n v="13"/>
    <n v="0"/>
    <n v="0"/>
    <n v="0"/>
    <n v="0"/>
    <n v="0"/>
    <n v="0"/>
    <n v="0"/>
    <s v="V"/>
    <m/>
    <m/>
    <m/>
    <m/>
    <m/>
  </r>
  <r>
    <x v="329"/>
    <x v="0"/>
    <x v="519"/>
    <n v="13"/>
    <n v="13"/>
    <n v="0"/>
    <n v="0"/>
    <n v="0"/>
    <n v="0"/>
    <n v="0"/>
    <n v="0"/>
    <m/>
    <m/>
    <m/>
    <m/>
    <m/>
    <m/>
  </r>
  <r>
    <x v="329"/>
    <x v="1"/>
    <x v="538"/>
    <n v="3"/>
    <n v="3"/>
    <n v="0"/>
    <n v="11"/>
    <n v="0"/>
    <n v="0"/>
    <n v="0"/>
    <n v="11"/>
    <s v="V"/>
    <m/>
    <s v="V"/>
    <s v="V"/>
    <m/>
    <m/>
  </r>
  <r>
    <x v="330"/>
    <x v="2"/>
    <x v="519"/>
    <n v="13"/>
    <n v="0"/>
    <n v="0"/>
    <n v="0"/>
    <n v="0"/>
    <n v="0"/>
    <n v="0"/>
    <n v="0"/>
    <m/>
    <m/>
    <m/>
    <m/>
    <m/>
    <m/>
  </r>
  <r>
    <x v="330"/>
    <x v="6"/>
    <x v="539"/>
    <n v="3"/>
    <n v="0"/>
    <n v="0"/>
    <n v="2"/>
    <n v="1"/>
    <n v="0"/>
    <n v="0"/>
    <n v="0"/>
    <s v="V"/>
    <m/>
    <m/>
    <m/>
    <m/>
    <m/>
  </r>
  <r>
    <x v="331"/>
    <x v="1"/>
    <x v="540"/>
    <n v="13"/>
    <n v="0"/>
    <n v="0"/>
    <n v="0"/>
    <n v="0"/>
    <n v="0"/>
    <n v="0"/>
    <n v="0"/>
    <m/>
    <m/>
    <m/>
    <m/>
    <m/>
    <m/>
  </r>
  <r>
    <x v="331"/>
    <x v="1"/>
    <x v="536"/>
    <n v="13"/>
    <n v="0"/>
    <n v="0"/>
    <n v="0"/>
    <n v="0"/>
    <n v="0"/>
    <n v="0"/>
    <n v="0"/>
    <m/>
    <m/>
    <m/>
    <m/>
    <m/>
    <m/>
  </r>
  <r>
    <x v="331"/>
    <x v="1"/>
    <x v="541"/>
    <n v="13"/>
    <n v="0"/>
    <n v="0"/>
    <n v="1"/>
    <n v="0"/>
    <n v="4"/>
    <n v="0"/>
    <n v="5"/>
    <s v="V"/>
    <m/>
    <m/>
    <m/>
    <m/>
    <m/>
  </r>
  <r>
    <x v="331"/>
    <x v="2"/>
    <x v="524"/>
    <n v="13"/>
    <n v="0"/>
    <n v="0"/>
    <n v="0"/>
    <n v="0"/>
    <n v="0"/>
    <n v="0"/>
    <n v="0"/>
    <m/>
    <m/>
    <m/>
    <m/>
    <m/>
    <m/>
  </r>
  <r>
    <x v="331"/>
    <x v="4"/>
    <x v="542"/>
    <n v="8"/>
    <n v="0"/>
    <n v="0"/>
    <n v="3"/>
    <n v="1"/>
    <n v="0"/>
    <n v="0"/>
    <n v="4"/>
    <s v="V"/>
    <m/>
    <s v="V"/>
    <s v="V"/>
    <m/>
    <m/>
  </r>
  <r>
    <x v="332"/>
    <x v="0"/>
    <x v="543"/>
    <n v="13"/>
    <n v="0"/>
    <n v="0"/>
    <n v="0"/>
    <n v="0"/>
    <n v="0"/>
    <n v="0"/>
    <n v="0"/>
    <m/>
    <m/>
    <m/>
    <m/>
    <m/>
    <m/>
  </r>
  <r>
    <x v="332"/>
    <x v="2"/>
    <x v="524"/>
    <n v="13"/>
    <n v="0"/>
    <n v="0"/>
    <n v="0"/>
    <n v="0"/>
    <n v="0"/>
    <n v="0"/>
    <n v="0"/>
    <m/>
    <m/>
    <m/>
    <m/>
    <m/>
    <m/>
  </r>
  <r>
    <x v="332"/>
    <x v="3"/>
    <x v="479"/>
    <n v="5"/>
    <n v="5"/>
    <n v="0"/>
    <n v="0"/>
    <n v="0"/>
    <n v="0"/>
    <n v="0"/>
    <n v="0"/>
    <m/>
    <m/>
    <m/>
    <m/>
    <m/>
    <m/>
  </r>
  <r>
    <x v="332"/>
    <x v="2"/>
    <x v="532"/>
    <n v="9"/>
    <n v="9"/>
    <n v="0"/>
    <n v="0"/>
    <n v="0"/>
    <n v="0"/>
    <n v="0"/>
    <n v="0"/>
    <m/>
    <m/>
    <m/>
    <m/>
    <m/>
    <m/>
  </r>
  <r>
    <x v="333"/>
    <x v="0"/>
    <x v="544"/>
    <n v="13"/>
    <n v="0"/>
    <n v="0"/>
    <n v="0"/>
    <n v="0"/>
    <n v="0"/>
    <n v="0"/>
    <n v="0"/>
    <m/>
    <m/>
    <m/>
    <m/>
    <m/>
    <m/>
  </r>
  <r>
    <x v="333"/>
    <x v="0"/>
    <x v="545"/>
    <n v="13"/>
    <n v="0"/>
    <n v="0"/>
    <n v="0"/>
    <n v="0"/>
    <n v="0"/>
    <n v="0"/>
    <n v="0"/>
    <m/>
    <m/>
    <m/>
    <m/>
    <m/>
    <m/>
  </r>
  <r>
    <x v="333"/>
    <x v="2"/>
    <x v="527"/>
    <n v="13"/>
    <n v="0"/>
    <n v="0"/>
    <n v="0"/>
    <n v="0"/>
    <n v="0"/>
    <n v="0"/>
    <n v="0"/>
    <m/>
    <m/>
    <m/>
    <m/>
    <m/>
    <m/>
  </r>
  <r>
    <x v="333"/>
    <x v="4"/>
    <x v="525"/>
    <n v="12"/>
    <n v="1"/>
    <n v="0"/>
    <n v="2"/>
    <n v="2"/>
    <n v="0"/>
    <n v="0"/>
    <n v="4"/>
    <s v="V"/>
    <m/>
    <s v="V"/>
    <s v="V"/>
    <m/>
    <m/>
  </r>
  <r>
    <x v="333"/>
    <x v="6"/>
    <x v="539"/>
    <n v="3"/>
    <n v="0"/>
    <n v="0"/>
    <n v="2"/>
    <n v="2"/>
    <n v="0"/>
    <n v="0"/>
    <n v="0"/>
    <s v="V"/>
    <m/>
    <s v="V"/>
    <s v="V"/>
    <m/>
    <m/>
  </r>
  <r>
    <x v="334"/>
    <x v="1"/>
    <x v="538"/>
    <n v="3"/>
    <n v="0"/>
    <n v="0"/>
    <n v="0"/>
    <n v="0"/>
    <n v="0"/>
    <n v="0"/>
    <n v="0"/>
    <m/>
    <m/>
    <m/>
    <m/>
    <m/>
    <m/>
  </r>
  <r>
    <x v="334"/>
    <x v="4"/>
    <x v="517"/>
    <n v="13"/>
    <n v="0"/>
    <n v="0"/>
    <n v="0"/>
    <n v="0"/>
    <n v="0"/>
    <n v="0"/>
    <n v="0"/>
    <m/>
    <m/>
    <m/>
    <m/>
    <m/>
    <m/>
  </r>
  <r>
    <x v="334"/>
    <x v="2"/>
    <x v="523"/>
    <n v="13"/>
    <n v="0"/>
    <n v="0"/>
    <n v="0"/>
    <n v="0"/>
    <n v="0"/>
    <n v="0"/>
    <n v="0"/>
    <m/>
    <m/>
    <m/>
    <m/>
    <m/>
    <m/>
  </r>
  <r>
    <x v="335"/>
    <x v="2"/>
    <x v="528"/>
    <n v="13"/>
    <n v="0"/>
    <n v="0"/>
    <n v="0"/>
    <n v="0"/>
    <n v="0"/>
    <n v="0"/>
    <n v="0"/>
    <m/>
    <m/>
    <m/>
    <m/>
    <m/>
    <m/>
  </r>
  <r>
    <x v="335"/>
    <x v="4"/>
    <x v="546"/>
    <n v="1"/>
    <n v="0"/>
    <n v="0"/>
    <n v="0"/>
    <n v="0"/>
    <n v="0"/>
    <n v="0"/>
    <n v="0"/>
    <m/>
    <m/>
    <m/>
    <m/>
    <m/>
    <m/>
  </r>
  <r>
    <x v="335"/>
    <x v="5"/>
    <x v="408"/>
    <n v="6"/>
    <n v="0"/>
    <n v="0"/>
    <n v="0"/>
    <n v="0"/>
    <n v="0"/>
    <n v="0"/>
    <n v="0"/>
    <m/>
    <m/>
    <m/>
    <m/>
    <m/>
    <m/>
  </r>
  <r>
    <x v="335"/>
    <x v="5"/>
    <x v="547"/>
    <n v="1"/>
    <n v="0"/>
    <n v="0"/>
    <n v="0"/>
    <n v="0"/>
    <n v="0"/>
    <n v="0"/>
    <n v="0"/>
    <m/>
    <m/>
    <m/>
    <m/>
    <m/>
    <m/>
  </r>
  <r>
    <x v="335"/>
    <x v="5"/>
    <x v="548"/>
    <n v="2"/>
    <n v="0"/>
    <n v="0"/>
    <n v="0"/>
    <n v="0"/>
    <n v="0"/>
    <n v="0"/>
    <n v="0"/>
    <m/>
    <m/>
    <m/>
    <m/>
    <m/>
    <m/>
  </r>
  <r>
    <x v="335"/>
    <x v="2"/>
    <x v="530"/>
    <n v="13"/>
    <n v="0"/>
    <n v="0"/>
    <n v="0"/>
    <n v="0"/>
    <n v="0"/>
    <n v="0"/>
    <n v="0"/>
    <m/>
    <m/>
    <m/>
    <m/>
    <m/>
    <m/>
  </r>
  <r>
    <x v="335"/>
    <x v="1"/>
    <x v="549"/>
    <n v="1"/>
    <n v="0"/>
    <n v="0"/>
    <n v="3"/>
    <n v="0"/>
    <n v="0"/>
    <n v="0"/>
    <n v="0"/>
    <m/>
    <m/>
    <s v="V"/>
    <s v="V"/>
    <m/>
    <m/>
  </r>
  <r>
    <x v="335"/>
    <x v="4"/>
    <x v="531"/>
    <n v="13"/>
    <n v="0"/>
    <n v="0"/>
    <n v="0"/>
    <n v="0"/>
    <n v="0"/>
    <n v="0"/>
    <n v="0"/>
    <m/>
    <m/>
    <m/>
    <m/>
    <m/>
    <m/>
  </r>
  <r>
    <x v="335"/>
    <x v="4"/>
    <x v="521"/>
    <n v="13"/>
    <n v="0"/>
    <n v="0"/>
    <n v="0"/>
    <n v="0"/>
    <n v="0"/>
    <n v="0"/>
    <n v="0"/>
    <m/>
    <m/>
    <m/>
    <m/>
    <m/>
    <m/>
  </r>
  <r>
    <x v="335"/>
    <x v="1"/>
    <x v="550"/>
    <n v="13"/>
    <n v="0"/>
    <n v="0"/>
    <n v="4"/>
    <n v="0"/>
    <n v="0"/>
    <n v="0"/>
    <n v="0"/>
    <m/>
    <m/>
    <s v="V"/>
    <s v="V"/>
    <m/>
    <m/>
  </r>
  <r>
    <x v="335"/>
    <x v="1"/>
    <x v="551"/>
    <n v="13"/>
    <n v="0"/>
    <n v="0"/>
    <n v="0"/>
    <n v="0"/>
    <n v="0"/>
    <n v="0"/>
    <n v="0"/>
    <m/>
    <m/>
    <m/>
    <m/>
    <m/>
    <m/>
  </r>
  <r>
    <x v="336"/>
    <x v="2"/>
    <x v="536"/>
    <n v="13"/>
    <n v="0"/>
    <n v="0"/>
    <n v="0"/>
    <n v="0"/>
    <n v="0"/>
    <n v="0"/>
    <n v="0"/>
    <m/>
    <m/>
    <m/>
    <m/>
    <m/>
    <m/>
  </r>
  <r>
    <x v="336"/>
    <x v="4"/>
    <x v="520"/>
    <n v="13"/>
    <n v="0"/>
    <n v="0"/>
    <n v="1"/>
    <n v="1"/>
    <n v="1"/>
    <n v="0"/>
    <n v="0"/>
    <s v="V"/>
    <m/>
    <s v="V"/>
    <s v="V"/>
    <m/>
    <m/>
  </r>
  <r>
    <x v="336"/>
    <x v="0"/>
    <x v="552"/>
    <n v="13"/>
    <n v="0"/>
    <n v="0"/>
    <n v="0"/>
    <n v="0"/>
    <n v="0"/>
    <n v="0"/>
    <n v="0"/>
    <m/>
    <m/>
    <m/>
    <m/>
    <m/>
    <m/>
  </r>
  <r>
    <x v="336"/>
    <x v="0"/>
    <x v="553"/>
    <n v="13"/>
    <n v="0"/>
    <n v="0"/>
    <n v="0"/>
    <n v="0"/>
    <n v="0"/>
    <n v="0"/>
    <n v="0"/>
    <m/>
    <m/>
    <m/>
    <m/>
    <m/>
    <m/>
  </r>
  <r>
    <x v="336"/>
    <x v="1"/>
    <x v="554"/>
    <n v="13"/>
    <n v="1"/>
    <n v="0"/>
    <n v="6"/>
    <n v="4"/>
    <n v="0"/>
    <n v="0"/>
    <n v="0"/>
    <s v="V"/>
    <m/>
    <s v="V"/>
    <s v="V"/>
    <m/>
    <m/>
  </r>
  <r>
    <x v="336"/>
    <x v="2"/>
    <x v="537"/>
    <n v="13"/>
    <n v="13"/>
    <n v="0"/>
    <n v="0"/>
    <n v="0"/>
    <n v="0"/>
    <n v="0"/>
    <n v="0"/>
    <m/>
    <m/>
    <m/>
    <m/>
    <m/>
    <m/>
  </r>
  <r>
    <x v="336"/>
    <x v="3"/>
    <x v="479"/>
    <n v="5"/>
    <n v="5"/>
    <n v="0"/>
    <n v="0"/>
    <n v="0"/>
    <n v="0"/>
    <n v="0"/>
    <n v="0"/>
    <m/>
    <m/>
    <m/>
    <m/>
    <m/>
    <m/>
  </r>
  <r>
    <x v="337"/>
    <x v="2"/>
    <x v="540"/>
    <n v="13"/>
    <n v="0"/>
    <n v="0"/>
    <n v="0"/>
    <n v="0"/>
    <n v="0"/>
    <n v="0"/>
    <n v="0"/>
    <m/>
    <m/>
    <m/>
    <m/>
    <m/>
    <m/>
  </r>
  <r>
    <x v="338"/>
    <x v="1"/>
    <x v="555"/>
    <n v="1"/>
    <n v="0"/>
    <n v="0"/>
    <n v="0"/>
    <n v="0"/>
    <n v="0"/>
    <n v="0"/>
    <n v="0"/>
    <m/>
    <m/>
    <m/>
    <m/>
    <m/>
    <m/>
  </r>
  <r>
    <x v="338"/>
    <x v="1"/>
    <x v="543"/>
    <n v="13"/>
    <n v="0"/>
    <n v="0"/>
    <n v="0"/>
    <n v="0"/>
    <n v="0"/>
    <n v="0"/>
    <n v="0"/>
    <m/>
    <m/>
    <m/>
    <m/>
    <m/>
    <m/>
  </r>
  <r>
    <x v="338"/>
    <x v="2"/>
    <x v="541"/>
    <n v="13"/>
    <n v="0"/>
    <n v="0"/>
    <n v="0"/>
    <n v="0"/>
    <n v="0"/>
    <n v="0"/>
    <n v="0"/>
    <m/>
    <m/>
    <m/>
    <m/>
    <m/>
    <m/>
  </r>
  <r>
    <x v="338"/>
    <x v="4"/>
    <x v="519"/>
    <n v="13"/>
    <n v="0"/>
    <n v="0"/>
    <n v="2"/>
    <n v="1"/>
    <n v="0"/>
    <n v="0"/>
    <n v="3"/>
    <s v="V"/>
    <m/>
    <s v="V"/>
    <s v="V"/>
    <m/>
    <m/>
  </r>
  <r>
    <x v="338"/>
    <x v="4"/>
    <x v="524"/>
    <n v="13"/>
    <n v="0"/>
    <n v="0"/>
    <n v="0"/>
    <n v="0"/>
    <n v="0"/>
    <n v="0"/>
    <n v="0"/>
    <m/>
    <m/>
    <m/>
    <m/>
    <m/>
    <m/>
  </r>
  <r>
    <x v="338"/>
    <x v="3"/>
    <x v="478"/>
    <n v="13"/>
    <n v="0"/>
    <n v="0"/>
    <n v="0"/>
    <n v="0"/>
    <n v="0"/>
    <n v="0"/>
    <n v="0"/>
    <m/>
    <m/>
    <m/>
    <m/>
    <m/>
    <m/>
  </r>
  <r>
    <x v="339"/>
    <x v="4"/>
    <x v="527"/>
    <n v="13"/>
    <n v="0"/>
    <n v="0"/>
    <n v="0"/>
    <n v="0"/>
    <n v="2"/>
    <n v="0"/>
    <n v="2"/>
    <s v="V"/>
    <m/>
    <m/>
    <m/>
    <m/>
    <m/>
  </r>
  <r>
    <x v="339"/>
    <x v="6"/>
    <x v="556"/>
    <n v="13"/>
    <n v="9"/>
    <n v="0"/>
    <n v="34"/>
    <n v="1"/>
    <n v="0"/>
    <n v="0"/>
    <n v="35"/>
    <s v="V"/>
    <m/>
    <s v="V"/>
    <s v="V"/>
    <m/>
    <m/>
  </r>
  <r>
    <x v="340"/>
    <x v="0"/>
    <x v="557"/>
    <n v="13"/>
    <n v="0"/>
    <n v="0"/>
    <n v="0"/>
    <n v="0"/>
    <n v="0"/>
    <n v="0"/>
    <n v="0"/>
    <m/>
    <m/>
    <m/>
    <m/>
    <m/>
    <m/>
  </r>
  <r>
    <x v="340"/>
    <x v="1"/>
    <x v="545"/>
    <n v="13"/>
    <n v="1"/>
    <n v="0"/>
    <n v="0"/>
    <n v="1"/>
    <n v="1"/>
    <n v="0"/>
    <n v="2"/>
    <s v="V"/>
    <m/>
    <m/>
    <m/>
    <m/>
    <m/>
  </r>
  <r>
    <x v="340"/>
    <x v="6"/>
    <x v="558"/>
    <n v="7"/>
    <n v="7"/>
    <n v="0"/>
    <n v="0"/>
    <n v="0"/>
    <n v="0"/>
    <n v="0"/>
    <n v="0"/>
    <m/>
    <m/>
    <m/>
    <m/>
    <m/>
    <m/>
  </r>
  <r>
    <x v="341"/>
    <x v="0"/>
    <x v="559"/>
    <n v="3"/>
    <n v="3"/>
    <n v="0"/>
    <n v="0"/>
    <n v="0"/>
    <n v="0"/>
    <n v="0"/>
    <n v="0"/>
    <m/>
    <m/>
    <s v="V"/>
    <m/>
    <m/>
    <m/>
  </r>
  <r>
    <x v="342"/>
    <x v="0"/>
    <x v="560"/>
    <n v="10"/>
    <n v="10"/>
    <n v="0"/>
    <n v="0"/>
    <n v="0"/>
    <n v="0"/>
    <n v="0"/>
    <n v="0"/>
    <m/>
    <m/>
    <s v="V"/>
    <m/>
    <m/>
    <m/>
  </r>
  <r>
    <x v="342"/>
    <x v="3"/>
    <x v="531"/>
    <n v="13"/>
    <n v="13"/>
    <n v="0"/>
    <n v="0"/>
    <n v="4"/>
    <n v="0"/>
    <n v="0"/>
    <n v="4"/>
    <s v="V"/>
    <m/>
    <m/>
    <m/>
    <m/>
    <m/>
  </r>
  <r>
    <x v="342"/>
    <x v="3"/>
    <x v="517"/>
    <n v="13"/>
    <n v="0"/>
    <n v="0"/>
    <n v="0"/>
    <n v="0"/>
    <n v="0"/>
    <n v="0"/>
    <n v="0"/>
    <m/>
    <m/>
    <m/>
    <m/>
    <m/>
    <m/>
  </r>
  <r>
    <x v="342"/>
    <x v="3"/>
    <x v="521"/>
    <n v="13"/>
    <n v="0"/>
    <n v="0"/>
    <n v="0"/>
    <n v="0"/>
    <n v="0"/>
    <n v="0"/>
    <n v="0"/>
    <m/>
    <m/>
    <m/>
    <m/>
    <m/>
    <m/>
  </r>
  <r>
    <x v="342"/>
    <x v="1"/>
    <x v="561"/>
    <n v="6"/>
    <n v="0"/>
    <n v="0"/>
    <n v="0"/>
    <n v="0"/>
    <n v="0"/>
    <n v="0"/>
    <n v="0"/>
    <m/>
    <m/>
    <m/>
    <m/>
    <m/>
    <m/>
  </r>
  <r>
    <x v="342"/>
    <x v="1"/>
    <x v="544"/>
    <n v="7"/>
    <n v="0"/>
    <n v="0"/>
    <n v="2"/>
    <n v="0"/>
    <n v="0"/>
    <n v="0"/>
    <n v="2"/>
    <m/>
    <m/>
    <s v="V"/>
    <s v="V"/>
    <m/>
    <m/>
  </r>
  <r>
    <x v="342"/>
    <x v="4"/>
    <x v="523"/>
    <n v="13"/>
    <n v="13"/>
    <n v="0"/>
    <n v="22"/>
    <n v="4"/>
    <n v="0"/>
    <n v="0"/>
    <n v="26"/>
    <s v="V"/>
    <m/>
    <s v="V"/>
    <s v="V"/>
    <m/>
    <m/>
  </r>
  <r>
    <x v="342"/>
    <x v="0"/>
    <x v="562"/>
    <n v="13"/>
    <n v="0"/>
    <n v="0"/>
    <n v="0"/>
    <n v="0"/>
    <n v="0"/>
    <n v="0"/>
    <n v="0"/>
    <m/>
    <m/>
    <m/>
    <m/>
    <m/>
    <m/>
  </r>
  <r>
    <x v="343"/>
    <x v="3"/>
    <x v="520"/>
    <n v="13"/>
    <n v="0"/>
    <n v="0"/>
    <n v="0"/>
    <n v="0"/>
    <n v="0"/>
    <n v="0"/>
    <n v="0"/>
    <m/>
    <m/>
    <m/>
    <m/>
    <m/>
    <m/>
  </r>
  <r>
    <x v="343"/>
    <x v="3"/>
    <x v="519"/>
    <n v="13"/>
    <n v="0"/>
    <n v="0"/>
    <n v="0"/>
    <n v="0"/>
    <n v="0"/>
    <n v="0"/>
    <n v="0"/>
    <m/>
    <m/>
    <m/>
    <m/>
    <m/>
    <m/>
  </r>
  <r>
    <x v="343"/>
    <x v="3"/>
    <x v="525"/>
    <n v="13"/>
    <n v="0"/>
    <n v="0"/>
    <n v="0"/>
    <n v="0"/>
    <n v="0"/>
    <n v="0"/>
    <n v="0"/>
    <m/>
    <m/>
    <m/>
    <m/>
    <m/>
    <m/>
  </r>
  <r>
    <x v="343"/>
    <x v="2"/>
    <x v="497"/>
    <n v="6"/>
    <n v="0"/>
    <n v="0"/>
    <n v="0"/>
    <n v="0"/>
    <n v="0"/>
    <n v="0"/>
    <n v="0"/>
    <m/>
    <m/>
    <m/>
    <m/>
    <m/>
    <m/>
  </r>
  <r>
    <x v="343"/>
    <x v="1"/>
    <x v="563"/>
    <n v="1"/>
    <n v="0"/>
    <n v="0"/>
    <n v="1"/>
    <n v="0"/>
    <n v="0"/>
    <n v="0"/>
    <n v="1"/>
    <m/>
    <m/>
    <s v="V"/>
    <s v="V"/>
    <m/>
    <m/>
  </r>
  <r>
    <x v="343"/>
    <x v="0"/>
    <x v="559"/>
    <n v="3"/>
    <n v="0"/>
    <n v="0"/>
    <n v="0"/>
    <n v="0"/>
    <n v="0"/>
    <n v="0"/>
    <n v="0"/>
    <m/>
    <m/>
    <m/>
    <m/>
    <m/>
    <m/>
  </r>
  <r>
    <x v="343"/>
    <x v="6"/>
    <x v="558"/>
    <n v="7"/>
    <n v="0"/>
    <n v="0"/>
    <n v="5"/>
    <n v="2"/>
    <n v="2"/>
    <n v="0"/>
    <n v="9"/>
    <s v="V"/>
    <s v="V"/>
    <s v="V"/>
    <s v="V"/>
    <m/>
    <m/>
  </r>
  <r>
    <x v="344"/>
    <x v="3"/>
    <x v="524"/>
    <n v="13"/>
    <n v="0"/>
    <n v="0"/>
    <n v="0"/>
    <n v="0"/>
    <n v="0"/>
    <n v="0"/>
    <n v="0"/>
    <m/>
    <m/>
    <m/>
    <m/>
    <m/>
    <m/>
  </r>
  <r>
    <x v="344"/>
    <x v="2"/>
    <x v="551"/>
    <n v="13"/>
    <n v="0"/>
    <n v="0"/>
    <n v="0"/>
    <n v="0"/>
    <n v="0"/>
    <n v="0"/>
    <n v="0"/>
    <m/>
    <m/>
    <m/>
    <m/>
    <m/>
    <m/>
  </r>
  <r>
    <x v="344"/>
    <x v="2"/>
    <x v="550"/>
    <n v="13"/>
    <n v="0"/>
    <n v="0"/>
    <n v="0"/>
    <n v="0"/>
    <n v="0"/>
    <n v="0"/>
    <n v="0"/>
    <m/>
    <m/>
    <m/>
    <m/>
    <m/>
    <m/>
  </r>
  <r>
    <x v="344"/>
    <x v="3"/>
    <x v="531"/>
    <n v="13"/>
    <n v="0"/>
    <n v="0"/>
    <n v="0"/>
    <n v="0"/>
    <n v="0"/>
    <n v="0"/>
    <n v="0"/>
    <m/>
    <m/>
    <m/>
    <m/>
    <m/>
    <m/>
  </r>
  <r>
    <x v="344"/>
    <x v="0"/>
    <x v="560"/>
    <n v="10"/>
    <n v="0"/>
    <n v="0"/>
    <n v="0"/>
    <n v="0"/>
    <n v="0"/>
    <n v="0"/>
    <n v="0"/>
    <m/>
    <m/>
    <m/>
    <m/>
    <m/>
    <m/>
  </r>
  <r>
    <x v="344"/>
    <x v="4"/>
    <x v="540"/>
    <n v="13"/>
    <n v="0"/>
    <n v="0"/>
    <n v="1"/>
    <n v="0"/>
    <n v="1"/>
    <n v="0"/>
    <n v="1"/>
    <s v="V"/>
    <m/>
    <m/>
    <m/>
    <m/>
    <m/>
  </r>
  <r>
    <x v="345"/>
    <x v="0"/>
    <x v="564"/>
    <n v="13"/>
    <n v="0"/>
    <n v="0"/>
    <n v="0"/>
    <n v="0"/>
    <n v="0"/>
    <n v="0"/>
    <n v="0"/>
    <m/>
    <m/>
    <m/>
    <m/>
    <m/>
    <m/>
  </r>
  <r>
    <x v="345"/>
    <x v="4"/>
    <x v="530"/>
    <n v="13"/>
    <n v="0"/>
    <n v="0"/>
    <n v="0"/>
    <n v="0"/>
    <n v="0"/>
    <n v="0"/>
    <n v="0"/>
    <m/>
    <m/>
    <m/>
    <m/>
    <m/>
    <m/>
  </r>
  <r>
    <x v="345"/>
    <x v="4"/>
    <x v="523"/>
    <n v="13"/>
    <n v="0"/>
    <n v="0"/>
    <n v="0"/>
    <n v="0"/>
    <n v="0"/>
    <n v="0"/>
    <n v="0"/>
    <m/>
    <m/>
    <m/>
    <m/>
    <m/>
    <m/>
  </r>
  <r>
    <x v="345"/>
    <x v="1"/>
    <x v="552"/>
    <n v="13"/>
    <n v="13"/>
    <n v="0"/>
    <n v="12"/>
    <n v="0"/>
    <n v="0"/>
    <n v="0"/>
    <n v="12"/>
    <s v="V"/>
    <m/>
    <s v="V"/>
    <s v="V"/>
    <m/>
    <m/>
  </r>
  <r>
    <x v="346"/>
    <x v="1"/>
    <x v="553"/>
    <n v="13"/>
    <n v="0"/>
    <n v="0"/>
    <n v="0"/>
    <n v="0"/>
    <n v="1"/>
    <n v="0"/>
    <n v="1"/>
    <s v="V"/>
    <m/>
    <m/>
    <m/>
    <m/>
    <m/>
  </r>
  <r>
    <x v="346"/>
    <x v="1"/>
    <x v="480"/>
    <n v="6"/>
    <n v="0"/>
    <n v="0"/>
    <n v="0"/>
    <n v="0"/>
    <n v="0"/>
    <n v="0"/>
    <n v="0"/>
    <m/>
    <m/>
    <m/>
    <m/>
    <m/>
    <m/>
  </r>
  <r>
    <x v="346"/>
    <x v="2"/>
    <x v="543"/>
    <n v="13"/>
    <n v="0"/>
    <n v="0"/>
    <n v="0"/>
    <n v="0"/>
    <n v="0"/>
    <n v="0"/>
    <n v="0"/>
    <m/>
    <m/>
    <m/>
    <m/>
    <m/>
    <m/>
  </r>
  <r>
    <x v="346"/>
    <x v="2"/>
    <x v="554"/>
    <n v="13"/>
    <n v="0"/>
    <n v="0"/>
    <n v="0"/>
    <n v="0"/>
    <n v="0"/>
    <n v="0"/>
    <n v="0"/>
    <m/>
    <m/>
    <m/>
    <m/>
    <m/>
    <m/>
  </r>
  <r>
    <x v="346"/>
    <x v="0"/>
    <x v="565"/>
    <n v="13"/>
    <n v="0"/>
    <n v="0"/>
    <n v="0"/>
    <n v="0"/>
    <n v="0"/>
    <n v="0"/>
    <n v="0"/>
    <m/>
    <m/>
    <m/>
    <m/>
    <m/>
    <m/>
  </r>
  <r>
    <x v="346"/>
    <x v="4"/>
    <x v="541"/>
    <n v="13"/>
    <n v="0"/>
    <n v="0"/>
    <n v="0"/>
    <n v="4"/>
    <n v="0"/>
    <n v="0"/>
    <n v="4"/>
    <s v="V"/>
    <m/>
    <m/>
    <m/>
    <m/>
    <m/>
  </r>
  <r>
    <x v="346"/>
    <x v="0"/>
    <x v="566"/>
    <n v="13"/>
    <n v="0"/>
    <n v="0"/>
    <n v="0"/>
    <n v="0"/>
    <n v="0"/>
    <n v="0"/>
    <n v="0"/>
    <m/>
    <m/>
    <m/>
    <m/>
    <m/>
    <m/>
  </r>
  <r>
    <x v="347"/>
    <x v="1"/>
    <x v="567"/>
    <n v="13"/>
    <n v="0"/>
    <n v="0"/>
    <n v="0"/>
    <n v="0"/>
    <n v="0"/>
    <n v="0"/>
    <n v="0"/>
    <m/>
    <m/>
    <m/>
    <m/>
    <m/>
    <m/>
  </r>
  <r>
    <x v="348"/>
    <x v="3"/>
    <x v="528"/>
    <n v="13"/>
    <n v="0"/>
    <n v="0"/>
    <n v="0"/>
    <n v="0"/>
    <n v="0"/>
    <n v="0"/>
    <n v="0"/>
    <m/>
    <m/>
    <m/>
    <m/>
    <m/>
    <m/>
  </r>
  <r>
    <x v="348"/>
    <x v="0"/>
    <x v="568"/>
    <n v="13"/>
    <n v="0"/>
    <n v="0"/>
    <n v="0"/>
    <n v="0"/>
    <n v="0"/>
    <n v="0"/>
    <n v="0"/>
    <m/>
    <m/>
    <m/>
    <m/>
    <m/>
    <m/>
  </r>
  <r>
    <x v="348"/>
    <x v="3"/>
    <x v="529"/>
    <n v="13"/>
    <n v="13"/>
    <n v="0"/>
    <n v="0"/>
    <n v="2"/>
    <n v="0"/>
    <n v="0"/>
    <n v="2"/>
    <s v="V"/>
    <m/>
    <m/>
    <m/>
    <m/>
    <m/>
  </r>
  <r>
    <x v="348"/>
    <x v="1"/>
    <x v="557"/>
    <n v="13"/>
    <n v="0"/>
    <n v="0"/>
    <n v="0"/>
    <n v="0"/>
    <n v="0"/>
    <n v="0"/>
    <n v="0"/>
    <m/>
    <m/>
    <m/>
    <m/>
    <m/>
    <m/>
  </r>
  <r>
    <x v="349"/>
    <x v="3"/>
    <x v="536"/>
    <n v="13"/>
    <n v="0"/>
    <n v="0"/>
    <n v="1"/>
    <n v="1"/>
    <n v="1"/>
    <n v="0"/>
    <n v="3"/>
    <s v="V"/>
    <m/>
    <s v="V"/>
    <m/>
    <m/>
    <m/>
  </r>
  <r>
    <x v="349"/>
    <x v="5"/>
    <x v="531"/>
    <n v="13"/>
    <n v="0"/>
    <n v="0"/>
    <n v="0"/>
    <n v="0"/>
    <n v="0"/>
    <n v="0"/>
    <n v="0"/>
    <m/>
    <m/>
    <m/>
    <m/>
    <m/>
    <m/>
  </r>
  <r>
    <x v="349"/>
    <x v="5"/>
    <x v="525"/>
    <n v="13"/>
    <n v="0"/>
    <n v="0"/>
    <n v="0"/>
    <n v="0"/>
    <n v="0"/>
    <n v="0"/>
    <n v="0"/>
    <m/>
    <m/>
    <m/>
    <m/>
    <m/>
    <m/>
  </r>
  <r>
    <x v="349"/>
    <x v="1"/>
    <x v="562"/>
    <n v="13"/>
    <n v="0"/>
    <n v="0"/>
    <n v="0"/>
    <n v="0"/>
    <n v="0"/>
    <n v="0"/>
    <n v="0"/>
    <m/>
    <m/>
    <m/>
    <m/>
    <m/>
    <m/>
  </r>
  <r>
    <x v="349"/>
    <x v="5"/>
    <x v="519"/>
    <n v="13"/>
    <n v="0"/>
    <n v="0"/>
    <n v="0"/>
    <n v="0"/>
    <n v="0"/>
    <n v="0"/>
    <n v="0"/>
    <m/>
    <m/>
    <m/>
    <m/>
    <m/>
    <m/>
  </r>
  <r>
    <x v="350"/>
    <x v="2"/>
    <x v="545"/>
    <n v="13"/>
    <n v="0"/>
    <n v="0"/>
    <n v="0"/>
    <n v="0"/>
    <n v="0"/>
    <n v="0"/>
    <n v="0"/>
    <m/>
    <m/>
    <m/>
    <m/>
    <m/>
    <m/>
  </r>
  <r>
    <x v="351"/>
    <x v="3"/>
    <x v="523"/>
    <n v="13"/>
    <n v="0"/>
    <n v="0"/>
    <n v="0"/>
    <n v="0"/>
    <n v="0"/>
    <n v="0"/>
    <n v="0"/>
    <m/>
    <m/>
    <m/>
    <m/>
    <m/>
    <m/>
  </r>
  <r>
    <x v="351"/>
    <x v="4"/>
    <x v="551"/>
    <n v="13"/>
    <n v="0"/>
    <n v="0"/>
    <n v="0"/>
    <n v="0"/>
    <n v="1"/>
    <n v="0"/>
    <n v="1"/>
    <s v="V"/>
    <m/>
    <m/>
    <m/>
    <m/>
    <m/>
  </r>
  <r>
    <x v="351"/>
    <x v="3"/>
    <x v="569"/>
    <n v="5"/>
    <n v="0"/>
    <n v="0"/>
    <n v="0"/>
    <n v="0"/>
    <n v="0"/>
    <n v="0"/>
    <n v="0"/>
    <m/>
    <m/>
    <m/>
    <m/>
    <m/>
    <m/>
  </r>
  <r>
    <x v="351"/>
    <x v="3"/>
    <x v="530"/>
    <n v="7"/>
    <n v="0"/>
    <n v="0"/>
    <n v="0"/>
    <n v="0"/>
    <n v="0"/>
    <n v="0"/>
    <n v="0"/>
    <m/>
    <m/>
    <m/>
    <m/>
    <m/>
    <m/>
  </r>
  <r>
    <x v="351"/>
    <x v="3"/>
    <x v="529"/>
    <n v="13"/>
    <n v="0"/>
    <n v="0"/>
    <n v="0"/>
    <n v="0"/>
    <n v="0"/>
    <n v="0"/>
    <n v="0"/>
    <m/>
    <m/>
    <m/>
    <m/>
    <m/>
    <m/>
  </r>
  <r>
    <x v="351"/>
    <x v="1"/>
    <x v="560"/>
    <n v="13"/>
    <n v="0"/>
    <n v="0"/>
    <n v="5"/>
    <n v="0"/>
    <n v="0"/>
    <n v="0"/>
    <n v="5"/>
    <s v="V"/>
    <m/>
    <s v="V"/>
    <s v="V"/>
    <m/>
    <m/>
  </r>
  <r>
    <x v="352"/>
    <x v="4"/>
    <x v="550"/>
    <n v="13"/>
    <n v="0"/>
    <n v="0"/>
    <n v="0"/>
    <n v="0"/>
    <n v="0"/>
    <n v="0"/>
    <n v="0"/>
    <m/>
    <m/>
    <m/>
    <m/>
    <m/>
    <m/>
  </r>
  <r>
    <x v="352"/>
    <x v="2"/>
    <x v="537"/>
    <n v="13"/>
    <n v="0"/>
    <n v="0"/>
    <n v="0"/>
    <n v="1"/>
    <n v="0"/>
    <n v="0"/>
    <n v="1"/>
    <s v="V"/>
    <m/>
    <m/>
    <m/>
    <m/>
    <m/>
  </r>
  <r>
    <x v="352"/>
    <x v="2"/>
    <x v="512"/>
    <n v="13"/>
    <n v="0"/>
    <n v="0"/>
    <n v="0"/>
    <n v="0"/>
    <n v="0"/>
    <n v="0"/>
    <n v="0"/>
    <m/>
    <m/>
    <m/>
    <m/>
    <m/>
    <m/>
  </r>
  <r>
    <x v="352"/>
    <x v="4"/>
    <x v="554"/>
    <n v="13"/>
    <n v="0"/>
    <n v="0"/>
    <n v="0"/>
    <n v="0"/>
    <n v="1"/>
    <n v="0"/>
    <n v="1"/>
    <s v="V"/>
    <m/>
    <m/>
    <m/>
    <m/>
    <m/>
  </r>
  <r>
    <x v="352"/>
    <x v="3"/>
    <x v="540"/>
    <n v="13"/>
    <n v="0"/>
    <n v="0"/>
    <n v="0"/>
    <n v="0"/>
    <n v="0"/>
    <n v="0"/>
    <n v="0"/>
    <m/>
    <m/>
    <m/>
    <m/>
    <m/>
    <m/>
  </r>
  <r>
    <x v="353"/>
    <x v="5"/>
    <x v="527"/>
    <n v="13"/>
    <n v="0"/>
    <n v="0"/>
    <n v="0"/>
    <n v="0"/>
    <n v="0"/>
    <n v="0"/>
    <n v="0"/>
    <m/>
    <m/>
    <m/>
    <m/>
    <m/>
    <m/>
  </r>
  <r>
    <x v="353"/>
    <x v="2"/>
    <x v="567"/>
    <n v="13"/>
    <n v="0"/>
    <n v="0"/>
    <n v="0"/>
    <n v="0"/>
    <n v="0"/>
    <n v="0"/>
    <n v="0"/>
    <m/>
    <m/>
    <m/>
    <m/>
    <m/>
    <m/>
  </r>
  <r>
    <x v="353"/>
    <x v="2"/>
    <x v="553"/>
    <n v="13"/>
    <n v="1"/>
    <n v="0"/>
    <n v="0"/>
    <n v="2"/>
    <n v="0"/>
    <n v="0"/>
    <n v="2"/>
    <s v="V"/>
    <m/>
    <m/>
    <m/>
    <m/>
    <m/>
  </r>
  <r>
    <x v="353"/>
    <x v="5"/>
    <x v="524"/>
    <n v="13"/>
    <n v="0"/>
    <n v="0"/>
    <n v="0"/>
    <n v="0"/>
    <n v="0"/>
    <n v="0"/>
    <n v="0"/>
    <m/>
    <m/>
    <m/>
    <m/>
    <m/>
    <m/>
  </r>
  <r>
    <x v="353"/>
    <x v="1"/>
    <x v="564"/>
    <n v="13"/>
    <n v="0"/>
    <n v="0"/>
    <n v="1"/>
    <n v="0"/>
    <n v="1"/>
    <n v="0"/>
    <n v="2"/>
    <s v="V"/>
    <m/>
    <s v="V"/>
    <s v="V"/>
    <m/>
    <m/>
  </r>
  <r>
    <x v="353"/>
    <x v="2"/>
    <x v="552"/>
    <n v="13"/>
    <n v="0"/>
    <n v="0"/>
    <n v="0"/>
    <n v="0"/>
    <n v="0"/>
    <n v="0"/>
    <n v="0"/>
    <m/>
    <m/>
    <m/>
    <m/>
    <m/>
    <m/>
  </r>
  <r>
    <x v="353"/>
    <x v="1"/>
    <x v="565"/>
    <n v="13"/>
    <n v="13"/>
    <n v="0"/>
    <n v="6"/>
    <n v="2"/>
    <n v="0"/>
    <n v="0"/>
    <n v="8"/>
    <s v="V"/>
    <m/>
    <s v="V"/>
    <s v="V"/>
    <m/>
    <m/>
  </r>
  <r>
    <x v="353"/>
    <x v="1"/>
    <x v="566"/>
    <n v="13"/>
    <n v="1"/>
    <n v="0"/>
    <n v="5"/>
    <n v="1"/>
    <n v="1"/>
    <n v="0"/>
    <n v="0"/>
    <s v="V"/>
    <m/>
    <s v="V"/>
    <s v="V"/>
    <m/>
    <m/>
  </r>
  <r>
    <x v="354"/>
    <x v="4"/>
    <x v="543"/>
    <n v="13"/>
    <n v="13"/>
    <n v="0"/>
    <n v="14"/>
    <n v="0"/>
    <n v="0"/>
    <n v="0"/>
    <n v="14"/>
    <m/>
    <m/>
    <s v="V"/>
    <s v="V"/>
    <m/>
    <m/>
  </r>
  <r>
    <x v="354"/>
    <x v="0"/>
    <x v="570"/>
    <n v="13"/>
    <n v="0"/>
    <n v="0"/>
    <n v="0"/>
    <n v="0"/>
    <n v="0"/>
    <n v="0"/>
    <n v="0"/>
    <m/>
    <m/>
    <m/>
    <m/>
    <m/>
    <m/>
  </r>
  <r>
    <x v="354"/>
    <x v="0"/>
    <x v="571"/>
    <n v="13"/>
    <n v="0"/>
    <n v="0"/>
    <n v="0"/>
    <n v="0"/>
    <n v="0"/>
    <n v="0"/>
    <n v="0"/>
    <m/>
    <m/>
    <m/>
    <m/>
    <m/>
    <m/>
  </r>
  <r>
    <x v="354"/>
    <x v="0"/>
    <x v="572"/>
    <n v="13"/>
    <n v="0"/>
    <n v="0"/>
    <n v="0"/>
    <n v="0"/>
    <n v="0"/>
    <n v="0"/>
    <n v="0"/>
    <m/>
    <m/>
    <m/>
    <m/>
    <m/>
    <m/>
  </r>
  <r>
    <x v="354"/>
    <x v="1"/>
    <x v="566"/>
    <n v="12"/>
    <n v="0"/>
    <n v="0"/>
    <n v="0"/>
    <n v="0"/>
    <n v="0"/>
    <n v="0"/>
    <n v="0"/>
    <m/>
    <m/>
    <m/>
    <m/>
    <m/>
    <m/>
  </r>
  <r>
    <x v="354"/>
    <x v="1"/>
    <x v="573"/>
    <n v="2"/>
    <n v="0"/>
    <n v="0"/>
    <n v="0"/>
    <n v="0"/>
    <n v="0"/>
    <n v="0"/>
    <n v="0"/>
    <m/>
    <m/>
    <m/>
    <m/>
    <m/>
    <m/>
  </r>
  <r>
    <x v="354"/>
    <x v="2"/>
    <x v="574"/>
    <n v="1"/>
    <n v="0"/>
    <n v="0"/>
    <n v="0"/>
    <n v="0"/>
    <n v="0"/>
    <n v="0"/>
    <n v="0"/>
    <m/>
    <m/>
    <m/>
    <m/>
    <m/>
    <m/>
  </r>
  <r>
    <x v="355"/>
    <x v="4"/>
    <x v="544"/>
    <n v="13"/>
    <n v="0"/>
    <n v="0"/>
    <n v="2"/>
    <n v="0"/>
    <n v="0"/>
    <n v="0"/>
    <n v="2"/>
    <s v="V"/>
    <m/>
    <s v="V"/>
    <s v="V"/>
    <m/>
    <m/>
  </r>
  <r>
    <x v="355"/>
    <x v="4"/>
    <x v="545"/>
    <n v="13"/>
    <n v="0"/>
    <n v="0"/>
    <n v="0"/>
    <n v="0"/>
    <n v="0"/>
    <n v="0"/>
    <n v="0"/>
    <m/>
    <m/>
    <m/>
    <m/>
    <m/>
    <m/>
  </r>
  <r>
    <x v="355"/>
    <x v="4"/>
    <x v="543"/>
    <n v="13"/>
    <n v="13"/>
    <n v="0"/>
    <n v="0"/>
    <n v="0"/>
    <n v="0"/>
    <n v="0"/>
    <n v="0"/>
    <m/>
    <s v="V"/>
    <m/>
    <m/>
    <m/>
    <m/>
  </r>
  <r>
    <x v="356"/>
    <x v="1"/>
    <x v="575"/>
    <n v="13"/>
    <n v="0"/>
    <n v="0"/>
    <n v="2"/>
    <n v="1"/>
    <n v="0"/>
    <n v="0"/>
    <n v="3"/>
    <s v="V"/>
    <m/>
    <s v="V"/>
    <s v="V"/>
    <m/>
    <m/>
  </r>
  <r>
    <x v="356"/>
    <x v="5"/>
    <x v="523"/>
    <n v="13"/>
    <n v="0"/>
    <n v="0"/>
    <n v="0"/>
    <n v="0"/>
    <n v="0"/>
    <n v="0"/>
    <n v="0"/>
    <m/>
    <m/>
    <m/>
    <m/>
    <m/>
    <m/>
  </r>
  <r>
    <x v="356"/>
    <x v="2"/>
    <x v="557"/>
    <n v="13"/>
    <n v="0"/>
    <n v="0"/>
    <n v="0"/>
    <n v="0"/>
    <n v="0"/>
    <n v="0"/>
    <n v="0"/>
    <m/>
    <m/>
    <m/>
    <m/>
    <m/>
    <m/>
  </r>
  <r>
    <x v="356"/>
    <x v="4"/>
    <x v="532"/>
    <n v="9"/>
    <n v="2"/>
    <n v="0"/>
    <n v="0"/>
    <n v="0"/>
    <n v="0"/>
    <n v="0"/>
    <n v="0"/>
    <m/>
    <s v="V"/>
    <m/>
    <m/>
    <m/>
    <m/>
  </r>
  <r>
    <x v="356"/>
    <x v="2"/>
    <x v="562"/>
    <n v="13"/>
    <n v="0"/>
    <n v="0"/>
    <n v="0"/>
    <n v="0"/>
    <n v="0"/>
    <n v="0"/>
    <n v="0"/>
    <m/>
    <m/>
    <m/>
    <m/>
    <m/>
    <m/>
  </r>
  <r>
    <x v="357"/>
    <x v="5"/>
    <x v="529"/>
    <n v="13"/>
    <n v="0"/>
    <n v="0"/>
    <n v="0"/>
    <n v="0"/>
    <n v="0"/>
    <n v="0"/>
    <n v="0"/>
    <m/>
    <m/>
    <m/>
    <m/>
    <m/>
    <m/>
  </r>
  <r>
    <x v="357"/>
    <x v="0"/>
    <x v="576"/>
    <n v="13"/>
    <n v="0"/>
    <n v="0"/>
    <n v="0"/>
    <n v="0"/>
    <n v="0"/>
    <n v="0"/>
    <n v="0"/>
    <m/>
    <m/>
    <m/>
    <m/>
    <m/>
    <m/>
  </r>
  <r>
    <x v="357"/>
    <x v="6"/>
    <x v="577"/>
    <n v="13"/>
    <n v="0"/>
    <n v="0"/>
    <n v="15"/>
    <n v="1"/>
    <n v="0"/>
    <n v="0"/>
    <n v="16"/>
    <s v="V"/>
    <s v="V"/>
    <s v="V"/>
    <s v="V"/>
    <m/>
    <m/>
  </r>
  <r>
    <x v="356"/>
    <x v="6"/>
    <x v="578"/>
    <n v="1"/>
    <n v="0"/>
    <n v="0"/>
    <n v="1"/>
    <n v="0"/>
    <n v="0"/>
    <n v="0"/>
    <n v="1"/>
    <m/>
    <s v="V"/>
    <m/>
    <m/>
    <m/>
    <m/>
  </r>
  <r>
    <x v="358"/>
    <x v="0"/>
    <x v="579"/>
    <n v="13"/>
    <n v="0"/>
    <n v="0"/>
    <n v="0"/>
    <n v="0"/>
    <n v="0"/>
    <n v="0"/>
    <n v="0"/>
    <m/>
    <m/>
    <m/>
    <m/>
    <m/>
    <m/>
  </r>
  <r>
    <x v="358"/>
    <x v="2"/>
    <x v="560"/>
    <n v="13"/>
    <n v="0"/>
    <n v="0"/>
    <n v="0"/>
    <n v="0"/>
    <n v="0"/>
    <n v="0"/>
    <n v="0"/>
    <m/>
    <m/>
    <m/>
    <m/>
    <m/>
    <m/>
  </r>
  <r>
    <x v="358"/>
    <x v="4"/>
    <x v="543"/>
    <n v="13"/>
    <n v="0"/>
    <n v="0"/>
    <n v="0"/>
    <n v="0"/>
    <n v="1"/>
    <n v="0"/>
    <n v="1"/>
    <s v="V"/>
    <m/>
    <m/>
    <m/>
    <m/>
    <m/>
  </r>
  <r>
    <x v="358"/>
    <x v="3"/>
    <x v="551"/>
    <n v="13"/>
    <n v="0"/>
    <n v="0"/>
    <n v="0"/>
    <n v="0"/>
    <n v="0"/>
    <n v="0"/>
    <n v="0"/>
    <m/>
    <m/>
    <m/>
    <m/>
    <m/>
    <m/>
  </r>
  <r>
    <x v="358"/>
    <x v="3"/>
    <x v="554"/>
    <n v="13"/>
    <n v="0"/>
    <n v="0"/>
    <n v="0"/>
    <n v="0"/>
    <n v="0"/>
    <n v="0"/>
    <n v="0"/>
    <m/>
    <m/>
    <m/>
    <m/>
    <m/>
    <m/>
  </r>
  <r>
    <x v="358"/>
    <x v="5"/>
    <x v="540"/>
    <n v="13"/>
    <n v="0"/>
    <n v="0"/>
    <n v="0"/>
    <n v="0"/>
    <n v="0"/>
    <n v="0"/>
    <n v="0"/>
    <m/>
    <m/>
    <m/>
    <m/>
    <m/>
    <m/>
  </r>
  <r>
    <x v="358"/>
    <x v="6"/>
    <x v="580"/>
    <n v="12"/>
    <n v="9"/>
    <n v="0"/>
    <n v="34"/>
    <n v="0"/>
    <n v="0"/>
    <n v="0"/>
    <n v="34"/>
    <s v="V"/>
    <m/>
    <s v="V"/>
    <s v="V"/>
    <m/>
    <m/>
  </r>
  <r>
    <x v="359"/>
    <x v="1"/>
    <x v="568"/>
    <n v="8"/>
    <n v="5"/>
    <n v="0"/>
    <n v="18"/>
    <n v="1"/>
    <n v="0"/>
    <n v="0"/>
    <n v="19"/>
    <s v="V"/>
    <s v="V"/>
    <s v="V"/>
    <s v="V"/>
    <m/>
    <m/>
  </r>
  <r>
    <x v="359"/>
    <x v="2"/>
    <x v="85"/>
    <n v="8"/>
    <n v="0"/>
    <n v="0"/>
    <n v="0"/>
    <n v="0"/>
    <n v="0"/>
    <n v="0"/>
    <n v="0"/>
    <m/>
    <m/>
    <m/>
    <m/>
    <m/>
    <m/>
  </r>
  <r>
    <x v="359"/>
    <x v="3"/>
    <x v="550"/>
    <n v="13"/>
    <n v="0"/>
    <n v="0"/>
    <n v="0"/>
    <n v="0"/>
    <n v="0"/>
    <n v="0"/>
    <n v="0"/>
    <m/>
    <m/>
    <m/>
    <m/>
    <m/>
    <m/>
  </r>
  <r>
    <x v="359"/>
    <x v="5"/>
    <x v="530"/>
    <n v="12"/>
    <n v="0"/>
    <n v="0"/>
    <n v="0"/>
    <n v="0"/>
    <n v="0"/>
    <n v="0"/>
    <n v="0"/>
    <m/>
    <m/>
    <m/>
    <m/>
    <m/>
    <m/>
  </r>
  <r>
    <x v="359"/>
    <x v="5"/>
    <x v="541"/>
    <n v="13"/>
    <n v="0"/>
    <n v="0"/>
    <n v="0"/>
    <n v="0"/>
    <n v="0"/>
    <n v="0"/>
    <n v="0"/>
    <m/>
    <m/>
    <m/>
    <m/>
    <m/>
    <m/>
  </r>
  <r>
    <x v="360"/>
    <x v="1"/>
    <x v="581"/>
    <n v="5"/>
    <n v="0"/>
    <n v="0"/>
    <n v="2"/>
    <n v="0"/>
    <n v="0"/>
    <n v="0"/>
    <n v="2"/>
    <s v="V"/>
    <m/>
    <s v="V"/>
    <s v="V"/>
    <m/>
    <m/>
  </r>
  <r>
    <x v="360"/>
    <x v="1"/>
    <x v="572"/>
    <n v="13"/>
    <n v="0"/>
    <n v="0"/>
    <n v="0"/>
    <n v="0"/>
    <n v="0"/>
    <n v="0"/>
    <n v="0"/>
    <m/>
    <m/>
    <m/>
    <m/>
    <m/>
    <m/>
  </r>
  <r>
    <x v="360"/>
    <x v="1"/>
    <x v="570"/>
    <n v="13"/>
    <n v="0"/>
    <n v="0"/>
    <n v="0"/>
    <n v="0"/>
    <n v="0"/>
    <n v="0"/>
    <n v="0"/>
    <m/>
    <m/>
    <m/>
    <m/>
    <m/>
    <m/>
  </r>
  <r>
    <x v="360"/>
    <x v="2"/>
    <x v="564"/>
    <n v="13"/>
    <n v="0"/>
    <n v="0"/>
    <n v="0"/>
    <n v="0"/>
    <n v="0"/>
    <n v="0"/>
    <n v="0"/>
    <m/>
    <m/>
    <m/>
    <m/>
    <m/>
    <m/>
  </r>
  <r>
    <x v="360"/>
    <x v="4"/>
    <x v="567"/>
    <n v="13"/>
    <n v="13"/>
    <n v="0"/>
    <n v="0"/>
    <n v="0"/>
    <n v="0"/>
    <n v="0"/>
    <n v="0"/>
    <m/>
    <m/>
    <m/>
    <m/>
    <m/>
    <m/>
  </r>
  <r>
    <x v="360"/>
    <x v="4"/>
    <x v="552"/>
    <n v="13"/>
    <n v="13"/>
    <n v="0"/>
    <n v="0"/>
    <n v="0"/>
    <n v="0"/>
    <n v="0"/>
    <n v="0"/>
    <m/>
    <m/>
    <m/>
    <m/>
    <m/>
    <m/>
  </r>
  <r>
    <x v="360"/>
    <x v="6"/>
    <x v="582"/>
    <n v="9"/>
    <n v="0"/>
    <n v="0"/>
    <n v="4"/>
    <n v="1"/>
    <n v="0"/>
    <n v="0"/>
    <n v="5"/>
    <s v="V"/>
    <m/>
    <s v="V"/>
    <s v="V"/>
    <m/>
    <m/>
  </r>
  <r>
    <x v="361"/>
    <x v="2"/>
    <x v="565"/>
    <n v="13"/>
    <n v="1"/>
    <n v="0"/>
    <n v="1"/>
    <n v="1"/>
    <n v="0"/>
    <n v="0"/>
    <n v="0"/>
    <s v="V"/>
    <m/>
    <m/>
    <m/>
    <m/>
    <m/>
  </r>
  <r>
    <x v="361"/>
    <x v="2"/>
    <x v="566"/>
    <n v="13"/>
    <n v="0"/>
    <n v="0"/>
    <n v="0"/>
    <n v="0"/>
    <n v="0"/>
    <n v="0"/>
    <n v="0"/>
    <m/>
    <m/>
    <m/>
    <m/>
    <m/>
    <m/>
  </r>
  <r>
    <x v="361"/>
    <x v="2"/>
    <x v="583"/>
    <n v="1"/>
    <n v="0"/>
    <n v="0"/>
    <n v="0"/>
    <n v="0"/>
    <n v="0"/>
    <n v="0"/>
    <n v="0"/>
    <m/>
    <m/>
    <m/>
    <m/>
    <m/>
    <m/>
  </r>
  <r>
    <x v="361"/>
    <x v="4"/>
    <x v="567"/>
    <n v="13"/>
    <n v="13"/>
    <n v="0"/>
    <n v="8"/>
    <n v="0"/>
    <n v="0"/>
    <n v="0"/>
    <n v="8"/>
    <s v="V"/>
    <m/>
    <m/>
    <m/>
    <m/>
    <m/>
  </r>
  <r>
    <x v="361"/>
    <x v="4"/>
    <x v="553"/>
    <n v="13"/>
    <n v="0"/>
    <n v="0"/>
    <n v="2"/>
    <n v="0"/>
    <n v="1"/>
    <n v="0"/>
    <n v="3"/>
    <s v="V"/>
    <m/>
    <m/>
    <m/>
    <m/>
    <m/>
  </r>
  <r>
    <x v="361"/>
    <x v="4"/>
    <x v="584"/>
    <n v="2"/>
    <n v="0"/>
    <n v="0"/>
    <n v="0"/>
    <n v="0"/>
    <n v="0"/>
    <n v="0"/>
    <n v="0"/>
    <m/>
    <m/>
    <m/>
    <m/>
    <m/>
    <m/>
  </r>
  <r>
    <x v="362"/>
    <x v="3"/>
    <x v="544"/>
    <n v="13"/>
    <n v="0"/>
    <n v="0"/>
    <n v="0"/>
    <n v="0"/>
    <n v="0"/>
    <n v="0"/>
    <n v="0"/>
    <m/>
    <m/>
    <m/>
    <m/>
    <m/>
    <m/>
  </r>
  <r>
    <x v="362"/>
    <x v="0"/>
    <x v="585"/>
    <n v="13"/>
    <n v="0"/>
    <n v="0"/>
    <n v="0"/>
    <n v="0"/>
    <n v="0"/>
    <n v="0"/>
    <n v="0"/>
    <m/>
    <m/>
    <m/>
    <m/>
    <m/>
    <m/>
  </r>
  <r>
    <x v="362"/>
    <x v="3"/>
    <x v="545"/>
    <n v="13"/>
    <n v="0"/>
    <n v="0"/>
    <n v="0"/>
    <n v="0"/>
    <n v="0"/>
    <n v="0"/>
    <n v="0"/>
    <m/>
    <m/>
    <m/>
    <m/>
    <m/>
    <m/>
  </r>
  <r>
    <x v="362"/>
    <x v="0"/>
    <x v="586"/>
    <n v="13"/>
    <n v="0"/>
    <n v="0"/>
    <n v="0"/>
    <n v="0"/>
    <n v="0"/>
    <n v="0"/>
    <n v="0"/>
    <m/>
    <m/>
    <m/>
    <m/>
    <m/>
    <m/>
  </r>
  <r>
    <x v="362"/>
    <x v="5"/>
    <x v="557"/>
    <n v="13"/>
    <n v="0"/>
    <n v="0"/>
    <n v="0"/>
    <n v="0"/>
    <n v="0"/>
    <n v="0"/>
    <n v="0"/>
    <m/>
    <m/>
    <s v="V"/>
    <s v="V"/>
    <m/>
    <m/>
  </r>
  <r>
    <x v="362"/>
    <x v="1"/>
    <x v="571"/>
    <n v="13"/>
    <n v="7"/>
    <n v="0"/>
    <n v="21"/>
    <n v="0"/>
    <n v="0"/>
    <n v="0"/>
    <n v="21"/>
    <m/>
    <m/>
    <m/>
    <m/>
    <m/>
    <m/>
  </r>
  <r>
    <x v="363"/>
    <x v="5"/>
    <x v="551"/>
    <n v="13"/>
    <n v="0"/>
    <n v="0"/>
    <n v="0"/>
    <n v="0"/>
    <n v="0"/>
    <n v="0"/>
    <n v="0"/>
    <m/>
    <m/>
    <m/>
    <m/>
    <m/>
    <m/>
  </r>
  <r>
    <x v="363"/>
    <x v="4"/>
    <x v="567"/>
    <n v="13"/>
    <n v="0"/>
    <n v="0"/>
    <n v="2"/>
    <n v="0"/>
    <n v="1"/>
    <n v="0"/>
    <n v="3"/>
    <s v="V"/>
    <m/>
    <s v="V"/>
    <s v="V"/>
    <m/>
    <m/>
  </r>
  <r>
    <x v="362"/>
    <x v="6"/>
    <x v="587"/>
    <n v="2"/>
    <n v="0"/>
    <n v="0"/>
    <n v="1"/>
    <n v="0"/>
    <n v="0"/>
    <n v="0"/>
    <n v="0"/>
    <s v="V"/>
    <s v="V"/>
    <m/>
    <m/>
    <m/>
    <m/>
  </r>
  <r>
    <x v="364"/>
    <x v="0"/>
    <x v="588"/>
    <n v="13"/>
    <n v="0"/>
    <n v="0"/>
    <n v="0"/>
    <n v="0"/>
    <n v="0"/>
    <n v="0"/>
    <n v="0"/>
    <m/>
    <m/>
    <m/>
    <m/>
    <m/>
    <m/>
  </r>
  <r>
    <x v="364"/>
    <x v="4"/>
    <x v="560"/>
    <n v="13"/>
    <n v="0"/>
    <n v="0"/>
    <n v="0"/>
    <n v="0"/>
    <n v="0"/>
    <n v="0"/>
    <n v="0"/>
    <m/>
    <m/>
    <m/>
    <m/>
    <m/>
    <m/>
  </r>
  <r>
    <x v="364"/>
    <x v="5"/>
    <x v="554"/>
    <n v="13"/>
    <n v="0"/>
    <n v="0"/>
    <n v="0"/>
    <n v="0"/>
    <n v="0"/>
    <n v="0"/>
    <n v="0"/>
    <m/>
    <m/>
    <m/>
    <m/>
    <m/>
    <m/>
  </r>
  <r>
    <x v="364"/>
    <x v="4"/>
    <x v="562"/>
    <n v="13"/>
    <n v="1"/>
    <n v="0"/>
    <n v="0"/>
    <n v="0"/>
    <n v="0"/>
    <n v="0"/>
    <n v="0"/>
    <m/>
    <s v="V"/>
    <m/>
    <m/>
    <m/>
    <m/>
  </r>
  <r>
    <x v="364"/>
    <x v="0"/>
    <x v="589"/>
    <n v="13"/>
    <n v="0"/>
    <n v="0"/>
    <n v="0"/>
    <n v="0"/>
    <n v="0"/>
    <n v="0"/>
    <n v="0"/>
    <m/>
    <m/>
    <m/>
    <m/>
    <m/>
    <m/>
  </r>
  <r>
    <x v="364"/>
    <x v="1"/>
    <x v="590"/>
    <n v="7"/>
    <n v="1"/>
    <n v="0"/>
    <n v="5"/>
    <n v="0"/>
    <n v="0"/>
    <n v="0"/>
    <n v="5"/>
    <m/>
    <m/>
    <s v="V"/>
    <s v="V"/>
    <m/>
    <m/>
  </r>
  <r>
    <x v="364"/>
    <x v="2"/>
    <x v="591"/>
    <n v="13"/>
    <n v="0"/>
    <n v="0"/>
    <n v="0"/>
    <n v="0"/>
    <n v="0"/>
    <n v="0"/>
    <n v="0"/>
    <m/>
    <m/>
    <m/>
    <m/>
    <m/>
    <m/>
  </r>
  <r>
    <x v="364"/>
    <x v="2"/>
    <x v="575"/>
    <n v="13"/>
    <n v="0"/>
    <n v="0"/>
    <n v="0"/>
    <n v="0"/>
    <n v="0"/>
    <n v="0"/>
    <n v="0"/>
    <m/>
    <m/>
    <m/>
    <m/>
    <m/>
    <m/>
  </r>
  <r>
    <x v="364"/>
    <x v="5"/>
    <x v="551"/>
    <n v="13"/>
    <n v="13"/>
    <n v="0"/>
    <n v="0"/>
    <n v="0"/>
    <n v="10"/>
    <n v="0"/>
    <n v="10"/>
    <s v="V"/>
    <m/>
    <m/>
    <m/>
    <m/>
    <m/>
  </r>
  <r>
    <x v="365"/>
    <x v="1"/>
    <x v="576"/>
    <n v="13"/>
    <n v="0"/>
    <n v="0"/>
    <n v="0"/>
    <n v="0"/>
    <n v="0"/>
    <n v="0"/>
    <n v="0"/>
    <m/>
    <m/>
    <m/>
    <m/>
    <m/>
    <m/>
  </r>
  <r>
    <x v="365"/>
    <x v="1"/>
    <x v="579"/>
    <n v="13"/>
    <n v="0"/>
    <n v="0"/>
    <n v="5"/>
    <n v="0"/>
    <n v="0"/>
    <n v="0"/>
    <n v="5"/>
    <s v="V"/>
    <m/>
    <m/>
    <m/>
    <m/>
    <m/>
  </r>
  <r>
    <x v="365"/>
    <x v="1"/>
    <x v="592"/>
    <n v="1"/>
    <n v="0"/>
    <n v="0"/>
    <n v="0"/>
    <n v="0"/>
    <n v="0"/>
    <n v="0"/>
    <n v="0"/>
    <m/>
    <m/>
    <m/>
    <m/>
    <m/>
    <m/>
  </r>
  <r>
    <x v="365"/>
    <x v="4"/>
    <x v="593"/>
    <n v="1"/>
    <n v="1"/>
    <n v="0"/>
    <n v="0"/>
    <n v="0"/>
    <n v="1"/>
    <n v="0"/>
    <n v="1"/>
    <s v="V"/>
    <m/>
    <m/>
    <m/>
    <m/>
    <m/>
  </r>
  <r>
    <x v="365"/>
    <x v="5"/>
    <x v="550"/>
    <n v="13"/>
    <n v="0"/>
    <n v="0"/>
    <n v="0"/>
    <n v="0"/>
    <n v="0"/>
    <n v="0"/>
    <n v="0"/>
    <m/>
    <m/>
    <m/>
    <m/>
    <m/>
    <m/>
  </r>
  <r>
    <x v="366"/>
    <x v="4"/>
    <x v="566"/>
    <n v="13"/>
    <n v="13"/>
    <n v="0"/>
    <n v="0"/>
    <n v="0"/>
    <n v="0"/>
    <n v="0"/>
    <n v="0"/>
    <m/>
    <s v="V"/>
    <m/>
    <m/>
    <m/>
    <m/>
  </r>
  <r>
    <x v="366"/>
    <x v="6"/>
    <x v="594"/>
    <n v="13"/>
    <n v="13"/>
    <n v="0"/>
    <n v="0"/>
    <n v="0"/>
    <n v="0"/>
    <n v="0"/>
    <n v="0"/>
    <s v="V"/>
    <m/>
    <m/>
    <m/>
    <m/>
    <m/>
  </r>
  <r>
    <x v="366"/>
    <x v="6"/>
    <x v="595"/>
    <n v="13"/>
    <n v="13"/>
    <n v="0"/>
    <n v="0"/>
    <n v="0"/>
    <n v="0"/>
    <n v="0"/>
    <n v="0"/>
    <s v="V"/>
    <m/>
    <m/>
    <m/>
    <m/>
    <m/>
  </r>
  <r>
    <x v="367"/>
    <x v="2"/>
    <x v="572"/>
    <n v="13"/>
    <n v="0"/>
    <n v="0"/>
    <n v="0"/>
    <n v="0"/>
    <n v="0"/>
    <n v="0"/>
    <n v="0"/>
    <m/>
    <m/>
    <m/>
    <m/>
    <m/>
    <m/>
  </r>
  <r>
    <x v="367"/>
    <x v="2"/>
    <x v="570"/>
    <n v="13"/>
    <n v="0"/>
    <n v="0"/>
    <n v="0"/>
    <n v="0"/>
    <n v="0"/>
    <n v="0"/>
    <n v="0"/>
    <m/>
    <m/>
    <m/>
    <m/>
    <m/>
    <m/>
  </r>
  <r>
    <x v="367"/>
    <x v="4"/>
    <x v="564"/>
    <n v="13"/>
    <n v="0"/>
    <n v="0"/>
    <n v="1"/>
    <n v="0"/>
    <n v="0"/>
    <n v="0"/>
    <n v="1"/>
    <m/>
    <m/>
    <s v="V"/>
    <s v="V"/>
    <m/>
    <m/>
  </r>
  <r>
    <x v="367"/>
    <x v="1"/>
    <x v="596"/>
    <n v="13"/>
    <n v="0"/>
    <n v="0"/>
    <n v="0"/>
    <n v="0"/>
    <n v="0"/>
    <n v="0"/>
    <n v="0"/>
    <m/>
    <m/>
    <m/>
    <m/>
    <m/>
    <m/>
  </r>
  <r>
    <x v="367"/>
    <x v="5"/>
    <x v="544"/>
    <n v="13"/>
    <n v="0"/>
    <n v="0"/>
    <n v="0"/>
    <n v="0"/>
    <n v="0"/>
    <n v="0"/>
    <n v="0"/>
    <m/>
    <m/>
    <m/>
    <m/>
    <m/>
    <m/>
  </r>
  <r>
    <x v="367"/>
    <x v="2"/>
    <x v="568"/>
    <n v="13"/>
    <n v="1"/>
    <n v="0"/>
    <n v="0"/>
    <n v="1"/>
    <n v="0"/>
    <n v="0"/>
    <n v="1"/>
    <s v="V"/>
    <m/>
    <m/>
    <m/>
    <m/>
    <m/>
  </r>
  <r>
    <x v="367"/>
    <x v="6"/>
    <x v="595"/>
    <n v="13"/>
    <n v="13"/>
    <n v="0"/>
    <n v="0"/>
    <n v="0"/>
    <n v="0"/>
    <n v="0"/>
    <n v="0"/>
    <m/>
    <s v="V"/>
    <m/>
    <m/>
    <m/>
    <m/>
  </r>
  <r>
    <x v="368"/>
    <x v="3"/>
    <x v="567"/>
    <n v="13"/>
    <n v="0"/>
    <n v="0"/>
    <n v="0"/>
    <n v="0"/>
    <n v="0"/>
    <n v="0"/>
    <n v="0"/>
    <m/>
    <m/>
    <m/>
    <m/>
    <m/>
    <m/>
  </r>
  <r>
    <x v="368"/>
    <x v="0"/>
    <x v="597"/>
    <n v="13"/>
    <n v="0"/>
    <n v="0"/>
    <n v="0"/>
    <n v="0"/>
    <n v="0"/>
    <n v="0"/>
    <n v="0"/>
    <m/>
    <m/>
    <m/>
    <m/>
    <m/>
    <m/>
  </r>
  <r>
    <x v="368"/>
    <x v="3"/>
    <x v="560"/>
    <n v="13"/>
    <n v="0"/>
    <n v="0"/>
    <n v="0"/>
    <n v="0"/>
    <n v="0"/>
    <n v="0"/>
    <n v="0"/>
    <m/>
    <m/>
    <m/>
    <m/>
    <m/>
    <m/>
  </r>
  <r>
    <x v="368"/>
    <x v="6"/>
    <x v="598"/>
    <n v="13"/>
    <n v="3"/>
    <n v="0"/>
    <n v="8"/>
    <n v="1"/>
    <n v="1"/>
    <n v="0"/>
    <n v="0"/>
    <s v="V"/>
    <m/>
    <s v="V"/>
    <s v="V"/>
    <m/>
    <m/>
  </r>
  <r>
    <x v="368"/>
    <x v="6"/>
    <x v="594"/>
    <n v="13"/>
    <n v="13"/>
    <n v="0"/>
    <n v="0"/>
    <n v="0"/>
    <n v="0"/>
    <n v="0"/>
    <n v="0"/>
    <m/>
    <m/>
    <m/>
    <m/>
    <m/>
    <m/>
  </r>
  <r>
    <x v="368"/>
    <x v="6"/>
    <x v="595"/>
    <n v="13"/>
    <n v="13"/>
    <n v="0"/>
    <n v="0"/>
    <n v="0"/>
    <n v="0"/>
    <n v="0"/>
    <n v="0"/>
    <m/>
    <m/>
    <m/>
    <m/>
    <m/>
    <m/>
  </r>
  <r>
    <x v="368"/>
    <x v="6"/>
    <x v="599"/>
    <n v="13"/>
    <n v="13"/>
    <n v="0"/>
    <n v="0"/>
    <n v="0"/>
    <n v="0"/>
    <n v="0"/>
    <n v="0"/>
    <m/>
    <m/>
    <m/>
    <m/>
    <m/>
    <m/>
  </r>
  <r>
    <x v="369"/>
    <x v="5"/>
    <x v="545"/>
    <n v="13"/>
    <n v="0"/>
    <n v="0"/>
    <n v="0"/>
    <n v="0"/>
    <n v="0"/>
    <n v="0"/>
    <n v="0"/>
    <m/>
    <m/>
    <m/>
    <m/>
    <m/>
    <m/>
  </r>
  <r>
    <x v="369"/>
    <x v="5"/>
    <x v="543"/>
    <n v="13"/>
    <n v="0"/>
    <n v="0"/>
    <n v="0"/>
    <n v="0"/>
    <n v="0"/>
    <n v="0"/>
    <n v="0"/>
    <m/>
    <m/>
    <m/>
    <m/>
    <m/>
    <m/>
  </r>
  <r>
    <x v="369"/>
    <x v="2"/>
    <x v="571"/>
    <n v="13"/>
    <n v="0"/>
    <n v="0"/>
    <n v="5"/>
    <n v="0"/>
    <n v="0"/>
    <n v="0"/>
    <n v="5"/>
    <s v="V"/>
    <s v="V"/>
    <s v="V"/>
    <s v="V"/>
    <m/>
    <m/>
  </r>
  <r>
    <x v="369"/>
    <x v="6"/>
    <x v="594"/>
    <n v="13"/>
    <n v="0"/>
    <n v="0"/>
    <n v="0"/>
    <n v="0"/>
    <n v="0"/>
    <n v="0"/>
    <n v="0"/>
    <s v="V"/>
    <s v="V"/>
    <m/>
    <m/>
    <m/>
    <m/>
  </r>
  <r>
    <x v="369"/>
    <x v="6"/>
    <x v="600"/>
    <n v="3"/>
    <n v="0"/>
    <n v="0"/>
    <n v="1"/>
    <n v="0"/>
    <n v="0"/>
    <n v="0"/>
    <n v="0"/>
    <m/>
    <m/>
    <m/>
    <m/>
    <m/>
    <m/>
  </r>
  <r>
    <x v="369"/>
    <x v="6"/>
    <x v="595"/>
    <n v="13"/>
    <n v="0"/>
    <n v="0"/>
    <n v="11"/>
    <n v="0"/>
    <n v="0"/>
    <n v="0"/>
    <n v="11"/>
    <s v="V"/>
    <s v="V"/>
    <s v="V"/>
    <s v="V"/>
    <m/>
    <m/>
  </r>
  <r>
    <x v="370"/>
    <x v="4"/>
    <x v="591"/>
    <n v="13"/>
    <n v="0"/>
    <n v="0"/>
    <n v="0"/>
    <n v="0"/>
    <n v="0"/>
    <n v="0"/>
    <n v="0"/>
    <m/>
    <m/>
    <m/>
    <m/>
    <m/>
    <m/>
  </r>
  <r>
    <x v="370"/>
    <x v="4"/>
    <x v="575"/>
    <n v="13"/>
    <n v="0"/>
    <n v="0"/>
    <n v="0"/>
    <n v="0"/>
    <n v="0"/>
    <n v="0"/>
    <n v="0"/>
    <m/>
    <m/>
    <m/>
    <m/>
    <m/>
    <m/>
  </r>
  <r>
    <x v="370"/>
    <x v="1"/>
    <x v="589"/>
    <n v="13"/>
    <n v="0"/>
    <n v="0"/>
    <n v="0"/>
    <n v="0"/>
    <n v="0"/>
    <n v="0"/>
    <n v="0"/>
    <m/>
    <m/>
    <m/>
    <m/>
    <m/>
    <m/>
  </r>
  <r>
    <x v="370"/>
    <x v="1"/>
    <x v="585"/>
    <n v="13"/>
    <n v="0"/>
    <n v="0"/>
    <n v="0"/>
    <n v="0"/>
    <n v="1"/>
    <n v="0"/>
    <n v="1"/>
    <s v="V"/>
    <m/>
    <m/>
    <m/>
    <m/>
    <m/>
  </r>
  <r>
    <x v="370"/>
    <x v="1"/>
    <x v="588"/>
    <n v="13"/>
    <n v="0"/>
    <n v="0"/>
    <n v="0"/>
    <n v="0"/>
    <n v="0"/>
    <n v="0"/>
    <n v="0"/>
    <m/>
    <m/>
    <m/>
    <m/>
    <m/>
    <m/>
  </r>
  <r>
    <x v="370"/>
    <x v="2"/>
    <x v="579"/>
    <n v="13"/>
    <n v="0"/>
    <n v="0"/>
    <n v="0"/>
    <n v="0"/>
    <n v="0"/>
    <n v="0"/>
    <n v="0"/>
    <m/>
    <m/>
    <m/>
    <m/>
    <m/>
    <m/>
  </r>
  <r>
    <x v="370"/>
    <x v="2"/>
    <x v="576"/>
    <n v="13"/>
    <n v="0"/>
    <n v="0"/>
    <n v="0"/>
    <n v="0"/>
    <n v="0"/>
    <n v="0"/>
    <n v="0"/>
    <m/>
    <m/>
    <m/>
    <m/>
    <m/>
    <m/>
  </r>
  <r>
    <x v="370"/>
    <x v="1"/>
    <x v="586"/>
    <n v="12"/>
    <n v="0"/>
    <n v="0"/>
    <n v="0"/>
    <n v="0"/>
    <n v="0"/>
    <n v="0"/>
    <n v="0"/>
    <m/>
    <m/>
    <m/>
    <m/>
    <m/>
    <m/>
  </r>
  <r>
    <x v="370"/>
    <x v="6"/>
    <x v="599"/>
    <n v="13"/>
    <n v="0"/>
    <n v="0"/>
    <n v="6"/>
    <n v="0"/>
    <n v="0"/>
    <n v="0"/>
    <n v="6"/>
    <m/>
    <m/>
    <s v="V"/>
    <s v="V"/>
    <m/>
    <m/>
  </r>
  <r>
    <x v="370"/>
    <x v="6"/>
    <x v="601"/>
    <n v="13"/>
    <n v="0"/>
    <n v="0"/>
    <n v="5"/>
    <n v="1"/>
    <n v="1"/>
    <n v="0"/>
    <n v="7"/>
    <s v="V"/>
    <s v="V"/>
    <s v="V"/>
    <s v="V"/>
    <m/>
    <m/>
  </r>
  <r>
    <x v="371"/>
    <x v="6"/>
    <x v="602"/>
    <n v="13"/>
    <n v="0"/>
    <n v="0"/>
    <n v="9"/>
    <n v="0"/>
    <n v="0"/>
    <n v="0"/>
    <n v="9"/>
    <m/>
    <s v="V"/>
    <m/>
    <m/>
    <m/>
    <m/>
  </r>
  <r>
    <x v="371"/>
    <x v="6"/>
    <x v="603"/>
    <n v="7"/>
    <n v="7"/>
    <n v="0"/>
    <n v="0"/>
    <n v="0"/>
    <n v="0"/>
    <n v="0"/>
    <n v="0"/>
    <m/>
    <m/>
    <m/>
    <m/>
    <m/>
    <m/>
  </r>
  <r>
    <x v="371"/>
    <x v="6"/>
    <x v="604"/>
    <n v="13"/>
    <n v="13"/>
    <n v="0"/>
    <n v="0"/>
    <n v="0"/>
    <n v="0"/>
    <n v="0"/>
    <n v="0"/>
    <m/>
    <m/>
    <m/>
    <m/>
    <m/>
    <m/>
  </r>
  <r>
    <x v="372"/>
    <x v="6"/>
    <x v="605"/>
    <n v="6"/>
    <n v="0"/>
    <n v="0"/>
    <n v="1"/>
    <n v="2"/>
    <n v="0"/>
    <n v="0"/>
    <n v="3"/>
    <s v="V"/>
    <s v="V"/>
    <m/>
    <m/>
    <m/>
    <m/>
  </r>
  <r>
    <x v="373"/>
    <x v="4"/>
    <x v="567"/>
    <n v="13"/>
    <n v="0"/>
    <n v="0"/>
    <n v="0"/>
    <n v="0"/>
    <n v="0"/>
    <n v="0"/>
    <n v="0"/>
    <m/>
    <m/>
    <m/>
    <m/>
    <m/>
    <m/>
  </r>
  <r>
    <x v="373"/>
    <x v="0"/>
    <x v="606"/>
    <n v="3"/>
    <n v="3"/>
    <n v="0"/>
    <n v="0"/>
    <n v="0"/>
    <n v="0"/>
    <n v="0"/>
    <n v="0"/>
    <m/>
    <m/>
    <m/>
    <m/>
    <m/>
    <m/>
  </r>
  <r>
    <x v="373"/>
    <x v="0"/>
    <x v="607"/>
    <n v="13"/>
    <n v="0"/>
    <n v="0"/>
    <n v="0"/>
    <n v="0"/>
    <n v="0"/>
    <n v="0"/>
    <n v="0"/>
    <m/>
    <m/>
    <m/>
    <m/>
    <m/>
    <m/>
  </r>
  <r>
    <x v="373"/>
    <x v="4"/>
    <x v="568"/>
    <n v="13"/>
    <n v="0"/>
    <n v="0"/>
    <n v="0"/>
    <n v="0"/>
    <n v="0"/>
    <n v="0"/>
    <n v="0"/>
    <m/>
    <m/>
    <m/>
    <m/>
    <m/>
    <m/>
  </r>
  <r>
    <x v="373"/>
    <x v="2"/>
    <x v="608"/>
    <n v="1"/>
    <n v="1"/>
    <n v="0"/>
    <n v="0"/>
    <n v="0"/>
    <n v="0"/>
    <n v="0"/>
    <n v="0"/>
    <m/>
    <m/>
    <m/>
    <m/>
    <m/>
    <m/>
  </r>
  <r>
    <x v="373"/>
    <x v="2"/>
    <x v="609"/>
    <n v="13"/>
    <n v="0"/>
    <n v="0"/>
    <n v="0"/>
    <n v="0"/>
    <n v="0"/>
    <n v="0"/>
    <n v="0"/>
    <m/>
    <m/>
    <m/>
    <m/>
    <m/>
    <m/>
  </r>
  <r>
    <x v="374"/>
    <x v="0"/>
    <x v="610"/>
    <n v="10"/>
    <n v="0"/>
    <n v="0"/>
    <n v="0"/>
    <n v="0"/>
    <n v="0"/>
    <n v="0"/>
    <n v="0"/>
    <m/>
    <m/>
    <m/>
    <m/>
    <m/>
    <m/>
  </r>
  <r>
    <x v="374"/>
    <x v="4"/>
    <x v="570"/>
    <n v="13"/>
    <n v="0"/>
    <n v="0"/>
    <n v="1"/>
    <n v="1"/>
    <n v="0"/>
    <n v="0"/>
    <n v="2"/>
    <s v="V"/>
    <m/>
    <s v="V"/>
    <s v="V"/>
    <m/>
    <m/>
  </r>
  <r>
    <x v="374"/>
    <x v="1"/>
    <x v="611"/>
    <n v="13"/>
    <n v="1"/>
    <n v="0"/>
    <n v="6"/>
    <n v="0"/>
    <n v="0"/>
    <n v="0"/>
    <n v="6"/>
    <m/>
    <m/>
    <s v="V"/>
    <s v="V"/>
    <m/>
    <m/>
  </r>
  <r>
    <x v="374"/>
    <x v="0"/>
    <x v="612"/>
    <n v="13"/>
    <n v="0"/>
    <n v="0"/>
    <n v="0"/>
    <n v="0"/>
    <n v="0"/>
    <n v="0"/>
    <n v="0"/>
    <m/>
    <m/>
    <m/>
    <m/>
    <m/>
    <m/>
  </r>
  <r>
    <x v="374"/>
    <x v="5"/>
    <x v="560"/>
    <n v="13"/>
    <n v="0"/>
    <n v="0"/>
    <n v="0"/>
    <n v="0"/>
    <n v="0"/>
    <n v="0"/>
    <n v="0"/>
    <m/>
    <m/>
    <m/>
    <m/>
    <m/>
    <m/>
  </r>
  <r>
    <x v="374"/>
    <x v="1"/>
    <x v="613"/>
    <n v="1"/>
    <n v="0"/>
    <n v="0"/>
    <n v="0"/>
    <n v="0"/>
    <n v="0"/>
    <n v="0"/>
    <n v="0"/>
    <m/>
    <m/>
    <m/>
    <m/>
    <m/>
    <m/>
  </r>
  <r>
    <x v="374"/>
    <x v="0"/>
    <x v="606"/>
    <n v="3"/>
    <n v="0"/>
    <n v="0"/>
    <n v="0"/>
    <n v="0"/>
    <n v="0"/>
    <n v="0"/>
    <n v="0"/>
    <m/>
    <m/>
    <m/>
    <m/>
    <m/>
    <m/>
  </r>
  <r>
    <x v="375"/>
    <x v="1"/>
    <x v="614"/>
    <n v="1"/>
    <n v="0"/>
    <n v="0"/>
    <n v="0"/>
    <n v="0"/>
    <n v="0"/>
    <n v="0"/>
    <n v="0"/>
    <m/>
    <m/>
    <m/>
    <m/>
    <m/>
    <m/>
  </r>
  <r>
    <x v="375"/>
    <x v="5"/>
    <x v="478"/>
    <n v="13"/>
    <n v="0"/>
    <n v="0"/>
    <n v="0"/>
    <n v="0"/>
    <n v="0"/>
    <n v="0"/>
    <n v="0"/>
    <m/>
    <m/>
    <m/>
    <m/>
    <m/>
    <m/>
  </r>
  <r>
    <x v="375"/>
    <x v="1"/>
    <x v="597"/>
    <n v="13"/>
    <n v="0"/>
    <n v="0"/>
    <n v="0"/>
    <n v="0"/>
    <n v="0"/>
    <n v="0"/>
    <n v="0"/>
    <m/>
    <m/>
    <m/>
    <m/>
    <m/>
    <m/>
  </r>
  <r>
    <x v="375"/>
    <x v="2"/>
    <x v="608"/>
    <n v="1"/>
    <n v="0"/>
    <n v="0"/>
    <n v="0"/>
    <n v="0"/>
    <n v="0"/>
    <n v="0"/>
    <n v="0"/>
    <m/>
    <m/>
    <m/>
    <m/>
    <m/>
    <m/>
  </r>
  <r>
    <x v="374"/>
    <x v="6"/>
    <x v="603"/>
    <n v="6"/>
    <n v="0"/>
    <n v="0"/>
    <n v="1"/>
    <n v="0"/>
    <n v="0"/>
    <n v="0"/>
    <n v="1"/>
    <s v="V"/>
    <s v="V"/>
    <m/>
    <m/>
    <m/>
    <m/>
  </r>
  <r>
    <x v="374"/>
    <x v="6"/>
    <x v="615"/>
    <n v="13"/>
    <n v="0"/>
    <n v="0"/>
    <n v="3"/>
    <n v="0"/>
    <n v="0"/>
    <n v="0"/>
    <n v="3"/>
    <m/>
    <m/>
    <s v="V"/>
    <s v="V"/>
    <m/>
    <m/>
  </r>
  <r>
    <x v="376"/>
    <x v="3"/>
    <x v="593"/>
    <n v="1"/>
    <n v="1"/>
    <n v="0"/>
    <n v="0"/>
    <n v="0"/>
    <n v="0"/>
    <n v="0"/>
    <n v="0"/>
    <m/>
    <m/>
    <m/>
    <m/>
    <m/>
    <m/>
  </r>
  <r>
    <x v="376"/>
    <x v="6"/>
    <x v="616"/>
    <n v="13"/>
    <n v="4"/>
    <n v="0"/>
    <n v="14"/>
    <n v="0"/>
    <n v="1"/>
    <n v="0"/>
    <n v="15"/>
    <s v="V"/>
    <s v="V"/>
    <s v="V"/>
    <s v="V"/>
    <m/>
    <m/>
  </r>
  <r>
    <x v="376"/>
    <x v="6"/>
    <x v="617"/>
    <n v="13"/>
    <n v="5"/>
    <n v="0"/>
    <n v="20"/>
    <n v="1"/>
    <n v="0"/>
    <n v="0"/>
    <n v="21"/>
    <s v="V"/>
    <s v="V"/>
    <s v="V"/>
    <s v="V"/>
    <m/>
    <m/>
  </r>
  <r>
    <x v="377"/>
    <x v="3"/>
    <x v="479"/>
    <n v="5"/>
    <n v="0"/>
    <n v="0"/>
    <n v="0"/>
    <n v="0"/>
    <n v="0"/>
    <n v="0"/>
    <n v="0"/>
    <m/>
    <m/>
    <m/>
    <m/>
    <m/>
    <m/>
  </r>
  <r>
    <x v="377"/>
    <x v="4"/>
    <x v="571"/>
    <n v="13"/>
    <n v="0"/>
    <n v="0"/>
    <n v="2"/>
    <n v="0"/>
    <n v="1"/>
    <n v="0"/>
    <n v="3"/>
    <s v="V"/>
    <m/>
    <s v="V"/>
    <s v="V"/>
    <m/>
    <m/>
  </r>
  <r>
    <x v="377"/>
    <x v="4"/>
    <x v="579"/>
    <n v="13"/>
    <n v="0"/>
    <n v="0"/>
    <n v="0"/>
    <n v="0"/>
    <n v="0"/>
    <n v="0"/>
    <n v="0"/>
    <m/>
    <m/>
    <m/>
    <m/>
    <m/>
    <m/>
  </r>
  <r>
    <x v="377"/>
    <x v="4"/>
    <x v="576"/>
    <n v="13"/>
    <n v="0"/>
    <n v="0"/>
    <n v="0"/>
    <n v="0"/>
    <n v="0"/>
    <n v="0"/>
    <n v="0"/>
    <m/>
    <m/>
    <m/>
    <m/>
    <m/>
    <m/>
  </r>
  <r>
    <x v="377"/>
    <x v="3"/>
    <x v="591"/>
    <n v="13"/>
    <n v="0"/>
    <n v="0"/>
    <n v="0"/>
    <n v="0"/>
    <n v="0"/>
    <n v="0"/>
    <n v="0"/>
    <m/>
    <m/>
    <m/>
    <m/>
    <m/>
    <m/>
  </r>
  <r>
    <x v="377"/>
    <x v="1"/>
    <x v="618"/>
    <n v="13"/>
    <n v="0"/>
    <n v="0"/>
    <n v="1"/>
    <n v="1"/>
    <n v="0"/>
    <n v="0"/>
    <n v="2"/>
    <s v="V"/>
    <m/>
    <s v="V"/>
    <s v="V"/>
    <m/>
    <m/>
  </r>
  <r>
    <x v="377"/>
    <x v="2"/>
    <x v="588"/>
    <n v="13"/>
    <n v="0"/>
    <n v="0"/>
    <n v="0"/>
    <n v="0"/>
    <n v="0"/>
    <n v="0"/>
    <n v="0"/>
    <m/>
    <m/>
    <m/>
    <m/>
    <m/>
    <m/>
  </r>
  <r>
    <x v="377"/>
    <x v="0"/>
    <x v="619"/>
    <n v="13"/>
    <n v="13"/>
    <n v="0"/>
    <n v="0"/>
    <n v="0"/>
    <n v="0"/>
    <n v="0"/>
    <n v="0"/>
    <m/>
    <m/>
    <m/>
    <m/>
    <m/>
    <m/>
  </r>
  <r>
    <x v="377"/>
    <x v="3"/>
    <x v="575"/>
    <n v="13"/>
    <n v="13"/>
    <n v="0"/>
    <n v="0"/>
    <n v="0"/>
    <n v="0"/>
    <n v="0"/>
    <n v="0"/>
    <m/>
    <m/>
    <m/>
    <m/>
    <m/>
    <m/>
  </r>
  <r>
    <x v="377"/>
    <x v="6"/>
    <x v="620"/>
    <n v="1"/>
    <n v="0"/>
    <n v="0"/>
    <n v="0"/>
    <n v="0"/>
    <n v="0"/>
    <n v="0"/>
    <n v="0"/>
    <m/>
    <m/>
    <m/>
    <m/>
    <m/>
    <m/>
  </r>
  <r>
    <x v="377"/>
    <x v="6"/>
    <x v="621"/>
    <n v="4"/>
    <n v="0"/>
    <n v="0"/>
    <n v="0"/>
    <n v="0"/>
    <n v="0"/>
    <n v="0"/>
    <n v="0"/>
    <m/>
    <m/>
    <m/>
    <m/>
    <m/>
    <m/>
  </r>
  <r>
    <x v="378"/>
    <x v="2"/>
    <x v="585"/>
    <n v="13"/>
    <n v="0"/>
    <n v="0"/>
    <n v="0"/>
    <n v="0"/>
    <n v="0"/>
    <n v="0"/>
    <n v="0"/>
    <m/>
    <m/>
    <m/>
    <m/>
    <m/>
    <m/>
  </r>
  <r>
    <x v="378"/>
    <x v="5"/>
    <x v="557"/>
    <n v="13"/>
    <n v="0"/>
    <n v="0"/>
    <n v="0"/>
    <n v="0"/>
    <n v="0"/>
    <n v="0"/>
    <n v="0"/>
    <m/>
    <m/>
    <m/>
    <m/>
    <m/>
    <m/>
  </r>
  <r>
    <x v="378"/>
    <x v="5"/>
    <x v="562"/>
    <n v="12"/>
    <n v="0"/>
    <n v="0"/>
    <n v="0"/>
    <n v="0"/>
    <n v="0"/>
    <n v="0"/>
    <n v="0"/>
    <m/>
    <m/>
    <m/>
    <m/>
    <m/>
    <m/>
  </r>
  <r>
    <x v="378"/>
    <x v="6"/>
    <x v="622"/>
    <n v="5"/>
    <n v="0"/>
    <n v="0"/>
    <n v="0"/>
    <n v="0"/>
    <n v="0"/>
    <n v="0"/>
    <n v="0"/>
    <m/>
    <m/>
    <m/>
    <m/>
    <m/>
    <m/>
  </r>
  <r>
    <x v="379"/>
    <x v="2"/>
    <x v="589"/>
    <n v="13"/>
    <n v="0"/>
    <n v="0"/>
    <n v="0"/>
    <n v="0"/>
    <n v="0"/>
    <n v="0"/>
    <n v="0"/>
    <m/>
    <m/>
    <m/>
    <m/>
    <m/>
    <m/>
  </r>
  <r>
    <x v="379"/>
    <x v="5"/>
    <x v="566"/>
    <n v="13"/>
    <n v="0"/>
    <n v="0"/>
    <n v="0"/>
    <n v="0"/>
    <n v="0"/>
    <n v="0"/>
    <n v="0"/>
    <m/>
    <m/>
    <m/>
    <m/>
    <m/>
    <m/>
  </r>
  <r>
    <x v="379"/>
    <x v="0"/>
    <x v="623"/>
    <n v="2"/>
    <n v="0"/>
    <n v="0"/>
    <n v="0"/>
    <n v="0"/>
    <n v="0"/>
    <n v="0"/>
    <n v="0"/>
    <m/>
    <m/>
    <m/>
    <m/>
    <m/>
    <m/>
  </r>
  <r>
    <x v="379"/>
    <x v="0"/>
    <x v="619"/>
    <n v="11"/>
    <n v="0"/>
    <n v="0"/>
    <n v="0"/>
    <n v="0"/>
    <n v="0"/>
    <n v="0"/>
    <n v="0"/>
    <m/>
    <m/>
    <m/>
    <m/>
    <m/>
    <m/>
  </r>
  <r>
    <x v="379"/>
    <x v="3"/>
    <x v="575"/>
    <n v="13"/>
    <n v="0"/>
    <n v="0"/>
    <n v="0"/>
    <n v="0"/>
    <n v="0"/>
    <n v="0"/>
    <n v="0"/>
    <m/>
    <m/>
    <m/>
    <m/>
    <m/>
    <m/>
  </r>
  <r>
    <x v="379"/>
    <x v="3"/>
    <x v="568"/>
    <n v="13"/>
    <n v="0"/>
    <n v="0"/>
    <n v="0"/>
    <n v="0"/>
    <n v="0"/>
    <n v="0"/>
    <n v="0"/>
    <m/>
    <m/>
    <m/>
    <m/>
    <m/>
    <m/>
  </r>
  <r>
    <x v="379"/>
    <x v="5"/>
    <x v="564"/>
    <n v="13"/>
    <n v="13"/>
    <n v="0"/>
    <n v="0"/>
    <n v="0"/>
    <n v="0"/>
    <n v="0"/>
    <n v="0"/>
    <m/>
    <m/>
    <m/>
    <m/>
    <m/>
    <m/>
  </r>
  <r>
    <x v="379"/>
    <x v="1"/>
    <x v="624"/>
    <n v="13"/>
    <n v="1"/>
    <n v="0"/>
    <n v="4"/>
    <n v="0"/>
    <n v="2"/>
    <n v="0"/>
    <n v="6"/>
    <s v="V"/>
    <m/>
    <s v="V"/>
    <s v="V"/>
    <m/>
    <m/>
  </r>
  <r>
    <x v="379"/>
    <x v="6"/>
    <x v="604"/>
    <n v="13"/>
    <n v="0"/>
    <n v="0"/>
    <n v="9"/>
    <n v="0"/>
    <n v="0"/>
    <n v="0"/>
    <n v="9"/>
    <s v="V"/>
    <s v="V"/>
    <s v="V"/>
    <s v="V"/>
    <m/>
    <m/>
  </r>
  <r>
    <x v="380"/>
    <x v="5"/>
    <x v="564"/>
    <n v="13"/>
    <n v="0"/>
    <n v="0"/>
    <n v="0"/>
    <n v="0"/>
    <n v="0"/>
    <n v="0"/>
    <n v="0"/>
    <m/>
    <m/>
    <m/>
    <m/>
    <m/>
    <m/>
  </r>
  <r>
    <x v="381"/>
    <x v="2"/>
    <x v="586"/>
    <n v="13"/>
    <n v="0"/>
    <n v="0"/>
    <n v="0"/>
    <n v="0"/>
    <n v="0"/>
    <n v="0"/>
    <n v="0"/>
    <m/>
    <m/>
    <m/>
    <m/>
    <m/>
    <m/>
  </r>
  <r>
    <x v="381"/>
    <x v="2"/>
    <x v="611"/>
    <n v="13"/>
    <n v="0"/>
    <n v="0"/>
    <n v="0"/>
    <n v="0"/>
    <n v="0"/>
    <n v="0"/>
    <n v="0"/>
    <m/>
    <m/>
    <m/>
    <m/>
    <m/>
    <m/>
  </r>
  <r>
    <x v="381"/>
    <x v="2"/>
    <x v="597"/>
    <n v="13"/>
    <n v="0"/>
    <n v="0"/>
    <n v="0"/>
    <n v="0"/>
    <n v="0"/>
    <n v="0"/>
    <n v="0"/>
    <m/>
    <m/>
    <m/>
    <m/>
    <m/>
    <m/>
  </r>
  <r>
    <x v="381"/>
    <x v="2"/>
    <x v="618"/>
    <n v="13"/>
    <n v="0"/>
    <n v="0"/>
    <n v="0"/>
    <n v="0"/>
    <n v="0"/>
    <n v="0"/>
    <n v="0"/>
    <m/>
    <m/>
    <m/>
    <m/>
    <m/>
    <m/>
  </r>
  <r>
    <x v="381"/>
    <x v="1"/>
    <x v="625"/>
    <n v="1"/>
    <n v="0"/>
    <n v="0"/>
    <n v="0"/>
    <n v="1"/>
    <n v="0"/>
    <n v="0"/>
    <n v="1"/>
    <s v="V"/>
    <m/>
    <m/>
    <m/>
    <m/>
    <m/>
  </r>
  <r>
    <x v="382"/>
    <x v="1"/>
    <x v="626"/>
    <n v="13"/>
    <n v="0"/>
    <n v="0"/>
    <n v="0"/>
    <n v="0"/>
    <n v="0"/>
    <n v="0"/>
    <n v="0"/>
    <m/>
    <m/>
    <m/>
    <m/>
    <m/>
    <m/>
  </r>
  <r>
    <x v="382"/>
    <x v="5"/>
    <x v="591"/>
    <n v="13"/>
    <n v="0"/>
    <n v="0"/>
    <n v="0"/>
    <n v="0"/>
    <n v="0"/>
    <n v="0"/>
    <n v="0"/>
    <m/>
    <m/>
    <m/>
    <m/>
    <m/>
    <m/>
  </r>
  <r>
    <x v="382"/>
    <x v="1"/>
    <x v="607"/>
    <n v="13"/>
    <n v="7"/>
    <n v="0"/>
    <n v="15"/>
    <n v="1"/>
    <n v="2"/>
    <n v="0"/>
    <n v="18"/>
    <s v="V"/>
    <s v="V"/>
    <s v="V"/>
    <s v="V"/>
    <m/>
    <m/>
  </r>
  <r>
    <x v="381"/>
    <x v="6"/>
    <x v="627"/>
    <n v="1"/>
    <n v="0"/>
    <n v="0"/>
    <n v="2"/>
    <n v="0"/>
    <n v="0"/>
    <n v="0"/>
    <n v="2"/>
    <s v="V"/>
    <s v="V"/>
    <m/>
    <m/>
    <m/>
    <m/>
  </r>
  <r>
    <x v="382"/>
    <x v="6"/>
    <x v="628"/>
    <n v="1"/>
    <n v="0"/>
    <n v="0"/>
    <n v="0"/>
    <n v="0"/>
    <n v="0"/>
    <n v="0"/>
    <n v="0"/>
    <m/>
    <m/>
    <m/>
    <m/>
    <m/>
    <m/>
  </r>
  <r>
    <x v="382"/>
    <x v="6"/>
    <x v="629"/>
    <n v="12"/>
    <n v="9"/>
    <n v="0"/>
    <n v="32"/>
    <n v="1"/>
    <n v="0"/>
    <n v="0"/>
    <n v="33"/>
    <s v="V"/>
    <s v="V"/>
    <m/>
    <m/>
    <m/>
    <m/>
  </r>
  <r>
    <x v="382"/>
    <x v="6"/>
    <x v="630"/>
    <n v="13"/>
    <n v="4"/>
    <n v="0"/>
    <n v="26"/>
    <n v="0"/>
    <n v="0"/>
    <n v="0"/>
    <n v="26"/>
    <s v="V"/>
    <s v="V"/>
    <s v="V"/>
    <s v="V"/>
    <m/>
    <m/>
  </r>
  <r>
    <x v="383"/>
    <x v="4"/>
    <x v="609"/>
    <n v="10"/>
    <n v="3"/>
    <n v="0"/>
    <n v="3"/>
    <n v="5"/>
    <n v="4"/>
    <n v="0"/>
    <n v="12"/>
    <s v="V"/>
    <m/>
    <m/>
    <m/>
    <m/>
    <m/>
  </r>
  <r>
    <x v="383"/>
    <x v="4"/>
    <x v="588"/>
    <n v="13"/>
    <n v="0"/>
    <n v="0"/>
    <n v="0"/>
    <n v="0"/>
    <n v="0"/>
    <n v="0"/>
    <n v="0"/>
    <m/>
    <s v="V"/>
    <m/>
    <m/>
    <m/>
    <m/>
  </r>
  <r>
    <x v="383"/>
    <x v="3"/>
    <x v="571"/>
    <n v="13"/>
    <n v="0"/>
    <n v="0"/>
    <n v="0"/>
    <n v="0"/>
    <n v="0"/>
    <n v="0"/>
    <n v="0"/>
    <m/>
    <m/>
    <m/>
    <m/>
    <m/>
    <m/>
  </r>
  <r>
    <x v="383"/>
    <x v="3"/>
    <x v="570"/>
    <n v="13"/>
    <n v="1"/>
    <n v="0"/>
    <n v="0"/>
    <n v="0"/>
    <n v="1"/>
    <n v="0"/>
    <n v="0"/>
    <s v="V"/>
    <m/>
    <m/>
    <m/>
    <m/>
    <m/>
  </r>
  <r>
    <x v="383"/>
    <x v="3"/>
    <x v="579"/>
    <n v="13"/>
    <n v="0"/>
    <n v="0"/>
    <n v="0"/>
    <n v="0"/>
    <n v="0"/>
    <n v="0"/>
    <n v="0"/>
    <m/>
    <m/>
    <m/>
    <m/>
    <m/>
    <m/>
  </r>
  <r>
    <x v="383"/>
    <x v="1"/>
    <x v="610"/>
    <n v="13"/>
    <n v="0"/>
    <n v="0"/>
    <n v="1"/>
    <n v="0"/>
    <n v="1"/>
    <n v="0"/>
    <n v="2"/>
    <s v="V"/>
    <m/>
    <s v="V"/>
    <s v="V"/>
    <m/>
    <m/>
  </r>
  <r>
    <x v="383"/>
    <x v="0"/>
    <x v="631"/>
    <n v="13"/>
    <n v="1"/>
    <n v="0"/>
    <n v="0"/>
    <n v="0"/>
    <n v="5"/>
    <n v="0"/>
    <n v="5"/>
    <s v="V"/>
    <m/>
    <m/>
    <m/>
    <m/>
    <m/>
  </r>
  <r>
    <x v="383"/>
    <x v="0"/>
    <x v="632"/>
    <n v="13"/>
    <n v="1"/>
    <n v="0"/>
    <n v="0"/>
    <n v="1"/>
    <n v="1"/>
    <n v="0"/>
    <n v="2"/>
    <m/>
    <m/>
    <m/>
    <m/>
    <m/>
    <m/>
  </r>
  <r>
    <x v="384"/>
    <x v="0"/>
    <x v="633"/>
    <n v="2"/>
    <n v="0"/>
    <n v="0"/>
    <n v="0"/>
    <n v="0"/>
    <n v="0"/>
    <n v="0"/>
    <n v="0"/>
    <m/>
    <m/>
    <m/>
    <m/>
    <m/>
    <m/>
  </r>
  <r>
    <x v="384"/>
    <x v="0"/>
    <x v="634"/>
    <n v="1"/>
    <n v="0"/>
    <n v="0"/>
    <n v="0"/>
    <n v="0"/>
    <n v="0"/>
    <n v="0"/>
    <n v="0"/>
    <m/>
    <m/>
    <m/>
    <m/>
    <m/>
    <m/>
  </r>
  <r>
    <x v="384"/>
    <x v="1"/>
    <x v="612"/>
    <n v="13"/>
    <n v="0"/>
    <n v="0"/>
    <n v="0"/>
    <n v="0"/>
    <n v="0"/>
    <n v="0"/>
    <n v="0"/>
    <m/>
    <m/>
    <m/>
    <m/>
    <m/>
    <m/>
  </r>
  <r>
    <x v="384"/>
    <x v="1"/>
    <x v="607"/>
    <n v="6"/>
    <n v="0"/>
    <n v="0"/>
    <n v="0"/>
    <n v="0"/>
    <n v="0"/>
    <n v="0"/>
    <n v="0"/>
    <m/>
    <m/>
    <m/>
    <m/>
    <m/>
    <m/>
  </r>
  <r>
    <x v="384"/>
    <x v="1"/>
    <x v="635"/>
    <n v="7"/>
    <n v="0"/>
    <n v="0"/>
    <n v="3"/>
    <n v="2"/>
    <n v="1"/>
    <n v="0"/>
    <n v="6"/>
    <s v="V"/>
    <m/>
    <s v="V"/>
    <s v="V"/>
    <m/>
    <m/>
  </r>
  <r>
    <x v="384"/>
    <x v="3"/>
    <x v="636"/>
    <n v="1"/>
    <n v="0"/>
    <n v="0"/>
    <n v="0"/>
    <n v="0"/>
    <n v="0"/>
    <n v="0"/>
    <n v="0"/>
    <m/>
    <m/>
    <m/>
    <m/>
    <m/>
    <m/>
  </r>
  <r>
    <x v="384"/>
    <x v="6"/>
    <x v="637"/>
    <n v="9"/>
    <n v="0"/>
    <n v="0"/>
    <n v="0"/>
    <n v="0"/>
    <n v="0"/>
    <n v="0"/>
    <n v="0"/>
    <m/>
    <m/>
    <m/>
    <m/>
    <m/>
    <m/>
  </r>
  <r>
    <x v="385"/>
    <x v="4"/>
    <x v="638"/>
    <n v="3"/>
    <n v="0"/>
    <n v="0"/>
    <n v="0"/>
    <n v="0"/>
    <n v="0"/>
    <n v="0"/>
    <n v="0"/>
    <m/>
    <m/>
    <m/>
    <m/>
    <m/>
    <m/>
  </r>
  <r>
    <x v="385"/>
    <x v="3"/>
    <x v="576"/>
    <n v="13"/>
    <n v="0"/>
    <n v="0"/>
    <n v="0"/>
    <n v="0"/>
    <n v="0"/>
    <n v="0"/>
    <n v="0"/>
    <m/>
    <m/>
    <m/>
    <m/>
    <m/>
    <m/>
  </r>
  <r>
    <x v="385"/>
    <x v="5"/>
    <x v="575"/>
    <n v="13"/>
    <n v="0"/>
    <n v="0"/>
    <n v="0"/>
    <n v="0"/>
    <n v="0"/>
    <n v="0"/>
    <n v="0"/>
    <m/>
    <m/>
    <m/>
    <m/>
    <m/>
    <m/>
  </r>
  <r>
    <x v="385"/>
    <x v="5"/>
    <x v="568"/>
    <n v="13"/>
    <n v="0"/>
    <n v="0"/>
    <n v="0"/>
    <n v="0"/>
    <n v="0"/>
    <n v="0"/>
    <n v="0"/>
    <m/>
    <m/>
    <m/>
    <m/>
    <m/>
    <m/>
  </r>
  <r>
    <x v="385"/>
    <x v="2"/>
    <x v="538"/>
    <n v="4"/>
    <n v="0"/>
    <n v="0"/>
    <n v="0"/>
    <n v="0"/>
    <n v="0"/>
    <n v="0"/>
    <n v="0"/>
    <m/>
    <m/>
    <m/>
    <m/>
    <m/>
    <m/>
  </r>
  <r>
    <x v="386"/>
    <x v="4"/>
    <x v="589"/>
    <n v="13"/>
    <n v="0"/>
    <n v="0"/>
    <n v="1"/>
    <n v="0"/>
    <n v="0"/>
    <n v="0"/>
    <n v="1"/>
    <s v="V"/>
    <m/>
    <m/>
    <m/>
    <m/>
    <m/>
  </r>
  <r>
    <x v="386"/>
    <x v="1"/>
    <x v="639"/>
    <n v="13"/>
    <n v="0"/>
    <n v="0"/>
    <n v="0"/>
    <n v="0"/>
    <n v="0"/>
    <n v="0"/>
    <n v="0"/>
    <m/>
    <m/>
    <m/>
    <m/>
    <m/>
    <m/>
  </r>
  <r>
    <x v="386"/>
    <x v="1"/>
    <x v="640"/>
    <n v="13"/>
    <n v="0"/>
    <n v="0"/>
    <n v="0"/>
    <n v="0"/>
    <n v="0"/>
    <n v="0"/>
    <n v="0"/>
    <m/>
    <m/>
    <m/>
    <m/>
    <m/>
    <m/>
  </r>
  <r>
    <x v="386"/>
    <x v="4"/>
    <x v="585"/>
    <n v="13"/>
    <n v="5"/>
    <n v="0"/>
    <n v="10"/>
    <n v="3"/>
    <n v="1"/>
    <n v="0"/>
    <n v="14"/>
    <s v="V"/>
    <s v="V"/>
    <s v="V"/>
    <m/>
    <m/>
    <m/>
  </r>
  <r>
    <x v="386"/>
    <x v="22"/>
    <x v="572"/>
    <n v="13"/>
    <n v="0"/>
    <n v="0"/>
    <n v="0"/>
    <n v="0"/>
    <n v="0"/>
    <n v="0"/>
    <n v="0"/>
    <m/>
    <m/>
    <m/>
    <m/>
    <m/>
    <m/>
  </r>
  <r>
    <x v="386"/>
    <x v="2"/>
    <x v="624"/>
    <n v="13"/>
    <n v="0"/>
    <n v="0"/>
    <n v="0"/>
    <n v="0"/>
    <n v="0"/>
    <n v="0"/>
    <n v="0"/>
    <m/>
    <m/>
    <m/>
    <m/>
    <m/>
    <m/>
  </r>
  <r>
    <x v="386"/>
    <x v="1"/>
    <x v="641"/>
    <n v="13"/>
    <n v="0"/>
    <n v="0"/>
    <n v="0"/>
    <n v="0"/>
    <n v="0"/>
    <n v="0"/>
    <n v="0"/>
    <m/>
    <m/>
    <m/>
    <m/>
    <m/>
    <m/>
  </r>
  <r>
    <x v="386"/>
    <x v="1"/>
    <x v="619"/>
    <n v="13"/>
    <n v="2"/>
    <n v="0"/>
    <n v="9"/>
    <n v="1"/>
    <n v="0"/>
    <n v="0"/>
    <n v="10"/>
    <s v="V"/>
    <m/>
    <s v="V"/>
    <s v="V"/>
    <m/>
    <m/>
  </r>
  <r>
    <x v="387"/>
    <x v="5"/>
    <x v="571"/>
    <n v="13"/>
    <n v="0"/>
    <n v="0"/>
    <n v="0"/>
    <n v="0"/>
    <n v="0"/>
    <n v="0"/>
    <n v="0"/>
    <m/>
    <m/>
    <m/>
    <m/>
    <m/>
    <m/>
  </r>
  <r>
    <x v="387"/>
    <x v="5"/>
    <x v="579"/>
    <n v="13"/>
    <n v="0"/>
    <n v="0"/>
    <n v="0"/>
    <n v="0"/>
    <n v="0"/>
    <n v="0"/>
    <n v="0"/>
    <m/>
    <m/>
    <m/>
    <m/>
    <m/>
    <m/>
  </r>
  <r>
    <x v="387"/>
    <x v="0"/>
    <x v="642"/>
    <n v="13"/>
    <n v="0"/>
    <n v="0"/>
    <n v="2"/>
    <n v="0"/>
    <n v="1"/>
    <n v="0"/>
    <n v="3"/>
    <s v="V"/>
    <m/>
    <s v="V"/>
    <s v="V"/>
    <m/>
    <m/>
  </r>
  <r>
    <x v="387"/>
    <x v="0"/>
    <x v="643"/>
    <n v="13"/>
    <n v="0"/>
    <n v="0"/>
    <n v="0"/>
    <n v="0"/>
    <n v="0"/>
    <n v="0"/>
    <n v="0"/>
    <m/>
    <m/>
    <m/>
    <m/>
    <m/>
    <m/>
  </r>
  <r>
    <x v="388"/>
    <x v="4"/>
    <x v="586"/>
    <n v="13"/>
    <n v="0"/>
    <n v="0"/>
    <n v="3"/>
    <n v="0"/>
    <n v="0"/>
    <n v="0"/>
    <n v="0"/>
    <m/>
    <m/>
    <s v="V"/>
    <s v="V"/>
    <m/>
    <m/>
  </r>
  <r>
    <x v="388"/>
    <x v="1"/>
    <x v="644"/>
    <n v="2"/>
    <n v="0"/>
    <n v="0"/>
    <n v="0"/>
    <n v="1"/>
    <n v="0"/>
    <n v="0"/>
    <n v="1"/>
    <s v="V"/>
    <m/>
    <m/>
    <m/>
    <m/>
    <m/>
  </r>
  <r>
    <x v="388"/>
    <x v="0"/>
    <x v="645"/>
    <n v="13"/>
    <n v="0"/>
    <n v="0"/>
    <n v="0"/>
    <n v="0"/>
    <n v="0"/>
    <n v="0"/>
    <n v="0"/>
    <m/>
    <m/>
    <m/>
    <m/>
    <m/>
    <m/>
  </r>
  <r>
    <x v="388"/>
    <x v="4"/>
    <x v="618"/>
    <n v="13"/>
    <n v="0"/>
    <n v="0"/>
    <n v="0"/>
    <n v="0"/>
    <n v="0"/>
    <n v="0"/>
    <n v="0"/>
    <m/>
    <m/>
    <m/>
    <m/>
    <m/>
    <m/>
  </r>
  <r>
    <x v="388"/>
    <x v="4"/>
    <x v="646"/>
    <n v="1"/>
    <n v="0"/>
    <n v="0"/>
    <n v="0"/>
    <n v="0"/>
    <n v="0"/>
    <n v="0"/>
    <n v="0"/>
    <m/>
    <m/>
    <m/>
    <m/>
    <m/>
    <m/>
  </r>
  <r>
    <x v="388"/>
    <x v="2"/>
    <x v="610"/>
    <n v="13"/>
    <n v="0"/>
    <n v="0"/>
    <n v="0"/>
    <n v="0"/>
    <n v="0"/>
    <n v="0"/>
    <n v="0"/>
    <m/>
    <m/>
    <m/>
    <m/>
    <m/>
    <m/>
  </r>
  <r>
    <x v="388"/>
    <x v="5"/>
    <x v="576"/>
    <n v="13"/>
    <n v="0"/>
    <n v="0"/>
    <n v="0"/>
    <n v="0"/>
    <n v="0"/>
    <n v="0"/>
    <n v="0"/>
    <m/>
    <m/>
    <m/>
    <m/>
    <m/>
    <m/>
  </r>
  <r>
    <x v="389"/>
    <x v="0"/>
    <x v="647"/>
    <n v="13"/>
    <n v="13"/>
    <n v="0"/>
    <n v="0"/>
    <n v="2"/>
    <n v="8"/>
    <n v="0"/>
    <n v="10"/>
    <s v="V"/>
    <m/>
    <m/>
    <m/>
    <m/>
    <m/>
  </r>
  <r>
    <x v="389"/>
    <x v="23"/>
    <x v="612"/>
    <n v="13"/>
    <n v="0"/>
    <n v="0"/>
    <n v="0"/>
    <n v="0"/>
    <n v="0"/>
    <n v="0"/>
    <n v="0"/>
    <m/>
    <m/>
    <m/>
    <m/>
    <m/>
    <m/>
  </r>
  <r>
    <x v="389"/>
    <x v="4"/>
    <x v="597"/>
    <n v="13"/>
    <n v="0"/>
    <n v="0"/>
    <n v="0"/>
    <n v="1"/>
    <n v="0"/>
    <n v="0"/>
    <n v="1"/>
    <s v="V"/>
    <m/>
    <m/>
    <m/>
    <m/>
    <m/>
  </r>
  <r>
    <x v="389"/>
    <x v="3"/>
    <x v="609"/>
    <n v="13"/>
    <n v="0"/>
    <n v="0"/>
    <n v="0"/>
    <n v="0"/>
    <n v="0"/>
    <n v="0"/>
    <n v="0"/>
    <m/>
    <m/>
    <m/>
    <m/>
    <m/>
    <m/>
  </r>
  <r>
    <x v="389"/>
    <x v="3"/>
    <x v="588"/>
    <n v="13"/>
    <n v="0"/>
    <n v="0"/>
    <n v="0"/>
    <n v="0"/>
    <n v="0"/>
    <n v="0"/>
    <n v="0"/>
    <m/>
    <m/>
    <m/>
    <m/>
    <m/>
    <m/>
  </r>
  <r>
    <x v="389"/>
    <x v="5"/>
    <x v="570"/>
    <n v="13"/>
    <n v="0"/>
    <n v="0"/>
    <n v="0"/>
    <n v="0"/>
    <n v="0"/>
    <n v="0"/>
    <n v="0"/>
    <m/>
    <m/>
    <m/>
    <m/>
    <m/>
    <m/>
  </r>
  <r>
    <x v="390"/>
    <x v="1"/>
    <x v="632"/>
    <n v="13"/>
    <n v="0"/>
    <n v="0"/>
    <n v="0"/>
    <n v="0"/>
    <n v="0"/>
    <n v="0"/>
    <n v="0"/>
    <m/>
    <m/>
    <m/>
    <m/>
    <m/>
    <m/>
  </r>
  <r>
    <x v="390"/>
    <x v="3"/>
    <x v="589"/>
    <n v="13"/>
    <n v="0"/>
    <n v="0"/>
    <n v="0"/>
    <n v="0"/>
    <n v="0"/>
    <n v="0"/>
    <n v="0"/>
    <m/>
    <m/>
    <m/>
    <m/>
    <m/>
    <m/>
  </r>
  <r>
    <x v="390"/>
    <x v="1"/>
    <x v="631"/>
    <n v="13"/>
    <n v="4"/>
    <n v="0"/>
    <n v="10"/>
    <n v="1"/>
    <n v="2"/>
    <n v="0"/>
    <n v="13"/>
    <s v="V"/>
    <m/>
    <s v="V"/>
    <s v="V"/>
    <m/>
    <m/>
  </r>
  <r>
    <x v="390"/>
    <x v="4"/>
    <x v="624"/>
    <n v="13"/>
    <n v="0"/>
    <n v="0"/>
    <n v="0"/>
    <n v="0"/>
    <n v="2"/>
    <n v="0"/>
    <n v="2"/>
    <s v="V"/>
    <m/>
    <m/>
    <m/>
    <m/>
    <m/>
  </r>
  <r>
    <x v="390"/>
    <x v="23"/>
    <x v="639"/>
    <n v="13"/>
    <n v="0"/>
    <n v="0"/>
    <n v="0"/>
    <n v="0"/>
    <n v="0"/>
    <n v="0"/>
    <n v="0"/>
    <m/>
    <m/>
    <m/>
    <m/>
    <m/>
    <m/>
  </r>
  <r>
    <x v="390"/>
    <x v="2"/>
    <x v="619"/>
    <n v="11"/>
    <n v="0"/>
    <n v="0"/>
    <n v="0"/>
    <n v="0"/>
    <n v="0"/>
    <n v="0"/>
    <n v="0"/>
    <m/>
    <m/>
    <m/>
    <m/>
    <m/>
    <m/>
  </r>
  <r>
    <x v="390"/>
    <x v="6"/>
    <x v="648"/>
    <n v="13"/>
    <n v="0"/>
    <n v="0"/>
    <n v="4"/>
    <n v="1"/>
    <n v="0"/>
    <n v="0"/>
    <n v="5"/>
    <s v="V"/>
    <s v="V"/>
    <s v="V"/>
    <s v="V"/>
    <m/>
    <m/>
  </r>
  <r>
    <x v="390"/>
    <x v="6"/>
    <x v="649"/>
    <n v="13"/>
    <n v="0"/>
    <n v="0"/>
    <n v="3"/>
    <n v="0"/>
    <n v="0"/>
    <n v="0"/>
    <n v="3"/>
    <m/>
    <s v="V"/>
    <s v="V"/>
    <s v="V"/>
    <m/>
    <m/>
  </r>
  <r>
    <x v="391"/>
    <x v="2"/>
    <x v="641"/>
    <n v="13"/>
    <n v="0"/>
    <n v="0"/>
    <n v="0"/>
    <n v="0"/>
    <n v="0"/>
    <n v="0"/>
    <n v="0"/>
    <m/>
    <m/>
    <m/>
    <m/>
    <m/>
    <m/>
  </r>
  <r>
    <x v="391"/>
    <x v="0"/>
    <x v="650"/>
    <n v="13"/>
    <n v="0"/>
    <n v="0"/>
    <n v="0"/>
    <n v="0"/>
    <n v="0"/>
    <n v="0"/>
    <n v="0"/>
    <m/>
    <m/>
    <m/>
    <m/>
    <m/>
    <m/>
  </r>
  <r>
    <x v="391"/>
    <x v="0"/>
    <x v="651"/>
    <n v="13"/>
    <n v="0"/>
    <n v="0"/>
    <n v="0"/>
    <n v="0"/>
    <n v="0"/>
    <n v="0"/>
    <n v="0"/>
    <m/>
    <m/>
    <m/>
    <m/>
    <m/>
    <m/>
  </r>
  <r>
    <x v="391"/>
    <x v="0"/>
    <x v="652"/>
    <n v="13"/>
    <n v="0"/>
    <n v="0"/>
    <n v="0"/>
    <n v="0"/>
    <n v="0"/>
    <n v="0"/>
    <n v="0"/>
    <m/>
    <m/>
    <m/>
    <m/>
    <m/>
    <m/>
  </r>
  <r>
    <x v="392"/>
    <x v="4"/>
    <x v="626"/>
    <n v="13"/>
    <n v="13"/>
    <n v="0"/>
    <n v="0"/>
    <n v="0"/>
    <n v="0"/>
    <n v="0"/>
    <n v="0"/>
    <m/>
    <m/>
    <m/>
    <m/>
    <m/>
    <m/>
  </r>
  <r>
    <x v="392"/>
    <x v="1"/>
    <x v="653"/>
    <n v="4"/>
    <n v="0"/>
    <n v="0"/>
    <n v="5"/>
    <n v="0"/>
    <n v="0"/>
    <n v="0"/>
    <n v="5"/>
    <s v="V"/>
    <s v="V"/>
    <s v="V"/>
    <s v="V"/>
    <m/>
    <m/>
  </r>
  <r>
    <x v="392"/>
    <x v="3"/>
    <x v="585"/>
    <n v="13"/>
    <n v="0"/>
    <n v="0"/>
    <n v="0"/>
    <n v="0"/>
    <n v="0"/>
    <n v="0"/>
    <n v="0"/>
    <m/>
    <m/>
    <m/>
    <m/>
    <m/>
    <m/>
  </r>
  <r>
    <x v="392"/>
    <x v="3"/>
    <x v="618"/>
    <n v="13"/>
    <n v="0"/>
    <n v="0"/>
    <n v="0"/>
    <n v="0"/>
    <n v="0"/>
    <n v="0"/>
    <n v="0"/>
    <m/>
    <m/>
    <m/>
    <m/>
    <m/>
    <m/>
  </r>
  <r>
    <x v="392"/>
    <x v="2"/>
    <x v="642"/>
    <n v="5"/>
    <n v="8"/>
    <n v="0"/>
    <n v="0"/>
    <n v="0"/>
    <n v="0"/>
    <n v="0"/>
    <n v="0"/>
    <m/>
    <m/>
    <m/>
    <m/>
    <m/>
    <m/>
  </r>
  <r>
    <x v="392"/>
    <x v="5"/>
    <x v="609"/>
    <n v="13"/>
    <n v="0"/>
    <n v="0"/>
    <n v="0"/>
    <n v="0"/>
    <n v="0"/>
    <n v="0"/>
    <n v="0"/>
    <m/>
    <m/>
    <m/>
    <m/>
    <m/>
    <m/>
  </r>
  <r>
    <x v="392"/>
    <x v="1"/>
    <x v="645"/>
    <n v="8"/>
    <n v="5"/>
    <n v="0"/>
    <n v="14"/>
    <n v="0"/>
    <n v="4"/>
    <n v="0"/>
    <n v="18"/>
    <s v="V"/>
    <m/>
    <s v="V"/>
    <s v="V"/>
    <m/>
    <m/>
  </r>
  <r>
    <x v="393"/>
    <x v="5"/>
    <x v="586"/>
    <n v="13"/>
    <n v="0"/>
    <n v="0"/>
    <n v="0"/>
    <n v="0"/>
    <n v="0"/>
    <n v="0"/>
    <n v="0"/>
    <m/>
    <m/>
    <m/>
    <m/>
    <m/>
    <m/>
  </r>
  <r>
    <x v="393"/>
    <x v="3"/>
    <x v="597"/>
    <n v="13"/>
    <n v="0"/>
    <n v="0"/>
    <n v="0"/>
    <n v="0"/>
    <n v="0"/>
    <n v="0"/>
    <n v="0"/>
    <m/>
    <m/>
    <m/>
    <m/>
    <m/>
    <m/>
  </r>
  <r>
    <x v="393"/>
    <x v="1"/>
    <x v="643"/>
    <n v="13"/>
    <n v="0"/>
    <n v="0"/>
    <n v="0"/>
    <n v="0"/>
    <n v="0"/>
    <n v="0"/>
    <n v="0"/>
    <m/>
    <m/>
    <m/>
    <m/>
    <m/>
    <m/>
  </r>
  <r>
    <x v="394"/>
    <x v="2"/>
    <x v="631"/>
    <n v="9"/>
    <n v="0"/>
    <n v="0"/>
    <n v="0"/>
    <n v="0"/>
    <n v="0"/>
    <n v="0"/>
    <n v="0"/>
    <m/>
    <m/>
    <m/>
    <m/>
    <m/>
    <m/>
  </r>
  <r>
    <x v="394"/>
    <x v="4"/>
    <x v="610"/>
    <n v="13"/>
    <n v="3"/>
    <n v="0"/>
    <n v="2"/>
    <n v="2"/>
    <n v="1"/>
    <n v="0"/>
    <n v="6"/>
    <s v="V"/>
    <m/>
    <s v="V"/>
    <s v="V"/>
    <m/>
    <m/>
  </r>
  <r>
    <x v="394"/>
    <x v="5"/>
    <x v="589"/>
    <n v="13"/>
    <n v="0"/>
    <n v="0"/>
    <n v="0"/>
    <n v="0"/>
    <n v="0"/>
    <n v="0"/>
    <n v="0"/>
    <m/>
    <m/>
    <m/>
    <m/>
    <m/>
    <m/>
  </r>
  <r>
    <x v="395"/>
    <x v="5"/>
    <x v="588"/>
    <n v="13"/>
    <n v="0"/>
    <n v="0"/>
    <n v="0"/>
    <n v="0"/>
    <n v="0"/>
    <n v="0"/>
    <n v="0"/>
    <m/>
    <m/>
    <m/>
    <m/>
    <m/>
    <m/>
  </r>
  <r>
    <x v="395"/>
    <x v="2"/>
    <x v="654"/>
    <n v="8"/>
    <n v="0"/>
    <n v="0"/>
    <n v="0"/>
    <n v="0"/>
    <n v="0"/>
    <n v="0"/>
    <n v="0"/>
    <m/>
    <m/>
    <m/>
    <m/>
    <m/>
    <m/>
  </r>
  <r>
    <x v="395"/>
    <x v="1"/>
    <x v="655"/>
    <n v="5"/>
    <n v="0"/>
    <n v="0"/>
    <n v="2"/>
    <n v="0"/>
    <n v="0"/>
    <n v="0"/>
    <n v="2"/>
    <m/>
    <m/>
    <s v="V"/>
    <s v="V"/>
    <m/>
    <m/>
  </r>
  <r>
    <x v="395"/>
    <x v="4"/>
    <x v="626"/>
    <n v="13"/>
    <n v="13"/>
    <n v="0"/>
    <n v="0"/>
    <n v="0"/>
    <n v="0"/>
    <n v="0"/>
    <n v="0"/>
    <m/>
    <s v="V"/>
    <m/>
    <m/>
    <m/>
    <m/>
  </r>
  <r>
    <x v="396"/>
    <x v="5"/>
    <x v="585"/>
    <n v="2"/>
    <n v="0"/>
    <n v="0"/>
    <n v="0"/>
    <n v="0"/>
    <n v="0"/>
    <n v="0"/>
    <n v="0"/>
    <m/>
    <m/>
    <m/>
    <m/>
    <m/>
    <m/>
  </r>
  <r>
    <x v="396"/>
    <x v="6"/>
    <x v="656"/>
    <n v="13"/>
    <n v="0"/>
    <n v="0"/>
    <n v="4"/>
    <n v="0"/>
    <n v="0"/>
    <n v="0"/>
    <n v="4"/>
    <s v="V"/>
    <s v="V"/>
    <s v="V"/>
    <s v="V"/>
    <m/>
    <m/>
  </r>
  <r>
    <x v="396"/>
    <x v="6"/>
    <x v="657"/>
    <n v="13"/>
    <n v="7"/>
    <n v="0"/>
    <n v="17"/>
    <n v="1"/>
    <n v="4"/>
    <n v="0"/>
    <n v="22"/>
    <s v="V"/>
    <s v="V"/>
    <s v="V"/>
    <s v="V"/>
    <m/>
    <m/>
  </r>
  <r>
    <x v="397"/>
    <x v="4"/>
    <x v="612"/>
    <n v="13"/>
    <n v="13"/>
    <n v="0"/>
    <n v="0"/>
    <n v="0"/>
    <n v="0"/>
    <n v="0"/>
    <n v="0"/>
    <m/>
    <m/>
    <m/>
    <m/>
    <m/>
    <m/>
  </r>
  <r>
    <x v="397"/>
    <x v="4"/>
    <x v="658"/>
    <n v="3"/>
    <n v="3"/>
    <n v="0"/>
    <n v="0"/>
    <n v="0"/>
    <n v="0"/>
    <n v="0"/>
    <n v="0"/>
    <m/>
    <m/>
    <m/>
    <m/>
    <m/>
    <m/>
  </r>
  <r>
    <x v="397"/>
    <x v="5"/>
    <x v="659"/>
    <n v="11"/>
    <n v="0"/>
    <n v="0"/>
    <n v="0"/>
    <n v="0"/>
    <n v="0"/>
    <n v="0"/>
    <n v="0"/>
    <m/>
    <m/>
    <m/>
    <m/>
    <m/>
    <m/>
  </r>
  <r>
    <x v="397"/>
    <x v="0"/>
    <x v="660"/>
    <n v="13"/>
    <n v="0"/>
    <n v="0"/>
    <n v="0"/>
    <n v="0"/>
    <n v="0"/>
    <n v="0"/>
    <n v="0"/>
    <m/>
    <m/>
    <m/>
    <m/>
    <m/>
    <m/>
  </r>
  <r>
    <x v="397"/>
    <x v="4"/>
    <x v="661"/>
    <n v="12"/>
    <n v="0"/>
    <n v="0"/>
    <n v="0"/>
    <n v="0"/>
    <n v="0"/>
    <n v="0"/>
    <n v="0"/>
    <m/>
    <m/>
    <m/>
    <m/>
    <m/>
    <m/>
  </r>
  <r>
    <x v="397"/>
    <x v="4"/>
    <x v="619"/>
    <n v="13"/>
    <n v="0"/>
    <n v="0"/>
    <n v="0"/>
    <n v="0"/>
    <n v="0"/>
    <n v="0"/>
    <n v="0"/>
    <m/>
    <m/>
    <m/>
    <m/>
    <m/>
    <m/>
  </r>
  <r>
    <x v="397"/>
    <x v="0"/>
    <x v="662"/>
    <n v="13"/>
    <n v="0"/>
    <n v="0"/>
    <n v="0"/>
    <n v="0"/>
    <n v="0"/>
    <n v="0"/>
    <n v="0"/>
    <m/>
    <m/>
    <m/>
    <m/>
    <m/>
    <m/>
  </r>
  <r>
    <x v="397"/>
    <x v="3"/>
    <x v="624"/>
    <n v="13"/>
    <n v="0"/>
    <n v="0"/>
    <n v="0"/>
    <n v="0"/>
    <n v="0"/>
    <n v="0"/>
    <n v="0"/>
    <m/>
    <m/>
    <m/>
    <m/>
    <m/>
    <m/>
  </r>
  <r>
    <x v="397"/>
    <x v="2"/>
    <x v="653"/>
    <n v="4"/>
    <n v="0"/>
    <n v="0"/>
    <n v="0"/>
    <n v="0"/>
    <n v="0"/>
    <n v="0"/>
    <n v="0"/>
    <m/>
    <m/>
    <m/>
    <m/>
    <m/>
    <m/>
  </r>
  <r>
    <x v="398"/>
    <x v="2"/>
    <x v="632"/>
    <n v="13"/>
    <n v="0"/>
    <n v="0"/>
    <n v="0"/>
    <n v="0"/>
    <n v="0"/>
    <n v="0"/>
    <n v="0"/>
    <m/>
    <m/>
    <m/>
    <m/>
    <m/>
    <m/>
  </r>
  <r>
    <x v="398"/>
    <x v="0"/>
    <x v="663"/>
    <n v="13"/>
    <n v="0"/>
    <n v="0"/>
    <n v="0"/>
    <n v="0"/>
    <n v="0"/>
    <n v="0"/>
    <n v="0"/>
    <m/>
    <m/>
    <m/>
    <m/>
    <m/>
    <m/>
  </r>
  <r>
    <x v="398"/>
    <x v="4"/>
    <x v="642"/>
    <n v="5"/>
    <n v="0"/>
    <n v="0"/>
    <n v="0"/>
    <n v="0"/>
    <n v="0"/>
    <n v="0"/>
    <n v="0"/>
    <m/>
    <m/>
    <m/>
    <m/>
    <m/>
    <m/>
  </r>
  <r>
    <x v="398"/>
    <x v="1"/>
    <x v="651"/>
    <n v="13"/>
    <n v="0"/>
    <n v="0"/>
    <n v="0"/>
    <n v="0"/>
    <n v="0"/>
    <n v="0"/>
    <n v="0"/>
    <m/>
    <m/>
    <m/>
    <m/>
    <m/>
    <m/>
  </r>
  <r>
    <x v="398"/>
    <x v="0"/>
    <x v="664"/>
    <n v="13"/>
    <n v="0"/>
    <n v="0"/>
    <n v="0"/>
    <n v="0"/>
    <n v="0"/>
    <n v="0"/>
    <n v="0"/>
    <m/>
    <m/>
    <m/>
    <m/>
    <m/>
    <m/>
  </r>
  <r>
    <x v="398"/>
    <x v="0"/>
    <x v="665"/>
    <n v="4"/>
    <n v="0"/>
    <n v="0"/>
    <n v="0"/>
    <n v="0"/>
    <n v="0"/>
    <n v="0"/>
    <n v="0"/>
    <m/>
    <m/>
    <m/>
    <m/>
    <m/>
    <m/>
  </r>
  <r>
    <x v="398"/>
    <x v="4"/>
    <x v="639"/>
    <n v="13"/>
    <n v="0"/>
    <n v="0"/>
    <n v="4"/>
    <n v="0"/>
    <n v="1"/>
    <n v="0"/>
    <n v="5"/>
    <s v="V"/>
    <m/>
    <s v="V"/>
    <s v="V"/>
    <m/>
    <m/>
  </r>
  <r>
    <x v="398"/>
    <x v="1"/>
    <x v="647"/>
    <n v="13"/>
    <n v="0"/>
    <n v="0"/>
    <n v="0"/>
    <n v="0"/>
    <n v="0"/>
    <n v="0"/>
    <n v="0"/>
    <m/>
    <m/>
    <m/>
    <m/>
    <m/>
    <m/>
  </r>
  <r>
    <x v="398"/>
    <x v="5"/>
    <x v="618"/>
    <n v="13"/>
    <n v="0"/>
    <n v="0"/>
    <n v="0"/>
    <n v="0"/>
    <n v="0"/>
    <n v="0"/>
    <n v="0"/>
    <m/>
    <m/>
    <m/>
    <m/>
    <m/>
    <m/>
  </r>
  <r>
    <x v="398"/>
    <x v="5"/>
    <x v="611"/>
    <n v="13"/>
    <n v="0"/>
    <n v="0"/>
    <n v="0"/>
    <n v="0"/>
    <n v="0"/>
    <n v="0"/>
    <n v="0"/>
    <m/>
    <m/>
    <m/>
    <m/>
    <m/>
    <m/>
  </r>
  <r>
    <x v="399"/>
    <x v="5"/>
    <x v="586"/>
    <n v="13"/>
    <n v="0"/>
    <n v="0"/>
    <n v="0"/>
    <n v="0"/>
    <n v="0"/>
    <n v="0"/>
    <n v="0"/>
    <m/>
    <m/>
    <m/>
    <m/>
    <m/>
    <m/>
  </r>
  <r>
    <x v="399"/>
    <x v="4"/>
    <x v="612"/>
    <n v="13"/>
    <n v="0"/>
    <n v="0"/>
    <n v="0"/>
    <n v="0"/>
    <n v="0"/>
    <n v="0"/>
    <n v="0"/>
    <m/>
    <m/>
    <m/>
    <m/>
    <m/>
    <m/>
  </r>
  <r>
    <x v="399"/>
    <x v="4"/>
    <x v="641"/>
    <n v="13"/>
    <n v="0"/>
    <n v="0"/>
    <n v="3"/>
    <n v="0"/>
    <n v="0"/>
    <n v="0"/>
    <n v="3"/>
    <s v="V"/>
    <m/>
    <m/>
    <m/>
    <m/>
    <m/>
  </r>
  <r>
    <x v="399"/>
    <x v="5"/>
    <x v="597"/>
    <n v="13"/>
    <n v="0"/>
    <n v="0"/>
    <n v="0"/>
    <n v="0"/>
    <n v="0"/>
    <n v="0"/>
    <n v="0"/>
    <m/>
    <m/>
    <m/>
    <m/>
    <m/>
    <m/>
  </r>
  <r>
    <x v="399"/>
    <x v="1"/>
    <x v="652"/>
    <n v="13"/>
    <n v="0"/>
    <n v="0"/>
    <n v="0"/>
    <n v="0"/>
    <n v="0"/>
    <n v="0"/>
    <n v="0"/>
    <m/>
    <m/>
    <m/>
    <m/>
    <m/>
    <m/>
  </r>
  <r>
    <x v="399"/>
    <x v="1"/>
    <x v="650"/>
    <n v="13"/>
    <n v="0"/>
    <n v="0"/>
    <n v="0"/>
    <n v="0"/>
    <n v="0"/>
    <n v="0"/>
    <n v="0"/>
    <m/>
    <m/>
    <m/>
    <m/>
    <m/>
    <m/>
  </r>
  <r>
    <x v="399"/>
    <x v="2"/>
    <x v="643"/>
    <n v="13"/>
    <n v="0"/>
    <n v="0"/>
    <n v="0"/>
    <n v="0"/>
    <n v="0"/>
    <n v="0"/>
    <n v="0"/>
    <m/>
    <m/>
    <m/>
    <m/>
    <m/>
    <m/>
  </r>
  <r>
    <x v="400"/>
    <x v="4"/>
    <x v="626"/>
    <n v="1"/>
    <n v="0"/>
    <n v="0"/>
    <n v="0"/>
    <n v="1"/>
    <n v="0"/>
    <n v="0"/>
    <n v="1"/>
    <s v="V"/>
    <m/>
    <m/>
    <m/>
    <m/>
    <m/>
  </r>
  <r>
    <x v="400"/>
    <x v="4"/>
    <x v="658"/>
    <n v="3"/>
    <n v="0"/>
    <n v="0"/>
    <n v="0"/>
    <n v="0"/>
    <n v="0"/>
    <n v="0"/>
    <n v="0"/>
    <m/>
    <m/>
    <m/>
    <m/>
    <m/>
    <m/>
  </r>
  <r>
    <x v="400"/>
    <x v="4"/>
    <x v="631"/>
    <n v="9"/>
    <n v="0"/>
    <n v="0"/>
    <n v="0"/>
    <n v="0"/>
    <n v="2"/>
    <n v="0"/>
    <n v="2"/>
    <s v="V"/>
    <m/>
    <m/>
    <m/>
    <m/>
    <m/>
  </r>
  <r>
    <x v="398"/>
    <x v="6"/>
    <x v="666"/>
    <n v="7"/>
    <n v="0"/>
    <n v="0"/>
    <n v="7"/>
    <n v="0"/>
    <n v="0"/>
    <n v="0"/>
    <n v="7"/>
    <s v="V"/>
    <s v="V"/>
    <s v="V"/>
    <s v="V"/>
    <m/>
    <m/>
  </r>
  <r>
    <x v="401"/>
    <x v="4"/>
    <x v="654"/>
    <n v="8"/>
    <n v="0"/>
    <n v="0"/>
    <n v="0"/>
    <n v="0"/>
    <n v="0"/>
    <n v="0"/>
    <n v="0"/>
    <m/>
    <m/>
    <m/>
    <m/>
    <m/>
    <m/>
  </r>
  <r>
    <x v="401"/>
    <x v="4"/>
    <x v="640"/>
    <n v="13"/>
    <n v="0"/>
    <n v="0"/>
    <n v="0"/>
    <n v="0"/>
    <n v="0"/>
    <n v="0"/>
    <n v="0"/>
    <m/>
    <m/>
    <m/>
    <m/>
    <m/>
    <m/>
  </r>
  <r>
    <x v="401"/>
    <x v="6"/>
    <x v="667"/>
    <n v="13"/>
    <n v="0"/>
    <n v="0"/>
    <n v="7"/>
    <n v="0"/>
    <n v="0"/>
    <n v="0"/>
    <n v="7"/>
    <s v="V"/>
    <s v="V"/>
    <s v="V"/>
    <s v="V"/>
    <m/>
    <m/>
  </r>
  <r>
    <x v="402"/>
    <x v="1"/>
    <x v="664"/>
    <n v="13"/>
    <n v="0"/>
    <n v="0"/>
    <n v="8"/>
    <n v="0"/>
    <n v="0"/>
    <n v="0"/>
    <n v="0"/>
    <m/>
    <m/>
    <s v="V"/>
    <s v="V"/>
    <m/>
    <m/>
  </r>
  <r>
    <x v="402"/>
    <x v="1"/>
    <x v="665"/>
    <n v="13"/>
    <n v="0"/>
    <n v="0"/>
    <n v="0"/>
    <n v="0"/>
    <n v="0"/>
    <n v="0"/>
    <n v="0"/>
    <m/>
    <m/>
    <m/>
    <m/>
    <m/>
    <m/>
  </r>
  <r>
    <x v="403"/>
    <x v="3"/>
    <x v="610"/>
    <n v="10"/>
    <n v="10"/>
    <n v="0"/>
    <n v="0"/>
    <n v="0"/>
    <n v="0"/>
    <n v="0"/>
    <n v="0"/>
    <m/>
    <s v="V"/>
    <m/>
    <m/>
    <m/>
    <m/>
  </r>
  <r>
    <x v="404"/>
    <x v="3"/>
    <x v="639"/>
    <n v="13"/>
    <n v="0"/>
    <n v="0"/>
    <n v="0"/>
    <n v="1"/>
    <n v="0"/>
    <n v="0"/>
    <n v="1"/>
    <s v="V"/>
    <m/>
    <m/>
    <m/>
    <m/>
    <m/>
  </r>
  <r>
    <x v="404"/>
    <x v="1"/>
    <x v="663"/>
    <n v="13"/>
    <n v="0"/>
    <n v="0"/>
    <n v="3"/>
    <n v="0"/>
    <n v="3"/>
    <n v="0"/>
    <n v="6"/>
    <s v="V"/>
    <m/>
    <s v="V"/>
    <s v="V"/>
    <m/>
    <m/>
  </r>
  <r>
    <x v="403"/>
    <x v="6"/>
    <x v="668"/>
    <n v="13"/>
    <n v="1"/>
    <n v="0"/>
    <n v="4"/>
    <n v="0"/>
    <n v="0"/>
    <n v="0"/>
    <n v="4"/>
    <m/>
    <m/>
    <s v="V"/>
    <s v="V"/>
    <m/>
    <m/>
  </r>
  <r>
    <x v="403"/>
    <x v="6"/>
    <x v="669"/>
    <n v="13"/>
    <n v="0"/>
    <n v="0"/>
    <n v="2"/>
    <n v="0"/>
    <n v="0"/>
    <n v="0"/>
    <n v="2"/>
    <s v="V"/>
    <s v="V"/>
    <s v="V"/>
    <s v="V"/>
    <m/>
    <m/>
  </r>
  <r>
    <x v="403"/>
    <x v="6"/>
    <x v="670"/>
    <n v="1"/>
    <n v="0"/>
    <n v="0"/>
    <n v="0"/>
    <n v="0"/>
    <n v="0"/>
    <n v="0"/>
    <n v="0"/>
    <m/>
    <m/>
    <m/>
    <m/>
    <m/>
    <m/>
  </r>
  <r>
    <x v="404"/>
    <x v="6"/>
    <x v="671"/>
    <n v="2"/>
    <n v="0"/>
    <n v="0"/>
    <n v="0"/>
    <n v="0"/>
    <n v="0"/>
    <n v="0"/>
    <n v="0"/>
    <m/>
    <m/>
    <m/>
    <m/>
    <m/>
    <m/>
  </r>
  <r>
    <x v="404"/>
    <x v="6"/>
    <x v="672"/>
    <n v="1"/>
    <n v="0"/>
    <n v="0"/>
    <n v="0"/>
    <n v="0"/>
    <n v="0"/>
    <n v="0"/>
    <n v="0"/>
    <m/>
    <m/>
    <m/>
    <m/>
    <m/>
    <m/>
  </r>
  <r>
    <x v="404"/>
    <x v="6"/>
    <x v="673"/>
    <n v="1"/>
    <n v="0"/>
    <n v="0"/>
    <n v="0"/>
    <n v="0"/>
    <n v="0"/>
    <n v="0"/>
    <n v="0"/>
    <m/>
    <m/>
    <m/>
    <m/>
    <m/>
    <m/>
  </r>
  <r>
    <x v="405"/>
    <x v="1"/>
    <x v="660"/>
    <n v="13"/>
    <n v="0"/>
    <n v="0"/>
    <n v="2"/>
    <n v="0"/>
    <n v="0"/>
    <n v="0"/>
    <n v="2"/>
    <s v="V"/>
    <m/>
    <m/>
    <m/>
    <m/>
    <m/>
  </r>
  <r>
    <x v="405"/>
    <x v="2"/>
    <x v="647"/>
    <n v="13"/>
    <n v="0"/>
    <n v="0"/>
    <n v="4"/>
    <n v="2"/>
    <n v="1"/>
    <n v="0"/>
    <n v="7"/>
    <s v="V"/>
    <m/>
    <s v="V"/>
    <s v="V"/>
    <m/>
    <m/>
  </r>
  <r>
    <x v="405"/>
    <x v="6"/>
    <x v="674"/>
    <n v="13"/>
    <n v="0"/>
    <n v="0"/>
    <n v="6"/>
    <n v="0"/>
    <n v="0"/>
    <n v="0"/>
    <n v="6"/>
    <s v="V"/>
    <s v="V"/>
    <s v="V"/>
    <m/>
    <m/>
    <m/>
  </r>
  <r>
    <x v="406"/>
    <x v="3"/>
    <x v="612"/>
    <n v="13"/>
    <n v="0"/>
    <n v="0"/>
    <n v="0"/>
    <n v="0"/>
    <n v="0"/>
    <n v="0"/>
    <n v="0"/>
    <m/>
    <m/>
    <m/>
    <m/>
    <m/>
    <m/>
  </r>
  <r>
    <x v="406"/>
    <x v="3"/>
    <x v="619"/>
    <n v="13"/>
    <n v="0"/>
    <n v="0"/>
    <n v="0"/>
    <n v="0"/>
    <n v="0"/>
    <n v="0"/>
    <n v="0"/>
    <m/>
    <m/>
    <m/>
    <m/>
    <m/>
    <m/>
  </r>
  <r>
    <x v="406"/>
    <x v="3"/>
    <x v="641"/>
    <n v="13"/>
    <n v="0"/>
    <n v="0"/>
    <n v="0"/>
    <n v="0"/>
    <n v="0"/>
    <n v="0"/>
    <n v="0"/>
    <m/>
    <m/>
    <m/>
    <m/>
    <m/>
    <m/>
  </r>
  <r>
    <x v="406"/>
    <x v="3"/>
    <x v="675"/>
    <n v="6"/>
    <n v="6"/>
    <n v="0"/>
    <n v="0"/>
    <n v="0"/>
    <n v="0"/>
    <n v="0"/>
    <n v="0"/>
    <m/>
    <m/>
    <m/>
    <m/>
    <m/>
    <m/>
  </r>
  <r>
    <x v="406"/>
    <x v="6"/>
    <x v="676"/>
    <n v="13"/>
    <n v="0"/>
    <n v="0"/>
    <n v="0"/>
    <n v="0"/>
    <n v="0"/>
    <n v="0"/>
    <n v="0"/>
    <m/>
    <m/>
    <m/>
    <m/>
    <m/>
    <m/>
  </r>
  <r>
    <x v="407"/>
    <x v="3"/>
    <x v="640"/>
    <n v="7"/>
    <n v="0"/>
    <n v="0"/>
    <n v="0"/>
    <n v="0"/>
    <n v="0"/>
    <n v="0"/>
    <n v="0"/>
    <m/>
    <m/>
    <m/>
    <m/>
    <m/>
    <m/>
  </r>
  <r>
    <x v="407"/>
    <x v="4"/>
    <x v="632"/>
    <n v="13"/>
    <n v="0"/>
    <n v="0"/>
    <n v="5"/>
    <n v="0"/>
    <n v="1"/>
    <n v="0"/>
    <n v="6"/>
    <m/>
    <m/>
    <m/>
    <m/>
    <m/>
    <m/>
  </r>
  <r>
    <x v="407"/>
    <x v="3"/>
    <x v="610"/>
    <n v="10"/>
    <n v="10"/>
    <n v="0"/>
    <n v="0"/>
    <n v="0"/>
    <n v="0"/>
    <n v="0"/>
    <n v="0"/>
    <m/>
    <m/>
    <m/>
    <m/>
    <m/>
    <m/>
  </r>
  <r>
    <x v="407"/>
    <x v="3"/>
    <x v="658"/>
    <n v="3"/>
    <n v="0"/>
    <n v="0"/>
    <n v="0"/>
    <n v="0"/>
    <n v="0"/>
    <n v="0"/>
    <n v="0"/>
    <m/>
    <m/>
    <m/>
    <m/>
    <m/>
    <m/>
  </r>
  <r>
    <x v="408"/>
    <x v="3"/>
    <x v="626"/>
    <n v="13"/>
    <n v="0"/>
    <n v="0"/>
    <n v="0"/>
    <n v="0"/>
    <n v="0"/>
    <n v="0"/>
    <n v="0"/>
    <m/>
    <m/>
    <m/>
    <m/>
    <m/>
    <m/>
  </r>
  <r>
    <x v="408"/>
    <x v="5"/>
    <x v="624"/>
    <n v="13"/>
    <n v="0"/>
    <n v="0"/>
    <n v="0"/>
    <n v="0"/>
    <n v="0"/>
    <n v="0"/>
    <n v="0"/>
    <m/>
    <m/>
    <m/>
    <m/>
    <m/>
    <m/>
  </r>
  <r>
    <x v="408"/>
    <x v="2"/>
    <x v="650"/>
    <n v="13"/>
    <n v="0"/>
    <n v="0"/>
    <n v="0"/>
    <n v="0"/>
    <n v="0"/>
    <n v="0"/>
    <n v="0"/>
    <m/>
    <m/>
    <m/>
    <m/>
    <m/>
    <m/>
  </r>
  <r>
    <x v="408"/>
    <x v="1"/>
    <x v="662"/>
    <n v="13"/>
    <n v="0"/>
    <n v="0"/>
    <n v="0"/>
    <n v="5"/>
    <n v="2"/>
    <n v="0"/>
    <n v="0"/>
    <s v="V"/>
    <m/>
    <m/>
    <m/>
    <m/>
    <m/>
  </r>
  <r>
    <x v="409"/>
    <x v="3"/>
    <x v="631"/>
    <n v="9"/>
    <n v="0"/>
    <n v="0"/>
    <n v="0"/>
    <n v="0"/>
    <n v="0"/>
    <n v="0"/>
    <n v="0"/>
    <m/>
    <m/>
    <m/>
    <m/>
    <m/>
    <m/>
  </r>
  <r>
    <x v="410"/>
    <x v="4"/>
    <x v="632"/>
    <n v="13"/>
    <n v="0"/>
    <n v="0"/>
    <n v="4"/>
    <n v="2"/>
    <n v="0"/>
    <n v="0"/>
    <n v="6"/>
    <s v="V"/>
    <m/>
    <s v="V"/>
    <s v="V"/>
    <m/>
    <m/>
  </r>
  <r>
    <x v="410"/>
    <x v="4"/>
    <x v="643"/>
    <n v="12"/>
    <n v="2"/>
    <n v="0"/>
    <n v="5"/>
    <n v="3"/>
    <n v="0"/>
    <n v="0"/>
    <n v="8"/>
    <s v="V"/>
    <m/>
    <s v="V"/>
    <s v="V"/>
    <m/>
    <m/>
  </r>
  <r>
    <x v="411"/>
    <x v="2"/>
    <x v="651"/>
    <n v="13"/>
    <n v="2"/>
    <n v="0"/>
    <n v="2"/>
    <n v="3"/>
    <n v="4"/>
    <n v="0"/>
    <n v="9"/>
    <s v="V"/>
    <m/>
    <s v="V"/>
    <s v="V"/>
    <m/>
    <m/>
  </r>
  <r>
    <x v="410"/>
    <x v="3"/>
    <x v="654"/>
    <n v="8"/>
    <n v="8"/>
    <n v="0"/>
    <n v="0"/>
    <n v="0"/>
    <n v="0"/>
    <n v="0"/>
    <n v="0"/>
    <m/>
    <m/>
    <m/>
    <m/>
    <m/>
    <m/>
  </r>
  <r>
    <x v="410"/>
    <x v="2"/>
    <x v="665"/>
    <n v="4"/>
    <n v="8"/>
    <n v="0"/>
    <n v="0"/>
    <n v="0"/>
    <n v="0"/>
    <n v="0"/>
    <n v="0"/>
    <m/>
    <m/>
    <m/>
    <m/>
    <m/>
    <m/>
  </r>
  <r>
    <x v="410"/>
    <x v="2"/>
    <x v="652"/>
    <n v="13"/>
    <n v="13"/>
    <n v="0"/>
    <n v="0"/>
    <n v="0"/>
    <n v="0"/>
    <n v="0"/>
    <n v="0"/>
    <m/>
    <m/>
    <m/>
    <m/>
    <m/>
    <m/>
  </r>
  <r>
    <x v="410"/>
    <x v="4"/>
    <x v="632"/>
    <n v="13"/>
    <n v="13"/>
    <n v="0"/>
    <n v="0"/>
    <n v="0"/>
    <n v="0"/>
    <n v="0"/>
    <n v="0"/>
    <m/>
    <m/>
    <m/>
    <m/>
    <m/>
    <m/>
  </r>
  <r>
    <x v="411"/>
    <x v="3"/>
    <x v="677"/>
    <n v="2"/>
    <n v="2"/>
    <n v="0"/>
    <n v="0"/>
    <n v="0"/>
    <n v="0"/>
    <n v="0"/>
    <n v="0"/>
    <m/>
    <m/>
    <m/>
    <m/>
    <m/>
    <m/>
  </r>
  <r>
    <x v="411"/>
    <x v="4"/>
    <x v="538"/>
    <n v="4"/>
    <n v="1"/>
    <n v="0"/>
    <n v="1"/>
    <n v="2"/>
    <n v="0"/>
    <n v="0"/>
    <n v="3"/>
    <s v="V"/>
    <m/>
    <s v="V"/>
    <s v="V"/>
    <m/>
    <m/>
  </r>
  <r>
    <x v="412"/>
    <x v="5"/>
    <x v="641"/>
    <n v="13"/>
    <n v="0"/>
    <n v="0"/>
    <n v="0"/>
    <n v="0"/>
    <n v="0"/>
    <n v="0"/>
    <n v="0"/>
    <m/>
    <m/>
    <m/>
    <m/>
    <m/>
    <m/>
  </r>
  <r>
    <x v="412"/>
    <x v="5"/>
    <x v="642"/>
    <n v="5"/>
    <n v="0"/>
    <n v="0"/>
    <n v="0"/>
    <n v="0"/>
    <n v="0"/>
    <n v="0"/>
    <n v="0"/>
    <m/>
    <m/>
    <m/>
    <m/>
    <m/>
    <m/>
  </r>
  <r>
    <x v="413"/>
    <x v="3"/>
    <x v="532"/>
    <n v="7"/>
    <n v="0"/>
    <n v="0"/>
    <n v="0"/>
    <n v="0"/>
    <n v="0"/>
    <n v="0"/>
    <n v="0"/>
    <m/>
    <m/>
    <m/>
    <m/>
    <m/>
    <m/>
  </r>
  <r>
    <x v="413"/>
    <x v="3"/>
    <x v="654"/>
    <n v="8"/>
    <n v="0"/>
    <n v="0"/>
    <n v="0"/>
    <n v="0"/>
    <n v="0"/>
    <n v="0"/>
    <n v="0"/>
    <m/>
    <m/>
    <m/>
    <m/>
    <m/>
    <m/>
  </r>
  <r>
    <x v="413"/>
    <x v="5"/>
    <x v="639"/>
    <n v="13"/>
    <n v="0"/>
    <n v="0"/>
    <n v="0"/>
    <n v="0"/>
    <n v="0"/>
    <n v="0"/>
    <n v="0"/>
    <m/>
    <m/>
    <m/>
    <m/>
    <m/>
    <m/>
  </r>
  <r>
    <x v="413"/>
    <x v="4"/>
    <x v="537"/>
    <n v="13"/>
    <n v="1"/>
    <n v="0"/>
    <n v="3"/>
    <n v="1"/>
    <n v="0"/>
    <n v="0"/>
    <n v="4"/>
    <m/>
    <m/>
    <m/>
    <m/>
    <m/>
    <m/>
  </r>
  <r>
    <x v="413"/>
    <x v="6"/>
    <x v="678"/>
    <n v="13"/>
    <n v="1"/>
    <n v="0"/>
    <n v="9"/>
    <n v="0"/>
    <n v="0"/>
    <n v="0"/>
    <n v="0"/>
    <s v="V"/>
    <s v="V"/>
    <s v="V"/>
    <s v="V"/>
    <m/>
    <m/>
  </r>
  <r>
    <x v="414"/>
    <x v="3"/>
    <x v="610"/>
    <n v="10"/>
    <n v="10"/>
    <n v="0"/>
    <n v="0"/>
    <n v="8"/>
    <n v="2"/>
    <n v="0"/>
    <n v="10"/>
    <m/>
    <m/>
    <m/>
    <m/>
    <m/>
    <m/>
  </r>
  <r>
    <x v="414"/>
    <x v="2"/>
    <x v="663"/>
    <n v="13"/>
    <n v="13"/>
    <n v="0"/>
    <n v="0"/>
    <n v="0"/>
    <n v="0"/>
    <n v="0"/>
    <n v="0"/>
    <m/>
    <m/>
    <m/>
    <m/>
    <m/>
    <m/>
  </r>
  <r>
    <x v="414"/>
    <x v="2"/>
    <x v="660"/>
    <n v="13"/>
    <n v="13"/>
    <n v="0"/>
    <n v="0"/>
    <n v="0"/>
    <n v="0"/>
    <n v="0"/>
    <n v="0"/>
    <m/>
    <m/>
    <m/>
    <m/>
    <m/>
    <m/>
  </r>
  <r>
    <x v="414"/>
    <x v="3"/>
    <x v="584"/>
    <n v="2"/>
    <n v="2"/>
    <n v="0"/>
    <n v="0"/>
    <n v="0"/>
    <n v="0"/>
    <n v="0"/>
    <n v="0"/>
    <m/>
    <m/>
    <m/>
    <m/>
    <m/>
    <m/>
  </r>
  <r>
    <x v="414"/>
    <x v="2"/>
    <x v="652"/>
    <n v="13"/>
    <n v="0"/>
    <n v="0"/>
    <n v="0"/>
    <n v="0"/>
    <n v="0"/>
    <n v="0"/>
    <n v="0"/>
    <m/>
    <m/>
    <m/>
    <m/>
    <m/>
    <m/>
  </r>
  <r>
    <x v="415"/>
    <x v="5"/>
    <x v="645"/>
    <n v="13"/>
    <n v="0"/>
    <n v="0"/>
    <n v="0"/>
    <n v="0"/>
    <n v="0"/>
    <n v="0"/>
    <n v="0"/>
    <m/>
    <m/>
    <m/>
    <m/>
    <m/>
    <m/>
  </r>
  <r>
    <x v="415"/>
    <x v="5"/>
    <x v="647"/>
    <n v="13"/>
    <n v="0"/>
    <n v="0"/>
    <n v="0"/>
    <n v="0"/>
    <n v="0"/>
    <n v="0"/>
    <n v="0"/>
    <m/>
    <m/>
    <m/>
    <m/>
    <m/>
    <m/>
  </r>
  <r>
    <x v="415"/>
    <x v="5"/>
    <x v="679"/>
    <n v="2"/>
    <n v="0"/>
    <n v="0"/>
    <n v="0"/>
    <n v="0"/>
    <n v="0"/>
    <n v="0"/>
    <n v="0"/>
    <m/>
    <m/>
    <m/>
    <m/>
    <m/>
    <m/>
  </r>
  <r>
    <x v="414"/>
    <x v="6"/>
    <x v="680"/>
    <n v="13"/>
    <n v="0"/>
    <n v="0"/>
    <n v="6"/>
    <n v="0"/>
    <n v="0"/>
    <n v="0"/>
    <n v="6"/>
    <s v="V"/>
    <s v="V"/>
    <s v="V"/>
    <s v="V"/>
    <m/>
    <m/>
  </r>
  <r>
    <x v="414"/>
    <x v="6"/>
    <x v="681"/>
    <n v="1"/>
    <n v="0"/>
    <n v="0"/>
    <n v="0"/>
    <n v="0"/>
    <n v="0"/>
    <n v="0"/>
    <n v="0"/>
    <m/>
    <m/>
    <m/>
    <m/>
    <m/>
    <m/>
  </r>
  <r>
    <x v="414"/>
    <x v="6"/>
    <x v="682"/>
    <n v="13"/>
    <n v="0"/>
    <n v="0"/>
    <n v="5"/>
    <n v="0"/>
    <n v="0"/>
    <n v="0"/>
    <n v="5"/>
    <m/>
    <m/>
    <s v="V"/>
    <s v="V"/>
    <m/>
    <m/>
  </r>
  <r>
    <x v="414"/>
    <x v="6"/>
    <x v="683"/>
    <n v="13"/>
    <n v="5"/>
    <n v="0"/>
    <n v="19"/>
    <n v="0"/>
    <n v="0"/>
    <n v="0"/>
    <n v="19"/>
    <m/>
    <m/>
    <s v="V"/>
    <s v="V"/>
    <m/>
    <m/>
  </r>
  <r>
    <x v="416"/>
    <x v="4"/>
    <x v="684"/>
    <n v="1"/>
    <n v="0"/>
    <n v="0"/>
    <n v="0"/>
    <n v="0"/>
    <n v="0"/>
    <n v="0"/>
    <n v="0"/>
    <m/>
    <m/>
    <m/>
    <m/>
    <m/>
    <m/>
  </r>
  <r>
    <x v="416"/>
    <x v="4"/>
    <x v="537"/>
    <n v="12"/>
    <n v="0"/>
    <n v="0"/>
    <n v="0"/>
    <n v="0"/>
    <n v="0"/>
    <n v="0"/>
    <n v="0"/>
    <m/>
    <m/>
    <m/>
    <m/>
    <m/>
    <m/>
  </r>
  <r>
    <x v="416"/>
    <x v="4"/>
    <x v="512"/>
    <n v="13"/>
    <n v="0"/>
    <n v="0"/>
    <n v="0"/>
    <n v="0"/>
    <n v="0"/>
    <n v="0"/>
    <n v="0"/>
    <m/>
    <m/>
    <m/>
    <m/>
    <m/>
    <m/>
  </r>
  <r>
    <x v="416"/>
    <x v="3"/>
    <x v="677"/>
    <n v="2"/>
    <n v="0"/>
    <n v="0"/>
    <n v="0"/>
    <n v="0"/>
    <n v="0"/>
    <n v="0"/>
    <n v="0"/>
    <m/>
    <m/>
    <m/>
    <m/>
    <m/>
    <m/>
  </r>
  <r>
    <x v="416"/>
    <x v="5"/>
    <x v="619"/>
    <n v="13"/>
    <n v="0"/>
    <n v="0"/>
    <n v="5"/>
    <n v="0"/>
    <n v="3"/>
    <n v="0"/>
    <n v="8"/>
    <s v="V"/>
    <m/>
    <s v="V"/>
    <s v="V"/>
    <m/>
    <m/>
  </r>
  <r>
    <x v="416"/>
    <x v="2"/>
    <x v="662"/>
    <n v="13"/>
    <n v="0"/>
    <n v="0"/>
    <n v="0"/>
    <n v="0"/>
    <n v="0"/>
    <n v="0"/>
    <n v="0"/>
    <m/>
    <m/>
    <m/>
    <m/>
    <m/>
    <m/>
  </r>
  <r>
    <x v="417"/>
    <x v="5"/>
    <x v="685"/>
    <n v="1"/>
    <n v="0"/>
    <n v="0"/>
    <n v="0"/>
    <n v="0"/>
    <n v="0"/>
    <n v="0"/>
    <n v="0"/>
    <m/>
    <m/>
    <m/>
    <m/>
    <m/>
    <m/>
  </r>
  <r>
    <x v="417"/>
    <x v="5"/>
    <x v="640"/>
    <n v="7"/>
    <n v="0"/>
    <n v="0"/>
    <n v="0"/>
    <n v="0"/>
    <n v="0"/>
    <n v="0"/>
    <n v="0"/>
    <m/>
    <m/>
    <m/>
    <m/>
    <m/>
    <m/>
  </r>
  <r>
    <x v="417"/>
    <x v="4"/>
    <x v="686"/>
    <n v="1"/>
    <n v="0"/>
    <n v="0"/>
    <n v="0"/>
    <n v="0"/>
    <n v="0"/>
    <n v="0"/>
    <n v="0"/>
    <m/>
    <m/>
    <m/>
    <m/>
    <m/>
    <m/>
  </r>
  <r>
    <x v="417"/>
    <x v="2"/>
    <x v="663"/>
    <n v="12"/>
    <n v="1"/>
    <n v="0"/>
    <n v="0"/>
    <n v="6"/>
    <n v="3"/>
    <n v="0"/>
    <n v="9"/>
    <s v="V"/>
    <m/>
    <m/>
    <m/>
    <m/>
    <m/>
  </r>
  <r>
    <x v="417"/>
    <x v="2"/>
    <x v="660"/>
    <n v="8"/>
    <n v="5"/>
    <n v="0"/>
    <n v="0"/>
    <n v="0"/>
    <n v="0"/>
    <n v="0"/>
    <n v="0"/>
    <m/>
    <m/>
    <s v="V"/>
    <m/>
    <m/>
    <m/>
  </r>
  <r>
    <x v="417"/>
    <x v="2"/>
    <x v="687"/>
    <n v="5"/>
    <n v="0"/>
    <n v="0"/>
    <n v="0"/>
    <n v="0"/>
    <n v="0"/>
    <n v="0"/>
    <n v="0"/>
    <m/>
    <m/>
    <m/>
    <m/>
    <m/>
    <m/>
  </r>
  <r>
    <x v="418"/>
    <x v="5"/>
    <x v="612"/>
    <n v="11"/>
    <n v="0"/>
    <n v="0"/>
    <n v="0"/>
    <n v="0"/>
    <n v="0"/>
    <n v="0"/>
    <n v="0"/>
    <m/>
    <m/>
    <m/>
    <m/>
    <m/>
    <m/>
  </r>
  <r>
    <x v="418"/>
    <x v="4"/>
    <x v="664"/>
    <n v="13"/>
    <n v="0"/>
    <n v="0"/>
    <n v="0"/>
    <n v="0"/>
    <n v="0"/>
    <n v="0"/>
    <n v="0"/>
    <m/>
    <m/>
    <m/>
    <m/>
    <m/>
    <m/>
  </r>
  <r>
    <x v="418"/>
    <x v="4"/>
    <x v="665"/>
    <n v="4"/>
    <n v="0"/>
    <n v="0"/>
    <n v="1"/>
    <n v="0"/>
    <n v="0"/>
    <n v="0"/>
    <n v="1"/>
    <s v="V"/>
    <m/>
    <m/>
    <m/>
    <m/>
    <m/>
  </r>
  <r>
    <x v="418"/>
    <x v="2"/>
    <x v="210"/>
    <n v="11"/>
    <n v="0"/>
    <n v="0"/>
    <n v="0"/>
    <n v="0"/>
    <n v="0"/>
    <n v="0"/>
    <n v="0"/>
    <m/>
    <m/>
    <m/>
    <m/>
    <m/>
    <m/>
  </r>
  <r>
    <x v="417"/>
    <x v="6"/>
    <x v="688"/>
    <n v="5"/>
    <n v="0"/>
    <n v="0"/>
    <n v="1"/>
    <n v="1"/>
    <n v="0"/>
    <n v="0"/>
    <n v="2"/>
    <s v="V"/>
    <m/>
    <s v="V"/>
    <s v="V"/>
    <m/>
    <m/>
  </r>
  <r>
    <x v="419"/>
    <x v="2"/>
    <x v="689"/>
    <n v="1"/>
    <n v="0"/>
    <n v="0"/>
    <n v="0"/>
    <n v="0"/>
    <n v="0"/>
    <n v="0"/>
    <n v="0"/>
    <m/>
    <m/>
    <m/>
    <m/>
    <m/>
    <m/>
  </r>
  <r>
    <x v="419"/>
    <x v="5"/>
    <x v="654"/>
    <n v="8"/>
    <n v="0"/>
    <n v="0"/>
    <n v="0"/>
    <n v="0"/>
    <n v="0"/>
    <n v="0"/>
    <n v="0"/>
    <m/>
    <m/>
    <m/>
    <m/>
    <m/>
    <m/>
  </r>
  <r>
    <x v="420"/>
    <x v="3"/>
    <x v="643"/>
    <n v="10"/>
    <n v="0"/>
    <n v="0"/>
    <n v="0"/>
    <n v="0"/>
    <n v="0"/>
    <n v="0"/>
    <n v="0"/>
    <m/>
    <m/>
    <m/>
    <m/>
    <m/>
    <m/>
  </r>
  <r>
    <x v="421"/>
    <x v="3"/>
    <x v="679"/>
    <n v="2"/>
    <n v="0"/>
    <n v="0"/>
    <n v="0"/>
    <n v="0"/>
    <n v="0"/>
    <n v="0"/>
    <n v="0"/>
    <m/>
    <m/>
    <m/>
    <m/>
    <m/>
    <m/>
  </r>
  <r>
    <x v="421"/>
    <x v="4"/>
    <x v="651"/>
    <n v="13"/>
    <n v="0"/>
    <n v="0"/>
    <n v="0"/>
    <n v="3"/>
    <n v="4"/>
    <n v="0"/>
    <n v="7"/>
    <s v="V"/>
    <m/>
    <s v="V"/>
    <s v="V"/>
    <m/>
    <m/>
  </r>
  <r>
    <x v="421"/>
    <x v="4"/>
    <x v="690"/>
    <n v="1"/>
    <n v="0"/>
    <n v="0"/>
    <n v="0"/>
    <n v="0"/>
    <n v="0"/>
    <n v="0"/>
    <n v="0"/>
    <m/>
    <m/>
    <m/>
    <m/>
    <m/>
    <m/>
  </r>
  <r>
    <x v="421"/>
    <x v="0"/>
    <x v="691"/>
    <n v="13"/>
    <n v="0"/>
    <n v="0"/>
    <n v="0"/>
    <n v="0"/>
    <n v="0"/>
    <n v="0"/>
    <n v="0"/>
    <m/>
    <m/>
    <m/>
    <m/>
    <m/>
    <m/>
  </r>
  <r>
    <x v="421"/>
    <x v="0"/>
    <x v="692"/>
    <n v="13"/>
    <n v="0"/>
    <n v="0"/>
    <n v="0"/>
    <n v="0"/>
    <n v="0"/>
    <n v="0"/>
    <n v="0"/>
    <m/>
    <m/>
    <m/>
    <m/>
    <m/>
    <m/>
  </r>
  <r>
    <x v="421"/>
    <x v="0"/>
    <x v="693"/>
    <n v="13"/>
    <n v="0"/>
    <n v="0"/>
    <n v="0"/>
    <n v="0"/>
    <n v="0"/>
    <n v="0"/>
    <n v="0"/>
    <m/>
    <m/>
    <m/>
    <m/>
    <m/>
    <m/>
  </r>
  <r>
    <x v="421"/>
    <x v="0"/>
    <x v="694"/>
    <n v="13"/>
    <n v="0"/>
    <n v="0"/>
    <n v="0"/>
    <n v="0"/>
    <n v="0"/>
    <n v="0"/>
    <n v="0"/>
    <m/>
    <m/>
    <m/>
    <m/>
    <m/>
    <m/>
  </r>
  <r>
    <x v="421"/>
    <x v="6"/>
    <x v="695"/>
    <n v="13"/>
    <n v="2"/>
    <n v="0"/>
    <n v="11"/>
    <n v="0"/>
    <n v="0"/>
    <n v="0"/>
    <n v="11"/>
    <s v="V"/>
    <s v="V"/>
    <s v="V"/>
    <s v="V"/>
    <m/>
    <m/>
  </r>
  <r>
    <x v="422"/>
    <x v="0"/>
    <x v="696"/>
    <n v="13"/>
    <n v="0"/>
    <n v="0"/>
    <n v="0"/>
    <n v="0"/>
    <n v="0"/>
    <n v="0"/>
    <n v="0"/>
    <m/>
    <m/>
    <m/>
    <m/>
    <m/>
    <m/>
  </r>
  <r>
    <x v="422"/>
    <x v="0"/>
    <x v="697"/>
    <n v="13"/>
    <n v="0"/>
    <n v="0"/>
    <n v="0"/>
    <n v="1"/>
    <n v="0"/>
    <n v="0"/>
    <n v="0"/>
    <s v="V"/>
    <m/>
    <m/>
    <m/>
    <m/>
    <m/>
  </r>
  <r>
    <x v="422"/>
    <x v="4"/>
    <x v="650"/>
    <n v="13"/>
    <n v="0"/>
    <n v="0"/>
    <n v="0"/>
    <n v="0"/>
    <n v="0"/>
    <n v="0"/>
    <n v="0"/>
    <m/>
    <m/>
    <m/>
    <m/>
    <m/>
    <m/>
  </r>
  <r>
    <x v="422"/>
    <x v="0"/>
    <x v="698"/>
    <n v="13"/>
    <n v="0"/>
    <n v="0"/>
    <n v="0"/>
    <n v="0"/>
    <n v="0"/>
    <n v="0"/>
    <n v="0"/>
    <m/>
    <m/>
    <m/>
    <m/>
    <m/>
    <m/>
  </r>
  <r>
    <x v="422"/>
    <x v="5"/>
    <x v="677"/>
    <n v="2"/>
    <n v="1"/>
    <n v="0"/>
    <n v="0"/>
    <n v="0"/>
    <n v="3"/>
    <n v="0"/>
    <n v="3"/>
    <s v="V"/>
    <m/>
    <m/>
    <m/>
    <m/>
    <m/>
  </r>
  <r>
    <x v="423"/>
    <x v="5"/>
    <x v="532"/>
    <n v="7"/>
    <n v="0"/>
    <n v="0"/>
    <n v="0"/>
    <n v="0"/>
    <n v="0"/>
    <n v="0"/>
    <n v="0"/>
    <m/>
    <m/>
    <m/>
    <m/>
    <m/>
    <m/>
  </r>
  <r>
    <x v="423"/>
    <x v="3"/>
    <x v="684"/>
    <n v="1"/>
    <n v="0"/>
    <n v="0"/>
    <n v="0"/>
    <n v="0"/>
    <n v="0"/>
    <n v="0"/>
    <n v="0"/>
    <m/>
    <m/>
    <m/>
    <m/>
    <m/>
    <m/>
  </r>
  <r>
    <x v="423"/>
    <x v="4"/>
    <x v="663"/>
    <n v="12"/>
    <n v="0"/>
    <n v="0"/>
    <n v="0"/>
    <n v="0"/>
    <n v="0"/>
    <n v="0"/>
    <n v="0"/>
    <m/>
    <m/>
    <m/>
    <m/>
    <m/>
    <m/>
  </r>
  <r>
    <x v="424"/>
    <x v="4"/>
    <x v="652"/>
    <n v="13"/>
    <n v="0"/>
    <n v="0"/>
    <n v="2"/>
    <n v="0"/>
    <n v="0"/>
    <n v="0"/>
    <n v="2"/>
    <m/>
    <m/>
    <s v="V"/>
    <s v="V"/>
    <m/>
    <m/>
  </r>
  <r>
    <x v="424"/>
    <x v="3"/>
    <x v="686"/>
    <n v="1"/>
    <n v="1"/>
    <n v="0"/>
    <n v="0"/>
    <n v="0"/>
    <n v="0"/>
    <n v="0"/>
    <n v="0"/>
    <s v="V"/>
    <m/>
    <m/>
    <m/>
    <m/>
    <m/>
  </r>
  <r>
    <x v="422"/>
    <x v="6"/>
    <x v="699"/>
    <n v="2"/>
    <n v="0"/>
    <n v="0"/>
    <n v="0"/>
    <n v="0"/>
    <n v="0"/>
    <n v="0"/>
    <n v="0"/>
    <m/>
    <m/>
    <m/>
    <m/>
    <m/>
    <m/>
  </r>
  <r>
    <x v="423"/>
    <x v="6"/>
    <x v="700"/>
    <n v="13"/>
    <n v="0"/>
    <n v="0"/>
    <n v="2"/>
    <n v="0"/>
    <n v="0"/>
    <n v="0"/>
    <n v="2"/>
    <m/>
    <m/>
    <s v="V"/>
    <s v="V"/>
    <m/>
    <m/>
  </r>
  <r>
    <x v="425"/>
    <x v="3"/>
    <x v="665"/>
    <n v="4"/>
    <n v="0"/>
    <n v="0"/>
    <n v="0"/>
    <n v="0"/>
    <n v="0"/>
    <n v="0"/>
    <n v="0"/>
    <m/>
    <m/>
    <m/>
    <m/>
    <m/>
    <m/>
  </r>
  <r>
    <x v="425"/>
    <x v="4"/>
    <x v="662"/>
    <n v="13"/>
    <n v="0"/>
    <n v="0"/>
    <n v="1"/>
    <n v="4"/>
    <n v="1"/>
    <n v="0"/>
    <n v="0"/>
    <s v="V"/>
    <m/>
    <s v="V"/>
    <s v="V"/>
    <m/>
    <m/>
  </r>
  <r>
    <x v="426"/>
    <x v="5"/>
    <x v="643"/>
    <n v="10"/>
    <n v="0"/>
    <n v="0"/>
    <n v="0"/>
    <n v="0"/>
    <n v="0"/>
    <n v="0"/>
    <n v="0"/>
    <m/>
    <m/>
    <m/>
    <m/>
    <m/>
    <m/>
  </r>
  <r>
    <x v="426"/>
    <x v="4"/>
    <x v="689"/>
    <n v="1"/>
    <n v="0"/>
    <n v="0"/>
    <n v="0"/>
    <n v="0"/>
    <n v="0"/>
    <n v="0"/>
    <n v="0"/>
    <m/>
    <m/>
    <m/>
    <m/>
    <m/>
    <m/>
  </r>
  <r>
    <x v="426"/>
    <x v="3"/>
    <x v="647"/>
    <n v="13"/>
    <n v="13"/>
    <n v="0"/>
    <n v="0"/>
    <n v="0"/>
    <n v="0"/>
    <n v="0"/>
    <n v="0"/>
    <m/>
    <m/>
    <m/>
    <m/>
    <m/>
    <m/>
  </r>
  <r>
    <x v="427"/>
    <x v="3"/>
    <x v="686"/>
    <n v="1"/>
    <n v="0"/>
    <n v="0"/>
    <n v="0"/>
    <n v="0"/>
    <n v="0"/>
    <n v="0"/>
    <n v="0"/>
    <m/>
    <m/>
    <m/>
    <m/>
    <m/>
    <m/>
  </r>
  <r>
    <x v="427"/>
    <x v="3"/>
    <x v="538"/>
    <n v="2"/>
    <n v="0"/>
    <n v="0"/>
    <n v="0"/>
    <n v="0"/>
    <n v="0"/>
    <n v="0"/>
    <n v="0"/>
    <m/>
    <m/>
    <m/>
    <m/>
    <m/>
    <m/>
  </r>
  <r>
    <x v="427"/>
    <x v="5"/>
    <x v="679"/>
    <n v="2"/>
    <n v="0"/>
    <n v="0"/>
    <n v="0"/>
    <n v="0"/>
    <n v="0"/>
    <n v="0"/>
    <n v="0"/>
    <m/>
    <m/>
    <m/>
    <m/>
    <m/>
    <m/>
  </r>
  <r>
    <x v="427"/>
    <x v="6"/>
    <x v="701"/>
    <n v="13"/>
    <n v="3"/>
    <n v="0"/>
    <n v="11"/>
    <n v="0"/>
    <n v="1"/>
    <n v="0"/>
    <n v="12"/>
    <s v="V"/>
    <m/>
    <s v="V"/>
    <s v="V"/>
    <m/>
    <m/>
  </r>
  <r>
    <x v="427"/>
    <x v="6"/>
    <x v="702"/>
    <n v="13"/>
    <n v="4"/>
    <n v="0"/>
    <n v="12"/>
    <n v="0"/>
    <n v="0"/>
    <n v="0"/>
    <n v="12"/>
    <m/>
    <m/>
    <s v="V"/>
    <s v="V"/>
    <m/>
    <m/>
  </r>
  <r>
    <x v="428"/>
    <x v="6"/>
    <x v="703"/>
    <n v="3"/>
    <n v="0"/>
    <n v="0"/>
    <n v="0"/>
    <n v="0"/>
    <n v="0"/>
    <n v="0"/>
    <n v="0"/>
    <m/>
    <m/>
    <m/>
    <m/>
    <m/>
    <m/>
  </r>
  <r>
    <x v="428"/>
    <x v="6"/>
    <x v="704"/>
    <n v="13"/>
    <n v="0"/>
    <n v="0"/>
    <n v="3"/>
    <n v="0"/>
    <n v="0"/>
    <n v="0"/>
    <n v="3"/>
    <m/>
    <m/>
    <s v="V"/>
    <s v="V"/>
    <m/>
    <m/>
  </r>
  <r>
    <x v="428"/>
    <x v="6"/>
    <x v="705"/>
    <n v="4"/>
    <n v="0"/>
    <n v="0"/>
    <n v="3"/>
    <n v="0"/>
    <n v="0"/>
    <n v="0"/>
    <n v="3"/>
    <s v="V"/>
    <s v="V"/>
    <s v="V"/>
    <s v="V"/>
    <m/>
    <m/>
  </r>
  <r>
    <x v="428"/>
    <x v="6"/>
    <x v="706"/>
    <n v="13"/>
    <n v="6"/>
    <n v="0"/>
    <n v="17"/>
    <n v="0"/>
    <n v="0"/>
    <n v="0"/>
    <n v="17"/>
    <s v="V"/>
    <s v="V"/>
    <s v="V"/>
    <s v="V"/>
    <m/>
    <m/>
  </r>
  <r>
    <x v="429"/>
    <x v="3"/>
    <x v="512"/>
    <n v="13"/>
    <n v="0"/>
    <n v="0"/>
    <n v="0"/>
    <n v="0"/>
    <n v="0"/>
    <n v="0"/>
    <n v="0"/>
    <m/>
    <m/>
    <m/>
    <m/>
    <m/>
    <m/>
  </r>
  <r>
    <x v="429"/>
    <x v="5"/>
    <x v="660"/>
    <n v="13"/>
    <n v="0"/>
    <n v="0"/>
    <n v="0"/>
    <n v="0"/>
    <n v="0"/>
    <n v="0"/>
    <n v="0"/>
    <m/>
    <m/>
    <m/>
    <m/>
    <m/>
    <m/>
  </r>
  <r>
    <x v="429"/>
    <x v="3"/>
    <x v="664"/>
    <n v="13"/>
    <n v="0"/>
    <n v="0"/>
    <n v="0"/>
    <n v="0"/>
    <n v="0"/>
    <n v="0"/>
    <n v="0"/>
    <m/>
    <m/>
    <m/>
    <m/>
    <m/>
    <m/>
  </r>
  <r>
    <x v="429"/>
    <x v="1"/>
    <x v="696"/>
    <n v="13"/>
    <n v="0"/>
    <n v="0"/>
    <n v="1"/>
    <n v="0"/>
    <n v="1"/>
    <n v="0"/>
    <n v="2"/>
    <s v="V"/>
    <m/>
    <s v="V"/>
    <s v="V"/>
    <m/>
    <m/>
  </r>
  <r>
    <x v="429"/>
    <x v="3"/>
    <x v="651"/>
    <n v="13"/>
    <n v="13"/>
    <n v="0"/>
    <n v="0"/>
    <n v="0"/>
    <n v="0"/>
    <n v="0"/>
    <n v="0"/>
    <m/>
    <m/>
    <m/>
    <m/>
    <m/>
    <m/>
  </r>
  <r>
    <x v="430"/>
    <x v="5"/>
    <x v="684"/>
    <n v="1"/>
    <n v="0"/>
    <n v="0"/>
    <n v="0"/>
    <n v="0"/>
    <n v="0"/>
    <n v="0"/>
    <n v="0"/>
    <m/>
    <m/>
    <m/>
    <m/>
    <m/>
    <m/>
  </r>
  <r>
    <x v="430"/>
    <x v="5"/>
    <x v="707"/>
    <n v="1"/>
    <n v="0"/>
    <n v="0"/>
    <n v="0"/>
    <n v="0"/>
    <n v="0"/>
    <n v="0"/>
    <n v="0"/>
    <m/>
    <m/>
    <m/>
    <m/>
    <m/>
    <m/>
  </r>
  <r>
    <x v="430"/>
    <x v="5"/>
    <x v="665"/>
    <n v="4"/>
    <n v="0"/>
    <n v="0"/>
    <n v="0"/>
    <n v="0"/>
    <n v="0"/>
    <n v="0"/>
    <n v="0"/>
    <m/>
    <m/>
    <m/>
    <m/>
    <m/>
    <m/>
  </r>
  <r>
    <x v="430"/>
    <x v="5"/>
    <x v="645"/>
    <n v="13"/>
    <n v="0"/>
    <n v="0"/>
    <n v="0"/>
    <n v="0"/>
    <n v="0"/>
    <n v="0"/>
    <n v="0"/>
    <m/>
    <m/>
    <m/>
    <m/>
    <m/>
    <m/>
  </r>
  <r>
    <x v="430"/>
    <x v="3"/>
    <x v="652"/>
    <n v="12"/>
    <n v="1"/>
    <n v="0"/>
    <n v="0"/>
    <n v="0"/>
    <n v="3"/>
    <n v="0"/>
    <n v="3"/>
    <s v="V"/>
    <m/>
    <m/>
    <m/>
    <m/>
    <m/>
  </r>
  <r>
    <x v="429"/>
    <x v="6"/>
    <x v="708"/>
    <n v="6"/>
    <n v="0"/>
    <n v="0"/>
    <n v="0"/>
    <n v="0"/>
    <n v="0"/>
    <n v="0"/>
    <n v="0"/>
    <m/>
    <m/>
    <m/>
    <m/>
    <m/>
    <m/>
  </r>
  <r>
    <x v="431"/>
    <x v="1"/>
    <x v="698"/>
    <n v="13"/>
    <n v="0"/>
    <n v="0"/>
    <n v="0"/>
    <n v="0"/>
    <n v="0"/>
    <n v="0"/>
    <n v="0"/>
    <m/>
    <m/>
    <m/>
    <m/>
    <m/>
    <m/>
  </r>
  <r>
    <x v="431"/>
    <x v="1"/>
    <x v="691"/>
    <n v="13"/>
    <n v="0"/>
    <n v="0"/>
    <n v="0"/>
    <n v="0"/>
    <n v="0"/>
    <n v="0"/>
    <n v="0"/>
    <m/>
    <m/>
    <m/>
    <m/>
    <m/>
    <m/>
  </r>
  <r>
    <x v="431"/>
    <x v="1"/>
    <x v="697"/>
    <n v="13"/>
    <n v="0"/>
    <n v="0"/>
    <n v="0"/>
    <n v="0"/>
    <n v="0"/>
    <n v="0"/>
    <n v="0"/>
    <m/>
    <m/>
    <m/>
    <m/>
    <m/>
    <m/>
  </r>
  <r>
    <x v="431"/>
    <x v="1"/>
    <x v="692"/>
    <n v="13"/>
    <n v="0"/>
    <n v="0"/>
    <n v="0"/>
    <n v="0"/>
    <n v="0"/>
    <n v="0"/>
    <n v="0"/>
    <m/>
    <m/>
    <m/>
    <m/>
    <m/>
    <m/>
  </r>
  <r>
    <x v="431"/>
    <x v="3"/>
    <x v="663"/>
    <n v="12"/>
    <n v="1"/>
    <n v="0"/>
    <n v="1"/>
    <n v="2"/>
    <n v="1"/>
    <n v="0"/>
    <n v="4"/>
    <s v="V"/>
    <m/>
    <s v="V"/>
    <s v="V"/>
    <m/>
    <m/>
  </r>
  <r>
    <x v="431"/>
    <x v="1"/>
    <x v="693"/>
    <n v="13"/>
    <n v="1"/>
    <n v="0"/>
    <n v="2"/>
    <n v="1"/>
    <n v="1"/>
    <n v="0"/>
    <n v="4"/>
    <s v="V"/>
    <m/>
    <s v="V"/>
    <s v="V"/>
    <m/>
    <m/>
  </r>
  <r>
    <x v="432"/>
    <x v="1"/>
    <x v="694"/>
    <n v="12"/>
    <n v="0"/>
    <n v="0"/>
    <n v="0"/>
    <n v="0"/>
    <n v="0"/>
    <n v="0"/>
    <n v="0"/>
    <m/>
    <m/>
    <m/>
    <m/>
    <m/>
    <m/>
  </r>
  <r>
    <x v="432"/>
    <x v="5"/>
    <x v="538"/>
    <n v="2"/>
    <n v="0"/>
    <n v="0"/>
    <n v="0"/>
    <n v="0"/>
    <n v="0"/>
    <n v="0"/>
    <n v="0"/>
    <m/>
    <m/>
    <m/>
    <m/>
    <m/>
    <m/>
  </r>
  <r>
    <x v="432"/>
    <x v="3"/>
    <x v="709"/>
    <n v="1"/>
    <n v="0"/>
    <n v="0"/>
    <n v="0"/>
    <n v="0"/>
    <n v="0"/>
    <n v="0"/>
    <n v="0"/>
    <m/>
    <m/>
    <m/>
    <m/>
    <m/>
    <m/>
  </r>
  <r>
    <x v="432"/>
    <x v="3"/>
    <x v="650"/>
    <n v="1"/>
    <n v="0"/>
    <n v="0"/>
    <n v="0"/>
    <n v="0"/>
    <n v="0"/>
    <n v="0"/>
    <n v="0"/>
    <m/>
    <m/>
    <m/>
    <m/>
    <m/>
    <m/>
  </r>
  <r>
    <x v="432"/>
    <x v="3"/>
    <x v="662"/>
    <n v="13"/>
    <n v="0"/>
    <n v="0"/>
    <n v="0"/>
    <n v="0"/>
    <n v="0"/>
    <n v="0"/>
    <n v="0"/>
    <m/>
    <m/>
    <m/>
    <m/>
    <m/>
    <m/>
  </r>
  <r>
    <x v="432"/>
    <x v="3"/>
    <x v="689"/>
    <n v="1"/>
    <n v="0"/>
    <n v="0"/>
    <n v="0"/>
    <n v="0"/>
    <n v="0"/>
    <n v="0"/>
    <n v="0"/>
    <m/>
    <m/>
    <m/>
    <m/>
    <m/>
    <m/>
  </r>
  <r>
    <x v="432"/>
    <x v="5"/>
    <x v="686"/>
    <n v="1"/>
    <n v="1"/>
    <n v="0"/>
    <n v="0"/>
    <n v="0"/>
    <n v="0"/>
    <n v="0"/>
    <n v="0"/>
    <m/>
    <m/>
    <m/>
    <m/>
    <m/>
    <m/>
  </r>
  <r>
    <x v="433"/>
    <x v="3"/>
    <x v="710"/>
    <n v="12"/>
    <n v="12"/>
    <n v="0"/>
    <n v="0"/>
    <n v="0"/>
    <n v="0"/>
    <n v="0"/>
    <n v="0"/>
    <m/>
    <m/>
    <m/>
    <m/>
    <m/>
    <m/>
  </r>
  <r>
    <x v="433"/>
    <x v="5"/>
    <x v="690"/>
    <n v="1"/>
    <n v="0"/>
    <n v="0"/>
    <n v="0"/>
    <n v="0"/>
    <n v="0"/>
    <n v="0"/>
    <n v="0"/>
    <m/>
    <m/>
    <m/>
    <m/>
    <m/>
    <m/>
  </r>
  <r>
    <x v="433"/>
    <x v="5"/>
    <x v="664"/>
    <n v="13"/>
    <n v="0"/>
    <n v="0"/>
    <n v="0"/>
    <n v="0"/>
    <n v="0"/>
    <n v="0"/>
    <n v="0"/>
    <m/>
    <m/>
    <m/>
    <m/>
    <m/>
    <m/>
  </r>
  <r>
    <x v="433"/>
    <x v="1"/>
    <x v="711"/>
    <n v="1"/>
    <n v="0"/>
    <n v="0"/>
    <n v="0"/>
    <n v="0"/>
    <n v="0"/>
    <n v="0"/>
    <n v="0"/>
    <m/>
    <m/>
    <m/>
    <m/>
    <m/>
    <m/>
  </r>
  <r>
    <x v="433"/>
    <x v="5"/>
    <x v="686"/>
    <n v="1"/>
    <n v="1"/>
    <n v="0"/>
    <n v="0"/>
    <n v="0"/>
    <n v="0"/>
    <n v="0"/>
    <n v="0"/>
    <m/>
    <m/>
    <m/>
    <m/>
    <m/>
    <m/>
  </r>
  <r>
    <x v="434"/>
    <x v="5"/>
    <x v="686"/>
    <n v="1"/>
    <n v="0"/>
    <n v="0"/>
    <n v="0"/>
    <n v="0"/>
    <n v="0"/>
    <n v="0"/>
    <n v="0"/>
    <m/>
    <m/>
    <m/>
    <m/>
    <m/>
    <m/>
  </r>
  <r>
    <x v="435"/>
    <x v="5"/>
    <x v="652"/>
    <n v="12"/>
    <n v="0"/>
    <n v="0"/>
    <n v="0"/>
    <n v="0"/>
    <n v="0"/>
    <n v="0"/>
    <n v="0"/>
    <m/>
    <m/>
    <m/>
    <m/>
    <m/>
    <m/>
  </r>
  <r>
    <x v="435"/>
    <x v="6"/>
    <x v="712"/>
    <n v="3"/>
    <n v="0"/>
    <n v="0"/>
    <n v="0"/>
    <n v="0"/>
    <n v="0"/>
    <n v="0"/>
    <n v="0"/>
    <m/>
    <m/>
    <m/>
    <m/>
    <m/>
    <m/>
  </r>
  <r>
    <x v="436"/>
    <x v="3"/>
    <x v="660"/>
    <n v="13"/>
    <n v="0"/>
    <n v="0"/>
    <n v="0"/>
    <n v="0"/>
    <n v="0"/>
    <n v="0"/>
    <n v="0"/>
    <m/>
    <m/>
    <m/>
    <m/>
    <m/>
    <m/>
  </r>
  <r>
    <x v="436"/>
    <x v="2"/>
    <x v="691"/>
    <n v="13"/>
    <n v="0"/>
    <n v="0"/>
    <n v="0"/>
    <n v="0"/>
    <n v="0"/>
    <n v="0"/>
    <n v="0"/>
    <m/>
    <m/>
    <m/>
    <m/>
    <m/>
    <m/>
  </r>
  <r>
    <x v="436"/>
    <x v="5"/>
    <x v="663"/>
    <n v="13"/>
    <n v="0"/>
    <n v="0"/>
    <n v="0"/>
    <n v="0"/>
    <n v="0"/>
    <n v="0"/>
    <n v="0"/>
    <m/>
    <m/>
    <m/>
    <m/>
    <m/>
    <m/>
  </r>
  <r>
    <x v="436"/>
    <x v="5"/>
    <x v="651"/>
    <n v="13"/>
    <n v="0"/>
    <n v="0"/>
    <n v="0"/>
    <n v="0"/>
    <n v="0"/>
    <n v="0"/>
    <n v="0"/>
    <m/>
    <m/>
    <m/>
    <m/>
    <m/>
    <m/>
  </r>
  <r>
    <x v="436"/>
    <x v="2"/>
    <x v="694"/>
    <n v="12"/>
    <n v="0"/>
    <n v="0"/>
    <n v="0"/>
    <n v="0"/>
    <n v="0"/>
    <n v="0"/>
    <n v="0"/>
    <m/>
    <m/>
    <m/>
    <m/>
    <m/>
    <m/>
  </r>
  <r>
    <x v="436"/>
    <x v="2"/>
    <x v="696"/>
    <n v="13"/>
    <n v="0"/>
    <n v="0"/>
    <n v="0"/>
    <n v="0"/>
    <n v="0"/>
    <n v="0"/>
    <n v="0"/>
    <m/>
    <m/>
    <m/>
    <m/>
    <m/>
    <m/>
  </r>
  <r>
    <x v="436"/>
    <x v="2"/>
    <x v="697"/>
    <n v="13"/>
    <n v="0"/>
    <n v="0"/>
    <n v="0"/>
    <n v="0"/>
    <n v="0"/>
    <n v="0"/>
    <n v="0"/>
    <m/>
    <m/>
    <m/>
    <m/>
    <m/>
    <m/>
  </r>
  <r>
    <x v="436"/>
    <x v="6"/>
    <x v="713"/>
    <n v="13"/>
    <n v="0"/>
    <n v="0"/>
    <n v="4"/>
    <n v="0"/>
    <n v="0"/>
    <n v="0"/>
    <n v="4"/>
    <m/>
    <m/>
    <s v="V"/>
    <s v="V"/>
    <m/>
    <m/>
  </r>
  <r>
    <x v="436"/>
    <x v="6"/>
    <x v="714"/>
    <n v="13"/>
    <n v="0"/>
    <n v="0"/>
    <n v="7"/>
    <n v="0"/>
    <n v="0"/>
    <n v="0"/>
    <n v="7"/>
    <s v="V"/>
    <s v="V"/>
    <s v="V"/>
    <m/>
    <m/>
    <m/>
  </r>
  <r>
    <x v="436"/>
    <x v="6"/>
    <x v="715"/>
    <n v="13"/>
    <n v="11"/>
    <n v="0"/>
    <n v="45"/>
    <n v="0"/>
    <n v="0"/>
    <n v="0"/>
    <n v="45"/>
    <m/>
    <m/>
    <s v="V"/>
    <s v="V"/>
    <m/>
    <m/>
  </r>
  <r>
    <x v="437"/>
    <x v="2"/>
    <x v="698"/>
    <n v="13"/>
    <n v="0"/>
    <n v="0"/>
    <n v="0"/>
    <n v="0"/>
    <n v="0"/>
    <n v="0"/>
    <n v="0"/>
    <m/>
    <m/>
    <m/>
    <m/>
    <m/>
    <m/>
  </r>
  <r>
    <x v="437"/>
    <x v="2"/>
    <x v="693"/>
    <n v="12"/>
    <n v="0"/>
    <n v="0"/>
    <n v="0"/>
    <n v="0"/>
    <n v="0"/>
    <n v="0"/>
    <n v="0"/>
    <m/>
    <m/>
    <m/>
    <m/>
    <m/>
    <m/>
  </r>
  <r>
    <x v="437"/>
    <x v="2"/>
    <x v="662"/>
    <n v="13"/>
    <n v="0"/>
    <n v="0"/>
    <n v="0"/>
    <n v="0"/>
    <n v="0"/>
    <n v="0"/>
    <n v="0"/>
    <m/>
    <m/>
    <m/>
    <m/>
    <m/>
    <m/>
  </r>
  <r>
    <x v="437"/>
    <x v="5"/>
    <x v="650"/>
    <n v="1"/>
    <n v="0"/>
    <n v="0"/>
    <n v="0"/>
    <n v="0"/>
    <n v="0"/>
    <n v="0"/>
    <n v="0"/>
    <m/>
    <m/>
    <m/>
    <m/>
    <m/>
    <m/>
  </r>
  <r>
    <x v="437"/>
    <x v="5"/>
    <x v="647"/>
    <n v="13"/>
    <n v="0"/>
    <n v="0"/>
    <n v="0"/>
    <n v="0"/>
    <n v="0"/>
    <n v="0"/>
    <n v="0"/>
    <m/>
    <m/>
    <m/>
    <m/>
    <m/>
    <m/>
  </r>
  <r>
    <x v="438"/>
    <x v="5"/>
    <x v="709"/>
    <n v="1"/>
    <n v="0"/>
    <n v="0"/>
    <n v="0"/>
    <n v="0"/>
    <n v="0"/>
    <n v="0"/>
    <n v="0"/>
    <m/>
    <m/>
    <m/>
    <m/>
    <m/>
    <m/>
  </r>
  <r>
    <x v="438"/>
    <x v="6"/>
    <x v="716"/>
    <n v="11"/>
    <n v="0"/>
    <n v="0"/>
    <n v="1"/>
    <n v="0"/>
    <n v="0"/>
    <n v="0"/>
    <n v="0"/>
    <s v="V"/>
    <s v="V"/>
    <m/>
    <m/>
    <m/>
    <m/>
  </r>
  <r>
    <x v="439"/>
    <x v="2"/>
    <x v="692"/>
    <n v="13"/>
    <n v="0"/>
    <n v="0"/>
    <n v="0"/>
    <n v="0"/>
    <n v="0"/>
    <n v="0"/>
    <n v="0"/>
    <m/>
    <m/>
    <m/>
    <m/>
    <m/>
    <m/>
  </r>
  <r>
    <x v="439"/>
    <x v="4"/>
    <x v="210"/>
    <n v="7"/>
    <n v="0"/>
    <n v="0"/>
    <n v="0"/>
    <n v="1"/>
    <n v="0"/>
    <n v="0"/>
    <n v="1"/>
    <s v="V"/>
    <m/>
    <m/>
    <m/>
    <m/>
    <m/>
  </r>
  <r>
    <x v="440"/>
    <x v="3"/>
    <x v="710"/>
    <n v="11"/>
    <n v="0"/>
    <n v="0"/>
    <n v="0"/>
    <n v="0"/>
    <n v="0"/>
    <n v="0"/>
    <n v="0"/>
    <m/>
    <m/>
    <m/>
    <m/>
    <m/>
    <m/>
  </r>
  <r>
    <x v="441"/>
    <x v="5"/>
    <x v="537"/>
    <n v="12"/>
    <n v="0"/>
    <n v="0"/>
    <n v="0"/>
    <n v="0"/>
    <n v="0"/>
    <n v="0"/>
    <n v="0"/>
    <m/>
    <m/>
    <m/>
    <m/>
    <m/>
    <m/>
  </r>
  <r>
    <x v="439"/>
    <x v="6"/>
    <x v="717"/>
    <n v="13"/>
    <n v="0"/>
    <n v="0"/>
    <n v="5"/>
    <n v="0"/>
    <n v="0"/>
    <n v="0"/>
    <n v="5"/>
    <s v="V"/>
    <s v="V"/>
    <s v="V"/>
    <s v="V"/>
    <m/>
    <m/>
  </r>
  <r>
    <x v="439"/>
    <x v="6"/>
    <x v="718"/>
    <n v="5"/>
    <n v="0"/>
    <n v="0"/>
    <n v="1"/>
    <n v="0"/>
    <n v="0"/>
    <n v="0"/>
    <n v="1"/>
    <m/>
    <m/>
    <s v="V"/>
    <s v="V"/>
    <m/>
    <m/>
  </r>
  <r>
    <x v="439"/>
    <x v="6"/>
    <x v="719"/>
    <n v="5"/>
    <n v="0"/>
    <n v="0"/>
    <n v="2"/>
    <n v="0"/>
    <n v="0"/>
    <n v="0"/>
    <n v="2"/>
    <m/>
    <m/>
    <m/>
    <m/>
    <m/>
    <m/>
  </r>
  <r>
    <x v="439"/>
    <x v="6"/>
    <x v="720"/>
    <n v="1"/>
    <n v="0"/>
    <n v="0"/>
    <n v="0"/>
    <n v="0"/>
    <n v="0"/>
    <n v="0"/>
    <n v="0"/>
    <m/>
    <m/>
    <m/>
    <m/>
    <m/>
    <m/>
  </r>
  <r>
    <x v="439"/>
    <x v="6"/>
    <x v="721"/>
    <n v="1"/>
    <n v="0"/>
    <n v="0"/>
    <n v="0"/>
    <n v="0"/>
    <n v="0"/>
    <n v="0"/>
    <n v="0"/>
    <m/>
    <m/>
    <m/>
    <m/>
    <m/>
    <m/>
  </r>
  <r>
    <x v="439"/>
    <x v="6"/>
    <x v="722"/>
    <n v="1"/>
    <n v="1"/>
    <n v="0"/>
    <n v="2"/>
    <n v="0"/>
    <n v="0"/>
    <n v="0"/>
    <n v="2"/>
    <m/>
    <m/>
    <s v="V"/>
    <s v="V"/>
    <m/>
    <m/>
  </r>
  <r>
    <x v="442"/>
    <x v="6"/>
    <x v="722"/>
    <n v="1"/>
    <n v="0"/>
    <n v="0"/>
    <n v="0"/>
    <n v="0"/>
    <n v="0"/>
    <n v="0"/>
    <n v="0"/>
    <m/>
    <m/>
    <m/>
    <m/>
    <m/>
    <m/>
  </r>
  <r>
    <x v="443"/>
    <x v="0"/>
    <x v="723"/>
    <n v="13"/>
    <n v="4"/>
    <n v="0"/>
    <n v="0"/>
    <n v="0"/>
    <n v="0"/>
    <n v="0"/>
    <n v="0"/>
    <s v="V"/>
    <m/>
    <m/>
    <m/>
    <m/>
    <m/>
  </r>
  <r>
    <x v="443"/>
    <x v="0"/>
    <x v="724"/>
    <n v="13"/>
    <n v="3"/>
    <n v="0"/>
    <n v="0"/>
    <n v="0"/>
    <n v="0"/>
    <n v="0"/>
    <n v="0"/>
    <s v="V"/>
    <m/>
    <m/>
    <m/>
    <m/>
    <m/>
  </r>
  <r>
    <x v="443"/>
    <x v="0"/>
    <x v="725"/>
    <n v="13"/>
    <n v="0"/>
    <n v="0"/>
    <n v="0"/>
    <n v="0"/>
    <n v="0"/>
    <n v="0"/>
    <n v="0"/>
    <m/>
    <m/>
    <m/>
    <m/>
    <m/>
    <m/>
  </r>
  <r>
    <x v="444"/>
    <x v="0"/>
    <x v="726"/>
    <n v="13"/>
    <n v="0"/>
    <n v="0"/>
    <n v="0"/>
    <n v="0"/>
    <n v="0"/>
    <n v="0"/>
    <n v="0"/>
    <m/>
    <m/>
    <m/>
    <m/>
    <m/>
    <m/>
  </r>
  <r>
    <x v="444"/>
    <x v="4"/>
    <x v="696"/>
    <n v="13"/>
    <n v="0"/>
    <n v="0"/>
    <n v="0"/>
    <n v="0"/>
    <n v="0"/>
    <n v="0"/>
    <n v="0"/>
    <m/>
    <m/>
    <m/>
    <m/>
    <m/>
    <m/>
  </r>
  <r>
    <x v="445"/>
    <x v="0"/>
    <x v="727"/>
    <n v="3"/>
    <n v="3"/>
    <n v="0"/>
    <n v="0"/>
    <n v="0"/>
    <n v="0"/>
    <n v="0"/>
    <n v="0"/>
    <s v="V"/>
    <m/>
    <m/>
    <m/>
    <m/>
    <m/>
  </r>
  <r>
    <x v="445"/>
    <x v="0"/>
    <x v="728"/>
    <n v="13"/>
    <n v="6"/>
    <n v="0"/>
    <n v="0"/>
    <n v="0"/>
    <n v="0"/>
    <n v="0"/>
    <n v="0"/>
    <s v="V"/>
    <m/>
    <m/>
    <m/>
    <m/>
    <m/>
  </r>
  <r>
    <x v="445"/>
    <x v="0"/>
    <x v="729"/>
    <n v="4"/>
    <n v="0"/>
    <n v="0"/>
    <n v="0"/>
    <n v="0"/>
    <n v="0"/>
    <n v="0"/>
    <n v="0"/>
    <s v="V"/>
    <m/>
    <m/>
    <m/>
    <m/>
    <m/>
  </r>
  <r>
    <x v="445"/>
    <x v="0"/>
    <x v="730"/>
    <n v="13"/>
    <n v="0"/>
    <n v="0"/>
    <n v="0"/>
    <n v="0"/>
    <n v="0"/>
    <n v="0"/>
    <n v="0"/>
    <s v="V"/>
    <m/>
    <m/>
    <m/>
    <m/>
    <m/>
  </r>
  <r>
    <x v="446"/>
    <x v="5"/>
    <x v="710"/>
    <n v="11"/>
    <n v="1"/>
    <n v="0"/>
    <n v="0"/>
    <n v="0"/>
    <n v="0"/>
    <n v="0"/>
    <n v="0"/>
    <s v="V"/>
    <m/>
    <m/>
    <m/>
    <m/>
    <m/>
  </r>
  <r>
    <x v="446"/>
    <x v="3"/>
    <x v="731"/>
    <n v="1"/>
    <n v="0"/>
    <n v="0"/>
    <n v="0"/>
    <n v="0"/>
    <n v="0"/>
    <n v="0"/>
    <n v="0"/>
    <s v="V"/>
    <m/>
    <m/>
    <m/>
    <m/>
    <m/>
  </r>
  <r>
    <x v="446"/>
    <x v="3"/>
    <x v="542"/>
    <n v="8"/>
    <n v="0"/>
    <n v="0"/>
    <n v="0"/>
    <n v="0"/>
    <n v="0"/>
    <n v="0"/>
    <n v="0"/>
    <s v="V"/>
    <m/>
    <m/>
    <m/>
    <m/>
    <m/>
  </r>
  <r>
    <x v="446"/>
    <x v="4"/>
    <x v="697"/>
    <n v="13"/>
    <n v="0"/>
    <n v="0"/>
    <n v="1"/>
    <n v="0"/>
    <n v="0"/>
    <n v="0"/>
    <n v="1"/>
    <m/>
    <m/>
    <s v="V"/>
    <s v="V"/>
    <m/>
    <m/>
  </r>
  <r>
    <x v="446"/>
    <x v="4"/>
    <x v="698"/>
    <n v="13"/>
    <n v="0"/>
    <n v="0"/>
    <n v="0"/>
    <n v="0"/>
    <n v="0"/>
    <n v="0"/>
    <n v="0"/>
    <m/>
    <m/>
    <m/>
    <m/>
    <m/>
    <m/>
  </r>
  <r>
    <x v="446"/>
    <x v="4"/>
    <x v="691"/>
    <n v="13"/>
    <n v="1"/>
    <n v="0"/>
    <n v="0"/>
    <n v="2"/>
    <n v="2"/>
    <n v="0"/>
    <n v="4"/>
    <s v="V"/>
    <m/>
    <m/>
    <m/>
    <m/>
    <m/>
  </r>
  <r>
    <x v="446"/>
    <x v="4"/>
    <x v="693"/>
    <n v="12"/>
    <n v="0"/>
    <n v="0"/>
    <n v="2"/>
    <n v="0"/>
    <n v="0"/>
    <n v="0"/>
    <n v="2"/>
    <s v="V"/>
    <m/>
    <m/>
    <m/>
    <m/>
    <m/>
  </r>
  <r>
    <x v="446"/>
    <x v="6"/>
    <x v="732"/>
    <n v="13"/>
    <n v="13"/>
    <n v="0"/>
    <n v="0"/>
    <n v="0"/>
    <n v="0"/>
    <n v="0"/>
    <n v="0"/>
    <m/>
    <m/>
    <m/>
    <m/>
    <m/>
    <m/>
  </r>
  <r>
    <x v="446"/>
    <x v="6"/>
    <x v="733"/>
    <n v="12"/>
    <n v="12"/>
    <n v="0"/>
    <n v="0"/>
    <n v="0"/>
    <n v="0"/>
    <n v="0"/>
    <n v="0"/>
    <m/>
    <m/>
    <m/>
    <m/>
    <m/>
    <m/>
  </r>
  <r>
    <x v="447"/>
    <x v="0"/>
    <x v="734"/>
    <n v="13"/>
    <n v="0"/>
    <n v="0"/>
    <n v="0"/>
    <n v="0"/>
    <n v="0"/>
    <n v="0"/>
    <n v="0"/>
    <m/>
    <m/>
    <m/>
    <m/>
    <m/>
    <m/>
  </r>
  <r>
    <x v="448"/>
    <x v="0"/>
    <x v="735"/>
    <n v="13"/>
    <n v="1"/>
    <n v="0"/>
    <n v="0"/>
    <n v="1"/>
    <n v="1"/>
    <n v="0"/>
    <n v="2"/>
    <s v="V"/>
    <m/>
    <m/>
    <m/>
    <m/>
    <m/>
  </r>
  <r>
    <x v="448"/>
    <x v="6"/>
    <x v="732"/>
    <n v="13"/>
    <n v="13"/>
    <n v="0"/>
    <n v="0"/>
    <n v="0"/>
    <n v="0"/>
    <n v="0"/>
    <n v="0"/>
    <m/>
    <m/>
    <m/>
    <m/>
    <m/>
    <m/>
  </r>
  <r>
    <x v="448"/>
    <x v="6"/>
    <x v="733"/>
    <n v="12"/>
    <n v="2"/>
    <n v="0"/>
    <n v="8"/>
    <n v="0"/>
    <n v="0"/>
    <n v="0"/>
    <n v="8"/>
    <s v="V"/>
    <s v="V"/>
    <s v="V"/>
    <s v="V"/>
    <m/>
    <m/>
  </r>
  <r>
    <x v="449"/>
    <x v="6"/>
    <x v="736"/>
    <n v="1"/>
    <n v="0"/>
    <n v="0"/>
    <n v="0"/>
    <n v="0"/>
    <n v="0"/>
    <n v="0"/>
    <n v="0"/>
    <m/>
    <m/>
    <m/>
    <m/>
    <m/>
    <m/>
  </r>
  <r>
    <x v="450"/>
    <x v="4"/>
    <x v="694"/>
    <n v="12"/>
    <n v="0"/>
    <n v="0"/>
    <n v="0"/>
    <n v="0"/>
    <n v="0"/>
    <n v="0"/>
    <n v="0"/>
    <m/>
    <m/>
    <m/>
    <m/>
    <m/>
    <m/>
  </r>
  <r>
    <x v="450"/>
    <x v="6"/>
    <x v="732"/>
    <n v="13"/>
    <n v="0"/>
    <n v="0"/>
    <n v="2"/>
    <n v="0"/>
    <n v="0"/>
    <n v="0"/>
    <n v="2"/>
    <s v="V"/>
    <s v="V"/>
    <m/>
    <m/>
    <m/>
    <m/>
  </r>
  <r>
    <x v="450"/>
    <x v="6"/>
    <x v="737"/>
    <n v="11"/>
    <n v="3"/>
    <n v="0"/>
    <n v="10"/>
    <n v="0"/>
    <n v="0"/>
    <n v="0"/>
    <n v="10"/>
    <s v="V"/>
    <s v="V"/>
    <s v="V"/>
    <s v="V"/>
    <m/>
    <m/>
  </r>
  <r>
    <x v="451"/>
    <x v="2"/>
    <x v="711"/>
    <n v="1"/>
    <n v="0"/>
    <n v="0"/>
    <n v="0"/>
    <n v="0"/>
    <n v="0"/>
    <n v="0"/>
    <n v="0"/>
    <m/>
    <m/>
    <m/>
    <m/>
    <m/>
    <m/>
  </r>
  <r>
    <x v="451"/>
    <x v="1"/>
    <x v="738"/>
    <n v="1"/>
    <n v="0"/>
    <n v="0"/>
    <n v="0"/>
    <n v="0"/>
    <n v="0"/>
    <n v="0"/>
    <n v="0"/>
    <m/>
    <m/>
    <m/>
    <m/>
    <m/>
    <m/>
  </r>
  <r>
    <x v="452"/>
    <x v="4"/>
    <x v="692"/>
    <n v="13"/>
    <n v="0"/>
    <n v="0"/>
    <n v="0"/>
    <n v="0"/>
    <n v="1"/>
    <n v="0"/>
    <n v="1"/>
    <s v="V"/>
    <m/>
    <m/>
    <m/>
    <m/>
    <m/>
  </r>
  <r>
    <x v="452"/>
    <x v="1"/>
    <x v="723"/>
    <n v="9"/>
    <n v="0"/>
    <n v="0"/>
    <n v="0"/>
    <n v="0"/>
    <n v="1"/>
    <n v="0"/>
    <n v="1"/>
    <s v="V"/>
    <m/>
    <m/>
    <m/>
    <m/>
    <m/>
  </r>
  <r>
    <x v="451"/>
    <x v="6"/>
    <x v="739"/>
    <n v="2"/>
    <n v="0"/>
    <n v="0"/>
    <n v="2"/>
    <n v="0"/>
    <n v="0"/>
    <n v="0"/>
    <n v="2"/>
    <m/>
    <m/>
    <s v="V"/>
    <s v="V"/>
    <m/>
    <m/>
  </r>
  <r>
    <x v="451"/>
    <x v="6"/>
    <x v="737"/>
    <n v="11"/>
    <n v="3"/>
    <n v="0"/>
    <n v="10"/>
    <n v="0"/>
    <n v="0"/>
    <n v="0"/>
    <n v="10"/>
    <s v="V"/>
    <s v="V"/>
    <s v="V"/>
    <s v="V"/>
    <m/>
    <m/>
  </r>
  <r>
    <x v="451"/>
    <x v="6"/>
    <x v="740"/>
    <n v="13"/>
    <n v="5"/>
    <n v="0"/>
    <n v="13"/>
    <n v="0"/>
    <n v="0"/>
    <n v="0"/>
    <n v="13"/>
    <s v="V"/>
    <s v="V"/>
    <s v="V"/>
    <s v="V"/>
    <m/>
    <m/>
  </r>
  <r>
    <x v="451"/>
    <x v="6"/>
    <x v="741"/>
    <n v="4"/>
    <n v="4"/>
    <n v="0"/>
    <n v="0"/>
    <n v="0"/>
    <n v="0"/>
    <n v="0"/>
    <n v="0"/>
    <m/>
    <m/>
    <m/>
    <m/>
    <m/>
    <m/>
  </r>
  <r>
    <x v="453"/>
    <x v="6"/>
    <x v="742"/>
    <n v="3"/>
    <n v="0"/>
    <n v="0"/>
    <n v="0"/>
    <n v="0"/>
    <n v="0"/>
    <n v="0"/>
    <n v="0"/>
    <m/>
    <m/>
    <m/>
    <m/>
    <m/>
    <m/>
  </r>
  <r>
    <x v="452"/>
    <x v="6"/>
    <x v="743"/>
    <n v="1"/>
    <n v="0"/>
    <n v="0"/>
    <n v="0"/>
    <n v="0"/>
    <n v="0"/>
    <n v="0"/>
    <n v="0"/>
    <m/>
    <m/>
    <m/>
    <m/>
    <m/>
    <m/>
  </r>
  <r>
    <x v="452"/>
    <x v="6"/>
    <x v="741"/>
    <n v="4"/>
    <n v="0"/>
    <n v="0"/>
    <n v="0"/>
    <n v="0"/>
    <n v="0"/>
    <n v="0"/>
    <n v="0"/>
    <m/>
    <m/>
    <m/>
    <m/>
    <m/>
    <m/>
  </r>
  <r>
    <x v="454"/>
    <x v="1"/>
    <x v="724"/>
    <n v="10"/>
    <n v="0"/>
    <n v="0"/>
    <n v="0"/>
    <n v="0"/>
    <n v="0"/>
    <n v="0"/>
    <n v="0"/>
    <m/>
    <m/>
    <m/>
    <m/>
    <m/>
    <m/>
  </r>
  <r>
    <x v="454"/>
    <x v="1"/>
    <x v="725"/>
    <n v="13"/>
    <n v="0"/>
    <n v="0"/>
    <n v="0"/>
    <n v="0"/>
    <n v="0"/>
    <n v="0"/>
    <n v="0"/>
    <m/>
    <m/>
    <m/>
    <m/>
    <m/>
    <m/>
  </r>
  <r>
    <x v="454"/>
    <x v="6"/>
    <x v="744"/>
    <n v="13"/>
    <n v="0"/>
    <n v="0"/>
    <n v="6"/>
    <n v="0"/>
    <n v="0"/>
    <n v="0"/>
    <n v="6"/>
    <s v="V"/>
    <s v="V"/>
    <s v="V"/>
    <s v="V"/>
    <m/>
    <m/>
  </r>
  <r>
    <x v="455"/>
    <x v="4"/>
    <x v="745"/>
    <n v="1"/>
    <n v="0"/>
    <n v="0"/>
    <n v="0"/>
    <n v="0"/>
    <n v="0"/>
    <n v="0"/>
    <n v="0"/>
    <m/>
    <m/>
    <m/>
    <m/>
    <m/>
    <m/>
  </r>
  <r>
    <x v="456"/>
    <x v="1"/>
    <x v="726"/>
    <n v="13"/>
    <n v="0"/>
    <n v="0"/>
    <n v="0"/>
    <n v="0"/>
    <n v="0"/>
    <n v="0"/>
    <n v="0"/>
    <m/>
    <m/>
    <m/>
    <m/>
    <m/>
    <m/>
  </r>
  <r>
    <x v="456"/>
    <x v="1"/>
    <x v="730"/>
    <n v="13"/>
    <n v="0"/>
    <n v="0"/>
    <n v="0"/>
    <n v="0"/>
    <n v="0"/>
    <n v="0"/>
    <n v="0"/>
    <m/>
    <m/>
    <m/>
    <m/>
    <m/>
    <m/>
  </r>
  <r>
    <x v="456"/>
    <x v="1"/>
    <x v="728"/>
    <n v="7"/>
    <n v="0"/>
    <n v="0"/>
    <n v="0"/>
    <n v="0"/>
    <n v="0"/>
    <n v="0"/>
    <n v="0"/>
    <m/>
    <m/>
    <m/>
    <m/>
    <m/>
    <m/>
  </r>
  <r>
    <x v="456"/>
    <x v="1"/>
    <x v="735"/>
    <n v="12"/>
    <n v="0"/>
    <n v="0"/>
    <n v="0"/>
    <n v="0"/>
    <n v="0"/>
    <n v="0"/>
    <n v="0"/>
    <m/>
    <m/>
    <m/>
    <m/>
    <m/>
    <m/>
  </r>
  <r>
    <x v="456"/>
    <x v="0"/>
    <x v="746"/>
    <n v="13"/>
    <n v="0"/>
    <n v="0"/>
    <n v="0"/>
    <n v="0"/>
    <n v="0"/>
    <n v="0"/>
    <n v="0"/>
    <m/>
    <m/>
    <m/>
    <m/>
    <m/>
    <m/>
  </r>
  <r>
    <x v="456"/>
    <x v="0"/>
    <x v="747"/>
    <n v="13"/>
    <n v="0"/>
    <n v="0"/>
    <n v="0"/>
    <n v="0"/>
    <n v="0"/>
    <n v="0"/>
    <n v="0"/>
    <m/>
    <m/>
    <m/>
    <m/>
    <m/>
    <m/>
  </r>
  <r>
    <x v="457"/>
    <x v="0"/>
    <x v="748"/>
    <n v="13"/>
    <n v="0"/>
    <n v="0"/>
    <n v="0"/>
    <n v="0"/>
    <n v="0"/>
    <n v="0"/>
    <n v="0"/>
    <m/>
    <m/>
    <m/>
    <m/>
    <m/>
    <m/>
  </r>
  <r>
    <x v="457"/>
    <x v="2"/>
    <x v="711"/>
    <n v="1"/>
    <n v="0"/>
    <n v="0"/>
    <n v="0"/>
    <n v="0"/>
    <n v="0"/>
    <n v="0"/>
    <n v="0"/>
    <m/>
    <m/>
    <m/>
    <m/>
    <m/>
    <m/>
  </r>
  <r>
    <x v="458"/>
    <x v="1"/>
    <x v="729"/>
    <n v="4"/>
    <n v="0"/>
    <n v="0"/>
    <n v="2"/>
    <n v="0"/>
    <n v="0"/>
    <n v="0"/>
    <n v="2"/>
    <m/>
    <m/>
    <s v="V"/>
    <s v="V"/>
    <m/>
    <m/>
  </r>
  <r>
    <x v="458"/>
    <x v="1"/>
    <x v="749"/>
    <n v="11"/>
    <n v="11"/>
    <n v="0"/>
    <n v="0"/>
    <n v="0"/>
    <n v="0"/>
    <n v="0"/>
    <n v="0"/>
    <m/>
    <m/>
    <m/>
    <m/>
    <m/>
    <m/>
  </r>
  <r>
    <x v="458"/>
    <x v="6"/>
    <x v="750"/>
    <n v="4"/>
    <n v="0"/>
    <n v="0"/>
    <n v="0"/>
    <n v="0"/>
    <n v="0"/>
    <n v="0"/>
    <n v="0"/>
    <m/>
    <m/>
    <m/>
    <m/>
    <m/>
    <m/>
  </r>
  <r>
    <x v="458"/>
    <x v="6"/>
    <x v="751"/>
    <n v="13"/>
    <n v="0"/>
    <n v="0"/>
    <n v="5"/>
    <n v="0"/>
    <n v="0"/>
    <n v="0"/>
    <n v="5"/>
    <s v="V"/>
    <s v="V"/>
    <s v="V"/>
    <s v="V"/>
    <m/>
    <m/>
  </r>
  <r>
    <x v="458"/>
    <x v="6"/>
    <x v="752"/>
    <n v="13"/>
    <n v="7"/>
    <n v="0"/>
    <n v="17"/>
    <n v="0"/>
    <n v="0"/>
    <n v="0"/>
    <n v="17"/>
    <s v="V"/>
    <s v="V"/>
    <s v="V"/>
    <s v="V"/>
    <m/>
    <m/>
  </r>
  <r>
    <x v="458"/>
    <x v="6"/>
    <x v="753"/>
    <n v="13"/>
    <n v="0"/>
    <n v="0"/>
    <n v="4"/>
    <n v="0"/>
    <n v="0"/>
    <n v="0"/>
    <n v="4"/>
    <m/>
    <m/>
    <s v="V"/>
    <s v="V"/>
    <m/>
    <m/>
  </r>
  <r>
    <x v="459"/>
    <x v="3"/>
    <x v="692"/>
    <n v="13"/>
    <n v="0"/>
    <n v="0"/>
    <n v="0"/>
    <n v="0"/>
    <n v="0"/>
    <n v="0"/>
    <n v="0"/>
    <m/>
    <m/>
    <m/>
    <m/>
    <m/>
    <m/>
  </r>
  <r>
    <x v="459"/>
    <x v="3"/>
    <x v="210"/>
    <n v="7"/>
    <n v="0"/>
    <n v="0"/>
    <n v="0"/>
    <n v="0"/>
    <n v="0"/>
    <n v="0"/>
    <n v="0"/>
    <m/>
    <m/>
    <m/>
    <m/>
    <m/>
    <m/>
  </r>
  <r>
    <x v="459"/>
    <x v="1"/>
    <x v="749"/>
    <n v="11"/>
    <n v="11"/>
    <n v="0"/>
    <n v="0"/>
    <n v="0"/>
    <n v="0"/>
    <n v="0"/>
    <n v="0"/>
    <m/>
    <m/>
    <m/>
    <m/>
    <m/>
    <m/>
  </r>
  <r>
    <x v="459"/>
    <x v="0"/>
    <x v="754"/>
    <n v="13"/>
    <n v="13"/>
    <n v="0"/>
    <n v="0"/>
    <n v="0"/>
    <n v="0"/>
    <n v="0"/>
    <n v="0"/>
    <m/>
    <m/>
    <m/>
    <m/>
    <m/>
    <m/>
  </r>
  <r>
    <x v="459"/>
    <x v="3"/>
    <x v="693"/>
    <n v="12"/>
    <n v="12"/>
    <n v="0"/>
    <n v="0"/>
    <n v="0"/>
    <n v="0"/>
    <n v="0"/>
    <n v="0"/>
    <m/>
    <m/>
    <m/>
    <m/>
    <m/>
    <m/>
  </r>
  <r>
    <x v="459"/>
    <x v="6"/>
    <x v="755"/>
    <n v="13"/>
    <n v="1"/>
    <n v="0"/>
    <n v="8"/>
    <n v="0"/>
    <n v="0"/>
    <n v="0"/>
    <n v="8"/>
    <s v="V"/>
    <s v="V"/>
    <s v="V"/>
    <s v="V"/>
    <m/>
    <m/>
  </r>
  <r>
    <x v="459"/>
    <x v="6"/>
    <x v="756"/>
    <n v="13"/>
    <n v="3"/>
    <n v="0"/>
    <n v="17"/>
    <n v="0"/>
    <n v="0"/>
    <n v="0"/>
    <n v="17"/>
    <s v="V"/>
    <s v="V"/>
    <s v="V"/>
    <s v="V"/>
    <m/>
    <m/>
  </r>
  <r>
    <x v="459"/>
    <x v="6"/>
    <x v="753"/>
    <n v="13"/>
    <n v="13"/>
    <n v="0"/>
    <n v="0"/>
    <n v="0"/>
    <n v="0"/>
    <n v="0"/>
    <n v="0"/>
    <m/>
    <m/>
    <m/>
    <m/>
    <m/>
    <m/>
  </r>
  <r>
    <x v="460"/>
    <x v="6"/>
    <x v="757"/>
    <n v="7"/>
    <n v="0"/>
    <n v="0"/>
    <n v="4"/>
    <n v="0"/>
    <n v="0"/>
    <n v="0"/>
    <n v="4"/>
    <s v="V"/>
    <s v="V"/>
    <s v="V"/>
    <s v="V"/>
    <m/>
    <m/>
  </r>
  <r>
    <x v="461"/>
    <x v="6"/>
    <x v="758"/>
    <n v="13"/>
    <n v="13"/>
    <n v="0"/>
    <n v="0"/>
    <n v="0"/>
    <n v="0"/>
    <n v="0"/>
    <n v="0"/>
    <m/>
    <m/>
    <m/>
    <m/>
    <m/>
    <m/>
  </r>
  <r>
    <x v="462"/>
    <x v="1"/>
    <x v="734"/>
    <n v="13"/>
    <n v="0"/>
    <n v="0"/>
    <n v="0"/>
    <n v="0"/>
    <n v="0"/>
    <n v="0"/>
    <n v="0"/>
    <m/>
    <m/>
    <m/>
    <m/>
    <m/>
    <m/>
  </r>
  <r>
    <x v="462"/>
    <x v="1"/>
    <x v="749"/>
    <n v="11"/>
    <n v="11"/>
    <n v="0"/>
    <n v="0"/>
    <n v="0"/>
    <n v="0"/>
    <n v="0"/>
    <n v="0"/>
    <m/>
    <m/>
    <m/>
    <m/>
    <m/>
    <m/>
  </r>
  <r>
    <x v="463"/>
    <x v="1"/>
    <x v="759"/>
    <n v="1"/>
    <n v="0"/>
    <n v="0"/>
    <n v="0"/>
    <n v="0"/>
    <n v="0"/>
    <n v="0"/>
    <n v="0"/>
    <m/>
    <m/>
    <m/>
    <m/>
    <m/>
    <m/>
  </r>
  <r>
    <x v="463"/>
    <x v="0"/>
    <x v="760"/>
    <n v="13"/>
    <n v="0"/>
    <n v="0"/>
    <n v="0"/>
    <n v="0"/>
    <n v="0"/>
    <n v="0"/>
    <n v="0"/>
    <m/>
    <m/>
    <m/>
    <m/>
    <m/>
    <m/>
  </r>
  <r>
    <x v="462"/>
    <x v="6"/>
    <x v="761"/>
    <n v="1"/>
    <n v="0"/>
    <n v="0"/>
    <n v="0"/>
    <n v="0"/>
    <n v="0"/>
    <n v="0"/>
    <n v="0"/>
    <m/>
    <m/>
    <m/>
    <m/>
    <m/>
    <m/>
  </r>
  <r>
    <x v="462"/>
    <x v="6"/>
    <x v="753"/>
    <n v="13"/>
    <n v="0"/>
    <n v="0"/>
    <n v="2"/>
    <n v="0"/>
    <n v="0"/>
    <n v="0"/>
    <n v="2"/>
    <s v="V"/>
    <s v="V"/>
    <s v="V"/>
    <s v="V"/>
    <m/>
    <m/>
  </r>
  <r>
    <x v="462"/>
    <x v="6"/>
    <x v="762"/>
    <n v="13"/>
    <n v="3"/>
    <n v="0"/>
    <n v="10"/>
    <n v="1"/>
    <n v="0"/>
    <n v="0"/>
    <n v="11"/>
    <s v="V"/>
    <s v="V"/>
    <m/>
    <m/>
    <m/>
    <m/>
  </r>
  <r>
    <x v="464"/>
    <x v="6"/>
    <x v="763"/>
    <n v="3"/>
    <n v="0"/>
    <n v="0"/>
    <n v="3"/>
    <n v="0"/>
    <n v="0"/>
    <n v="0"/>
    <n v="3"/>
    <s v="V"/>
    <s v="V"/>
    <s v="V"/>
    <s v="V"/>
    <m/>
    <m/>
  </r>
  <r>
    <x v="465"/>
    <x v="0"/>
    <x v="764"/>
    <n v="13"/>
    <n v="0"/>
    <n v="0"/>
    <n v="0"/>
    <n v="0"/>
    <n v="0"/>
    <n v="0"/>
    <n v="0"/>
    <m/>
    <m/>
    <m/>
    <m/>
    <m/>
    <m/>
  </r>
  <r>
    <x v="465"/>
    <x v="0"/>
    <x v="765"/>
    <n v="13"/>
    <n v="0"/>
    <n v="0"/>
    <n v="0"/>
    <n v="0"/>
    <n v="0"/>
    <n v="0"/>
    <n v="0"/>
    <m/>
    <m/>
    <m/>
    <m/>
    <m/>
    <m/>
  </r>
  <r>
    <x v="465"/>
    <x v="6"/>
    <x v="766"/>
    <n v="3"/>
    <n v="0"/>
    <n v="0"/>
    <n v="1"/>
    <n v="0"/>
    <n v="0"/>
    <n v="0"/>
    <n v="1"/>
    <s v="V"/>
    <s v="V"/>
    <m/>
    <m/>
    <m/>
    <m/>
  </r>
  <r>
    <x v="466"/>
    <x v="6"/>
    <x v="758"/>
    <n v="13"/>
    <n v="2"/>
    <n v="0"/>
    <n v="11"/>
    <n v="0"/>
    <n v="0"/>
    <n v="0"/>
    <n v="11"/>
    <s v="V"/>
    <s v="V"/>
    <s v="V"/>
    <s v="V"/>
    <m/>
    <m/>
  </r>
  <r>
    <x v="467"/>
    <x v="24"/>
    <x v="479"/>
    <n v="13"/>
    <n v="10"/>
    <n v="0"/>
    <n v="0"/>
    <n v="0"/>
    <n v="51"/>
    <n v="0"/>
    <n v="51"/>
    <s v="V"/>
    <m/>
    <m/>
    <m/>
    <m/>
    <m/>
  </r>
  <r>
    <x v="467"/>
    <x v="0"/>
    <x v="767"/>
    <n v="13"/>
    <n v="0"/>
    <n v="0"/>
    <n v="0"/>
    <n v="0"/>
    <n v="0"/>
    <n v="0"/>
    <n v="0"/>
    <m/>
    <m/>
    <m/>
    <m/>
    <m/>
    <m/>
  </r>
  <r>
    <x v="467"/>
    <x v="24"/>
    <x v="710"/>
    <n v="12"/>
    <n v="12"/>
    <n v="0"/>
    <n v="0"/>
    <n v="0"/>
    <n v="50"/>
    <n v="0"/>
    <n v="50"/>
    <s v="V"/>
    <m/>
    <m/>
    <m/>
    <m/>
    <m/>
  </r>
  <r>
    <x v="467"/>
    <x v="3"/>
    <x v="693"/>
    <n v="12"/>
    <n v="12"/>
    <n v="0"/>
    <n v="0"/>
    <n v="0"/>
    <n v="0"/>
    <n v="0"/>
    <n v="0"/>
    <m/>
    <m/>
    <m/>
    <m/>
    <m/>
    <m/>
  </r>
  <r>
    <x v="467"/>
    <x v="3"/>
    <x v="768"/>
    <n v="12"/>
    <n v="12"/>
    <n v="0"/>
    <n v="0"/>
    <n v="0"/>
    <n v="0"/>
    <n v="0"/>
    <n v="0"/>
    <m/>
    <m/>
    <m/>
    <m/>
    <m/>
    <m/>
  </r>
  <r>
    <x v="468"/>
    <x v="0"/>
    <x v="769"/>
    <n v="9"/>
    <n v="0"/>
    <n v="0"/>
    <n v="0"/>
    <n v="0"/>
    <n v="0"/>
    <n v="0"/>
    <n v="0"/>
    <m/>
    <m/>
    <m/>
    <m/>
    <m/>
    <m/>
  </r>
  <r>
    <x v="468"/>
    <x v="2"/>
    <x v="730"/>
    <n v="13"/>
    <n v="0"/>
    <n v="0"/>
    <n v="0"/>
    <n v="0"/>
    <n v="0"/>
    <n v="0"/>
    <n v="0"/>
    <m/>
    <m/>
    <m/>
    <m/>
    <m/>
    <m/>
  </r>
  <r>
    <x v="468"/>
    <x v="2"/>
    <x v="770"/>
    <n v="13"/>
    <n v="13"/>
    <n v="0"/>
    <n v="0"/>
    <n v="0"/>
    <n v="0"/>
    <n v="0"/>
    <n v="0"/>
    <m/>
    <m/>
    <m/>
    <m/>
    <m/>
    <m/>
  </r>
  <r>
    <x v="469"/>
    <x v="2"/>
    <x v="735"/>
    <n v="12"/>
    <n v="0"/>
    <n v="0"/>
    <n v="0"/>
    <n v="0"/>
    <n v="0"/>
    <n v="0"/>
    <n v="0"/>
    <m/>
    <m/>
    <m/>
    <m/>
    <m/>
    <m/>
  </r>
  <r>
    <x v="469"/>
    <x v="2"/>
    <x v="725"/>
    <n v="2"/>
    <n v="0"/>
    <n v="0"/>
    <n v="0"/>
    <n v="0"/>
    <n v="0"/>
    <n v="0"/>
    <n v="0"/>
    <m/>
    <m/>
    <m/>
    <m/>
    <m/>
    <m/>
  </r>
  <r>
    <x v="469"/>
    <x v="0"/>
    <x v="771"/>
    <n v="1"/>
    <n v="0"/>
    <n v="0"/>
    <n v="0"/>
    <n v="0"/>
    <n v="0"/>
    <n v="0"/>
    <n v="0"/>
    <m/>
    <m/>
    <m/>
    <m/>
    <m/>
    <m/>
  </r>
  <r>
    <x v="470"/>
    <x v="2"/>
    <x v="726"/>
    <n v="13"/>
    <n v="0"/>
    <n v="0"/>
    <n v="0"/>
    <n v="0"/>
    <n v="0"/>
    <n v="0"/>
    <n v="0"/>
    <m/>
    <m/>
    <m/>
    <m/>
    <m/>
    <m/>
  </r>
  <r>
    <x v="470"/>
    <x v="5"/>
    <x v="692"/>
    <n v="10"/>
    <n v="0"/>
    <n v="0"/>
    <n v="0"/>
    <n v="0"/>
    <n v="0"/>
    <n v="0"/>
    <n v="0"/>
    <m/>
    <m/>
    <m/>
    <m/>
    <m/>
    <m/>
  </r>
  <r>
    <x v="470"/>
    <x v="5"/>
    <x v="696"/>
    <n v="9"/>
    <n v="0"/>
    <n v="0"/>
    <n v="0"/>
    <n v="0"/>
    <n v="0"/>
    <n v="0"/>
    <n v="0"/>
    <m/>
    <m/>
    <m/>
    <m/>
    <m/>
    <m/>
  </r>
  <r>
    <x v="470"/>
    <x v="3"/>
    <x v="697"/>
    <n v="13"/>
    <n v="0"/>
    <n v="0"/>
    <n v="0"/>
    <n v="0"/>
    <n v="0"/>
    <n v="0"/>
    <n v="0"/>
    <m/>
    <m/>
    <m/>
    <m/>
    <m/>
    <m/>
  </r>
  <r>
    <x v="470"/>
    <x v="3"/>
    <x v="694"/>
    <n v="12"/>
    <n v="0"/>
    <n v="0"/>
    <n v="0"/>
    <n v="0"/>
    <n v="0"/>
    <n v="0"/>
    <n v="0"/>
    <m/>
    <m/>
    <m/>
    <m/>
    <m/>
    <m/>
  </r>
  <r>
    <x v="468"/>
    <x v="6"/>
    <x v="770"/>
    <n v="2"/>
    <n v="2"/>
    <n v="0"/>
    <n v="0"/>
    <n v="0"/>
    <n v="0"/>
    <n v="0"/>
    <n v="0"/>
    <m/>
    <m/>
    <m/>
    <m/>
    <m/>
    <m/>
  </r>
  <r>
    <x v="469"/>
    <x v="6"/>
    <x v="770"/>
    <n v="2"/>
    <n v="0"/>
    <n v="0"/>
    <n v="2"/>
    <n v="0"/>
    <n v="0"/>
    <n v="0"/>
    <n v="2"/>
    <s v="V"/>
    <s v="V"/>
    <s v="V"/>
    <s v="V"/>
    <m/>
    <m/>
  </r>
  <r>
    <x v="471"/>
    <x v="1"/>
    <x v="748"/>
    <n v="13"/>
    <n v="1"/>
    <n v="0"/>
    <n v="3"/>
    <n v="0"/>
    <n v="0"/>
    <n v="0"/>
    <n v="3"/>
    <s v="V"/>
    <s v="V"/>
    <s v="V"/>
    <s v="V"/>
    <m/>
    <m/>
  </r>
  <r>
    <x v="471"/>
    <x v="1"/>
    <x v="746"/>
    <n v="13"/>
    <n v="0"/>
    <n v="0"/>
    <n v="2"/>
    <n v="0"/>
    <n v="0"/>
    <n v="0"/>
    <n v="2"/>
    <s v="V"/>
    <m/>
    <m/>
    <m/>
    <m/>
    <m/>
  </r>
  <r>
    <x v="471"/>
    <x v="24"/>
    <x v="772"/>
    <n v="10"/>
    <n v="1"/>
    <n v="0"/>
    <n v="0"/>
    <n v="0"/>
    <n v="10"/>
    <n v="0"/>
    <n v="10"/>
    <s v="V"/>
    <m/>
    <m/>
    <m/>
    <m/>
    <m/>
  </r>
  <r>
    <x v="472"/>
    <x v="4"/>
    <x v="711"/>
    <n v="1"/>
    <n v="0"/>
    <n v="0"/>
    <n v="0"/>
    <n v="0"/>
    <n v="0"/>
    <n v="0"/>
    <n v="0"/>
    <m/>
    <m/>
    <m/>
    <m/>
    <m/>
    <m/>
  </r>
  <r>
    <x v="472"/>
    <x v="2"/>
    <x v="724"/>
    <n v="10"/>
    <n v="0"/>
    <n v="0"/>
    <n v="0"/>
    <n v="0"/>
    <n v="0"/>
    <n v="0"/>
    <n v="0"/>
    <m/>
    <m/>
    <m/>
    <m/>
    <m/>
    <m/>
  </r>
  <r>
    <x v="473"/>
    <x v="5"/>
    <x v="773"/>
    <n v="1"/>
    <n v="0"/>
    <n v="0"/>
    <n v="0"/>
    <n v="0"/>
    <n v="0"/>
    <n v="0"/>
    <n v="0"/>
    <m/>
    <m/>
    <m/>
    <m/>
    <m/>
    <m/>
  </r>
  <r>
    <x v="473"/>
    <x v="0"/>
    <x v="774"/>
    <n v="6"/>
    <n v="0"/>
    <n v="0"/>
    <n v="0"/>
    <n v="0"/>
    <n v="0"/>
    <n v="0"/>
    <n v="0"/>
    <m/>
    <m/>
    <m/>
    <m/>
    <m/>
    <m/>
  </r>
  <r>
    <x v="474"/>
    <x v="5"/>
    <x v="775"/>
    <n v="4"/>
    <n v="0"/>
    <n v="0"/>
    <n v="0"/>
    <n v="0"/>
    <n v="7"/>
    <n v="0"/>
    <n v="7"/>
    <s v="V"/>
    <m/>
    <m/>
    <m/>
    <m/>
    <m/>
  </r>
  <r>
    <x v="474"/>
    <x v="2"/>
    <x v="723"/>
    <n v="13"/>
    <n v="0"/>
    <n v="0"/>
    <n v="0"/>
    <n v="0"/>
    <n v="0"/>
    <n v="0"/>
    <n v="0"/>
    <m/>
    <m/>
    <m/>
    <m/>
    <m/>
    <m/>
  </r>
  <r>
    <x v="474"/>
    <x v="5"/>
    <x v="776"/>
    <n v="3"/>
    <n v="1"/>
    <n v="0"/>
    <n v="3"/>
    <n v="0"/>
    <n v="4"/>
    <n v="0"/>
    <n v="7"/>
    <s v="V"/>
    <m/>
    <s v="V"/>
    <s v="V"/>
    <m/>
    <m/>
  </r>
  <r>
    <x v="474"/>
    <x v="1"/>
    <x v="777"/>
    <n v="1"/>
    <n v="0"/>
    <n v="0"/>
    <n v="0"/>
    <n v="0"/>
    <n v="0"/>
    <n v="0"/>
    <n v="0"/>
    <m/>
    <m/>
    <m/>
    <m/>
    <m/>
    <m/>
  </r>
  <r>
    <x v="474"/>
    <x v="1"/>
    <x v="778"/>
    <n v="12"/>
    <n v="0"/>
    <n v="0"/>
    <n v="2"/>
    <n v="0"/>
    <n v="0"/>
    <n v="0"/>
    <n v="2"/>
    <s v="V"/>
    <m/>
    <m/>
    <m/>
    <m/>
    <m/>
  </r>
  <r>
    <x v="474"/>
    <x v="1"/>
    <x v="767"/>
    <n v="1"/>
    <n v="1"/>
    <n v="0"/>
    <n v="0"/>
    <n v="0"/>
    <n v="0"/>
    <n v="0"/>
    <n v="0"/>
    <m/>
    <m/>
    <m/>
    <m/>
    <m/>
    <m/>
  </r>
  <r>
    <x v="475"/>
    <x v="2"/>
    <x v="759"/>
    <n v="1"/>
    <n v="0"/>
    <n v="0"/>
    <n v="0"/>
    <n v="0"/>
    <n v="0"/>
    <n v="0"/>
    <n v="0"/>
    <m/>
    <m/>
    <m/>
    <m/>
    <m/>
    <m/>
  </r>
  <r>
    <x v="475"/>
    <x v="5"/>
    <x v="691"/>
    <n v="13"/>
    <n v="0"/>
    <n v="0"/>
    <n v="0"/>
    <n v="0"/>
    <n v="0"/>
    <n v="0"/>
    <n v="0"/>
    <m/>
    <m/>
    <m/>
    <m/>
    <m/>
    <m/>
  </r>
  <r>
    <x v="475"/>
    <x v="1"/>
    <x v="760"/>
    <n v="13"/>
    <n v="0"/>
    <n v="0"/>
    <n v="0"/>
    <n v="0"/>
    <n v="0"/>
    <n v="0"/>
    <n v="0"/>
    <m/>
    <m/>
    <m/>
    <m/>
    <m/>
    <m/>
  </r>
  <r>
    <x v="475"/>
    <x v="1"/>
    <x v="747"/>
    <n v="13"/>
    <n v="0"/>
    <n v="0"/>
    <n v="1"/>
    <n v="0"/>
    <n v="0"/>
    <n v="0"/>
    <n v="1"/>
    <s v="V"/>
    <m/>
    <m/>
    <m/>
    <m/>
    <m/>
  </r>
  <r>
    <x v="475"/>
    <x v="5"/>
    <x v="779"/>
    <n v="1"/>
    <n v="0"/>
    <n v="0"/>
    <n v="0"/>
    <n v="0"/>
    <n v="0"/>
    <n v="0"/>
    <n v="0"/>
    <m/>
    <m/>
    <m/>
    <m/>
    <m/>
    <m/>
  </r>
  <r>
    <x v="475"/>
    <x v="2"/>
    <x v="734"/>
    <n v="13"/>
    <n v="0"/>
    <n v="0"/>
    <n v="0"/>
    <n v="0"/>
    <n v="0"/>
    <n v="0"/>
    <n v="0"/>
    <m/>
    <m/>
    <m/>
    <m/>
    <m/>
    <m/>
  </r>
  <r>
    <x v="475"/>
    <x v="3"/>
    <x v="698"/>
    <n v="1"/>
    <n v="1"/>
    <n v="0"/>
    <n v="0"/>
    <n v="0"/>
    <n v="0"/>
    <n v="0"/>
    <n v="0"/>
    <m/>
    <m/>
    <m/>
    <m/>
    <m/>
    <m/>
  </r>
  <r>
    <x v="475"/>
    <x v="3"/>
    <x v="693"/>
    <n v="12"/>
    <n v="12"/>
    <n v="0"/>
    <n v="0"/>
    <n v="0"/>
    <n v="0"/>
    <n v="0"/>
    <n v="0"/>
    <m/>
    <m/>
    <m/>
    <m/>
    <m/>
    <m/>
  </r>
  <r>
    <x v="476"/>
    <x v="1"/>
    <x v="780"/>
    <n v="5"/>
    <n v="0"/>
    <n v="0"/>
    <n v="0"/>
    <n v="0"/>
    <n v="0"/>
    <n v="0"/>
    <n v="0"/>
    <m/>
    <m/>
    <m/>
    <m/>
    <m/>
    <m/>
  </r>
  <r>
    <x v="477"/>
    <x v="4"/>
    <x v="726"/>
    <n v="13"/>
    <n v="3"/>
    <n v="0"/>
    <n v="5"/>
    <n v="4"/>
    <n v="0"/>
    <n v="0"/>
    <n v="9"/>
    <s v="V"/>
    <s v="V"/>
    <s v="V"/>
    <s v="V"/>
    <m/>
    <m/>
  </r>
  <r>
    <x v="478"/>
    <x v="3"/>
    <x v="698"/>
    <n v="1"/>
    <n v="0"/>
    <n v="0"/>
    <n v="0"/>
    <n v="0"/>
    <n v="0"/>
    <n v="0"/>
    <n v="0"/>
    <m/>
    <m/>
    <m/>
    <m/>
    <m/>
    <m/>
  </r>
  <r>
    <x v="478"/>
    <x v="3"/>
    <x v="693"/>
    <n v="12"/>
    <n v="0"/>
    <n v="0"/>
    <n v="0"/>
    <n v="0"/>
    <n v="0"/>
    <n v="0"/>
    <n v="0"/>
    <m/>
    <m/>
    <m/>
    <m/>
    <m/>
    <m/>
  </r>
  <r>
    <x v="479"/>
    <x v="1"/>
    <x v="771"/>
    <n v="1"/>
    <n v="0"/>
    <n v="0"/>
    <n v="0"/>
    <n v="0"/>
    <n v="0"/>
    <n v="0"/>
    <n v="0"/>
    <m/>
    <m/>
    <m/>
    <m/>
    <m/>
    <m/>
  </r>
  <r>
    <x v="479"/>
    <x v="1"/>
    <x v="781"/>
    <n v="13"/>
    <n v="0"/>
    <n v="0"/>
    <n v="0"/>
    <n v="1"/>
    <n v="0"/>
    <n v="0"/>
    <n v="1"/>
    <s v="V"/>
    <m/>
    <m/>
    <m/>
    <m/>
    <m/>
  </r>
  <r>
    <x v="479"/>
    <x v="1"/>
    <x v="765"/>
    <n v="13"/>
    <n v="0"/>
    <n v="0"/>
    <n v="0"/>
    <n v="0"/>
    <n v="2"/>
    <n v="0"/>
    <n v="2"/>
    <s v="V"/>
    <m/>
    <m/>
    <m/>
    <m/>
    <m/>
  </r>
  <r>
    <x v="479"/>
    <x v="1"/>
    <x v="764"/>
    <n v="13"/>
    <n v="0"/>
    <n v="0"/>
    <n v="0"/>
    <n v="0"/>
    <n v="0"/>
    <n v="0"/>
    <n v="0"/>
    <m/>
    <m/>
    <m/>
    <m/>
    <m/>
    <m/>
  </r>
  <r>
    <x v="480"/>
    <x v="4"/>
    <x v="726"/>
    <n v="13"/>
    <n v="3"/>
    <n v="0"/>
    <n v="5"/>
    <n v="4"/>
    <n v="0"/>
    <n v="0"/>
    <n v="9"/>
    <s v="V"/>
    <s v="V"/>
    <s v="V"/>
    <s v="V"/>
    <m/>
    <m/>
  </r>
  <r>
    <x v="481"/>
    <x v="1"/>
    <x v="769"/>
    <n v="9"/>
    <n v="0"/>
    <n v="0"/>
    <n v="1"/>
    <n v="0"/>
    <n v="0"/>
    <n v="0"/>
    <n v="1"/>
    <m/>
    <m/>
    <s v="V"/>
    <s v="V"/>
    <m/>
    <m/>
  </r>
  <r>
    <x v="481"/>
    <x v="1"/>
    <x v="782"/>
    <n v="13"/>
    <n v="0"/>
    <n v="0"/>
    <n v="0"/>
    <n v="1"/>
    <n v="1"/>
    <n v="0"/>
    <n v="2"/>
    <s v="V"/>
    <m/>
    <m/>
    <m/>
    <m/>
    <m/>
  </r>
  <r>
    <x v="482"/>
    <x v="1"/>
    <x v="783"/>
    <n v="5"/>
    <n v="0"/>
    <n v="0"/>
    <n v="0"/>
    <n v="0"/>
    <n v="0"/>
    <n v="0"/>
    <n v="0"/>
    <m/>
    <m/>
    <m/>
    <m/>
    <m/>
    <m/>
  </r>
  <r>
    <x v="482"/>
    <x v="1"/>
    <x v="754"/>
    <n v="13"/>
    <n v="0"/>
    <n v="0"/>
    <n v="0"/>
    <n v="0"/>
    <n v="0"/>
    <n v="0"/>
    <n v="0"/>
    <m/>
    <m/>
    <m/>
    <m/>
    <m/>
    <m/>
  </r>
  <r>
    <x v="482"/>
    <x v="4"/>
    <x v="730"/>
    <n v="9"/>
    <n v="0"/>
    <n v="0"/>
    <n v="0"/>
    <n v="0"/>
    <n v="0"/>
    <n v="0"/>
    <n v="0"/>
    <m/>
    <m/>
    <m/>
    <m/>
    <m/>
    <m/>
  </r>
  <r>
    <x v="482"/>
    <x v="4"/>
    <x v="784"/>
    <n v="3"/>
    <n v="0"/>
    <n v="0"/>
    <n v="0"/>
    <n v="0"/>
    <n v="0"/>
    <n v="0"/>
    <n v="0"/>
    <m/>
    <m/>
    <m/>
    <m/>
    <m/>
    <m/>
  </r>
  <r>
    <x v="482"/>
    <x v="4"/>
    <x v="735"/>
    <n v="12"/>
    <n v="0"/>
    <n v="0"/>
    <n v="1"/>
    <n v="1"/>
    <n v="1"/>
    <n v="0"/>
    <n v="3"/>
    <s v="V"/>
    <s v="V"/>
    <m/>
    <m/>
    <m/>
    <m/>
  </r>
  <r>
    <x v="482"/>
    <x v="4"/>
    <x v="725"/>
    <n v="2"/>
    <n v="0"/>
    <n v="0"/>
    <n v="0"/>
    <n v="0"/>
    <n v="0"/>
    <n v="0"/>
    <n v="0"/>
    <m/>
    <m/>
    <m/>
    <m/>
    <m/>
    <m/>
  </r>
  <r>
    <x v="483"/>
    <x v="1"/>
    <x v="785"/>
    <n v="13"/>
    <n v="0"/>
    <n v="0"/>
    <n v="3"/>
    <n v="0"/>
    <n v="1"/>
    <n v="0"/>
    <n v="4"/>
    <s v="V"/>
    <m/>
    <s v="V"/>
    <s v="V"/>
    <m/>
    <m/>
  </r>
  <r>
    <x v="484"/>
    <x v="1"/>
    <x v="774"/>
    <n v="6"/>
    <n v="0"/>
    <n v="0"/>
    <n v="1"/>
    <n v="0"/>
    <n v="0"/>
    <n v="0"/>
    <n v="1"/>
    <m/>
    <m/>
    <s v="V"/>
    <s v="V"/>
    <m/>
    <m/>
  </r>
  <r>
    <x v="484"/>
    <x v="4"/>
    <x v="759"/>
    <n v="1"/>
    <n v="0"/>
    <n v="0"/>
    <n v="0"/>
    <n v="0"/>
    <n v="0"/>
    <n v="0"/>
    <n v="0"/>
    <m/>
    <m/>
    <m/>
    <m/>
    <m/>
    <m/>
  </r>
  <r>
    <x v="484"/>
    <x v="4"/>
    <x v="724"/>
    <n v="10"/>
    <n v="0"/>
    <n v="0"/>
    <n v="0"/>
    <n v="0"/>
    <n v="0"/>
    <n v="0"/>
    <n v="0"/>
    <m/>
    <m/>
    <m/>
    <m/>
    <m/>
    <m/>
  </r>
  <r>
    <x v="485"/>
    <x v="4"/>
    <x v="723"/>
    <n v="13"/>
    <n v="13"/>
    <n v="0"/>
    <n v="0"/>
    <n v="0"/>
    <n v="0"/>
    <n v="0"/>
    <n v="0"/>
    <m/>
    <m/>
    <m/>
    <m/>
    <m/>
    <m/>
  </r>
  <r>
    <x v="486"/>
    <x v="1"/>
    <x v="727"/>
    <n v="2"/>
    <n v="0"/>
    <n v="0"/>
    <n v="0"/>
    <n v="0"/>
    <n v="0"/>
    <n v="0"/>
    <n v="0"/>
    <m/>
    <m/>
    <m/>
    <m/>
    <m/>
    <m/>
  </r>
  <r>
    <x v="487"/>
    <x v="2"/>
    <x v="771"/>
    <n v="1"/>
    <n v="0"/>
    <n v="0"/>
    <n v="0"/>
    <n v="0"/>
    <n v="0"/>
    <n v="0"/>
    <n v="0"/>
    <m/>
    <m/>
    <m/>
    <m/>
    <m/>
    <m/>
  </r>
  <r>
    <x v="487"/>
    <x v="2"/>
    <x v="760"/>
    <n v="5"/>
    <n v="0"/>
    <n v="0"/>
    <n v="0"/>
    <n v="0"/>
    <n v="0"/>
    <n v="0"/>
    <n v="0"/>
    <m/>
    <m/>
    <m/>
    <m/>
    <m/>
    <m/>
  </r>
  <r>
    <x v="488"/>
    <x v="2"/>
    <x v="764"/>
    <n v="13"/>
    <n v="2"/>
    <n v="0"/>
    <n v="0"/>
    <n v="0"/>
    <n v="0"/>
    <n v="0"/>
    <n v="0"/>
    <s v="V"/>
    <m/>
    <m/>
    <m/>
    <m/>
    <m/>
  </r>
  <r>
    <x v="489"/>
    <x v="4"/>
    <x v="723"/>
    <n v="13"/>
    <n v="0"/>
    <n v="0"/>
    <n v="0"/>
    <n v="0"/>
    <n v="0"/>
    <n v="0"/>
    <n v="0"/>
    <m/>
    <m/>
    <m/>
    <m/>
    <m/>
    <m/>
  </r>
  <r>
    <x v="489"/>
    <x v="4"/>
    <x v="734"/>
    <n v="13"/>
    <n v="0"/>
    <n v="0"/>
    <n v="0"/>
    <n v="0"/>
    <n v="0"/>
    <n v="0"/>
    <n v="0"/>
    <m/>
    <m/>
    <m/>
    <m/>
    <m/>
    <m/>
  </r>
  <r>
    <x v="490"/>
    <x v="2"/>
    <x v="748"/>
    <n v="13"/>
    <n v="0"/>
    <n v="0"/>
    <n v="0"/>
    <n v="0"/>
    <n v="0"/>
    <n v="0"/>
    <n v="0"/>
    <m/>
    <m/>
    <m/>
    <m/>
    <m/>
    <m/>
  </r>
  <r>
    <x v="490"/>
    <x v="2"/>
    <x v="774"/>
    <n v="6"/>
    <n v="0"/>
    <n v="0"/>
    <n v="0"/>
    <n v="0"/>
    <n v="0"/>
    <n v="0"/>
    <n v="0"/>
    <m/>
    <m/>
    <m/>
    <m/>
    <m/>
    <m/>
  </r>
  <r>
    <x v="491"/>
    <x v="2"/>
    <x v="785"/>
    <n v="13"/>
    <n v="0"/>
    <n v="0"/>
    <n v="0"/>
    <n v="0"/>
    <n v="0"/>
    <n v="0"/>
    <n v="0"/>
    <m/>
    <m/>
    <m/>
    <m/>
    <m/>
    <m/>
  </r>
  <r>
    <x v="491"/>
    <x v="2"/>
    <x v="782"/>
    <n v="13"/>
    <n v="0"/>
    <n v="0"/>
    <n v="0"/>
    <n v="0"/>
    <n v="0"/>
    <n v="0"/>
    <n v="0"/>
    <m/>
    <m/>
    <m/>
    <m/>
    <m/>
    <m/>
  </r>
  <r>
    <x v="491"/>
    <x v="2"/>
    <x v="746"/>
    <n v="13"/>
    <n v="0"/>
    <n v="0"/>
    <n v="0"/>
    <n v="0"/>
    <n v="0"/>
    <n v="0"/>
    <n v="0"/>
    <m/>
    <m/>
    <m/>
    <m/>
    <m/>
    <m/>
  </r>
  <r>
    <x v="491"/>
    <x v="2"/>
    <x v="747"/>
    <n v="13"/>
    <n v="0"/>
    <n v="0"/>
    <n v="0"/>
    <n v="0"/>
    <n v="0"/>
    <n v="0"/>
    <n v="0"/>
    <m/>
    <m/>
    <m/>
    <m/>
    <m/>
    <m/>
  </r>
  <r>
    <x v="491"/>
    <x v="2"/>
    <x v="783"/>
    <n v="5"/>
    <n v="0"/>
    <n v="0"/>
    <n v="0"/>
    <n v="0"/>
    <n v="0"/>
    <n v="0"/>
    <n v="0"/>
    <m/>
    <m/>
    <m/>
    <m/>
    <m/>
    <m/>
  </r>
  <r>
    <x v="492"/>
    <x v="2"/>
    <x v="765"/>
    <n v="13"/>
    <n v="0"/>
    <n v="0"/>
    <n v="0"/>
    <n v="0"/>
    <n v="0"/>
    <n v="0"/>
    <n v="0"/>
    <m/>
    <m/>
    <m/>
    <m/>
    <m/>
    <m/>
  </r>
  <r>
    <x v="492"/>
    <x v="2"/>
    <x v="781"/>
    <n v="13"/>
    <n v="0"/>
    <n v="0"/>
    <n v="0"/>
    <n v="0"/>
    <n v="0"/>
    <n v="0"/>
    <n v="0"/>
    <m/>
    <m/>
    <m/>
    <m/>
    <m/>
    <m/>
  </r>
  <r>
    <x v="492"/>
    <x v="2"/>
    <x v="769"/>
    <n v="9"/>
    <n v="0"/>
    <n v="0"/>
    <n v="0"/>
    <n v="0"/>
    <n v="0"/>
    <n v="0"/>
    <n v="0"/>
    <m/>
    <m/>
    <m/>
    <m/>
    <m/>
    <m/>
  </r>
  <r>
    <x v="492"/>
    <x v="2"/>
    <x v="754"/>
    <n v="13"/>
    <n v="0"/>
    <n v="0"/>
    <n v="0"/>
    <n v="0"/>
    <n v="0"/>
    <n v="0"/>
    <n v="0"/>
    <m/>
    <m/>
    <m/>
    <m/>
    <m/>
    <m/>
  </r>
  <r>
    <x v="492"/>
    <x v="2"/>
    <x v="778"/>
    <n v="12"/>
    <n v="0"/>
    <n v="0"/>
    <n v="0"/>
    <n v="0"/>
    <n v="0"/>
    <n v="0"/>
    <n v="0"/>
    <m/>
    <m/>
    <m/>
    <m/>
    <m/>
    <m/>
  </r>
  <r>
    <x v="493"/>
    <x v="2"/>
    <x v="786"/>
    <n v="2"/>
    <n v="0"/>
    <n v="0"/>
    <n v="0"/>
    <n v="0"/>
    <n v="0"/>
    <n v="0"/>
    <n v="0"/>
    <m/>
    <m/>
    <m/>
    <m/>
    <m/>
    <m/>
  </r>
  <r>
    <x v="494"/>
    <x v="4"/>
    <x v="728"/>
    <n v="6"/>
    <n v="0"/>
    <n v="0"/>
    <n v="1"/>
    <n v="0"/>
    <n v="0"/>
    <n v="0"/>
    <n v="1"/>
    <s v="V"/>
    <m/>
    <m/>
    <m/>
    <m/>
    <m/>
  </r>
  <r>
    <x v="495"/>
    <x v="1"/>
    <x v="767"/>
    <n v="1"/>
    <n v="0"/>
    <n v="0"/>
    <n v="0"/>
    <n v="0"/>
    <n v="0"/>
    <n v="0"/>
    <n v="0"/>
    <m/>
    <m/>
    <m/>
    <m/>
    <m/>
    <m/>
  </r>
  <r>
    <x v="495"/>
    <x v="3"/>
    <x v="724"/>
    <n v="10"/>
    <n v="0"/>
    <n v="0"/>
    <n v="0"/>
    <n v="0"/>
    <n v="0"/>
    <n v="0"/>
    <n v="0"/>
    <m/>
    <m/>
    <m/>
    <m/>
    <m/>
    <m/>
  </r>
  <r>
    <x v="495"/>
    <x v="4"/>
    <x v="784"/>
    <n v="3"/>
    <n v="0"/>
    <n v="0"/>
    <n v="0"/>
    <n v="0"/>
    <n v="0"/>
    <n v="0"/>
    <n v="0"/>
    <m/>
    <m/>
    <m/>
    <m/>
    <m/>
    <m/>
  </r>
  <r>
    <x v="495"/>
    <x v="4"/>
    <x v="730"/>
    <n v="9"/>
    <n v="0"/>
    <n v="0"/>
    <n v="0"/>
    <n v="0"/>
    <n v="0"/>
    <n v="0"/>
    <n v="0"/>
    <m/>
    <m/>
    <m/>
    <m/>
    <m/>
    <m/>
  </r>
  <r>
    <x v="495"/>
    <x v="4"/>
    <x v="787"/>
    <n v="4"/>
    <n v="0"/>
    <n v="0"/>
    <n v="0"/>
    <n v="1"/>
    <n v="1"/>
    <n v="0"/>
    <n v="2"/>
    <s v="V"/>
    <m/>
    <m/>
    <m/>
    <m/>
    <m/>
  </r>
  <r>
    <x v="495"/>
    <x v="1"/>
    <x v="749"/>
    <n v="11"/>
    <n v="0"/>
    <n v="0"/>
    <n v="1"/>
    <n v="0"/>
    <n v="0"/>
    <n v="0"/>
    <n v="1"/>
    <m/>
    <m/>
    <s v="V"/>
    <s v="V"/>
    <m/>
    <m/>
  </r>
  <r>
    <x v="496"/>
    <x v="2"/>
    <x v="727"/>
    <n v="2"/>
    <n v="0"/>
    <n v="0"/>
    <n v="0"/>
    <n v="0"/>
    <n v="0"/>
    <n v="0"/>
    <n v="0"/>
    <m/>
    <m/>
    <m/>
    <m/>
    <m/>
    <m/>
  </r>
  <r>
    <x v="496"/>
    <x v="2"/>
    <x v="780"/>
    <n v="5"/>
    <n v="0"/>
    <n v="0"/>
    <n v="0"/>
    <n v="0"/>
    <n v="0"/>
    <n v="0"/>
    <n v="0"/>
    <m/>
    <m/>
    <m/>
    <m/>
    <m/>
    <m/>
  </r>
  <r>
    <x v="496"/>
    <x v="3"/>
    <x v="725"/>
    <n v="2"/>
    <n v="0"/>
    <n v="0"/>
    <n v="0"/>
    <n v="0"/>
    <n v="0"/>
    <n v="0"/>
    <n v="0"/>
    <m/>
    <m/>
    <m/>
    <m/>
    <m/>
    <m/>
  </r>
  <r>
    <x v="497"/>
    <x v="2"/>
    <x v="786"/>
    <n v="2"/>
    <n v="1"/>
    <n v="0"/>
    <n v="13"/>
    <n v="1"/>
    <n v="0"/>
    <n v="0"/>
    <n v="14"/>
    <s v="V"/>
    <m/>
    <s v="V"/>
    <s v="V"/>
    <m/>
    <m/>
  </r>
  <r>
    <x v="498"/>
    <x v="4"/>
    <x v="764"/>
    <n v="11"/>
    <n v="1"/>
    <n v="0"/>
    <n v="18"/>
    <n v="3"/>
    <n v="0"/>
    <n v="0"/>
    <n v="21"/>
    <m/>
    <m/>
    <m/>
    <m/>
    <m/>
    <m/>
  </r>
  <r>
    <x v="498"/>
    <x v="3"/>
    <x v="726"/>
    <n v="10"/>
    <n v="0"/>
    <n v="0"/>
    <n v="0"/>
    <n v="0"/>
    <n v="0"/>
    <n v="0"/>
    <n v="0"/>
    <m/>
    <m/>
    <m/>
    <m/>
    <m/>
    <m/>
  </r>
  <r>
    <x v="499"/>
    <x v="2"/>
    <x v="788"/>
    <n v="1"/>
    <n v="1"/>
    <n v="0"/>
    <n v="0"/>
    <n v="0"/>
    <n v="0"/>
    <n v="0"/>
    <n v="0"/>
    <m/>
    <m/>
    <m/>
    <m/>
    <m/>
    <m/>
  </r>
  <r>
    <x v="499"/>
    <x v="4"/>
    <x v="774"/>
    <n v="6"/>
    <n v="0"/>
    <n v="0"/>
    <n v="0"/>
    <n v="0"/>
    <n v="0"/>
    <n v="0"/>
    <n v="0"/>
    <m/>
    <m/>
    <m/>
    <m/>
    <m/>
    <m/>
  </r>
  <r>
    <x v="500"/>
    <x v="4"/>
    <x v="748"/>
    <n v="13"/>
    <n v="0"/>
    <n v="0"/>
    <n v="5"/>
    <n v="1"/>
    <n v="0"/>
    <n v="0"/>
    <n v="6"/>
    <s v="V"/>
    <m/>
    <s v="V"/>
    <s v="V"/>
    <m/>
    <m/>
  </r>
  <r>
    <x v="501"/>
    <x v="4"/>
    <x v="764"/>
    <n v="11"/>
    <n v="0"/>
    <n v="0"/>
    <n v="1"/>
    <n v="0"/>
    <n v="0"/>
    <n v="0"/>
    <n v="1"/>
    <m/>
    <m/>
    <s v="V"/>
    <s v="V"/>
    <m/>
    <m/>
  </r>
  <r>
    <x v="501"/>
    <x v="4"/>
    <x v="778"/>
    <n v="12"/>
    <n v="0"/>
    <n v="0"/>
    <n v="0"/>
    <n v="0"/>
    <n v="2"/>
    <n v="0"/>
    <n v="2"/>
    <s v="V"/>
    <m/>
    <m/>
    <m/>
    <m/>
    <m/>
  </r>
  <r>
    <x v="501"/>
    <x v="4"/>
    <x v="785"/>
    <n v="2"/>
    <n v="0"/>
    <n v="0"/>
    <n v="0"/>
    <n v="0"/>
    <n v="0"/>
    <n v="0"/>
    <n v="0"/>
    <m/>
    <m/>
    <m/>
    <m/>
    <m/>
    <m/>
  </r>
  <r>
    <x v="501"/>
    <x v="4"/>
    <x v="782"/>
    <n v="13"/>
    <n v="0"/>
    <n v="0"/>
    <n v="0"/>
    <n v="0"/>
    <n v="0"/>
    <n v="0"/>
    <n v="0"/>
    <m/>
    <m/>
    <m/>
    <m/>
    <m/>
    <m/>
  </r>
  <r>
    <x v="501"/>
    <x v="4"/>
    <x v="747"/>
    <n v="13"/>
    <n v="0"/>
    <n v="0"/>
    <n v="1"/>
    <n v="0"/>
    <n v="1"/>
    <n v="0"/>
    <n v="2"/>
    <s v="V"/>
    <m/>
    <s v="V"/>
    <s v="V"/>
    <m/>
    <m/>
  </r>
  <r>
    <x v="501"/>
    <x v="4"/>
    <x v="746"/>
    <n v="13"/>
    <n v="0"/>
    <n v="0"/>
    <n v="0"/>
    <n v="0"/>
    <n v="0"/>
    <n v="0"/>
    <n v="0"/>
    <m/>
    <m/>
    <m/>
    <m/>
    <m/>
    <m/>
  </r>
  <r>
    <x v="501"/>
    <x v="4"/>
    <x v="754"/>
    <n v="13"/>
    <n v="0"/>
    <n v="0"/>
    <n v="0"/>
    <n v="0"/>
    <n v="0"/>
    <n v="0"/>
    <n v="0"/>
    <m/>
    <m/>
    <m/>
    <m/>
    <m/>
    <m/>
  </r>
  <r>
    <x v="501"/>
    <x v="4"/>
    <x v="781"/>
    <n v="13"/>
    <n v="0"/>
    <n v="0"/>
    <n v="0"/>
    <n v="0"/>
    <n v="0"/>
    <n v="0"/>
    <n v="0"/>
    <m/>
    <m/>
    <m/>
    <m/>
    <m/>
    <m/>
  </r>
  <r>
    <x v="501"/>
    <x v="4"/>
    <x v="765"/>
    <n v="13"/>
    <n v="0"/>
    <n v="0"/>
    <n v="0"/>
    <n v="0"/>
    <n v="0"/>
    <n v="0"/>
    <n v="0"/>
    <m/>
    <m/>
    <m/>
    <m/>
    <m/>
    <m/>
  </r>
  <r>
    <x v="502"/>
    <x v="6"/>
    <x v="789"/>
    <n v="4"/>
    <n v="0"/>
    <n v="0"/>
    <n v="6"/>
    <n v="0"/>
    <n v="0"/>
    <n v="0"/>
    <n v="6"/>
    <m/>
    <m/>
    <s v="V"/>
    <s v="V"/>
    <m/>
    <m/>
  </r>
  <r>
    <x v="502"/>
    <x v="6"/>
    <x v="790"/>
    <n v="13"/>
    <n v="0"/>
    <n v="0"/>
    <n v="11"/>
    <n v="0"/>
    <n v="0"/>
    <n v="0"/>
    <n v="11"/>
    <s v="V"/>
    <s v="V"/>
    <s v="V"/>
    <s v="V"/>
    <m/>
    <m/>
  </r>
  <r>
    <x v="500"/>
    <x v="6"/>
    <x v="791"/>
    <n v="13"/>
    <n v="4"/>
    <n v="0"/>
    <n v="15"/>
    <n v="0"/>
    <n v="0"/>
    <n v="0"/>
    <n v="15"/>
    <s v="V"/>
    <s v="V"/>
    <s v="V"/>
    <s v="V"/>
    <m/>
    <m/>
  </r>
  <r>
    <x v="500"/>
    <x v="6"/>
    <x v="792"/>
    <n v="4"/>
    <n v="0"/>
    <n v="0"/>
    <n v="2"/>
    <n v="0"/>
    <n v="0"/>
    <n v="0"/>
    <n v="2"/>
    <s v="V"/>
    <s v="V"/>
    <s v="V"/>
    <s v="V"/>
    <m/>
    <m/>
  </r>
  <r>
    <x v="503"/>
    <x v="4"/>
    <x v="769"/>
    <n v="9"/>
    <n v="0"/>
    <n v="0"/>
    <n v="0"/>
    <n v="0"/>
    <n v="0"/>
    <n v="0"/>
    <n v="0"/>
    <m/>
    <m/>
    <m/>
    <m/>
    <m/>
    <m/>
  </r>
  <r>
    <x v="503"/>
    <x v="4"/>
    <x v="783"/>
    <n v="5"/>
    <n v="0"/>
    <n v="0"/>
    <n v="0"/>
    <n v="0"/>
    <n v="0"/>
    <n v="0"/>
    <n v="0"/>
    <m/>
    <m/>
    <m/>
    <m/>
    <m/>
    <m/>
  </r>
  <r>
    <x v="504"/>
    <x v="3"/>
    <x v="728"/>
    <n v="6"/>
    <n v="0"/>
    <n v="0"/>
    <n v="0"/>
    <n v="0"/>
    <n v="0"/>
    <n v="0"/>
    <n v="0"/>
    <m/>
    <m/>
    <m/>
    <m/>
    <m/>
    <m/>
  </r>
  <r>
    <x v="505"/>
    <x v="6"/>
    <x v="793"/>
    <n v="13"/>
    <n v="0"/>
    <n v="0"/>
    <n v="8"/>
    <n v="0"/>
    <n v="0"/>
    <n v="0"/>
    <n v="8"/>
    <s v="V"/>
    <s v="V"/>
    <s v="V"/>
    <s v="V"/>
    <m/>
    <m/>
  </r>
  <r>
    <x v="505"/>
    <x v="6"/>
    <x v="794"/>
    <n v="1"/>
    <n v="0"/>
    <n v="0"/>
    <n v="2"/>
    <n v="0"/>
    <n v="0"/>
    <n v="0"/>
    <n v="2"/>
    <s v="V"/>
    <s v="V"/>
    <m/>
    <m/>
    <m/>
    <m/>
  </r>
  <r>
    <x v="505"/>
    <x v="6"/>
    <x v="795"/>
    <n v="13"/>
    <n v="0"/>
    <n v="0"/>
    <n v="8"/>
    <n v="0"/>
    <n v="0"/>
    <n v="0"/>
    <n v="8"/>
    <s v="V"/>
    <s v="V"/>
    <m/>
    <m/>
    <m/>
    <m/>
  </r>
  <r>
    <x v="505"/>
    <x v="6"/>
    <x v="796"/>
    <n v="6"/>
    <n v="0"/>
    <n v="0"/>
    <n v="3"/>
    <n v="0"/>
    <n v="0"/>
    <n v="0"/>
    <n v="3"/>
    <s v="V"/>
    <s v="V"/>
    <s v="V"/>
    <s v="V"/>
    <m/>
    <m/>
  </r>
  <r>
    <x v="505"/>
    <x v="6"/>
    <x v="797"/>
    <n v="13"/>
    <n v="0"/>
    <n v="0"/>
    <n v="10"/>
    <n v="0"/>
    <n v="0"/>
    <n v="0"/>
    <n v="10"/>
    <s v="V"/>
    <s v="V"/>
    <s v="V"/>
    <s v="V"/>
    <m/>
    <m/>
  </r>
  <r>
    <x v="506"/>
    <x v="5"/>
    <x v="768"/>
    <n v="12"/>
    <n v="7"/>
    <n v="0"/>
    <n v="0"/>
    <n v="0"/>
    <n v="28"/>
    <n v="0"/>
    <n v="28"/>
    <s v="V"/>
    <m/>
    <m/>
    <m/>
    <m/>
    <m/>
  </r>
  <r>
    <x v="506"/>
    <x v="4"/>
    <x v="798"/>
    <n v="11"/>
    <n v="0"/>
    <n v="0"/>
    <n v="1"/>
    <n v="0"/>
    <n v="0"/>
    <n v="0"/>
    <n v="1"/>
    <m/>
    <m/>
    <s v="V"/>
    <s v="V"/>
    <m/>
    <m/>
  </r>
  <r>
    <x v="506"/>
    <x v="5"/>
    <x v="697"/>
    <n v="13"/>
    <n v="2"/>
    <n v="0"/>
    <n v="1"/>
    <n v="0"/>
    <n v="8"/>
    <n v="0"/>
    <n v="9"/>
    <s v="V"/>
    <m/>
    <s v="V"/>
    <s v="V"/>
    <m/>
    <m/>
  </r>
  <r>
    <x v="507"/>
    <x v="5"/>
    <x v="784"/>
    <n v="3"/>
    <n v="0"/>
    <n v="0"/>
    <n v="2"/>
    <n v="0"/>
    <n v="0"/>
    <n v="0"/>
    <n v="2"/>
    <m/>
    <m/>
    <s v="V"/>
    <s v="V"/>
    <m/>
    <m/>
  </r>
  <r>
    <x v="507"/>
    <x v="5"/>
    <x v="759"/>
    <n v="1"/>
    <n v="0"/>
    <n v="0"/>
    <n v="0"/>
    <n v="0"/>
    <n v="0"/>
    <n v="0"/>
    <n v="0"/>
    <m/>
    <m/>
    <m/>
    <m/>
    <m/>
    <m/>
  </r>
  <r>
    <x v="507"/>
    <x v="5"/>
    <x v="730"/>
    <n v="9"/>
    <n v="9"/>
    <n v="0"/>
    <n v="1"/>
    <n v="0"/>
    <n v="67"/>
    <n v="0"/>
    <n v="68"/>
    <s v="V"/>
    <m/>
    <s v="V"/>
    <s v="V"/>
    <m/>
    <m/>
  </r>
  <r>
    <x v="507"/>
    <x v="5"/>
    <x v="724"/>
    <n v="10"/>
    <n v="10"/>
    <n v="0"/>
    <n v="55"/>
    <n v="0"/>
    <n v="93"/>
    <n v="0"/>
    <n v="148"/>
    <s v="V"/>
    <m/>
    <s v="V"/>
    <s v="V"/>
    <m/>
    <m/>
  </r>
  <r>
    <x v="507"/>
    <x v="5"/>
    <x v="698"/>
    <n v="1"/>
    <n v="1"/>
    <n v="0"/>
    <n v="0"/>
    <n v="0"/>
    <n v="2"/>
    <n v="0"/>
    <n v="2"/>
    <s v="V"/>
    <m/>
    <m/>
    <m/>
    <m/>
    <m/>
  </r>
  <r>
    <x v="508"/>
    <x v="5"/>
    <x v="725"/>
    <n v="2"/>
    <n v="1"/>
    <n v="0"/>
    <n v="3"/>
    <n v="0"/>
    <n v="0"/>
    <n v="0"/>
    <n v="3"/>
    <s v="V"/>
    <m/>
    <s v="V"/>
    <s v="V"/>
    <m/>
    <m/>
  </r>
  <r>
    <x v="508"/>
    <x v="6"/>
    <x v="799"/>
    <n v="7"/>
    <n v="2"/>
    <n v="0"/>
    <n v="9"/>
    <n v="0"/>
    <n v="0"/>
    <n v="0"/>
    <n v="9"/>
    <s v="V"/>
    <s v="V"/>
    <s v="V"/>
    <s v="V"/>
    <m/>
    <m/>
  </r>
  <r>
    <x v="509"/>
    <x v="6"/>
    <x v="800"/>
    <n v="2"/>
    <n v="0"/>
    <n v="0"/>
    <n v="1"/>
    <n v="0"/>
    <n v="0"/>
    <n v="0"/>
    <n v="1"/>
    <s v="V"/>
    <s v="V"/>
    <m/>
    <m/>
    <m/>
    <m/>
  </r>
  <r>
    <x v="509"/>
    <x v="3"/>
    <x v="774"/>
    <n v="6"/>
    <n v="0"/>
    <n v="0"/>
    <n v="0"/>
    <n v="0"/>
    <n v="0"/>
    <n v="0"/>
    <n v="0"/>
    <m/>
    <m/>
    <m/>
    <m/>
    <m/>
    <m/>
  </r>
  <r>
    <x v="509"/>
    <x v="3"/>
    <x v="787"/>
    <n v="4"/>
    <n v="0"/>
    <n v="0"/>
    <n v="0"/>
    <n v="0"/>
    <n v="0"/>
    <n v="0"/>
    <n v="0"/>
    <m/>
    <m/>
    <m/>
    <m/>
    <m/>
    <m/>
  </r>
  <r>
    <x v="509"/>
    <x v="5"/>
    <x v="724"/>
    <n v="10"/>
    <n v="1"/>
    <n v="0"/>
    <n v="17"/>
    <n v="0"/>
    <n v="0"/>
    <n v="0"/>
    <n v="17"/>
    <m/>
    <m/>
    <s v="V"/>
    <s v="V"/>
    <m/>
    <m/>
  </r>
  <r>
    <x v="509"/>
    <x v="3"/>
    <x v="747"/>
    <n v="13"/>
    <n v="0"/>
    <n v="0"/>
    <n v="0"/>
    <n v="0"/>
    <n v="0"/>
    <n v="0"/>
    <n v="0"/>
    <m/>
    <m/>
    <m/>
    <m/>
    <m/>
    <m/>
  </r>
  <r>
    <x v="509"/>
    <x v="2"/>
    <x v="767"/>
    <n v="1"/>
    <n v="0"/>
    <n v="0"/>
    <n v="0"/>
    <n v="0"/>
    <n v="0"/>
    <n v="0"/>
    <n v="0"/>
    <m/>
    <m/>
    <m/>
    <m/>
    <m/>
    <m/>
  </r>
  <r>
    <x v="510"/>
    <x v="3"/>
    <x v="778"/>
    <n v="13"/>
    <n v="0"/>
    <n v="0"/>
    <n v="0"/>
    <n v="0"/>
    <n v="0"/>
    <n v="0"/>
    <n v="0"/>
    <m/>
    <m/>
    <m/>
    <m/>
    <m/>
    <m/>
  </r>
  <r>
    <x v="510"/>
    <x v="3"/>
    <x v="748"/>
    <n v="13"/>
    <n v="0"/>
    <n v="0"/>
    <n v="0"/>
    <n v="0"/>
    <n v="0"/>
    <n v="0"/>
    <n v="0"/>
    <m/>
    <m/>
    <m/>
    <m/>
    <m/>
    <m/>
  </r>
  <r>
    <x v="510"/>
    <x v="3"/>
    <x v="765"/>
    <n v="13"/>
    <n v="0"/>
    <n v="0"/>
    <n v="0"/>
    <n v="0"/>
    <n v="0"/>
    <n v="0"/>
    <n v="0"/>
    <m/>
    <m/>
    <m/>
    <m/>
    <m/>
    <m/>
  </r>
  <r>
    <x v="510"/>
    <x v="2"/>
    <x v="749"/>
    <n v="11"/>
    <n v="0"/>
    <n v="0"/>
    <n v="0"/>
    <n v="0"/>
    <n v="0"/>
    <n v="0"/>
    <n v="0"/>
    <m/>
    <m/>
    <m/>
    <m/>
    <m/>
    <m/>
  </r>
  <r>
    <x v="510"/>
    <x v="3"/>
    <x v="769"/>
    <n v="9"/>
    <n v="0"/>
    <n v="0"/>
    <n v="0"/>
    <n v="0"/>
    <n v="0"/>
    <n v="0"/>
    <n v="0"/>
    <m/>
    <m/>
    <m/>
    <m/>
    <m/>
    <m/>
  </r>
  <r>
    <x v="510"/>
    <x v="3"/>
    <x v="764"/>
    <n v="11"/>
    <n v="0"/>
    <n v="0"/>
    <n v="0"/>
    <n v="0"/>
    <n v="0"/>
    <n v="0"/>
    <n v="0"/>
    <m/>
    <m/>
    <m/>
    <m/>
    <m/>
    <m/>
  </r>
  <r>
    <x v="510"/>
    <x v="3"/>
    <x v="754"/>
    <n v="13"/>
    <n v="0"/>
    <n v="0"/>
    <n v="0"/>
    <n v="0"/>
    <n v="0"/>
    <n v="0"/>
    <n v="0"/>
    <m/>
    <m/>
    <m/>
    <m/>
    <m/>
    <m/>
  </r>
  <r>
    <x v="510"/>
    <x v="3"/>
    <x v="782"/>
    <n v="13"/>
    <n v="0"/>
    <n v="0"/>
    <n v="0"/>
    <n v="0"/>
    <n v="0"/>
    <n v="0"/>
    <n v="0"/>
    <m/>
    <m/>
    <m/>
    <m/>
    <m/>
    <m/>
  </r>
  <r>
    <x v="510"/>
    <x v="5"/>
    <x v="694"/>
    <n v="12"/>
    <n v="12"/>
    <n v="0"/>
    <n v="0"/>
    <n v="0"/>
    <n v="0"/>
    <n v="0"/>
    <n v="0"/>
    <m/>
    <m/>
    <m/>
    <m/>
    <m/>
    <m/>
  </r>
  <r>
    <x v="510"/>
    <x v="5"/>
    <x v="693"/>
    <n v="12"/>
    <n v="12"/>
    <n v="0"/>
    <n v="0"/>
    <n v="0"/>
    <n v="0"/>
    <n v="0"/>
    <n v="0"/>
    <m/>
    <m/>
    <m/>
    <m/>
    <m/>
    <m/>
  </r>
  <r>
    <x v="511"/>
    <x v="3"/>
    <x v="746"/>
    <n v="13"/>
    <n v="0"/>
    <n v="0"/>
    <n v="0"/>
    <n v="0"/>
    <n v="0"/>
    <n v="0"/>
    <n v="0"/>
    <m/>
    <m/>
    <m/>
    <m/>
    <m/>
    <m/>
  </r>
  <r>
    <x v="512"/>
    <x v="5"/>
    <x v="735"/>
    <n v="12"/>
    <n v="0"/>
    <n v="0"/>
    <n v="0"/>
    <n v="1"/>
    <n v="0"/>
    <n v="0"/>
    <n v="1"/>
    <s v="V"/>
    <m/>
    <m/>
    <m/>
    <m/>
    <m/>
  </r>
  <r>
    <x v="512"/>
    <x v="5"/>
    <x v="726"/>
    <n v="10"/>
    <n v="0"/>
    <n v="0"/>
    <n v="0"/>
    <n v="0"/>
    <n v="4"/>
    <n v="0"/>
    <n v="4"/>
    <s v="V"/>
    <m/>
    <m/>
    <m/>
    <m/>
    <m/>
  </r>
  <r>
    <x v="512"/>
    <x v="3"/>
    <x v="785"/>
    <n v="13"/>
    <n v="0"/>
    <n v="0"/>
    <n v="0"/>
    <n v="0"/>
    <n v="0"/>
    <n v="0"/>
    <n v="0"/>
    <m/>
    <m/>
    <m/>
    <m/>
    <m/>
    <m/>
  </r>
  <r>
    <x v="513"/>
    <x v="5"/>
    <x v="801"/>
    <n v="1"/>
    <n v="0"/>
    <n v="0"/>
    <n v="0"/>
    <n v="0"/>
    <n v="1"/>
    <n v="0"/>
    <n v="1"/>
    <s v="V"/>
    <m/>
    <m/>
    <m/>
    <m/>
    <m/>
  </r>
  <r>
    <x v="513"/>
    <x v="3"/>
    <x v="783"/>
    <n v="5"/>
    <n v="0"/>
    <n v="0"/>
    <n v="0"/>
    <n v="0"/>
    <n v="0"/>
    <n v="0"/>
    <n v="0"/>
    <m/>
    <m/>
    <m/>
    <m/>
    <m/>
    <m/>
  </r>
  <r>
    <x v="513"/>
    <x v="5"/>
    <x v="734"/>
    <n v="13"/>
    <n v="2"/>
    <n v="0"/>
    <n v="14"/>
    <n v="0"/>
    <n v="0"/>
    <n v="0"/>
    <n v="14"/>
    <m/>
    <m/>
    <s v="V"/>
    <s v="V"/>
    <m/>
    <m/>
  </r>
  <r>
    <x v="513"/>
    <x v="6"/>
    <x v="802"/>
    <n v="13"/>
    <n v="0"/>
    <n v="0"/>
    <n v="4"/>
    <n v="0"/>
    <n v="0"/>
    <n v="0"/>
    <n v="4"/>
    <s v="V"/>
    <s v="V"/>
    <m/>
    <m/>
    <m/>
    <m/>
  </r>
  <r>
    <x v="513"/>
    <x v="6"/>
    <x v="803"/>
    <n v="13"/>
    <n v="0"/>
    <n v="0"/>
    <n v="5"/>
    <n v="0"/>
    <n v="0"/>
    <n v="0"/>
    <n v="5"/>
    <m/>
    <m/>
    <s v="V"/>
    <s v="V"/>
    <m/>
    <m/>
  </r>
  <r>
    <x v="514"/>
    <x v="5"/>
    <x v="723"/>
    <n v="13"/>
    <n v="0"/>
    <n v="0"/>
    <n v="0"/>
    <n v="0"/>
    <n v="1"/>
    <n v="0"/>
    <n v="1"/>
    <s v="V"/>
    <m/>
    <m/>
    <m/>
    <m/>
    <m/>
  </r>
  <r>
    <x v="514"/>
    <x v="5"/>
    <x v="760"/>
    <n v="5"/>
    <n v="0"/>
    <n v="0"/>
    <n v="0"/>
    <n v="0"/>
    <n v="0"/>
    <n v="0"/>
    <n v="0"/>
    <m/>
    <m/>
    <m/>
    <m/>
    <m/>
    <m/>
  </r>
  <r>
    <x v="514"/>
    <x v="5"/>
    <x v="728"/>
    <n v="6"/>
    <n v="0"/>
    <n v="0"/>
    <n v="0"/>
    <n v="0"/>
    <n v="0"/>
    <n v="0"/>
    <n v="0"/>
    <m/>
    <m/>
    <m/>
    <m/>
    <m/>
    <m/>
  </r>
  <r>
    <x v="514"/>
    <x v="3"/>
    <x v="781"/>
    <n v="13"/>
    <n v="0"/>
    <n v="0"/>
    <n v="0"/>
    <n v="0"/>
    <n v="0"/>
    <n v="0"/>
    <n v="0"/>
    <m/>
    <m/>
    <m/>
    <m/>
    <m/>
    <m/>
  </r>
  <r>
    <x v="514"/>
    <x v="5"/>
    <x v="804"/>
    <n v="1"/>
    <n v="0"/>
    <n v="0"/>
    <n v="1"/>
    <n v="0"/>
    <n v="0"/>
    <n v="0"/>
    <n v="1"/>
    <m/>
    <m/>
    <s v="V"/>
    <s v="V"/>
    <m/>
    <m/>
  </r>
  <r>
    <x v="514"/>
    <x v="5"/>
    <x v="730"/>
    <n v="9"/>
    <n v="1"/>
    <n v="0"/>
    <n v="0"/>
    <n v="1"/>
    <n v="6"/>
    <n v="0"/>
    <n v="7"/>
    <s v="V"/>
    <m/>
    <m/>
    <m/>
    <m/>
    <m/>
  </r>
  <r>
    <x v="515"/>
    <x v="4"/>
    <x v="786"/>
    <n v="2"/>
    <n v="0"/>
    <n v="0"/>
    <n v="0"/>
    <n v="0"/>
    <n v="0"/>
    <n v="0"/>
    <n v="0"/>
    <m/>
    <m/>
    <m/>
    <m/>
    <m/>
    <m/>
  </r>
  <r>
    <x v="515"/>
    <x v="5"/>
    <x v="805"/>
    <n v="2"/>
    <n v="0"/>
    <n v="0"/>
    <n v="0"/>
    <n v="0"/>
    <n v="0"/>
    <n v="0"/>
    <n v="0"/>
    <m/>
    <m/>
    <m/>
    <m/>
    <m/>
    <m/>
  </r>
  <r>
    <x v="516"/>
    <x v="5"/>
    <x v="806"/>
    <n v="1"/>
    <n v="0"/>
    <n v="0"/>
    <n v="0"/>
    <n v="0"/>
    <n v="0"/>
    <n v="0"/>
    <n v="0"/>
    <m/>
    <m/>
    <m/>
    <m/>
    <m/>
    <m/>
  </r>
  <r>
    <x v="517"/>
    <x v="5"/>
    <x v="774"/>
    <n v="6"/>
    <n v="0"/>
    <n v="0"/>
    <n v="0"/>
    <n v="0"/>
    <n v="0"/>
    <n v="0"/>
    <n v="0"/>
    <m/>
    <m/>
    <m/>
    <m/>
    <m/>
    <m/>
  </r>
  <r>
    <x v="517"/>
    <x v="5"/>
    <x v="787"/>
    <n v="4"/>
    <n v="0"/>
    <n v="0"/>
    <n v="0"/>
    <n v="0"/>
    <n v="0"/>
    <n v="0"/>
    <n v="0"/>
    <m/>
    <m/>
    <m/>
    <m/>
    <m/>
    <m/>
  </r>
  <r>
    <x v="517"/>
    <x v="5"/>
    <x v="747"/>
    <n v="13"/>
    <n v="0"/>
    <n v="0"/>
    <n v="0"/>
    <n v="1"/>
    <n v="1"/>
    <n v="0"/>
    <n v="2"/>
    <s v="V"/>
    <m/>
    <m/>
    <m/>
    <m/>
    <m/>
  </r>
  <r>
    <x v="518"/>
    <x v="5"/>
    <x v="764"/>
    <n v="11"/>
    <n v="0"/>
    <n v="0"/>
    <n v="1"/>
    <n v="0"/>
    <n v="1"/>
    <n v="0"/>
    <n v="2"/>
    <s v="V"/>
    <m/>
    <s v="V"/>
    <s v="V"/>
    <m/>
    <m/>
  </r>
  <r>
    <x v="518"/>
    <x v="5"/>
    <x v="748"/>
    <n v="13"/>
    <n v="0"/>
    <n v="0"/>
    <n v="0"/>
    <n v="0"/>
    <n v="3"/>
    <n v="0"/>
    <n v="3"/>
    <s v="V"/>
    <m/>
    <m/>
    <m/>
    <m/>
    <m/>
  </r>
  <r>
    <x v="518"/>
    <x v="5"/>
    <x v="778"/>
    <n v="13"/>
    <n v="0"/>
    <n v="0"/>
    <n v="0"/>
    <n v="0"/>
    <n v="1"/>
    <n v="0"/>
    <n v="1"/>
    <s v="V"/>
    <m/>
    <m/>
    <m/>
    <m/>
    <m/>
  </r>
  <r>
    <x v="518"/>
    <x v="5"/>
    <x v="782"/>
    <n v="13"/>
    <n v="0"/>
    <n v="0"/>
    <n v="0"/>
    <n v="0"/>
    <n v="0"/>
    <n v="0"/>
    <n v="0"/>
    <m/>
    <m/>
    <m/>
    <m/>
    <m/>
    <m/>
  </r>
  <r>
    <x v="518"/>
    <x v="5"/>
    <x v="769"/>
    <n v="9"/>
    <n v="0"/>
    <n v="0"/>
    <n v="0"/>
    <n v="0"/>
    <n v="4"/>
    <n v="0"/>
    <n v="4"/>
    <s v="V"/>
    <m/>
    <m/>
    <m/>
    <m/>
    <m/>
  </r>
  <r>
    <x v="519"/>
    <x v="5"/>
    <x v="785"/>
    <n v="13"/>
    <n v="0"/>
    <n v="0"/>
    <n v="0"/>
    <n v="0"/>
    <n v="0"/>
    <n v="0"/>
    <n v="0"/>
    <m/>
    <m/>
    <m/>
    <m/>
    <m/>
    <m/>
  </r>
  <r>
    <x v="517"/>
    <x v="6"/>
    <x v="807"/>
    <n v="13"/>
    <n v="4"/>
    <n v="0"/>
    <n v="17"/>
    <n v="0"/>
    <n v="0"/>
    <n v="0"/>
    <n v="17"/>
    <s v="V"/>
    <s v="V"/>
    <s v="V"/>
    <s v="V"/>
    <m/>
    <m/>
  </r>
  <r>
    <x v="517"/>
    <x v="6"/>
    <x v="808"/>
    <n v="13"/>
    <n v="3"/>
    <n v="0"/>
    <n v="13"/>
    <n v="0"/>
    <n v="0"/>
    <n v="0"/>
    <n v="13"/>
    <s v="V"/>
    <s v="V"/>
    <s v="V"/>
    <s v="V"/>
    <m/>
    <m/>
  </r>
  <r>
    <x v="517"/>
    <x v="6"/>
    <x v="809"/>
    <n v="13"/>
    <n v="2"/>
    <n v="0"/>
    <n v="12"/>
    <n v="0"/>
    <n v="0"/>
    <n v="0"/>
    <n v="12"/>
    <s v="V"/>
    <s v="V"/>
    <s v="V"/>
    <s v="V"/>
    <m/>
    <m/>
  </r>
  <r>
    <x v="519"/>
    <x v="6"/>
    <x v="810"/>
    <n v="13"/>
    <n v="0"/>
    <n v="0"/>
    <n v="0"/>
    <n v="0"/>
    <n v="0"/>
    <n v="0"/>
    <n v="0"/>
    <m/>
    <m/>
    <m/>
    <m/>
    <m/>
    <m/>
  </r>
  <r>
    <x v="519"/>
    <x v="6"/>
    <x v="811"/>
    <n v="2"/>
    <n v="0"/>
    <n v="0"/>
    <n v="0"/>
    <n v="0"/>
    <n v="0"/>
    <n v="0"/>
    <n v="0"/>
    <m/>
    <m/>
    <m/>
    <m/>
    <m/>
    <m/>
  </r>
  <r>
    <x v="520"/>
    <x v="5"/>
    <x v="746"/>
    <n v="13"/>
    <n v="0"/>
    <n v="0"/>
    <n v="0"/>
    <n v="0"/>
    <n v="0"/>
    <n v="0"/>
    <n v="0"/>
    <m/>
    <m/>
    <m/>
    <m/>
    <m/>
    <m/>
  </r>
  <r>
    <x v="520"/>
    <x v="5"/>
    <x v="765"/>
    <n v="13"/>
    <n v="0"/>
    <n v="0"/>
    <n v="0"/>
    <n v="2"/>
    <n v="1"/>
    <n v="0"/>
    <n v="0"/>
    <s v="V"/>
    <m/>
    <m/>
    <m/>
    <m/>
    <m/>
  </r>
  <r>
    <x v="520"/>
    <x v="5"/>
    <x v="783"/>
    <n v="5"/>
    <n v="1"/>
    <n v="0"/>
    <n v="0"/>
    <n v="0"/>
    <n v="6"/>
    <n v="0"/>
    <n v="6"/>
    <s v="V"/>
    <m/>
    <m/>
    <m/>
    <m/>
    <m/>
  </r>
  <r>
    <x v="520"/>
    <x v="6"/>
    <x v="812"/>
    <n v="3"/>
    <n v="0"/>
    <n v="0"/>
    <n v="1"/>
    <n v="0"/>
    <n v="0"/>
    <n v="0"/>
    <n v="1"/>
    <m/>
    <m/>
    <s v="V"/>
    <s v="V"/>
    <m/>
    <m/>
  </r>
  <r>
    <x v="520"/>
    <x v="6"/>
    <x v="813"/>
    <n v="4"/>
    <n v="0"/>
    <n v="0"/>
    <n v="0"/>
    <n v="0"/>
    <n v="0"/>
    <n v="0"/>
    <n v="0"/>
    <m/>
    <m/>
    <m/>
    <m/>
    <m/>
    <m/>
  </r>
  <r>
    <x v="521"/>
    <x v="5"/>
    <x v="814"/>
    <n v="1"/>
    <n v="0"/>
    <n v="0"/>
    <n v="0"/>
    <n v="0"/>
    <n v="0"/>
    <n v="0"/>
    <n v="0"/>
    <m/>
    <m/>
    <m/>
    <m/>
    <m/>
    <m/>
  </r>
  <r>
    <x v="521"/>
    <x v="4"/>
    <x v="727"/>
    <n v="2"/>
    <n v="0"/>
    <n v="0"/>
    <n v="0"/>
    <n v="0"/>
    <n v="1"/>
    <n v="0"/>
    <n v="1"/>
    <s v="V"/>
    <m/>
    <m/>
    <m/>
    <m/>
    <m/>
  </r>
  <r>
    <x v="521"/>
    <x v="4"/>
    <x v="749"/>
    <n v="11"/>
    <n v="0"/>
    <n v="0"/>
    <n v="0"/>
    <n v="0"/>
    <n v="0"/>
    <n v="0"/>
    <n v="0"/>
    <m/>
    <m/>
    <m/>
    <m/>
    <m/>
    <m/>
  </r>
  <r>
    <x v="522"/>
    <x v="5"/>
    <x v="781"/>
    <n v="13"/>
    <n v="0"/>
    <n v="0"/>
    <n v="0"/>
    <n v="0"/>
    <n v="0"/>
    <n v="0"/>
    <n v="0"/>
    <m/>
    <m/>
    <m/>
    <m/>
    <m/>
    <m/>
  </r>
  <r>
    <x v="523"/>
    <x v="4"/>
    <x v="815"/>
    <n v="1"/>
    <n v="0"/>
    <n v="0"/>
    <n v="0"/>
    <n v="0"/>
    <n v="0"/>
    <n v="0"/>
    <n v="0"/>
    <m/>
    <m/>
    <m/>
    <m/>
    <m/>
    <m/>
  </r>
  <r>
    <x v="524"/>
    <x v="6"/>
    <x v="816"/>
    <n v="12"/>
    <n v="0"/>
    <n v="0"/>
    <n v="6"/>
    <n v="0"/>
    <n v="0"/>
    <n v="0"/>
    <n v="6"/>
    <s v="V"/>
    <s v="V"/>
    <s v="V"/>
    <s v="V"/>
    <m/>
    <m/>
  </r>
  <r>
    <x v="524"/>
    <x v="6"/>
    <x v="817"/>
    <n v="13"/>
    <n v="13"/>
    <n v="0"/>
    <n v="0"/>
    <n v="0"/>
    <n v="0"/>
    <n v="0"/>
    <n v="0"/>
    <m/>
    <m/>
    <m/>
    <m/>
    <m/>
    <m/>
  </r>
  <r>
    <x v="525"/>
    <x v="6"/>
    <x v="817"/>
    <n v="13"/>
    <n v="0"/>
    <n v="0"/>
    <n v="7"/>
    <n v="0"/>
    <n v="0"/>
    <n v="0"/>
    <n v="7"/>
    <m/>
    <s v="V"/>
    <s v="V"/>
    <s v="V"/>
    <m/>
    <m/>
  </r>
  <r>
    <x v="526"/>
    <x v="3"/>
    <x v="786"/>
    <n v="2"/>
    <n v="0"/>
    <n v="0"/>
    <n v="0"/>
    <n v="0"/>
    <n v="0"/>
    <n v="0"/>
    <n v="0"/>
    <m/>
    <m/>
    <m/>
    <m/>
    <m/>
    <m/>
  </r>
  <r>
    <x v="527"/>
    <x v="3"/>
    <x v="727"/>
    <n v="2"/>
    <n v="0"/>
    <n v="0"/>
    <n v="0"/>
    <n v="0"/>
    <n v="0"/>
    <n v="0"/>
    <n v="0"/>
    <m/>
    <m/>
    <m/>
    <m/>
    <m/>
    <m/>
  </r>
  <r>
    <x v="527"/>
    <x v="3"/>
    <x v="749"/>
    <n v="11"/>
    <n v="0"/>
    <n v="0"/>
    <n v="0"/>
    <n v="0"/>
    <n v="0"/>
    <n v="0"/>
    <n v="0"/>
    <m/>
    <m/>
    <m/>
    <m/>
    <m/>
    <m/>
  </r>
  <r>
    <x v="528"/>
    <x v="4"/>
    <x v="780"/>
    <n v="5"/>
    <n v="0"/>
    <n v="0"/>
    <n v="0"/>
    <n v="0"/>
    <n v="0"/>
    <n v="0"/>
    <n v="0"/>
    <m/>
    <m/>
    <m/>
    <m/>
    <m/>
    <m/>
  </r>
  <r>
    <x v="529"/>
    <x v="6"/>
    <x v="818"/>
    <n v="1"/>
    <n v="0"/>
    <n v="0"/>
    <n v="0"/>
    <n v="0"/>
    <n v="0"/>
    <n v="0"/>
    <n v="0"/>
    <m/>
    <m/>
    <m/>
    <m/>
    <m/>
    <m/>
  </r>
  <r>
    <x v="529"/>
    <x v="6"/>
    <x v="819"/>
    <n v="1"/>
    <n v="0"/>
    <n v="0"/>
    <n v="0"/>
    <n v="0"/>
    <n v="0"/>
    <n v="0"/>
    <n v="0"/>
    <m/>
    <m/>
    <m/>
    <m/>
    <m/>
    <m/>
  </r>
  <r>
    <x v="529"/>
    <x v="6"/>
    <x v="820"/>
    <n v="1"/>
    <n v="0"/>
    <n v="0"/>
    <n v="0"/>
    <n v="0"/>
    <n v="0"/>
    <n v="0"/>
    <n v="0"/>
    <m/>
    <m/>
    <m/>
    <m/>
    <m/>
    <m/>
  </r>
  <r>
    <x v="529"/>
    <x v="6"/>
    <x v="821"/>
    <n v="3"/>
    <n v="0"/>
    <n v="0"/>
    <n v="2"/>
    <n v="0"/>
    <n v="0"/>
    <n v="0"/>
    <n v="2"/>
    <s v="V"/>
    <s v="V"/>
    <s v="V"/>
    <s v="V"/>
    <m/>
    <m/>
  </r>
  <r>
    <x v="530"/>
    <x v="6"/>
    <x v="818"/>
    <n v="1"/>
    <n v="0"/>
    <n v="0"/>
    <n v="0"/>
    <n v="0"/>
    <n v="0"/>
    <n v="0"/>
    <n v="0"/>
    <m/>
    <m/>
    <m/>
    <m/>
    <m/>
    <m/>
  </r>
  <r>
    <x v="531"/>
    <x v="5"/>
    <x v="822"/>
    <n v="2"/>
    <n v="0"/>
    <n v="0"/>
    <n v="0"/>
    <n v="0"/>
    <n v="0"/>
    <n v="0"/>
    <n v="0"/>
    <m/>
    <m/>
    <m/>
    <m/>
    <m/>
    <m/>
  </r>
  <r>
    <x v="531"/>
    <x v="5"/>
    <x v="698"/>
    <n v="8"/>
    <n v="0"/>
    <n v="0"/>
    <n v="0"/>
    <n v="0"/>
    <n v="1"/>
    <n v="0"/>
    <n v="1"/>
    <s v="V"/>
    <m/>
    <m/>
    <m/>
    <m/>
    <m/>
  </r>
  <r>
    <x v="531"/>
    <x v="6"/>
    <x v="823"/>
    <n v="6"/>
    <n v="0"/>
    <n v="0"/>
    <n v="5"/>
    <n v="0"/>
    <n v="0"/>
    <n v="0"/>
    <n v="5"/>
    <s v="V"/>
    <s v="V"/>
    <s v="V"/>
    <s v="V"/>
    <m/>
    <m/>
  </r>
  <r>
    <x v="531"/>
    <x v="6"/>
    <x v="824"/>
    <n v="12"/>
    <n v="0"/>
    <n v="0"/>
    <n v="7"/>
    <n v="0"/>
    <n v="0"/>
    <n v="0"/>
    <n v="7"/>
    <s v="V"/>
    <s v="V"/>
    <s v="V"/>
    <s v="V"/>
    <m/>
    <m/>
  </r>
  <r>
    <x v="531"/>
    <x v="6"/>
    <x v="825"/>
    <n v="9"/>
    <n v="6"/>
    <n v="0"/>
    <n v="28"/>
    <n v="0"/>
    <n v="0"/>
    <n v="0"/>
    <n v="28"/>
    <m/>
    <m/>
    <s v="V"/>
    <s v="V"/>
    <m/>
    <m/>
  </r>
  <r>
    <x v="532"/>
    <x v="6"/>
    <x v="826"/>
    <n v="6"/>
    <n v="0"/>
    <n v="0"/>
    <n v="0"/>
    <n v="0"/>
    <n v="0"/>
    <n v="0"/>
    <n v="0"/>
    <m/>
    <m/>
    <m/>
    <m/>
    <m/>
    <m/>
  </r>
  <r>
    <x v="533"/>
    <x v="6"/>
    <x v="827"/>
    <n v="2"/>
    <n v="0"/>
    <n v="0"/>
    <n v="4"/>
    <n v="0"/>
    <n v="0"/>
    <n v="0"/>
    <n v="4"/>
    <m/>
    <m/>
    <s v="V"/>
    <s v="V"/>
    <m/>
    <m/>
  </r>
  <r>
    <x v="533"/>
    <x v="6"/>
    <x v="828"/>
    <n v="10"/>
    <n v="10"/>
    <n v="0"/>
    <n v="54"/>
    <n v="0"/>
    <n v="0"/>
    <n v="0"/>
    <n v="54"/>
    <m/>
    <m/>
    <s v="V"/>
    <s v="V"/>
    <m/>
    <m/>
  </r>
  <r>
    <x v="534"/>
    <x v="3"/>
    <x v="780"/>
    <n v="5"/>
    <n v="0"/>
    <n v="0"/>
    <n v="0"/>
    <n v="0"/>
    <n v="0"/>
    <n v="0"/>
    <n v="0"/>
    <m/>
    <m/>
    <m/>
    <m/>
    <m/>
    <m/>
  </r>
  <r>
    <x v="534"/>
    <x v="6"/>
    <x v="828"/>
    <n v="10"/>
    <n v="0"/>
    <n v="0"/>
    <n v="0"/>
    <n v="0"/>
    <n v="0"/>
    <n v="0"/>
    <n v="0"/>
    <m/>
    <m/>
    <m/>
    <m/>
    <m/>
    <m/>
  </r>
  <r>
    <x v="534"/>
    <x v="6"/>
    <x v="829"/>
    <n v="2"/>
    <n v="0"/>
    <n v="0"/>
    <n v="1"/>
    <n v="0"/>
    <n v="0"/>
    <n v="0"/>
    <n v="0"/>
    <s v="V"/>
    <s v="V"/>
    <s v="V"/>
    <s v="V"/>
    <m/>
    <m/>
  </r>
  <r>
    <x v="534"/>
    <x v="6"/>
    <x v="830"/>
    <n v="6"/>
    <n v="2"/>
    <n v="0"/>
    <n v="23"/>
    <n v="0"/>
    <n v="0"/>
    <n v="0"/>
    <n v="0"/>
    <s v="V"/>
    <s v="V"/>
    <s v="V"/>
    <s v="V"/>
    <m/>
    <m/>
  </r>
  <r>
    <x v="534"/>
    <x v="6"/>
    <x v="831"/>
    <n v="11"/>
    <n v="11"/>
    <n v="0"/>
    <n v="50"/>
    <n v="0"/>
    <n v="0"/>
    <n v="0"/>
    <n v="0"/>
    <s v="V"/>
    <s v="V"/>
    <s v="V"/>
    <s v="V"/>
    <m/>
    <m/>
  </r>
  <r>
    <x v="535"/>
    <x v="5"/>
    <x v="749"/>
    <n v="11"/>
    <n v="0"/>
    <n v="0"/>
    <n v="0"/>
    <n v="1"/>
    <n v="1"/>
    <n v="0"/>
    <n v="2"/>
    <s v="V"/>
    <m/>
    <m/>
    <m/>
    <m/>
    <m/>
  </r>
  <r>
    <x v="535"/>
    <x v="6"/>
    <x v="832"/>
    <n v="2"/>
    <n v="0"/>
    <n v="0"/>
    <n v="0"/>
    <n v="0"/>
    <n v="0"/>
    <n v="0"/>
    <n v="0"/>
    <m/>
    <m/>
    <m/>
    <m/>
    <m/>
    <m/>
  </r>
  <r>
    <x v="535"/>
    <x v="6"/>
    <x v="833"/>
    <n v="8"/>
    <n v="4"/>
    <n v="0"/>
    <n v="22"/>
    <n v="0"/>
    <n v="0"/>
    <n v="0"/>
    <n v="22"/>
    <s v="V"/>
    <s v="V"/>
    <m/>
    <m/>
    <m/>
    <m/>
  </r>
  <r>
    <x v="535"/>
    <x v="6"/>
    <x v="834"/>
    <n v="5"/>
    <n v="5"/>
    <n v="0"/>
    <n v="20"/>
    <n v="0"/>
    <n v="0"/>
    <n v="0"/>
    <n v="20"/>
    <s v="V"/>
    <s v="V"/>
    <s v="V"/>
    <s v="V"/>
    <m/>
    <m/>
  </r>
  <r>
    <x v="535"/>
    <x v="6"/>
    <x v="835"/>
    <n v="13"/>
    <n v="13"/>
    <n v="0"/>
    <n v="132"/>
    <n v="0"/>
    <n v="0"/>
    <n v="0"/>
    <n v="132"/>
    <s v="V"/>
    <s v="V"/>
    <s v="V"/>
    <s v="V"/>
    <m/>
    <m/>
  </r>
  <r>
    <x v="536"/>
    <x v="5"/>
    <x v="786"/>
    <n v="2"/>
    <n v="0"/>
    <n v="0"/>
    <n v="0"/>
    <n v="0"/>
    <n v="0"/>
    <n v="0"/>
    <n v="0"/>
    <m/>
    <m/>
    <m/>
    <m/>
    <m/>
    <m/>
  </r>
  <r>
    <x v="536"/>
    <x v="5"/>
    <x v="727"/>
    <n v="3"/>
    <n v="0"/>
    <n v="0"/>
    <n v="0"/>
    <n v="0"/>
    <n v="1"/>
    <n v="0"/>
    <n v="1"/>
    <s v="V"/>
    <m/>
    <m/>
    <m/>
    <m/>
    <m/>
  </r>
  <r>
    <x v="536"/>
    <x v="6"/>
    <x v="831"/>
    <n v="11"/>
    <n v="0"/>
    <n v="0"/>
    <n v="7"/>
    <n v="0"/>
    <n v="0"/>
    <n v="0"/>
    <n v="7"/>
    <s v="V"/>
    <s v="V"/>
    <s v="V"/>
    <s v="V"/>
    <m/>
    <m/>
  </r>
  <r>
    <x v="537"/>
    <x v="0"/>
    <x v="836"/>
    <n v="13"/>
    <n v="0"/>
    <n v="0"/>
    <n v="0"/>
    <n v="0"/>
    <n v="0"/>
    <n v="0"/>
    <n v="0"/>
    <m/>
    <m/>
    <m/>
    <m/>
    <m/>
    <m/>
  </r>
  <r>
    <x v="537"/>
    <x v="0"/>
    <x v="837"/>
    <n v="13"/>
    <n v="0"/>
    <n v="0"/>
    <n v="0"/>
    <n v="0"/>
    <n v="0"/>
    <n v="0"/>
    <n v="0"/>
    <m/>
    <m/>
    <m/>
    <m/>
    <m/>
    <m/>
  </r>
  <r>
    <x v="538"/>
    <x v="5"/>
    <x v="780"/>
    <n v="5"/>
    <n v="0"/>
    <n v="0"/>
    <n v="0"/>
    <n v="0"/>
    <n v="0"/>
    <n v="0"/>
    <n v="0"/>
    <m/>
    <m/>
    <m/>
    <m/>
    <m/>
    <m/>
  </r>
  <r>
    <x v="537"/>
    <x v="6"/>
    <x v="838"/>
    <n v="4"/>
    <n v="0"/>
    <n v="0"/>
    <n v="0"/>
    <n v="0"/>
    <n v="0"/>
    <n v="0"/>
    <n v="0"/>
    <m/>
    <m/>
    <m/>
    <m/>
    <m/>
    <m/>
  </r>
  <r>
    <x v="537"/>
    <x v="6"/>
    <x v="839"/>
    <n v="13"/>
    <n v="4"/>
    <n v="0"/>
    <n v="13"/>
    <n v="0"/>
    <n v="0"/>
    <n v="0"/>
    <n v="13"/>
    <m/>
    <m/>
    <s v="V"/>
    <s v="V"/>
    <m/>
    <m/>
  </r>
  <r>
    <x v="537"/>
    <x v="6"/>
    <x v="835"/>
    <n v="13"/>
    <n v="0"/>
    <n v="0"/>
    <n v="2"/>
    <n v="0"/>
    <n v="0"/>
    <n v="0"/>
    <n v="2"/>
    <s v="V"/>
    <s v="V"/>
    <s v="V"/>
    <s v="V"/>
    <m/>
    <m/>
  </r>
  <r>
    <x v="537"/>
    <x v="6"/>
    <x v="834"/>
    <n v="5"/>
    <n v="1"/>
    <n v="0"/>
    <n v="3"/>
    <n v="0"/>
    <n v="0"/>
    <n v="0"/>
    <n v="3"/>
    <s v="V"/>
    <s v="V"/>
    <s v="V"/>
    <s v="V"/>
    <m/>
    <m/>
  </r>
  <r>
    <x v="539"/>
    <x v="6"/>
    <x v="840"/>
    <n v="1"/>
    <n v="0"/>
    <n v="0"/>
    <n v="0"/>
    <n v="0"/>
    <n v="0"/>
    <n v="0"/>
    <n v="0"/>
    <m/>
    <m/>
    <m/>
    <m/>
    <m/>
    <m/>
  </r>
  <r>
    <x v="539"/>
    <x v="6"/>
    <x v="841"/>
    <n v="4"/>
    <n v="0"/>
    <n v="0"/>
    <n v="0"/>
    <n v="0"/>
    <n v="0"/>
    <n v="0"/>
    <n v="0"/>
    <m/>
    <m/>
    <m/>
    <m/>
    <m/>
    <m/>
  </r>
  <r>
    <x v="540"/>
    <x v="0"/>
    <x v="842"/>
    <n v="4"/>
    <n v="0"/>
    <n v="0"/>
    <n v="0"/>
    <n v="0"/>
    <n v="0"/>
    <n v="0"/>
    <n v="0"/>
    <m/>
    <m/>
    <m/>
    <m/>
    <m/>
    <m/>
  </r>
  <r>
    <x v="540"/>
    <x v="0"/>
    <x v="843"/>
    <n v="13"/>
    <n v="13"/>
    <n v="0"/>
    <n v="0"/>
    <n v="0"/>
    <n v="0"/>
    <n v="0"/>
    <n v="0"/>
    <m/>
    <m/>
    <m/>
    <m/>
    <m/>
    <m/>
  </r>
  <r>
    <x v="541"/>
    <x v="0"/>
    <x v="843"/>
    <n v="13"/>
    <n v="0"/>
    <n v="0"/>
    <n v="0"/>
    <n v="0"/>
    <n v="0"/>
    <n v="0"/>
    <n v="0"/>
    <m/>
    <m/>
    <m/>
    <m/>
    <m/>
    <m/>
  </r>
  <r>
    <x v="541"/>
    <x v="6"/>
    <x v="844"/>
    <n v="6"/>
    <n v="3"/>
    <n v="0"/>
    <n v="16"/>
    <n v="0"/>
    <n v="0"/>
    <n v="0"/>
    <n v="16"/>
    <s v="V"/>
    <s v="V"/>
    <s v="V"/>
    <s v="V"/>
    <m/>
    <m/>
  </r>
  <r>
    <x v="541"/>
    <x v="6"/>
    <x v="845"/>
    <n v="13"/>
    <n v="3"/>
    <n v="0"/>
    <n v="17"/>
    <n v="0"/>
    <n v="0"/>
    <n v="0"/>
    <n v="17"/>
    <s v="V"/>
    <s v="V"/>
    <s v="V"/>
    <s v="V"/>
    <m/>
    <m/>
  </r>
  <r>
    <x v="542"/>
    <x v="0"/>
    <x v="846"/>
    <n v="13"/>
    <n v="0"/>
    <n v="0"/>
    <n v="0"/>
    <n v="0"/>
    <n v="0"/>
    <n v="0"/>
    <n v="0"/>
    <m/>
    <m/>
    <m/>
    <m/>
    <m/>
    <m/>
  </r>
  <r>
    <x v="542"/>
    <x v="0"/>
    <x v="847"/>
    <n v="13"/>
    <n v="0"/>
    <n v="0"/>
    <n v="0"/>
    <n v="0"/>
    <n v="0"/>
    <n v="0"/>
    <n v="0"/>
    <m/>
    <m/>
    <m/>
    <m/>
    <m/>
    <m/>
  </r>
  <r>
    <x v="543"/>
    <x v="6"/>
    <x v="848"/>
    <n v="3"/>
    <n v="0"/>
    <n v="0"/>
    <n v="2"/>
    <n v="0"/>
    <n v="0"/>
    <n v="0"/>
    <n v="2"/>
    <s v="V"/>
    <s v="V"/>
    <s v="V"/>
    <s v="V"/>
    <m/>
    <m/>
  </r>
  <r>
    <x v="543"/>
    <x v="6"/>
    <x v="849"/>
    <n v="9"/>
    <n v="5"/>
    <n v="0"/>
    <n v="25"/>
    <n v="0"/>
    <n v="0"/>
    <n v="0"/>
    <n v="25"/>
    <s v="V"/>
    <s v="V"/>
    <s v="V"/>
    <s v="V"/>
    <m/>
    <m/>
  </r>
  <r>
    <x v="544"/>
    <x v="6"/>
    <x v="850"/>
    <n v="3"/>
    <n v="0"/>
    <n v="0"/>
    <n v="0"/>
    <n v="0"/>
    <n v="0"/>
    <n v="0"/>
    <n v="0"/>
    <m/>
    <m/>
    <m/>
    <m/>
    <m/>
    <m/>
  </r>
  <r>
    <x v="545"/>
    <x v="0"/>
    <x v="851"/>
    <n v="13"/>
    <n v="0"/>
    <n v="0"/>
    <n v="0"/>
    <n v="0"/>
    <n v="0"/>
    <n v="0"/>
    <n v="0"/>
    <m/>
    <m/>
    <m/>
    <m/>
    <m/>
    <m/>
  </r>
  <r>
    <x v="545"/>
    <x v="0"/>
    <x v="852"/>
    <n v="13"/>
    <n v="0"/>
    <n v="0"/>
    <n v="0"/>
    <n v="0"/>
    <n v="0"/>
    <n v="0"/>
    <n v="0"/>
    <m/>
    <m/>
    <m/>
    <m/>
    <m/>
    <m/>
  </r>
  <r>
    <x v="546"/>
    <x v="0"/>
    <x v="853"/>
    <n v="13"/>
    <n v="0"/>
    <n v="0"/>
    <n v="0"/>
    <n v="0"/>
    <n v="0"/>
    <n v="0"/>
    <n v="0"/>
    <m/>
    <m/>
    <m/>
    <m/>
    <m/>
    <m/>
  </r>
  <r>
    <x v="547"/>
    <x v="1"/>
    <x v="836"/>
    <n v="13"/>
    <n v="0"/>
    <n v="0"/>
    <n v="0"/>
    <n v="0"/>
    <n v="0"/>
    <n v="0"/>
    <n v="0"/>
    <m/>
    <m/>
    <m/>
    <m/>
    <m/>
    <m/>
  </r>
  <r>
    <x v="547"/>
    <x v="1"/>
    <x v="837"/>
    <n v="13"/>
    <n v="0"/>
    <n v="0"/>
    <n v="0"/>
    <n v="0"/>
    <n v="0"/>
    <n v="0"/>
    <n v="0"/>
    <m/>
    <m/>
    <m/>
    <m/>
    <m/>
    <m/>
  </r>
  <r>
    <x v="546"/>
    <x v="6"/>
    <x v="854"/>
    <n v="5"/>
    <n v="0"/>
    <n v="0"/>
    <n v="0"/>
    <n v="0"/>
    <n v="0"/>
    <n v="0"/>
    <n v="0"/>
    <m/>
    <m/>
    <m/>
    <m/>
    <m/>
    <m/>
  </r>
  <r>
    <x v="546"/>
    <x v="6"/>
    <x v="855"/>
    <n v="13"/>
    <n v="3"/>
    <n v="0"/>
    <n v="12"/>
    <n v="0"/>
    <n v="0"/>
    <n v="0"/>
    <n v="12"/>
    <s v="V"/>
    <s v="V"/>
    <s v="V"/>
    <s v="V"/>
    <m/>
    <m/>
  </r>
  <r>
    <x v="548"/>
    <x v="6"/>
    <x v="856"/>
    <n v="3"/>
    <n v="0"/>
    <n v="0"/>
    <n v="8"/>
    <n v="0"/>
    <n v="0"/>
    <n v="0"/>
    <n v="8"/>
    <s v="V"/>
    <s v="V"/>
    <s v="V"/>
    <s v="V"/>
    <m/>
    <m/>
  </r>
  <r>
    <x v="549"/>
    <x v="6"/>
    <x v="857"/>
    <n v="10"/>
    <n v="0"/>
    <n v="0"/>
    <n v="2"/>
    <n v="0"/>
    <n v="0"/>
    <n v="0"/>
    <n v="2"/>
    <s v="V"/>
    <s v="V"/>
    <m/>
    <m/>
    <m/>
    <m/>
  </r>
  <r>
    <x v="549"/>
    <x v="6"/>
    <x v="858"/>
    <n v="3"/>
    <n v="0"/>
    <n v="0"/>
    <n v="0"/>
    <n v="0"/>
    <n v="0"/>
    <n v="0"/>
    <n v="0"/>
    <m/>
    <m/>
    <m/>
    <m/>
    <m/>
    <m/>
  </r>
  <r>
    <x v="550"/>
    <x v="1"/>
    <x v="846"/>
    <n v="13"/>
    <n v="0"/>
    <n v="0"/>
    <n v="2"/>
    <n v="0"/>
    <n v="0"/>
    <n v="0"/>
    <n v="2"/>
    <s v="V"/>
    <s v="V"/>
    <m/>
    <m/>
    <m/>
    <m/>
  </r>
  <r>
    <x v="550"/>
    <x v="1"/>
    <x v="842"/>
    <n v="4"/>
    <n v="0"/>
    <n v="0"/>
    <n v="0"/>
    <n v="0"/>
    <n v="0"/>
    <n v="0"/>
    <n v="0"/>
    <m/>
    <m/>
    <m/>
    <m/>
    <m/>
    <m/>
  </r>
  <r>
    <x v="550"/>
    <x v="1"/>
    <x v="847"/>
    <n v="13"/>
    <n v="1"/>
    <n v="0"/>
    <n v="7"/>
    <n v="0"/>
    <n v="0"/>
    <n v="0"/>
    <n v="7"/>
    <m/>
    <m/>
    <s v="V"/>
    <s v="V"/>
    <m/>
    <m/>
  </r>
  <r>
    <x v="551"/>
    <x v="6"/>
    <x v="859"/>
    <n v="11"/>
    <n v="0"/>
    <n v="0"/>
    <n v="9"/>
    <n v="0"/>
    <n v="0"/>
    <n v="0"/>
    <n v="9"/>
    <s v="V"/>
    <s v="V"/>
    <s v="V"/>
    <s v="V"/>
    <m/>
    <m/>
  </r>
  <r>
    <x v="552"/>
    <x v="1"/>
    <x v="843"/>
    <n v="13"/>
    <n v="0"/>
    <n v="0"/>
    <n v="2"/>
    <n v="0"/>
    <n v="0"/>
    <n v="0"/>
    <n v="2"/>
    <m/>
    <m/>
    <s v="V"/>
    <s v="V"/>
    <m/>
    <m/>
  </r>
  <r>
    <x v="553"/>
    <x v="1"/>
    <x v="860"/>
    <n v="1"/>
    <n v="0"/>
    <n v="0"/>
    <n v="1"/>
    <n v="0"/>
    <n v="0"/>
    <n v="0"/>
    <n v="1"/>
    <m/>
    <m/>
    <s v="V"/>
    <s v="V"/>
    <m/>
    <m/>
  </r>
  <r>
    <x v="554"/>
    <x v="1"/>
    <x v="853"/>
    <n v="13"/>
    <n v="0"/>
    <n v="0"/>
    <n v="0"/>
    <n v="0"/>
    <n v="0"/>
    <n v="0"/>
    <n v="0"/>
    <m/>
    <m/>
    <m/>
    <m/>
    <m/>
    <m/>
  </r>
  <r>
    <x v="554"/>
    <x v="1"/>
    <x v="852"/>
    <n v="13"/>
    <n v="0"/>
    <n v="0"/>
    <n v="0"/>
    <n v="0"/>
    <n v="0"/>
    <n v="0"/>
    <n v="0"/>
    <m/>
    <m/>
    <m/>
    <m/>
    <m/>
    <m/>
  </r>
  <r>
    <x v="554"/>
    <x v="1"/>
    <x v="851"/>
    <n v="13"/>
    <n v="0"/>
    <n v="0"/>
    <n v="2"/>
    <n v="0"/>
    <n v="2"/>
    <n v="0"/>
    <n v="4"/>
    <s v="V"/>
    <s v="V"/>
    <s v="V"/>
    <s v="V"/>
    <m/>
    <m/>
  </r>
  <r>
    <x v="554"/>
    <x v="6"/>
    <x v="861"/>
    <n v="5"/>
    <n v="0"/>
    <n v="0"/>
    <n v="2"/>
    <n v="0"/>
    <n v="0"/>
    <n v="0"/>
    <n v="2"/>
    <m/>
    <m/>
    <s v="V"/>
    <s v="V"/>
    <m/>
    <m/>
  </r>
  <r>
    <x v="554"/>
    <x v="6"/>
    <x v="862"/>
    <n v="13"/>
    <n v="0"/>
    <n v="0"/>
    <n v="4"/>
    <n v="0"/>
    <n v="0"/>
    <n v="0"/>
    <n v="4"/>
    <s v="V"/>
    <s v="V"/>
    <s v="V"/>
    <s v="V"/>
    <m/>
    <m/>
  </r>
  <r>
    <x v="555"/>
    <x v="2"/>
    <x v="836"/>
    <n v="13"/>
    <n v="0"/>
    <n v="0"/>
    <n v="0"/>
    <n v="0"/>
    <n v="0"/>
    <n v="0"/>
    <n v="0"/>
    <m/>
    <m/>
    <m/>
    <m/>
    <m/>
    <m/>
  </r>
  <r>
    <x v="555"/>
    <x v="2"/>
    <x v="837"/>
    <n v="13"/>
    <n v="0"/>
    <n v="0"/>
    <n v="0"/>
    <n v="0"/>
    <n v="0"/>
    <n v="0"/>
    <n v="0"/>
    <m/>
    <m/>
    <m/>
    <m/>
    <m/>
    <m/>
  </r>
  <r>
    <x v="555"/>
    <x v="6"/>
    <x v="863"/>
    <n v="13"/>
    <n v="8"/>
    <n v="0"/>
    <n v="23"/>
    <n v="0"/>
    <n v="0"/>
    <n v="0"/>
    <n v="23"/>
    <s v="V"/>
    <s v="V"/>
    <s v="V"/>
    <s v="V"/>
    <m/>
    <m/>
  </r>
  <r>
    <x v="556"/>
    <x v="6"/>
    <x v="864"/>
    <n v="5"/>
    <n v="0"/>
    <n v="0"/>
    <n v="0"/>
    <n v="0"/>
    <n v="0"/>
    <n v="0"/>
    <n v="0"/>
    <m/>
    <m/>
    <m/>
    <m/>
    <m/>
    <m/>
  </r>
  <r>
    <x v="556"/>
    <x v="6"/>
    <x v="865"/>
    <n v="8"/>
    <n v="0"/>
    <n v="0"/>
    <n v="0"/>
    <n v="0"/>
    <n v="0"/>
    <n v="0"/>
    <n v="0"/>
    <m/>
    <m/>
    <m/>
    <m/>
    <m/>
    <m/>
  </r>
  <r>
    <x v="556"/>
    <x v="6"/>
    <x v="866"/>
    <n v="13"/>
    <n v="1"/>
    <n v="0"/>
    <n v="9"/>
    <n v="0"/>
    <n v="0"/>
    <n v="0"/>
    <n v="9"/>
    <s v="V"/>
    <s v="V"/>
    <s v="V"/>
    <s v="V"/>
    <m/>
    <m/>
  </r>
  <r>
    <x v="556"/>
    <x v="6"/>
    <x v="867"/>
    <n v="13"/>
    <n v="8"/>
    <n v="0"/>
    <n v="9"/>
    <n v="0"/>
    <n v="0"/>
    <n v="0"/>
    <n v="9"/>
    <s v="V"/>
    <s v="V"/>
    <s v="V"/>
    <s v="V"/>
    <m/>
    <m/>
  </r>
  <r>
    <x v="557"/>
    <x v="6"/>
    <x v="868"/>
    <n v="13"/>
    <n v="2"/>
    <n v="0"/>
    <n v="19"/>
    <n v="0"/>
    <n v="0"/>
    <n v="0"/>
    <n v="19"/>
    <s v="V"/>
    <s v="V"/>
    <s v="V"/>
    <s v="V"/>
    <m/>
    <m/>
  </r>
  <r>
    <x v="558"/>
    <x v="2"/>
    <x v="843"/>
    <n v="5"/>
    <n v="5"/>
    <n v="0"/>
    <n v="0"/>
    <n v="0"/>
    <n v="0"/>
    <n v="0"/>
    <n v="0"/>
    <m/>
    <m/>
    <m/>
    <m/>
    <m/>
    <m/>
  </r>
  <r>
    <x v="558"/>
    <x v="6"/>
    <x v="869"/>
    <n v="1"/>
    <n v="0"/>
    <n v="0"/>
    <n v="0"/>
    <n v="0"/>
    <n v="0"/>
    <n v="0"/>
    <n v="0"/>
    <m/>
    <m/>
    <m/>
    <m/>
    <m/>
    <m/>
  </r>
  <r>
    <x v="558"/>
    <x v="6"/>
    <x v="870"/>
    <n v="8"/>
    <n v="0"/>
    <n v="0"/>
    <n v="2"/>
    <n v="0"/>
    <n v="0"/>
    <n v="0"/>
    <n v="2"/>
    <s v="V"/>
    <s v="V"/>
    <s v="V"/>
    <s v="V"/>
    <m/>
    <m/>
  </r>
  <r>
    <x v="559"/>
    <x v="2"/>
    <x v="843"/>
    <n v="8"/>
    <n v="0"/>
    <n v="0"/>
    <n v="0"/>
    <n v="0"/>
    <n v="0"/>
    <n v="0"/>
    <n v="0"/>
    <m/>
    <m/>
    <m/>
    <m/>
    <m/>
    <m/>
  </r>
  <r>
    <x v="560"/>
    <x v="0"/>
    <x v="871"/>
    <n v="4"/>
    <n v="0"/>
    <n v="0"/>
    <n v="0"/>
    <n v="0"/>
    <n v="0"/>
    <n v="0"/>
    <n v="0"/>
    <m/>
    <m/>
    <m/>
    <m/>
    <m/>
    <m/>
  </r>
  <r>
    <x v="560"/>
    <x v="2"/>
    <x v="852"/>
    <n v="13"/>
    <n v="0"/>
    <n v="0"/>
    <n v="0"/>
    <n v="0"/>
    <n v="0"/>
    <n v="0"/>
    <n v="0"/>
    <m/>
    <m/>
    <m/>
    <m/>
    <m/>
    <m/>
  </r>
  <r>
    <x v="560"/>
    <x v="2"/>
    <x v="872"/>
    <n v="5"/>
    <n v="0"/>
    <n v="0"/>
    <n v="0"/>
    <n v="0"/>
    <n v="0"/>
    <n v="0"/>
    <n v="0"/>
    <m/>
    <m/>
    <m/>
    <m/>
    <m/>
    <m/>
  </r>
  <r>
    <x v="560"/>
    <x v="0"/>
    <x v="873"/>
    <n v="13"/>
    <n v="0"/>
    <n v="0"/>
    <n v="0"/>
    <n v="0"/>
    <n v="0"/>
    <n v="0"/>
    <n v="0"/>
    <m/>
    <m/>
    <m/>
    <m/>
    <m/>
    <m/>
  </r>
  <r>
    <x v="559"/>
    <x v="6"/>
    <x v="874"/>
    <n v="2"/>
    <n v="0"/>
    <n v="0"/>
    <n v="0"/>
    <n v="0"/>
    <n v="0"/>
    <n v="0"/>
    <n v="0"/>
    <m/>
    <m/>
    <m/>
    <m/>
    <m/>
    <m/>
  </r>
  <r>
    <x v="561"/>
    <x v="2"/>
    <x v="860"/>
    <n v="1"/>
    <n v="0"/>
    <n v="0"/>
    <n v="0"/>
    <n v="0"/>
    <n v="0"/>
    <n v="0"/>
    <n v="0"/>
    <m/>
    <m/>
    <m/>
    <m/>
    <m/>
    <m/>
  </r>
  <r>
    <x v="562"/>
    <x v="0"/>
    <x v="875"/>
    <n v="9"/>
    <n v="0"/>
    <n v="0"/>
    <n v="0"/>
    <n v="0"/>
    <n v="0"/>
    <n v="0"/>
    <n v="0"/>
    <m/>
    <m/>
    <m/>
    <m/>
    <m/>
    <m/>
  </r>
  <r>
    <x v="562"/>
    <x v="0"/>
    <x v="876"/>
    <n v="13"/>
    <n v="0"/>
    <n v="0"/>
    <n v="0"/>
    <n v="0"/>
    <n v="0"/>
    <n v="0"/>
    <n v="0"/>
    <m/>
    <m/>
    <m/>
    <m/>
    <m/>
    <m/>
  </r>
  <r>
    <x v="563"/>
    <x v="4"/>
    <x v="837"/>
    <n v="13"/>
    <n v="1"/>
    <n v="0"/>
    <n v="1"/>
    <n v="0"/>
    <n v="3"/>
    <n v="0"/>
    <n v="4"/>
    <s v="V"/>
    <s v="V"/>
    <m/>
    <m/>
    <m/>
    <m/>
  </r>
  <r>
    <x v="563"/>
    <x v="4"/>
    <x v="836"/>
    <n v="13"/>
    <n v="3"/>
    <n v="0"/>
    <n v="0"/>
    <n v="10"/>
    <n v="0"/>
    <n v="0"/>
    <n v="10"/>
    <s v="V"/>
    <m/>
    <m/>
    <m/>
    <m/>
    <m/>
  </r>
  <r>
    <x v="564"/>
    <x v="6"/>
    <x v="877"/>
    <n v="13"/>
    <n v="0"/>
    <n v="0"/>
    <n v="5"/>
    <n v="0"/>
    <n v="0"/>
    <n v="0"/>
    <n v="5"/>
    <s v="V"/>
    <s v="V"/>
    <s v="V"/>
    <s v="V"/>
    <m/>
    <m/>
  </r>
  <r>
    <x v="565"/>
    <x v="4"/>
    <x v="878"/>
    <n v="1"/>
    <n v="0"/>
    <n v="0"/>
    <n v="0"/>
    <n v="0"/>
    <n v="0"/>
    <n v="0"/>
    <n v="0"/>
    <m/>
    <m/>
    <m/>
    <m/>
    <m/>
    <m/>
  </r>
  <r>
    <x v="565"/>
    <x v="4"/>
    <x v="879"/>
    <n v="3"/>
    <n v="0"/>
    <n v="0"/>
    <n v="0"/>
    <n v="1"/>
    <n v="0"/>
    <n v="0"/>
    <n v="1"/>
    <s v="V"/>
    <m/>
    <m/>
    <m/>
    <m/>
    <m/>
  </r>
  <r>
    <x v="565"/>
    <x v="0"/>
    <x v="880"/>
    <n v="13"/>
    <n v="3"/>
    <n v="0"/>
    <n v="15"/>
    <n v="0"/>
    <n v="0"/>
    <n v="0"/>
    <n v="15"/>
    <m/>
    <m/>
    <s v="V"/>
    <s v="V"/>
    <m/>
    <m/>
  </r>
  <r>
    <x v="565"/>
    <x v="6"/>
    <x v="881"/>
    <n v="4"/>
    <n v="1"/>
    <n v="0"/>
    <n v="4"/>
    <n v="3"/>
    <n v="0"/>
    <n v="0"/>
    <n v="7"/>
    <s v="V"/>
    <m/>
    <s v="V"/>
    <s v="V"/>
    <m/>
    <m/>
  </r>
  <r>
    <x v="566"/>
    <x v="2"/>
    <x v="851"/>
    <n v="13"/>
    <n v="0"/>
    <n v="0"/>
    <n v="0"/>
    <n v="0"/>
    <n v="0"/>
    <n v="0"/>
    <n v="0"/>
    <m/>
    <m/>
    <m/>
    <m/>
    <m/>
    <m/>
  </r>
  <r>
    <x v="567"/>
    <x v="4"/>
    <x v="842"/>
    <n v="4"/>
    <n v="0"/>
    <n v="0"/>
    <n v="2"/>
    <n v="0"/>
    <n v="0"/>
    <n v="0"/>
    <n v="2"/>
    <m/>
    <m/>
    <s v="V"/>
    <s v="V"/>
    <m/>
    <m/>
  </r>
  <r>
    <x v="567"/>
    <x v="4"/>
    <x v="847"/>
    <n v="12"/>
    <n v="0"/>
    <n v="0"/>
    <n v="0"/>
    <n v="0"/>
    <n v="0"/>
    <n v="0"/>
    <n v="0"/>
    <m/>
    <m/>
    <m/>
    <m/>
    <m/>
    <m/>
  </r>
  <r>
    <x v="567"/>
    <x v="4"/>
    <x v="852"/>
    <n v="13"/>
    <n v="0"/>
    <n v="0"/>
    <n v="0"/>
    <n v="0"/>
    <n v="0"/>
    <n v="0"/>
    <n v="0"/>
    <m/>
    <m/>
    <m/>
    <m/>
    <m/>
    <m/>
  </r>
  <r>
    <x v="567"/>
    <x v="1"/>
    <x v="871"/>
    <n v="4"/>
    <n v="2"/>
    <n v="0"/>
    <n v="4"/>
    <n v="2"/>
    <n v="3"/>
    <n v="0"/>
    <n v="9"/>
    <s v="V"/>
    <s v="V"/>
    <s v="V"/>
    <s v="V"/>
    <m/>
    <m/>
  </r>
  <r>
    <x v="567"/>
    <x v="0"/>
    <x v="882"/>
    <n v="3"/>
    <n v="0"/>
    <n v="0"/>
    <n v="0"/>
    <n v="0"/>
    <n v="0"/>
    <n v="0"/>
    <n v="0"/>
    <m/>
    <m/>
    <m/>
    <m/>
    <m/>
    <m/>
  </r>
  <r>
    <x v="568"/>
    <x v="4"/>
    <x v="860"/>
    <n v="1"/>
    <n v="0"/>
    <n v="0"/>
    <n v="0"/>
    <n v="0"/>
    <n v="0"/>
    <n v="0"/>
    <n v="0"/>
    <m/>
    <m/>
    <m/>
    <m/>
    <m/>
    <m/>
  </r>
  <r>
    <x v="568"/>
    <x v="4"/>
    <x v="843"/>
    <n v="13"/>
    <n v="0"/>
    <n v="0"/>
    <n v="0"/>
    <n v="1"/>
    <n v="0"/>
    <n v="0"/>
    <n v="1"/>
    <s v="V"/>
    <m/>
    <m/>
    <m/>
    <m/>
    <m/>
  </r>
  <r>
    <x v="566"/>
    <x v="6"/>
    <x v="883"/>
    <n v="1"/>
    <n v="0"/>
    <n v="0"/>
    <n v="0"/>
    <n v="0"/>
    <n v="0"/>
    <n v="0"/>
    <n v="0"/>
    <m/>
    <m/>
    <m/>
    <m/>
    <m/>
    <m/>
  </r>
  <r>
    <x v="569"/>
    <x v="1"/>
    <x v="873"/>
    <n v="13"/>
    <n v="0"/>
    <n v="0"/>
    <n v="3"/>
    <n v="0"/>
    <n v="0"/>
    <n v="0"/>
    <n v="3"/>
    <m/>
    <m/>
    <s v="V"/>
    <s v="V"/>
    <m/>
    <m/>
  </r>
  <r>
    <x v="569"/>
    <x v="1"/>
    <x v="875"/>
    <n v="9"/>
    <n v="0"/>
    <n v="0"/>
    <n v="0"/>
    <n v="0"/>
    <n v="0"/>
    <n v="0"/>
    <n v="0"/>
    <m/>
    <m/>
    <m/>
    <m/>
    <m/>
    <m/>
  </r>
  <r>
    <x v="569"/>
    <x v="1"/>
    <x v="884"/>
    <n v="2"/>
    <n v="0"/>
    <n v="0"/>
    <n v="0"/>
    <n v="0"/>
    <n v="0"/>
    <n v="0"/>
    <n v="0"/>
    <m/>
    <m/>
    <m/>
    <m/>
    <m/>
    <m/>
  </r>
  <r>
    <x v="570"/>
    <x v="4"/>
    <x v="851"/>
    <n v="13"/>
    <n v="0"/>
    <n v="0"/>
    <n v="3"/>
    <n v="0"/>
    <n v="0"/>
    <n v="0"/>
    <n v="3"/>
    <s v="V"/>
    <s v="V"/>
    <m/>
    <m/>
    <m/>
    <m/>
  </r>
  <r>
    <x v="570"/>
    <x v="1"/>
    <x v="880"/>
    <n v="10"/>
    <n v="0"/>
    <n v="0"/>
    <n v="2"/>
    <n v="0"/>
    <n v="0"/>
    <n v="0"/>
    <n v="2"/>
    <s v="V"/>
    <s v="V"/>
    <m/>
    <m/>
    <m/>
    <m/>
  </r>
  <r>
    <x v="571"/>
    <x v="3"/>
    <x v="836"/>
    <n v="13"/>
    <n v="0"/>
    <n v="0"/>
    <n v="0"/>
    <n v="0"/>
    <n v="0"/>
    <n v="0"/>
    <n v="0"/>
    <m/>
    <m/>
    <m/>
    <m/>
    <m/>
    <m/>
  </r>
  <r>
    <x v="572"/>
    <x v="3"/>
    <x v="842"/>
    <n v="4"/>
    <n v="4"/>
    <n v="0"/>
    <n v="0"/>
    <n v="0"/>
    <n v="0"/>
    <n v="0"/>
    <n v="0"/>
    <m/>
    <m/>
    <m/>
    <m/>
    <m/>
    <m/>
  </r>
  <r>
    <x v="572"/>
    <x v="3"/>
    <x v="842"/>
    <n v="4"/>
    <n v="0"/>
    <n v="0"/>
    <n v="0"/>
    <n v="0"/>
    <n v="0"/>
    <n v="0"/>
    <n v="0"/>
    <m/>
    <m/>
    <m/>
    <m/>
    <m/>
    <m/>
  </r>
  <r>
    <x v="572"/>
    <x v="3"/>
    <x v="847"/>
    <n v="12"/>
    <n v="12"/>
    <n v="0"/>
    <n v="0"/>
    <n v="0"/>
    <n v="0"/>
    <n v="0"/>
    <n v="0"/>
    <m/>
    <m/>
    <m/>
    <m/>
    <m/>
    <m/>
  </r>
  <r>
    <x v="572"/>
    <x v="3"/>
    <x v="860"/>
    <n v="1"/>
    <n v="0"/>
    <n v="0"/>
    <n v="0"/>
    <n v="0"/>
    <n v="0"/>
    <n v="0"/>
    <n v="0"/>
    <m/>
    <m/>
    <m/>
    <m/>
    <m/>
    <m/>
  </r>
  <r>
    <x v="572"/>
    <x v="3"/>
    <x v="837"/>
    <n v="13"/>
    <n v="0"/>
    <n v="0"/>
    <n v="0"/>
    <n v="0"/>
    <n v="0"/>
    <n v="0"/>
    <n v="0"/>
    <m/>
    <m/>
    <m/>
    <m/>
    <m/>
    <m/>
  </r>
  <r>
    <x v="572"/>
    <x v="1"/>
    <x v="876"/>
    <n v="13"/>
    <n v="3"/>
    <n v="0"/>
    <n v="20"/>
    <n v="0"/>
    <n v="1"/>
    <n v="0"/>
    <n v="21"/>
    <s v="V"/>
    <m/>
    <s v="V"/>
    <s v="V"/>
    <m/>
    <m/>
  </r>
  <r>
    <x v="573"/>
    <x v="3"/>
    <x v="852"/>
    <n v="13"/>
    <n v="0"/>
    <n v="0"/>
    <n v="0"/>
    <n v="0"/>
    <n v="0"/>
    <n v="0"/>
    <n v="0"/>
    <m/>
    <m/>
    <m/>
    <m/>
    <m/>
    <m/>
  </r>
  <r>
    <x v="573"/>
    <x v="3"/>
    <x v="847"/>
    <n v="12"/>
    <n v="0"/>
    <n v="0"/>
    <n v="0"/>
    <n v="0"/>
    <n v="0"/>
    <n v="0"/>
    <n v="0"/>
    <m/>
    <m/>
    <m/>
    <m/>
    <m/>
    <m/>
  </r>
  <r>
    <x v="573"/>
    <x v="4"/>
    <x v="846"/>
    <n v="13"/>
    <n v="0"/>
    <n v="0"/>
    <n v="0"/>
    <n v="0"/>
    <n v="3"/>
    <n v="0"/>
    <n v="3"/>
    <s v="V"/>
    <m/>
    <m/>
    <m/>
    <m/>
    <m/>
  </r>
  <r>
    <x v="574"/>
    <x v="3"/>
    <x v="843"/>
    <n v="13"/>
    <n v="13"/>
    <n v="0"/>
    <n v="0"/>
    <n v="0"/>
    <n v="0"/>
    <n v="0"/>
    <n v="0"/>
    <m/>
    <m/>
    <m/>
    <m/>
    <m/>
    <m/>
  </r>
  <r>
    <x v="574"/>
    <x v="3"/>
    <x v="843"/>
    <n v="13"/>
    <n v="0"/>
    <n v="0"/>
    <n v="0"/>
    <n v="0"/>
    <n v="0"/>
    <n v="0"/>
    <n v="0"/>
    <m/>
    <m/>
    <m/>
    <m/>
    <m/>
    <m/>
  </r>
  <r>
    <x v="575"/>
    <x v="3"/>
    <x v="851"/>
    <n v="13"/>
    <n v="0"/>
    <n v="0"/>
    <n v="0"/>
    <n v="0"/>
    <n v="0"/>
    <n v="0"/>
    <n v="0"/>
    <m/>
    <m/>
    <m/>
    <m/>
    <m/>
    <m/>
  </r>
  <r>
    <x v="575"/>
    <x v="1"/>
    <x v="882"/>
    <n v="3"/>
    <n v="0"/>
    <n v="0"/>
    <n v="0"/>
    <n v="1"/>
    <n v="1"/>
    <n v="0"/>
    <n v="2"/>
    <s v="V"/>
    <m/>
    <m/>
    <m/>
    <m/>
    <m/>
  </r>
  <r>
    <x v="575"/>
    <x v="5"/>
    <x v="836"/>
    <n v="13"/>
    <n v="0"/>
    <n v="0"/>
    <n v="1"/>
    <n v="0"/>
    <n v="0"/>
    <n v="0"/>
    <n v="1"/>
    <m/>
    <m/>
    <s v="V"/>
    <s v="V"/>
    <m/>
    <m/>
  </r>
  <r>
    <x v="576"/>
    <x v="2"/>
    <x v="871"/>
    <n v="13"/>
    <n v="0"/>
    <n v="0"/>
    <n v="0"/>
    <n v="0"/>
    <n v="0"/>
    <n v="0"/>
    <n v="0"/>
    <m/>
    <m/>
    <m/>
    <m/>
    <m/>
    <m/>
  </r>
  <r>
    <x v="576"/>
    <x v="2"/>
    <x v="873"/>
    <n v="13"/>
    <n v="0"/>
    <n v="0"/>
    <n v="0"/>
    <n v="0"/>
    <n v="0"/>
    <n v="0"/>
    <n v="0"/>
    <m/>
    <m/>
    <m/>
    <m/>
    <m/>
    <m/>
  </r>
  <r>
    <x v="577"/>
    <x v="5"/>
    <x v="837"/>
    <n v="13"/>
    <n v="0"/>
    <n v="0"/>
    <n v="0"/>
    <n v="0"/>
    <n v="0"/>
    <n v="0"/>
    <n v="0"/>
    <m/>
    <m/>
    <m/>
    <m/>
    <m/>
    <m/>
  </r>
  <r>
    <x v="578"/>
    <x v="5"/>
    <x v="852"/>
    <n v="13"/>
    <n v="0"/>
    <n v="0"/>
    <n v="0"/>
    <n v="1"/>
    <n v="0"/>
    <n v="0"/>
    <n v="1"/>
    <s v="V"/>
    <m/>
    <m/>
    <m/>
    <m/>
    <m/>
  </r>
  <r>
    <x v="578"/>
    <x v="5"/>
    <x v="847"/>
    <n v="13"/>
    <n v="0"/>
    <n v="0"/>
    <n v="0"/>
    <n v="0"/>
    <n v="1"/>
    <n v="0"/>
    <n v="0"/>
    <s v="V"/>
    <m/>
    <m/>
    <m/>
    <m/>
    <m/>
  </r>
  <r>
    <x v="578"/>
    <x v="5"/>
    <x v="842"/>
    <n v="4"/>
    <n v="0"/>
    <n v="0"/>
    <n v="0"/>
    <n v="1"/>
    <n v="0"/>
    <n v="0"/>
    <n v="1"/>
    <s v="V"/>
    <m/>
    <m/>
    <m/>
    <m/>
    <m/>
  </r>
  <r>
    <x v="579"/>
    <x v="1"/>
    <x v="885"/>
    <n v="3"/>
    <n v="0"/>
    <n v="0"/>
    <n v="1"/>
    <n v="0"/>
    <n v="1"/>
    <n v="0"/>
    <n v="2"/>
    <s v="V"/>
    <m/>
    <s v="V"/>
    <s v="V"/>
    <m/>
    <m/>
  </r>
  <r>
    <x v="580"/>
    <x v="5"/>
    <x v="851"/>
    <n v="13"/>
    <n v="0"/>
    <n v="0"/>
    <n v="0"/>
    <n v="0"/>
    <n v="0"/>
    <n v="0"/>
    <n v="0"/>
    <m/>
    <m/>
    <m/>
    <m/>
    <m/>
    <m/>
  </r>
  <r>
    <x v="581"/>
    <x v="5"/>
    <x v="843"/>
    <n v="13"/>
    <n v="0"/>
    <n v="0"/>
    <n v="0"/>
    <n v="0"/>
    <n v="8"/>
    <n v="0"/>
    <n v="8"/>
    <s v="V"/>
    <m/>
    <m/>
    <m/>
    <m/>
    <m/>
  </r>
  <r>
    <x v="581"/>
    <x v="4"/>
    <x v="853"/>
    <n v="13"/>
    <n v="0"/>
    <n v="0"/>
    <n v="2"/>
    <n v="0"/>
    <n v="0"/>
    <n v="0"/>
    <n v="2"/>
    <s v="V"/>
    <s v="V"/>
    <m/>
    <m/>
    <m/>
    <m/>
  </r>
  <r>
    <x v="580"/>
    <x v="6"/>
    <x v="886"/>
    <n v="13"/>
    <n v="5"/>
    <n v="0"/>
    <n v="14"/>
    <n v="1"/>
    <n v="0"/>
    <n v="0"/>
    <n v="15"/>
    <s v="V"/>
    <s v="V"/>
    <s v="V"/>
    <s v="V"/>
    <m/>
    <m/>
  </r>
  <r>
    <x v="580"/>
    <x v="6"/>
    <x v="887"/>
    <n v="13"/>
    <n v="0"/>
    <n v="0"/>
    <n v="6"/>
    <n v="0"/>
    <n v="0"/>
    <n v="0"/>
    <n v="6"/>
    <s v="V"/>
    <s v="V"/>
    <s v="V"/>
    <s v="V"/>
    <m/>
    <m/>
  </r>
  <r>
    <x v="581"/>
    <x v="6"/>
    <x v="888"/>
    <n v="5"/>
    <n v="0"/>
    <n v="0"/>
    <n v="0"/>
    <n v="0"/>
    <n v="0"/>
    <n v="0"/>
    <n v="0"/>
    <m/>
    <m/>
    <m/>
    <m/>
    <m/>
    <m/>
  </r>
  <r>
    <x v="582"/>
    <x v="4"/>
    <x v="873"/>
    <n v="13"/>
    <n v="0"/>
    <n v="0"/>
    <n v="0"/>
    <n v="0"/>
    <n v="0"/>
    <n v="0"/>
    <n v="0"/>
    <m/>
    <m/>
    <m/>
    <m/>
    <m/>
    <m/>
  </r>
  <r>
    <x v="582"/>
    <x v="4"/>
    <x v="871"/>
    <n v="13"/>
    <n v="0"/>
    <n v="0"/>
    <n v="0"/>
    <n v="0"/>
    <n v="0"/>
    <n v="0"/>
    <n v="0"/>
    <m/>
    <m/>
    <m/>
    <m/>
    <m/>
    <m/>
  </r>
  <r>
    <x v="582"/>
    <x v="6"/>
    <x v="889"/>
    <n v="13"/>
    <n v="5"/>
    <n v="0"/>
    <n v="23"/>
    <n v="0"/>
    <n v="0"/>
    <n v="0"/>
    <n v="23"/>
    <s v="V"/>
    <s v="V"/>
    <s v="V"/>
    <s v="V"/>
    <m/>
    <m/>
  </r>
  <r>
    <x v="583"/>
    <x v="2"/>
    <x v="876"/>
    <n v="13"/>
    <n v="0"/>
    <n v="0"/>
    <n v="0"/>
    <n v="0"/>
    <n v="0"/>
    <n v="0"/>
    <n v="0"/>
    <m/>
    <m/>
    <m/>
    <m/>
    <m/>
    <m/>
  </r>
  <r>
    <x v="583"/>
    <x v="6"/>
    <x v="890"/>
    <n v="5"/>
    <n v="0"/>
    <n v="0"/>
    <n v="1"/>
    <n v="0"/>
    <n v="0"/>
    <n v="0"/>
    <n v="1"/>
    <s v="V"/>
    <s v="V"/>
    <m/>
    <m/>
    <m/>
    <m/>
  </r>
  <r>
    <x v="584"/>
    <x v="3"/>
    <x v="698"/>
    <n v="13"/>
    <n v="0"/>
    <n v="0"/>
    <n v="0"/>
    <n v="0"/>
    <n v="0"/>
    <n v="0"/>
    <n v="0"/>
    <m/>
    <m/>
    <m/>
    <m/>
    <m/>
    <m/>
  </r>
  <r>
    <x v="585"/>
    <x v="3"/>
    <x v="873"/>
    <n v="13"/>
    <n v="0"/>
    <n v="0"/>
    <n v="0"/>
    <n v="0"/>
    <n v="0"/>
    <n v="0"/>
    <n v="0"/>
    <m/>
    <m/>
    <m/>
    <m/>
    <m/>
    <m/>
  </r>
  <r>
    <x v="585"/>
    <x v="3"/>
    <x v="871"/>
    <n v="13"/>
    <n v="0"/>
    <n v="0"/>
    <n v="0"/>
    <n v="0"/>
    <n v="0"/>
    <n v="0"/>
    <n v="0"/>
    <m/>
    <m/>
    <m/>
    <m/>
    <m/>
    <m/>
  </r>
  <r>
    <x v="585"/>
    <x v="0"/>
    <x v="891"/>
    <n v="13"/>
    <n v="0"/>
    <n v="0"/>
    <n v="0"/>
    <n v="0"/>
    <n v="0"/>
    <n v="0"/>
    <n v="0"/>
    <m/>
    <m/>
    <m/>
    <m/>
    <m/>
    <m/>
  </r>
  <r>
    <x v="585"/>
    <x v="3"/>
    <x v="892"/>
    <n v="8"/>
    <n v="0"/>
    <n v="0"/>
    <n v="0"/>
    <n v="0"/>
    <n v="0"/>
    <n v="0"/>
    <n v="0"/>
    <m/>
    <m/>
    <m/>
    <m/>
    <m/>
    <m/>
  </r>
  <r>
    <x v="585"/>
    <x v="0"/>
    <x v="893"/>
    <n v="13"/>
    <n v="0"/>
    <n v="0"/>
    <n v="0"/>
    <n v="0"/>
    <n v="0"/>
    <n v="0"/>
    <n v="0"/>
    <m/>
    <m/>
    <m/>
    <m/>
    <m/>
    <m/>
  </r>
  <r>
    <x v="586"/>
    <x v="0"/>
    <x v="894"/>
    <n v="13"/>
    <n v="0"/>
    <n v="0"/>
    <n v="0"/>
    <n v="0"/>
    <n v="0"/>
    <n v="0"/>
    <n v="0"/>
    <m/>
    <m/>
    <m/>
    <m/>
    <m/>
    <m/>
  </r>
  <r>
    <x v="586"/>
    <x v="0"/>
    <x v="895"/>
    <n v="13"/>
    <n v="0"/>
    <n v="0"/>
    <n v="0"/>
    <n v="0"/>
    <n v="0"/>
    <n v="0"/>
    <n v="0"/>
    <m/>
    <m/>
    <m/>
    <m/>
    <m/>
    <m/>
  </r>
  <r>
    <x v="586"/>
    <x v="4"/>
    <x v="880"/>
    <n v="13"/>
    <n v="0"/>
    <n v="0"/>
    <n v="2"/>
    <n v="0"/>
    <n v="0"/>
    <n v="0"/>
    <n v="2"/>
    <m/>
    <m/>
    <s v="V"/>
    <s v="V"/>
    <m/>
    <m/>
  </r>
  <r>
    <x v="586"/>
    <x v="4"/>
    <x v="876"/>
    <n v="13"/>
    <n v="13"/>
    <n v="0"/>
    <n v="43"/>
    <n v="0"/>
    <n v="0"/>
    <n v="0"/>
    <n v="43"/>
    <s v="V"/>
    <s v="V"/>
    <s v="V"/>
    <s v="V"/>
    <m/>
    <m/>
  </r>
  <r>
    <x v="586"/>
    <x v="6"/>
    <x v="896"/>
    <n v="2"/>
    <n v="0"/>
    <n v="0"/>
    <n v="1"/>
    <n v="0"/>
    <n v="0"/>
    <n v="0"/>
    <n v="1"/>
    <s v="V"/>
    <s v="V"/>
    <m/>
    <m/>
    <m/>
    <m/>
  </r>
  <r>
    <x v="587"/>
    <x v="6"/>
    <x v="897"/>
    <n v="5"/>
    <n v="0"/>
    <n v="0"/>
    <n v="6"/>
    <n v="0"/>
    <n v="0"/>
    <n v="0"/>
    <n v="6"/>
    <s v="V"/>
    <s v="V"/>
    <s v="V"/>
    <s v="V"/>
    <m/>
    <m/>
  </r>
  <r>
    <x v="588"/>
    <x v="4"/>
    <x v="876"/>
    <n v="13"/>
    <n v="0"/>
    <n v="0"/>
    <n v="0"/>
    <n v="0"/>
    <n v="0"/>
    <n v="0"/>
    <n v="0"/>
    <m/>
    <m/>
    <m/>
    <m/>
    <m/>
    <m/>
  </r>
  <r>
    <x v="588"/>
    <x v="6"/>
    <x v="898"/>
    <n v="13"/>
    <n v="5"/>
    <n v="0"/>
    <n v="12"/>
    <n v="3"/>
    <n v="0"/>
    <n v="0"/>
    <n v="15"/>
    <s v="V"/>
    <s v="V"/>
    <s v="V"/>
    <s v="V"/>
    <m/>
    <m/>
  </r>
  <r>
    <x v="589"/>
    <x v="0"/>
    <x v="899"/>
    <n v="13"/>
    <n v="0"/>
    <n v="0"/>
    <n v="0"/>
    <n v="0"/>
    <n v="0"/>
    <n v="0"/>
    <n v="0"/>
    <m/>
    <m/>
    <m/>
    <m/>
    <m/>
    <m/>
  </r>
  <r>
    <x v="589"/>
    <x v="0"/>
    <x v="900"/>
    <n v="13"/>
    <n v="0"/>
    <n v="0"/>
    <n v="0"/>
    <n v="0"/>
    <n v="0"/>
    <n v="0"/>
    <n v="0"/>
    <m/>
    <m/>
    <m/>
    <m/>
    <m/>
    <m/>
  </r>
  <r>
    <x v="590"/>
    <x v="6"/>
    <x v="901"/>
    <n v="5"/>
    <n v="0"/>
    <n v="0"/>
    <n v="3"/>
    <n v="0"/>
    <n v="0"/>
    <n v="0"/>
    <n v="3"/>
    <s v="V"/>
    <s v="V"/>
    <s v="V"/>
    <s v="V"/>
    <m/>
    <m/>
  </r>
  <r>
    <x v="591"/>
    <x v="0"/>
    <x v="902"/>
    <n v="13"/>
    <n v="0"/>
    <n v="0"/>
    <n v="0"/>
    <n v="0"/>
    <n v="0"/>
    <n v="0"/>
    <n v="0"/>
    <m/>
    <m/>
    <m/>
    <m/>
    <m/>
    <m/>
  </r>
  <r>
    <x v="591"/>
    <x v="5"/>
    <x v="873"/>
    <n v="13"/>
    <n v="0"/>
    <n v="0"/>
    <n v="1"/>
    <n v="0"/>
    <n v="3"/>
    <n v="0"/>
    <n v="4"/>
    <s v="V"/>
    <m/>
    <s v="V"/>
    <s v="V"/>
    <m/>
    <m/>
  </r>
  <r>
    <x v="591"/>
    <x v="5"/>
    <x v="871"/>
    <n v="13"/>
    <n v="1"/>
    <n v="0"/>
    <n v="0"/>
    <n v="0"/>
    <n v="9"/>
    <n v="0"/>
    <n v="9"/>
    <s v="V"/>
    <m/>
    <m/>
    <m/>
    <m/>
    <m/>
  </r>
  <r>
    <x v="592"/>
    <x v="5"/>
    <x v="698"/>
    <n v="13"/>
    <n v="0"/>
    <n v="0"/>
    <n v="1"/>
    <n v="0"/>
    <n v="0"/>
    <n v="0"/>
    <n v="1"/>
    <m/>
    <m/>
    <s v="V"/>
    <s v="V"/>
    <m/>
    <m/>
  </r>
  <r>
    <x v="592"/>
    <x v="5"/>
    <x v="853"/>
    <n v="3"/>
    <n v="0"/>
    <n v="0"/>
    <n v="0"/>
    <n v="0"/>
    <n v="1"/>
    <n v="0"/>
    <n v="1"/>
    <s v="V"/>
    <m/>
    <m/>
    <m/>
    <m/>
    <m/>
  </r>
  <r>
    <x v="593"/>
    <x v="3"/>
    <x v="880"/>
    <n v="13"/>
    <n v="0"/>
    <n v="0"/>
    <n v="0"/>
    <n v="0"/>
    <n v="0"/>
    <n v="0"/>
    <n v="0"/>
    <m/>
    <m/>
    <m/>
    <m/>
    <m/>
    <m/>
  </r>
  <r>
    <x v="593"/>
    <x v="5"/>
    <x v="903"/>
    <n v="1"/>
    <n v="0"/>
    <n v="0"/>
    <n v="0"/>
    <n v="0"/>
    <n v="0"/>
    <n v="0"/>
    <n v="0"/>
    <m/>
    <m/>
    <m/>
    <m/>
    <m/>
    <m/>
  </r>
  <r>
    <x v="593"/>
    <x v="1"/>
    <x v="891"/>
    <n v="13"/>
    <n v="0"/>
    <n v="0"/>
    <n v="0"/>
    <n v="0"/>
    <n v="0"/>
    <n v="0"/>
    <n v="0"/>
    <m/>
    <m/>
    <m/>
    <m/>
    <m/>
    <m/>
  </r>
  <r>
    <x v="594"/>
    <x v="0"/>
    <x v="904"/>
    <n v="10"/>
    <n v="0"/>
    <n v="0"/>
    <n v="0"/>
    <n v="0"/>
    <n v="0"/>
    <n v="0"/>
    <n v="0"/>
    <m/>
    <m/>
    <m/>
    <m/>
    <m/>
    <m/>
  </r>
  <r>
    <x v="594"/>
    <x v="5"/>
    <x v="892"/>
    <n v="8"/>
    <n v="0"/>
    <n v="0"/>
    <n v="0"/>
    <n v="0"/>
    <n v="0"/>
    <n v="0"/>
    <n v="0"/>
    <m/>
    <m/>
    <m/>
    <m/>
    <m/>
    <m/>
  </r>
  <r>
    <x v="595"/>
    <x v="1"/>
    <x v="893"/>
    <n v="13"/>
    <n v="6"/>
    <n v="0"/>
    <n v="29"/>
    <n v="0"/>
    <n v="0"/>
    <n v="0"/>
    <n v="29"/>
    <s v="V"/>
    <s v="V"/>
    <s v="V"/>
    <s v="V"/>
    <m/>
    <m/>
  </r>
  <r>
    <x v="595"/>
    <x v="0"/>
    <x v="905"/>
    <n v="13"/>
    <n v="0"/>
    <n v="0"/>
    <n v="0"/>
    <n v="0"/>
    <n v="0"/>
    <n v="0"/>
    <n v="0"/>
    <m/>
    <m/>
    <m/>
    <m/>
    <m/>
    <m/>
  </r>
  <r>
    <x v="595"/>
    <x v="0"/>
    <x v="906"/>
    <n v="13"/>
    <n v="0"/>
    <n v="0"/>
    <n v="0"/>
    <n v="0"/>
    <n v="0"/>
    <n v="0"/>
    <n v="0"/>
    <m/>
    <m/>
    <m/>
    <m/>
    <m/>
    <m/>
  </r>
  <r>
    <x v="596"/>
    <x v="1"/>
    <x v="894"/>
    <n v="13"/>
    <n v="0"/>
    <n v="0"/>
    <n v="0"/>
    <n v="0"/>
    <n v="0"/>
    <n v="0"/>
    <n v="0"/>
    <m/>
    <m/>
    <m/>
    <m/>
    <m/>
    <m/>
  </r>
  <r>
    <x v="596"/>
    <x v="1"/>
    <x v="895"/>
    <n v="13"/>
    <n v="0"/>
    <n v="0"/>
    <n v="1"/>
    <n v="0"/>
    <n v="0"/>
    <n v="0"/>
    <n v="1"/>
    <s v="V"/>
    <s v="V"/>
    <m/>
    <m/>
    <m/>
    <m/>
  </r>
  <r>
    <x v="597"/>
    <x v="1"/>
    <x v="907"/>
    <n v="6"/>
    <n v="0"/>
    <n v="0"/>
    <n v="3"/>
    <n v="0"/>
    <n v="0"/>
    <n v="0"/>
    <n v="3"/>
    <m/>
    <m/>
    <s v="V"/>
    <s v="V"/>
    <m/>
    <m/>
  </r>
  <r>
    <x v="597"/>
    <x v="1"/>
    <x v="908"/>
    <n v="13"/>
    <n v="4"/>
    <n v="0"/>
    <n v="30"/>
    <n v="0"/>
    <n v="0"/>
    <n v="0"/>
    <n v="30"/>
    <m/>
    <m/>
    <s v="V"/>
    <s v="V"/>
    <m/>
    <m/>
  </r>
  <r>
    <x v="598"/>
    <x v="1"/>
    <x v="899"/>
    <n v="13"/>
    <n v="0"/>
    <n v="0"/>
    <n v="0"/>
    <n v="0"/>
    <n v="0"/>
    <n v="0"/>
    <n v="0"/>
    <m/>
    <m/>
    <m/>
    <m/>
    <m/>
    <m/>
  </r>
  <r>
    <x v="598"/>
    <x v="1"/>
    <x v="900"/>
    <n v="13"/>
    <n v="0"/>
    <n v="0"/>
    <n v="0"/>
    <n v="0"/>
    <n v="0"/>
    <n v="0"/>
    <n v="0"/>
    <m/>
    <m/>
    <m/>
    <m/>
    <m/>
    <m/>
  </r>
  <r>
    <x v="599"/>
    <x v="1"/>
    <x v="902"/>
    <n v="13"/>
    <n v="0"/>
    <n v="0"/>
    <n v="0"/>
    <n v="0"/>
    <n v="0"/>
    <n v="0"/>
    <n v="0"/>
    <m/>
    <m/>
    <m/>
    <m/>
    <m/>
    <m/>
  </r>
  <r>
    <x v="599"/>
    <x v="1"/>
    <x v="904"/>
    <n v="10"/>
    <n v="0"/>
    <n v="0"/>
    <n v="0"/>
    <n v="0"/>
    <n v="0"/>
    <n v="0"/>
    <n v="0"/>
    <m/>
    <m/>
    <m/>
    <m/>
    <m/>
    <m/>
  </r>
  <r>
    <x v="599"/>
    <x v="1"/>
    <x v="909"/>
    <n v="4"/>
    <n v="0"/>
    <n v="0"/>
    <n v="1"/>
    <n v="0"/>
    <n v="0"/>
    <n v="0"/>
    <n v="1"/>
    <m/>
    <m/>
    <s v="V"/>
    <s v="V"/>
    <m/>
    <m/>
  </r>
  <r>
    <x v="600"/>
    <x v="2"/>
    <x v="891"/>
    <n v="13"/>
    <n v="0"/>
    <n v="0"/>
    <n v="0"/>
    <n v="0"/>
    <n v="0"/>
    <n v="0"/>
    <n v="0"/>
    <m/>
    <m/>
    <m/>
    <m/>
    <m/>
    <m/>
  </r>
  <r>
    <x v="601"/>
    <x v="0"/>
    <x v="910"/>
    <n v="13"/>
    <n v="0"/>
    <n v="0"/>
    <n v="0"/>
    <n v="0"/>
    <n v="0"/>
    <n v="0"/>
    <n v="0"/>
    <m/>
    <m/>
    <m/>
    <m/>
    <m/>
    <m/>
  </r>
  <r>
    <x v="601"/>
    <x v="5"/>
    <x v="697"/>
    <n v="13"/>
    <n v="0"/>
    <n v="0"/>
    <n v="0"/>
    <n v="0"/>
    <n v="3"/>
    <n v="0"/>
    <n v="3"/>
    <s v="V"/>
    <m/>
    <m/>
    <m/>
    <m/>
    <m/>
  </r>
  <r>
    <x v="602"/>
    <x v="1"/>
    <x v="906"/>
    <n v="13"/>
    <n v="0"/>
    <n v="0"/>
    <n v="2"/>
    <n v="0"/>
    <n v="0"/>
    <n v="0"/>
    <n v="2"/>
    <m/>
    <m/>
    <s v="V"/>
    <s v="V"/>
    <m/>
    <m/>
  </r>
  <r>
    <x v="602"/>
    <x v="1"/>
    <x v="905"/>
    <n v="13"/>
    <n v="0"/>
    <n v="0"/>
    <n v="1"/>
    <n v="0"/>
    <n v="0"/>
    <n v="0"/>
    <n v="1"/>
    <m/>
    <m/>
    <s v="V"/>
    <s v="V"/>
    <m/>
    <m/>
  </r>
  <r>
    <x v="603"/>
    <x v="2"/>
    <x v="895"/>
    <n v="13"/>
    <n v="0"/>
    <n v="0"/>
    <n v="0"/>
    <n v="0"/>
    <n v="0"/>
    <n v="0"/>
    <n v="0"/>
    <m/>
    <m/>
    <m/>
    <m/>
    <m/>
    <m/>
  </r>
  <r>
    <x v="604"/>
    <x v="2"/>
    <x v="894"/>
    <n v="13"/>
    <n v="0"/>
    <n v="0"/>
    <n v="0"/>
    <n v="0"/>
    <n v="0"/>
    <n v="0"/>
    <n v="0"/>
    <m/>
    <m/>
    <m/>
    <m/>
    <m/>
    <m/>
  </r>
  <r>
    <x v="604"/>
    <x v="2"/>
    <x v="899"/>
    <n v="13"/>
    <n v="0"/>
    <n v="0"/>
    <n v="0"/>
    <n v="0"/>
    <n v="0"/>
    <n v="0"/>
    <n v="0"/>
    <m/>
    <m/>
    <m/>
    <m/>
    <m/>
    <m/>
  </r>
  <r>
    <x v="604"/>
    <x v="2"/>
    <x v="893"/>
    <n v="13"/>
    <n v="0"/>
    <n v="0"/>
    <n v="0"/>
    <n v="0"/>
    <n v="0"/>
    <n v="0"/>
    <n v="0"/>
    <m/>
    <m/>
    <m/>
    <m/>
    <m/>
    <m/>
  </r>
  <r>
    <x v="604"/>
    <x v="2"/>
    <x v="904"/>
    <n v="10"/>
    <n v="0"/>
    <n v="0"/>
    <n v="0"/>
    <n v="0"/>
    <n v="0"/>
    <n v="0"/>
    <n v="0"/>
    <m/>
    <m/>
    <m/>
    <m/>
    <m/>
    <m/>
  </r>
  <r>
    <x v="605"/>
    <x v="2"/>
    <x v="900"/>
    <n v="13"/>
    <n v="0"/>
    <n v="0"/>
    <n v="0"/>
    <n v="0"/>
    <n v="0"/>
    <n v="0"/>
    <n v="0"/>
    <m/>
    <m/>
    <m/>
    <m/>
    <m/>
    <m/>
  </r>
  <r>
    <x v="606"/>
    <x v="2"/>
    <x v="908"/>
    <n v="13"/>
    <n v="2"/>
    <n v="0"/>
    <n v="0"/>
    <n v="0"/>
    <n v="6"/>
    <n v="0"/>
    <n v="6"/>
    <m/>
    <m/>
    <s v="V"/>
    <s v="V"/>
    <m/>
    <m/>
  </r>
  <r>
    <x v="607"/>
    <x v="6"/>
    <x v="911"/>
    <n v="4"/>
    <n v="2"/>
    <n v="0"/>
    <n v="8"/>
    <n v="0"/>
    <n v="0"/>
    <n v="0"/>
    <n v="8"/>
    <s v="V"/>
    <s v="V"/>
    <s v="V"/>
    <s v="V"/>
    <m/>
    <m/>
  </r>
  <r>
    <x v="607"/>
    <x v="6"/>
    <x v="912"/>
    <n v="13"/>
    <n v="3"/>
    <n v="0"/>
    <n v="11"/>
    <n v="1"/>
    <n v="0"/>
    <n v="0"/>
    <n v="12"/>
    <s v="V"/>
    <s v="V"/>
    <s v="V"/>
    <s v="V"/>
    <m/>
    <m/>
  </r>
  <r>
    <x v="608"/>
    <x v="2"/>
    <x v="905"/>
    <n v="13"/>
    <n v="0"/>
    <n v="0"/>
    <n v="0"/>
    <n v="0"/>
    <n v="0"/>
    <n v="0"/>
    <n v="0"/>
    <m/>
    <m/>
    <m/>
    <m/>
    <m/>
    <m/>
  </r>
  <r>
    <x v="608"/>
    <x v="5"/>
    <x v="698"/>
    <n v="13"/>
    <n v="2"/>
    <n v="0"/>
    <n v="5"/>
    <n v="1"/>
    <n v="1"/>
    <n v="0"/>
    <n v="7"/>
    <s v="V"/>
    <m/>
    <s v="V"/>
    <s v="V"/>
    <m/>
    <m/>
  </r>
  <r>
    <x v="608"/>
    <x v="6"/>
    <x v="913"/>
    <n v="2"/>
    <n v="0"/>
    <n v="0"/>
    <n v="0"/>
    <n v="0"/>
    <n v="0"/>
    <n v="0"/>
    <n v="0"/>
    <m/>
    <m/>
    <m/>
    <m/>
    <m/>
    <m/>
  </r>
  <r>
    <x v="609"/>
    <x v="1"/>
    <x v="910"/>
    <n v="13"/>
    <n v="0"/>
    <n v="0"/>
    <n v="0"/>
    <n v="0"/>
    <n v="0"/>
    <n v="0"/>
    <n v="0"/>
    <m/>
    <m/>
    <m/>
    <m/>
    <m/>
    <m/>
  </r>
  <r>
    <x v="609"/>
    <x v="4"/>
    <x v="893"/>
    <n v="13"/>
    <n v="0"/>
    <n v="0"/>
    <n v="0"/>
    <n v="0"/>
    <n v="0"/>
    <n v="0"/>
    <n v="0"/>
    <m/>
    <m/>
    <m/>
    <m/>
    <m/>
    <m/>
  </r>
  <r>
    <x v="609"/>
    <x v="4"/>
    <x v="891"/>
    <n v="13"/>
    <n v="0"/>
    <n v="0"/>
    <n v="7"/>
    <n v="0"/>
    <n v="0"/>
    <n v="0"/>
    <n v="7"/>
    <s v="V"/>
    <m/>
    <s v="V"/>
    <s v="V"/>
    <m/>
    <m/>
  </r>
  <r>
    <x v="609"/>
    <x v="4"/>
    <x v="895"/>
    <n v="13"/>
    <n v="0"/>
    <n v="0"/>
    <n v="0"/>
    <n v="0"/>
    <n v="0"/>
    <n v="0"/>
    <n v="0"/>
    <m/>
    <m/>
    <m/>
    <m/>
    <m/>
    <m/>
  </r>
  <r>
    <x v="609"/>
    <x v="4"/>
    <x v="899"/>
    <n v="13"/>
    <n v="0"/>
    <n v="0"/>
    <n v="0"/>
    <n v="0"/>
    <n v="0"/>
    <n v="0"/>
    <n v="0"/>
    <m/>
    <m/>
    <m/>
    <m/>
    <m/>
    <m/>
  </r>
  <r>
    <x v="610"/>
    <x v="4"/>
    <x v="914"/>
    <n v="1"/>
    <n v="1"/>
    <n v="0"/>
    <n v="0"/>
    <n v="0"/>
    <n v="4"/>
    <n v="0"/>
    <n v="4"/>
    <m/>
    <m/>
    <s v="V"/>
    <s v="V"/>
    <m/>
    <m/>
  </r>
  <r>
    <x v="611"/>
    <x v="2"/>
    <x v="906"/>
    <n v="13"/>
    <n v="0"/>
    <n v="0"/>
    <n v="0"/>
    <n v="0"/>
    <n v="0"/>
    <n v="0"/>
    <n v="0"/>
    <m/>
    <m/>
    <m/>
    <m/>
    <m/>
    <m/>
  </r>
  <r>
    <x v="611"/>
    <x v="2"/>
    <x v="915"/>
    <n v="2"/>
    <n v="0"/>
    <n v="0"/>
    <n v="0"/>
    <n v="0"/>
    <n v="0"/>
    <n v="0"/>
    <n v="0"/>
    <m/>
    <m/>
    <m/>
    <m/>
    <m/>
    <m/>
  </r>
  <r>
    <x v="611"/>
    <x v="2"/>
    <x v="902"/>
    <n v="13"/>
    <n v="0"/>
    <n v="0"/>
    <n v="0"/>
    <n v="0"/>
    <n v="0"/>
    <n v="0"/>
    <n v="0"/>
    <m/>
    <m/>
    <m/>
    <m/>
    <m/>
    <m/>
  </r>
  <r>
    <x v="612"/>
    <x v="4"/>
    <x v="894"/>
    <n v="13"/>
    <n v="0"/>
    <n v="0"/>
    <n v="0"/>
    <n v="0"/>
    <n v="0"/>
    <n v="0"/>
    <n v="0"/>
    <m/>
    <m/>
    <m/>
    <m/>
    <m/>
    <m/>
  </r>
  <r>
    <x v="612"/>
    <x v="4"/>
    <x v="908"/>
    <n v="11"/>
    <n v="0"/>
    <n v="0"/>
    <n v="0"/>
    <n v="0"/>
    <n v="0"/>
    <n v="0"/>
    <n v="0"/>
    <m/>
    <m/>
    <m/>
    <m/>
    <m/>
    <m/>
  </r>
  <r>
    <x v="612"/>
    <x v="4"/>
    <x v="900"/>
    <n v="13"/>
    <n v="1"/>
    <n v="0"/>
    <n v="7"/>
    <n v="0"/>
    <n v="0"/>
    <n v="0"/>
    <n v="7"/>
    <s v="V"/>
    <m/>
    <m/>
    <m/>
    <m/>
    <m/>
  </r>
  <r>
    <x v="612"/>
    <x v="2"/>
    <x v="915"/>
    <n v="2"/>
    <n v="2"/>
    <n v="0"/>
    <n v="0"/>
    <n v="0"/>
    <n v="2"/>
    <n v="0"/>
    <n v="2"/>
    <s v="V"/>
    <m/>
    <m/>
    <m/>
    <m/>
    <m/>
  </r>
  <r>
    <x v="612"/>
    <x v="2"/>
    <x v="915"/>
    <n v="2"/>
    <n v="0"/>
    <n v="0"/>
    <n v="0"/>
    <n v="0"/>
    <n v="0"/>
    <n v="0"/>
    <n v="0"/>
    <m/>
    <m/>
    <m/>
    <m/>
    <m/>
    <m/>
  </r>
  <r>
    <x v="613"/>
    <x v="4"/>
    <x v="914"/>
    <n v="1"/>
    <n v="0"/>
    <n v="0"/>
    <n v="1"/>
    <n v="0"/>
    <n v="0"/>
    <n v="0"/>
    <n v="1"/>
    <m/>
    <m/>
    <s v="V"/>
    <s v="V"/>
    <m/>
    <m/>
  </r>
  <r>
    <x v="614"/>
    <x v="3"/>
    <x v="891"/>
    <n v="13"/>
    <n v="13"/>
    <n v="0"/>
    <n v="0"/>
    <n v="0"/>
    <n v="0"/>
    <n v="0"/>
    <n v="0"/>
    <m/>
    <m/>
    <m/>
    <m/>
    <m/>
    <m/>
  </r>
  <r>
    <x v="614"/>
    <x v="3"/>
    <x v="899"/>
    <n v="13"/>
    <n v="0"/>
    <n v="0"/>
    <n v="0"/>
    <n v="0"/>
    <n v="0"/>
    <n v="0"/>
    <n v="0"/>
    <m/>
    <m/>
    <m/>
    <m/>
    <m/>
    <m/>
  </r>
  <r>
    <x v="614"/>
    <x v="3"/>
    <x v="895"/>
    <n v="13"/>
    <n v="0"/>
    <n v="0"/>
    <n v="0"/>
    <n v="0"/>
    <n v="0"/>
    <n v="0"/>
    <n v="0"/>
    <m/>
    <m/>
    <m/>
    <m/>
    <m/>
    <m/>
  </r>
  <r>
    <x v="614"/>
    <x v="3"/>
    <x v="893"/>
    <n v="13"/>
    <n v="0"/>
    <n v="0"/>
    <n v="0"/>
    <n v="0"/>
    <n v="0"/>
    <n v="0"/>
    <n v="0"/>
    <m/>
    <m/>
    <m/>
    <m/>
    <m/>
    <m/>
  </r>
  <r>
    <x v="615"/>
    <x v="2"/>
    <x v="910"/>
    <n v="13"/>
    <n v="0"/>
    <n v="0"/>
    <n v="0"/>
    <n v="0"/>
    <n v="0"/>
    <n v="0"/>
    <n v="0"/>
    <m/>
    <m/>
    <m/>
    <m/>
    <m/>
    <m/>
  </r>
  <r>
    <x v="615"/>
    <x v="6"/>
    <x v="905"/>
    <n v="13"/>
    <n v="0"/>
    <n v="0"/>
    <n v="0"/>
    <n v="0"/>
    <n v="0"/>
    <n v="0"/>
    <n v="0"/>
    <m/>
    <m/>
    <m/>
    <m/>
    <m/>
    <m/>
  </r>
  <r>
    <x v="615"/>
    <x v="5"/>
    <x v="891"/>
    <n v="13"/>
    <n v="0"/>
    <n v="0"/>
    <n v="0"/>
    <n v="0"/>
    <n v="0"/>
    <n v="0"/>
    <n v="0"/>
    <m/>
    <m/>
    <m/>
    <m/>
    <m/>
    <m/>
  </r>
  <r>
    <x v="616"/>
    <x v="3"/>
    <x v="894"/>
    <n v="13"/>
    <n v="0"/>
    <n v="0"/>
    <n v="0"/>
    <n v="0"/>
    <n v="0"/>
    <n v="0"/>
    <n v="0"/>
    <m/>
    <m/>
    <m/>
    <m/>
    <m/>
    <m/>
  </r>
  <r>
    <x v="617"/>
    <x v="3"/>
    <x v="908"/>
    <n v="11"/>
    <n v="0"/>
    <n v="0"/>
    <n v="0"/>
    <n v="0"/>
    <n v="0"/>
    <n v="0"/>
    <n v="0"/>
    <m/>
    <m/>
    <m/>
    <m/>
    <m/>
    <m/>
  </r>
  <r>
    <x v="618"/>
    <x v="4"/>
    <x v="902"/>
    <n v="13"/>
    <n v="0"/>
    <n v="0"/>
    <n v="0"/>
    <n v="1"/>
    <n v="0"/>
    <n v="0"/>
    <n v="0"/>
    <s v="V"/>
    <m/>
    <m/>
    <m/>
    <m/>
    <m/>
  </r>
  <r>
    <x v="618"/>
    <x v="4"/>
    <x v="906"/>
    <n v="13"/>
    <n v="0"/>
    <n v="0"/>
    <n v="1"/>
    <n v="0"/>
    <n v="0"/>
    <n v="0"/>
    <n v="0"/>
    <m/>
    <m/>
    <s v="V"/>
    <s v="V"/>
    <m/>
    <m/>
  </r>
  <r>
    <x v="619"/>
    <x v="3"/>
    <x v="900"/>
    <n v="13"/>
    <n v="0"/>
    <n v="0"/>
    <n v="0"/>
    <n v="0"/>
    <n v="0"/>
    <n v="0"/>
    <n v="0"/>
    <m/>
    <m/>
    <m/>
    <m/>
    <m/>
    <m/>
  </r>
  <r>
    <x v="620"/>
    <x v="3"/>
    <x v="905"/>
    <n v="13"/>
    <n v="0"/>
    <n v="0"/>
    <n v="0"/>
    <n v="0"/>
    <n v="0"/>
    <n v="0"/>
    <n v="0"/>
    <m/>
    <m/>
    <m/>
    <m/>
    <m/>
    <m/>
  </r>
  <r>
    <x v="621"/>
    <x v="5"/>
    <x v="891"/>
    <n v="13"/>
    <n v="0"/>
    <n v="0"/>
    <n v="2"/>
    <n v="2"/>
    <n v="1"/>
    <n v="0"/>
    <n v="5"/>
    <s v="V"/>
    <m/>
    <s v="V"/>
    <s v="V"/>
    <m/>
    <m/>
  </r>
  <r>
    <x v="621"/>
    <x v="5"/>
    <x v="895"/>
    <n v="13"/>
    <n v="0"/>
    <n v="0"/>
    <n v="0"/>
    <n v="0"/>
    <n v="2"/>
    <n v="0"/>
    <n v="2"/>
    <s v="V"/>
    <m/>
    <m/>
    <m/>
    <m/>
    <m/>
  </r>
  <r>
    <x v="621"/>
    <x v="5"/>
    <x v="899"/>
    <n v="13"/>
    <n v="0"/>
    <n v="0"/>
    <n v="3"/>
    <n v="0"/>
    <n v="2"/>
    <n v="0"/>
    <n v="5"/>
    <s v="V"/>
    <m/>
    <s v="V"/>
    <s v="V"/>
    <m/>
    <m/>
  </r>
  <r>
    <x v="622"/>
    <x v="4"/>
    <x v="916"/>
    <n v="2"/>
    <n v="0"/>
    <n v="0"/>
    <n v="0"/>
    <n v="0"/>
    <n v="0"/>
    <n v="0"/>
    <n v="0"/>
    <m/>
    <m/>
    <m/>
    <m/>
    <m/>
    <m/>
  </r>
  <r>
    <x v="623"/>
    <x v="4"/>
    <x v="910"/>
    <n v="13"/>
    <n v="0"/>
    <n v="0"/>
    <n v="0"/>
    <n v="3"/>
    <n v="0"/>
    <n v="0"/>
    <n v="3"/>
    <s v="V"/>
    <m/>
    <m/>
    <m/>
    <m/>
    <m/>
  </r>
  <r>
    <x v="624"/>
    <x v="3"/>
    <x v="906"/>
    <n v="13"/>
    <n v="0"/>
    <n v="0"/>
    <n v="0"/>
    <n v="0"/>
    <n v="0"/>
    <n v="0"/>
    <n v="0"/>
    <m/>
    <m/>
    <m/>
    <m/>
    <m/>
    <m/>
  </r>
  <r>
    <x v="624"/>
    <x v="3"/>
    <x v="902"/>
    <n v="13"/>
    <n v="0"/>
    <n v="0"/>
    <n v="0"/>
    <n v="0"/>
    <n v="0"/>
    <n v="0"/>
    <n v="0"/>
    <m/>
    <m/>
    <m/>
    <m/>
    <m/>
    <m/>
  </r>
  <r>
    <x v="625"/>
    <x v="6"/>
    <x v="917"/>
    <n v="13"/>
    <n v="0"/>
    <n v="0"/>
    <n v="4"/>
    <n v="0"/>
    <n v="0"/>
    <n v="0"/>
    <n v="4"/>
    <m/>
    <m/>
    <s v="V"/>
    <s v="V"/>
    <m/>
    <m/>
  </r>
  <r>
    <x v="626"/>
    <x v="5"/>
    <x v="905"/>
    <n v="13"/>
    <n v="3"/>
    <n v="0"/>
    <n v="0"/>
    <n v="0"/>
    <n v="7"/>
    <n v="0"/>
    <n v="7"/>
    <s v="V"/>
    <m/>
    <s v="V"/>
    <m/>
    <m/>
    <m/>
  </r>
  <r>
    <x v="626"/>
    <x v="3"/>
    <x v="916"/>
    <n v="2"/>
    <n v="0"/>
    <n v="0"/>
    <n v="0"/>
    <n v="0"/>
    <n v="0"/>
    <n v="0"/>
    <n v="0"/>
    <m/>
    <m/>
    <m/>
    <m/>
    <m/>
    <m/>
  </r>
  <r>
    <x v="627"/>
    <x v="5"/>
    <x v="918"/>
    <n v="3"/>
    <n v="0"/>
    <n v="0"/>
    <n v="1"/>
    <n v="0"/>
    <n v="0"/>
    <n v="0"/>
    <n v="1"/>
    <m/>
    <m/>
    <s v="V"/>
    <m/>
    <m/>
    <m/>
  </r>
  <r>
    <x v="628"/>
    <x v="5"/>
    <x v="906"/>
    <n v="13"/>
    <n v="0"/>
    <n v="0"/>
    <n v="3"/>
    <n v="0"/>
    <n v="0"/>
    <n v="0"/>
    <n v="3"/>
    <m/>
    <m/>
    <s v="V"/>
    <s v="V"/>
    <m/>
    <m/>
  </r>
  <r>
    <x v="628"/>
    <x v="5"/>
    <x v="902"/>
    <n v="13"/>
    <n v="0"/>
    <n v="0"/>
    <n v="0"/>
    <n v="0"/>
    <n v="1"/>
    <n v="0"/>
    <n v="1"/>
    <s v="V"/>
    <m/>
    <m/>
    <m/>
    <m/>
    <m/>
  </r>
  <r>
    <x v="628"/>
    <x v="6"/>
    <x v="919"/>
    <n v="7"/>
    <n v="2"/>
    <n v="0"/>
    <n v="10"/>
    <n v="0"/>
    <n v="0"/>
    <n v="0"/>
    <n v="10"/>
    <m/>
    <m/>
    <s v="V"/>
    <s v="V"/>
    <m/>
    <m/>
  </r>
  <r>
    <x v="629"/>
    <x v="3"/>
    <x v="910"/>
    <n v="13"/>
    <n v="13"/>
    <n v="0"/>
    <n v="0"/>
    <n v="0"/>
    <n v="0"/>
    <n v="0"/>
    <n v="0"/>
    <m/>
    <m/>
    <m/>
    <m/>
    <m/>
    <m/>
  </r>
  <r>
    <x v="630"/>
    <x v="3"/>
    <x v="910"/>
    <n v="13"/>
    <n v="0"/>
    <n v="0"/>
    <n v="0"/>
    <n v="0"/>
    <n v="0"/>
    <n v="0"/>
    <n v="0"/>
    <s v="V"/>
    <m/>
    <m/>
    <m/>
    <m/>
    <m/>
  </r>
  <r>
    <x v="631"/>
    <x v="5"/>
    <x v="916"/>
    <n v="2"/>
    <n v="0"/>
    <n v="0"/>
    <n v="0"/>
    <n v="0"/>
    <n v="0"/>
    <n v="0"/>
    <n v="0"/>
    <m/>
    <m/>
    <m/>
    <m/>
    <m/>
    <m/>
  </r>
  <r>
    <x v="632"/>
    <x v="5"/>
    <x v="920"/>
    <n v="4"/>
    <n v="4"/>
    <n v="0"/>
    <n v="18"/>
    <n v="0"/>
    <n v="2"/>
    <n v="0"/>
    <n v="20"/>
    <m/>
    <m/>
    <s v="V"/>
    <s v="V"/>
    <m/>
    <m/>
  </r>
  <r>
    <x v="632"/>
    <x v="5"/>
    <x v="910"/>
    <n v="9"/>
    <n v="0"/>
    <n v="0"/>
    <n v="0"/>
    <n v="0"/>
    <n v="0"/>
    <n v="0"/>
    <n v="0"/>
    <m/>
    <m/>
    <m/>
    <m/>
    <m/>
    <m/>
  </r>
  <r>
    <x v="633"/>
    <x v="0"/>
    <x v="921"/>
    <n v="13"/>
    <n v="0"/>
    <n v="0"/>
    <n v="0"/>
    <n v="0"/>
    <n v="0"/>
    <n v="0"/>
    <n v="0"/>
    <m/>
    <m/>
    <m/>
    <m/>
    <m/>
    <m/>
  </r>
  <r>
    <x v="633"/>
    <x v="5"/>
    <x v="920"/>
    <n v="4"/>
    <n v="0"/>
    <n v="0"/>
    <n v="0"/>
    <n v="0"/>
    <n v="1"/>
    <n v="0"/>
    <n v="1"/>
    <s v="V"/>
    <m/>
    <m/>
    <m/>
    <m/>
    <m/>
  </r>
  <r>
    <x v="634"/>
    <x v="1"/>
    <x v="922"/>
    <n v="13"/>
    <n v="0"/>
    <n v="0"/>
    <n v="0"/>
    <n v="0"/>
    <n v="0"/>
    <n v="0"/>
    <n v="0"/>
    <m/>
    <m/>
    <m/>
    <m/>
    <m/>
    <m/>
  </r>
  <r>
    <x v="634"/>
    <x v="1"/>
    <x v="921"/>
    <n v="13"/>
    <n v="0"/>
    <n v="0"/>
    <n v="0"/>
    <n v="0"/>
    <n v="0"/>
    <n v="0"/>
    <n v="0"/>
    <m/>
    <m/>
    <m/>
    <m/>
    <m/>
    <m/>
  </r>
  <r>
    <x v="634"/>
    <x v="1"/>
    <x v="923"/>
    <n v="13"/>
    <n v="0"/>
    <n v="0"/>
    <n v="3"/>
    <n v="0"/>
    <n v="0"/>
    <n v="0"/>
    <n v="3"/>
    <m/>
    <m/>
    <s v="V"/>
    <s v="V"/>
    <m/>
    <m/>
  </r>
  <r>
    <x v="634"/>
    <x v="1"/>
    <x v="924"/>
    <n v="13"/>
    <n v="0"/>
    <n v="0"/>
    <n v="0"/>
    <n v="0"/>
    <n v="0"/>
    <n v="0"/>
    <n v="0"/>
    <m/>
    <m/>
    <m/>
    <m/>
    <m/>
    <m/>
  </r>
  <r>
    <x v="634"/>
    <x v="6"/>
    <x v="925"/>
    <n v="1"/>
    <n v="0"/>
    <n v="0"/>
    <n v="0"/>
    <n v="0"/>
    <n v="0"/>
    <n v="0"/>
    <n v="0"/>
    <m/>
    <m/>
    <m/>
    <m/>
    <m/>
    <m/>
  </r>
  <r>
    <x v="634"/>
    <x v="6"/>
    <x v="926"/>
    <n v="6"/>
    <n v="2"/>
    <n v="0"/>
    <n v="6"/>
    <n v="1"/>
    <n v="0"/>
    <n v="0"/>
    <n v="7"/>
    <s v="V"/>
    <m/>
    <s v="V"/>
    <s v="V"/>
    <m/>
    <m/>
  </r>
  <r>
    <x v="635"/>
    <x v="6"/>
    <x v="927"/>
    <n v="1"/>
    <n v="1"/>
    <n v="0"/>
    <n v="0"/>
    <n v="2"/>
    <n v="0"/>
    <n v="0"/>
    <n v="2"/>
    <s v="V"/>
    <m/>
    <m/>
    <m/>
    <m/>
    <m/>
  </r>
  <r>
    <x v="636"/>
    <x v="6"/>
    <x v="928"/>
    <n v="4"/>
    <n v="4"/>
    <n v="0"/>
    <n v="17"/>
    <n v="0"/>
    <n v="0"/>
    <n v="0"/>
    <n v="17"/>
    <s v="V"/>
    <m/>
    <s v="V"/>
    <s v="V"/>
    <m/>
    <m/>
  </r>
  <r>
    <x v="637"/>
    <x v="2"/>
    <x v="922"/>
    <n v="13"/>
    <n v="0"/>
    <n v="0"/>
    <n v="0"/>
    <n v="0"/>
    <n v="0"/>
    <n v="0"/>
    <n v="0"/>
    <m/>
    <m/>
    <m/>
    <m/>
    <m/>
    <m/>
  </r>
  <r>
    <x v="638"/>
    <x v="6"/>
    <x v="929"/>
    <n v="4"/>
    <n v="0"/>
    <n v="0"/>
    <n v="4"/>
    <n v="0"/>
    <n v="0"/>
    <n v="0"/>
    <n v="4"/>
    <m/>
    <m/>
    <s v="V"/>
    <s v="V"/>
    <m/>
    <m/>
  </r>
  <r>
    <x v="637"/>
    <x v="6"/>
    <x v="928"/>
    <n v="4"/>
    <n v="0"/>
    <n v="0"/>
    <n v="2"/>
    <n v="0"/>
    <n v="0"/>
    <n v="0"/>
    <n v="2"/>
    <m/>
    <m/>
    <s v="V"/>
    <s v="V"/>
    <m/>
    <m/>
  </r>
  <r>
    <x v="637"/>
    <x v="6"/>
    <x v="930"/>
    <n v="3"/>
    <n v="0"/>
    <n v="0"/>
    <n v="1"/>
    <n v="0"/>
    <n v="0"/>
    <n v="0"/>
    <n v="1"/>
    <m/>
    <m/>
    <s v="V"/>
    <s v="V"/>
    <m/>
    <m/>
  </r>
  <r>
    <x v="639"/>
    <x v="3"/>
    <x v="922"/>
    <n v="13"/>
    <n v="0"/>
    <n v="0"/>
    <n v="0"/>
    <n v="0"/>
    <n v="0"/>
    <n v="0"/>
    <n v="0"/>
    <m/>
    <m/>
    <m/>
    <m/>
    <m/>
    <m/>
  </r>
  <r>
    <x v="639"/>
    <x v="3"/>
    <x v="921"/>
    <n v="13"/>
    <n v="0"/>
    <n v="0"/>
    <n v="0"/>
    <n v="0"/>
    <n v="0"/>
    <n v="0"/>
    <n v="0"/>
    <m/>
    <m/>
    <m/>
    <m/>
    <m/>
    <m/>
  </r>
  <r>
    <x v="640"/>
    <x v="3"/>
    <x v="924"/>
    <n v="13"/>
    <n v="0"/>
    <n v="0"/>
    <n v="0"/>
    <n v="0"/>
    <n v="0"/>
    <n v="0"/>
    <n v="0"/>
    <m/>
    <m/>
    <m/>
    <m/>
    <m/>
    <m/>
  </r>
  <r>
    <x v="641"/>
    <x v="3"/>
    <x v="923"/>
    <n v="13"/>
    <n v="0"/>
    <n v="0"/>
    <n v="0"/>
    <n v="0"/>
    <n v="0"/>
    <n v="0"/>
    <n v="0"/>
    <m/>
    <m/>
    <m/>
    <m/>
    <m/>
    <m/>
  </r>
  <r>
    <x v="642"/>
    <x v="5"/>
    <x v="922"/>
    <n v="13"/>
    <n v="0"/>
    <n v="0"/>
    <n v="0"/>
    <n v="0"/>
    <n v="0"/>
    <n v="0"/>
    <n v="0"/>
    <m/>
    <m/>
    <m/>
    <m/>
    <m/>
    <m/>
  </r>
  <r>
    <x v="643"/>
    <x v="25"/>
    <x v="931"/>
    <n v="2"/>
    <n v="2"/>
    <n v="0"/>
    <n v="0"/>
    <n v="0"/>
    <n v="0"/>
    <n v="0"/>
    <n v="0"/>
    <m/>
    <m/>
    <m/>
    <m/>
    <m/>
    <n v="1"/>
  </r>
  <r>
    <x v="644"/>
    <x v="25"/>
    <x v="921"/>
    <n v="11"/>
    <n v="0"/>
    <n v="0"/>
    <n v="0"/>
    <n v="0"/>
    <n v="0"/>
    <n v="0"/>
    <n v="0"/>
    <m/>
    <m/>
    <m/>
    <m/>
    <m/>
    <m/>
  </r>
  <r>
    <x v="645"/>
    <x v="25"/>
    <x v="924"/>
    <n v="8"/>
    <n v="0"/>
    <n v="0"/>
    <n v="13"/>
    <n v="0"/>
    <n v="0"/>
    <n v="0"/>
    <n v="13"/>
    <s v="V"/>
    <m/>
    <m/>
    <m/>
    <m/>
    <m/>
  </r>
  <r>
    <x v="646"/>
    <x v="25"/>
    <x v="931"/>
    <n v="2"/>
    <n v="0"/>
    <n v="0"/>
    <n v="1"/>
    <n v="0"/>
    <n v="0"/>
    <n v="0"/>
    <n v="1"/>
    <m/>
    <m/>
    <s v="V"/>
    <s v="V"/>
    <m/>
    <m/>
  </r>
  <r>
    <x v="646"/>
    <x v="25"/>
    <x v="932"/>
    <n v="4"/>
    <n v="0"/>
    <n v="0"/>
    <n v="0"/>
    <n v="0"/>
    <n v="0"/>
    <n v="0"/>
    <n v="0"/>
    <m/>
    <m/>
    <m/>
    <m/>
    <m/>
    <m/>
  </r>
  <r>
    <x v="647"/>
    <x v="6"/>
    <x v="933"/>
    <n v="3"/>
    <n v="3"/>
    <n v="0"/>
    <n v="22"/>
    <n v="0"/>
    <n v="0"/>
    <n v="0"/>
    <n v="22"/>
    <m/>
    <m/>
    <s v="V"/>
    <s v="V"/>
    <m/>
    <n v="1"/>
  </r>
  <r>
    <x v="647"/>
    <x v="6"/>
    <x v="934"/>
    <n v="1"/>
    <n v="1"/>
    <n v="0"/>
    <n v="3"/>
    <n v="2"/>
    <n v="0"/>
    <n v="0"/>
    <n v="5"/>
    <s v="V"/>
    <m/>
    <s v="V"/>
    <s v="V"/>
    <m/>
    <n v="1"/>
  </r>
  <r>
    <x v="647"/>
    <x v="6"/>
    <x v="935"/>
    <n v="3"/>
    <n v="3"/>
    <n v="0"/>
    <n v="10"/>
    <n v="4"/>
    <n v="0"/>
    <n v="0"/>
    <n v="14"/>
    <s v="V"/>
    <m/>
    <s v="V"/>
    <s v="V"/>
    <m/>
    <n v="1"/>
  </r>
  <r>
    <x v="647"/>
    <x v="4"/>
    <x v="936"/>
    <n v="9"/>
    <n v="0"/>
    <n v="0"/>
    <n v="40"/>
    <n v="1"/>
    <n v="0"/>
    <n v="0"/>
    <n v="41"/>
    <s v="V"/>
    <m/>
    <s v="V"/>
    <s v="V"/>
    <m/>
    <m/>
  </r>
  <r>
    <x v="647"/>
    <x v="4"/>
    <x v="937"/>
    <n v="4"/>
    <n v="0"/>
    <n v="0"/>
    <n v="6"/>
    <n v="0"/>
    <n v="0"/>
    <n v="0"/>
    <n v="6"/>
    <m/>
    <m/>
    <s v="V"/>
    <s v="V"/>
    <m/>
    <m/>
  </r>
  <r>
    <x v="647"/>
    <x v="4"/>
    <x v="938"/>
    <n v="1"/>
    <n v="0"/>
    <n v="0"/>
    <n v="0"/>
    <n v="0"/>
    <n v="0"/>
    <n v="0"/>
    <n v="0"/>
    <m/>
    <m/>
    <s v="V"/>
    <s v="V"/>
    <m/>
    <m/>
  </r>
  <r>
    <x v="647"/>
    <x v="4"/>
    <x v="939"/>
    <n v="3"/>
    <n v="0"/>
    <n v="0"/>
    <n v="0"/>
    <n v="1"/>
    <n v="0"/>
    <n v="0"/>
    <n v="1"/>
    <s v="V"/>
    <m/>
    <m/>
    <m/>
    <m/>
    <m/>
  </r>
  <r>
    <x v="647"/>
    <x v="25"/>
    <x v="923"/>
    <n v="13"/>
    <n v="0"/>
    <n v="0"/>
    <n v="0"/>
    <n v="0"/>
    <n v="0"/>
    <n v="0"/>
    <n v="0"/>
    <m/>
    <m/>
    <m/>
    <m/>
    <m/>
    <m/>
  </r>
  <r>
    <x v="648"/>
    <x v="6"/>
    <x v="940"/>
    <n v="1"/>
    <n v="1"/>
    <n v="0"/>
    <n v="0"/>
    <n v="3"/>
    <n v="0"/>
    <n v="0"/>
    <n v="3"/>
    <s v="V"/>
    <m/>
    <m/>
    <m/>
    <m/>
    <n v="1"/>
  </r>
  <r>
    <x v="648"/>
    <x v="6"/>
    <x v="941"/>
    <n v="2"/>
    <n v="2"/>
    <n v="0"/>
    <n v="0"/>
    <n v="3"/>
    <n v="0"/>
    <n v="0"/>
    <n v="3"/>
    <s v="V"/>
    <m/>
    <m/>
    <m/>
    <m/>
    <n v="1"/>
  </r>
  <r>
    <x v="648"/>
    <x v="6"/>
    <x v="935"/>
    <n v="3"/>
    <n v="0"/>
    <n v="0"/>
    <n v="2"/>
    <n v="1"/>
    <n v="0"/>
    <n v="0"/>
    <n v="3"/>
    <s v="V"/>
    <m/>
    <s v="V"/>
    <s v="V"/>
    <m/>
    <m/>
  </r>
  <r>
    <x v="648"/>
    <x v="6"/>
    <x v="942"/>
    <n v="1"/>
    <n v="0"/>
    <n v="0"/>
    <n v="0"/>
    <n v="0"/>
    <n v="0"/>
    <n v="0"/>
    <n v="0"/>
    <m/>
    <m/>
    <m/>
    <m/>
    <m/>
    <m/>
  </r>
  <r>
    <x v="648"/>
    <x v="6"/>
    <x v="943"/>
    <n v="1"/>
    <n v="0"/>
    <n v="0"/>
    <n v="0"/>
    <n v="0"/>
    <n v="0"/>
    <n v="0"/>
    <n v="0"/>
    <m/>
    <m/>
    <m/>
    <m/>
    <m/>
    <m/>
  </r>
  <r>
    <x v="648"/>
    <x v="6"/>
    <x v="944"/>
    <n v="4"/>
    <n v="0"/>
    <n v="0"/>
    <n v="3"/>
    <n v="0"/>
    <n v="0"/>
    <n v="0"/>
    <n v="0"/>
    <m/>
    <m/>
    <s v="V"/>
    <s v="V"/>
    <m/>
    <m/>
  </r>
  <r>
    <x v="648"/>
    <x v="6"/>
    <x v="934"/>
    <n v="1"/>
    <n v="0"/>
    <n v="0"/>
    <n v="0"/>
    <n v="0"/>
    <n v="0"/>
    <n v="0"/>
    <n v="0"/>
    <m/>
    <m/>
    <m/>
    <m/>
    <m/>
    <m/>
  </r>
  <r>
    <x v="649"/>
    <x v="6"/>
    <x v="933"/>
    <n v="3"/>
    <n v="0"/>
    <n v="0"/>
    <n v="0"/>
    <n v="0"/>
    <n v="0"/>
    <n v="0"/>
    <n v="0"/>
    <m/>
    <m/>
    <m/>
    <m/>
    <m/>
    <m/>
  </r>
  <r>
    <x v="650"/>
    <x v="6"/>
    <x v="940"/>
    <n v="1"/>
    <n v="0"/>
    <n v="0"/>
    <n v="0"/>
    <n v="0"/>
    <n v="0"/>
    <n v="0"/>
    <n v="0"/>
    <m/>
    <m/>
    <m/>
    <m/>
    <m/>
    <m/>
  </r>
  <r>
    <x v="650"/>
    <x v="6"/>
    <x v="941"/>
    <n v="2"/>
    <n v="0"/>
    <n v="0"/>
    <n v="0"/>
    <n v="1"/>
    <n v="0"/>
    <n v="0"/>
    <n v="1"/>
    <s v="V"/>
    <m/>
    <m/>
    <m/>
    <m/>
    <m/>
  </r>
  <r>
    <x v="651"/>
    <x v="25"/>
    <x v="945"/>
    <n v="1"/>
    <n v="0"/>
    <n v="0"/>
    <n v="0"/>
    <n v="0"/>
    <n v="0"/>
    <n v="0"/>
    <n v="0"/>
    <m/>
    <m/>
    <m/>
    <m/>
    <m/>
    <m/>
  </r>
  <r>
    <x v="652"/>
    <x v="6"/>
    <x v="946"/>
    <n v="2"/>
    <n v="2"/>
    <n v="0"/>
    <n v="6"/>
    <n v="0"/>
    <n v="0"/>
    <n v="0"/>
    <n v="6"/>
    <s v="V"/>
    <s v="V"/>
    <m/>
    <m/>
    <m/>
    <m/>
  </r>
  <r>
    <x v="652"/>
    <x v="6"/>
    <x v="947"/>
    <n v="13"/>
    <n v="7"/>
    <n v="0"/>
    <n v="19"/>
    <n v="0"/>
    <n v="0"/>
    <n v="0"/>
    <n v="19"/>
    <m/>
    <m/>
    <s v="V"/>
    <s v="V"/>
    <m/>
    <m/>
  </r>
  <r>
    <x v="653"/>
    <x v="6"/>
    <x v="948"/>
    <n v="13"/>
    <n v="7"/>
    <n v="0"/>
    <n v="16"/>
    <n v="0"/>
    <n v="0"/>
    <n v="0"/>
    <n v="16"/>
    <m/>
    <m/>
    <s v="V"/>
    <s v="V"/>
    <m/>
    <m/>
  </r>
  <r>
    <x v="654"/>
    <x v="6"/>
    <x v="949"/>
    <n v="8"/>
    <n v="2"/>
    <n v="0"/>
    <n v="3"/>
    <n v="0"/>
    <n v="1"/>
    <n v="0"/>
    <n v="4"/>
    <s v="V"/>
    <s v="V"/>
    <s v="V"/>
    <s v="V"/>
    <m/>
    <m/>
  </r>
  <r>
    <x v="654"/>
    <x v="6"/>
    <x v="946"/>
    <n v="2"/>
    <n v="0"/>
    <n v="0"/>
    <n v="3"/>
    <n v="0"/>
    <n v="0"/>
    <n v="0"/>
    <n v="3"/>
    <s v="V"/>
    <s v="V"/>
    <s v="V"/>
    <s v="V"/>
    <m/>
    <m/>
  </r>
  <r>
    <x v="655"/>
    <x v="6"/>
    <x v="950"/>
    <n v="12"/>
    <n v="12"/>
    <n v="0"/>
    <n v="28"/>
    <n v="0"/>
    <n v="0"/>
    <n v="0"/>
    <n v="28"/>
    <m/>
    <m/>
    <s v="V"/>
    <s v="V"/>
    <m/>
    <m/>
  </r>
  <r>
    <x v="655"/>
    <x v="6"/>
    <x v="948"/>
    <n v="7"/>
    <n v="0"/>
    <n v="0"/>
    <n v="3"/>
    <n v="1"/>
    <n v="0"/>
    <n v="0"/>
    <n v="4"/>
    <s v="V"/>
    <s v="V"/>
    <m/>
    <m/>
    <m/>
    <m/>
  </r>
  <r>
    <x v="655"/>
    <x v="6"/>
    <x v="951"/>
    <n v="2"/>
    <n v="0"/>
    <n v="0"/>
    <n v="0"/>
    <n v="0"/>
    <n v="0"/>
    <n v="0"/>
    <n v="0"/>
    <m/>
    <m/>
    <m/>
    <m/>
    <m/>
    <m/>
  </r>
  <r>
    <x v="656"/>
    <x v="6"/>
    <x v="952"/>
    <n v="12"/>
    <n v="4"/>
    <n v="0"/>
    <n v="6"/>
    <n v="0"/>
    <n v="0"/>
    <n v="0"/>
    <n v="6"/>
    <m/>
    <m/>
    <s v="V"/>
    <s v="V"/>
    <m/>
    <m/>
  </r>
  <r>
    <x v="657"/>
    <x v="6"/>
    <x v="952"/>
    <n v="4"/>
    <n v="2"/>
    <n v="0"/>
    <n v="0"/>
    <n v="0"/>
    <n v="0"/>
    <n v="0"/>
    <n v="0"/>
    <m/>
    <m/>
    <m/>
    <m/>
    <m/>
    <m/>
  </r>
  <r>
    <x v="657"/>
    <x v="6"/>
    <x v="953"/>
    <n v="5"/>
    <n v="1"/>
    <n v="0"/>
    <n v="6"/>
    <n v="0"/>
    <n v="0"/>
    <n v="0"/>
    <n v="6"/>
    <m/>
    <m/>
    <s v="V"/>
    <s v="V"/>
    <m/>
    <m/>
  </r>
  <r>
    <x v="657"/>
    <x v="6"/>
    <x v="954"/>
    <n v="7"/>
    <n v="0"/>
    <n v="0"/>
    <n v="2"/>
    <n v="0"/>
    <n v="0"/>
    <n v="0"/>
    <n v="2"/>
    <m/>
    <s v="V"/>
    <s v="V"/>
    <m/>
    <m/>
    <m/>
  </r>
  <r>
    <x v="657"/>
    <x v="6"/>
    <x v="950"/>
    <n v="8"/>
    <n v="0"/>
    <n v="0"/>
    <n v="7"/>
    <n v="0"/>
    <n v="0"/>
    <n v="0"/>
    <n v="7"/>
    <m/>
    <m/>
    <s v="V"/>
    <s v="V"/>
    <m/>
    <m/>
  </r>
  <r>
    <x v="657"/>
    <x v="6"/>
    <x v="955"/>
    <n v="1"/>
    <n v="0"/>
    <n v="0"/>
    <n v="0"/>
    <n v="0"/>
    <n v="0"/>
    <n v="0"/>
    <n v="0"/>
    <m/>
    <m/>
    <m/>
    <m/>
    <m/>
    <m/>
  </r>
  <r>
    <x v="658"/>
    <x v="6"/>
    <x v="953"/>
    <n v="4"/>
    <n v="0"/>
    <n v="0"/>
    <n v="0"/>
    <n v="0"/>
    <n v="0"/>
    <n v="0"/>
    <n v="0"/>
    <m/>
    <m/>
    <m/>
    <m/>
    <m/>
    <m/>
  </r>
  <r>
    <x v="658"/>
    <x v="6"/>
    <x v="956"/>
    <n v="6"/>
    <n v="0"/>
    <n v="0"/>
    <n v="0"/>
    <n v="0"/>
    <n v="0"/>
    <n v="0"/>
    <n v="0"/>
    <m/>
    <m/>
    <m/>
    <m/>
    <m/>
    <m/>
  </r>
  <r>
    <x v="658"/>
    <x v="6"/>
    <x v="957"/>
    <n v="4"/>
    <n v="0"/>
    <n v="0"/>
    <n v="0"/>
    <n v="0"/>
    <n v="0"/>
    <n v="0"/>
    <n v="0"/>
    <m/>
    <m/>
    <m/>
    <m/>
    <m/>
    <m/>
  </r>
  <r>
    <x v="658"/>
    <x v="6"/>
    <x v="952"/>
    <n v="2"/>
    <n v="0"/>
    <n v="0"/>
    <n v="0"/>
    <n v="0"/>
    <n v="0"/>
    <n v="0"/>
    <n v="0"/>
    <m/>
    <m/>
    <m/>
    <m/>
    <m/>
    <m/>
  </r>
  <r>
    <x v="659"/>
    <x v="6"/>
    <x v="958"/>
    <n v="1"/>
    <n v="0"/>
    <n v="0"/>
    <n v="0"/>
    <n v="0"/>
    <n v="0"/>
    <n v="0"/>
    <n v="0"/>
    <m/>
    <m/>
    <m/>
    <m/>
    <m/>
    <m/>
  </r>
  <r>
    <x v="659"/>
    <x v="6"/>
    <x v="959"/>
    <n v="2"/>
    <n v="0"/>
    <n v="0"/>
    <n v="0"/>
    <n v="0"/>
    <n v="0"/>
    <n v="0"/>
    <n v="0"/>
    <m/>
    <m/>
    <m/>
    <m/>
    <m/>
    <m/>
  </r>
  <r>
    <x v="659"/>
    <x v="6"/>
    <x v="960"/>
    <n v="8"/>
    <n v="0"/>
    <n v="0"/>
    <n v="2"/>
    <n v="0"/>
    <n v="0"/>
    <n v="0"/>
    <n v="2"/>
    <s v="V"/>
    <s v="V"/>
    <s v="V"/>
    <s v="V"/>
    <m/>
    <m/>
  </r>
  <r>
    <x v="659"/>
    <x v="6"/>
    <x v="961"/>
    <n v="7"/>
    <n v="0"/>
    <n v="0"/>
    <n v="4"/>
    <n v="0"/>
    <n v="0"/>
    <n v="0"/>
    <n v="4"/>
    <m/>
    <m/>
    <s v="V"/>
    <s v="V"/>
    <m/>
    <m/>
  </r>
  <r>
    <x v="660"/>
    <x v="6"/>
    <x v="962"/>
    <n v="2"/>
    <n v="2"/>
    <n v="0"/>
    <n v="4"/>
    <n v="0"/>
    <n v="0"/>
    <n v="0"/>
    <n v="4"/>
    <s v="V"/>
    <s v="V"/>
    <s v="V"/>
    <s v="V"/>
    <m/>
    <m/>
  </r>
  <r>
    <x v="661"/>
    <x v="6"/>
    <x v="963"/>
    <n v="13"/>
    <n v="13"/>
    <n v="0"/>
    <n v="35"/>
    <n v="2"/>
    <n v="0"/>
    <n v="0"/>
    <n v="37"/>
    <s v="V"/>
    <s v="V"/>
    <s v="V"/>
    <s v="V"/>
    <m/>
    <m/>
  </r>
  <r>
    <x v="661"/>
    <x v="6"/>
    <x v="962"/>
    <n v="2"/>
    <n v="0"/>
    <n v="0"/>
    <n v="0"/>
    <n v="1"/>
    <n v="0"/>
    <n v="0"/>
    <n v="1"/>
    <s v="V"/>
    <m/>
    <m/>
    <m/>
    <m/>
    <m/>
  </r>
  <r>
    <x v="662"/>
    <x v="6"/>
    <x v="964"/>
    <n v="12"/>
    <n v="0"/>
    <n v="0"/>
    <n v="1"/>
    <n v="0"/>
    <n v="0"/>
    <n v="0"/>
    <n v="1"/>
    <m/>
    <m/>
    <s v="V"/>
    <s v="V"/>
    <m/>
    <m/>
  </r>
  <r>
    <x v="663"/>
    <x v="6"/>
    <x v="965"/>
    <n v="13"/>
    <n v="13"/>
    <n v="0"/>
    <n v="0"/>
    <n v="0"/>
    <n v="0"/>
    <n v="0"/>
    <n v="0"/>
    <m/>
    <m/>
    <m/>
    <m/>
    <m/>
    <m/>
  </r>
  <r>
    <x v="663"/>
    <x v="6"/>
    <x v="966"/>
    <n v="13"/>
    <n v="13"/>
    <n v="0"/>
    <n v="0"/>
    <n v="0"/>
    <n v="0"/>
    <n v="0"/>
    <n v="0"/>
    <m/>
    <m/>
    <m/>
    <m/>
    <m/>
    <m/>
  </r>
  <r>
    <x v="663"/>
    <x v="6"/>
    <x v="963"/>
    <n v="13"/>
    <n v="0"/>
    <n v="0"/>
    <n v="6"/>
    <n v="0"/>
    <n v="0"/>
    <n v="0"/>
    <n v="6"/>
    <s v="V"/>
    <s v="V"/>
    <s v="V"/>
    <s v="V"/>
    <m/>
    <m/>
  </r>
  <r>
    <x v="664"/>
    <x v="6"/>
    <x v="967"/>
    <n v="12"/>
    <n v="0"/>
    <n v="0"/>
    <n v="0"/>
    <n v="0"/>
    <n v="0"/>
    <n v="0"/>
    <n v="0"/>
    <m/>
    <m/>
    <m/>
    <m/>
    <m/>
    <m/>
  </r>
  <r>
    <x v="665"/>
    <x v="6"/>
    <x v="966"/>
    <n v="13"/>
    <n v="0"/>
    <n v="0"/>
    <n v="0"/>
    <n v="0"/>
    <n v="0"/>
    <n v="0"/>
    <n v="0"/>
    <m/>
    <m/>
    <m/>
    <m/>
    <m/>
    <m/>
  </r>
  <r>
    <x v="665"/>
    <x v="6"/>
    <x v="965"/>
    <n v="13"/>
    <n v="0"/>
    <n v="0"/>
    <n v="0"/>
    <n v="0"/>
    <n v="0"/>
    <n v="0"/>
    <n v="0"/>
    <m/>
    <m/>
    <m/>
    <m/>
    <m/>
    <m/>
  </r>
  <r>
    <x v="666"/>
    <x v="6"/>
    <x v="968"/>
    <n v="13"/>
    <n v="13"/>
    <n v="0"/>
    <n v="83"/>
    <n v="0"/>
    <n v="0"/>
    <n v="0"/>
    <n v="83"/>
    <s v="V"/>
    <s v="V"/>
    <s v="V"/>
    <s v="V"/>
    <m/>
    <m/>
  </r>
  <r>
    <x v="666"/>
    <x v="6"/>
    <x v="969"/>
    <n v="10"/>
    <n v="0"/>
    <n v="0"/>
    <n v="13"/>
    <n v="0"/>
    <n v="0"/>
    <n v="0"/>
    <n v="13"/>
    <s v="V"/>
    <s v="V"/>
    <s v="V"/>
    <s v="V"/>
    <m/>
    <m/>
  </r>
  <r>
    <x v="667"/>
    <x v="6"/>
    <x v="970"/>
    <n v="5"/>
    <n v="0"/>
    <n v="0"/>
    <n v="1"/>
    <n v="0"/>
    <n v="0"/>
    <n v="0"/>
    <n v="1"/>
    <s v="V"/>
    <s v="V"/>
    <m/>
    <m/>
    <m/>
    <m/>
  </r>
  <r>
    <x v="667"/>
    <x v="6"/>
    <x v="968"/>
    <n v="13"/>
    <n v="0"/>
    <n v="0"/>
    <n v="3"/>
    <n v="0"/>
    <n v="0"/>
    <n v="0"/>
    <n v="3"/>
    <m/>
    <m/>
    <s v="V"/>
    <s v="V"/>
    <m/>
    <m/>
  </r>
  <r>
    <x v="667"/>
    <x v="6"/>
    <x v="971"/>
    <n v="13"/>
    <n v="0"/>
    <n v="0"/>
    <n v="6"/>
    <n v="0"/>
    <n v="0"/>
    <n v="0"/>
    <n v="6"/>
    <s v="V"/>
    <s v="V"/>
    <s v="V"/>
    <s v="V"/>
    <m/>
    <m/>
  </r>
  <r>
    <x v="667"/>
    <x v="6"/>
    <x v="972"/>
    <n v="2"/>
    <n v="0"/>
    <n v="0"/>
    <n v="1"/>
    <n v="1"/>
    <n v="0"/>
    <n v="0"/>
    <n v="2"/>
    <s v="V"/>
    <m/>
    <s v="V"/>
    <s v="V"/>
    <m/>
    <m/>
  </r>
  <r>
    <x v="668"/>
    <x v="6"/>
    <x v="973"/>
    <n v="10"/>
    <n v="0"/>
    <n v="0"/>
    <n v="0"/>
    <n v="4"/>
    <n v="0"/>
    <n v="0"/>
    <n v="4"/>
    <s v="V"/>
    <m/>
    <m/>
    <m/>
    <m/>
    <m/>
  </r>
  <r>
    <x v="669"/>
    <x v="6"/>
    <x v="974"/>
    <n v="1"/>
    <n v="0"/>
    <n v="0"/>
    <n v="0"/>
    <n v="0"/>
    <n v="0"/>
    <n v="0"/>
    <n v="0"/>
    <m/>
    <m/>
    <m/>
    <m/>
    <m/>
    <m/>
  </r>
  <r>
    <x v="670"/>
    <x v="0"/>
    <x v="975"/>
    <n v="12"/>
    <n v="0"/>
    <n v="0"/>
    <n v="0"/>
    <n v="0"/>
    <n v="0"/>
    <n v="0"/>
    <n v="0"/>
    <m/>
    <m/>
    <m/>
    <m/>
    <m/>
    <m/>
  </r>
  <r>
    <x v="670"/>
    <x v="0"/>
    <x v="976"/>
    <n v="13"/>
    <n v="0"/>
    <n v="0"/>
    <n v="0"/>
    <n v="0"/>
    <n v="0"/>
    <n v="0"/>
    <n v="0"/>
    <m/>
    <m/>
    <m/>
    <m/>
    <m/>
    <m/>
  </r>
  <r>
    <x v="670"/>
    <x v="0"/>
    <x v="977"/>
    <n v="12"/>
    <n v="0"/>
    <n v="0"/>
    <n v="0"/>
    <n v="0"/>
    <n v="0"/>
    <n v="0"/>
    <n v="0"/>
    <m/>
    <m/>
    <m/>
    <m/>
    <m/>
    <m/>
  </r>
  <r>
    <x v="670"/>
    <x v="0"/>
    <x v="978"/>
    <n v="13"/>
    <n v="0"/>
    <n v="0"/>
    <n v="0"/>
    <n v="0"/>
    <n v="0"/>
    <n v="0"/>
    <n v="0"/>
    <m/>
    <m/>
    <m/>
    <m/>
    <m/>
    <m/>
  </r>
  <r>
    <x v="671"/>
    <x v="1"/>
    <x v="977"/>
    <n v="12"/>
    <n v="1"/>
    <n v="0"/>
    <n v="9"/>
    <n v="0"/>
    <n v="0"/>
    <n v="0"/>
    <n v="9"/>
    <m/>
    <m/>
    <s v="V"/>
    <s v="V"/>
    <m/>
    <m/>
  </r>
  <r>
    <x v="672"/>
    <x v="1"/>
    <x v="979"/>
    <n v="1"/>
    <n v="1"/>
    <n v="0"/>
    <n v="5"/>
    <n v="0"/>
    <n v="0"/>
    <n v="0"/>
    <n v="5"/>
    <m/>
    <m/>
    <s v="V"/>
    <s v="V"/>
    <m/>
    <m/>
  </r>
  <r>
    <x v="672"/>
    <x v="1"/>
    <x v="976"/>
    <n v="13"/>
    <n v="13"/>
    <n v="0"/>
    <n v="16"/>
    <n v="4"/>
    <n v="0"/>
    <n v="0"/>
    <n v="20"/>
    <s v="V"/>
    <m/>
    <s v="V"/>
    <s v="V"/>
    <m/>
    <m/>
  </r>
  <r>
    <x v="672"/>
    <x v="1"/>
    <x v="975"/>
    <n v="12"/>
    <n v="12"/>
    <n v="0"/>
    <n v="26"/>
    <n v="0"/>
    <n v="0"/>
    <n v="0"/>
    <n v="26"/>
    <m/>
    <m/>
    <s v="V"/>
    <s v="V"/>
    <m/>
    <m/>
  </r>
  <r>
    <x v="673"/>
    <x v="1"/>
    <x v="979"/>
    <n v="1"/>
    <n v="0"/>
    <n v="0"/>
    <n v="1"/>
    <n v="0"/>
    <n v="0"/>
    <n v="0"/>
    <n v="1"/>
    <s v="V"/>
    <m/>
    <m/>
    <m/>
    <m/>
    <m/>
  </r>
  <r>
    <x v="673"/>
    <x v="1"/>
    <x v="978"/>
    <n v="13"/>
    <n v="2"/>
    <n v="0"/>
    <n v="10"/>
    <n v="1"/>
    <n v="0"/>
    <n v="0"/>
    <n v="11"/>
    <s v="V"/>
    <s v="V"/>
    <s v="V"/>
    <s v="V"/>
    <m/>
    <m/>
  </r>
  <r>
    <x v="674"/>
    <x v="1"/>
    <x v="975"/>
    <n v="12"/>
    <n v="0"/>
    <n v="0"/>
    <n v="3"/>
    <n v="0"/>
    <n v="0"/>
    <n v="0"/>
    <n v="3"/>
    <m/>
    <m/>
    <s v="V"/>
    <s v="V"/>
    <m/>
    <m/>
  </r>
  <r>
    <x v="674"/>
    <x v="1"/>
    <x v="980"/>
    <n v="13"/>
    <n v="0"/>
    <n v="0"/>
    <n v="0"/>
    <n v="0"/>
    <n v="0"/>
    <n v="0"/>
    <n v="0"/>
    <m/>
    <m/>
    <m/>
    <m/>
    <m/>
    <m/>
  </r>
  <r>
    <x v="674"/>
    <x v="1"/>
    <x v="976"/>
    <n v="13"/>
    <n v="8"/>
    <n v="0"/>
    <n v="41"/>
    <n v="1"/>
    <n v="0"/>
    <n v="0"/>
    <n v="42"/>
    <s v="V"/>
    <m/>
    <s v="V"/>
    <s v="V"/>
    <m/>
    <m/>
  </r>
  <r>
    <x v="675"/>
    <x v="1"/>
    <x v="981"/>
    <n v="2"/>
    <n v="0"/>
    <n v="0"/>
    <n v="4"/>
    <n v="0"/>
    <n v="0"/>
    <n v="0"/>
    <n v="4"/>
    <m/>
    <m/>
    <s v="V"/>
    <s v="V"/>
    <m/>
    <m/>
  </r>
  <r>
    <x v="676"/>
    <x v="1"/>
    <x v="982"/>
    <n v="8"/>
    <n v="0"/>
    <n v="0"/>
    <n v="0"/>
    <n v="0"/>
    <n v="0"/>
    <n v="0"/>
    <n v="0"/>
    <m/>
    <m/>
    <m/>
    <m/>
    <m/>
    <m/>
  </r>
  <r>
    <x v="677"/>
    <x v="0"/>
    <x v="983"/>
    <n v="13"/>
    <n v="0"/>
    <n v="0"/>
    <n v="0"/>
    <n v="0"/>
    <n v="0"/>
    <n v="0"/>
    <n v="0"/>
    <m/>
    <m/>
    <m/>
    <m/>
    <m/>
    <m/>
  </r>
  <r>
    <x v="677"/>
    <x v="1"/>
    <x v="984"/>
    <n v="1"/>
    <n v="0"/>
    <n v="0"/>
    <n v="0"/>
    <n v="0"/>
    <n v="1"/>
    <n v="0"/>
    <n v="1"/>
    <s v="V"/>
    <m/>
    <m/>
    <m/>
    <m/>
    <m/>
  </r>
  <r>
    <x v="678"/>
    <x v="0"/>
    <x v="985"/>
    <n v="11"/>
    <n v="0"/>
    <n v="0"/>
    <n v="0"/>
    <n v="0"/>
    <n v="0"/>
    <n v="0"/>
    <n v="0"/>
    <m/>
    <m/>
    <m/>
    <m/>
    <m/>
    <m/>
  </r>
  <r>
    <x v="678"/>
    <x v="0"/>
    <x v="986"/>
    <n v="13"/>
    <n v="0"/>
    <n v="0"/>
    <n v="0"/>
    <n v="0"/>
    <n v="0"/>
    <n v="0"/>
    <n v="0"/>
    <m/>
    <m/>
    <m/>
    <m/>
    <m/>
    <m/>
  </r>
  <r>
    <x v="678"/>
    <x v="0"/>
    <x v="987"/>
    <n v="13"/>
    <n v="0"/>
    <n v="0"/>
    <n v="0"/>
    <n v="0"/>
    <n v="0"/>
    <n v="0"/>
    <n v="0"/>
    <m/>
    <m/>
    <m/>
    <m/>
    <m/>
    <m/>
  </r>
  <r>
    <x v="678"/>
    <x v="0"/>
    <x v="988"/>
    <n v="12"/>
    <n v="0"/>
    <n v="0"/>
    <n v="0"/>
    <n v="0"/>
    <n v="0"/>
    <n v="0"/>
    <n v="0"/>
    <m/>
    <m/>
    <m/>
    <m/>
    <m/>
    <m/>
  </r>
  <r>
    <x v="679"/>
    <x v="0"/>
    <x v="989"/>
    <n v="13"/>
    <n v="13"/>
    <n v="0"/>
    <n v="0"/>
    <n v="0"/>
    <n v="0"/>
    <n v="0"/>
    <n v="0"/>
    <m/>
    <m/>
    <m/>
    <m/>
    <m/>
    <m/>
  </r>
  <r>
    <x v="679"/>
    <x v="0"/>
    <x v="990"/>
    <n v="13"/>
    <n v="13"/>
    <n v="0"/>
    <n v="0"/>
    <n v="0"/>
    <n v="0"/>
    <n v="0"/>
    <n v="0"/>
    <m/>
    <m/>
    <m/>
    <m/>
    <m/>
    <m/>
  </r>
  <r>
    <x v="679"/>
    <x v="2"/>
    <x v="980"/>
    <n v="13"/>
    <n v="13"/>
    <n v="0"/>
    <n v="0"/>
    <n v="0"/>
    <n v="0"/>
    <n v="0"/>
    <n v="0"/>
    <m/>
    <m/>
    <m/>
    <m/>
    <m/>
    <m/>
  </r>
  <r>
    <x v="680"/>
    <x v="0"/>
    <x v="989"/>
    <n v="13"/>
    <n v="0"/>
    <n v="0"/>
    <n v="0"/>
    <n v="0"/>
    <n v="0"/>
    <n v="0"/>
    <n v="0"/>
    <m/>
    <m/>
    <m/>
    <m/>
    <m/>
    <m/>
  </r>
  <r>
    <x v="681"/>
    <x v="0"/>
    <x v="991"/>
    <n v="13"/>
    <n v="0"/>
    <n v="0"/>
    <n v="0"/>
    <n v="0"/>
    <n v="0"/>
    <n v="0"/>
    <n v="0"/>
    <m/>
    <m/>
    <m/>
    <m/>
    <m/>
    <m/>
  </r>
  <r>
    <x v="681"/>
    <x v="2"/>
    <x v="980"/>
    <n v="13"/>
    <n v="0"/>
    <n v="0"/>
    <n v="0"/>
    <n v="0"/>
    <n v="0"/>
    <n v="0"/>
    <n v="0"/>
    <m/>
    <m/>
    <m/>
    <m/>
    <m/>
    <m/>
  </r>
  <r>
    <x v="681"/>
    <x v="0"/>
    <x v="992"/>
    <n v="13"/>
    <n v="0"/>
    <n v="0"/>
    <n v="0"/>
    <n v="0"/>
    <n v="0"/>
    <n v="0"/>
    <n v="0"/>
    <m/>
    <m/>
    <m/>
    <m/>
    <m/>
    <m/>
  </r>
  <r>
    <x v="681"/>
    <x v="0"/>
    <x v="993"/>
    <n v="12"/>
    <n v="0"/>
    <n v="0"/>
    <n v="0"/>
    <n v="0"/>
    <n v="0"/>
    <n v="0"/>
    <n v="0"/>
    <m/>
    <m/>
    <m/>
    <m/>
    <m/>
    <m/>
  </r>
  <r>
    <x v="681"/>
    <x v="0"/>
    <x v="990"/>
    <n v="13"/>
    <n v="0"/>
    <n v="0"/>
    <n v="0"/>
    <n v="0"/>
    <n v="0"/>
    <n v="0"/>
    <n v="0"/>
    <m/>
    <m/>
    <m/>
    <m/>
    <m/>
    <m/>
  </r>
  <r>
    <x v="682"/>
    <x v="0"/>
    <x v="994"/>
    <n v="13"/>
    <n v="0"/>
    <n v="0"/>
    <n v="0"/>
    <n v="0"/>
    <n v="0"/>
    <n v="0"/>
    <n v="0"/>
    <m/>
    <m/>
    <m/>
    <m/>
    <m/>
    <m/>
  </r>
  <r>
    <x v="682"/>
    <x v="0"/>
    <x v="995"/>
    <n v="13"/>
    <n v="0"/>
    <n v="0"/>
    <n v="0"/>
    <n v="0"/>
    <n v="0"/>
    <n v="0"/>
    <n v="0"/>
    <m/>
    <m/>
    <m/>
    <m/>
    <m/>
    <m/>
  </r>
  <r>
    <x v="682"/>
    <x v="0"/>
    <x v="996"/>
    <n v="13"/>
    <n v="0"/>
    <n v="0"/>
    <n v="0"/>
    <n v="0"/>
    <n v="0"/>
    <n v="0"/>
    <n v="0"/>
    <m/>
    <m/>
    <m/>
    <m/>
    <m/>
    <m/>
  </r>
  <r>
    <x v="682"/>
    <x v="0"/>
    <x v="997"/>
    <n v="11"/>
    <n v="0"/>
    <n v="0"/>
    <n v="0"/>
    <n v="0"/>
    <n v="0"/>
    <n v="0"/>
    <n v="0"/>
    <m/>
    <m/>
    <m/>
    <m/>
    <m/>
    <m/>
  </r>
  <r>
    <x v="682"/>
    <x v="0"/>
    <x v="998"/>
    <n v="13"/>
    <n v="0"/>
    <n v="0"/>
    <n v="0"/>
    <n v="0"/>
    <n v="0"/>
    <n v="0"/>
    <n v="0"/>
    <m/>
    <m/>
    <m/>
    <m/>
    <m/>
    <m/>
  </r>
  <r>
    <x v="682"/>
    <x v="0"/>
    <x v="999"/>
    <n v="13"/>
    <n v="0"/>
    <n v="0"/>
    <n v="0"/>
    <n v="0"/>
    <n v="0"/>
    <n v="0"/>
    <n v="0"/>
    <m/>
    <m/>
    <m/>
    <m/>
    <m/>
    <m/>
  </r>
  <r>
    <x v="682"/>
    <x v="1"/>
    <x v="987"/>
    <n v="13"/>
    <n v="13"/>
    <n v="0"/>
    <n v="40"/>
    <n v="0"/>
    <n v="0"/>
    <n v="0"/>
    <n v="40"/>
    <m/>
    <m/>
    <s v="V"/>
    <s v="V"/>
    <m/>
    <m/>
  </r>
  <r>
    <x v="683"/>
    <x v="1"/>
    <x v="985"/>
    <n v="11"/>
    <n v="11"/>
    <n v="0"/>
    <n v="12"/>
    <n v="0"/>
    <n v="0"/>
    <n v="0"/>
    <n v="12"/>
    <m/>
    <m/>
    <s v="V"/>
    <s v="V"/>
    <m/>
    <m/>
  </r>
  <r>
    <x v="683"/>
    <x v="1"/>
    <x v="986"/>
    <n v="13"/>
    <n v="7"/>
    <n v="0"/>
    <n v="24"/>
    <n v="0"/>
    <n v="0"/>
    <n v="0"/>
    <n v="24"/>
    <s v="V"/>
    <s v="V"/>
    <s v="V"/>
    <s v="V"/>
    <m/>
    <m/>
  </r>
  <r>
    <x v="683"/>
    <x v="0"/>
    <x v="1000"/>
    <n v="13"/>
    <n v="0"/>
    <n v="0"/>
    <n v="0"/>
    <n v="0"/>
    <n v="0"/>
    <n v="0"/>
    <n v="0"/>
    <m/>
    <m/>
    <m/>
    <m/>
    <m/>
    <m/>
  </r>
  <r>
    <x v="683"/>
    <x v="1"/>
    <x v="988"/>
    <n v="12"/>
    <n v="9"/>
    <n v="0"/>
    <n v="10"/>
    <n v="4"/>
    <n v="0"/>
    <n v="0"/>
    <n v="14"/>
    <s v="V"/>
    <m/>
    <s v="V"/>
    <s v="V"/>
    <m/>
    <m/>
  </r>
  <r>
    <x v="684"/>
    <x v="1"/>
    <x v="983"/>
    <n v="13"/>
    <n v="10"/>
    <n v="0"/>
    <n v="30"/>
    <n v="0"/>
    <n v="3"/>
    <n v="0"/>
    <n v="33"/>
    <s v="V"/>
    <s v="V"/>
    <s v="V"/>
    <s v="V"/>
    <m/>
    <m/>
  </r>
  <r>
    <x v="685"/>
    <x v="2"/>
    <x v="978"/>
    <n v="13"/>
    <n v="0"/>
    <n v="0"/>
    <n v="0"/>
    <n v="0"/>
    <n v="0"/>
    <n v="0"/>
    <n v="0"/>
    <m/>
    <m/>
    <m/>
    <m/>
    <m/>
    <m/>
  </r>
  <r>
    <x v="685"/>
    <x v="1"/>
    <x v="987"/>
    <n v="13"/>
    <n v="1"/>
    <n v="0"/>
    <n v="4"/>
    <n v="0"/>
    <n v="0"/>
    <n v="0"/>
    <n v="4"/>
    <s v="V"/>
    <s v="V"/>
    <s v="V"/>
    <s v="V"/>
    <m/>
    <m/>
  </r>
  <r>
    <x v="686"/>
    <x v="1"/>
    <x v="1001"/>
    <n v="9"/>
    <n v="0"/>
    <n v="0"/>
    <n v="0"/>
    <n v="0"/>
    <n v="0"/>
    <n v="0"/>
    <n v="0"/>
    <m/>
    <m/>
    <m/>
    <m/>
    <m/>
    <m/>
  </r>
  <r>
    <x v="686"/>
    <x v="2"/>
    <x v="977"/>
    <n v="11"/>
    <n v="0"/>
    <n v="0"/>
    <n v="0"/>
    <n v="0"/>
    <n v="0"/>
    <n v="0"/>
    <n v="0"/>
    <m/>
    <m/>
    <m/>
    <m/>
    <m/>
    <m/>
  </r>
  <r>
    <x v="686"/>
    <x v="1"/>
    <x v="986"/>
    <n v="7"/>
    <n v="3"/>
    <n v="0"/>
    <n v="12"/>
    <n v="0"/>
    <n v="0"/>
    <n v="0"/>
    <n v="12"/>
    <m/>
    <m/>
    <s v="V"/>
    <s v="V"/>
    <m/>
    <m/>
  </r>
  <r>
    <x v="686"/>
    <x v="1"/>
    <x v="983"/>
    <n v="10"/>
    <n v="4"/>
    <n v="0"/>
    <n v="14"/>
    <n v="0"/>
    <n v="0"/>
    <n v="0"/>
    <n v="14"/>
    <m/>
    <m/>
    <s v="V"/>
    <s v="V"/>
    <m/>
    <m/>
  </r>
  <r>
    <x v="687"/>
    <x v="1"/>
    <x v="985"/>
    <n v="11"/>
    <n v="7"/>
    <n v="0"/>
    <n v="38"/>
    <n v="0"/>
    <n v="0"/>
    <n v="0"/>
    <n v="38"/>
    <m/>
    <m/>
    <s v="V"/>
    <s v="V"/>
    <m/>
    <m/>
  </r>
  <r>
    <x v="688"/>
    <x v="1"/>
    <x v="1002"/>
    <n v="1"/>
    <n v="0"/>
    <n v="0"/>
    <n v="0"/>
    <n v="0"/>
    <n v="0"/>
    <n v="0"/>
    <n v="0"/>
    <m/>
    <m/>
    <m/>
    <m/>
    <m/>
    <m/>
  </r>
  <r>
    <x v="689"/>
    <x v="2"/>
    <x v="976"/>
    <n v="12"/>
    <n v="0"/>
    <n v="0"/>
    <n v="0"/>
    <n v="0"/>
    <n v="0"/>
    <n v="0"/>
    <n v="0"/>
    <m/>
    <m/>
    <m/>
    <m/>
    <m/>
    <m/>
  </r>
  <r>
    <x v="689"/>
    <x v="2"/>
    <x v="1003"/>
    <n v="1"/>
    <n v="0"/>
    <n v="0"/>
    <n v="0"/>
    <n v="0"/>
    <n v="0"/>
    <n v="0"/>
    <n v="0"/>
    <m/>
    <m/>
    <m/>
    <m/>
    <m/>
    <m/>
  </r>
  <r>
    <x v="689"/>
    <x v="1"/>
    <x v="1004"/>
    <n v="2"/>
    <n v="0"/>
    <n v="0"/>
    <n v="0"/>
    <n v="0"/>
    <n v="0"/>
    <n v="0"/>
    <n v="0"/>
    <m/>
    <m/>
    <m/>
    <m/>
    <m/>
    <m/>
  </r>
  <r>
    <x v="689"/>
    <x v="1"/>
    <x v="1005"/>
    <n v="2"/>
    <n v="0"/>
    <n v="0"/>
    <n v="0"/>
    <n v="0"/>
    <n v="0"/>
    <n v="0"/>
    <n v="0"/>
    <m/>
    <m/>
    <m/>
    <m/>
    <m/>
    <m/>
  </r>
  <r>
    <x v="690"/>
    <x v="1"/>
    <x v="1006"/>
    <n v="4"/>
    <n v="0"/>
    <n v="0"/>
    <n v="0"/>
    <n v="0"/>
    <n v="0"/>
    <n v="0"/>
    <n v="0"/>
    <m/>
    <m/>
    <m/>
    <m/>
    <m/>
    <m/>
  </r>
  <r>
    <x v="690"/>
    <x v="1"/>
    <x v="993"/>
    <n v="12"/>
    <n v="7"/>
    <n v="0"/>
    <n v="27"/>
    <n v="0"/>
    <n v="0"/>
    <n v="0"/>
    <n v="27"/>
    <s v="V"/>
    <s v="V"/>
    <s v="V"/>
    <s v="V"/>
    <m/>
    <m/>
  </r>
  <r>
    <x v="690"/>
    <x v="1"/>
    <x v="999"/>
    <n v="13"/>
    <n v="0"/>
    <n v="0"/>
    <n v="0"/>
    <n v="0"/>
    <n v="0"/>
    <n v="0"/>
    <n v="0"/>
    <m/>
    <m/>
    <m/>
    <m/>
    <m/>
    <m/>
  </r>
  <r>
    <x v="690"/>
    <x v="1"/>
    <x v="998"/>
    <n v="13"/>
    <n v="0"/>
    <n v="0"/>
    <n v="0"/>
    <n v="0"/>
    <n v="0"/>
    <n v="0"/>
    <n v="0"/>
    <m/>
    <m/>
    <m/>
    <m/>
    <m/>
    <m/>
  </r>
  <r>
    <x v="691"/>
    <x v="1"/>
    <x v="997"/>
    <n v="11"/>
    <n v="1"/>
    <n v="0"/>
    <n v="2"/>
    <n v="1"/>
    <n v="0"/>
    <n v="0"/>
    <n v="3"/>
    <s v="V"/>
    <m/>
    <s v="V"/>
    <s v="V"/>
    <m/>
    <m/>
  </r>
  <r>
    <x v="691"/>
    <x v="1"/>
    <x v="995"/>
    <n v="13"/>
    <n v="10"/>
    <n v="0"/>
    <n v="18"/>
    <n v="5"/>
    <n v="0"/>
    <n v="0"/>
    <n v="23"/>
    <s v="V"/>
    <m/>
    <s v="V"/>
    <s v="V"/>
    <m/>
    <m/>
  </r>
  <r>
    <x v="692"/>
    <x v="1"/>
    <x v="1007"/>
    <n v="7"/>
    <n v="0"/>
    <n v="0"/>
    <n v="0"/>
    <n v="1"/>
    <n v="0"/>
    <n v="0"/>
    <n v="1"/>
    <s v="V"/>
    <m/>
    <m/>
    <m/>
    <m/>
    <m/>
  </r>
  <r>
    <x v="692"/>
    <x v="1"/>
    <x v="994"/>
    <n v="13"/>
    <n v="11"/>
    <n v="0"/>
    <n v="20"/>
    <n v="0"/>
    <n v="0"/>
    <n v="0"/>
    <n v="20"/>
    <s v="V"/>
    <s v="V"/>
    <s v="V"/>
    <s v="V"/>
    <m/>
    <m/>
  </r>
  <r>
    <x v="693"/>
    <x v="1"/>
    <x v="990"/>
    <n v="13"/>
    <n v="0"/>
    <n v="0"/>
    <n v="0"/>
    <n v="0"/>
    <n v="0"/>
    <n v="0"/>
    <n v="0"/>
    <m/>
    <m/>
    <m/>
    <m/>
    <m/>
    <m/>
  </r>
  <r>
    <x v="693"/>
    <x v="1"/>
    <x v="996"/>
    <n v="13"/>
    <n v="5"/>
    <n v="0"/>
    <n v="21"/>
    <n v="0"/>
    <n v="0"/>
    <n v="0"/>
    <n v="21"/>
    <s v="V"/>
    <s v="V"/>
    <s v="V"/>
    <s v="V"/>
    <m/>
    <m/>
  </r>
  <r>
    <x v="694"/>
    <x v="4"/>
    <x v="978"/>
    <n v="13"/>
    <n v="13"/>
    <n v="0"/>
    <n v="0"/>
    <n v="0"/>
    <n v="0"/>
    <n v="0"/>
    <n v="0"/>
    <m/>
    <m/>
    <m/>
    <m/>
    <m/>
    <m/>
  </r>
  <r>
    <x v="695"/>
    <x v="0"/>
    <x v="1008"/>
    <n v="12"/>
    <n v="0"/>
    <n v="0"/>
    <n v="0"/>
    <n v="0"/>
    <n v="0"/>
    <n v="0"/>
    <n v="0"/>
    <m/>
    <m/>
    <m/>
    <m/>
    <m/>
    <m/>
  </r>
  <r>
    <x v="695"/>
    <x v="0"/>
    <x v="1009"/>
    <n v="13"/>
    <n v="0"/>
    <n v="0"/>
    <n v="0"/>
    <n v="0"/>
    <n v="0"/>
    <n v="0"/>
    <n v="0"/>
    <m/>
    <m/>
    <m/>
    <m/>
    <m/>
    <m/>
  </r>
  <r>
    <x v="695"/>
    <x v="1"/>
    <x v="1010"/>
    <n v="1"/>
    <n v="0"/>
    <n v="0"/>
    <n v="0"/>
    <n v="0"/>
    <n v="0"/>
    <n v="0"/>
    <n v="0"/>
    <m/>
    <m/>
    <m/>
    <m/>
    <m/>
    <m/>
  </r>
  <r>
    <x v="696"/>
    <x v="1"/>
    <x v="1011"/>
    <n v="2"/>
    <n v="0"/>
    <n v="0"/>
    <n v="5"/>
    <n v="0"/>
    <n v="0"/>
    <n v="0"/>
    <n v="5"/>
    <m/>
    <m/>
    <s v="V"/>
    <s v="V"/>
    <m/>
    <m/>
  </r>
  <r>
    <x v="696"/>
    <x v="4"/>
    <x v="977"/>
    <n v="12"/>
    <n v="0"/>
    <n v="0"/>
    <n v="1"/>
    <n v="0"/>
    <n v="0"/>
    <n v="0"/>
    <n v="1"/>
    <m/>
    <m/>
    <s v="V"/>
    <s v="V"/>
    <m/>
    <m/>
  </r>
  <r>
    <x v="696"/>
    <x v="4"/>
    <x v="975"/>
    <n v="12"/>
    <n v="0"/>
    <n v="0"/>
    <n v="0"/>
    <n v="1"/>
    <n v="0"/>
    <n v="0"/>
    <n v="1"/>
    <s v="V"/>
    <m/>
    <m/>
    <m/>
    <m/>
    <m/>
  </r>
  <r>
    <x v="696"/>
    <x v="1"/>
    <x v="1012"/>
    <n v="3"/>
    <n v="0"/>
    <n v="0"/>
    <n v="2"/>
    <n v="0"/>
    <n v="0"/>
    <n v="0"/>
    <n v="2"/>
    <m/>
    <m/>
    <s v="V"/>
    <s v="V"/>
    <m/>
    <m/>
  </r>
  <r>
    <x v="696"/>
    <x v="1"/>
    <x v="989"/>
    <n v="13"/>
    <n v="0"/>
    <n v="0"/>
    <n v="0"/>
    <n v="0"/>
    <n v="0"/>
    <n v="0"/>
    <n v="0"/>
    <m/>
    <m/>
    <m/>
    <m/>
    <m/>
    <m/>
  </r>
  <r>
    <x v="696"/>
    <x v="2"/>
    <x v="997"/>
    <n v="10"/>
    <n v="10"/>
    <n v="0"/>
    <n v="0"/>
    <n v="0"/>
    <n v="0"/>
    <n v="0"/>
    <n v="0"/>
    <m/>
    <m/>
    <m/>
    <m/>
    <m/>
    <m/>
  </r>
  <r>
    <x v="697"/>
    <x v="2"/>
    <x v="988"/>
    <n v="12"/>
    <n v="0"/>
    <n v="0"/>
    <n v="0"/>
    <n v="0"/>
    <n v="0"/>
    <n v="0"/>
    <n v="0"/>
    <m/>
    <m/>
    <m/>
    <m/>
    <m/>
    <m/>
  </r>
  <r>
    <x v="697"/>
    <x v="2"/>
    <x v="993"/>
    <n v="5"/>
    <n v="0"/>
    <n v="0"/>
    <n v="0"/>
    <n v="0"/>
    <n v="0"/>
    <n v="0"/>
    <n v="0"/>
    <m/>
    <m/>
    <m/>
    <m/>
    <m/>
    <m/>
  </r>
  <r>
    <x v="698"/>
    <x v="1"/>
    <x v="991"/>
    <n v="13"/>
    <n v="5"/>
    <n v="0"/>
    <n v="15"/>
    <n v="0"/>
    <n v="0"/>
    <n v="0"/>
    <n v="15"/>
    <s v="V"/>
    <s v="V"/>
    <s v="V"/>
    <s v="V"/>
    <m/>
    <m/>
  </r>
  <r>
    <x v="698"/>
    <x v="2"/>
    <x v="986"/>
    <n v="12"/>
    <n v="0"/>
    <n v="0"/>
    <n v="1"/>
    <n v="0"/>
    <n v="0"/>
    <n v="0"/>
    <n v="1"/>
    <m/>
    <m/>
    <s v="V"/>
    <s v="V"/>
    <m/>
    <m/>
  </r>
  <r>
    <x v="698"/>
    <x v="2"/>
    <x v="983"/>
    <n v="11"/>
    <n v="0"/>
    <n v="0"/>
    <n v="0"/>
    <n v="0"/>
    <n v="0"/>
    <n v="0"/>
    <n v="0"/>
    <m/>
    <m/>
    <m/>
    <m/>
    <m/>
    <m/>
  </r>
  <r>
    <x v="698"/>
    <x v="4"/>
    <x v="978"/>
    <n v="13"/>
    <n v="10"/>
    <n v="0"/>
    <n v="23"/>
    <n v="3"/>
    <n v="0"/>
    <n v="0"/>
    <n v="26"/>
    <s v="V"/>
    <m/>
    <s v="V"/>
    <s v="V"/>
    <m/>
    <m/>
  </r>
  <r>
    <x v="698"/>
    <x v="4"/>
    <x v="980"/>
    <n v="13"/>
    <n v="5"/>
    <n v="0"/>
    <n v="0"/>
    <n v="10"/>
    <n v="0"/>
    <n v="0"/>
    <n v="10"/>
    <s v="V"/>
    <m/>
    <m/>
    <m/>
    <m/>
    <m/>
  </r>
  <r>
    <x v="698"/>
    <x v="1"/>
    <x v="992"/>
    <n v="13"/>
    <n v="7"/>
    <n v="0"/>
    <n v="32"/>
    <n v="0"/>
    <n v="1"/>
    <n v="0"/>
    <n v="33"/>
    <s v="V"/>
    <s v="V"/>
    <s v="V"/>
    <s v="V"/>
    <m/>
    <m/>
  </r>
  <r>
    <x v="699"/>
    <x v="2"/>
    <x v="997"/>
    <n v="10"/>
    <n v="0"/>
    <n v="0"/>
    <n v="0"/>
    <n v="0"/>
    <n v="0"/>
    <n v="0"/>
    <n v="0"/>
    <m/>
    <m/>
    <m/>
    <m/>
    <m/>
    <m/>
  </r>
  <r>
    <x v="699"/>
    <x v="2"/>
    <x v="985"/>
    <n v="8"/>
    <n v="0"/>
    <n v="0"/>
    <n v="0"/>
    <n v="0"/>
    <n v="0"/>
    <n v="0"/>
    <n v="0"/>
    <m/>
    <m/>
    <m/>
    <m/>
    <m/>
    <m/>
  </r>
  <r>
    <x v="699"/>
    <x v="1"/>
    <x v="1000"/>
    <n v="13"/>
    <n v="0"/>
    <n v="0"/>
    <n v="4"/>
    <n v="0"/>
    <n v="0"/>
    <n v="0"/>
    <n v="0"/>
    <s v="V"/>
    <s v="V"/>
    <s v="V"/>
    <s v="V"/>
    <m/>
    <m/>
  </r>
  <r>
    <x v="700"/>
    <x v="2"/>
    <x v="994"/>
    <n v="2"/>
    <n v="0"/>
    <n v="0"/>
    <n v="0"/>
    <n v="0"/>
    <n v="0"/>
    <n v="0"/>
    <n v="0"/>
    <m/>
    <m/>
    <m/>
    <m/>
    <m/>
    <m/>
  </r>
  <r>
    <x v="700"/>
    <x v="2"/>
    <x v="1007"/>
    <n v="7"/>
    <n v="0"/>
    <n v="0"/>
    <n v="0"/>
    <n v="0"/>
    <n v="0"/>
    <n v="0"/>
    <n v="0"/>
    <m/>
    <m/>
    <m/>
    <m/>
    <m/>
    <m/>
  </r>
  <r>
    <x v="700"/>
    <x v="1"/>
    <x v="1013"/>
    <n v="5"/>
    <n v="2"/>
    <n v="0"/>
    <n v="9"/>
    <n v="0"/>
    <n v="0"/>
    <n v="0"/>
    <n v="9"/>
    <s v="V"/>
    <s v="V"/>
    <s v="V"/>
    <s v="V"/>
    <m/>
    <m/>
  </r>
  <r>
    <x v="701"/>
    <x v="4"/>
    <x v="1014"/>
    <n v="10"/>
    <n v="0"/>
    <n v="0"/>
    <n v="0"/>
    <n v="1"/>
    <n v="0"/>
    <n v="0"/>
    <n v="1"/>
    <s v="V"/>
    <m/>
    <m/>
    <m/>
    <m/>
    <m/>
  </r>
  <r>
    <x v="702"/>
    <x v="2"/>
    <x v="996"/>
    <n v="8"/>
    <n v="0"/>
    <n v="0"/>
    <n v="0"/>
    <n v="0"/>
    <n v="0"/>
    <n v="0"/>
    <n v="0"/>
    <m/>
    <m/>
    <m/>
    <m/>
    <m/>
    <m/>
  </r>
  <r>
    <x v="702"/>
    <x v="2"/>
    <x v="987"/>
    <n v="13"/>
    <n v="0"/>
    <n v="0"/>
    <n v="0"/>
    <n v="0"/>
    <n v="0"/>
    <n v="0"/>
    <n v="0"/>
    <m/>
    <m/>
    <m/>
    <m/>
    <m/>
    <m/>
  </r>
  <r>
    <x v="702"/>
    <x v="4"/>
    <x v="1015"/>
    <n v="1"/>
    <n v="1"/>
    <n v="0"/>
    <n v="0"/>
    <n v="0"/>
    <n v="0"/>
    <n v="0"/>
    <n v="0"/>
    <m/>
    <m/>
    <m/>
    <m/>
    <m/>
    <m/>
  </r>
  <r>
    <x v="703"/>
    <x v="4"/>
    <x v="988"/>
    <n v="12"/>
    <n v="0"/>
    <n v="0"/>
    <n v="2"/>
    <n v="0"/>
    <n v="0"/>
    <n v="0"/>
    <n v="2"/>
    <m/>
    <m/>
    <s v="V"/>
    <s v="V"/>
    <m/>
    <m/>
  </r>
  <r>
    <x v="703"/>
    <x v="2"/>
    <x v="1011"/>
    <n v="2"/>
    <n v="0"/>
    <n v="0"/>
    <n v="0"/>
    <n v="0"/>
    <n v="0"/>
    <n v="0"/>
    <n v="0"/>
    <m/>
    <m/>
    <m/>
    <m/>
    <m/>
    <m/>
  </r>
  <r>
    <x v="703"/>
    <x v="2"/>
    <x v="1010"/>
    <n v="1"/>
    <n v="0"/>
    <n v="0"/>
    <n v="0"/>
    <n v="0"/>
    <n v="0"/>
    <n v="0"/>
    <n v="0"/>
    <m/>
    <m/>
    <m/>
    <m/>
    <m/>
    <m/>
  </r>
  <r>
    <x v="703"/>
    <x v="2"/>
    <x v="1012"/>
    <n v="3"/>
    <n v="0"/>
    <n v="0"/>
    <n v="1"/>
    <n v="0"/>
    <n v="0"/>
    <n v="0"/>
    <n v="1"/>
    <m/>
    <m/>
    <s v="V"/>
    <s v="V"/>
    <m/>
    <m/>
  </r>
  <r>
    <x v="703"/>
    <x v="2"/>
    <x v="999"/>
    <n v="13"/>
    <n v="0"/>
    <n v="0"/>
    <n v="0"/>
    <n v="0"/>
    <n v="0"/>
    <n v="0"/>
    <n v="0"/>
    <m/>
    <m/>
    <m/>
    <m/>
    <m/>
    <m/>
  </r>
  <r>
    <x v="703"/>
    <x v="2"/>
    <x v="998"/>
    <n v="13"/>
    <n v="0"/>
    <n v="0"/>
    <n v="1"/>
    <n v="0"/>
    <n v="0"/>
    <n v="0"/>
    <n v="1"/>
    <m/>
    <m/>
    <s v="V"/>
    <s v="V"/>
    <m/>
    <m/>
  </r>
  <r>
    <x v="703"/>
    <x v="4"/>
    <x v="993"/>
    <n v="4"/>
    <n v="0"/>
    <n v="0"/>
    <n v="2"/>
    <n v="0"/>
    <n v="0"/>
    <n v="0"/>
    <n v="2"/>
    <m/>
    <m/>
    <s v="V"/>
    <s v="V"/>
    <m/>
    <m/>
  </r>
  <r>
    <x v="703"/>
    <x v="1"/>
    <x v="1016"/>
    <n v="1"/>
    <n v="0"/>
    <n v="0"/>
    <n v="1"/>
    <n v="0"/>
    <n v="0"/>
    <n v="0"/>
    <n v="1"/>
    <s v="V"/>
    <m/>
    <m/>
    <m/>
    <m/>
    <m/>
  </r>
  <r>
    <x v="703"/>
    <x v="1"/>
    <x v="1017"/>
    <n v="5"/>
    <n v="0"/>
    <n v="0"/>
    <n v="3"/>
    <n v="0"/>
    <n v="0"/>
    <n v="0"/>
    <n v="3"/>
    <m/>
    <m/>
    <s v="V"/>
    <s v="V"/>
    <m/>
    <m/>
  </r>
  <r>
    <x v="703"/>
    <x v="4"/>
    <x v="1015"/>
    <n v="1"/>
    <n v="0"/>
    <n v="0"/>
    <n v="0"/>
    <n v="2"/>
    <n v="0"/>
    <n v="0"/>
    <n v="2"/>
    <s v="V"/>
    <m/>
    <m/>
    <m/>
    <m/>
    <m/>
  </r>
  <r>
    <x v="703"/>
    <x v="1"/>
    <x v="1018"/>
    <n v="2"/>
    <n v="0"/>
    <n v="0"/>
    <n v="3"/>
    <n v="0"/>
    <n v="0"/>
    <n v="0"/>
    <n v="3"/>
    <m/>
    <m/>
    <s v="V"/>
    <s v="V"/>
    <m/>
    <m/>
  </r>
  <r>
    <x v="704"/>
    <x v="3"/>
    <x v="977"/>
    <n v="12"/>
    <n v="0"/>
    <n v="0"/>
    <n v="0"/>
    <n v="0"/>
    <n v="0"/>
    <n v="0"/>
    <n v="0"/>
    <m/>
    <m/>
    <m/>
    <m/>
    <m/>
    <m/>
  </r>
  <r>
    <x v="704"/>
    <x v="3"/>
    <x v="975"/>
    <n v="12"/>
    <n v="0"/>
    <n v="0"/>
    <n v="0"/>
    <n v="0"/>
    <n v="0"/>
    <n v="0"/>
    <n v="0"/>
    <m/>
    <m/>
    <m/>
    <m/>
    <m/>
    <m/>
  </r>
  <r>
    <x v="704"/>
    <x v="4"/>
    <x v="976"/>
    <n v="12"/>
    <n v="0"/>
    <n v="0"/>
    <n v="3"/>
    <n v="0"/>
    <n v="1"/>
    <n v="0"/>
    <n v="4"/>
    <s v="V"/>
    <m/>
    <s v="V"/>
    <s v="V"/>
    <m/>
    <m/>
  </r>
  <r>
    <x v="704"/>
    <x v="4"/>
    <x v="983"/>
    <n v="11"/>
    <n v="0"/>
    <n v="0"/>
    <n v="1"/>
    <n v="1"/>
    <n v="0"/>
    <n v="0"/>
    <n v="2"/>
    <s v="V"/>
    <m/>
    <s v="V"/>
    <s v="V"/>
    <m/>
    <m/>
  </r>
  <r>
    <x v="704"/>
    <x v="4"/>
    <x v="986"/>
    <n v="12"/>
    <n v="0"/>
    <n v="0"/>
    <n v="0"/>
    <n v="1"/>
    <n v="1"/>
    <n v="0"/>
    <n v="2"/>
    <s v="V"/>
    <m/>
    <m/>
    <m/>
    <m/>
    <m/>
  </r>
  <r>
    <x v="705"/>
    <x v="3"/>
    <x v="978"/>
    <n v="3"/>
    <n v="1"/>
    <n v="0"/>
    <n v="2"/>
    <n v="5"/>
    <n v="0"/>
    <n v="0"/>
    <n v="7"/>
    <s v="V"/>
    <m/>
    <s v="V"/>
    <s v="V"/>
    <m/>
    <m/>
  </r>
  <r>
    <x v="705"/>
    <x v="4"/>
    <x v="994"/>
    <n v="2"/>
    <n v="0"/>
    <n v="0"/>
    <n v="0"/>
    <n v="0"/>
    <n v="1"/>
    <n v="0"/>
    <n v="1"/>
    <s v="V"/>
    <m/>
    <m/>
    <m/>
    <m/>
    <m/>
  </r>
  <r>
    <x v="705"/>
    <x v="3"/>
    <x v="980"/>
    <n v="8"/>
    <n v="1"/>
    <n v="0"/>
    <n v="0"/>
    <n v="0"/>
    <n v="4"/>
    <n v="0"/>
    <n v="4"/>
    <s v="V"/>
    <m/>
    <m/>
    <m/>
    <m/>
    <m/>
  </r>
  <r>
    <x v="705"/>
    <x v="1"/>
    <x v="1019"/>
    <n v="11"/>
    <n v="1"/>
    <n v="0"/>
    <n v="5"/>
    <n v="0"/>
    <n v="0"/>
    <n v="0"/>
    <n v="5"/>
    <s v="V"/>
    <s v="V"/>
    <s v="V"/>
    <s v="V"/>
    <m/>
    <m/>
  </r>
  <r>
    <x v="705"/>
    <x v="1"/>
    <x v="1020"/>
    <n v="8"/>
    <n v="0"/>
    <n v="0"/>
    <n v="3"/>
    <n v="0"/>
    <n v="0"/>
    <n v="0"/>
    <n v="3"/>
    <m/>
    <m/>
    <s v="V"/>
    <s v="V"/>
    <m/>
    <m/>
  </r>
  <r>
    <x v="705"/>
    <x v="4"/>
    <x v="997"/>
    <n v="10"/>
    <n v="0"/>
    <n v="0"/>
    <n v="2"/>
    <n v="0"/>
    <n v="0"/>
    <n v="0"/>
    <n v="2"/>
    <m/>
    <m/>
    <s v="V"/>
    <s v="V"/>
    <m/>
    <m/>
  </r>
  <r>
    <x v="705"/>
    <x v="2"/>
    <x v="1021"/>
    <n v="7"/>
    <n v="7"/>
    <n v="0"/>
    <n v="0"/>
    <n v="0"/>
    <n v="0"/>
    <n v="0"/>
    <n v="0"/>
    <m/>
    <m/>
    <m/>
    <m/>
    <m/>
    <m/>
  </r>
  <r>
    <x v="706"/>
    <x v="2"/>
    <x v="989"/>
    <n v="13"/>
    <n v="0"/>
    <n v="0"/>
    <n v="0"/>
    <n v="0"/>
    <n v="0"/>
    <n v="0"/>
    <n v="0"/>
    <m/>
    <m/>
    <m/>
    <m/>
    <m/>
    <m/>
  </r>
  <r>
    <x v="706"/>
    <x v="2"/>
    <x v="990"/>
    <n v="13"/>
    <n v="0"/>
    <n v="0"/>
    <n v="0"/>
    <n v="0"/>
    <n v="0"/>
    <n v="0"/>
    <n v="0"/>
    <m/>
    <m/>
    <m/>
    <m/>
    <m/>
    <m/>
  </r>
  <r>
    <x v="706"/>
    <x v="2"/>
    <x v="991"/>
    <n v="8"/>
    <n v="0"/>
    <n v="0"/>
    <n v="0"/>
    <n v="0"/>
    <n v="0"/>
    <n v="0"/>
    <n v="0"/>
    <m/>
    <m/>
    <m/>
    <m/>
    <m/>
    <m/>
  </r>
  <r>
    <x v="707"/>
    <x v="2"/>
    <x v="992"/>
    <n v="6"/>
    <n v="0"/>
    <n v="0"/>
    <n v="0"/>
    <n v="0"/>
    <n v="0"/>
    <n v="0"/>
    <n v="0"/>
    <m/>
    <m/>
    <m/>
    <m/>
    <m/>
    <m/>
  </r>
  <r>
    <x v="707"/>
    <x v="0"/>
    <x v="1022"/>
    <n v="13"/>
    <n v="0"/>
    <n v="0"/>
    <n v="0"/>
    <n v="0"/>
    <n v="0"/>
    <n v="0"/>
    <n v="0"/>
    <m/>
    <m/>
    <m/>
    <m/>
    <m/>
    <m/>
  </r>
  <r>
    <x v="707"/>
    <x v="4"/>
    <x v="1023"/>
    <n v="5"/>
    <n v="0"/>
    <n v="0"/>
    <n v="0"/>
    <n v="0"/>
    <n v="0"/>
    <n v="0"/>
    <n v="0"/>
    <m/>
    <m/>
    <m/>
    <m/>
    <m/>
    <m/>
  </r>
  <r>
    <x v="707"/>
    <x v="4"/>
    <x v="1007"/>
    <n v="7"/>
    <n v="0"/>
    <n v="0"/>
    <n v="0"/>
    <n v="1"/>
    <n v="0"/>
    <n v="0"/>
    <n v="1"/>
    <s v="V"/>
    <m/>
    <m/>
    <m/>
    <m/>
    <m/>
  </r>
  <r>
    <x v="707"/>
    <x v="4"/>
    <x v="985"/>
    <n v="8"/>
    <n v="3"/>
    <n v="0"/>
    <n v="8"/>
    <n v="0"/>
    <n v="0"/>
    <n v="0"/>
    <n v="8"/>
    <m/>
    <m/>
    <s v="V"/>
    <s v="V"/>
    <m/>
    <m/>
  </r>
  <r>
    <x v="707"/>
    <x v="3"/>
    <x v="1024"/>
    <n v="1"/>
    <n v="0"/>
    <n v="0"/>
    <n v="0"/>
    <n v="0"/>
    <n v="0"/>
    <n v="0"/>
    <n v="0"/>
    <m/>
    <m/>
    <m/>
    <m/>
    <m/>
    <m/>
  </r>
  <r>
    <x v="707"/>
    <x v="3"/>
    <x v="1025"/>
    <n v="1"/>
    <n v="0"/>
    <n v="0"/>
    <n v="0"/>
    <n v="0"/>
    <n v="0"/>
    <n v="0"/>
    <n v="0"/>
    <m/>
    <m/>
    <m/>
    <m/>
    <m/>
    <m/>
  </r>
  <r>
    <x v="707"/>
    <x v="2"/>
    <x v="1000"/>
    <n v="13"/>
    <n v="0"/>
    <n v="0"/>
    <n v="0"/>
    <n v="0"/>
    <n v="0"/>
    <n v="0"/>
    <n v="0"/>
    <m/>
    <m/>
    <m/>
    <m/>
    <m/>
    <m/>
  </r>
  <r>
    <x v="707"/>
    <x v="1"/>
    <x v="1026"/>
    <n v="1"/>
    <n v="0"/>
    <n v="0"/>
    <n v="0"/>
    <n v="0"/>
    <n v="0"/>
    <n v="0"/>
    <n v="0"/>
    <m/>
    <m/>
    <m/>
    <m/>
    <m/>
    <m/>
  </r>
  <r>
    <x v="707"/>
    <x v="1"/>
    <x v="1008"/>
    <n v="12"/>
    <n v="9"/>
    <n v="0"/>
    <n v="30"/>
    <n v="0"/>
    <n v="0"/>
    <n v="0"/>
    <n v="30"/>
    <m/>
    <m/>
    <s v="V"/>
    <s v="V"/>
    <m/>
    <m/>
  </r>
  <r>
    <x v="707"/>
    <x v="1"/>
    <x v="1009"/>
    <n v="13"/>
    <n v="8"/>
    <n v="0"/>
    <n v="12"/>
    <n v="1"/>
    <n v="0"/>
    <n v="0"/>
    <n v="13"/>
    <s v="V"/>
    <m/>
    <s v="V"/>
    <s v="V"/>
    <m/>
    <m/>
  </r>
  <r>
    <x v="708"/>
    <x v="3"/>
    <x v="1014"/>
    <n v="10"/>
    <n v="0"/>
    <n v="0"/>
    <n v="0"/>
    <n v="0"/>
    <n v="0"/>
    <n v="0"/>
    <n v="0"/>
    <m/>
    <m/>
    <m/>
    <m/>
    <m/>
    <m/>
  </r>
  <r>
    <x v="708"/>
    <x v="4"/>
    <x v="1011"/>
    <n v="2"/>
    <n v="0"/>
    <n v="0"/>
    <n v="1"/>
    <n v="0"/>
    <n v="0"/>
    <n v="0"/>
    <n v="1"/>
    <m/>
    <m/>
    <s v="V"/>
    <s v="V"/>
    <m/>
    <m/>
  </r>
  <r>
    <x v="708"/>
    <x v="1"/>
    <x v="1027"/>
    <n v="7"/>
    <n v="5"/>
    <n v="0"/>
    <n v="12"/>
    <n v="0"/>
    <n v="0"/>
    <n v="0"/>
    <n v="12"/>
    <m/>
    <m/>
    <s v="V"/>
    <s v="V"/>
    <m/>
    <m/>
  </r>
  <r>
    <x v="708"/>
    <x v="4"/>
    <x v="1010"/>
    <n v="1"/>
    <n v="0"/>
    <n v="0"/>
    <n v="1"/>
    <n v="0"/>
    <n v="0"/>
    <n v="0"/>
    <n v="1"/>
    <m/>
    <m/>
    <s v="V"/>
    <s v="V"/>
    <m/>
    <m/>
  </r>
  <r>
    <x v="709"/>
    <x v="4"/>
    <x v="996"/>
    <n v="8"/>
    <n v="0"/>
    <n v="0"/>
    <n v="1"/>
    <n v="1"/>
    <n v="0"/>
    <n v="0"/>
    <n v="2"/>
    <s v="V"/>
    <m/>
    <s v="V"/>
    <s v="V"/>
    <m/>
    <m/>
  </r>
  <r>
    <x v="709"/>
    <x v="4"/>
    <x v="1028"/>
    <n v="3"/>
    <n v="0"/>
    <n v="0"/>
    <n v="3"/>
    <n v="0"/>
    <n v="0"/>
    <n v="0"/>
    <n v="3"/>
    <m/>
    <m/>
    <s v="V"/>
    <s v="V"/>
    <m/>
    <m/>
  </r>
  <r>
    <x v="709"/>
    <x v="4"/>
    <x v="987"/>
    <n v="13"/>
    <n v="0"/>
    <n v="0"/>
    <n v="0"/>
    <n v="0"/>
    <n v="0"/>
    <n v="0"/>
    <n v="0"/>
    <m/>
    <m/>
    <m/>
    <m/>
    <m/>
    <m/>
  </r>
  <r>
    <x v="709"/>
    <x v="2"/>
    <x v="1016"/>
    <n v="1"/>
    <n v="0"/>
    <n v="0"/>
    <n v="0"/>
    <n v="0"/>
    <n v="0"/>
    <n v="0"/>
    <n v="0"/>
    <m/>
    <m/>
    <m/>
    <m/>
    <m/>
    <m/>
  </r>
  <r>
    <x v="709"/>
    <x v="2"/>
    <x v="1013"/>
    <n v="3"/>
    <n v="0"/>
    <n v="0"/>
    <n v="0"/>
    <n v="0"/>
    <n v="0"/>
    <n v="0"/>
    <n v="0"/>
    <m/>
    <m/>
    <m/>
    <m/>
    <m/>
    <m/>
  </r>
  <r>
    <x v="709"/>
    <x v="2"/>
    <x v="1017"/>
    <n v="5"/>
    <n v="0"/>
    <n v="0"/>
    <n v="0"/>
    <n v="0"/>
    <n v="0"/>
    <n v="0"/>
    <n v="0"/>
    <m/>
    <m/>
    <m/>
    <m/>
    <m/>
    <m/>
  </r>
  <r>
    <x v="709"/>
    <x v="1"/>
    <x v="1029"/>
    <n v="9"/>
    <n v="0"/>
    <n v="0"/>
    <n v="1"/>
    <n v="0"/>
    <n v="0"/>
    <n v="0"/>
    <n v="1"/>
    <s v="V"/>
    <s v="V"/>
    <m/>
    <m/>
    <m/>
    <m/>
  </r>
  <r>
    <x v="709"/>
    <x v="3"/>
    <x v="1015"/>
    <n v="1"/>
    <n v="0"/>
    <n v="0"/>
    <n v="0"/>
    <n v="0"/>
    <n v="0"/>
    <n v="0"/>
    <n v="0"/>
    <m/>
    <m/>
    <m/>
    <m/>
    <m/>
    <m/>
  </r>
  <r>
    <x v="709"/>
    <x v="2"/>
    <x v="1018"/>
    <n v="2"/>
    <n v="0"/>
    <n v="0"/>
    <n v="0"/>
    <n v="0"/>
    <n v="0"/>
    <n v="0"/>
    <n v="0"/>
    <m/>
    <m/>
    <m/>
    <m/>
    <m/>
    <m/>
  </r>
  <r>
    <x v="709"/>
    <x v="4"/>
    <x v="1012"/>
    <n v="3"/>
    <n v="0"/>
    <n v="0"/>
    <n v="0"/>
    <n v="1"/>
    <n v="0"/>
    <n v="0"/>
    <n v="1"/>
    <s v="V"/>
    <m/>
    <m/>
    <m/>
    <m/>
    <m/>
  </r>
  <r>
    <x v="709"/>
    <x v="1"/>
    <x v="1030"/>
    <n v="1"/>
    <n v="1"/>
    <n v="0"/>
    <n v="0"/>
    <n v="0"/>
    <n v="0"/>
    <n v="0"/>
    <n v="0"/>
    <m/>
    <m/>
    <m/>
    <m/>
    <m/>
    <m/>
  </r>
  <r>
    <x v="710"/>
    <x v="1"/>
    <x v="1031"/>
    <n v="7"/>
    <n v="7"/>
    <n v="0"/>
    <n v="22"/>
    <n v="0"/>
    <n v="0"/>
    <n v="0"/>
    <n v="22"/>
    <m/>
    <m/>
    <s v="V"/>
    <s v="V"/>
    <m/>
    <m/>
  </r>
  <r>
    <x v="710"/>
    <x v="3"/>
    <x v="988"/>
    <n v="12"/>
    <n v="0"/>
    <n v="0"/>
    <n v="0"/>
    <n v="0"/>
    <n v="1"/>
    <n v="0"/>
    <n v="1"/>
    <s v="V"/>
    <m/>
    <m/>
    <m/>
    <m/>
    <m/>
  </r>
  <r>
    <x v="710"/>
    <x v="4"/>
    <x v="999"/>
    <n v="13"/>
    <n v="0"/>
    <n v="0"/>
    <n v="0"/>
    <n v="1"/>
    <n v="0"/>
    <n v="0"/>
    <n v="1"/>
    <s v="V"/>
    <m/>
    <m/>
    <m/>
    <m/>
    <m/>
  </r>
  <r>
    <x v="710"/>
    <x v="3"/>
    <x v="986"/>
    <n v="12"/>
    <n v="0"/>
    <n v="0"/>
    <n v="0"/>
    <n v="0"/>
    <n v="0"/>
    <n v="0"/>
    <n v="0"/>
    <m/>
    <m/>
    <m/>
    <m/>
    <m/>
    <m/>
  </r>
  <r>
    <x v="710"/>
    <x v="4"/>
    <x v="998"/>
    <n v="13"/>
    <n v="0"/>
    <n v="0"/>
    <n v="2"/>
    <n v="2"/>
    <n v="0"/>
    <n v="0"/>
    <n v="4"/>
    <s v="V"/>
    <m/>
    <s v="V"/>
    <s v="V"/>
    <m/>
    <m/>
  </r>
  <r>
    <x v="710"/>
    <x v="3"/>
    <x v="993"/>
    <n v="4"/>
    <n v="0"/>
    <n v="0"/>
    <n v="1"/>
    <n v="0"/>
    <n v="0"/>
    <n v="0"/>
    <n v="1"/>
    <m/>
    <m/>
    <s v="V"/>
    <s v="V"/>
    <m/>
    <m/>
  </r>
  <r>
    <x v="711"/>
    <x v="3"/>
    <x v="983"/>
    <n v="11"/>
    <n v="0"/>
    <n v="0"/>
    <n v="0"/>
    <n v="0"/>
    <n v="0"/>
    <n v="0"/>
    <n v="0"/>
    <m/>
    <m/>
    <m/>
    <m/>
    <m/>
    <m/>
  </r>
  <r>
    <x v="711"/>
    <x v="3"/>
    <x v="976"/>
    <n v="12"/>
    <n v="0"/>
    <n v="0"/>
    <n v="0"/>
    <n v="1"/>
    <n v="0"/>
    <n v="0"/>
    <n v="1"/>
    <s v="V"/>
    <m/>
    <m/>
    <m/>
    <m/>
    <m/>
  </r>
  <r>
    <x v="711"/>
    <x v="1"/>
    <x v="1032"/>
    <n v="5"/>
    <n v="5"/>
    <n v="0"/>
    <n v="0"/>
    <n v="0"/>
    <n v="0"/>
    <n v="0"/>
    <n v="0"/>
    <m/>
    <m/>
    <m/>
    <m/>
    <m/>
    <m/>
  </r>
  <r>
    <x v="712"/>
    <x v="24"/>
    <x v="980"/>
    <n v="8"/>
    <n v="0"/>
    <n v="0"/>
    <n v="1"/>
    <n v="1"/>
    <n v="0"/>
    <n v="0"/>
    <n v="2"/>
    <s v="V"/>
    <m/>
    <s v="V"/>
    <s v="V"/>
    <m/>
    <m/>
  </r>
  <r>
    <x v="712"/>
    <x v="24"/>
    <x v="975"/>
    <n v="12"/>
    <n v="0"/>
    <n v="0"/>
    <n v="1"/>
    <n v="0"/>
    <n v="0"/>
    <n v="0"/>
    <n v="1"/>
    <m/>
    <m/>
    <s v="V"/>
    <s v="V"/>
    <m/>
    <m/>
  </r>
  <r>
    <x v="712"/>
    <x v="2"/>
    <x v="995"/>
    <n v="11"/>
    <n v="0"/>
    <n v="0"/>
    <n v="0"/>
    <n v="0"/>
    <n v="0"/>
    <n v="0"/>
    <n v="0"/>
    <m/>
    <m/>
    <m/>
    <m/>
    <m/>
    <m/>
  </r>
  <r>
    <x v="712"/>
    <x v="24"/>
    <x v="978"/>
    <n v="2"/>
    <n v="0"/>
    <n v="0"/>
    <n v="0"/>
    <n v="0"/>
    <n v="0"/>
    <n v="0"/>
    <n v="0"/>
    <m/>
    <m/>
    <m/>
    <m/>
    <m/>
    <m/>
  </r>
  <r>
    <x v="712"/>
    <x v="4"/>
    <x v="1016"/>
    <n v="1"/>
    <n v="0"/>
    <n v="0"/>
    <n v="2"/>
    <n v="0"/>
    <n v="0"/>
    <n v="0"/>
    <n v="2"/>
    <m/>
    <m/>
    <s v="V"/>
    <s v="V"/>
    <m/>
    <m/>
  </r>
  <r>
    <x v="712"/>
    <x v="2"/>
    <x v="1019"/>
    <n v="11"/>
    <n v="0"/>
    <n v="0"/>
    <n v="2"/>
    <n v="0"/>
    <n v="1"/>
    <n v="0"/>
    <n v="3"/>
    <m/>
    <m/>
    <s v="V"/>
    <s v="V"/>
    <m/>
    <m/>
  </r>
  <r>
    <x v="712"/>
    <x v="3"/>
    <x v="1023"/>
    <n v="5"/>
    <n v="0"/>
    <n v="0"/>
    <n v="0"/>
    <n v="0"/>
    <n v="0"/>
    <n v="0"/>
    <n v="0"/>
    <m/>
    <m/>
    <m/>
    <m/>
    <m/>
    <m/>
  </r>
  <r>
    <x v="713"/>
    <x v="24"/>
    <x v="1015"/>
    <n v="1"/>
    <n v="0"/>
    <n v="0"/>
    <n v="0"/>
    <n v="0"/>
    <n v="0"/>
    <n v="0"/>
    <n v="0"/>
    <m/>
    <m/>
    <m/>
    <m/>
    <m/>
    <m/>
  </r>
  <r>
    <x v="713"/>
    <x v="24"/>
    <x v="977"/>
    <n v="13"/>
    <n v="3"/>
    <n v="0"/>
    <n v="8"/>
    <n v="0"/>
    <n v="2"/>
    <n v="0"/>
    <n v="8"/>
    <s v="V"/>
    <m/>
    <s v="V"/>
    <s v="V"/>
    <m/>
    <m/>
  </r>
  <r>
    <x v="714"/>
    <x v="3"/>
    <x v="1010"/>
    <n v="1"/>
    <n v="0"/>
    <n v="0"/>
    <n v="0"/>
    <n v="0"/>
    <n v="0"/>
    <n v="0"/>
    <n v="0"/>
    <m/>
    <m/>
    <m/>
    <m/>
    <m/>
    <m/>
  </r>
  <r>
    <x v="714"/>
    <x v="4"/>
    <x v="1017"/>
    <n v="5"/>
    <n v="5"/>
    <n v="0"/>
    <n v="0"/>
    <n v="0"/>
    <n v="0"/>
    <n v="0"/>
    <n v="5"/>
    <m/>
    <s v="V"/>
    <m/>
    <m/>
    <m/>
    <m/>
  </r>
  <r>
    <x v="714"/>
    <x v="4"/>
    <x v="991"/>
    <n v="13"/>
    <n v="13"/>
    <n v="0"/>
    <n v="0"/>
    <n v="0"/>
    <n v="0"/>
    <n v="0"/>
    <n v="13"/>
    <m/>
    <s v="V"/>
    <m/>
    <m/>
    <m/>
    <m/>
  </r>
  <r>
    <x v="714"/>
    <x v="1"/>
    <x v="1032"/>
    <n v="5"/>
    <n v="2"/>
    <n v="0"/>
    <n v="6"/>
    <n v="0"/>
    <n v="0"/>
    <n v="0"/>
    <n v="6"/>
    <s v="V"/>
    <m/>
    <m/>
    <s v="V"/>
    <m/>
    <m/>
  </r>
  <r>
    <x v="715"/>
    <x v="24"/>
    <x v="1014"/>
    <n v="11"/>
    <n v="0"/>
    <n v="0"/>
    <n v="0"/>
    <n v="0"/>
    <n v="0"/>
    <n v="0"/>
    <n v="0"/>
    <m/>
    <m/>
    <m/>
    <m/>
    <m/>
    <m/>
  </r>
  <r>
    <x v="715"/>
    <x v="24"/>
    <x v="986"/>
    <n v="12"/>
    <n v="3"/>
    <n v="0"/>
    <n v="2"/>
    <n v="4"/>
    <n v="0"/>
    <n v="0"/>
    <n v="8"/>
    <s v="V"/>
    <m/>
    <m/>
    <s v="V"/>
    <m/>
    <m/>
  </r>
  <r>
    <x v="715"/>
    <x v="1"/>
    <x v="1032"/>
    <n v="3"/>
    <n v="0"/>
    <n v="0"/>
    <n v="0"/>
    <n v="0"/>
    <n v="0"/>
    <n v="0"/>
    <n v="0"/>
    <m/>
    <m/>
    <m/>
    <m/>
    <m/>
    <m/>
  </r>
  <r>
    <x v="716"/>
    <x v="4"/>
    <x v="991"/>
    <n v="13"/>
    <n v="13"/>
    <n v="0"/>
    <n v="0"/>
    <n v="0"/>
    <n v="0"/>
    <n v="0"/>
    <n v="0"/>
    <m/>
    <m/>
    <m/>
    <m/>
    <m/>
    <m/>
  </r>
  <r>
    <x v="716"/>
    <x v="4"/>
    <x v="1017"/>
    <n v="5"/>
    <n v="5"/>
    <n v="0"/>
    <n v="0"/>
    <n v="0"/>
    <n v="0"/>
    <n v="0"/>
    <n v="0"/>
    <m/>
    <m/>
    <m/>
    <m/>
    <m/>
    <m/>
  </r>
  <r>
    <x v="716"/>
    <x v="3"/>
    <x v="1011"/>
    <n v="2"/>
    <n v="0"/>
    <n v="0"/>
    <n v="0"/>
    <n v="0"/>
    <n v="0"/>
    <n v="0"/>
    <n v="0"/>
    <m/>
    <m/>
    <m/>
    <m/>
    <m/>
    <m/>
  </r>
  <r>
    <x v="716"/>
    <x v="3"/>
    <x v="1007"/>
    <n v="7"/>
    <n v="0"/>
    <n v="0"/>
    <n v="0"/>
    <n v="0"/>
    <n v="0"/>
    <n v="0"/>
    <n v="0"/>
    <m/>
    <m/>
    <m/>
    <m/>
    <m/>
    <m/>
  </r>
  <r>
    <x v="716"/>
    <x v="3"/>
    <x v="996"/>
    <n v="7"/>
    <n v="0"/>
    <n v="0"/>
    <n v="0"/>
    <n v="0"/>
    <n v="0"/>
    <n v="0"/>
    <n v="0"/>
    <m/>
    <m/>
    <m/>
    <m/>
    <m/>
    <m/>
  </r>
  <r>
    <x v="716"/>
    <x v="3"/>
    <x v="985"/>
    <n v="11"/>
    <n v="0"/>
    <n v="0"/>
    <n v="0"/>
    <n v="0"/>
    <n v="0"/>
    <n v="0"/>
    <n v="0"/>
    <m/>
    <m/>
    <m/>
    <m/>
    <m/>
    <m/>
  </r>
  <r>
    <x v="716"/>
    <x v="24"/>
    <x v="1033"/>
    <n v="3"/>
    <n v="0"/>
    <n v="0"/>
    <n v="0"/>
    <n v="0"/>
    <n v="0"/>
    <n v="0"/>
    <n v="0"/>
    <m/>
    <m/>
    <m/>
    <m/>
    <m/>
    <m/>
  </r>
  <r>
    <x v="717"/>
    <x v="4"/>
    <x v="1017"/>
    <n v="5"/>
    <n v="5"/>
    <n v="0"/>
    <n v="0"/>
    <n v="0"/>
    <n v="0"/>
    <n v="0"/>
    <n v="0"/>
    <m/>
    <m/>
    <m/>
    <m/>
    <m/>
    <m/>
  </r>
  <r>
    <x v="718"/>
    <x v="24"/>
    <x v="993"/>
    <n v="4"/>
    <n v="0"/>
    <n v="0"/>
    <n v="0"/>
    <n v="0"/>
    <n v="0"/>
    <n v="0"/>
    <n v="0"/>
    <m/>
    <m/>
    <m/>
    <m/>
    <m/>
    <m/>
  </r>
  <r>
    <x v="719"/>
    <x v="4"/>
    <x v="995"/>
    <n v="11"/>
    <n v="0"/>
    <n v="0"/>
    <n v="5"/>
    <n v="0"/>
    <n v="1"/>
    <n v="0"/>
    <n v="6"/>
    <s v="V"/>
    <m/>
    <s v="V"/>
    <s v="V"/>
    <m/>
    <m/>
  </r>
  <r>
    <x v="719"/>
    <x v="24"/>
    <x v="1010"/>
    <n v="1"/>
    <n v="0"/>
    <n v="0"/>
    <n v="0"/>
    <n v="0"/>
    <n v="0"/>
    <n v="0"/>
    <n v="0"/>
    <m/>
    <m/>
    <m/>
    <m/>
    <m/>
    <m/>
  </r>
  <r>
    <x v="720"/>
    <x v="3"/>
    <x v="999"/>
    <n v="12"/>
    <n v="0"/>
    <n v="0"/>
    <n v="1"/>
    <n v="0"/>
    <n v="0"/>
    <n v="0"/>
    <n v="1"/>
    <m/>
    <m/>
    <s v="V"/>
    <s v="V"/>
    <m/>
    <m/>
  </r>
  <r>
    <x v="720"/>
    <x v="3"/>
    <x v="1034"/>
    <n v="1"/>
    <n v="1"/>
    <n v="0"/>
    <n v="0"/>
    <n v="0"/>
    <n v="0"/>
    <n v="0"/>
    <n v="0"/>
    <m/>
    <m/>
    <m/>
    <m/>
    <m/>
    <m/>
  </r>
  <r>
    <x v="721"/>
    <x v="3"/>
    <x v="1034"/>
    <n v="1"/>
    <n v="0"/>
    <n v="0"/>
    <n v="0"/>
    <n v="0"/>
    <n v="0"/>
    <n v="0"/>
    <n v="0"/>
    <m/>
    <m/>
    <m/>
    <m/>
    <m/>
    <m/>
  </r>
  <r>
    <x v="721"/>
    <x v="4"/>
    <x v="1000"/>
    <n v="13"/>
    <n v="0"/>
    <n v="0"/>
    <n v="0"/>
    <n v="0"/>
    <n v="0"/>
    <n v="0"/>
    <n v="0"/>
    <m/>
    <m/>
    <m/>
    <m/>
    <m/>
    <m/>
  </r>
  <r>
    <x v="721"/>
    <x v="3"/>
    <x v="997"/>
    <n v="11"/>
    <n v="11"/>
    <n v="0"/>
    <n v="0"/>
    <n v="0"/>
    <n v="0"/>
    <n v="0"/>
    <n v="0"/>
    <m/>
    <m/>
    <m/>
    <m/>
    <m/>
    <m/>
  </r>
  <r>
    <x v="722"/>
    <x v="24"/>
    <x v="983"/>
    <n v="13"/>
    <n v="0"/>
    <n v="0"/>
    <n v="3"/>
    <n v="0"/>
    <n v="0"/>
    <n v="0"/>
    <n v="3"/>
    <m/>
    <m/>
    <s v="V"/>
    <s v="V"/>
    <m/>
    <m/>
  </r>
  <r>
    <x v="722"/>
    <x v="24"/>
    <x v="985"/>
    <n v="11"/>
    <n v="0"/>
    <n v="0"/>
    <n v="0"/>
    <n v="0"/>
    <n v="0"/>
    <n v="0"/>
    <n v="0"/>
    <m/>
    <m/>
    <m/>
    <m/>
    <m/>
    <m/>
  </r>
  <r>
    <x v="722"/>
    <x v="4"/>
    <x v="989"/>
    <n v="13"/>
    <n v="0"/>
    <n v="0"/>
    <n v="4"/>
    <n v="0"/>
    <n v="0"/>
    <n v="0"/>
    <n v="4"/>
    <s v="V"/>
    <s v="V"/>
    <s v="V"/>
    <s v="V"/>
    <m/>
    <m/>
  </r>
  <r>
    <x v="722"/>
    <x v="4"/>
    <x v="990"/>
    <n v="13"/>
    <n v="0"/>
    <n v="0"/>
    <n v="1"/>
    <n v="0"/>
    <n v="0"/>
    <n v="0"/>
    <n v="1"/>
    <m/>
    <m/>
    <s v="V"/>
    <s v="V"/>
    <m/>
    <m/>
  </r>
  <r>
    <x v="722"/>
    <x v="0"/>
    <x v="1035"/>
    <n v="13"/>
    <n v="0"/>
    <n v="0"/>
    <n v="0"/>
    <n v="0"/>
    <n v="0"/>
    <n v="0"/>
    <n v="0"/>
    <m/>
    <m/>
    <m/>
    <m/>
    <m/>
    <m/>
  </r>
  <r>
    <x v="722"/>
    <x v="0"/>
    <x v="1036"/>
    <n v="12"/>
    <n v="0"/>
    <n v="0"/>
    <n v="0"/>
    <n v="0"/>
    <n v="0"/>
    <n v="0"/>
    <n v="0"/>
    <m/>
    <m/>
    <m/>
    <m/>
    <m/>
    <m/>
  </r>
  <r>
    <x v="722"/>
    <x v="24"/>
    <x v="1007"/>
    <n v="7"/>
    <n v="0"/>
    <n v="0"/>
    <n v="0"/>
    <n v="0"/>
    <n v="0"/>
    <n v="0"/>
    <n v="0"/>
    <m/>
    <m/>
    <m/>
    <m/>
    <m/>
    <m/>
  </r>
  <r>
    <x v="723"/>
    <x v="2"/>
    <x v="1027"/>
    <n v="5"/>
    <n v="0"/>
    <n v="0"/>
    <n v="0"/>
    <n v="0"/>
    <n v="0"/>
    <n v="0"/>
    <n v="0"/>
    <m/>
    <m/>
    <m/>
    <m/>
    <m/>
    <m/>
  </r>
  <r>
    <x v="724"/>
    <x v="24"/>
    <x v="987"/>
    <n v="13"/>
    <n v="0"/>
    <n v="0"/>
    <n v="4"/>
    <n v="0"/>
    <n v="0"/>
    <n v="0"/>
    <n v="4"/>
    <m/>
    <m/>
    <s v="V"/>
    <s v="V"/>
    <m/>
    <m/>
  </r>
  <r>
    <x v="724"/>
    <x v="4"/>
    <x v="1017"/>
    <n v="5"/>
    <n v="0"/>
    <n v="0"/>
    <n v="3"/>
    <n v="0"/>
    <n v="0"/>
    <n v="0"/>
    <n v="3"/>
    <m/>
    <m/>
    <s v="V"/>
    <s v="V"/>
    <m/>
    <m/>
  </r>
  <r>
    <x v="724"/>
    <x v="4"/>
    <x v="1008"/>
    <n v="12"/>
    <n v="0"/>
    <n v="0"/>
    <n v="1"/>
    <n v="0"/>
    <n v="1"/>
    <n v="0"/>
    <n v="2"/>
    <s v="V"/>
    <m/>
    <s v="V"/>
    <s v="V"/>
    <m/>
    <m/>
  </r>
  <r>
    <x v="725"/>
    <x v="3"/>
    <x v="997"/>
    <n v="11"/>
    <n v="0"/>
    <n v="0"/>
    <n v="0"/>
    <n v="0"/>
    <n v="0"/>
    <n v="0"/>
    <n v="0"/>
    <m/>
    <m/>
    <m/>
    <m/>
    <m/>
    <m/>
  </r>
  <r>
    <x v="725"/>
    <x v="1"/>
    <x v="1037"/>
    <n v="2"/>
    <n v="0"/>
    <n v="0"/>
    <n v="1"/>
    <n v="0"/>
    <n v="0"/>
    <n v="0"/>
    <n v="1"/>
    <m/>
    <m/>
    <s v="V"/>
    <s v="V"/>
    <m/>
    <m/>
  </r>
  <r>
    <x v="725"/>
    <x v="1"/>
    <x v="1031"/>
    <n v="6"/>
    <n v="0"/>
    <n v="0"/>
    <n v="3"/>
    <n v="0"/>
    <n v="0"/>
    <n v="0"/>
    <n v="3"/>
    <s v="V"/>
    <s v="V"/>
    <s v="V"/>
    <s v="V"/>
    <m/>
    <m/>
  </r>
  <r>
    <x v="725"/>
    <x v="1"/>
    <x v="1022"/>
    <n v="13"/>
    <n v="1"/>
    <n v="0"/>
    <n v="22"/>
    <n v="0"/>
    <n v="0"/>
    <n v="0"/>
    <n v="22"/>
    <s v="V"/>
    <s v="V"/>
    <s v="V"/>
    <s v="V"/>
    <m/>
    <m/>
  </r>
  <r>
    <x v="726"/>
    <x v="1"/>
    <x v="1038"/>
    <n v="1"/>
    <n v="0"/>
    <n v="0"/>
    <n v="0"/>
    <n v="0"/>
    <n v="0"/>
    <n v="0"/>
    <n v="0"/>
    <m/>
    <m/>
    <m/>
    <m/>
    <m/>
    <m/>
  </r>
  <r>
    <x v="726"/>
    <x v="3"/>
    <x v="995"/>
    <n v="11"/>
    <n v="0"/>
    <n v="0"/>
    <n v="1"/>
    <n v="0"/>
    <n v="0"/>
    <n v="0"/>
    <n v="1"/>
    <m/>
    <m/>
    <s v="V"/>
    <s v="V"/>
    <m/>
    <m/>
  </r>
  <r>
    <x v="726"/>
    <x v="4"/>
    <x v="991"/>
    <n v="12"/>
    <n v="0"/>
    <n v="0"/>
    <n v="2"/>
    <n v="0"/>
    <n v="0"/>
    <n v="0"/>
    <n v="2"/>
    <m/>
    <m/>
    <s v="V"/>
    <s v="V"/>
    <m/>
    <m/>
  </r>
  <r>
    <x v="726"/>
    <x v="4"/>
    <x v="1019"/>
    <n v="11"/>
    <n v="0"/>
    <n v="0"/>
    <n v="2"/>
    <n v="0"/>
    <n v="0"/>
    <n v="0"/>
    <n v="2"/>
    <s v="V"/>
    <s v="V"/>
    <s v="V"/>
    <s v="V"/>
    <m/>
    <m/>
  </r>
  <r>
    <x v="727"/>
    <x v="0"/>
    <x v="1039"/>
    <n v="13"/>
    <n v="1"/>
    <n v="0"/>
    <n v="0"/>
    <n v="0"/>
    <n v="0"/>
    <n v="0"/>
    <n v="0"/>
    <m/>
    <m/>
    <m/>
    <m/>
    <m/>
    <m/>
  </r>
  <r>
    <x v="728"/>
    <x v="1"/>
    <x v="1035"/>
    <n v="13"/>
    <n v="0"/>
    <n v="0"/>
    <n v="1"/>
    <n v="0"/>
    <n v="2"/>
    <n v="0"/>
    <n v="3"/>
    <s v="V"/>
    <m/>
    <s v="V"/>
    <s v="V"/>
    <m/>
    <m/>
  </r>
  <r>
    <x v="729"/>
    <x v="3"/>
    <x v="1017"/>
    <n v="6"/>
    <n v="0"/>
    <n v="0"/>
    <n v="2"/>
    <n v="0"/>
    <n v="0"/>
    <n v="0"/>
    <n v="2"/>
    <m/>
    <m/>
    <s v="V"/>
    <s v="V"/>
    <m/>
    <m/>
  </r>
  <r>
    <x v="730"/>
    <x v="5"/>
    <x v="995"/>
    <n v="11"/>
    <n v="0"/>
    <n v="0"/>
    <n v="0"/>
    <n v="0"/>
    <n v="0"/>
    <n v="0"/>
    <n v="0"/>
    <m/>
    <m/>
    <m/>
    <m/>
    <m/>
    <m/>
  </r>
  <r>
    <x v="730"/>
    <x v="2"/>
    <x v="1009"/>
    <n v="11"/>
    <n v="0"/>
    <n v="0"/>
    <n v="0"/>
    <n v="0"/>
    <n v="0"/>
    <n v="0"/>
    <n v="0"/>
    <m/>
    <m/>
    <m/>
    <m/>
    <m/>
    <m/>
  </r>
  <r>
    <x v="731"/>
    <x v="0"/>
    <x v="1040"/>
    <n v="11"/>
    <n v="0"/>
    <n v="0"/>
    <n v="2"/>
    <n v="2"/>
    <n v="0"/>
    <n v="0"/>
    <n v="4"/>
    <s v="V"/>
    <m/>
    <s v="V"/>
    <s v="V"/>
    <m/>
    <m/>
  </r>
  <r>
    <x v="731"/>
    <x v="3"/>
    <x v="1008"/>
    <n v="12"/>
    <n v="0"/>
    <n v="0"/>
    <n v="0"/>
    <n v="2"/>
    <n v="0"/>
    <n v="0"/>
    <n v="2"/>
    <s v="V"/>
    <m/>
    <m/>
    <m/>
    <m/>
    <m/>
  </r>
  <r>
    <x v="731"/>
    <x v="0"/>
    <x v="1041"/>
    <n v="3"/>
    <n v="0"/>
    <n v="0"/>
    <n v="2"/>
    <n v="0"/>
    <n v="0"/>
    <n v="0"/>
    <n v="2"/>
    <m/>
    <m/>
    <s v="V"/>
    <s v="V"/>
    <m/>
    <m/>
  </r>
  <r>
    <x v="731"/>
    <x v="0"/>
    <x v="1042"/>
    <n v="13"/>
    <n v="0"/>
    <n v="0"/>
    <n v="0"/>
    <n v="0"/>
    <n v="0"/>
    <n v="0"/>
    <n v="0"/>
    <m/>
    <m/>
    <m/>
    <m/>
    <m/>
    <m/>
  </r>
  <r>
    <x v="731"/>
    <x v="0"/>
    <x v="1043"/>
    <n v="1"/>
    <n v="0"/>
    <n v="0"/>
    <n v="0"/>
    <n v="0"/>
    <n v="0"/>
    <n v="0"/>
    <n v="0"/>
    <m/>
    <m/>
    <m/>
    <m/>
    <m/>
    <m/>
  </r>
  <r>
    <x v="732"/>
    <x v="0"/>
    <x v="1044"/>
    <n v="13"/>
    <n v="0"/>
    <n v="0"/>
    <n v="0"/>
    <n v="0"/>
    <n v="0"/>
    <n v="0"/>
    <n v="0"/>
    <m/>
    <m/>
    <m/>
    <m/>
    <m/>
    <m/>
  </r>
  <r>
    <x v="732"/>
    <x v="5"/>
    <x v="997"/>
    <n v="11"/>
    <n v="0"/>
    <n v="0"/>
    <n v="0"/>
    <n v="0"/>
    <n v="0"/>
    <n v="0"/>
    <n v="0"/>
    <m/>
    <m/>
    <m/>
    <m/>
    <m/>
    <m/>
  </r>
  <r>
    <x v="732"/>
    <x v="0"/>
    <x v="1045"/>
    <n v="13"/>
    <n v="0"/>
    <n v="0"/>
    <n v="0"/>
    <n v="0"/>
    <n v="0"/>
    <n v="0"/>
    <n v="0"/>
    <m/>
    <m/>
    <m/>
    <m/>
    <m/>
    <m/>
  </r>
  <r>
    <x v="732"/>
    <x v="1"/>
    <x v="1046"/>
    <n v="12"/>
    <n v="9"/>
    <n v="0"/>
    <n v="21"/>
    <n v="0"/>
    <n v="22"/>
    <n v="0"/>
    <n v="43"/>
    <s v="V"/>
    <s v="V"/>
    <s v="V"/>
    <s v="V"/>
    <m/>
    <m/>
  </r>
  <r>
    <x v="733"/>
    <x v="5"/>
    <x v="999"/>
    <n v="13"/>
    <n v="0"/>
    <n v="0"/>
    <n v="1"/>
    <n v="0"/>
    <n v="0"/>
    <n v="0"/>
    <n v="1"/>
    <s v="V"/>
    <m/>
    <m/>
    <m/>
    <m/>
    <m/>
  </r>
  <r>
    <x v="734"/>
    <x v="0"/>
    <x v="1047"/>
    <n v="13"/>
    <n v="0"/>
    <n v="0"/>
    <n v="0"/>
    <n v="0"/>
    <n v="0"/>
    <n v="0"/>
    <n v="0"/>
    <m/>
    <m/>
    <m/>
    <m/>
    <m/>
    <m/>
  </r>
  <r>
    <x v="734"/>
    <x v="5"/>
    <x v="996"/>
    <n v="13"/>
    <n v="0"/>
    <n v="0"/>
    <n v="4"/>
    <n v="1"/>
    <n v="0"/>
    <n v="0"/>
    <n v="5"/>
    <s v="V"/>
    <m/>
    <m/>
    <m/>
    <m/>
    <m/>
  </r>
  <r>
    <x v="734"/>
    <x v="1"/>
    <x v="1048"/>
    <n v="5"/>
    <n v="0"/>
    <n v="0"/>
    <n v="0"/>
    <n v="0"/>
    <n v="0"/>
    <n v="0"/>
    <n v="0"/>
    <m/>
    <m/>
    <m/>
    <m/>
    <m/>
    <m/>
  </r>
  <r>
    <x v="735"/>
    <x v="0"/>
    <x v="1049"/>
    <n v="13"/>
    <n v="0"/>
    <n v="0"/>
    <n v="0"/>
    <n v="0"/>
    <n v="0"/>
    <n v="0"/>
    <n v="0"/>
    <m/>
    <m/>
    <m/>
    <m/>
    <m/>
    <m/>
  </r>
  <r>
    <x v="735"/>
    <x v="0"/>
    <x v="1050"/>
    <n v="13"/>
    <n v="0"/>
    <n v="0"/>
    <n v="0"/>
    <n v="0"/>
    <n v="0"/>
    <n v="0"/>
    <n v="0"/>
    <m/>
    <m/>
    <m/>
    <m/>
    <m/>
    <m/>
  </r>
  <r>
    <x v="735"/>
    <x v="1"/>
    <x v="1046"/>
    <n v="9"/>
    <n v="0"/>
    <n v="0"/>
    <n v="0"/>
    <n v="0"/>
    <n v="0"/>
    <n v="0"/>
    <n v="0"/>
    <m/>
    <m/>
    <m/>
    <m/>
    <m/>
    <m/>
  </r>
  <r>
    <x v="735"/>
    <x v="5"/>
    <x v="1008"/>
    <n v="12"/>
    <n v="2"/>
    <n v="0"/>
    <n v="0"/>
    <n v="4"/>
    <n v="0"/>
    <n v="0"/>
    <n v="4"/>
    <s v="V"/>
    <m/>
    <m/>
    <m/>
    <m/>
    <m/>
  </r>
  <r>
    <x v="735"/>
    <x v="4"/>
    <x v="1009"/>
    <n v="11"/>
    <n v="4"/>
    <n v="0"/>
    <n v="5"/>
    <n v="0"/>
    <n v="3"/>
    <n v="0"/>
    <n v="8"/>
    <s v="V"/>
    <s v="V"/>
    <s v="V"/>
    <s v="V"/>
    <m/>
    <m/>
  </r>
  <r>
    <x v="735"/>
    <x v="1"/>
    <x v="1041"/>
    <n v="3"/>
    <n v="3"/>
    <n v="0"/>
    <n v="7"/>
    <n v="0"/>
    <n v="0"/>
    <n v="0"/>
    <n v="7"/>
    <m/>
    <m/>
    <s v="V"/>
    <s v="V"/>
    <m/>
    <m/>
  </r>
  <r>
    <x v="736"/>
    <x v="1"/>
    <x v="1051"/>
    <n v="13"/>
    <n v="0"/>
    <n v="0"/>
    <n v="0"/>
    <n v="0"/>
    <n v="0"/>
    <n v="0"/>
    <n v="0"/>
    <m/>
    <m/>
    <m/>
    <m/>
    <m/>
    <m/>
  </r>
  <r>
    <x v="736"/>
    <x v="1"/>
    <x v="1040"/>
    <n v="11"/>
    <n v="4"/>
    <n v="0"/>
    <n v="9"/>
    <n v="0"/>
    <n v="0"/>
    <n v="0"/>
    <n v="9"/>
    <m/>
    <m/>
    <s v="V"/>
    <s v="V"/>
    <m/>
    <m/>
  </r>
  <r>
    <x v="737"/>
    <x v="0"/>
    <x v="1052"/>
    <n v="1"/>
    <n v="0"/>
    <n v="0"/>
    <n v="0"/>
    <n v="0"/>
    <n v="0"/>
    <n v="0"/>
    <n v="0"/>
    <m/>
    <m/>
    <m/>
    <m/>
    <m/>
    <m/>
  </r>
  <r>
    <x v="737"/>
    <x v="1"/>
    <x v="1041"/>
    <n v="3"/>
    <n v="3"/>
    <n v="0"/>
    <n v="7"/>
    <n v="0"/>
    <n v="0"/>
    <n v="0"/>
    <n v="7"/>
    <m/>
    <m/>
    <s v="V"/>
    <s v="V"/>
    <m/>
    <m/>
  </r>
  <r>
    <x v="738"/>
    <x v="1"/>
    <x v="1053"/>
    <n v="8"/>
    <n v="0"/>
    <n v="0"/>
    <n v="3"/>
    <n v="0"/>
    <n v="0"/>
    <n v="0"/>
    <n v="3"/>
    <m/>
    <m/>
    <s v="V"/>
    <s v="V"/>
    <m/>
    <m/>
  </r>
  <r>
    <x v="738"/>
    <x v="5"/>
    <x v="1054"/>
    <n v="2"/>
    <n v="0"/>
    <n v="0"/>
    <n v="0"/>
    <n v="1"/>
    <n v="1"/>
    <n v="0"/>
    <n v="4"/>
    <s v="V"/>
    <m/>
    <m/>
    <m/>
    <m/>
    <m/>
  </r>
  <r>
    <x v="738"/>
    <x v="1"/>
    <x v="1055"/>
    <n v="4"/>
    <n v="4"/>
    <n v="0"/>
    <n v="0"/>
    <n v="0"/>
    <n v="0"/>
    <n v="0"/>
    <n v="0"/>
    <m/>
    <m/>
    <m/>
    <m/>
    <m/>
    <m/>
  </r>
  <r>
    <x v="738"/>
    <x v="4"/>
    <x v="1056"/>
    <n v="4"/>
    <n v="2"/>
    <n v="0"/>
    <n v="12"/>
    <n v="2"/>
    <n v="0"/>
    <n v="0"/>
    <n v="14"/>
    <s v="V"/>
    <m/>
    <s v="V"/>
    <s v="V"/>
    <m/>
    <m/>
  </r>
  <r>
    <x v="738"/>
    <x v="0"/>
    <x v="1057"/>
    <n v="5"/>
    <n v="5"/>
    <n v="0"/>
    <n v="0"/>
    <n v="0"/>
    <n v="0"/>
    <n v="0"/>
    <n v="0"/>
    <m/>
    <m/>
    <m/>
    <m/>
    <m/>
    <m/>
  </r>
  <r>
    <x v="739"/>
    <x v="0"/>
    <x v="1058"/>
    <n v="13"/>
    <n v="0"/>
    <n v="0"/>
    <n v="0"/>
    <n v="0"/>
    <n v="0"/>
    <n v="0"/>
    <n v="0"/>
    <m/>
    <m/>
    <m/>
    <m/>
    <m/>
    <m/>
  </r>
  <r>
    <x v="739"/>
    <x v="4"/>
    <x v="1056"/>
    <n v="4"/>
    <n v="2"/>
    <n v="0"/>
    <n v="2"/>
    <n v="2"/>
    <n v="0"/>
    <n v="0"/>
    <n v="4"/>
    <s v="V"/>
    <m/>
    <s v="V"/>
    <s v="V"/>
    <m/>
    <m/>
  </r>
  <r>
    <x v="739"/>
    <x v="0"/>
    <x v="1059"/>
    <n v="13"/>
    <n v="0"/>
    <n v="0"/>
    <n v="0"/>
    <n v="0"/>
    <n v="0"/>
    <n v="0"/>
    <n v="0"/>
    <m/>
    <m/>
    <m/>
    <m/>
    <m/>
    <m/>
  </r>
  <r>
    <x v="740"/>
    <x v="0"/>
    <x v="1060"/>
    <n v="13"/>
    <n v="0"/>
    <n v="0"/>
    <n v="0"/>
    <n v="0"/>
    <n v="0"/>
    <n v="0"/>
    <n v="0"/>
    <m/>
    <m/>
    <m/>
    <m/>
    <m/>
    <m/>
  </r>
  <r>
    <x v="740"/>
    <x v="1"/>
    <x v="1039"/>
    <n v="13"/>
    <n v="0"/>
    <n v="0"/>
    <n v="2"/>
    <n v="1"/>
    <n v="0"/>
    <n v="0"/>
    <n v="3"/>
    <s v="V"/>
    <m/>
    <s v="V"/>
    <s v="V"/>
    <m/>
    <m/>
  </r>
  <r>
    <x v="740"/>
    <x v="1"/>
    <x v="1045"/>
    <n v="13"/>
    <n v="0"/>
    <n v="0"/>
    <n v="0"/>
    <n v="0"/>
    <n v="2"/>
    <n v="0"/>
    <n v="2"/>
    <s v="V"/>
    <m/>
    <m/>
    <m/>
    <m/>
    <m/>
  </r>
  <r>
    <x v="740"/>
    <x v="1"/>
    <x v="1055"/>
    <n v="4"/>
    <n v="0"/>
    <n v="0"/>
    <n v="3"/>
    <n v="0"/>
    <n v="0"/>
    <n v="0"/>
    <n v="3"/>
    <s v="V"/>
    <s v="V"/>
    <s v="V"/>
    <s v="V"/>
    <m/>
    <m/>
  </r>
  <r>
    <x v="740"/>
    <x v="0"/>
    <x v="1061"/>
    <n v="13"/>
    <n v="0"/>
    <n v="0"/>
    <n v="0"/>
    <n v="0"/>
    <n v="0"/>
    <n v="0"/>
    <n v="0"/>
    <m/>
    <m/>
    <m/>
    <m/>
    <m/>
    <m/>
  </r>
  <r>
    <x v="740"/>
    <x v="0"/>
    <x v="1062"/>
    <n v="13"/>
    <n v="0"/>
    <n v="0"/>
    <n v="0"/>
    <n v="0"/>
    <n v="0"/>
    <n v="0"/>
    <n v="0"/>
    <m/>
    <m/>
    <m/>
    <m/>
    <m/>
    <m/>
  </r>
  <r>
    <x v="741"/>
    <x v="3"/>
    <x v="991"/>
    <n v="12"/>
    <n v="0"/>
    <n v="0"/>
    <n v="0"/>
    <n v="0"/>
    <n v="0"/>
    <n v="0"/>
    <n v="0"/>
    <m/>
    <m/>
    <m/>
    <m/>
    <m/>
    <m/>
  </r>
  <r>
    <x v="738"/>
    <x v="0"/>
    <x v="1057"/>
    <n v="5"/>
    <n v="5"/>
    <n v="0"/>
    <n v="0"/>
    <n v="0"/>
    <n v="0"/>
    <n v="0"/>
    <n v="0"/>
    <m/>
    <m/>
    <m/>
    <m/>
    <m/>
    <m/>
  </r>
  <r>
    <x v="740"/>
    <x v="1"/>
    <x v="1041"/>
    <n v="3"/>
    <n v="3"/>
    <n v="0"/>
    <n v="7"/>
    <n v="0"/>
    <n v="0"/>
    <n v="0"/>
    <n v="7"/>
    <s v="V"/>
    <s v="V"/>
    <s v="V"/>
    <s v="V"/>
    <m/>
    <m/>
  </r>
  <r>
    <x v="742"/>
    <x v="0"/>
    <x v="1063"/>
    <n v="2"/>
    <n v="0"/>
    <n v="0"/>
    <n v="0"/>
    <n v="0"/>
    <n v="0"/>
    <n v="0"/>
    <n v="0"/>
    <m/>
    <m/>
    <m/>
    <m/>
    <m/>
    <m/>
  </r>
  <r>
    <x v="742"/>
    <x v="3"/>
    <x v="994"/>
    <n v="13"/>
    <n v="0"/>
    <n v="0"/>
    <n v="1"/>
    <n v="0"/>
    <n v="0"/>
    <n v="0"/>
    <n v="1"/>
    <m/>
    <m/>
    <s v="V"/>
    <s v="V"/>
    <m/>
    <m/>
  </r>
  <r>
    <x v="742"/>
    <x v="0"/>
    <x v="1064"/>
    <n v="5"/>
    <n v="0"/>
    <n v="0"/>
    <n v="0"/>
    <n v="0"/>
    <n v="0"/>
    <n v="0"/>
    <n v="0"/>
    <m/>
    <m/>
    <m/>
    <m/>
    <m/>
    <m/>
  </r>
  <r>
    <x v="742"/>
    <x v="0"/>
    <x v="1057"/>
    <n v="5"/>
    <n v="0"/>
    <n v="0"/>
    <n v="0"/>
    <n v="0"/>
    <n v="0"/>
    <n v="0"/>
    <n v="0"/>
    <m/>
    <m/>
    <m/>
    <m/>
    <m/>
    <m/>
  </r>
  <r>
    <x v="743"/>
    <x v="1"/>
    <x v="1049"/>
    <n v="13"/>
    <n v="0"/>
    <n v="0"/>
    <n v="2"/>
    <n v="0"/>
    <n v="0"/>
    <n v="0"/>
    <n v="2"/>
    <s v="V"/>
    <s v="V"/>
    <s v="V"/>
    <s v="V"/>
    <m/>
    <m/>
  </r>
  <r>
    <x v="743"/>
    <x v="2"/>
    <x v="1036"/>
    <n v="12"/>
    <n v="0"/>
    <n v="0"/>
    <n v="0"/>
    <n v="0"/>
    <n v="0"/>
    <n v="0"/>
    <n v="0"/>
    <m/>
    <m/>
    <m/>
    <m/>
    <m/>
    <m/>
  </r>
  <r>
    <x v="743"/>
    <x v="2"/>
    <x v="1048"/>
    <n v="5"/>
    <n v="0"/>
    <n v="0"/>
    <n v="0"/>
    <n v="0"/>
    <n v="0"/>
    <n v="0"/>
    <n v="0"/>
    <m/>
    <m/>
    <m/>
    <m/>
    <m/>
    <m/>
  </r>
  <r>
    <x v="744"/>
    <x v="3"/>
    <x v="990"/>
    <n v="13"/>
    <n v="0"/>
    <n v="0"/>
    <n v="0"/>
    <n v="0"/>
    <n v="0"/>
    <n v="0"/>
    <n v="0"/>
    <m/>
    <m/>
    <m/>
    <m/>
    <m/>
    <m/>
  </r>
  <r>
    <x v="745"/>
    <x v="3"/>
    <x v="989"/>
    <n v="13"/>
    <n v="0"/>
    <n v="0"/>
    <n v="0"/>
    <n v="1"/>
    <n v="0"/>
    <n v="0"/>
    <n v="1"/>
    <s v="V"/>
    <m/>
    <m/>
    <m/>
    <m/>
    <m/>
  </r>
  <r>
    <x v="745"/>
    <x v="1"/>
    <x v="1041"/>
    <n v="3"/>
    <n v="0"/>
    <n v="0"/>
    <n v="4"/>
    <n v="0"/>
    <n v="0"/>
    <n v="0"/>
    <n v="4"/>
    <s v="V"/>
    <s v="V"/>
    <s v="V"/>
    <s v="V"/>
    <m/>
    <m/>
  </r>
  <r>
    <x v="745"/>
    <x v="3"/>
    <x v="1000"/>
    <n v="13"/>
    <n v="0"/>
    <n v="0"/>
    <n v="1"/>
    <n v="1"/>
    <n v="0"/>
    <n v="0"/>
    <n v="2"/>
    <s v="V"/>
    <m/>
    <s v="V"/>
    <s v="V"/>
    <m/>
    <m/>
  </r>
  <r>
    <x v="746"/>
    <x v="2"/>
    <x v="1051"/>
    <n v="5"/>
    <n v="0"/>
    <n v="0"/>
    <n v="0"/>
    <n v="0"/>
    <n v="0"/>
    <n v="0"/>
    <n v="0"/>
    <m/>
    <m/>
    <m/>
    <m/>
    <m/>
    <m/>
  </r>
  <r>
    <x v="747"/>
    <x v="2"/>
    <x v="1039"/>
    <n v="13"/>
    <n v="0"/>
    <n v="0"/>
    <n v="0"/>
    <n v="0"/>
    <n v="0"/>
    <n v="0"/>
    <n v="0"/>
    <m/>
    <m/>
    <m/>
    <m/>
    <m/>
    <m/>
  </r>
  <r>
    <x v="747"/>
    <x v="2"/>
    <x v="1040"/>
    <n v="11"/>
    <n v="0"/>
    <n v="0"/>
    <n v="0"/>
    <n v="0"/>
    <n v="0"/>
    <n v="0"/>
    <n v="0"/>
    <m/>
    <m/>
    <m/>
    <m/>
    <m/>
    <m/>
  </r>
  <r>
    <x v="747"/>
    <x v="5"/>
    <x v="991"/>
    <n v="12"/>
    <n v="0"/>
    <n v="0"/>
    <n v="0"/>
    <n v="0"/>
    <n v="1"/>
    <n v="0"/>
    <n v="1"/>
    <s v="V"/>
    <m/>
    <m/>
    <m/>
    <m/>
    <m/>
  </r>
  <r>
    <x v="747"/>
    <x v="2"/>
    <x v="1045"/>
    <n v="13"/>
    <n v="0"/>
    <n v="0"/>
    <n v="0"/>
    <n v="0"/>
    <n v="0"/>
    <n v="0"/>
    <n v="0"/>
    <m/>
    <m/>
    <m/>
    <m/>
    <m/>
    <m/>
  </r>
  <r>
    <x v="747"/>
    <x v="4"/>
    <x v="1036"/>
    <n v="12"/>
    <n v="0"/>
    <n v="0"/>
    <n v="0"/>
    <n v="1"/>
    <n v="0"/>
    <n v="0"/>
    <n v="1"/>
    <s v="V"/>
    <m/>
    <m/>
    <m/>
    <m/>
    <m/>
  </r>
  <r>
    <x v="748"/>
    <x v="5"/>
    <x v="994"/>
    <n v="13"/>
    <n v="0"/>
    <n v="0"/>
    <n v="3"/>
    <n v="0"/>
    <n v="0"/>
    <n v="0"/>
    <n v="3"/>
    <s v="V"/>
    <m/>
    <s v="V"/>
    <s v="V"/>
    <m/>
    <m/>
  </r>
  <r>
    <x v="748"/>
    <x v="2"/>
    <x v="1065"/>
    <n v="8"/>
    <n v="0"/>
    <n v="0"/>
    <n v="0"/>
    <n v="0"/>
    <n v="0"/>
    <n v="0"/>
    <n v="0"/>
    <m/>
    <m/>
    <m/>
    <m/>
    <m/>
    <m/>
  </r>
  <r>
    <x v="749"/>
    <x v="1"/>
    <x v="1052"/>
    <n v="1"/>
    <n v="0"/>
    <n v="0"/>
    <n v="1"/>
    <n v="0"/>
    <n v="0"/>
    <n v="0"/>
    <n v="1"/>
    <s v="V"/>
    <m/>
    <m/>
    <m/>
    <m/>
    <m/>
  </r>
  <r>
    <x v="749"/>
    <x v="1"/>
    <x v="1060"/>
    <n v="13"/>
    <n v="0"/>
    <n v="0"/>
    <n v="3"/>
    <n v="0"/>
    <n v="0"/>
    <n v="0"/>
    <n v="3"/>
    <s v="V"/>
    <s v="V"/>
    <s v="V"/>
    <s v="V"/>
    <m/>
    <m/>
  </r>
  <r>
    <x v="749"/>
    <x v="1"/>
    <x v="1062"/>
    <n v="13"/>
    <n v="0"/>
    <n v="0"/>
    <n v="0"/>
    <n v="0"/>
    <n v="0"/>
    <n v="0"/>
    <n v="0"/>
    <m/>
    <m/>
    <m/>
    <m/>
    <m/>
    <m/>
  </r>
  <r>
    <x v="749"/>
    <x v="2"/>
    <x v="1022"/>
    <n v="13"/>
    <n v="0"/>
    <n v="0"/>
    <n v="0"/>
    <n v="0"/>
    <n v="0"/>
    <n v="0"/>
    <n v="0"/>
    <m/>
    <m/>
    <m/>
    <m/>
    <m/>
    <m/>
  </r>
  <r>
    <x v="750"/>
    <x v="1"/>
    <x v="1059"/>
    <n v="13"/>
    <n v="0"/>
    <n v="0"/>
    <n v="0"/>
    <n v="0"/>
    <n v="0"/>
    <n v="0"/>
    <n v="0"/>
    <m/>
    <m/>
    <m/>
    <m/>
    <m/>
    <m/>
  </r>
  <r>
    <x v="750"/>
    <x v="1"/>
    <x v="1061"/>
    <n v="13"/>
    <n v="0"/>
    <n v="0"/>
    <n v="1"/>
    <n v="0"/>
    <n v="0"/>
    <n v="0"/>
    <n v="1"/>
    <s v="V"/>
    <s v="V"/>
    <m/>
    <m/>
    <m/>
    <m/>
  </r>
  <r>
    <x v="750"/>
    <x v="1"/>
    <x v="1047"/>
    <n v="13"/>
    <n v="0"/>
    <n v="0"/>
    <n v="0"/>
    <n v="0"/>
    <n v="0"/>
    <n v="0"/>
    <n v="0"/>
    <m/>
    <m/>
    <m/>
    <m/>
    <m/>
    <m/>
  </r>
  <r>
    <x v="750"/>
    <x v="1"/>
    <x v="1058"/>
    <n v="13"/>
    <n v="0"/>
    <n v="0"/>
    <n v="1"/>
    <n v="0"/>
    <n v="0"/>
    <n v="0"/>
    <n v="1"/>
    <s v="V"/>
    <s v="V"/>
    <m/>
    <m/>
    <m/>
    <m/>
  </r>
  <r>
    <x v="751"/>
    <x v="2"/>
    <x v="1041"/>
    <n v="3"/>
    <n v="0"/>
    <n v="0"/>
    <n v="0"/>
    <n v="0"/>
    <n v="0"/>
    <n v="0"/>
    <n v="0"/>
    <m/>
    <m/>
    <m/>
    <m/>
    <m/>
    <m/>
  </r>
  <r>
    <x v="751"/>
    <x v="3"/>
    <x v="1009"/>
    <n v="11"/>
    <n v="0"/>
    <n v="0"/>
    <n v="0"/>
    <n v="0"/>
    <n v="0"/>
    <n v="0"/>
    <n v="0"/>
    <m/>
    <m/>
    <m/>
    <m/>
    <m/>
    <m/>
  </r>
  <r>
    <x v="752"/>
    <x v="4"/>
    <x v="1039"/>
    <n v="13"/>
    <n v="0"/>
    <n v="0"/>
    <n v="0"/>
    <n v="0"/>
    <n v="0"/>
    <n v="0"/>
    <n v="0"/>
    <m/>
    <m/>
    <m/>
    <m/>
    <m/>
    <m/>
  </r>
  <r>
    <x v="752"/>
    <x v="24"/>
    <x v="990"/>
    <n v="13"/>
    <n v="0"/>
    <n v="0"/>
    <n v="5"/>
    <n v="0"/>
    <n v="0"/>
    <n v="0"/>
    <n v="5"/>
    <s v="V"/>
    <m/>
    <s v="V"/>
    <s v="V"/>
    <m/>
    <m/>
  </r>
  <r>
    <x v="752"/>
    <x v="24"/>
    <x v="989"/>
    <n v="13"/>
    <n v="0"/>
    <n v="0"/>
    <n v="3"/>
    <n v="1"/>
    <n v="1"/>
    <n v="0"/>
    <n v="5"/>
    <s v="V"/>
    <m/>
    <s v="V"/>
    <s v="V"/>
    <m/>
    <m/>
  </r>
  <r>
    <x v="752"/>
    <x v="24"/>
    <x v="1000"/>
    <n v="13"/>
    <n v="6"/>
    <n v="0"/>
    <n v="5"/>
    <n v="3"/>
    <n v="0"/>
    <n v="0"/>
    <n v="8"/>
    <s v="V"/>
    <m/>
    <s v="V"/>
    <s v="V"/>
    <m/>
    <m/>
  </r>
  <r>
    <x v="752"/>
    <x v="4"/>
    <x v="1045"/>
    <n v="13"/>
    <n v="6"/>
    <n v="0"/>
    <n v="3"/>
    <n v="2"/>
    <n v="4"/>
    <n v="0"/>
    <n v="9"/>
    <s v="V"/>
    <s v="V"/>
    <m/>
    <m/>
    <m/>
    <m/>
  </r>
  <r>
    <x v="753"/>
    <x v="4"/>
    <x v="1051"/>
    <n v="5"/>
    <n v="0"/>
    <n v="0"/>
    <n v="0"/>
    <n v="0"/>
    <n v="0"/>
    <n v="0"/>
    <n v="0"/>
    <m/>
    <m/>
    <m/>
    <m/>
    <m/>
    <m/>
  </r>
  <r>
    <x v="754"/>
    <x v="1"/>
    <x v="1057"/>
    <n v="5"/>
    <n v="0"/>
    <n v="0"/>
    <n v="0"/>
    <n v="0"/>
    <n v="0"/>
    <n v="0"/>
    <n v="0"/>
    <m/>
    <m/>
    <m/>
    <m/>
    <m/>
    <m/>
  </r>
  <r>
    <x v="754"/>
    <x v="4"/>
    <x v="1066"/>
    <n v="6"/>
    <n v="0"/>
    <n v="0"/>
    <n v="1"/>
    <n v="0"/>
    <n v="0"/>
    <n v="0"/>
    <n v="1"/>
    <s v="V"/>
    <m/>
    <m/>
    <m/>
    <m/>
    <m/>
  </r>
  <r>
    <x v="754"/>
    <x v="3"/>
    <x v="1048"/>
    <n v="5"/>
    <n v="0"/>
    <n v="0"/>
    <n v="0"/>
    <n v="0"/>
    <n v="0"/>
    <n v="0"/>
    <n v="0"/>
    <m/>
    <m/>
    <m/>
    <m/>
    <m/>
    <m/>
  </r>
  <r>
    <x v="755"/>
    <x v="0"/>
    <x v="1067"/>
    <n v="13"/>
    <n v="0"/>
    <n v="0"/>
    <n v="0"/>
    <n v="0"/>
    <n v="0"/>
    <n v="0"/>
    <n v="0"/>
    <m/>
    <m/>
    <m/>
    <m/>
    <m/>
    <m/>
  </r>
  <r>
    <x v="755"/>
    <x v="4"/>
    <x v="1040"/>
    <n v="11"/>
    <n v="0"/>
    <n v="0"/>
    <n v="1"/>
    <n v="0"/>
    <n v="0"/>
    <n v="0"/>
    <n v="1"/>
    <s v="V"/>
    <s v="V"/>
    <m/>
    <m/>
    <m/>
    <m/>
  </r>
  <r>
    <x v="755"/>
    <x v="4"/>
    <x v="1041"/>
    <n v="3"/>
    <n v="0"/>
    <n v="0"/>
    <n v="1"/>
    <n v="2"/>
    <n v="0"/>
    <n v="0"/>
    <n v="3"/>
    <s v="V"/>
    <m/>
    <s v="V"/>
    <s v="V"/>
    <m/>
    <m/>
  </r>
  <r>
    <x v="755"/>
    <x v="3"/>
    <x v="1051"/>
    <n v="5"/>
    <n v="0"/>
    <n v="0"/>
    <n v="0"/>
    <n v="0"/>
    <n v="0"/>
    <n v="0"/>
    <n v="0"/>
    <m/>
    <m/>
    <m/>
    <m/>
    <m/>
    <m/>
  </r>
  <r>
    <x v="755"/>
    <x v="1"/>
    <x v="1050"/>
    <n v="11"/>
    <n v="2"/>
    <n v="0"/>
    <n v="3"/>
    <n v="4"/>
    <n v="0"/>
    <n v="0"/>
    <n v="7"/>
    <s v="V"/>
    <s v="V"/>
    <m/>
    <m/>
    <m/>
    <m/>
  </r>
  <r>
    <x v="756"/>
    <x v="2"/>
    <x v="1037"/>
    <n v="2"/>
    <n v="0"/>
    <n v="0"/>
    <n v="1"/>
    <n v="0"/>
    <n v="0"/>
    <n v="0"/>
    <n v="1"/>
    <m/>
    <m/>
    <s v="V"/>
    <s v="V"/>
    <m/>
    <m/>
  </r>
  <r>
    <x v="756"/>
    <x v="24"/>
    <x v="1009"/>
    <n v="11"/>
    <n v="0"/>
    <n v="0"/>
    <n v="0"/>
    <n v="0"/>
    <n v="0"/>
    <n v="0"/>
    <n v="0"/>
    <m/>
    <m/>
    <m/>
    <m/>
    <m/>
    <m/>
  </r>
  <r>
    <x v="756"/>
    <x v="2"/>
    <x v="1035"/>
    <n v="13"/>
    <n v="0"/>
    <n v="0"/>
    <n v="0"/>
    <n v="0"/>
    <n v="0"/>
    <n v="0"/>
    <n v="0"/>
    <m/>
    <m/>
    <m/>
    <m/>
    <m/>
    <m/>
  </r>
  <r>
    <x v="756"/>
    <x v="2"/>
    <x v="1061"/>
    <n v="13"/>
    <n v="9"/>
    <n v="0"/>
    <n v="0"/>
    <n v="0"/>
    <n v="1"/>
    <n v="0"/>
    <n v="1"/>
    <s v="V"/>
    <m/>
    <m/>
    <m/>
    <m/>
    <m/>
  </r>
  <r>
    <x v="756"/>
    <x v="2"/>
    <x v="1059"/>
    <n v="13"/>
    <n v="8"/>
    <n v="0"/>
    <n v="8"/>
    <n v="0"/>
    <n v="0"/>
    <n v="0"/>
    <n v="8"/>
    <s v="V"/>
    <s v="V"/>
    <s v="V"/>
    <s v="V"/>
    <m/>
    <m/>
  </r>
  <r>
    <x v="756"/>
    <x v="2"/>
    <x v="1060"/>
    <n v="13"/>
    <n v="9"/>
    <n v="0"/>
    <n v="0"/>
    <n v="1"/>
    <n v="0"/>
    <n v="0"/>
    <n v="1"/>
    <s v="V"/>
    <m/>
    <m/>
    <m/>
    <m/>
    <m/>
  </r>
  <r>
    <x v="756"/>
    <x v="1"/>
    <x v="1050"/>
    <n v="13"/>
    <n v="2"/>
    <n v="0"/>
    <n v="1"/>
    <n v="2"/>
    <n v="2"/>
    <n v="0"/>
    <n v="5"/>
    <s v="V"/>
    <s v="V"/>
    <s v="V"/>
    <s v="V"/>
    <m/>
    <m/>
  </r>
  <r>
    <x v="756"/>
    <x v="1"/>
    <x v="1044"/>
    <n v="13"/>
    <n v="13"/>
    <n v="0"/>
    <n v="25"/>
    <n v="0"/>
    <n v="0"/>
    <n v="0"/>
    <n v="25"/>
    <s v="V"/>
    <s v="V"/>
    <s v="V"/>
    <s v="V"/>
    <m/>
    <m/>
  </r>
  <r>
    <x v="757"/>
    <x v="2"/>
    <x v="1047"/>
    <n v="13"/>
    <n v="13"/>
    <n v="0"/>
    <n v="0"/>
    <n v="0"/>
    <n v="0"/>
    <n v="0"/>
    <n v="0"/>
    <m/>
    <m/>
    <m/>
    <m/>
    <m/>
    <m/>
  </r>
  <r>
    <x v="757"/>
    <x v="2"/>
    <x v="1049"/>
    <n v="13"/>
    <n v="13"/>
    <n v="0"/>
    <n v="0"/>
    <n v="0"/>
    <n v="0"/>
    <n v="0"/>
    <n v="0"/>
    <m/>
    <m/>
    <m/>
    <m/>
    <m/>
    <m/>
  </r>
  <r>
    <x v="758"/>
    <x v="2"/>
    <x v="1053"/>
    <n v="8"/>
    <n v="0"/>
    <n v="0"/>
    <n v="0"/>
    <n v="0"/>
    <n v="0"/>
    <n v="0"/>
    <n v="0"/>
    <m/>
    <m/>
    <m/>
    <m/>
    <m/>
    <m/>
  </r>
  <r>
    <x v="759"/>
    <x v="24"/>
    <x v="1048"/>
    <n v="5"/>
    <n v="0"/>
    <n v="0"/>
    <n v="0"/>
    <n v="0"/>
    <n v="0"/>
    <n v="0"/>
    <n v="0"/>
    <m/>
    <m/>
    <m/>
    <m/>
    <m/>
    <m/>
  </r>
  <r>
    <x v="760"/>
    <x v="0"/>
    <x v="1068"/>
    <n v="13"/>
    <n v="0"/>
    <n v="0"/>
    <n v="0"/>
    <n v="0"/>
    <n v="0"/>
    <n v="0"/>
    <n v="0"/>
    <m/>
    <m/>
    <m/>
    <m/>
    <m/>
    <m/>
  </r>
  <r>
    <x v="761"/>
    <x v="1"/>
    <x v="1069"/>
    <n v="1"/>
    <n v="0"/>
    <n v="0"/>
    <n v="0"/>
    <n v="0"/>
    <n v="0"/>
    <n v="0"/>
    <n v="0"/>
    <m/>
    <m/>
    <m/>
    <m/>
    <m/>
    <m/>
  </r>
  <r>
    <x v="762"/>
    <x v="4"/>
    <x v="1059"/>
    <n v="5"/>
    <n v="0"/>
    <n v="0"/>
    <n v="1"/>
    <n v="0"/>
    <n v="0"/>
    <n v="0"/>
    <n v="1"/>
    <s v="V"/>
    <s v="V"/>
    <m/>
    <m/>
    <m/>
    <m/>
  </r>
  <r>
    <x v="762"/>
    <x v="4"/>
    <x v="1035"/>
    <n v="13"/>
    <n v="0"/>
    <n v="0"/>
    <n v="0"/>
    <n v="0"/>
    <n v="0"/>
    <n v="0"/>
    <n v="0"/>
    <m/>
    <m/>
    <m/>
    <m/>
    <m/>
    <m/>
  </r>
  <r>
    <x v="762"/>
    <x v="4"/>
    <x v="1061"/>
    <n v="4"/>
    <n v="3"/>
    <n v="0"/>
    <n v="0"/>
    <n v="7"/>
    <n v="0"/>
    <n v="0"/>
    <n v="7"/>
    <s v="V"/>
    <m/>
    <m/>
    <m/>
    <m/>
    <m/>
  </r>
  <r>
    <x v="763"/>
    <x v="4"/>
    <x v="1065"/>
    <n v="8"/>
    <n v="0"/>
    <n v="0"/>
    <n v="7"/>
    <n v="0"/>
    <n v="0"/>
    <n v="0"/>
    <n v="7"/>
    <m/>
    <m/>
    <s v="V"/>
    <s v="V"/>
    <m/>
    <m/>
  </r>
  <r>
    <x v="763"/>
    <x v="2"/>
    <x v="1064"/>
    <n v="4"/>
    <n v="0"/>
    <n v="0"/>
    <n v="0"/>
    <n v="0"/>
    <n v="0"/>
    <n v="0"/>
    <n v="0"/>
    <m/>
    <m/>
    <m/>
    <m/>
    <m/>
    <m/>
  </r>
  <r>
    <x v="764"/>
    <x v="4"/>
    <x v="1060"/>
    <n v="4"/>
    <n v="0"/>
    <n v="0"/>
    <n v="5"/>
    <n v="0"/>
    <n v="0"/>
    <n v="0"/>
    <n v="5"/>
    <s v="V"/>
    <s v="V"/>
    <s v="V"/>
    <s v="V"/>
    <m/>
    <m/>
  </r>
  <r>
    <x v="764"/>
    <x v="4"/>
    <x v="1022"/>
    <n v="13"/>
    <n v="0"/>
    <n v="0"/>
    <n v="0"/>
    <n v="1"/>
    <n v="0"/>
    <n v="0"/>
    <n v="1"/>
    <s v="V"/>
    <m/>
    <m/>
    <m/>
    <m/>
    <m/>
  </r>
  <r>
    <x v="765"/>
    <x v="3"/>
    <x v="1066"/>
    <n v="6"/>
    <n v="0"/>
    <n v="0"/>
    <n v="0"/>
    <n v="2"/>
    <n v="0"/>
    <n v="0"/>
    <n v="2"/>
    <s v="V"/>
    <m/>
    <m/>
    <m/>
    <m/>
    <m/>
  </r>
  <r>
    <x v="765"/>
    <x v="2"/>
    <x v="1057"/>
    <n v="5"/>
    <n v="0"/>
    <n v="0"/>
    <n v="0"/>
    <n v="0"/>
    <n v="0"/>
    <n v="0"/>
    <n v="0"/>
    <m/>
    <m/>
    <m/>
    <m/>
    <m/>
    <m/>
  </r>
  <r>
    <x v="766"/>
    <x v="4"/>
    <x v="1064"/>
    <n v="4"/>
    <n v="0"/>
    <n v="0"/>
    <n v="0"/>
    <n v="0"/>
    <n v="0"/>
    <n v="0"/>
    <n v="0"/>
    <m/>
    <m/>
    <m/>
    <m/>
    <m/>
    <m/>
  </r>
  <r>
    <x v="766"/>
    <x v="0"/>
    <x v="1070"/>
    <n v="1"/>
    <n v="0"/>
    <n v="0"/>
    <n v="0"/>
    <n v="0"/>
    <n v="0"/>
    <n v="0"/>
    <n v="0"/>
    <m/>
    <m/>
    <m/>
    <m/>
    <m/>
    <m/>
  </r>
  <r>
    <x v="767"/>
    <x v="3"/>
    <x v="1040"/>
    <n v="11"/>
    <n v="0"/>
    <n v="0"/>
    <n v="1"/>
    <n v="0"/>
    <n v="1"/>
    <n v="0"/>
    <n v="2"/>
    <s v="V"/>
    <m/>
    <s v="V"/>
    <s v="V"/>
    <m/>
    <m/>
  </r>
  <r>
    <x v="767"/>
    <x v="3"/>
    <x v="1041"/>
    <n v="3"/>
    <n v="0"/>
    <n v="0"/>
    <n v="1"/>
    <n v="0"/>
    <n v="0"/>
    <n v="0"/>
    <n v="1"/>
    <m/>
    <m/>
    <s v="V"/>
    <s v="V"/>
    <m/>
    <m/>
  </r>
  <r>
    <x v="768"/>
    <x v="4"/>
    <x v="992"/>
    <n v="13"/>
    <n v="0"/>
    <n v="0"/>
    <n v="0"/>
    <n v="0"/>
    <n v="1"/>
    <n v="0"/>
    <n v="1"/>
    <s v="V"/>
    <m/>
    <m/>
    <m/>
    <m/>
    <m/>
  </r>
  <r>
    <x v="768"/>
    <x v="1"/>
    <x v="1068"/>
    <n v="13"/>
    <n v="6"/>
    <n v="0"/>
    <n v="26"/>
    <n v="1"/>
    <n v="0"/>
    <n v="0"/>
    <n v="27"/>
    <s v="V"/>
    <s v="V"/>
    <s v="V"/>
    <s v="V"/>
    <m/>
    <m/>
  </r>
  <r>
    <x v="768"/>
    <x v="0"/>
    <x v="1071"/>
    <n v="5"/>
    <n v="5"/>
    <n v="0"/>
    <n v="0"/>
    <n v="0"/>
    <n v="0"/>
    <n v="0"/>
    <n v="0"/>
    <m/>
    <m/>
    <m/>
    <m/>
    <m/>
    <m/>
  </r>
  <r>
    <x v="769"/>
    <x v="0"/>
    <x v="1072"/>
    <n v="3"/>
    <n v="3"/>
    <n v="0"/>
    <n v="0"/>
    <n v="0"/>
    <n v="0"/>
    <n v="0"/>
    <n v="0"/>
    <m/>
    <m/>
    <m/>
    <m/>
    <m/>
    <m/>
  </r>
  <r>
    <x v="770"/>
    <x v="0"/>
    <x v="1073"/>
    <n v="8"/>
    <n v="0"/>
    <n v="0"/>
    <n v="2"/>
    <n v="0"/>
    <n v="0"/>
    <n v="0"/>
    <n v="2"/>
    <s v="V"/>
    <m/>
    <s v="V"/>
    <s v="V"/>
    <m/>
    <m/>
  </r>
  <r>
    <x v="770"/>
    <x v="0"/>
    <x v="1074"/>
    <n v="13"/>
    <n v="0"/>
    <n v="0"/>
    <n v="0"/>
    <n v="0"/>
    <n v="0"/>
    <n v="0"/>
    <n v="0"/>
    <m/>
    <m/>
    <m/>
    <m/>
    <m/>
    <m/>
  </r>
  <r>
    <x v="770"/>
    <x v="0"/>
    <x v="1072"/>
    <n v="3"/>
    <n v="0"/>
    <n v="0"/>
    <n v="4"/>
    <n v="0"/>
    <n v="0"/>
    <n v="0"/>
    <n v="4"/>
    <m/>
    <m/>
    <s v="V"/>
    <s v="V"/>
    <m/>
    <m/>
  </r>
  <r>
    <x v="771"/>
    <x v="0"/>
    <x v="1075"/>
    <n v="13"/>
    <n v="1"/>
    <n v="0"/>
    <n v="0"/>
    <n v="0"/>
    <n v="0"/>
    <n v="0"/>
    <n v="0"/>
    <m/>
    <m/>
    <m/>
    <m/>
    <m/>
    <m/>
  </r>
  <r>
    <x v="772"/>
    <x v="1"/>
    <x v="1050"/>
    <n v="10"/>
    <n v="0"/>
    <n v="0"/>
    <n v="0"/>
    <n v="0"/>
    <n v="0"/>
    <n v="0"/>
    <n v="0"/>
    <m/>
    <m/>
    <m/>
    <m/>
    <m/>
    <m/>
  </r>
  <r>
    <x v="772"/>
    <x v="4"/>
    <x v="1053"/>
    <n v="8"/>
    <n v="0"/>
    <n v="0"/>
    <n v="0"/>
    <n v="0"/>
    <n v="0"/>
    <n v="0"/>
    <n v="0"/>
    <m/>
    <m/>
    <m/>
    <m/>
    <m/>
    <m/>
  </r>
  <r>
    <x v="772"/>
    <x v="0"/>
    <x v="1076"/>
    <n v="4"/>
    <n v="0"/>
    <n v="0"/>
    <n v="0"/>
    <n v="0"/>
    <n v="0"/>
    <n v="0"/>
    <n v="0"/>
    <m/>
    <m/>
    <m/>
    <m/>
    <m/>
    <m/>
  </r>
  <r>
    <x v="772"/>
    <x v="1"/>
    <x v="1077"/>
    <n v="6"/>
    <n v="6"/>
    <n v="0"/>
    <n v="0"/>
    <n v="0"/>
    <n v="0"/>
    <n v="0"/>
    <n v="0"/>
    <m/>
    <m/>
    <m/>
    <m/>
    <m/>
    <m/>
  </r>
  <r>
    <x v="772"/>
    <x v="3"/>
    <x v="1065"/>
    <n v="8"/>
    <n v="8"/>
    <n v="0"/>
    <n v="0"/>
    <n v="0"/>
    <n v="0"/>
    <n v="0"/>
    <n v="0"/>
    <m/>
    <m/>
    <m/>
    <m/>
    <m/>
    <m/>
  </r>
  <r>
    <x v="773"/>
    <x v="0"/>
    <x v="1078"/>
    <n v="13"/>
    <n v="0"/>
    <n v="0"/>
    <n v="0"/>
    <n v="0"/>
    <n v="0"/>
    <n v="0"/>
    <n v="0"/>
    <m/>
    <m/>
    <m/>
    <m/>
    <m/>
    <m/>
  </r>
  <r>
    <x v="774"/>
    <x v="3"/>
    <x v="1039"/>
    <n v="13"/>
    <n v="0"/>
    <n v="0"/>
    <n v="0"/>
    <n v="0"/>
    <n v="0"/>
    <n v="0"/>
    <n v="0"/>
    <m/>
    <m/>
    <m/>
    <m/>
    <m/>
    <m/>
  </r>
  <r>
    <x v="774"/>
    <x v="3"/>
    <x v="1045"/>
    <n v="7"/>
    <n v="0"/>
    <n v="0"/>
    <n v="0"/>
    <n v="0"/>
    <n v="0"/>
    <n v="0"/>
    <n v="0"/>
    <m/>
    <m/>
    <m/>
    <m/>
    <m/>
    <m/>
  </r>
  <r>
    <x v="775"/>
    <x v="3"/>
    <x v="1036"/>
    <n v="12"/>
    <n v="0"/>
    <n v="0"/>
    <n v="5"/>
    <n v="0"/>
    <n v="0"/>
    <n v="0"/>
    <n v="5"/>
    <m/>
    <m/>
    <s v="V"/>
    <s v="V"/>
    <m/>
    <m/>
  </r>
  <r>
    <x v="775"/>
    <x v="0"/>
    <x v="1079"/>
    <n v="1"/>
    <n v="0"/>
    <n v="0"/>
    <n v="0"/>
    <n v="0"/>
    <n v="0"/>
    <n v="0"/>
    <n v="0"/>
    <m/>
    <m/>
    <m/>
    <m/>
    <m/>
    <m/>
  </r>
  <r>
    <x v="775"/>
    <x v="3"/>
    <x v="1065"/>
    <n v="8"/>
    <n v="0"/>
    <n v="0"/>
    <n v="0"/>
    <n v="0"/>
    <n v="0"/>
    <n v="0"/>
    <n v="0"/>
    <m/>
    <m/>
    <m/>
    <m/>
    <m/>
    <m/>
  </r>
  <r>
    <x v="775"/>
    <x v="3"/>
    <x v="1064"/>
    <n v="4"/>
    <n v="0"/>
    <n v="0"/>
    <n v="0"/>
    <n v="0"/>
    <n v="0"/>
    <n v="0"/>
    <n v="0"/>
    <m/>
    <m/>
    <m/>
    <m/>
    <m/>
    <m/>
  </r>
  <r>
    <x v="775"/>
    <x v="4"/>
    <x v="1057"/>
    <n v="5"/>
    <n v="0"/>
    <n v="0"/>
    <n v="0"/>
    <n v="0"/>
    <n v="0"/>
    <n v="0"/>
    <n v="0"/>
    <m/>
    <m/>
    <m/>
    <m/>
    <m/>
    <m/>
  </r>
  <r>
    <x v="776"/>
    <x v="1"/>
    <x v="1073"/>
    <n v="8"/>
    <n v="0"/>
    <n v="0"/>
    <n v="0"/>
    <n v="0"/>
    <n v="0"/>
    <n v="0"/>
    <n v="0"/>
    <m/>
    <m/>
    <m/>
    <m/>
    <m/>
    <m/>
  </r>
  <r>
    <x v="777"/>
    <x v="6"/>
    <x v="1080"/>
    <n v="2"/>
    <n v="2"/>
    <n v="0"/>
    <n v="0"/>
    <n v="0"/>
    <n v="0"/>
    <n v="0"/>
    <n v="0"/>
    <m/>
    <m/>
    <m/>
    <m/>
    <m/>
    <m/>
  </r>
  <r>
    <x v="777"/>
    <x v="1"/>
    <x v="1076"/>
    <n v="4"/>
    <n v="4"/>
    <n v="0"/>
    <n v="0"/>
    <n v="0"/>
    <n v="0"/>
    <n v="0"/>
    <n v="0"/>
    <m/>
    <m/>
    <m/>
    <m/>
    <m/>
    <m/>
  </r>
  <r>
    <x v="777"/>
    <x v="6"/>
    <x v="1081"/>
    <n v="6"/>
    <n v="6"/>
    <n v="0"/>
    <n v="0"/>
    <n v="0"/>
    <n v="0"/>
    <n v="0"/>
    <n v="0"/>
    <m/>
    <m/>
    <m/>
    <m/>
    <m/>
    <m/>
  </r>
  <r>
    <x v="778"/>
    <x v="0"/>
    <x v="1071"/>
    <n v="5"/>
    <n v="0"/>
    <n v="0"/>
    <n v="0"/>
    <n v="0"/>
    <n v="0"/>
    <n v="0"/>
    <n v="0"/>
    <m/>
    <m/>
    <m/>
    <m/>
    <m/>
    <m/>
  </r>
  <r>
    <x v="779"/>
    <x v="6"/>
    <x v="1082"/>
    <n v="7"/>
    <n v="0"/>
    <n v="0"/>
    <n v="0"/>
    <n v="0"/>
    <n v="0"/>
    <n v="0"/>
    <n v="0"/>
    <m/>
    <m/>
    <m/>
    <m/>
    <m/>
    <m/>
  </r>
  <r>
    <x v="779"/>
    <x v="3"/>
    <x v="1059"/>
    <n v="5"/>
    <n v="0"/>
    <n v="0"/>
    <n v="0"/>
    <n v="0"/>
    <n v="2"/>
    <n v="0"/>
    <n v="2"/>
    <s v="V"/>
    <m/>
    <m/>
    <m/>
    <m/>
    <m/>
  </r>
  <r>
    <x v="779"/>
    <x v="2"/>
    <x v="1058"/>
    <n v="3"/>
    <n v="0"/>
    <n v="0"/>
    <n v="0"/>
    <n v="0"/>
    <n v="0"/>
    <n v="0"/>
    <n v="0"/>
    <m/>
    <m/>
    <m/>
    <m/>
    <m/>
    <m/>
  </r>
  <r>
    <x v="780"/>
    <x v="1"/>
    <x v="1076"/>
    <n v="4"/>
    <n v="0"/>
    <n v="0"/>
    <n v="2"/>
    <n v="0"/>
    <n v="0"/>
    <n v="0"/>
    <n v="2"/>
    <m/>
    <m/>
    <s v="V"/>
    <s v="V"/>
    <m/>
    <m/>
  </r>
  <r>
    <x v="780"/>
    <x v="4"/>
    <x v="1022"/>
    <n v="13"/>
    <n v="13"/>
    <n v="0"/>
    <n v="14"/>
    <n v="0"/>
    <n v="14"/>
    <n v="0"/>
    <n v="28"/>
    <s v="V"/>
    <m/>
    <s v="V"/>
    <s v="V"/>
    <m/>
    <m/>
  </r>
  <r>
    <x v="780"/>
    <x v="6"/>
    <x v="1080"/>
    <n v="2"/>
    <n v="2"/>
    <n v="0"/>
    <n v="10"/>
    <n v="0"/>
    <n v="0"/>
    <n v="0"/>
    <n v="10"/>
    <m/>
    <m/>
    <s v="V"/>
    <s v="V"/>
    <m/>
    <m/>
  </r>
  <r>
    <x v="781"/>
    <x v="2"/>
    <x v="1072"/>
    <n v="3"/>
    <n v="0"/>
    <n v="0"/>
    <n v="0"/>
    <n v="0"/>
    <n v="0"/>
    <n v="0"/>
    <n v="0"/>
    <m/>
    <m/>
    <m/>
    <m/>
    <m/>
    <m/>
  </r>
  <r>
    <x v="781"/>
    <x v="6"/>
    <x v="1080"/>
    <n v="2"/>
    <n v="2"/>
    <n v="0"/>
    <n v="0"/>
    <n v="0"/>
    <n v="0"/>
    <n v="0"/>
    <n v="0"/>
    <m/>
    <m/>
    <m/>
    <m/>
    <m/>
    <m/>
  </r>
  <r>
    <x v="781"/>
    <x v="4"/>
    <x v="1083"/>
    <n v="6"/>
    <n v="6"/>
    <n v="0"/>
    <n v="23"/>
    <n v="0"/>
    <n v="0"/>
    <n v="0"/>
    <n v="23"/>
    <m/>
    <m/>
    <s v="V"/>
    <s v="V"/>
    <m/>
    <m/>
  </r>
  <r>
    <x v="781"/>
    <x v="2"/>
    <x v="1049"/>
    <n v="13"/>
    <n v="4"/>
    <n v="0"/>
    <n v="13"/>
    <n v="0"/>
    <n v="0"/>
    <n v="0"/>
    <n v="13"/>
    <m/>
    <m/>
    <s v="V"/>
    <s v="V"/>
    <m/>
    <m/>
  </r>
  <r>
    <x v="782"/>
    <x v="1"/>
    <x v="1079"/>
    <n v="1"/>
    <n v="0"/>
    <n v="0"/>
    <n v="1"/>
    <n v="0"/>
    <n v="1"/>
    <n v="0"/>
    <n v="2"/>
    <s v="V"/>
    <m/>
    <s v="V"/>
    <s v="V"/>
    <m/>
    <m/>
  </r>
  <r>
    <x v="782"/>
    <x v="1"/>
    <x v="1067"/>
    <n v="13"/>
    <n v="8"/>
    <n v="0"/>
    <n v="17"/>
    <n v="0"/>
    <n v="5"/>
    <n v="0"/>
    <n v="22"/>
    <s v="V"/>
    <s v="V"/>
    <s v="V"/>
    <s v="V"/>
    <m/>
    <m/>
  </r>
  <r>
    <x v="783"/>
    <x v="6"/>
    <x v="1081"/>
    <n v="3"/>
    <n v="0"/>
    <n v="0"/>
    <n v="0"/>
    <n v="0"/>
    <n v="0"/>
    <n v="0"/>
    <n v="0"/>
    <m/>
    <m/>
    <m/>
    <m/>
    <m/>
    <m/>
  </r>
  <r>
    <x v="783"/>
    <x v="6"/>
    <x v="1084"/>
    <n v="3"/>
    <n v="0"/>
    <n v="0"/>
    <n v="0"/>
    <n v="0"/>
    <n v="0"/>
    <n v="0"/>
    <n v="0"/>
    <m/>
    <m/>
    <m/>
    <m/>
    <m/>
    <m/>
  </r>
  <r>
    <x v="783"/>
    <x v="24"/>
    <x v="1039"/>
    <n v="7"/>
    <n v="0"/>
    <n v="0"/>
    <n v="0"/>
    <n v="0"/>
    <n v="0"/>
    <n v="0"/>
    <n v="0"/>
    <m/>
    <m/>
    <m/>
    <m/>
    <m/>
    <m/>
  </r>
  <r>
    <x v="783"/>
    <x v="24"/>
    <x v="1045"/>
    <n v="7"/>
    <n v="0"/>
    <n v="0"/>
    <n v="0"/>
    <n v="0"/>
    <n v="0"/>
    <n v="0"/>
    <n v="0"/>
    <m/>
    <m/>
    <m/>
    <m/>
    <m/>
    <m/>
  </r>
  <r>
    <x v="783"/>
    <x v="1"/>
    <x v="1070"/>
    <n v="1"/>
    <n v="0"/>
    <n v="0"/>
    <n v="1"/>
    <n v="0"/>
    <n v="1"/>
    <n v="0"/>
    <n v="2"/>
    <s v="V"/>
    <m/>
    <s v="V"/>
    <s v="V"/>
    <m/>
    <m/>
  </r>
  <r>
    <x v="784"/>
    <x v="1"/>
    <x v="1085"/>
    <n v="1"/>
    <n v="0"/>
    <n v="0"/>
    <n v="0"/>
    <n v="0"/>
    <n v="0"/>
    <n v="0"/>
    <n v="0"/>
    <m/>
    <m/>
    <m/>
    <m/>
    <m/>
    <m/>
  </r>
  <r>
    <x v="784"/>
    <x v="2"/>
    <x v="1049"/>
    <n v="9"/>
    <n v="0"/>
    <n v="0"/>
    <n v="13"/>
    <n v="0"/>
    <n v="0"/>
    <n v="0"/>
    <n v="13"/>
    <s v="V"/>
    <s v="V"/>
    <s v="V"/>
    <s v="V"/>
    <m/>
    <m/>
  </r>
  <r>
    <x v="784"/>
    <x v="24"/>
    <x v="1040"/>
    <n v="11"/>
    <n v="0"/>
    <n v="0"/>
    <n v="0"/>
    <n v="0"/>
    <n v="0"/>
    <n v="0"/>
    <n v="0"/>
    <m/>
    <m/>
    <m/>
    <m/>
    <m/>
    <m/>
  </r>
  <r>
    <x v="784"/>
    <x v="6"/>
    <x v="1080"/>
    <n v="2"/>
    <n v="0"/>
    <n v="0"/>
    <n v="0"/>
    <n v="0"/>
    <n v="0"/>
    <n v="0"/>
    <n v="0"/>
    <m/>
    <m/>
    <m/>
    <m/>
    <m/>
    <m/>
  </r>
  <r>
    <x v="784"/>
    <x v="6"/>
    <x v="1086"/>
    <n v="1"/>
    <n v="0"/>
    <n v="0"/>
    <n v="0"/>
    <n v="0"/>
    <n v="0"/>
    <n v="0"/>
    <n v="0"/>
    <m/>
    <m/>
    <m/>
    <m/>
    <m/>
    <m/>
  </r>
  <r>
    <x v="784"/>
    <x v="6"/>
    <x v="1087"/>
    <n v="4"/>
    <n v="4"/>
    <n v="0"/>
    <n v="0"/>
    <n v="0"/>
    <n v="0"/>
    <n v="0"/>
    <n v="0"/>
    <m/>
    <m/>
    <m/>
    <m/>
    <m/>
    <m/>
  </r>
  <r>
    <x v="784"/>
    <x v="1"/>
    <x v="1074"/>
    <n v="13"/>
    <n v="8"/>
    <n v="0"/>
    <n v="27"/>
    <n v="0"/>
    <n v="7"/>
    <n v="0"/>
    <n v="34"/>
    <s v="V"/>
    <m/>
    <s v="V"/>
    <s v="V"/>
    <m/>
    <m/>
  </r>
  <r>
    <x v="785"/>
    <x v="4"/>
    <x v="1066"/>
    <n v="6"/>
    <n v="4"/>
    <n v="0"/>
    <n v="20"/>
    <n v="0"/>
    <n v="0"/>
    <n v="0"/>
    <n v="20"/>
    <m/>
    <m/>
    <s v="V"/>
    <s v="V"/>
    <m/>
    <m/>
  </r>
  <r>
    <x v="785"/>
    <x v="24"/>
    <x v="1041"/>
    <n v="3"/>
    <n v="0"/>
    <n v="0"/>
    <n v="0"/>
    <n v="0"/>
    <n v="3"/>
    <n v="0"/>
    <n v="3"/>
    <s v="V"/>
    <m/>
    <m/>
    <m/>
    <m/>
    <m/>
  </r>
  <r>
    <x v="785"/>
    <x v="6"/>
    <x v="1088"/>
    <n v="13"/>
    <n v="4"/>
    <n v="0"/>
    <n v="5"/>
    <n v="0"/>
    <n v="0"/>
    <n v="0"/>
    <n v="5"/>
    <s v="V"/>
    <s v="V"/>
    <s v="V"/>
    <s v="V"/>
    <m/>
    <m/>
  </r>
  <r>
    <x v="785"/>
    <x v="2"/>
    <x v="1076"/>
    <n v="4"/>
    <n v="0"/>
    <n v="0"/>
    <n v="0"/>
    <n v="0"/>
    <n v="0"/>
    <n v="0"/>
    <n v="0"/>
    <m/>
    <m/>
    <m/>
    <m/>
    <m/>
    <m/>
  </r>
  <r>
    <x v="785"/>
    <x v="4"/>
    <x v="1022"/>
    <n v="13"/>
    <n v="0"/>
    <n v="0"/>
    <n v="1"/>
    <n v="1"/>
    <n v="1"/>
    <n v="0"/>
    <n v="3"/>
    <s v="V"/>
    <m/>
    <s v="V"/>
    <s v="V"/>
    <m/>
    <m/>
  </r>
  <r>
    <x v="785"/>
    <x v="1"/>
    <x v="1089"/>
    <n v="1"/>
    <n v="1"/>
    <n v="0"/>
    <n v="0"/>
    <n v="0"/>
    <n v="0"/>
    <n v="0"/>
    <n v="0"/>
    <m/>
    <m/>
    <m/>
    <m/>
    <m/>
    <m/>
  </r>
  <r>
    <x v="785"/>
    <x v="1"/>
    <x v="1090"/>
    <n v="8"/>
    <n v="8"/>
    <n v="0"/>
    <n v="0"/>
    <n v="0"/>
    <n v="0"/>
    <n v="0"/>
    <n v="0"/>
    <m/>
    <m/>
    <m/>
    <m/>
    <m/>
    <m/>
  </r>
  <r>
    <x v="786"/>
    <x v="1"/>
    <x v="1071"/>
    <n v="5"/>
    <n v="0"/>
    <n v="0"/>
    <n v="0"/>
    <n v="0"/>
    <n v="0"/>
    <n v="0"/>
    <n v="0"/>
    <m/>
    <m/>
    <m/>
    <m/>
    <m/>
    <m/>
  </r>
  <r>
    <x v="786"/>
    <x v="0"/>
    <x v="1091"/>
    <n v="13"/>
    <n v="0"/>
    <n v="0"/>
    <n v="0"/>
    <n v="0"/>
    <n v="0"/>
    <n v="0"/>
    <n v="0"/>
    <m/>
    <m/>
    <m/>
    <m/>
    <m/>
    <m/>
  </r>
  <r>
    <x v="786"/>
    <x v="2"/>
    <x v="1073"/>
    <n v="8"/>
    <n v="0"/>
    <n v="0"/>
    <n v="0"/>
    <n v="0"/>
    <n v="0"/>
    <n v="0"/>
    <n v="0"/>
    <m/>
    <m/>
    <m/>
    <m/>
    <m/>
    <m/>
  </r>
  <r>
    <x v="786"/>
    <x v="0"/>
    <x v="1092"/>
    <n v="13"/>
    <n v="0"/>
    <n v="0"/>
    <n v="0"/>
    <n v="0"/>
    <n v="0"/>
    <n v="0"/>
    <n v="0"/>
    <m/>
    <m/>
    <m/>
    <m/>
    <m/>
    <m/>
  </r>
  <r>
    <x v="786"/>
    <x v="4"/>
    <x v="1072"/>
    <n v="3"/>
    <n v="0"/>
    <n v="0"/>
    <n v="0"/>
    <n v="0"/>
    <n v="0"/>
    <n v="0"/>
    <n v="0"/>
    <m/>
    <m/>
    <m/>
    <m/>
    <m/>
    <m/>
  </r>
  <r>
    <x v="786"/>
    <x v="0"/>
    <x v="1093"/>
    <n v="13"/>
    <n v="0"/>
    <n v="0"/>
    <n v="0"/>
    <n v="0"/>
    <n v="0"/>
    <n v="0"/>
    <n v="0"/>
    <m/>
    <m/>
    <m/>
    <m/>
    <m/>
    <m/>
  </r>
  <r>
    <x v="786"/>
    <x v="0"/>
    <x v="1094"/>
    <n v="13"/>
    <n v="0"/>
    <n v="0"/>
    <n v="0"/>
    <n v="0"/>
    <n v="0"/>
    <n v="0"/>
    <n v="0"/>
    <m/>
    <m/>
    <m/>
    <m/>
    <m/>
    <m/>
  </r>
  <r>
    <x v="786"/>
    <x v="6"/>
    <x v="1095"/>
    <n v="3"/>
    <n v="0"/>
    <n v="0"/>
    <n v="0"/>
    <n v="0"/>
    <n v="0"/>
    <n v="0"/>
    <n v="0"/>
    <m/>
    <m/>
    <m/>
    <m/>
    <m/>
    <m/>
  </r>
  <r>
    <x v="786"/>
    <x v="6"/>
    <x v="1096"/>
    <n v="12"/>
    <n v="0"/>
    <n v="0"/>
    <n v="0"/>
    <n v="0"/>
    <n v="0"/>
    <n v="0"/>
    <n v="0"/>
    <m/>
    <m/>
    <m/>
    <m/>
    <m/>
    <m/>
  </r>
  <r>
    <x v="786"/>
    <x v="6"/>
    <x v="1087"/>
    <n v="4"/>
    <n v="4"/>
    <n v="0"/>
    <n v="0"/>
    <n v="0"/>
    <n v="0"/>
    <n v="0"/>
    <n v="0"/>
    <m/>
    <m/>
    <m/>
    <m/>
    <m/>
    <m/>
  </r>
  <r>
    <x v="786"/>
    <x v="1"/>
    <x v="1042"/>
    <n v="13"/>
    <n v="7"/>
    <n v="0"/>
    <n v="11"/>
    <n v="0"/>
    <n v="0"/>
    <n v="0"/>
    <n v="11"/>
    <s v="V"/>
    <s v="V"/>
    <s v="V"/>
    <s v="V"/>
    <m/>
    <m/>
  </r>
  <r>
    <x v="786"/>
    <x v="2"/>
    <x v="1097"/>
    <n v="3"/>
    <n v="3"/>
    <n v="0"/>
    <n v="8"/>
    <n v="0"/>
    <n v="4"/>
    <n v="0"/>
    <n v="12"/>
    <s v="V"/>
    <m/>
    <s v="V"/>
    <s v="V"/>
    <m/>
    <m/>
  </r>
  <r>
    <x v="787"/>
    <x v="24"/>
    <x v="1083"/>
    <n v="4"/>
    <n v="0"/>
    <n v="0"/>
    <n v="0"/>
    <n v="0"/>
    <n v="0"/>
    <n v="0"/>
    <n v="0"/>
    <m/>
    <m/>
    <m/>
    <m/>
    <m/>
    <m/>
  </r>
  <r>
    <x v="787"/>
    <x v="24"/>
    <x v="1066"/>
    <n v="2"/>
    <n v="0"/>
    <n v="0"/>
    <n v="0"/>
    <n v="0"/>
    <n v="0"/>
    <n v="0"/>
    <n v="0"/>
    <m/>
    <m/>
    <m/>
    <m/>
    <m/>
    <m/>
  </r>
  <r>
    <x v="787"/>
    <x v="1"/>
    <x v="1089"/>
    <n v="1"/>
    <n v="1"/>
    <n v="0"/>
    <n v="0"/>
    <n v="0"/>
    <n v="0"/>
    <n v="0"/>
    <n v="0"/>
    <m/>
    <m/>
    <m/>
    <m/>
    <m/>
    <m/>
  </r>
  <r>
    <x v="787"/>
    <x v="1"/>
    <x v="1098"/>
    <n v="8"/>
    <n v="8"/>
    <n v="0"/>
    <n v="0"/>
    <n v="0"/>
    <n v="0"/>
    <n v="0"/>
    <n v="0"/>
    <m/>
    <m/>
    <m/>
    <m/>
    <m/>
    <m/>
  </r>
  <r>
    <x v="788"/>
    <x v="24"/>
    <x v="1064"/>
    <n v="4"/>
    <n v="0"/>
    <n v="0"/>
    <n v="2"/>
    <n v="0"/>
    <n v="0"/>
    <n v="0"/>
    <n v="2"/>
    <m/>
    <m/>
    <s v="V"/>
    <s v="V"/>
    <m/>
    <m/>
  </r>
  <r>
    <x v="788"/>
    <x v="24"/>
    <x v="1065"/>
    <n v="8"/>
    <n v="0"/>
    <n v="0"/>
    <n v="0"/>
    <n v="0"/>
    <n v="1"/>
    <n v="0"/>
    <n v="1"/>
    <s v="V"/>
    <m/>
    <m/>
    <m/>
    <m/>
    <m/>
  </r>
  <r>
    <x v="788"/>
    <x v="1"/>
    <x v="1078"/>
    <n v="13"/>
    <n v="4"/>
    <n v="0"/>
    <n v="6"/>
    <n v="0"/>
    <n v="4"/>
    <n v="0"/>
    <n v="10"/>
    <s v="V"/>
    <s v="V"/>
    <s v="V"/>
    <s v="V"/>
    <m/>
    <m/>
  </r>
  <r>
    <x v="789"/>
    <x v="1"/>
    <x v="1099"/>
    <n v="7"/>
    <n v="0"/>
    <n v="0"/>
    <n v="0"/>
    <n v="0"/>
    <n v="0"/>
    <n v="0"/>
    <n v="0"/>
    <m/>
    <m/>
    <m/>
    <m/>
    <m/>
    <m/>
  </r>
  <r>
    <x v="789"/>
    <x v="4"/>
    <x v="1100"/>
    <n v="4"/>
    <n v="4"/>
    <n v="0"/>
    <n v="0"/>
    <n v="0"/>
    <n v="0"/>
    <n v="0"/>
    <n v="0"/>
    <m/>
    <m/>
    <m/>
    <m/>
    <m/>
    <m/>
  </r>
  <r>
    <x v="789"/>
    <x v="4"/>
    <x v="1101"/>
    <n v="2"/>
    <n v="2"/>
    <n v="0"/>
    <n v="0"/>
    <n v="0"/>
    <n v="0"/>
    <n v="0"/>
    <n v="0"/>
    <m/>
    <m/>
    <m/>
    <m/>
    <m/>
    <m/>
  </r>
  <r>
    <x v="789"/>
    <x v="2"/>
    <x v="1097"/>
    <n v="3"/>
    <n v="3"/>
    <n v="0"/>
    <n v="9"/>
    <n v="0"/>
    <n v="0"/>
    <n v="0"/>
    <n v="9"/>
    <m/>
    <m/>
    <s v="V"/>
    <s v="V"/>
    <m/>
    <m/>
  </r>
  <r>
    <x v="789"/>
    <x v="6"/>
    <x v="1102"/>
    <n v="13"/>
    <n v="3"/>
    <n v="0"/>
    <n v="5"/>
    <n v="0"/>
    <n v="0"/>
    <n v="0"/>
    <n v="5"/>
    <s v="V"/>
    <s v="V"/>
    <s v="V"/>
    <s v="V"/>
    <m/>
    <m/>
  </r>
  <r>
    <x v="789"/>
    <x v="1"/>
    <x v="1044"/>
    <n v="12"/>
    <n v="6"/>
    <n v="0"/>
    <n v="30"/>
    <n v="0"/>
    <n v="0"/>
    <n v="0"/>
    <n v="30"/>
    <s v="V"/>
    <m/>
    <s v="V"/>
    <s v="V"/>
    <m/>
    <m/>
  </r>
  <r>
    <x v="790"/>
    <x v="4"/>
    <x v="1058"/>
    <n v="3"/>
    <n v="0"/>
    <n v="0"/>
    <n v="0"/>
    <n v="0"/>
    <n v="0"/>
    <n v="0"/>
    <n v="0"/>
    <m/>
    <m/>
    <m/>
    <m/>
    <m/>
    <m/>
  </r>
  <r>
    <x v="790"/>
    <x v="6"/>
    <x v="1087"/>
    <n v="4"/>
    <n v="0"/>
    <n v="0"/>
    <n v="0"/>
    <n v="0"/>
    <n v="0"/>
    <n v="0"/>
    <n v="0"/>
    <m/>
    <m/>
    <m/>
    <m/>
    <m/>
    <m/>
  </r>
  <r>
    <x v="791"/>
    <x v="6"/>
    <x v="1103"/>
    <n v="3"/>
    <n v="3"/>
    <n v="0"/>
    <n v="0"/>
    <n v="0"/>
    <n v="0"/>
    <n v="0"/>
    <n v="0"/>
    <m/>
    <m/>
    <m/>
    <m/>
    <m/>
    <m/>
  </r>
  <r>
    <x v="791"/>
    <x v="1"/>
    <x v="1104"/>
    <n v="4"/>
    <n v="1"/>
    <n v="0"/>
    <n v="2"/>
    <n v="2"/>
    <n v="0"/>
    <n v="0"/>
    <n v="4"/>
    <s v="V"/>
    <m/>
    <s v="V"/>
    <s v="V"/>
    <m/>
    <m/>
  </r>
  <r>
    <x v="792"/>
    <x v="24"/>
    <x v="1053"/>
    <n v="5"/>
    <n v="5"/>
    <n v="0"/>
    <n v="0"/>
    <n v="0"/>
    <n v="0"/>
    <n v="0"/>
    <n v="0"/>
    <m/>
    <m/>
    <m/>
    <m/>
    <m/>
    <m/>
  </r>
  <r>
    <x v="792"/>
    <x v="1"/>
    <x v="1077"/>
    <n v="6"/>
    <n v="6"/>
    <n v="0"/>
    <n v="0"/>
    <n v="0"/>
    <n v="0"/>
    <n v="0"/>
    <n v="0"/>
    <m/>
    <m/>
    <m/>
    <m/>
    <m/>
    <m/>
  </r>
  <r>
    <x v="793"/>
    <x v="1"/>
    <x v="1098"/>
    <n v="8"/>
    <n v="8"/>
    <n v="0"/>
    <n v="0"/>
    <n v="0"/>
    <n v="0"/>
    <n v="0"/>
    <n v="0"/>
    <m/>
    <m/>
    <m/>
    <m/>
    <m/>
    <m/>
  </r>
  <r>
    <x v="794"/>
    <x v="24"/>
    <x v="1057"/>
    <n v="5"/>
    <n v="0"/>
    <n v="0"/>
    <n v="2"/>
    <n v="0"/>
    <n v="0"/>
    <n v="0"/>
    <n v="2"/>
    <m/>
    <m/>
    <s v="V"/>
    <s v="V"/>
    <m/>
    <m/>
  </r>
  <r>
    <x v="794"/>
    <x v="2"/>
    <x v="1071"/>
    <n v="5"/>
    <n v="0"/>
    <n v="0"/>
    <n v="0"/>
    <n v="0"/>
    <n v="0"/>
    <n v="0"/>
    <n v="0"/>
    <m/>
    <m/>
    <m/>
    <m/>
    <m/>
    <m/>
  </r>
  <r>
    <x v="794"/>
    <x v="1"/>
    <x v="1105"/>
    <n v="8"/>
    <n v="7"/>
    <n v="0"/>
    <n v="29"/>
    <n v="0"/>
    <n v="0"/>
    <n v="0"/>
    <n v="29"/>
    <s v="V"/>
    <s v="V"/>
    <s v="V"/>
    <s v="V"/>
    <m/>
    <m/>
  </r>
  <r>
    <x v="795"/>
    <x v="4"/>
    <x v="1073"/>
    <n v="8"/>
    <n v="0"/>
    <n v="0"/>
    <n v="0"/>
    <n v="0"/>
    <n v="0"/>
    <n v="0"/>
    <n v="0"/>
    <m/>
    <m/>
    <m/>
    <m/>
    <m/>
    <m/>
  </r>
  <r>
    <x v="795"/>
    <x v="4"/>
    <x v="1076"/>
    <n v="4"/>
    <n v="0"/>
    <n v="0"/>
    <n v="0"/>
    <n v="0"/>
    <n v="0"/>
    <n v="0"/>
    <n v="0"/>
    <m/>
    <m/>
    <m/>
    <m/>
    <m/>
    <m/>
  </r>
  <r>
    <x v="796"/>
    <x v="24"/>
    <x v="1053"/>
    <n v="8"/>
    <n v="8"/>
    <n v="0"/>
    <n v="0"/>
    <n v="0"/>
    <n v="0"/>
    <n v="0"/>
    <n v="0"/>
    <m/>
    <m/>
    <m/>
    <m/>
    <m/>
    <m/>
  </r>
  <r>
    <x v="797"/>
    <x v="6"/>
    <x v="1106"/>
    <n v="3"/>
    <n v="0"/>
    <n v="0"/>
    <n v="0"/>
    <n v="0"/>
    <n v="0"/>
    <n v="0"/>
    <n v="0"/>
    <m/>
    <m/>
    <m/>
    <m/>
    <m/>
    <m/>
  </r>
  <r>
    <x v="798"/>
    <x v="3"/>
    <x v="1072"/>
    <n v="3"/>
    <n v="0"/>
    <n v="0"/>
    <n v="0"/>
    <n v="0"/>
    <n v="0"/>
    <n v="0"/>
    <n v="0"/>
    <m/>
    <m/>
    <m/>
    <m/>
    <m/>
    <m/>
  </r>
  <r>
    <x v="799"/>
    <x v="1"/>
    <x v="1089"/>
    <n v="1"/>
    <n v="0"/>
    <n v="0"/>
    <n v="2"/>
    <n v="0"/>
    <n v="0"/>
    <n v="0"/>
    <n v="2"/>
    <s v="V"/>
    <m/>
    <m/>
    <m/>
    <m/>
    <m/>
  </r>
  <r>
    <x v="799"/>
    <x v="1"/>
    <x v="1077"/>
    <n v="6"/>
    <n v="0"/>
    <n v="0"/>
    <n v="0"/>
    <n v="0"/>
    <n v="0"/>
    <n v="0"/>
    <n v="0"/>
    <m/>
    <m/>
    <m/>
    <m/>
    <m/>
    <m/>
  </r>
  <r>
    <x v="799"/>
    <x v="1"/>
    <x v="1104"/>
    <n v="1"/>
    <n v="0"/>
    <n v="0"/>
    <n v="0"/>
    <n v="0"/>
    <n v="0"/>
    <n v="0"/>
    <n v="0"/>
    <m/>
    <m/>
    <m/>
    <m/>
    <m/>
    <m/>
  </r>
  <r>
    <x v="800"/>
    <x v="2"/>
    <x v="1097"/>
    <n v="3"/>
    <n v="0"/>
    <n v="0"/>
    <n v="1"/>
    <n v="0"/>
    <n v="0"/>
    <n v="0"/>
    <n v="1"/>
    <m/>
    <m/>
    <s v="V"/>
    <s v="V"/>
    <m/>
    <m/>
  </r>
  <r>
    <x v="800"/>
    <x v="4"/>
    <x v="1071"/>
    <n v="5"/>
    <n v="0"/>
    <n v="0"/>
    <n v="1"/>
    <n v="0"/>
    <n v="0"/>
    <n v="0"/>
    <n v="1"/>
    <m/>
    <m/>
    <s v="V"/>
    <s v="V"/>
    <m/>
    <m/>
  </r>
  <r>
    <x v="801"/>
    <x v="2"/>
    <x v="1090"/>
    <n v="1"/>
    <n v="0"/>
    <n v="0"/>
    <n v="1"/>
    <n v="0"/>
    <n v="0"/>
    <n v="0"/>
    <n v="1"/>
    <m/>
    <m/>
    <s v="V"/>
    <s v="V"/>
    <m/>
    <m/>
  </r>
  <r>
    <x v="802"/>
    <x v="2"/>
    <x v="1074"/>
    <n v="5"/>
    <n v="0"/>
    <n v="0"/>
    <n v="0"/>
    <n v="0"/>
    <n v="0"/>
    <n v="0"/>
    <n v="0"/>
    <m/>
    <m/>
    <m/>
    <m/>
    <m/>
    <m/>
  </r>
  <r>
    <x v="803"/>
    <x v="1"/>
    <x v="1105"/>
    <n v="7"/>
    <n v="4"/>
    <n v="0"/>
    <n v="10"/>
    <n v="0"/>
    <n v="0"/>
    <n v="0"/>
    <n v="10"/>
    <s v="V"/>
    <s v="V"/>
    <m/>
    <m/>
    <m/>
    <m/>
  </r>
  <r>
    <x v="803"/>
    <x v="1"/>
    <x v="1107"/>
    <n v="6"/>
    <n v="2"/>
    <n v="0"/>
    <n v="7"/>
    <n v="0"/>
    <n v="1"/>
    <n v="0"/>
    <n v="8"/>
    <s v="V"/>
    <s v="V"/>
    <s v="V"/>
    <s v="V"/>
    <m/>
    <m/>
  </r>
  <r>
    <x v="804"/>
    <x v="3"/>
    <x v="1022"/>
    <n v="13"/>
    <n v="2"/>
    <n v="0"/>
    <n v="3"/>
    <n v="0"/>
    <n v="2"/>
    <n v="0"/>
    <n v="5"/>
    <s v="V"/>
    <m/>
    <s v="V"/>
    <s v="V"/>
    <m/>
    <m/>
  </r>
  <r>
    <x v="804"/>
    <x v="4"/>
    <x v="1072"/>
    <n v="3"/>
    <n v="3"/>
    <n v="0"/>
    <n v="0"/>
    <n v="0"/>
    <n v="0"/>
    <n v="0"/>
    <n v="0"/>
    <m/>
    <m/>
    <m/>
    <m/>
    <m/>
    <m/>
  </r>
  <r>
    <x v="804"/>
    <x v="3"/>
    <x v="1073"/>
    <n v="8"/>
    <n v="3"/>
    <n v="0"/>
    <n v="0"/>
    <n v="0"/>
    <n v="0"/>
    <n v="0"/>
    <n v="0"/>
    <m/>
    <m/>
    <m/>
    <m/>
    <m/>
    <m/>
  </r>
  <r>
    <x v="805"/>
    <x v="24"/>
    <x v="1101"/>
    <n v="2"/>
    <n v="0"/>
    <n v="0"/>
    <n v="0"/>
    <n v="0"/>
    <n v="0"/>
    <n v="0"/>
    <n v="0"/>
    <m/>
    <m/>
    <m/>
    <m/>
    <m/>
    <m/>
  </r>
  <r>
    <x v="805"/>
    <x v="24"/>
    <x v="1100"/>
    <n v="4"/>
    <n v="0"/>
    <n v="0"/>
    <n v="0"/>
    <n v="0"/>
    <n v="0"/>
    <n v="0"/>
    <n v="0"/>
    <m/>
    <m/>
    <m/>
    <m/>
    <m/>
    <m/>
  </r>
  <r>
    <x v="805"/>
    <x v="1"/>
    <x v="1094"/>
    <n v="13"/>
    <n v="2"/>
    <n v="0"/>
    <n v="6"/>
    <n v="0"/>
    <n v="0"/>
    <n v="0"/>
    <n v="6"/>
    <s v="V"/>
    <m/>
    <m/>
    <m/>
    <m/>
    <m/>
  </r>
  <r>
    <x v="805"/>
    <x v="3"/>
    <x v="1076"/>
    <n v="4"/>
    <n v="0"/>
    <n v="0"/>
    <n v="2"/>
    <n v="0"/>
    <n v="0"/>
    <n v="0"/>
    <n v="2"/>
    <m/>
    <m/>
    <s v="V"/>
    <s v="V"/>
    <m/>
    <m/>
  </r>
  <r>
    <x v="806"/>
    <x v="3"/>
    <x v="1073"/>
    <n v="8"/>
    <n v="8"/>
    <n v="0"/>
    <n v="0"/>
    <n v="0"/>
    <n v="0"/>
    <n v="0"/>
    <n v="0"/>
    <m/>
    <m/>
    <m/>
    <m/>
    <m/>
    <m/>
  </r>
  <r>
    <x v="806"/>
    <x v="1"/>
    <x v="1108"/>
    <n v="2"/>
    <n v="1"/>
    <n v="0"/>
    <n v="6"/>
    <n v="0"/>
    <n v="0"/>
    <n v="0"/>
    <n v="6"/>
    <s v="V"/>
    <m/>
    <m/>
    <m/>
    <m/>
    <m/>
  </r>
  <r>
    <x v="807"/>
    <x v="1"/>
    <x v="1093"/>
    <n v="13"/>
    <n v="0"/>
    <n v="0"/>
    <n v="3"/>
    <n v="0"/>
    <n v="0"/>
    <n v="0"/>
    <n v="3"/>
    <m/>
    <m/>
    <s v="V"/>
    <s v="V"/>
    <m/>
    <m/>
  </r>
  <r>
    <x v="807"/>
    <x v="1"/>
    <x v="1092"/>
    <n v="13"/>
    <n v="0"/>
    <n v="0"/>
    <n v="4"/>
    <n v="0"/>
    <n v="0"/>
    <n v="0"/>
    <n v="4"/>
    <s v="V"/>
    <s v="V"/>
    <m/>
    <m/>
    <m/>
    <m/>
  </r>
  <r>
    <x v="807"/>
    <x v="4"/>
    <x v="1090"/>
    <n v="1"/>
    <n v="0"/>
    <n v="0"/>
    <n v="1"/>
    <n v="0"/>
    <n v="0"/>
    <n v="0"/>
    <n v="1"/>
    <s v="V"/>
    <m/>
    <m/>
    <m/>
    <m/>
    <m/>
  </r>
  <r>
    <x v="807"/>
    <x v="4"/>
    <x v="1072"/>
    <n v="3"/>
    <n v="3"/>
    <n v="0"/>
    <n v="0"/>
    <n v="0"/>
    <n v="0"/>
    <n v="0"/>
    <n v="0"/>
    <m/>
    <m/>
    <m/>
    <m/>
    <m/>
    <m/>
  </r>
  <r>
    <x v="808"/>
    <x v="4"/>
    <x v="1049"/>
    <n v="9"/>
    <n v="1"/>
    <n v="0"/>
    <n v="6"/>
    <n v="0"/>
    <n v="0"/>
    <n v="0"/>
    <n v="6"/>
    <m/>
    <m/>
    <s v="V"/>
    <s v="V"/>
    <m/>
    <m/>
  </r>
  <r>
    <x v="809"/>
    <x v="3"/>
    <x v="1109"/>
    <n v="2"/>
    <n v="0"/>
    <n v="0"/>
    <n v="2"/>
    <n v="0"/>
    <n v="1"/>
    <n v="0"/>
    <n v="3"/>
    <s v="V"/>
    <m/>
    <s v="V"/>
    <s v="V"/>
    <m/>
    <m/>
  </r>
  <r>
    <x v="809"/>
    <x v="3"/>
    <x v="1071"/>
    <n v="5"/>
    <n v="0"/>
    <n v="0"/>
    <n v="0"/>
    <n v="0"/>
    <n v="0"/>
    <n v="0"/>
    <n v="0"/>
    <m/>
    <m/>
    <m/>
    <m/>
    <m/>
    <m/>
  </r>
  <r>
    <x v="809"/>
    <x v="2"/>
    <x v="1073"/>
    <n v="8"/>
    <n v="8"/>
    <n v="0"/>
    <n v="0"/>
    <n v="0"/>
    <n v="0"/>
    <n v="0"/>
    <n v="0"/>
    <m/>
    <m/>
    <m/>
    <m/>
    <m/>
    <m/>
  </r>
  <r>
    <x v="810"/>
    <x v="2"/>
    <x v="1070"/>
    <n v="1"/>
    <n v="0"/>
    <n v="0"/>
    <n v="0"/>
    <n v="0"/>
    <n v="0"/>
    <n v="0"/>
    <n v="0"/>
    <m/>
    <m/>
    <m/>
    <m/>
    <m/>
    <m/>
  </r>
  <r>
    <x v="810"/>
    <x v="2"/>
    <x v="1110"/>
    <n v="1"/>
    <n v="0"/>
    <n v="0"/>
    <n v="0"/>
    <n v="1"/>
    <n v="0"/>
    <n v="0"/>
    <n v="1"/>
    <s v="V"/>
    <m/>
    <m/>
    <m/>
    <m/>
    <m/>
  </r>
  <r>
    <x v="810"/>
    <x v="1"/>
    <x v="1111"/>
    <n v="2"/>
    <n v="0"/>
    <n v="0"/>
    <n v="1"/>
    <n v="0"/>
    <n v="0"/>
    <n v="0"/>
    <n v="1"/>
    <m/>
    <m/>
    <s v="V"/>
    <s v="V"/>
    <m/>
    <m/>
  </r>
  <r>
    <x v="810"/>
    <x v="1"/>
    <x v="1112"/>
    <n v="4"/>
    <n v="0"/>
    <n v="0"/>
    <n v="0"/>
    <n v="0"/>
    <n v="0"/>
    <n v="0"/>
    <n v="0"/>
    <m/>
    <m/>
    <m/>
    <m/>
    <m/>
    <m/>
  </r>
  <r>
    <x v="810"/>
    <x v="2"/>
    <x v="1089"/>
    <n v="1"/>
    <n v="0"/>
    <n v="0"/>
    <n v="0"/>
    <n v="0"/>
    <n v="0"/>
    <n v="0"/>
    <n v="0"/>
    <m/>
    <m/>
    <m/>
    <m/>
    <m/>
    <m/>
  </r>
  <r>
    <x v="810"/>
    <x v="4"/>
    <x v="1049"/>
    <n v="9"/>
    <n v="0"/>
    <n v="0"/>
    <n v="6"/>
    <n v="0"/>
    <n v="0"/>
    <n v="0"/>
    <n v="6"/>
    <m/>
    <m/>
    <s v="V"/>
    <s v="V"/>
    <m/>
    <m/>
  </r>
  <r>
    <x v="811"/>
    <x v="1"/>
    <x v="1113"/>
    <n v="1"/>
    <n v="0"/>
    <n v="0"/>
    <n v="0"/>
    <n v="0"/>
    <n v="0"/>
    <n v="0"/>
    <n v="0"/>
    <m/>
    <m/>
    <m/>
    <m/>
    <m/>
    <m/>
  </r>
  <r>
    <x v="811"/>
    <x v="4"/>
    <x v="1074"/>
    <n v="5"/>
    <n v="0"/>
    <n v="0"/>
    <n v="0"/>
    <n v="0"/>
    <n v="0"/>
    <n v="0"/>
    <n v="0"/>
    <m/>
    <m/>
    <m/>
    <m/>
    <m/>
    <m/>
  </r>
  <r>
    <x v="811"/>
    <x v="2"/>
    <x v="1104"/>
    <n v="1"/>
    <n v="0"/>
    <n v="0"/>
    <n v="0"/>
    <n v="0"/>
    <n v="0"/>
    <n v="0"/>
    <n v="0"/>
    <m/>
    <m/>
    <m/>
    <m/>
    <m/>
    <m/>
  </r>
  <r>
    <x v="812"/>
    <x v="2"/>
    <x v="1069"/>
    <n v="1"/>
    <n v="0"/>
    <n v="0"/>
    <n v="0"/>
    <n v="1"/>
    <n v="0"/>
    <n v="0"/>
    <n v="1"/>
    <s v="V"/>
    <m/>
    <m/>
    <m/>
    <m/>
    <m/>
  </r>
  <r>
    <x v="812"/>
    <x v="3"/>
    <x v="1058"/>
    <n v="3"/>
    <n v="0"/>
    <n v="0"/>
    <n v="1"/>
    <n v="0"/>
    <n v="0"/>
    <n v="0"/>
    <n v="1"/>
    <s v="V"/>
    <m/>
    <m/>
    <m/>
    <m/>
    <m/>
  </r>
  <r>
    <x v="813"/>
    <x v="24"/>
    <x v="1036"/>
    <n v="12"/>
    <n v="0"/>
    <n v="0"/>
    <n v="0"/>
    <n v="0"/>
    <n v="0"/>
    <n v="0"/>
    <n v="0"/>
    <m/>
    <m/>
    <m/>
    <m/>
    <m/>
    <m/>
  </r>
  <r>
    <x v="814"/>
    <x v="3"/>
    <x v="992"/>
    <n v="13"/>
    <n v="0"/>
    <n v="0"/>
    <n v="0"/>
    <n v="0"/>
    <n v="1"/>
    <n v="0"/>
    <n v="1"/>
    <s v="V"/>
    <m/>
    <m/>
    <m/>
    <m/>
    <m/>
  </r>
  <r>
    <x v="815"/>
    <x v="1"/>
    <x v="1091"/>
    <n v="13"/>
    <n v="0"/>
    <n v="0"/>
    <n v="1"/>
    <n v="1"/>
    <n v="0"/>
    <n v="0"/>
    <n v="2"/>
    <s v="V"/>
    <m/>
    <s v="V"/>
    <s v="V"/>
    <m/>
    <m/>
  </r>
  <r>
    <x v="815"/>
    <x v="2"/>
    <x v="1075"/>
    <n v="13"/>
    <n v="0"/>
    <n v="0"/>
    <n v="0"/>
    <n v="0"/>
    <n v="0"/>
    <n v="0"/>
    <n v="0"/>
    <m/>
    <m/>
    <m/>
    <m/>
    <m/>
    <m/>
  </r>
  <r>
    <x v="815"/>
    <x v="3"/>
    <x v="1035"/>
    <n v="13"/>
    <n v="1"/>
    <n v="0"/>
    <n v="0"/>
    <n v="0"/>
    <n v="3"/>
    <n v="0"/>
    <n v="3"/>
    <s v="V"/>
    <m/>
    <m/>
    <m/>
    <m/>
    <m/>
  </r>
  <r>
    <x v="815"/>
    <x v="1"/>
    <x v="1098"/>
    <n v="8"/>
    <n v="4"/>
    <n v="0"/>
    <n v="8"/>
    <n v="0"/>
    <n v="1"/>
    <n v="0"/>
    <n v="9"/>
    <s v="V"/>
    <s v="V"/>
    <m/>
    <m/>
    <m/>
    <m/>
  </r>
  <r>
    <x v="816"/>
    <x v="2"/>
    <x v="1077"/>
    <n v="6"/>
    <n v="0"/>
    <n v="0"/>
    <n v="0"/>
    <n v="0"/>
    <n v="0"/>
    <n v="0"/>
    <n v="0"/>
    <m/>
    <m/>
    <m/>
    <m/>
    <m/>
    <m/>
  </r>
  <r>
    <x v="816"/>
    <x v="2"/>
    <x v="1068"/>
    <n v="6"/>
    <n v="0"/>
    <n v="0"/>
    <n v="0"/>
    <n v="0"/>
    <n v="0"/>
    <n v="0"/>
    <n v="0"/>
    <m/>
    <m/>
    <m/>
    <m/>
    <m/>
    <m/>
  </r>
  <r>
    <x v="816"/>
    <x v="6"/>
    <x v="1114"/>
    <n v="1"/>
    <n v="0"/>
    <n v="0"/>
    <n v="0"/>
    <n v="0"/>
    <n v="0"/>
    <n v="0"/>
    <n v="0"/>
    <m/>
    <m/>
    <m/>
    <m/>
    <m/>
    <m/>
  </r>
  <r>
    <x v="816"/>
    <x v="6"/>
    <x v="1115"/>
    <n v="1"/>
    <n v="0"/>
    <n v="0"/>
    <n v="0"/>
    <n v="0"/>
    <n v="0"/>
    <n v="0"/>
    <n v="0"/>
    <m/>
    <m/>
    <m/>
    <m/>
    <m/>
    <m/>
  </r>
  <r>
    <x v="816"/>
    <x v="2"/>
    <x v="1107"/>
    <n v="4"/>
    <n v="0"/>
    <n v="0"/>
    <n v="0"/>
    <n v="0"/>
    <n v="1"/>
    <n v="0"/>
    <n v="1"/>
    <s v="V"/>
    <m/>
    <m/>
    <m/>
    <m/>
    <m/>
  </r>
  <r>
    <x v="816"/>
    <x v="2"/>
    <x v="1042"/>
    <n v="6"/>
    <n v="0"/>
    <n v="0"/>
    <n v="0"/>
    <n v="0"/>
    <n v="1"/>
    <n v="0"/>
    <n v="1"/>
    <s v="V"/>
    <m/>
    <m/>
    <m/>
    <m/>
    <m/>
  </r>
  <r>
    <x v="817"/>
    <x v="24"/>
    <x v="1076"/>
    <n v="4"/>
    <n v="0"/>
    <n v="0"/>
    <n v="4"/>
    <n v="0"/>
    <n v="0"/>
    <n v="0"/>
    <n v="4"/>
    <s v="V"/>
    <m/>
    <s v="V"/>
    <s v="V"/>
    <m/>
    <m/>
  </r>
  <r>
    <x v="817"/>
    <x v="3"/>
    <x v="1073"/>
    <n v="8"/>
    <n v="0"/>
    <n v="0"/>
    <n v="2"/>
    <n v="0"/>
    <n v="0"/>
    <n v="0"/>
    <n v="2"/>
    <s v="V"/>
    <s v="V"/>
    <m/>
    <m/>
    <m/>
    <m/>
  </r>
  <r>
    <x v="817"/>
    <x v="24"/>
    <x v="1022"/>
    <n v="13"/>
    <n v="0"/>
    <n v="0"/>
    <n v="0"/>
    <n v="1"/>
    <n v="2"/>
    <n v="0"/>
    <n v="3"/>
    <s v="V"/>
    <m/>
    <m/>
    <m/>
    <m/>
    <m/>
  </r>
  <r>
    <x v="817"/>
    <x v="3"/>
    <x v="1116"/>
    <n v="1"/>
    <n v="0"/>
    <n v="0"/>
    <n v="0"/>
    <n v="0"/>
    <n v="0"/>
    <n v="0"/>
    <n v="0"/>
    <m/>
    <m/>
    <m/>
    <m/>
    <m/>
    <m/>
  </r>
  <r>
    <x v="818"/>
    <x v="2"/>
    <x v="1099"/>
    <n v="7"/>
    <n v="0"/>
    <n v="0"/>
    <n v="0"/>
    <n v="0"/>
    <n v="0"/>
    <n v="0"/>
    <n v="0"/>
    <m/>
    <m/>
    <m/>
    <m/>
    <m/>
    <m/>
  </r>
  <r>
    <x v="818"/>
    <x v="2"/>
    <x v="1044"/>
    <n v="8"/>
    <n v="0"/>
    <n v="0"/>
    <n v="0"/>
    <n v="0"/>
    <n v="0"/>
    <n v="0"/>
    <n v="0"/>
    <m/>
    <m/>
    <m/>
    <m/>
    <m/>
    <m/>
  </r>
  <r>
    <x v="819"/>
    <x v="24"/>
    <x v="992"/>
    <n v="13"/>
    <n v="0"/>
    <n v="0"/>
    <n v="0"/>
    <n v="0"/>
    <n v="0"/>
    <n v="0"/>
    <n v="0"/>
    <m/>
    <m/>
    <m/>
    <m/>
    <m/>
    <m/>
  </r>
  <r>
    <x v="820"/>
    <x v="24"/>
    <x v="1072"/>
    <n v="3"/>
    <n v="0"/>
    <n v="0"/>
    <n v="1"/>
    <n v="0"/>
    <n v="0"/>
    <n v="0"/>
    <n v="1"/>
    <s v="V"/>
    <m/>
    <m/>
    <m/>
    <m/>
    <m/>
  </r>
  <r>
    <x v="821"/>
    <x v="4"/>
    <x v="1042"/>
    <n v="6"/>
    <n v="0"/>
    <n v="0"/>
    <n v="0"/>
    <n v="0"/>
    <n v="0"/>
    <n v="0"/>
    <n v="0"/>
    <m/>
    <m/>
    <m/>
    <m/>
    <m/>
    <m/>
  </r>
  <r>
    <x v="821"/>
    <x v="4"/>
    <x v="1089"/>
    <n v="5"/>
    <n v="0"/>
    <n v="0"/>
    <n v="0"/>
    <n v="1"/>
    <n v="0"/>
    <n v="0"/>
    <n v="1"/>
    <s v="V"/>
    <m/>
    <m/>
    <m/>
    <m/>
    <m/>
  </r>
  <r>
    <x v="821"/>
    <x v="4"/>
    <x v="1110"/>
    <n v="4"/>
    <n v="0"/>
    <n v="0"/>
    <n v="0"/>
    <n v="0"/>
    <n v="0"/>
    <n v="0"/>
    <n v="0"/>
    <m/>
    <m/>
    <m/>
    <m/>
    <m/>
    <m/>
  </r>
  <r>
    <x v="821"/>
    <x v="2"/>
    <x v="1050"/>
    <n v="11"/>
    <n v="0"/>
    <n v="0"/>
    <n v="0"/>
    <n v="0"/>
    <n v="0"/>
    <n v="0"/>
    <n v="0"/>
    <m/>
    <m/>
    <m/>
    <m/>
    <m/>
    <m/>
  </r>
  <r>
    <x v="821"/>
    <x v="4"/>
    <x v="1070"/>
    <n v="1"/>
    <n v="0"/>
    <n v="0"/>
    <n v="0"/>
    <n v="0"/>
    <n v="0"/>
    <n v="0"/>
    <n v="0"/>
    <m/>
    <m/>
    <m/>
    <m/>
    <m/>
    <m/>
  </r>
  <r>
    <x v="821"/>
    <x v="2"/>
    <x v="1092"/>
    <n v="13"/>
    <n v="13"/>
    <n v="0"/>
    <n v="0"/>
    <n v="0"/>
    <n v="0"/>
    <n v="0"/>
    <n v="0"/>
    <m/>
    <m/>
    <m/>
    <m/>
    <m/>
    <m/>
  </r>
  <r>
    <x v="822"/>
    <x v="4"/>
    <x v="1068"/>
    <n v="12"/>
    <n v="0"/>
    <n v="0"/>
    <n v="0"/>
    <n v="0"/>
    <n v="0"/>
    <n v="0"/>
    <n v="0"/>
    <m/>
    <m/>
    <m/>
    <m/>
    <m/>
    <m/>
  </r>
  <r>
    <x v="822"/>
    <x v="2"/>
    <x v="1094"/>
    <n v="13"/>
    <n v="0"/>
    <n v="0"/>
    <n v="0"/>
    <n v="0"/>
    <n v="0"/>
    <n v="0"/>
    <n v="0"/>
    <m/>
    <m/>
    <m/>
    <m/>
    <m/>
    <m/>
  </r>
  <r>
    <x v="822"/>
    <x v="4"/>
    <x v="1099"/>
    <n v="7"/>
    <n v="0"/>
    <n v="0"/>
    <n v="0"/>
    <n v="0"/>
    <n v="0"/>
    <n v="0"/>
    <n v="0"/>
    <m/>
    <m/>
    <m/>
    <m/>
    <m/>
    <m/>
  </r>
  <r>
    <x v="822"/>
    <x v="4"/>
    <x v="1044"/>
    <n v="8"/>
    <n v="0"/>
    <n v="0"/>
    <n v="0"/>
    <n v="0"/>
    <n v="0"/>
    <n v="0"/>
    <n v="0"/>
    <m/>
    <m/>
    <m/>
    <m/>
    <m/>
    <m/>
  </r>
  <r>
    <x v="822"/>
    <x v="4"/>
    <x v="1075"/>
    <n v="13"/>
    <n v="2"/>
    <n v="0"/>
    <n v="15"/>
    <n v="3"/>
    <n v="0"/>
    <n v="0"/>
    <n v="18"/>
    <s v="V"/>
    <s v="V"/>
    <s v="V"/>
    <s v="V"/>
    <m/>
    <m/>
  </r>
  <r>
    <x v="823"/>
    <x v="2"/>
    <x v="1067"/>
    <n v="12"/>
    <n v="1"/>
    <n v="0"/>
    <n v="17"/>
    <n v="0"/>
    <n v="0"/>
    <n v="0"/>
    <n v="17"/>
    <m/>
    <m/>
    <s v="V"/>
    <s v="V"/>
    <m/>
    <m/>
  </r>
  <r>
    <x v="823"/>
    <x v="2"/>
    <x v="1092"/>
    <n v="13"/>
    <n v="0"/>
    <n v="0"/>
    <n v="4"/>
    <n v="0"/>
    <n v="0"/>
    <n v="0"/>
    <n v="4"/>
    <m/>
    <m/>
    <s v="V"/>
    <s v="V"/>
    <m/>
    <m/>
  </r>
  <r>
    <x v="823"/>
    <x v="0"/>
    <x v="1117"/>
    <n v="13"/>
    <n v="0"/>
    <n v="0"/>
    <n v="0"/>
    <n v="0"/>
    <n v="0"/>
    <n v="0"/>
    <n v="0"/>
    <m/>
    <m/>
    <m/>
    <m/>
    <m/>
    <m/>
  </r>
  <r>
    <x v="823"/>
    <x v="24"/>
    <x v="1071"/>
    <n v="5"/>
    <n v="0"/>
    <n v="0"/>
    <n v="0"/>
    <n v="0"/>
    <n v="0"/>
    <n v="0"/>
    <n v="0"/>
    <m/>
    <m/>
    <m/>
    <m/>
    <m/>
    <m/>
  </r>
  <r>
    <x v="824"/>
    <x v="24"/>
    <x v="1073"/>
    <n v="8"/>
    <n v="0"/>
    <n v="0"/>
    <n v="0"/>
    <n v="0"/>
    <n v="0"/>
    <n v="0"/>
    <n v="0"/>
    <m/>
    <m/>
    <m/>
    <m/>
    <m/>
    <m/>
  </r>
  <r>
    <x v="825"/>
    <x v="3"/>
    <x v="1042"/>
    <n v="6"/>
    <n v="0"/>
    <n v="0"/>
    <n v="0"/>
    <n v="0"/>
    <n v="0"/>
    <n v="0"/>
    <n v="0"/>
    <m/>
    <m/>
    <m/>
    <m/>
    <m/>
    <m/>
  </r>
  <r>
    <x v="825"/>
    <x v="3"/>
    <x v="1099"/>
    <n v="7"/>
    <n v="0"/>
    <n v="0"/>
    <n v="0"/>
    <n v="0"/>
    <n v="0"/>
    <n v="0"/>
    <n v="0"/>
    <m/>
    <m/>
    <m/>
    <m/>
    <m/>
    <m/>
  </r>
  <r>
    <x v="825"/>
    <x v="3"/>
    <x v="1089"/>
    <n v="5"/>
    <n v="1"/>
    <n v="0"/>
    <n v="3"/>
    <n v="0"/>
    <n v="0"/>
    <n v="0"/>
    <n v="3"/>
    <m/>
    <m/>
    <s v="V"/>
    <s v="V"/>
    <m/>
    <m/>
  </r>
  <r>
    <x v="825"/>
    <x v="2"/>
    <x v="1091"/>
    <n v="13"/>
    <n v="0"/>
    <n v="0"/>
    <n v="0"/>
    <n v="0"/>
    <n v="0"/>
    <n v="0"/>
    <n v="0"/>
    <m/>
    <m/>
    <m/>
    <m/>
    <m/>
    <m/>
  </r>
  <r>
    <x v="825"/>
    <x v="2"/>
    <x v="1093"/>
    <n v="13"/>
    <n v="0"/>
    <n v="0"/>
    <n v="0"/>
    <n v="0"/>
    <n v="0"/>
    <n v="0"/>
    <n v="0"/>
    <m/>
    <m/>
    <m/>
    <m/>
    <m/>
    <m/>
  </r>
  <r>
    <x v="825"/>
    <x v="4"/>
    <x v="1118"/>
    <n v="2"/>
    <n v="0"/>
    <n v="0"/>
    <n v="0"/>
    <n v="0"/>
    <n v="0"/>
    <n v="0"/>
    <n v="0"/>
    <m/>
    <m/>
    <m/>
    <m/>
    <m/>
    <m/>
  </r>
  <r>
    <x v="825"/>
    <x v="2"/>
    <x v="1119"/>
    <n v="1"/>
    <n v="1"/>
    <n v="0"/>
    <n v="0"/>
    <n v="0"/>
    <n v="0"/>
    <n v="0"/>
    <n v="0"/>
    <m/>
    <m/>
    <m/>
    <m/>
    <m/>
    <m/>
  </r>
  <r>
    <x v="826"/>
    <x v="24"/>
    <x v="1053"/>
    <n v="8"/>
    <n v="0"/>
    <n v="0"/>
    <n v="20"/>
    <n v="0"/>
    <n v="0"/>
    <n v="0"/>
    <n v="20"/>
    <m/>
    <m/>
    <s v="V"/>
    <s v="V"/>
    <m/>
    <m/>
  </r>
  <r>
    <x v="826"/>
    <x v="2"/>
    <x v="1098"/>
    <n v="4"/>
    <n v="0"/>
    <n v="0"/>
    <n v="1"/>
    <n v="0"/>
    <n v="0"/>
    <n v="0"/>
    <n v="1"/>
    <s v="V"/>
    <m/>
    <m/>
    <m/>
    <m/>
    <m/>
  </r>
  <r>
    <x v="826"/>
    <x v="2"/>
    <x v="1120"/>
    <n v="1"/>
    <n v="0"/>
    <n v="0"/>
    <n v="2"/>
    <n v="0"/>
    <n v="0"/>
    <n v="0"/>
    <n v="2"/>
    <s v="V"/>
    <m/>
    <m/>
    <m/>
    <m/>
    <m/>
  </r>
  <r>
    <x v="826"/>
    <x v="2"/>
    <x v="1078"/>
    <n v="11"/>
    <n v="11"/>
    <n v="0"/>
    <n v="0"/>
    <n v="0"/>
    <n v="0"/>
    <n v="0"/>
    <n v="0"/>
    <m/>
    <m/>
    <m/>
    <m/>
    <m/>
    <m/>
  </r>
  <r>
    <x v="827"/>
    <x v="24"/>
    <x v="1035"/>
    <n v="13"/>
    <n v="0"/>
    <n v="0"/>
    <n v="0"/>
    <n v="1"/>
    <n v="0"/>
    <n v="0"/>
    <n v="1"/>
    <s v="V"/>
    <m/>
    <m/>
    <m/>
    <m/>
    <m/>
  </r>
  <r>
    <x v="827"/>
    <x v="24"/>
    <x v="1058"/>
    <n v="3"/>
    <n v="0"/>
    <n v="0"/>
    <n v="0"/>
    <n v="0"/>
    <n v="0"/>
    <n v="0"/>
    <n v="0"/>
    <m/>
    <m/>
    <m/>
    <m/>
    <m/>
    <m/>
  </r>
  <r>
    <x v="828"/>
    <x v="1"/>
    <x v="1121"/>
    <n v="1"/>
    <n v="1"/>
    <n v="0"/>
    <n v="3"/>
    <n v="0"/>
    <n v="0"/>
    <n v="0"/>
    <n v="3"/>
    <s v="V"/>
    <m/>
    <m/>
    <m/>
    <m/>
    <m/>
  </r>
  <r>
    <x v="829"/>
    <x v="24"/>
    <x v="1089"/>
    <n v="4"/>
    <n v="0"/>
    <n v="0"/>
    <n v="0"/>
    <n v="0"/>
    <n v="0"/>
    <n v="0"/>
    <n v="0"/>
    <m/>
    <m/>
    <m/>
    <m/>
    <m/>
    <m/>
  </r>
  <r>
    <x v="829"/>
    <x v="2"/>
    <x v="1078"/>
    <n v="12"/>
    <n v="0"/>
    <n v="0"/>
    <n v="3"/>
    <n v="0"/>
    <n v="0"/>
    <n v="0"/>
    <n v="3"/>
    <m/>
    <m/>
    <s v="V"/>
    <s v="V"/>
    <m/>
    <m/>
  </r>
  <r>
    <x v="829"/>
    <x v="1"/>
    <x v="1122"/>
    <n v="3"/>
    <n v="0"/>
    <n v="0"/>
    <n v="1"/>
    <n v="0"/>
    <n v="0"/>
    <n v="0"/>
    <n v="1"/>
    <s v="V"/>
    <s v="V"/>
    <m/>
    <m/>
    <m/>
    <m/>
  </r>
  <r>
    <x v="830"/>
    <x v="3"/>
    <x v="1070"/>
    <n v="1"/>
    <n v="0"/>
    <n v="0"/>
    <n v="0"/>
    <n v="0"/>
    <n v="0"/>
    <n v="0"/>
    <n v="0"/>
    <m/>
    <m/>
    <m/>
    <m/>
    <m/>
    <m/>
  </r>
  <r>
    <x v="830"/>
    <x v="24"/>
    <x v="1042"/>
    <n v="13"/>
    <n v="0"/>
    <n v="0"/>
    <n v="0"/>
    <n v="0"/>
    <n v="1"/>
    <n v="0"/>
    <n v="1"/>
    <s v="V"/>
    <m/>
    <m/>
    <m/>
    <m/>
    <m/>
  </r>
  <r>
    <x v="831"/>
    <x v="1"/>
    <x v="1121"/>
    <n v="1"/>
    <n v="0"/>
    <n v="0"/>
    <n v="0"/>
    <n v="0"/>
    <n v="0"/>
    <n v="0"/>
    <n v="0"/>
    <m/>
    <m/>
    <m/>
    <m/>
    <m/>
    <m/>
  </r>
  <r>
    <x v="832"/>
    <x v="24"/>
    <x v="1044"/>
    <n v="9"/>
    <n v="0"/>
    <n v="0"/>
    <n v="0"/>
    <n v="0"/>
    <n v="0"/>
    <n v="0"/>
    <n v="0"/>
    <m/>
    <m/>
    <m/>
    <m/>
    <m/>
    <m/>
  </r>
  <r>
    <x v="832"/>
    <x v="1"/>
    <x v="1117"/>
    <n v="13"/>
    <n v="13"/>
    <n v="0"/>
    <n v="64"/>
    <n v="0"/>
    <n v="0"/>
    <n v="0"/>
    <n v="64"/>
    <s v="V"/>
    <s v="V"/>
    <s v="V"/>
    <s v="V"/>
    <m/>
    <m/>
  </r>
  <r>
    <x v="832"/>
    <x v="1"/>
    <x v="1117"/>
    <n v="13"/>
    <n v="13"/>
    <n v="0"/>
    <n v="0"/>
    <n v="0"/>
    <n v="0"/>
    <n v="0"/>
    <n v="0"/>
    <m/>
    <m/>
    <m/>
    <m/>
    <m/>
    <m/>
  </r>
  <r>
    <x v="833"/>
    <x v="3"/>
    <x v="1068"/>
    <n v="12"/>
    <n v="0"/>
    <n v="0"/>
    <n v="0"/>
    <n v="0"/>
    <n v="0"/>
    <n v="0"/>
    <n v="0"/>
    <m/>
    <m/>
    <m/>
    <m/>
    <m/>
    <m/>
  </r>
  <r>
    <x v="833"/>
    <x v="4"/>
    <x v="1123"/>
    <n v="13"/>
    <n v="5"/>
    <n v="0"/>
    <n v="0"/>
    <n v="0"/>
    <n v="12"/>
    <n v="0"/>
    <n v="12"/>
    <s v="V"/>
    <m/>
    <m/>
    <m/>
    <m/>
    <m/>
  </r>
  <r>
    <x v="833"/>
    <x v="4"/>
    <x v="1050"/>
    <n v="12"/>
    <n v="2"/>
    <n v="0"/>
    <n v="0"/>
    <n v="0"/>
    <n v="4"/>
    <n v="0"/>
    <n v="4"/>
    <s v="V"/>
    <m/>
    <m/>
    <m/>
    <m/>
    <m/>
  </r>
  <r>
    <x v="834"/>
    <x v="6"/>
    <x v="1124"/>
    <n v="1"/>
    <n v="0"/>
    <n v="0"/>
    <n v="0"/>
    <n v="0"/>
    <n v="0"/>
    <n v="0"/>
    <n v="0"/>
    <m/>
    <m/>
    <m/>
    <m/>
    <m/>
    <m/>
  </r>
  <r>
    <x v="834"/>
    <x v="3"/>
    <x v="1049"/>
    <n v="13"/>
    <n v="0"/>
    <n v="0"/>
    <n v="0"/>
    <n v="0"/>
    <n v="2"/>
    <n v="0"/>
    <n v="2"/>
    <s v="V"/>
    <m/>
    <m/>
    <m/>
    <m/>
    <m/>
  </r>
  <r>
    <x v="834"/>
    <x v="6"/>
    <x v="1125"/>
    <n v="12"/>
    <n v="12"/>
    <n v="0"/>
    <n v="0"/>
    <n v="0"/>
    <n v="0"/>
    <n v="0"/>
    <n v="0"/>
    <m/>
    <m/>
    <m/>
    <m/>
    <m/>
    <m/>
  </r>
  <r>
    <x v="834"/>
    <x v="6"/>
    <x v="1126"/>
    <n v="13"/>
    <n v="13"/>
    <n v="0"/>
    <n v="0"/>
    <n v="0"/>
    <n v="0"/>
    <n v="0"/>
    <n v="0"/>
    <m/>
    <m/>
    <m/>
    <m/>
    <m/>
    <m/>
  </r>
  <r>
    <x v="835"/>
    <x v="4"/>
    <x v="1094"/>
    <n v="13"/>
    <n v="13"/>
    <n v="0"/>
    <n v="0"/>
    <n v="0"/>
    <n v="0"/>
    <n v="0"/>
    <n v="0"/>
    <m/>
    <m/>
    <m/>
    <m/>
    <m/>
    <m/>
  </r>
  <r>
    <x v="835"/>
    <x v="6"/>
    <x v="1127"/>
    <n v="2"/>
    <n v="2"/>
    <n v="0"/>
    <n v="0"/>
    <n v="0"/>
    <n v="0"/>
    <n v="0"/>
    <n v="0"/>
    <m/>
    <m/>
    <m/>
    <m/>
    <m/>
    <m/>
  </r>
  <r>
    <x v="835"/>
    <x v="6"/>
    <x v="1126"/>
    <n v="13"/>
    <n v="13"/>
    <n v="0"/>
    <n v="0"/>
    <n v="0"/>
    <n v="0"/>
    <n v="0"/>
    <n v="0"/>
    <m/>
    <m/>
    <m/>
    <m/>
    <m/>
    <m/>
  </r>
  <r>
    <x v="835"/>
    <x v="6"/>
    <x v="1125"/>
    <n v="10"/>
    <n v="10"/>
    <n v="0"/>
    <n v="0"/>
    <n v="0"/>
    <n v="0"/>
    <n v="0"/>
    <n v="0"/>
    <m/>
    <m/>
    <m/>
    <m/>
    <m/>
    <m/>
  </r>
  <r>
    <x v="836"/>
    <x v="4"/>
    <x v="1128"/>
    <n v="2"/>
    <n v="0"/>
    <n v="0"/>
    <n v="1"/>
    <n v="0"/>
    <n v="0"/>
    <n v="0"/>
    <n v="1"/>
    <m/>
    <m/>
    <s v="V"/>
    <s v="V"/>
    <m/>
    <m/>
  </r>
  <r>
    <x v="836"/>
    <x v="6"/>
    <x v="1129"/>
    <n v="3"/>
    <n v="0"/>
    <n v="0"/>
    <n v="0"/>
    <n v="0"/>
    <n v="0"/>
    <n v="0"/>
    <n v="0"/>
    <m/>
    <m/>
    <m/>
    <m/>
    <m/>
    <m/>
  </r>
  <r>
    <x v="836"/>
    <x v="4"/>
    <x v="1098"/>
    <n v="4"/>
    <n v="0"/>
    <n v="0"/>
    <n v="0"/>
    <n v="1"/>
    <n v="0"/>
    <n v="0"/>
    <n v="1"/>
    <s v="V"/>
    <m/>
    <m/>
    <m/>
    <m/>
    <m/>
  </r>
  <r>
    <x v="836"/>
    <x v="3"/>
    <x v="1075"/>
    <n v="11"/>
    <n v="4"/>
    <n v="0"/>
    <n v="0"/>
    <n v="0"/>
    <n v="6"/>
    <n v="0"/>
    <n v="6"/>
    <s v="V"/>
    <m/>
    <m/>
    <m/>
    <m/>
    <m/>
  </r>
  <r>
    <x v="836"/>
    <x v="4"/>
    <x v="1123"/>
    <n v="5"/>
    <n v="5"/>
    <n v="0"/>
    <n v="21"/>
    <n v="0"/>
    <n v="0"/>
    <n v="0"/>
    <n v="21"/>
    <m/>
    <m/>
    <s v="V"/>
    <s v="V"/>
    <m/>
    <m/>
  </r>
  <r>
    <x v="837"/>
    <x v="6"/>
    <x v="1130"/>
    <n v="11"/>
    <n v="0"/>
    <n v="0"/>
    <n v="0"/>
    <n v="0"/>
    <n v="0"/>
    <n v="0"/>
    <n v="0"/>
    <m/>
    <m/>
    <m/>
    <m/>
    <m/>
    <m/>
  </r>
  <r>
    <x v="837"/>
    <x v="6"/>
    <x v="1131"/>
    <n v="9"/>
    <n v="0"/>
    <n v="0"/>
    <n v="2"/>
    <n v="0"/>
    <n v="0"/>
    <n v="0"/>
    <n v="2"/>
    <m/>
    <m/>
    <s v="V"/>
    <s v="V"/>
    <m/>
    <m/>
  </r>
  <r>
    <x v="837"/>
    <x v="6"/>
    <x v="1125"/>
    <n v="12"/>
    <n v="12"/>
    <n v="0"/>
    <n v="0"/>
    <n v="0"/>
    <n v="0"/>
    <n v="0"/>
    <n v="0"/>
    <m/>
    <m/>
    <m/>
    <m/>
    <m/>
    <m/>
  </r>
  <r>
    <x v="837"/>
    <x v="4"/>
    <x v="1132"/>
    <n v="5"/>
    <n v="5"/>
    <n v="0"/>
    <n v="18"/>
    <n v="0"/>
    <n v="0"/>
    <n v="0"/>
    <n v="18"/>
    <s v="V"/>
    <s v="V"/>
    <m/>
    <m/>
    <m/>
    <m/>
  </r>
  <r>
    <x v="838"/>
    <x v="4"/>
    <x v="1067"/>
    <n v="7"/>
    <n v="0"/>
    <n v="0"/>
    <n v="0"/>
    <n v="0"/>
    <n v="0"/>
    <n v="0"/>
    <n v="0"/>
    <m/>
    <m/>
    <m/>
    <m/>
    <m/>
    <m/>
  </r>
  <r>
    <x v="838"/>
    <x v="2"/>
    <x v="1122"/>
    <n v="3"/>
    <n v="0"/>
    <n v="0"/>
    <n v="0"/>
    <n v="0"/>
    <n v="2"/>
    <n v="0"/>
    <n v="2"/>
    <s v="V"/>
    <m/>
    <m/>
    <m/>
    <m/>
    <m/>
  </r>
  <r>
    <x v="838"/>
    <x v="24"/>
    <x v="1070"/>
    <n v="1"/>
    <n v="0"/>
    <n v="0"/>
    <n v="0"/>
    <n v="0"/>
    <n v="0"/>
    <n v="0"/>
    <n v="0"/>
    <m/>
    <m/>
    <m/>
    <m/>
    <m/>
    <m/>
  </r>
  <r>
    <x v="838"/>
    <x v="4"/>
    <x v="1123"/>
    <n v="5"/>
    <n v="5"/>
    <n v="0"/>
    <n v="0"/>
    <n v="0"/>
    <n v="0"/>
    <n v="0"/>
    <n v="0"/>
    <m/>
    <m/>
    <m/>
    <m/>
    <m/>
    <m/>
  </r>
  <r>
    <x v="839"/>
    <x v="2"/>
    <x v="1121"/>
    <n v="1"/>
    <n v="0"/>
    <n v="0"/>
    <n v="0"/>
    <n v="0"/>
    <n v="0"/>
    <n v="0"/>
    <n v="0"/>
    <m/>
    <m/>
    <m/>
    <m/>
    <m/>
    <m/>
  </r>
  <r>
    <x v="839"/>
    <x v="3"/>
    <x v="1133"/>
    <n v="4"/>
    <n v="0"/>
    <n v="0"/>
    <n v="0"/>
    <n v="0"/>
    <n v="0"/>
    <n v="0"/>
    <n v="0"/>
    <m/>
    <m/>
    <m/>
    <m/>
    <m/>
    <m/>
  </r>
  <r>
    <x v="839"/>
    <x v="4"/>
    <x v="1094"/>
    <n v="13"/>
    <n v="13"/>
    <n v="0"/>
    <n v="0"/>
    <n v="0"/>
    <n v="0"/>
    <n v="0"/>
    <n v="0"/>
    <m/>
    <m/>
    <m/>
    <m/>
    <m/>
    <m/>
  </r>
  <r>
    <x v="839"/>
    <x v="4"/>
    <x v="1093"/>
    <n v="13"/>
    <n v="13"/>
    <n v="0"/>
    <n v="0"/>
    <n v="0"/>
    <n v="0"/>
    <n v="0"/>
    <n v="0"/>
    <m/>
    <m/>
    <m/>
    <m/>
    <m/>
    <m/>
  </r>
  <r>
    <x v="840"/>
    <x v="4"/>
    <x v="1091"/>
    <n v="13"/>
    <n v="0"/>
    <n v="0"/>
    <n v="1"/>
    <n v="0"/>
    <n v="0"/>
    <n v="0"/>
    <n v="1"/>
    <m/>
    <m/>
    <s v="V"/>
    <s v="V"/>
    <m/>
    <m/>
  </r>
  <r>
    <x v="840"/>
    <x v="6"/>
    <x v="1134"/>
    <n v="1"/>
    <n v="0"/>
    <n v="0"/>
    <n v="0"/>
    <n v="0"/>
    <n v="0"/>
    <n v="0"/>
    <n v="0"/>
    <m/>
    <m/>
    <m/>
    <m/>
    <m/>
    <m/>
  </r>
  <r>
    <x v="840"/>
    <x v="6"/>
    <x v="1126"/>
    <n v="13"/>
    <n v="13"/>
    <n v="0"/>
    <n v="0"/>
    <n v="0"/>
    <n v="0"/>
    <n v="0"/>
    <n v="0"/>
    <m/>
    <m/>
    <m/>
    <m/>
    <m/>
    <m/>
  </r>
  <r>
    <x v="841"/>
    <x v="4"/>
    <x v="1132"/>
    <n v="5"/>
    <n v="0"/>
    <n v="0"/>
    <n v="3"/>
    <n v="0"/>
    <n v="2"/>
    <n v="0"/>
    <n v="5"/>
    <s v="V"/>
    <m/>
    <s v="V"/>
    <s v="V"/>
    <m/>
    <m/>
  </r>
  <r>
    <x v="841"/>
    <x v="6"/>
    <x v="1135"/>
    <n v="1"/>
    <n v="0"/>
    <n v="0"/>
    <n v="0"/>
    <n v="0"/>
    <n v="0"/>
    <n v="0"/>
    <n v="0"/>
    <m/>
    <m/>
    <m/>
    <m/>
    <m/>
    <m/>
  </r>
  <r>
    <x v="841"/>
    <x v="6"/>
    <x v="1126"/>
    <n v="13"/>
    <n v="0"/>
    <n v="0"/>
    <n v="0"/>
    <n v="0"/>
    <n v="0"/>
    <n v="0"/>
    <n v="0"/>
    <m/>
    <m/>
    <m/>
    <m/>
    <m/>
    <m/>
  </r>
  <r>
    <x v="841"/>
    <x v="6"/>
    <x v="1136"/>
    <n v="12"/>
    <n v="0"/>
    <n v="0"/>
    <n v="0"/>
    <n v="0"/>
    <n v="0"/>
    <n v="0"/>
    <n v="0"/>
    <m/>
    <m/>
    <m/>
    <m/>
    <m/>
    <m/>
  </r>
  <r>
    <x v="842"/>
    <x v="6"/>
    <x v="1125"/>
    <n v="12"/>
    <n v="0"/>
    <n v="0"/>
    <n v="1"/>
    <n v="0"/>
    <n v="0"/>
    <n v="0"/>
    <n v="1"/>
    <s v="V"/>
    <m/>
    <m/>
    <m/>
    <m/>
    <m/>
  </r>
  <r>
    <x v="842"/>
    <x v="6"/>
    <x v="1137"/>
    <n v="11"/>
    <n v="0"/>
    <n v="0"/>
    <n v="2"/>
    <n v="0"/>
    <n v="0"/>
    <n v="0"/>
    <n v="2"/>
    <s v="V"/>
    <m/>
    <s v="V"/>
    <s v="V"/>
    <m/>
    <m/>
  </r>
  <r>
    <x v="842"/>
    <x v="6"/>
    <x v="1138"/>
    <n v="13"/>
    <n v="0"/>
    <n v="0"/>
    <n v="1"/>
    <n v="0"/>
    <n v="0"/>
    <n v="0"/>
    <n v="1"/>
    <m/>
    <m/>
    <s v="V"/>
    <s v="V"/>
    <m/>
    <m/>
  </r>
  <r>
    <x v="843"/>
    <x v="6"/>
    <x v="1139"/>
    <n v="10"/>
    <n v="2"/>
    <n v="0"/>
    <n v="2"/>
    <n v="0"/>
    <n v="0"/>
    <n v="0"/>
    <n v="2"/>
    <m/>
    <m/>
    <s v="V"/>
    <s v="V"/>
    <m/>
    <m/>
  </r>
  <r>
    <x v="843"/>
    <x v="6"/>
    <x v="1140"/>
    <n v="1"/>
    <n v="0"/>
    <n v="0"/>
    <n v="0"/>
    <n v="0"/>
    <n v="0"/>
    <n v="0"/>
    <n v="0"/>
    <m/>
    <m/>
    <m/>
    <m/>
    <m/>
    <m/>
  </r>
  <r>
    <x v="843"/>
    <x v="6"/>
    <x v="1141"/>
    <n v="2"/>
    <n v="0"/>
    <n v="0"/>
    <n v="1"/>
    <n v="0"/>
    <n v="0"/>
    <n v="0"/>
    <n v="1"/>
    <s v="V"/>
    <m/>
    <m/>
    <m/>
    <m/>
    <m/>
  </r>
  <r>
    <x v="844"/>
    <x v="24"/>
    <x v="1068"/>
    <n v="12"/>
    <n v="1"/>
    <n v="0"/>
    <n v="2"/>
    <n v="0"/>
    <n v="0"/>
    <n v="0"/>
    <n v="2"/>
    <m/>
    <m/>
    <s v="V"/>
    <s v="V"/>
    <m/>
    <m/>
  </r>
  <r>
    <x v="844"/>
    <x v="1"/>
    <x v="1117"/>
    <n v="13"/>
    <n v="4"/>
    <n v="0"/>
    <n v="23"/>
    <n v="0"/>
    <n v="0"/>
    <n v="0"/>
    <n v="23"/>
    <m/>
    <m/>
    <s v="V"/>
    <s v="V"/>
    <m/>
    <m/>
  </r>
  <r>
    <x v="844"/>
    <x v="3"/>
    <x v="1050"/>
    <n v="10"/>
    <n v="0"/>
    <n v="0"/>
    <n v="2"/>
    <n v="0"/>
    <n v="1"/>
    <n v="0"/>
    <n v="3"/>
    <s v="V"/>
    <m/>
    <s v="V"/>
    <s v="V"/>
    <m/>
    <m/>
  </r>
  <r>
    <x v="844"/>
    <x v="24"/>
    <x v="1049"/>
    <n v="13"/>
    <n v="4"/>
    <n v="0"/>
    <n v="5"/>
    <n v="0"/>
    <n v="0"/>
    <n v="0"/>
    <n v="5"/>
    <s v="V"/>
    <m/>
    <m/>
    <m/>
    <m/>
    <m/>
  </r>
  <r>
    <x v="845"/>
    <x v="24"/>
    <x v="1075"/>
    <n v="7"/>
    <n v="0"/>
    <n v="0"/>
    <n v="0"/>
    <n v="0"/>
    <n v="0"/>
    <n v="0"/>
    <n v="0"/>
    <m/>
    <m/>
    <m/>
    <m/>
    <m/>
    <m/>
  </r>
  <r>
    <x v="845"/>
    <x v="3"/>
    <x v="1118"/>
    <n v="2"/>
    <n v="0"/>
    <n v="0"/>
    <n v="0"/>
    <n v="0"/>
    <n v="0"/>
    <n v="0"/>
    <n v="0"/>
    <m/>
    <m/>
    <m/>
    <m/>
    <m/>
    <m/>
  </r>
  <r>
    <x v="845"/>
    <x v="24"/>
    <x v="1142"/>
    <n v="4"/>
    <n v="0"/>
    <n v="0"/>
    <n v="0"/>
    <n v="0"/>
    <n v="2"/>
    <n v="0"/>
    <n v="2"/>
    <s v="V"/>
    <m/>
    <m/>
    <m/>
    <m/>
    <m/>
  </r>
  <r>
    <x v="846"/>
    <x v="4"/>
    <x v="1078"/>
    <n v="13"/>
    <n v="0"/>
    <n v="0"/>
    <n v="3"/>
    <n v="0"/>
    <n v="0"/>
    <n v="0"/>
    <n v="3"/>
    <m/>
    <m/>
    <s v="V"/>
    <s v="V"/>
    <m/>
    <m/>
  </r>
  <r>
    <x v="846"/>
    <x v="4"/>
    <x v="1123"/>
    <n v="5"/>
    <n v="3"/>
    <n v="0"/>
    <n v="18"/>
    <n v="0"/>
    <n v="1"/>
    <n v="0"/>
    <n v="19"/>
    <s v="V"/>
    <m/>
    <s v="V"/>
    <s v="V"/>
    <m/>
    <m/>
  </r>
  <r>
    <x v="846"/>
    <x v="1"/>
    <x v="1143"/>
    <n v="1"/>
    <n v="0"/>
    <n v="0"/>
    <n v="0"/>
    <n v="0"/>
    <n v="0"/>
    <n v="0"/>
    <n v="0"/>
    <m/>
    <m/>
    <m/>
    <m/>
    <m/>
    <m/>
  </r>
  <r>
    <x v="847"/>
    <x v="1"/>
    <x v="1144"/>
    <n v="4"/>
    <n v="0"/>
    <n v="0"/>
    <n v="2"/>
    <n v="0"/>
    <n v="0"/>
    <n v="0"/>
    <n v="2"/>
    <m/>
    <m/>
    <s v="V"/>
    <s v="V"/>
    <m/>
    <m/>
  </r>
  <r>
    <x v="847"/>
    <x v="4"/>
    <x v="1145"/>
    <n v="3"/>
    <n v="0"/>
    <n v="0"/>
    <n v="2"/>
    <n v="0"/>
    <n v="0"/>
    <n v="0"/>
    <n v="2"/>
    <m/>
    <m/>
    <s v="V"/>
    <s v="V"/>
    <m/>
    <m/>
  </r>
  <r>
    <x v="848"/>
    <x v="26"/>
    <x v="1146"/>
    <m/>
    <m/>
    <m/>
    <m/>
    <m/>
    <m/>
    <m/>
    <m/>
    <m/>
    <m/>
    <m/>
    <m/>
    <m/>
    <m/>
  </r>
  <r>
    <x v="848"/>
    <x v="26"/>
    <x v="1146"/>
    <m/>
    <m/>
    <m/>
    <m/>
    <m/>
    <m/>
    <m/>
    <m/>
    <m/>
    <m/>
    <m/>
    <m/>
    <m/>
    <m/>
  </r>
  <r>
    <x v="848"/>
    <x v="26"/>
    <x v="1146"/>
    <m/>
    <m/>
    <m/>
    <m/>
    <m/>
    <m/>
    <m/>
    <m/>
    <m/>
    <m/>
    <m/>
    <m/>
    <m/>
    <m/>
  </r>
  <r>
    <x v="848"/>
    <x v="26"/>
    <x v="1146"/>
    <m/>
    <m/>
    <m/>
    <m/>
    <m/>
    <m/>
    <m/>
    <m/>
    <m/>
    <m/>
    <m/>
    <m/>
    <m/>
    <m/>
  </r>
  <r>
    <x v="848"/>
    <x v="26"/>
    <x v="1146"/>
    <m/>
    <m/>
    <m/>
    <m/>
    <m/>
    <m/>
    <m/>
    <m/>
    <m/>
    <m/>
    <m/>
    <m/>
    <m/>
    <m/>
  </r>
  <r>
    <x v="848"/>
    <x v="26"/>
    <x v="1146"/>
    <m/>
    <m/>
    <m/>
    <m/>
    <m/>
    <m/>
    <m/>
    <m/>
    <m/>
    <m/>
    <m/>
    <m/>
    <m/>
    <m/>
  </r>
  <r>
    <x v="848"/>
    <x v="26"/>
    <x v="1146"/>
    <m/>
    <m/>
    <m/>
    <m/>
    <m/>
    <m/>
    <m/>
    <m/>
    <m/>
    <m/>
    <m/>
    <m/>
    <m/>
    <m/>
  </r>
  <r>
    <x v="848"/>
    <x v="26"/>
    <x v="1146"/>
    <m/>
    <m/>
    <m/>
    <m/>
    <m/>
    <m/>
    <m/>
    <m/>
    <m/>
    <m/>
    <m/>
    <m/>
    <m/>
    <m/>
  </r>
  <r>
    <x v="848"/>
    <x v="26"/>
    <x v="1146"/>
    <m/>
    <m/>
    <m/>
    <m/>
    <m/>
    <m/>
    <m/>
    <m/>
    <m/>
    <m/>
    <m/>
    <m/>
    <m/>
    <m/>
  </r>
  <r>
    <x v="848"/>
    <x v="26"/>
    <x v="1146"/>
    <m/>
    <m/>
    <m/>
    <m/>
    <m/>
    <m/>
    <m/>
    <m/>
    <m/>
    <m/>
    <m/>
    <m/>
    <m/>
    <m/>
  </r>
  <r>
    <x v="848"/>
    <x v="26"/>
    <x v="1146"/>
    <m/>
    <m/>
    <m/>
    <m/>
    <m/>
    <m/>
    <m/>
    <m/>
    <m/>
    <m/>
    <m/>
    <m/>
    <m/>
    <m/>
  </r>
  <r>
    <x v="848"/>
    <x v="26"/>
    <x v="1146"/>
    <m/>
    <m/>
    <m/>
    <m/>
    <m/>
    <m/>
    <m/>
    <m/>
    <m/>
    <m/>
    <m/>
    <m/>
    <m/>
    <m/>
  </r>
  <r>
    <x v="848"/>
    <x v="26"/>
    <x v="1146"/>
    <m/>
    <m/>
    <m/>
    <m/>
    <m/>
    <m/>
    <m/>
    <m/>
    <m/>
    <m/>
    <m/>
    <m/>
    <m/>
    <m/>
  </r>
  <r>
    <x v="848"/>
    <x v="26"/>
    <x v="1146"/>
    <m/>
    <m/>
    <m/>
    <m/>
    <m/>
    <m/>
    <m/>
    <m/>
    <m/>
    <m/>
    <m/>
    <m/>
    <m/>
    <m/>
  </r>
  <r>
    <x v="848"/>
    <x v="26"/>
    <x v="1146"/>
    <m/>
    <m/>
    <m/>
    <m/>
    <m/>
    <m/>
    <m/>
    <m/>
    <m/>
    <m/>
    <m/>
    <m/>
    <m/>
    <m/>
  </r>
</pivotCacheRecords>
</file>

<file path=xl/pivotCache/pivotCacheRecords6.xml><?xml version="1.0" encoding="utf-8"?>
<pivotCacheRecords xmlns="http://schemas.openxmlformats.org/spreadsheetml/2006/main" xmlns:r="http://schemas.openxmlformats.org/officeDocument/2006/relationships" count="4500">
  <r>
    <x v="0"/>
    <x v="0"/>
    <x v="0"/>
    <n v="3"/>
    <n v="1"/>
    <n v="0"/>
    <n v="0"/>
    <n v="1"/>
    <n v="0"/>
    <m/>
    <m/>
    <m/>
    <m/>
    <m/>
    <m/>
    <m/>
    <m/>
    <m/>
    <m/>
    <m/>
    <m/>
    <m/>
    <m/>
    <m/>
    <m/>
    <m/>
  </r>
  <r>
    <x v="1"/>
    <x v="0"/>
    <x v="1"/>
    <n v="3"/>
    <n v="0"/>
    <n v="0"/>
    <n v="0"/>
    <n v="0"/>
    <n v="0"/>
    <m/>
    <m/>
    <m/>
    <m/>
    <m/>
    <m/>
    <m/>
    <m/>
    <m/>
    <m/>
    <m/>
    <m/>
    <m/>
    <m/>
    <m/>
    <m/>
    <m/>
  </r>
  <r>
    <x v="1"/>
    <x v="0"/>
    <x v="2"/>
    <n v="8"/>
    <n v="7"/>
    <n v="0"/>
    <n v="11"/>
    <n v="0"/>
    <n v="3"/>
    <m/>
    <m/>
    <m/>
    <m/>
    <m/>
    <m/>
    <m/>
    <m/>
    <m/>
    <m/>
    <m/>
    <m/>
    <m/>
    <m/>
    <m/>
    <m/>
    <m/>
  </r>
  <r>
    <x v="1"/>
    <x v="0"/>
    <x v="3"/>
    <n v="2"/>
    <n v="0"/>
    <n v="0"/>
    <n v="0"/>
    <n v="0"/>
    <n v="0"/>
    <m/>
    <m/>
    <m/>
    <m/>
    <m/>
    <m/>
    <m/>
    <m/>
    <m/>
    <m/>
    <m/>
    <m/>
    <m/>
    <m/>
    <m/>
    <m/>
    <m/>
  </r>
  <r>
    <x v="2"/>
    <x v="0"/>
    <x v="4"/>
    <n v="1"/>
    <n v="1"/>
    <n v="0"/>
    <n v="1"/>
    <n v="0"/>
    <n v="0"/>
    <m/>
    <m/>
    <m/>
    <m/>
    <m/>
    <m/>
    <m/>
    <m/>
    <m/>
    <m/>
    <m/>
    <m/>
    <m/>
    <m/>
    <m/>
    <m/>
    <m/>
  </r>
  <r>
    <x v="3"/>
    <x v="0"/>
    <x v="4"/>
    <n v="1"/>
    <n v="1"/>
    <n v="0"/>
    <n v="0"/>
    <n v="1"/>
    <n v="0"/>
    <m/>
    <m/>
    <m/>
    <m/>
    <m/>
    <m/>
    <m/>
    <m/>
    <m/>
    <m/>
    <m/>
    <m/>
    <m/>
    <m/>
    <m/>
    <m/>
    <m/>
  </r>
  <r>
    <x v="3"/>
    <x v="0"/>
    <x v="2"/>
    <n v="8"/>
    <n v="5"/>
    <n v="0"/>
    <n v="6"/>
    <n v="1"/>
    <n v="1"/>
    <m/>
    <m/>
    <m/>
    <m/>
    <m/>
    <m/>
    <m/>
    <m/>
    <m/>
    <m/>
    <m/>
    <m/>
    <m/>
    <m/>
    <m/>
    <m/>
    <m/>
  </r>
  <r>
    <x v="4"/>
    <x v="0"/>
    <x v="5"/>
    <n v="1"/>
    <n v="0"/>
    <n v="0"/>
    <n v="0"/>
    <n v="0"/>
    <n v="0"/>
    <m/>
    <m/>
    <m/>
    <m/>
    <m/>
    <m/>
    <m/>
    <m/>
    <m/>
    <m/>
    <m/>
    <m/>
    <m/>
    <m/>
    <m/>
    <m/>
    <m/>
  </r>
  <r>
    <x v="5"/>
    <x v="1"/>
    <x v="0"/>
    <n v="1"/>
    <n v="1"/>
    <n v="0"/>
    <n v="1"/>
    <n v="0"/>
    <n v="0"/>
    <m/>
    <m/>
    <m/>
    <m/>
    <m/>
    <m/>
    <m/>
    <m/>
    <m/>
    <m/>
    <m/>
    <m/>
    <m/>
    <m/>
    <m/>
    <m/>
    <m/>
  </r>
  <r>
    <x v="5"/>
    <x v="0"/>
    <x v="6"/>
    <n v="5"/>
    <n v="1"/>
    <n v="0"/>
    <n v="3"/>
    <n v="0"/>
    <n v="0"/>
    <m/>
    <m/>
    <m/>
    <m/>
    <m/>
    <m/>
    <m/>
    <m/>
    <m/>
    <m/>
    <m/>
    <m/>
    <m/>
    <m/>
    <m/>
    <m/>
    <m/>
  </r>
  <r>
    <x v="6"/>
    <x v="0"/>
    <x v="7"/>
    <n v="2"/>
    <n v="1"/>
    <n v="0"/>
    <n v="1"/>
    <n v="0"/>
    <n v="0"/>
    <m/>
    <m/>
    <m/>
    <m/>
    <m/>
    <m/>
    <m/>
    <m/>
    <m/>
    <m/>
    <m/>
    <m/>
    <m/>
    <m/>
    <m/>
    <m/>
    <m/>
  </r>
  <r>
    <x v="7"/>
    <x v="0"/>
    <x v="8"/>
    <n v="1"/>
    <n v="0"/>
    <n v="0"/>
    <n v="0"/>
    <n v="0"/>
    <n v="0"/>
    <m/>
    <m/>
    <m/>
    <m/>
    <m/>
    <m/>
    <m/>
    <m/>
    <m/>
    <m/>
    <m/>
    <m/>
    <m/>
    <m/>
    <m/>
    <m/>
    <m/>
  </r>
  <r>
    <x v="8"/>
    <x v="1"/>
    <x v="1"/>
    <n v="2"/>
    <n v="0"/>
    <n v="9"/>
    <n v="4"/>
    <n v="0"/>
    <n v="0"/>
    <m/>
    <m/>
    <m/>
    <m/>
    <m/>
    <m/>
    <m/>
    <m/>
    <m/>
    <m/>
    <m/>
    <m/>
    <m/>
    <m/>
    <m/>
    <m/>
    <m/>
  </r>
  <r>
    <x v="8"/>
    <x v="1"/>
    <x v="9"/>
    <n v="1"/>
    <n v="0"/>
    <n v="1"/>
    <n v="0"/>
    <n v="0"/>
    <n v="0"/>
    <m/>
    <m/>
    <m/>
    <m/>
    <m/>
    <m/>
    <m/>
    <m/>
    <m/>
    <m/>
    <m/>
    <m/>
    <m/>
    <m/>
    <m/>
    <m/>
    <m/>
  </r>
  <r>
    <x v="8"/>
    <x v="1"/>
    <x v="10"/>
    <n v="1"/>
    <n v="0"/>
    <n v="1"/>
    <n v="0"/>
    <n v="0"/>
    <n v="0"/>
    <m/>
    <m/>
    <m/>
    <m/>
    <m/>
    <m/>
    <m/>
    <m/>
    <m/>
    <m/>
    <m/>
    <m/>
    <m/>
    <m/>
    <m/>
    <m/>
    <m/>
  </r>
  <r>
    <x v="8"/>
    <x v="1"/>
    <x v="2"/>
    <n v="3"/>
    <n v="0"/>
    <n v="9"/>
    <n v="2"/>
    <n v="0"/>
    <n v="0"/>
    <m/>
    <m/>
    <m/>
    <m/>
    <m/>
    <m/>
    <m/>
    <m/>
    <m/>
    <m/>
    <m/>
    <m/>
    <m/>
    <m/>
    <m/>
    <m/>
    <m/>
  </r>
  <r>
    <x v="8"/>
    <x v="1"/>
    <x v="3"/>
    <n v="2"/>
    <n v="0"/>
    <n v="0"/>
    <n v="0"/>
    <n v="0"/>
    <n v="0"/>
    <m/>
    <m/>
    <m/>
    <m/>
    <m/>
    <m/>
    <m/>
    <m/>
    <m/>
    <m/>
    <m/>
    <m/>
    <m/>
    <m/>
    <m/>
    <m/>
    <m/>
  </r>
  <r>
    <x v="8"/>
    <x v="0"/>
    <x v="7"/>
    <n v="1"/>
    <n v="0"/>
    <n v="1"/>
    <n v="0"/>
    <n v="0"/>
    <n v="0"/>
    <m/>
    <m/>
    <m/>
    <m/>
    <m/>
    <m/>
    <m/>
    <m/>
    <m/>
    <m/>
    <m/>
    <m/>
    <m/>
    <m/>
    <m/>
    <m/>
    <m/>
  </r>
  <r>
    <x v="9"/>
    <x v="0"/>
    <x v="11"/>
    <n v="1"/>
    <n v="0"/>
    <n v="0"/>
    <n v="0"/>
    <n v="0"/>
    <n v="0"/>
    <m/>
    <m/>
    <m/>
    <m/>
    <m/>
    <m/>
    <m/>
    <m/>
    <m/>
    <m/>
    <m/>
    <m/>
    <m/>
    <m/>
    <m/>
    <m/>
    <m/>
  </r>
  <r>
    <x v="9"/>
    <x v="0"/>
    <x v="12"/>
    <n v="4"/>
    <n v="0"/>
    <n v="0"/>
    <n v="2"/>
    <n v="0"/>
    <n v="0"/>
    <m/>
    <m/>
    <m/>
    <m/>
    <m/>
    <m/>
    <m/>
    <m/>
    <m/>
    <m/>
    <m/>
    <m/>
    <m/>
    <m/>
    <m/>
    <m/>
    <m/>
  </r>
  <r>
    <x v="9"/>
    <x v="0"/>
    <x v="13"/>
    <n v="4"/>
    <n v="0"/>
    <n v="0"/>
    <n v="3"/>
    <n v="3"/>
    <n v="0"/>
    <m/>
    <m/>
    <m/>
    <m/>
    <m/>
    <m/>
    <m/>
    <m/>
    <m/>
    <m/>
    <m/>
    <m/>
    <m/>
    <m/>
    <m/>
    <m/>
    <m/>
  </r>
  <r>
    <x v="10"/>
    <x v="1"/>
    <x v="8"/>
    <n v="1"/>
    <n v="1"/>
    <n v="0"/>
    <n v="34"/>
    <n v="0"/>
    <n v="0"/>
    <m/>
    <m/>
    <m/>
    <m/>
    <m/>
    <m/>
    <m/>
    <m/>
    <m/>
    <m/>
    <m/>
    <m/>
    <m/>
    <m/>
    <m/>
    <m/>
    <m/>
  </r>
  <r>
    <x v="10"/>
    <x v="1"/>
    <x v="6"/>
    <n v="3"/>
    <n v="0"/>
    <n v="0"/>
    <n v="5"/>
    <n v="1"/>
    <n v="0"/>
    <m/>
    <m/>
    <m/>
    <m/>
    <m/>
    <m/>
    <m/>
    <m/>
    <m/>
    <m/>
    <m/>
    <m/>
    <m/>
    <m/>
    <m/>
    <m/>
    <m/>
  </r>
  <r>
    <x v="11"/>
    <x v="1"/>
    <x v="4"/>
    <n v="1"/>
    <n v="0"/>
    <n v="0"/>
    <n v="2"/>
    <n v="0"/>
    <n v="0"/>
    <m/>
    <m/>
    <m/>
    <m/>
    <m/>
    <m/>
    <m/>
    <m/>
    <m/>
    <m/>
    <m/>
    <m/>
    <m/>
    <m/>
    <m/>
    <m/>
    <m/>
  </r>
  <r>
    <x v="11"/>
    <x v="2"/>
    <x v="0"/>
    <n v="1"/>
    <n v="0"/>
    <n v="0"/>
    <n v="0"/>
    <n v="0"/>
    <n v="0"/>
    <m/>
    <m/>
    <m/>
    <m/>
    <m/>
    <m/>
    <m/>
    <m/>
    <m/>
    <m/>
    <m/>
    <m/>
    <m/>
    <m/>
    <m/>
    <m/>
    <m/>
  </r>
  <r>
    <x v="11"/>
    <x v="1"/>
    <x v="14"/>
    <n v="1"/>
    <n v="0"/>
    <n v="0"/>
    <n v="1"/>
    <n v="0"/>
    <n v="0"/>
    <m/>
    <m/>
    <m/>
    <m/>
    <m/>
    <m/>
    <m/>
    <m/>
    <m/>
    <m/>
    <m/>
    <m/>
    <m/>
    <m/>
    <m/>
    <m/>
    <m/>
  </r>
  <r>
    <x v="12"/>
    <x v="1"/>
    <x v="10"/>
    <n v="2"/>
    <n v="0"/>
    <n v="0"/>
    <n v="0"/>
    <n v="0"/>
    <n v="0"/>
    <m/>
    <m/>
    <m/>
    <m/>
    <m/>
    <m/>
    <m/>
    <m/>
    <m/>
    <m/>
    <m/>
    <m/>
    <m/>
    <m/>
    <m/>
    <m/>
    <m/>
  </r>
  <r>
    <x v="12"/>
    <x v="1"/>
    <x v="15"/>
    <n v="1"/>
    <n v="0"/>
    <n v="3"/>
    <n v="1"/>
    <n v="1"/>
    <n v="0"/>
    <m/>
    <m/>
    <m/>
    <m/>
    <m/>
    <m/>
    <m/>
    <m/>
    <m/>
    <m/>
    <m/>
    <m/>
    <m/>
    <m/>
    <m/>
    <m/>
    <m/>
  </r>
  <r>
    <x v="12"/>
    <x v="2"/>
    <x v="9"/>
    <n v="1"/>
    <n v="0"/>
    <n v="0"/>
    <n v="0"/>
    <n v="0"/>
    <n v="0"/>
    <m/>
    <m/>
    <m/>
    <m/>
    <m/>
    <m/>
    <m/>
    <m/>
    <m/>
    <m/>
    <m/>
    <m/>
    <m/>
    <m/>
    <m/>
    <m/>
    <m/>
  </r>
  <r>
    <x v="12"/>
    <x v="1"/>
    <x v="11"/>
    <n v="1"/>
    <n v="0"/>
    <n v="0"/>
    <n v="1"/>
    <n v="1"/>
    <n v="0"/>
    <m/>
    <m/>
    <m/>
    <m/>
    <m/>
    <m/>
    <m/>
    <m/>
    <m/>
    <m/>
    <m/>
    <m/>
    <m/>
    <m/>
    <m/>
    <m/>
    <m/>
  </r>
  <r>
    <x v="13"/>
    <x v="2"/>
    <x v="3"/>
    <n v="2"/>
    <n v="0"/>
    <n v="0"/>
    <n v="0"/>
    <n v="0"/>
    <n v="0"/>
    <m/>
    <m/>
    <m/>
    <m/>
    <m/>
    <m/>
    <m/>
    <m/>
    <m/>
    <m/>
    <m/>
    <m/>
    <m/>
    <m/>
    <m/>
    <m/>
    <m/>
  </r>
  <r>
    <x v="13"/>
    <x v="2"/>
    <x v="1"/>
    <n v="2"/>
    <n v="0"/>
    <n v="0"/>
    <n v="0"/>
    <n v="0"/>
    <n v="0"/>
    <m/>
    <m/>
    <m/>
    <m/>
    <m/>
    <m/>
    <m/>
    <m/>
    <m/>
    <m/>
    <m/>
    <m/>
    <m/>
    <m/>
    <m/>
    <m/>
    <m/>
  </r>
  <r>
    <x v="13"/>
    <x v="2"/>
    <x v="5"/>
    <n v="1"/>
    <n v="0"/>
    <n v="2"/>
    <n v="0"/>
    <n v="0"/>
    <n v="0"/>
    <m/>
    <m/>
    <m/>
    <m/>
    <m/>
    <m/>
    <m/>
    <m/>
    <m/>
    <m/>
    <m/>
    <m/>
    <m/>
    <m/>
    <m/>
    <m/>
    <m/>
  </r>
  <r>
    <x v="14"/>
    <x v="3"/>
    <x v="16"/>
    <n v="1"/>
    <n v="0"/>
    <n v="0"/>
    <n v="0"/>
    <n v="0"/>
    <n v="0"/>
    <m/>
    <m/>
    <m/>
    <m/>
    <m/>
    <m/>
    <m/>
    <m/>
    <m/>
    <m/>
    <m/>
    <m/>
    <m/>
    <m/>
    <m/>
    <m/>
    <m/>
  </r>
  <r>
    <x v="14"/>
    <x v="2"/>
    <x v="2"/>
    <n v="6"/>
    <n v="0"/>
    <n v="0"/>
    <n v="0"/>
    <n v="0"/>
    <n v="0"/>
    <m/>
    <m/>
    <m/>
    <m/>
    <m/>
    <m/>
    <m/>
    <m/>
    <m/>
    <m/>
    <m/>
    <m/>
    <m/>
    <m/>
    <m/>
    <m/>
    <m/>
  </r>
  <r>
    <x v="15"/>
    <x v="2"/>
    <x v="4"/>
    <n v="1"/>
    <n v="0"/>
    <n v="0"/>
    <n v="0"/>
    <n v="0"/>
    <n v="0"/>
    <m/>
    <m/>
    <m/>
    <m/>
    <m/>
    <m/>
    <m/>
    <m/>
    <m/>
    <m/>
    <m/>
    <m/>
    <m/>
    <m/>
    <m/>
    <m/>
    <m/>
  </r>
  <r>
    <x v="15"/>
    <x v="2"/>
    <x v="14"/>
    <n v="1"/>
    <n v="0"/>
    <n v="0"/>
    <n v="0"/>
    <n v="0"/>
    <n v="0"/>
    <m/>
    <m/>
    <m/>
    <m/>
    <m/>
    <m/>
    <m/>
    <m/>
    <m/>
    <m/>
    <m/>
    <m/>
    <m/>
    <m/>
    <m/>
    <m/>
    <m/>
  </r>
  <r>
    <x v="15"/>
    <x v="4"/>
    <x v="0"/>
    <n v="1"/>
    <n v="1"/>
    <n v="8"/>
    <n v="1"/>
    <n v="0"/>
    <n v="0"/>
    <m/>
    <m/>
    <m/>
    <m/>
    <m/>
    <m/>
    <m/>
    <m/>
    <m/>
    <m/>
    <m/>
    <m/>
    <m/>
    <m/>
    <m/>
    <m/>
    <m/>
  </r>
  <r>
    <x v="15"/>
    <x v="2"/>
    <x v="15"/>
    <n v="1"/>
    <n v="0"/>
    <n v="0"/>
    <n v="0"/>
    <n v="0"/>
    <n v="0"/>
    <m/>
    <m/>
    <m/>
    <m/>
    <m/>
    <m/>
    <m/>
    <m/>
    <m/>
    <m/>
    <m/>
    <m/>
    <m/>
    <m/>
    <m/>
    <m/>
    <m/>
  </r>
  <r>
    <x v="16"/>
    <x v="4"/>
    <x v="1"/>
    <n v="2"/>
    <n v="0"/>
    <n v="3"/>
    <n v="0"/>
    <n v="0"/>
    <n v="0"/>
    <m/>
    <m/>
    <m/>
    <m/>
    <m/>
    <m/>
    <m/>
    <m/>
    <m/>
    <m/>
    <m/>
    <m/>
    <m/>
    <m/>
    <m/>
    <m/>
    <m/>
  </r>
  <r>
    <x v="16"/>
    <x v="4"/>
    <x v="9"/>
    <n v="1"/>
    <n v="0"/>
    <n v="0"/>
    <n v="0"/>
    <n v="0"/>
    <n v="0"/>
    <m/>
    <m/>
    <m/>
    <m/>
    <m/>
    <m/>
    <m/>
    <m/>
    <m/>
    <m/>
    <m/>
    <m/>
    <m/>
    <m/>
    <m/>
    <m/>
    <m/>
  </r>
  <r>
    <x v="16"/>
    <x v="4"/>
    <x v="0"/>
    <n v="1"/>
    <n v="0"/>
    <n v="2"/>
    <n v="1"/>
    <n v="1"/>
    <n v="0"/>
    <m/>
    <m/>
    <m/>
    <m/>
    <m/>
    <m/>
    <m/>
    <m/>
    <m/>
    <m/>
    <m/>
    <m/>
    <m/>
    <m/>
    <m/>
    <m/>
    <m/>
  </r>
  <r>
    <x v="16"/>
    <x v="4"/>
    <x v="3"/>
    <n v="2"/>
    <n v="0"/>
    <n v="2"/>
    <n v="1"/>
    <n v="0"/>
    <n v="0"/>
    <m/>
    <m/>
    <m/>
    <m/>
    <m/>
    <m/>
    <m/>
    <m/>
    <m/>
    <m/>
    <m/>
    <m/>
    <m/>
    <m/>
    <m/>
    <m/>
    <m/>
  </r>
  <r>
    <x v="17"/>
    <x v="4"/>
    <x v="10"/>
    <n v="2"/>
    <n v="0"/>
    <n v="4"/>
    <n v="0"/>
    <n v="0"/>
    <n v="0"/>
    <m/>
    <m/>
    <m/>
    <m/>
    <m/>
    <m/>
    <m/>
    <m/>
    <m/>
    <m/>
    <m/>
    <m/>
    <m/>
    <m/>
    <m/>
    <m/>
    <m/>
  </r>
  <r>
    <x v="18"/>
    <x v="4"/>
    <x v="2"/>
    <n v="6"/>
    <n v="0"/>
    <n v="15"/>
    <n v="2"/>
    <n v="0"/>
    <n v="0"/>
    <m/>
    <m/>
    <m/>
    <m/>
    <m/>
    <m/>
    <m/>
    <m/>
    <m/>
    <m/>
    <m/>
    <m/>
    <m/>
    <m/>
    <m/>
    <m/>
    <m/>
  </r>
  <r>
    <x v="18"/>
    <x v="1"/>
    <x v="12"/>
    <n v="3"/>
    <n v="0"/>
    <n v="31"/>
    <n v="0"/>
    <n v="0"/>
    <n v="0"/>
    <m/>
    <m/>
    <m/>
    <m/>
    <m/>
    <m/>
    <m/>
    <m/>
    <m/>
    <m/>
    <m/>
    <m/>
    <m/>
    <m/>
    <m/>
    <m/>
    <m/>
  </r>
  <r>
    <x v="18"/>
    <x v="1"/>
    <x v="17"/>
    <n v="1"/>
    <n v="0"/>
    <n v="10"/>
    <n v="1"/>
    <n v="0"/>
    <n v="0"/>
    <m/>
    <m/>
    <m/>
    <m/>
    <m/>
    <m/>
    <m/>
    <m/>
    <m/>
    <m/>
    <m/>
    <m/>
    <m/>
    <m/>
    <m/>
    <m/>
    <m/>
  </r>
  <r>
    <x v="19"/>
    <x v="2"/>
    <x v="7"/>
    <n v="1"/>
    <n v="0"/>
    <n v="0"/>
    <n v="0"/>
    <n v="0"/>
    <n v="0"/>
    <m/>
    <m/>
    <m/>
    <m/>
    <m/>
    <m/>
    <m/>
    <m/>
    <m/>
    <m/>
    <m/>
    <m/>
    <m/>
    <m/>
    <m/>
    <m/>
    <m/>
  </r>
  <r>
    <x v="20"/>
    <x v="4"/>
    <x v="4"/>
    <n v="1"/>
    <n v="0"/>
    <n v="0"/>
    <n v="0"/>
    <n v="0"/>
    <n v="0"/>
    <m/>
    <m/>
    <m/>
    <m/>
    <m/>
    <m/>
    <m/>
    <m/>
    <m/>
    <m/>
    <m/>
    <m/>
    <m/>
    <m/>
    <m/>
    <m/>
    <m/>
  </r>
  <r>
    <x v="20"/>
    <x v="4"/>
    <x v="15"/>
    <n v="1"/>
    <n v="0"/>
    <n v="0"/>
    <n v="0"/>
    <n v="0"/>
    <n v="0"/>
    <m/>
    <m/>
    <m/>
    <m/>
    <m/>
    <m/>
    <m/>
    <m/>
    <m/>
    <m/>
    <m/>
    <m/>
    <m/>
    <m/>
    <m/>
    <m/>
    <m/>
  </r>
  <r>
    <x v="20"/>
    <x v="2"/>
    <x v="7"/>
    <n v="1"/>
    <n v="0"/>
    <n v="0"/>
    <n v="0"/>
    <n v="0"/>
    <n v="0"/>
    <m/>
    <m/>
    <m/>
    <m/>
    <m/>
    <m/>
    <m/>
    <m/>
    <m/>
    <m/>
    <m/>
    <m/>
    <m/>
    <m/>
    <m/>
    <m/>
    <m/>
  </r>
  <r>
    <x v="20"/>
    <x v="4"/>
    <x v="14"/>
    <n v="1"/>
    <n v="0"/>
    <n v="0"/>
    <n v="0"/>
    <n v="0"/>
    <n v="0"/>
    <m/>
    <m/>
    <m/>
    <m/>
    <m/>
    <m/>
    <m/>
    <m/>
    <m/>
    <m/>
    <m/>
    <m/>
    <m/>
    <m/>
    <m/>
    <m/>
    <m/>
  </r>
  <r>
    <x v="20"/>
    <x v="3"/>
    <x v="0"/>
    <n v="1"/>
    <n v="0"/>
    <n v="0"/>
    <n v="0"/>
    <n v="0"/>
    <n v="0"/>
    <m/>
    <m/>
    <m/>
    <m/>
    <m/>
    <m/>
    <m/>
    <m/>
    <m/>
    <m/>
    <m/>
    <m/>
    <m/>
    <m/>
    <m/>
    <m/>
    <m/>
  </r>
  <r>
    <x v="21"/>
    <x v="3"/>
    <x v="1"/>
    <n v="3"/>
    <n v="0"/>
    <n v="1"/>
    <n v="0"/>
    <n v="0"/>
    <n v="0"/>
    <m/>
    <m/>
    <m/>
    <m/>
    <m/>
    <m/>
    <m/>
    <m/>
    <m/>
    <m/>
    <m/>
    <m/>
    <m/>
    <m/>
    <m/>
    <m/>
    <m/>
  </r>
  <r>
    <x v="21"/>
    <x v="3"/>
    <x v="10"/>
    <n v="2"/>
    <n v="0"/>
    <n v="0"/>
    <n v="2"/>
    <n v="0"/>
    <n v="0"/>
    <m/>
    <m/>
    <m/>
    <m/>
    <m/>
    <m/>
    <m/>
    <m/>
    <m/>
    <m/>
    <m/>
    <m/>
    <m/>
    <m/>
    <m/>
    <m/>
    <m/>
  </r>
  <r>
    <x v="21"/>
    <x v="3"/>
    <x v="3"/>
    <n v="2"/>
    <n v="0"/>
    <n v="2"/>
    <n v="0"/>
    <n v="0"/>
    <n v="0"/>
    <m/>
    <m/>
    <m/>
    <m/>
    <m/>
    <m/>
    <m/>
    <m/>
    <m/>
    <m/>
    <m/>
    <m/>
    <m/>
    <m/>
    <m/>
    <m/>
    <m/>
  </r>
  <r>
    <x v="22"/>
    <x v="3"/>
    <x v="2"/>
    <n v="6"/>
    <n v="0"/>
    <n v="3"/>
    <n v="0"/>
    <n v="0"/>
    <n v="0"/>
    <m/>
    <m/>
    <m/>
    <m/>
    <m/>
    <m/>
    <m/>
    <m/>
    <m/>
    <m/>
    <m/>
    <m/>
    <m/>
    <m/>
    <m/>
    <m/>
    <m/>
  </r>
  <r>
    <x v="23"/>
    <x v="3"/>
    <x v="4"/>
    <n v="1"/>
    <n v="0"/>
    <n v="0"/>
    <n v="0"/>
    <n v="0"/>
    <n v="1"/>
    <m/>
    <m/>
    <m/>
    <m/>
    <m/>
    <m/>
    <m/>
    <m/>
    <m/>
    <m/>
    <m/>
    <m/>
    <m/>
    <m/>
    <m/>
    <m/>
    <m/>
  </r>
  <r>
    <x v="23"/>
    <x v="3"/>
    <x v="15"/>
    <n v="1"/>
    <n v="0"/>
    <n v="2"/>
    <n v="0"/>
    <n v="0"/>
    <n v="0"/>
    <m/>
    <m/>
    <m/>
    <m/>
    <m/>
    <m/>
    <m/>
    <m/>
    <m/>
    <m/>
    <m/>
    <m/>
    <m/>
    <m/>
    <m/>
    <m/>
    <m/>
  </r>
  <r>
    <x v="23"/>
    <x v="3"/>
    <x v="14"/>
    <n v="1"/>
    <n v="0"/>
    <n v="1"/>
    <n v="0"/>
    <n v="0"/>
    <n v="0"/>
    <m/>
    <m/>
    <m/>
    <m/>
    <m/>
    <m/>
    <m/>
    <m/>
    <m/>
    <m/>
    <m/>
    <m/>
    <m/>
    <m/>
    <m/>
    <m/>
    <m/>
  </r>
  <r>
    <x v="24"/>
    <x v="5"/>
    <x v="1"/>
    <n v="3"/>
    <n v="1"/>
    <n v="4"/>
    <n v="3"/>
    <n v="0"/>
    <n v="2"/>
    <m/>
    <m/>
    <m/>
    <m/>
    <m/>
    <m/>
    <m/>
    <m/>
    <m/>
    <m/>
    <m/>
    <m/>
    <m/>
    <m/>
    <m/>
    <m/>
    <m/>
  </r>
  <r>
    <x v="24"/>
    <x v="5"/>
    <x v="0"/>
    <n v="3"/>
    <n v="0"/>
    <n v="5"/>
    <n v="0"/>
    <n v="0"/>
    <n v="0"/>
    <m/>
    <m/>
    <m/>
    <m/>
    <m/>
    <m/>
    <m/>
    <m/>
    <m/>
    <m/>
    <m/>
    <m/>
    <m/>
    <m/>
    <m/>
    <m/>
    <m/>
  </r>
  <r>
    <x v="25"/>
    <x v="5"/>
    <x v="18"/>
    <n v="1"/>
    <n v="1"/>
    <n v="0"/>
    <n v="23"/>
    <n v="0"/>
    <n v="37"/>
    <m/>
    <m/>
    <m/>
    <m/>
    <m/>
    <m/>
    <m/>
    <m/>
    <m/>
    <m/>
    <m/>
    <m/>
    <m/>
    <m/>
    <m/>
    <m/>
    <m/>
  </r>
  <r>
    <x v="25"/>
    <x v="0"/>
    <x v="19"/>
    <n v="2"/>
    <n v="0"/>
    <n v="0"/>
    <n v="0"/>
    <n v="0"/>
    <n v="0"/>
    <m/>
    <m/>
    <m/>
    <m/>
    <m/>
    <m/>
    <m/>
    <m/>
    <m/>
    <m/>
    <m/>
    <m/>
    <m/>
    <m/>
    <m/>
    <m/>
    <m/>
  </r>
  <r>
    <x v="25"/>
    <x v="0"/>
    <x v="20"/>
    <n v="2"/>
    <n v="0"/>
    <n v="0"/>
    <n v="0"/>
    <n v="0"/>
    <n v="0"/>
    <m/>
    <m/>
    <m/>
    <m/>
    <m/>
    <m/>
    <m/>
    <m/>
    <m/>
    <m/>
    <m/>
    <m/>
    <m/>
    <m/>
    <m/>
    <m/>
    <m/>
  </r>
  <r>
    <x v="25"/>
    <x v="5"/>
    <x v="18"/>
    <n v="1"/>
    <n v="1"/>
    <n v="0"/>
    <n v="0"/>
    <n v="0"/>
    <n v="2"/>
    <m/>
    <m/>
    <m/>
    <m/>
    <m/>
    <m/>
    <m/>
    <m/>
    <m/>
    <m/>
    <m/>
    <m/>
    <m/>
    <m/>
    <m/>
    <m/>
    <m/>
  </r>
  <r>
    <x v="25"/>
    <x v="5"/>
    <x v="3"/>
    <n v="2"/>
    <n v="0"/>
    <n v="0"/>
    <n v="0"/>
    <n v="0"/>
    <n v="3"/>
    <m/>
    <m/>
    <m/>
    <m/>
    <m/>
    <m/>
    <m/>
    <m/>
    <m/>
    <m/>
    <m/>
    <m/>
    <m/>
    <m/>
    <m/>
    <m/>
    <m/>
  </r>
  <r>
    <x v="25"/>
    <x v="5"/>
    <x v="2"/>
    <n v="6"/>
    <n v="2"/>
    <n v="0"/>
    <n v="0"/>
    <n v="0"/>
    <n v="2"/>
    <m/>
    <m/>
    <m/>
    <m/>
    <m/>
    <m/>
    <m/>
    <m/>
    <m/>
    <m/>
    <m/>
    <m/>
    <m/>
    <m/>
    <m/>
    <m/>
    <m/>
  </r>
  <r>
    <x v="25"/>
    <x v="5"/>
    <x v="14"/>
    <n v="1"/>
    <n v="0"/>
    <n v="0"/>
    <n v="0"/>
    <n v="0"/>
    <n v="1"/>
    <m/>
    <m/>
    <m/>
    <m/>
    <m/>
    <m/>
    <m/>
    <m/>
    <m/>
    <m/>
    <m/>
    <m/>
    <m/>
    <m/>
    <m/>
    <m/>
    <m/>
  </r>
  <r>
    <x v="26"/>
    <x v="0"/>
    <x v="21"/>
    <n v="10"/>
    <n v="0"/>
    <n v="1"/>
    <n v="7"/>
    <n v="0"/>
    <n v="0"/>
    <m/>
    <m/>
    <m/>
    <m/>
    <m/>
    <m/>
    <m/>
    <m/>
    <m/>
    <m/>
    <m/>
    <m/>
    <m/>
    <m/>
    <m/>
    <m/>
    <m/>
  </r>
  <r>
    <x v="26"/>
    <x v="0"/>
    <x v="22"/>
    <n v="1"/>
    <n v="0"/>
    <n v="0"/>
    <n v="0"/>
    <n v="0"/>
    <n v="0"/>
    <m/>
    <m/>
    <m/>
    <m/>
    <m/>
    <m/>
    <m/>
    <m/>
    <m/>
    <m/>
    <m/>
    <m/>
    <m/>
    <m/>
    <m/>
    <m/>
    <m/>
  </r>
  <r>
    <x v="26"/>
    <x v="5"/>
    <x v="4"/>
    <n v="1"/>
    <n v="0"/>
    <n v="0"/>
    <n v="0"/>
    <n v="0"/>
    <n v="0"/>
    <m/>
    <m/>
    <m/>
    <m/>
    <m/>
    <m/>
    <m/>
    <m/>
    <m/>
    <m/>
    <m/>
    <m/>
    <m/>
    <m/>
    <m/>
    <m/>
    <m/>
  </r>
  <r>
    <x v="26"/>
    <x v="5"/>
    <x v="15"/>
    <n v="1"/>
    <n v="0"/>
    <n v="0"/>
    <n v="0"/>
    <n v="0"/>
    <n v="0"/>
    <m/>
    <m/>
    <m/>
    <m/>
    <m/>
    <m/>
    <m/>
    <m/>
    <m/>
    <m/>
    <m/>
    <m/>
    <m/>
    <m/>
    <m/>
    <m/>
    <m/>
  </r>
  <r>
    <x v="27"/>
    <x v="1"/>
    <x v="23"/>
    <n v="13"/>
    <n v="0"/>
    <n v="1"/>
    <n v="0"/>
    <n v="3"/>
    <n v="0"/>
    <m/>
    <m/>
    <m/>
    <m/>
    <m/>
    <m/>
    <m/>
    <m/>
    <m/>
    <m/>
    <m/>
    <m/>
    <m/>
    <m/>
    <m/>
    <m/>
    <m/>
  </r>
  <r>
    <x v="28"/>
    <x v="0"/>
    <x v="24"/>
    <n v="3"/>
    <n v="2"/>
    <n v="1"/>
    <n v="9"/>
    <n v="0"/>
    <n v="0"/>
    <m/>
    <m/>
    <m/>
    <m/>
    <m/>
    <m/>
    <m/>
    <m/>
    <m/>
    <m/>
    <m/>
    <m/>
    <m/>
    <m/>
    <m/>
    <m/>
    <m/>
  </r>
  <r>
    <x v="28"/>
    <x v="1"/>
    <x v="20"/>
    <n v="2"/>
    <n v="0"/>
    <n v="0"/>
    <n v="0"/>
    <n v="0"/>
    <n v="0"/>
    <m/>
    <m/>
    <m/>
    <m/>
    <m/>
    <m/>
    <m/>
    <m/>
    <m/>
    <m/>
    <m/>
    <m/>
    <m/>
    <m/>
    <m/>
    <m/>
    <m/>
  </r>
  <r>
    <x v="29"/>
    <x v="0"/>
    <x v="24"/>
    <n v="2"/>
    <n v="0"/>
    <n v="21"/>
    <n v="0"/>
    <n v="0"/>
    <n v="0"/>
    <m/>
    <m/>
    <m/>
    <m/>
    <m/>
    <m/>
    <m/>
    <m/>
    <m/>
    <m/>
    <m/>
    <m/>
    <m/>
    <m/>
    <m/>
    <m/>
    <m/>
  </r>
  <r>
    <x v="29"/>
    <x v="1"/>
    <x v="19"/>
    <n v="2"/>
    <n v="0"/>
    <n v="2"/>
    <n v="1"/>
    <n v="0"/>
    <n v="0"/>
    <m/>
    <m/>
    <m/>
    <m/>
    <m/>
    <m/>
    <m/>
    <m/>
    <m/>
    <m/>
    <m/>
    <m/>
    <m/>
    <m/>
    <m/>
    <m/>
    <m/>
  </r>
  <r>
    <x v="29"/>
    <x v="1"/>
    <x v="22"/>
    <n v="1"/>
    <n v="0"/>
    <n v="5"/>
    <n v="3"/>
    <n v="0"/>
    <n v="0"/>
    <m/>
    <m/>
    <m/>
    <m/>
    <m/>
    <m/>
    <m/>
    <m/>
    <m/>
    <m/>
    <m/>
    <m/>
    <m/>
    <m/>
    <m/>
    <m/>
    <m/>
  </r>
  <r>
    <x v="30"/>
    <x v="0"/>
    <x v="25"/>
    <n v="1"/>
    <n v="0"/>
    <n v="1"/>
    <n v="0"/>
    <n v="0"/>
    <n v="0"/>
    <m/>
    <m/>
    <m/>
    <m/>
    <m/>
    <m/>
    <m/>
    <m/>
    <m/>
    <m/>
    <m/>
    <m/>
    <m/>
    <m/>
    <m/>
    <m/>
    <m/>
  </r>
  <r>
    <x v="30"/>
    <x v="1"/>
    <x v="24"/>
    <n v="1"/>
    <n v="1"/>
    <n v="0"/>
    <n v="2"/>
    <n v="0"/>
    <n v="0"/>
    <m/>
    <m/>
    <m/>
    <m/>
    <m/>
    <m/>
    <m/>
    <m/>
    <m/>
    <m/>
    <m/>
    <m/>
    <m/>
    <m/>
    <m/>
    <m/>
    <m/>
  </r>
  <r>
    <x v="30"/>
    <x v="0"/>
    <x v="26"/>
    <n v="5"/>
    <n v="3"/>
    <n v="0"/>
    <n v="2"/>
    <n v="5"/>
    <n v="0"/>
    <m/>
    <m/>
    <m/>
    <m/>
    <m/>
    <m/>
    <m/>
    <m/>
    <m/>
    <m/>
    <m/>
    <m/>
    <m/>
    <m/>
    <m/>
    <m/>
    <m/>
  </r>
  <r>
    <x v="30"/>
    <x v="0"/>
    <x v="27"/>
    <n v="1"/>
    <n v="0"/>
    <n v="0"/>
    <n v="0"/>
    <n v="0"/>
    <n v="0"/>
    <m/>
    <m/>
    <m/>
    <m/>
    <m/>
    <m/>
    <m/>
    <m/>
    <m/>
    <m/>
    <m/>
    <m/>
    <m/>
    <m/>
    <m/>
    <m/>
    <m/>
  </r>
  <r>
    <x v="30"/>
    <x v="0"/>
    <x v="28"/>
    <n v="3"/>
    <n v="2"/>
    <n v="0"/>
    <n v="3"/>
    <n v="0"/>
    <n v="0"/>
    <m/>
    <m/>
    <m/>
    <m/>
    <m/>
    <m/>
    <m/>
    <m/>
    <m/>
    <m/>
    <m/>
    <m/>
    <m/>
    <m/>
    <m/>
    <m/>
    <m/>
  </r>
  <r>
    <x v="31"/>
    <x v="1"/>
    <x v="29"/>
    <n v="2"/>
    <n v="0"/>
    <n v="9"/>
    <n v="0"/>
    <n v="0"/>
    <n v="0"/>
    <m/>
    <m/>
    <m/>
    <m/>
    <m/>
    <m/>
    <m/>
    <m/>
    <m/>
    <m/>
    <m/>
    <m/>
    <m/>
    <m/>
    <m/>
    <m/>
    <m/>
  </r>
  <r>
    <x v="31"/>
    <x v="0"/>
    <x v="30"/>
    <n v="2"/>
    <n v="0"/>
    <n v="22"/>
    <n v="0"/>
    <n v="0"/>
    <n v="0"/>
    <m/>
    <m/>
    <m/>
    <m/>
    <m/>
    <m/>
    <m/>
    <m/>
    <m/>
    <m/>
    <m/>
    <m/>
    <m/>
    <m/>
    <m/>
    <m/>
    <m/>
  </r>
  <r>
    <x v="31"/>
    <x v="2"/>
    <x v="19"/>
    <n v="3"/>
    <n v="0"/>
    <n v="9"/>
    <n v="1"/>
    <n v="0"/>
    <n v="0"/>
    <m/>
    <m/>
    <m/>
    <m/>
    <m/>
    <m/>
    <m/>
    <m/>
    <m/>
    <m/>
    <m/>
    <m/>
    <m/>
    <m/>
    <m/>
    <m/>
    <m/>
  </r>
  <r>
    <x v="31"/>
    <x v="1"/>
    <x v="21"/>
    <n v="8"/>
    <n v="0"/>
    <n v="20"/>
    <n v="1"/>
    <n v="0"/>
    <n v="0"/>
    <m/>
    <m/>
    <m/>
    <m/>
    <m/>
    <m/>
    <m/>
    <m/>
    <m/>
    <m/>
    <m/>
    <m/>
    <m/>
    <m/>
    <m/>
    <m/>
    <m/>
  </r>
  <r>
    <x v="31"/>
    <x v="1"/>
    <x v="24"/>
    <n v="1"/>
    <n v="1"/>
    <n v="2"/>
    <n v="3"/>
    <n v="0"/>
    <n v="0"/>
    <m/>
    <m/>
    <m/>
    <m/>
    <m/>
    <m/>
    <m/>
    <m/>
    <m/>
    <m/>
    <m/>
    <m/>
    <m/>
    <m/>
    <m/>
    <m/>
    <m/>
  </r>
  <r>
    <x v="31"/>
    <x v="1"/>
    <x v="31"/>
    <n v="1"/>
    <n v="0"/>
    <n v="4"/>
    <n v="2"/>
    <n v="0"/>
    <n v="0"/>
    <m/>
    <m/>
    <m/>
    <m/>
    <m/>
    <m/>
    <m/>
    <m/>
    <m/>
    <m/>
    <m/>
    <m/>
    <m/>
    <m/>
    <m/>
    <m/>
    <m/>
  </r>
  <r>
    <x v="32"/>
    <x v="1"/>
    <x v="32"/>
    <n v="4"/>
    <n v="2"/>
    <n v="14"/>
    <n v="15"/>
    <n v="0"/>
    <n v="1"/>
    <m/>
    <m/>
    <m/>
    <m/>
    <m/>
    <m/>
    <m/>
    <m/>
    <m/>
    <m/>
    <m/>
    <m/>
    <m/>
    <m/>
    <m/>
    <m/>
    <m/>
  </r>
  <r>
    <x v="32"/>
    <x v="1"/>
    <x v="24"/>
    <n v="1"/>
    <n v="0"/>
    <n v="1"/>
    <n v="2"/>
    <n v="0"/>
    <n v="0"/>
    <m/>
    <m/>
    <m/>
    <m/>
    <m/>
    <m/>
    <m/>
    <m/>
    <m/>
    <m/>
    <m/>
    <m/>
    <m/>
    <m/>
    <m/>
    <m/>
    <m/>
  </r>
  <r>
    <x v="33"/>
    <x v="6"/>
    <x v="33"/>
    <n v="2"/>
    <n v="0"/>
    <n v="10"/>
    <n v="1"/>
    <n v="0"/>
    <n v="0"/>
    <m/>
    <m/>
    <m/>
    <m/>
    <m/>
    <m/>
    <m/>
    <m/>
    <m/>
    <m/>
    <m/>
    <m/>
    <m/>
    <m/>
    <m/>
    <m/>
    <m/>
  </r>
  <r>
    <x v="33"/>
    <x v="0"/>
    <x v="34"/>
    <n v="1"/>
    <n v="0"/>
    <n v="23"/>
    <n v="0"/>
    <n v="0"/>
    <n v="0"/>
    <m/>
    <m/>
    <m/>
    <m/>
    <m/>
    <m/>
    <m/>
    <m/>
    <m/>
    <m/>
    <m/>
    <m/>
    <m/>
    <m/>
    <m/>
    <m/>
    <m/>
  </r>
  <r>
    <x v="33"/>
    <x v="6"/>
    <x v="35"/>
    <n v="2"/>
    <n v="0"/>
    <n v="12"/>
    <n v="1"/>
    <n v="0"/>
    <n v="0"/>
    <m/>
    <m/>
    <m/>
    <m/>
    <m/>
    <m/>
    <m/>
    <m/>
    <m/>
    <m/>
    <m/>
    <m/>
    <m/>
    <m/>
    <m/>
    <m/>
    <m/>
  </r>
  <r>
    <x v="34"/>
    <x v="4"/>
    <x v="36"/>
    <n v="1"/>
    <n v="0"/>
    <n v="0"/>
    <n v="0"/>
    <n v="0"/>
    <n v="0"/>
    <m/>
    <m/>
    <m/>
    <m/>
    <m/>
    <m/>
    <m/>
    <m/>
    <m/>
    <m/>
    <m/>
    <m/>
    <m/>
    <m/>
    <m/>
    <m/>
    <m/>
  </r>
  <r>
    <x v="34"/>
    <x v="1"/>
    <x v="37"/>
    <n v="4"/>
    <n v="2"/>
    <n v="0"/>
    <n v="6"/>
    <n v="0"/>
    <n v="0"/>
    <m/>
    <m/>
    <m/>
    <m/>
    <m/>
    <m/>
    <m/>
    <m/>
    <m/>
    <m/>
    <m/>
    <m/>
    <m/>
    <m/>
    <m/>
    <m/>
    <m/>
  </r>
  <r>
    <x v="34"/>
    <x v="4"/>
    <x v="38"/>
    <n v="4"/>
    <n v="0"/>
    <n v="0"/>
    <n v="8"/>
    <n v="0"/>
    <n v="0"/>
    <m/>
    <m/>
    <m/>
    <m/>
    <m/>
    <m/>
    <m/>
    <m/>
    <m/>
    <m/>
    <m/>
    <m/>
    <m/>
    <m/>
    <m/>
    <m/>
    <m/>
  </r>
  <r>
    <x v="35"/>
    <x v="1"/>
    <x v="39"/>
    <n v="2"/>
    <n v="0"/>
    <n v="3"/>
    <n v="1"/>
    <n v="1"/>
    <n v="0"/>
    <m/>
    <m/>
    <m/>
    <m/>
    <m/>
    <m/>
    <m/>
    <m/>
    <m/>
    <m/>
    <m/>
    <m/>
    <m/>
    <m/>
    <m/>
    <m/>
    <m/>
  </r>
  <r>
    <x v="35"/>
    <x v="0"/>
    <x v="40"/>
    <n v="8"/>
    <n v="0"/>
    <n v="0"/>
    <n v="1"/>
    <n v="0"/>
    <n v="0"/>
    <m/>
    <m/>
    <m/>
    <m/>
    <m/>
    <m/>
    <m/>
    <m/>
    <m/>
    <m/>
    <m/>
    <m/>
    <m/>
    <m/>
    <m/>
    <m/>
    <m/>
  </r>
  <r>
    <x v="35"/>
    <x v="0"/>
    <x v="34"/>
    <n v="1"/>
    <n v="0"/>
    <n v="0"/>
    <n v="2"/>
    <n v="0"/>
    <n v="0"/>
    <m/>
    <m/>
    <m/>
    <m/>
    <m/>
    <m/>
    <m/>
    <m/>
    <m/>
    <m/>
    <m/>
    <m/>
    <m/>
    <m/>
    <m/>
    <m/>
    <m/>
  </r>
  <r>
    <x v="35"/>
    <x v="0"/>
    <x v="41"/>
    <n v="2"/>
    <n v="0"/>
    <n v="4"/>
    <n v="0"/>
    <n v="0"/>
    <n v="0"/>
    <m/>
    <m/>
    <m/>
    <m/>
    <m/>
    <m/>
    <m/>
    <m/>
    <m/>
    <m/>
    <m/>
    <m/>
    <m/>
    <m/>
    <m/>
    <m/>
    <m/>
  </r>
  <r>
    <x v="35"/>
    <x v="1"/>
    <x v="42"/>
    <n v="2"/>
    <n v="1"/>
    <n v="1"/>
    <n v="3"/>
    <n v="0"/>
    <n v="0"/>
    <m/>
    <m/>
    <m/>
    <m/>
    <m/>
    <m/>
    <m/>
    <m/>
    <m/>
    <m/>
    <m/>
    <m/>
    <m/>
    <m/>
    <m/>
    <m/>
    <m/>
  </r>
  <r>
    <x v="36"/>
    <x v="1"/>
    <x v="43"/>
    <n v="1"/>
    <n v="0"/>
    <n v="6"/>
    <n v="2"/>
    <n v="0"/>
    <n v="0"/>
    <m/>
    <m/>
    <m/>
    <m/>
    <m/>
    <m/>
    <m/>
    <m/>
    <m/>
    <m/>
    <m/>
    <m/>
    <m/>
    <m/>
    <m/>
    <m/>
    <m/>
  </r>
  <r>
    <x v="37"/>
    <x v="1"/>
    <x v="27"/>
    <n v="2"/>
    <n v="0"/>
    <n v="4"/>
    <n v="1"/>
    <n v="0"/>
    <n v="0"/>
    <m/>
    <m/>
    <m/>
    <m/>
    <m/>
    <m/>
    <m/>
    <m/>
    <m/>
    <m/>
    <m/>
    <m/>
    <m/>
    <m/>
    <m/>
    <m/>
    <m/>
  </r>
  <r>
    <x v="38"/>
    <x v="2"/>
    <x v="32"/>
    <n v="2"/>
    <n v="0"/>
    <n v="0"/>
    <n v="0"/>
    <n v="0"/>
    <n v="0"/>
    <m/>
    <m/>
    <m/>
    <m/>
    <m/>
    <m/>
    <m/>
    <m/>
    <m/>
    <m/>
    <m/>
    <m/>
    <m/>
    <m/>
    <m/>
    <m/>
    <m/>
  </r>
  <r>
    <x v="38"/>
    <x v="1"/>
    <x v="25"/>
    <n v="1"/>
    <n v="0"/>
    <n v="1"/>
    <n v="1"/>
    <n v="0"/>
    <n v="1"/>
    <m/>
    <m/>
    <m/>
    <m/>
    <m/>
    <m/>
    <m/>
    <m/>
    <m/>
    <m/>
    <m/>
    <m/>
    <m/>
    <m/>
    <m/>
    <m/>
    <m/>
  </r>
  <r>
    <x v="38"/>
    <x v="0"/>
    <x v="44"/>
    <n v="9"/>
    <n v="0"/>
    <n v="8"/>
    <n v="2"/>
    <n v="1"/>
    <n v="0"/>
    <m/>
    <m/>
    <m/>
    <m/>
    <m/>
    <m/>
    <m/>
    <m/>
    <m/>
    <m/>
    <m/>
    <m/>
    <m/>
    <m/>
    <m/>
    <m/>
    <m/>
  </r>
  <r>
    <x v="38"/>
    <x v="2"/>
    <x v="29"/>
    <n v="2"/>
    <n v="0"/>
    <n v="0"/>
    <n v="0"/>
    <n v="0"/>
    <n v="0"/>
    <m/>
    <m/>
    <m/>
    <m/>
    <m/>
    <m/>
    <m/>
    <m/>
    <m/>
    <m/>
    <m/>
    <m/>
    <m/>
    <m/>
    <m/>
    <m/>
    <m/>
  </r>
  <r>
    <x v="38"/>
    <x v="1"/>
    <x v="30"/>
    <n v="2"/>
    <n v="2"/>
    <n v="1"/>
    <n v="3"/>
    <n v="0"/>
    <n v="0"/>
    <m/>
    <m/>
    <m/>
    <m/>
    <m/>
    <m/>
    <m/>
    <m/>
    <m/>
    <m/>
    <m/>
    <m/>
    <m/>
    <m/>
    <m/>
    <m/>
    <m/>
  </r>
  <r>
    <x v="39"/>
    <x v="4"/>
    <x v="19"/>
    <n v="3"/>
    <n v="2"/>
    <n v="0"/>
    <n v="5"/>
    <n v="0"/>
    <n v="0"/>
    <m/>
    <m/>
    <m/>
    <m/>
    <m/>
    <m/>
    <m/>
    <m/>
    <m/>
    <m/>
    <m/>
    <m/>
    <m/>
    <m/>
    <m/>
    <m/>
    <m/>
  </r>
  <r>
    <x v="39"/>
    <x v="4"/>
    <x v="20"/>
    <n v="1"/>
    <n v="0"/>
    <n v="0"/>
    <n v="0"/>
    <n v="0"/>
    <n v="0"/>
    <m/>
    <m/>
    <m/>
    <m/>
    <m/>
    <m/>
    <m/>
    <m/>
    <m/>
    <m/>
    <m/>
    <m/>
    <m/>
    <m/>
    <m/>
    <m/>
    <m/>
  </r>
  <r>
    <x v="40"/>
    <x v="2"/>
    <x v="37"/>
    <n v="2"/>
    <n v="0"/>
    <n v="0"/>
    <n v="0"/>
    <n v="0"/>
    <n v="0"/>
    <m/>
    <m/>
    <m/>
    <m/>
    <m/>
    <m/>
    <m/>
    <m/>
    <m/>
    <m/>
    <m/>
    <m/>
    <m/>
    <m/>
    <m/>
    <m/>
    <m/>
  </r>
  <r>
    <x v="40"/>
    <x v="1"/>
    <x v="30"/>
    <n v="2"/>
    <n v="0"/>
    <n v="0"/>
    <n v="2"/>
    <n v="0"/>
    <n v="0"/>
    <m/>
    <m/>
    <m/>
    <m/>
    <m/>
    <m/>
    <m/>
    <m/>
    <m/>
    <m/>
    <m/>
    <m/>
    <m/>
    <m/>
    <m/>
    <m/>
    <m/>
  </r>
  <r>
    <x v="40"/>
    <x v="2"/>
    <x v="42"/>
    <n v="1"/>
    <n v="0"/>
    <n v="0"/>
    <n v="0"/>
    <n v="0"/>
    <n v="0"/>
    <m/>
    <m/>
    <m/>
    <m/>
    <m/>
    <m/>
    <m/>
    <m/>
    <m/>
    <m/>
    <m/>
    <m/>
    <m/>
    <m/>
    <m/>
    <m/>
    <m/>
  </r>
  <r>
    <x v="40"/>
    <x v="2"/>
    <x v="17"/>
    <n v="1"/>
    <n v="0"/>
    <n v="0"/>
    <n v="0"/>
    <n v="0"/>
    <n v="0"/>
    <m/>
    <m/>
    <m/>
    <m/>
    <m/>
    <m/>
    <m/>
    <m/>
    <m/>
    <m/>
    <m/>
    <m/>
    <m/>
    <m/>
    <m/>
    <m/>
    <m/>
  </r>
  <r>
    <x v="40"/>
    <x v="2"/>
    <x v="45"/>
    <n v="12"/>
    <n v="0"/>
    <n v="0"/>
    <n v="0"/>
    <n v="0"/>
    <n v="0"/>
    <m/>
    <m/>
    <m/>
    <m/>
    <m/>
    <m/>
    <m/>
    <m/>
    <m/>
    <m/>
    <m/>
    <m/>
    <m/>
    <m/>
    <m/>
    <m/>
    <m/>
  </r>
  <r>
    <x v="40"/>
    <x v="2"/>
    <x v="21"/>
    <n v="9"/>
    <n v="0"/>
    <n v="0"/>
    <n v="2"/>
    <n v="1"/>
    <n v="0"/>
    <m/>
    <m/>
    <m/>
    <m/>
    <m/>
    <m/>
    <m/>
    <m/>
    <m/>
    <m/>
    <m/>
    <m/>
    <m/>
    <m/>
    <m/>
    <m/>
    <m/>
  </r>
  <r>
    <x v="40"/>
    <x v="2"/>
    <x v="46"/>
    <n v="1"/>
    <n v="0"/>
    <n v="0"/>
    <n v="0"/>
    <n v="1"/>
    <n v="0"/>
    <m/>
    <m/>
    <m/>
    <m/>
    <m/>
    <m/>
    <m/>
    <m/>
    <m/>
    <m/>
    <m/>
    <m/>
    <m/>
    <m/>
    <m/>
    <m/>
    <m/>
  </r>
  <r>
    <x v="40"/>
    <x v="4"/>
    <x v="47"/>
    <n v="2"/>
    <n v="0"/>
    <n v="0"/>
    <n v="4"/>
    <n v="0"/>
    <n v="0"/>
    <m/>
    <m/>
    <m/>
    <m/>
    <m/>
    <m/>
    <m/>
    <m/>
    <m/>
    <m/>
    <m/>
    <m/>
    <m/>
    <m/>
    <m/>
    <m/>
    <m/>
  </r>
  <r>
    <x v="41"/>
    <x v="2"/>
    <x v="39"/>
    <n v="2"/>
    <n v="0"/>
    <n v="0"/>
    <n v="0"/>
    <n v="0"/>
    <n v="0"/>
    <m/>
    <m/>
    <m/>
    <m/>
    <m/>
    <m/>
    <m/>
    <m/>
    <m/>
    <m/>
    <m/>
    <m/>
    <m/>
    <m/>
    <m/>
    <m/>
    <m/>
  </r>
  <r>
    <x v="41"/>
    <x v="1"/>
    <x v="26"/>
    <n v="5"/>
    <n v="3"/>
    <n v="0"/>
    <n v="3"/>
    <n v="0"/>
    <n v="0"/>
    <m/>
    <m/>
    <m/>
    <m/>
    <m/>
    <m/>
    <m/>
    <m/>
    <m/>
    <m/>
    <m/>
    <m/>
    <m/>
    <m/>
    <m/>
    <m/>
    <m/>
  </r>
  <r>
    <x v="41"/>
    <x v="2"/>
    <x v="43"/>
    <n v="1"/>
    <n v="0"/>
    <n v="0"/>
    <n v="0"/>
    <n v="0"/>
    <n v="0"/>
    <m/>
    <m/>
    <m/>
    <m/>
    <m/>
    <m/>
    <m/>
    <m/>
    <m/>
    <m/>
    <m/>
    <m/>
    <m/>
    <m/>
    <m/>
    <m/>
    <m/>
  </r>
  <r>
    <x v="41"/>
    <x v="6"/>
    <x v="48"/>
    <n v="2"/>
    <n v="0"/>
    <n v="0"/>
    <n v="1"/>
    <n v="0"/>
    <n v="0"/>
    <m/>
    <m/>
    <m/>
    <m/>
    <m/>
    <m/>
    <m/>
    <m/>
    <m/>
    <m/>
    <m/>
    <m/>
    <m/>
    <m/>
    <m/>
    <m/>
    <m/>
  </r>
  <r>
    <x v="42"/>
    <x v="6"/>
    <x v="49"/>
    <n v="2"/>
    <n v="0"/>
    <n v="0"/>
    <n v="2"/>
    <n v="0"/>
    <n v="0"/>
    <m/>
    <m/>
    <m/>
    <m/>
    <m/>
    <m/>
    <m/>
    <m/>
    <m/>
    <m/>
    <m/>
    <m/>
    <m/>
    <m/>
    <m/>
    <m/>
    <m/>
  </r>
  <r>
    <x v="42"/>
    <x v="2"/>
    <x v="25"/>
    <n v="1"/>
    <n v="0"/>
    <n v="0"/>
    <n v="0"/>
    <n v="0"/>
    <n v="0"/>
    <m/>
    <m/>
    <m/>
    <m/>
    <m/>
    <m/>
    <m/>
    <m/>
    <m/>
    <m/>
    <m/>
    <m/>
    <m/>
    <m/>
    <m/>
    <m/>
    <m/>
  </r>
  <r>
    <x v="42"/>
    <x v="2"/>
    <x v="24"/>
    <n v="1"/>
    <n v="0"/>
    <n v="0"/>
    <n v="0"/>
    <n v="0"/>
    <n v="0"/>
    <m/>
    <m/>
    <m/>
    <m/>
    <m/>
    <m/>
    <m/>
    <m/>
    <m/>
    <m/>
    <m/>
    <m/>
    <m/>
    <m/>
    <m/>
    <m/>
    <m/>
  </r>
  <r>
    <x v="42"/>
    <x v="6"/>
    <x v="50"/>
    <n v="3"/>
    <n v="0"/>
    <n v="0"/>
    <n v="2"/>
    <n v="0"/>
    <n v="0"/>
    <m/>
    <m/>
    <m/>
    <m/>
    <m/>
    <m/>
    <m/>
    <m/>
    <m/>
    <m/>
    <m/>
    <m/>
    <m/>
    <m/>
    <m/>
    <m/>
    <m/>
  </r>
  <r>
    <x v="43"/>
    <x v="1"/>
    <x v="51"/>
    <n v="8"/>
    <n v="0"/>
    <n v="0"/>
    <n v="8"/>
    <n v="0"/>
    <n v="0"/>
    <m/>
    <m/>
    <m/>
    <m/>
    <m/>
    <m/>
    <m/>
    <m/>
    <m/>
    <m/>
    <m/>
    <m/>
    <m/>
    <m/>
    <m/>
    <m/>
    <m/>
  </r>
  <r>
    <x v="43"/>
    <x v="4"/>
    <x v="29"/>
    <n v="2"/>
    <n v="0"/>
    <n v="0"/>
    <n v="7"/>
    <n v="0"/>
    <n v="0"/>
    <m/>
    <m/>
    <m/>
    <m/>
    <m/>
    <m/>
    <m/>
    <m/>
    <m/>
    <m/>
    <m/>
    <m/>
    <m/>
    <m/>
    <m/>
    <m/>
    <m/>
  </r>
  <r>
    <x v="43"/>
    <x v="2"/>
    <x v="27"/>
    <n v="2"/>
    <n v="0"/>
    <n v="0"/>
    <n v="0"/>
    <n v="0"/>
    <n v="0"/>
    <m/>
    <m/>
    <m/>
    <m/>
    <m/>
    <m/>
    <m/>
    <m/>
    <m/>
    <m/>
    <m/>
    <m/>
    <m/>
    <m/>
    <m/>
    <m/>
    <m/>
  </r>
  <r>
    <x v="43"/>
    <x v="2"/>
    <x v="30"/>
    <n v="2"/>
    <n v="0"/>
    <n v="0"/>
    <n v="1"/>
    <n v="0"/>
    <n v="0"/>
    <m/>
    <m/>
    <m/>
    <m/>
    <m/>
    <m/>
    <m/>
    <m/>
    <m/>
    <m/>
    <m/>
    <m/>
    <m/>
    <m/>
    <m/>
    <m/>
    <m/>
  </r>
  <r>
    <x v="44"/>
    <x v="4"/>
    <x v="37"/>
    <n v="3"/>
    <n v="3"/>
    <n v="0"/>
    <n v="10"/>
    <n v="0"/>
    <n v="0"/>
    <m/>
    <m/>
    <m/>
    <m/>
    <m/>
    <m/>
    <m/>
    <m/>
    <m/>
    <m/>
    <m/>
    <m/>
    <m/>
    <m/>
    <m/>
    <m/>
    <m/>
  </r>
  <r>
    <x v="44"/>
    <x v="4"/>
    <x v="43"/>
    <n v="1"/>
    <n v="1"/>
    <n v="0"/>
    <n v="3"/>
    <n v="0"/>
    <n v="0"/>
    <m/>
    <m/>
    <m/>
    <m/>
    <m/>
    <m/>
    <m/>
    <m/>
    <m/>
    <m/>
    <m/>
    <m/>
    <m/>
    <m/>
    <m/>
    <m/>
    <m/>
  </r>
  <r>
    <x v="44"/>
    <x v="4"/>
    <x v="32"/>
    <n v="2"/>
    <n v="0"/>
    <n v="0"/>
    <n v="0"/>
    <n v="2"/>
    <n v="0"/>
    <m/>
    <m/>
    <m/>
    <m/>
    <m/>
    <m/>
    <m/>
    <m/>
    <m/>
    <m/>
    <m/>
    <m/>
    <m/>
    <m/>
    <m/>
    <m/>
    <m/>
  </r>
  <r>
    <x v="44"/>
    <x v="1"/>
    <x v="52"/>
    <n v="3"/>
    <n v="1"/>
    <n v="0"/>
    <n v="8"/>
    <n v="0"/>
    <n v="0"/>
    <m/>
    <m/>
    <m/>
    <m/>
    <m/>
    <m/>
    <m/>
    <m/>
    <m/>
    <m/>
    <m/>
    <m/>
    <m/>
    <m/>
    <m/>
    <m/>
    <m/>
  </r>
  <r>
    <x v="45"/>
    <x v="4"/>
    <x v="29"/>
    <n v="2"/>
    <n v="0"/>
    <n v="7"/>
    <n v="2"/>
    <n v="0"/>
    <n v="0"/>
    <m/>
    <m/>
    <m/>
    <m/>
    <m/>
    <m/>
    <m/>
    <m/>
    <m/>
    <m/>
    <m/>
    <m/>
    <m/>
    <m/>
    <m/>
    <m/>
    <m/>
  </r>
  <r>
    <x v="45"/>
    <x v="4"/>
    <x v="21"/>
    <n v="10"/>
    <n v="0"/>
    <n v="7"/>
    <n v="7"/>
    <n v="0"/>
    <n v="0"/>
    <m/>
    <m/>
    <m/>
    <m/>
    <m/>
    <m/>
    <m/>
    <m/>
    <m/>
    <m/>
    <m/>
    <m/>
    <m/>
    <m/>
    <m/>
    <m/>
    <m/>
  </r>
  <r>
    <x v="45"/>
    <x v="4"/>
    <x v="39"/>
    <n v="2"/>
    <n v="0"/>
    <n v="2"/>
    <n v="1"/>
    <n v="0"/>
    <n v="0"/>
    <m/>
    <m/>
    <m/>
    <m/>
    <m/>
    <m/>
    <m/>
    <m/>
    <m/>
    <m/>
    <m/>
    <m/>
    <m/>
    <m/>
    <m/>
    <m/>
    <m/>
  </r>
  <r>
    <x v="45"/>
    <x v="1"/>
    <x v="53"/>
    <n v="1"/>
    <n v="0"/>
    <n v="1"/>
    <n v="1"/>
    <n v="0"/>
    <n v="0"/>
    <m/>
    <m/>
    <m/>
    <m/>
    <m/>
    <m/>
    <m/>
    <m/>
    <m/>
    <m/>
    <m/>
    <m/>
    <m/>
    <m/>
    <m/>
    <m/>
    <m/>
  </r>
  <r>
    <x v="45"/>
    <x v="4"/>
    <x v="37"/>
    <n v="3"/>
    <n v="0"/>
    <n v="1"/>
    <n v="0"/>
    <n v="0"/>
    <n v="0"/>
    <m/>
    <m/>
    <m/>
    <m/>
    <m/>
    <m/>
    <m/>
    <m/>
    <m/>
    <m/>
    <m/>
    <m/>
    <m/>
    <m/>
    <m/>
    <m/>
    <m/>
  </r>
  <r>
    <x v="45"/>
    <x v="4"/>
    <x v="43"/>
    <n v="1"/>
    <n v="0"/>
    <n v="0"/>
    <n v="1"/>
    <n v="0"/>
    <n v="0"/>
    <m/>
    <m/>
    <m/>
    <m/>
    <m/>
    <m/>
    <m/>
    <m/>
    <m/>
    <m/>
    <m/>
    <m/>
    <m/>
    <m/>
    <m/>
    <m/>
    <m/>
  </r>
  <r>
    <x v="45"/>
    <x v="3"/>
    <x v="54"/>
    <n v="1"/>
    <n v="0"/>
    <n v="2"/>
    <n v="0"/>
    <n v="0"/>
    <n v="0"/>
    <m/>
    <m/>
    <m/>
    <m/>
    <m/>
    <m/>
    <m/>
    <m/>
    <m/>
    <m/>
    <m/>
    <m/>
    <m/>
    <m/>
    <m/>
    <m/>
    <m/>
  </r>
  <r>
    <x v="46"/>
    <x v="2"/>
    <x v="26"/>
    <n v="2"/>
    <n v="0"/>
    <n v="0"/>
    <n v="0"/>
    <n v="0"/>
    <n v="0"/>
    <m/>
    <m/>
    <m/>
    <m/>
    <m/>
    <m/>
    <m/>
    <m/>
    <m/>
    <m/>
    <m/>
    <m/>
    <m/>
    <m/>
    <m/>
    <m/>
    <m/>
  </r>
  <r>
    <x v="46"/>
    <x v="4"/>
    <x v="12"/>
    <n v="3"/>
    <n v="0"/>
    <n v="1"/>
    <n v="1"/>
    <n v="0"/>
    <n v="0"/>
    <m/>
    <m/>
    <m/>
    <m/>
    <m/>
    <m/>
    <m/>
    <m/>
    <m/>
    <m/>
    <m/>
    <m/>
    <m/>
    <m/>
    <m/>
    <m/>
    <m/>
  </r>
  <r>
    <x v="46"/>
    <x v="4"/>
    <x v="17"/>
    <n v="1"/>
    <n v="0"/>
    <n v="3"/>
    <n v="0"/>
    <n v="0"/>
    <n v="0"/>
    <m/>
    <m/>
    <m/>
    <m/>
    <m/>
    <m/>
    <m/>
    <m/>
    <m/>
    <m/>
    <m/>
    <m/>
    <m/>
    <m/>
    <m/>
    <m/>
    <m/>
  </r>
  <r>
    <x v="46"/>
    <x v="4"/>
    <x v="24"/>
    <n v="1"/>
    <n v="0"/>
    <n v="0"/>
    <n v="1"/>
    <n v="0"/>
    <n v="0"/>
    <m/>
    <m/>
    <m/>
    <m/>
    <m/>
    <m/>
    <m/>
    <m/>
    <m/>
    <m/>
    <m/>
    <m/>
    <m/>
    <m/>
    <m/>
    <m/>
    <m/>
  </r>
  <r>
    <x v="47"/>
    <x v="4"/>
    <x v="25"/>
    <n v="1"/>
    <n v="0"/>
    <n v="0"/>
    <n v="1"/>
    <n v="0"/>
    <n v="0"/>
    <m/>
    <m/>
    <m/>
    <m/>
    <m/>
    <m/>
    <m/>
    <m/>
    <m/>
    <m/>
    <m/>
    <m/>
    <m/>
    <m/>
    <m/>
    <m/>
    <m/>
  </r>
  <r>
    <x v="47"/>
    <x v="2"/>
    <x v="26"/>
    <n v="2"/>
    <n v="0"/>
    <n v="0"/>
    <n v="0"/>
    <n v="0"/>
    <n v="0"/>
    <m/>
    <m/>
    <m/>
    <m/>
    <m/>
    <m/>
    <m/>
    <m/>
    <m/>
    <m/>
    <m/>
    <m/>
    <m/>
    <m/>
    <m/>
    <m/>
    <m/>
  </r>
  <r>
    <x v="48"/>
    <x v="3"/>
    <x v="19"/>
    <n v="3"/>
    <n v="0"/>
    <n v="8"/>
    <n v="2"/>
    <n v="0"/>
    <n v="0"/>
    <m/>
    <m/>
    <m/>
    <m/>
    <m/>
    <m/>
    <m/>
    <m/>
    <m/>
    <m/>
    <m/>
    <m/>
    <m/>
    <m/>
    <m/>
    <m/>
    <m/>
  </r>
  <r>
    <x v="49"/>
    <x v="4"/>
    <x v="27"/>
    <n v="5"/>
    <n v="0"/>
    <n v="10"/>
    <n v="0"/>
    <n v="0"/>
    <n v="0"/>
    <m/>
    <m/>
    <m/>
    <m/>
    <m/>
    <m/>
    <m/>
    <m/>
    <m/>
    <m/>
    <m/>
    <m/>
    <m/>
    <m/>
    <m/>
    <m/>
    <m/>
  </r>
  <r>
    <x v="50"/>
    <x v="4"/>
    <x v="13"/>
    <n v="3"/>
    <n v="0"/>
    <n v="3"/>
    <n v="0"/>
    <n v="0"/>
    <n v="0"/>
    <m/>
    <m/>
    <m/>
    <m/>
    <m/>
    <m/>
    <m/>
    <m/>
    <m/>
    <m/>
    <m/>
    <m/>
    <m/>
    <m/>
    <m/>
    <m/>
    <m/>
  </r>
  <r>
    <x v="50"/>
    <x v="5"/>
    <x v="19"/>
    <n v="3"/>
    <n v="0"/>
    <n v="0"/>
    <n v="2"/>
    <n v="0"/>
    <n v="0"/>
    <m/>
    <m/>
    <m/>
    <m/>
    <m/>
    <m/>
    <m/>
    <m/>
    <m/>
    <m/>
    <m/>
    <m/>
    <m/>
    <m/>
    <m/>
    <m/>
    <m/>
  </r>
  <r>
    <x v="51"/>
    <x v="3"/>
    <x v="25"/>
    <n v="1"/>
    <n v="0"/>
    <n v="3"/>
    <n v="0"/>
    <n v="0"/>
    <n v="0"/>
    <m/>
    <m/>
    <m/>
    <m/>
    <m/>
    <m/>
    <m/>
    <m/>
    <m/>
    <m/>
    <m/>
    <m/>
    <m/>
    <m/>
    <m/>
    <m/>
    <m/>
  </r>
  <r>
    <x v="51"/>
    <x v="2"/>
    <x v="52"/>
    <n v="1"/>
    <n v="0"/>
    <n v="0"/>
    <n v="0"/>
    <n v="0"/>
    <n v="0"/>
    <m/>
    <m/>
    <m/>
    <m/>
    <m/>
    <m/>
    <m/>
    <m/>
    <m/>
    <m/>
    <m/>
    <m/>
    <m/>
    <m/>
    <m/>
    <m/>
    <m/>
  </r>
  <r>
    <x v="51"/>
    <x v="3"/>
    <x v="24"/>
    <n v="1"/>
    <n v="0"/>
    <n v="4"/>
    <n v="0"/>
    <n v="0"/>
    <n v="0"/>
    <m/>
    <m/>
    <m/>
    <m/>
    <m/>
    <m/>
    <m/>
    <m/>
    <m/>
    <m/>
    <m/>
    <m/>
    <m/>
    <m/>
    <m/>
    <m/>
    <m/>
  </r>
  <r>
    <x v="51"/>
    <x v="3"/>
    <x v="29"/>
    <n v="2"/>
    <n v="0"/>
    <n v="2"/>
    <n v="0"/>
    <n v="0"/>
    <n v="0"/>
    <m/>
    <m/>
    <m/>
    <m/>
    <m/>
    <m/>
    <m/>
    <m/>
    <m/>
    <m/>
    <m/>
    <m/>
    <m/>
    <m/>
    <m/>
    <m/>
    <m/>
  </r>
  <r>
    <x v="51"/>
    <x v="3"/>
    <x v="55"/>
    <n v="2"/>
    <n v="0"/>
    <n v="0"/>
    <n v="0"/>
    <n v="1"/>
    <n v="0"/>
    <m/>
    <m/>
    <m/>
    <m/>
    <m/>
    <m/>
    <m/>
    <m/>
    <m/>
    <m/>
    <m/>
    <m/>
    <m/>
    <m/>
    <m/>
    <m/>
    <m/>
  </r>
  <r>
    <x v="51"/>
    <x v="2"/>
    <x v="53"/>
    <n v="1"/>
    <n v="0"/>
    <n v="0"/>
    <n v="0"/>
    <n v="0"/>
    <n v="0"/>
    <m/>
    <m/>
    <m/>
    <m/>
    <m/>
    <m/>
    <m/>
    <m/>
    <m/>
    <m/>
    <m/>
    <m/>
    <m/>
    <m/>
    <m/>
    <m/>
    <m/>
  </r>
  <r>
    <x v="52"/>
    <x v="3"/>
    <x v="39"/>
    <n v="2"/>
    <n v="0"/>
    <n v="12"/>
    <n v="0"/>
    <n v="0"/>
    <n v="0"/>
    <m/>
    <m/>
    <m/>
    <m/>
    <m/>
    <m/>
    <m/>
    <m/>
    <m/>
    <m/>
    <m/>
    <m/>
    <m/>
    <m/>
    <m/>
    <m/>
    <m/>
  </r>
  <r>
    <x v="52"/>
    <x v="4"/>
    <x v="26"/>
    <n v="2"/>
    <n v="0"/>
    <n v="6"/>
    <n v="2"/>
    <n v="0"/>
    <n v="0"/>
    <m/>
    <m/>
    <m/>
    <m/>
    <m/>
    <m/>
    <m/>
    <m/>
    <m/>
    <m/>
    <m/>
    <m/>
    <m/>
    <m/>
    <m/>
    <m/>
    <m/>
  </r>
  <r>
    <x v="52"/>
    <x v="3"/>
    <x v="37"/>
    <n v="4"/>
    <n v="0"/>
    <n v="21"/>
    <n v="2"/>
    <n v="0"/>
    <n v="0"/>
    <m/>
    <m/>
    <m/>
    <m/>
    <m/>
    <m/>
    <m/>
    <m/>
    <m/>
    <m/>
    <m/>
    <m/>
    <m/>
    <m/>
    <m/>
    <m/>
    <m/>
  </r>
  <r>
    <x v="52"/>
    <x v="0"/>
    <x v="56"/>
    <n v="6"/>
    <n v="0"/>
    <n v="15"/>
    <n v="1"/>
    <n v="0"/>
    <n v="0"/>
    <m/>
    <m/>
    <m/>
    <m/>
    <m/>
    <m/>
    <m/>
    <m/>
    <m/>
    <m/>
    <m/>
    <m/>
    <m/>
    <m/>
    <m/>
    <m/>
    <m/>
  </r>
  <r>
    <x v="52"/>
    <x v="0"/>
    <x v="57"/>
    <n v="8"/>
    <n v="0"/>
    <n v="10"/>
    <n v="1"/>
    <n v="0"/>
    <n v="0"/>
    <m/>
    <m/>
    <m/>
    <m/>
    <m/>
    <m/>
    <m/>
    <m/>
    <m/>
    <m/>
    <m/>
    <m/>
    <m/>
    <m/>
    <m/>
    <m/>
    <m/>
  </r>
  <r>
    <x v="53"/>
    <x v="2"/>
    <x v="51"/>
    <n v="8"/>
    <n v="0"/>
    <n v="0"/>
    <n v="0"/>
    <n v="0"/>
    <n v="0"/>
    <m/>
    <m/>
    <m/>
    <m/>
    <m/>
    <m/>
    <m/>
    <m/>
    <m/>
    <m/>
    <m/>
    <m/>
    <m/>
    <m/>
    <m/>
    <m/>
    <m/>
  </r>
  <r>
    <x v="53"/>
    <x v="2"/>
    <x v="58"/>
    <n v="1"/>
    <n v="0"/>
    <n v="0"/>
    <n v="0"/>
    <n v="0"/>
    <n v="0"/>
    <m/>
    <m/>
    <m/>
    <m/>
    <m/>
    <m/>
    <m/>
    <m/>
    <m/>
    <m/>
    <m/>
    <m/>
    <m/>
    <m/>
    <m/>
    <m/>
    <m/>
  </r>
  <r>
    <x v="54"/>
    <x v="4"/>
    <x v="52"/>
    <n v="2"/>
    <n v="0"/>
    <n v="3"/>
    <n v="3"/>
    <n v="0"/>
    <n v="0"/>
    <m/>
    <m/>
    <m/>
    <m/>
    <m/>
    <m/>
    <m/>
    <m/>
    <m/>
    <m/>
    <m/>
    <m/>
    <m/>
    <m/>
    <m/>
    <m/>
    <m/>
  </r>
  <r>
    <x v="54"/>
    <x v="5"/>
    <x v="32"/>
    <n v="3"/>
    <n v="0"/>
    <n v="5"/>
    <n v="1"/>
    <n v="0"/>
    <n v="0"/>
    <m/>
    <m/>
    <m/>
    <m/>
    <m/>
    <m/>
    <m/>
    <m/>
    <m/>
    <m/>
    <m/>
    <m/>
    <m/>
    <m/>
    <m/>
    <m/>
    <m/>
  </r>
  <r>
    <x v="55"/>
    <x v="5"/>
    <x v="39"/>
    <n v="2"/>
    <n v="1"/>
    <n v="0"/>
    <n v="4"/>
    <n v="0"/>
    <n v="0"/>
    <m/>
    <m/>
    <m/>
    <m/>
    <m/>
    <m/>
    <m/>
    <m/>
    <m/>
    <m/>
    <m/>
    <m/>
    <m/>
    <m/>
    <m/>
    <m/>
    <m/>
  </r>
  <r>
    <x v="55"/>
    <x v="3"/>
    <x v="12"/>
    <n v="3"/>
    <n v="0"/>
    <n v="25"/>
    <n v="0"/>
    <n v="0"/>
    <n v="0"/>
    <m/>
    <m/>
    <m/>
    <m/>
    <m/>
    <m/>
    <m/>
    <m/>
    <m/>
    <m/>
    <m/>
    <m/>
    <m/>
    <m/>
    <m/>
    <m/>
    <m/>
  </r>
  <r>
    <x v="55"/>
    <x v="5"/>
    <x v="24"/>
    <n v="3"/>
    <n v="0"/>
    <n v="8"/>
    <n v="0"/>
    <n v="0"/>
    <n v="0"/>
    <m/>
    <m/>
    <m/>
    <m/>
    <m/>
    <m/>
    <m/>
    <m/>
    <m/>
    <m/>
    <m/>
    <m/>
    <m/>
    <m/>
    <m/>
    <m/>
    <m/>
  </r>
  <r>
    <x v="55"/>
    <x v="3"/>
    <x v="27"/>
    <n v="4"/>
    <n v="1"/>
    <n v="51"/>
    <n v="4"/>
    <n v="0"/>
    <n v="0"/>
    <m/>
    <m/>
    <m/>
    <m/>
    <m/>
    <m/>
    <m/>
    <m/>
    <m/>
    <m/>
    <m/>
    <m/>
    <m/>
    <m/>
    <m/>
    <m/>
    <m/>
  </r>
  <r>
    <x v="55"/>
    <x v="1"/>
    <x v="56"/>
    <n v="6"/>
    <n v="0"/>
    <n v="23"/>
    <n v="1"/>
    <n v="0"/>
    <n v="0"/>
    <m/>
    <m/>
    <m/>
    <m/>
    <m/>
    <m/>
    <m/>
    <m/>
    <m/>
    <m/>
    <m/>
    <m/>
    <m/>
    <m/>
    <m/>
    <m/>
    <m/>
  </r>
  <r>
    <x v="55"/>
    <x v="1"/>
    <x v="57"/>
    <n v="8"/>
    <n v="0"/>
    <n v="22"/>
    <n v="3"/>
    <n v="0"/>
    <n v="0"/>
    <m/>
    <m/>
    <m/>
    <m/>
    <m/>
    <m/>
    <m/>
    <m/>
    <m/>
    <m/>
    <m/>
    <m/>
    <m/>
    <m/>
    <m/>
    <m/>
    <m/>
  </r>
  <r>
    <x v="56"/>
    <x v="3"/>
    <x v="45"/>
    <n v="12"/>
    <n v="0"/>
    <n v="6"/>
    <n v="0"/>
    <n v="1"/>
    <n v="0"/>
    <m/>
    <m/>
    <m/>
    <m/>
    <m/>
    <m/>
    <m/>
    <m/>
    <m/>
    <m/>
    <m/>
    <m/>
    <m/>
    <m/>
    <m/>
    <m/>
    <m/>
  </r>
  <r>
    <x v="56"/>
    <x v="3"/>
    <x v="26"/>
    <n v="2"/>
    <n v="0"/>
    <n v="0"/>
    <n v="0"/>
    <n v="0"/>
    <n v="0"/>
    <m/>
    <m/>
    <m/>
    <m/>
    <m/>
    <m/>
    <m/>
    <m/>
    <m/>
    <m/>
    <m/>
    <m/>
    <m/>
    <m/>
    <m/>
    <m/>
    <m/>
  </r>
  <r>
    <x v="56"/>
    <x v="4"/>
    <x v="51"/>
    <n v="8"/>
    <n v="0"/>
    <n v="5"/>
    <n v="2"/>
    <n v="0"/>
    <n v="0"/>
    <m/>
    <m/>
    <m/>
    <m/>
    <m/>
    <m/>
    <m/>
    <m/>
    <m/>
    <m/>
    <m/>
    <m/>
    <m/>
    <m/>
    <m/>
    <m/>
    <m/>
  </r>
  <r>
    <x v="56"/>
    <x v="5"/>
    <x v="59"/>
    <n v="1"/>
    <n v="0"/>
    <n v="1"/>
    <n v="0"/>
    <n v="0"/>
    <n v="0"/>
    <m/>
    <m/>
    <m/>
    <m/>
    <m/>
    <m/>
    <m/>
    <m/>
    <m/>
    <m/>
    <m/>
    <m/>
    <m/>
    <m/>
    <m/>
    <m/>
    <m/>
  </r>
  <r>
    <x v="56"/>
    <x v="5"/>
    <x v="60"/>
    <n v="4"/>
    <n v="0"/>
    <n v="4"/>
    <n v="0"/>
    <n v="0"/>
    <n v="0"/>
    <m/>
    <m/>
    <m/>
    <m/>
    <m/>
    <m/>
    <m/>
    <m/>
    <m/>
    <m/>
    <m/>
    <m/>
    <m/>
    <m/>
    <m/>
    <m/>
    <m/>
  </r>
  <r>
    <x v="56"/>
    <x v="3"/>
    <x v="61"/>
    <n v="1"/>
    <n v="0"/>
    <n v="5"/>
    <n v="0"/>
    <n v="0"/>
    <n v="0"/>
    <m/>
    <m/>
    <m/>
    <m/>
    <m/>
    <m/>
    <m/>
    <m/>
    <m/>
    <m/>
    <m/>
    <m/>
    <m/>
    <m/>
    <m/>
    <m/>
    <m/>
  </r>
  <r>
    <x v="56"/>
    <x v="0"/>
    <x v="62"/>
    <n v="13"/>
    <n v="2"/>
    <n v="54"/>
    <n v="6"/>
    <n v="0"/>
    <n v="0"/>
    <m/>
    <m/>
    <m/>
    <m/>
    <m/>
    <m/>
    <m/>
    <m/>
    <m/>
    <m/>
    <m/>
    <m/>
    <m/>
    <m/>
    <m/>
    <m/>
    <m/>
  </r>
  <r>
    <x v="56"/>
    <x v="0"/>
    <x v="63"/>
    <n v="6"/>
    <n v="0"/>
    <n v="96"/>
    <n v="5"/>
    <n v="0"/>
    <n v="0"/>
    <m/>
    <m/>
    <m/>
    <m/>
    <m/>
    <m/>
    <m/>
    <m/>
    <m/>
    <m/>
    <m/>
    <m/>
    <m/>
    <m/>
    <m/>
    <m/>
    <m/>
  </r>
  <r>
    <x v="57"/>
    <x v="4"/>
    <x v="58"/>
    <n v="1"/>
    <n v="0"/>
    <n v="3"/>
    <n v="1"/>
    <n v="0"/>
    <n v="0"/>
    <m/>
    <m/>
    <m/>
    <m/>
    <m/>
    <m/>
    <m/>
    <m/>
    <m/>
    <m/>
    <m/>
    <m/>
    <m/>
    <m/>
    <m/>
    <m/>
    <m/>
  </r>
  <r>
    <x v="58"/>
    <x v="3"/>
    <x v="52"/>
    <n v="2"/>
    <n v="0"/>
    <n v="2"/>
    <n v="1"/>
    <n v="0"/>
    <n v="0"/>
    <m/>
    <m/>
    <m/>
    <m/>
    <m/>
    <m/>
    <m/>
    <m/>
    <m/>
    <m/>
    <m/>
    <m/>
    <m/>
    <m/>
    <m/>
    <m/>
    <m/>
  </r>
  <r>
    <x v="58"/>
    <x v="0"/>
    <x v="64"/>
    <n v="2"/>
    <n v="0"/>
    <n v="12"/>
    <n v="2"/>
    <n v="0"/>
    <n v="0"/>
    <m/>
    <m/>
    <m/>
    <m/>
    <m/>
    <m/>
    <m/>
    <m/>
    <m/>
    <m/>
    <m/>
    <m/>
    <m/>
    <m/>
    <m/>
    <m/>
    <m/>
  </r>
  <r>
    <x v="58"/>
    <x v="0"/>
    <x v="65"/>
    <n v="7"/>
    <n v="0"/>
    <n v="22"/>
    <n v="3"/>
    <n v="0"/>
    <n v="0"/>
    <m/>
    <m/>
    <m/>
    <m/>
    <m/>
    <m/>
    <m/>
    <m/>
    <m/>
    <m/>
    <m/>
    <m/>
    <m/>
    <m/>
    <m/>
    <m/>
    <m/>
  </r>
  <r>
    <x v="59"/>
    <x v="3"/>
    <x v="13"/>
    <n v="3"/>
    <n v="2"/>
    <n v="22"/>
    <n v="0"/>
    <n v="0"/>
    <n v="0"/>
    <m/>
    <m/>
    <m/>
    <m/>
    <m/>
    <m/>
    <m/>
    <m/>
    <m/>
    <m/>
    <m/>
    <m/>
    <m/>
    <m/>
    <m/>
    <m/>
    <m/>
  </r>
  <r>
    <x v="60"/>
    <x v="2"/>
    <x v="56"/>
    <n v="6"/>
    <n v="0"/>
    <n v="1"/>
    <n v="0"/>
    <n v="2"/>
    <n v="0"/>
    <m/>
    <m/>
    <m/>
    <m/>
    <m/>
    <m/>
    <m/>
    <m/>
    <m/>
    <m/>
    <m/>
    <m/>
    <m/>
    <m/>
    <m/>
    <m/>
    <m/>
  </r>
  <r>
    <x v="60"/>
    <x v="2"/>
    <x v="57"/>
    <n v="8"/>
    <n v="0"/>
    <n v="2"/>
    <n v="0"/>
    <n v="0"/>
    <n v="0"/>
    <m/>
    <m/>
    <m/>
    <m/>
    <m/>
    <m/>
    <m/>
    <m/>
    <m/>
    <m/>
    <m/>
    <m/>
    <m/>
    <m/>
    <m/>
    <m/>
    <m/>
  </r>
  <r>
    <x v="60"/>
    <x v="3"/>
    <x v="66"/>
    <n v="2"/>
    <n v="0"/>
    <n v="11"/>
    <n v="2"/>
    <n v="0"/>
    <n v="0"/>
    <m/>
    <m/>
    <m/>
    <m/>
    <m/>
    <m/>
    <m/>
    <m/>
    <m/>
    <m/>
    <m/>
    <m/>
    <m/>
    <m/>
    <m/>
    <m/>
    <m/>
  </r>
  <r>
    <x v="61"/>
    <x v="5"/>
    <x v="45"/>
    <n v="12"/>
    <n v="1"/>
    <n v="2"/>
    <n v="0"/>
    <n v="0"/>
    <n v="0"/>
    <m/>
    <m/>
    <m/>
    <m/>
    <m/>
    <m/>
    <m/>
    <m/>
    <m/>
    <m/>
    <m/>
    <m/>
    <m/>
    <m/>
    <m/>
    <m/>
    <m/>
  </r>
  <r>
    <x v="62"/>
    <x v="5"/>
    <x v="52"/>
    <n v="2"/>
    <n v="0"/>
    <n v="1"/>
    <n v="0"/>
    <n v="0"/>
    <n v="1"/>
    <m/>
    <m/>
    <m/>
    <m/>
    <m/>
    <m/>
    <m/>
    <m/>
    <m/>
    <m/>
    <m/>
    <m/>
    <m/>
    <m/>
    <m/>
    <m/>
    <m/>
  </r>
  <r>
    <x v="62"/>
    <x v="5"/>
    <x v="27"/>
    <n v="3"/>
    <n v="0"/>
    <n v="6"/>
    <n v="0"/>
    <n v="0"/>
    <n v="0"/>
    <m/>
    <m/>
    <m/>
    <m/>
    <m/>
    <m/>
    <m/>
    <m/>
    <m/>
    <m/>
    <m/>
    <m/>
    <m/>
    <m/>
    <m/>
    <m/>
    <m/>
  </r>
  <r>
    <x v="62"/>
    <x v="5"/>
    <x v="61"/>
    <n v="1"/>
    <n v="0"/>
    <n v="2"/>
    <n v="0"/>
    <n v="0"/>
    <n v="0"/>
    <m/>
    <m/>
    <m/>
    <m/>
    <m/>
    <m/>
    <m/>
    <m/>
    <m/>
    <m/>
    <m/>
    <m/>
    <m/>
    <m/>
    <m/>
    <m/>
    <m/>
  </r>
  <r>
    <x v="62"/>
    <x v="5"/>
    <x v="12"/>
    <n v="3"/>
    <n v="0"/>
    <n v="3"/>
    <n v="0"/>
    <n v="0"/>
    <n v="1"/>
    <m/>
    <m/>
    <m/>
    <m/>
    <m/>
    <m/>
    <m/>
    <m/>
    <m/>
    <m/>
    <m/>
    <m/>
    <m/>
    <m/>
    <m/>
    <m/>
    <m/>
  </r>
  <r>
    <x v="62"/>
    <x v="5"/>
    <x v="67"/>
    <n v="1"/>
    <n v="0"/>
    <n v="6"/>
    <n v="0"/>
    <n v="0"/>
    <n v="0"/>
    <m/>
    <m/>
    <m/>
    <m/>
    <m/>
    <m/>
    <m/>
    <m/>
    <m/>
    <m/>
    <m/>
    <m/>
    <m/>
    <m/>
    <m/>
    <m/>
    <m/>
  </r>
  <r>
    <x v="62"/>
    <x v="3"/>
    <x v="58"/>
    <n v="1"/>
    <n v="0"/>
    <n v="10"/>
    <n v="0"/>
    <n v="0"/>
    <n v="0"/>
    <m/>
    <m/>
    <m/>
    <m/>
    <m/>
    <m/>
    <m/>
    <m/>
    <m/>
    <m/>
    <m/>
    <m/>
    <m/>
    <m/>
    <m/>
    <m/>
    <m/>
  </r>
  <r>
    <x v="63"/>
    <x v="0"/>
    <x v="68"/>
    <n v="11"/>
    <n v="0"/>
    <n v="0"/>
    <n v="0"/>
    <n v="1"/>
    <n v="0"/>
    <m/>
    <m/>
    <m/>
    <m/>
    <m/>
    <m/>
    <m/>
    <m/>
    <m/>
    <m/>
    <m/>
    <m/>
    <m/>
    <m/>
    <m/>
    <m/>
    <m/>
  </r>
  <r>
    <x v="64"/>
    <x v="4"/>
    <x v="57"/>
    <n v="8"/>
    <n v="1"/>
    <n v="6"/>
    <n v="22"/>
    <n v="1"/>
    <n v="0"/>
    <m/>
    <m/>
    <m/>
    <m/>
    <m/>
    <m/>
    <m/>
    <m/>
    <m/>
    <m/>
    <m/>
    <m/>
    <m/>
    <m/>
    <m/>
    <m/>
    <m/>
  </r>
  <r>
    <x v="64"/>
    <x v="3"/>
    <x v="51"/>
    <n v="8"/>
    <n v="0"/>
    <n v="2"/>
    <n v="0"/>
    <n v="0"/>
    <n v="0"/>
    <m/>
    <m/>
    <m/>
    <m/>
    <m/>
    <m/>
    <m/>
    <m/>
    <m/>
    <m/>
    <m/>
    <m/>
    <m/>
    <m/>
    <m/>
    <m/>
    <m/>
  </r>
  <r>
    <x v="64"/>
    <x v="4"/>
    <x v="56"/>
    <n v="6"/>
    <n v="0"/>
    <n v="15"/>
    <n v="7"/>
    <n v="1"/>
    <n v="0"/>
    <m/>
    <m/>
    <m/>
    <m/>
    <m/>
    <m/>
    <m/>
    <m/>
    <m/>
    <m/>
    <m/>
    <m/>
    <m/>
    <m/>
    <m/>
    <m/>
    <m/>
  </r>
  <r>
    <x v="64"/>
    <x v="0"/>
    <x v="69"/>
    <n v="1"/>
    <n v="0"/>
    <n v="0"/>
    <n v="0"/>
    <n v="0"/>
    <n v="0"/>
    <m/>
    <m/>
    <m/>
    <m/>
    <m/>
    <m/>
    <m/>
    <m/>
    <m/>
    <m/>
    <m/>
    <m/>
    <m/>
    <m/>
    <m/>
    <m/>
    <m/>
  </r>
  <r>
    <x v="65"/>
    <x v="4"/>
    <x v="70"/>
    <n v="1"/>
    <n v="0"/>
    <n v="1"/>
    <n v="0"/>
    <n v="0"/>
    <n v="0"/>
    <m/>
    <m/>
    <m/>
    <m/>
    <m/>
    <m/>
    <m/>
    <m/>
    <m/>
    <m/>
    <m/>
    <m/>
    <m/>
    <m/>
    <m/>
    <m/>
    <m/>
  </r>
  <r>
    <x v="65"/>
    <x v="1"/>
    <x v="63"/>
    <n v="4"/>
    <n v="0"/>
    <n v="20"/>
    <n v="0"/>
    <n v="0"/>
    <n v="0"/>
    <m/>
    <m/>
    <m/>
    <m/>
    <m/>
    <m/>
    <m/>
    <m/>
    <m/>
    <m/>
    <m/>
    <m/>
    <m/>
    <m/>
    <m/>
    <m/>
    <m/>
  </r>
  <r>
    <x v="65"/>
    <x v="1"/>
    <x v="71"/>
    <n v="8"/>
    <n v="0"/>
    <n v="30"/>
    <n v="0"/>
    <n v="0"/>
    <n v="1"/>
    <m/>
    <m/>
    <m/>
    <m/>
    <m/>
    <m/>
    <m/>
    <m/>
    <m/>
    <m/>
    <m/>
    <m/>
    <m/>
    <m/>
    <m/>
    <m/>
    <m/>
  </r>
  <r>
    <x v="66"/>
    <x v="1"/>
    <x v="62"/>
    <n v="13"/>
    <n v="0"/>
    <n v="26"/>
    <n v="3"/>
    <n v="1"/>
    <n v="0"/>
    <m/>
    <m/>
    <m/>
    <m/>
    <m/>
    <m/>
    <m/>
    <m/>
    <m/>
    <m/>
    <m/>
    <m/>
    <m/>
    <m/>
    <m/>
    <m/>
    <m/>
  </r>
  <r>
    <x v="67"/>
    <x v="3"/>
    <x v="17"/>
    <n v="1"/>
    <n v="0"/>
    <n v="6"/>
    <n v="0"/>
    <n v="0"/>
    <n v="0"/>
    <m/>
    <m/>
    <m/>
    <m/>
    <m/>
    <m/>
    <m/>
    <m/>
    <m/>
    <m/>
    <m/>
    <m/>
    <m/>
    <m/>
    <m/>
    <m/>
    <m/>
  </r>
  <r>
    <x v="67"/>
    <x v="1"/>
    <x v="72"/>
    <n v="13"/>
    <n v="3"/>
    <n v="5"/>
    <n v="10"/>
    <n v="0"/>
    <n v="0"/>
    <m/>
    <m/>
    <m/>
    <m/>
    <m/>
    <m/>
    <m/>
    <m/>
    <m/>
    <m/>
    <m/>
    <m/>
    <m/>
    <m/>
    <m/>
    <m/>
    <m/>
  </r>
  <r>
    <x v="67"/>
    <x v="0"/>
    <x v="73"/>
    <n v="11"/>
    <n v="0"/>
    <n v="17"/>
    <n v="2"/>
    <n v="0"/>
    <n v="0"/>
    <m/>
    <m/>
    <m/>
    <m/>
    <m/>
    <m/>
    <m/>
    <m/>
    <m/>
    <m/>
    <m/>
    <m/>
    <m/>
    <m/>
    <m/>
    <m/>
    <m/>
  </r>
  <r>
    <x v="68"/>
    <x v="5"/>
    <x v="13"/>
    <n v="1"/>
    <n v="0"/>
    <n v="2"/>
    <n v="0"/>
    <n v="0"/>
    <n v="0"/>
    <m/>
    <m/>
    <m/>
    <m/>
    <m/>
    <m/>
    <m/>
    <m/>
    <m/>
    <m/>
    <m/>
    <m/>
    <m/>
    <m/>
    <m/>
    <m/>
    <m/>
  </r>
  <r>
    <x v="68"/>
    <x v="5"/>
    <x v="66"/>
    <n v="2"/>
    <n v="0"/>
    <n v="3"/>
    <n v="0"/>
    <n v="0"/>
    <n v="0"/>
    <m/>
    <m/>
    <m/>
    <m/>
    <m/>
    <m/>
    <m/>
    <m/>
    <m/>
    <m/>
    <m/>
    <m/>
    <m/>
    <m/>
    <m/>
    <m/>
    <m/>
  </r>
  <r>
    <x v="68"/>
    <x v="1"/>
    <x v="74"/>
    <n v="3"/>
    <n v="1"/>
    <n v="5"/>
    <n v="3"/>
    <n v="1"/>
    <n v="0"/>
    <m/>
    <m/>
    <m/>
    <m/>
    <m/>
    <m/>
    <m/>
    <m/>
    <m/>
    <m/>
    <m/>
    <m/>
    <m/>
    <m/>
    <m/>
    <m/>
    <m/>
  </r>
  <r>
    <x v="68"/>
    <x v="3"/>
    <x v="57"/>
    <n v="8"/>
    <n v="0"/>
    <n v="9"/>
    <n v="1"/>
    <n v="0"/>
    <n v="0"/>
    <m/>
    <m/>
    <m/>
    <m/>
    <m/>
    <m/>
    <m/>
    <m/>
    <m/>
    <m/>
    <m/>
    <m/>
    <m/>
    <m/>
    <m/>
    <m/>
    <m/>
  </r>
  <r>
    <x v="68"/>
    <x v="1"/>
    <x v="68"/>
    <n v="6"/>
    <n v="0"/>
    <n v="5"/>
    <n v="0"/>
    <n v="1"/>
    <n v="0"/>
    <m/>
    <m/>
    <m/>
    <m/>
    <m/>
    <m/>
    <m/>
    <m/>
    <m/>
    <m/>
    <m/>
    <m/>
    <m/>
    <m/>
    <m/>
    <m/>
    <m/>
  </r>
  <r>
    <x v="69"/>
    <x v="1"/>
    <x v="75"/>
    <n v="1"/>
    <n v="0"/>
    <n v="3"/>
    <n v="1"/>
    <n v="0"/>
    <n v="0"/>
    <m/>
    <m/>
    <m/>
    <m/>
    <m/>
    <m/>
    <m/>
    <m/>
    <m/>
    <m/>
    <m/>
    <m/>
    <m/>
    <m/>
    <m/>
    <m/>
    <m/>
  </r>
  <r>
    <x v="70"/>
    <x v="5"/>
    <x v="51"/>
    <n v="6"/>
    <n v="0"/>
    <n v="4"/>
    <n v="2"/>
    <n v="0"/>
    <n v="0"/>
    <m/>
    <m/>
    <m/>
    <m/>
    <m/>
    <m/>
    <m/>
    <m/>
    <m/>
    <m/>
    <m/>
    <m/>
    <m/>
    <m/>
    <m/>
    <m/>
    <m/>
  </r>
  <r>
    <x v="70"/>
    <x v="3"/>
    <x v="56"/>
    <n v="6"/>
    <n v="0"/>
    <n v="11"/>
    <n v="2"/>
    <n v="1"/>
    <n v="0"/>
    <m/>
    <m/>
    <m/>
    <m/>
    <m/>
    <m/>
    <m/>
    <m/>
    <m/>
    <m/>
    <m/>
    <m/>
    <m/>
    <m/>
    <m/>
    <m/>
    <m/>
  </r>
  <r>
    <x v="70"/>
    <x v="0"/>
    <x v="76"/>
    <n v="4"/>
    <n v="0"/>
    <n v="15"/>
    <n v="1"/>
    <n v="0"/>
    <n v="1"/>
    <m/>
    <m/>
    <m/>
    <m/>
    <m/>
    <m/>
    <m/>
    <m/>
    <m/>
    <m/>
    <m/>
    <m/>
    <m/>
    <m/>
    <m/>
    <m/>
    <m/>
  </r>
  <r>
    <x v="70"/>
    <x v="1"/>
    <x v="69"/>
    <n v="1"/>
    <n v="0"/>
    <n v="0"/>
    <n v="0"/>
    <n v="0"/>
    <n v="0"/>
    <m/>
    <m/>
    <m/>
    <m/>
    <m/>
    <m/>
    <m/>
    <m/>
    <m/>
    <m/>
    <m/>
    <m/>
    <m/>
    <m/>
    <m/>
    <m/>
    <m/>
  </r>
  <r>
    <x v="71"/>
    <x v="1"/>
    <x v="77"/>
    <n v="6"/>
    <n v="0"/>
    <n v="1"/>
    <n v="2"/>
    <n v="0"/>
    <n v="0"/>
    <m/>
    <m/>
    <m/>
    <m/>
    <m/>
    <m/>
    <m/>
    <m/>
    <m/>
    <m/>
    <m/>
    <m/>
    <m/>
    <m/>
    <m/>
    <m/>
    <m/>
  </r>
  <r>
    <x v="71"/>
    <x v="0"/>
    <x v="78"/>
    <n v="2"/>
    <n v="0"/>
    <n v="9"/>
    <n v="0"/>
    <n v="0"/>
    <n v="0"/>
    <m/>
    <m/>
    <m/>
    <m/>
    <m/>
    <m/>
    <m/>
    <m/>
    <m/>
    <m/>
    <m/>
    <m/>
    <m/>
    <m/>
    <m/>
    <m/>
    <m/>
  </r>
  <r>
    <x v="72"/>
    <x v="5"/>
    <x v="79"/>
    <n v="2"/>
    <n v="0"/>
    <n v="0"/>
    <n v="1"/>
    <n v="0"/>
    <n v="0"/>
    <m/>
    <m/>
    <m/>
    <m/>
    <m/>
    <m/>
    <m/>
    <m/>
    <m/>
    <m/>
    <m/>
    <m/>
    <m/>
    <m/>
    <m/>
    <m/>
    <m/>
  </r>
  <r>
    <x v="72"/>
    <x v="2"/>
    <x v="71"/>
    <n v="1"/>
    <n v="0"/>
    <n v="0"/>
    <n v="0"/>
    <n v="0"/>
    <n v="0"/>
    <m/>
    <m/>
    <m/>
    <m/>
    <m/>
    <m/>
    <m/>
    <m/>
    <m/>
    <m/>
    <m/>
    <m/>
    <m/>
    <m/>
    <m/>
    <m/>
    <m/>
  </r>
  <r>
    <x v="72"/>
    <x v="5"/>
    <x v="57"/>
    <n v="8"/>
    <n v="0"/>
    <n v="11"/>
    <n v="1"/>
    <n v="0"/>
    <n v="0"/>
    <m/>
    <m/>
    <m/>
    <m/>
    <m/>
    <m/>
    <m/>
    <m/>
    <m/>
    <m/>
    <m/>
    <m/>
    <m/>
    <m/>
    <m/>
    <m/>
    <m/>
  </r>
  <r>
    <x v="73"/>
    <x v="2"/>
    <x v="74"/>
    <n v="3"/>
    <n v="0"/>
    <n v="0"/>
    <n v="0"/>
    <n v="0"/>
    <n v="0"/>
    <m/>
    <m/>
    <m/>
    <m/>
    <m/>
    <m/>
    <m/>
    <m/>
    <m/>
    <m/>
    <m/>
    <m/>
    <m/>
    <m/>
    <m/>
    <m/>
    <m/>
  </r>
  <r>
    <x v="73"/>
    <x v="2"/>
    <x v="69"/>
    <n v="1"/>
    <n v="0"/>
    <n v="1"/>
    <n v="0"/>
    <n v="0"/>
    <n v="0"/>
    <m/>
    <m/>
    <m/>
    <m/>
    <m/>
    <m/>
    <m/>
    <m/>
    <m/>
    <m/>
    <m/>
    <m/>
    <m/>
    <m/>
    <m/>
    <m/>
    <m/>
  </r>
  <r>
    <x v="73"/>
    <x v="5"/>
    <x v="17"/>
    <n v="1"/>
    <n v="0"/>
    <n v="6"/>
    <n v="0"/>
    <n v="0"/>
    <n v="0"/>
    <m/>
    <m/>
    <m/>
    <m/>
    <m/>
    <m/>
    <m/>
    <m/>
    <m/>
    <m/>
    <m/>
    <m/>
    <m/>
    <m/>
    <m/>
    <m/>
    <m/>
  </r>
  <r>
    <x v="74"/>
    <x v="5"/>
    <x v="56"/>
    <n v="6"/>
    <n v="0"/>
    <n v="7"/>
    <n v="1"/>
    <n v="0"/>
    <n v="0"/>
    <m/>
    <m/>
    <m/>
    <m/>
    <m/>
    <m/>
    <m/>
    <m/>
    <m/>
    <m/>
    <m/>
    <m/>
    <m/>
    <m/>
    <m/>
    <m/>
    <m/>
  </r>
  <r>
    <x v="75"/>
    <x v="1"/>
    <x v="76"/>
    <n v="4"/>
    <n v="0"/>
    <n v="7"/>
    <n v="0"/>
    <n v="0"/>
    <n v="0"/>
    <m/>
    <m/>
    <m/>
    <m/>
    <m/>
    <m/>
    <m/>
    <m/>
    <m/>
    <m/>
    <m/>
    <m/>
    <m/>
    <m/>
    <m/>
    <m/>
    <m/>
  </r>
  <r>
    <x v="75"/>
    <x v="2"/>
    <x v="80"/>
    <n v="7"/>
    <n v="0"/>
    <n v="1"/>
    <n v="0"/>
    <n v="0"/>
    <n v="0"/>
    <m/>
    <m/>
    <m/>
    <m/>
    <m/>
    <m/>
    <m/>
    <m/>
    <m/>
    <m/>
    <m/>
    <m/>
    <m/>
    <m/>
    <m/>
    <m/>
    <m/>
  </r>
  <r>
    <x v="75"/>
    <x v="2"/>
    <x v="72"/>
    <n v="10"/>
    <n v="0"/>
    <n v="2"/>
    <n v="0"/>
    <n v="0"/>
    <n v="0"/>
    <m/>
    <m/>
    <m/>
    <m/>
    <m/>
    <m/>
    <m/>
    <m/>
    <m/>
    <m/>
    <m/>
    <m/>
    <m/>
    <m/>
    <m/>
    <m/>
    <m/>
  </r>
  <r>
    <x v="75"/>
    <x v="1"/>
    <x v="73"/>
    <n v="11"/>
    <n v="0"/>
    <n v="28"/>
    <n v="1"/>
    <n v="0"/>
    <n v="0"/>
    <m/>
    <m/>
    <m/>
    <m/>
    <m/>
    <m/>
    <m/>
    <m/>
    <m/>
    <m/>
    <m/>
    <m/>
    <m/>
    <m/>
    <m/>
    <m/>
    <m/>
  </r>
  <r>
    <x v="75"/>
    <x v="1"/>
    <x v="78"/>
    <n v="2"/>
    <n v="0"/>
    <n v="2"/>
    <n v="1"/>
    <n v="0"/>
    <n v="0"/>
    <m/>
    <m/>
    <m/>
    <m/>
    <m/>
    <m/>
    <m/>
    <m/>
    <m/>
    <m/>
    <m/>
    <m/>
    <m/>
    <m/>
    <m/>
    <m/>
    <m/>
  </r>
  <r>
    <x v="76"/>
    <x v="4"/>
    <x v="71"/>
    <n v="1"/>
    <n v="0"/>
    <n v="1"/>
    <n v="0"/>
    <n v="0"/>
    <n v="0"/>
    <m/>
    <m/>
    <m/>
    <m/>
    <m/>
    <m/>
    <m/>
    <m/>
    <m/>
    <m/>
    <m/>
    <m/>
    <m/>
    <m/>
    <m/>
    <m/>
    <m/>
  </r>
  <r>
    <x v="77"/>
    <x v="0"/>
    <x v="81"/>
    <n v="8"/>
    <n v="0"/>
    <n v="0"/>
    <n v="0"/>
    <n v="0"/>
    <n v="0"/>
    <m/>
    <m/>
    <m/>
    <m/>
    <m/>
    <m/>
    <m/>
    <m/>
    <m/>
    <m/>
    <m/>
    <m/>
    <m/>
    <m/>
    <m/>
    <m/>
    <m/>
  </r>
  <r>
    <x v="78"/>
    <x v="2"/>
    <x v="62"/>
    <n v="13"/>
    <n v="0"/>
    <n v="0"/>
    <n v="0"/>
    <n v="0"/>
    <n v="0"/>
    <m/>
    <m/>
    <m/>
    <m/>
    <m/>
    <m/>
    <m/>
    <m/>
    <m/>
    <m/>
    <m/>
    <m/>
    <m/>
    <m/>
    <m/>
    <m/>
    <m/>
  </r>
  <r>
    <x v="78"/>
    <x v="4"/>
    <x v="69"/>
    <n v="1"/>
    <n v="0"/>
    <n v="1"/>
    <n v="0"/>
    <n v="0"/>
    <n v="0"/>
    <m/>
    <m/>
    <m/>
    <m/>
    <m/>
    <m/>
    <m/>
    <m/>
    <m/>
    <m/>
    <m/>
    <m/>
    <m/>
    <m/>
    <m/>
    <m/>
    <m/>
  </r>
  <r>
    <x v="79"/>
    <x v="2"/>
    <x v="63"/>
    <n v="4"/>
    <n v="0"/>
    <n v="4"/>
    <n v="0"/>
    <n v="0"/>
    <n v="0"/>
    <m/>
    <m/>
    <m/>
    <m/>
    <m/>
    <m/>
    <m/>
    <m/>
    <m/>
    <m/>
    <m/>
    <m/>
    <m/>
    <m/>
    <m/>
    <m/>
    <m/>
  </r>
  <r>
    <x v="79"/>
    <x v="3"/>
    <x v="71"/>
    <n v="1"/>
    <n v="0"/>
    <n v="1"/>
    <n v="0"/>
    <n v="0"/>
    <n v="0"/>
    <m/>
    <m/>
    <m/>
    <m/>
    <m/>
    <m/>
    <m/>
    <m/>
    <m/>
    <m/>
    <m/>
    <m/>
    <m/>
    <m/>
    <m/>
    <m/>
    <m/>
  </r>
  <r>
    <x v="79"/>
    <x v="4"/>
    <x v="74"/>
    <n v="3"/>
    <n v="1"/>
    <n v="3"/>
    <n v="2"/>
    <n v="1"/>
    <n v="0"/>
    <m/>
    <m/>
    <m/>
    <m/>
    <m/>
    <m/>
    <m/>
    <m/>
    <m/>
    <m/>
    <m/>
    <m/>
    <m/>
    <m/>
    <m/>
    <m/>
    <m/>
  </r>
  <r>
    <x v="80"/>
    <x v="4"/>
    <x v="82"/>
    <n v="1"/>
    <n v="0"/>
    <n v="2"/>
    <n v="0"/>
    <n v="0"/>
    <n v="0"/>
    <m/>
    <m/>
    <m/>
    <m/>
    <m/>
    <m/>
    <m/>
    <m/>
    <m/>
    <m/>
    <m/>
    <m/>
    <m/>
    <m/>
    <m/>
    <m/>
    <m/>
  </r>
  <r>
    <x v="81"/>
    <x v="4"/>
    <x v="80"/>
    <n v="7"/>
    <n v="0"/>
    <n v="10"/>
    <n v="3"/>
    <n v="1"/>
    <n v="0"/>
    <m/>
    <m/>
    <m/>
    <m/>
    <m/>
    <m/>
    <m/>
    <m/>
    <m/>
    <m/>
    <m/>
    <m/>
    <m/>
    <m/>
    <m/>
    <m/>
    <m/>
  </r>
  <r>
    <x v="81"/>
    <x v="2"/>
    <x v="68"/>
    <n v="6"/>
    <n v="0"/>
    <n v="10"/>
    <n v="0"/>
    <n v="0"/>
    <n v="0"/>
    <m/>
    <m/>
    <m/>
    <m/>
    <m/>
    <m/>
    <m/>
    <m/>
    <m/>
    <m/>
    <m/>
    <m/>
    <m/>
    <m/>
    <m/>
    <m/>
    <m/>
  </r>
  <r>
    <x v="82"/>
    <x v="5"/>
    <x v="71"/>
    <n v="1"/>
    <n v="0"/>
    <n v="0"/>
    <n v="0"/>
    <n v="0"/>
    <n v="1"/>
    <m/>
    <m/>
    <m/>
    <m/>
    <m/>
    <m/>
    <m/>
    <m/>
    <m/>
    <m/>
    <m/>
    <m/>
    <m/>
    <m/>
    <m/>
    <m/>
    <m/>
  </r>
  <r>
    <x v="82"/>
    <x v="2"/>
    <x v="78"/>
    <n v="2"/>
    <n v="0"/>
    <n v="0"/>
    <n v="0"/>
    <n v="0"/>
    <n v="0"/>
    <m/>
    <m/>
    <m/>
    <m/>
    <m/>
    <m/>
    <m/>
    <m/>
    <m/>
    <m/>
    <m/>
    <m/>
    <m/>
    <m/>
    <m/>
    <m/>
    <m/>
  </r>
  <r>
    <x v="83"/>
    <x v="4"/>
    <x v="62"/>
    <n v="13"/>
    <n v="5"/>
    <n v="9"/>
    <n v="9"/>
    <n v="2"/>
    <n v="0"/>
    <m/>
    <m/>
    <m/>
    <m/>
    <m/>
    <m/>
    <m/>
    <m/>
    <m/>
    <m/>
    <m/>
    <m/>
    <m/>
    <m/>
    <m/>
    <m/>
    <m/>
  </r>
  <r>
    <x v="83"/>
    <x v="4"/>
    <x v="63"/>
    <n v="4"/>
    <n v="0"/>
    <n v="7"/>
    <n v="0"/>
    <n v="0"/>
    <n v="0"/>
    <m/>
    <m/>
    <m/>
    <m/>
    <m/>
    <m/>
    <m/>
    <m/>
    <m/>
    <m/>
    <m/>
    <m/>
    <m/>
    <m/>
    <m/>
    <m/>
    <m/>
  </r>
  <r>
    <x v="84"/>
    <x v="4"/>
    <x v="72"/>
    <n v="10"/>
    <n v="8"/>
    <n v="0"/>
    <n v="19"/>
    <n v="0"/>
    <n v="3"/>
    <m/>
    <m/>
    <m/>
    <m/>
    <m/>
    <m/>
    <m/>
    <m/>
    <m/>
    <m/>
    <m/>
    <m/>
    <m/>
    <m/>
    <m/>
    <m/>
    <m/>
  </r>
  <r>
    <x v="85"/>
    <x v="2"/>
    <x v="76"/>
    <n v="4"/>
    <n v="0"/>
    <n v="6"/>
    <n v="2"/>
    <n v="0"/>
    <n v="0"/>
    <m/>
    <m/>
    <m/>
    <m/>
    <m/>
    <m/>
    <m/>
    <m/>
    <m/>
    <m/>
    <m/>
    <m/>
    <m/>
    <m/>
    <m/>
    <m/>
    <m/>
  </r>
  <r>
    <x v="86"/>
    <x v="4"/>
    <x v="83"/>
    <n v="5"/>
    <n v="1"/>
    <n v="5"/>
    <n v="4"/>
    <n v="0"/>
    <n v="0"/>
    <m/>
    <m/>
    <m/>
    <m/>
    <m/>
    <m/>
    <m/>
    <m/>
    <m/>
    <m/>
    <m/>
    <m/>
    <m/>
    <m/>
    <m/>
    <m/>
    <m/>
  </r>
  <r>
    <x v="87"/>
    <x v="4"/>
    <x v="84"/>
    <n v="6"/>
    <n v="0"/>
    <n v="7"/>
    <n v="2"/>
    <n v="1"/>
    <n v="0"/>
    <m/>
    <m/>
    <m/>
    <m/>
    <m/>
    <m/>
    <m/>
    <m/>
    <m/>
    <m/>
    <m/>
    <m/>
    <m/>
    <m/>
    <m/>
    <m/>
    <m/>
  </r>
  <r>
    <x v="88"/>
    <x v="3"/>
    <x v="74"/>
    <n v="3"/>
    <n v="0"/>
    <n v="7"/>
    <n v="0"/>
    <n v="0"/>
    <n v="0"/>
    <m/>
    <m/>
    <m/>
    <m/>
    <m/>
    <m/>
    <m/>
    <m/>
    <m/>
    <m/>
    <m/>
    <m/>
    <m/>
    <m/>
    <m/>
    <m/>
    <m/>
  </r>
  <r>
    <x v="88"/>
    <x v="4"/>
    <x v="78"/>
    <n v="2"/>
    <n v="0"/>
    <n v="2"/>
    <n v="0"/>
    <n v="0"/>
    <n v="0"/>
    <m/>
    <m/>
    <m/>
    <m/>
    <m/>
    <m/>
    <m/>
    <m/>
    <m/>
    <m/>
    <m/>
    <m/>
    <m/>
    <m/>
    <m/>
    <m/>
    <m/>
  </r>
  <r>
    <x v="88"/>
    <x v="0"/>
    <x v="85"/>
    <n v="4"/>
    <n v="0"/>
    <n v="22"/>
    <n v="0"/>
    <n v="0"/>
    <n v="0"/>
    <m/>
    <m/>
    <m/>
    <m/>
    <m/>
    <m/>
    <m/>
    <m/>
    <m/>
    <m/>
    <m/>
    <m/>
    <m/>
    <m/>
    <m/>
    <m/>
    <m/>
  </r>
  <r>
    <x v="88"/>
    <x v="0"/>
    <x v="86"/>
    <n v="5"/>
    <n v="0"/>
    <n v="1"/>
    <n v="0"/>
    <n v="0"/>
    <n v="0"/>
    <m/>
    <m/>
    <m/>
    <m/>
    <m/>
    <m/>
    <m/>
    <m/>
    <m/>
    <m/>
    <m/>
    <m/>
    <m/>
    <m/>
    <m/>
    <m/>
    <m/>
  </r>
  <r>
    <x v="89"/>
    <x v="3"/>
    <x v="80"/>
    <n v="7"/>
    <n v="0"/>
    <n v="7"/>
    <n v="0"/>
    <n v="1"/>
    <n v="0"/>
    <m/>
    <m/>
    <m/>
    <m/>
    <m/>
    <m/>
    <m/>
    <m/>
    <m/>
    <m/>
    <m/>
    <m/>
    <m/>
    <m/>
    <m/>
    <m/>
    <m/>
  </r>
  <r>
    <x v="90"/>
    <x v="0"/>
    <x v="87"/>
    <n v="7"/>
    <n v="1"/>
    <n v="128"/>
    <n v="0"/>
    <n v="0"/>
    <n v="1"/>
    <m/>
    <m/>
    <m/>
    <m/>
    <m/>
    <m/>
    <m/>
    <m/>
    <m/>
    <m/>
    <m/>
    <m/>
    <m/>
    <m/>
    <m/>
    <m/>
    <m/>
  </r>
  <r>
    <x v="90"/>
    <x v="0"/>
    <x v="88"/>
    <n v="9"/>
    <n v="3"/>
    <n v="32"/>
    <n v="0"/>
    <n v="2"/>
    <n v="1"/>
    <m/>
    <m/>
    <m/>
    <m/>
    <m/>
    <m/>
    <m/>
    <m/>
    <m/>
    <m/>
    <m/>
    <m/>
    <m/>
    <m/>
    <m/>
    <m/>
    <m/>
  </r>
  <r>
    <x v="90"/>
    <x v="0"/>
    <x v="89"/>
    <n v="4"/>
    <n v="0"/>
    <n v="14"/>
    <n v="0"/>
    <n v="0"/>
    <n v="0"/>
    <m/>
    <m/>
    <m/>
    <m/>
    <m/>
    <m/>
    <m/>
    <m/>
    <m/>
    <m/>
    <m/>
    <m/>
    <m/>
    <m/>
    <m/>
    <m/>
    <m/>
  </r>
  <r>
    <x v="91"/>
    <x v="0"/>
    <x v="90"/>
    <n v="1"/>
    <n v="0"/>
    <n v="10"/>
    <n v="0"/>
    <n v="0"/>
    <n v="0"/>
    <m/>
    <m/>
    <m/>
    <m/>
    <m/>
    <m/>
    <m/>
    <m/>
    <m/>
    <m/>
    <m/>
    <m/>
    <m/>
    <m/>
    <m/>
    <m/>
    <m/>
  </r>
  <r>
    <x v="91"/>
    <x v="0"/>
    <x v="91"/>
    <n v="3"/>
    <n v="0"/>
    <n v="3"/>
    <n v="0"/>
    <n v="0"/>
    <n v="0"/>
    <m/>
    <m/>
    <m/>
    <m/>
    <m/>
    <m/>
    <m/>
    <m/>
    <m/>
    <m/>
    <m/>
    <m/>
    <m/>
    <m/>
    <m/>
    <m/>
    <m/>
  </r>
  <r>
    <x v="92"/>
    <x v="5"/>
    <x v="74"/>
    <n v="3"/>
    <n v="0"/>
    <n v="3"/>
    <n v="1"/>
    <n v="0"/>
    <n v="0"/>
    <m/>
    <m/>
    <m/>
    <m/>
    <m/>
    <m/>
    <m/>
    <m/>
    <m/>
    <m/>
    <m/>
    <m/>
    <m/>
    <m/>
    <m/>
    <m/>
    <m/>
  </r>
  <r>
    <x v="93"/>
    <x v="0"/>
    <x v="92"/>
    <n v="10"/>
    <n v="2"/>
    <n v="22"/>
    <n v="2"/>
    <n v="0"/>
    <n v="0"/>
    <m/>
    <m/>
    <m/>
    <m/>
    <m/>
    <m/>
    <m/>
    <m/>
    <m/>
    <m/>
    <m/>
    <m/>
    <m/>
    <m/>
    <m/>
    <m/>
    <m/>
  </r>
  <r>
    <x v="93"/>
    <x v="4"/>
    <x v="76"/>
    <n v="4"/>
    <n v="0"/>
    <n v="6"/>
    <n v="4"/>
    <n v="1"/>
    <n v="0"/>
    <m/>
    <m/>
    <m/>
    <m/>
    <m/>
    <m/>
    <m/>
    <m/>
    <m/>
    <m/>
    <m/>
    <m/>
    <m/>
    <m/>
    <m/>
    <m/>
    <m/>
  </r>
  <r>
    <x v="94"/>
    <x v="6"/>
    <x v="93"/>
    <n v="10"/>
    <n v="0"/>
    <n v="48"/>
    <n v="0"/>
    <n v="0"/>
    <n v="0"/>
    <m/>
    <m/>
    <m/>
    <m/>
    <m/>
    <m/>
    <m/>
    <m/>
    <m/>
    <m/>
    <m/>
    <m/>
    <m/>
    <m/>
    <m/>
    <m/>
    <m/>
  </r>
  <r>
    <x v="94"/>
    <x v="3"/>
    <x v="83"/>
    <n v="3"/>
    <n v="0"/>
    <n v="4"/>
    <n v="0"/>
    <n v="0"/>
    <n v="0"/>
    <m/>
    <m/>
    <m/>
    <m/>
    <m/>
    <m/>
    <m/>
    <m/>
    <m/>
    <m/>
    <m/>
    <m/>
    <m/>
    <m/>
    <m/>
    <m/>
    <m/>
  </r>
  <r>
    <x v="94"/>
    <x v="0"/>
    <x v="94"/>
    <n v="6"/>
    <n v="1"/>
    <n v="3"/>
    <n v="1"/>
    <n v="0"/>
    <n v="0"/>
    <m/>
    <m/>
    <m/>
    <m/>
    <m/>
    <m/>
    <m/>
    <m/>
    <m/>
    <m/>
    <m/>
    <m/>
    <m/>
    <m/>
    <m/>
    <m/>
    <m/>
  </r>
  <r>
    <x v="94"/>
    <x v="0"/>
    <x v="95"/>
    <n v="2"/>
    <n v="2"/>
    <n v="8"/>
    <n v="4"/>
    <n v="0"/>
    <n v="0"/>
    <m/>
    <m/>
    <m/>
    <m/>
    <m/>
    <m/>
    <m/>
    <m/>
    <m/>
    <m/>
    <m/>
    <m/>
    <m/>
    <m/>
    <m/>
    <m/>
    <m/>
  </r>
  <r>
    <x v="95"/>
    <x v="1"/>
    <x v="96"/>
    <n v="3"/>
    <n v="0"/>
    <n v="0"/>
    <n v="1"/>
    <n v="0"/>
    <n v="1"/>
    <m/>
    <m/>
    <m/>
    <m/>
    <m/>
    <m/>
    <m/>
    <m/>
    <m/>
    <m/>
    <m/>
    <m/>
    <m/>
    <m/>
    <m/>
    <m/>
    <m/>
  </r>
  <r>
    <x v="95"/>
    <x v="3"/>
    <x v="62"/>
    <n v="8"/>
    <n v="0"/>
    <n v="0"/>
    <n v="0"/>
    <n v="0"/>
    <n v="0"/>
    <m/>
    <m/>
    <m/>
    <m/>
    <m/>
    <m/>
    <m/>
    <m/>
    <m/>
    <m/>
    <m/>
    <m/>
    <m/>
    <m/>
    <m/>
    <m/>
    <m/>
  </r>
  <r>
    <x v="96"/>
    <x v="3"/>
    <x v="97"/>
    <n v="2"/>
    <n v="0"/>
    <n v="0"/>
    <n v="2"/>
    <n v="0"/>
    <n v="0"/>
    <m/>
    <m/>
    <m/>
    <m/>
    <m/>
    <m/>
    <m/>
    <m/>
    <m/>
    <m/>
    <m/>
    <m/>
    <m/>
    <m/>
    <m/>
    <m/>
    <m/>
  </r>
  <r>
    <x v="96"/>
    <x v="0"/>
    <x v="98"/>
    <n v="2"/>
    <n v="1"/>
    <n v="0"/>
    <n v="2"/>
    <n v="0"/>
    <n v="0"/>
    <m/>
    <m/>
    <m/>
    <m/>
    <m/>
    <m/>
    <m/>
    <m/>
    <m/>
    <m/>
    <m/>
    <m/>
    <m/>
    <m/>
    <m/>
    <m/>
    <m/>
  </r>
  <r>
    <x v="96"/>
    <x v="0"/>
    <x v="99"/>
    <n v="2"/>
    <n v="0"/>
    <n v="0"/>
    <n v="0"/>
    <n v="0"/>
    <n v="0"/>
    <m/>
    <m/>
    <m/>
    <m/>
    <m/>
    <m/>
    <m/>
    <m/>
    <m/>
    <m/>
    <m/>
    <m/>
    <m/>
    <m/>
    <m/>
    <m/>
    <m/>
  </r>
  <r>
    <x v="96"/>
    <x v="0"/>
    <x v="100"/>
    <n v="1"/>
    <n v="0"/>
    <n v="0"/>
    <n v="0"/>
    <n v="0"/>
    <n v="0"/>
    <m/>
    <m/>
    <m/>
    <m/>
    <m/>
    <m/>
    <m/>
    <m/>
    <m/>
    <m/>
    <m/>
    <m/>
    <m/>
    <m/>
    <m/>
    <m/>
    <m/>
  </r>
  <r>
    <x v="97"/>
    <x v="4"/>
    <x v="76"/>
    <n v="4"/>
    <n v="0"/>
    <n v="4"/>
    <n v="0"/>
    <n v="0"/>
    <n v="0"/>
    <m/>
    <m/>
    <m/>
    <m/>
    <m/>
    <m/>
    <m/>
    <m/>
    <m/>
    <m/>
    <m/>
    <m/>
    <m/>
    <m/>
    <m/>
    <m/>
    <m/>
  </r>
  <r>
    <x v="97"/>
    <x v="0"/>
    <x v="95"/>
    <n v="2"/>
    <n v="1"/>
    <n v="17"/>
    <n v="1"/>
    <n v="0"/>
    <n v="0"/>
    <m/>
    <m/>
    <m/>
    <m/>
    <m/>
    <m/>
    <m/>
    <m/>
    <m/>
    <m/>
    <m/>
    <m/>
    <m/>
    <m/>
    <m/>
    <m/>
    <m/>
  </r>
  <r>
    <x v="97"/>
    <x v="0"/>
    <x v="101"/>
    <n v="8"/>
    <n v="0"/>
    <n v="10"/>
    <n v="0"/>
    <n v="0"/>
    <n v="0"/>
    <m/>
    <m/>
    <m/>
    <m/>
    <m/>
    <m/>
    <m/>
    <m/>
    <m/>
    <m/>
    <m/>
    <m/>
    <m/>
    <m/>
    <m/>
    <m/>
    <m/>
  </r>
  <r>
    <x v="98"/>
    <x v="6"/>
    <x v="102"/>
    <n v="1"/>
    <n v="0"/>
    <n v="7"/>
    <n v="0"/>
    <n v="0"/>
    <n v="0"/>
    <m/>
    <m/>
    <m/>
    <m/>
    <m/>
    <m/>
    <m/>
    <m/>
    <m/>
    <m/>
    <m/>
    <m/>
    <m/>
    <m/>
    <m/>
    <m/>
    <m/>
  </r>
  <r>
    <x v="99"/>
    <x v="0"/>
    <x v="103"/>
    <n v="4"/>
    <n v="0"/>
    <n v="26"/>
    <n v="0"/>
    <n v="0"/>
    <n v="0"/>
    <m/>
    <m/>
    <m/>
    <m/>
    <m/>
    <m/>
    <m/>
    <m/>
    <m/>
    <m/>
    <m/>
    <m/>
    <m/>
    <m/>
    <m/>
    <m/>
    <m/>
  </r>
  <r>
    <x v="100"/>
    <x v="1"/>
    <x v="85"/>
    <n v="4"/>
    <n v="2"/>
    <n v="15"/>
    <n v="4"/>
    <n v="0"/>
    <n v="0"/>
    <m/>
    <m/>
    <m/>
    <m/>
    <m/>
    <m/>
    <m/>
    <m/>
    <m/>
    <m/>
    <m/>
    <m/>
    <m/>
    <m/>
    <m/>
    <m/>
    <m/>
  </r>
  <r>
    <x v="100"/>
    <x v="1"/>
    <x v="88"/>
    <n v="6"/>
    <n v="5"/>
    <n v="11"/>
    <n v="9"/>
    <n v="0"/>
    <n v="0"/>
    <m/>
    <m/>
    <m/>
    <m/>
    <m/>
    <m/>
    <m/>
    <m/>
    <m/>
    <m/>
    <m/>
    <m/>
    <m/>
    <m/>
    <m/>
    <m/>
    <m/>
  </r>
  <r>
    <x v="101"/>
    <x v="7"/>
    <x v="104"/>
    <s v="-"/>
    <s v="-"/>
    <s v="-"/>
    <s v="-"/>
    <s v="-"/>
    <s v="-"/>
    <m/>
    <m/>
    <m/>
    <m/>
    <m/>
    <m/>
    <m/>
    <m/>
    <m/>
    <m/>
    <m/>
    <m/>
    <m/>
    <m/>
    <m/>
    <m/>
    <m/>
  </r>
  <r>
    <x v="102"/>
    <x v="1"/>
    <x v="91"/>
    <n v="3"/>
    <n v="1"/>
    <n v="0"/>
    <n v="1"/>
    <n v="0"/>
    <n v="0"/>
    <m/>
    <m/>
    <m/>
    <m/>
    <m/>
    <m/>
    <m/>
    <m/>
    <m/>
    <m/>
    <m/>
    <m/>
    <m/>
    <m/>
    <m/>
    <m/>
    <m/>
  </r>
  <r>
    <x v="103"/>
    <x v="7"/>
    <x v="104"/>
    <s v="-"/>
    <s v="-"/>
    <s v="-"/>
    <s v="-"/>
    <s v="-"/>
    <s v="-"/>
    <m/>
    <m/>
    <m/>
    <m/>
    <m/>
    <m/>
    <m/>
    <m/>
    <m/>
    <m/>
    <m/>
    <m/>
    <m/>
    <m/>
    <m/>
    <m/>
    <m/>
  </r>
  <r>
    <x v="104"/>
    <x v="4"/>
    <x v="105"/>
    <n v="1"/>
    <n v="0"/>
    <n v="0"/>
    <n v="0"/>
    <n v="0"/>
    <n v="0"/>
    <m/>
    <m/>
    <m/>
    <m/>
    <m/>
    <m/>
    <m/>
    <m/>
    <m/>
    <m/>
    <m/>
    <m/>
    <m/>
    <m/>
    <m/>
    <m/>
    <m/>
  </r>
  <r>
    <x v="105"/>
    <x v="0"/>
    <x v="106"/>
    <n v="3"/>
    <n v="1"/>
    <n v="3"/>
    <n v="1"/>
    <n v="0"/>
    <n v="0"/>
    <m/>
    <m/>
    <m/>
    <m/>
    <m/>
    <m/>
    <m/>
    <m/>
    <m/>
    <m/>
    <m/>
    <m/>
    <m/>
    <m/>
    <m/>
    <m/>
    <m/>
  </r>
  <r>
    <x v="106"/>
    <x v="1"/>
    <x v="107"/>
    <n v="1"/>
    <n v="1"/>
    <n v="0"/>
    <n v="1"/>
    <n v="0"/>
    <n v="0"/>
    <m/>
    <m/>
    <m/>
    <m/>
    <m/>
    <m/>
    <m/>
    <m/>
    <m/>
    <m/>
    <m/>
    <m/>
    <m/>
    <m/>
    <m/>
    <m/>
    <m/>
  </r>
  <r>
    <x v="106"/>
    <x v="0"/>
    <x v="108"/>
    <n v="1"/>
    <n v="0"/>
    <n v="3"/>
    <n v="0"/>
    <n v="0"/>
    <n v="0"/>
    <m/>
    <m/>
    <m/>
    <m/>
    <m/>
    <m/>
    <m/>
    <m/>
    <m/>
    <m/>
    <m/>
    <m/>
    <m/>
    <m/>
    <m/>
    <m/>
    <m/>
  </r>
  <r>
    <x v="106"/>
    <x v="0"/>
    <x v="109"/>
    <n v="13"/>
    <n v="0"/>
    <n v="47"/>
    <n v="0"/>
    <n v="0"/>
    <n v="0"/>
    <m/>
    <m/>
    <m/>
    <m/>
    <m/>
    <m/>
    <m/>
    <m/>
    <m/>
    <m/>
    <m/>
    <m/>
    <m/>
    <m/>
    <m/>
    <m/>
    <m/>
  </r>
  <r>
    <x v="107"/>
    <x v="0"/>
    <x v="110"/>
    <n v="1"/>
    <n v="0"/>
    <n v="7"/>
    <n v="0"/>
    <n v="0"/>
    <n v="0"/>
    <m/>
    <m/>
    <m/>
    <m/>
    <m/>
    <m/>
    <m/>
    <m/>
    <m/>
    <m/>
    <m/>
    <m/>
    <m/>
    <m/>
    <m/>
    <m/>
    <m/>
  </r>
  <r>
    <x v="108"/>
    <x v="0"/>
    <x v="111"/>
    <n v="8"/>
    <n v="5"/>
    <n v="6"/>
    <n v="3"/>
    <n v="3"/>
    <n v="0"/>
    <m/>
    <m/>
    <m/>
    <m/>
    <m/>
    <m/>
    <m/>
    <m/>
    <m/>
    <m/>
    <m/>
    <m/>
    <m/>
    <m/>
    <m/>
    <m/>
    <m/>
  </r>
  <r>
    <x v="109"/>
    <x v="0"/>
    <x v="112"/>
    <n v="1"/>
    <n v="1"/>
    <n v="5"/>
    <n v="1"/>
    <n v="0"/>
    <n v="0"/>
    <m/>
    <m/>
    <m/>
    <m/>
    <m/>
    <m/>
    <m/>
    <m/>
    <m/>
    <m/>
    <m/>
    <m/>
    <m/>
    <m/>
    <m/>
    <m/>
    <m/>
  </r>
  <r>
    <x v="109"/>
    <x v="0"/>
    <x v="113"/>
    <n v="3"/>
    <n v="2"/>
    <n v="3"/>
    <n v="0"/>
    <n v="1"/>
    <n v="0"/>
    <m/>
    <m/>
    <m/>
    <m/>
    <m/>
    <m/>
    <m/>
    <m/>
    <m/>
    <m/>
    <m/>
    <m/>
    <m/>
    <m/>
    <m/>
    <m/>
    <m/>
  </r>
  <r>
    <x v="109"/>
    <x v="6"/>
    <x v="114"/>
    <n v="12"/>
    <n v="6"/>
    <n v="92"/>
    <n v="10"/>
    <n v="0"/>
    <n v="0"/>
    <m/>
    <m/>
    <m/>
    <m/>
    <m/>
    <m/>
    <m/>
    <m/>
    <m/>
    <m/>
    <m/>
    <m/>
    <m/>
    <m/>
    <m/>
    <m/>
    <m/>
  </r>
  <r>
    <x v="110"/>
    <x v="1"/>
    <x v="107"/>
    <n v="1"/>
    <n v="1"/>
    <n v="0"/>
    <n v="0"/>
    <n v="0"/>
    <n v="0"/>
    <m/>
    <m/>
    <m/>
    <m/>
    <m/>
    <m/>
    <m/>
    <m/>
    <m/>
    <m/>
    <m/>
    <m/>
    <m/>
    <m/>
    <m/>
    <m/>
    <m/>
  </r>
  <r>
    <x v="111"/>
    <x v="0"/>
    <x v="115"/>
    <n v="10"/>
    <n v="3"/>
    <n v="9"/>
    <n v="0"/>
    <n v="3"/>
    <n v="1"/>
    <m/>
    <m/>
    <m/>
    <m/>
    <m/>
    <m/>
    <m/>
    <m/>
    <m/>
    <m/>
    <m/>
    <m/>
    <m/>
    <m/>
    <m/>
    <m/>
    <m/>
  </r>
  <r>
    <x v="112"/>
    <x v="6"/>
    <x v="116"/>
    <n v="6"/>
    <n v="6"/>
    <n v="0"/>
    <n v="19"/>
    <n v="0"/>
    <n v="0"/>
    <m/>
    <m/>
    <m/>
    <m/>
    <m/>
    <m/>
    <m/>
    <m/>
    <m/>
    <m/>
    <m/>
    <m/>
    <m/>
    <m/>
    <m/>
    <m/>
    <m/>
  </r>
  <r>
    <x v="112"/>
    <x v="2"/>
    <x v="88"/>
    <n v="1"/>
    <n v="0"/>
    <n v="0"/>
    <n v="0"/>
    <n v="0"/>
    <n v="0"/>
    <m/>
    <m/>
    <m/>
    <m/>
    <m/>
    <m/>
    <m/>
    <m/>
    <m/>
    <m/>
    <m/>
    <m/>
    <m/>
    <m/>
    <m/>
    <m/>
    <m/>
  </r>
  <r>
    <x v="112"/>
    <x v="1"/>
    <x v="117"/>
    <n v="5"/>
    <n v="5"/>
    <n v="0"/>
    <n v="25"/>
    <n v="0"/>
    <n v="0"/>
    <m/>
    <m/>
    <m/>
    <m/>
    <m/>
    <m/>
    <m/>
    <m/>
    <m/>
    <m/>
    <m/>
    <m/>
    <m/>
    <m/>
    <m/>
    <m/>
    <m/>
  </r>
  <r>
    <x v="112"/>
    <x v="0"/>
    <x v="112"/>
    <n v="1"/>
    <n v="0"/>
    <n v="0"/>
    <n v="0"/>
    <n v="0"/>
    <n v="0"/>
    <m/>
    <m/>
    <m/>
    <m/>
    <m/>
    <m/>
    <m/>
    <m/>
    <m/>
    <m/>
    <m/>
    <m/>
    <m/>
    <m/>
    <m/>
    <m/>
    <m/>
  </r>
  <r>
    <x v="113"/>
    <x v="0"/>
    <x v="118"/>
    <n v="5"/>
    <n v="1"/>
    <n v="0"/>
    <n v="0"/>
    <n v="2"/>
    <n v="0"/>
    <m/>
    <m/>
    <m/>
    <m/>
    <m/>
    <m/>
    <m/>
    <m/>
    <m/>
    <m/>
    <m/>
    <m/>
    <m/>
    <m/>
    <m/>
    <m/>
    <m/>
  </r>
  <r>
    <x v="113"/>
    <x v="6"/>
    <x v="116"/>
    <n v="6"/>
    <n v="5"/>
    <n v="42"/>
    <n v="12"/>
    <n v="0"/>
    <n v="0"/>
    <m/>
    <m/>
    <m/>
    <m/>
    <m/>
    <m/>
    <m/>
    <m/>
    <m/>
    <m/>
    <m/>
    <m/>
    <m/>
    <m/>
    <m/>
    <m/>
    <m/>
  </r>
  <r>
    <x v="114"/>
    <x v="1"/>
    <x v="117"/>
    <n v="5"/>
    <n v="5"/>
    <n v="0"/>
    <n v="30"/>
    <n v="0"/>
    <n v="0"/>
    <m/>
    <m/>
    <m/>
    <m/>
    <m/>
    <m/>
    <m/>
    <m/>
    <m/>
    <m/>
    <m/>
    <m/>
    <m/>
    <m/>
    <m/>
    <m/>
    <m/>
  </r>
  <r>
    <x v="115"/>
    <x v="1"/>
    <x v="101"/>
    <n v="9"/>
    <n v="9"/>
    <n v="0"/>
    <n v="16"/>
    <n v="0"/>
    <n v="0"/>
    <m/>
    <m/>
    <m/>
    <m/>
    <m/>
    <m/>
    <m/>
    <m/>
    <m/>
    <m/>
    <m/>
    <m/>
    <m/>
    <m/>
    <m/>
    <m/>
    <m/>
  </r>
  <r>
    <x v="115"/>
    <x v="1"/>
    <x v="119"/>
    <n v="3"/>
    <n v="3"/>
    <n v="0"/>
    <n v="3"/>
    <n v="0"/>
    <n v="0"/>
    <m/>
    <m/>
    <m/>
    <m/>
    <m/>
    <m/>
    <m/>
    <m/>
    <m/>
    <m/>
    <m/>
    <m/>
    <m/>
    <m/>
    <m/>
    <m/>
    <m/>
  </r>
  <r>
    <x v="115"/>
    <x v="0"/>
    <x v="120"/>
    <n v="3"/>
    <n v="0"/>
    <n v="0"/>
    <n v="0"/>
    <n v="0"/>
    <n v="0"/>
    <m/>
    <m/>
    <m/>
    <m/>
    <m/>
    <m/>
    <m/>
    <m/>
    <m/>
    <m/>
    <m/>
    <m/>
    <m/>
    <m/>
    <m/>
    <m/>
    <m/>
  </r>
  <r>
    <x v="116"/>
    <x v="1"/>
    <x v="101"/>
    <n v="9"/>
    <n v="0"/>
    <n v="0"/>
    <n v="0"/>
    <n v="0"/>
    <n v="0"/>
    <m/>
    <m/>
    <m/>
    <m/>
    <m/>
    <m/>
    <m/>
    <m/>
    <m/>
    <m/>
    <m/>
    <m/>
    <m/>
    <m/>
    <m/>
    <m/>
    <m/>
  </r>
  <r>
    <x v="116"/>
    <x v="1"/>
    <x v="121"/>
    <n v="4"/>
    <n v="0"/>
    <n v="0"/>
    <n v="0"/>
    <n v="0"/>
    <n v="0"/>
    <m/>
    <m/>
    <m/>
    <m/>
    <m/>
    <m/>
    <m/>
    <m/>
    <m/>
    <m/>
    <m/>
    <m/>
    <m/>
    <m/>
    <m/>
    <m/>
    <m/>
  </r>
  <r>
    <x v="116"/>
    <x v="3"/>
    <x v="87"/>
    <n v="7"/>
    <n v="0"/>
    <n v="0"/>
    <n v="0"/>
    <n v="0"/>
    <n v="0"/>
    <m/>
    <m/>
    <m/>
    <m/>
    <m/>
    <m/>
    <m/>
    <m/>
    <m/>
    <m/>
    <m/>
    <m/>
    <m/>
    <m/>
    <m/>
    <m/>
    <m/>
  </r>
  <r>
    <x v="116"/>
    <x v="5"/>
    <x v="86"/>
    <n v="12"/>
    <n v="0"/>
    <n v="0"/>
    <n v="0"/>
    <n v="0"/>
    <n v="0"/>
    <m/>
    <m/>
    <m/>
    <m/>
    <m/>
    <m/>
    <m/>
    <m/>
    <m/>
    <m/>
    <m/>
    <m/>
    <m/>
    <m/>
    <m/>
    <m/>
    <m/>
  </r>
  <r>
    <x v="117"/>
    <x v="1"/>
    <x v="95"/>
    <n v="2"/>
    <n v="2"/>
    <n v="0"/>
    <n v="2"/>
    <n v="0"/>
    <n v="0"/>
    <m/>
    <m/>
    <m/>
    <m/>
    <m/>
    <m/>
    <m/>
    <m/>
    <m/>
    <m/>
    <m/>
    <m/>
    <m/>
    <m/>
    <m/>
    <m/>
    <m/>
  </r>
  <r>
    <x v="118"/>
    <x v="1"/>
    <x v="119"/>
    <n v="3"/>
    <n v="2"/>
    <n v="0"/>
    <n v="6"/>
    <n v="0"/>
    <n v="0"/>
    <m/>
    <m/>
    <m/>
    <m/>
    <m/>
    <m/>
    <m/>
    <m/>
    <m/>
    <m/>
    <m/>
    <m/>
    <m/>
    <m/>
    <m/>
    <m/>
    <m/>
  </r>
  <r>
    <x v="118"/>
    <x v="1"/>
    <x v="117"/>
    <n v="5"/>
    <n v="5"/>
    <n v="0"/>
    <n v="6"/>
    <n v="0"/>
    <n v="1"/>
    <m/>
    <m/>
    <m/>
    <m/>
    <m/>
    <m/>
    <m/>
    <m/>
    <m/>
    <m/>
    <m/>
    <m/>
    <m/>
    <m/>
    <m/>
    <m/>
    <m/>
  </r>
  <r>
    <x v="119"/>
    <x v="0"/>
    <x v="122"/>
    <n v="12"/>
    <n v="1"/>
    <n v="0"/>
    <n v="0"/>
    <n v="2"/>
    <n v="0"/>
    <m/>
    <m/>
    <m/>
    <m/>
    <m/>
    <m/>
    <m/>
    <m/>
    <m/>
    <m/>
    <m/>
    <m/>
    <m/>
    <m/>
    <m/>
    <m/>
    <m/>
  </r>
  <r>
    <x v="119"/>
    <x v="2"/>
    <x v="91"/>
    <n v="2"/>
    <n v="0"/>
    <n v="0"/>
    <n v="0"/>
    <n v="0"/>
    <n v="0"/>
    <m/>
    <m/>
    <m/>
    <m/>
    <m/>
    <m/>
    <m/>
    <m/>
    <m/>
    <m/>
    <m/>
    <m/>
    <m/>
    <m/>
    <m/>
    <m/>
    <m/>
  </r>
  <r>
    <x v="119"/>
    <x v="2"/>
    <x v="107"/>
    <n v="1"/>
    <n v="0"/>
    <n v="0"/>
    <n v="0"/>
    <n v="0"/>
    <n v="0"/>
    <m/>
    <m/>
    <m/>
    <m/>
    <m/>
    <m/>
    <m/>
    <m/>
    <m/>
    <m/>
    <m/>
    <m/>
    <m/>
    <m/>
    <m/>
    <m/>
    <m/>
  </r>
  <r>
    <x v="119"/>
    <x v="0"/>
    <x v="123"/>
    <n v="1"/>
    <n v="1"/>
    <n v="0"/>
    <n v="0"/>
    <n v="1"/>
    <n v="1"/>
    <m/>
    <m/>
    <m/>
    <m/>
    <m/>
    <m/>
    <m/>
    <m/>
    <m/>
    <m/>
    <m/>
    <m/>
    <m/>
    <m/>
    <m/>
    <m/>
    <m/>
  </r>
  <r>
    <x v="119"/>
    <x v="4"/>
    <x v="95"/>
    <n v="2"/>
    <n v="0"/>
    <n v="0"/>
    <n v="0"/>
    <n v="0"/>
    <n v="0"/>
    <m/>
    <m/>
    <m/>
    <m/>
    <m/>
    <m/>
    <m/>
    <m/>
    <m/>
    <m/>
    <m/>
    <m/>
    <m/>
    <m/>
    <m/>
    <m/>
    <m/>
  </r>
  <r>
    <x v="119"/>
    <x v="0"/>
    <x v="124"/>
    <n v="13"/>
    <n v="1"/>
    <n v="0"/>
    <n v="1"/>
    <n v="0"/>
    <n v="0"/>
    <m/>
    <m/>
    <m/>
    <m/>
    <m/>
    <m/>
    <m/>
    <m/>
    <m/>
    <m/>
    <m/>
    <m/>
    <m/>
    <m/>
    <m/>
    <m/>
    <m/>
  </r>
  <r>
    <x v="120"/>
    <x v="1"/>
    <x v="119"/>
    <n v="2"/>
    <n v="2"/>
    <n v="0"/>
    <n v="3"/>
    <n v="0"/>
    <n v="0"/>
    <m/>
    <m/>
    <m/>
    <m/>
    <m/>
    <m/>
    <m/>
    <m/>
    <m/>
    <m/>
    <m/>
    <m/>
    <m/>
    <m/>
    <m/>
    <m/>
    <m/>
  </r>
  <r>
    <x v="120"/>
    <x v="1"/>
    <x v="109"/>
    <n v="5"/>
    <n v="0"/>
    <n v="0"/>
    <n v="0"/>
    <n v="0"/>
    <n v="0"/>
    <m/>
    <m/>
    <m/>
    <m/>
    <m/>
    <m/>
    <m/>
    <m/>
    <m/>
    <m/>
    <m/>
    <m/>
    <m/>
    <m/>
    <m/>
    <m/>
    <m/>
  </r>
  <r>
    <x v="120"/>
    <x v="2"/>
    <x v="101"/>
    <n v="13"/>
    <n v="3"/>
    <n v="0"/>
    <n v="1"/>
    <n v="1"/>
    <n v="0"/>
    <m/>
    <m/>
    <m/>
    <m/>
    <m/>
    <m/>
    <m/>
    <m/>
    <m/>
    <m/>
    <m/>
    <m/>
    <m/>
    <m/>
    <m/>
    <m/>
    <m/>
  </r>
  <r>
    <x v="120"/>
    <x v="0"/>
    <x v="125"/>
    <n v="1"/>
    <n v="0"/>
    <n v="0"/>
    <n v="0"/>
    <n v="0"/>
    <n v="0"/>
    <m/>
    <m/>
    <m/>
    <m/>
    <m/>
    <m/>
    <m/>
    <m/>
    <m/>
    <m/>
    <m/>
    <m/>
    <m/>
    <m/>
    <m/>
    <m/>
    <m/>
  </r>
  <r>
    <x v="121"/>
    <x v="0"/>
    <x v="126"/>
    <n v="1"/>
    <n v="0"/>
    <n v="0"/>
    <n v="0"/>
    <n v="0"/>
    <n v="0"/>
    <m/>
    <m/>
    <m/>
    <m/>
    <m/>
    <m/>
    <m/>
    <m/>
    <m/>
    <m/>
    <m/>
    <m/>
    <m/>
    <m/>
    <m/>
    <m/>
    <m/>
  </r>
  <r>
    <x v="121"/>
    <x v="0"/>
    <x v="127"/>
    <n v="13"/>
    <n v="2"/>
    <n v="0"/>
    <n v="2"/>
    <n v="1"/>
    <n v="0"/>
    <m/>
    <m/>
    <m/>
    <m/>
    <m/>
    <m/>
    <m/>
    <m/>
    <m/>
    <m/>
    <m/>
    <m/>
    <m/>
    <m/>
    <m/>
    <m/>
    <m/>
  </r>
  <r>
    <x v="121"/>
    <x v="0"/>
    <x v="128"/>
    <n v="13"/>
    <n v="1"/>
    <n v="10"/>
    <n v="1"/>
    <n v="0"/>
    <n v="0"/>
    <m/>
    <m/>
    <m/>
    <m/>
    <m/>
    <m/>
    <m/>
    <m/>
    <m/>
    <m/>
    <m/>
    <m/>
    <m/>
    <m/>
    <m/>
    <m/>
    <m/>
  </r>
  <r>
    <x v="122"/>
    <x v="5"/>
    <x v="92"/>
    <n v="10"/>
    <n v="0"/>
    <n v="0"/>
    <n v="0"/>
    <n v="0"/>
    <n v="0"/>
    <m/>
    <m/>
    <m/>
    <m/>
    <m/>
    <m/>
    <m/>
    <m/>
    <m/>
    <m/>
    <m/>
    <m/>
    <m/>
    <m/>
    <m/>
    <m/>
    <m/>
  </r>
  <r>
    <x v="122"/>
    <x v="1"/>
    <x v="117"/>
    <n v="5"/>
    <n v="5"/>
    <n v="0"/>
    <n v="10"/>
    <n v="0"/>
    <n v="0"/>
    <m/>
    <m/>
    <m/>
    <m/>
    <m/>
    <m/>
    <m/>
    <m/>
    <m/>
    <m/>
    <m/>
    <m/>
    <m/>
    <m/>
    <m/>
    <m/>
    <m/>
  </r>
  <r>
    <x v="122"/>
    <x v="1"/>
    <x v="113"/>
    <n v="3"/>
    <n v="2"/>
    <n v="0"/>
    <n v="4"/>
    <n v="0"/>
    <n v="0"/>
    <m/>
    <m/>
    <m/>
    <m/>
    <m/>
    <m/>
    <m/>
    <m/>
    <m/>
    <m/>
    <m/>
    <m/>
    <m/>
    <m/>
    <m/>
    <m/>
    <m/>
  </r>
  <r>
    <x v="122"/>
    <x v="1"/>
    <x v="129"/>
    <n v="8"/>
    <n v="4"/>
    <n v="0"/>
    <n v="5"/>
    <n v="0"/>
    <n v="0"/>
    <m/>
    <m/>
    <m/>
    <m/>
    <m/>
    <m/>
    <m/>
    <m/>
    <m/>
    <m/>
    <m/>
    <m/>
    <m/>
    <m/>
    <m/>
    <m/>
    <m/>
  </r>
  <r>
    <x v="123"/>
    <x v="1"/>
    <x v="119"/>
    <n v="2"/>
    <n v="0"/>
    <n v="0"/>
    <n v="1"/>
    <n v="0"/>
    <n v="0"/>
    <m/>
    <m/>
    <m/>
    <m/>
    <m/>
    <m/>
    <m/>
    <m/>
    <m/>
    <m/>
    <m/>
    <m/>
    <m/>
    <m/>
    <m/>
    <m/>
    <m/>
  </r>
  <r>
    <x v="123"/>
    <x v="1"/>
    <x v="112"/>
    <n v="1"/>
    <n v="1"/>
    <n v="0"/>
    <n v="3"/>
    <n v="0"/>
    <n v="0"/>
    <m/>
    <m/>
    <m/>
    <m/>
    <m/>
    <m/>
    <m/>
    <m/>
    <m/>
    <m/>
    <m/>
    <m/>
    <m/>
    <m/>
    <m/>
    <m/>
    <m/>
  </r>
  <r>
    <x v="124"/>
    <x v="1"/>
    <x v="118"/>
    <n v="4"/>
    <n v="0"/>
    <n v="0"/>
    <n v="2"/>
    <n v="0"/>
    <n v="0"/>
    <m/>
    <m/>
    <m/>
    <m/>
    <m/>
    <m/>
    <m/>
    <m/>
    <m/>
    <m/>
    <m/>
    <m/>
    <m/>
    <m/>
    <m/>
    <m/>
    <m/>
  </r>
  <r>
    <x v="125"/>
    <x v="0"/>
    <x v="130"/>
    <n v="1"/>
    <n v="0"/>
    <n v="0"/>
    <n v="1"/>
    <n v="0"/>
    <n v="0"/>
    <m/>
    <m/>
    <m/>
    <m/>
    <m/>
    <m/>
    <m/>
    <m/>
    <m/>
    <m/>
    <m/>
    <m/>
    <m/>
    <m/>
    <m/>
    <m/>
    <m/>
  </r>
  <r>
    <x v="125"/>
    <x v="1"/>
    <x v="131"/>
    <n v="4"/>
    <n v="4"/>
    <n v="0"/>
    <n v="37"/>
    <n v="0"/>
    <n v="0"/>
    <m/>
    <m/>
    <m/>
    <m/>
    <m/>
    <m/>
    <m/>
    <m/>
    <m/>
    <m/>
    <m/>
    <m/>
    <m/>
    <m/>
    <m/>
    <m/>
    <m/>
  </r>
  <r>
    <x v="125"/>
    <x v="1"/>
    <x v="103"/>
    <n v="4"/>
    <n v="1"/>
    <n v="0"/>
    <n v="3"/>
    <n v="1"/>
    <n v="0"/>
    <m/>
    <m/>
    <m/>
    <m/>
    <m/>
    <m/>
    <m/>
    <m/>
    <m/>
    <m/>
    <m/>
    <m/>
    <m/>
    <m/>
    <m/>
    <m/>
    <m/>
  </r>
  <r>
    <x v="125"/>
    <x v="1"/>
    <x v="115"/>
    <n v="7"/>
    <n v="2"/>
    <n v="0"/>
    <n v="5"/>
    <n v="3"/>
    <n v="0"/>
    <m/>
    <m/>
    <m/>
    <m/>
    <m/>
    <m/>
    <m/>
    <m/>
    <m/>
    <m/>
    <m/>
    <m/>
    <m/>
    <m/>
    <m/>
    <m/>
    <m/>
  </r>
  <r>
    <x v="125"/>
    <x v="0"/>
    <x v="126"/>
    <n v="1"/>
    <n v="1"/>
    <n v="0"/>
    <n v="2"/>
    <n v="0"/>
    <n v="0"/>
    <m/>
    <m/>
    <m/>
    <m/>
    <m/>
    <m/>
    <m/>
    <m/>
    <m/>
    <m/>
    <m/>
    <m/>
    <m/>
    <m/>
    <m/>
    <m/>
    <m/>
  </r>
  <r>
    <x v="125"/>
    <x v="0"/>
    <x v="132"/>
    <n v="2"/>
    <n v="0"/>
    <n v="1"/>
    <n v="0"/>
    <n v="0"/>
    <n v="1"/>
    <m/>
    <m/>
    <m/>
    <m/>
    <m/>
    <m/>
    <m/>
    <m/>
    <m/>
    <m/>
    <m/>
    <m/>
    <m/>
    <m/>
    <m/>
    <m/>
    <m/>
  </r>
  <r>
    <x v="125"/>
    <x v="0"/>
    <x v="133"/>
    <n v="1"/>
    <n v="0"/>
    <n v="0"/>
    <n v="0"/>
    <n v="0"/>
    <n v="0"/>
    <m/>
    <m/>
    <m/>
    <m/>
    <m/>
    <m/>
    <m/>
    <m/>
    <m/>
    <m/>
    <m/>
    <m/>
    <m/>
    <m/>
    <m/>
    <m/>
    <m/>
  </r>
  <r>
    <x v="126"/>
    <x v="4"/>
    <x v="107"/>
    <n v="1"/>
    <n v="0"/>
    <n v="0"/>
    <n v="0"/>
    <n v="0"/>
    <n v="0"/>
    <m/>
    <m/>
    <m/>
    <m/>
    <m/>
    <m/>
    <m/>
    <m/>
    <m/>
    <m/>
    <m/>
    <m/>
    <m/>
    <m/>
    <m/>
    <m/>
    <m/>
  </r>
  <r>
    <x v="126"/>
    <x v="1"/>
    <x v="118"/>
    <n v="4"/>
    <n v="0"/>
    <n v="0"/>
    <n v="3"/>
    <n v="0"/>
    <n v="0"/>
    <m/>
    <m/>
    <m/>
    <m/>
    <s v="V"/>
    <s v="V (OM-42)"/>
    <m/>
    <m/>
    <m/>
    <m/>
    <m/>
    <m/>
    <m/>
    <m/>
    <m/>
    <m/>
    <m/>
  </r>
  <r>
    <x v="126"/>
    <x v="1"/>
    <x v="120"/>
    <n v="3"/>
    <n v="1"/>
    <n v="0"/>
    <n v="4"/>
    <n v="0"/>
    <n v="0"/>
    <m/>
    <m/>
    <m/>
    <m/>
    <s v="V"/>
    <s v="V (OM-42)"/>
    <m/>
    <m/>
    <m/>
    <m/>
    <m/>
    <m/>
    <m/>
    <m/>
    <m/>
    <m/>
    <m/>
  </r>
  <r>
    <x v="126"/>
    <x v="1"/>
    <x v="112"/>
    <n v="1"/>
    <n v="0"/>
    <n v="0"/>
    <n v="0"/>
    <n v="0"/>
    <n v="1"/>
    <m/>
    <m/>
    <s v="V"/>
    <m/>
    <m/>
    <m/>
    <m/>
    <m/>
    <m/>
    <m/>
    <m/>
    <m/>
    <m/>
    <m/>
    <m/>
    <m/>
    <m/>
  </r>
  <r>
    <x v="126"/>
    <x v="1"/>
    <x v="134"/>
    <n v="2"/>
    <n v="2"/>
    <n v="0"/>
    <n v="15"/>
    <n v="0"/>
    <n v="0"/>
    <m/>
    <m/>
    <m/>
    <m/>
    <s v="V"/>
    <m/>
    <m/>
    <m/>
    <m/>
    <m/>
    <m/>
    <m/>
    <m/>
    <m/>
    <m/>
    <m/>
    <m/>
  </r>
  <r>
    <x v="126"/>
    <x v="0"/>
    <x v="135"/>
    <n v="13"/>
    <n v="0"/>
    <n v="0"/>
    <n v="0"/>
    <n v="4"/>
    <n v="0"/>
    <m/>
    <m/>
    <s v="V"/>
    <m/>
    <m/>
    <m/>
    <m/>
    <m/>
    <m/>
    <m/>
    <m/>
    <m/>
    <m/>
    <m/>
    <m/>
    <m/>
    <m/>
  </r>
  <r>
    <x v="126"/>
    <x v="0"/>
    <x v="136"/>
    <n v="5"/>
    <n v="0"/>
    <n v="0"/>
    <n v="0"/>
    <n v="0"/>
    <n v="0"/>
    <m/>
    <m/>
    <m/>
    <m/>
    <m/>
    <m/>
    <m/>
    <m/>
    <m/>
    <m/>
    <m/>
    <m/>
    <m/>
    <m/>
    <m/>
    <m/>
    <m/>
  </r>
  <r>
    <x v="126"/>
    <x v="0"/>
    <x v="137"/>
    <n v="7"/>
    <n v="0"/>
    <n v="0"/>
    <n v="0"/>
    <n v="0"/>
    <n v="0"/>
    <m/>
    <m/>
    <m/>
    <m/>
    <m/>
    <m/>
    <m/>
    <m/>
    <m/>
    <m/>
    <m/>
    <m/>
    <m/>
    <m/>
    <m/>
    <m/>
    <m/>
  </r>
  <r>
    <x v="126"/>
    <x v="0"/>
    <x v="138"/>
    <n v="13"/>
    <n v="0"/>
    <n v="0"/>
    <n v="1"/>
    <n v="0"/>
    <n v="0"/>
    <m/>
    <m/>
    <m/>
    <m/>
    <s v="V"/>
    <s v="V (OM-15)"/>
    <m/>
    <m/>
    <m/>
    <m/>
    <m/>
    <m/>
    <m/>
    <m/>
    <m/>
    <m/>
    <m/>
  </r>
  <r>
    <x v="127"/>
    <x v="4"/>
    <x v="88"/>
    <n v="1"/>
    <n v="0"/>
    <n v="0"/>
    <n v="0"/>
    <n v="0"/>
    <n v="0"/>
    <m/>
    <m/>
    <m/>
    <m/>
    <m/>
    <m/>
    <m/>
    <m/>
    <m/>
    <m/>
    <m/>
    <m/>
    <m/>
    <m/>
    <m/>
    <m/>
    <m/>
  </r>
  <r>
    <x v="127"/>
    <x v="1"/>
    <x v="117"/>
    <n v="5"/>
    <n v="2"/>
    <n v="0"/>
    <n v="6"/>
    <n v="0"/>
    <n v="0"/>
    <m/>
    <m/>
    <m/>
    <m/>
    <s v="V"/>
    <s v="V (OM-42)"/>
    <m/>
    <m/>
    <m/>
    <m/>
    <m/>
    <m/>
    <m/>
    <m/>
    <m/>
    <m/>
    <m/>
  </r>
  <r>
    <x v="128"/>
    <x v="1"/>
    <x v="91"/>
    <n v="2"/>
    <n v="0"/>
    <n v="0"/>
    <n v="0"/>
    <n v="1"/>
    <n v="0"/>
    <m/>
    <m/>
    <s v="V"/>
    <m/>
    <m/>
    <m/>
    <m/>
    <m/>
    <m/>
    <m/>
    <m/>
    <m/>
    <m/>
    <m/>
    <m/>
    <m/>
    <m/>
  </r>
  <r>
    <x v="128"/>
    <x v="1"/>
    <x v="139"/>
    <n v="1"/>
    <n v="0"/>
    <n v="0"/>
    <n v="0"/>
    <n v="1"/>
    <n v="0"/>
    <m/>
    <m/>
    <s v="V"/>
    <m/>
    <m/>
    <m/>
    <m/>
    <m/>
    <m/>
    <m/>
    <m/>
    <m/>
    <m/>
    <m/>
    <m/>
    <m/>
    <m/>
  </r>
  <r>
    <x v="128"/>
    <x v="1"/>
    <x v="131"/>
    <n v="4"/>
    <n v="3"/>
    <n v="0"/>
    <n v="60"/>
    <n v="0"/>
    <n v="0"/>
    <m/>
    <m/>
    <m/>
    <m/>
    <s v="V"/>
    <s v="V (OM-42)"/>
    <m/>
    <m/>
    <m/>
    <m/>
    <m/>
    <m/>
    <m/>
    <m/>
    <m/>
    <m/>
    <m/>
  </r>
  <r>
    <x v="128"/>
    <x v="1"/>
    <x v="140"/>
    <n v="2"/>
    <n v="0"/>
    <n v="0"/>
    <n v="1"/>
    <n v="0"/>
    <n v="0"/>
    <m/>
    <m/>
    <m/>
    <m/>
    <s v="V"/>
    <s v="V (OM-42)"/>
    <m/>
    <m/>
    <m/>
    <m/>
    <m/>
    <m/>
    <m/>
    <m/>
    <m/>
    <m/>
    <m/>
  </r>
  <r>
    <x v="128"/>
    <x v="1"/>
    <x v="141"/>
    <n v="1"/>
    <n v="0"/>
    <n v="0"/>
    <n v="1"/>
    <n v="0"/>
    <n v="0"/>
    <m/>
    <m/>
    <s v="V"/>
    <s v="V"/>
    <m/>
    <m/>
    <m/>
    <m/>
    <m/>
    <m/>
    <m/>
    <m/>
    <m/>
    <m/>
    <m/>
    <m/>
    <m/>
  </r>
  <r>
    <x v="129"/>
    <x v="2"/>
    <x v="142"/>
    <n v="1"/>
    <n v="0"/>
    <n v="0"/>
    <n v="0"/>
    <n v="0"/>
    <n v="0"/>
    <m/>
    <m/>
    <m/>
    <m/>
    <m/>
    <m/>
    <m/>
    <m/>
    <m/>
    <m/>
    <m/>
    <m/>
    <m/>
    <m/>
    <m/>
    <m/>
    <m/>
  </r>
  <r>
    <x v="129"/>
    <x v="0"/>
    <x v="143"/>
    <n v="13"/>
    <n v="1"/>
    <n v="0"/>
    <n v="5"/>
    <n v="0"/>
    <n v="0"/>
    <m/>
    <m/>
    <m/>
    <m/>
    <s v="V"/>
    <s v="V (OM-15)"/>
    <m/>
    <m/>
    <m/>
    <m/>
    <m/>
    <m/>
    <m/>
    <m/>
    <m/>
    <m/>
    <m/>
  </r>
  <r>
    <x v="130"/>
    <x v="1"/>
    <x v="123"/>
    <n v="1"/>
    <n v="0"/>
    <n v="0"/>
    <n v="0"/>
    <n v="0"/>
    <n v="0"/>
    <m/>
    <m/>
    <m/>
    <m/>
    <m/>
    <m/>
    <m/>
    <m/>
    <m/>
    <m/>
    <m/>
    <m/>
    <m/>
    <m/>
    <m/>
    <m/>
    <m/>
  </r>
  <r>
    <x v="130"/>
    <x v="1"/>
    <x v="144"/>
    <n v="1"/>
    <n v="0"/>
    <n v="0"/>
    <n v="0"/>
    <n v="0"/>
    <n v="0"/>
    <m/>
    <m/>
    <m/>
    <m/>
    <m/>
    <m/>
    <m/>
    <m/>
    <m/>
    <m/>
    <m/>
    <m/>
    <m/>
    <m/>
    <m/>
    <m/>
    <m/>
  </r>
  <r>
    <x v="130"/>
    <x v="1"/>
    <x v="134"/>
    <n v="2"/>
    <n v="1"/>
    <n v="0"/>
    <n v="9"/>
    <n v="2"/>
    <n v="0"/>
    <m/>
    <m/>
    <s v="V"/>
    <m/>
    <s v="V"/>
    <s v="V (OM-42)"/>
    <m/>
    <m/>
    <m/>
    <m/>
    <m/>
    <m/>
    <m/>
    <m/>
    <m/>
    <m/>
    <m/>
  </r>
  <r>
    <x v="131"/>
    <x v="1"/>
    <x v="145"/>
    <n v="3"/>
    <n v="0"/>
    <n v="0"/>
    <n v="0"/>
    <n v="1"/>
    <n v="0"/>
    <m/>
    <m/>
    <s v="V"/>
    <m/>
    <m/>
    <m/>
    <m/>
    <m/>
    <m/>
    <m/>
    <m/>
    <m/>
    <m/>
    <m/>
    <m/>
    <m/>
    <m/>
  </r>
  <r>
    <x v="132"/>
    <x v="1"/>
    <x v="122"/>
    <n v="11"/>
    <n v="0"/>
    <n v="0"/>
    <n v="6"/>
    <n v="1"/>
    <n v="0"/>
    <m/>
    <m/>
    <s v="V"/>
    <m/>
    <s v="V"/>
    <s v="V (OM-42)"/>
    <m/>
    <m/>
    <m/>
    <m/>
    <m/>
    <m/>
    <m/>
    <m/>
    <m/>
    <m/>
    <m/>
  </r>
  <r>
    <x v="132"/>
    <x v="5"/>
    <x v="146"/>
    <n v="1"/>
    <n v="0"/>
    <n v="0"/>
    <n v="0"/>
    <n v="0"/>
    <n v="0"/>
    <m/>
    <m/>
    <m/>
    <m/>
    <m/>
    <m/>
    <m/>
    <m/>
    <m/>
    <m/>
    <m/>
    <m/>
    <m/>
    <m/>
    <m/>
    <m/>
    <m/>
  </r>
  <r>
    <x v="132"/>
    <x v="5"/>
    <x v="147"/>
    <n v="1"/>
    <n v="0"/>
    <n v="0"/>
    <n v="0"/>
    <n v="0"/>
    <n v="0"/>
    <m/>
    <m/>
    <m/>
    <m/>
    <m/>
    <m/>
    <m/>
    <m/>
    <m/>
    <m/>
    <m/>
    <m/>
    <m/>
    <m/>
    <m/>
    <m/>
    <m/>
  </r>
  <r>
    <x v="133"/>
    <x v="3"/>
    <x v="107"/>
    <n v="1"/>
    <n v="0"/>
    <n v="0"/>
    <n v="0"/>
    <n v="0"/>
    <n v="0"/>
    <m/>
    <m/>
    <m/>
    <m/>
    <m/>
    <m/>
    <m/>
    <m/>
    <m/>
    <m/>
    <m/>
    <m/>
    <m/>
    <m/>
    <m/>
    <m/>
    <m/>
  </r>
  <r>
    <x v="133"/>
    <x v="2"/>
    <x v="119"/>
    <n v="2"/>
    <n v="0"/>
    <n v="0"/>
    <n v="0"/>
    <n v="0"/>
    <n v="0"/>
    <m/>
    <m/>
    <m/>
    <m/>
    <m/>
    <m/>
    <m/>
    <m/>
    <m/>
    <m/>
    <m/>
    <m/>
    <m/>
    <m/>
    <m/>
    <m/>
    <m/>
  </r>
  <r>
    <x v="134"/>
    <x v="1"/>
    <x v="148"/>
    <n v="4"/>
    <n v="0"/>
    <n v="0"/>
    <n v="2"/>
    <n v="0"/>
    <n v="0"/>
    <m/>
    <m/>
    <s v="V"/>
    <s v="V"/>
    <s v="V"/>
    <s v="V (OM-42)"/>
    <m/>
    <m/>
    <m/>
    <m/>
    <m/>
    <m/>
    <m/>
    <m/>
    <m/>
    <m/>
    <m/>
  </r>
  <r>
    <x v="134"/>
    <x v="2"/>
    <x v="113"/>
    <n v="1"/>
    <n v="0"/>
    <n v="0"/>
    <n v="0"/>
    <n v="0"/>
    <n v="0"/>
    <m/>
    <m/>
    <m/>
    <m/>
    <m/>
    <m/>
    <m/>
    <m/>
    <m/>
    <m/>
    <m/>
    <m/>
    <m/>
    <m/>
    <m/>
    <m/>
    <m/>
  </r>
  <r>
    <x v="134"/>
    <x v="2"/>
    <x v="139"/>
    <n v="1"/>
    <n v="0"/>
    <n v="0"/>
    <n v="0"/>
    <n v="0"/>
    <n v="0"/>
    <m/>
    <m/>
    <m/>
    <m/>
    <m/>
    <m/>
    <m/>
    <m/>
    <m/>
    <m/>
    <m/>
    <m/>
    <m/>
    <m/>
    <m/>
    <m/>
    <m/>
  </r>
  <r>
    <x v="135"/>
    <x v="1"/>
    <x v="149"/>
    <n v="2"/>
    <n v="2"/>
    <n v="0"/>
    <n v="3"/>
    <n v="2"/>
    <n v="0"/>
    <m/>
    <m/>
    <s v="V"/>
    <m/>
    <s v="V"/>
    <s v="V (OM-15)"/>
    <m/>
    <m/>
    <m/>
    <m/>
    <m/>
    <m/>
    <m/>
    <m/>
    <m/>
    <m/>
    <m/>
  </r>
  <r>
    <x v="135"/>
    <x v="3"/>
    <x v="88"/>
    <n v="1"/>
    <n v="1"/>
    <n v="0"/>
    <n v="2"/>
    <n v="0"/>
    <n v="0"/>
    <m/>
    <m/>
    <m/>
    <m/>
    <s v="V"/>
    <s v="V (OM-15)"/>
    <m/>
    <m/>
    <m/>
    <m/>
    <m/>
    <m/>
    <m/>
    <m/>
    <m/>
    <m/>
    <m/>
  </r>
  <r>
    <x v="135"/>
    <x v="3"/>
    <x v="150"/>
    <n v="2"/>
    <n v="0"/>
    <n v="0"/>
    <n v="0"/>
    <n v="0"/>
    <n v="0"/>
    <m/>
    <m/>
    <m/>
    <m/>
    <m/>
    <m/>
    <m/>
    <m/>
    <m/>
    <m/>
    <m/>
    <m/>
    <m/>
    <m/>
    <m/>
    <m/>
    <m/>
  </r>
  <r>
    <x v="135"/>
    <x v="1"/>
    <x v="127"/>
    <n v="11"/>
    <n v="2"/>
    <n v="0"/>
    <n v="6"/>
    <n v="2"/>
    <n v="0"/>
    <m/>
    <m/>
    <s v="V"/>
    <m/>
    <s v="V"/>
    <s v="V (OM-15)"/>
    <m/>
    <m/>
    <m/>
    <m/>
    <m/>
    <m/>
    <m/>
    <m/>
    <m/>
    <m/>
    <m/>
  </r>
  <r>
    <x v="135"/>
    <x v="1"/>
    <x v="128"/>
    <n v="13"/>
    <n v="6"/>
    <n v="0"/>
    <n v="11"/>
    <n v="3"/>
    <n v="0"/>
    <m/>
    <m/>
    <s v="V"/>
    <m/>
    <s v="V"/>
    <s v="V (OM-15)"/>
    <m/>
    <m/>
    <m/>
    <m/>
    <m/>
    <m/>
    <m/>
    <m/>
    <m/>
    <m/>
    <m/>
  </r>
  <r>
    <x v="136"/>
    <x v="2"/>
    <x v="140"/>
    <n v="3"/>
    <n v="0"/>
    <n v="0"/>
    <n v="0"/>
    <n v="0"/>
    <n v="0"/>
    <m/>
    <m/>
    <m/>
    <m/>
    <m/>
    <m/>
    <m/>
    <m/>
    <m/>
    <m/>
    <m/>
    <m/>
    <m/>
    <m/>
    <m/>
    <m/>
    <m/>
  </r>
  <r>
    <x v="137"/>
    <x v="1"/>
    <x v="149"/>
    <n v="2"/>
    <n v="0"/>
    <n v="0"/>
    <n v="1"/>
    <n v="0"/>
    <n v="0"/>
    <m/>
    <m/>
    <m/>
    <m/>
    <s v="V"/>
    <s v="V (OM-15)"/>
    <m/>
    <m/>
    <m/>
    <m/>
    <m/>
    <m/>
    <m/>
    <m/>
    <m/>
    <m/>
    <m/>
  </r>
  <r>
    <x v="138"/>
    <x v="4"/>
    <x v="119"/>
    <n v="2"/>
    <n v="0"/>
    <n v="0"/>
    <n v="1"/>
    <n v="0"/>
    <n v="0"/>
    <m/>
    <m/>
    <m/>
    <m/>
    <s v="V"/>
    <s v="V (OM-42)"/>
    <m/>
    <m/>
    <m/>
    <m/>
    <m/>
    <m/>
    <m/>
    <m/>
    <m/>
    <m/>
    <m/>
  </r>
  <r>
    <x v="138"/>
    <x v="2"/>
    <x v="112"/>
    <n v="6"/>
    <n v="0"/>
    <n v="0"/>
    <n v="0"/>
    <n v="0"/>
    <n v="0"/>
    <m/>
    <m/>
    <m/>
    <m/>
    <m/>
    <m/>
    <m/>
    <m/>
    <m/>
    <m/>
    <m/>
    <m/>
    <m/>
    <m/>
    <m/>
    <m/>
    <m/>
  </r>
  <r>
    <x v="138"/>
    <x v="2"/>
    <x v="134"/>
    <n v="2"/>
    <n v="0"/>
    <n v="0"/>
    <n v="0"/>
    <n v="0"/>
    <n v="0"/>
    <m/>
    <m/>
    <m/>
    <m/>
    <m/>
    <m/>
    <m/>
    <m/>
    <m/>
    <m/>
    <m/>
    <m/>
    <m/>
    <m/>
    <m/>
    <m/>
    <m/>
  </r>
  <r>
    <x v="139"/>
    <x v="2"/>
    <x v="145"/>
    <n v="3"/>
    <n v="0"/>
    <n v="0"/>
    <n v="0"/>
    <n v="0"/>
    <n v="0"/>
    <m/>
    <m/>
    <m/>
    <m/>
    <m/>
    <m/>
    <m/>
    <m/>
    <m/>
    <m/>
    <m/>
    <m/>
    <m/>
    <m/>
    <m/>
    <m/>
    <m/>
  </r>
  <r>
    <x v="139"/>
    <x v="3"/>
    <x v="88"/>
    <n v="1"/>
    <n v="0"/>
    <n v="0"/>
    <n v="0"/>
    <n v="0"/>
    <n v="0"/>
    <m/>
    <m/>
    <m/>
    <m/>
    <m/>
    <m/>
    <m/>
    <m/>
    <m/>
    <m/>
    <m/>
    <m/>
    <m/>
    <m/>
    <m/>
    <m/>
    <m/>
  </r>
  <r>
    <x v="139"/>
    <x v="2"/>
    <x v="117"/>
    <n v="5"/>
    <n v="0"/>
    <n v="0"/>
    <n v="0"/>
    <n v="0"/>
    <n v="0"/>
    <m/>
    <m/>
    <m/>
    <m/>
    <m/>
    <m/>
    <m/>
    <m/>
    <m/>
    <m/>
    <m/>
    <m/>
    <m/>
    <m/>
    <m/>
    <m/>
    <m/>
  </r>
  <r>
    <x v="139"/>
    <x v="4"/>
    <x v="142"/>
    <n v="1"/>
    <n v="0"/>
    <n v="0"/>
    <n v="0"/>
    <n v="0"/>
    <n v="0"/>
    <m/>
    <m/>
    <m/>
    <m/>
    <m/>
    <m/>
    <m/>
    <m/>
    <m/>
    <m/>
    <m/>
    <m/>
    <m/>
    <m/>
    <m/>
    <m/>
    <m/>
  </r>
  <r>
    <x v="139"/>
    <x v="1"/>
    <x v="124"/>
    <n v="13"/>
    <n v="0"/>
    <n v="0"/>
    <n v="4"/>
    <n v="1"/>
    <n v="1"/>
    <m/>
    <m/>
    <s v="V"/>
    <m/>
    <s v="V"/>
    <s v="V (OM-42)"/>
    <m/>
    <m/>
    <m/>
    <m/>
    <m/>
    <m/>
    <m/>
    <m/>
    <m/>
    <m/>
    <m/>
  </r>
  <r>
    <x v="139"/>
    <x v="1"/>
    <x v="151"/>
    <n v="2"/>
    <n v="1"/>
    <n v="0"/>
    <n v="4"/>
    <n v="0"/>
    <n v="0"/>
    <m/>
    <m/>
    <m/>
    <m/>
    <s v="V"/>
    <s v="V (OM-42)"/>
    <m/>
    <m/>
    <m/>
    <m/>
    <m/>
    <m/>
    <m/>
    <m/>
    <m/>
    <m/>
    <m/>
  </r>
  <r>
    <x v="139"/>
    <x v="1"/>
    <x v="152"/>
    <n v="6"/>
    <n v="2"/>
    <n v="0"/>
    <n v="8"/>
    <n v="2"/>
    <n v="0"/>
    <m/>
    <m/>
    <s v="V"/>
    <m/>
    <s v="V"/>
    <s v="V (OM-42)"/>
    <m/>
    <m/>
    <m/>
    <m/>
    <m/>
    <m/>
    <m/>
    <m/>
    <m/>
    <m/>
    <m/>
  </r>
  <r>
    <x v="139"/>
    <x v="0"/>
    <x v="153"/>
    <n v="13"/>
    <n v="0"/>
    <n v="0"/>
    <n v="5"/>
    <n v="1"/>
    <n v="1"/>
    <m/>
    <m/>
    <s v="V"/>
    <s v="V"/>
    <s v="V"/>
    <s v="V (OM-15)"/>
    <m/>
    <m/>
    <m/>
    <m/>
    <m/>
    <m/>
    <m/>
    <m/>
    <m/>
    <m/>
    <m/>
  </r>
  <r>
    <x v="139"/>
    <x v="6"/>
    <x v="154"/>
    <n v="1"/>
    <n v="1"/>
    <n v="0"/>
    <n v="1"/>
    <n v="0"/>
    <n v="0"/>
    <n v="1"/>
    <m/>
    <m/>
    <s v="V"/>
    <m/>
    <m/>
    <m/>
    <m/>
    <m/>
    <m/>
    <m/>
    <m/>
    <m/>
    <m/>
    <m/>
    <m/>
    <m/>
  </r>
  <r>
    <x v="140"/>
    <x v="1"/>
    <x v="143"/>
    <n v="13"/>
    <n v="3"/>
    <n v="0"/>
    <n v="12"/>
    <n v="0"/>
    <n v="0"/>
    <m/>
    <m/>
    <m/>
    <m/>
    <s v="V"/>
    <s v="V (OM-42)"/>
    <m/>
    <m/>
    <m/>
    <m/>
    <m/>
    <m/>
    <m/>
    <m/>
    <m/>
    <m/>
    <m/>
  </r>
  <r>
    <x v="140"/>
    <x v="6"/>
    <x v="155"/>
    <n v="2"/>
    <n v="2"/>
    <n v="0"/>
    <n v="9"/>
    <n v="0"/>
    <n v="0"/>
    <n v="18"/>
    <m/>
    <s v="V (COAT_10)"/>
    <s v="V"/>
    <s v="V"/>
    <s v="V (OM-15)"/>
    <m/>
    <m/>
    <m/>
    <m/>
    <m/>
    <m/>
    <m/>
    <m/>
    <m/>
    <m/>
    <m/>
  </r>
  <r>
    <x v="140"/>
    <x v="0"/>
    <x v="156"/>
    <n v="13"/>
    <n v="1"/>
    <n v="0"/>
    <n v="0"/>
    <n v="4"/>
    <n v="0"/>
    <m/>
    <m/>
    <s v="V"/>
    <m/>
    <m/>
    <m/>
    <m/>
    <m/>
    <m/>
    <m/>
    <m/>
    <m/>
    <m/>
    <m/>
    <m/>
    <m/>
    <m/>
  </r>
  <r>
    <x v="140"/>
    <x v="0"/>
    <x v="157"/>
    <n v="13"/>
    <n v="0"/>
    <n v="0"/>
    <n v="1"/>
    <n v="2"/>
    <n v="0"/>
    <m/>
    <m/>
    <s v="V"/>
    <s v="V"/>
    <m/>
    <m/>
    <m/>
    <m/>
    <m/>
    <m/>
    <m/>
    <m/>
    <m/>
    <m/>
    <m/>
    <m/>
    <m/>
  </r>
  <r>
    <x v="141"/>
    <x v="0"/>
    <x v="158"/>
    <n v="7"/>
    <n v="0"/>
    <n v="0"/>
    <n v="1"/>
    <n v="2"/>
    <n v="0"/>
    <m/>
    <m/>
    <s v="V"/>
    <m/>
    <s v="V"/>
    <s v="V (OM-15)"/>
    <m/>
    <m/>
    <m/>
    <m/>
    <m/>
    <m/>
    <m/>
    <m/>
    <m/>
    <m/>
    <m/>
  </r>
  <r>
    <x v="141"/>
    <x v="2"/>
    <x v="109"/>
    <n v="10"/>
    <n v="0"/>
    <n v="0"/>
    <n v="0"/>
    <n v="0"/>
    <n v="0"/>
    <m/>
    <m/>
    <m/>
    <m/>
    <m/>
    <m/>
    <m/>
    <m/>
    <m/>
    <m/>
    <m/>
    <m/>
    <m/>
    <m/>
    <m/>
    <m/>
    <m/>
  </r>
  <r>
    <x v="141"/>
    <x v="2"/>
    <x v="115"/>
    <n v="7"/>
    <n v="0"/>
    <n v="0"/>
    <n v="0"/>
    <n v="0"/>
    <n v="0"/>
    <m/>
    <m/>
    <m/>
    <m/>
    <m/>
    <m/>
    <m/>
    <m/>
    <m/>
    <m/>
    <m/>
    <m/>
    <m/>
    <m/>
    <m/>
    <m/>
    <m/>
  </r>
  <r>
    <x v="141"/>
    <x v="4"/>
    <x v="113"/>
    <n v="1"/>
    <n v="0"/>
    <n v="0"/>
    <n v="0"/>
    <n v="0"/>
    <n v="0"/>
    <m/>
    <m/>
    <m/>
    <m/>
    <m/>
    <m/>
    <m/>
    <m/>
    <m/>
    <m/>
    <m/>
    <m/>
    <m/>
    <m/>
    <m/>
    <m/>
    <m/>
  </r>
  <r>
    <x v="141"/>
    <x v="6"/>
    <x v="155"/>
    <n v="2"/>
    <n v="0"/>
    <n v="0"/>
    <n v="0"/>
    <n v="0"/>
    <n v="0"/>
    <m/>
    <m/>
    <m/>
    <m/>
    <m/>
    <m/>
    <m/>
    <m/>
    <m/>
    <m/>
    <m/>
    <m/>
    <m/>
    <m/>
    <m/>
    <m/>
    <m/>
  </r>
  <r>
    <x v="141"/>
    <x v="6"/>
    <x v="154"/>
    <n v="1"/>
    <n v="0"/>
    <n v="0"/>
    <n v="0"/>
    <n v="0"/>
    <n v="0"/>
    <m/>
    <m/>
    <m/>
    <m/>
    <m/>
    <m/>
    <m/>
    <m/>
    <m/>
    <m/>
    <m/>
    <m/>
    <m/>
    <m/>
    <m/>
    <m/>
    <m/>
  </r>
  <r>
    <x v="141"/>
    <x v="4"/>
    <x v="139"/>
    <n v="1"/>
    <n v="0"/>
    <n v="0"/>
    <n v="0"/>
    <n v="0"/>
    <n v="0"/>
    <m/>
    <m/>
    <m/>
    <m/>
    <m/>
    <m/>
    <m/>
    <m/>
    <m/>
    <m/>
    <m/>
    <m/>
    <m/>
    <m/>
    <m/>
    <m/>
    <m/>
  </r>
  <r>
    <x v="141"/>
    <x v="5"/>
    <x v="89"/>
    <n v="1"/>
    <n v="0"/>
    <n v="0"/>
    <n v="1"/>
    <n v="0"/>
    <n v="0"/>
    <m/>
    <m/>
    <m/>
    <m/>
    <s v="V"/>
    <s v="V (OM-15)"/>
    <m/>
    <m/>
    <m/>
    <m/>
    <m/>
    <m/>
    <m/>
    <m/>
    <m/>
    <m/>
    <m/>
  </r>
  <r>
    <x v="142"/>
    <x v="1"/>
    <x v="136"/>
    <n v="12"/>
    <n v="1"/>
    <n v="0"/>
    <n v="11"/>
    <n v="0"/>
    <n v="0"/>
    <m/>
    <m/>
    <s v="V"/>
    <m/>
    <s v="V"/>
    <s v="V (OM-42)"/>
    <m/>
    <m/>
    <m/>
    <m/>
    <m/>
    <m/>
    <m/>
    <m/>
    <m/>
    <m/>
    <m/>
  </r>
  <r>
    <x v="142"/>
    <x v="1"/>
    <x v="138"/>
    <n v="13"/>
    <n v="0"/>
    <n v="0"/>
    <n v="1"/>
    <n v="0"/>
    <n v="3"/>
    <m/>
    <m/>
    <s v="V"/>
    <m/>
    <s v="V"/>
    <s v="V (OM-42)"/>
    <m/>
    <m/>
    <m/>
    <m/>
    <m/>
    <m/>
    <m/>
    <m/>
    <m/>
    <m/>
    <m/>
  </r>
  <r>
    <x v="143"/>
    <x v="2"/>
    <x v="126"/>
    <n v="1"/>
    <n v="0"/>
    <n v="0"/>
    <n v="0"/>
    <n v="0"/>
    <n v="0"/>
    <m/>
    <m/>
    <m/>
    <m/>
    <m/>
    <m/>
    <m/>
    <m/>
    <m/>
    <m/>
    <m/>
    <m/>
    <m/>
    <m/>
    <m/>
    <m/>
    <m/>
  </r>
  <r>
    <x v="143"/>
    <x v="1"/>
    <x v="159"/>
    <n v="2"/>
    <n v="2"/>
    <n v="0"/>
    <n v="7"/>
    <n v="1"/>
    <n v="0"/>
    <m/>
    <m/>
    <s v="V"/>
    <m/>
    <s v="V"/>
    <s v="V (OM-42)"/>
    <m/>
    <m/>
    <m/>
    <m/>
    <m/>
    <m/>
    <m/>
    <m/>
    <m/>
    <m/>
    <m/>
  </r>
  <r>
    <x v="143"/>
    <x v="1"/>
    <x v="160"/>
    <n v="1"/>
    <n v="0"/>
    <n v="0"/>
    <n v="1"/>
    <n v="0"/>
    <n v="0"/>
    <m/>
    <m/>
    <m/>
    <m/>
    <s v="V"/>
    <s v="V (OM-15)"/>
    <m/>
    <m/>
    <m/>
    <m/>
    <m/>
    <m/>
    <m/>
    <m/>
    <m/>
    <m/>
    <m/>
  </r>
  <r>
    <x v="143"/>
    <x v="0"/>
    <x v="161"/>
    <n v="1"/>
    <n v="0"/>
    <n v="0"/>
    <n v="0"/>
    <n v="0"/>
    <n v="0"/>
    <m/>
    <m/>
    <m/>
    <m/>
    <m/>
    <m/>
    <m/>
    <m/>
    <m/>
    <m/>
    <m/>
    <m/>
    <m/>
    <m/>
    <m/>
    <m/>
    <m/>
  </r>
  <r>
    <x v="144"/>
    <x v="0"/>
    <x v="162"/>
    <n v="6"/>
    <n v="1"/>
    <n v="0"/>
    <n v="1"/>
    <n v="1"/>
    <n v="2"/>
    <m/>
    <m/>
    <s v="V"/>
    <m/>
    <s v="V"/>
    <s v="V (OM-15)"/>
    <m/>
    <m/>
    <m/>
    <m/>
    <m/>
    <m/>
    <m/>
    <m/>
    <m/>
    <m/>
    <m/>
  </r>
  <r>
    <x v="144"/>
    <x v="1"/>
    <x v="81"/>
    <n v="8"/>
    <n v="0"/>
    <n v="0"/>
    <n v="2"/>
    <n v="0"/>
    <n v="0"/>
    <m/>
    <m/>
    <s v="V"/>
    <m/>
    <m/>
    <m/>
    <m/>
    <m/>
    <m/>
    <m/>
    <m/>
    <m/>
    <m/>
    <m/>
    <m/>
    <m/>
    <m/>
  </r>
  <r>
    <x v="144"/>
    <x v="5"/>
    <x v="91"/>
    <n v="2"/>
    <n v="1"/>
    <n v="0"/>
    <n v="4"/>
    <n v="0"/>
    <n v="0"/>
    <m/>
    <m/>
    <s v="V"/>
    <s v="V"/>
    <m/>
    <m/>
    <m/>
    <m/>
    <m/>
    <m/>
    <m/>
    <m/>
    <m/>
    <m/>
    <m/>
    <m/>
    <m/>
  </r>
  <r>
    <x v="144"/>
    <x v="4"/>
    <x v="140"/>
    <n v="3"/>
    <n v="0"/>
    <n v="0"/>
    <n v="0"/>
    <n v="0"/>
    <n v="0"/>
    <m/>
    <m/>
    <m/>
    <m/>
    <m/>
    <m/>
    <m/>
    <m/>
    <m/>
    <m/>
    <m/>
    <m/>
    <m/>
    <m/>
    <m/>
    <m/>
    <m/>
  </r>
  <r>
    <x v="145"/>
    <x v="0"/>
    <x v="163"/>
    <n v="12"/>
    <n v="0"/>
    <n v="0"/>
    <n v="1"/>
    <n v="2"/>
    <n v="0"/>
    <m/>
    <m/>
    <s v="V"/>
    <m/>
    <s v="V"/>
    <s v="V (OM-15)"/>
    <m/>
    <m/>
    <m/>
    <m/>
    <m/>
    <m/>
    <m/>
    <m/>
    <m/>
    <m/>
    <m/>
  </r>
  <r>
    <x v="145"/>
    <x v="0"/>
    <x v="164"/>
    <n v="13"/>
    <n v="0"/>
    <n v="0"/>
    <n v="0"/>
    <n v="2"/>
    <n v="0"/>
    <m/>
    <m/>
    <s v="V"/>
    <m/>
    <m/>
    <m/>
    <m/>
    <m/>
    <m/>
    <m/>
    <m/>
    <m/>
    <m/>
    <m/>
    <m/>
    <m/>
    <m/>
  </r>
  <r>
    <x v="145"/>
    <x v="0"/>
    <x v="165"/>
    <n v="13"/>
    <n v="0"/>
    <n v="0"/>
    <n v="1"/>
    <n v="1"/>
    <n v="0"/>
    <m/>
    <m/>
    <s v="V"/>
    <m/>
    <s v="V"/>
    <s v="V (OM-15)"/>
    <m/>
    <m/>
    <m/>
    <m/>
    <m/>
    <m/>
    <m/>
    <m/>
    <m/>
    <m/>
    <m/>
  </r>
  <r>
    <x v="146"/>
    <x v="4"/>
    <x v="166"/>
    <n v="3"/>
    <n v="0"/>
    <n v="0"/>
    <n v="0"/>
    <n v="1"/>
    <n v="0"/>
    <m/>
    <m/>
    <s v="V"/>
    <m/>
    <m/>
    <m/>
    <m/>
    <m/>
    <m/>
    <m/>
    <m/>
    <m/>
    <m/>
    <m/>
    <m/>
    <m/>
    <m/>
  </r>
  <r>
    <x v="146"/>
    <x v="2"/>
    <x v="125"/>
    <n v="4"/>
    <n v="0"/>
    <n v="0"/>
    <n v="0"/>
    <n v="1"/>
    <n v="0"/>
    <m/>
    <m/>
    <s v="V"/>
    <m/>
    <m/>
    <m/>
    <m/>
    <m/>
    <m/>
    <m/>
    <m/>
    <m/>
    <m/>
    <m/>
    <m/>
    <m/>
    <m/>
  </r>
  <r>
    <x v="146"/>
    <x v="2"/>
    <x v="112"/>
    <n v="6"/>
    <n v="1"/>
    <n v="0"/>
    <n v="1"/>
    <n v="2"/>
    <n v="0"/>
    <m/>
    <m/>
    <s v="V"/>
    <m/>
    <s v="V"/>
    <s v="V (OM-15)"/>
    <m/>
    <m/>
    <m/>
    <m/>
    <m/>
    <m/>
    <m/>
    <m/>
    <m/>
    <m/>
    <m/>
  </r>
  <r>
    <x v="146"/>
    <x v="4"/>
    <x v="115"/>
    <n v="7"/>
    <n v="1"/>
    <n v="0"/>
    <n v="3"/>
    <n v="0"/>
    <n v="0"/>
    <m/>
    <m/>
    <s v="V"/>
    <m/>
    <s v="V"/>
    <s v="V (OM-15)"/>
    <m/>
    <m/>
    <m/>
    <m/>
    <m/>
    <m/>
    <m/>
    <m/>
    <m/>
    <m/>
    <m/>
  </r>
  <r>
    <x v="146"/>
    <x v="0"/>
    <x v="167"/>
    <n v="1"/>
    <n v="0"/>
    <n v="0"/>
    <n v="0"/>
    <n v="0"/>
    <n v="0"/>
    <m/>
    <m/>
    <m/>
    <m/>
    <m/>
    <m/>
    <m/>
    <m/>
    <m/>
    <m/>
    <m/>
    <m/>
    <m/>
    <m/>
    <m/>
    <m/>
    <m/>
  </r>
  <r>
    <x v="146"/>
    <x v="0"/>
    <x v="168"/>
    <n v="13"/>
    <n v="0"/>
    <n v="0"/>
    <n v="6"/>
    <n v="0"/>
    <n v="0"/>
    <m/>
    <m/>
    <m/>
    <m/>
    <s v="V"/>
    <s v="V (OM-15)"/>
    <m/>
    <m/>
    <m/>
    <m/>
    <m/>
    <m/>
    <m/>
    <m/>
    <m/>
    <m/>
    <m/>
  </r>
  <r>
    <x v="147"/>
    <x v="4"/>
    <x v="109"/>
    <n v="10"/>
    <n v="0"/>
    <n v="0"/>
    <n v="0"/>
    <n v="2"/>
    <n v="0"/>
    <m/>
    <m/>
    <s v="V"/>
    <m/>
    <m/>
    <m/>
    <m/>
    <m/>
    <m/>
    <m/>
    <m/>
    <m/>
    <m/>
    <m/>
    <m/>
    <m/>
    <m/>
  </r>
  <r>
    <x v="147"/>
    <x v="1"/>
    <x v="169"/>
    <n v="1"/>
    <n v="0"/>
    <n v="0"/>
    <n v="1"/>
    <n v="0"/>
    <n v="0"/>
    <m/>
    <m/>
    <m/>
    <m/>
    <s v="V"/>
    <s v="V (OM-42)"/>
    <m/>
    <m/>
    <m/>
    <m/>
    <m/>
    <m/>
    <m/>
    <m/>
    <m/>
    <m/>
    <m/>
  </r>
  <r>
    <x v="147"/>
    <x v="0"/>
    <x v="170"/>
    <n v="1"/>
    <n v="0"/>
    <n v="0"/>
    <n v="1"/>
    <n v="0"/>
    <n v="0"/>
    <m/>
    <m/>
    <m/>
    <m/>
    <s v="V"/>
    <s v="V (OM-15)"/>
    <m/>
    <m/>
    <m/>
    <m/>
    <m/>
    <m/>
    <m/>
    <m/>
    <m/>
    <m/>
    <m/>
  </r>
  <r>
    <x v="148"/>
    <x v="4"/>
    <x v="117"/>
    <n v="5"/>
    <n v="1"/>
    <n v="0"/>
    <n v="3"/>
    <n v="0"/>
    <n v="0"/>
    <m/>
    <m/>
    <m/>
    <m/>
    <s v="V"/>
    <s v="V (OM-15)"/>
    <m/>
    <m/>
    <m/>
    <m/>
    <m/>
    <m/>
    <m/>
    <m/>
    <m/>
    <m/>
    <m/>
  </r>
  <r>
    <x v="149"/>
    <x v="3"/>
    <x v="119"/>
    <n v="3"/>
    <n v="0"/>
    <n v="0"/>
    <n v="0"/>
    <n v="0"/>
    <n v="0"/>
    <m/>
    <m/>
    <m/>
    <m/>
    <m/>
    <m/>
    <m/>
    <m/>
    <m/>
    <m/>
    <m/>
    <m/>
    <m/>
    <m/>
    <m/>
    <m/>
    <m/>
  </r>
  <r>
    <x v="149"/>
    <x v="0"/>
    <x v="171"/>
    <n v="13"/>
    <n v="0"/>
    <n v="0"/>
    <n v="4"/>
    <n v="0"/>
    <n v="0"/>
    <m/>
    <m/>
    <m/>
    <m/>
    <s v="V"/>
    <s v="V (OM-15)"/>
    <m/>
    <m/>
    <m/>
    <m/>
    <m/>
    <m/>
    <m/>
    <m/>
    <m/>
    <m/>
    <m/>
  </r>
  <r>
    <x v="149"/>
    <x v="4"/>
    <x v="172"/>
    <n v="1"/>
    <n v="0"/>
    <n v="0"/>
    <n v="0"/>
    <n v="0"/>
    <n v="0"/>
    <m/>
    <m/>
    <m/>
    <m/>
    <m/>
    <m/>
    <m/>
    <m/>
    <m/>
    <m/>
    <m/>
    <m/>
    <m/>
    <m/>
    <m/>
    <m/>
    <m/>
  </r>
  <r>
    <x v="149"/>
    <x v="2"/>
    <x v="151"/>
    <n v="2"/>
    <n v="0"/>
    <n v="0"/>
    <n v="0"/>
    <n v="0"/>
    <n v="0"/>
    <m/>
    <m/>
    <m/>
    <m/>
    <m/>
    <m/>
    <m/>
    <m/>
    <m/>
    <m/>
    <m/>
    <m/>
    <m/>
    <m/>
    <m/>
    <m/>
    <m/>
  </r>
  <r>
    <x v="149"/>
    <x v="2"/>
    <x v="173"/>
    <n v="4"/>
    <n v="0"/>
    <n v="0"/>
    <n v="0"/>
    <n v="0"/>
    <n v="0"/>
    <m/>
    <m/>
    <m/>
    <m/>
    <m/>
    <m/>
    <m/>
    <m/>
    <m/>
    <m/>
    <m/>
    <m/>
    <m/>
    <m/>
    <m/>
    <m/>
    <m/>
  </r>
  <r>
    <x v="149"/>
    <x v="0"/>
    <x v="174"/>
    <n v="13"/>
    <n v="0"/>
    <n v="0"/>
    <n v="0"/>
    <n v="1"/>
    <n v="0"/>
    <m/>
    <m/>
    <s v="V"/>
    <m/>
    <m/>
    <m/>
    <m/>
    <m/>
    <m/>
    <m/>
    <m/>
    <m/>
    <m/>
    <m/>
    <m/>
    <m/>
    <m/>
  </r>
  <r>
    <x v="150"/>
    <x v="0"/>
    <x v="175"/>
    <n v="13"/>
    <n v="0"/>
    <n v="0"/>
    <n v="0"/>
    <n v="0"/>
    <n v="0"/>
    <m/>
    <m/>
    <m/>
    <m/>
    <m/>
    <m/>
    <m/>
    <m/>
    <m/>
    <m/>
    <m/>
    <m/>
    <m/>
    <m/>
    <m/>
    <m/>
    <m/>
  </r>
  <r>
    <x v="151"/>
    <x v="4"/>
    <x v="176"/>
    <n v="1"/>
    <n v="1"/>
    <n v="0"/>
    <n v="3"/>
    <n v="0"/>
    <n v="0"/>
    <m/>
    <m/>
    <m/>
    <m/>
    <s v="V"/>
    <s v="V (OM-42)"/>
    <m/>
    <m/>
    <m/>
    <m/>
    <m/>
    <m/>
    <m/>
    <m/>
    <m/>
    <m/>
    <m/>
  </r>
  <r>
    <x v="151"/>
    <x v="0"/>
    <x v="177"/>
    <n v="12"/>
    <n v="0"/>
    <n v="0"/>
    <n v="2"/>
    <n v="1"/>
    <n v="0"/>
    <m/>
    <m/>
    <s v="V"/>
    <m/>
    <s v="V"/>
    <s v="V (OM-15)"/>
    <m/>
    <m/>
    <m/>
    <m/>
    <m/>
    <m/>
    <m/>
    <m/>
    <m/>
    <m/>
    <m/>
  </r>
  <r>
    <x v="151"/>
    <x v="0"/>
    <x v="178"/>
    <n v="13"/>
    <n v="0"/>
    <n v="0"/>
    <n v="3"/>
    <n v="0"/>
    <n v="2"/>
    <m/>
    <m/>
    <m/>
    <m/>
    <m/>
    <m/>
    <m/>
    <m/>
    <m/>
    <m/>
    <m/>
    <m/>
    <m/>
    <m/>
    <m/>
    <m/>
    <m/>
  </r>
  <r>
    <x v="151"/>
    <x v="0"/>
    <x v="179"/>
    <n v="13"/>
    <n v="0"/>
    <n v="0"/>
    <n v="0"/>
    <n v="1"/>
    <n v="1"/>
    <m/>
    <m/>
    <s v="V"/>
    <m/>
    <m/>
    <m/>
    <m/>
    <m/>
    <m/>
    <m/>
    <m/>
    <m/>
    <m/>
    <m/>
    <m/>
    <m/>
    <m/>
  </r>
  <r>
    <x v="151"/>
    <x v="5"/>
    <x v="113"/>
    <n v="1"/>
    <n v="0"/>
    <n v="0"/>
    <n v="0"/>
    <n v="0"/>
    <n v="0"/>
    <m/>
    <m/>
    <m/>
    <m/>
    <m/>
    <m/>
    <m/>
    <m/>
    <m/>
    <m/>
    <m/>
    <m/>
    <m/>
    <m/>
    <m/>
    <m/>
    <m/>
  </r>
  <r>
    <x v="151"/>
    <x v="3"/>
    <x v="140"/>
    <n v="3"/>
    <n v="0"/>
    <n v="0"/>
    <n v="0"/>
    <n v="0"/>
    <n v="0"/>
    <m/>
    <m/>
    <m/>
    <m/>
    <m/>
    <m/>
    <m/>
    <m/>
    <m/>
    <m/>
    <m/>
    <m/>
    <m/>
    <m/>
    <m/>
    <m/>
    <m/>
  </r>
  <r>
    <x v="151"/>
    <x v="4"/>
    <x v="126"/>
    <n v="1"/>
    <n v="0"/>
    <n v="0"/>
    <n v="0"/>
    <n v="0"/>
    <n v="0"/>
    <m/>
    <m/>
    <m/>
    <m/>
    <m/>
    <m/>
    <m/>
    <m/>
    <m/>
    <m/>
    <m/>
    <m/>
    <m/>
    <m/>
    <m/>
    <m/>
    <m/>
  </r>
  <r>
    <x v="151"/>
    <x v="3"/>
    <x v="139"/>
    <n v="1"/>
    <n v="0"/>
    <n v="0"/>
    <n v="0"/>
    <n v="0"/>
    <n v="1"/>
    <m/>
    <m/>
    <s v="V"/>
    <m/>
    <m/>
    <m/>
    <m/>
    <m/>
    <m/>
    <m/>
    <m/>
    <m/>
    <m/>
    <m/>
    <m/>
    <m/>
    <m/>
  </r>
  <r>
    <x v="151"/>
    <x v="0"/>
    <x v="180"/>
    <n v="13"/>
    <n v="1"/>
    <n v="0"/>
    <n v="1"/>
    <n v="2"/>
    <n v="2"/>
    <m/>
    <m/>
    <s v="V"/>
    <m/>
    <s v="V"/>
    <s v="V (OM-15)"/>
    <m/>
    <m/>
    <m/>
    <m/>
    <m/>
    <m/>
    <m/>
    <m/>
    <m/>
    <m/>
    <m/>
  </r>
  <r>
    <x v="151"/>
    <x v="0"/>
    <x v="181"/>
    <n v="13"/>
    <n v="0"/>
    <n v="0"/>
    <n v="1"/>
    <n v="0"/>
    <n v="0"/>
    <m/>
    <m/>
    <m/>
    <m/>
    <s v="V"/>
    <s v="V (OM-15)"/>
    <m/>
    <m/>
    <m/>
    <m/>
    <m/>
    <m/>
    <m/>
    <m/>
    <m/>
    <m/>
    <m/>
  </r>
  <r>
    <x v="152"/>
    <x v="1"/>
    <x v="135"/>
    <n v="13"/>
    <n v="13"/>
    <n v="0"/>
    <n v="45"/>
    <n v="1"/>
    <n v="2"/>
    <m/>
    <m/>
    <s v="V"/>
    <m/>
    <s v="V"/>
    <s v="V (OM-15)"/>
    <m/>
    <m/>
    <m/>
    <m/>
    <m/>
    <m/>
    <m/>
    <m/>
    <m/>
    <m/>
    <m/>
  </r>
  <r>
    <x v="152"/>
    <x v="0"/>
    <x v="182"/>
    <n v="1"/>
    <n v="0"/>
    <n v="0"/>
    <n v="0"/>
    <n v="0"/>
    <n v="0"/>
    <m/>
    <m/>
    <m/>
    <m/>
    <m/>
    <m/>
    <m/>
    <m/>
    <m/>
    <m/>
    <m/>
    <m/>
    <m/>
    <m/>
    <m/>
    <m/>
    <m/>
  </r>
  <r>
    <x v="152"/>
    <x v="0"/>
    <x v="183"/>
    <n v="13"/>
    <n v="0"/>
    <n v="0"/>
    <n v="0"/>
    <n v="0"/>
    <n v="2"/>
    <m/>
    <m/>
    <s v="V"/>
    <m/>
    <m/>
    <m/>
    <m/>
    <m/>
    <m/>
    <m/>
    <m/>
    <m/>
    <m/>
    <m/>
    <m/>
    <m/>
    <m/>
  </r>
  <r>
    <x v="152"/>
    <x v="0"/>
    <x v="184"/>
    <n v="7"/>
    <n v="0"/>
    <n v="0"/>
    <n v="0"/>
    <n v="0"/>
    <n v="0"/>
    <m/>
    <m/>
    <m/>
    <m/>
    <m/>
    <m/>
    <m/>
    <m/>
    <m/>
    <m/>
    <m/>
    <m/>
    <m/>
    <m/>
    <m/>
    <m/>
    <m/>
  </r>
  <r>
    <x v="153"/>
    <x v="4"/>
    <x v="125"/>
    <n v="4"/>
    <n v="2"/>
    <n v="0"/>
    <n v="8"/>
    <n v="0"/>
    <n v="0"/>
    <m/>
    <m/>
    <s v="V"/>
    <m/>
    <s v="V"/>
    <s v="V (OM-15)"/>
    <m/>
    <m/>
    <m/>
    <m/>
    <m/>
    <m/>
    <m/>
    <m/>
    <m/>
    <m/>
    <m/>
  </r>
  <r>
    <x v="154"/>
    <x v="6"/>
    <x v="185"/>
    <n v="2"/>
    <n v="2"/>
    <n v="0"/>
    <n v="0"/>
    <n v="0"/>
    <n v="0"/>
    <m/>
    <m/>
    <m/>
    <s v="V"/>
    <m/>
    <m/>
    <m/>
    <m/>
    <m/>
    <m/>
    <m/>
    <m/>
    <m/>
    <m/>
    <m/>
    <m/>
    <m/>
  </r>
  <r>
    <x v="154"/>
    <x v="6"/>
    <x v="186"/>
    <n v="4"/>
    <n v="4"/>
    <n v="0"/>
    <n v="0"/>
    <n v="0"/>
    <n v="0"/>
    <m/>
    <m/>
    <m/>
    <s v="V"/>
    <m/>
    <m/>
    <m/>
    <m/>
    <m/>
    <m/>
    <m/>
    <m/>
    <m/>
    <m/>
    <m/>
    <m/>
    <m/>
  </r>
  <r>
    <x v="154"/>
    <x v="6"/>
    <x v="187"/>
    <n v="9"/>
    <n v="9"/>
    <n v="0"/>
    <n v="0"/>
    <n v="0"/>
    <n v="0"/>
    <m/>
    <m/>
    <m/>
    <s v="V"/>
    <m/>
    <m/>
    <m/>
    <m/>
    <m/>
    <m/>
    <m/>
    <m/>
    <m/>
    <m/>
    <m/>
    <m/>
    <m/>
  </r>
  <r>
    <x v="155"/>
    <x v="2"/>
    <x v="122"/>
    <n v="11"/>
    <n v="0"/>
    <n v="0"/>
    <n v="0"/>
    <n v="0"/>
    <n v="0"/>
    <m/>
    <m/>
    <m/>
    <m/>
    <m/>
    <m/>
    <m/>
    <m/>
    <m/>
    <m/>
    <m/>
    <m/>
    <m/>
    <m/>
    <m/>
    <m/>
    <m/>
  </r>
  <r>
    <x v="155"/>
    <x v="2"/>
    <x v="128"/>
    <n v="8"/>
    <n v="0"/>
    <n v="0"/>
    <n v="0"/>
    <n v="0"/>
    <n v="0"/>
    <m/>
    <m/>
    <m/>
    <m/>
    <m/>
    <m/>
    <m/>
    <m/>
    <m/>
    <m/>
    <m/>
    <m/>
    <m/>
    <m/>
    <m/>
    <m/>
    <m/>
  </r>
  <r>
    <x v="155"/>
    <x v="3"/>
    <x v="63"/>
    <n v="4"/>
    <n v="0"/>
    <n v="0"/>
    <n v="0"/>
    <n v="0"/>
    <n v="0"/>
    <m/>
    <m/>
    <m/>
    <m/>
    <m/>
    <m/>
    <m/>
    <m/>
    <m/>
    <m/>
    <m/>
    <m/>
    <m/>
    <m/>
    <m/>
    <m/>
    <m/>
  </r>
  <r>
    <x v="155"/>
    <x v="3"/>
    <x v="126"/>
    <n v="1"/>
    <n v="0"/>
    <n v="0"/>
    <n v="0"/>
    <n v="0"/>
    <n v="0"/>
    <m/>
    <m/>
    <m/>
    <m/>
    <m/>
    <m/>
    <m/>
    <m/>
    <m/>
    <m/>
    <m/>
    <m/>
    <m/>
    <m/>
    <m/>
    <m/>
    <m/>
  </r>
  <r>
    <x v="155"/>
    <x v="5"/>
    <x v="139"/>
    <n v="1"/>
    <n v="0"/>
    <n v="0"/>
    <n v="0"/>
    <n v="0"/>
    <n v="0"/>
    <m/>
    <m/>
    <m/>
    <m/>
    <m/>
    <m/>
    <m/>
    <m/>
    <m/>
    <m/>
    <m/>
    <m/>
    <m/>
    <m/>
    <m/>
    <m/>
    <m/>
  </r>
  <r>
    <x v="155"/>
    <x v="4"/>
    <x v="188"/>
    <n v="1"/>
    <n v="1"/>
    <n v="0"/>
    <n v="1"/>
    <n v="1"/>
    <n v="0"/>
    <m/>
    <m/>
    <s v="V"/>
    <m/>
    <s v="V"/>
    <s v="V (OM-42)"/>
    <m/>
    <m/>
    <m/>
    <m/>
    <m/>
    <m/>
    <m/>
    <m/>
    <m/>
    <m/>
    <m/>
  </r>
  <r>
    <x v="156"/>
    <x v="6"/>
    <x v="187"/>
    <n v="9"/>
    <n v="9"/>
    <n v="0"/>
    <n v="0"/>
    <n v="0"/>
    <n v="0"/>
    <m/>
    <m/>
    <m/>
    <s v="V"/>
    <m/>
    <m/>
    <m/>
    <m/>
    <m/>
    <m/>
    <m/>
    <m/>
    <m/>
    <m/>
    <m/>
    <m/>
    <m/>
  </r>
  <r>
    <x v="156"/>
    <x v="6"/>
    <x v="185"/>
    <n v="2"/>
    <n v="2"/>
    <n v="0"/>
    <n v="0"/>
    <n v="0"/>
    <n v="0"/>
    <m/>
    <m/>
    <m/>
    <s v="V"/>
    <m/>
    <m/>
    <m/>
    <m/>
    <m/>
    <m/>
    <m/>
    <m/>
    <m/>
    <m/>
    <m/>
    <m/>
    <m/>
  </r>
  <r>
    <x v="156"/>
    <x v="6"/>
    <x v="186"/>
    <n v="4"/>
    <n v="4"/>
    <n v="0"/>
    <n v="0"/>
    <n v="0"/>
    <n v="0"/>
    <m/>
    <m/>
    <m/>
    <s v="V"/>
    <m/>
    <m/>
    <m/>
    <m/>
    <m/>
    <m/>
    <m/>
    <m/>
    <m/>
    <m/>
    <m/>
    <m/>
    <m/>
  </r>
  <r>
    <x v="157"/>
    <x v="6"/>
    <x v="187"/>
    <n v="9"/>
    <n v="5"/>
    <n v="0"/>
    <n v="9"/>
    <n v="0"/>
    <n v="0"/>
    <m/>
    <m/>
    <s v="V"/>
    <m/>
    <s v="V"/>
    <s v="V (OM-15)"/>
    <m/>
    <m/>
    <m/>
    <m/>
    <m/>
    <m/>
    <m/>
    <m/>
    <m/>
    <m/>
    <m/>
  </r>
  <r>
    <x v="157"/>
    <x v="6"/>
    <x v="185"/>
    <n v="2"/>
    <n v="2"/>
    <n v="0"/>
    <n v="4"/>
    <n v="0"/>
    <n v="0"/>
    <m/>
    <m/>
    <m/>
    <m/>
    <s v="V"/>
    <s v="V (OM-15)"/>
    <m/>
    <m/>
    <m/>
    <m/>
    <m/>
    <m/>
    <m/>
    <m/>
    <m/>
    <m/>
    <m/>
  </r>
  <r>
    <x v="157"/>
    <x v="6"/>
    <x v="186"/>
    <n v="4"/>
    <n v="1"/>
    <n v="0"/>
    <n v="0"/>
    <n v="2"/>
    <n v="0"/>
    <m/>
    <m/>
    <s v="V"/>
    <m/>
    <m/>
    <m/>
    <m/>
    <m/>
    <m/>
    <m/>
    <m/>
    <m/>
    <m/>
    <m/>
    <m/>
    <m/>
    <m/>
  </r>
  <r>
    <x v="158"/>
    <x v="6"/>
    <x v="187"/>
    <n v="4"/>
    <n v="0"/>
    <n v="0"/>
    <n v="0"/>
    <n v="0"/>
    <n v="0"/>
    <m/>
    <m/>
    <m/>
    <m/>
    <m/>
    <m/>
    <m/>
    <m/>
    <m/>
    <m/>
    <m/>
    <m/>
    <m/>
    <m/>
    <m/>
    <m/>
    <m/>
  </r>
  <r>
    <x v="158"/>
    <x v="0"/>
    <x v="189"/>
    <n v="13"/>
    <n v="0"/>
    <n v="0"/>
    <n v="0"/>
    <n v="0"/>
    <n v="0"/>
    <m/>
    <m/>
    <m/>
    <m/>
    <m/>
    <m/>
    <m/>
    <m/>
    <m/>
    <m/>
    <m/>
    <m/>
    <m/>
    <m/>
    <m/>
    <m/>
    <m/>
  </r>
  <r>
    <x v="158"/>
    <x v="0"/>
    <x v="190"/>
    <n v="13"/>
    <n v="0"/>
    <n v="0"/>
    <n v="0"/>
    <n v="0"/>
    <n v="0"/>
    <m/>
    <m/>
    <m/>
    <m/>
    <m/>
    <m/>
    <m/>
    <m/>
    <m/>
    <m/>
    <m/>
    <m/>
    <m/>
    <m/>
    <m/>
    <m/>
    <m/>
  </r>
  <r>
    <x v="159"/>
    <x v="5"/>
    <x v="109"/>
    <n v="9"/>
    <n v="0"/>
    <n v="0"/>
    <n v="0"/>
    <n v="0"/>
    <n v="0"/>
    <m/>
    <m/>
    <m/>
    <m/>
    <m/>
    <m/>
    <m/>
    <m/>
    <m/>
    <m/>
    <m/>
    <m/>
    <m/>
    <m/>
    <m/>
    <m/>
    <m/>
  </r>
  <r>
    <x v="159"/>
    <x v="2"/>
    <x v="143"/>
    <n v="13"/>
    <n v="0"/>
    <n v="0"/>
    <n v="0"/>
    <n v="0"/>
    <n v="0"/>
    <m/>
    <m/>
    <m/>
    <m/>
    <m/>
    <m/>
    <m/>
    <m/>
    <m/>
    <m/>
    <m/>
    <m/>
    <m/>
    <m/>
    <m/>
    <m/>
    <m/>
  </r>
  <r>
    <x v="159"/>
    <x v="3"/>
    <x v="176"/>
    <n v="1"/>
    <n v="0"/>
    <n v="0"/>
    <n v="0"/>
    <n v="0"/>
    <n v="0"/>
    <m/>
    <m/>
    <m/>
    <m/>
    <m/>
    <m/>
    <m/>
    <m/>
    <m/>
    <m/>
    <m/>
    <m/>
    <m/>
    <m/>
    <m/>
    <m/>
    <m/>
  </r>
  <r>
    <x v="159"/>
    <x v="3"/>
    <x v="125"/>
    <n v="2"/>
    <n v="0"/>
    <n v="0"/>
    <n v="0"/>
    <n v="0"/>
    <n v="0"/>
    <m/>
    <m/>
    <m/>
    <m/>
    <m/>
    <m/>
    <m/>
    <m/>
    <m/>
    <m/>
    <m/>
    <m/>
    <m/>
    <m/>
    <m/>
    <m/>
    <m/>
  </r>
  <r>
    <x v="160"/>
    <x v="2"/>
    <x v="169"/>
    <n v="1"/>
    <n v="0"/>
    <n v="0"/>
    <n v="0"/>
    <n v="0"/>
    <n v="0"/>
    <m/>
    <m/>
    <m/>
    <m/>
    <m/>
    <m/>
    <m/>
    <m/>
    <m/>
    <m/>
    <m/>
    <m/>
    <m/>
    <m/>
    <m/>
    <m/>
    <m/>
  </r>
  <r>
    <x v="160"/>
    <x v="3"/>
    <x v="176"/>
    <n v="1"/>
    <n v="0"/>
    <n v="0"/>
    <n v="0"/>
    <n v="0"/>
    <n v="0"/>
    <m/>
    <m/>
    <m/>
    <m/>
    <m/>
    <m/>
    <m/>
    <m/>
    <m/>
    <m/>
    <m/>
    <m/>
    <m/>
    <m/>
    <m/>
    <m/>
    <m/>
  </r>
  <r>
    <x v="160"/>
    <x v="3"/>
    <x v="125"/>
    <n v="2"/>
    <n v="0"/>
    <n v="0"/>
    <n v="0"/>
    <n v="0"/>
    <n v="0"/>
    <m/>
    <m/>
    <m/>
    <m/>
    <m/>
    <m/>
    <m/>
    <m/>
    <m/>
    <m/>
    <m/>
    <m/>
    <m/>
    <m/>
    <m/>
    <m/>
    <m/>
  </r>
  <r>
    <x v="160"/>
    <x v="3"/>
    <x v="176"/>
    <n v="1"/>
    <n v="0"/>
    <n v="0"/>
    <n v="0"/>
    <n v="0"/>
    <n v="0"/>
    <m/>
    <m/>
    <m/>
    <m/>
    <m/>
    <m/>
    <m/>
    <m/>
    <m/>
    <m/>
    <m/>
    <m/>
    <m/>
    <m/>
    <m/>
    <m/>
    <m/>
  </r>
  <r>
    <x v="160"/>
    <x v="5"/>
    <x v="117"/>
    <n v="5"/>
    <n v="5"/>
    <n v="0"/>
    <n v="0"/>
    <n v="0"/>
    <n v="0"/>
    <m/>
    <m/>
    <m/>
    <m/>
    <s v="V"/>
    <m/>
    <m/>
    <m/>
    <m/>
    <m/>
    <m/>
    <m/>
    <m/>
    <m/>
    <m/>
    <m/>
    <m/>
  </r>
  <r>
    <x v="160"/>
    <x v="5"/>
    <x v="115"/>
    <n v="7"/>
    <n v="7"/>
    <n v="0"/>
    <n v="0"/>
    <n v="0"/>
    <n v="0"/>
    <m/>
    <m/>
    <m/>
    <m/>
    <s v="V"/>
    <m/>
    <m/>
    <m/>
    <m/>
    <m/>
    <m/>
    <m/>
    <m/>
    <m/>
    <m/>
    <m/>
    <m/>
  </r>
  <r>
    <x v="160"/>
    <x v="6"/>
    <x v="191"/>
    <n v="5"/>
    <n v="0"/>
    <n v="0"/>
    <n v="0"/>
    <n v="0"/>
    <n v="0"/>
    <m/>
    <m/>
    <m/>
    <m/>
    <m/>
    <m/>
    <m/>
    <m/>
    <m/>
    <m/>
    <m/>
    <m/>
    <m/>
    <m/>
    <m/>
    <m/>
    <m/>
  </r>
  <r>
    <x v="160"/>
    <x v="6"/>
    <x v="192"/>
    <n v="1"/>
    <n v="0"/>
    <n v="0"/>
    <n v="0"/>
    <n v="0"/>
    <n v="0"/>
    <m/>
    <m/>
    <m/>
    <m/>
    <m/>
    <m/>
    <m/>
    <m/>
    <m/>
    <m/>
    <m/>
    <m/>
    <m/>
    <m/>
    <m/>
    <m/>
    <m/>
  </r>
  <r>
    <x v="160"/>
    <x v="6"/>
    <x v="185"/>
    <n v="2"/>
    <n v="0"/>
    <n v="0"/>
    <n v="0"/>
    <n v="0"/>
    <n v="0"/>
    <m/>
    <m/>
    <m/>
    <m/>
    <m/>
    <m/>
    <m/>
    <m/>
    <m/>
    <m/>
    <m/>
    <m/>
    <m/>
    <m/>
    <m/>
    <m/>
    <m/>
  </r>
  <r>
    <x v="161"/>
    <x v="0"/>
    <x v="193"/>
    <n v="13"/>
    <n v="0"/>
    <n v="0"/>
    <n v="0"/>
    <n v="0"/>
    <n v="0"/>
    <m/>
    <m/>
    <m/>
    <m/>
    <m/>
    <m/>
    <m/>
    <m/>
    <m/>
    <m/>
    <m/>
    <m/>
    <m/>
    <m/>
    <m/>
    <m/>
    <m/>
  </r>
  <r>
    <x v="162"/>
    <x v="5"/>
    <x v="126"/>
    <n v="1"/>
    <n v="1"/>
    <n v="0"/>
    <n v="0"/>
    <n v="0"/>
    <n v="0"/>
    <m/>
    <m/>
    <m/>
    <m/>
    <s v="V"/>
    <m/>
    <m/>
    <m/>
    <m/>
    <m/>
    <m/>
    <m/>
    <m/>
    <m/>
    <m/>
    <m/>
    <m/>
  </r>
  <r>
    <x v="162"/>
    <x v="5"/>
    <x v="194"/>
    <n v="1"/>
    <n v="1"/>
    <n v="0"/>
    <n v="0"/>
    <n v="0"/>
    <n v="0"/>
    <m/>
    <m/>
    <m/>
    <m/>
    <s v="V"/>
    <m/>
    <m/>
    <m/>
    <m/>
    <m/>
    <m/>
    <m/>
    <m/>
    <m/>
    <m/>
    <m/>
    <m/>
  </r>
  <r>
    <x v="162"/>
    <x v="5"/>
    <x v="115"/>
    <n v="7"/>
    <n v="7"/>
    <n v="0"/>
    <n v="0"/>
    <n v="0"/>
    <n v="0"/>
    <m/>
    <m/>
    <m/>
    <m/>
    <s v="V"/>
    <m/>
    <m/>
    <m/>
    <m/>
    <m/>
    <m/>
    <m/>
    <m/>
    <m/>
    <m/>
    <m/>
    <m/>
  </r>
  <r>
    <x v="162"/>
    <x v="5"/>
    <x v="134"/>
    <n v="5"/>
    <n v="5"/>
    <n v="0"/>
    <n v="0"/>
    <n v="0"/>
    <n v="0"/>
    <m/>
    <m/>
    <m/>
    <m/>
    <s v="V"/>
    <m/>
    <m/>
    <m/>
    <m/>
    <m/>
    <m/>
    <m/>
    <m/>
    <m/>
    <m/>
    <m/>
    <m/>
  </r>
  <r>
    <x v="163"/>
    <x v="2"/>
    <x v="195"/>
    <n v="1"/>
    <n v="0"/>
    <n v="0"/>
    <n v="0"/>
    <n v="0"/>
    <n v="0"/>
    <m/>
    <m/>
    <m/>
    <m/>
    <m/>
    <m/>
    <m/>
    <m/>
    <m/>
    <m/>
    <m/>
    <m/>
    <m/>
    <m/>
    <m/>
    <m/>
    <m/>
  </r>
  <r>
    <x v="163"/>
    <x v="5"/>
    <x v="115"/>
    <n v="7"/>
    <n v="0"/>
    <n v="0"/>
    <n v="0"/>
    <n v="0"/>
    <n v="0"/>
    <m/>
    <m/>
    <m/>
    <m/>
    <m/>
    <m/>
    <m/>
    <m/>
    <m/>
    <m/>
    <m/>
    <m/>
    <m/>
    <m/>
    <m/>
    <m/>
    <m/>
  </r>
  <r>
    <x v="163"/>
    <x v="5"/>
    <x v="194"/>
    <n v="1"/>
    <n v="0"/>
    <n v="0"/>
    <n v="0"/>
    <n v="0"/>
    <n v="0"/>
    <m/>
    <m/>
    <m/>
    <m/>
    <m/>
    <m/>
    <m/>
    <m/>
    <m/>
    <m/>
    <m/>
    <m/>
    <m/>
    <m/>
    <m/>
    <m/>
    <m/>
  </r>
  <r>
    <x v="163"/>
    <x v="5"/>
    <x v="126"/>
    <n v="1"/>
    <n v="0"/>
    <n v="0"/>
    <n v="0"/>
    <n v="0"/>
    <n v="0"/>
    <m/>
    <m/>
    <m/>
    <m/>
    <m/>
    <m/>
    <m/>
    <m/>
    <m/>
    <m/>
    <m/>
    <m/>
    <m/>
    <m/>
    <m/>
    <m/>
    <m/>
  </r>
  <r>
    <x v="163"/>
    <x v="5"/>
    <x v="134"/>
    <n v="5"/>
    <n v="0"/>
    <n v="0"/>
    <n v="0"/>
    <n v="0"/>
    <n v="0"/>
    <m/>
    <m/>
    <m/>
    <m/>
    <m/>
    <m/>
    <m/>
    <m/>
    <m/>
    <m/>
    <m/>
    <m/>
    <m/>
    <m/>
    <m/>
    <m/>
    <m/>
  </r>
  <r>
    <x v="163"/>
    <x v="5"/>
    <x v="117"/>
    <n v="5"/>
    <n v="0"/>
    <n v="0"/>
    <n v="0"/>
    <n v="0"/>
    <n v="0"/>
    <m/>
    <m/>
    <m/>
    <m/>
    <m/>
    <m/>
    <m/>
    <m/>
    <m/>
    <m/>
    <m/>
    <m/>
    <m/>
    <m/>
    <m/>
    <m/>
    <m/>
  </r>
  <r>
    <x v="163"/>
    <x v="5"/>
    <x v="63"/>
    <n v="4"/>
    <n v="0"/>
    <n v="0"/>
    <n v="0"/>
    <n v="0"/>
    <n v="0"/>
    <m/>
    <m/>
    <m/>
    <m/>
    <m/>
    <m/>
    <m/>
    <m/>
    <m/>
    <m/>
    <m/>
    <m/>
    <m/>
    <m/>
    <m/>
    <m/>
    <m/>
  </r>
  <r>
    <x v="163"/>
    <x v="2"/>
    <x v="156"/>
    <n v="13"/>
    <n v="0"/>
    <n v="0"/>
    <n v="0"/>
    <n v="0"/>
    <n v="0"/>
    <m/>
    <m/>
    <m/>
    <m/>
    <m/>
    <m/>
    <m/>
    <m/>
    <m/>
    <m/>
    <m/>
    <m/>
    <m/>
    <m/>
    <m/>
    <m/>
    <m/>
  </r>
  <r>
    <x v="164"/>
    <x v="2"/>
    <x v="163"/>
    <n v="13"/>
    <n v="0"/>
    <n v="0"/>
    <n v="0"/>
    <n v="0"/>
    <n v="0"/>
    <m/>
    <m/>
    <m/>
    <m/>
    <m/>
    <m/>
    <m/>
    <m/>
    <m/>
    <m/>
    <m/>
    <m/>
    <m/>
    <m/>
    <m/>
    <m/>
    <m/>
  </r>
  <r>
    <x v="165"/>
    <x v="0"/>
    <x v="196"/>
    <n v="5"/>
    <n v="0"/>
    <n v="0"/>
    <n v="0"/>
    <n v="0"/>
    <n v="0"/>
    <m/>
    <m/>
    <m/>
    <m/>
    <m/>
    <m/>
    <m/>
    <m/>
    <m/>
    <m/>
    <m/>
    <m/>
    <m/>
    <m/>
    <m/>
    <m/>
    <m/>
  </r>
  <r>
    <x v="165"/>
    <x v="2"/>
    <x v="135"/>
    <n v="13"/>
    <n v="0"/>
    <n v="0"/>
    <n v="0"/>
    <n v="0"/>
    <n v="0"/>
    <m/>
    <m/>
    <m/>
    <m/>
    <m/>
    <m/>
    <m/>
    <m/>
    <m/>
    <m/>
    <m/>
    <m/>
    <m/>
    <m/>
    <m/>
    <m/>
    <m/>
  </r>
  <r>
    <x v="165"/>
    <x v="3"/>
    <x v="149"/>
    <n v="2"/>
    <n v="0"/>
    <n v="0"/>
    <n v="0"/>
    <n v="0"/>
    <n v="0"/>
    <m/>
    <m/>
    <m/>
    <m/>
    <m/>
    <m/>
    <m/>
    <m/>
    <m/>
    <m/>
    <m/>
    <m/>
    <m/>
    <m/>
    <m/>
    <m/>
    <m/>
  </r>
  <r>
    <x v="165"/>
    <x v="2"/>
    <x v="158"/>
    <n v="7"/>
    <n v="0"/>
    <n v="0"/>
    <n v="0"/>
    <n v="0"/>
    <n v="0"/>
    <m/>
    <m/>
    <m/>
    <m/>
    <m/>
    <m/>
    <m/>
    <m/>
    <m/>
    <m/>
    <m/>
    <m/>
    <m/>
    <m/>
    <m/>
    <m/>
    <m/>
  </r>
  <r>
    <x v="165"/>
    <x v="2"/>
    <x v="157"/>
    <n v="13"/>
    <n v="0"/>
    <n v="0"/>
    <n v="0"/>
    <n v="0"/>
    <n v="0"/>
    <m/>
    <m/>
    <m/>
    <m/>
    <m/>
    <m/>
    <m/>
    <m/>
    <m/>
    <m/>
    <m/>
    <m/>
    <m/>
    <m/>
    <m/>
    <m/>
    <m/>
  </r>
  <r>
    <x v="165"/>
    <x v="2"/>
    <x v="164"/>
    <n v="5"/>
    <n v="0"/>
    <n v="0"/>
    <n v="0"/>
    <n v="0"/>
    <n v="0"/>
    <m/>
    <m/>
    <m/>
    <m/>
    <m/>
    <m/>
    <m/>
    <m/>
    <m/>
    <m/>
    <m/>
    <m/>
    <m/>
    <m/>
    <m/>
    <m/>
    <m/>
  </r>
  <r>
    <x v="165"/>
    <x v="2"/>
    <x v="197"/>
    <n v="13"/>
    <n v="0"/>
    <n v="0"/>
    <n v="0"/>
    <n v="0"/>
    <n v="0"/>
    <m/>
    <m/>
    <m/>
    <m/>
    <m/>
    <m/>
    <m/>
    <m/>
    <m/>
    <m/>
    <m/>
    <m/>
    <m/>
    <m/>
    <m/>
    <m/>
    <m/>
  </r>
  <r>
    <x v="165"/>
    <x v="2"/>
    <x v="198"/>
    <n v="8"/>
    <n v="0"/>
    <n v="0"/>
    <n v="0"/>
    <n v="0"/>
    <n v="0"/>
    <m/>
    <m/>
    <m/>
    <m/>
    <m/>
    <m/>
    <m/>
    <m/>
    <m/>
    <m/>
    <m/>
    <m/>
    <m/>
    <m/>
    <m/>
    <m/>
    <m/>
  </r>
  <r>
    <x v="166"/>
    <x v="3"/>
    <x v="188"/>
    <n v="1"/>
    <n v="0"/>
    <n v="0"/>
    <n v="0"/>
    <n v="0"/>
    <n v="0"/>
    <m/>
    <m/>
    <m/>
    <m/>
    <m/>
    <m/>
    <m/>
    <m/>
    <m/>
    <m/>
    <m/>
    <m/>
    <m/>
    <m/>
    <m/>
    <m/>
    <m/>
  </r>
  <r>
    <x v="166"/>
    <x v="3"/>
    <x v="199"/>
    <n v="1"/>
    <n v="0"/>
    <n v="0"/>
    <n v="0"/>
    <n v="0"/>
    <n v="0"/>
    <m/>
    <m/>
    <m/>
    <m/>
    <m/>
    <m/>
    <m/>
    <m/>
    <m/>
    <m/>
    <m/>
    <m/>
    <m/>
    <m/>
    <m/>
    <m/>
    <m/>
  </r>
  <r>
    <x v="166"/>
    <x v="3"/>
    <x v="151"/>
    <n v="2"/>
    <n v="0"/>
    <n v="0"/>
    <n v="0"/>
    <n v="0"/>
    <n v="0"/>
    <m/>
    <m/>
    <m/>
    <m/>
    <m/>
    <m/>
    <m/>
    <m/>
    <m/>
    <m/>
    <m/>
    <m/>
    <m/>
    <m/>
    <m/>
    <m/>
    <m/>
  </r>
  <r>
    <x v="166"/>
    <x v="3"/>
    <x v="173"/>
    <n v="4"/>
    <n v="0"/>
    <n v="0"/>
    <n v="0"/>
    <n v="0"/>
    <n v="0"/>
    <m/>
    <m/>
    <m/>
    <m/>
    <m/>
    <m/>
    <m/>
    <m/>
    <m/>
    <m/>
    <m/>
    <m/>
    <m/>
    <m/>
    <m/>
    <m/>
    <m/>
  </r>
  <r>
    <x v="166"/>
    <x v="5"/>
    <x v="125"/>
    <n v="2"/>
    <n v="0"/>
    <n v="0"/>
    <n v="0"/>
    <n v="0"/>
    <n v="0"/>
    <m/>
    <m/>
    <m/>
    <m/>
    <m/>
    <m/>
    <m/>
    <m/>
    <m/>
    <m/>
    <m/>
    <m/>
    <m/>
    <m/>
    <m/>
    <m/>
    <m/>
  </r>
  <r>
    <x v="167"/>
    <x v="3"/>
    <x v="122"/>
    <n v="11"/>
    <n v="0"/>
    <n v="0"/>
    <n v="0"/>
    <n v="0"/>
    <n v="0"/>
    <m/>
    <m/>
    <m/>
    <m/>
    <m/>
    <m/>
    <m/>
    <m/>
    <m/>
    <m/>
    <m/>
    <m/>
    <m/>
    <m/>
    <m/>
    <m/>
    <m/>
  </r>
  <r>
    <x v="167"/>
    <x v="5"/>
    <x v="176"/>
    <n v="1"/>
    <n v="0"/>
    <n v="0"/>
    <n v="0"/>
    <n v="0"/>
    <n v="0"/>
    <m/>
    <m/>
    <m/>
    <m/>
    <m/>
    <m/>
    <m/>
    <m/>
    <m/>
    <m/>
    <m/>
    <m/>
    <m/>
    <m/>
    <m/>
    <m/>
    <m/>
  </r>
  <r>
    <x v="167"/>
    <x v="2"/>
    <x v="200"/>
    <n v="7"/>
    <n v="0"/>
    <n v="0"/>
    <n v="0"/>
    <n v="0"/>
    <n v="0"/>
    <m/>
    <m/>
    <m/>
    <m/>
    <m/>
    <m/>
    <m/>
    <m/>
    <m/>
    <m/>
    <m/>
    <m/>
    <m/>
    <m/>
    <m/>
    <m/>
    <m/>
  </r>
  <r>
    <x v="167"/>
    <x v="2"/>
    <x v="165"/>
    <n v="13"/>
    <n v="0"/>
    <n v="0"/>
    <n v="0"/>
    <n v="0"/>
    <n v="0"/>
    <m/>
    <m/>
    <m/>
    <m/>
    <m/>
    <m/>
    <m/>
    <m/>
    <m/>
    <m/>
    <m/>
    <m/>
    <m/>
    <m/>
    <m/>
    <m/>
    <m/>
  </r>
  <r>
    <x v="167"/>
    <x v="2"/>
    <x v="201"/>
    <n v="13"/>
    <n v="0"/>
    <n v="0"/>
    <n v="0"/>
    <n v="0"/>
    <n v="0"/>
    <m/>
    <m/>
    <m/>
    <m/>
    <m/>
    <m/>
    <m/>
    <m/>
    <m/>
    <m/>
    <m/>
    <m/>
    <m/>
    <m/>
    <m/>
    <m/>
    <m/>
  </r>
  <r>
    <x v="168"/>
    <x v="0"/>
    <x v="202"/>
    <n v="13"/>
    <n v="0"/>
    <n v="0"/>
    <n v="0"/>
    <n v="0"/>
    <n v="0"/>
    <m/>
    <m/>
    <m/>
    <m/>
    <m/>
    <m/>
    <m/>
    <m/>
    <m/>
    <m/>
    <m/>
    <m/>
    <m/>
    <m/>
    <m/>
    <m/>
    <m/>
  </r>
  <r>
    <x v="168"/>
    <x v="0"/>
    <x v="203"/>
    <n v="12"/>
    <n v="0"/>
    <n v="0"/>
    <n v="0"/>
    <n v="0"/>
    <n v="0"/>
    <m/>
    <m/>
    <m/>
    <m/>
    <m/>
    <m/>
    <m/>
    <m/>
    <m/>
    <m/>
    <m/>
    <m/>
    <m/>
    <m/>
    <m/>
    <m/>
    <m/>
  </r>
  <r>
    <x v="168"/>
    <x v="3"/>
    <x v="128"/>
    <n v="8"/>
    <n v="0"/>
    <n v="0"/>
    <n v="0"/>
    <n v="0"/>
    <n v="0"/>
    <m/>
    <m/>
    <m/>
    <m/>
    <m/>
    <m/>
    <m/>
    <m/>
    <m/>
    <m/>
    <m/>
    <m/>
    <m/>
    <m/>
    <m/>
    <m/>
    <m/>
  </r>
  <r>
    <x v="169"/>
    <x v="2"/>
    <x v="179"/>
    <n v="13"/>
    <n v="0"/>
    <n v="0"/>
    <n v="0"/>
    <n v="0"/>
    <n v="0"/>
    <m/>
    <m/>
    <m/>
    <m/>
    <m/>
    <m/>
    <m/>
    <m/>
    <m/>
    <m/>
    <m/>
    <m/>
    <m/>
    <m/>
    <m/>
    <m/>
    <m/>
  </r>
  <r>
    <x v="169"/>
    <x v="2"/>
    <x v="171"/>
    <n v="13"/>
    <n v="0"/>
    <n v="0"/>
    <n v="0"/>
    <n v="0"/>
    <n v="0"/>
    <m/>
    <m/>
    <m/>
    <m/>
    <m/>
    <m/>
    <m/>
    <m/>
    <m/>
    <m/>
    <m/>
    <m/>
    <m/>
    <m/>
    <m/>
    <m/>
    <m/>
  </r>
  <r>
    <x v="170"/>
    <x v="8"/>
    <x v="204"/>
    <n v="1"/>
    <n v="0"/>
    <n v="0"/>
    <n v="0"/>
    <n v="0"/>
    <n v="0"/>
    <m/>
    <m/>
    <m/>
    <m/>
    <m/>
    <m/>
    <m/>
    <m/>
    <m/>
    <m/>
    <m/>
    <m/>
    <m/>
    <m/>
    <m/>
    <m/>
    <m/>
  </r>
  <r>
    <x v="170"/>
    <x v="9"/>
    <x v="143"/>
    <n v="13"/>
    <n v="0"/>
    <n v="0"/>
    <n v="0"/>
    <n v="0"/>
    <n v="0"/>
    <m/>
    <m/>
    <m/>
    <m/>
    <m/>
    <m/>
    <m/>
    <m/>
    <m/>
    <m/>
    <m/>
    <m/>
    <m/>
    <m/>
    <m/>
    <m/>
    <m/>
  </r>
  <r>
    <x v="170"/>
    <x v="10"/>
    <x v="205"/>
    <n v="1"/>
    <n v="0"/>
    <n v="0"/>
    <n v="0"/>
    <n v="0"/>
    <n v="0"/>
    <m/>
    <m/>
    <m/>
    <m/>
    <m/>
    <m/>
    <m/>
    <m/>
    <m/>
    <m/>
    <m/>
    <m/>
    <m/>
    <m/>
    <m/>
    <m/>
    <m/>
  </r>
  <r>
    <x v="170"/>
    <x v="11"/>
    <x v="206"/>
    <n v="1"/>
    <n v="0"/>
    <n v="0"/>
    <n v="0"/>
    <n v="0"/>
    <n v="0"/>
    <m/>
    <m/>
    <m/>
    <m/>
    <m/>
    <m/>
    <m/>
    <m/>
    <m/>
    <m/>
    <m/>
    <m/>
    <m/>
    <m/>
    <m/>
    <m/>
    <m/>
  </r>
  <r>
    <x v="170"/>
    <x v="12"/>
    <x v="177"/>
    <n v="13"/>
    <n v="0"/>
    <n v="0"/>
    <n v="0"/>
    <n v="0"/>
    <n v="0"/>
    <m/>
    <m/>
    <m/>
    <m/>
    <m/>
    <m/>
    <m/>
    <m/>
    <m/>
    <m/>
    <m/>
    <m/>
    <m/>
    <m/>
    <m/>
    <m/>
    <m/>
  </r>
  <r>
    <x v="171"/>
    <x v="13"/>
    <x v="168"/>
    <n v="13"/>
    <n v="0"/>
    <n v="0"/>
    <n v="0"/>
    <n v="0"/>
    <n v="0"/>
    <m/>
    <m/>
    <m/>
    <m/>
    <m/>
    <m/>
    <m/>
    <m/>
    <m/>
    <m/>
    <m/>
    <m/>
    <m/>
    <m/>
    <m/>
    <m/>
    <m/>
  </r>
  <r>
    <x v="171"/>
    <x v="14"/>
    <x v="149"/>
    <n v="2"/>
    <n v="0"/>
    <n v="0"/>
    <n v="0"/>
    <n v="0"/>
    <n v="0"/>
    <m/>
    <m/>
    <m/>
    <m/>
    <m/>
    <m/>
    <m/>
    <m/>
    <m/>
    <m/>
    <m/>
    <m/>
    <m/>
    <m/>
    <m/>
    <m/>
    <m/>
  </r>
  <r>
    <x v="171"/>
    <x v="15"/>
    <x v="188"/>
    <n v="1"/>
    <n v="0"/>
    <n v="0"/>
    <n v="0"/>
    <n v="0"/>
    <n v="0"/>
    <m/>
    <m/>
    <m/>
    <m/>
    <m/>
    <m/>
    <m/>
    <m/>
    <m/>
    <m/>
    <m/>
    <m/>
    <m/>
    <m/>
    <m/>
    <m/>
    <m/>
  </r>
  <r>
    <x v="171"/>
    <x v="16"/>
    <x v="173"/>
    <n v="4"/>
    <n v="0"/>
    <n v="0"/>
    <n v="0"/>
    <n v="0"/>
    <n v="0"/>
    <m/>
    <m/>
    <m/>
    <m/>
    <m/>
    <m/>
    <m/>
    <m/>
    <m/>
    <m/>
    <m/>
    <m/>
    <m/>
    <m/>
    <m/>
    <m/>
    <m/>
  </r>
  <r>
    <x v="171"/>
    <x v="17"/>
    <x v="199"/>
    <n v="1"/>
    <n v="0"/>
    <n v="0"/>
    <n v="0"/>
    <n v="0"/>
    <n v="0"/>
    <m/>
    <m/>
    <m/>
    <m/>
    <m/>
    <m/>
    <m/>
    <m/>
    <m/>
    <m/>
    <m/>
    <m/>
    <m/>
    <m/>
    <m/>
    <m/>
    <m/>
  </r>
  <r>
    <x v="171"/>
    <x v="18"/>
    <x v="151"/>
    <n v="2"/>
    <n v="0"/>
    <n v="0"/>
    <n v="0"/>
    <n v="0"/>
    <n v="0"/>
    <m/>
    <m/>
    <m/>
    <m/>
    <m/>
    <m/>
    <m/>
    <m/>
    <m/>
    <m/>
    <m/>
    <m/>
    <m/>
    <m/>
    <m/>
    <m/>
    <m/>
  </r>
  <r>
    <x v="171"/>
    <x v="19"/>
    <x v="195"/>
    <n v="1"/>
    <n v="0"/>
    <n v="0"/>
    <n v="0"/>
    <n v="0"/>
    <n v="0"/>
    <m/>
    <m/>
    <m/>
    <m/>
    <m/>
    <m/>
    <m/>
    <m/>
    <m/>
    <m/>
    <m/>
    <m/>
    <m/>
    <m/>
    <m/>
    <m/>
    <m/>
  </r>
  <r>
    <x v="171"/>
    <x v="6"/>
    <x v="207"/>
    <n v="8"/>
    <n v="8"/>
    <n v="0"/>
    <n v="0"/>
    <n v="0"/>
    <n v="0"/>
    <n v="8"/>
    <m/>
    <m/>
    <s v="V"/>
    <m/>
    <m/>
    <m/>
    <m/>
    <m/>
    <m/>
    <m/>
    <m/>
    <m/>
    <m/>
    <m/>
    <m/>
    <m/>
  </r>
  <r>
    <x v="171"/>
    <x v="6"/>
    <x v="208"/>
    <n v="1"/>
    <n v="1"/>
    <n v="0"/>
    <n v="0"/>
    <n v="0"/>
    <n v="0"/>
    <n v="1"/>
    <m/>
    <m/>
    <s v="V"/>
    <m/>
    <m/>
    <m/>
    <m/>
    <m/>
    <m/>
    <m/>
    <m/>
    <m/>
    <m/>
    <m/>
    <m/>
    <m/>
  </r>
  <r>
    <x v="171"/>
    <x v="6"/>
    <x v="209"/>
    <n v="1"/>
    <n v="1"/>
    <n v="0"/>
    <n v="0"/>
    <n v="0"/>
    <n v="0"/>
    <n v="1"/>
    <m/>
    <m/>
    <s v="V"/>
    <m/>
    <m/>
    <m/>
    <m/>
    <m/>
    <m/>
    <m/>
    <m/>
    <m/>
    <m/>
    <m/>
    <m/>
    <m/>
  </r>
  <r>
    <x v="172"/>
    <x v="20"/>
    <x v="169"/>
    <n v="1"/>
    <n v="0"/>
    <n v="0"/>
    <n v="0"/>
    <n v="0"/>
    <n v="0"/>
    <m/>
    <m/>
    <m/>
    <m/>
    <m/>
    <m/>
    <m/>
    <m/>
    <m/>
    <m/>
    <m/>
    <m/>
    <m/>
    <m/>
    <m/>
    <m/>
    <m/>
  </r>
  <r>
    <x v="172"/>
    <x v="21"/>
    <x v="210"/>
    <n v="13"/>
    <n v="0"/>
    <n v="0"/>
    <n v="0"/>
    <n v="0"/>
    <n v="0"/>
    <m/>
    <m/>
    <m/>
    <m/>
    <m/>
    <m/>
    <m/>
    <m/>
    <m/>
    <m/>
    <m/>
    <m/>
    <m/>
    <m/>
    <m/>
    <m/>
    <m/>
  </r>
  <r>
    <x v="172"/>
    <x v="2"/>
    <x v="211"/>
    <n v="4"/>
    <n v="0"/>
    <n v="0"/>
    <n v="0"/>
    <n v="0"/>
    <n v="0"/>
    <m/>
    <m/>
    <m/>
    <m/>
    <m/>
    <m/>
    <m/>
    <m/>
    <m/>
    <m/>
    <m/>
    <m/>
    <m/>
    <m/>
    <m/>
    <m/>
    <m/>
  </r>
  <r>
    <x v="172"/>
    <x v="2"/>
    <x v="212"/>
    <n v="13"/>
    <n v="0"/>
    <n v="0"/>
    <n v="0"/>
    <n v="0"/>
    <n v="0"/>
    <m/>
    <m/>
    <m/>
    <m/>
    <m/>
    <m/>
    <m/>
    <m/>
    <m/>
    <m/>
    <m/>
    <m/>
    <m/>
    <m/>
    <m/>
    <m/>
    <m/>
  </r>
  <r>
    <x v="172"/>
    <x v="0"/>
    <x v="213"/>
    <n v="13"/>
    <n v="0"/>
    <n v="0"/>
    <n v="0"/>
    <n v="0"/>
    <n v="0"/>
    <m/>
    <m/>
    <m/>
    <m/>
    <m/>
    <m/>
    <m/>
    <m/>
    <m/>
    <m/>
    <m/>
    <m/>
    <m/>
    <m/>
    <m/>
    <m/>
    <m/>
  </r>
  <r>
    <x v="172"/>
    <x v="2"/>
    <x v="174"/>
    <n v="13"/>
    <n v="0"/>
    <n v="0"/>
    <n v="0"/>
    <n v="0"/>
    <n v="0"/>
    <m/>
    <m/>
    <m/>
    <m/>
    <m/>
    <m/>
    <m/>
    <m/>
    <m/>
    <m/>
    <m/>
    <m/>
    <m/>
    <m/>
    <m/>
    <m/>
    <m/>
  </r>
  <r>
    <x v="172"/>
    <x v="2"/>
    <x v="181"/>
    <n v="13"/>
    <n v="0"/>
    <n v="0"/>
    <n v="0"/>
    <n v="0"/>
    <n v="0"/>
    <m/>
    <m/>
    <m/>
    <m/>
    <m/>
    <m/>
    <m/>
    <m/>
    <m/>
    <m/>
    <m/>
    <m/>
    <m/>
    <m/>
    <m/>
    <m/>
    <m/>
  </r>
  <r>
    <x v="172"/>
    <x v="0"/>
    <x v="214"/>
    <n v="13"/>
    <n v="0"/>
    <n v="0"/>
    <n v="0"/>
    <n v="0"/>
    <n v="0"/>
    <m/>
    <m/>
    <m/>
    <m/>
    <m/>
    <m/>
    <m/>
    <m/>
    <m/>
    <m/>
    <m/>
    <m/>
    <m/>
    <m/>
    <m/>
    <m/>
    <m/>
  </r>
  <r>
    <x v="172"/>
    <x v="6"/>
    <x v="209"/>
    <n v="1"/>
    <n v="1"/>
    <n v="0"/>
    <n v="0"/>
    <n v="0"/>
    <n v="0"/>
    <n v="1"/>
    <m/>
    <m/>
    <s v="V"/>
    <m/>
    <m/>
    <m/>
    <m/>
    <m/>
    <m/>
    <m/>
    <m/>
    <m/>
    <m/>
    <m/>
    <m/>
    <m/>
  </r>
  <r>
    <x v="172"/>
    <x v="6"/>
    <x v="208"/>
    <n v="1"/>
    <n v="1"/>
    <n v="0"/>
    <n v="0"/>
    <n v="0"/>
    <n v="0"/>
    <n v="1"/>
    <m/>
    <m/>
    <s v="V"/>
    <m/>
    <m/>
    <m/>
    <m/>
    <m/>
    <m/>
    <m/>
    <m/>
    <m/>
    <m/>
    <m/>
    <m/>
    <m/>
  </r>
  <r>
    <x v="173"/>
    <x v="0"/>
    <x v="215"/>
    <n v="13"/>
    <n v="0"/>
    <n v="0"/>
    <n v="0"/>
    <n v="0"/>
    <n v="0"/>
    <m/>
    <m/>
    <m/>
    <m/>
    <m/>
    <m/>
    <m/>
    <m/>
    <m/>
    <m/>
    <m/>
    <m/>
    <m/>
    <m/>
    <m/>
    <m/>
    <m/>
  </r>
  <r>
    <x v="173"/>
    <x v="0"/>
    <x v="216"/>
    <n v="1"/>
    <n v="0"/>
    <n v="0"/>
    <n v="0"/>
    <n v="0"/>
    <n v="0"/>
    <m/>
    <m/>
    <m/>
    <m/>
    <m/>
    <m/>
    <m/>
    <m/>
    <m/>
    <m/>
    <m/>
    <m/>
    <m/>
    <m/>
    <m/>
    <m/>
    <m/>
  </r>
  <r>
    <x v="173"/>
    <x v="0"/>
    <x v="217"/>
    <n v="13"/>
    <n v="0"/>
    <n v="0"/>
    <n v="0"/>
    <n v="0"/>
    <n v="0"/>
    <m/>
    <m/>
    <m/>
    <m/>
    <m/>
    <m/>
    <m/>
    <m/>
    <m/>
    <m/>
    <m/>
    <m/>
    <m/>
    <m/>
    <m/>
    <m/>
    <m/>
  </r>
  <r>
    <x v="173"/>
    <x v="0"/>
    <x v="218"/>
    <n v="13"/>
    <n v="0"/>
    <n v="0"/>
    <n v="0"/>
    <n v="0"/>
    <n v="0"/>
    <m/>
    <m/>
    <m/>
    <m/>
    <m/>
    <m/>
    <m/>
    <m/>
    <m/>
    <m/>
    <m/>
    <m/>
    <m/>
    <m/>
    <m/>
    <m/>
    <m/>
  </r>
  <r>
    <x v="173"/>
    <x v="0"/>
    <x v="219"/>
    <n v="13"/>
    <n v="0"/>
    <n v="0"/>
    <n v="0"/>
    <n v="0"/>
    <n v="0"/>
    <m/>
    <m/>
    <m/>
    <m/>
    <m/>
    <m/>
    <m/>
    <m/>
    <m/>
    <m/>
    <m/>
    <m/>
    <m/>
    <m/>
    <m/>
    <m/>
    <m/>
  </r>
  <r>
    <x v="173"/>
    <x v="0"/>
    <x v="220"/>
    <n v="13"/>
    <n v="0"/>
    <n v="0"/>
    <n v="0"/>
    <n v="0"/>
    <n v="0"/>
    <m/>
    <m/>
    <m/>
    <m/>
    <m/>
    <m/>
    <m/>
    <m/>
    <m/>
    <m/>
    <m/>
    <m/>
    <m/>
    <m/>
    <m/>
    <m/>
    <m/>
  </r>
  <r>
    <x v="173"/>
    <x v="0"/>
    <x v="221"/>
    <n v="13"/>
    <n v="0"/>
    <n v="0"/>
    <n v="0"/>
    <n v="0"/>
    <n v="0"/>
    <m/>
    <m/>
    <m/>
    <m/>
    <m/>
    <m/>
    <m/>
    <m/>
    <m/>
    <m/>
    <m/>
    <m/>
    <m/>
    <m/>
    <m/>
    <m/>
    <m/>
  </r>
  <r>
    <x v="173"/>
    <x v="0"/>
    <x v="222"/>
    <n v="13"/>
    <n v="0"/>
    <n v="0"/>
    <n v="0"/>
    <n v="0"/>
    <n v="0"/>
    <m/>
    <m/>
    <m/>
    <m/>
    <m/>
    <m/>
    <m/>
    <m/>
    <m/>
    <m/>
    <m/>
    <m/>
    <m/>
    <m/>
    <m/>
    <m/>
    <m/>
  </r>
  <r>
    <x v="173"/>
    <x v="5"/>
    <x v="122"/>
    <n v="11"/>
    <n v="0"/>
    <n v="0"/>
    <n v="0"/>
    <n v="0"/>
    <n v="0"/>
    <m/>
    <m/>
    <m/>
    <m/>
    <m/>
    <m/>
    <m/>
    <m/>
    <m/>
    <m/>
    <m/>
    <m/>
    <m/>
    <m/>
    <m/>
    <m/>
    <m/>
  </r>
  <r>
    <x v="173"/>
    <x v="5"/>
    <x v="128"/>
    <n v="8"/>
    <n v="0"/>
    <n v="0"/>
    <n v="0"/>
    <n v="0"/>
    <n v="0"/>
    <m/>
    <m/>
    <m/>
    <m/>
    <m/>
    <m/>
    <m/>
    <m/>
    <m/>
    <m/>
    <m/>
    <m/>
    <m/>
    <m/>
    <m/>
    <m/>
    <m/>
  </r>
  <r>
    <x v="173"/>
    <x v="2"/>
    <x v="178"/>
    <n v="13"/>
    <n v="0"/>
    <n v="0"/>
    <n v="0"/>
    <n v="0"/>
    <n v="0"/>
    <m/>
    <m/>
    <m/>
    <m/>
    <m/>
    <m/>
    <m/>
    <m/>
    <m/>
    <m/>
    <m/>
    <m/>
    <m/>
    <m/>
    <m/>
    <m/>
    <m/>
  </r>
  <r>
    <x v="173"/>
    <x v="6"/>
    <x v="208"/>
    <n v="1"/>
    <n v="0"/>
    <n v="0"/>
    <n v="0"/>
    <n v="0"/>
    <n v="0"/>
    <m/>
    <m/>
    <m/>
    <m/>
    <m/>
    <m/>
    <m/>
    <m/>
    <m/>
    <m/>
    <m/>
    <m/>
    <m/>
    <m/>
    <m/>
    <m/>
    <m/>
  </r>
  <r>
    <x v="173"/>
    <x v="6"/>
    <x v="209"/>
    <n v="1"/>
    <n v="0"/>
    <n v="0"/>
    <n v="0"/>
    <n v="0"/>
    <n v="0"/>
    <m/>
    <m/>
    <m/>
    <m/>
    <m/>
    <m/>
    <m/>
    <m/>
    <m/>
    <m/>
    <m/>
    <m/>
    <m/>
    <m/>
    <m/>
    <m/>
    <m/>
  </r>
  <r>
    <x v="173"/>
    <x v="6"/>
    <x v="223"/>
    <n v="8"/>
    <n v="4"/>
    <n v="0"/>
    <n v="0"/>
    <n v="0"/>
    <n v="0"/>
    <n v="4"/>
    <m/>
    <m/>
    <s v="V"/>
    <m/>
    <m/>
    <m/>
    <m/>
    <m/>
    <m/>
    <m/>
    <m/>
    <m/>
    <m/>
    <m/>
    <m/>
    <m/>
  </r>
  <r>
    <x v="173"/>
    <x v="0"/>
    <x v="215"/>
    <n v="13"/>
    <n v="1"/>
    <n v="0"/>
    <n v="0"/>
    <n v="2"/>
    <n v="0"/>
    <m/>
    <m/>
    <s v="V"/>
    <m/>
    <m/>
    <m/>
    <m/>
    <m/>
    <m/>
    <m/>
    <m/>
    <m/>
    <m/>
    <m/>
    <m/>
    <m/>
    <m/>
  </r>
  <r>
    <x v="173"/>
    <x v="2"/>
    <x v="175"/>
    <n v="13"/>
    <n v="0"/>
    <n v="0"/>
    <n v="0"/>
    <n v="0"/>
    <n v="0"/>
    <m/>
    <m/>
    <m/>
    <m/>
    <m/>
    <m/>
    <m/>
    <m/>
    <m/>
    <m/>
    <m/>
    <m/>
    <m/>
    <m/>
    <m/>
    <m/>
    <m/>
  </r>
  <r>
    <x v="174"/>
    <x v="6"/>
    <x v="207"/>
    <n v="4"/>
    <n v="1"/>
    <n v="0"/>
    <n v="1"/>
    <n v="0"/>
    <n v="0"/>
    <m/>
    <m/>
    <m/>
    <m/>
    <m/>
    <m/>
    <m/>
    <m/>
    <m/>
    <m/>
    <m/>
    <m/>
    <m/>
    <m/>
    <m/>
    <m/>
    <m/>
  </r>
  <r>
    <x v="174"/>
    <x v="0"/>
    <x v="224"/>
    <n v="13"/>
    <n v="0"/>
    <n v="0"/>
    <n v="0"/>
    <n v="0"/>
    <n v="0"/>
    <m/>
    <m/>
    <m/>
    <m/>
    <m/>
    <m/>
    <m/>
    <m/>
    <m/>
    <m/>
    <m/>
    <m/>
    <m/>
    <m/>
    <m/>
    <m/>
    <m/>
  </r>
  <r>
    <x v="175"/>
    <x v="0"/>
    <x v="225"/>
    <n v="13"/>
    <n v="0"/>
    <n v="0"/>
    <n v="0"/>
    <n v="0"/>
    <n v="0"/>
    <m/>
    <m/>
    <m/>
    <m/>
    <m/>
    <m/>
    <m/>
    <m/>
    <m/>
    <m/>
    <m/>
    <m/>
    <m/>
    <m/>
    <m/>
    <m/>
    <m/>
  </r>
  <r>
    <x v="175"/>
    <x v="0"/>
    <x v="226"/>
    <n v="13"/>
    <n v="0"/>
    <n v="0"/>
    <n v="0"/>
    <n v="0"/>
    <n v="0"/>
    <m/>
    <m/>
    <m/>
    <m/>
    <m/>
    <m/>
    <m/>
    <m/>
    <m/>
    <m/>
    <m/>
    <m/>
    <m/>
    <m/>
    <m/>
    <m/>
    <m/>
  </r>
  <r>
    <x v="175"/>
    <x v="2"/>
    <x v="227"/>
    <n v="13"/>
    <n v="0"/>
    <n v="0"/>
    <n v="0"/>
    <n v="0"/>
    <n v="0"/>
    <m/>
    <m/>
    <m/>
    <m/>
    <m/>
    <m/>
    <m/>
    <m/>
    <m/>
    <m/>
    <m/>
    <m/>
    <m/>
    <m/>
    <m/>
    <m/>
    <m/>
  </r>
  <r>
    <x v="175"/>
    <x v="2"/>
    <x v="183"/>
    <n v="13"/>
    <n v="0"/>
    <n v="0"/>
    <n v="0"/>
    <n v="0"/>
    <n v="0"/>
    <m/>
    <m/>
    <m/>
    <m/>
    <m/>
    <m/>
    <m/>
    <m/>
    <m/>
    <m/>
    <m/>
    <m/>
    <m/>
    <m/>
    <m/>
    <m/>
    <m/>
  </r>
  <r>
    <x v="175"/>
    <x v="2"/>
    <x v="190"/>
    <n v="13"/>
    <n v="0"/>
    <n v="0"/>
    <n v="0"/>
    <n v="0"/>
    <n v="0"/>
    <m/>
    <m/>
    <m/>
    <m/>
    <m/>
    <m/>
    <m/>
    <m/>
    <m/>
    <m/>
    <m/>
    <m/>
    <m/>
    <m/>
    <m/>
    <m/>
    <m/>
  </r>
  <r>
    <x v="175"/>
    <x v="2"/>
    <x v="180"/>
    <n v="13"/>
    <n v="0"/>
    <n v="0"/>
    <n v="0"/>
    <n v="0"/>
    <n v="0"/>
    <m/>
    <m/>
    <m/>
    <m/>
    <m/>
    <m/>
    <m/>
    <m/>
    <m/>
    <m/>
    <m/>
    <m/>
    <m/>
    <m/>
    <m/>
    <m/>
    <m/>
  </r>
  <r>
    <x v="175"/>
    <x v="6"/>
    <x v="207"/>
    <n v="3"/>
    <n v="0"/>
    <n v="0"/>
    <n v="0"/>
    <n v="0"/>
    <n v="0"/>
    <m/>
    <m/>
    <m/>
    <m/>
    <m/>
    <m/>
    <m/>
    <m/>
    <m/>
    <m/>
    <m/>
    <m/>
    <m/>
    <m/>
    <m/>
    <m/>
    <m/>
  </r>
  <r>
    <x v="175"/>
    <x v="3"/>
    <x v="156"/>
    <n v="13"/>
    <n v="0"/>
    <n v="0"/>
    <n v="0"/>
    <n v="0"/>
    <n v="0"/>
    <m/>
    <m/>
    <m/>
    <m/>
    <m/>
    <m/>
    <m/>
    <m/>
    <m/>
    <m/>
    <m/>
    <m/>
    <m/>
    <m/>
    <m/>
    <m/>
    <m/>
  </r>
  <r>
    <x v="176"/>
    <x v="0"/>
    <x v="216"/>
    <n v="1"/>
    <n v="0"/>
    <n v="0"/>
    <n v="0"/>
    <n v="0"/>
    <n v="0"/>
    <m/>
    <m/>
    <m/>
    <m/>
    <m/>
    <m/>
    <m/>
    <m/>
    <m/>
    <m/>
    <m/>
    <m/>
    <m/>
    <m/>
    <m/>
    <m/>
    <m/>
  </r>
  <r>
    <x v="176"/>
    <x v="3"/>
    <x v="163"/>
    <n v="13"/>
    <n v="0"/>
    <n v="0"/>
    <n v="0"/>
    <n v="0"/>
    <n v="0"/>
    <m/>
    <m/>
    <m/>
    <m/>
    <m/>
    <m/>
    <m/>
    <m/>
    <m/>
    <m/>
    <m/>
    <m/>
    <m/>
    <m/>
    <m/>
    <m/>
    <m/>
  </r>
  <r>
    <x v="176"/>
    <x v="5"/>
    <x v="169"/>
    <n v="1"/>
    <n v="0"/>
    <n v="0"/>
    <n v="0"/>
    <n v="0"/>
    <n v="0"/>
    <m/>
    <m/>
    <m/>
    <m/>
    <m/>
    <m/>
    <m/>
    <m/>
    <m/>
    <m/>
    <m/>
    <m/>
    <m/>
    <m/>
    <m/>
    <m/>
    <m/>
  </r>
  <r>
    <x v="176"/>
    <x v="3"/>
    <x v="164"/>
    <n v="13"/>
    <n v="0"/>
    <n v="0"/>
    <n v="0"/>
    <n v="0"/>
    <n v="0"/>
    <m/>
    <m/>
    <m/>
    <m/>
    <m/>
    <m/>
    <m/>
    <m/>
    <m/>
    <m/>
    <m/>
    <m/>
    <m/>
    <m/>
    <m/>
    <m/>
    <m/>
  </r>
  <r>
    <x v="176"/>
    <x v="5"/>
    <x v="195"/>
    <n v="1"/>
    <n v="0"/>
    <n v="0"/>
    <n v="0"/>
    <n v="0"/>
    <n v="0"/>
    <m/>
    <m/>
    <m/>
    <m/>
    <m/>
    <m/>
    <m/>
    <m/>
    <m/>
    <m/>
    <m/>
    <m/>
    <m/>
    <m/>
    <m/>
    <m/>
    <m/>
  </r>
  <r>
    <x v="176"/>
    <x v="2"/>
    <x v="228"/>
    <n v="8"/>
    <n v="0"/>
    <n v="0"/>
    <n v="0"/>
    <n v="0"/>
    <n v="0"/>
    <m/>
    <m/>
    <m/>
    <m/>
    <m/>
    <m/>
    <m/>
    <m/>
    <m/>
    <m/>
    <m/>
    <m/>
    <m/>
    <m/>
    <m/>
    <m/>
    <m/>
  </r>
  <r>
    <x v="176"/>
    <x v="6"/>
    <x v="229"/>
    <n v="1"/>
    <n v="0"/>
    <n v="0"/>
    <n v="0"/>
    <n v="0"/>
    <n v="0"/>
    <m/>
    <m/>
    <m/>
    <m/>
    <m/>
    <m/>
    <m/>
    <m/>
    <m/>
    <m/>
    <m/>
    <m/>
    <m/>
    <m/>
    <m/>
    <m/>
    <m/>
  </r>
  <r>
    <x v="176"/>
    <x v="6"/>
    <x v="230"/>
    <n v="4"/>
    <n v="4"/>
    <n v="0"/>
    <n v="5"/>
    <n v="0"/>
    <n v="0"/>
    <m/>
    <m/>
    <s v="V"/>
    <s v="V"/>
    <m/>
    <m/>
    <m/>
    <m/>
    <m/>
    <m/>
    <m/>
    <m/>
    <m/>
    <m/>
    <m/>
    <m/>
    <m/>
  </r>
  <r>
    <x v="176"/>
    <x v="5"/>
    <x v="143"/>
    <n v="13"/>
    <n v="0"/>
    <n v="0"/>
    <n v="0"/>
    <n v="0"/>
    <n v="0"/>
    <m/>
    <m/>
    <m/>
    <m/>
    <m/>
    <m/>
    <m/>
    <m/>
    <m/>
    <m/>
    <m/>
    <m/>
    <m/>
    <m/>
    <m/>
    <m/>
    <m/>
  </r>
  <r>
    <x v="176"/>
    <x v="2"/>
    <x v="193"/>
    <n v="13"/>
    <n v="0"/>
    <n v="0"/>
    <n v="0"/>
    <n v="0"/>
    <n v="0"/>
    <m/>
    <m/>
    <m/>
    <m/>
    <m/>
    <m/>
    <m/>
    <m/>
    <m/>
    <m/>
    <m/>
    <m/>
    <m/>
    <m/>
    <m/>
    <m/>
    <m/>
  </r>
  <r>
    <x v="176"/>
    <x v="2"/>
    <x v="189"/>
    <n v="13"/>
    <n v="0"/>
    <n v="0"/>
    <n v="0"/>
    <n v="0"/>
    <n v="0"/>
    <m/>
    <m/>
    <m/>
    <m/>
    <m/>
    <m/>
    <m/>
    <m/>
    <m/>
    <m/>
    <m/>
    <m/>
    <m/>
    <m/>
    <m/>
    <m/>
    <m/>
  </r>
  <r>
    <x v="176"/>
    <x v="3"/>
    <x v="135"/>
    <n v="13"/>
    <n v="0"/>
    <n v="0"/>
    <n v="0"/>
    <n v="0"/>
    <n v="0"/>
    <m/>
    <m/>
    <m/>
    <m/>
    <m/>
    <m/>
    <m/>
    <m/>
    <m/>
    <m/>
    <m/>
    <m/>
    <m/>
    <m/>
    <m/>
    <m/>
    <m/>
  </r>
  <r>
    <x v="177"/>
    <x v="3"/>
    <x v="157"/>
    <n v="13"/>
    <n v="0"/>
    <n v="0"/>
    <n v="0"/>
    <n v="0"/>
    <n v="0"/>
    <m/>
    <m/>
    <m/>
    <m/>
    <m/>
    <m/>
    <m/>
    <m/>
    <m/>
    <m/>
    <m/>
    <m/>
    <m/>
    <m/>
    <m/>
    <m/>
    <m/>
  </r>
  <r>
    <x v="177"/>
    <x v="6"/>
    <x v="231"/>
    <n v="2"/>
    <n v="2"/>
    <n v="0"/>
    <n v="14"/>
    <n v="0"/>
    <n v="0"/>
    <m/>
    <m/>
    <m/>
    <m/>
    <m/>
    <m/>
    <m/>
    <m/>
    <m/>
    <m/>
    <m/>
    <m/>
    <m/>
    <m/>
    <m/>
    <m/>
    <m/>
  </r>
  <r>
    <x v="177"/>
    <x v="6"/>
    <x v="232"/>
    <n v="5"/>
    <n v="0"/>
    <n v="0"/>
    <n v="0"/>
    <n v="0"/>
    <n v="0"/>
    <m/>
    <m/>
    <m/>
    <m/>
    <m/>
    <m/>
    <m/>
    <m/>
    <m/>
    <m/>
    <m/>
    <m/>
    <m/>
    <m/>
    <m/>
    <m/>
    <m/>
  </r>
  <r>
    <x v="177"/>
    <x v="6"/>
    <x v="233"/>
    <n v="3"/>
    <n v="1"/>
    <n v="0"/>
    <n v="1"/>
    <n v="0"/>
    <n v="0"/>
    <m/>
    <m/>
    <m/>
    <m/>
    <m/>
    <m/>
    <m/>
    <m/>
    <m/>
    <m/>
    <m/>
    <m/>
    <m/>
    <m/>
    <m/>
    <m/>
    <m/>
  </r>
  <r>
    <x v="177"/>
    <x v="6"/>
    <x v="234"/>
    <n v="5"/>
    <n v="3"/>
    <n v="0"/>
    <n v="4"/>
    <n v="0"/>
    <n v="0"/>
    <m/>
    <m/>
    <m/>
    <m/>
    <m/>
    <m/>
    <m/>
    <m/>
    <m/>
    <m/>
    <m/>
    <m/>
    <m/>
    <m/>
    <m/>
    <m/>
    <m/>
  </r>
  <r>
    <x v="178"/>
    <x v="6"/>
    <x v="235"/>
    <n v="1"/>
    <n v="1"/>
    <n v="0"/>
    <n v="1"/>
    <n v="0"/>
    <n v="0"/>
    <m/>
    <m/>
    <m/>
    <m/>
    <m/>
    <m/>
    <m/>
    <m/>
    <m/>
    <m/>
    <m/>
    <m/>
    <m/>
    <m/>
    <m/>
    <m/>
    <m/>
  </r>
  <r>
    <x v="178"/>
    <x v="3"/>
    <x v="158"/>
    <n v="7"/>
    <n v="0"/>
    <n v="0"/>
    <n v="0"/>
    <n v="0"/>
    <n v="0"/>
    <m/>
    <m/>
    <m/>
    <m/>
    <m/>
    <m/>
    <m/>
    <m/>
    <m/>
    <m/>
    <m/>
    <m/>
    <m/>
    <m/>
    <m/>
    <m/>
    <m/>
  </r>
  <r>
    <x v="179"/>
    <x v="5"/>
    <x v="164"/>
    <n v="13"/>
    <n v="0"/>
    <n v="0"/>
    <n v="0"/>
    <n v="0"/>
    <n v="0"/>
    <m/>
    <m/>
    <m/>
    <m/>
    <m/>
    <m/>
    <m/>
    <m/>
    <m/>
    <m/>
    <m/>
    <m/>
    <m/>
    <m/>
    <m/>
    <m/>
    <m/>
  </r>
  <r>
    <x v="180"/>
    <x v="5"/>
    <x v="156"/>
    <n v="13"/>
    <n v="0"/>
    <n v="0"/>
    <n v="0"/>
    <n v="0"/>
    <n v="0"/>
    <m/>
    <m/>
    <m/>
    <m/>
    <m/>
    <m/>
    <m/>
    <m/>
    <m/>
    <m/>
    <m/>
    <m/>
    <m/>
    <m/>
    <m/>
    <m/>
    <m/>
  </r>
  <r>
    <x v="180"/>
    <x v="5"/>
    <x v="163"/>
    <n v="13"/>
    <n v="0"/>
    <n v="0"/>
    <n v="0"/>
    <n v="0"/>
    <n v="0"/>
    <m/>
    <m/>
    <m/>
    <m/>
    <m/>
    <m/>
    <m/>
    <m/>
    <m/>
    <m/>
    <m/>
    <m/>
    <m/>
    <m/>
    <m/>
    <m/>
    <m/>
  </r>
  <r>
    <x v="180"/>
    <x v="6"/>
    <x v="223"/>
    <n v="4"/>
    <n v="0"/>
    <n v="0"/>
    <n v="0"/>
    <n v="0"/>
    <n v="0"/>
    <m/>
    <m/>
    <m/>
    <m/>
    <m/>
    <m/>
    <m/>
    <m/>
    <m/>
    <m/>
    <m/>
    <m/>
    <m/>
    <m/>
    <m/>
    <m/>
    <m/>
  </r>
  <r>
    <x v="180"/>
    <x v="3"/>
    <x v="201"/>
    <n v="13"/>
    <n v="0"/>
    <n v="0"/>
    <n v="0"/>
    <n v="0"/>
    <n v="0"/>
    <m/>
    <m/>
    <m/>
    <m/>
    <m/>
    <m/>
    <m/>
    <m/>
    <m/>
    <m/>
    <m/>
    <m/>
    <m/>
    <m/>
    <m/>
    <m/>
    <m/>
  </r>
  <r>
    <x v="180"/>
    <x v="6"/>
    <x v="236"/>
    <n v="1"/>
    <n v="0"/>
    <n v="0"/>
    <n v="0"/>
    <n v="0"/>
    <n v="0"/>
    <m/>
    <m/>
    <m/>
    <m/>
    <m/>
    <m/>
    <m/>
    <m/>
    <m/>
    <m/>
    <m/>
    <m/>
    <m/>
    <m/>
    <m/>
    <m/>
    <m/>
  </r>
  <r>
    <x v="180"/>
    <x v="6"/>
    <x v="235"/>
    <n v="1"/>
    <n v="0"/>
    <n v="0"/>
    <n v="0"/>
    <n v="0"/>
    <n v="0"/>
    <m/>
    <m/>
    <m/>
    <m/>
    <m/>
    <m/>
    <m/>
    <m/>
    <m/>
    <m/>
    <m/>
    <m/>
    <m/>
    <m/>
    <m/>
    <m/>
    <m/>
  </r>
  <r>
    <x v="180"/>
    <x v="6"/>
    <x v="231"/>
    <n v="2"/>
    <n v="0"/>
    <n v="0"/>
    <n v="0"/>
    <n v="0"/>
    <n v="0"/>
    <m/>
    <m/>
    <m/>
    <m/>
    <m/>
    <m/>
    <m/>
    <m/>
    <m/>
    <m/>
    <m/>
    <m/>
    <m/>
    <m/>
    <m/>
    <m/>
    <m/>
  </r>
  <r>
    <x v="180"/>
    <x v="3"/>
    <x v="197"/>
    <n v="13"/>
    <n v="0"/>
    <n v="0"/>
    <n v="0"/>
    <n v="0"/>
    <n v="0"/>
    <m/>
    <m/>
    <m/>
    <m/>
    <m/>
    <m/>
    <m/>
    <m/>
    <m/>
    <m/>
    <m/>
    <m/>
    <m/>
    <m/>
    <m/>
    <m/>
    <m/>
  </r>
  <r>
    <x v="180"/>
    <x v="5"/>
    <x v="135"/>
    <n v="13"/>
    <n v="0"/>
    <n v="0"/>
    <n v="0"/>
    <n v="0"/>
    <n v="0"/>
    <m/>
    <m/>
    <m/>
    <m/>
    <m/>
    <m/>
    <m/>
    <m/>
    <m/>
    <m/>
    <m/>
    <m/>
    <m/>
    <m/>
    <m/>
    <m/>
    <m/>
  </r>
  <r>
    <x v="180"/>
    <x v="6"/>
    <x v="237"/>
    <n v="1"/>
    <n v="1"/>
    <n v="0"/>
    <n v="14"/>
    <n v="0"/>
    <n v="0"/>
    <m/>
    <m/>
    <m/>
    <m/>
    <m/>
    <m/>
    <m/>
    <m/>
    <m/>
    <m/>
    <m/>
    <m/>
    <m/>
    <m/>
    <m/>
    <m/>
    <m/>
  </r>
  <r>
    <x v="180"/>
    <x v="6"/>
    <x v="238"/>
    <n v="5"/>
    <n v="5"/>
    <n v="0"/>
    <n v="45"/>
    <n v="0"/>
    <n v="0"/>
    <m/>
    <m/>
    <m/>
    <m/>
    <m/>
    <m/>
    <m/>
    <m/>
    <m/>
    <m/>
    <m/>
    <m/>
    <m/>
    <m/>
    <m/>
    <m/>
    <m/>
  </r>
  <r>
    <x v="180"/>
    <x v="6"/>
    <x v="239"/>
    <n v="1"/>
    <n v="1"/>
    <n v="0"/>
    <n v="0"/>
    <n v="0"/>
    <n v="0"/>
    <m/>
    <m/>
    <m/>
    <m/>
    <m/>
    <m/>
    <m/>
    <m/>
    <m/>
    <m/>
    <m/>
    <m/>
    <m/>
    <m/>
    <m/>
    <m/>
    <m/>
  </r>
  <r>
    <x v="181"/>
    <x v="5"/>
    <x v="157"/>
    <n v="13"/>
    <n v="0"/>
    <n v="0"/>
    <n v="0"/>
    <n v="0"/>
    <n v="0"/>
    <n v="0"/>
    <m/>
    <m/>
    <m/>
    <m/>
    <m/>
    <m/>
    <m/>
    <m/>
    <m/>
    <m/>
    <m/>
    <m/>
    <m/>
    <m/>
    <m/>
    <m/>
  </r>
  <r>
    <x v="181"/>
    <x v="5"/>
    <x v="158"/>
    <n v="7"/>
    <n v="0"/>
    <n v="0"/>
    <n v="0"/>
    <n v="0"/>
    <n v="0"/>
    <n v="0"/>
    <m/>
    <m/>
    <m/>
    <m/>
    <m/>
    <m/>
    <m/>
    <m/>
    <m/>
    <m/>
    <m/>
    <m/>
    <m/>
    <m/>
    <m/>
    <m/>
  </r>
  <r>
    <x v="181"/>
    <x v="6"/>
    <x v="240"/>
    <n v="3"/>
    <n v="0"/>
    <n v="0"/>
    <n v="0"/>
    <n v="0"/>
    <n v="0"/>
    <n v="0"/>
    <m/>
    <m/>
    <m/>
    <m/>
    <m/>
    <m/>
    <m/>
    <m/>
    <m/>
    <m/>
    <m/>
    <m/>
    <m/>
    <m/>
    <m/>
    <m/>
  </r>
  <r>
    <x v="181"/>
    <x v="4"/>
    <x v="241"/>
    <n v="1"/>
    <n v="0"/>
    <n v="0"/>
    <n v="0"/>
    <n v="0"/>
    <n v="0"/>
    <n v="0"/>
    <m/>
    <m/>
    <m/>
    <m/>
    <m/>
    <m/>
    <m/>
    <m/>
    <m/>
    <m/>
    <m/>
    <m/>
    <m/>
    <m/>
    <m/>
    <m/>
  </r>
  <r>
    <x v="181"/>
    <x v="6"/>
    <x v="242"/>
    <n v="3"/>
    <n v="1"/>
    <n v="0"/>
    <n v="3"/>
    <n v="0"/>
    <n v="0"/>
    <n v="0"/>
    <m/>
    <m/>
    <m/>
    <s v="V"/>
    <s v="V"/>
    <m/>
    <m/>
    <m/>
    <m/>
    <m/>
    <m/>
    <m/>
    <m/>
    <m/>
    <m/>
    <m/>
  </r>
  <r>
    <x v="181"/>
    <x v="4"/>
    <x v="183"/>
    <n v="13"/>
    <n v="0"/>
    <n v="0"/>
    <n v="0"/>
    <n v="0"/>
    <n v="0"/>
    <n v="0"/>
    <m/>
    <m/>
    <m/>
    <m/>
    <m/>
    <m/>
    <m/>
    <m/>
    <m/>
    <m/>
    <m/>
    <m/>
    <m/>
    <m/>
    <m/>
    <m/>
  </r>
  <r>
    <x v="181"/>
    <x v="4"/>
    <x v="180"/>
    <n v="13"/>
    <n v="0"/>
    <n v="0"/>
    <n v="0"/>
    <n v="0"/>
    <n v="0"/>
    <n v="0"/>
    <m/>
    <m/>
    <m/>
    <m/>
    <m/>
    <m/>
    <m/>
    <m/>
    <m/>
    <m/>
    <m/>
    <m/>
    <m/>
    <m/>
    <m/>
    <m/>
  </r>
  <r>
    <x v="181"/>
    <x v="3"/>
    <x v="165"/>
    <n v="13"/>
    <n v="0"/>
    <n v="0"/>
    <n v="0"/>
    <n v="0"/>
    <n v="0"/>
    <n v="0"/>
    <m/>
    <m/>
    <m/>
    <m/>
    <m/>
    <m/>
    <m/>
    <m/>
    <m/>
    <m/>
    <m/>
    <m/>
    <m/>
    <m/>
    <m/>
    <m/>
  </r>
  <r>
    <x v="181"/>
    <x v="4"/>
    <x v="193"/>
    <n v="13"/>
    <n v="0"/>
    <n v="0"/>
    <n v="0"/>
    <n v="0"/>
    <n v="0"/>
    <n v="0"/>
    <m/>
    <m/>
    <m/>
    <m/>
    <m/>
    <m/>
    <m/>
    <m/>
    <m/>
    <m/>
    <m/>
    <m/>
    <m/>
    <m/>
    <m/>
    <m/>
  </r>
  <r>
    <x v="181"/>
    <x v="4"/>
    <x v="190"/>
    <n v="13"/>
    <n v="0"/>
    <n v="0"/>
    <n v="0"/>
    <n v="0"/>
    <n v="0"/>
    <n v="0"/>
    <m/>
    <m/>
    <m/>
    <m/>
    <m/>
    <m/>
    <m/>
    <m/>
    <m/>
    <m/>
    <m/>
    <m/>
    <m/>
    <m/>
    <m/>
    <m/>
  </r>
  <r>
    <x v="181"/>
    <x v="4"/>
    <x v="227"/>
    <n v="12"/>
    <n v="0"/>
    <n v="0"/>
    <n v="0"/>
    <n v="0"/>
    <n v="0"/>
    <n v="0"/>
    <m/>
    <m/>
    <m/>
    <m/>
    <m/>
    <m/>
    <m/>
    <m/>
    <m/>
    <m/>
    <m/>
    <m/>
    <m/>
    <m/>
    <m/>
    <m/>
  </r>
  <r>
    <x v="181"/>
    <x v="1"/>
    <x v="224"/>
    <n v="13"/>
    <n v="13"/>
    <n v="0"/>
    <n v="0"/>
    <n v="0"/>
    <n v="0"/>
    <n v="0"/>
    <m/>
    <m/>
    <m/>
    <m/>
    <m/>
    <m/>
    <m/>
    <m/>
    <m/>
    <m/>
    <m/>
    <m/>
    <m/>
    <m/>
    <m/>
    <m/>
  </r>
  <r>
    <x v="181"/>
    <x v="6"/>
    <x v="243"/>
    <n v="4"/>
    <n v="3"/>
    <n v="0"/>
    <n v="7"/>
    <n v="0"/>
    <n v="0"/>
    <n v="0"/>
    <m/>
    <m/>
    <m/>
    <s v="V"/>
    <s v="V"/>
    <m/>
    <m/>
    <m/>
    <m/>
    <m/>
    <m/>
    <m/>
    <m/>
    <m/>
    <m/>
    <m/>
  </r>
  <r>
    <x v="181"/>
    <x v="4"/>
    <x v="241"/>
    <n v="13"/>
    <n v="1"/>
    <n v="0"/>
    <n v="0"/>
    <n v="0"/>
    <n v="0"/>
    <n v="0"/>
    <m/>
    <m/>
    <m/>
    <m/>
    <m/>
    <m/>
    <m/>
    <m/>
    <m/>
    <m/>
    <m/>
    <m/>
    <m/>
    <m/>
    <m/>
    <m/>
  </r>
  <r>
    <x v="182"/>
    <x v="3"/>
    <x v="165"/>
    <n v="13"/>
    <n v="0"/>
    <n v="0"/>
    <n v="0"/>
    <n v="0"/>
    <n v="0"/>
    <n v="0"/>
    <m/>
    <m/>
    <m/>
    <m/>
    <m/>
    <m/>
    <m/>
    <m/>
    <m/>
    <m/>
    <m/>
    <m/>
    <m/>
    <m/>
    <m/>
    <m/>
  </r>
  <r>
    <x v="182"/>
    <x v="3"/>
    <x v="177"/>
    <n v="13"/>
    <n v="0"/>
    <n v="0"/>
    <n v="0"/>
    <n v="0"/>
    <n v="0"/>
    <n v="0"/>
    <m/>
    <m/>
    <m/>
    <m/>
    <m/>
    <m/>
    <m/>
    <m/>
    <m/>
    <m/>
    <m/>
    <m/>
    <m/>
    <m/>
    <m/>
    <m/>
  </r>
  <r>
    <x v="182"/>
    <x v="3"/>
    <x v="179"/>
    <n v="13"/>
    <n v="0"/>
    <n v="0"/>
    <n v="0"/>
    <n v="0"/>
    <n v="0"/>
    <n v="0"/>
    <m/>
    <m/>
    <m/>
    <m/>
    <m/>
    <m/>
    <m/>
    <m/>
    <m/>
    <m/>
    <m/>
    <m/>
    <m/>
    <m/>
    <m/>
    <m/>
  </r>
  <r>
    <x v="182"/>
    <x v="6"/>
    <x v="237"/>
    <n v="1"/>
    <n v="0"/>
    <n v="0"/>
    <n v="0"/>
    <n v="0"/>
    <n v="0"/>
    <n v="0"/>
    <m/>
    <m/>
    <m/>
    <m/>
    <m/>
    <m/>
    <m/>
    <m/>
    <m/>
    <m/>
    <m/>
    <m/>
    <m/>
    <m/>
    <m/>
    <m/>
  </r>
  <r>
    <x v="182"/>
    <x v="6"/>
    <x v="239"/>
    <n v="1"/>
    <n v="1"/>
    <n v="0"/>
    <n v="1"/>
    <n v="0"/>
    <n v="0"/>
    <n v="0"/>
    <m/>
    <s v="V"/>
    <s v="V"/>
    <m/>
    <m/>
    <m/>
    <m/>
    <m/>
    <m/>
    <m/>
    <m/>
    <m/>
    <m/>
    <m/>
    <m/>
    <m/>
  </r>
  <r>
    <x v="183"/>
    <x v="6"/>
    <x v="238"/>
    <n v="4"/>
    <n v="3"/>
    <n v="0"/>
    <n v="5"/>
    <n v="0"/>
    <n v="0"/>
    <n v="0"/>
    <m/>
    <s v="V"/>
    <s v="V"/>
    <m/>
    <m/>
    <m/>
    <m/>
    <m/>
    <m/>
    <m/>
    <m/>
    <m/>
    <m/>
    <m/>
    <m/>
    <m/>
  </r>
  <r>
    <x v="183"/>
    <x v="6"/>
    <x v="238"/>
    <n v="1"/>
    <n v="0"/>
    <n v="0"/>
    <n v="0"/>
    <n v="0"/>
    <n v="0"/>
    <n v="0"/>
    <m/>
    <m/>
    <m/>
    <m/>
    <m/>
    <m/>
    <m/>
    <m/>
    <m/>
    <m/>
    <m/>
    <m/>
    <m/>
    <m/>
    <m/>
    <m/>
  </r>
  <r>
    <x v="183"/>
    <x v="6"/>
    <x v="244"/>
    <n v="1"/>
    <n v="1"/>
    <n v="0"/>
    <n v="0"/>
    <n v="0"/>
    <n v="0"/>
    <n v="0"/>
    <m/>
    <m/>
    <s v="V"/>
    <m/>
    <m/>
    <m/>
    <m/>
    <m/>
    <m/>
    <m/>
    <m/>
    <m/>
    <m/>
    <m/>
    <m/>
    <m/>
  </r>
  <r>
    <x v="183"/>
    <x v="2"/>
    <x v="205"/>
    <n v="1"/>
    <n v="0"/>
    <n v="0"/>
    <n v="0"/>
    <n v="0"/>
    <n v="0"/>
    <n v="0"/>
    <m/>
    <m/>
    <m/>
    <m/>
    <m/>
    <m/>
    <m/>
    <m/>
    <m/>
    <m/>
    <m/>
    <m/>
    <m/>
    <m/>
    <m/>
    <m/>
  </r>
  <r>
    <x v="183"/>
    <x v="6"/>
    <x v="243"/>
    <n v="1"/>
    <n v="0"/>
    <n v="0"/>
    <n v="0"/>
    <n v="0"/>
    <n v="0"/>
    <n v="0"/>
    <m/>
    <m/>
    <m/>
    <m/>
    <m/>
    <m/>
    <m/>
    <m/>
    <m/>
    <m/>
    <m/>
    <m/>
    <m/>
    <m/>
    <m/>
    <m/>
  </r>
  <r>
    <x v="183"/>
    <x v="6"/>
    <x v="245"/>
    <n v="1"/>
    <n v="0"/>
    <n v="0"/>
    <n v="0"/>
    <n v="0"/>
    <n v="0"/>
    <n v="0"/>
    <m/>
    <m/>
    <m/>
    <m/>
    <m/>
    <m/>
    <m/>
    <m/>
    <m/>
    <m/>
    <m/>
    <m/>
    <m/>
    <m/>
    <m/>
    <m/>
  </r>
  <r>
    <x v="183"/>
    <x v="6"/>
    <x v="242"/>
    <n v="1"/>
    <n v="0"/>
    <n v="0"/>
    <n v="0"/>
    <n v="0"/>
    <n v="0"/>
    <n v="0"/>
    <m/>
    <m/>
    <m/>
    <m/>
    <m/>
    <m/>
    <m/>
    <m/>
    <m/>
    <m/>
    <m/>
    <m/>
    <m/>
    <m/>
    <m/>
    <m/>
  </r>
  <r>
    <x v="183"/>
    <x v="6"/>
    <x v="246"/>
    <n v="1"/>
    <n v="0"/>
    <n v="0"/>
    <n v="0"/>
    <n v="0"/>
    <n v="0"/>
    <n v="0"/>
    <m/>
    <m/>
    <m/>
    <m/>
    <m/>
    <m/>
    <m/>
    <m/>
    <m/>
    <m/>
    <m/>
    <m/>
    <m/>
    <m/>
    <m/>
    <m/>
  </r>
  <r>
    <x v="183"/>
    <x v="3"/>
    <x v="174"/>
    <n v="13"/>
    <n v="0"/>
    <n v="0"/>
    <n v="0"/>
    <n v="0"/>
    <n v="0"/>
    <n v="0"/>
    <m/>
    <m/>
    <m/>
    <m/>
    <m/>
    <m/>
    <m/>
    <m/>
    <m/>
    <m/>
    <m/>
    <m/>
    <m/>
    <m/>
    <m/>
    <m/>
  </r>
  <r>
    <x v="183"/>
    <x v="6"/>
    <x v="247"/>
    <n v="3"/>
    <n v="3"/>
    <n v="0"/>
    <n v="0"/>
    <n v="0"/>
    <n v="0"/>
    <n v="0"/>
    <m/>
    <m/>
    <s v="V"/>
    <m/>
    <m/>
    <m/>
    <m/>
    <m/>
    <m/>
    <m/>
    <m/>
    <m/>
    <m/>
    <m/>
    <m/>
    <m/>
  </r>
  <r>
    <x v="183"/>
    <x v="6"/>
    <x v="237"/>
    <n v="1"/>
    <n v="1"/>
    <n v="0"/>
    <n v="0"/>
    <n v="0"/>
    <n v="0"/>
    <n v="0"/>
    <m/>
    <m/>
    <s v="V"/>
    <m/>
    <m/>
    <m/>
    <m/>
    <m/>
    <m/>
    <m/>
    <m/>
    <m/>
    <m/>
    <m/>
    <m/>
    <m/>
  </r>
  <r>
    <x v="183"/>
    <x v="6"/>
    <x v="248"/>
    <n v="1"/>
    <n v="1"/>
    <n v="0"/>
    <n v="0"/>
    <n v="0"/>
    <n v="0"/>
    <n v="0"/>
    <m/>
    <m/>
    <s v="V"/>
    <m/>
    <m/>
    <m/>
    <m/>
    <m/>
    <m/>
    <m/>
    <m/>
    <m/>
    <m/>
    <m/>
    <m/>
    <m/>
  </r>
  <r>
    <x v="184"/>
    <x v="3"/>
    <x v="174"/>
    <n v="13"/>
    <n v="0"/>
    <n v="0"/>
    <n v="0"/>
    <n v="0"/>
    <n v="0"/>
    <n v="0"/>
    <m/>
    <m/>
    <m/>
    <m/>
    <m/>
    <m/>
    <m/>
    <m/>
    <m/>
    <m/>
    <m/>
    <m/>
    <m/>
    <m/>
    <m/>
    <m/>
  </r>
  <r>
    <x v="184"/>
    <x v="2"/>
    <x v="196"/>
    <n v="5"/>
    <n v="0"/>
    <n v="0"/>
    <n v="0"/>
    <n v="0"/>
    <n v="0"/>
    <n v="0"/>
    <m/>
    <m/>
    <m/>
    <m/>
    <m/>
    <m/>
    <m/>
    <m/>
    <m/>
    <m/>
    <m/>
    <m/>
    <m/>
    <m/>
    <m/>
    <m/>
  </r>
  <r>
    <x v="184"/>
    <x v="2"/>
    <x v="203"/>
    <n v="12"/>
    <n v="0"/>
    <n v="0"/>
    <n v="0"/>
    <n v="0"/>
    <n v="0"/>
    <n v="0"/>
    <m/>
    <m/>
    <m/>
    <m/>
    <m/>
    <m/>
    <m/>
    <m/>
    <m/>
    <m/>
    <m/>
    <m/>
    <m/>
    <m/>
    <m/>
    <m/>
  </r>
  <r>
    <x v="184"/>
    <x v="2"/>
    <x v="73"/>
    <n v="5"/>
    <n v="5"/>
    <n v="0"/>
    <n v="0"/>
    <n v="0"/>
    <n v="0"/>
    <n v="0"/>
    <m/>
    <m/>
    <s v="V"/>
    <m/>
    <m/>
    <m/>
    <m/>
    <m/>
    <m/>
    <m/>
    <m/>
    <m/>
    <m/>
    <m/>
    <m/>
    <m/>
  </r>
  <r>
    <x v="185"/>
    <x v="2"/>
    <x v="73"/>
    <n v="5"/>
    <n v="0"/>
    <n v="0"/>
    <n v="0"/>
    <n v="0"/>
    <n v="0"/>
    <n v="0"/>
    <m/>
    <m/>
    <m/>
    <m/>
    <m/>
    <m/>
    <m/>
    <m/>
    <m/>
    <m/>
    <m/>
    <m/>
    <m/>
    <m/>
    <m/>
    <m/>
  </r>
  <r>
    <x v="185"/>
    <x v="5"/>
    <x v="197"/>
    <n v="10"/>
    <n v="0"/>
    <n v="0"/>
    <n v="0"/>
    <n v="0"/>
    <n v="0"/>
    <n v="0"/>
    <m/>
    <m/>
    <m/>
    <m/>
    <m/>
    <m/>
    <m/>
    <m/>
    <m/>
    <m/>
    <m/>
    <m/>
    <m/>
    <m/>
    <m/>
    <m/>
  </r>
  <r>
    <x v="185"/>
    <x v="5"/>
    <x v="201"/>
    <n v="6"/>
    <n v="0"/>
    <n v="0"/>
    <n v="0"/>
    <n v="0"/>
    <n v="0"/>
    <n v="0"/>
    <m/>
    <m/>
    <m/>
    <m/>
    <m/>
    <m/>
    <m/>
    <m/>
    <m/>
    <m/>
    <m/>
    <m/>
    <m/>
    <m/>
    <m/>
    <m/>
  </r>
  <r>
    <x v="185"/>
    <x v="5"/>
    <x v="249"/>
    <n v="7"/>
    <n v="7"/>
    <n v="0"/>
    <n v="0"/>
    <n v="0"/>
    <n v="0"/>
    <n v="0"/>
    <m/>
    <m/>
    <m/>
    <s v="V"/>
    <m/>
    <m/>
    <m/>
    <m/>
    <m/>
    <m/>
    <m/>
    <m/>
    <m/>
    <m/>
    <m/>
    <m/>
  </r>
  <r>
    <x v="186"/>
    <x v="3"/>
    <x v="175"/>
    <n v="13"/>
    <n v="0"/>
    <n v="0"/>
    <n v="0"/>
    <n v="0"/>
    <n v="0"/>
    <n v="0"/>
    <m/>
    <m/>
    <m/>
    <m/>
    <m/>
    <m/>
    <m/>
    <m/>
    <m/>
    <m/>
    <m/>
    <m/>
    <m/>
    <m/>
    <m/>
    <m/>
  </r>
  <r>
    <x v="186"/>
    <x v="5"/>
    <x v="171"/>
    <n v="13"/>
    <n v="0"/>
    <n v="0"/>
    <n v="0"/>
    <n v="0"/>
    <n v="0"/>
    <n v="0"/>
    <m/>
    <m/>
    <m/>
    <m/>
    <m/>
    <m/>
    <m/>
    <m/>
    <m/>
    <m/>
    <m/>
    <m/>
    <m/>
    <m/>
    <m/>
    <m/>
  </r>
  <r>
    <x v="186"/>
    <x v="3"/>
    <x v="181"/>
    <n v="13"/>
    <n v="0"/>
    <n v="0"/>
    <n v="0"/>
    <n v="0"/>
    <n v="0"/>
    <n v="0"/>
    <m/>
    <m/>
    <m/>
    <m/>
    <m/>
    <m/>
    <m/>
    <m/>
    <m/>
    <m/>
    <m/>
    <m/>
    <m/>
    <m/>
    <m/>
    <m/>
  </r>
  <r>
    <x v="186"/>
    <x v="5"/>
    <x v="165"/>
    <n v="10"/>
    <n v="0"/>
    <n v="0"/>
    <n v="0"/>
    <n v="0"/>
    <n v="0"/>
    <n v="0"/>
    <m/>
    <m/>
    <m/>
    <m/>
    <m/>
    <m/>
    <m/>
    <m/>
    <m/>
    <m/>
    <m/>
    <m/>
    <m/>
    <m/>
    <m/>
    <m/>
  </r>
  <r>
    <x v="186"/>
    <x v="5"/>
    <x v="177"/>
    <n v="13"/>
    <n v="0"/>
    <n v="0"/>
    <n v="0"/>
    <n v="0"/>
    <n v="0"/>
    <n v="0"/>
    <m/>
    <m/>
    <m/>
    <m/>
    <m/>
    <m/>
    <m/>
    <m/>
    <m/>
    <m/>
    <m/>
    <m/>
    <m/>
    <m/>
    <m/>
    <m/>
  </r>
  <r>
    <x v="186"/>
    <x v="4"/>
    <x v="250"/>
    <n v="4"/>
    <n v="0"/>
    <n v="0"/>
    <n v="0"/>
    <n v="0"/>
    <n v="0"/>
    <n v="0"/>
    <m/>
    <m/>
    <m/>
    <m/>
    <m/>
    <m/>
    <m/>
    <m/>
    <m/>
    <m/>
    <m/>
    <m/>
    <m/>
    <m/>
    <m/>
    <m/>
  </r>
  <r>
    <x v="186"/>
    <x v="3"/>
    <x v="251"/>
    <n v="13"/>
    <n v="5"/>
    <n v="0"/>
    <n v="0"/>
    <n v="0"/>
    <n v="0"/>
    <n v="0"/>
    <m/>
    <m/>
    <m/>
    <s v="V"/>
    <m/>
    <m/>
    <m/>
    <m/>
    <m/>
    <m/>
    <m/>
    <m/>
    <m/>
    <m/>
    <m/>
    <m/>
  </r>
  <r>
    <x v="186"/>
    <x v="3"/>
    <x v="168"/>
    <n v="8"/>
    <n v="8"/>
    <n v="0"/>
    <n v="0"/>
    <n v="0"/>
    <n v="0"/>
    <n v="0"/>
    <m/>
    <m/>
    <m/>
    <s v="V"/>
    <m/>
    <m/>
    <m/>
    <m/>
    <m/>
    <m/>
    <m/>
    <m/>
    <m/>
    <m/>
    <m/>
    <m/>
  </r>
  <r>
    <x v="186"/>
    <x v="5"/>
    <x v="165"/>
    <n v="11"/>
    <n v="2"/>
    <n v="0"/>
    <n v="0"/>
    <n v="0"/>
    <n v="0"/>
    <n v="0"/>
    <m/>
    <m/>
    <m/>
    <s v="V"/>
    <m/>
    <m/>
    <m/>
    <m/>
    <m/>
    <m/>
    <m/>
    <m/>
    <m/>
    <m/>
    <m/>
    <m/>
  </r>
  <r>
    <x v="184"/>
    <x v="6"/>
    <x v="239"/>
    <n v="1"/>
    <n v="0"/>
    <n v="0"/>
    <n v="0"/>
    <n v="0"/>
    <n v="0"/>
    <n v="0"/>
    <m/>
    <m/>
    <m/>
    <m/>
    <m/>
    <m/>
    <m/>
    <m/>
    <m/>
    <m/>
    <m/>
    <m/>
    <m/>
    <m/>
    <m/>
    <m/>
  </r>
  <r>
    <x v="184"/>
    <x v="6"/>
    <x v="252"/>
    <n v="3"/>
    <n v="1"/>
    <n v="0"/>
    <n v="0"/>
    <n v="0"/>
    <n v="0"/>
    <n v="0"/>
    <m/>
    <s v="V"/>
    <s v="V"/>
    <m/>
    <m/>
    <m/>
    <m/>
    <m/>
    <m/>
    <m/>
    <m/>
    <m/>
    <m/>
    <m/>
    <m/>
    <m/>
  </r>
  <r>
    <x v="184"/>
    <x v="6"/>
    <x v="248"/>
    <n v="1"/>
    <n v="1"/>
    <n v="0"/>
    <n v="3"/>
    <n v="0"/>
    <n v="0"/>
    <n v="0"/>
    <m/>
    <s v="V"/>
    <m/>
    <s v="V"/>
    <s v="V"/>
    <m/>
    <m/>
    <m/>
    <m/>
    <m/>
    <m/>
    <m/>
    <m/>
    <m/>
    <m/>
    <m/>
  </r>
  <r>
    <x v="184"/>
    <x v="6"/>
    <x v="237"/>
    <n v="1"/>
    <n v="1"/>
    <n v="0"/>
    <n v="2"/>
    <n v="0"/>
    <n v="0"/>
    <n v="0"/>
    <m/>
    <s v="V"/>
    <m/>
    <s v="V"/>
    <s v="V"/>
    <m/>
    <m/>
    <m/>
    <m/>
    <m/>
    <m/>
    <m/>
    <m/>
    <m/>
    <m/>
    <m/>
  </r>
  <r>
    <x v="185"/>
    <x v="6"/>
    <x v="253"/>
    <n v="3"/>
    <n v="3"/>
    <n v="0"/>
    <n v="0"/>
    <n v="0"/>
    <n v="0"/>
    <n v="0"/>
    <m/>
    <m/>
    <m/>
    <m/>
    <m/>
    <m/>
    <m/>
    <m/>
    <m/>
    <m/>
    <m/>
    <m/>
    <m/>
    <m/>
    <m/>
    <m/>
  </r>
  <r>
    <x v="185"/>
    <x v="6"/>
    <x v="254"/>
    <n v="2"/>
    <n v="0"/>
    <n v="0"/>
    <n v="0"/>
    <n v="0"/>
    <n v="0"/>
    <n v="0"/>
    <m/>
    <m/>
    <m/>
    <m/>
    <m/>
    <m/>
    <m/>
    <m/>
    <m/>
    <m/>
    <m/>
    <m/>
    <m/>
    <m/>
    <m/>
    <m/>
  </r>
  <r>
    <x v="186"/>
    <x v="6"/>
    <x v="244"/>
    <n v="1"/>
    <n v="1"/>
    <n v="0"/>
    <n v="1"/>
    <n v="0"/>
    <n v="0"/>
    <n v="0"/>
    <m/>
    <s v="V"/>
    <m/>
    <m/>
    <m/>
    <m/>
    <m/>
    <m/>
    <m/>
    <m/>
    <m/>
    <m/>
    <m/>
    <m/>
    <m/>
    <m/>
  </r>
  <r>
    <x v="186"/>
    <x v="6"/>
    <x v="255"/>
    <n v="2"/>
    <n v="2"/>
    <n v="0"/>
    <n v="0"/>
    <n v="0"/>
    <n v="0"/>
    <n v="0"/>
    <m/>
    <m/>
    <s v="V"/>
    <m/>
    <m/>
    <m/>
    <m/>
    <m/>
    <m/>
    <m/>
    <m/>
    <m/>
    <m/>
    <m/>
    <m/>
    <m/>
  </r>
  <r>
    <x v="186"/>
    <x v="6"/>
    <x v="248"/>
    <n v="1"/>
    <n v="1"/>
    <n v="0"/>
    <n v="0"/>
    <n v="0"/>
    <n v="0"/>
    <n v="0"/>
    <m/>
    <m/>
    <s v="V"/>
    <m/>
    <m/>
    <m/>
    <m/>
    <m/>
    <m/>
    <m/>
    <m/>
    <m/>
    <m/>
    <m/>
    <m/>
    <m/>
  </r>
  <r>
    <x v="186"/>
    <x v="6"/>
    <x v="256"/>
    <n v="1"/>
    <n v="0"/>
    <n v="0"/>
    <n v="0"/>
    <n v="0"/>
    <n v="0"/>
    <n v="0"/>
    <m/>
    <m/>
    <m/>
    <m/>
    <m/>
    <m/>
    <m/>
    <m/>
    <m/>
    <m/>
    <m/>
    <m/>
    <m/>
    <m/>
    <m/>
    <m/>
  </r>
  <r>
    <x v="186"/>
    <x v="6"/>
    <x v="257"/>
    <n v="1"/>
    <n v="0"/>
    <n v="0"/>
    <n v="0"/>
    <n v="0"/>
    <n v="0"/>
    <n v="0"/>
    <m/>
    <m/>
    <m/>
    <m/>
    <m/>
    <m/>
    <m/>
    <m/>
    <m/>
    <m/>
    <m/>
    <m/>
    <m/>
    <m/>
    <m/>
    <m/>
  </r>
  <r>
    <x v="186"/>
    <x v="6"/>
    <x v="247"/>
    <n v="3"/>
    <n v="2"/>
    <n v="0"/>
    <n v="4"/>
    <n v="0"/>
    <n v="0"/>
    <n v="0"/>
    <m/>
    <s v="V"/>
    <m/>
    <s v="V"/>
    <s v="V"/>
    <m/>
    <m/>
    <m/>
    <m/>
    <m/>
    <m/>
    <m/>
    <m/>
    <m/>
    <m/>
    <m/>
  </r>
  <r>
    <x v="186"/>
    <x v="6"/>
    <x v="258"/>
    <n v="9"/>
    <n v="2"/>
    <n v="0"/>
    <n v="2"/>
    <n v="0"/>
    <n v="0"/>
    <n v="0"/>
    <m/>
    <s v="V"/>
    <m/>
    <s v="V"/>
    <s v="V"/>
    <m/>
    <m/>
    <m/>
    <m/>
    <m/>
    <m/>
    <m/>
    <m/>
    <m/>
    <m/>
    <m/>
  </r>
  <r>
    <x v="186"/>
    <x v="6"/>
    <x v="259"/>
    <n v="12"/>
    <n v="7"/>
    <n v="0"/>
    <n v="18"/>
    <n v="0"/>
    <n v="0"/>
    <n v="0"/>
    <m/>
    <s v="V"/>
    <s v="V"/>
    <s v="V"/>
    <s v="V"/>
    <m/>
    <m/>
    <m/>
    <m/>
    <m/>
    <m/>
    <m/>
    <m/>
    <m/>
    <m/>
    <m/>
  </r>
  <r>
    <x v="186"/>
    <x v="6"/>
    <x v="237"/>
    <n v="1"/>
    <n v="0"/>
    <n v="0"/>
    <n v="0"/>
    <n v="0"/>
    <n v="0"/>
    <n v="0"/>
    <m/>
    <m/>
    <m/>
    <m/>
    <m/>
    <m/>
    <m/>
    <m/>
    <m/>
    <m/>
    <m/>
    <m/>
    <m/>
    <m/>
    <m/>
    <m/>
  </r>
  <r>
    <x v="186"/>
    <x v="6"/>
    <x v="255"/>
    <n v="2"/>
    <n v="2"/>
    <n v="0"/>
    <n v="0"/>
    <n v="0"/>
    <n v="0"/>
    <n v="0"/>
    <m/>
    <m/>
    <s v="V"/>
    <m/>
    <m/>
    <m/>
    <m/>
    <m/>
    <m/>
    <m/>
    <m/>
    <m/>
    <m/>
    <m/>
    <m/>
    <m/>
  </r>
  <r>
    <x v="187"/>
    <x v="2"/>
    <x v="213"/>
    <n v="13"/>
    <n v="0"/>
    <n v="0"/>
    <n v="0"/>
    <n v="0"/>
    <n v="0"/>
    <n v="0"/>
    <m/>
    <m/>
    <m/>
    <m/>
    <m/>
    <m/>
    <m/>
    <m/>
    <m/>
    <m/>
    <m/>
    <m/>
    <m/>
    <m/>
    <m/>
    <m/>
  </r>
  <r>
    <x v="187"/>
    <x v="3"/>
    <x v="178"/>
    <n v="13"/>
    <n v="0"/>
    <n v="0"/>
    <n v="0"/>
    <n v="0"/>
    <n v="0"/>
    <n v="0"/>
    <m/>
    <m/>
    <m/>
    <m/>
    <m/>
    <m/>
    <m/>
    <m/>
    <m/>
    <m/>
    <m/>
    <m/>
    <m/>
    <m/>
    <m/>
    <m/>
  </r>
  <r>
    <x v="187"/>
    <x v="3"/>
    <x v="168"/>
    <n v="13"/>
    <n v="0"/>
    <n v="0"/>
    <n v="0"/>
    <n v="0"/>
    <n v="0"/>
    <n v="0"/>
    <m/>
    <m/>
    <m/>
    <m/>
    <m/>
    <m/>
    <m/>
    <m/>
    <m/>
    <m/>
    <m/>
    <m/>
    <m/>
    <m/>
    <m/>
    <m/>
  </r>
  <r>
    <x v="187"/>
    <x v="3"/>
    <x v="200"/>
    <n v="5"/>
    <n v="3"/>
    <n v="0"/>
    <n v="0"/>
    <n v="0"/>
    <n v="2"/>
    <n v="0"/>
    <m/>
    <s v="V"/>
    <m/>
    <m/>
    <m/>
    <m/>
    <m/>
    <m/>
    <m/>
    <m/>
    <m/>
    <m/>
    <m/>
    <m/>
    <m/>
    <m/>
  </r>
  <r>
    <x v="187"/>
    <x v="5"/>
    <x v="260"/>
    <n v="2"/>
    <n v="0"/>
    <n v="0"/>
    <n v="0"/>
    <n v="0"/>
    <n v="0"/>
    <n v="0"/>
    <m/>
    <m/>
    <m/>
    <m/>
    <m/>
    <m/>
    <m/>
    <m/>
    <m/>
    <m/>
    <m/>
    <m/>
    <m/>
    <m/>
    <m/>
    <m/>
  </r>
  <r>
    <x v="187"/>
    <x v="6"/>
    <x v="248"/>
    <n v="1"/>
    <n v="0"/>
    <n v="0"/>
    <n v="1"/>
    <n v="0"/>
    <n v="0"/>
    <n v="0"/>
    <m/>
    <s v="V"/>
    <m/>
    <m/>
    <m/>
    <m/>
    <m/>
    <m/>
    <m/>
    <m/>
    <m/>
    <m/>
    <m/>
    <m/>
    <m/>
    <m/>
  </r>
  <r>
    <x v="187"/>
    <x v="6"/>
    <x v="261"/>
    <n v="2"/>
    <n v="0"/>
    <n v="0"/>
    <n v="1"/>
    <n v="0"/>
    <n v="0"/>
    <n v="0"/>
    <m/>
    <s v="V"/>
    <m/>
    <m/>
    <m/>
    <m/>
    <m/>
    <m/>
    <m/>
    <m/>
    <m/>
    <m/>
    <m/>
    <m/>
    <m/>
    <m/>
  </r>
  <r>
    <x v="187"/>
    <x v="6"/>
    <x v="244"/>
    <n v="1"/>
    <n v="0"/>
    <n v="0"/>
    <n v="1"/>
    <n v="0"/>
    <n v="0"/>
    <n v="0"/>
    <m/>
    <s v="V"/>
    <m/>
    <s v="V"/>
    <s v="V"/>
    <m/>
    <m/>
    <m/>
    <m/>
    <m/>
    <m/>
    <m/>
    <m/>
    <m/>
    <m/>
    <m/>
  </r>
  <r>
    <x v="187"/>
    <x v="6"/>
    <x v="253"/>
    <n v="3"/>
    <n v="0"/>
    <n v="0"/>
    <n v="2"/>
    <n v="0"/>
    <n v="0"/>
    <n v="0"/>
    <m/>
    <s v="V"/>
    <m/>
    <m/>
    <m/>
    <m/>
    <m/>
    <m/>
    <m/>
    <m/>
    <m/>
    <m/>
    <m/>
    <m/>
    <m/>
    <m/>
  </r>
  <r>
    <x v="187"/>
    <x v="6"/>
    <x v="262"/>
    <n v="2"/>
    <n v="0"/>
    <n v="0"/>
    <n v="2"/>
    <n v="0"/>
    <n v="0"/>
    <n v="0"/>
    <m/>
    <m/>
    <s v="V"/>
    <m/>
    <m/>
    <m/>
    <m/>
    <m/>
    <m/>
    <m/>
    <m/>
    <m/>
    <m/>
    <m/>
    <m/>
    <m/>
  </r>
  <r>
    <x v="187"/>
    <x v="6"/>
    <x v="263"/>
    <n v="2"/>
    <n v="0"/>
    <n v="0"/>
    <n v="3"/>
    <n v="0"/>
    <n v="0"/>
    <n v="0"/>
    <m/>
    <m/>
    <s v="V"/>
    <m/>
    <m/>
    <m/>
    <m/>
    <m/>
    <m/>
    <m/>
    <m/>
    <m/>
    <m/>
    <m/>
    <m/>
    <m/>
  </r>
  <r>
    <x v="187"/>
    <x v="6"/>
    <x v="264"/>
    <n v="2"/>
    <n v="0"/>
    <n v="0"/>
    <n v="2"/>
    <n v="0"/>
    <n v="0"/>
    <n v="0"/>
    <m/>
    <m/>
    <m/>
    <s v="V"/>
    <s v="V"/>
    <m/>
    <m/>
    <m/>
    <m/>
    <m/>
    <m/>
    <m/>
    <m/>
    <m/>
    <m/>
    <m/>
  </r>
  <r>
    <x v="188"/>
    <x v="5"/>
    <x v="174"/>
    <n v="13"/>
    <n v="0"/>
    <n v="0"/>
    <n v="0"/>
    <n v="0"/>
    <n v="0"/>
    <n v="0"/>
    <m/>
    <m/>
    <m/>
    <m/>
    <m/>
    <m/>
    <m/>
    <m/>
    <m/>
    <m/>
    <m/>
    <m/>
    <m/>
    <m/>
    <m/>
    <m/>
  </r>
  <r>
    <x v="188"/>
    <x v="3"/>
    <x v="180"/>
    <n v="13"/>
    <n v="13"/>
    <n v="0"/>
    <n v="0"/>
    <n v="0"/>
    <n v="0"/>
    <n v="0"/>
    <m/>
    <m/>
    <m/>
    <m/>
    <m/>
    <m/>
    <m/>
    <m/>
    <m/>
    <m/>
    <m/>
    <m/>
    <m/>
    <m/>
    <m/>
    <m/>
  </r>
  <r>
    <x v="188"/>
    <x v="5"/>
    <x v="249"/>
    <n v="7"/>
    <n v="7"/>
    <n v="0"/>
    <n v="0"/>
    <n v="0"/>
    <n v="0"/>
    <n v="0"/>
    <m/>
    <m/>
    <m/>
    <m/>
    <m/>
    <m/>
    <m/>
    <m/>
    <m/>
    <m/>
    <m/>
    <m/>
    <m/>
    <m/>
    <m/>
    <m/>
  </r>
  <r>
    <x v="188"/>
    <x v="6"/>
    <x v="265"/>
    <n v="7"/>
    <n v="0"/>
    <n v="0"/>
    <n v="6"/>
    <n v="0"/>
    <n v="0"/>
    <n v="0"/>
    <m/>
    <s v="V"/>
    <m/>
    <m/>
    <m/>
    <m/>
    <m/>
    <m/>
    <m/>
    <m/>
    <m/>
    <m/>
    <m/>
    <m/>
    <m/>
    <m/>
  </r>
  <r>
    <x v="188"/>
    <x v="6"/>
    <x v="255"/>
    <n v="2"/>
    <n v="0"/>
    <n v="0"/>
    <n v="5"/>
    <n v="0"/>
    <n v="0"/>
    <n v="0"/>
    <m/>
    <s v="V"/>
    <s v="V"/>
    <m/>
    <m/>
    <m/>
    <m/>
    <m/>
    <m/>
    <m/>
    <m/>
    <m/>
    <m/>
    <m/>
    <m/>
    <m/>
  </r>
  <r>
    <x v="189"/>
    <x v="2"/>
    <x v="222"/>
    <n v="9"/>
    <n v="9"/>
    <n v="0"/>
    <n v="0"/>
    <n v="0"/>
    <n v="0"/>
    <n v="0"/>
    <m/>
    <m/>
    <m/>
    <m/>
    <m/>
    <m/>
    <m/>
    <m/>
    <m/>
    <m/>
    <m/>
    <m/>
    <m/>
    <m/>
    <m/>
    <m/>
  </r>
  <r>
    <x v="189"/>
    <x v="2"/>
    <x v="266"/>
    <n v="4"/>
    <n v="4"/>
    <n v="0"/>
    <n v="0"/>
    <n v="0"/>
    <n v="0"/>
    <n v="0"/>
    <m/>
    <m/>
    <m/>
    <m/>
    <m/>
    <m/>
    <m/>
    <m/>
    <m/>
    <m/>
    <m/>
    <m/>
    <m/>
    <m/>
    <m/>
    <m/>
  </r>
  <r>
    <x v="189"/>
    <x v="3"/>
    <x v="267"/>
    <n v="2"/>
    <n v="2"/>
    <n v="0"/>
    <n v="0"/>
    <n v="0"/>
    <n v="0"/>
    <n v="0"/>
    <m/>
    <m/>
    <m/>
    <m/>
    <m/>
    <m/>
    <m/>
    <m/>
    <m/>
    <m/>
    <m/>
    <m/>
    <m/>
    <m/>
    <m/>
    <m/>
  </r>
  <r>
    <x v="189"/>
    <x v="5"/>
    <x v="249"/>
    <n v="7"/>
    <n v="7"/>
    <n v="0"/>
    <n v="0"/>
    <n v="0"/>
    <n v="0"/>
    <n v="0"/>
    <m/>
    <m/>
    <m/>
    <m/>
    <m/>
    <m/>
    <m/>
    <m/>
    <m/>
    <m/>
    <m/>
    <m/>
    <m/>
    <m/>
    <m/>
    <m/>
  </r>
  <r>
    <x v="189"/>
    <x v="6"/>
    <x v="268"/>
    <n v="1"/>
    <n v="0"/>
    <n v="0"/>
    <n v="0"/>
    <n v="0"/>
    <n v="0"/>
    <n v="0"/>
    <m/>
    <m/>
    <m/>
    <m/>
    <m/>
    <m/>
    <m/>
    <m/>
    <m/>
    <m/>
    <m/>
    <m/>
    <m/>
    <m/>
    <m/>
    <m/>
  </r>
  <r>
    <x v="189"/>
    <x v="6"/>
    <x v="269"/>
    <n v="1"/>
    <n v="0"/>
    <n v="0"/>
    <n v="0"/>
    <n v="0"/>
    <n v="0"/>
    <n v="0"/>
    <m/>
    <m/>
    <m/>
    <m/>
    <m/>
    <m/>
    <m/>
    <m/>
    <m/>
    <m/>
    <m/>
    <m/>
    <m/>
    <m/>
    <m/>
    <m/>
  </r>
  <r>
    <x v="189"/>
    <x v="2"/>
    <x v="222"/>
    <n v="9"/>
    <n v="9"/>
    <n v="0"/>
    <n v="0"/>
    <n v="0"/>
    <n v="0"/>
    <n v="0"/>
    <m/>
    <m/>
    <m/>
    <m/>
    <m/>
    <m/>
    <m/>
    <m/>
    <m/>
    <m/>
    <m/>
    <m/>
    <m/>
    <m/>
    <m/>
    <m/>
  </r>
  <r>
    <x v="189"/>
    <x v="3"/>
    <x v="267"/>
    <n v="2"/>
    <n v="2"/>
    <n v="0"/>
    <n v="0"/>
    <n v="0"/>
    <n v="0"/>
    <n v="0"/>
    <m/>
    <m/>
    <s v="V"/>
    <m/>
    <m/>
    <m/>
    <m/>
    <m/>
    <m/>
    <m/>
    <m/>
    <m/>
    <m/>
    <m/>
    <m/>
    <m/>
  </r>
  <r>
    <x v="190"/>
    <x v="4"/>
    <x v="196"/>
    <n v="5"/>
    <n v="5"/>
    <n v="0"/>
    <n v="0"/>
    <n v="0"/>
    <n v="0"/>
    <n v="0"/>
    <m/>
    <m/>
    <s v="V"/>
    <m/>
    <m/>
    <m/>
    <m/>
    <m/>
    <m/>
    <m/>
    <m/>
    <m/>
    <m/>
    <m/>
    <m/>
    <m/>
  </r>
  <r>
    <x v="191"/>
    <x v="0"/>
    <x v="270"/>
    <n v="13"/>
    <n v="5"/>
    <n v="0"/>
    <n v="0"/>
    <n v="0"/>
    <n v="0"/>
    <n v="0"/>
    <m/>
    <m/>
    <s v="V"/>
    <m/>
    <m/>
    <m/>
    <m/>
    <m/>
    <m/>
    <m/>
    <m/>
    <m/>
    <m/>
    <m/>
    <m/>
    <m/>
  </r>
  <r>
    <x v="191"/>
    <x v="4"/>
    <x v="203"/>
    <n v="13"/>
    <n v="13"/>
    <n v="0"/>
    <n v="0"/>
    <n v="0"/>
    <n v="0"/>
    <n v="0"/>
    <m/>
    <m/>
    <s v="V"/>
    <m/>
    <m/>
    <m/>
    <m/>
    <m/>
    <m/>
    <m/>
    <m/>
    <m/>
    <m/>
    <m/>
    <m/>
    <m/>
  </r>
  <r>
    <x v="191"/>
    <x v="3"/>
    <x v="190"/>
    <n v="13"/>
    <n v="13"/>
    <n v="0"/>
    <n v="0"/>
    <n v="0"/>
    <n v="0"/>
    <n v="0"/>
    <m/>
    <m/>
    <s v="V"/>
    <m/>
    <m/>
    <m/>
    <m/>
    <m/>
    <m/>
    <m/>
    <m/>
    <m/>
    <m/>
    <m/>
    <m/>
    <m/>
  </r>
  <r>
    <x v="191"/>
    <x v="3"/>
    <x v="189"/>
    <n v="13"/>
    <n v="13"/>
    <n v="0"/>
    <n v="0"/>
    <n v="0"/>
    <n v="0"/>
    <n v="0"/>
    <m/>
    <m/>
    <s v="V"/>
    <m/>
    <m/>
    <m/>
    <m/>
    <m/>
    <m/>
    <m/>
    <m/>
    <m/>
    <m/>
    <m/>
    <m/>
    <m/>
  </r>
  <r>
    <x v="191"/>
    <x v="3"/>
    <x v="271"/>
    <n v="1"/>
    <n v="1"/>
    <n v="0"/>
    <n v="0"/>
    <n v="0"/>
    <n v="0"/>
    <n v="0"/>
    <m/>
    <m/>
    <s v="V"/>
    <m/>
    <m/>
    <m/>
    <m/>
    <m/>
    <m/>
    <m/>
    <m/>
    <m/>
    <m/>
    <m/>
    <m/>
    <m/>
  </r>
  <r>
    <x v="191"/>
    <x v="2"/>
    <x v="218"/>
    <n v="13"/>
    <n v="13"/>
    <n v="0"/>
    <n v="0"/>
    <n v="0"/>
    <n v="0"/>
    <n v="0"/>
    <m/>
    <m/>
    <s v="V"/>
    <m/>
    <m/>
    <m/>
    <m/>
    <m/>
    <m/>
    <m/>
    <m/>
    <m/>
    <m/>
    <m/>
    <m/>
    <m/>
  </r>
  <r>
    <x v="191"/>
    <x v="3"/>
    <x v="168"/>
    <n v="13"/>
    <n v="13"/>
    <n v="0"/>
    <n v="0"/>
    <n v="0"/>
    <n v="0"/>
    <n v="0"/>
    <m/>
    <m/>
    <s v="V"/>
    <m/>
    <m/>
    <m/>
    <m/>
    <m/>
    <m/>
    <m/>
    <m/>
    <m/>
    <m/>
    <m/>
    <m/>
    <m/>
  </r>
  <r>
    <x v="191"/>
    <x v="3"/>
    <x v="178"/>
    <n v="13"/>
    <n v="13"/>
    <n v="0"/>
    <n v="0"/>
    <n v="0"/>
    <n v="0"/>
    <n v="0"/>
    <m/>
    <m/>
    <s v="V"/>
    <m/>
    <m/>
    <m/>
    <m/>
    <m/>
    <m/>
    <m/>
    <m/>
    <m/>
    <m/>
    <m/>
    <m/>
    <m/>
  </r>
  <r>
    <x v="191"/>
    <x v="2"/>
    <x v="272"/>
    <n v="13"/>
    <n v="13"/>
    <n v="0"/>
    <n v="0"/>
    <n v="0"/>
    <n v="0"/>
    <n v="0"/>
    <m/>
    <m/>
    <s v="V"/>
    <m/>
    <m/>
    <m/>
    <m/>
    <m/>
    <m/>
    <m/>
    <m/>
    <m/>
    <m/>
    <m/>
    <m/>
    <m/>
  </r>
  <r>
    <x v="191"/>
    <x v="3"/>
    <x v="180"/>
    <n v="13"/>
    <n v="13"/>
    <n v="0"/>
    <n v="0"/>
    <n v="0"/>
    <n v="0"/>
    <n v="0"/>
    <m/>
    <m/>
    <s v="V"/>
    <m/>
    <m/>
    <m/>
    <m/>
    <m/>
    <m/>
    <m/>
    <m/>
    <m/>
    <m/>
    <m/>
    <m/>
    <m/>
  </r>
  <r>
    <x v="191"/>
    <x v="3"/>
    <x v="183"/>
    <n v="13"/>
    <n v="0"/>
    <n v="0"/>
    <n v="0"/>
    <n v="0"/>
    <n v="0"/>
    <n v="0"/>
    <m/>
    <m/>
    <m/>
    <m/>
    <m/>
    <m/>
    <m/>
    <m/>
    <m/>
    <m/>
    <m/>
    <m/>
    <m/>
    <m/>
    <m/>
    <m/>
  </r>
  <r>
    <x v="191"/>
    <x v="3"/>
    <x v="193"/>
    <n v="13"/>
    <n v="0"/>
    <n v="0"/>
    <n v="0"/>
    <n v="0"/>
    <n v="0"/>
    <n v="0"/>
    <m/>
    <m/>
    <m/>
    <m/>
    <m/>
    <m/>
    <m/>
    <m/>
    <m/>
    <m/>
    <m/>
    <m/>
    <m/>
    <m/>
    <m/>
    <m/>
  </r>
  <r>
    <x v="191"/>
    <x v="3"/>
    <x v="227"/>
    <n v="13"/>
    <n v="0"/>
    <n v="0"/>
    <n v="0"/>
    <n v="0"/>
    <n v="0"/>
    <n v="0"/>
    <m/>
    <m/>
    <m/>
    <m/>
    <m/>
    <m/>
    <m/>
    <m/>
    <m/>
    <m/>
    <m/>
    <m/>
    <m/>
    <m/>
    <m/>
    <m/>
  </r>
  <r>
    <x v="192"/>
    <x v="2"/>
    <x v="219"/>
    <n v="13"/>
    <n v="13"/>
    <n v="0"/>
    <n v="0"/>
    <n v="0"/>
    <n v="0"/>
    <n v="0"/>
    <m/>
    <m/>
    <s v="V"/>
    <m/>
    <m/>
    <m/>
    <m/>
    <m/>
    <m/>
    <m/>
    <m/>
    <m/>
    <m/>
    <m/>
    <m/>
    <m/>
  </r>
  <r>
    <x v="192"/>
    <x v="2"/>
    <x v="214"/>
    <n v="13"/>
    <n v="13"/>
    <n v="0"/>
    <n v="0"/>
    <n v="0"/>
    <n v="0"/>
    <n v="0"/>
    <m/>
    <m/>
    <s v="V"/>
    <m/>
    <m/>
    <m/>
    <m/>
    <m/>
    <m/>
    <m/>
    <m/>
    <m/>
    <m/>
    <m/>
    <m/>
    <m/>
  </r>
  <r>
    <x v="192"/>
    <x v="2"/>
    <x v="224"/>
    <n v="13"/>
    <n v="13"/>
    <n v="0"/>
    <n v="0"/>
    <n v="0"/>
    <n v="0"/>
    <n v="0"/>
    <m/>
    <m/>
    <s v="V"/>
    <m/>
    <m/>
    <m/>
    <m/>
    <m/>
    <m/>
    <m/>
    <m/>
    <m/>
    <m/>
    <m/>
    <m/>
    <m/>
  </r>
  <r>
    <x v="192"/>
    <x v="0"/>
    <x v="273"/>
    <n v="13"/>
    <n v="13"/>
    <n v="0"/>
    <n v="0"/>
    <n v="0"/>
    <n v="0"/>
    <n v="0"/>
    <m/>
    <m/>
    <s v="V"/>
    <m/>
    <m/>
    <m/>
    <m/>
    <m/>
    <m/>
    <m/>
    <m/>
    <m/>
    <m/>
    <m/>
    <m/>
    <m/>
  </r>
  <r>
    <x v="192"/>
    <x v="0"/>
    <x v="274"/>
    <n v="11"/>
    <n v="11"/>
    <n v="0"/>
    <n v="0"/>
    <n v="0"/>
    <n v="0"/>
    <n v="0"/>
    <m/>
    <m/>
    <s v="V"/>
    <m/>
    <m/>
    <m/>
    <m/>
    <m/>
    <m/>
    <m/>
    <m/>
    <m/>
    <m/>
    <m/>
    <m/>
    <m/>
  </r>
  <r>
    <x v="192"/>
    <x v="4"/>
    <x v="196"/>
    <n v="5"/>
    <n v="5"/>
    <n v="0"/>
    <n v="0"/>
    <n v="0"/>
    <n v="0"/>
    <n v="0"/>
    <m/>
    <m/>
    <s v="V"/>
    <m/>
    <m/>
    <m/>
    <m/>
    <m/>
    <m/>
    <m/>
    <m/>
    <m/>
    <m/>
    <m/>
    <m/>
    <m/>
  </r>
  <r>
    <x v="192"/>
    <x v="2"/>
    <x v="222"/>
    <n v="13"/>
    <n v="13"/>
    <n v="0"/>
    <n v="0"/>
    <n v="0"/>
    <n v="0"/>
    <n v="0"/>
    <m/>
    <m/>
    <s v="V"/>
    <m/>
    <m/>
    <m/>
    <m/>
    <m/>
    <m/>
    <m/>
    <m/>
    <m/>
    <m/>
    <m/>
    <m/>
    <m/>
  </r>
  <r>
    <x v="192"/>
    <x v="3"/>
    <x v="228"/>
    <n v="8"/>
    <n v="0"/>
    <n v="0"/>
    <n v="0"/>
    <n v="0"/>
    <n v="0"/>
    <n v="0"/>
    <m/>
    <m/>
    <m/>
    <m/>
    <m/>
    <m/>
    <m/>
    <m/>
    <m/>
    <m/>
    <m/>
    <m/>
    <m/>
    <m/>
    <m/>
    <m/>
  </r>
  <r>
    <x v="192"/>
    <x v="3"/>
    <x v="271"/>
    <n v="1"/>
    <n v="0"/>
    <n v="0"/>
    <n v="0"/>
    <n v="0"/>
    <n v="0"/>
    <n v="0"/>
    <m/>
    <m/>
    <m/>
    <m/>
    <m/>
    <m/>
    <m/>
    <m/>
    <m/>
    <m/>
    <m/>
    <m/>
    <m/>
    <m/>
    <m/>
    <m/>
  </r>
  <r>
    <x v="192"/>
    <x v="3"/>
    <x v="190"/>
    <n v="13"/>
    <n v="0"/>
    <n v="0"/>
    <n v="0"/>
    <n v="0"/>
    <n v="0"/>
    <n v="0"/>
    <m/>
    <m/>
    <m/>
    <m/>
    <m/>
    <m/>
    <m/>
    <m/>
    <m/>
    <m/>
    <m/>
    <m/>
    <m/>
    <m/>
    <m/>
    <m/>
  </r>
  <r>
    <x v="192"/>
    <x v="3"/>
    <x v="189"/>
    <n v="13"/>
    <n v="0"/>
    <n v="0"/>
    <n v="0"/>
    <n v="0"/>
    <n v="0"/>
    <n v="0"/>
    <m/>
    <m/>
    <m/>
    <m/>
    <m/>
    <m/>
    <m/>
    <m/>
    <m/>
    <m/>
    <m/>
    <m/>
    <m/>
    <m/>
    <m/>
    <m/>
  </r>
  <r>
    <x v="192"/>
    <x v="3"/>
    <x v="180"/>
    <n v="13"/>
    <n v="0"/>
    <n v="0"/>
    <n v="0"/>
    <n v="0"/>
    <n v="0"/>
    <n v="0"/>
    <m/>
    <m/>
    <m/>
    <m/>
    <m/>
    <m/>
    <m/>
    <m/>
    <m/>
    <m/>
    <m/>
    <m/>
    <m/>
    <m/>
    <m/>
    <m/>
  </r>
  <r>
    <x v="192"/>
    <x v="2"/>
    <x v="222"/>
    <n v="13"/>
    <n v="0"/>
    <n v="0"/>
    <n v="0"/>
    <n v="0"/>
    <n v="0"/>
    <n v="0"/>
    <m/>
    <m/>
    <m/>
    <m/>
    <m/>
    <m/>
    <m/>
    <m/>
    <m/>
    <m/>
    <m/>
    <m/>
    <m/>
    <m/>
    <m/>
    <m/>
  </r>
  <r>
    <x v="192"/>
    <x v="0"/>
    <x v="275"/>
    <n v="13"/>
    <n v="0"/>
    <n v="0"/>
    <n v="0"/>
    <n v="0"/>
    <n v="0"/>
    <n v="0"/>
    <m/>
    <m/>
    <m/>
    <m/>
    <m/>
    <m/>
    <m/>
    <m/>
    <m/>
    <m/>
    <m/>
    <m/>
    <m/>
    <m/>
    <m/>
    <m/>
  </r>
  <r>
    <x v="192"/>
    <x v="0"/>
    <x v="276"/>
    <n v="13"/>
    <n v="0"/>
    <n v="0"/>
    <n v="0"/>
    <n v="0"/>
    <n v="0"/>
    <n v="0"/>
    <m/>
    <m/>
    <m/>
    <m/>
    <m/>
    <m/>
    <m/>
    <m/>
    <m/>
    <m/>
    <m/>
    <m/>
    <m/>
    <m/>
    <m/>
    <m/>
  </r>
  <r>
    <x v="193"/>
    <x v="2"/>
    <x v="220"/>
    <n v="12"/>
    <n v="12"/>
    <n v="0"/>
    <n v="0"/>
    <n v="0"/>
    <n v="0"/>
    <n v="0"/>
    <m/>
    <m/>
    <s v="V"/>
    <m/>
    <m/>
    <m/>
    <m/>
    <m/>
    <m/>
    <m/>
    <m/>
    <m/>
    <m/>
    <m/>
    <m/>
    <m/>
  </r>
  <r>
    <x v="193"/>
    <x v="4"/>
    <x v="203"/>
    <n v="13"/>
    <n v="13"/>
    <n v="0"/>
    <n v="0"/>
    <n v="0"/>
    <n v="0"/>
    <n v="0"/>
    <m/>
    <m/>
    <s v="V"/>
    <m/>
    <m/>
    <m/>
    <m/>
    <m/>
    <m/>
    <m/>
    <m/>
    <m/>
    <m/>
    <m/>
    <m/>
    <m/>
  </r>
  <r>
    <x v="194"/>
    <x v="2"/>
    <x v="224"/>
    <n v="13"/>
    <n v="13"/>
    <n v="0"/>
    <n v="0"/>
    <n v="0"/>
    <n v="0"/>
    <n v="0"/>
    <m/>
    <m/>
    <s v="V"/>
    <m/>
    <m/>
    <m/>
    <m/>
    <m/>
    <m/>
    <m/>
    <m/>
    <m/>
    <m/>
    <m/>
    <m/>
    <m/>
  </r>
  <r>
    <x v="194"/>
    <x v="4"/>
    <x v="196"/>
    <n v="5"/>
    <n v="5"/>
    <n v="0"/>
    <n v="0"/>
    <n v="0"/>
    <n v="0"/>
    <n v="0"/>
    <m/>
    <m/>
    <s v="V"/>
    <m/>
    <m/>
    <m/>
    <m/>
    <m/>
    <m/>
    <m/>
    <m/>
    <m/>
    <m/>
    <m/>
    <m/>
    <m/>
  </r>
  <r>
    <x v="194"/>
    <x v="3"/>
    <x v="168"/>
    <n v="13"/>
    <n v="0"/>
    <n v="0"/>
    <n v="0"/>
    <n v="0"/>
    <n v="0"/>
    <n v="0"/>
    <m/>
    <m/>
    <m/>
    <m/>
    <m/>
    <m/>
    <m/>
    <m/>
    <m/>
    <m/>
    <m/>
    <m/>
    <m/>
    <m/>
    <m/>
    <m/>
  </r>
  <r>
    <x v="194"/>
    <x v="3"/>
    <x v="178"/>
    <n v="13"/>
    <n v="0"/>
    <n v="0"/>
    <n v="0"/>
    <n v="0"/>
    <n v="0"/>
    <n v="0"/>
    <m/>
    <m/>
    <m/>
    <m/>
    <m/>
    <m/>
    <m/>
    <m/>
    <m/>
    <m/>
    <m/>
    <m/>
    <m/>
    <m/>
    <m/>
    <m/>
  </r>
  <r>
    <x v="194"/>
    <x v="2"/>
    <x v="217"/>
    <n v="13"/>
    <n v="0"/>
    <n v="0"/>
    <n v="0"/>
    <n v="0"/>
    <n v="0"/>
    <n v="0"/>
    <m/>
    <m/>
    <m/>
    <m/>
    <m/>
    <m/>
    <m/>
    <m/>
    <m/>
    <m/>
    <m/>
    <m/>
    <m/>
    <m/>
    <m/>
    <m/>
  </r>
  <r>
    <x v="194"/>
    <x v="0"/>
    <x v="277"/>
    <n v="2"/>
    <n v="0"/>
    <n v="0"/>
    <n v="0"/>
    <n v="0"/>
    <n v="0"/>
    <n v="0"/>
    <m/>
    <m/>
    <m/>
    <m/>
    <m/>
    <m/>
    <m/>
    <m/>
    <m/>
    <m/>
    <m/>
    <m/>
    <m/>
    <m/>
    <m/>
    <m/>
  </r>
  <r>
    <x v="194"/>
    <x v="0"/>
    <x v="270"/>
    <n v="13"/>
    <n v="0"/>
    <n v="0"/>
    <n v="0"/>
    <n v="0"/>
    <n v="0"/>
    <n v="0"/>
    <m/>
    <m/>
    <m/>
    <m/>
    <m/>
    <m/>
    <m/>
    <m/>
    <m/>
    <m/>
    <m/>
    <m/>
    <m/>
    <m/>
    <m/>
    <m/>
  </r>
  <r>
    <x v="194"/>
    <x v="3"/>
    <x v="267"/>
    <n v="2"/>
    <n v="0"/>
    <n v="0"/>
    <n v="0"/>
    <n v="0"/>
    <n v="0"/>
    <n v="0"/>
    <m/>
    <m/>
    <m/>
    <m/>
    <m/>
    <m/>
    <m/>
    <m/>
    <m/>
    <m/>
    <m/>
    <m/>
    <m/>
    <m/>
    <m/>
    <m/>
  </r>
  <r>
    <x v="194"/>
    <x v="3"/>
    <x v="180"/>
    <n v="13"/>
    <n v="0"/>
    <n v="0"/>
    <n v="0"/>
    <n v="0"/>
    <n v="0"/>
    <n v="0"/>
    <m/>
    <m/>
    <m/>
    <m/>
    <m/>
    <m/>
    <m/>
    <m/>
    <m/>
    <m/>
    <m/>
    <m/>
    <m/>
    <m/>
    <m/>
    <m/>
  </r>
  <r>
    <x v="195"/>
    <x v="3"/>
    <x v="189"/>
    <n v="13"/>
    <n v="13"/>
    <n v="0"/>
    <n v="0"/>
    <n v="0"/>
    <n v="0"/>
    <n v="0"/>
    <m/>
    <m/>
    <s v="V"/>
    <m/>
    <m/>
    <m/>
    <m/>
    <m/>
    <m/>
    <m/>
    <m/>
    <m/>
    <m/>
    <m/>
    <m/>
    <m/>
  </r>
  <r>
    <x v="195"/>
    <x v="0"/>
    <x v="274"/>
    <n v="11"/>
    <n v="0"/>
    <n v="0"/>
    <n v="0"/>
    <n v="0"/>
    <n v="0"/>
    <n v="0"/>
    <m/>
    <m/>
    <m/>
    <m/>
    <m/>
    <m/>
    <m/>
    <m/>
    <m/>
    <m/>
    <m/>
    <m/>
    <m/>
    <m/>
    <m/>
    <m/>
  </r>
  <r>
    <x v="195"/>
    <x v="0"/>
    <x v="278"/>
    <n v="13"/>
    <n v="0"/>
    <n v="0"/>
    <n v="0"/>
    <n v="0"/>
    <n v="0"/>
    <n v="0"/>
    <m/>
    <m/>
    <m/>
    <m/>
    <m/>
    <m/>
    <m/>
    <m/>
    <m/>
    <m/>
    <m/>
    <m/>
    <m/>
    <m/>
    <m/>
    <m/>
  </r>
  <r>
    <x v="195"/>
    <x v="3"/>
    <x v="271"/>
    <n v="1"/>
    <n v="0"/>
    <n v="0"/>
    <n v="0"/>
    <n v="0"/>
    <n v="0"/>
    <n v="0"/>
    <m/>
    <m/>
    <m/>
    <m/>
    <m/>
    <m/>
    <m/>
    <m/>
    <m/>
    <m/>
    <m/>
    <m/>
    <m/>
    <m/>
    <m/>
    <m/>
  </r>
  <r>
    <x v="195"/>
    <x v="2"/>
    <x v="214"/>
    <n v="13"/>
    <n v="0"/>
    <n v="0"/>
    <n v="0"/>
    <n v="0"/>
    <n v="0"/>
    <n v="0"/>
    <m/>
    <m/>
    <m/>
    <m/>
    <m/>
    <m/>
    <m/>
    <m/>
    <m/>
    <m/>
    <m/>
    <m/>
    <m/>
    <m/>
    <m/>
    <m/>
  </r>
  <r>
    <x v="195"/>
    <x v="0"/>
    <x v="273"/>
    <n v="13"/>
    <n v="0"/>
    <n v="0"/>
    <n v="0"/>
    <n v="0"/>
    <n v="0"/>
    <n v="0"/>
    <m/>
    <m/>
    <m/>
    <m/>
    <m/>
    <m/>
    <m/>
    <m/>
    <m/>
    <m/>
    <m/>
    <m/>
    <m/>
    <m/>
    <m/>
    <m/>
  </r>
  <r>
    <x v="195"/>
    <x v="2"/>
    <x v="218"/>
    <n v="13"/>
    <n v="0"/>
    <n v="0"/>
    <n v="0"/>
    <n v="0"/>
    <n v="0"/>
    <n v="0"/>
    <m/>
    <m/>
    <m/>
    <m/>
    <m/>
    <m/>
    <m/>
    <m/>
    <m/>
    <m/>
    <m/>
    <m/>
    <m/>
    <m/>
    <m/>
    <m/>
  </r>
  <r>
    <x v="195"/>
    <x v="2"/>
    <x v="219"/>
    <n v="13"/>
    <n v="0"/>
    <n v="0"/>
    <n v="0"/>
    <n v="0"/>
    <n v="0"/>
    <n v="0"/>
    <m/>
    <m/>
    <m/>
    <m/>
    <m/>
    <m/>
    <m/>
    <m/>
    <m/>
    <m/>
    <m/>
    <m/>
    <m/>
    <m/>
    <m/>
    <m/>
  </r>
  <r>
    <x v="195"/>
    <x v="2"/>
    <x v="222"/>
    <n v="13"/>
    <n v="0"/>
    <n v="0"/>
    <n v="0"/>
    <n v="0"/>
    <n v="0"/>
    <n v="0"/>
    <m/>
    <m/>
    <m/>
    <m/>
    <m/>
    <m/>
    <m/>
    <m/>
    <m/>
    <m/>
    <m/>
    <m/>
    <m/>
    <m/>
    <m/>
    <m/>
  </r>
  <r>
    <x v="195"/>
    <x v="5"/>
    <x v="175"/>
    <n v="13"/>
    <n v="0"/>
    <n v="0"/>
    <n v="0"/>
    <n v="0"/>
    <n v="0"/>
    <n v="0"/>
    <m/>
    <m/>
    <m/>
    <m/>
    <m/>
    <m/>
    <m/>
    <m/>
    <m/>
    <m/>
    <m/>
    <m/>
    <m/>
    <m/>
    <m/>
    <m/>
  </r>
  <r>
    <x v="196"/>
    <x v="4"/>
    <x v="203"/>
    <n v="13"/>
    <n v="13"/>
    <n v="0"/>
    <n v="0"/>
    <n v="0"/>
    <n v="0"/>
    <n v="0"/>
    <m/>
    <m/>
    <s v="V"/>
    <m/>
    <m/>
    <m/>
    <m/>
    <m/>
    <m/>
    <m/>
    <m/>
    <m/>
    <m/>
    <m/>
    <m/>
    <m/>
  </r>
  <r>
    <x v="196"/>
    <x v="5"/>
    <x v="279"/>
    <n v="1"/>
    <n v="1"/>
    <n v="0"/>
    <n v="0"/>
    <n v="0"/>
    <n v="0"/>
    <n v="0"/>
    <m/>
    <m/>
    <s v="V"/>
    <m/>
    <m/>
    <m/>
    <m/>
    <m/>
    <m/>
    <m/>
    <m/>
    <m/>
    <m/>
    <m/>
    <m/>
    <m/>
  </r>
  <r>
    <x v="196"/>
    <x v="0"/>
    <x v="280"/>
    <n v="6"/>
    <n v="5"/>
    <n v="0"/>
    <n v="0"/>
    <n v="0"/>
    <n v="0"/>
    <n v="0"/>
    <m/>
    <m/>
    <s v="V"/>
    <m/>
    <m/>
    <m/>
    <m/>
    <m/>
    <m/>
    <m/>
    <m/>
    <m/>
    <m/>
    <m/>
    <m/>
    <m/>
  </r>
  <r>
    <x v="196"/>
    <x v="0"/>
    <x v="281"/>
    <n v="9"/>
    <n v="9"/>
    <n v="0"/>
    <n v="0"/>
    <n v="0"/>
    <n v="0"/>
    <n v="0"/>
    <m/>
    <m/>
    <m/>
    <m/>
    <m/>
    <m/>
    <m/>
    <m/>
    <m/>
    <m/>
    <m/>
    <m/>
    <m/>
    <m/>
    <m/>
    <m/>
  </r>
  <r>
    <x v="196"/>
    <x v="5"/>
    <x v="181"/>
    <n v="13"/>
    <n v="0"/>
    <n v="0"/>
    <n v="0"/>
    <n v="0"/>
    <n v="0"/>
    <n v="0"/>
    <m/>
    <m/>
    <m/>
    <m/>
    <m/>
    <m/>
    <m/>
    <m/>
    <m/>
    <m/>
    <m/>
    <m/>
    <m/>
    <m/>
    <m/>
    <m/>
  </r>
  <r>
    <x v="196"/>
    <x v="5"/>
    <x v="279"/>
    <n v="1"/>
    <n v="0"/>
    <n v="0"/>
    <n v="0"/>
    <n v="0"/>
    <n v="0"/>
    <n v="0"/>
    <m/>
    <m/>
    <m/>
    <m/>
    <m/>
    <m/>
    <m/>
    <m/>
    <m/>
    <m/>
    <m/>
    <m/>
    <m/>
    <m/>
    <m/>
    <m/>
  </r>
  <r>
    <x v="196"/>
    <x v="5"/>
    <x v="212"/>
    <n v="13"/>
    <n v="0"/>
    <n v="0"/>
    <n v="0"/>
    <n v="0"/>
    <n v="0"/>
    <n v="0"/>
    <m/>
    <m/>
    <m/>
    <m/>
    <m/>
    <m/>
    <m/>
    <m/>
    <m/>
    <m/>
    <m/>
    <m/>
    <m/>
    <m/>
    <m/>
    <m/>
  </r>
  <r>
    <x v="196"/>
    <x v="5"/>
    <x v="227"/>
    <n v="13"/>
    <n v="0"/>
    <n v="0"/>
    <n v="0"/>
    <n v="0"/>
    <n v="0"/>
    <n v="0"/>
    <m/>
    <m/>
    <m/>
    <m/>
    <m/>
    <m/>
    <m/>
    <m/>
    <m/>
    <m/>
    <m/>
    <m/>
    <m/>
    <m/>
    <m/>
    <m/>
  </r>
  <r>
    <x v="196"/>
    <x v="2"/>
    <x v="220"/>
    <n v="12"/>
    <n v="0"/>
    <n v="0"/>
    <n v="0"/>
    <n v="0"/>
    <n v="0"/>
    <n v="0"/>
    <m/>
    <m/>
    <m/>
    <m/>
    <m/>
    <m/>
    <m/>
    <m/>
    <m/>
    <m/>
    <m/>
    <m/>
    <m/>
    <m/>
    <m/>
    <m/>
  </r>
  <r>
    <x v="196"/>
    <x v="5"/>
    <x v="200"/>
    <n v="4"/>
    <n v="0"/>
    <n v="0"/>
    <n v="0"/>
    <n v="0"/>
    <n v="0"/>
    <n v="0"/>
    <m/>
    <m/>
    <m/>
    <m/>
    <m/>
    <m/>
    <m/>
    <m/>
    <m/>
    <m/>
    <m/>
    <m/>
    <m/>
    <m/>
    <m/>
    <m/>
  </r>
  <r>
    <x v="196"/>
    <x v="5"/>
    <x v="183"/>
    <n v="13"/>
    <n v="0"/>
    <n v="0"/>
    <n v="0"/>
    <n v="0"/>
    <n v="0"/>
    <n v="0"/>
    <m/>
    <m/>
    <m/>
    <m/>
    <m/>
    <m/>
    <m/>
    <m/>
    <m/>
    <m/>
    <m/>
    <m/>
    <m/>
    <m/>
    <m/>
    <m/>
  </r>
  <r>
    <x v="190"/>
    <x v="6"/>
    <x v="282"/>
    <n v="4"/>
    <n v="4"/>
    <n v="0"/>
    <n v="33"/>
    <n v="0"/>
    <n v="0"/>
    <n v="0"/>
    <m/>
    <m/>
    <m/>
    <m/>
    <m/>
    <m/>
    <m/>
    <m/>
    <m/>
    <m/>
    <m/>
    <m/>
    <m/>
    <m/>
    <m/>
    <m/>
  </r>
  <r>
    <x v="192"/>
    <x v="6"/>
    <x v="283"/>
    <n v="8"/>
    <n v="8"/>
    <n v="0"/>
    <n v="0"/>
    <n v="0"/>
    <n v="0"/>
    <n v="0"/>
    <m/>
    <m/>
    <s v="V"/>
    <m/>
    <m/>
    <m/>
    <m/>
    <m/>
    <m/>
    <m/>
    <m/>
    <m/>
    <m/>
    <m/>
    <m/>
    <m/>
  </r>
  <r>
    <x v="194"/>
    <x v="6"/>
    <x v="282"/>
    <n v="4"/>
    <n v="0"/>
    <n v="0"/>
    <n v="5"/>
    <n v="0"/>
    <n v="0"/>
    <n v="0"/>
    <m/>
    <m/>
    <m/>
    <m/>
    <m/>
    <m/>
    <m/>
    <m/>
    <m/>
    <m/>
    <m/>
    <m/>
    <m/>
    <m/>
    <m/>
    <m/>
  </r>
  <r>
    <x v="194"/>
    <x v="6"/>
    <x v="283"/>
    <n v="8"/>
    <n v="0"/>
    <n v="0"/>
    <n v="3"/>
    <n v="0"/>
    <n v="0"/>
    <n v="0"/>
    <m/>
    <m/>
    <m/>
    <m/>
    <m/>
    <m/>
    <m/>
    <m/>
    <m/>
    <m/>
    <m/>
    <m/>
    <m/>
    <m/>
    <m/>
    <m/>
  </r>
  <r>
    <x v="194"/>
    <x v="6"/>
    <x v="284"/>
    <n v="1"/>
    <n v="0"/>
    <n v="0"/>
    <n v="1"/>
    <n v="0"/>
    <n v="0"/>
    <n v="0"/>
    <m/>
    <m/>
    <m/>
    <m/>
    <m/>
    <m/>
    <m/>
    <m/>
    <m/>
    <m/>
    <m/>
    <m/>
    <m/>
    <m/>
    <m/>
    <m/>
  </r>
  <r>
    <x v="194"/>
    <x v="6"/>
    <x v="285"/>
    <n v="1"/>
    <n v="0"/>
    <n v="0"/>
    <n v="0"/>
    <n v="0"/>
    <n v="0"/>
    <n v="0"/>
    <m/>
    <m/>
    <m/>
    <m/>
    <m/>
    <m/>
    <m/>
    <m/>
    <m/>
    <m/>
    <m/>
    <m/>
    <m/>
    <m/>
    <m/>
    <m/>
  </r>
  <r>
    <x v="197"/>
    <x v="5"/>
    <x v="228"/>
    <n v="8"/>
    <n v="0"/>
    <n v="0"/>
    <n v="0"/>
    <n v="0"/>
    <n v="0"/>
    <n v="0"/>
    <m/>
    <m/>
    <m/>
    <m/>
    <m/>
    <m/>
    <m/>
    <m/>
    <m/>
    <m/>
    <m/>
    <m/>
    <m/>
    <m/>
    <m/>
    <m/>
  </r>
  <r>
    <x v="197"/>
    <x v="5"/>
    <x v="279"/>
    <n v="1"/>
    <n v="0"/>
    <n v="0"/>
    <n v="0"/>
    <n v="0"/>
    <n v="0"/>
    <n v="0"/>
    <m/>
    <m/>
    <m/>
    <m/>
    <m/>
    <m/>
    <m/>
    <m/>
    <m/>
    <m/>
    <m/>
    <m/>
    <m/>
    <m/>
    <m/>
    <m/>
  </r>
  <r>
    <x v="197"/>
    <x v="3"/>
    <x v="189"/>
    <n v="13"/>
    <n v="0"/>
    <n v="0"/>
    <n v="0"/>
    <n v="0"/>
    <n v="0"/>
    <n v="0"/>
    <m/>
    <m/>
    <m/>
    <m/>
    <m/>
    <m/>
    <m/>
    <m/>
    <m/>
    <m/>
    <m/>
    <m/>
    <m/>
    <m/>
    <m/>
    <m/>
  </r>
  <r>
    <x v="197"/>
    <x v="2"/>
    <x v="224"/>
    <n v="13"/>
    <n v="0"/>
    <n v="0"/>
    <n v="0"/>
    <n v="0"/>
    <n v="0"/>
    <n v="0"/>
    <m/>
    <m/>
    <m/>
    <m/>
    <m/>
    <m/>
    <m/>
    <m/>
    <m/>
    <m/>
    <m/>
    <m/>
    <m/>
    <m/>
    <m/>
    <m/>
  </r>
  <r>
    <x v="197"/>
    <x v="5"/>
    <x v="286"/>
    <n v="1"/>
    <n v="0"/>
    <n v="0"/>
    <n v="0"/>
    <n v="0"/>
    <n v="0"/>
    <n v="0"/>
    <m/>
    <m/>
    <m/>
    <m/>
    <m/>
    <m/>
    <m/>
    <m/>
    <m/>
    <m/>
    <m/>
    <m/>
    <m/>
    <m/>
    <m/>
    <m/>
  </r>
  <r>
    <x v="197"/>
    <x v="5"/>
    <x v="193"/>
    <n v="13"/>
    <n v="0"/>
    <n v="0"/>
    <n v="0"/>
    <n v="0"/>
    <n v="0"/>
    <n v="0"/>
    <m/>
    <m/>
    <m/>
    <m/>
    <m/>
    <m/>
    <m/>
    <m/>
    <m/>
    <m/>
    <m/>
    <m/>
    <m/>
    <m/>
    <m/>
    <m/>
  </r>
  <r>
    <x v="197"/>
    <x v="6"/>
    <x v="287"/>
    <n v="13"/>
    <n v="0"/>
    <n v="0"/>
    <n v="1"/>
    <n v="0"/>
    <n v="0"/>
    <n v="0"/>
    <m/>
    <m/>
    <s v="V"/>
    <m/>
    <m/>
    <m/>
    <m/>
    <m/>
    <m/>
    <m/>
    <m/>
    <m/>
    <m/>
    <m/>
    <m/>
    <m/>
  </r>
  <r>
    <x v="197"/>
    <x v="6"/>
    <x v="288"/>
    <n v="11"/>
    <n v="0"/>
    <n v="0"/>
    <n v="4"/>
    <n v="0"/>
    <n v="0"/>
    <n v="0"/>
    <m/>
    <m/>
    <m/>
    <s v="V"/>
    <s v="V"/>
    <m/>
    <m/>
    <m/>
    <m/>
    <m/>
    <m/>
    <m/>
    <m/>
    <m/>
    <m/>
    <m/>
  </r>
  <r>
    <x v="197"/>
    <x v="6"/>
    <x v="289"/>
    <n v="13"/>
    <n v="7"/>
    <n v="0"/>
    <n v="0"/>
    <n v="0"/>
    <n v="0"/>
    <n v="0"/>
    <m/>
    <m/>
    <m/>
    <s v="V"/>
    <m/>
    <m/>
    <m/>
    <m/>
    <m/>
    <m/>
    <m/>
    <m/>
    <m/>
    <m/>
    <m/>
    <m/>
  </r>
  <r>
    <x v="198"/>
    <x v="3"/>
    <x v="211"/>
    <n v="4"/>
    <n v="0"/>
    <n v="0"/>
    <n v="0"/>
    <n v="0"/>
    <n v="0"/>
    <n v="0"/>
    <m/>
    <m/>
    <m/>
    <m/>
    <m/>
    <m/>
    <m/>
    <m/>
    <m/>
    <m/>
    <m/>
    <m/>
    <m/>
    <m/>
    <m/>
    <m/>
  </r>
  <r>
    <x v="199"/>
    <x v="0"/>
    <x v="290"/>
    <n v="13"/>
    <n v="0"/>
    <n v="0"/>
    <n v="0"/>
    <n v="0"/>
    <n v="0"/>
    <n v="0"/>
    <m/>
    <m/>
    <m/>
    <m/>
    <m/>
    <m/>
    <m/>
    <m/>
    <m/>
    <m/>
    <m/>
    <m/>
    <m/>
    <m/>
    <m/>
    <m/>
  </r>
  <r>
    <x v="199"/>
    <x v="0"/>
    <x v="291"/>
    <n v="13"/>
    <n v="0"/>
    <n v="0"/>
    <n v="0"/>
    <n v="0"/>
    <n v="0"/>
    <n v="0"/>
    <m/>
    <m/>
    <m/>
    <m/>
    <m/>
    <m/>
    <m/>
    <m/>
    <m/>
    <m/>
    <m/>
    <m/>
    <m/>
    <m/>
    <m/>
    <m/>
  </r>
  <r>
    <x v="199"/>
    <x v="0"/>
    <x v="281"/>
    <n v="9"/>
    <n v="0"/>
    <n v="0"/>
    <n v="0"/>
    <n v="0"/>
    <n v="0"/>
    <n v="0"/>
    <m/>
    <m/>
    <m/>
    <m/>
    <m/>
    <m/>
    <m/>
    <m/>
    <m/>
    <m/>
    <m/>
    <m/>
    <m/>
    <m/>
    <m/>
    <m/>
  </r>
  <r>
    <x v="199"/>
    <x v="0"/>
    <x v="292"/>
    <n v="13"/>
    <n v="0"/>
    <n v="0"/>
    <n v="0"/>
    <n v="0"/>
    <n v="0"/>
    <n v="0"/>
    <m/>
    <m/>
    <m/>
    <m/>
    <m/>
    <m/>
    <m/>
    <m/>
    <m/>
    <m/>
    <m/>
    <m/>
    <m/>
    <m/>
    <m/>
    <m/>
  </r>
  <r>
    <x v="200"/>
    <x v="1"/>
    <x v="215"/>
    <n v="12"/>
    <n v="12"/>
    <n v="0"/>
    <n v="0"/>
    <n v="0"/>
    <n v="0"/>
    <n v="0"/>
    <m/>
    <m/>
    <s v="V"/>
    <m/>
    <m/>
    <m/>
    <m/>
    <m/>
    <m/>
    <m/>
    <m/>
    <m/>
    <m/>
    <m/>
    <m/>
    <m/>
  </r>
  <r>
    <x v="200"/>
    <x v="0"/>
    <x v="293"/>
    <n v="13"/>
    <n v="0"/>
    <n v="0"/>
    <n v="0"/>
    <n v="0"/>
    <n v="0"/>
    <n v="0"/>
    <m/>
    <m/>
    <m/>
    <m/>
    <m/>
    <m/>
    <m/>
    <m/>
    <m/>
    <m/>
    <m/>
    <m/>
    <m/>
    <m/>
    <m/>
    <m/>
  </r>
  <r>
    <x v="200"/>
    <x v="2"/>
    <x v="226"/>
    <n v="13"/>
    <n v="0"/>
    <n v="0"/>
    <n v="0"/>
    <n v="0"/>
    <n v="0"/>
    <n v="0"/>
    <m/>
    <m/>
    <m/>
    <m/>
    <m/>
    <m/>
    <m/>
    <m/>
    <m/>
    <m/>
    <m/>
    <m/>
    <m/>
    <m/>
    <m/>
    <m/>
  </r>
  <r>
    <x v="200"/>
    <x v="0"/>
    <x v="294"/>
    <n v="13"/>
    <n v="0"/>
    <n v="0"/>
    <n v="0"/>
    <n v="0"/>
    <n v="0"/>
    <n v="0"/>
    <m/>
    <m/>
    <m/>
    <m/>
    <m/>
    <m/>
    <m/>
    <m/>
    <m/>
    <m/>
    <m/>
    <m/>
    <m/>
    <m/>
    <m/>
    <m/>
  </r>
  <r>
    <x v="200"/>
    <x v="5"/>
    <x v="178"/>
    <n v="13"/>
    <n v="0"/>
    <n v="0"/>
    <n v="0"/>
    <n v="0"/>
    <n v="0"/>
    <n v="0"/>
    <m/>
    <m/>
    <m/>
    <m/>
    <m/>
    <m/>
    <m/>
    <m/>
    <m/>
    <m/>
    <m/>
    <m/>
    <m/>
    <m/>
    <m/>
    <m/>
  </r>
  <r>
    <x v="200"/>
    <x v="5"/>
    <x v="168"/>
    <n v="13"/>
    <n v="0"/>
    <n v="0"/>
    <n v="0"/>
    <n v="0"/>
    <n v="0"/>
    <n v="0"/>
    <m/>
    <m/>
    <m/>
    <m/>
    <m/>
    <m/>
    <m/>
    <m/>
    <m/>
    <m/>
    <m/>
    <m/>
    <m/>
    <m/>
    <m/>
    <m/>
  </r>
  <r>
    <x v="198"/>
    <x v="6"/>
    <x v="295"/>
    <n v="13"/>
    <n v="4"/>
    <n v="0"/>
    <n v="19"/>
    <n v="0"/>
    <n v="0"/>
    <n v="0"/>
    <m/>
    <s v="V"/>
    <m/>
    <m/>
    <m/>
    <m/>
    <m/>
    <m/>
    <m/>
    <m/>
    <m/>
    <m/>
    <m/>
    <m/>
    <m/>
    <m/>
  </r>
  <r>
    <x v="198"/>
    <x v="6"/>
    <x v="289"/>
    <n v="4"/>
    <n v="4"/>
    <n v="0"/>
    <n v="27"/>
    <n v="0"/>
    <n v="0"/>
    <n v="0"/>
    <m/>
    <m/>
    <m/>
    <m/>
    <m/>
    <m/>
    <m/>
    <m/>
    <m/>
    <m/>
    <m/>
    <m/>
    <m/>
    <m/>
    <m/>
    <m/>
  </r>
  <r>
    <x v="200"/>
    <x v="6"/>
    <x v="289"/>
    <n v="4"/>
    <n v="1"/>
    <n v="1"/>
    <n v="2"/>
    <n v="0"/>
    <n v="0"/>
    <n v="0"/>
    <m/>
    <m/>
    <m/>
    <m/>
    <m/>
    <m/>
    <m/>
    <m/>
    <m/>
    <m/>
    <m/>
    <m/>
    <m/>
    <m/>
    <m/>
    <m/>
  </r>
  <r>
    <x v="200"/>
    <x v="6"/>
    <x v="296"/>
    <n v="7"/>
    <n v="7"/>
    <n v="0"/>
    <n v="0"/>
    <n v="0"/>
    <n v="0"/>
    <n v="0"/>
    <m/>
    <m/>
    <m/>
    <m/>
    <m/>
    <m/>
    <m/>
    <m/>
    <m/>
    <m/>
    <m/>
    <m/>
    <m/>
    <m/>
    <m/>
    <m/>
  </r>
  <r>
    <x v="200"/>
    <x v="6"/>
    <x v="297"/>
    <n v="13"/>
    <n v="13"/>
    <n v="0"/>
    <n v="0"/>
    <n v="0"/>
    <n v="0"/>
    <n v="0"/>
    <m/>
    <m/>
    <m/>
    <m/>
    <m/>
    <m/>
    <m/>
    <m/>
    <m/>
    <m/>
    <m/>
    <m/>
    <m/>
    <m/>
    <m/>
    <m/>
  </r>
  <r>
    <x v="200"/>
    <x v="5"/>
    <x v="190"/>
    <n v="13"/>
    <n v="13"/>
    <n v="0"/>
    <n v="0"/>
    <n v="0"/>
    <n v="0"/>
    <n v="0"/>
    <m/>
    <m/>
    <m/>
    <m/>
    <m/>
    <m/>
    <m/>
    <m/>
    <m/>
    <m/>
    <m/>
    <m/>
    <m/>
    <m/>
    <m/>
    <m/>
  </r>
  <r>
    <x v="200"/>
    <x v="6"/>
    <x v="298"/>
    <n v="13"/>
    <n v="13"/>
    <n v="0"/>
    <n v="0"/>
    <n v="0"/>
    <n v="0"/>
    <n v="0"/>
    <m/>
    <m/>
    <m/>
    <m/>
    <m/>
    <m/>
    <m/>
    <m/>
    <m/>
    <m/>
    <m/>
    <m/>
    <m/>
    <m/>
    <m/>
    <m/>
  </r>
  <r>
    <x v="200"/>
    <x v="6"/>
    <x v="299"/>
    <n v="4"/>
    <n v="4"/>
    <n v="0"/>
    <n v="0"/>
    <n v="0"/>
    <n v="0"/>
    <n v="0"/>
    <m/>
    <m/>
    <m/>
    <m/>
    <m/>
    <m/>
    <m/>
    <m/>
    <m/>
    <m/>
    <m/>
    <m/>
    <m/>
    <m/>
    <m/>
    <m/>
  </r>
  <r>
    <x v="200"/>
    <x v="5"/>
    <x v="267"/>
    <n v="3"/>
    <n v="3"/>
    <n v="0"/>
    <n v="0"/>
    <n v="0"/>
    <n v="0"/>
    <n v="0"/>
    <m/>
    <m/>
    <m/>
    <m/>
    <m/>
    <m/>
    <m/>
    <m/>
    <m/>
    <m/>
    <m/>
    <m/>
    <m/>
    <m/>
    <m/>
    <m/>
  </r>
  <r>
    <x v="201"/>
    <x v="1"/>
    <x v="276"/>
    <n v="13"/>
    <n v="0"/>
    <n v="0"/>
    <n v="0"/>
    <n v="0"/>
    <n v="0"/>
    <n v="0"/>
    <m/>
    <m/>
    <m/>
    <m/>
    <m/>
    <m/>
    <m/>
    <m/>
    <m/>
    <m/>
    <m/>
    <m/>
    <m/>
    <m/>
    <m/>
    <m/>
  </r>
  <r>
    <x v="201"/>
    <x v="1"/>
    <x v="270"/>
    <n v="13"/>
    <n v="0"/>
    <n v="0"/>
    <n v="0"/>
    <n v="0"/>
    <n v="0"/>
    <n v="0"/>
    <m/>
    <m/>
    <m/>
    <m/>
    <m/>
    <m/>
    <m/>
    <m/>
    <m/>
    <m/>
    <m/>
    <m/>
    <m/>
    <m/>
    <m/>
    <m/>
  </r>
  <r>
    <x v="201"/>
    <x v="1"/>
    <x v="274"/>
    <n v="13"/>
    <n v="0"/>
    <n v="0"/>
    <n v="0"/>
    <n v="0"/>
    <n v="0"/>
    <n v="0"/>
    <m/>
    <m/>
    <m/>
    <m/>
    <m/>
    <m/>
    <m/>
    <m/>
    <m/>
    <m/>
    <m/>
    <m/>
    <m/>
    <m/>
    <m/>
    <m/>
  </r>
  <r>
    <x v="201"/>
    <x v="2"/>
    <x v="210"/>
    <n v="13"/>
    <n v="0"/>
    <n v="0"/>
    <n v="0"/>
    <n v="0"/>
    <n v="0"/>
    <n v="0"/>
    <m/>
    <m/>
    <m/>
    <m/>
    <m/>
    <m/>
    <m/>
    <m/>
    <m/>
    <m/>
    <m/>
    <m/>
    <m/>
    <m/>
    <m/>
    <m/>
  </r>
  <r>
    <x v="201"/>
    <x v="4"/>
    <x v="196"/>
    <n v="5"/>
    <n v="0"/>
    <n v="0"/>
    <n v="0"/>
    <n v="0"/>
    <n v="0"/>
    <n v="0"/>
    <m/>
    <m/>
    <m/>
    <m/>
    <m/>
    <m/>
    <m/>
    <m/>
    <m/>
    <m/>
    <m/>
    <m/>
    <m/>
    <m/>
    <m/>
    <m/>
  </r>
  <r>
    <x v="201"/>
    <x v="4"/>
    <x v="217"/>
    <n v="13"/>
    <n v="0"/>
    <n v="0"/>
    <n v="0"/>
    <n v="0"/>
    <n v="0"/>
    <n v="0"/>
    <m/>
    <m/>
    <m/>
    <m/>
    <m/>
    <m/>
    <m/>
    <m/>
    <m/>
    <m/>
    <m/>
    <m/>
    <m/>
    <m/>
    <m/>
    <m/>
  </r>
  <r>
    <x v="201"/>
    <x v="4"/>
    <x v="202"/>
    <n v="13"/>
    <n v="0"/>
    <n v="0"/>
    <n v="0"/>
    <n v="0"/>
    <n v="0"/>
    <n v="0"/>
    <m/>
    <m/>
    <m/>
    <m/>
    <m/>
    <m/>
    <m/>
    <m/>
    <m/>
    <m/>
    <m/>
    <m/>
    <m/>
    <m/>
    <m/>
    <m/>
  </r>
  <r>
    <x v="201"/>
    <x v="4"/>
    <x v="218"/>
    <n v="13"/>
    <n v="13"/>
    <n v="0"/>
    <n v="0"/>
    <n v="0"/>
    <n v="0"/>
    <n v="0"/>
    <m/>
    <m/>
    <m/>
    <s v="V"/>
    <m/>
    <m/>
    <m/>
    <m/>
    <m/>
    <m/>
    <m/>
    <m/>
    <m/>
    <m/>
    <m/>
    <m/>
  </r>
  <r>
    <x v="201"/>
    <x v="0"/>
    <x v="300"/>
    <n v="5"/>
    <n v="5"/>
    <n v="0"/>
    <n v="0"/>
    <n v="0"/>
    <n v="0"/>
    <n v="0"/>
    <m/>
    <m/>
    <m/>
    <s v="V"/>
    <m/>
    <m/>
    <m/>
    <m/>
    <m/>
    <m/>
    <m/>
    <m/>
    <m/>
    <m/>
    <m/>
    <m/>
  </r>
  <r>
    <x v="201"/>
    <x v="4"/>
    <x v="219"/>
    <n v="13"/>
    <n v="0"/>
    <n v="0"/>
    <n v="0"/>
    <n v="0"/>
    <n v="0"/>
    <n v="0"/>
    <m/>
    <m/>
    <m/>
    <m/>
    <m/>
    <m/>
    <m/>
    <m/>
    <m/>
    <m/>
    <m/>
    <m/>
    <m/>
    <m/>
    <m/>
    <m/>
  </r>
  <r>
    <x v="201"/>
    <x v="4"/>
    <x v="220"/>
    <n v="12"/>
    <n v="0"/>
    <n v="0"/>
    <n v="0"/>
    <n v="0"/>
    <n v="0"/>
    <n v="0"/>
    <m/>
    <m/>
    <m/>
    <m/>
    <m/>
    <m/>
    <m/>
    <m/>
    <m/>
    <m/>
    <m/>
    <m/>
    <m/>
    <m/>
    <m/>
    <m/>
  </r>
  <r>
    <x v="201"/>
    <x v="4"/>
    <x v="203"/>
    <n v="13"/>
    <n v="0"/>
    <n v="0"/>
    <n v="0"/>
    <n v="0"/>
    <n v="0"/>
    <n v="0"/>
    <m/>
    <m/>
    <m/>
    <m/>
    <m/>
    <m/>
    <m/>
    <m/>
    <m/>
    <m/>
    <m/>
    <m/>
    <m/>
    <m/>
    <m/>
    <m/>
  </r>
  <r>
    <x v="201"/>
    <x v="4"/>
    <x v="214"/>
    <n v="13"/>
    <n v="0"/>
    <n v="0"/>
    <n v="0"/>
    <n v="0"/>
    <n v="0"/>
    <n v="0"/>
    <m/>
    <m/>
    <m/>
    <m/>
    <m/>
    <m/>
    <m/>
    <m/>
    <m/>
    <m/>
    <m/>
    <m/>
    <m/>
    <m/>
    <m/>
    <m/>
  </r>
  <r>
    <x v="201"/>
    <x v="1"/>
    <x v="278"/>
    <n v="13"/>
    <n v="0"/>
    <n v="0"/>
    <n v="0"/>
    <n v="0"/>
    <n v="0"/>
    <n v="0"/>
    <m/>
    <m/>
    <m/>
    <m/>
    <m/>
    <m/>
    <m/>
    <m/>
    <m/>
    <m/>
    <m/>
    <m/>
    <m/>
    <m/>
    <m/>
    <m/>
  </r>
  <r>
    <x v="201"/>
    <x v="6"/>
    <x v="301"/>
    <n v="2"/>
    <n v="0"/>
    <n v="0"/>
    <n v="1"/>
    <n v="0"/>
    <n v="0"/>
    <n v="0"/>
    <m/>
    <s v="V"/>
    <m/>
    <m/>
    <m/>
    <m/>
    <m/>
    <m/>
    <m/>
    <m/>
    <m/>
    <m/>
    <m/>
    <m/>
    <m/>
    <m/>
  </r>
  <r>
    <x v="202"/>
    <x v="1"/>
    <x v="273"/>
    <n v="13"/>
    <n v="0"/>
    <n v="0"/>
    <n v="0"/>
    <n v="0"/>
    <n v="0"/>
    <n v="0"/>
    <m/>
    <m/>
    <m/>
    <m/>
    <m/>
    <m/>
    <m/>
    <m/>
    <m/>
    <m/>
    <m/>
    <m/>
    <m/>
    <m/>
    <m/>
    <m/>
  </r>
  <r>
    <x v="202"/>
    <x v="5"/>
    <x v="190"/>
    <n v="13"/>
    <n v="0"/>
    <n v="0"/>
    <n v="0"/>
    <n v="0"/>
    <n v="0"/>
    <n v="0"/>
    <m/>
    <m/>
    <m/>
    <m/>
    <m/>
    <m/>
    <m/>
    <m/>
    <m/>
    <m/>
    <m/>
    <m/>
    <m/>
    <m/>
    <m/>
    <m/>
  </r>
  <r>
    <x v="202"/>
    <x v="0"/>
    <x v="300"/>
    <n v="5"/>
    <n v="0"/>
    <n v="0"/>
    <n v="0"/>
    <n v="0"/>
    <n v="0"/>
    <n v="0"/>
    <m/>
    <m/>
    <m/>
    <m/>
    <m/>
    <m/>
    <m/>
    <m/>
    <m/>
    <m/>
    <m/>
    <m/>
    <m/>
    <m/>
    <m/>
    <m/>
  </r>
  <r>
    <x v="202"/>
    <x v="0"/>
    <x v="302"/>
    <n v="13"/>
    <n v="1"/>
    <n v="0"/>
    <n v="0"/>
    <n v="2"/>
    <n v="0"/>
    <n v="0"/>
    <m/>
    <s v="V"/>
    <m/>
    <m/>
    <m/>
    <m/>
    <m/>
    <m/>
    <m/>
    <m/>
    <m/>
    <m/>
    <m/>
    <m/>
    <m/>
    <m/>
  </r>
  <r>
    <x v="202"/>
    <x v="1"/>
    <x v="275"/>
    <n v="13"/>
    <n v="11"/>
    <n v="0"/>
    <n v="0"/>
    <n v="0"/>
    <n v="0"/>
    <n v="0"/>
    <m/>
    <m/>
    <m/>
    <s v="V"/>
    <m/>
    <m/>
    <m/>
    <m/>
    <m/>
    <m/>
    <m/>
    <m/>
    <m/>
    <m/>
    <m/>
    <m/>
  </r>
  <r>
    <x v="202"/>
    <x v="5"/>
    <x v="303"/>
    <n v="1"/>
    <n v="1"/>
    <n v="0"/>
    <n v="0"/>
    <n v="0"/>
    <n v="0"/>
    <n v="0"/>
    <m/>
    <m/>
    <m/>
    <m/>
    <m/>
    <m/>
    <m/>
    <m/>
    <m/>
    <m/>
    <m/>
    <m/>
    <m/>
    <m/>
    <m/>
    <m/>
  </r>
  <r>
    <x v="202"/>
    <x v="6"/>
    <x v="304"/>
    <n v="1"/>
    <n v="0"/>
    <n v="0"/>
    <n v="1"/>
    <n v="0"/>
    <n v="0"/>
    <n v="0"/>
    <m/>
    <s v="V"/>
    <m/>
    <m/>
    <m/>
    <m/>
    <m/>
    <m/>
    <m/>
    <m/>
    <m/>
    <m/>
    <m/>
    <m/>
    <m/>
    <m/>
  </r>
  <r>
    <x v="202"/>
    <x v="6"/>
    <x v="299"/>
    <n v="4"/>
    <n v="0"/>
    <n v="0"/>
    <n v="3"/>
    <n v="0"/>
    <n v="0"/>
    <n v="0"/>
    <m/>
    <s v="V"/>
    <m/>
    <m/>
    <m/>
    <m/>
    <m/>
    <m/>
    <m/>
    <m/>
    <m/>
    <m/>
    <m/>
    <m/>
    <m/>
    <m/>
  </r>
  <r>
    <x v="202"/>
    <x v="6"/>
    <x v="297"/>
    <n v="3"/>
    <n v="0"/>
    <n v="0"/>
    <n v="0"/>
    <n v="0"/>
    <n v="0"/>
    <n v="0"/>
    <m/>
    <m/>
    <m/>
    <m/>
    <m/>
    <m/>
    <m/>
    <m/>
    <m/>
    <m/>
    <m/>
    <m/>
    <m/>
    <m/>
    <m/>
    <m/>
  </r>
  <r>
    <x v="202"/>
    <x v="6"/>
    <x v="298"/>
    <n v="13"/>
    <n v="10"/>
    <n v="0"/>
    <n v="0"/>
    <n v="0"/>
    <n v="0"/>
    <n v="0"/>
    <m/>
    <m/>
    <m/>
    <s v="V"/>
    <m/>
    <m/>
    <m/>
    <m/>
    <m/>
    <m/>
    <m/>
    <m/>
    <m/>
    <m/>
    <m/>
    <m/>
  </r>
  <r>
    <x v="202"/>
    <x v="6"/>
    <x v="305"/>
    <n v="10"/>
    <n v="1"/>
    <n v="0"/>
    <n v="0"/>
    <n v="0"/>
    <n v="0"/>
    <n v="0"/>
    <m/>
    <m/>
    <m/>
    <s v="V"/>
    <m/>
    <m/>
    <m/>
    <m/>
    <m/>
    <m/>
    <m/>
    <m/>
    <m/>
    <m/>
    <m/>
    <m/>
  </r>
  <r>
    <x v="202"/>
    <x v="6"/>
    <x v="296"/>
    <n v="7"/>
    <n v="3"/>
    <n v="0"/>
    <n v="2"/>
    <n v="0"/>
    <n v="0"/>
    <n v="0"/>
    <m/>
    <s v="V"/>
    <m/>
    <m/>
    <m/>
    <m/>
    <m/>
    <m/>
    <m/>
    <m/>
    <m/>
    <m/>
    <m/>
    <m/>
    <m/>
    <m/>
  </r>
  <r>
    <x v="203"/>
    <x v="1"/>
    <x v="275"/>
    <n v="2"/>
    <n v="0"/>
    <n v="0"/>
    <n v="0"/>
    <n v="0"/>
    <n v="0"/>
    <n v="0"/>
    <m/>
    <m/>
    <m/>
    <m/>
    <m/>
    <m/>
    <m/>
    <m/>
    <m/>
    <m/>
    <m/>
    <m/>
    <m/>
    <m/>
    <m/>
    <m/>
  </r>
  <r>
    <x v="203"/>
    <x v="1"/>
    <x v="215"/>
    <n v="12"/>
    <n v="0"/>
    <n v="0"/>
    <n v="0"/>
    <n v="0"/>
    <n v="0"/>
    <n v="0"/>
    <m/>
    <m/>
    <m/>
    <m/>
    <m/>
    <m/>
    <m/>
    <m/>
    <m/>
    <m/>
    <m/>
    <m/>
    <m/>
    <m/>
    <m/>
    <m/>
  </r>
  <r>
    <x v="203"/>
    <x v="5"/>
    <x v="211"/>
    <n v="4"/>
    <n v="0"/>
    <n v="0"/>
    <n v="0"/>
    <n v="0"/>
    <n v="0"/>
    <n v="0"/>
    <m/>
    <m/>
    <m/>
    <m/>
    <m/>
    <m/>
    <m/>
    <m/>
    <m/>
    <m/>
    <m/>
    <m/>
    <m/>
    <m/>
    <m/>
    <m/>
  </r>
  <r>
    <x v="203"/>
    <x v="6"/>
    <x v="298"/>
    <n v="3"/>
    <n v="0"/>
    <n v="0"/>
    <n v="3"/>
    <n v="0"/>
    <n v="0"/>
    <n v="0"/>
    <m/>
    <s v="V"/>
    <m/>
    <m/>
    <m/>
    <m/>
    <m/>
    <m/>
    <m/>
    <m/>
    <m/>
    <m/>
    <m/>
    <m/>
    <m/>
    <m/>
  </r>
  <r>
    <x v="203"/>
    <x v="6"/>
    <x v="306"/>
    <n v="9"/>
    <n v="0"/>
    <n v="0"/>
    <n v="8"/>
    <n v="0"/>
    <n v="0"/>
    <n v="0"/>
    <m/>
    <s v="V"/>
    <m/>
    <m/>
    <m/>
    <m/>
    <m/>
    <m/>
    <m/>
    <m/>
    <m/>
    <m/>
    <m/>
    <m/>
    <m/>
    <m/>
  </r>
  <r>
    <x v="204"/>
    <x v="1"/>
    <x v="307"/>
    <n v="11"/>
    <n v="0"/>
    <n v="0"/>
    <n v="0"/>
    <n v="0"/>
    <n v="0"/>
    <n v="0"/>
    <m/>
    <m/>
    <m/>
    <m/>
    <m/>
    <m/>
    <m/>
    <m/>
    <m/>
    <m/>
    <m/>
    <m/>
    <m/>
    <m/>
    <m/>
    <m/>
  </r>
  <r>
    <x v="204"/>
    <x v="3"/>
    <x v="213"/>
    <n v="13"/>
    <n v="0"/>
    <n v="0"/>
    <n v="0"/>
    <n v="0"/>
    <n v="0"/>
    <n v="0"/>
    <m/>
    <m/>
    <m/>
    <m/>
    <m/>
    <m/>
    <m/>
    <m/>
    <m/>
    <m/>
    <m/>
    <m/>
    <m/>
    <m/>
    <m/>
    <m/>
  </r>
  <r>
    <x v="204"/>
    <x v="5"/>
    <x v="189"/>
    <n v="13"/>
    <n v="0"/>
    <n v="0"/>
    <n v="0"/>
    <n v="0"/>
    <n v="0"/>
    <n v="0"/>
    <m/>
    <m/>
    <m/>
    <m/>
    <m/>
    <m/>
    <m/>
    <m/>
    <m/>
    <m/>
    <m/>
    <m/>
    <m/>
    <m/>
    <m/>
    <m/>
  </r>
  <r>
    <x v="204"/>
    <x v="6"/>
    <x v="305"/>
    <n v="1"/>
    <n v="0"/>
    <n v="0"/>
    <n v="0"/>
    <n v="0"/>
    <n v="0"/>
    <n v="0"/>
    <m/>
    <m/>
    <m/>
    <m/>
    <m/>
    <m/>
    <m/>
    <m/>
    <m/>
    <m/>
    <m/>
    <m/>
    <m/>
    <m/>
    <m/>
    <m/>
  </r>
  <r>
    <x v="204"/>
    <x v="6"/>
    <x v="308"/>
    <n v="3"/>
    <n v="0"/>
    <n v="0"/>
    <n v="0"/>
    <n v="0"/>
    <n v="0"/>
    <n v="0"/>
    <m/>
    <m/>
    <m/>
    <m/>
    <m/>
    <m/>
    <m/>
    <m/>
    <m/>
    <m/>
    <m/>
    <m/>
    <m/>
    <m/>
    <m/>
    <m/>
  </r>
  <r>
    <x v="204"/>
    <x v="6"/>
    <x v="309"/>
    <n v="6"/>
    <n v="0"/>
    <n v="0"/>
    <n v="3"/>
    <n v="0"/>
    <n v="0"/>
    <n v="0"/>
    <m/>
    <s v="V"/>
    <m/>
    <m/>
    <m/>
    <m/>
    <m/>
    <m/>
    <m/>
    <m/>
    <m/>
    <m/>
    <m/>
    <m/>
    <m/>
    <m/>
  </r>
  <r>
    <x v="204"/>
    <x v="6"/>
    <x v="310"/>
    <n v="13"/>
    <n v="0"/>
    <n v="0"/>
    <n v="17"/>
    <n v="0"/>
    <n v="0"/>
    <n v="0"/>
    <m/>
    <s v="V"/>
    <m/>
    <m/>
    <m/>
    <m/>
    <m/>
    <m/>
    <m/>
    <m/>
    <m/>
    <m/>
    <m/>
    <m/>
    <m/>
    <m/>
  </r>
  <r>
    <x v="205"/>
    <x v="0"/>
    <x v="311"/>
    <n v="11"/>
    <n v="11"/>
    <n v="0"/>
    <n v="0"/>
    <n v="0"/>
    <n v="0"/>
    <n v="0"/>
    <m/>
    <m/>
    <m/>
    <m/>
    <m/>
    <m/>
    <m/>
    <m/>
    <m/>
    <m/>
    <m/>
    <m/>
    <m/>
    <m/>
    <m/>
    <m/>
  </r>
  <r>
    <x v="205"/>
    <x v="0"/>
    <x v="312"/>
    <n v="13"/>
    <n v="0"/>
    <n v="0"/>
    <n v="0"/>
    <n v="0"/>
    <n v="0"/>
    <n v="0"/>
    <m/>
    <m/>
    <m/>
    <m/>
    <m/>
    <m/>
    <m/>
    <m/>
    <m/>
    <m/>
    <m/>
    <m/>
    <m/>
    <m/>
    <m/>
    <m/>
  </r>
  <r>
    <x v="205"/>
    <x v="0"/>
    <x v="313"/>
    <n v="13"/>
    <n v="0"/>
    <n v="0"/>
    <n v="0"/>
    <n v="0"/>
    <n v="0"/>
    <n v="0"/>
    <m/>
    <m/>
    <m/>
    <m/>
    <m/>
    <m/>
    <m/>
    <m/>
    <m/>
    <m/>
    <m/>
    <m/>
    <m/>
    <m/>
    <m/>
    <m/>
  </r>
  <r>
    <x v="205"/>
    <x v="0"/>
    <x v="314"/>
    <n v="4"/>
    <n v="0"/>
    <n v="0"/>
    <n v="0"/>
    <n v="0"/>
    <n v="0"/>
    <n v="0"/>
    <m/>
    <m/>
    <m/>
    <m/>
    <m/>
    <m/>
    <m/>
    <m/>
    <m/>
    <m/>
    <m/>
    <m/>
    <m/>
    <m/>
    <m/>
    <m/>
  </r>
  <r>
    <x v="205"/>
    <x v="3"/>
    <x v="196"/>
    <n v="5"/>
    <n v="0"/>
    <n v="0"/>
    <n v="0"/>
    <n v="0"/>
    <n v="0"/>
    <n v="0"/>
    <m/>
    <m/>
    <m/>
    <m/>
    <m/>
    <m/>
    <m/>
    <m/>
    <m/>
    <m/>
    <m/>
    <m/>
    <m/>
    <m/>
    <m/>
    <m/>
  </r>
  <r>
    <x v="205"/>
    <x v="3"/>
    <x v="217"/>
    <n v="13"/>
    <n v="0"/>
    <n v="0"/>
    <n v="0"/>
    <n v="0"/>
    <n v="0"/>
    <n v="0"/>
    <m/>
    <m/>
    <m/>
    <m/>
    <m/>
    <m/>
    <m/>
    <m/>
    <m/>
    <m/>
    <m/>
    <m/>
    <m/>
    <m/>
    <m/>
    <m/>
  </r>
  <r>
    <x v="206"/>
    <x v="3"/>
    <x v="203"/>
    <n v="13"/>
    <n v="0"/>
    <n v="0"/>
    <n v="0"/>
    <n v="0"/>
    <n v="0"/>
    <n v="0"/>
    <m/>
    <m/>
    <m/>
    <m/>
    <m/>
    <m/>
    <m/>
    <m/>
    <m/>
    <m/>
    <m/>
    <m/>
    <m/>
    <m/>
    <m/>
    <m/>
  </r>
  <r>
    <x v="206"/>
    <x v="3"/>
    <x v="219"/>
    <n v="13"/>
    <n v="0"/>
    <n v="0"/>
    <n v="0"/>
    <n v="0"/>
    <n v="0"/>
    <n v="0"/>
    <m/>
    <m/>
    <m/>
    <m/>
    <m/>
    <m/>
    <m/>
    <m/>
    <m/>
    <m/>
    <m/>
    <m/>
    <m/>
    <m/>
    <m/>
    <m/>
  </r>
  <r>
    <x v="207"/>
    <x v="3"/>
    <x v="214"/>
    <n v="13"/>
    <n v="0"/>
    <n v="0"/>
    <n v="0"/>
    <n v="0"/>
    <n v="0"/>
    <n v="0"/>
    <m/>
    <m/>
    <m/>
    <m/>
    <m/>
    <m/>
    <m/>
    <m/>
    <m/>
    <m/>
    <m/>
    <m/>
    <m/>
    <m/>
    <m/>
    <m/>
  </r>
  <r>
    <x v="207"/>
    <x v="3"/>
    <x v="218"/>
    <n v="13"/>
    <n v="0"/>
    <n v="0"/>
    <n v="0"/>
    <n v="0"/>
    <n v="0"/>
    <n v="0"/>
    <m/>
    <m/>
    <m/>
    <m/>
    <m/>
    <m/>
    <m/>
    <m/>
    <m/>
    <m/>
    <m/>
    <m/>
    <m/>
    <m/>
    <m/>
    <m/>
  </r>
  <r>
    <x v="207"/>
    <x v="3"/>
    <x v="222"/>
    <n v="13"/>
    <n v="0"/>
    <n v="0"/>
    <n v="0"/>
    <n v="0"/>
    <n v="0"/>
    <n v="0"/>
    <m/>
    <m/>
    <m/>
    <m/>
    <m/>
    <m/>
    <m/>
    <m/>
    <m/>
    <m/>
    <m/>
    <m/>
    <m/>
    <m/>
    <m/>
    <m/>
  </r>
  <r>
    <x v="207"/>
    <x v="3"/>
    <x v="202"/>
    <n v="13"/>
    <n v="0"/>
    <n v="0"/>
    <n v="0"/>
    <n v="0"/>
    <n v="0"/>
    <n v="0"/>
    <m/>
    <m/>
    <m/>
    <m/>
    <m/>
    <m/>
    <m/>
    <m/>
    <m/>
    <m/>
    <m/>
    <m/>
    <m/>
    <m/>
    <m/>
    <m/>
  </r>
  <r>
    <x v="205"/>
    <x v="6"/>
    <x v="315"/>
    <n v="10"/>
    <n v="0"/>
    <n v="0"/>
    <n v="3"/>
    <n v="0"/>
    <n v="0"/>
    <n v="0"/>
    <m/>
    <s v="V"/>
    <m/>
    <s v="V"/>
    <s v="V"/>
    <m/>
    <m/>
    <m/>
    <m/>
    <m/>
    <m/>
    <m/>
    <m/>
    <m/>
    <m/>
    <m/>
  </r>
  <r>
    <x v="205"/>
    <x v="6"/>
    <x v="316"/>
    <n v="13"/>
    <n v="13"/>
    <n v="0"/>
    <n v="30"/>
    <n v="0"/>
    <n v="0"/>
    <n v="0"/>
    <m/>
    <s v="V"/>
    <s v="V"/>
    <m/>
    <m/>
    <m/>
    <m/>
    <m/>
    <m/>
    <m/>
    <m/>
    <m/>
    <m/>
    <m/>
    <m/>
    <m/>
  </r>
  <r>
    <x v="205"/>
    <x v="6"/>
    <x v="317"/>
    <n v="3"/>
    <n v="3"/>
    <n v="0"/>
    <n v="10"/>
    <n v="0"/>
    <n v="0"/>
    <n v="0"/>
    <m/>
    <s v="V"/>
    <s v="V"/>
    <m/>
    <m/>
    <m/>
    <m/>
    <m/>
    <m/>
    <m/>
    <m/>
    <m/>
    <m/>
    <m/>
    <m/>
    <m/>
  </r>
  <r>
    <x v="205"/>
    <x v="6"/>
    <x v="318"/>
    <n v="10"/>
    <n v="2"/>
    <n v="0"/>
    <n v="15"/>
    <n v="0"/>
    <n v="0"/>
    <n v="0"/>
    <m/>
    <s v="V"/>
    <s v="V"/>
    <m/>
    <m/>
    <m/>
    <m/>
    <m/>
    <m/>
    <m/>
    <m/>
    <m/>
    <m/>
    <m/>
    <m/>
    <m/>
  </r>
  <r>
    <x v="207"/>
    <x v="6"/>
    <x v="319"/>
    <n v="2"/>
    <n v="2"/>
    <n v="0"/>
    <n v="10"/>
    <n v="0"/>
    <n v="0"/>
    <n v="0"/>
    <m/>
    <s v="V"/>
    <m/>
    <m/>
    <m/>
    <m/>
    <m/>
    <m/>
    <m/>
    <m/>
    <m/>
    <m/>
    <m/>
    <m/>
    <m/>
    <m/>
  </r>
  <r>
    <x v="207"/>
    <x v="6"/>
    <x v="317"/>
    <n v="3"/>
    <n v="3"/>
    <n v="0"/>
    <n v="12"/>
    <n v="0"/>
    <n v="0"/>
    <n v="0"/>
    <m/>
    <s v="V"/>
    <s v="V"/>
    <s v="V"/>
    <s v="V"/>
    <m/>
    <m/>
    <m/>
    <m/>
    <m/>
    <m/>
    <m/>
    <m/>
    <m/>
    <m/>
    <m/>
  </r>
  <r>
    <x v="207"/>
    <x v="6"/>
    <x v="316"/>
    <n v="13"/>
    <n v="13"/>
    <n v="0"/>
    <n v="8"/>
    <n v="0"/>
    <n v="0"/>
    <n v="0"/>
    <m/>
    <s v="V"/>
    <s v="V"/>
    <m/>
    <m/>
    <m/>
    <m/>
    <m/>
    <m/>
    <m/>
    <m/>
    <m/>
    <m/>
    <m/>
    <m/>
    <m/>
  </r>
  <r>
    <x v="208"/>
    <x v="5"/>
    <x v="221"/>
    <n v="13"/>
    <n v="0"/>
    <n v="0"/>
    <n v="0"/>
    <n v="0"/>
    <n v="0"/>
    <n v="0"/>
    <m/>
    <m/>
    <m/>
    <m/>
    <m/>
    <m/>
    <m/>
    <m/>
    <m/>
    <m/>
    <m/>
    <m/>
    <m/>
    <m/>
    <m/>
    <m/>
  </r>
  <r>
    <x v="208"/>
    <x v="5"/>
    <x v="213"/>
    <n v="13"/>
    <n v="0"/>
    <n v="0"/>
    <n v="0"/>
    <n v="0"/>
    <n v="0"/>
    <n v="0"/>
    <m/>
    <m/>
    <m/>
    <m/>
    <m/>
    <m/>
    <m/>
    <m/>
    <m/>
    <m/>
    <m/>
    <m/>
    <m/>
    <m/>
    <m/>
    <m/>
  </r>
  <r>
    <x v="208"/>
    <x v="5"/>
    <x v="196"/>
    <n v="5"/>
    <n v="0"/>
    <n v="0"/>
    <n v="0"/>
    <n v="0"/>
    <n v="0"/>
    <n v="0"/>
    <m/>
    <m/>
    <m/>
    <m/>
    <m/>
    <m/>
    <m/>
    <m/>
    <m/>
    <m/>
    <m/>
    <m/>
    <m/>
    <m/>
    <m/>
    <m/>
  </r>
  <r>
    <x v="208"/>
    <x v="5"/>
    <x v="217"/>
    <n v="13"/>
    <n v="0"/>
    <n v="0"/>
    <n v="0"/>
    <n v="0"/>
    <n v="0"/>
    <n v="0"/>
    <m/>
    <m/>
    <m/>
    <m/>
    <m/>
    <m/>
    <m/>
    <m/>
    <m/>
    <m/>
    <m/>
    <m/>
    <m/>
    <m/>
    <m/>
    <m/>
  </r>
  <r>
    <x v="208"/>
    <x v="4"/>
    <x v="210"/>
    <n v="13"/>
    <n v="0"/>
    <n v="0"/>
    <n v="0"/>
    <n v="0"/>
    <n v="0"/>
    <n v="0"/>
    <n v="0"/>
    <m/>
    <m/>
    <m/>
    <m/>
    <m/>
    <m/>
    <m/>
    <m/>
    <m/>
    <m/>
    <m/>
    <m/>
    <m/>
    <m/>
    <m/>
  </r>
  <r>
    <x v="208"/>
    <x v="4"/>
    <x v="224"/>
    <n v="13"/>
    <n v="0"/>
    <n v="0"/>
    <n v="0"/>
    <n v="0"/>
    <n v="0"/>
    <n v="0"/>
    <n v="0"/>
    <m/>
    <m/>
    <m/>
    <m/>
    <m/>
    <m/>
    <m/>
    <m/>
    <m/>
    <m/>
    <m/>
    <m/>
    <m/>
    <m/>
    <m/>
  </r>
  <r>
    <x v="208"/>
    <x v="4"/>
    <x v="303"/>
    <n v="1"/>
    <n v="0"/>
    <n v="0"/>
    <n v="0"/>
    <n v="0"/>
    <n v="0"/>
    <n v="0"/>
    <n v="0"/>
    <m/>
    <m/>
    <m/>
    <m/>
    <m/>
    <m/>
    <m/>
    <m/>
    <m/>
    <m/>
    <m/>
    <m/>
    <m/>
    <m/>
    <m/>
  </r>
  <r>
    <x v="209"/>
    <x v="5"/>
    <x v="196"/>
    <n v="5"/>
    <n v="0"/>
    <n v="0"/>
    <n v="0"/>
    <n v="0"/>
    <n v="0"/>
    <n v="0"/>
    <n v="0"/>
    <m/>
    <m/>
    <m/>
    <m/>
    <m/>
    <m/>
    <m/>
    <m/>
    <m/>
    <m/>
    <m/>
    <m/>
    <m/>
    <m/>
    <m/>
  </r>
  <r>
    <x v="209"/>
    <x v="5"/>
    <x v="217"/>
    <n v="13"/>
    <n v="0"/>
    <n v="0"/>
    <n v="0"/>
    <n v="0"/>
    <n v="0"/>
    <n v="0"/>
    <n v="0"/>
    <m/>
    <m/>
    <m/>
    <m/>
    <m/>
    <m/>
    <m/>
    <m/>
    <m/>
    <m/>
    <m/>
    <m/>
    <m/>
    <m/>
    <m/>
  </r>
  <r>
    <x v="209"/>
    <x v="5"/>
    <x v="219"/>
    <n v="13"/>
    <n v="0"/>
    <n v="0"/>
    <n v="0"/>
    <n v="0"/>
    <n v="0"/>
    <n v="0"/>
    <n v="0"/>
    <m/>
    <m/>
    <m/>
    <m/>
    <m/>
    <m/>
    <m/>
    <m/>
    <m/>
    <m/>
    <m/>
    <m/>
    <m/>
    <m/>
    <m/>
  </r>
  <r>
    <x v="209"/>
    <x v="0"/>
    <x v="311"/>
    <n v="13"/>
    <n v="0"/>
    <n v="0"/>
    <n v="0"/>
    <n v="0"/>
    <n v="0"/>
    <n v="0"/>
    <n v="0"/>
    <m/>
    <m/>
    <m/>
    <m/>
    <m/>
    <m/>
    <m/>
    <m/>
    <m/>
    <m/>
    <m/>
    <m/>
    <m/>
    <m/>
    <m/>
  </r>
  <r>
    <x v="209"/>
    <x v="0"/>
    <x v="320"/>
    <n v="13"/>
    <n v="0"/>
    <n v="0"/>
    <n v="0"/>
    <n v="0"/>
    <n v="0"/>
    <n v="0"/>
    <n v="0"/>
    <m/>
    <m/>
    <m/>
    <m/>
    <m/>
    <m/>
    <m/>
    <m/>
    <m/>
    <m/>
    <m/>
    <m/>
    <m/>
    <m/>
    <m/>
  </r>
  <r>
    <x v="209"/>
    <x v="5"/>
    <x v="203"/>
    <n v="13"/>
    <n v="0"/>
    <n v="0"/>
    <n v="0"/>
    <n v="0"/>
    <n v="0"/>
    <n v="0"/>
    <n v="0"/>
    <m/>
    <m/>
    <m/>
    <m/>
    <m/>
    <m/>
    <m/>
    <m/>
    <m/>
    <m/>
    <m/>
    <m/>
    <m/>
    <m/>
    <m/>
  </r>
  <r>
    <x v="210"/>
    <x v="0"/>
    <x v="321"/>
    <n v="13"/>
    <n v="0"/>
    <n v="0"/>
    <n v="0"/>
    <n v="0"/>
    <n v="0"/>
    <n v="0"/>
    <n v="0"/>
    <m/>
    <m/>
    <m/>
    <m/>
    <m/>
    <m/>
    <m/>
    <m/>
    <m/>
    <m/>
    <m/>
    <m/>
    <m/>
    <m/>
    <m/>
  </r>
  <r>
    <x v="210"/>
    <x v="0"/>
    <x v="322"/>
    <n v="13"/>
    <n v="0"/>
    <n v="0"/>
    <n v="0"/>
    <n v="0"/>
    <n v="0"/>
    <n v="0"/>
    <n v="0"/>
    <m/>
    <m/>
    <m/>
    <m/>
    <m/>
    <m/>
    <m/>
    <m/>
    <m/>
    <m/>
    <m/>
    <m/>
    <m/>
    <m/>
    <m/>
  </r>
  <r>
    <x v="210"/>
    <x v="1"/>
    <x v="291"/>
    <n v="13"/>
    <n v="0"/>
    <n v="0"/>
    <n v="0"/>
    <n v="0"/>
    <n v="0"/>
    <n v="0"/>
    <n v="0"/>
    <m/>
    <m/>
    <m/>
    <m/>
    <m/>
    <m/>
    <m/>
    <m/>
    <m/>
    <m/>
    <m/>
    <m/>
    <m/>
    <m/>
    <m/>
  </r>
  <r>
    <x v="210"/>
    <x v="1"/>
    <x v="292"/>
    <n v="13"/>
    <n v="0"/>
    <n v="0"/>
    <n v="0"/>
    <n v="0"/>
    <n v="0"/>
    <n v="0"/>
    <n v="0"/>
    <m/>
    <m/>
    <m/>
    <m/>
    <m/>
    <m/>
    <m/>
    <m/>
    <m/>
    <m/>
    <m/>
    <m/>
    <m/>
    <m/>
    <m/>
  </r>
  <r>
    <x v="210"/>
    <x v="3"/>
    <x v="220"/>
    <n v="12"/>
    <n v="12"/>
    <n v="0"/>
    <n v="0"/>
    <n v="0"/>
    <n v="0"/>
    <n v="0"/>
    <n v="0"/>
    <m/>
    <m/>
    <m/>
    <m/>
    <m/>
    <m/>
    <m/>
    <m/>
    <m/>
    <m/>
    <m/>
    <m/>
    <m/>
    <m/>
    <m/>
  </r>
  <r>
    <x v="210"/>
    <x v="1"/>
    <x v="300"/>
    <n v="5"/>
    <n v="5"/>
    <n v="0"/>
    <n v="0"/>
    <n v="0"/>
    <n v="0"/>
    <n v="0"/>
    <n v="0"/>
    <m/>
    <m/>
    <m/>
    <m/>
    <m/>
    <m/>
    <m/>
    <m/>
    <m/>
    <m/>
    <m/>
    <m/>
    <m/>
    <m/>
    <m/>
  </r>
  <r>
    <x v="210"/>
    <x v="1"/>
    <x v="302"/>
    <n v="12"/>
    <n v="12"/>
    <n v="0"/>
    <n v="0"/>
    <n v="0"/>
    <n v="0"/>
    <n v="0"/>
    <n v="0"/>
    <m/>
    <m/>
    <m/>
    <m/>
    <m/>
    <m/>
    <m/>
    <m/>
    <m/>
    <m/>
    <m/>
    <m/>
    <m/>
    <m/>
    <m/>
  </r>
  <r>
    <x v="209"/>
    <x v="6"/>
    <x v="317"/>
    <n v="3"/>
    <n v="0"/>
    <n v="0"/>
    <n v="3"/>
    <n v="0"/>
    <n v="0"/>
    <n v="0"/>
    <n v="2"/>
    <s v="V"/>
    <s v="V"/>
    <m/>
    <m/>
    <m/>
    <m/>
    <m/>
    <m/>
    <m/>
    <m/>
    <m/>
    <m/>
    <m/>
    <m/>
    <m/>
  </r>
  <r>
    <x v="209"/>
    <x v="6"/>
    <x v="319"/>
    <n v="2"/>
    <n v="0"/>
    <n v="0"/>
    <n v="2"/>
    <n v="0"/>
    <n v="0"/>
    <n v="0"/>
    <n v="3"/>
    <s v="V"/>
    <m/>
    <m/>
    <m/>
    <m/>
    <m/>
    <m/>
    <m/>
    <m/>
    <m/>
    <m/>
    <m/>
    <m/>
    <m/>
    <m/>
  </r>
  <r>
    <x v="209"/>
    <x v="6"/>
    <x v="316"/>
    <n v="13"/>
    <n v="0"/>
    <n v="0"/>
    <n v="6"/>
    <n v="0"/>
    <n v="0"/>
    <n v="0"/>
    <n v="6"/>
    <m/>
    <m/>
    <m/>
    <m/>
    <m/>
    <m/>
    <m/>
    <m/>
    <m/>
    <m/>
    <m/>
    <m/>
    <m/>
    <m/>
    <m/>
  </r>
  <r>
    <x v="209"/>
    <x v="6"/>
    <x v="323"/>
    <n v="13"/>
    <n v="0"/>
    <n v="0"/>
    <n v="9"/>
    <n v="0"/>
    <n v="0"/>
    <n v="0"/>
    <n v="9"/>
    <s v="V"/>
    <m/>
    <m/>
    <m/>
    <m/>
    <m/>
    <m/>
    <m/>
    <m/>
    <m/>
    <m/>
    <m/>
    <m/>
    <m/>
    <m/>
  </r>
  <r>
    <x v="210"/>
    <x v="6"/>
    <x v="324"/>
    <n v="13"/>
    <n v="0"/>
    <n v="0"/>
    <n v="0"/>
    <n v="25"/>
    <n v="0"/>
    <n v="0"/>
    <n v="25"/>
    <s v="V"/>
    <s v="V"/>
    <m/>
    <m/>
    <m/>
    <m/>
    <m/>
    <m/>
    <m/>
    <m/>
    <m/>
    <m/>
    <m/>
    <m/>
    <m/>
  </r>
  <r>
    <x v="211"/>
    <x v="0"/>
    <x v="325"/>
    <n v="13"/>
    <n v="0"/>
    <n v="0"/>
    <n v="0"/>
    <n v="0"/>
    <n v="0"/>
    <n v="0"/>
    <n v="0"/>
    <m/>
    <m/>
    <m/>
    <m/>
    <m/>
    <m/>
    <m/>
    <m/>
    <m/>
    <m/>
    <m/>
    <m/>
    <m/>
    <m/>
    <m/>
  </r>
  <r>
    <x v="211"/>
    <x v="3"/>
    <x v="220"/>
    <n v="12"/>
    <n v="0"/>
    <n v="0"/>
    <n v="0"/>
    <n v="0"/>
    <n v="0"/>
    <n v="0"/>
    <n v="0"/>
    <m/>
    <m/>
    <m/>
    <m/>
    <m/>
    <m/>
    <m/>
    <m/>
    <m/>
    <m/>
    <m/>
    <m/>
    <m/>
    <m/>
    <m/>
  </r>
  <r>
    <x v="211"/>
    <x v="4"/>
    <x v="226"/>
    <n v="13"/>
    <n v="3"/>
    <n v="0"/>
    <n v="0"/>
    <n v="0"/>
    <n v="0"/>
    <n v="0"/>
    <n v="0"/>
    <m/>
    <m/>
    <m/>
    <m/>
    <m/>
    <m/>
    <m/>
    <m/>
    <m/>
    <m/>
    <m/>
    <m/>
    <m/>
    <m/>
    <m/>
  </r>
  <r>
    <x v="211"/>
    <x v="1"/>
    <x v="281"/>
    <n v="9"/>
    <n v="0"/>
    <n v="0"/>
    <n v="0"/>
    <n v="0"/>
    <n v="0"/>
    <n v="0"/>
    <n v="0"/>
    <m/>
    <m/>
    <m/>
    <m/>
    <m/>
    <m/>
    <m/>
    <m/>
    <m/>
    <m/>
    <m/>
    <m/>
    <m/>
    <m/>
    <m/>
  </r>
  <r>
    <x v="211"/>
    <x v="1"/>
    <x v="290"/>
    <n v="13"/>
    <n v="0"/>
    <n v="0"/>
    <n v="0"/>
    <n v="0"/>
    <n v="0"/>
    <n v="0"/>
    <n v="0"/>
    <m/>
    <m/>
    <m/>
    <m/>
    <m/>
    <m/>
    <m/>
    <m/>
    <m/>
    <m/>
    <m/>
    <m/>
    <m/>
    <m/>
    <m/>
  </r>
  <r>
    <x v="211"/>
    <x v="1"/>
    <x v="293"/>
    <n v="13"/>
    <n v="0"/>
    <n v="0"/>
    <n v="0"/>
    <n v="0"/>
    <n v="0"/>
    <n v="0"/>
    <n v="0"/>
    <m/>
    <m/>
    <m/>
    <m/>
    <m/>
    <m/>
    <m/>
    <m/>
    <m/>
    <m/>
    <m/>
    <m/>
    <m/>
    <m/>
    <m/>
  </r>
  <r>
    <x v="211"/>
    <x v="1"/>
    <x v="294"/>
    <n v="13"/>
    <n v="0"/>
    <n v="0"/>
    <n v="0"/>
    <n v="0"/>
    <n v="0"/>
    <n v="0"/>
    <n v="0"/>
    <m/>
    <m/>
    <m/>
    <m/>
    <m/>
    <m/>
    <m/>
    <m/>
    <m/>
    <m/>
    <m/>
    <m/>
    <m/>
    <m/>
    <m/>
  </r>
  <r>
    <x v="211"/>
    <x v="1"/>
    <x v="302"/>
    <n v="12"/>
    <n v="12"/>
    <n v="0"/>
    <n v="0"/>
    <n v="0"/>
    <n v="0"/>
    <n v="0"/>
    <n v="0"/>
    <m/>
    <m/>
    <m/>
    <m/>
    <m/>
    <m/>
    <m/>
    <m/>
    <m/>
    <m/>
    <m/>
    <m/>
    <m/>
    <m/>
    <m/>
  </r>
  <r>
    <x v="211"/>
    <x v="0"/>
    <x v="325"/>
    <n v="13"/>
    <n v="0"/>
    <n v="0"/>
    <n v="0"/>
    <n v="0"/>
    <n v="0"/>
    <n v="0"/>
    <n v="0"/>
    <m/>
    <m/>
    <m/>
    <m/>
    <m/>
    <m/>
    <m/>
    <m/>
    <m/>
    <m/>
    <m/>
    <m/>
    <m/>
    <m/>
    <m/>
  </r>
  <r>
    <x v="211"/>
    <x v="3"/>
    <x v="220"/>
    <n v="12"/>
    <n v="0"/>
    <n v="0"/>
    <n v="0"/>
    <n v="0"/>
    <n v="0"/>
    <n v="0"/>
    <n v="0"/>
    <m/>
    <m/>
    <m/>
    <m/>
    <m/>
    <m/>
    <m/>
    <m/>
    <m/>
    <m/>
    <m/>
    <m/>
    <m/>
    <m/>
    <m/>
  </r>
  <r>
    <x v="211"/>
    <x v="1"/>
    <x v="292"/>
    <n v="13"/>
    <n v="0"/>
    <n v="0"/>
    <n v="0"/>
    <n v="0"/>
    <n v="0"/>
    <n v="0"/>
    <n v="0"/>
    <m/>
    <m/>
    <m/>
    <m/>
    <m/>
    <m/>
    <m/>
    <m/>
    <m/>
    <m/>
    <m/>
    <m/>
    <m/>
    <m/>
    <m/>
  </r>
  <r>
    <x v="211"/>
    <x v="1"/>
    <x v="281"/>
    <n v="9"/>
    <n v="0"/>
    <n v="0"/>
    <n v="0"/>
    <n v="0"/>
    <n v="0"/>
    <n v="0"/>
    <n v="0"/>
    <m/>
    <m/>
    <m/>
    <m/>
    <m/>
    <m/>
    <m/>
    <m/>
    <m/>
    <m/>
    <m/>
    <m/>
    <m/>
    <m/>
    <m/>
  </r>
  <r>
    <x v="211"/>
    <x v="1"/>
    <x v="290"/>
    <n v="13"/>
    <n v="0"/>
    <n v="0"/>
    <n v="0"/>
    <n v="0"/>
    <n v="0"/>
    <n v="0"/>
    <n v="0"/>
    <m/>
    <m/>
    <m/>
    <m/>
    <m/>
    <m/>
    <m/>
    <m/>
    <m/>
    <m/>
    <m/>
    <m/>
    <m/>
    <m/>
    <m/>
  </r>
  <r>
    <x v="211"/>
    <x v="1"/>
    <x v="293"/>
    <n v="13"/>
    <n v="0"/>
    <n v="0"/>
    <n v="0"/>
    <n v="0"/>
    <n v="0"/>
    <n v="0"/>
    <n v="0"/>
    <m/>
    <m/>
    <m/>
    <m/>
    <m/>
    <m/>
    <m/>
    <m/>
    <m/>
    <m/>
    <m/>
    <m/>
    <m/>
    <m/>
    <m/>
  </r>
  <r>
    <x v="211"/>
    <x v="1"/>
    <x v="294"/>
    <n v="13"/>
    <n v="0"/>
    <n v="0"/>
    <n v="0"/>
    <n v="0"/>
    <n v="0"/>
    <n v="0"/>
    <n v="0"/>
    <m/>
    <m/>
    <m/>
    <m/>
    <m/>
    <m/>
    <m/>
    <m/>
    <m/>
    <m/>
    <m/>
    <m/>
    <m/>
    <m/>
    <m/>
  </r>
  <r>
    <x v="211"/>
    <x v="4"/>
    <x v="226"/>
    <n v="10"/>
    <n v="0"/>
    <n v="0"/>
    <n v="0"/>
    <n v="0"/>
    <n v="0"/>
    <n v="0"/>
    <n v="0"/>
    <m/>
    <m/>
    <m/>
    <m/>
    <m/>
    <m/>
    <m/>
    <m/>
    <m/>
    <m/>
    <m/>
    <m/>
    <m/>
    <m/>
    <m/>
  </r>
  <r>
    <x v="212"/>
    <x v="2"/>
    <x v="275"/>
    <n v="2"/>
    <n v="0"/>
    <n v="0"/>
    <n v="0"/>
    <n v="0"/>
    <n v="0"/>
    <n v="0"/>
    <n v="0"/>
    <m/>
    <m/>
    <m/>
    <m/>
    <m/>
    <m/>
    <m/>
    <m/>
    <m/>
    <m/>
    <m/>
    <m/>
    <m/>
    <m/>
    <m/>
  </r>
  <r>
    <x v="213"/>
    <x v="5"/>
    <x v="202"/>
    <n v="13"/>
    <n v="13"/>
    <n v="0"/>
    <n v="0"/>
    <n v="0"/>
    <n v="0"/>
    <n v="0"/>
    <n v="0"/>
    <m/>
    <s v="V"/>
    <m/>
    <m/>
    <m/>
    <m/>
    <m/>
    <m/>
    <m/>
    <m/>
    <m/>
    <m/>
    <m/>
    <m/>
    <m/>
  </r>
  <r>
    <x v="213"/>
    <x v="1"/>
    <x v="300"/>
    <n v="5"/>
    <n v="0"/>
    <n v="0"/>
    <n v="0"/>
    <n v="0"/>
    <n v="0"/>
    <n v="0"/>
    <n v="0"/>
    <m/>
    <m/>
    <m/>
    <m/>
    <m/>
    <m/>
    <m/>
    <m/>
    <m/>
    <m/>
    <m/>
    <m/>
    <m/>
    <m/>
    <m/>
  </r>
  <r>
    <x v="213"/>
    <x v="1"/>
    <x v="302"/>
    <n v="12"/>
    <n v="0"/>
    <n v="0"/>
    <n v="0"/>
    <n v="0"/>
    <n v="0"/>
    <n v="0"/>
    <n v="0"/>
    <m/>
    <m/>
    <m/>
    <m/>
    <m/>
    <m/>
    <m/>
    <m/>
    <m/>
    <m/>
    <m/>
    <m/>
    <m/>
    <m/>
    <m/>
  </r>
  <r>
    <x v="213"/>
    <x v="5"/>
    <x v="214"/>
    <n v="13"/>
    <n v="0"/>
    <n v="0"/>
    <n v="0"/>
    <n v="0"/>
    <n v="0"/>
    <n v="0"/>
    <n v="0"/>
    <m/>
    <m/>
    <m/>
    <m/>
    <m/>
    <m/>
    <m/>
    <m/>
    <m/>
    <m/>
    <m/>
    <m/>
    <m/>
    <m/>
    <m/>
  </r>
  <r>
    <x v="213"/>
    <x v="5"/>
    <x v="218"/>
    <n v="13"/>
    <n v="0"/>
    <n v="0"/>
    <n v="0"/>
    <n v="0"/>
    <n v="0"/>
    <n v="0"/>
    <n v="0"/>
    <m/>
    <m/>
    <m/>
    <m/>
    <m/>
    <m/>
    <m/>
    <m/>
    <m/>
    <m/>
    <m/>
    <m/>
    <m/>
    <m/>
    <m/>
  </r>
  <r>
    <x v="213"/>
    <x v="5"/>
    <x v="222"/>
    <n v="13"/>
    <n v="0"/>
    <n v="0"/>
    <n v="0"/>
    <n v="0"/>
    <n v="0"/>
    <n v="0"/>
    <n v="0"/>
    <m/>
    <m/>
    <m/>
    <m/>
    <m/>
    <m/>
    <m/>
    <m/>
    <m/>
    <m/>
    <m/>
    <m/>
    <m/>
    <m/>
    <m/>
  </r>
  <r>
    <x v="214"/>
    <x v="2"/>
    <x v="276"/>
    <n v="13"/>
    <n v="0"/>
    <n v="0"/>
    <n v="0"/>
    <n v="0"/>
    <n v="0"/>
    <n v="0"/>
    <n v="0"/>
    <m/>
    <m/>
    <m/>
    <m/>
    <m/>
    <m/>
    <m/>
    <m/>
    <m/>
    <m/>
    <m/>
    <m/>
    <m/>
    <m/>
    <m/>
  </r>
  <r>
    <x v="214"/>
    <x v="3"/>
    <x v="210"/>
    <n v="13"/>
    <n v="0"/>
    <n v="0"/>
    <n v="0"/>
    <n v="0"/>
    <n v="0"/>
    <n v="0"/>
    <n v="0"/>
    <m/>
    <m/>
    <m/>
    <m/>
    <m/>
    <m/>
    <m/>
    <m/>
    <m/>
    <m/>
    <m/>
    <m/>
    <m/>
    <m/>
    <m/>
  </r>
  <r>
    <x v="214"/>
    <x v="1"/>
    <x v="314"/>
    <n v="4"/>
    <n v="0"/>
    <n v="0"/>
    <n v="0"/>
    <n v="0"/>
    <n v="0"/>
    <n v="0"/>
    <n v="0"/>
    <m/>
    <m/>
    <m/>
    <m/>
    <m/>
    <m/>
    <m/>
    <m/>
    <m/>
    <m/>
    <m/>
    <m/>
    <m/>
    <m/>
    <m/>
  </r>
  <r>
    <x v="214"/>
    <x v="4"/>
    <x v="326"/>
    <n v="3"/>
    <n v="0"/>
    <n v="0"/>
    <n v="0"/>
    <n v="0"/>
    <n v="0"/>
    <n v="0"/>
    <n v="0"/>
    <m/>
    <m/>
    <m/>
    <m/>
    <m/>
    <m/>
    <m/>
    <m/>
    <m/>
    <m/>
    <m/>
    <m/>
    <m/>
    <m/>
    <m/>
  </r>
  <r>
    <x v="214"/>
    <x v="1"/>
    <x v="327"/>
    <n v="1"/>
    <n v="0"/>
    <n v="0"/>
    <n v="0"/>
    <n v="0"/>
    <n v="0"/>
    <n v="0"/>
    <n v="0"/>
    <m/>
    <m/>
    <m/>
    <m/>
    <m/>
    <m/>
    <m/>
    <m/>
    <m/>
    <m/>
    <m/>
    <m/>
    <m/>
    <m/>
    <m/>
  </r>
  <r>
    <x v="214"/>
    <x v="2"/>
    <x v="273"/>
    <n v="13"/>
    <n v="0"/>
    <n v="0"/>
    <n v="0"/>
    <n v="0"/>
    <n v="0"/>
    <n v="0"/>
    <n v="0"/>
    <m/>
    <m/>
    <m/>
    <m/>
    <m/>
    <m/>
    <m/>
    <m/>
    <m/>
    <m/>
    <m/>
    <m/>
    <m/>
    <m/>
    <m/>
  </r>
  <r>
    <x v="212"/>
    <x v="6"/>
    <x v="328"/>
    <n v="13"/>
    <n v="13"/>
    <n v="0"/>
    <n v="0"/>
    <n v="0"/>
    <n v="0"/>
    <n v="0"/>
    <n v="0"/>
    <s v="V"/>
    <m/>
    <m/>
    <m/>
    <m/>
    <m/>
    <m/>
    <m/>
    <m/>
    <m/>
    <m/>
    <m/>
    <m/>
    <m/>
    <m/>
  </r>
  <r>
    <x v="213"/>
    <x v="6"/>
    <x v="329"/>
    <n v="1"/>
    <n v="0"/>
    <n v="0"/>
    <n v="0"/>
    <n v="0"/>
    <n v="0"/>
    <n v="0"/>
    <n v="0"/>
    <m/>
    <m/>
    <m/>
    <m/>
    <m/>
    <m/>
    <m/>
    <m/>
    <m/>
    <m/>
    <m/>
    <m/>
    <m/>
    <m/>
    <m/>
  </r>
  <r>
    <x v="213"/>
    <x v="6"/>
    <x v="330"/>
    <n v="13"/>
    <n v="0"/>
    <n v="0"/>
    <n v="8"/>
    <n v="0"/>
    <n v="0"/>
    <n v="0"/>
    <n v="8"/>
    <s v="V"/>
    <m/>
    <s v="V"/>
    <s v="V"/>
    <m/>
    <m/>
    <m/>
    <m/>
    <m/>
    <m/>
    <m/>
    <m/>
    <m/>
    <m/>
    <m/>
  </r>
  <r>
    <x v="214"/>
    <x v="6"/>
    <x v="331"/>
    <n v="12"/>
    <n v="0"/>
    <n v="0"/>
    <n v="3"/>
    <n v="0"/>
    <n v="0"/>
    <n v="0"/>
    <n v="3"/>
    <m/>
    <s v="V"/>
    <s v="V"/>
    <s v="V"/>
    <m/>
    <m/>
    <m/>
    <m/>
    <m/>
    <m/>
    <m/>
    <m/>
    <m/>
    <m/>
    <m/>
  </r>
  <r>
    <x v="215"/>
    <x v="5"/>
    <x v="202"/>
    <n v="13"/>
    <n v="0"/>
    <n v="0"/>
    <n v="0"/>
    <n v="0"/>
    <n v="0"/>
    <n v="0"/>
    <n v="0"/>
    <m/>
    <m/>
    <m/>
    <m/>
    <m/>
    <m/>
    <m/>
    <m/>
    <m/>
    <m/>
    <m/>
    <m/>
    <m/>
    <m/>
    <m/>
  </r>
  <r>
    <x v="215"/>
    <x v="2"/>
    <x v="307"/>
    <n v="11"/>
    <n v="0"/>
    <n v="0"/>
    <n v="0"/>
    <n v="0"/>
    <n v="0"/>
    <n v="0"/>
    <n v="0"/>
    <m/>
    <m/>
    <m/>
    <m/>
    <m/>
    <m/>
    <m/>
    <m/>
    <m/>
    <m/>
    <m/>
    <m/>
    <m/>
    <m/>
    <m/>
  </r>
  <r>
    <x v="215"/>
    <x v="2"/>
    <x v="291"/>
    <n v="13"/>
    <n v="0"/>
    <n v="0"/>
    <n v="0"/>
    <n v="0"/>
    <n v="0"/>
    <n v="0"/>
    <n v="0"/>
    <m/>
    <m/>
    <m/>
    <m/>
    <m/>
    <m/>
    <m/>
    <m/>
    <m/>
    <m/>
    <m/>
    <m/>
    <m/>
    <m/>
    <m/>
  </r>
  <r>
    <x v="215"/>
    <x v="0"/>
    <x v="332"/>
    <n v="13"/>
    <n v="0"/>
    <n v="0"/>
    <n v="0"/>
    <n v="0"/>
    <n v="0"/>
    <n v="0"/>
    <n v="0"/>
    <m/>
    <m/>
    <m/>
    <m/>
    <m/>
    <m/>
    <m/>
    <m/>
    <m/>
    <m/>
    <m/>
    <m/>
    <m/>
    <m/>
    <m/>
  </r>
  <r>
    <x v="215"/>
    <x v="1"/>
    <x v="312"/>
    <n v="13"/>
    <n v="0"/>
    <n v="0"/>
    <n v="0"/>
    <n v="0"/>
    <n v="0"/>
    <n v="0"/>
    <n v="0"/>
    <m/>
    <m/>
    <m/>
    <m/>
    <m/>
    <m/>
    <m/>
    <m/>
    <m/>
    <m/>
    <m/>
    <m/>
    <m/>
    <m/>
    <m/>
  </r>
  <r>
    <x v="215"/>
    <x v="3"/>
    <x v="303"/>
    <n v="1"/>
    <n v="1"/>
    <n v="0"/>
    <n v="0"/>
    <n v="0"/>
    <n v="0"/>
    <n v="0"/>
    <n v="0"/>
    <m/>
    <m/>
    <m/>
    <m/>
    <m/>
    <m/>
    <m/>
    <m/>
    <m/>
    <m/>
    <m/>
    <m/>
    <m/>
    <m/>
    <m/>
  </r>
  <r>
    <x v="215"/>
    <x v="6"/>
    <x v="333"/>
    <n v="13"/>
    <n v="0"/>
    <n v="0"/>
    <n v="1"/>
    <n v="0"/>
    <n v="0"/>
    <n v="0"/>
    <n v="1"/>
    <m/>
    <m/>
    <s v="V"/>
    <s v="V"/>
    <m/>
    <m/>
    <m/>
    <m/>
    <m/>
    <m/>
    <m/>
    <m/>
    <m/>
    <m/>
    <m/>
  </r>
  <r>
    <x v="215"/>
    <x v="6"/>
    <x v="328"/>
    <n v="13"/>
    <n v="0"/>
    <n v="0"/>
    <n v="2"/>
    <n v="0"/>
    <n v="0"/>
    <n v="0"/>
    <n v="2"/>
    <m/>
    <s v="V"/>
    <s v="V"/>
    <s v="V"/>
    <m/>
    <m/>
    <m/>
    <m/>
    <m/>
    <m/>
    <m/>
    <m/>
    <m/>
    <m/>
    <m/>
  </r>
  <r>
    <x v="216"/>
    <x v="0"/>
    <x v="334"/>
    <n v="13"/>
    <n v="0"/>
    <n v="0"/>
    <n v="0"/>
    <n v="0"/>
    <n v="0"/>
    <n v="0"/>
    <n v="0"/>
    <m/>
    <m/>
    <m/>
    <m/>
    <m/>
    <m/>
    <m/>
    <m/>
    <m/>
    <m/>
    <m/>
    <m/>
    <m/>
    <m/>
    <m/>
  </r>
  <r>
    <x v="216"/>
    <x v="0"/>
    <x v="335"/>
    <n v="13"/>
    <n v="0"/>
    <n v="0"/>
    <n v="0"/>
    <n v="0"/>
    <n v="0"/>
    <n v="0"/>
    <n v="0"/>
    <m/>
    <m/>
    <m/>
    <m/>
    <m/>
    <m/>
    <m/>
    <m/>
    <m/>
    <m/>
    <m/>
    <m/>
    <m/>
    <m/>
    <m/>
  </r>
  <r>
    <x v="216"/>
    <x v="0"/>
    <x v="336"/>
    <n v="13"/>
    <n v="0"/>
    <n v="0"/>
    <n v="0"/>
    <n v="0"/>
    <n v="0"/>
    <n v="0"/>
    <n v="0"/>
    <m/>
    <m/>
    <m/>
    <m/>
    <m/>
    <m/>
    <m/>
    <m/>
    <m/>
    <m/>
    <m/>
    <m/>
    <m/>
    <m/>
    <m/>
  </r>
  <r>
    <x v="216"/>
    <x v="2"/>
    <x v="270"/>
    <n v="13"/>
    <n v="0"/>
    <n v="0"/>
    <n v="0"/>
    <n v="0"/>
    <n v="0"/>
    <n v="0"/>
    <n v="0"/>
    <m/>
    <m/>
    <m/>
    <m/>
    <m/>
    <m/>
    <m/>
    <m/>
    <m/>
    <m/>
    <m/>
    <m/>
    <m/>
    <m/>
    <m/>
  </r>
  <r>
    <x v="216"/>
    <x v="4"/>
    <x v="73"/>
    <n v="5"/>
    <n v="0"/>
    <n v="0"/>
    <n v="0"/>
    <n v="0"/>
    <n v="0"/>
    <n v="0"/>
    <n v="0"/>
    <m/>
    <m/>
    <m/>
    <m/>
    <m/>
    <m/>
    <m/>
    <m/>
    <m/>
    <m/>
    <m/>
    <m/>
    <m/>
    <m/>
    <m/>
  </r>
  <r>
    <x v="216"/>
    <x v="1"/>
    <x v="313"/>
    <n v="13"/>
    <n v="4"/>
    <n v="0"/>
    <n v="4"/>
    <n v="4"/>
    <n v="1"/>
    <n v="0"/>
    <n v="6"/>
    <s v="V"/>
    <m/>
    <s v="V"/>
    <s v="V"/>
    <m/>
    <m/>
    <m/>
    <m/>
    <m/>
    <m/>
    <m/>
    <m/>
    <m/>
    <m/>
    <m/>
  </r>
  <r>
    <x v="216"/>
    <x v="2"/>
    <x v="274"/>
    <n v="13"/>
    <n v="1"/>
    <n v="0"/>
    <n v="0"/>
    <n v="0"/>
    <n v="1"/>
    <n v="0"/>
    <n v="1"/>
    <s v="V"/>
    <m/>
    <m/>
    <m/>
    <m/>
    <m/>
    <m/>
    <m/>
    <m/>
    <m/>
    <m/>
    <m/>
    <m/>
    <m/>
    <m/>
  </r>
  <r>
    <x v="217"/>
    <x v="1"/>
    <x v="337"/>
    <n v="4"/>
    <n v="0"/>
    <n v="0"/>
    <n v="0"/>
    <n v="0"/>
    <n v="0"/>
    <n v="0"/>
    <n v="0"/>
    <m/>
    <m/>
    <m/>
    <m/>
    <m/>
    <m/>
    <m/>
    <m/>
    <m/>
    <m/>
    <m/>
    <m/>
    <m/>
    <m/>
    <m/>
  </r>
  <r>
    <x v="217"/>
    <x v="2"/>
    <x v="274"/>
    <n v="12"/>
    <n v="0"/>
    <n v="0"/>
    <n v="0"/>
    <n v="0"/>
    <n v="0"/>
    <n v="0"/>
    <n v="0"/>
    <m/>
    <m/>
    <m/>
    <m/>
    <m/>
    <m/>
    <m/>
    <m/>
    <m/>
    <m/>
    <m/>
    <m/>
    <m/>
    <m/>
    <m/>
  </r>
  <r>
    <x v="217"/>
    <x v="2"/>
    <x v="215"/>
    <n v="13"/>
    <n v="0"/>
    <n v="0"/>
    <n v="0"/>
    <n v="0"/>
    <n v="0"/>
    <n v="0"/>
    <n v="0"/>
    <m/>
    <m/>
    <m/>
    <m/>
    <m/>
    <m/>
    <m/>
    <m/>
    <m/>
    <m/>
    <m/>
    <m/>
    <m/>
    <m/>
    <m/>
  </r>
  <r>
    <x v="217"/>
    <x v="2"/>
    <x v="338"/>
    <n v="1"/>
    <n v="0"/>
    <n v="0"/>
    <n v="0"/>
    <n v="0"/>
    <n v="0"/>
    <n v="0"/>
    <n v="0"/>
    <m/>
    <m/>
    <m/>
    <m/>
    <m/>
    <m/>
    <m/>
    <m/>
    <m/>
    <m/>
    <m/>
    <m/>
    <m/>
    <m/>
    <m/>
  </r>
  <r>
    <x v="217"/>
    <x v="3"/>
    <x v="303"/>
    <n v="1"/>
    <n v="0"/>
    <n v="0"/>
    <n v="0"/>
    <n v="0"/>
    <n v="0"/>
    <n v="0"/>
    <n v="0"/>
    <m/>
    <m/>
    <m/>
    <m/>
    <m/>
    <m/>
    <m/>
    <m/>
    <m/>
    <m/>
    <m/>
    <m/>
    <m/>
    <m/>
    <m/>
  </r>
  <r>
    <x v="217"/>
    <x v="4"/>
    <x v="275"/>
    <n v="2"/>
    <n v="0"/>
    <n v="0"/>
    <n v="0"/>
    <n v="0"/>
    <n v="0"/>
    <n v="0"/>
    <n v="0"/>
    <m/>
    <m/>
    <m/>
    <m/>
    <m/>
    <m/>
    <m/>
    <m/>
    <m/>
    <m/>
    <m/>
    <m/>
    <m/>
    <m/>
    <m/>
  </r>
  <r>
    <x v="217"/>
    <x v="1"/>
    <x v="313"/>
    <n v="9"/>
    <n v="0"/>
    <n v="0"/>
    <n v="0"/>
    <n v="0"/>
    <n v="0"/>
    <n v="0"/>
    <n v="0"/>
    <m/>
    <m/>
    <m/>
    <m/>
    <m/>
    <m/>
    <m/>
    <m/>
    <m/>
    <m/>
    <m/>
    <m/>
    <m/>
    <m/>
    <m/>
  </r>
  <r>
    <x v="217"/>
    <x v="1"/>
    <x v="337"/>
    <n v="4"/>
    <n v="0"/>
    <n v="0"/>
    <n v="0"/>
    <n v="0"/>
    <n v="0"/>
    <n v="0"/>
    <n v="0"/>
    <m/>
    <m/>
    <m/>
    <m/>
    <m/>
    <m/>
    <m/>
    <m/>
    <m/>
    <m/>
    <m/>
    <m/>
    <m/>
    <m/>
    <m/>
  </r>
  <r>
    <x v="217"/>
    <x v="1"/>
    <x v="320"/>
    <n v="13"/>
    <n v="0"/>
    <n v="0"/>
    <n v="0"/>
    <n v="0"/>
    <n v="0"/>
    <n v="0"/>
    <n v="0"/>
    <m/>
    <m/>
    <m/>
    <m/>
    <m/>
    <m/>
    <m/>
    <m/>
    <m/>
    <m/>
    <m/>
    <m/>
    <m/>
    <m/>
    <m/>
  </r>
  <r>
    <x v="217"/>
    <x v="1"/>
    <x v="322"/>
    <n v="13"/>
    <n v="0"/>
    <n v="0"/>
    <n v="0"/>
    <n v="0"/>
    <n v="0"/>
    <n v="0"/>
    <n v="0"/>
    <m/>
    <m/>
    <m/>
    <m/>
    <m/>
    <m/>
    <m/>
    <m/>
    <m/>
    <m/>
    <m/>
    <m/>
    <m/>
    <m/>
    <m/>
  </r>
  <r>
    <x v="217"/>
    <x v="1"/>
    <x v="321"/>
    <n v="13"/>
    <n v="0"/>
    <n v="0"/>
    <n v="0"/>
    <n v="0"/>
    <n v="0"/>
    <n v="0"/>
    <n v="0"/>
    <m/>
    <m/>
    <m/>
    <m/>
    <m/>
    <m/>
    <m/>
    <m/>
    <m/>
    <m/>
    <m/>
    <m/>
    <m/>
    <m/>
    <m/>
  </r>
  <r>
    <x v="217"/>
    <x v="1"/>
    <x v="325"/>
    <n v="13"/>
    <n v="0"/>
    <n v="0"/>
    <n v="0"/>
    <n v="0"/>
    <n v="0"/>
    <n v="0"/>
    <n v="0"/>
    <m/>
    <m/>
    <m/>
    <m/>
    <m/>
    <m/>
    <m/>
    <m/>
    <m/>
    <m/>
    <m/>
    <m/>
    <m/>
    <m/>
    <m/>
  </r>
  <r>
    <x v="217"/>
    <x v="6"/>
    <x v="339"/>
    <n v="4"/>
    <n v="0"/>
    <n v="0"/>
    <n v="2"/>
    <n v="0"/>
    <n v="0"/>
    <n v="0"/>
    <n v="0"/>
    <m/>
    <s v="V"/>
    <s v="V"/>
    <s v="V"/>
    <m/>
    <m/>
    <m/>
    <m/>
    <m/>
    <m/>
    <m/>
    <m/>
    <m/>
    <m/>
    <m/>
  </r>
  <r>
    <x v="217"/>
    <x v="6"/>
    <x v="340"/>
    <n v="3"/>
    <n v="0"/>
    <n v="0"/>
    <n v="2"/>
    <n v="0"/>
    <n v="0"/>
    <n v="0"/>
    <n v="0"/>
    <s v="V"/>
    <m/>
    <m/>
    <m/>
    <m/>
    <m/>
    <m/>
    <m/>
    <m/>
    <m/>
    <m/>
    <m/>
    <m/>
    <m/>
    <m/>
  </r>
  <r>
    <x v="217"/>
    <x v="6"/>
    <x v="341"/>
    <n v="12"/>
    <n v="0"/>
    <n v="0"/>
    <n v="0"/>
    <n v="0"/>
    <n v="1"/>
    <n v="0"/>
    <n v="0"/>
    <m/>
    <m/>
    <m/>
    <m/>
    <m/>
    <m/>
    <m/>
    <m/>
    <m/>
    <m/>
    <m/>
    <m/>
    <m/>
    <m/>
    <m/>
  </r>
  <r>
    <x v="217"/>
    <x v="6"/>
    <x v="342"/>
    <n v="1"/>
    <n v="1"/>
    <n v="0"/>
    <n v="0"/>
    <n v="0"/>
    <n v="0"/>
    <n v="0"/>
    <n v="0"/>
    <m/>
    <s v="V"/>
    <m/>
    <m/>
    <m/>
    <m/>
    <m/>
    <m/>
    <m/>
    <m/>
    <m/>
    <m/>
    <m/>
    <m/>
    <m/>
  </r>
  <r>
    <x v="218"/>
    <x v="0"/>
    <x v="343"/>
    <n v="13"/>
    <n v="0"/>
    <n v="0"/>
    <n v="0"/>
    <n v="0"/>
    <n v="0"/>
    <n v="0"/>
    <n v="0"/>
    <m/>
    <m/>
    <m/>
    <m/>
    <m/>
    <m/>
    <m/>
    <m/>
    <m/>
    <m/>
    <m/>
    <m/>
    <m/>
    <m/>
    <m/>
  </r>
  <r>
    <x v="218"/>
    <x v="2"/>
    <x v="292"/>
    <n v="13"/>
    <n v="0"/>
    <n v="0"/>
    <n v="0"/>
    <n v="0"/>
    <n v="0"/>
    <n v="0"/>
    <n v="0"/>
    <m/>
    <m/>
    <m/>
    <m/>
    <m/>
    <m/>
    <m/>
    <m/>
    <m/>
    <m/>
    <m/>
    <m/>
    <m/>
    <m/>
    <m/>
  </r>
  <r>
    <x v="218"/>
    <x v="2"/>
    <x v="281"/>
    <n v="9"/>
    <n v="0"/>
    <n v="0"/>
    <n v="0"/>
    <n v="0"/>
    <n v="0"/>
    <n v="0"/>
    <n v="0"/>
    <m/>
    <m/>
    <m/>
    <m/>
    <m/>
    <m/>
    <m/>
    <m/>
    <m/>
    <m/>
    <m/>
    <m/>
    <m/>
    <m/>
    <m/>
  </r>
  <r>
    <x v="218"/>
    <x v="5"/>
    <x v="220"/>
    <n v="12"/>
    <n v="0"/>
    <n v="0"/>
    <n v="0"/>
    <n v="0"/>
    <n v="0"/>
    <n v="0"/>
    <n v="0"/>
    <m/>
    <m/>
    <m/>
    <m/>
    <m/>
    <m/>
    <m/>
    <m/>
    <m/>
    <m/>
    <m/>
    <m/>
    <m/>
    <m/>
    <m/>
  </r>
  <r>
    <x v="218"/>
    <x v="1"/>
    <x v="311"/>
    <n v="13"/>
    <n v="0"/>
    <n v="0"/>
    <n v="0"/>
    <n v="0"/>
    <n v="0"/>
    <n v="0"/>
    <n v="0"/>
    <m/>
    <m/>
    <m/>
    <m/>
    <m/>
    <m/>
    <m/>
    <m/>
    <m/>
    <m/>
    <m/>
    <m/>
    <m/>
    <m/>
    <m/>
  </r>
  <r>
    <x v="218"/>
    <x v="4"/>
    <x v="344"/>
    <n v="13"/>
    <n v="13"/>
    <n v="0"/>
    <n v="0"/>
    <n v="0"/>
    <n v="0"/>
    <n v="0"/>
    <n v="0"/>
    <m/>
    <m/>
    <m/>
    <m/>
    <m/>
    <m/>
    <m/>
    <m/>
    <m/>
    <m/>
    <m/>
    <m/>
    <m/>
    <m/>
    <m/>
  </r>
  <r>
    <x v="218"/>
    <x v="6"/>
    <x v="345"/>
    <n v="12"/>
    <n v="12"/>
    <n v="0"/>
    <n v="14"/>
    <n v="0"/>
    <n v="0"/>
    <n v="0"/>
    <n v="14"/>
    <m/>
    <s v="V"/>
    <s v="V"/>
    <s v="V"/>
    <m/>
    <m/>
    <m/>
    <m/>
    <m/>
    <m/>
    <m/>
    <m/>
    <m/>
    <m/>
    <m/>
  </r>
  <r>
    <x v="219"/>
    <x v="2"/>
    <x v="302"/>
    <n v="12"/>
    <n v="0"/>
    <n v="0"/>
    <n v="0"/>
    <n v="0"/>
    <n v="0"/>
    <n v="0"/>
    <n v="0"/>
    <m/>
    <m/>
    <m/>
    <m/>
    <m/>
    <m/>
    <m/>
    <m/>
    <m/>
    <m/>
    <m/>
    <m/>
    <m/>
    <m/>
    <m/>
  </r>
  <r>
    <x v="220"/>
    <x v="2"/>
    <x v="300"/>
    <n v="5"/>
    <n v="0"/>
    <n v="0"/>
    <n v="0"/>
    <n v="0"/>
    <n v="0"/>
    <n v="0"/>
    <n v="0"/>
    <m/>
    <m/>
    <m/>
    <m/>
    <m/>
    <m/>
    <m/>
    <m/>
    <m/>
    <m/>
    <m/>
    <m/>
    <m/>
    <m/>
    <m/>
  </r>
  <r>
    <x v="220"/>
    <x v="3"/>
    <x v="224"/>
    <n v="1"/>
    <n v="0"/>
    <n v="0"/>
    <n v="0"/>
    <n v="0"/>
    <n v="0"/>
    <n v="0"/>
    <n v="0"/>
    <m/>
    <m/>
    <m/>
    <m/>
    <m/>
    <m/>
    <m/>
    <m/>
    <m/>
    <m/>
    <m/>
    <m/>
    <m/>
    <m/>
    <m/>
  </r>
  <r>
    <x v="219"/>
    <x v="2"/>
    <x v="290"/>
    <n v="13"/>
    <n v="13"/>
    <n v="0"/>
    <n v="0"/>
    <n v="0"/>
    <n v="0"/>
    <n v="0"/>
    <n v="0"/>
    <m/>
    <s v="V"/>
    <m/>
    <m/>
    <m/>
    <m/>
    <m/>
    <m/>
    <m/>
    <m/>
    <m/>
    <m/>
    <m/>
    <m/>
    <m/>
  </r>
  <r>
    <x v="220"/>
    <x v="3"/>
    <x v="226"/>
    <n v="10"/>
    <n v="10"/>
    <n v="0"/>
    <n v="0"/>
    <n v="0"/>
    <n v="0"/>
    <n v="0"/>
    <n v="0"/>
    <m/>
    <m/>
    <m/>
    <m/>
    <m/>
    <m/>
    <m/>
    <m/>
    <m/>
    <m/>
    <m/>
    <m/>
    <m/>
    <m/>
    <m/>
  </r>
  <r>
    <x v="221"/>
    <x v="3"/>
    <x v="346"/>
    <n v="12"/>
    <n v="12"/>
    <n v="0"/>
    <n v="0"/>
    <n v="0"/>
    <n v="0"/>
    <n v="0"/>
    <n v="0"/>
    <s v="V"/>
    <m/>
    <m/>
    <m/>
    <m/>
    <m/>
    <m/>
    <m/>
    <m/>
    <m/>
    <m/>
    <m/>
    <m/>
    <m/>
    <m/>
  </r>
  <r>
    <x v="219"/>
    <x v="6"/>
    <x v="342"/>
    <n v="1"/>
    <n v="0"/>
    <n v="0"/>
    <n v="0"/>
    <n v="0"/>
    <n v="0"/>
    <n v="0"/>
    <n v="0"/>
    <m/>
    <m/>
    <m/>
    <m/>
    <m/>
    <m/>
    <m/>
    <m/>
    <m/>
    <m/>
    <m/>
    <m/>
    <m/>
    <m/>
    <m/>
  </r>
  <r>
    <x v="219"/>
    <x v="6"/>
    <x v="347"/>
    <n v="7"/>
    <n v="0"/>
    <n v="0"/>
    <n v="7"/>
    <n v="0"/>
    <n v="0"/>
    <n v="0"/>
    <n v="0"/>
    <s v="V"/>
    <s v="V"/>
    <s v="V"/>
    <m/>
    <m/>
    <m/>
    <m/>
    <m/>
    <m/>
    <m/>
    <m/>
    <m/>
    <m/>
    <m/>
    <m/>
  </r>
  <r>
    <x v="220"/>
    <x v="6"/>
    <x v="348"/>
    <n v="1"/>
    <n v="0"/>
    <n v="0"/>
    <n v="0"/>
    <n v="0"/>
    <n v="0"/>
    <n v="0"/>
    <n v="0"/>
    <m/>
    <m/>
    <m/>
    <m/>
    <m/>
    <m/>
    <m/>
    <m/>
    <m/>
    <m/>
    <m/>
    <m/>
    <m/>
    <m/>
    <m/>
  </r>
  <r>
    <x v="221"/>
    <x v="6"/>
    <x v="349"/>
    <n v="7"/>
    <n v="0"/>
    <n v="0"/>
    <n v="3"/>
    <n v="0"/>
    <n v="0"/>
    <n v="0"/>
    <n v="0"/>
    <m/>
    <s v="V"/>
    <m/>
    <m/>
    <m/>
    <m/>
    <m/>
    <m/>
    <m/>
    <m/>
    <m/>
    <m/>
    <m/>
    <m/>
    <m/>
  </r>
  <r>
    <x v="222"/>
    <x v="2"/>
    <x v="327"/>
    <n v="1"/>
    <n v="0"/>
    <n v="0"/>
    <n v="0"/>
    <n v="0"/>
    <n v="0"/>
    <n v="0"/>
    <n v="0"/>
    <m/>
    <m/>
    <m/>
    <m/>
    <m/>
    <m/>
    <m/>
    <m/>
    <m/>
    <m/>
    <m/>
    <m/>
    <m/>
    <m/>
    <m/>
  </r>
  <r>
    <x v="222"/>
    <x v="2"/>
    <x v="314"/>
    <n v="4"/>
    <n v="0"/>
    <n v="0"/>
    <n v="0"/>
    <n v="0"/>
    <n v="0"/>
    <n v="0"/>
    <n v="0"/>
    <m/>
    <m/>
    <m/>
    <m/>
    <m/>
    <m/>
    <m/>
    <m/>
    <m/>
    <m/>
    <m/>
    <m/>
    <m/>
    <m/>
    <m/>
  </r>
  <r>
    <x v="222"/>
    <x v="4"/>
    <x v="291"/>
    <n v="13"/>
    <n v="0"/>
    <n v="0"/>
    <n v="0"/>
    <n v="0"/>
    <n v="0"/>
    <n v="0"/>
    <n v="0"/>
    <m/>
    <m/>
    <m/>
    <m/>
    <m/>
    <m/>
    <m/>
    <m/>
    <m/>
    <m/>
    <m/>
    <m/>
    <m/>
    <m/>
    <m/>
  </r>
  <r>
    <x v="222"/>
    <x v="4"/>
    <x v="270"/>
    <n v="13"/>
    <n v="0"/>
    <n v="0"/>
    <n v="0"/>
    <n v="0"/>
    <n v="0"/>
    <n v="0"/>
    <n v="0"/>
    <m/>
    <m/>
    <m/>
    <m/>
    <m/>
    <m/>
    <m/>
    <m/>
    <m/>
    <m/>
    <m/>
    <m/>
    <m/>
    <m/>
    <m/>
  </r>
  <r>
    <x v="222"/>
    <x v="4"/>
    <x v="307"/>
    <n v="11"/>
    <n v="0"/>
    <n v="0"/>
    <n v="0"/>
    <n v="0"/>
    <n v="0"/>
    <n v="0"/>
    <n v="0"/>
    <m/>
    <m/>
    <m/>
    <m/>
    <m/>
    <m/>
    <m/>
    <m/>
    <m/>
    <m/>
    <m/>
    <m/>
    <m/>
    <m/>
    <m/>
  </r>
  <r>
    <x v="222"/>
    <x v="4"/>
    <x v="276"/>
    <n v="13"/>
    <n v="0"/>
    <n v="0"/>
    <n v="0"/>
    <n v="0"/>
    <n v="0"/>
    <n v="0"/>
    <n v="0"/>
    <m/>
    <m/>
    <m/>
    <m/>
    <m/>
    <m/>
    <m/>
    <m/>
    <m/>
    <m/>
    <m/>
    <m/>
    <m/>
    <m/>
    <m/>
  </r>
  <r>
    <x v="222"/>
    <x v="4"/>
    <x v="215"/>
    <n v="13"/>
    <n v="0"/>
    <n v="0"/>
    <n v="0"/>
    <n v="0"/>
    <n v="0"/>
    <n v="0"/>
    <n v="0"/>
    <m/>
    <m/>
    <m/>
    <m/>
    <m/>
    <m/>
    <m/>
    <m/>
    <m/>
    <m/>
    <m/>
    <m/>
    <m/>
    <m/>
    <m/>
  </r>
  <r>
    <x v="222"/>
    <x v="4"/>
    <x v="274"/>
    <n v="13"/>
    <n v="0"/>
    <n v="0"/>
    <n v="0"/>
    <n v="0"/>
    <n v="0"/>
    <n v="0"/>
    <n v="0"/>
    <m/>
    <m/>
    <m/>
    <m/>
    <m/>
    <m/>
    <m/>
    <m/>
    <m/>
    <m/>
    <m/>
    <m/>
    <m/>
    <m/>
    <m/>
  </r>
  <r>
    <x v="222"/>
    <x v="4"/>
    <x v="273"/>
    <n v="13"/>
    <n v="0"/>
    <n v="0"/>
    <n v="0"/>
    <n v="0"/>
    <n v="0"/>
    <n v="0"/>
    <n v="0"/>
    <m/>
    <m/>
    <m/>
    <m/>
    <m/>
    <m/>
    <m/>
    <m/>
    <m/>
    <m/>
    <m/>
    <m/>
    <m/>
    <m/>
    <m/>
  </r>
  <r>
    <x v="222"/>
    <x v="2"/>
    <x v="293"/>
    <n v="13"/>
    <n v="13"/>
    <n v="0"/>
    <n v="0"/>
    <n v="0"/>
    <n v="0"/>
    <n v="0"/>
    <n v="0"/>
    <m/>
    <m/>
    <m/>
    <m/>
    <m/>
    <m/>
    <m/>
    <m/>
    <m/>
    <m/>
    <m/>
    <m/>
    <m/>
    <m/>
    <m/>
  </r>
  <r>
    <x v="222"/>
    <x v="2"/>
    <x v="124"/>
    <n v="12"/>
    <n v="12"/>
    <n v="0"/>
    <n v="0"/>
    <n v="0"/>
    <n v="0"/>
    <n v="0"/>
    <n v="0"/>
    <m/>
    <m/>
    <m/>
    <m/>
    <m/>
    <m/>
    <m/>
    <m/>
    <m/>
    <m/>
    <m/>
    <m/>
    <m/>
    <m/>
    <m/>
  </r>
  <r>
    <x v="222"/>
    <x v="2"/>
    <x v="294"/>
    <n v="13"/>
    <n v="13"/>
    <n v="0"/>
    <n v="0"/>
    <n v="0"/>
    <n v="0"/>
    <n v="0"/>
    <n v="0"/>
    <m/>
    <m/>
    <m/>
    <m/>
    <m/>
    <m/>
    <m/>
    <m/>
    <m/>
    <m/>
    <m/>
    <m/>
    <m/>
    <m/>
    <m/>
  </r>
  <r>
    <x v="222"/>
    <x v="2"/>
    <x v="290"/>
    <n v="13"/>
    <n v="13"/>
    <n v="0"/>
    <n v="0"/>
    <n v="0"/>
    <n v="0"/>
    <n v="0"/>
    <n v="0"/>
    <m/>
    <m/>
    <m/>
    <m/>
    <m/>
    <m/>
    <m/>
    <m/>
    <m/>
    <m/>
    <m/>
    <m/>
    <m/>
    <m/>
    <m/>
  </r>
  <r>
    <x v="223"/>
    <x v="0"/>
    <x v="350"/>
    <n v="13"/>
    <n v="0"/>
    <n v="0"/>
    <n v="0"/>
    <n v="0"/>
    <n v="0"/>
    <n v="0"/>
    <n v="0"/>
    <m/>
    <m/>
    <m/>
    <m/>
    <m/>
    <m/>
    <m/>
    <m/>
    <m/>
    <m/>
    <m/>
    <m/>
    <m/>
    <m/>
    <m/>
  </r>
  <r>
    <x v="223"/>
    <x v="0"/>
    <x v="351"/>
    <n v="13"/>
    <n v="0"/>
    <n v="0"/>
    <n v="0"/>
    <n v="0"/>
    <n v="0"/>
    <n v="0"/>
    <n v="0"/>
    <m/>
    <m/>
    <m/>
    <m/>
    <m/>
    <m/>
    <m/>
    <m/>
    <m/>
    <m/>
    <m/>
    <m/>
    <m/>
    <m/>
    <m/>
  </r>
  <r>
    <x v="223"/>
    <x v="2"/>
    <x v="312"/>
    <n v="8"/>
    <n v="0"/>
    <n v="0"/>
    <n v="0"/>
    <n v="0"/>
    <n v="0"/>
    <n v="0"/>
    <n v="0"/>
    <m/>
    <m/>
    <m/>
    <m/>
    <m/>
    <m/>
    <m/>
    <m/>
    <m/>
    <m/>
    <m/>
    <m/>
    <m/>
    <m/>
    <m/>
  </r>
  <r>
    <x v="223"/>
    <x v="2"/>
    <x v="293"/>
    <n v="13"/>
    <n v="0"/>
    <n v="0"/>
    <n v="0"/>
    <n v="0"/>
    <n v="0"/>
    <n v="0"/>
    <n v="0"/>
    <m/>
    <m/>
    <m/>
    <m/>
    <m/>
    <m/>
    <m/>
    <m/>
    <m/>
    <m/>
    <m/>
    <m/>
    <m/>
    <m/>
    <m/>
  </r>
  <r>
    <x v="223"/>
    <x v="3"/>
    <x v="346"/>
    <n v="12"/>
    <n v="0"/>
    <n v="0"/>
    <n v="0"/>
    <n v="0"/>
    <n v="0"/>
    <n v="0"/>
    <n v="0"/>
    <m/>
    <m/>
    <m/>
    <m/>
    <m/>
    <m/>
    <m/>
    <m/>
    <m/>
    <m/>
    <m/>
    <m/>
    <m/>
    <m/>
    <m/>
  </r>
  <r>
    <x v="223"/>
    <x v="1"/>
    <x v="332"/>
    <n v="13"/>
    <n v="0"/>
    <n v="0"/>
    <n v="0"/>
    <n v="0"/>
    <n v="0"/>
    <n v="0"/>
    <n v="0"/>
    <m/>
    <m/>
    <m/>
    <m/>
    <m/>
    <m/>
    <m/>
    <m/>
    <m/>
    <m/>
    <m/>
    <m/>
    <m/>
    <m/>
    <m/>
  </r>
  <r>
    <x v="223"/>
    <x v="0"/>
    <x v="352"/>
    <n v="13"/>
    <n v="13"/>
    <n v="0"/>
    <n v="0"/>
    <n v="0"/>
    <n v="0"/>
    <n v="0"/>
    <n v="0"/>
    <m/>
    <m/>
    <m/>
    <m/>
    <m/>
    <m/>
    <m/>
    <m/>
    <m/>
    <m/>
    <m/>
    <m/>
    <m/>
    <m/>
    <m/>
  </r>
  <r>
    <x v="223"/>
    <x v="0"/>
    <x v="353"/>
    <n v="13"/>
    <n v="13"/>
    <n v="0"/>
    <n v="0"/>
    <n v="0"/>
    <n v="0"/>
    <n v="0"/>
    <n v="0"/>
    <m/>
    <m/>
    <m/>
    <m/>
    <m/>
    <m/>
    <m/>
    <m/>
    <m/>
    <m/>
    <m/>
    <m/>
    <m/>
    <m/>
    <m/>
  </r>
  <r>
    <x v="223"/>
    <x v="0"/>
    <x v="354"/>
    <n v="13"/>
    <n v="13"/>
    <n v="0"/>
    <n v="0"/>
    <n v="0"/>
    <n v="0"/>
    <n v="0"/>
    <n v="0"/>
    <m/>
    <m/>
    <m/>
    <m/>
    <m/>
    <m/>
    <m/>
    <m/>
    <m/>
    <m/>
    <m/>
    <m/>
    <m/>
    <m/>
    <m/>
  </r>
  <r>
    <x v="223"/>
    <x v="6"/>
    <x v="344"/>
    <n v="12"/>
    <n v="0"/>
    <n v="0"/>
    <n v="9"/>
    <n v="0"/>
    <n v="3"/>
    <n v="0"/>
    <n v="12"/>
    <s v="V"/>
    <m/>
    <s v="V"/>
    <s v="V"/>
    <m/>
    <m/>
    <m/>
    <m/>
    <m/>
    <m/>
    <m/>
    <m/>
    <m/>
    <m/>
    <m/>
  </r>
  <r>
    <x v="223"/>
    <x v="6"/>
    <x v="355"/>
    <n v="1"/>
    <n v="0"/>
    <n v="0"/>
    <n v="0"/>
    <n v="0"/>
    <n v="0"/>
    <n v="0"/>
    <n v="0"/>
    <m/>
    <m/>
    <m/>
    <m/>
    <m/>
    <m/>
    <m/>
    <m/>
    <m/>
    <m/>
    <m/>
    <m/>
    <m/>
    <m/>
    <m/>
  </r>
  <r>
    <x v="223"/>
    <x v="6"/>
    <x v="356"/>
    <n v="6"/>
    <n v="0"/>
    <n v="0"/>
    <n v="0"/>
    <n v="0"/>
    <n v="0"/>
    <n v="0"/>
    <n v="0"/>
    <m/>
    <m/>
    <m/>
    <m/>
    <m/>
    <m/>
    <m/>
    <m/>
    <m/>
    <m/>
    <m/>
    <m/>
    <m/>
    <m/>
    <m/>
  </r>
  <r>
    <x v="223"/>
    <x v="6"/>
    <x v="357"/>
    <n v="13"/>
    <n v="7"/>
    <n v="0"/>
    <n v="17"/>
    <n v="0"/>
    <n v="0"/>
    <n v="0"/>
    <n v="17"/>
    <s v="V"/>
    <s v="V"/>
    <s v="V"/>
    <s v="V"/>
    <m/>
    <m/>
    <m/>
    <m/>
    <m/>
    <m/>
    <m/>
    <m/>
    <m/>
    <m/>
    <m/>
  </r>
  <r>
    <x v="223"/>
    <x v="6"/>
    <x v="358"/>
    <n v="4"/>
    <n v="4"/>
    <n v="0"/>
    <n v="0"/>
    <n v="0"/>
    <n v="0"/>
    <n v="0"/>
    <n v="0"/>
    <m/>
    <m/>
    <m/>
    <m/>
    <m/>
    <m/>
    <m/>
    <m/>
    <m/>
    <m/>
    <m/>
    <m/>
    <m/>
    <m/>
    <m/>
  </r>
  <r>
    <x v="224"/>
    <x v="2"/>
    <x v="290"/>
    <n v="13"/>
    <n v="0"/>
    <n v="0"/>
    <n v="0"/>
    <n v="0"/>
    <n v="0"/>
    <n v="0"/>
    <n v="0"/>
    <m/>
    <m/>
    <m/>
    <m/>
    <m/>
    <m/>
    <m/>
    <m/>
    <m/>
    <m/>
    <m/>
    <m/>
    <m/>
    <m/>
    <m/>
  </r>
  <r>
    <x v="224"/>
    <x v="2"/>
    <x v="294"/>
    <n v="13"/>
    <n v="0"/>
    <n v="0"/>
    <n v="0"/>
    <n v="0"/>
    <n v="0"/>
    <n v="0"/>
    <n v="0"/>
    <m/>
    <m/>
    <m/>
    <m/>
    <m/>
    <m/>
    <m/>
    <m/>
    <m/>
    <m/>
    <m/>
    <m/>
    <m/>
    <m/>
    <m/>
  </r>
  <r>
    <x v="224"/>
    <x v="2"/>
    <x v="278"/>
    <n v="13"/>
    <n v="0"/>
    <n v="0"/>
    <n v="0"/>
    <n v="0"/>
    <n v="0"/>
    <n v="0"/>
    <n v="0"/>
    <m/>
    <m/>
    <m/>
    <m/>
    <m/>
    <m/>
    <m/>
    <m/>
    <m/>
    <m/>
    <m/>
    <m/>
    <m/>
    <m/>
    <m/>
  </r>
  <r>
    <x v="224"/>
    <x v="5"/>
    <x v="210"/>
    <n v="13"/>
    <n v="0"/>
    <n v="0"/>
    <n v="0"/>
    <n v="0"/>
    <n v="0"/>
    <n v="0"/>
    <n v="0"/>
    <m/>
    <m/>
    <m/>
    <m/>
    <m/>
    <m/>
    <m/>
    <m/>
    <m/>
    <m/>
    <m/>
    <m/>
    <m/>
    <m/>
    <m/>
  </r>
  <r>
    <x v="224"/>
    <x v="6"/>
    <x v="359"/>
    <n v="13"/>
    <n v="0"/>
    <n v="0"/>
    <n v="8"/>
    <n v="0"/>
    <n v="0"/>
    <n v="0"/>
    <n v="0"/>
    <s v="V"/>
    <s v="V"/>
    <m/>
    <m/>
    <m/>
    <m/>
    <m/>
    <m/>
    <m/>
    <m/>
    <m/>
    <m/>
    <m/>
    <m/>
    <m/>
  </r>
  <r>
    <x v="224"/>
    <x v="6"/>
    <x v="360"/>
    <n v="13"/>
    <n v="0"/>
    <n v="0"/>
    <n v="7"/>
    <n v="0"/>
    <n v="0"/>
    <n v="0"/>
    <n v="0"/>
    <s v="V"/>
    <s v="V"/>
    <m/>
    <m/>
    <m/>
    <m/>
    <m/>
    <m/>
    <m/>
    <m/>
    <m/>
    <m/>
    <m/>
    <m/>
    <m/>
  </r>
  <r>
    <x v="224"/>
    <x v="6"/>
    <x v="361"/>
    <n v="8"/>
    <n v="0"/>
    <n v="0"/>
    <n v="4"/>
    <n v="0"/>
    <n v="0"/>
    <n v="0"/>
    <n v="0"/>
    <s v="V"/>
    <s v="V"/>
    <m/>
    <m/>
    <m/>
    <m/>
    <m/>
    <m/>
    <m/>
    <m/>
    <m/>
    <m/>
    <m/>
    <m/>
    <m/>
  </r>
  <r>
    <x v="225"/>
    <x v="0"/>
    <x v="353"/>
    <n v="13"/>
    <n v="0"/>
    <n v="0"/>
    <n v="0"/>
    <n v="0"/>
    <n v="0"/>
    <n v="0"/>
    <n v="0"/>
    <m/>
    <m/>
    <m/>
    <m/>
    <m/>
    <m/>
    <m/>
    <m/>
    <m/>
    <m/>
    <m/>
    <m/>
    <m/>
    <m/>
    <m/>
  </r>
  <r>
    <x v="225"/>
    <x v="0"/>
    <x v="362"/>
    <n v="13"/>
    <n v="0"/>
    <n v="0"/>
    <n v="0"/>
    <n v="0"/>
    <n v="0"/>
    <n v="0"/>
    <n v="0"/>
    <m/>
    <m/>
    <m/>
    <m/>
    <m/>
    <m/>
    <m/>
    <m/>
    <m/>
    <m/>
    <m/>
    <m/>
    <m/>
    <m/>
    <m/>
  </r>
  <r>
    <x v="225"/>
    <x v="3"/>
    <x v="226"/>
    <n v="10"/>
    <n v="0"/>
    <n v="0"/>
    <n v="0"/>
    <n v="0"/>
    <n v="0"/>
    <n v="0"/>
    <n v="0"/>
    <m/>
    <m/>
    <m/>
    <m/>
    <m/>
    <m/>
    <m/>
    <m/>
    <m/>
    <m/>
    <m/>
    <m/>
    <m/>
    <m/>
    <m/>
  </r>
  <r>
    <x v="225"/>
    <x v="5"/>
    <x v="303"/>
    <n v="1"/>
    <n v="0"/>
    <n v="0"/>
    <n v="0"/>
    <n v="0"/>
    <n v="0"/>
    <n v="0"/>
    <n v="0"/>
    <m/>
    <m/>
    <m/>
    <m/>
    <m/>
    <m/>
    <m/>
    <m/>
    <m/>
    <m/>
    <m/>
    <m/>
    <m/>
    <m/>
    <m/>
  </r>
  <r>
    <x v="225"/>
    <x v="1"/>
    <x v="336"/>
    <n v="13"/>
    <n v="0"/>
    <n v="0"/>
    <n v="0"/>
    <n v="0"/>
    <n v="0"/>
    <n v="0"/>
    <n v="0"/>
    <m/>
    <m/>
    <m/>
    <m/>
    <m/>
    <m/>
    <m/>
    <m/>
    <m/>
    <m/>
    <m/>
    <m/>
    <m/>
    <m/>
    <m/>
  </r>
  <r>
    <x v="225"/>
    <x v="1"/>
    <x v="335"/>
    <n v="13"/>
    <n v="0"/>
    <n v="0"/>
    <n v="0"/>
    <n v="0"/>
    <n v="0"/>
    <n v="0"/>
    <n v="0"/>
    <m/>
    <m/>
    <m/>
    <m/>
    <m/>
    <m/>
    <m/>
    <m/>
    <m/>
    <m/>
    <m/>
    <m/>
    <m/>
    <m/>
    <m/>
  </r>
  <r>
    <x v="225"/>
    <x v="4"/>
    <x v="281"/>
    <n v="9"/>
    <n v="0"/>
    <n v="0"/>
    <n v="0"/>
    <n v="0"/>
    <n v="0"/>
    <n v="0"/>
    <n v="0"/>
    <m/>
    <m/>
    <m/>
    <m/>
    <m/>
    <m/>
    <m/>
    <m/>
    <m/>
    <m/>
    <m/>
    <m/>
    <m/>
    <m/>
    <m/>
  </r>
  <r>
    <x v="225"/>
    <x v="4"/>
    <x v="292"/>
    <n v="13"/>
    <n v="0"/>
    <n v="0"/>
    <n v="0"/>
    <n v="0"/>
    <n v="0"/>
    <n v="0"/>
    <n v="0"/>
    <m/>
    <m/>
    <m/>
    <m/>
    <m/>
    <m/>
    <m/>
    <m/>
    <m/>
    <m/>
    <m/>
    <m/>
    <m/>
    <m/>
    <m/>
  </r>
  <r>
    <x v="226"/>
    <x v="0"/>
    <x v="353"/>
    <n v="13"/>
    <n v="0"/>
    <n v="0"/>
    <n v="0"/>
    <n v="0"/>
    <n v="0"/>
    <n v="0"/>
    <n v="0"/>
    <m/>
    <m/>
    <m/>
    <m/>
    <m/>
    <m/>
    <m/>
    <m/>
    <m/>
    <m/>
    <m/>
    <m/>
    <m/>
    <m/>
    <m/>
  </r>
  <r>
    <x v="226"/>
    <x v="3"/>
    <x v="303"/>
    <n v="1"/>
    <n v="0"/>
    <n v="0"/>
    <n v="0"/>
    <n v="0"/>
    <n v="0"/>
    <n v="0"/>
    <n v="0"/>
    <m/>
    <m/>
    <m/>
    <m/>
    <m/>
    <m/>
    <m/>
    <m/>
    <m/>
    <m/>
    <m/>
    <m/>
    <m/>
    <m/>
    <m/>
  </r>
  <r>
    <x v="226"/>
    <x v="1"/>
    <x v="335"/>
    <n v="13"/>
    <n v="0"/>
    <n v="0"/>
    <n v="0"/>
    <n v="0"/>
    <n v="0"/>
    <n v="0"/>
    <n v="0"/>
    <m/>
    <m/>
    <m/>
    <m/>
    <m/>
    <m/>
    <m/>
    <m/>
    <m/>
    <m/>
    <m/>
    <m/>
    <m/>
    <m/>
    <m/>
  </r>
  <r>
    <x v="226"/>
    <x v="0"/>
    <x v="362"/>
    <n v="13"/>
    <n v="0"/>
    <n v="0"/>
    <n v="0"/>
    <n v="0"/>
    <n v="0"/>
    <n v="0"/>
    <n v="0"/>
    <m/>
    <m/>
    <m/>
    <m/>
    <m/>
    <m/>
    <m/>
    <m/>
    <m/>
    <m/>
    <m/>
    <m/>
    <m/>
    <m/>
    <m/>
  </r>
  <r>
    <x v="226"/>
    <x v="0"/>
    <x v="363"/>
    <n v="13"/>
    <n v="0"/>
    <n v="0"/>
    <n v="0"/>
    <n v="0"/>
    <n v="0"/>
    <n v="0"/>
    <n v="0"/>
    <m/>
    <m/>
    <m/>
    <m/>
    <m/>
    <m/>
    <m/>
    <m/>
    <m/>
    <m/>
    <m/>
    <m/>
    <m/>
    <m/>
    <m/>
  </r>
  <r>
    <x v="226"/>
    <x v="0"/>
    <x v="364"/>
    <n v="13"/>
    <n v="0"/>
    <n v="0"/>
    <n v="0"/>
    <n v="0"/>
    <n v="0"/>
    <n v="0"/>
    <n v="0"/>
    <m/>
    <m/>
    <m/>
    <m/>
    <m/>
    <m/>
    <m/>
    <m/>
    <m/>
    <m/>
    <m/>
    <m/>
    <m/>
    <m/>
    <m/>
  </r>
  <r>
    <x v="226"/>
    <x v="6"/>
    <x v="365"/>
    <n v="13"/>
    <n v="13"/>
    <n v="0"/>
    <n v="27"/>
    <n v="0"/>
    <n v="0"/>
    <n v="0"/>
    <n v="27"/>
    <s v="V"/>
    <s v="V"/>
    <m/>
    <m/>
    <m/>
    <m/>
    <m/>
    <m/>
    <m/>
    <m/>
    <m/>
    <m/>
    <m/>
    <m/>
    <m/>
  </r>
  <r>
    <x v="226"/>
    <x v="6"/>
    <x v="358"/>
    <n v="4"/>
    <n v="4"/>
    <n v="0"/>
    <n v="9"/>
    <n v="0"/>
    <n v="0"/>
    <n v="0"/>
    <n v="9"/>
    <s v="V"/>
    <s v="V"/>
    <m/>
    <m/>
    <m/>
    <m/>
    <m/>
    <m/>
    <m/>
    <m/>
    <m/>
    <m/>
    <m/>
    <m/>
    <m/>
  </r>
  <r>
    <x v="227"/>
    <x v="0"/>
    <x v="352"/>
    <n v="13"/>
    <n v="0"/>
    <n v="0"/>
    <n v="0"/>
    <n v="0"/>
    <n v="0"/>
    <n v="0"/>
    <n v="0"/>
    <m/>
    <m/>
    <m/>
    <m/>
    <m/>
    <m/>
    <m/>
    <m/>
    <m/>
    <m/>
    <m/>
    <m/>
    <m/>
    <m/>
    <m/>
  </r>
  <r>
    <x v="227"/>
    <x v="2"/>
    <x v="311"/>
    <n v="13"/>
    <n v="0"/>
    <n v="0"/>
    <n v="0"/>
    <n v="0"/>
    <n v="0"/>
    <n v="0"/>
    <n v="0"/>
    <m/>
    <m/>
    <m/>
    <m/>
    <m/>
    <m/>
    <m/>
    <m/>
    <m/>
    <m/>
    <m/>
    <m/>
    <m/>
    <m/>
    <m/>
  </r>
  <r>
    <x v="227"/>
    <x v="6"/>
    <x v="366"/>
    <n v="13"/>
    <n v="10"/>
    <n v="0"/>
    <n v="27"/>
    <n v="0"/>
    <n v="0"/>
    <n v="0"/>
    <n v="27"/>
    <s v="V"/>
    <s v="V"/>
    <m/>
    <m/>
    <m/>
    <m/>
    <m/>
    <m/>
    <m/>
    <m/>
    <m/>
    <m/>
    <m/>
    <m/>
    <m/>
  </r>
  <r>
    <x v="227"/>
    <x v="6"/>
    <x v="367"/>
    <n v="7"/>
    <n v="0"/>
    <n v="1"/>
    <n v="2"/>
    <n v="0"/>
    <n v="0"/>
    <n v="0"/>
    <n v="0"/>
    <s v="V"/>
    <m/>
    <m/>
    <m/>
    <m/>
    <m/>
    <m/>
    <m/>
    <m/>
    <m/>
    <m/>
    <m/>
    <m/>
    <m/>
    <m/>
  </r>
  <r>
    <x v="228"/>
    <x v="1"/>
    <x v="332"/>
    <n v="13"/>
    <n v="0"/>
    <n v="0"/>
    <n v="0"/>
    <n v="0"/>
    <n v="0"/>
    <n v="0"/>
    <n v="0"/>
    <m/>
    <m/>
    <m/>
    <m/>
    <m/>
    <m/>
    <m/>
    <m/>
    <m/>
    <m/>
    <m/>
    <m/>
    <m/>
    <m/>
    <m/>
  </r>
  <r>
    <x v="228"/>
    <x v="2"/>
    <x v="321"/>
    <n v="13"/>
    <n v="0"/>
    <n v="0"/>
    <n v="0"/>
    <n v="0"/>
    <n v="0"/>
    <n v="0"/>
    <n v="0"/>
    <m/>
    <m/>
    <m/>
    <m/>
    <m/>
    <m/>
    <m/>
    <m/>
    <m/>
    <m/>
    <m/>
    <m/>
    <m/>
    <m/>
    <m/>
  </r>
  <r>
    <x v="228"/>
    <x v="2"/>
    <x v="322"/>
    <n v="13"/>
    <n v="0"/>
    <n v="0"/>
    <n v="0"/>
    <n v="0"/>
    <n v="0"/>
    <n v="0"/>
    <n v="0"/>
    <m/>
    <m/>
    <m/>
    <m/>
    <m/>
    <m/>
    <m/>
    <m/>
    <m/>
    <m/>
    <m/>
    <m/>
    <m/>
    <m/>
    <m/>
  </r>
  <r>
    <x v="229"/>
    <x v="3"/>
    <x v="291"/>
    <n v="2"/>
    <n v="0"/>
    <n v="0"/>
    <n v="0"/>
    <n v="0"/>
    <n v="0"/>
    <n v="0"/>
    <n v="0"/>
    <m/>
    <m/>
    <m/>
    <m/>
    <m/>
    <m/>
    <m/>
    <m/>
    <m/>
    <m/>
    <m/>
    <m/>
    <m/>
    <m/>
    <m/>
  </r>
  <r>
    <x v="229"/>
    <x v="3"/>
    <x v="307"/>
    <n v="11"/>
    <n v="0"/>
    <n v="0"/>
    <n v="0"/>
    <n v="0"/>
    <n v="0"/>
    <n v="0"/>
    <n v="0"/>
    <m/>
    <m/>
    <m/>
    <m/>
    <m/>
    <m/>
    <m/>
    <m/>
    <m/>
    <m/>
    <m/>
    <m/>
    <m/>
    <m/>
    <m/>
  </r>
  <r>
    <x v="229"/>
    <x v="3"/>
    <x v="215"/>
    <n v="13"/>
    <n v="0"/>
    <n v="0"/>
    <n v="0"/>
    <n v="0"/>
    <n v="0"/>
    <n v="0"/>
    <n v="0"/>
    <m/>
    <m/>
    <m/>
    <m/>
    <m/>
    <m/>
    <m/>
    <m/>
    <m/>
    <m/>
    <m/>
    <m/>
    <m/>
    <m/>
    <m/>
  </r>
  <r>
    <x v="229"/>
    <x v="3"/>
    <x v="270"/>
    <n v="13"/>
    <n v="0"/>
    <n v="0"/>
    <n v="0"/>
    <n v="0"/>
    <n v="0"/>
    <n v="0"/>
    <n v="0"/>
    <m/>
    <m/>
    <m/>
    <m/>
    <m/>
    <m/>
    <m/>
    <m/>
    <m/>
    <m/>
    <m/>
    <m/>
    <m/>
    <m/>
    <m/>
  </r>
  <r>
    <x v="229"/>
    <x v="3"/>
    <x v="276"/>
    <n v="13"/>
    <n v="0"/>
    <n v="0"/>
    <n v="0"/>
    <n v="0"/>
    <n v="0"/>
    <n v="0"/>
    <n v="0"/>
    <m/>
    <m/>
    <m/>
    <m/>
    <m/>
    <m/>
    <m/>
    <m/>
    <m/>
    <m/>
    <m/>
    <m/>
    <m/>
    <m/>
    <m/>
  </r>
  <r>
    <x v="229"/>
    <x v="4"/>
    <x v="300"/>
    <n v="5"/>
    <n v="0"/>
    <n v="0"/>
    <n v="0"/>
    <n v="0"/>
    <n v="0"/>
    <n v="0"/>
    <n v="0"/>
    <m/>
    <m/>
    <m/>
    <m/>
    <m/>
    <m/>
    <m/>
    <m/>
    <m/>
    <m/>
    <m/>
    <m/>
    <m/>
    <m/>
    <m/>
  </r>
  <r>
    <x v="229"/>
    <x v="4"/>
    <x v="302"/>
    <n v="13"/>
    <n v="0"/>
    <n v="0"/>
    <n v="0"/>
    <n v="0"/>
    <n v="0"/>
    <n v="0"/>
    <n v="0"/>
    <m/>
    <m/>
    <m/>
    <m/>
    <m/>
    <m/>
    <m/>
    <m/>
    <m/>
    <m/>
    <m/>
    <m/>
    <m/>
    <m/>
    <m/>
  </r>
  <r>
    <x v="229"/>
    <x v="2"/>
    <x v="368"/>
    <n v="5"/>
    <n v="0"/>
    <n v="0"/>
    <n v="0"/>
    <n v="0"/>
    <n v="0"/>
    <n v="0"/>
    <n v="0"/>
    <m/>
    <m/>
    <m/>
    <m/>
    <m/>
    <m/>
    <m/>
    <m/>
    <m/>
    <m/>
    <m/>
    <m/>
    <m/>
    <m/>
    <m/>
  </r>
  <r>
    <x v="229"/>
    <x v="3"/>
    <x v="275"/>
    <n v="2"/>
    <n v="0"/>
    <n v="0"/>
    <n v="0"/>
    <n v="0"/>
    <n v="0"/>
    <n v="0"/>
    <n v="0"/>
    <m/>
    <m/>
    <m/>
    <m/>
    <m/>
    <m/>
    <m/>
    <m/>
    <m/>
    <m/>
    <m/>
    <m/>
    <m/>
    <m/>
    <m/>
  </r>
  <r>
    <x v="229"/>
    <x v="6"/>
    <x v="369"/>
    <n v="13"/>
    <n v="0"/>
    <n v="0"/>
    <n v="4"/>
    <n v="0"/>
    <n v="0"/>
    <n v="0"/>
    <n v="0"/>
    <s v="V"/>
    <m/>
    <m/>
    <m/>
    <m/>
    <m/>
    <m/>
    <m/>
    <m/>
    <m/>
    <m/>
    <m/>
    <m/>
    <m/>
    <m/>
  </r>
  <r>
    <x v="229"/>
    <x v="6"/>
    <x v="365"/>
    <n v="13"/>
    <n v="0"/>
    <n v="0"/>
    <n v="3"/>
    <n v="0"/>
    <n v="0"/>
    <n v="0"/>
    <n v="0"/>
    <s v="V"/>
    <m/>
    <m/>
    <m/>
    <m/>
    <m/>
    <m/>
    <m/>
    <m/>
    <m/>
    <m/>
    <m/>
    <m/>
    <m/>
    <m/>
  </r>
  <r>
    <x v="229"/>
    <x v="6"/>
    <x v="370"/>
    <n v="10"/>
    <n v="0"/>
    <n v="0"/>
    <n v="3"/>
    <n v="0"/>
    <n v="0"/>
    <n v="0"/>
    <n v="0"/>
    <s v="V"/>
    <m/>
    <m/>
    <m/>
    <m/>
    <m/>
    <m/>
    <m/>
    <m/>
    <m/>
    <m/>
    <m/>
    <m/>
    <m/>
    <m/>
  </r>
  <r>
    <x v="229"/>
    <x v="6"/>
    <x v="371"/>
    <n v="7"/>
    <n v="0"/>
    <n v="0"/>
    <n v="2"/>
    <n v="0"/>
    <n v="0"/>
    <n v="0"/>
    <n v="0"/>
    <s v="V"/>
    <m/>
    <m/>
    <m/>
    <m/>
    <m/>
    <m/>
    <m/>
    <m/>
    <m/>
    <m/>
    <m/>
    <m/>
    <m/>
    <m/>
  </r>
  <r>
    <x v="230"/>
    <x v="0"/>
    <x v="372"/>
    <n v="13"/>
    <n v="0"/>
    <n v="0"/>
    <n v="0"/>
    <n v="0"/>
    <n v="0"/>
    <n v="0"/>
    <n v="0"/>
    <m/>
    <m/>
    <m/>
    <m/>
    <m/>
    <m/>
    <m/>
    <m/>
    <m/>
    <m/>
    <m/>
    <m/>
    <m/>
    <m/>
    <m/>
  </r>
  <r>
    <x v="230"/>
    <x v="0"/>
    <x v="354"/>
    <n v="13"/>
    <n v="0"/>
    <n v="0"/>
    <n v="0"/>
    <n v="0"/>
    <n v="0"/>
    <n v="0"/>
    <n v="0"/>
    <m/>
    <m/>
    <m/>
    <m/>
    <m/>
    <m/>
    <m/>
    <m/>
    <m/>
    <m/>
    <m/>
    <m/>
    <m/>
    <m/>
    <m/>
  </r>
  <r>
    <x v="230"/>
    <x v="0"/>
    <x v="373"/>
    <n v="13"/>
    <n v="0"/>
    <n v="0"/>
    <n v="0"/>
    <n v="0"/>
    <n v="0"/>
    <n v="0"/>
    <n v="0"/>
    <m/>
    <m/>
    <m/>
    <m/>
    <m/>
    <m/>
    <m/>
    <m/>
    <m/>
    <m/>
    <m/>
    <m/>
    <m/>
    <m/>
    <m/>
  </r>
  <r>
    <x v="230"/>
    <x v="0"/>
    <x v="374"/>
    <n v="13"/>
    <n v="0"/>
    <n v="0"/>
    <n v="0"/>
    <n v="0"/>
    <n v="0"/>
    <n v="0"/>
    <n v="0"/>
    <m/>
    <m/>
    <m/>
    <m/>
    <m/>
    <m/>
    <m/>
    <m/>
    <m/>
    <m/>
    <m/>
    <m/>
    <m/>
    <m/>
    <m/>
  </r>
  <r>
    <x v="230"/>
    <x v="1"/>
    <x v="343"/>
    <n v="13"/>
    <n v="0"/>
    <n v="0"/>
    <n v="0"/>
    <n v="0"/>
    <n v="0"/>
    <n v="0"/>
    <n v="0"/>
    <m/>
    <m/>
    <m/>
    <m/>
    <m/>
    <m/>
    <m/>
    <m/>
    <m/>
    <m/>
    <m/>
    <m/>
    <m/>
    <m/>
    <m/>
  </r>
  <r>
    <x v="230"/>
    <x v="1"/>
    <x v="334"/>
    <n v="13"/>
    <n v="0"/>
    <n v="0"/>
    <n v="0"/>
    <n v="0"/>
    <n v="0"/>
    <n v="0"/>
    <n v="0"/>
    <m/>
    <m/>
    <m/>
    <m/>
    <m/>
    <m/>
    <m/>
    <m/>
    <m/>
    <m/>
    <m/>
    <m/>
    <m/>
    <m/>
    <m/>
  </r>
  <r>
    <x v="230"/>
    <x v="2"/>
    <x v="337"/>
    <n v="4"/>
    <n v="0"/>
    <n v="0"/>
    <n v="0"/>
    <n v="0"/>
    <n v="0"/>
    <n v="0"/>
    <n v="0"/>
    <m/>
    <m/>
    <m/>
    <m/>
    <m/>
    <m/>
    <m/>
    <m/>
    <m/>
    <m/>
    <m/>
    <m/>
    <m/>
    <m/>
    <m/>
  </r>
  <r>
    <x v="230"/>
    <x v="4"/>
    <x v="314"/>
    <n v="4"/>
    <n v="0"/>
    <n v="0"/>
    <n v="0"/>
    <n v="0"/>
    <n v="0"/>
    <n v="0"/>
    <n v="0"/>
    <m/>
    <m/>
    <m/>
    <m/>
    <m/>
    <m/>
    <m/>
    <m/>
    <m/>
    <m/>
    <m/>
    <m/>
    <m/>
    <m/>
    <m/>
  </r>
  <r>
    <x v="230"/>
    <x v="3"/>
    <x v="375"/>
    <n v="11"/>
    <n v="0"/>
    <n v="0"/>
    <n v="0"/>
    <n v="0"/>
    <n v="0"/>
    <n v="0"/>
    <n v="0"/>
    <m/>
    <m/>
    <m/>
    <m/>
    <m/>
    <m/>
    <m/>
    <m/>
    <m/>
    <m/>
    <m/>
    <m/>
    <m/>
    <m/>
    <m/>
  </r>
  <r>
    <x v="230"/>
    <x v="3"/>
    <x v="274"/>
    <n v="13"/>
    <n v="0"/>
    <n v="0"/>
    <n v="0"/>
    <n v="0"/>
    <n v="0"/>
    <n v="0"/>
    <n v="0"/>
    <m/>
    <m/>
    <m/>
    <m/>
    <m/>
    <m/>
    <m/>
    <m/>
    <m/>
    <m/>
    <m/>
    <m/>
    <m/>
    <m/>
    <m/>
  </r>
  <r>
    <x v="230"/>
    <x v="3"/>
    <x v="273"/>
    <n v="13"/>
    <n v="0"/>
    <n v="0"/>
    <n v="0"/>
    <n v="0"/>
    <n v="0"/>
    <n v="0"/>
    <n v="0"/>
    <m/>
    <m/>
    <m/>
    <m/>
    <m/>
    <m/>
    <m/>
    <m/>
    <m/>
    <m/>
    <m/>
    <m/>
    <m/>
    <m/>
    <m/>
  </r>
  <r>
    <x v="230"/>
    <x v="5"/>
    <x v="224"/>
    <n v="1"/>
    <n v="0"/>
    <n v="0"/>
    <n v="0"/>
    <n v="0"/>
    <n v="0"/>
    <n v="0"/>
    <n v="0"/>
    <m/>
    <m/>
    <m/>
    <m/>
    <m/>
    <m/>
    <m/>
    <m/>
    <m/>
    <m/>
    <m/>
    <m/>
    <m/>
    <m/>
    <m/>
  </r>
  <r>
    <x v="230"/>
    <x v="6"/>
    <x v="376"/>
    <n v="12"/>
    <n v="9"/>
    <n v="0"/>
    <n v="23"/>
    <n v="0"/>
    <n v="0"/>
    <n v="0"/>
    <n v="23"/>
    <s v="V"/>
    <s v="V"/>
    <m/>
    <m/>
    <m/>
    <m/>
    <m/>
    <m/>
    <m/>
    <m/>
    <m/>
    <m/>
    <m/>
    <m/>
    <m/>
  </r>
  <r>
    <x v="230"/>
    <x v="6"/>
    <x v="377"/>
    <n v="7"/>
    <n v="4"/>
    <n v="0"/>
    <n v="22"/>
    <n v="0"/>
    <n v="0"/>
    <n v="0"/>
    <n v="22"/>
    <s v="V"/>
    <s v="V"/>
    <m/>
    <m/>
    <m/>
    <m/>
    <m/>
    <m/>
    <m/>
    <m/>
    <m/>
    <m/>
    <m/>
    <m/>
    <m/>
  </r>
  <r>
    <x v="231"/>
    <x v="2"/>
    <x v="320"/>
    <n v="13"/>
    <n v="0"/>
    <n v="0"/>
    <n v="0"/>
    <n v="0"/>
    <n v="0"/>
    <n v="0"/>
    <n v="0"/>
    <m/>
    <m/>
    <m/>
    <m/>
    <m/>
    <m/>
    <m/>
    <m/>
    <m/>
    <m/>
    <m/>
    <m/>
    <m/>
    <m/>
    <m/>
  </r>
  <r>
    <x v="231"/>
    <x v="5"/>
    <x v="226"/>
    <n v="8"/>
    <n v="0"/>
    <n v="0"/>
    <n v="0"/>
    <n v="0"/>
    <n v="0"/>
    <n v="0"/>
    <n v="0"/>
    <m/>
    <m/>
    <m/>
    <m/>
    <m/>
    <m/>
    <m/>
    <m/>
    <m/>
    <m/>
    <m/>
    <m/>
    <m/>
    <m/>
    <m/>
  </r>
  <r>
    <x v="231"/>
    <x v="5"/>
    <x v="378"/>
    <n v="5"/>
    <n v="0"/>
    <n v="0"/>
    <n v="0"/>
    <n v="0"/>
    <n v="0"/>
    <n v="0"/>
    <n v="0"/>
    <m/>
    <m/>
    <m/>
    <m/>
    <m/>
    <m/>
    <m/>
    <m/>
    <m/>
    <m/>
    <m/>
    <m/>
    <m/>
    <m/>
    <m/>
  </r>
  <r>
    <x v="232"/>
    <x v="3"/>
    <x v="281"/>
    <n v="9"/>
    <n v="0"/>
    <n v="0"/>
    <n v="0"/>
    <n v="0"/>
    <n v="0"/>
    <n v="0"/>
    <n v="0"/>
    <m/>
    <m/>
    <m/>
    <m/>
    <m/>
    <m/>
    <m/>
    <m/>
    <m/>
    <m/>
    <m/>
    <m/>
    <m/>
    <m/>
    <m/>
  </r>
  <r>
    <x v="232"/>
    <x v="3"/>
    <x v="292"/>
    <n v="13"/>
    <n v="0"/>
    <n v="0"/>
    <n v="0"/>
    <n v="0"/>
    <n v="0"/>
    <n v="0"/>
    <n v="0"/>
    <m/>
    <m/>
    <m/>
    <m/>
    <m/>
    <m/>
    <m/>
    <m/>
    <m/>
    <m/>
    <m/>
    <m/>
    <m/>
    <m/>
    <m/>
  </r>
  <r>
    <x v="233"/>
    <x v="6"/>
    <x v="358"/>
    <n v="3"/>
    <n v="0"/>
    <n v="0"/>
    <n v="3"/>
    <n v="0"/>
    <n v="0"/>
    <n v="0"/>
    <n v="3"/>
    <s v="V"/>
    <s v="V"/>
    <m/>
    <m/>
    <m/>
    <m/>
    <m/>
    <m/>
    <m/>
    <m/>
    <m/>
    <m/>
    <m/>
    <m/>
    <m/>
  </r>
  <r>
    <x v="233"/>
    <x v="6"/>
    <x v="379"/>
    <n v="4"/>
    <n v="0"/>
    <n v="0"/>
    <n v="1"/>
    <n v="0"/>
    <n v="0"/>
    <n v="0"/>
    <n v="1"/>
    <s v="V"/>
    <s v="V"/>
    <m/>
    <m/>
    <m/>
    <m/>
    <m/>
    <m/>
    <m/>
    <m/>
    <m/>
    <m/>
    <m/>
    <m/>
    <m/>
  </r>
  <r>
    <x v="233"/>
    <x v="6"/>
    <x v="380"/>
    <n v="9"/>
    <n v="0"/>
    <n v="0"/>
    <n v="0"/>
    <n v="0"/>
    <n v="0"/>
    <n v="0"/>
    <n v="0"/>
    <s v="V"/>
    <s v="V"/>
    <m/>
    <m/>
    <m/>
    <m/>
    <m/>
    <m/>
    <m/>
    <m/>
    <m/>
    <m/>
    <m/>
    <m/>
    <m/>
  </r>
  <r>
    <x v="233"/>
    <x v="6"/>
    <x v="381"/>
    <n v="5"/>
    <n v="0"/>
    <n v="0"/>
    <n v="2"/>
    <n v="0"/>
    <n v="0"/>
    <n v="0"/>
    <n v="2"/>
    <s v="V"/>
    <s v="V"/>
    <m/>
    <m/>
    <m/>
    <m/>
    <m/>
    <m/>
    <m/>
    <m/>
    <m/>
    <m/>
    <m/>
    <m/>
    <m/>
  </r>
  <r>
    <x v="234"/>
    <x v="5"/>
    <x v="291"/>
    <n v="2"/>
    <n v="0"/>
    <n v="0"/>
    <n v="0"/>
    <n v="0"/>
    <n v="0"/>
    <n v="0"/>
    <n v="0"/>
    <m/>
    <m/>
    <m/>
    <m/>
    <m/>
    <m/>
    <m/>
    <m/>
    <m/>
    <m/>
    <m/>
    <m/>
    <m/>
    <m/>
    <m/>
  </r>
  <r>
    <x v="234"/>
    <x v="5"/>
    <x v="276"/>
    <n v="13"/>
    <n v="0"/>
    <n v="0"/>
    <n v="0"/>
    <n v="0"/>
    <n v="0"/>
    <n v="0"/>
    <n v="0"/>
    <m/>
    <m/>
    <m/>
    <m/>
    <m/>
    <m/>
    <m/>
    <m/>
    <m/>
    <m/>
    <m/>
    <m/>
    <m/>
    <m/>
    <m/>
  </r>
  <r>
    <x v="234"/>
    <x v="4"/>
    <x v="290"/>
    <n v="13"/>
    <n v="0"/>
    <n v="0"/>
    <n v="0"/>
    <n v="0"/>
    <n v="0"/>
    <n v="0"/>
    <n v="0"/>
    <m/>
    <m/>
    <m/>
    <m/>
    <m/>
    <m/>
    <m/>
    <m/>
    <m/>
    <m/>
    <m/>
    <m/>
    <m/>
    <m/>
    <m/>
  </r>
  <r>
    <x v="234"/>
    <x v="4"/>
    <x v="294"/>
    <n v="13"/>
    <n v="0"/>
    <n v="0"/>
    <n v="0"/>
    <n v="0"/>
    <n v="0"/>
    <n v="0"/>
    <n v="0"/>
    <m/>
    <m/>
    <m/>
    <m/>
    <m/>
    <m/>
    <m/>
    <m/>
    <m/>
    <m/>
    <m/>
    <m/>
    <m/>
    <m/>
    <m/>
  </r>
  <r>
    <x v="234"/>
    <x v="4"/>
    <x v="293"/>
    <n v="13"/>
    <n v="0"/>
    <n v="0"/>
    <n v="0"/>
    <n v="0"/>
    <n v="0"/>
    <n v="0"/>
    <n v="0"/>
    <m/>
    <m/>
    <m/>
    <m/>
    <m/>
    <m/>
    <m/>
    <m/>
    <m/>
    <m/>
    <m/>
    <m/>
    <m/>
    <m/>
    <m/>
  </r>
  <r>
    <x v="234"/>
    <x v="4"/>
    <x v="312"/>
    <n v="8"/>
    <n v="0"/>
    <n v="0"/>
    <n v="0"/>
    <n v="0"/>
    <n v="0"/>
    <n v="0"/>
    <n v="0"/>
    <m/>
    <m/>
    <m/>
    <m/>
    <m/>
    <m/>
    <m/>
    <m/>
    <m/>
    <m/>
    <m/>
    <m/>
    <m/>
    <m/>
    <m/>
  </r>
  <r>
    <x v="234"/>
    <x v="1"/>
    <x v="350"/>
    <n v="13"/>
    <n v="0"/>
    <n v="0"/>
    <n v="0"/>
    <n v="0"/>
    <n v="0"/>
    <n v="0"/>
    <n v="0"/>
    <m/>
    <m/>
    <m/>
    <m/>
    <m/>
    <m/>
    <m/>
    <m/>
    <m/>
    <m/>
    <m/>
    <m/>
    <m/>
    <m/>
    <m/>
  </r>
  <r>
    <x v="234"/>
    <x v="6"/>
    <x v="382"/>
    <n v="11"/>
    <n v="0"/>
    <n v="0"/>
    <n v="8"/>
    <n v="0"/>
    <n v="0"/>
    <n v="0"/>
    <n v="0"/>
    <s v="V"/>
    <s v="V"/>
    <m/>
    <m/>
    <m/>
    <m/>
    <m/>
    <m/>
    <m/>
    <m/>
    <m/>
    <m/>
    <m/>
    <m/>
    <m/>
  </r>
  <r>
    <x v="234"/>
    <x v="6"/>
    <x v="383"/>
    <n v="1"/>
    <n v="0"/>
    <n v="0"/>
    <n v="0"/>
    <n v="0"/>
    <n v="0"/>
    <n v="0"/>
    <n v="0"/>
    <m/>
    <m/>
    <m/>
    <m/>
    <m/>
    <m/>
    <m/>
    <m/>
    <m/>
    <m/>
    <m/>
    <m/>
    <m/>
    <m/>
    <m/>
  </r>
  <r>
    <x v="234"/>
    <x v="6"/>
    <x v="384"/>
    <n v="6"/>
    <n v="4"/>
    <n v="0"/>
    <n v="8"/>
    <n v="1"/>
    <n v="0"/>
    <n v="0"/>
    <n v="0"/>
    <s v="V"/>
    <m/>
    <m/>
    <m/>
    <m/>
    <m/>
    <m/>
    <m/>
    <m/>
    <m/>
    <m/>
    <m/>
    <m/>
    <m/>
    <m/>
  </r>
  <r>
    <x v="235"/>
    <x v="5"/>
    <x v="375"/>
    <n v="11"/>
    <n v="0"/>
    <n v="0"/>
    <n v="0"/>
    <n v="0"/>
    <n v="0"/>
    <n v="0"/>
    <n v="0"/>
    <m/>
    <m/>
    <m/>
    <m/>
    <m/>
    <m/>
    <m/>
    <m/>
    <m/>
    <m/>
    <m/>
    <m/>
    <m/>
    <m/>
    <m/>
  </r>
  <r>
    <x v="235"/>
    <x v="5"/>
    <x v="275"/>
    <n v="13"/>
    <n v="0"/>
    <n v="0"/>
    <n v="0"/>
    <n v="0"/>
    <n v="0"/>
    <n v="0"/>
    <n v="0"/>
    <m/>
    <m/>
    <m/>
    <m/>
    <m/>
    <m/>
    <m/>
    <m/>
    <m/>
    <m/>
    <m/>
    <m/>
    <m/>
    <m/>
    <m/>
  </r>
  <r>
    <x v="235"/>
    <x v="5"/>
    <x v="270"/>
    <n v="13"/>
    <n v="0"/>
    <n v="0"/>
    <n v="0"/>
    <n v="0"/>
    <n v="0"/>
    <n v="0"/>
    <n v="0"/>
    <m/>
    <m/>
    <m/>
    <m/>
    <m/>
    <m/>
    <m/>
    <m/>
    <m/>
    <m/>
    <m/>
    <m/>
    <m/>
    <m/>
    <m/>
  </r>
  <r>
    <x v="235"/>
    <x v="5"/>
    <x v="215"/>
    <n v="13"/>
    <n v="0"/>
    <n v="0"/>
    <n v="0"/>
    <n v="0"/>
    <n v="0"/>
    <n v="0"/>
    <n v="0"/>
    <m/>
    <m/>
    <m/>
    <m/>
    <m/>
    <m/>
    <m/>
    <m/>
    <m/>
    <m/>
    <m/>
    <m/>
    <m/>
    <m/>
    <m/>
  </r>
  <r>
    <x v="235"/>
    <x v="5"/>
    <x v="346"/>
    <n v="12"/>
    <n v="0"/>
    <n v="0"/>
    <n v="0"/>
    <n v="0"/>
    <n v="0"/>
    <n v="0"/>
    <n v="0"/>
    <m/>
    <m/>
    <m/>
    <m/>
    <m/>
    <m/>
    <m/>
    <m/>
    <m/>
    <m/>
    <m/>
    <m/>
    <m/>
    <m/>
    <m/>
  </r>
  <r>
    <x v="236"/>
    <x v="3"/>
    <x v="302"/>
    <n v="13"/>
    <n v="0"/>
    <n v="0"/>
    <n v="0"/>
    <n v="0"/>
    <n v="0"/>
    <n v="0"/>
    <n v="0"/>
    <m/>
    <m/>
    <m/>
    <m/>
    <m/>
    <m/>
    <m/>
    <m/>
    <m/>
    <m/>
    <m/>
    <m/>
    <m/>
    <m/>
    <m/>
  </r>
  <r>
    <x v="236"/>
    <x v="3"/>
    <x v="314"/>
    <n v="4"/>
    <n v="0"/>
    <n v="0"/>
    <n v="0"/>
    <n v="0"/>
    <n v="0"/>
    <n v="0"/>
    <n v="0"/>
    <m/>
    <m/>
    <m/>
    <m/>
    <m/>
    <m/>
    <m/>
    <m/>
    <m/>
    <m/>
    <m/>
    <m/>
    <m/>
    <m/>
    <m/>
  </r>
  <r>
    <x v="236"/>
    <x v="5"/>
    <x v="273"/>
    <n v="13"/>
    <n v="0"/>
    <n v="0"/>
    <n v="0"/>
    <n v="0"/>
    <n v="0"/>
    <n v="0"/>
    <n v="0"/>
    <m/>
    <m/>
    <m/>
    <m/>
    <m/>
    <m/>
    <m/>
    <m/>
    <m/>
    <m/>
    <m/>
    <m/>
    <m/>
    <m/>
    <m/>
  </r>
  <r>
    <x v="236"/>
    <x v="5"/>
    <x v="292"/>
    <n v="13"/>
    <n v="0"/>
    <n v="0"/>
    <n v="0"/>
    <n v="0"/>
    <n v="0"/>
    <n v="0"/>
    <n v="0"/>
    <m/>
    <m/>
    <m/>
    <m/>
    <m/>
    <m/>
    <m/>
    <m/>
    <m/>
    <m/>
    <m/>
    <m/>
    <m/>
    <m/>
    <m/>
  </r>
  <r>
    <x v="236"/>
    <x v="6"/>
    <x v="385"/>
    <n v="4"/>
    <n v="1"/>
    <n v="0"/>
    <n v="1"/>
    <n v="0"/>
    <n v="0"/>
    <n v="0"/>
    <n v="0"/>
    <m/>
    <m/>
    <s v="V"/>
    <m/>
    <m/>
    <m/>
    <m/>
    <m/>
    <m/>
    <m/>
    <m/>
    <m/>
    <m/>
    <m/>
    <m/>
  </r>
  <r>
    <x v="237"/>
    <x v="3"/>
    <x v="300"/>
    <n v="5"/>
    <n v="0"/>
    <n v="0"/>
    <n v="0"/>
    <n v="0"/>
    <n v="0"/>
    <n v="0"/>
    <n v="0"/>
    <m/>
    <m/>
    <m/>
    <m/>
    <m/>
    <m/>
    <m/>
    <m/>
    <m/>
    <m/>
    <m/>
    <m/>
    <m/>
    <m/>
    <m/>
  </r>
  <r>
    <x v="237"/>
    <x v="3"/>
    <x v="294"/>
    <n v="13"/>
    <n v="0"/>
    <n v="0"/>
    <n v="0"/>
    <n v="0"/>
    <n v="0"/>
    <n v="0"/>
    <n v="0"/>
    <m/>
    <m/>
    <m/>
    <m/>
    <m/>
    <m/>
    <m/>
    <m/>
    <m/>
    <m/>
    <m/>
    <m/>
    <m/>
    <m/>
    <m/>
  </r>
  <r>
    <x v="237"/>
    <x v="5"/>
    <x v="281"/>
    <n v="9"/>
    <n v="0"/>
    <n v="0"/>
    <n v="0"/>
    <n v="0"/>
    <n v="0"/>
    <n v="0"/>
    <n v="0"/>
    <m/>
    <m/>
    <m/>
    <m/>
    <m/>
    <m/>
    <m/>
    <m/>
    <m/>
    <m/>
    <m/>
    <m/>
    <m/>
    <m/>
    <m/>
  </r>
  <r>
    <x v="237"/>
    <x v="5"/>
    <x v="274"/>
    <n v="13"/>
    <n v="0"/>
    <n v="0"/>
    <n v="0"/>
    <n v="0"/>
    <n v="0"/>
    <n v="0"/>
    <n v="0"/>
    <m/>
    <m/>
    <m/>
    <m/>
    <m/>
    <m/>
    <m/>
    <m/>
    <m/>
    <m/>
    <m/>
    <m/>
    <m/>
    <m/>
    <m/>
  </r>
  <r>
    <x v="237"/>
    <x v="1"/>
    <x v="352"/>
    <n v="1"/>
    <n v="0"/>
    <n v="0"/>
    <n v="0"/>
    <n v="0"/>
    <n v="0"/>
    <n v="0"/>
    <n v="0"/>
    <m/>
    <m/>
    <m/>
    <m/>
    <m/>
    <m/>
    <m/>
    <m/>
    <m/>
    <m/>
    <m/>
    <m/>
    <m/>
    <m/>
    <m/>
  </r>
  <r>
    <x v="237"/>
    <x v="1"/>
    <x v="353"/>
    <n v="13"/>
    <n v="0"/>
    <n v="0"/>
    <n v="0"/>
    <n v="0"/>
    <n v="0"/>
    <n v="0"/>
    <n v="0"/>
    <m/>
    <m/>
    <m/>
    <m/>
    <m/>
    <m/>
    <m/>
    <m/>
    <m/>
    <m/>
    <m/>
    <m/>
    <m/>
    <m/>
    <m/>
  </r>
  <r>
    <x v="237"/>
    <x v="1"/>
    <x v="351"/>
    <n v="13"/>
    <n v="0"/>
    <n v="0"/>
    <n v="0"/>
    <n v="0"/>
    <n v="0"/>
    <n v="0"/>
    <n v="0"/>
    <m/>
    <m/>
    <m/>
    <m/>
    <m/>
    <m/>
    <m/>
    <m/>
    <m/>
    <m/>
    <m/>
    <m/>
    <m/>
    <m/>
    <m/>
  </r>
  <r>
    <x v="238"/>
    <x v="4"/>
    <x v="311"/>
    <n v="13"/>
    <n v="1"/>
    <n v="0"/>
    <n v="1"/>
    <n v="0"/>
    <n v="0"/>
    <n v="0"/>
    <n v="1"/>
    <m/>
    <m/>
    <s v="V"/>
    <s v="V"/>
    <m/>
    <m/>
    <m/>
    <m/>
    <m/>
    <m/>
    <m/>
    <m/>
    <m/>
    <m/>
    <m/>
  </r>
  <r>
    <x v="238"/>
    <x v="6"/>
    <x v="386"/>
    <n v="1"/>
    <n v="0"/>
    <n v="0"/>
    <n v="0"/>
    <n v="0"/>
    <n v="0"/>
    <n v="0"/>
    <n v="0"/>
    <m/>
    <m/>
    <m/>
    <m/>
    <m/>
    <m/>
    <m/>
    <m/>
    <m/>
    <m/>
    <m/>
    <m/>
    <m/>
    <m/>
    <m/>
  </r>
  <r>
    <x v="239"/>
    <x v="5"/>
    <x v="302"/>
    <n v="13"/>
    <n v="0"/>
    <n v="0"/>
    <n v="0"/>
    <n v="0"/>
    <n v="0"/>
    <n v="0"/>
    <m/>
    <m/>
    <m/>
    <m/>
    <m/>
    <m/>
    <m/>
    <m/>
    <m/>
    <m/>
    <m/>
    <m/>
    <m/>
    <m/>
    <m/>
    <m/>
  </r>
  <r>
    <x v="239"/>
    <x v="4"/>
    <x v="313"/>
    <n v="9"/>
    <n v="0"/>
    <n v="0"/>
    <n v="0"/>
    <n v="0"/>
    <n v="0"/>
    <n v="0"/>
    <m/>
    <m/>
    <m/>
    <m/>
    <m/>
    <m/>
    <m/>
    <m/>
    <m/>
    <m/>
    <m/>
    <m/>
    <m/>
    <m/>
    <m/>
    <m/>
  </r>
  <r>
    <x v="239"/>
    <x v="4"/>
    <x v="368"/>
    <n v="5"/>
    <n v="0"/>
    <n v="0"/>
    <n v="0"/>
    <n v="0"/>
    <n v="0"/>
    <n v="0"/>
    <m/>
    <m/>
    <m/>
    <m/>
    <m/>
    <m/>
    <m/>
    <m/>
    <m/>
    <m/>
    <m/>
    <m/>
    <m/>
    <m/>
    <m/>
    <m/>
  </r>
  <r>
    <x v="239"/>
    <x v="4"/>
    <x v="320"/>
    <n v="13"/>
    <n v="0"/>
    <n v="0"/>
    <n v="0"/>
    <n v="0"/>
    <n v="0"/>
    <n v="0"/>
    <m/>
    <m/>
    <m/>
    <m/>
    <m/>
    <m/>
    <m/>
    <m/>
    <m/>
    <m/>
    <m/>
    <m/>
    <m/>
    <m/>
    <m/>
    <m/>
  </r>
  <r>
    <x v="239"/>
    <x v="4"/>
    <x v="322"/>
    <n v="13"/>
    <n v="0"/>
    <n v="0"/>
    <n v="0"/>
    <n v="0"/>
    <n v="0"/>
    <n v="0"/>
    <m/>
    <m/>
    <m/>
    <m/>
    <m/>
    <m/>
    <m/>
    <m/>
    <m/>
    <m/>
    <m/>
    <m/>
    <m/>
    <m/>
    <m/>
    <m/>
  </r>
  <r>
    <x v="239"/>
    <x v="5"/>
    <x v="300"/>
    <n v="5"/>
    <n v="0"/>
    <n v="0"/>
    <n v="0"/>
    <n v="0"/>
    <n v="0"/>
    <n v="0"/>
    <m/>
    <m/>
    <m/>
    <m/>
    <m/>
    <m/>
    <m/>
    <m/>
    <m/>
    <m/>
    <m/>
    <m/>
    <m/>
    <m/>
    <m/>
    <m/>
  </r>
  <r>
    <x v="239"/>
    <x v="4"/>
    <x v="321"/>
    <n v="13"/>
    <n v="0"/>
    <n v="0"/>
    <n v="0"/>
    <n v="0"/>
    <n v="0"/>
    <n v="0"/>
    <m/>
    <m/>
    <m/>
    <m/>
    <m/>
    <m/>
    <m/>
    <m/>
    <m/>
    <m/>
    <m/>
    <m/>
    <m/>
    <m/>
    <m/>
    <m/>
  </r>
  <r>
    <x v="239"/>
    <x v="6"/>
    <x v="387"/>
    <n v="1"/>
    <n v="0"/>
    <n v="0"/>
    <n v="0"/>
    <n v="0"/>
    <n v="0"/>
    <n v="0"/>
    <m/>
    <m/>
    <m/>
    <m/>
    <m/>
    <m/>
    <m/>
    <m/>
    <m/>
    <m/>
    <m/>
    <m/>
    <m/>
    <m/>
    <m/>
    <m/>
  </r>
  <r>
    <x v="240"/>
    <x v="6"/>
    <x v="388"/>
    <n v="1"/>
    <n v="0"/>
    <n v="0"/>
    <n v="0"/>
    <n v="0"/>
    <n v="0"/>
    <n v="0"/>
    <m/>
    <m/>
    <m/>
    <m/>
    <m/>
    <m/>
    <m/>
    <m/>
    <m/>
    <m/>
    <m/>
    <m/>
    <m/>
    <m/>
    <m/>
    <m/>
  </r>
  <r>
    <x v="240"/>
    <x v="6"/>
    <x v="389"/>
    <n v="1"/>
    <n v="0"/>
    <n v="0"/>
    <n v="0"/>
    <n v="0"/>
    <n v="0"/>
    <n v="0"/>
    <m/>
    <m/>
    <m/>
    <m/>
    <m/>
    <m/>
    <m/>
    <m/>
    <m/>
    <m/>
    <m/>
    <m/>
    <m/>
    <m/>
    <m/>
    <m/>
  </r>
  <r>
    <x v="241"/>
    <x v="5"/>
    <x v="314"/>
    <n v="4"/>
    <n v="0"/>
    <n v="0"/>
    <n v="0"/>
    <n v="0"/>
    <n v="0"/>
    <n v="0"/>
    <m/>
    <m/>
    <m/>
    <m/>
    <m/>
    <m/>
    <m/>
    <m/>
    <m/>
    <m/>
    <m/>
    <m/>
    <m/>
    <m/>
    <m/>
    <m/>
  </r>
  <r>
    <x v="241"/>
    <x v="1"/>
    <x v="363"/>
    <n v="13"/>
    <n v="0"/>
    <n v="0"/>
    <n v="0"/>
    <n v="0"/>
    <n v="0"/>
    <n v="0"/>
    <m/>
    <m/>
    <m/>
    <m/>
    <m/>
    <m/>
    <m/>
    <m/>
    <m/>
    <m/>
    <m/>
    <m/>
    <m/>
    <m/>
    <m/>
    <m/>
  </r>
  <r>
    <x v="241"/>
    <x v="1"/>
    <x v="390"/>
    <n v="12"/>
    <n v="0"/>
    <n v="0"/>
    <n v="0"/>
    <n v="0"/>
    <n v="0"/>
    <n v="0"/>
    <m/>
    <m/>
    <m/>
    <s v="V"/>
    <s v="V"/>
    <m/>
    <m/>
    <m/>
    <m/>
    <m/>
    <m/>
    <m/>
    <m/>
    <m/>
    <m/>
    <m/>
  </r>
  <r>
    <x v="241"/>
    <x v="1"/>
    <x v="364"/>
    <n v="13"/>
    <n v="1"/>
    <n v="0"/>
    <n v="4"/>
    <n v="0"/>
    <n v="0"/>
    <n v="0"/>
    <m/>
    <m/>
    <m/>
    <s v="V"/>
    <s v="V"/>
    <m/>
    <m/>
    <m/>
    <m/>
    <m/>
    <m/>
    <m/>
    <m/>
    <m/>
    <m/>
    <m/>
  </r>
  <r>
    <x v="241"/>
    <x v="1"/>
    <x v="362"/>
    <n v="13"/>
    <n v="1"/>
    <n v="0"/>
    <n v="4"/>
    <n v="0"/>
    <n v="0"/>
    <n v="0"/>
    <m/>
    <m/>
    <m/>
    <m/>
    <m/>
    <m/>
    <m/>
    <m/>
    <m/>
    <m/>
    <m/>
    <m/>
    <m/>
    <m/>
    <m/>
    <m/>
  </r>
  <r>
    <x v="241"/>
    <x v="4"/>
    <x v="391"/>
    <n v="1"/>
    <n v="1"/>
    <n v="0"/>
    <n v="3"/>
    <n v="0"/>
    <n v="0"/>
    <n v="0"/>
    <m/>
    <m/>
    <m/>
    <m/>
    <m/>
    <m/>
    <m/>
    <m/>
    <m/>
    <m/>
    <m/>
    <m/>
    <m/>
    <m/>
    <m/>
    <m/>
  </r>
  <r>
    <x v="241"/>
    <x v="1"/>
    <x v="354"/>
    <n v="13"/>
    <n v="13"/>
    <n v="0"/>
    <n v="0"/>
    <n v="0"/>
    <n v="0"/>
    <n v="0"/>
    <m/>
    <m/>
    <m/>
    <m/>
    <m/>
    <m/>
    <m/>
    <m/>
    <m/>
    <m/>
    <m/>
    <m/>
    <m/>
    <m/>
    <m/>
    <m/>
  </r>
  <r>
    <x v="241"/>
    <x v="6"/>
    <x v="392"/>
    <n v="1"/>
    <n v="0"/>
    <n v="0"/>
    <n v="0"/>
    <n v="0"/>
    <n v="0"/>
    <n v="0"/>
    <m/>
    <m/>
    <m/>
    <m/>
    <m/>
    <m/>
    <m/>
    <m/>
    <m/>
    <m/>
    <m/>
    <m/>
    <m/>
    <m/>
    <m/>
    <m/>
  </r>
  <r>
    <x v="242"/>
    <x v="3"/>
    <x v="293"/>
    <n v="13"/>
    <n v="0"/>
    <n v="0"/>
    <n v="0"/>
    <n v="0"/>
    <n v="0"/>
    <n v="0"/>
    <m/>
    <m/>
    <m/>
    <m/>
    <m/>
    <m/>
    <m/>
    <m/>
    <m/>
    <m/>
    <m/>
    <m/>
    <m/>
    <m/>
    <m/>
    <m/>
  </r>
  <r>
    <x v="242"/>
    <x v="1"/>
    <x v="373"/>
    <n v="13"/>
    <n v="0"/>
    <n v="0"/>
    <n v="0"/>
    <n v="0"/>
    <n v="0"/>
    <n v="0"/>
    <m/>
    <m/>
    <m/>
    <m/>
    <m/>
    <m/>
    <m/>
    <m/>
    <m/>
    <m/>
    <m/>
    <m/>
    <m/>
    <m/>
    <m/>
    <m/>
  </r>
  <r>
    <x v="243"/>
    <x v="2"/>
    <x v="352"/>
    <n v="1"/>
    <n v="0"/>
    <n v="0"/>
    <n v="0"/>
    <n v="0"/>
    <n v="0"/>
    <n v="0"/>
    <m/>
    <m/>
    <m/>
    <m/>
    <m/>
    <m/>
    <m/>
    <m/>
    <m/>
    <m/>
    <m/>
    <m/>
    <m/>
    <m/>
    <m/>
    <m/>
  </r>
  <r>
    <x v="243"/>
    <x v="4"/>
    <x v="278"/>
    <n v="10"/>
    <n v="10"/>
    <n v="0"/>
    <n v="0"/>
    <n v="0"/>
    <n v="0"/>
    <n v="0"/>
    <m/>
    <m/>
    <m/>
    <m/>
    <m/>
    <m/>
    <m/>
    <m/>
    <m/>
    <m/>
    <m/>
    <m/>
    <m/>
    <m/>
    <m/>
    <m/>
  </r>
  <r>
    <x v="244"/>
    <x v="4"/>
    <x v="337"/>
    <n v="4"/>
    <n v="1"/>
    <n v="0"/>
    <n v="0"/>
    <n v="0"/>
    <n v="2"/>
    <n v="0"/>
    <m/>
    <s v="V"/>
    <m/>
    <m/>
    <m/>
    <m/>
    <m/>
    <m/>
    <m/>
    <m/>
    <m/>
    <m/>
    <m/>
    <m/>
    <m/>
    <m/>
  </r>
  <r>
    <x v="244"/>
    <x v="1"/>
    <x v="354"/>
    <n v="13"/>
    <n v="0"/>
    <n v="0"/>
    <n v="0"/>
    <n v="0"/>
    <n v="0"/>
    <n v="0"/>
    <m/>
    <m/>
    <m/>
    <m/>
    <m/>
    <m/>
    <m/>
    <m/>
    <m/>
    <m/>
    <m/>
    <m/>
    <m/>
    <m/>
    <m/>
    <m/>
  </r>
  <r>
    <x v="244"/>
    <x v="1"/>
    <x v="393"/>
    <n v="1"/>
    <n v="0"/>
    <n v="0"/>
    <n v="0"/>
    <n v="0"/>
    <n v="0"/>
    <n v="0"/>
    <m/>
    <m/>
    <m/>
    <m/>
    <m/>
    <m/>
    <m/>
    <m/>
    <m/>
    <m/>
    <m/>
    <m/>
    <m/>
    <m/>
    <m/>
    <m/>
  </r>
  <r>
    <x v="244"/>
    <x v="1"/>
    <x v="394"/>
    <n v="1"/>
    <n v="0"/>
    <n v="0"/>
    <n v="0"/>
    <n v="0"/>
    <n v="0"/>
    <n v="0"/>
    <m/>
    <m/>
    <m/>
    <m/>
    <m/>
    <m/>
    <m/>
    <m/>
    <m/>
    <m/>
    <m/>
    <m/>
    <m/>
    <m/>
    <m/>
    <m/>
  </r>
  <r>
    <x v="244"/>
    <x v="3"/>
    <x v="290"/>
    <n v="13"/>
    <n v="0"/>
    <n v="0"/>
    <n v="0"/>
    <n v="0"/>
    <n v="0"/>
    <n v="0"/>
    <m/>
    <m/>
    <m/>
    <m/>
    <m/>
    <m/>
    <m/>
    <m/>
    <m/>
    <m/>
    <m/>
    <m/>
    <m/>
    <m/>
    <m/>
    <m/>
  </r>
  <r>
    <x v="244"/>
    <x v="2"/>
    <x v="351"/>
    <n v="13"/>
    <n v="0"/>
    <n v="0"/>
    <n v="0"/>
    <n v="0"/>
    <n v="0"/>
    <n v="0"/>
    <m/>
    <m/>
    <m/>
    <m/>
    <m/>
    <m/>
    <m/>
    <m/>
    <m/>
    <m/>
    <m/>
    <m/>
    <m/>
    <m/>
    <m/>
    <m/>
  </r>
  <r>
    <x v="244"/>
    <x v="2"/>
    <x v="332"/>
    <n v="13"/>
    <n v="0"/>
    <n v="0"/>
    <n v="0"/>
    <n v="0"/>
    <n v="0"/>
    <n v="0"/>
    <m/>
    <m/>
    <m/>
    <m/>
    <m/>
    <m/>
    <m/>
    <m/>
    <m/>
    <m/>
    <m/>
    <m/>
    <m/>
    <m/>
    <m/>
    <m/>
  </r>
  <r>
    <x v="245"/>
    <x v="1"/>
    <x v="372"/>
    <n v="13"/>
    <n v="1"/>
    <n v="0"/>
    <n v="0"/>
    <n v="1"/>
    <n v="1"/>
    <n v="0"/>
    <m/>
    <s v="V"/>
    <m/>
    <m/>
    <m/>
    <m/>
    <m/>
    <m/>
    <m/>
    <m/>
    <m/>
    <m/>
    <m/>
    <m/>
    <m/>
    <m/>
  </r>
  <r>
    <x v="245"/>
    <x v="2"/>
    <x v="343"/>
    <n v="13"/>
    <n v="0"/>
    <n v="0"/>
    <n v="0"/>
    <n v="0"/>
    <n v="0"/>
    <n v="0"/>
    <m/>
    <m/>
    <m/>
    <m/>
    <m/>
    <m/>
    <m/>
    <m/>
    <m/>
    <m/>
    <m/>
    <m/>
    <m/>
    <m/>
    <m/>
    <m/>
  </r>
  <r>
    <x v="245"/>
    <x v="1"/>
    <x v="374"/>
    <n v="13"/>
    <n v="1"/>
    <n v="0"/>
    <n v="0"/>
    <n v="0"/>
    <n v="0"/>
    <n v="0"/>
    <m/>
    <m/>
    <m/>
    <m/>
    <m/>
    <m/>
    <m/>
    <m/>
    <m/>
    <m/>
    <m/>
    <m/>
    <m/>
    <m/>
    <m/>
    <m/>
  </r>
  <r>
    <x v="245"/>
    <x v="4"/>
    <x v="395"/>
    <n v="1"/>
    <n v="1"/>
    <n v="0"/>
    <n v="0"/>
    <n v="0"/>
    <n v="0"/>
    <n v="0"/>
    <m/>
    <m/>
    <m/>
    <m/>
    <m/>
    <m/>
    <m/>
    <m/>
    <m/>
    <m/>
    <m/>
    <m/>
    <m/>
    <m/>
    <m/>
    <m/>
  </r>
  <r>
    <x v="245"/>
    <x v="2"/>
    <x v="336"/>
    <n v="13"/>
    <n v="0"/>
    <n v="0"/>
    <n v="0"/>
    <n v="0"/>
    <n v="0"/>
    <n v="0"/>
    <m/>
    <m/>
    <m/>
    <m/>
    <m/>
    <m/>
    <m/>
    <m/>
    <m/>
    <m/>
    <m/>
    <m/>
    <m/>
    <m/>
    <m/>
    <m/>
  </r>
  <r>
    <x v="245"/>
    <x v="2"/>
    <x v="334"/>
    <n v="13"/>
    <n v="13"/>
    <n v="0"/>
    <n v="0"/>
    <n v="0"/>
    <n v="0"/>
    <n v="0"/>
    <m/>
    <m/>
    <s v="V"/>
    <m/>
    <m/>
    <m/>
    <m/>
    <m/>
    <m/>
    <m/>
    <m/>
    <m/>
    <m/>
    <m/>
    <m/>
    <m/>
  </r>
  <r>
    <x v="246"/>
    <x v="2"/>
    <x v="138"/>
    <n v="13"/>
    <n v="13"/>
    <n v="0"/>
    <n v="0"/>
    <n v="0"/>
    <n v="0"/>
    <n v="0"/>
    <m/>
    <m/>
    <s v="V"/>
    <m/>
    <m/>
    <m/>
    <m/>
    <m/>
    <m/>
    <m/>
    <m/>
    <m/>
    <m/>
    <m/>
    <m/>
    <m/>
  </r>
  <r>
    <x v="246"/>
    <x v="2"/>
    <x v="350"/>
    <n v="13"/>
    <n v="13"/>
    <n v="0"/>
    <n v="0"/>
    <n v="0"/>
    <n v="0"/>
    <n v="0"/>
    <m/>
    <m/>
    <s v="V"/>
    <m/>
    <m/>
    <m/>
    <m/>
    <m/>
    <m/>
    <m/>
    <m/>
    <m/>
    <m/>
    <m/>
    <m/>
    <m/>
  </r>
  <r>
    <x v="246"/>
    <x v="3"/>
    <x v="312"/>
    <n v="8"/>
    <n v="0"/>
    <n v="0"/>
    <n v="0"/>
    <n v="0"/>
    <n v="0"/>
    <n v="0"/>
    <m/>
    <m/>
    <m/>
    <m/>
    <m/>
    <m/>
    <m/>
    <m/>
    <m/>
    <m/>
    <m/>
    <m/>
    <m/>
    <m/>
    <m/>
    <m/>
  </r>
  <r>
    <x v="246"/>
    <x v="3"/>
    <x v="368"/>
    <n v="5"/>
    <n v="0"/>
    <n v="0"/>
    <n v="0"/>
    <n v="0"/>
    <n v="0"/>
    <n v="0"/>
    <m/>
    <m/>
    <m/>
    <m/>
    <m/>
    <m/>
    <m/>
    <m/>
    <m/>
    <m/>
    <m/>
    <m/>
    <m/>
    <m/>
    <m/>
    <m/>
  </r>
  <r>
    <x v="246"/>
    <x v="3"/>
    <x v="313"/>
    <n v="9"/>
    <n v="0"/>
    <n v="0"/>
    <n v="0"/>
    <n v="0"/>
    <n v="0"/>
    <n v="0"/>
    <m/>
    <m/>
    <m/>
    <m/>
    <m/>
    <m/>
    <m/>
    <m/>
    <m/>
    <m/>
    <m/>
    <m/>
    <m/>
    <m/>
    <m/>
    <m/>
  </r>
  <r>
    <x v="243"/>
    <x v="6"/>
    <x v="396"/>
    <n v="5"/>
    <n v="0"/>
    <n v="0"/>
    <n v="0"/>
    <n v="0"/>
    <n v="0"/>
    <n v="0"/>
    <m/>
    <m/>
    <m/>
    <m/>
    <m/>
    <m/>
    <m/>
    <m/>
    <m/>
    <m/>
    <m/>
    <m/>
    <m/>
    <m/>
    <m/>
    <m/>
  </r>
  <r>
    <x v="245"/>
    <x v="6"/>
    <x v="397"/>
    <n v="1"/>
    <n v="0"/>
    <n v="0"/>
    <n v="0"/>
    <n v="0"/>
    <n v="0"/>
    <n v="0"/>
    <m/>
    <m/>
    <m/>
    <m/>
    <m/>
    <m/>
    <m/>
    <m/>
    <m/>
    <m/>
    <m/>
    <m/>
    <m/>
    <m/>
    <m/>
    <m/>
  </r>
  <r>
    <x v="246"/>
    <x v="6"/>
    <x v="398"/>
    <n v="13"/>
    <n v="13"/>
    <n v="0"/>
    <n v="0"/>
    <n v="0"/>
    <n v="0"/>
    <n v="0"/>
    <m/>
    <m/>
    <m/>
    <m/>
    <m/>
    <m/>
    <m/>
    <m/>
    <m/>
    <m/>
    <m/>
    <m/>
    <m/>
    <m/>
    <m/>
    <m/>
  </r>
  <r>
    <x v="246"/>
    <x v="6"/>
    <x v="399"/>
    <n v="1"/>
    <n v="0"/>
    <n v="0"/>
    <n v="0"/>
    <n v="1"/>
    <n v="0"/>
    <n v="0"/>
    <m/>
    <m/>
    <m/>
    <m/>
    <m/>
    <m/>
    <m/>
    <m/>
    <m/>
    <m/>
    <m/>
    <m/>
    <m/>
    <m/>
    <m/>
    <m/>
  </r>
  <r>
    <x v="246"/>
    <x v="6"/>
    <x v="400"/>
    <n v="11"/>
    <n v="4"/>
    <n v="0"/>
    <n v="13"/>
    <n v="2"/>
    <n v="0"/>
    <n v="0"/>
    <m/>
    <m/>
    <s v="V"/>
    <s v="V"/>
    <s v="V"/>
    <m/>
    <m/>
    <m/>
    <m/>
    <m/>
    <m/>
    <m/>
    <m/>
    <m/>
    <m/>
    <m/>
  </r>
  <r>
    <x v="247"/>
    <x v="1"/>
    <x v="401"/>
    <n v="1"/>
    <n v="0"/>
    <n v="0"/>
    <n v="0"/>
    <n v="1"/>
    <n v="0"/>
    <n v="0"/>
    <m/>
    <s v="V"/>
    <m/>
    <m/>
    <m/>
    <m/>
    <m/>
    <m/>
    <m/>
    <m/>
    <m/>
    <m/>
    <m/>
    <m/>
    <m/>
    <m/>
  </r>
  <r>
    <x v="247"/>
    <x v="1"/>
    <x v="402"/>
    <n v="1"/>
    <n v="0"/>
    <n v="0"/>
    <n v="0"/>
    <n v="0"/>
    <n v="1"/>
    <n v="0"/>
    <m/>
    <s v="V"/>
    <m/>
    <m/>
    <m/>
    <m/>
    <m/>
    <m/>
    <m/>
    <m/>
    <m/>
    <m/>
    <m/>
    <m/>
    <m/>
    <m/>
  </r>
  <r>
    <x v="247"/>
    <x v="6"/>
    <x v="398"/>
    <n v="13"/>
    <n v="0"/>
    <n v="0"/>
    <n v="5"/>
    <n v="0"/>
    <n v="0"/>
    <n v="0"/>
    <m/>
    <s v="V"/>
    <s v="V"/>
    <m/>
    <m/>
    <m/>
    <m/>
    <m/>
    <m/>
    <m/>
    <m/>
    <m/>
    <m/>
    <m/>
    <m/>
    <m/>
  </r>
  <r>
    <x v="247"/>
    <x v="6"/>
    <x v="403"/>
    <n v="2"/>
    <n v="0"/>
    <n v="0"/>
    <n v="0"/>
    <n v="1"/>
    <n v="0"/>
    <n v="0"/>
    <m/>
    <s v="V"/>
    <m/>
    <m/>
    <m/>
    <m/>
    <m/>
    <m/>
    <m/>
    <m/>
    <m/>
    <m/>
    <m/>
    <m/>
    <m/>
    <m/>
  </r>
  <r>
    <x v="248"/>
    <x v="4"/>
    <x v="404"/>
    <n v="6"/>
    <n v="0"/>
    <n v="0"/>
    <n v="0"/>
    <n v="0"/>
    <n v="0"/>
    <n v="0"/>
    <m/>
    <m/>
    <m/>
    <m/>
    <m/>
    <m/>
    <m/>
    <m/>
    <m/>
    <m/>
    <m/>
    <m/>
    <m/>
    <m/>
    <m/>
    <m/>
  </r>
  <r>
    <x v="248"/>
    <x v="4"/>
    <x v="405"/>
    <n v="1"/>
    <n v="0"/>
    <n v="0"/>
    <n v="0"/>
    <n v="0"/>
    <n v="0"/>
    <n v="0"/>
    <m/>
    <m/>
    <m/>
    <m/>
    <m/>
    <m/>
    <m/>
    <m/>
    <m/>
    <m/>
    <m/>
    <m/>
    <m/>
    <m/>
    <m/>
    <m/>
  </r>
  <r>
    <x v="248"/>
    <x v="6"/>
    <x v="406"/>
    <n v="4"/>
    <n v="0"/>
    <n v="0"/>
    <n v="4"/>
    <n v="0"/>
    <n v="0"/>
    <n v="0"/>
    <m/>
    <m/>
    <m/>
    <s v="V"/>
    <s v="V"/>
    <m/>
    <m/>
    <m/>
    <m/>
    <m/>
    <m/>
    <m/>
    <m/>
    <m/>
    <m/>
    <m/>
  </r>
  <r>
    <x v="249"/>
    <x v="0"/>
    <x v="407"/>
    <n v="6"/>
    <n v="0"/>
    <n v="0"/>
    <n v="0"/>
    <n v="0"/>
    <n v="0"/>
    <n v="0"/>
    <m/>
    <m/>
    <m/>
    <m/>
    <m/>
    <m/>
    <m/>
    <m/>
    <m/>
    <m/>
    <m/>
    <m/>
    <m/>
    <m/>
    <m/>
    <m/>
  </r>
  <r>
    <x v="249"/>
    <x v="0"/>
    <x v="408"/>
    <n v="8"/>
    <n v="0"/>
    <n v="0"/>
    <n v="0"/>
    <n v="0"/>
    <n v="0"/>
    <n v="0"/>
    <m/>
    <m/>
    <m/>
    <m/>
    <m/>
    <m/>
    <m/>
    <m/>
    <m/>
    <m/>
    <m/>
    <m/>
    <m/>
    <m/>
    <m/>
    <m/>
  </r>
  <r>
    <x v="249"/>
    <x v="2"/>
    <x v="409"/>
    <n v="2"/>
    <n v="0"/>
    <n v="0"/>
    <n v="0"/>
    <n v="0"/>
    <n v="0"/>
    <n v="0"/>
    <m/>
    <m/>
    <m/>
    <m/>
    <m/>
    <m/>
    <m/>
    <m/>
    <m/>
    <m/>
    <m/>
    <m/>
    <m/>
    <m/>
    <m/>
    <m/>
  </r>
  <r>
    <x v="249"/>
    <x v="3"/>
    <x v="410"/>
    <n v="3"/>
    <n v="0"/>
    <n v="0"/>
    <n v="0"/>
    <n v="0"/>
    <n v="0"/>
    <n v="0"/>
    <m/>
    <m/>
    <m/>
    <m/>
    <m/>
    <m/>
    <m/>
    <m/>
    <m/>
    <m/>
    <m/>
    <m/>
    <m/>
    <m/>
    <m/>
    <m/>
  </r>
  <r>
    <x v="249"/>
    <x v="3"/>
    <x v="337"/>
    <n v="3"/>
    <n v="0"/>
    <n v="0"/>
    <n v="0"/>
    <n v="0"/>
    <n v="0"/>
    <n v="0"/>
    <m/>
    <m/>
    <m/>
    <m/>
    <m/>
    <m/>
    <m/>
    <m/>
    <m/>
    <m/>
    <m/>
    <m/>
    <m/>
    <m/>
    <m/>
    <m/>
  </r>
  <r>
    <x v="249"/>
    <x v="3"/>
    <x v="322"/>
    <n v="13"/>
    <n v="0"/>
    <n v="0"/>
    <n v="0"/>
    <n v="0"/>
    <n v="0"/>
    <n v="0"/>
    <m/>
    <m/>
    <m/>
    <m/>
    <m/>
    <m/>
    <m/>
    <m/>
    <m/>
    <m/>
    <m/>
    <m/>
    <m/>
    <m/>
    <m/>
    <m/>
  </r>
  <r>
    <x v="249"/>
    <x v="3"/>
    <x v="321"/>
    <n v="13"/>
    <n v="0"/>
    <n v="0"/>
    <n v="0"/>
    <n v="0"/>
    <n v="0"/>
    <n v="0"/>
    <m/>
    <m/>
    <m/>
    <m/>
    <m/>
    <m/>
    <m/>
    <m/>
    <m/>
    <m/>
    <m/>
    <m/>
    <m/>
    <m/>
    <m/>
    <m/>
  </r>
  <r>
    <x v="249"/>
    <x v="3"/>
    <x v="311"/>
    <n v="12"/>
    <n v="0"/>
    <n v="0"/>
    <n v="0"/>
    <n v="0"/>
    <n v="0"/>
    <n v="0"/>
    <m/>
    <m/>
    <m/>
    <m/>
    <m/>
    <m/>
    <m/>
    <m/>
    <m/>
    <m/>
    <m/>
    <m/>
    <m/>
    <m/>
    <m/>
    <m/>
  </r>
  <r>
    <x v="249"/>
    <x v="4"/>
    <x v="138"/>
    <n v="12"/>
    <n v="0"/>
    <n v="0"/>
    <n v="0"/>
    <n v="0"/>
    <n v="0"/>
    <n v="0"/>
    <m/>
    <m/>
    <m/>
    <m/>
    <m/>
    <m/>
    <m/>
    <m/>
    <m/>
    <m/>
    <m/>
    <m/>
    <m/>
    <m/>
    <m/>
    <m/>
  </r>
  <r>
    <x v="249"/>
    <x v="4"/>
    <x v="136"/>
    <n v="6"/>
    <n v="1"/>
    <n v="0"/>
    <n v="0"/>
    <n v="2"/>
    <n v="0"/>
    <n v="0"/>
    <m/>
    <s v="V"/>
    <m/>
    <m/>
    <m/>
    <m/>
    <m/>
    <m/>
    <m/>
    <m/>
    <m/>
    <m/>
    <m/>
    <m/>
    <m/>
    <m/>
  </r>
  <r>
    <x v="250"/>
    <x v="2"/>
    <x v="350"/>
    <n v="13"/>
    <n v="0"/>
    <n v="0"/>
    <n v="0"/>
    <n v="0"/>
    <n v="0"/>
    <n v="0"/>
    <m/>
    <m/>
    <m/>
    <m/>
    <m/>
    <m/>
    <m/>
    <m/>
    <m/>
    <m/>
    <m/>
    <m/>
    <m/>
    <m/>
    <m/>
    <m/>
  </r>
  <r>
    <x v="250"/>
    <x v="2"/>
    <x v="335"/>
    <n v="13"/>
    <n v="0"/>
    <n v="0"/>
    <n v="0"/>
    <n v="0"/>
    <n v="0"/>
    <n v="0"/>
    <m/>
    <m/>
    <m/>
    <m/>
    <m/>
    <m/>
    <m/>
    <m/>
    <m/>
    <m/>
    <m/>
    <m/>
    <m/>
    <m/>
    <m/>
    <m/>
  </r>
  <r>
    <x v="250"/>
    <x v="2"/>
    <x v="362"/>
    <n v="12"/>
    <n v="0"/>
    <n v="0"/>
    <n v="0"/>
    <n v="0"/>
    <n v="0"/>
    <n v="0"/>
    <m/>
    <m/>
    <m/>
    <m/>
    <m/>
    <m/>
    <m/>
    <m/>
    <m/>
    <m/>
    <m/>
    <m/>
    <m/>
    <m/>
    <m/>
    <m/>
  </r>
  <r>
    <x v="250"/>
    <x v="2"/>
    <x v="353"/>
    <n v="13"/>
    <n v="0"/>
    <n v="0"/>
    <n v="0"/>
    <n v="0"/>
    <n v="0"/>
    <n v="0"/>
    <m/>
    <m/>
    <m/>
    <m/>
    <m/>
    <m/>
    <m/>
    <m/>
    <m/>
    <m/>
    <m/>
    <m/>
    <m/>
    <m/>
    <m/>
    <m/>
  </r>
  <r>
    <x v="250"/>
    <x v="5"/>
    <x v="293"/>
    <n v="13"/>
    <n v="0"/>
    <n v="0"/>
    <n v="0"/>
    <n v="0"/>
    <n v="14"/>
    <n v="0"/>
    <m/>
    <s v="V"/>
    <m/>
    <m/>
    <m/>
    <m/>
    <m/>
    <m/>
    <m/>
    <m/>
    <m/>
    <m/>
    <m/>
    <m/>
    <m/>
    <m/>
  </r>
  <r>
    <x v="250"/>
    <x v="4"/>
    <x v="352"/>
    <n v="1"/>
    <n v="0"/>
    <n v="0"/>
    <n v="0"/>
    <n v="1"/>
    <n v="0"/>
    <n v="0"/>
    <m/>
    <s v="V"/>
    <m/>
    <m/>
    <m/>
    <m/>
    <m/>
    <m/>
    <m/>
    <m/>
    <m/>
    <m/>
    <m/>
    <m/>
    <m/>
    <m/>
  </r>
  <r>
    <x v="251"/>
    <x v="5"/>
    <x v="395"/>
    <n v="1"/>
    <n v="1"/>
    <n v="0"/>
    <n v="0"/>
    <n v="3"/>
    <n v="0"/>
    <n v="0"/>
    <m/>
    <m/>
    <m/>
    <s v="V"/>
    <s v="V"/>
    <m/>
    <m/>
    <m/>
    <m/>
    <m/>
    <m/>
    <m/>
    <m/>
    <m/>
    <m/>
    <m/>
  </r>
  <r>
    <x v="251"/>
    <x v="5"/>
    <x v="290"/>
    <n v="13"/>
    <n v="0"/>
    <n v="0"/>
    <n v="0"/>
    <n v="0"/>
    <n v="0"/>
    <n v="0"/>
    <m/>
    <m/>
    <m/>
    <m/>
    <m/>
    <m/>
    <m/>
    <m/>
    <m/>
    <m/>
    <m/>
    <m/>
    <m/>
    <m/>
    <m/>
    <m/>
  </r>
  <r>
    <x v="251"/>
    <x v="5"/>
    <x v="312"/>
    <n v="13"/>
    <n v="0"/>
    <n v="0"/>
    <n v="0"/>
    <n v="0"/>
    <n v="0"/>
    <n v="0"/>
    <m/>
    <m/>
    <m/>
    <m/>
    <m/>
    <m/>
    <m/>
    <m/>
    <m/>
    <m/>
    <m/>
    <m/>
    <m/>
    <m/>
    <m/>
    <m/>
  </r>
  <r>
    <x v="251"/>
    <x v="2"/>
    <x v="363"/>
    <n v="13"/>
    <n v="0"/>
    <n v="0"/>
    <n v="0"/>
    <n v="0"/>
    <n v="0"/>
    <n v="0"/>
    <m/>
    <m/>
    <m/>
    <m/>
    <m/>
    <m/>
    <m/>
    <m/>
    <m/>
    <m/>
    <m/>
    <m/>
    <m/>
    <m/>
    <m/>
    <m/>
  </r>
  <r>
    <x v="251"/>
    <x v="5"/>
    <x v="391"/>
    <n v="1"/>
    <n v="0"/>
    <n v="0"/>
    <n v="0"/>
    <n v="0"/>
    <n v="0"/>
    <n v="0"/>
    <m/>
    <m/>
    <m/>
    <m/>
    <m/>
    <m/>
    <m/>
    <m/>
    <m/>
    <m/>
    <m/>
    <m/>
    <m/>
    <m/>
    <m/>
    <m/>
  </r>
  <r>
    <x v="252"/>
    <x v="4"/>
    <x v="278"/>
    <n v="10"/>
    <n v="0"/>
    <n v="0"/>
    <n v="0"/>
    <n v="0"/>
    <n v="0"/>
    <n v="0"/>
    <m/>
    <m/>
    <m/>
    <m/>
    <m/>
    <m/>
    <m/>
    <m/>
    <m/>
    <m/>
    <m/>
    <m/>
    <m/>
    <m/>
    <m/>
    <m/>
  </r>
  <r>
    <x v="252"/>
    <x v="3"/>
    <x v="405"/>
    <n v="1"/>
    <n v="0"/>
    <n v="0"/>
    <n v="0"/>
    <n v="0"/>
    <n v="0"/>
    <n v="0"/>
    <m/>
    <m/>
    <m/>
    <m/>
    <m/>
    <m/>
    <m/>
    <m/>
    <m/>
    <m/>
    <m/>
    <m/>
    <m/>
    <m/>
    <m/>
    <m/>
  </r>
  <r>
    <x v="252"/>
    <x v="3"/>
    <x v="124"/>
    <n v="13"/>
    <n v="0"/>
    <n v="0"/>
    <n v="0"/>
    <n v="0"/>
    <n v="0"/>
    <n v="0"/>
    <m/>
    <m/>
    <m/>
    <m/>
    <m/>
    <m/>
    <m/>
    <m/>
    <m/>
    <m/>
    <m/>
    <m/>
    <m/>
    <m/>
    <m/>
    <m/>
  </r>
  <r>
    <x v="252"/>
    <x v="5"/>
    <x v="313"/>
    <n v="9"/>
    <n v="0"/>
    <n v="0"/>
    <n v="2"/>
    <n v="1"/>
    <n v="3"/>
    <n v="0"/>
    <m/>
    <s v="V"/>
    <m/>
    <s v="V"/>
    <s v="V"/>
    <m/>
    <m/>
    <m/>
    <m/>
    <m/>
    <m/>
    <m/>
    <m/>
    <m/>
    <m/>
    <m/>
  </r>
  <r>
    <x v="252"/>
    <x v="2"/>
    <x v="402"/>
    <n v="1"/>
    <n v="0"/>
    <n v="0"/>
    <n v="0"/>
    <n v="0"/>
    <n v="0"/>
    <n v="0"/>
    <m/>
    <m/>
    <m/>
    <m/>
    <m/>
    <m/>
    <m/>
    <m/>
    <m/>
    <m/>
    <m/>
    <m/>
    <m/>
    <m/>
    <m/>
    <m/>
  </r>
  <r>
    <x v="252"/>
    <x v="3"/>
    <x v="405"/>
    <n v="1"/>
    <n v="0"/>
    <n v="0"/>
    <n v="0"/>
    <n v="0"/>
    <n v="0"/>
    <n v="0"/>
    <m/>
    <m/>
    <m/>
    <m/>
    <m/>
    <m/>
    <m/>
    <m/>
    <m/>
    <m/>
    <m/>
    <m/>
    <m/>
    <m/>
    <m/>
    <m/>
  </r>
  <r>
    <x v="252"/>
    <x v="3"/>
    <x v="124"/>
    <n v="13"/>
    <n v="0"/>
    <n v="0"/>
    <n v="0"/>
    <n v="0"/>
    <n v="0"/>
    <n v="0"/>
    <m/>
    <m/>
    <m/>
    <m/>
    <m/>
    <m/>
    <m/>
    <m/>
    <m/>
    <m/>
    <m/>
    <m/>
    <m/>
    <m/>
    <m/>
    <m/>
  </r>
  <r>
    <x v="251"/>
    <x v="6"/>
    <x v="411"/>
    <n v="13"/>
    <n v="8"/>
    <n v="0"/>
    <n v="0"/>
    <n v="0"/>
    <n v="0"/>
    <n v="0"/>
    <m/>
    <m/>
    <m/>
    <m/>
    <m/>
    <m/>
    <m/>
    <m/>
    <m/>
    <m/>
    <m/>
    <m/>
    <m/>
    <m/>
    <m/>
    <m/>
  </r>
  <r>
    <x v="251"/>
    <x v="6"/>
    <x v="411"/>
    <n v="13"/>
    <n v="4"/>
    <n v="0"/>
    <n v="28"/>
    <n v="2"/>
    <n v="0"/>
    <n v="0"/>
    <m/>
    <s v="V"/>
    <s v="V"/>
    <s v="V"/>
    <s v="V"/>
    <m/>
    <m/>
    <m/>
    <m/>
    <m/>
    <m/>
    <m/>
    <m/>
    <m/>
    <m/>
    <m/>
  </r>
  <r>
    <x v="253"/>
    <x v="2"/>
    <x v="390"/>
    <n v="12"/>
    <n v="0"/>
    <n v="0"/>
    <n v="0"/>
    <n v="0"/>
    <n v="0"/>
    <n v="0"/>
    <m/>
    <m/>
    <m/>
    <m/>
    <m/>
    <m/>
    <m/>
    <m/>
    <m/>
    <m/>
    <m/>
    <m/>
    <m/>
    <m/>
    <m/>
    <m/>
  </r>
  <r>
    <x v="253"/>
    <x v="4"/>
    <x v="336"/>
    <n v="13"/>
    <n v="0"/>
    <n v="0"/>
    <n v="0"/>
    <n v="0"/>
    <n v="0"/>
    <n v="0"/>
    <m/>
    <m/>
    <m/>
    <m/>
    <m/>
    <m/>
    <m/>
    <m/>
    <m/>
    <m/>
    <m/>
    <m/>
    <m/>
    <m/>
    <m/>
    <m/>
  </r>
  <r>
    <x v="253"/>
    <x v="4"/>
    <x v="334"/>
    <n v="11"/>
    <n v="0"/>
    <n v="0"/>
    <n v="0"/>
    <n v="0"/>
    <n v="0"/>
    <n v="0"/>
    <m/>
    <m/>
    <m/>
    <m/>
    <m/>
    <m/>
    <m/>
    <m/>
    <m/>
    <m/>
    <m/>
    <m/>
    <m/>
    <m/>
    <m/>
    <m/>
  </r>
  <r>
    <x v="253"/>
    <x v="4"/>
    <x v="343"/>
    <n v="13"/>
    <n v="0"/>
    <n v="0"/>
    <n v="4"/>
    <n v="2"/>
    <n v="0"/>
    <n v="0"/>
    <m/>
    <m/>
    <m/>
    <m/>
    <m/>
    <m/>
    <m/>
    <m/>
    <m/>
    <m/>
    <m/>
    <m/>
    <m/>
    <m/>
    <m/>
    <m/>
  </r>
  <r>
    <x v="253"/>
    <x v="6"/>
    <x v="412"/>
    <n v="13"/>
    <n v="13"/>
    <n v="0"/>
    <n v="61"/>
    <n v="0"/>
    <n v="0"/>
    <n v="0"/>
    <m/>
    <m/>
    <m/>
    <s v="V"/>
    <s v="V"/>
    <m/>
    <m/>
    <m/>
    <m/>
    <m/>
    <m/>
    <m/>
    <m/>
    <m/>
    <m/>
    <m/>
  </r>
  <r>
    <x v="254"/>
    <x v="2"/>
    <x v="372"/>
    <n v="12"/>
    <n v="0"/>
    <n v="0"/>
    <n v="0"/>
    <n v="0"/>
    <n v="0"/>
    <n v="0"/>
    <m/>
    <m/>
    <m/>
    <m/>
    <m/>
    <m/>
    <m/>
    <m/>
    <m/>
    <m/>
    <m/>
    <m/>
    <m/>
    <m/>
    <m/>
    <m/>
  </r>
  <r>
    <x v="254"/>
    <x v="5"/>
    <x v="410"/>
    <n v="3"/>
    <n v="0"/>
    <n v="0"/>
    <n v="0"/>
    <n v="0"/>
    <n v="0"/>
    <n v="0"/>
    <m/>
    <m/>
    <m/>
    <m/>
    <m/>
    <m/>
    <m/>
    <m/>
    <m/>
    <m/>
    <m/>
    <m/>
    <m/>
    <m/>
    <m/>
    <m/>
  </r>
  <r>
    <x v="254"/>
    <x v="5"/>
    <x v="322"/>
    <n v="13"/>
    <n v="0"/>
    <n v="0"/>
    <n v="0"/>
    <n v="0"/>
    <n v="0"/>
    <n v="0"/>
    <m/>
    <m/>
    <m/>
    <m/>
    <m/>
    <m/>
    <m/>
    <m/>
    <m/>
    <m/>
    <m/>
    <m/>
    <m/>
    <m/>
    <m/>
    <m/>
  </r>
  <r>
    <x v="254"/>
    <x v="5"/>
    <x v="311"/>
    <n v="12"/>
    <n v="0"/>
    <n v="0"/>
    <n v="0"/>
    <n v="0"/>
    <n v="0"/>
    <n v="0"/>
    <m/>
    <m/>
    <m/>
    <m/>
    <m/>
    <m/>
    <m/>
    <m/>
    <m/>
    <m/>
    <m/>
    <m/>
    <m/>
    <m/>
    <m/>
    <m/>
  </r>
  <r>
    <x v="254"/>
    <x v="4"/>
    <x v="332"/>
    <n v="13"/>
    <n v="0"/>
    <n v="0"/>
    <n v="0"/>
    <n v="0"/>
    <n v="0"/>
    <n v="0"/>
    <m/>
    <m/>
    <m/>
    <m/>
    <m/>
    <m/>
    <m/>
    <m/>
    <m/>
    <m/>
    <m/>
    <m/>
    <m/>
    <m/>
    <m/>
    <m/>
  </r>
  <r>
    <x v="254"/>
    <x v="4"/>
    <x v="351"/>
    <n v="13"/>
    <n v="0"/>
    <n v="0"/>
    <n v="0"/>
    <n v="0"/>
    <n v="0"/>
    <n v="0"/>
    <m/>
    <m/>
    <m/>
    <m/>
    <m/>
    <m/>
    <m/>
    <m/>
    <m/>
    <m/>
    <m/>
    <m/>
    <m/>
    <m/>
    <m/>
    <m/>
  </r>
  <r>
    <x v="255"/>
    <x v="3"/>
    <x v="404"/>
    <n v="6"/>
    <n v="0"/>
    <n v="0"/>
    <n v="1"/>
    <n v="2"/>
    <n v="0"/>
    <n v="0"/>
    <m/>
    <s v="V"/>
    <m/>
    <m/>
    <m/>
    <m/>
    <m/>
    <m/>
    <m/>
    <m/>
    <m/>
    <m/>
    <m/>
    <m/>
    <m/>
    <m/>
  </r>
  <r>
    <x v="255"/>
    <x v="4"/>
    <x v="409"/>
    <n v="2"/>
    <n v="0"/>
    <n v="0"/>
    <n v="0"/>
    <n v="0"/>
    <n v="0"/>
    <n v="0"/>
    <m/>
    <m/>
    <m/>
    <m/>
    <m/>
    <m/>
    <m/>
    <m/>
    <m/>
    <m/>
    <m/>
    <m/>
    <m/>
    <m/>
    <m/>
    <m/>
  </r>
  <r>
    <x v="255"/>
    <x v="0"/>
    <x v="413"/>
    <n v="13"/>
    <n v="4"/>
    <n v="0"/>
    <n v="0"/>
    <n v="0"/>
    <n v="10"/>
    <n v="0"/>
    <m/>
    <s v="V"/>
    <m/>
    <m/>
    <m/>
    <m/>
    <m/>
    <m/>
    <m/>
    <m/>
    <m/>
    <m/>
    <m/>
    <m/>
    <m/>
    <m/>
  </r>
  <r>
    <x v="256"/>
    <x v="2"/>
    <x v="364"/>
    <n v="12"/>
    <n v="0"/>
    <n v="0"/>
    <n v="0"/>
    <n v="0"/>
    <n v="0"/>
    <n v="0"/>
    <m/>
    <m/>
    <m/>
    <m/>
    <m/>
    <m/>
    <m/>
    <m/>
    <m/>
    <m/>
    <m/>
    <m/>
    <m/>
    <m/>
    <m/>
    <m/>
  </r>
  <r>
    <x v="256"/>
    <x v="3"/>
    <x v="138"/>
    <n v="12"/>
    <n v="1"/>
    <n v="0"/>
    <n v="0"/>
    <n v="1"/>
    <n v="0"/>
    <n v="0"/>
    <m/>
    <s v="V"/>
    <m/>
    <m/>
    <m/>
    <m/>
    <m/>
    <m/>
    <m/>
    <m/>
    <m/>
    <m/>
    <m/>
    <m/>
    <m/>
    <m/>
  </r>
  <r>
    <x v="256"/>
    <x v="5"/>
    <x v="337"/>
    <n v="3"/>
    <n v="0"/>
    <n v="0"/>
    <n v="0"/>
    <n v="0"/>
    <n v="0"/>
    <n v="0"/>
    <m/>
    <m/>
    <m/>
    <m/>
    <m/>
    <m/>
    <m/>
    <m/>
    <m/>
    <m/>
    <m/>
    <m/>
    <m/>
    <m/>
    <m/>
    <m/>
  </r>
  <r>
    <x v="256"/>
    <x v="4"/>
    <x v="395"/>
    <n v="1"/>
    <n v="0"/>
    <n v="0"/>
    <n v="3"/>
    <n v="0"/>
    <n v="0"/>
    <n v="0"/>
    <m/>
    <m/>
    <m/>
    <s v="V"/>
    <s v="V"/>
    <m/>
    <m/>
    <m/>
    <m/>
    <m/>
    <m/>
    <m/>
    <m/>
    <m/>
    <m/>
    <m/>
  </r>
  <r>
    <x v="256"/>
    <x v="6"/>
    <x v="412"/>
    <n v="13"/>
    <n v="0"/>
    <n v="0"/>
    <n v="7"/>
    <n v="0"/>
    <n v="0"/>
    <n v="0"/>
    <m/>
    <s v="V"/>
    <s v="V"/>
    <m/>
    <m/>
    <m/>
    <m/>
    <m/>
    <m/>
    <m/>
    <m/>
    <m/>
    <m/>
    <m/>
    <m/>
    <m/>
  </r>
  <r>
    <x v="256"/>
    <x v="6"/>
    <x v="414"/>
    <n v="4"/>
    <n v="2"/>
    <n v="0"/>
    <n v="16"/>
    <n v="0"/>
    <n v="0"/>
    <n v="0"/>
    <m/>
    <s v="V"/>
    <s v="V"/>
    <m/>
    <m/>
    <m/>
    <m/>
    <m/>
    <m/>
    <m/>
    <m/>
    <m/>
    <m/>
    <m/>
    <m/>
    <m/>
  </r>
  <r>
    <x v="257"/>
    <x v="5"/>
    <x v="320"/>
    <n v="13"/>
    <n v="0"/>
    <n v="0"/>
    <n v="0"/>
    <n v="0"/>
    <n v="0"/>
    <n v="0"/>
    <m/>
    <m/>
    <m/>
    <m/>
    <m/>
    <m/>
    <m/>
    <m/>
    <m/>
    <m/>
    <m/>
    <m/>
    <m/>
    <m/>
    <m/>
    <m/>
  </r>
  <r>
    <x v="257"/>
    <x v="4"/>
    <x v="415"/>
    <n v="1"/>
    <n v="0"/>
    <n v="0"/>
    <n v="0"/>
    <n v="0"/>
    <n v="0"/>
    <n v="0"/>
    <m/>
    <m/>
    <m/>
    <m/>
    <m/>
    <m/>
    <m/>
    <m/>
    <m/>
    <m/>
    <m/>
    <m/>
    <m/>
    <m/>
    <m/>
    <m/>
  </r>
  <r>
    <x v="257"/>
    <x v="5"/>
    <x v="405"/>
    <n v="1"/>
    <n v="0"/>
    <n v="0"/>
    <n v="0"/>
    <n v="0"/>
    <n v="0"/>
    <n v="0"/>
    <m/>
    <m/>
    <m/>
    <m/>
    <m/>
    <m/>
    <m/>
    <m/>
    <m/>
    <m/>
    <m/>
    <m/>
    <m/>
    <m/>
    <m/>
    <m/>
  </r>
  <r>
    <x v="257"/>
    <x v="4"/>
    <x v="350"/>
    <n v="13"/>
    <n v="0"/>
    <n v="0"/>
    <n v="0"/>
    <n v="0"/>
    <n v="0"/>
    <n v="0"/>
    <m/>
    <m/>
    <m/>
    <m/>
    <m/>
    <m/>
    <m/>
    <m/>
    <m/>
    <m/>
    <m/>
    <m/>
    <m/>
    <m/>
    <m/>
    <m/>
  </r>
  <r>
    <x v="257"/>
    <x v="5"/>
    <x v="124"/>
    <n v="13"/>
    <n v="13"/>
    <n v="0"/>
    <n v="0"/>
    <n v="0"/>
    <n v="14"/>
    <n v="0"/>
    <m/>
    <s v="V"/>
    <m/>
    <m/>
    <m/>
    <m/>
    <m/>
    <m/>
    <m/>
    <m/>
    <m/>
    <m/>
    <m/>
    <m/>
    <m/>
    <m/>
  </r>
  <r>
    <x v="258"/>
    <x v="3"/>
    <x v="352"/>
    <n v="1"/>
    <n v="0"/>
    <n v="0"/>
    <n v="0"/>
    <n v="0"/>
    <n v="0"/>
    <n v="0"/>
    <m/>
    <m/>
    <m/>
    <m/>
    <m/>
    <m/>
    <m/>
    <m/>
    <m/>
    <m/>
    <m/>
    <m/>
    <m/>
    <m/>
    <m/>
    <m/>
  </r>
  <r>
    <x v="258"/>
    <x v="0"/>
    <x v="416"/>
    <n v="4"/>
    <n v="0"/>
    <n v="0"/>
    <n v="0"/>
    <n v="0"/>
    <n v="0"/>
    <n v="0"/>
    <m/>
    <m/>
    <m/>
    <m/>
    <m/>
    <m/>
    <m/>
    <m/>
    <m/>
    <m/>
    <m/>
    <m/>
    <m/>
    <m/>
    <m/>
    <m/>
  </r>
  <r>
    <x v="258"/>
    <x v="4"/>
    <x v="353"/>
    <n v="13"/>
    <n v="0"/>
    <n v="0"/>
    <n v="0"/>
    <n v="0"/>
    <n v="0"/>
    <n v="0"/>
    <m/>
    <m/>
    <m/>
    <m/>
    <m/>
    <m/>
    <m/>
    <m/>
    <m/>
    <m/>
    <m/>
    <m/>
    <m/>
    <m/>
    <m/>
    <m/>
  </r>
  <r>
    <x v="258"/>
    <x v="4"/>
    <x v="362"/>
    <n v="12"/>
    <n v="0"/>
    <n v="0"/>
    <n v="0"/>
    <n v="0"/>
    <n v="0"/>
    <n v="0"/>
    <m/>
    <m/>
    <m/>
    <m/>
    <m/>
    <m/>
    <m/>
    <m/>
    <m/>
    <m/>
    <m/>
    <m/>
    <m/>
    <m/>
    <m/>
    <m/>
  </r>
  <r>
    <x v="258"/>
    <x v="4"/>
    <x v="335"/>
    <n v="13"/>
    <n v="0"/>
    <n v="0"/>
    <n v="4"/>
    <n v="0"/>
    <n v="0"/>
    <n v="0"/>
    <m/>
    <m/>
    <m/>
    <s v="V"/>
    <s v="V"/>
    <m/>
    <m/>
    <m/>
    <m/>
    <m/>
    <m/>
    <m/>
    <m/>
    <m/>
    <m/>
    <m/>
  </r>
  <r>
    <x v="259"/>
    <x v="4"/>
    <x v="363"/>
    <n v="13"/>
    <n v="0"/>
    <n v="0"/>
    <n v="0"/>
    <n v="0"/>
    <n v="0"/>
    <n v="0"/>
    <m/>
    <m/>
    <m/>
    <m/>
    <m/>
    <m/>
    <m/>
    <m/>
    <m/>
    <m/>
    <m/>
    <m/>
    <m/>
    <m/>
    <m/>
    <m/>
  </r>
  <r>
    <x v="259"/>
    <x v="3"/>
    <x v="391"/>
    <n v="1"/>
    <n v="0"/>
    <n v="0"/>
    <n v="0"/>
    <n v="0"/>
    <n v="0"/>
    <n v="0"/>
    <m/>
    <m/>
    <m/>
    <m/>
    <m/>
    <m/>
    <m/>
    <m/>
    <m/>
    <m/>
    <m/>
    <m/>
    <m/>
    <m/>
    <m/>
    <m/>
  </r>
  <r>
    <x v="259"/>
    <x v="5"/>
    <x v="124"/>
    <n v="13"/>
    <n v="0"/>
    <n v="0"/>
    <n v="0"/>
    <n v="0"/>
    <n v="0"/>
    <n v="0"/>
    <m/>
    <m/>
    <m/>
    <m/>
    <m/>
    <m/>
    <m/>
    <m/>
    <m/>
    <m/>
    <m/>
    <m/>
    <m/>
    <m/>
    <m/>
    <m/>
  </r>
  <r>
    <x v="259"/>
    <x v="3"/>
    <x v="334"/>
    <n v="11"/>
    <n v="0"/>
    <n v="0"/>
    <n v="0"/>
    <n v="0"/>
    <n v="0"/>
    <n v="0"/>
    <m/>
    <m/>
    <m/>
    <m/>
    <m/>
    <m/>
    <m/>
    <m/>
    <m/>
    <m/>
    <m/>
    <m/>
    <m/>
    <m/>
    <m/>
    <m/>
  </r>
  <r>
    <x v="259"/>
    <x v="3"/>
    <x v="336"/>
    <n v="13"/>
    <n v="0"/>
    <n v="0"/>
    <n v="0"/>
    <n v="0"/>
    <n v="0"/>
    <n v="0"/>
    <m/>
    <m/>
    <m/>
    <m/>
    <m/>
    <m/>
    <m/>
    <m/>
    <m/>
    <m/>
    <m/>
    <m/>
    <m/>
    <m/>
    <m/>
    <m/>
  </r>
  <r>
    <x v="259"/>
    <x v="3"/>
    <x v="278"/>
    <n v="10"/>
    <n v="0"/>
    <n v="0"/>
    <n v="0"/>
    <n v="0"/>
    <n v="0"/>
    <n v="0"/>
    <m/>
    <m/>
    <m/>
    <m/>
    <m/>
    <m/>
    <m/>
    <m/>
    <m/>
    <m/>
    <m/>
    <m/>
    <m/>
    <m/>
    <m/>
    <m/>
  </r>
  <r>
    <x v="259"/>
    <x v="3"/>
    <x v="409"/>
    <n v="2"/>
    <n v="0"/>
    <n v="0"/>
    <n v="0"/>
    <n v="0"/>
    <n v="0"/>
    <n v="0"/>
    <m/>
    <m/>
    <m/>
    <m/>
    <m/>
    <m/>
    <m/>
    <m/>
    <m/>
    <m/>
    <m/>
    <m/>
    <m/>
    <m/>
    <m/>
    <m/>
  </r>
  <r>
    <x v="258"/>
    <x v="6"/>
    <x v="417"/>
    <n v="13"/>
    <n v="0"/>
    <n v="0"/>
    <n v="3"/>
    <n v="0"/>
    <n v="0"/>
    <n v="0"/>
    <m/>
    <m/>
    <s v="V"/>
    <s v="V"/>
    <s v="V"/>
    <m/>
    <m/>
    <m/>
    <m/>
    <m/>
    <m/>
    <m/>
    <m/>
    <m/>
    <m/>
    <m/>
  </r>
  <r>
    <x v="259"/>
    <x v="6"/>
    <x v="418"/>
    <n v="11"/>
    <n v="4"/>
    <n v="0"/>
    <n v="29"/>
    <n v="0"/>
    <n v="0"/>
    <n v="0"/>
    <m/>
    <m/>
    <s v="V"/>
    <s v="V"/>
    <s v="V"/>
    <m/>
    <m/>
    <m/>
    <m/>
    <m/>
    <m/>
    <m/>
    <m/>
    <m/>
    <m/>
    <m/>
  </r>
  <r>
    <x v="259"/>
    <x v="6"/>
    <x v="419"/>
    <n v="13"/>
    <n v="13"/>
    <n v="0"/>
    <n v="0"/>
    <n v="0"/>
    <n v="0"/>
    <n v="0"/>
    <m/>
    <m/>
    <s v="V"/>
    <m/>
    <m/>
    <m/>
    <m/>
    <m/>
    <m/>
    <m/>
    <m/>
    <m/>
    <m/>
    <m/>
    <m/>
    <m/>
  </r>
  <r>
    <x v="259"/>
    <x v="6"/>
    <x v="420"/>
    <n v="6"/>
    <n v="6"/>
    <n v="0"/>
    <n v="0"/>
    <n v="0"/>
    <n v="0"/>
    <n v="0"/>
    <m/>
    <m/>
    <m/>
    <s v="V"/>
    <m/>
    <m/>
    <m/>
    <m/>
    <m/>
    <m/>
    <m/>
    <m/>
    <m/>
    <m/>
    <m/>
    <m/>
  </r>
  <r>
    <x v="259"/>
    <x v="6"/>
    <x v="421"/>
    <n v="13"/>
    <n v="8"/>
    <n v="0"/>
    <n v="37"/>
    <n v="0"/>
    <n v="0"/>
    <n v="0"/>
    <m/>
    <m/>
    <s v="V"/>
    <s v="V"/>
    <s v="V"/>
    <m/>
    <m/>
    <m/>
    <m/>
    <m/>
    <m/>
    <m/>
    <m/>
    <m/>
    <m/>
    <m/>
  </r>
  <r>
    <x v="260"/>
    <x v="2"/>
    <x v="393"/>
    <n v="1"/>
    <n v="0"/>
    <n v="0"/>
    <n v="0"/>
    <n v="0"/>
    <n v="0"/>
    <n v="0"/>
    <m/>
    <m/>
    <m/>
    <m/>
    <m/>
    <m/>
    <m/>
    <m/>
    <m/>
    <m/>
    <m/>
    <m/>
    <m/>
    <m/>
    <m/>
    <m/>
  </r>
  <r>
    <x v="260"/>
    <x v="3"/>
    <x v="351"/>
    <n v="13"/>
    <n v="0"/>
    <n v="0"/>
    <n v="0"/>
    <n v="0"/>
    <n v="0"/>
    <n v="0"/>
    <m/>
    <m/>
    <m/>
    <m/>
    <m/>
    <m/>
    <m/>
    <m/>
    <m/>
    <m/>
    <m/>
    <m/>
    <m/>
    <m/>
    <m/>
    <m/>
  </r>
  <r>
    <x v="260"/>
    <x v="5"/>
    <x v="404"/>
    <n v="6"/>
    <n v="0"/>
    <n v="0"/>
    <n v="0"/>
    <n v="0"/>
    <n v="0"/>
    <n v="0"/>
    <m/>
    <m/>
    <m/>
    <m/>
    <m/>
    <m/>
    <m/>
    <m/>
    <m/>
    <m/>
    <m/>
    <m/>
    <m/>
    <m/>
    <m/>
    <m/>
  </r>
  <r>
    <x v="260"/>
    <x v="3"/>
    <x v="422"/>
    <n v="2"/>
    <n v="2"/>
    <n v="0"/>
    <n v="0"/>
    <n v="0"/>
    <n v="0"/>
    <n v="0"/>
    <m/>
    <m/>
    <m/>
    <m/>
    <m/>
    <m/>
    <m/>
    <m/>
    <m/>
    <m/>
    <m/>
    <m/>
    <m/>
    <m/>
    <m/>
    <m/>
  </r>
  <r>
    <x v="260"/>
    <x v="3"/>
    <x v="332"/>
    <n v="13"/>
    <n v="13"/>
    <n v="0"/>
    <n v="0"/>
    <n v="0"/>
    <n v="0"/>
    <n v="0"/>
    <m/>
    <m/>
    <m/>
    <m/>
    <m/>
    <m/>
    <m/>
    <m/>
    <m/>
    <m/>
    <m/>
    <m/>
    <m/>
    <m/>
    <m/>
    <m/>
  </r>
  <r>
    <x v="260"/>
    <x v="6"/>
    <x v="423"/>
    <n v="9"/>
    <n v="0"/>
    <n v="0"/>
    <n v="8"/>
    <n v="0"/>
    <n v="0"/>
    <n v="0"/>
    <m/>
    <m/>
    <s v="V"/>
    <s v="V"/>
    <s v="V"/>
    <m/>
    <m/>
    <m/>
    <m/>
    <m/>
    <m/>
    <m/>
    <m/>
    <m/>
    <m/>
    <m/>
  </r>
  <r>
    <x v="260"/>
    <x v="6"/>
    <x v="424"/>
    <n v="2"/>
    <n v="0"/>
    <n v="0"/>
    <n v="3"/>
    <n v="0"/>
    <n v="0"/>
    <n v="0"/>
    <m/>
    <m/>
    <m/>
    <s v="V"/>
    <s v="V"/>
    <m/>
    <m/>
    <m/>
    <m/>
    <m/>
    <m/>
    <m/>
    <m/>
    <m/>
    <m/>
    <m/>
  </r>
  <r>
    <x v="260"/>
    <x v="6"/>
    <x v="419"/>
    <n v="13"/>
    <n v="13"/>
    <n v="0"/>
    <n v="0"/>
    <n v="0"/>
    <n v="0"/>
    <n v="0"/>
    <m/>
    <m/>
    <s v="V"/>
    <m/>
    <m/>
    <m/>
    <m/>
    <m/>
    <m/>
    <m/>
    <m/>
    <m/>
    <m/>
    <m/>
    <m/>
    <m/>
  </r>
  <r>
    <x v="261"/>
    <x v="3"/>
    <x v="343"/>
    <n v="11"/>
    <n v="0"/>
    <n v="0"/>
    <n v="0"/>
    <n v="0"/>
    <n v="0"/>
    <n v="0"/>
    <m/>
    <m/>
    <m/>
    <m/>
    <m/>
    <m/>
    <m/>
    <m/>
    <m/>
    <m/>
    <m/>
    <m/>
    <m/>
    <m/>
    <m/>
    <m/>
  </r>
  <r>
    <x v="261"/>
    <x v="3"/>
    <x v="395"/>
    <n v="1"/>
    <n v="0"/>
    <n v="0"/>
    <n v="0"/>
    <n v="0"/>
    <n v="0"/>
    <n v="0"/>
    <m/>
    <m/>
    <m/>
    <m/>
    <m/>
    <m/>
    <m/>
    <m/>
    <m/>
    <m/>
    <m/>
    <m/>
    <m/>
    <m/>
    <m/>
    <m/>
  </r>
  <r>
    <x v="261"/>
    <x v="5"/>
    <x v="210"/>
    <n v="12"/>
    <n v="12"/>
    <n v="0"/>
    <n v="0"/>
    <n v="0"/>
    <n v="0"/>
    <n v="0"/>
    <m/>
    <m/>
    <m/>
    <m/>
    <m/>
    <m/>
    <m/>
    <m/>
    <m/>
    <m/>
    <m/>
    <m/>
    <m/>
    <m/>
    <m/>
    <m/>
  </r>
  <r>
    <x v="261"/>
    <x v="3"/>
    <x v="422"/>
    <n v="2"/>
    <n v="2"/>
    <n v="0"/>
    <n v="0"/>
    <n v="0"/>
    <n v="0"/>
    <n v="0"/>
    <m/>
    <m/>
    <m/>
    <m/>
    <m/>
    <m/>
    <m/>
    <m/>
    <m/>
    <m/>
    <m/>
    <m/>
    <m/>
    <m/>
    <m/>
    <m/>
  </r>
  <r>
    <x v="261"/>
    <x v="3"/>
    <x v="136"/>
    <n v="5"/>
    <n v="0"/>
    <n v="0"/>
    <n v="0"/>
    <n v="0"/>
    <n v="0"/>
    <n v="0"/>
    <m/>
    <m/>
    <m/>
    <m/>
    <m/>
    <m/>
    <m/>
    <m/>
    <m/>
    <m/>
    <m/>
    <m/>
    <m/>
    <m/>
    <m/>
    <m/>
  </r>
  <r>
    <x v="261"/>
    <x v="3"/>
    <x v="350"/>
    <n v="13"/>
    <n v="0"/>
    <n v="0"/>
    <n v="0"/>
    <n v="0"/>
    <n v="0"/>
    <n v="0"/>
    <m/>
    <m/>
    <m/>
    <m/>
    <m/>
    <m/>
    <m/>
    <m/>
    <m/>
    <m/>
    <m/>
    <m/>
    <m/>
    <m/>
    <m/>
    <m/>
  </r>
  <r>
    <x v="261"/>
    <x v="6"/>
    <x v="425"/>
    <n v="7"/>
    <n v="7"/>
    <n v="0"/>
    <n v="52"/>
    <n v="0"/>
    <n v="0"/>
    <n v="0"/>
    <m/>
    <m/>
    <s v="V"/>
    <s v="V"/>
    <s v="V"/>
    <m/>
    <m/>
    <m/>
    <m/>
    <m/>
    <m/>
    <m/>
    <m/>
    <m/>
    <m/>
    <m/>
  </r>
  <r>
    <x v="261"/>
    <x v="6"/>
    <x v="419"/>
    <n v="13"/>
    <n v="13"/>
    <n v="0"/>
    <n v="0"/>
    <n v="0"/>
    <n v="0"/>
    <n v="0"/>
    <m/>
    <m/>
    <s v="V"/>
    <m/>
    <m/>
    <m/>
    <m/>
    <m/>
    <m/>
    <m/>
    <m/>
    <m/>
    <m/>
    <m/>
    <m/>
    <m/>
  </r>
  <r>
    <x v="262"/>
    <x v="3"/>
    <x v="422"/>
    <n v="2"/>
    <n v="0"/>
    <n v="0"/>
    <n v="0"/>
    <n v="0"/>
    <n v="0"/>
    <n v="0"/>
    <m/>
    <m/>
    <m/>
    <m/>
    <m/>
    <m/>
    <m/>
    <m/>
    <m/>
    <m/>
    <m/>
    <m/>
    <m/>
    <m/>
    <m/>
    <m/>
  </r>
  <r>
    <x v="262"/>
    <x v="3"/>
    <x v="332"/>
    <n v="13"/>
    <n v="0"/>
    <n v="0"/>
    <n v="0"/>
    <n v="0"/>
    <n v="0"/>
    <n v="0"/>
    <m/>
    <m/>
    <m/>
    <m/>
    <m/>
    <m/>
    <m/>
    <m/>
    <m/>
    <m/>
    <m/>
    <m/>
    <m/>
    <m/>
    <m/>
    <m/>
  </r>
  <r>
    <x v="262"/>
    <x v="5"/>
    <x v="138"/>
    <n v="12"/>
    <n v="0"/>
    <n v="0"/>
    <n v="1"/>
    <n v="0"/>
    <n v="0"/>
    <n v="0"/>
    <m/>
    <m/>
    <m/>
    <m/>
    <m/>
    <m/>
    <m/>
    <m/>
    <m/>
    <m/>
    <m/>
    <m/>
    <m/>
    <m/>
    <m/>
    <m/>
  </r>
  <r>
    <x v="262"/>
    <x v="3"/>
    <x v="335"/>
    <n v="13"/>
    <n v="0"/>
    <n v="0"/>
    <n v="0"/>
    <n v="0"/>
    <n v="0"/>
    <n v="0"/>
    <m/>
    <m/>
    <m/>
    <m/>
    <m/>
    <m/>
    <m/>
    <m/>
    <m/>
    <m/>
    <m/>
    <m/>
    <m/>
    <m/>
    <m/>
    <m/>
  </r>
  <r>
    <x v="262"/>
    <x v="5"/>
    <x v="352"/>
    <n v="1"/>
    <n v="0"/>
    <n v="0"/>
    <n v="0"/>
    <n v="0"/>
    <n v="0"/>
    <n v="0"/>
    <m/>
    <m/>
    <m/>
    <m/>
    <m/>
    <m/>
    <m/>
    <m/>
    <m/>
    <m/>
    <m/>
    <m/>
    <m/>
    <m/>
    <m/>
    <m/>
  </r>
  <r>
    <x v="262"/>
    <x v="3"/>
    <x v="353"/>
    <n v="13"/>
    <n v="0"/>
    <n v="0"/>
    <n v="0"/>
    <n v="0"/>
    <n v="0"/>
    <n v="0"/>
    <m/>
    <m/>
    <m/>
    <m/>
    <m/>
    <m/>
    <m/>
    <m/>
    <m/>
    <m/>
    <m/>
    <m/>
    <m/>
    <m/>
    <m/>
    <m/>
  </r>
  <r>
    <x v="262"/>
    <x v="3"/>
    <x v="362"/>
    <n v="12"/>
    <n v="0"/>
    <n v="0"/>
    <n v="0"/>
    <n v="0"/>
    <n v="0"/>
    <n v="0"/>
    <m/>
    <m/>
    <m/>
    <m/>
    <m/>
    <m/>
    <m/>
    <m/>
    <m/>
    <m/>
    <m/>
    <m/>
    <m/>
    <m/>
    <m/>
    <m/>
  </r>
  <r>
    <x v="262"/>
    <x v="4"/>
    <x v="401"/>
    <n v="1"/>
    <n v="0"/>
    <n v="0"/>
    <n v="0"/>
    <n v="0"/>
    <n v="0"/>
    <n v="0"/>
    <m/>
    <m/>
    <m/>
    <m/>
    <m/>
    <m/>
    <m/>
    <m/>
    <m/>
    <m/>
    <m/>
    <m/>
    <m/>
    <m/>
    <m/>
    <m/>
  </r>
  <r>
    <x v="262"/>
    <x v="3"/>
    <x v="363"/>
    <n v="13"/>
    <n v="0"/>
    <n v="0"/>
    <n v="0"/>
    <n v="0"/>
    <n v="0"/>
    <n v="0"/>
    <m/>
    <m/>
    <m/>
    <m/>
    <m/>
    <m/>
    <m/>
    <m/>
    <m/>
    <m/>
    <m/>
    <m/>
    <m/>
    <m/>
    <m/>
    <m/>
  </r>
  <r>
    <x v="262"/>
    <x v="2"/>
    <x v="394"/>
    <n v="1"/>
    <n v="1"/>
    <n v="0"/>
    <n v="0"/>
    <n v="0"/>
    <n v="0"/>
    <n v="0"/>
    <m/>
    <m/>
    <m/>
    <m/>
    <m/>
    <m/>
    <m/>
    <m/>
    <m/>
    <m/>
    <m/>
    <m/>
    <m/>
    <m/>
    <m/>
    <m/>
  </r>
  <r>
    <x v="262"/>
    <x v="6"/>
    <x v="426"/>
    <n v="4"/>
    <n v="0"/>
    <n v="0"/>
    <n v="6"/>
    <n v="0"/>
    <n v="0"/>
    <n v="0"/>
    <m/>
    <m/>
    <m/>
    <s v="V"/>
    <s v="V"/>
    <m/>
    <m/>
    <m/>
    <m/>
    <m/>
    <m/>
    <m/>
    <m/>
    <m/>
    <m/>
    <m/>
  </r>
  <r>
    <x v="262"/>
    <x v="6"/>
    <x v="427"/>
    <n v="8"/>
    <n v="0"/>
    <n v="0"/>
    <n v="5"/>
    <n v="0"/>
    <n v="0"/>
    <n v="0"/>
    <m/>
    <m/>
    <m/>
    <s v="V"/>
    <s v="V"/>
    <m/>
    <m/>
    <m/>
    <m/>
    <m/>
    <m/>
    <m/>
    <m/>
    <m/>
    <m/>
    <m/>
  </r>
  <r>
    <x v="262"/>
    <x v="6"/>
    <x v="428"/>
    <n v="6"/>
    <n v="0"/>
    <n v="0"/>
    <n v="5"/>
    <n v="0"/>
    <n v="0"/>
    <n v="0"/>
    <m/>
    <m/>
    <s v="V"/>
    <s v="V"/>
    <s v="V"/>
    <m/>
    <m/>
    <m/>
    <m/>
    <m/>
    <m/>
    <m/>
    <m/>
    <m/>
    <m/>
    <m/>
  </r>
  <r>
    <x v="262"/>
    <x v="6"/>
    <x v="429"/>
    <n v="13"/>
    <n v="0"/>
    <n v="0"/>
    <n v="5"/>
    <n v="0"/>
    <n v="0"/>
    <n v="0"/>
    <m/>
    <m/>
    <s v="V"/>
    <s v="V"/>
    <s v="V"/>
    <m/>
    <m/>
    <m/>
    <m/>
    <m/>
    <m/>
    <m/>
    <m/>
    <m/>
    <m/>
    <m/>
  </r>
  <r>
    <x v="262"/>
    <x v="6"/>
    <x v="430"/>
    <n v="5"/>
    <n v="5"/>
    <n v="0"/>
    <n v="16"/>
    <n v="0"/>
    <n v="0"/>
    <n v="0"/>
    <m/>
    <m/>
    <s v="V"/>
    <s v="V"/>
    <s v="V"/>
    <m/>
    <m/>
    <m/>
    <m/>
    <m/>
    <m/>
    <m/>
    <m/>
    <m/>
    <m/>
    <m/>
  </r>
  <r>
    <x v="262"/>
    <x v="6"/>
    <x v="431"/>
    <n v="13"/>
    <n v="13"/>
    <n v="0"/>
    <n v="0"/>
    <n v="0"/>
    <n v="0"/>
    <n v="0"/>
    <m/>
    <m/>
    <m/>
    <s v="V"/>
    <m/>
    <m/>
    <m/>
    <m/>
    <m/>
    <m/>
    <m/>
    <m/>
    <m/>
    <m/>
    <m/>
    <m/>
  </r>
  <r>
    <x v="262"/>
    <x v="6"/>
    <x v="432"/>
    <n v="13"/>
    <n v="1"/>
    <n v="0"/>
    <n v="9"/>
    <n v="0"/>
    <n v="0"/>
    <n v="0"/>
    <m/>
    <m/>
    <s v="V"/>
    <s v="V"/>
    <s v="V"/>
    <m/>
    <m/>
    <m/>
    <m/>
    <m/>
    <m/>
    <m/>
    <m/>
    <m/>
    <m/>
    <m/>
  </r>
  <r>
    <x v="263"/>
    <x v="4"/>
    <x v="402"/>
    <n v="1"/>
    <n v="0"/>
    <n v="0"/>
    <n v="0"/>
    <n v="0"/>
    <n v="0"/>
    <n v="0"/>
    <m/>
    <m/>
    <m/>
    <m/>
    <m/>
    <m/>
    <m/>
    <m/>
    <m/>
    <m/>
    <m/>
    <m/>
    <m/>
    <m/>
    <m/>
    <m/>
  </r>
  <r>
    <x v="263"/>
    <x v="2"/>
    <x v="374"/>
    <n v="12"/>
    <n v="0"/>
    <n v="0"/>
    <n v="0"/>
    <n v="0"/>
    <n v="0"/>
    <n v="0"/>
    <m/>
    <m/>
    <m/>
    <m/>
    <m/>
    <m/>
    <m/>
    <m/>
    <m/>
    <m/>
    <m/>
    <m/>
    <m/>
    <m/>
    <m/>
    <m/>
  </r>
  <r>
    <x v="263"/>
    <x v="5"/>
    <x v="391"/>
    <n v="1"/>
    <n v="0"/>
    <n v="0"/>
    <n v="0"/>
    <n v="0"/>
    <n v="0"/>
    <n v="0"/>
    <m/>
    <m/>
    <m/>
    <m/>
    <m/>
    <m/>
    <m/>
    <m/>
    <m/>
    <m/>
    <m/>
    <m/>
    <m/>
    <m/>
    <m/>
    <m/>
  </r>
  <r>
    <x v="263"/>
    <x v="5"/>
    <x v="278"/>
    <n v="10"/>
    <n v="0"/>
    <n v="0"/>
    <n v="0"/>
    <n v="0"/>
    <n v="0"/>
    <n v="0"/>
    <m/>
    <m/>
    <m/>
    <m/>
    <m/>
    <m/>
    <m/>
    <m/>
    <m/>
    <m/>
    <m/>
    <m/>
    <m/>
    <m/>
    <m/>
    <m/>
  </r>
  <r>
    <x v="263"/>
    <x v="6"/>
    <x v="433"/>
    <n v="1"/>
    <n v="0"/>
    <n v="0"/>
    <n v="1"/>
    <n v="0"/>
    <n v="0"/>
    <n v="0"/>
    <m/>
    <m/>
    <s v="V"/>
    <s v="V"/>
    <s v="V"/>
    <m/>
    <m/>
    <m/>
    <m/>
    <m/>
    <m/>
    <m/>
    <m/>
    <m/>
    <m/>
    <m/>
  </r>
  <r>
    <x v="263"/>
    <x v="6"/>
    <x v="425"/>
    <n v="7"/>
    <n v="0"/>
    <n v="0"/>
    <n v="2"/>
    <n v="0"/>
    <n v="0"/>
    <n v="0"/>
    <m/>
    <m/>
    <m/>
    <s v="V"/>
    <s v="V"/>
    <m/>
    <m/>
    <m/>
    <m/>
    <m/>
    <m/>
    <m/>
    <m/>
    <m/>
    <m/>
    <m/>
  </r>
  <r>
    <x v="264"/>
    <x v="2"/>
    <x v="394"/>
    <n v="1"/>
    <n v="0"/>
    <n v="0"/>
    <n v="0"/>
    <n v="0"/>
    <n v="0"/>
    <n v="0"/>
    <m/>
    <m/>
    <m/>
    <m/>
    <m/>
    <m/>
    <m/>
    <m/>
    <m/>
    <m/>
    <m/>
    <m/>
    <m/>
    <m/>
    <m/>
    <m/>
  </r>
  <r>
    <x v="264"/>
    <x v="4"/>
    <x v="373"/>
    <n v="13"/>
    <n v="0"/>
    <n v="0"/>
    <n v="0"/>
    <n v="0"/>
    <n v="0"/>
    <n v="0"/>
    <m/>
    <m/>
    <m/>
    <m/>
    <m/>
    <m/>
    <m/>
    <m/>
    <m/>
    <m/>
    <m/>
    <m/>
    <m/>
    <m/>
    <m/>
    <m/>
  </r>
  <r>
    <x v="264"/>
    <x v="4"/>
    <x v="364"/>
    <n v="10"/>
    <n v="2"/>
    <n v="0"/>
    <n v="10"/>
    <n v="0"/>
    <n v="0"/>
    <n v="0"/>
    <m/>
    <s v="V"/>
    <m/>
    <m/>
    <m/>
    <m/>
    <m/>
    <m/>
    <m/>
    <m/>
    <m/>
    <m/>
    <m/>
    <m/>
    <m/>
    <m/>
  </r>
  <r>
    <x v="264"/>
    <x v="6"/>
    <x v="431"/>
    <n v="13"/>
    <n v="0"/>
    <n v="0"/>
    <n v="0"/>
    <n v="0"/>
    <n v="0"/>
    <n v="0"/>
    <m/>
    <m/>
    <s v="V"/>
    <s v="V"/>
    <m/>
    <m/>
    <m/>
    <m/>
    <m/>
    <m/>
    <m/>
    <m/>
    <m/>
    <m/>
    <m/>
    <m/>
  </r>
  <r>
    <x v="264"/>
    <x v="6"/>
    <x v="434"/>
    <n v="13"/>
    <n v="0"/>
    <n v="0"/>
    <n v="0"/>
    <n v="0"/>
    <n v="0"/>
    <n v="0"/>
    <m/>
    <m/>
    <s v="V"/>
    <s v="V"/>
    <m/>
    <m/>
    <m/>
    <m/>
    <m/>
    <m/>
    <m/>
    <m/>
    <m/>
    <m/>
    <m/>
    <m/>
  </r>
  <r>
    <x v="264"/>
    <x v="6"/>
    <x v="435"/>
    <n v="4"/>
    <n v="0"/>
    <n v="0"/>
    <n v="0"/>
    <n v="0"/>
    <n v="0"/>
    <n v="0"/>
    <m/>
    <m/>
    <s v="V"/>
    <s v="V"/>
    <m/>
    <m/>
    <m/>
    <m/>
    <m/>
    <m/>
    <m/>
    <m/>
    <m/>
    <m/>
    <m/>
    <m/>
  </r>
  <r>
    <x v="265"/>
    <x v="2"/>
    <x v="224"/>
    <n v="13"/>
    <n v="0"/>
    <n v="0"/>
    <n v="0"/>
    <n v="0"/>
    <n v="0"/>
    <n v="0"/>
    <m/>
    <m/>
    <m/>
    <m/>
    <m/>
    <m/>
    <m/>
    <m/>
    <m/>
    <m/>
    <m/>
    <m/>
    <m/>
    <m/>
    <m/>
    <m/>
  </r>
  <r>
    <x v="265"/>
    <x v="4"/>
    <x v="436"/>
    <n v="12"/>
    <n v="0"/>
    <n v="0"/>
    <n v="0"/>
    <n v="0"/>
    <n v="0"/>
    <n v="0"/>
    <m/>
    <m/>
    <m/>
    <m/>
    <m/>
    <m/>
    <m/>
    <m/>
    <m/>
    <m/>
    <m/>
    <m/>
    <m/>
    <m/>
    <m/>
    <m/>
  </r>
  <r>
    <x v="265"/>
    <x v="4"/>
    <x v="393"/>
    <n v="1"/>
    <n v="0"/>
    <n v="0"/>
    <n v="0"/>
    <n v="0"/>
    <n v="0"/>
    <n v="0"/>
    <m/>
    <m/>
    <m/>
    <m/>
    <m/>
    <m/>
    <m/>
    <m/>
    <m/>
    <m/>
    <m/>
    <m/>
    <m/>
    <m/>
    <m/>
    <m/>
  </r>
  <r>
    <x v="265"/>
    <x v="6"/>
    <x v="437"/>
    <n v="13"/>
    <n v="0"/>
    <n v="0"/>
    <n v="0"/>
    <n v="0"/>
    <n v="0"/>
    <n v="0"/>
    <m/>
    <m/>
    <s v="V"/>
    <s v="V"/>
    <m/>
    <m/>
    <m/>
    <m/>
    <m/>
    <m/>
    <m/>
    <m/>
    <m/>
    <m/>
    <m/>
    <m/>
  </r>
  <r>
    <x v="265"/>
    <x v="6"/>
    <x v="430"/>
    <n v="5"/>
    <n v="0"/>
    <n v="0"/>
    <n v="0"/>
    <n v="0"/>
    <n v="0"/>
    <n v="0"/>
    <m/>
    <m/>
    <s v="V"/>
    <s v="V"/>
    <m/>
    <m/>
    <m/>
    <m/>
    <m/>
    <m/>
    <m/>
    <m/>
    <m/>
    <m/>
    <m/>
    <m/>
  </r>
  <r>
    <x v="266"/>
    <x v="6"/>
    <x v="419"/>
    <n v="13"/>
    <n v="0"/>
    <n v="0"/>
    <n v="0"/>
    <n v="0"/>
    <n v="0"/>
    <n v="0"/>
    <m/>
    <m/>
    <s v="V"/>
    <s v="V"/>
    <m/>
    <m/>
    <m/>
    <m/>
    <m/>
    <m/>
    <m/>
    <m/>
    <m/>
    <m/>
    <m/>
    <m/>
  </r>
  <r>
    <x v="266"/>
    <x v="4"/>
    <x v="372"/>
    <n v="12"/>
    <n v="0"/>
    <n v="0"/>
    <n v="0"/>
    <n v="0"/>
    <n v="0"/>
    <n v="0"/>
    <m/>
    <m/>
    <m/>
    <m/>
    <m/>
    <m/>
    <m/>
    <m/>
    <m/>
    <m/>
    <m/>
    <m/>
    <m/>
    <m/>
    <m/>
    <m/>
  </r>
  <r>
    <x v="266"/>
    <x v="0"/>
    <x v="438"/>
    <n v="13"/>
    <n v="0"/>
    <n v="0"/>
    <n v="0"/>
    <n v="0"/>
    <n v="0"/>
    <n v="0"/>
    <m/>
    <m/>
    <m/>
    <m/>
    <m/>
    <m/>
    <m/>
    <m/>
    <m/>
    <m/>
    <m/>
    <m/>
    <m/>
    <m/>
    <m/>
    <m/>
  </r>
  <r>
    <x v="266"/>
    <x v="0"/>
    <x v="439"/>
    <n v="13"/>
    <n v="13"/>
    <n v="0"/>
    <n v="0"/>
    <n v="0"/>
    <n v="0"/>
    <n v="0"/>
    <m/>
    <m/>
    <m/>
    <m/>
    <m/>
    <m/>
    <m/>
    <m/>
    <m/>
    <m/>
    <m/>
    <m/>
    <m/>
    <m/>
    <m/>
    <m/>
  </r>
  <r>
    <x v="267"/>
    <x v="0"/>
    <x v="440"/>
    <n v="13"/>
    <n v="0"/>
    <n v="0"/>
    <n v="0"/>
    <n v="0"/>
    <n v="0"/>
    <n v="0"/>
    <m/>
    <m/>
    <m/>
    <m/>
    <m/>
    <m/>
    <m/>
    <m/>
    <m/>
    <m/>
    <m/>
    <m/>
    <m/>
    <m/>
    <m/>
    <m/>
  </r>
  <r>
    <x v="267"/>
    <x v="1"/>
    <x v="441"/>
    <n v="12"/>
    <n v="0"/>
    <n v="0"/>
    <n v="0"/>
    <n v="0"/>
    <n v="0"/>
    <n v="0"/>
    <m/>
    <m/>
    <m/>
    <m/>
    <m/>
    <m/>
    <m/>
    <m/>
    <m/>
    <m/>
    <m/>
    <m/>
    <m/>
    <m/>
    <m/>
    <m/>
  </r>
  <r>
    <x v="267"/>
    <x v="1"/>
    <x v="442"/>
    <n v="10"/>
    <n v="0"/>
    <n v="0"/>
    <n v="0"/>
    <n v="0"/>
    <n v="0"/>
    <n v="0"/>
    <m/>
    <m/>
    <m/>
    <m/>
    <m/>
    <m/>
    <m/>
    <m/>
    <m/>
    <m/>
    <m/>
    <m/>
    <m/>
    <m/>
    <m/>
    <m/>
  </r>
  <r>
    <x v="267"/>
    <x v="1"/>
    <x v="443"/>
    <n v="12"/>
    <n v="0"/>
    <n v="0"/>
    <n v="0"/>
    <n v="0"/>
    <n v="0"/>
    <n v="0"/>
    <m/>
    <m/>
    <m/>
    <m/>
    <m/>
    <m/>
    <m/>
    <m/>
    <m/>
    <m/>
    <m/>
    <m/>
    <m/>
    <m/>
    <m/>
    <m/>
  </r>
  <r>
    <x v="267"/>
    <x v="1"/>
    <x v="413"/>
    <n v="9"/>
    <n v="9"/>
    <n v="0"/>
    <n v="0"/>
    <n v="0"/>
    <n v="0"/>
    <n v="0"/>
    <n v="0"/>
    <m/>
    <m/>
    <m/>
    <m/>
    <m/>
    <m/>
    <m/>
    <m/>
    <m/>
    <m/>
    <m/>
    <m/>
    <m/>
    <m/>
    <m/>
  </r>
  <r>
    <x v="268"/>
    <x v="0"/>
    <x v="444"/>
    <n v="1"/>
    <n v="1"/>
    <n v="0"/>
    <n v="0"/>
    <n v="0"/>
    <n v="0"/>
    <n v="0"/>
    <n v="1"/>
    <s v="V"/>
    <m/>
    <m/>
    <m/>
    <m/>
    <m/>
    <m/>
    <m/>
    <m/>
    <m/>
    <m/>
    <m/>
    <m/>
    <m/>
    <m/>
  </r>
  <r>
    <x v="269"/>
    <x v="3"/>
    <x v="402"/>
    <n v="1"/>
    <n v="0"/>
    <n v="0"/>
    <n v="0"/>
    <n v="0"/>
    <n v="0"/>
    <n v="0"/>
    <n v="0"/>
    <m/>
    <m/>
    <m/>
    <m/>
    <m/>
    <m/>
    <m/>
    <m/>
    <m/>
    <m/>
    <m/>
    <m/>
    <m/>
    <m/>
    <m/>
  </r>
  <r>
    <x v="269"/>
    <x v="3"/>
    <x v="401"/>
    <n v="1"/>
    <n v="0"/>
    <n v="0"/>
    <n v="0"/>
    <n v="0"/>
    <n v="0"/>
    <n v="0"/>
    <n v="0"/>
    <m/>
    <m/>
    <m/>
    <m/>
    <m/>
    <m/>
    <m/>
    <m/>
    <m/>
    <m/>
    <m/>
    <m/>
    <m/>
    <m/>
    <m/>
  </r>
  <r>
    <x v="269"/>
    <x v="5"/>
    <x v="362"/>
    <n v="12"/>
    <n v="0"/>
    <n v="0"/>
    <n v="0"/>
    <n v="0"/>
    <n v="0"/>
    <n v="0"/>
    <n v="0"/>
    <m/>
    <m/>
    <m/>
    <m/>
    <m/>
    <m/>
    <m/>
    <m/>
    <m/>
    <m/>
    <m/>
    <m/>
    <m/>
    <m/>
    <m/>
  </r>
  <r>
    <x v="269"/>
    <x v="5"/>
    <x v="363"/>
    <n v="13"/>
    <n v="0"/>
    <n v="0"/>
    <n v="0"/>
    <n v="0"/>
    <n v="0"/>
    <n v="0"/>
    <n v="0"/>
    <m/>
    <m/>
    <m/>
    <m/>
    <m/>
    <m/>
    <m/>
    <m/>
    <m/>
    <m/>
    <m/>
    <m/>
    <m/>
    <m/>
    <m/>
  </r>
  <r>
    <x v="270"/>
    <x v="0"/>
    <x v="444"/>
    <n v="1"/>
    <n v="0"/>
    <n v="0"/>
    <n v="0"/>
    <n v="0"/>
    <n v="0"/>
    <n v="0"/>
    <n v="0"/>
    <m/>
    <m/>
    <m/>
    <m/>
    <m/>
    <m/>
    <m/>
    <m/>
    <m/>
    <m/>
    <m/>
    <m/>
    <m/>
    <m/>
    <m/>
  </r>
  <r>
    <x v="270"/>
    <x v="5"/>
    <x v="362"/>
    <n v="12"/>
    <n v="0"/>
    <n v="0"/>
    <n v="0"/>
    <n v="0"/>
    <n v="0"/>
    <n v="0"/>
    <n v="0"/>
    <m/>
    <m/>
    <m/>
    <m/>
    <m/>
    <m/>
    <m/>
    <m/>
    <m/>
    <m/>
    <m/>
    <m/>
    <m/>
    <m/>
    <m/>
  </r>
  <r>
    <x v="270"/>
    <x v="5"/>
    <x v="363"/>
    <n v="13"/>
    <n v="0"/>
    <n v="0"/>
    <n v="0"/>
    <n v="0"/>
    <n v="0"/>
    <n v="0"/>
    <n v="0"/>
    <m/>
    <m/>
    <m/>
    <m/>
    <m/>
    <m/>
    <m/>
    <m/>
    <m/>
    <m/>
    <m/>
    <m/>
    <m/>
    <m/>
    <m/>
  </r>
  <r>
    <x v="271"/>
    <x v="0"/>
    <x v="445"/>
    <n v="1"/>
    <n v="0"/>
    <n v="0"/>
    <n v="0"/>
    <n v="0"/>
    <n v="0"/>
    <n v="0"/>
    <n v="0"/>
    <m/>
    <m/>
    <m/>
    <m/>
    <m/>
    <m/>
    <m/>
    <m/>
    <m/>
    <m/>
    <m/>
    <m/>
    <m/>
    <m/>
    <m/>
  </r>
  <r>
    <x v="271"/>
    <x v="1"/>
    <x v="413"/>
    <n v="9"/>
    <n v="0"/>
    <n v="0"/>
    <n v="0"/>
    <n v="0"/>
    <n v="0"/>
    <n v="0"/>
    <n v="0"/>
    <m/>
    <m/>
    <m/>
    <m/>
    <m/>
    <m/>
    <m/>
    <m/>
    <m/>
    <m/>
    <m/>
    <m/>
    <m/>
    <m/>
    <m/>
  </r>
  <r>
    <x v="271"/>
    <x v="1"/>
    <x v="416"/>
    <n v="4"/>
    <n v="0"/>
    <n v="0"/>
    <n v="0"/>
    <n v="0"/>
    <n v="0"/>
    <n v="0"/>
    <n v="0"/>
    <m/>
    <m/>
    <m/>
    <m/>
    <m/>
    <m/>
    <m/>
    <m/>
    <m/>
    <m/>
    <m/>
    <m/>
    <m/>
    <m/>
    <m/>
  </r>
  <r>
    <x v="271"/>
    <x v="4"/>
    <x v="374"/>
    <n v="12"/>
    <n v="0"/>
    <n v="0"/>
    <n v="0"/>
    <n v="0"/>
    <n v="0"/>
    <n v="0"/>
    <n v="0"/>
    <m/>
    <m/>
    <m/>
    <m/>
    <m/>
    <m/>
    <m/>
    <m/>
    <m/>
    <m/>
    <m/>
    <m/>
    <m/>
    <m/>
    <m/>
  </r>
  <r>
    <x v="271"/>
    <x v="4"/>
    <x v="394"/>
    <n v="1"/>
    <n v="0"/>
    <n v="0"/>
    <n v="0"/>
    <n v="0"/>
    <n v="0"/>
    <n v="0"/>
    <n v="0"/>
    <m/>
    <m/>
    <m/>
    <m/>
    <m/>
    <m/>
    <m/>
    <m/>
    <m/>
    <m/>
    <m/>
    <m/>
    <m/>
    <m/>
    <m/>
  </r>
  <r>
    <x v="272"/>
    <x v="5"/>
    <x v="446"/>
    <n v="1"/>
    <n v="0"/>
    <n v="0"/>
    <n v="0"/>
    <n v="0"/>
    <n v="0"/>
    <n v="0"/>
    <n v="0"/>
    <m/>
    <m/>
    <m/>
    <m/>
    <m/>
    <m/>
    <m/>
    <m/>
    <m/>
    <m/>
    <m/>
    <m/>
    <m/>
    <m/>
    <m/>
  </r>
  <r>
    <x v="273"/>
    <x v="3"/>
    <x v="393"/>
    <n v="1"/>
    <n v="0"/>
    <n v="0"/>
    <n v="0"/>
    <n v="0"/>
    <n v="0"/>
    <n v="0"/>
    <n v="0"/>
    <m/>
    <m/>
    <m/>
    <m/>
    <m/>
    <m/>
    <m/>
    <m/>
    <m/>
    <m/>
    <m/>
    <m/>
    <m/>
    <m/>
    <m/>
  </r>
  <r>
    <x v="273"/>
    <x v="3"/>
    <x v="373"/>
    <n v="13"/>
    <n v="0"/>
    <n v="0"/>
    <n v="0"/>
    <n v="0"/>
    <n v="0"/>
    <n v="0"/>
    <n v="0"/>
    <m/>
    <m/>
    <m/>
    <m/>
    <m/>
    <m/>
    <m/>
    <m/>
    <m/>
    <m/>
    <m/>
    <m/>
    <m/>
    <m/>
    <m/>
  </r>
  <r>
    <x v="273"/>
    <x v="5"/>
    <x v="402"/>
    <n v="1"/>
    <n v="0"/>
    <n v="0"/>
    <n v="0"/>
    <n v="0"/>
    <n v="0"/>
    <n v="0"/>
    <n v="0"/>
    <m/>
    <m/>
    <m/>
    <m/>
    <m/>
    <m/>
    <m/>
    <m/>
    <m/>
    <m/>
    <m/>
    <m/>
    <m/>
    <m/>
    <m/>
  </r>
  <r>
    <x v="274"/>
    <x v="3"/>
    <x v="447"/>
    <n v="2"/>
    <n v="0"/>
    <n v="0"/>
    <n v="0"/>
    <n v="0"/>
    <n v="0"/>
    <n v="0"/>
    <n v="0"/>
    <m/>
    <m/>
    <m/>
    <m/>
    <m/>
    <m/>
    <m/>
    <m/>
    <m/>
    <m/>
    <m/>
    <m/>
    <m/>
    <m/>
    <m/>
  </r>
  <r>
    <x v="274"/>
    <x v="3"/>
    <x v="372"/>
    <n v="12"/>
    <n v="0"/>
    <n v="0"/>
    <n v="0"/>
    <n v="0"/>
    <n v="0"/>
    <n v="0"/>
    <n v="0"/>
    <m/>
    <m/>
    <m/>
    <m/>
    <m/>
    <m/>
    <m/>
    <m/>
    <m/>
    <m/>
    <m/>
    <m/>
    <m/>
    <m/>
    <m/>
  </r>
  <r>
    <x v="274"/>
    <x v="3"/>
    <x v="364"/>
    <n v="10"/>
    <n v="0"/>
    <n v="0"/>
    <n v="0"/>
    <n v="0"/>
    <n v="0"/>
    <n v="0"/>
    <n v="0"/>
    <m/>
    <m/>
    <m/>
    <m/>
    <m/>
    <m/>
    <m/>
    <m/>
    <m/>
    <m/>
    <m/>
    <m/>
    <m/>
    <m/>
    <m/>
  </r>
  <r>
    <x v="274"/>
    <x v="5"/>
    <x v="401"/>
    <n v="1"/>
    <n v="0"/>
    <n v="0"/>
    <n v="0"/>
    <n v="0"/>
    <n v="0"/>
    <n v="0"/>
    <n v="0"/>
    <m/>
    <m/>
    <m/>
    <m/>
    <m/>
    <m/>
    <m/>
    <m/>
    <m/>
    <m/>
    <m/>
    <m/>
    <m/>
    <m/>
    <m/>
  </r>
  <r>
    <x v="274"/>
    <x v="1"/>
    <x v="438"/>
    <n v="13"/>
    <n v="0"/>
    <n v="0"/>
    <n v="3"/>
    <n v="0"/>
    <n v="0"/>
    <n v="0"/>
    <n v="3"/>
    <m/>
    <m/>
    <s v="V"/>
    <s v="V"/>
    <m/>
    <m/>
    <m/>
    <m/>
    <m/>
    <m/>
    <m/>
    <m/>
    <m/>
    <m/>
    <m/>
  </r>
  <r>
    <x v="274"/>
    <x v="3"/>
    <x v="415"/>
    <n v="1"/>
    <n v="0"/>
    <n v="0"/>
    <n v="0"/>
    <n v="0"/>
    <n v="0"/>
    <n v="0"/>
    <n v="0"/>
    <m/>
    <m/>
    <m/>
    <m/>
    <m/>
    <m/>
    <m/>
    <m/>
    <m/>
    <m/>
    <m/>
    <m/>
    <m/>
    <m/>
    <m/>
  </r>
  <r>
    <x v="274"/>
    <x v="6"/>
    <x v="448"/>
    <n v="1"/>
    <n v="1"/>
    <n v="0"/>
    <n v="0"/>
    <n v="0"/>
    <n v="0"/>
    <n v="0"/>
    <n v="0"/>
    <m/>
    <m/>
    <m/>
    <m/>
    <m/>
    <m/>
    <m/>
    <m/>
    <m/>
    <m/>
    <m/>
    <m/>
    <m/>
    <m/>
    <m/>
  </r>
  <r>
    <x v="275"/>
    <x v="1"/>
    <x v="449"/>
    <n v="13"/>
    <n v="1"/>
    <n v="0"/>
    <n v="10"/>
    <n v="0"/>
    <n v="0"/>
    <n v="0"/>
    <n v="10"/>
    <s v="V"/>
    <m/>
    <m/>
    <m/>
    <m/>
    <m/>
    <m/>
    <m/>
    <m/>
    <m/>
    <m/>
    <m/>
    <m/>
    <m/>
    <m/>
  </r>
  <r>
    <x v="276"/>
    <x v="3"/>
    <x v="374"/>
    <n v="12"/>
    <n v="0"/>
    <n v="0"/>
    <n v="0"/>
    <n v="0"/>
    <n v="0"/>
    <n v="0"/>
    <n v="0"/>
    <m/>
    <m/>
    <m/>
    <m/>
    <m/>
    <m/>
    <m/>
    <m/>
    <m/>
    <m/>
    <m/>
    <m/>
    <m/>
    <m/>
    <m/>
  </r>
  <r>
    <x v="276"/>
    <x v="3"/>
    <x v="394"/>
    <n v="1"/>
    <n v="0"/>
    <n v="0"/>
    <n v="0"/>
    <n v="0"/>
    <n v="0"/>
    <n v="0"/>
    <n v="0"/>
    <m/>
    <m/>
    <m/>
    <m/>
    <m/>
    <m/>
    <m/>
    <m/>
    <m/>
    <m/>
    <m/>
    <m/>
    <m/>
    <m/>
    <m/>
  </r>
  <r>
    <x v="276"/>
    <x v="3"/>
    <x v="393"/>
    <n v="1"/>
    <n v="0"/>
    <n v="0"/>
    <n v="0"/>
    <n v="0"/>
    <n v="0"/>
    <n v="0"/>
    <n v="0"/>
    <m/>
    <m/>
    <m/>
    <m/>
    <m/>
    <m/>
    <m/>
    <m/>
    <m/>
    <m/>
    <m/>
    <m/>
    <m/>
    <m/>
    <m/>
  </r>
  <r>
    <x v="276"/>
    <x v="6"/>
    <x v="450"/>
    <n v="6"/>
    <n v="0"/>
    <n v="0"/>
    <n v="0"/>
    <n v="1"/>
    <n v="0"/>
    <n v="0"/>
    <n v="1"/>
    <s v="V"/>
    <m/>
    <m/>
    <m/>
    <m/>
    <m/>
    <m/>
    <m/>
    <m/>
    <m/>
    <m/>
    <m/>
    <m/>
    <m/>
    <m/>
  </r>
  <r>
    <x v="276"/>
    <x v="6"/>
    <x v="451"/>
    <n v="9"/>
    <n v="0"/>
    <n v="0"/>
    <n v="10"/>
    <n v="0"/>
    <n v="0"/>
    <n v="0"/>
    <n v="10"/>
    <m/>
    <s v="V"/>
    <m/>
    <m/>
    <m/>
    <m/>
    <m/>
    <m/>
    <m/>
    <m/>
    <m/>
    <m/>
    <m/>
    <m/>
    <m/>
  </r>
  <r>
    <x v="277"/>
    <x v="1"/>
    <x v="452"/>
    <n v="13"/>
    <n v="0"/>
    <n v="0"/>
    <n v="0"/>
    <n v="0"/>
    <n v="0"/>
    <n v="0"/>
    <n v="0"/>
    <m/>
    <m/>
    <m/>
    <m/>
    <m/>
    <m/>
    <m/>
    <m/>
    <m/>
    <m/>
    <m/>
    <m/>
    <m/>
    <m/>
    <m/>
  </r>
  <r>
    <x v="277"/>
    <x v="2"/>
    <x v="413"/>
    <n v="13"/>
    <n v="0"/>
    <n v="0"/>
    <n v="0"/>
    <n v="0"/>
    <n v="0"/>
    <n v="0"/>
    <n v="0"/>
    <m/>
    <m/>
    <m/>
    <m/>
    <m/>
    <m/>
    <m/>
    <m/>
    <m/>
    <m/>
    <m/>
    <m/>
    <m/>
    <m/>
    <m/>
  </r>
  <r>
    <x v="278"/>
    <x v="1"/>
    <x v="439"/>
    <n v="13"/>
    <n v="1"/>
    <n v="0"/>
    <n v="8"/>
    <n v="0"/>
    <n v="0"/>
    <n v="0"/>
    <n v="8"/>
    <m/>
    <m/>
    <s v="V"/>
    <s v="V"/>
    <m/>
    <m/>
    <m/>
    <m/>
    <m/>
    <m/>
    <m/>
    <m/>
    <m/>
    <m/>
    <m/>
  </r>
  <r>
    <x v="278"/>
    <x v="1"/>
    <x v="453"/>
    <n v="1"/>
    <n v="0"/>
    <n v="0"/>
    <n v="0"/>
    <n v="0"/>
    <n v="0"/>
    <n v="0"/>
    <n v="0"/>
    <m/>
    <m/>
    <m/>
    <m/>
    <m/>
    <m/>
    <m/>
    <m/>
    <m/>
    <m/>
    <m/>
    <m/>
    <m/>
    <m/>
    <m/>
  </r>
  <r>
    <x v="278"/>
    <x v="1"/>
    <x v="454"/>
    <n v="1"/>
    <n v="0"/>
    <n v="0"/>
    <n v="1"/>
    <n v="0"/>
    <n v="0"/>
    <n v="0"/>
    <n v="1"/>
    <m/>
    <m/>
    <s v="V"/>
    <s v="V"/>
    <m/>
    <m/>
    <m/>
    <m/>
    <m/>
    <m/>
    <m/>
    <m/>
    <m/>
    <m/>
    <m/>
  </r>
  <r>
    <x v="279"/>
    <x v="6"/>
    <x v="455"/>
    <n v="5"/>
    <n v="0"/>
    <n v="0"/>
    <n v="1"/>
    <n v="0"/>
    <n v="0"/>
    <n v="0"/>
    <n v="0"/>
    <m/>
    <m/>
    <s v="V"/>
    <s v="V"/>
    <m/>
    <m/>
    <m/>
    <m/>
    <m/>
    <m/>
    <m/>
    <m/>
    <m/>
    <m/>
    <m/>
  </r>
  <r>
    <x v="279"/>
    <x v="6"/>
    <x v="456"/>
    <n v="2"/>
    <n v="0"/>
    <n v="0"/>
    <n v="2"/>
    <n v="0"/>
    <n v="0"/>
    <n v="0"/>
    <n v="0"/>
    <m/>
    <s v="V"/>
    <m/>
    <m/>
    <m/>
    <m/>
    <m/>
    <m/>
    <m/>
    <m/>
    <m/>
    <m/>
    <m/>
    <m/>
    <m/>
  </r>
  <r>
    <x v="279"/>
    <x v="6"/>
    <x v="457"/>
    <n v="2"/>
    <n v="0"/>
    <n v="0"/>
    <n v="0"/>
    <n v="0"/>
    <n v="0"/>
    <n v="0"/>
    <n v="0"/>
    <m/>
    <m/>
    <m/>
    <m/>
    <m/>
    <m/>
    <m/>
    <m/>
    <m/>
    <m/>
    <m/>
    <m/>
    <m/>
    <m/>
    <m/>
  </r>
  <r>
    <x v="279"/>
    <x v="6"/>
    <x v="458"/>
    <n v="12"/>
    <n v="0"/>
    <n v="0"/>
    <n v="5"/>
    <n v="0"/>
    <n v="1"/>
    <n v="0"/>
    <n v="6"/>
    <s v="V"/>
    <s v="V"/>
    <s v="V"/>
    <s v="V"/>
    <m/>
    <m/>
    <m/>
    <m/>
    <m/>
    <m/>
    <m/>
    <m/>
    <m/>
    <m/>
    <m/>
  </r>
  <r>
    <x v="279"/>
    <x v="6"/>
    <x v="459"/>
    <n v="2"/>
    <n v="2"/>
    <n v="0"/>
    <n v="0"/>
    <n v="0"/>
    <n v="0"/>
    <n v="0"/>
    <n v="0"/>
    <m/>
    <m/>
    <m/>
    <m/>
    <m/>
    <m/>
    <m/>
    <m/>
    <m/>
    <m/>
    <m/>
    <m/>
    <m/>
    <m/>
    <m/>
  </r>
  <r>
    <x v="280"/>
    <x v="6"/>
    <x v="460"/>
    <n v="13"/>
    <n v="13"/>
    <n v="0"/>
    <n v="0"/>
    <n v="0"/>
    <n v="0"/>
    <n v="0"/>
    <n v="0"/>
    <m/>
    <m/>
    <m/>
    <m/>
    <m/>
    <m/>
    <m/>
    <m/>
    <m/>
    <m/>
    <m/>
    <m/>
    <m/>
    <m/>
    <m/>
  </r>
  <r>
    <x v="280"/>
    <x v="6"/>
    <x v="459"/>
    <n v="2"/>
    <n v="0"/>
    <n v="0"/>
    <n v="0"/>
    <n v="0"/>
    <n v="0"/>
    <n v="0"/>
    <n v="0"/>
    <m/>
    <m/>
    <m/>
    <m/>
    <m/>
    <m/>
    <m/>
    <m/>
    <m/>
    <m/>
    <m/>
    <m/>
    <m/>
    <m/>
    <m/>
  </r>
  <r>
    <x v="281"/>
    <x v="6"/>
    <x v="461"/>
    <n v="3"/>
    <n v="0"/>
    <n v="0"/>
    <n v="0"/>
    <n v="0"/>
    <n v="0"/>
    <n v="0"/>
    <n v="0"/>
    <m/>
    <m/>
    <m/>
    <m/>
    <m/>
    <m/>
    <m/>
    <m/>
    <m/>
    <m/>
    <m/>
    <m/>
    <m/>
    <m/>
    <m/>
  </r>
  <r>
    <x v="281"/>
    <x v="6"/>
    <x v="462"/>
    <n v="13"/>
    <n v="0"/>
    <n v="0"/>
    <n v="0"/>
    <n v="0"/>
    <n v="0"/>
    <n v="0"/>
    <n v="0"/>
    <m/>
    <m/>
    <m/>
    <m/>
    <m/>
    <m/>
    <m/>
    <m/>
    <m/>
    <m/>
    <m/>
    <m/>
    <m/>
    <m/>
    <m/>
  </r>
  <r>
    <x v="281"/>
    <x v="6"/>
    <x v="463"/>
    <n v="9"/>
    <n v="8"/>
    <n v="0"/>
    <n v="60"/>
    <n v="0"/>
    <n v="0"/>
    <n v="0"/>
    <n v="60"/>
    <s v="V"/>
    <s v="V"/>
    <s v="V"/>
    <s v="V"/>
    <m/>
    <m/>
    <m/>
    <m/>
    <m/>
    <m/>
    <m/>
    <m/>
    <m/>
    <m/>
    <m/>
  </r>
  <r>
    <x v="281"/>
    <x v="2"/>
    <x v="438"/>
    <n v="13"/>
    <n v="0"/>
    <n v="0"/>
    <n v="0"/>
    <n v="0"/>
    <n v="0"/>
    <n v="0"/>
    <n v="0"/>
    <m/>
    <m/>
    <m/>
    <m/>
    <m/>
    <m/>
    <m/>
    <m/>
    <m/>
    <m/>
    <m/>
    <m/>
    <m/>
    <m/>
    <m/>
  </r>
  <r>
    <x v="281"/>
    <x v="5"/>
    <x v="364"/>
    <n v="2"/>
    <n v="0"/>
    <n v="0"/>
    <n v="0"/>
    <n v="0"/>
    <n v="0"/>
    <n v="0"/>
    <n v="0"/>
    <m/>
    <m/>
    <m/>
    <m/>
    <m/>
    <m/>
    <m/>
    <m/>
    <m/>
    <m/>
    <m/>
    <m/>
    <m/>
    <m/>
    <m/>
  </r>
  <r>
    <x v="281"/>
    <x v="6"/>
    <x v="463"/>
    <n v="9"/>
    <n v="8"/>
    <n v="0"/>
    <n v="0"/>
    <n v="0"/>
    <n v="0"/>
    <n v="0"/>
    <n v="60"/>
    <s v="V"/>
    <s v="V"/>
    <s v="V"/>
    <s v="V"/>
    <m/>
    <m/>
    <m/>
    <m/>
    <m/>
    <m/>
    <m/>
    <m/>
    <m/>
    <m/>
    <m/>
  </r>
  <r>
    <x v="282"/>
    <x v="5"/>
    <x v="393"/>
    <n v="1"/>
    <n v="0"/>
    <n v="0"/>
    <n v="0"/>
    <n v="0"/>
    <n v="0"/>
    <n v="0"/>
    <n v="0"/>
    <m/>
    <m/>
    <m/>
    <m/>
    <m/>
    <m/>
    <m/>
    <m/>
    <m/>
    <m/>
    <m/>
    <m/>
    <m/>
    <m/>
    <m/>
  </r>
  <r>
    <x v="282"/>
    <x v="3"/>
    <x v="436"/>
    <n v="12"/>
    <n v="0"/>
    <n v="0"/>
    <n v="0"/>
    <n v="0"/>
    <n v="0"/>
    <n v="0"/>
    <n v="0"/>
    <m/>
    <m/>
    <m/>
    <m/>
    <m/>
    <m/>
    <m/>
    <m/>
    <m/>
    <m/>
    <m/>
    <m/>
    <m/>
    <m/>
    <m/>
  </r>
  <r>
    <x v="282"/>
    <x v="0"/>
    <x v="464"/>
    <n v="13"/>
    <n v="0"/>
    <n v="0"/>
    <n v="0"/>
    <n v="0"/>
    <n v="0"/>
    <n v="0"/>
    <n v="0"/>
    <m/>
    <m/>
    <m/>
    <m/>
    <m/>
    <m/>
    <m/>
    <m/>
    <m/>
    <m/>
    <m/>
    <m/>
    <m/>
    <m/>
    <m/>
  </r>
  <r>
    <x v="282"/>
    <x v="2"/>
    <x v="325"/>
    <n v="13"/>
    <n v="0"/>
    <n v="0"/>
    <n v="0"/>
    <n v="0"/>
    <n v="0"/>
    <n v="0"/>
    <n v="0"/>
    <m/>
    <m/>
    <m/>
    <m/>
    <m/>
    <m/>
    <m/>
    <m/>
    <m/>
    <m/>
    <m/>
    <m/>
    <m/>
    <m/>
    <m/>
  </r>
  <r>
    <x v="282"/>
    <x v="4"/>
    <x v="224"/>
    <n v="13"/>
    <n v="0"/>
    <n v="0"/>
    <n v="0"/>
    <n v="0"/>
    <n v="1"/>
    <n v="0"/>
    <n v="0"/>
    <s v="V"/>
    <m/>
    <m/>
    <m/>
    <m/>
    <m/>
    <m/>
    <m/>
    <m/>
    <m/>
    <m/>
    <m/>
    <m/>
    <m/>
    <m/>
  </r>
  <r>
    <x v="282"/>
    <x v="1"/>
    <x v="465"/>
    <n v="1"/>
    <n v="1"/>
    <n v="0"/>
    <n v="2"/>
    <n v="0"/>
    <n v="0"/>
    <n v="0"/>
    <n v="2"/>
    <m/>
    <m/>
    <s v="V"/>
    <s v="V"/>
    <m/>
    <m/>
    <m/>
    <m/>
    <m/>
    <m/>
    <m/>
    <m/>
    <m/>
    <m/>
    <m/>
  </r>
  <r>
    <x v="282"/>
    <x v="5"/>
    <x v="373"/>
    <n v="13"/>
    <n v="13"/>
    <n v="0"/>
    <n v="0"/>
    <n v="0"/>
    <n v="0"/>
    <n v="0"/>
    <n v="0"/>
    <s v="V"/>
    <m/>
    <m/>
    <m/>
    <m/>
    <m/>
    <m/>
    <m/>
    <m/>
    <m/>
    <m/>
    <m/>
    <m/>
    <m/>
    <m/>
  </r>
  <r>
    <x v="282"/>
    <x v="5"/>
    <x v="372"/>
    <n v="12"/>
    <n v="12"/>
    <n v="0"/>
    <n v="0"/>
    <n v="0"/>
    <n v="0"/>
    <n v="0"/>
    <n v="0"/>
    <s v="V"/>
    <m/>
    <m/>
    <m/>
    <m/>
    <m/>
    <m/>
    <m/>
    <m/>
    <m/>
    <m/>
    <m/>
    <m/>
    <m/>
    <m/>
  </r>
  <r>
    <x v="282"/>
    <x v="6"/>
    <x v="460"/>
    <n v="13"/>
    <n v="0"/>
    <n v="0"/>
    <n v="4"/>
    <n v="0"/>
    <n v="0"/>
    <n v="0"/>
    <n v="4"/>
    <s v="V"/>
    <s v="V"/>
    <s v="V"/>
    <s v="V"/>
    <m/>
    <m/>
    <m/>
    <m/>
    <m/>
    <m/>
    <m/>
    <m/>
    <m/>
    <m/>
    <m/>
  </r>
  <r>
    <x v="283"/>
    <x v="0"/>
    <x v="466"/>
    <n v="13"/>
    <n v="0"/>
    <n v="0"/>
    <n v="0"/>
    <n v="0"/>
    <n v="0"/>
    <n v="0"/>
    <n v="0"/>
    <m/>
    <m/>
    <m/>
    <m/>
    <m/>
    <m/>
    <m/>
    <m/>
    <m/>
    <m/>
    <m/>
    <m/>
    <m/>
    <m/>
    <m/>
  </r>
  <r>
    <x v="283"/>
    <x v="2"/>
    <x v="467"/>
    <n v="1"/>
    <n v="0"/>
    <n v="0"/>
    <n v="0"/>
    <n v="0"/>
    <n v="0"/>
    <n v="0"/>
    <n v="0"/>
    <m/>
    <m/>
    <m/>
    <m/>
    <m/>
    <m/>
    <m/>
    <m/>
    <m/>
    <m/>
    <m/>
    <m/>
    <m/>
    <m/>
    <m/>
  </r>
  <r>
    <x v="283"/>
    <x v="2"/>
    <x v="452"/>
    <n v="13"/>
    <n v="0"/>
    <n v="0"/>
    <n v="0"/>
    <n v="0"/>
    <n v="0"/>
    <n v="0"/>
    <n v="0"/>
    <m/>
    <m/>
    <m/>
    <m/>
    <m/>
    <m/>
    <m/>
    <m/>
    <m/>
    <m/>
    <m/>
    <m/>
    <m/>
    <m/>
    <m/>
  </r>
  <r>
    <x v="283"/>
    <x v="2"/>
    <x v="449"/>
    <n v="13"/>
    <n v="0"/>
    <n v="0"/>
    <n v="0"/>
    <n v="0"/>
    <n v="0"/>
    <n v="0"/>
    <n v="0"/>
    <m/>
    <m/>
    <m/>
    <m/>
    <m/>
    <m/>
    <m/>
    <m/>
    <m/>
    <m/>
    <m/>
    <m/>
    <m/>
    <m/>
    <m/>
  </r>
  <r>
    <x v="283"/>
    <x v="2"/>
    <x v="408"/>
    <n v="7"/>
    <n v="0"/>
    <n v="0"/>
    <n v="0"/>
    <n v="0"/>
    <n v="0"/>
    <n v="0"/>
    <n v="0"/>
    <m/>
    <m/>
    <m/>
    <m/>
    <m/>
    <m/>
    <m/>
    <m/>
    <m/>
    <m/>
    <m/>
    <m/>
    <m/>
    <m/>
    <m/>
  </r>
  <r>
    <x v="283"/>
    <x v="4"/>
    <x v="413"/>
    <n v="13"/>
    <n v="0"/>
    <n v="0"/>
    <n v="7"/>
    <n v="0"/>
    <n v="0"/>
    <n v="0"/>
    <n v="7"/>
    <s v="V"/>
    <m/>
    <s v="V"/>
    <s v="V"/>
    <m/>
    <m/>
    <m/>
    <m/>
    <m/>
    <m/>
    <m/>
    <m/>
    <m/>
    <m/>
    <m/>
  </r>
  <r>
    <x v="283"/>
    <x v="5"/>
    <x v="394"/>
    <n v="1"/>
    <n v="0"/>
    <n v="0"/>
    <n v="0"/>
    <n v="0"/>
    <n v="0"/>
    <n v="0"/>
    <n v="0"/>
    <m/>
    <m/>
    <m/>
    <m/>
    <m/>
    <m/>
    <m/>
    <m/>
    <m/>
    <m/>
    <m/>
    <m/>
    <m/>
    <m/>
    <m/>
  </r>
  <r>
    <x v="283"/>
    <x v="5"/>
    <x v="468"/>
    <n v="10"/>
    <n v="0"/>
    <n v="0"/>
    <n v="0"/>
    <n v="0"/>
    <n v="0"/>
    <n v="0"/>
    <n v="0"/>
    <m/>
    <m/>
    <m/>
    <m/>
    <m/>
    <m/>
    <m/>
    <m/>
    <m/>
    <m/>
    <m/>
    <m/>
    <m/>
    <m/>
    <m/>
  </r>
  <r>
    <x v="283"/>
    <x v="5"/>
    <x v="374"/>
    <n v="12"/>
    <n v="0"/>
    <n v="0"/>
    <n v="0"/>
    <n v="0"/>
    <n v="0"/>
    <n v="0"/>
    <n v="0"/>
    <m/>
    <m/>
    <m/>
    <m/>
    <m/>
    <m/>
    <m/>
    <m/>
    <m/>
    <m/>
    <m/>
    <m/>
    <m/>
    <m/>
    <m/>
  </r>
  <r>
    <x v="283"/>
    <x v="5"/>
    <x v="373"/>
    <n v="13"/>
    <n v="0"/>
    <n v="0"/>
    <n v="0"/>
    <n v="0"/>
    <n v="0"/>
    <n v="0"/>
    <n v="0"/>
    <m/>
    <m/>
    <m/>
    <m/>
    <m/>
    <m/>
    <m/>
    <m/>
    <m/>
    <m/>
    <m/>
    <m/>
    <m/>
    <m/>
    <m/>
  </r>
  <r>
    <x v="283"/>
    <x v="5"/>
    <x v="372"/>
    <n v="12"/>
    <n v="0"/>
    <n v="0"/>
    <n v="0"/>
    <n v="0"/>
    <n v="0"/>
    <n v="0"/>
    <n v="0"/>
    <m/>
    <m/>
    <m/>
    <m/>
    <m/>
    <m/>
    <m/>
    <m/>
    <m/>
    <m/>
    <m/>
    <m/>
    <m/>
    <m/>
    <m/>
  </r>
  <r>
    <x v="284"/>
    <x v="1"/>
    <x v="465"/>
    <n v="1"/>
    <n v="0"/>
    <n v="0"/>
    <n v="1"/>
    <n v="0"/>
    <n v="0"/>
    <n v="0"/>
    <n v="1"/>
    <s v="V"/>
    <m/>
    <s v="V"/>
    <s v="V"/>
    <m/>
    <m/>
    <m/>
    <m/>
    <m/>
    <m/>
    <m/>
    <m/>
    <m/>
    <m/>
    <m/>
  </r>
  <r>
    <x v="284"/>
    <x v="6"/>
    <x v="469"/>
    <n v="3"/>
    <n v="3"/>
    <n v="0"/>
    <n v="0"/>
    <n v="0"/>
    <n v="0"/>
    <n v="0"/>
    <n v="0"/>
    <m/>
    <m/>
    <m/>
    <m/>
    <m/>
    <m/>
    <m/>
    <m/>
    <m/>
    <m/>
    <m/>
    <m/>
    <m/>
    <m/>
    <m/>
  </r>
  <r>
    <x v="284"/>
    <x v="6"/>
    <x v="470"/>
    <n v="8"/>
    <n v="8"/>
    <n v="0"/>
    <n v="0"/>
    <n v="0"/>
    <n v="0"/>
    <n v="0"/>
    <n v="0"/>
    <m/>
    <m/>
    <m/>
    <m/>
    <m/>
    <m/>
    <m/>
    <m/>
    <m/>
    <m/>
    <m/>
    <m/>
    <m/>
    <m/>
    <m/>
  </r>
  <r>
    <x v="284"/>
    <x v="6"/>
    <x v="471"/>
    <n v="6"/>
    <n v="6"/>
    <n v="0"/>
    <n v="0"/>
    <n v="0"/>
    <n v="0"/>
    <n v="0"/>
    <n v="0"/>
    <m/>
    <m/>
    <m/>
    <m/>
    <m/>
    <m/>
    <m/>
    <m/>
    <m/>
    <m/>
    <m/>
    <m/>
    <m/>
    <m/>
    <m/>
  </r>
  <r>
    <x v="285"/>
    <x v="2"/>
    <x v="440"/>
    <n v="13"/>
    <n v="0"/>
    <n v="0"/>
    <n v="0"/>
    <n v="0"/>
    <n v="0"/>
    <n v="0"/>
    <n v="0"/>
    <m/>
    <m/>
    <m/>
    <m/>
    <m/>
    <m/>
    <m/>
    <m/>
    <m/>
    <m/>
    <m/>
    <m/>
    <m/>
    <m/>
    <m/>
  </r>
  <r>
    <x v="286"/>
    <x v="6"/>
    <x v="469"/>
    <n v="3"/>
    <n v="0"/>
    <n v="0"/>
    <n v="0"/>
    <n v="0"/>
    <n v="0"/>
    <n v="0"/>
    <n v="0"/>
    <m/>
    <m/>
    <m/>
    <m/>
    <m/>
    <m/>
    <m/>
    <m/>
    <m/>
    <m/>
    <m/>
    <m/>
    <m/>
    <m/>
    <m/>
  </r>
  <r>
    <x v="286"/>
    <x v="6"/>
    <x v="472"/>
    <n v="13"/>
    <n v="0"/>
    <n v="0"/>
    <n v="3"/>
    <n v="0"/>
    <n v="0"/>
    <n v="0"/>
    <n v="3"/>
    <s v="V"/>
    <m/>
    <s v="V"/>
    <s v="V"/>
    <m/>
    <m/>
    <m/>
    <m/>
    <m/>
    <m/>
    <m/>
    <m/>
    <m/>
    <m/>
    <m/>
  </r>
  <r>
    <x v="286"/>
    <x v="6"/>
    <x v="471"/>
    <n v="6"/>
    <n v="0"/>
    <n v="0"/>
    <n v="1"/>
    <n v="0"/>
    <n v="0"/>
    <n v="0"/>
    <n v="1"/>
    <s v="V"/>
    <m/>
    <s v="V"/>
    <s v="V"/>
    <m/>
    <m/>
    <m/>
    <m/>
    <m/>
    <m/>
    <m/>
    <m/>
    <m/>
    <m/>
    <m/>
  </r>
  <r>
    <x v="286"/>
    <x v="6"/>
    <x v="473"/>
    <n v="7"/>
    <n v="0"/>
    <n v="0"/>
    <n v="3"/>
    <n v="2"/>
    <n v="0"/>
    <n v="0"/>
    <n v="5"/>
    <s v="V"/>
    <m/>
    <s v="V"/>
    <s v="V"/>
    <m/>
    <m/>
    <m/>
    <m/>
    <m/>
    <m/>
    <m/>
    <m/>
    <m/>
    <m/>
    <m/>
  </r>
  <r>
    <x v="286"/>
    <x v="4"/>
    <x v="438"/>
    <n v="13"/>
    <n v="0"/>
    <n v="0"/>
    <n v="5"/>
    <n v="2"/>
    <n v="0"/>
    <n v="0"/>
    <n v="7"/>
    <s v="V"/>
    <m/>
    <s v="V"/>
    <s v="V"/>
    <m/>
    <m/>
    <m/>
    <m/>
    <m/>
    <m/>
    <m/>
    <m/>
    <m/>
    <m/>
    <m/>
  </r>
  <r>
    <x v="286"/>
    <x v="0"/>
    <x v="474"/>
    <n v="13"/>
    <n v="0"/>
    <n v="0"/>
    <n v="0"/>
    <n v="0"/>
    <n v="0"/>
    <n v="0"/>
    <n v="0"/>
    <m/>
    <m/>
    <m/>
    <m/>
    <m/>
    <m/>
    <m/>
    <m/>
    <m/>
    <m/>
    <m/>
    <m/>
    <m/>
    <m/>
    <m/>
  </r>
  <r>
    <x v="286"/>
    <x v="2"/>
    <x v="439"/>
    <n v="12"/>
    <n v="0"/>
    <n v="0"/>
    <n v="0"/>
    <n v="0"/>
    <n v="0"/>
    <n v="0"/>
    <n v="0"/>
    <m/>
    <m/>
    <m/>
    <m/>
    <m/>
    <m/>
    <m/>
    <m/>
    <m/>
    <m/>
    <m/>
    <m/>
    <m/>
    <m/>
    <m/>
  </r>
  <r>
    <x v="287"/>
    <x v="6"/>
    <x v="475"/>
    <n v="1"/>
    <n v="0"/>
    <n v="0"/>
    <n v="0"/>
    <n v="0"/>
    <n v="0"/>
    <n v="0"/>
    <n v="0"/>
    <m/>
    <m/>
    <m/>
    <m/>
    <m/>
    <m/>
    <m/>
    <m/>
    <m/>
    <m/>
    <m/>
    <m/>
    <m/>
    <m/>
    <m/>
  </r>
  <r>
    <x v="287"/>
    <x v="6"/>
    <x v="476"/>
    <n v="10"/>
    <n v="0"/>
    <n v="0"/>
    <n v="9"/>
    <n v="0"/>
    <n v="0"/>
    <n v="0"/>
    <n v="9"/>
    <s v="V"/>
    <m/>
    <s v="V"/>
    <s v="V"/>
    <m/>
    <m/>
    <m/>
    <m/>
    <m/>
    <m/>
    <m/>
    <m/>
    <m/>
    <m/>
    <m/>
  </r>
  <r>
    <x v="287"/>
    <x v="6"/>
    <x v="477"/>
    <n v="13"/>
    <n v="0"/>
    <n v="0"/>
    <n v="14"/>
    <n v="0"/>
    <n v="0"/>
    <n v="0"/>
    <n v="14"/>
    <s v="V"/>
    <m/>
    <s v="V"/>
    <s v="V"/>
    <m/>
    <m/>
    <m/>
    <m/>
    <m/>
    <m/>
    <m/>
    <m/>
    <m/>
    <m/>
    <m/>
  </r>
  <r>
    <x v="288"/>
    <x v="1"/>
    <x v="478"/>
    <n v="13"/>
    <n v="0"/>
    <n v="0"/>
    <n v="1"/>
    <n v="0"/>
    <n v="0"/>
    <n v="0"/>
    <n v="1"/>
    <s v="V"/>
    <m/>
    <s v="V"/>
    <s v="V"/>
    <m/>
    <m/>
    <m/>
    <m/>
    <m/>
    <m/>
    <m/>
    <m/>
    <m/>
    <m/>
    <m/>
  </r>
  <r>
    <x v="288"/>
    <x v="1"/>
    <x v="479"/>
    <n v="13"/>
    <n v="0"/>
    <n v="0"/>
    <n v="0"/>
    <n v="0"/>
    <n v="0"/>
    <n v="0"/>
    <n v="0"/>
    <m/>
    <m/>
    <m/>
    <m/>
    <m/>
    <m/>
    <m/>
    <m/>
    <m/>
    <m/>
    <m/>
    <m/>
    <m/>
    <m/>
    <m/>
  </r>
  <r>
    <x v="288"/>
    <x v="5"/>
    <x v="452"/>
    <n v="13"/>
    <n v="0"/>
    <n v="0"/>
    <n v="0"/>
    <n v="0"/>
    <n v="0"/>
    <n v="0"/>
    <n v="0"/>
    <s v="V"/>
    <m/>
    <s v="V"/>
    <s v="V"/>
    <m/>
    <m/>
    <m/>
    <m/>
    <m/>
    <m/>
    <m/>
    <m/>
    <m/>
    <m/>
    <m/>
  </r>
  <r>
    <x v="289"/>
    <x v="3"/>
    <x v="413"/>
    <n v="13"/>
    <n v="0"/>
    <n v="0"/>
    <n v="0"/>
    <n v="0"/>
    <n v="0"/>
    <n v="0"/>
    <n v="0"/>
    <m/>
    <m/>
    <m/>
    <m/>
    <m/>
    <m/>
    <m/>
    <m/>
    <m/>
    <m/>
    <m/>
    <m/>
    <m/>
    <m/>
    <m/>
  </r>
  <r>
    <x v="289"/>
    <x v="4"/>
    <x v="449"/>
    <n v="13"/>
    <n v="0"/>
    <n v="0"/>
    <n v="0"/>
    <n v="0"/>
    <n v="0"/>
    <n v="0"/>
    <n v="0"/>
    <m/>
    <m/>
    <m/>
    <m/>
    <m/>
    <m/>
    <m/>
    <m/>
    <m/>
    <m/>
    <m/>
    <m/>
    <m/>
    <m/>
    <m/>
  </r>
  <r>
    <x v="289"/>
    <x v="1"/>
    <x v="480"/>
    <n v="6"/>
    <n v="6"/>
    <n v="0"/>
    <n v="0"/>
    <n v="0"/>
    <n v="0"/>
    <n v="0"/>
    <n v="0"/>
    <m/>
    <m/>
    <m/>
    <m/>
    <m/>
    <m/>
    <m/>
    <m/>
    <m/>
    <m/>
    <m/>
    <m/>
    <m/>
    <m/>
    <m/>
  </r>
  <r>
    <x v="289"/>
    <x v="6"/>
    <x v="481"/>
    <n v="1"/>
    <n v="0"/>
    <n v="0"/>
    <n v="0"/>
    <n v="0"/>
    <n v="0"/>
    <n v="0"/>
    <n v="0"/>
    <m/>
    <m/>
    <m/>
    <m/>
    <m/>
    <m/>
    <m/>
    <m/>
    <m/>
    <m/>
    <m/>
    <m/>
    <m/>
    <m/>
    <m/>
  </r>
  <r>
    <x v="289"/>
    <x v="6"/>
    <x v="482"/>
    <n v="13"/>
    <n v="0"/>
    <n v="0"/>
    <n v="6"/>
    <n v="0"/>
    <n v="0"/>
    <n v="0"/>
    <n v="6"/>
    <s v="V"/>
    <m/>
    <s v="V"/>
    <s v="V"/>
    <m/>
    <m/>
    <m/>
    <m/>
    <m/>
    <m/>
    <m/>
    <m/>
    <m/>
    <m/>
    <m/>
  </r>
  <r>
    <x v="289"/>
    <x v="6"/>
    <x v="483"/>
    <n v="13"/>
    <n v="0"/>
    <n v="0"/>
    <n v="3"/>
    <n v="0"/>
    <n v="0"/>
    <n v="0"/>
    <n v="0"/>
    <m/>
    <m/>
    <m/>
    <m/>
    <m/>
    <m/>
    <m/>
    <m/>
    <m/>
    <m/>
    <m/>
    <m/>
    <m/>
    <m/>
    <m/>
  </r>
  <r>
    <x v="289"/>
    <x v="6"/>
    <x v="484"/>
    <n v="9"/>
    <n v="3"/>
    <n v="0"/>
    <n v="15"/>
    <n v="0"/>
    <n v="0"/>
    <n v="0"/>
    <n v="0"/>
    <s v="V"/>
    <m/>
    <s v="V"/>
    <s v="V"/>
    <m/>
    <m/>
    <m/>
    <m/>
    <m/>
    <m/>
    <m/>
    <m/>
    <m/>
    <m/>
    <m/>
  </r>
  <r>
    <x v="289"/>
    <x v="6"/>
    <x v="485"/>
    <n v="1"/>
    <n v="0"/>
    <n v="0"/>
    <n v="0"/>
    <n v="0"/>
    <n v="0"/>
    <n v="0"/>
    <n v="0"/>
    <m/>
    <m/>
    <m/>
    <m/>
    <m/>
    <m/>
    <m/>
    <m/>
    <m/>
    <m/>
    <m/>
    <m/>
    <m/>
    <m/>
    <m/>
  </r>
  <r>
    <x v="290"/>
    <x v="3"/>
    <x v="438"/>
    <n v="13"/>
    <n v="0"/>
    <n v="0"/>
    <n v="0"/>
    <n v="0"/>
    <n v="0"/>
    <n v="0"/>
    <n v="0"/>
    <m/>
    <m/>
    <m/>
    <m/>
    <m/>
    <m/>
    <m/>
    <m/>
    <m/>
    <m/>
    <m/>
    <m/>
    <m/>
    <m/>
    <m/>
  </r>
  <r>
    <x v="290"/>
    <x v="1"/>
    <x v="480"/>
    <n v="13"/>
    <n v="6"/>
    <n v="0"/>
    <n v="0"/>
    <n v="0"/>
    <n v="0"/>
    <n v="0"/>
    <n v="0"/>
    <m/>
    <m/>
    <m/>
    <m/>
    <m/>
    <m/>
    <m/>
    <m/>
    <m/>
    <m/>
    <m/>
    <m/>
    <m/>
    <m/>
    <m/>
  </r>
  <r>
    <x v="290"/>
    <x v="6"/>
    <x v="486"/>
    <n v="13"/>
    <n v="13"/>
    <n v="0"/>
    <n v="0"/>
    <n v="0"/>
    <n v="0"/>
    <n v="0"/>
    <n v="0"/>
    <m/>
    <m/>
    <m/>
    <m/>
    <m/>
    <m/>
    <m/>
    <m/>
    <m/>
    <m/>
    <m/>
    <m/>
    <m/>
    <m/>
    <m/>
  </r>
  <r>
    <x v="291"/>
    <x v="4"/>
    <x v="325"/>
    <n v="13"/>
    <n v="0"/>
    <n v="0"/>
    <n v="1"/>
    <n v="0"/>
    <n v="0"/>
    <n v="0"/>
    <n v="1"/>
    <m/>
    <m/>
    <s v="V"/>
    <s v="V"/>
    <m/>
    <m/>
    <m/>
    <m/>
    <m/>
    <m/>
    <m/>
    <m/>
    <m/>
    <m/>
    <m/>
  </r>
  <r>
    <x v="292"/>
    <x v="5"/>
    <x v="436"/>
    <n v="12"/>
    <n v="0"/>
    <n v="0"/>
    <n v="0"/>
    <n v="0"/>
    <n v="0"/>
    <n v="0"/>
    <n v="0"/>
    <m/>
    <m/>
    <m/>
    <m/>
    <m/>
    <m/>
    <m/>
    <m/>
    <m/>
    <m/>
    <m/>
    <m/>
    <m/>
    <m/>
    <m/>
  </r>
  <r>
    <x v="292"/>
    <x v="3"/>
    <x v="449"/>
    <n v="13"/>
    <n v="0"/>
    <n v="0"/>
    <n v="0"/>
    <n v="0"/>
    <n v="0"/>
    <n v="0"/>
    <n v="0"/>
    <m/>
    <m/>
    <m/>
    <m/>
    <m/>
    <m/>
    <m/>
    <m/>
    <m/>
    <m/>
    <m/>
    <m/>
    <m/>
    <m/>
    <m/>
  </r>
  <r>
    <x v="293"/>
    <x v="3"/>
    <x v="452"/>
    <n v="13"/>
    <n v="0"/>
    <n v="0"/>
    <n v="0"/>
    <n v="0"/>
    <n v="0"/>
    <n v="0"/>
    <n v="0"/>
    <m/>
    <m/>
    <m/>
    <m/>
    <m/>
    <m/>
    <m/>
    <m/>
    <m/>
    <m/>
    <m/>
    <m/>
    <m/>
    <m/>
    <m/>
  </r>
  <r>
    <x v="292"/>
    <x v="6"/>
    <x v="486"/>
    <n v="13"/>
    <n v="0"/>
    <n v="0"/>
    <n v="4"/>
    <n v="0"/>
    <n v="0"/>
    <n v="0"/>
    <n v="4"/>
    <m/>
    <s v="V"/>
    <m/>
    <m/>
    <m/>
    <m/>
    <m/>
    <m/>
    <m/>
    <m/>
    <m/>
    <m/>
    <m/>
    <m/>
    <m/>
  </r>
  <r>
    <x v="293"/>
    <x v="6"/>
    <x v="487"/>
    <n v="5"/>
    <n v="0"/>
    <n v="0"/>
    <n v="0"/>
    <n v="0"/>
    <n v="0"/>
    <n v="0"/>
    <n v="0"/>
    <m/>
    <m/>
    <m/>
    <m/>
    <m/>
    <m/>
    <m/>
    <m/>
    <m/>
    <m/>
    <m/>
    <m/>
    <m/>
    <m/>
    <m/>
  </r>
  <r>
    <x v="294"/>
    <x v="5"/>
    <x v="413"/>
    <n v="13"/>
    <n v="0"/>
    <n v="0"/>
    <n v="0"/>
    <n v="0"/>
    <n v="0"/>
    <n v="0"/>
    <n v="0"/>
    <m/>
    <m/>
    <m/>
    <m/>
    <m/>
    <m/>
    <m/>
    <m/>
    <m/>
    <m/>
    <m/>
    <m/>
    <m/>
    <m/>
    <m/>
  </r>
  <r>
    <x v="294"/>
    <x v="3"/>
    <x v="224"/>
    <n v="13"/>
    <n v="0"/>
    <n v="0"/>
    <n v="0"/>
    <n v="0"/>
    <n v="0"/>
    <n v="0"/>
    <n v="0"/>
    <m/>
    <m/>
    <m/>
    <m/>
    <m/>
    <m/>
    <m/>
    <m/>
    <m/>
    <m/>
    <m/>
    <m/>
    <m/>
    <m/>
    <m/>
  </r>
  <r>
    <x v="294"/>
    <x v="0"/>
    <x v="488"/>
    <n v="13"/>
    <n v="0"/>
    <n v="0"/>
    <n v="0"/>
    <n v="0"/>
    <n v="0"/>
    <n v="0"/>
    <n v="0"/>
    <m/>
    <m/>
    <m/>
    <m/>
    <m/>
    <m/>
    <m/>
    <m/>
    <m/>
    <m/>
    <m/>
    <m/>
    <m/>
    <m/>
    <m/>
  </r>
  <r>
    <x v="295"/>
    <x v="4"/>
    <x v="439"/>
    <n v="12"/>
    <n v="0"/>
    <n v="0"/>
    <n v="6"/>
    <n v="0"/>
    <n v="0"/>
    <n v="0"/>
    <n v="0"/>
    <m/>
    <m/>
    <s v="V"/>
    <s v="V"/>
    <m/>
    <m/>
    <m/>
    <m/>
    <m/>
    <m/>
    <m/>
    <m/>
    <m/>
    <m/>
    <m/>
  </r>
  <r>
    <x v="295"/>
    <x v="1"/>
    <x v="489"/>
    <n v="13"/>
    <n v="0"/>
    <n v="0"/>
    <n v="2"/>
    <n v="0"/>
    <n v="0"/>
    <n v="0"/>
    <n v="0"/>
    <m/>
    <m/>
    <s v="V"/>
    <s v="V"/>
    <m/>
    <m/>
    <m/>
    <m/>
    <m/>
    <m/>
    <m/>
    <m/>
    <m/>
    <m/>
    <m/>
  </r>
  <r>
    <x v="295"/>
    <x v="5"/>
    <x v="438"/>
    <n v="13"/>
    <n v="0"/>
    <n v="0"/>
    <n v="0"/>
    <n v="0"/>
    <n v="0"/>
    <n v="0"/>
    <n v="0"/>
    <m/>
    <m/>
    <m/>
    <m/>
    <m/>
    <m/>
    <m/>
    <m/>
    <m/>
    <m/>
    <m/>
    <m/>
    <m/>
    <m/>
    <m/>
  </r>
  <r>
    <x v="296"/>
    <x v="0"/>
    <x v="490"/>
    <n v="13"/>
    <n v="0"/>
    <n v="0"/>
    <n v="0"/>
    <n v="0"/>
    <n v="0"/>
    <n v="0"/>
    <n v="0"/>
    <m/>
    <m/>
    <m/>
    <m/>
    <m/>
    <m/>
    <m/>
    <m/>
    <m/>
    <m/>
    <m/>
    <m/>
    <m/>
    <m/>
    <m/>
  </r>
  <r>
    <x v="296"/>
    <x v="5"/>
    <x v="449"/>
    <n v="13"/>
    <n v="0"/>
    <n v="0"/>
    <n v="0"/>
    <n v="0"/>
    <n v="0"/>
    <n v="0"/>
    <n v="0"/>
    <m/>
    <m/>
    <m/>
    <m/>
    <m/>
    <m/>
    <m/>
    <m/>
    <m/>
    <m/>
    <m/>
    <m/>
    <m/>
    <m/>
    <m/>
  </r>
  <r>
    <x v="296"/>
    <x v="5"/>
    <x v="452"/>
    <n v="13"/>
    <n v="0"/>
    <n v="0"/>
    <n v="0"/>
    <n v="0"/>
    <n v="0"/>
    <n v="0"/>
    <n v="0"/>
    <m/>
    <m/>
    <m/>
    <m/>
    <m/>
    <m/>
    <m/>
    <m/>
    <m/>
    <m/>
    <m/>
    <m/>
    <m/>
    <m/>
    <m/>
  </r>
  <r>
    <x v="296"/>
    <x v="0"/>
    <x v="491"/>
    <n v="13"/>
    <n v="0"/>
    <n v="0"/>
    <n v="0"/>
    <n v="0"/>
    <n v="0"/>
    <n v="0"/>
    <n v="0"/>
    <m/>
    <m/>
    <m/>
    <m/>
    <m/>
    <m/>
    <m/>
    <m/>
    <m/>
    <m/>
    <m/>
    <m/>
    <m/>
    <m/>
    <m/>
  </r>
  <r>
    <x v="296"/>
    <x v="4"/>
    <x v="465"/>
    <n v="1"/>
    <n v="0"/>
    <n v="0"/>
    <n v="0"/>
    <n v="0"/>
    <n v="0"/>
    <n v="0"/>
    <n v="0"/>
    <m/>
    <m/>
    <m/>
    <m/>
    <m/>
    <m/>
    <m/>
    <m/>
    <m/>
    <m/>
    <m/>
    <m/>
    <m/>
    <m/>
    <m/>
  </r>
  <r>
    <x v="297"/>
    <x v="0"/>
    <x v="492"/>
    <n v="13"/>
    <n v="0"/>
    <n v="0"/>
    <n v="0"/>
    <n v="0"/>
    <n v="0"/>
    <n v="0"/>
    <n v="0"/>
    <m/>
    <m/>
    <m/>
    <m/>
    <m/>
    <m/>
    <m/>
    <m/>
    <m/>
    <m/>
    <m/>
    <m/>
    <m/>
    <m/>
    <m/>
  </r>
  <r>
    <x v="297"/>
    <x v="3"/>
    <x v="440"/>
    <n v="13"/>
    <n v="0"/>
    <n v="0"/>
    <n v="0"/>
    <n v="0"/>
    <n v="0"/>
    <n v="0"/>
    <n v="0"/>
    <m/>
    <m/>
    <m/>
    <m/>
    <m/>
    <m/>
    <m/>
    <m/>
    <m/>
    <m/>
    <m/>
    <m/>
    <m/>
    <m/>
    <m/>
  </r>
  <r>
    <x v="298"/>
    <x v="4"/>
    <x v="408"/>
    <n v="7"/>
    <n v="0"/>
    <n v="0"/>
    <n v="7"/>
    <n v="0"/>
    <n v="0"/>
    <n v="0"/>
    <n v="0"/>
    <m/>
    <m/>
    <s v="V"/>
    <s v="V"/>
    <m/>
    <m/>
    <m/>
    <m/>
    <m/>
    <m/>
    <m/>
    <m/>
    <m/>
    <m/>
    <m/>
  </r>
  <r>
    <x v="298"/>
    <x v="6"/>
    <x v="493"/>
    <n v="13"/>
    <n v="0"/>
    <n v="0"/>
    <n v="8"/>
    <n v="0"/>
    <n v="0"/>
    <n v="0"/>
    <n v="8"/>
    <m/>
    <s v="V"/>
    <s v="V"/>
    <s v="V"/>
    <m/>
    <m/>
    <m/>
    <m/>
    <m/>
    <m/>
    <m/>
    <m/>
    <m/>
    <m/>
    <m/>
  </r>
  <r>
    <x v="299"/>
    <x v="6"/>
    <x v="494"/>
    <n v="13"/>
    <n v="0"/>
    <n v="0"/>
    <n v="0"/>
    <n v="0"/>
    <n v="0"/>
    <n v="0"/>
    <n v="0"/>
    <m/>
    <m/>
    <m/>
    <m/>
    <m/>
    <m/>
    <m/>
    <m/>
    <m/>
    <m/>
    <m/>
    <m/>
    <m/>
    <m/>
    <m/>
  </r>
  <r>
    <x v="300"/>
    <x v="0"/>
    <x v="495"/>
    <n v="13"/>
    <n v="0"/>
    <n v="0"/>
    <n v="0"/>
    <n v="0"/>
    <n v="0"/>
    <n v="0"/>
    <n v="0"/>
    <m/>
    <m/>
    <m/>
    <m/>
    <m/>
    <m/>
    <m/>
    <m/>
    <m/>
    <m/>
    <m/>
    <m/>
    <m/>
    <m/>
    <m/>
  </r>
  <r>
    <x v="300"/>
    <x v="0"/>
    <x v="496"/>
    <n v="13"/>
    <n v="0"/>
    <n v="0"/>
    <n v="0"/>
    <n v="0"/>
    <n v="0"/>
    <n v="0"/>
    <n v="0"/>
    <m/>
    <m/>
    <m/>
    <m/>
    <m/>
    <m/>
    <m/>
    <m/>
    <m/>
    <m/>
    <m/>
    <m/>
    <m/>
    <m/>
    <m/>
  </r>
  <r>
    <x v="300"/>
    <x v="3"/>
    <x v="439"/>
    <n v="13"/>
    <n v="0"/>
    <n v="0"/>
    <n v="0"/>
    <n v="0"/>
    <n v="0"/>
    <n v="0"/>
    <n v="0"/>
    <m/>
    <m/>
    <m/>
    <m/>
    <m/>
    <m/>
    <m/>
    <m/>
    <m/>
    <m/>
    <m/>
    <m/>
    <m/>
    <m/>
    <m/>
  </r>
  <r>
    <x v="300"/>
    <x v="5"/>
    <x v="440"/>
    <n v="13"/>
    <n v="0"/>
    <n v="0"/>
    <n v="0"/>
    <n v="0"/>
    <n v="0"/>
    <n v="0"/>
    <n v="0"/>
    <m/>
    <m/>
    <m/>
    <m/>
    <m/>
    <m/>
    <m/>
    <m/>
    <m/>
    <m/>
    <m/>
    <m/>
    <m/>
    <m/>
    <m/>
  </r>
  <r>
    <x v="301"/>
    <x v="1"/>
    <x v="497"/>
    <n v="6"/>
    <n v="6"/>
    <n v="0"/>
    <n v="0"/>
    <n v="0"/>
    <n v="0"/>
    <n v="0"/>
    <n v="0"/>
    <m/>
    <m/>
    <m/>
    <m/>
    <m/>
    <m/>
    <m/>
    <m/>
    <m/>
    <m/>
    <m/>
    <m/>
    <m/>
    <m/>
    <m/>
  </r>
  <r>
    <x v="301"/>
    <x v="0"/>
    <x v="498"/>
    <n v="13"/>
    <n v="0"/>
    <n v="0"/>
    <n v="0"/>
    <n v="0"/>
    <n v="0"/>
    <n v="0"/>
    <n v="0"/>
    <m/>
    <m/>
    <m/>
    <m/>
    <m/>
    <m/>
    <m/>
    <m/>
    <m/>
    <m/>
    <m/>
    <m/>
    <m/>
    <m/>
    <m/>
  </r>
  <r>
    <x v="301"/>
    <x v="1"/>
    <x v="488"/>
    <n v="13"/>
    <n v="0"/>
    <n v="0"/>
    <n v="5"/>
    <n v="0"/>
    <n v="0"/>
    <n v="0"/>
    <n v="0"/>
    <m/>
    <m/>
    <s v="V"/>
    <s v="V"/>
    <m/>
    <m/>
    <m/>
    <m/>
    <m/>
    <m/>
    <m/>
    <m/>
    <m/>
    <m/>
    <m/>
  </r>
  <r>
    <x v="302"/>
    <x v="2"/>
    <x v="474"/>
    <n v="13"/>
    <n v="0"/>
    <n v="0"/>
    <n v="0"/>
    <n v="0"/>
    <n v="0"/>
    <n v="0"/>
    <n v="0"/>
    <m/>
    <m/>
    <m/>
    <m/>
    <m/>
    <m/>
    <m/>
    <m/>
    <m/>
    <m/>
    <m/>
    <m/>
    <m/>
    <m/>
    <m/>
  </r>
  <r>
    <x v="302"/>
    <x v="2"/>
    <x v="489"/>
    <n v="13"/>
    <n v="0"/>
    <n v="0"/>
    <n v="0"/>
    <n v="0"/>
    <n v="0"/>
    <n v="0"/>
    <n v="0"/>
    <m/>
    <m/>
    <m/>
    <m/>
    <m/>
    <m/>
    <m/>
    <m/>
    <m/>
    <m/>
    <m/>
    <m/>
    <m/>
    <m/>
    <m/>
  </r>
  <r>
    <x v="302"/>
    <x v="3"/>
    <x v="325"/>
    <n v="13"/>
    <n v="0"/>
    <n v="0"/>
    <n v="0"/>
    <n v="0"/>
    <n v="0"/>
    <n v="0"/>
    <n v="0"/>
    <m/>
    <m/>
    <m/>
    <m/>
    <m/>
    <m/>
    <m/>
    <m/>
    <m/>
    <m/>
    <m/>
    <m/>
    <m/>
    <m/>
    <m/>
  </r>
  <r>
    <x v="302"/>
    <x v="4"/>
    <x v="464"/>
    <n v="13"/>
    <n v="0"/>
    <n v="0"/>
    <n v="0"/>
    <n v="0"/>
    <n v="0"/>
    <n v="0"/>
    <n v="0"/>
    <m/>
    <m/>
    <m/>
    <m/>
    <m/>
    <m/>
    <m/>
    <m/>
    <m/>
    <m/>
    <m/>
    <m/>
    <m/>
    <m/>
    <m/>
  </r>
  <r>
    <x v="302"/>
    <x v="6"/>
    <x v="499"/>
    <n v="13"/>
    <n v="0"/>
    <n v="0"/>
    <n v="8"/>
    <n v="0"/>
    <n v="0"/>
    <n v="0"/>
    <n v="8"/>
    <m/>
    <s v="V"/>
    <s v="V"/>
    <s v="V"/>
    <m/>
    <m/>
    <m/>
    <m/>
    <m/>
    <m/>
    <m/>
    <m/>
    <m/>
    <m/>
    <m/>
  </r>
  <r>
    <x v="302"/>
    <x v="6"/>
    <x v="500"/>
    <n v="12"/>
    <n v="0"/>
    <n v="0"/>
    <n v="3"/>
    <n v="0"/>
    <n v="0"/>
    <n v="0"/>
    <n v="3"/>
    <m/>
    <m/>
    <s v="V"/>
    <s v="V"/>
    <m/>
    <m/>
    <m/>
    <m/>
    <m/>
    <m/>
    <m/>
    <m/>
    <m/>
    <m/>
    <m/>
  </r>
  <r>
    <x v="302"/>
    <x v="6"/>
    <x v="501"/>
    <n v="13"/>
    <n v="0"/>
    <n v="0"/>
    <n v="7"/>
    <n v="0"/>
    <n v="0"/>
    <n v="0"/>
    <n v="7"/>
    <m/>
    <s v="V"/>
    <s v="V"/>
    <s v="V"/>
    <m/>
    <m/>
    <m/>
    <m/>
    <m/>
    <m/>
    <m/>
    <m/>
    <m/>
    <m/>
    <m/>
  </r>
  <r>
    <x v="303"/>
    <x v="1"/>
    <x v="502"/>
    <n v="2"/>
    <n v="0"/>
    <n v="0"/>
    <n v="1"/>
    <n v="0"/>
    <n v="0"/>
    <n v="0"/>
    <n v="1"/>
    <s v="V"/>
    <m/>
    <m/>
    <m/>
    <m/>
    <m/>
    <m/>
    <m/>
    <m/>
    <m/>
    <m/>
    <m/>
    <m/>
    <m/>
    <m/>
  </r>
  <r>
    <x v="304"/>
    <x v="2"/>
    <x v="488"/>
    <n v="13"/>
    <n v="0"/>
    <n v="0"/>
    <n v="0"/>
    <n v="0"/>
    <n v="0"/>
    <n v="0"/>
    <n v="0"/>
    <m/>
    <m/>
    <m/>
    <m/>
    <m/>
    <m/>
    <m/>
    <m/>
    <m/>
    <m/>
    <m/>
    <m/>
    <m/>
    <m/>
    <m/>
  </r>
  <r>
    <x v="304"/>
    <x v="4"/>
    <x v="466"/>
    <n v="13"/>
    <n v="0"/>
    <n v="0"/>
    <n v="2"/>
    <n v="0"/>
    <n v="0"/>
    <n v="0"/>
    <n v="2"/>
    <m/>
    <m/>
    <s v="V"/>
    <s v="V"/>
    <m/>
    <m/>
    <m/>
    <m/>
    <m/>
    <m/>
    <m/>
    <m/>
    <m/>
    <m/>
    <m/>
  </r>
  <r>
    <x v="305"/>
    <x v="5"/>
    <x v="224"/>
    <n v="13"/>
    <n v="0"/>
    <n v="0"/>
    <n v="0"/>
    <n v="0"/>
    <n v="0"/>
    <n v="0"/>
    <n v="0"/>
    <m/>
    <m/>
    <m/>
    <m/>
    <m/>
    <m/>
    <m/>
    <m/>
    <m/>
    <m/>
    <m/>
    <m/>
    <m/>
    <m/>
    <m/>
  </r>
  <r>
    <x v="305"/>
    <x v="1"/>
    <x v="495"/>
    <n v="13"/>
    <n v="9"/>
    <n v="0"/>
    <n v="5"/>
    <n v="0"/>
    <n v="0"/>
    <n v="0"/>
    <n v="5"/>
    <s v="V"/>
    <m/>
    <s v="V"/>
    <s v="V"/>
    <m/>
    <m/>
    <m/>
    <m/>
    <m/>
    <m/>
    <m/>
    <m/>
    <m/>
    <m/>
    <m/>
  </r>
  <r>
    <x v="305"/>
    <x v="1"/>
    <x v="503"/>
    <n v="9"/>
    <n v="0"/>
    <n v="0"/>
    <n v="0"/>
    <n v="0"/>
    <n v="0"/>
    <n v="0"/>
    <n v="0"/>
    <m/>
    <m/>
    <m/>
    <m/>
    <m/>
    <m/>
    <m/>
    <m/>
    <m/>
    <m/>
    <m/>
    <m/>
    <m/>
    <m/>
    <m/>
  </r>
  <r>
    <x v="305"/>
    <x v="1"/>
    <x v="496"/>
    <n v="13"/>
    <n v="0"/>
    <n v="0"/>
    <n v="2"/>
    <n v="0"/>
    <n v="0"/>
    <n v="0"/>
    <n v="2"/>
    <m/>
    <m/>
    <s v="V"/>
    <s v="V"/>
    <m/>
    <m/>
    <m/>
    <m/>
    <m/>
    <m/>
    <m/>
    <m/>
    <m/>
    <m/>
    <m/>
  </r>
  <r>
    <x v="305"/>
    <x v="1"/>
    <x v="498"/>
    <n v="13"/>
    <n v="0"/>
    <n v="0"/>
    <n v="0"/>
    <n v="0"/>
    <n v="0"/>
    <n v="0"/>
    <n v="0"/>
    <m/>
    <m/>
    <m/>
    <m/>
    <m/>
    <m/>
    <m/>
    <m/>
    <m/>
    <m/>
    <m/>
    <m/>
    <m/>
    <m/>
    <m/>
  </r>
  <r>
    <x v="305"/>
    <x v="5"/>
    <x v="474"/>
    <n v="13"/>
    <n v="0"/>
    <n v="0"/>
    <n v="0"/>
    <n v="0"/>
    <n v="0"/>
    <n v="0"/>
    <n v="0"/>
    <m/>
    <m/>
    <m/>
    <m/>
    <m/>
    <m/>
    <m/>
    <m/>
    <m/>
    <m/>
    <m/>
    <m/>
    <m/>
    <m/>
    <m/>
  </r>
  <r>
    <x v="306"/>
    <x v="3"/>
    <x v="464"/>
    <n v="13"/>
    <n v="0"/>
    <n v="0"/>
    <n v="0"/>
    <n v="0"/>
    <n v="0"/>
    <n v="0"/>
    <n v="0"/>
    <m/>
    <m/>
    <m/>
    <m/>
    <m/>
    <m/>
    <m/>
    <m/>
    <m/>
    <m/>
    <m/>
    <m/>
    <m/>
    <m/>
    <m/>
  </r>
  <r>
    <x v="303"/>
    <x v="6"/>
    <x v="504"/>
    <n v="13"/>
    <n v="0"/>
    <n v="0"/>
    <n v="6"/>
    <n v="0"/>
    <n v="0"/>
    <n v="0"/>
    <n v="0"/>
    <m/>
    <s v="V"/>
    <s v="V"/>
    <s v="V"/>
    <m/>
    <m/>
    <m/>
    <m/>
    <m/>
    <m/>
    <m/>
    <m/>
    <m/>
    <m/>
    <m/>
  </r>
  <r>
    <x v="304"/>
    <x v="6"/>
    <x v="505"/>
    <n v="1"/>
    <n v="0"/>
    <n v="0"/>
    <n v="0"/>
    <n v="0"/>
    <n v="0"/>
    <n v="0"/>
    <n v="0"/>
    <m/>
    <m/>
    <m/>
    <m/>
    <m/>
    <m/>
    <m/>
    <m/>
    <m/>
    <m/>
    <m/>
    <m/>
    <m/>
    <m/>
    <m/>
  </r>
  <r>
    <x v="304"/>
    <x v="6"/>
    <x v="506"/>
    <n v="1"/>
    <n v="0"/>
    <n v="0"/>
    <n v="0"/>
    <n v="0"/>
    <n v="0"/>
    <n v="0"/>
    <n v="0"/>
    <m/>
    <m/>
    <m/>
    <m/>
    <m/>
    <m/>
    <m/>
    <m/>
    <m/>
    <m/>
    <m/>
    <m/>
    <m/>
    <m/>
    <m/>
  </r>
  <r>
    <x v="305"/>
    <x v="6"/>
    <x v="507"/>
    <n v="11"/>
    <n v="0"/>
    <n v="0"/>
    <n v="3"/>
    <n v="0"/>
    <n v="0"/>
    <n v="0"/>
    <n v="0"/>
    <m/>
    <m/>
    <s v="V"/>
    <s v="V"/>
    <m/>
    <m/>
    <m/>
    <m/>
    <m/>
    <m/>
    <m/>
    <m/>
    <m/>
    <m/>
    <m/>
  </r>
  <r>
    <x v="307"/>
    <x v="2"/>
    <x v="492"/>
    <n v="13"/>
    <n v="0"/>
    <n v="0"/>
    <n v="0"/>
    <n v="0"/>
    <n v="0"/>
    <n v="0"/>
    <n v="0"/>
    <m/>
    <m/>
    <m/>
    <m/>
    <m/>
    <m/>
    <m/>
    <m/>
    <m/>
    <m/>
    <m/>
    <m/>
    <m/>
    <m/>
    <m/>
  </r>
  <r>
    <x v="307"/>
    <x v="2"/>
    <x v="490"/>
    <n v="11"/>
    <n v="0"/>
    <n v="0"/>
    <n v="0"/>
    <n v="0"/>
    <n v="0"/>
    <n v="0"/>
    <n v="0"/>
    <m/>
    <m/>
    <m/>
    <m/>
    <m/>
    <m/>
    <m/>
    <m/>
    <m/>
    <m/>
    <m/>
    <m/>
    <m/>
    <m/>
    <m/>
  </r>
  <r>
    <x v="307"/>
    <x v="4"/>
    <x v="489"/>
    <n v="13"/>
    <n v="0"/>
    <n v="0"/>
    <n v="0"/>
    <n v="3"/>
    <n v="0"/>
    <n v="0"/>
    <n v="3"/>
    <s v="V"/>
    <m/>
    <m/>
    <m/>
    <m/>
    <m/>
    <m/>
    <m/>
    <m/>
    <m/>
    <m/>
    <m/>
    <m/>
    <m/>
    <m/>
  </r>
  <r>
    <x v="307"/>
    <x v="1"/>
    <x v="497"/>
    <n v="6"/>
    <n v="6"/>
    <n v="0"/>
    <n v="0"/>
    <n v="0"/>
    <n v="0"/>
    <n v="0"/>
    <n v="0"/>
    <m/>
    <m/>
    <m/>
    <m/>
    <m/>
    <m/>
    <m/>
    <m/>
    <m/>
    <m/>
    <m/>
    <m/>
    <m/>
    <m/>
    <m/>
  </r>
  <r>
    <x v="307"/>
    <x v="6"/>
    <x v="508"/>
    <n v="13"/>
    <n v="0"/>
    <n v="0"/>
    <n v="5"/>
    <n v="3"/>
    <n v="0"/>
    <n v="0"/>
    <n v="8"/>
    <s v="V"/>
    <s v="V"/>
    <s v="V"/>
    <s v="V"/>
    <m/>
    <m/>
    <m/>
    <m/>
    <m/>
    <m/>
    <m/>
    <m/>
    <m/>
    <m/>
    <m/>
  </r>
  <r>
    <x v="307"/>
    <x v="6"/>
    <x v="509"/>
    <n v="13"/>
    <n v="0"/>
    <n v="0"/>
    <n v="0"/>
    <n v="0"/>
    <n v="0"/>
    <n v="0"/>
    <n v="0"/>
    <m/>
    <m/>
    <m/>
    <m/>
    <m/>
    <m/>
    <m/>
    <m/>
    <m/>
    <m/>
    <m/>
    <m/>
    <m/>
    <m/>
    <m/>
  </r>
  <r>
    <x v="308"/>
    <x v="2"/>
    <x v="502"/>
    <n v="2"/>
    <n v="0"/>
    <n v="0"/>
    <n v="0"/>
    <n v="0"/>
    <n v="0"/>
    <n v="0"/>
    <n v="0"/>
    <m/>
    <m/>
    <m/>
    <m/>
    <m/>
    <m/>
    <m/>
    <m/>
    <m/>
    <m/>
    <m/>
    <m/>
    <m/>
    <m/>
    <m/>
  </r>
  <r>
    <x v="308"/>
    <x v="3"/>
    <x v="466"/>
    <n v="13"/>
    <n v="0"/>
    <n v="0"/>
    <n v="0"/>
    <n v="0"/>
    <n v="0"/>
    <n v="0"/>
    <n v="0"/>
    <m/>
    <m/>
    <m/>
    <m/>
    <m/>
    <m/>
    <m/>
    <m/>
    <m/>
    <m/>
    <m/>
    <m/>
    <m/>
    <m/>
    <m/>
  </r>
  <r>
    <x v="308"/>
    <x v="2"/>
    <x v="491"/>
    <n v="13"/>
    <n v="0"/>
    <n v="0"/>
    <n v="0"/>
    <n v="0"/>
    <n v="0"/>
    <n v="0"/>
    <n v="0"/>
    <m/>
    <m/>
    <m/>
    <m/>
    <m/>
    <m/>
    <m/>
    <m/>
    <m/>
    <m/>
    <m/>
    <m/>
    <m/>
    <m/>
    <m/>
  </r>
  <r>
    <x v="309"/>
    <x v="2"/>
    <x v="479"/>
    <n v="13"/>
    <n v="0"/>
    <n v="0"/>
    <n v="0"/>
    <n v="0"/>
    <n v="0"/>
    <n v="0"/>
    <n v="0"/>
    <m/>
    <m/>
    <m/>
    <m/>
    <m/>
    <m/>
    <m/>
    <m/>
    <m/>
    <m/>
    <m/>
    <m/>
    <m/>
    <m/>
    <m/>
  </r>
  <r>
    <x v="310"/>
    <x v="3"/>
    <x v="474"/>
    <n v="13"/>
    <n v="0"/>
    <n v="0"/>
    <n v="0"/>
    <n v="0"/>
    <n v="0"/>
    <n v="0"/>
    <n v="0"/>
    <m/>
    <m/>
    <m/>
    <m/>
    <m/>
    <m/>
    <m/>
    <m/>
    <m/>
    <m/>
    <m/>
    <m/>
    <m/>
    <m/>
    <m/>
  </r>
  <r>
    <x v="310"/>
    <x v="3"/>
    <x v="489"/>
    <n v="13"/>
    <n v="0"/>
    <n v="0"/>
    <n v="0"/>
    <n v="0"/>
    <n v="0"/>
    <n v="0"/>
    <n v="0"/>
    <m/>
    <m/>
    <m/>
    <m/>
    <m/>
    <m/>
    <m/>
    <m/>
    <m/>
    <m/>
    <m/>
    <m/>
    <m/>
    <m/>
    <m/>
  </r>
  <r>
    <x v="310"/>
    <x v="6"/>
    <x v="510"/>
    <n v="12"/>
    <n v="1"/>
    <n v="0"/>
    <n v="3"/>
    <n v="5"/>
    <n v="0"/>
    <n v="0"/>
    <n v="8"/>
    <s v="V"/>
    <s v="V"/>
    <m/>
    <m/>
    <m/>
    <m/>
    <m/>
    <m/>
    <m/>
    <m/>
    <m/>
    <m/>
    <m/>
    <m/>
    <m/>
  </r>
  <r>
    <x v="310"/>
    <x v="6"/>
    <x v="511"/>
    <n v="10"/>
    <n v="3"/>
    <n v="0"/>
    <n v="11"/>
    <n v="0"/>
    <n v="0"/>
    <n v="0"/>
    <n v="11"/>
    <m/>
    <s v="V"/>
    <m/>
    <m/>
    <m/>
    <m/>
    <m/>
    <m/>
    <m/>
    <m/>
    <m/>
    <m/>
    <m/>
    <m/>
    <m/>
  </r>
  <r>
    <x v="311"/>
    <x v="4"/>
    <x v="492"/>
    <n v="13"/>
    <n v="0"/>
    <n v="0"/>
    <n v="0"/>
    <n v="2"/>
    <n v="0"/>
    <n v="0"/>
    <n v="2"/>
    <s v="V"/>
    <m/>
    <m/>
    <m/>
    <m/>
    <m/>
    <m/>
    <m/>
    <m/>
    <m/>
    <m/>
    <m/>
    <m/>
    <m/>
    <m/>
  </r>
  <r>
    <x v="311"/>
    <x v="4"/>
    <x v="490"/>
    <n v="11"/>
    <n v="0"/>
    <n v="0"/>
    <n v="0"/>
    <n v="0"/>
    <n v="0"/>
    <n v="0"/>
    <n v="0"/>
    <m/>
    <m/>
    <m/>
    <m/>
    <m/>
    <m/>
    <m/>
    <m/>
    <m/>
    <m/>
    <m/>
    <m/>
    <m/>
    <m/>
    <m/>
  </r>
  <r>
    <x v="311"/>
    <x v="4"/>
    <x v="496"/>
    <n v="1"/>
    <n v="0"/>
    <n v="0"/>
    <n v="0"/>
    <n v="0"/>
    <n v="0"/>
    <n v="0"/>
    <n v="0"/>
    <m/>
    <m/>
    <m/>
    <m/>
    <m/>
    <m/>
    <m/>
    <m/>
    <m/>
    <m/>
    <m/>
    <m/>
    <m/>
    <m/>
    <m/>
  </r>
  <r>
    <x v="311"/>
    <x v="4"/>
    <x v="502"/>
    <n v="2"/>
    <n v="0"/>
    <n v="0"/>
    <n v="0"/>
    <n v="0"/>
    <n v="0"/>
    <n v="0"/>
    <n v="0"/>
    <m/>
    <m/>
    <m/>
    <m/>
    <m/>
    <m/>
    <m/>
    <m/>
    <m/>
    <m/>
    <m/>
    <m/>
    <m/>
    <m/>
    <m/>
  </r>
  <r>
    <x v="311"/>
    <x v="0"/>
    <x v="512"/>
    <n v="13"/>
    <n v="0"/>
    <n v="0"/>
    <n v="0"/>
    <n v="0"/>
    <n v="0"/>
    <n v="0"/>
    <n v="0"/>
    <m/>
    <m/>
    <m/>
    <m/>
    <m/>
    <m/>
    <m/>
    <m/>
    <m/>
    <m/>
    <m/>
    <m/>
    <m/>
    <m/>
    <m/>
  </r>
  <r>
    <x v="311"/>
    <x v="0"/>
    <x v="513"/>
    <n v="5"/>
    <n v="0"/>
    <n v="0"/>
    <n v="0"/>
    <n v="0"/>
    <n v="0"/>
    <n v="0"/>
    <n v="0"/>
    <m/>
    <m/>
    <m/>
    <m/>
    <m/>
    <m/>
    <m/>
    <m/>
    <m/>
    <m/>
    <m/>
    <m/>
    <m/>
    <m/>
    <m/>
  </r>
  <r>
    <x v="311"/>
    <x v="6"/>
    <x v="514"/>
    <n v="3"/>
    <n v="0"/>
    <n v="0"/>
    <n v="0"/>
    <n v="0"/>
    <n v="1"/>
    <n v="0"/>
    <n v="1"/>
    <s v="V"/>
    <m/>
    <m/>
    <m/>
    <m/>
    <m/>
    <m/>
    <m/>
    <m/>
    <m/>
    <m/>
    <m/>
    <m/>
    <m/>
    <m/>
  </r>
  <r>
    <x v="311"/>
    <x v="6"/>
    <x v="515"/>
    <n v="1"/>
    <n v="0"/>
    <n v="0"/>
    <n v="0"/>
    <n v="0"/>
    <n v="0"/>
    <n v="0"/>
    <n v="0"/>
    <m/>
    <m/>
    <m/>
    <m/>
    <m/>
    <m/>
    <m/>
    <m/>
    <m/>
    <m/>
    <m/>
    <m/>
    <m/>
    <m/>
    <m/>
  </r>
  <r>
    <x v="312"/>
    <x v="4"/>
    <x v="495"/>
    <n v="4"/>
    <n v="0"/>
    <n v="0"/>
    <n v="0"/>
    <n v="0"/>
    <n v="0"/>
    <n v="0"/>
    <n v="0"/>
    <m/>
    <m/>
    <m/>
    <m/>
    <m/>
    <m/>
    <m/>
    <m/>
    <m/>
    <m/>
    <m/>
    <m/>
    <m/>
    <m/>
    <m/>
  </r>
  <r>
    <x v="312"/>
    <x v="4"/>
    <x v="498"/>
    <n v="13"/>
    <n v="0"/>
    <n v="0"/>
    <n v="0"/>
    <n v="0"/>
    <n v="0"/>
    <n v="0"/>
    <n v="0"/>
    <m/>
    <m/>
    <m/>
    <m/>
    <m/>
    <m/>
    <m/>
    <m/>
    <m/>
    <m/>
    <m/>
    <m/>
    <m/>
    <m/>
    <m/>
  </r>
  <r>
    <x v="312"/>
    <x v="4"/>
    <x v="491"/>
    <n v="13"/>
    <n v="0"/>
    <n v="0"/>
    <n v="0"/>
    <n v="0"/>
    <n v="0"/>
    <n v="0"/>
    <n v="0"/>
    <m/>
    <m/>
    <m/>
    <m/>
    <m/>
    <m/>
    <m/>
    <m/>
    <m/>
    <m/>
    <m/>
    <m/>
    <m/>
    <m/>
    <m/>
  </r>
  <r>
    <x v="312"/>
    <x v="2"/>
    <x v="503"/>
    <n v="9"/>
    <n v="0"/>
    <n v="0"/>
    <n v="0"/>
    <n v="0"/>
    <n v="0"/>
    <n v="0"/>
    <n v="0"/>
    <m/>
    <m/>
    <m/>
    <m/>
    <m/>
    <m/>
    <m/>
    <m/>
    <m/>
    <m/>
    <m/>
    <m/>
    <m/>
    <m/>
    <m/>
  </r>
  <r>
    <x v="312"/>
    <x v="5"/>
    <x v="466"/>
    <n v="13"/>
    <n v="0"/>
    <n v="0"/>
    <n v="0"/>
    <n v="0"/>
    <n v="0"/>
    <n v="0"/>
    <n v="0"/>
    <m/>
    <m/>
    <m/>
    <m/>
    <m/>
    <m/>
    <m/>
    <m/>
    <m/>
    <m/>
    <m/>
    <m/>
    <m/>
    <m/>
    <m/>
  </r>
  <r>
    <x v="312"/>
    <x v="2"/>
    <x v="516"/>
    <n v="12"/>
    <n v="0"/>
    <n v="0"/>
    <n v="2"/>
    <n v="0"/>
    <n v="1"/>
    <n v="0"/>
    <n v="3"/>
    <s v="V"/>
    <m/>
    <s v="V"/>
    <s v="V"/>
    <m/>
    <m/>
    <m/>
    <m/>
    <m/>
    <m/>
    <m/>
    <m/>
    <m/>
    <m/>
    <m/>
  </r>
  <r>
    <x v="313"/>
    <x v="3"/>
    <x v="488"/>
    <n v="13"/>
    <n v="0"/>
    <n v="0"/>
    <n v="0"/>
    <n v="0"/>
    <n v="0"/>
    <n v="0"/>
    <n v="0"/>
    <m/>
    <m/>
    <m/>
    <m/>
    <m/>
    <m/>
    <m/>
    <m/>
    <m/>
    <m/>
    <m/>
    <m/>
    <m/>
    <m/>
    <m/>
  </r>
  <r>
    <x v="313"/>
    <x v="0"/>
    <x v="517"/>
    <n v="13"/>
    <n v="0"/>
    <n v="0"/>
    <n v="0"/>
    <n v="0"/>
    <n v="0"/>
    <n v="0"/>
    <n v="0"/>
    <m/>
    <m/>
    <m/>
    <m/>
    <m/>
    <m/>
    <m/>
    <m/>
    <m/>
    <m/>
    <m/>
    <m/>
    <m/>
    <m/>
    <m/>
  </r>
  <r>
    <x v="314"/>
    <x v="1"/>
    <x v="497"/>
    <n v="6"/>
    <n v="0"/>
    <n v="0"/>
    <n v="1"/>
    <n v="0"/>
    <n v="0"/>
    <n v="0"/>
    <n v="1"/>
    <m/>
    <m/>
    <s v="V"/>
    <s v="V"/>
    <m/>
    <m/>
    <m/>
    <m/>
    <m/>
    <m/>
    <m/>
    <m/>
    <m/>
    <m/>
    <m/>
  </r>
  <r>
    <x v="314"/>
    <x v="1"/>
    <x v="480"/>
    <n v="6"/>
    <n v="0"/>
    <n v="0"/>
    <n v="0"/>
    <n v="0"/>
    <n v="0"/>
    <n v="0"/>
    <n v="0"/>
    <m/>
    <m/>
    <m/>
    <m/>
    <m/>
    <m/>
    <m/>
    <m/>
    <m/>
    <m/>
    <m/>
    <m/>
    <m/>
    <m/>
    <m/>
  </r>
  <r>
    <x v="314"/>
    <x v="5"/>
    <x v="489"/>
    <n v="13"/>
    <n v="0"/>
    <n v="0"/>
    <n v="0"/>
    <n v="0"/>
    <n v="0"/>
    <n v="0"/>
    <n v="0"/>
    <m/>
    <m/>
    <m/>
    <m/>
    <m/>
    <m/>
    <m/>
    <m/>
    <m/>
    <m/>
    <m/>
    <m/>
    <m/>
    <m/>
    <m/>
  </r>
  <r>
    <x v="314"/>
    <x v="4"/>
    <x v="518"/>
    <n v="4"/>
    <n v="4"/>
    <n v="0"/>
    <n v="0"/>
    <n v="0"/>
    <n v="0"/>
    <n v="0"/>
    <n v="0"/>
    <m/>
    <m/>
    <m/>
    <m/>
    <m/>
    <m/>
    <m/>
    <m/>
    <m/>
    <m/>
    <m/>
    <m/>
    <m/>
    <m/>
    <m/>
  </r>
  <r>
    <x v="315"/>
    <x v="3"/>
    <x v="492"/>
    <n v="13"/>
    <n v="0"/>
    <n v="0"/>
    <n v="0"/>
    <n v="0"/>
    <n v="0"/>
    <n v="0"/>
    <n v="0"/>
    <m/>
    <m/>
    <m/>
    <m/>
    <m/>
    <m/>
    <m/>
    <m/>
    <m/>
    <m/>
    <m/>
    <m/>
    <m/>
    <m/>
    <m/>
  </r>
  <r>
    <x v="315"/>
    <x v="3"/>
    <x v="490"/>
    <n v="13"/>
    <n v="0"/>
    <n v="0"/>
    <n v="0"/>
    <n v="0"/>
    <n v="0"/>
    <n v="0"/>
    <n v="0"/>
    <m/>
    <m/>
    <m/>
    <m/>
    <m/>
    <m/>
    <m/>
    <m/>
    <m/>
    <m/>
    <m/>
    <m/>
    <m/>
    <m/>
    <m/>
  </r>
  <r>
    <x v="316"/>
    <x v="3"/>
    <x v="491"/>
    <n v="13"/>
    <n v="0"/>
    <n v="0"/>
    <n v="0"/>
    <n v="0"/>
    <n v="0"/>
    <n v="0"/>
    <n v="0"/>
    <m/>
    <m/>
    <m/>
    <m/>
    <m/>
    <m/>
    <m/>
    <m/>
    <m/>
    <m/>
    <m/>
    <m/>
    <m/>
    <m/>
    <m/>
  </r>
  <r>
    <x v="316"/>
    <x v="0"/>
    <x v="519"/>
    <n v="13"/>
    <n v="0"/>
    <n v="0"/>
    <n v="0"/>
    <n v="0"/>
    <n v="0"/>
    <n v="0"/>
    <n v="0"/>
    <m/>
    <m/>
    <m/>
    <m/>
    <m/>
    <m/>
    <m/>
    <m/>
    <m/>
    <m/>
    <m/>
    <m/>
    <m/>
    <m/>
    <m/>
  </r>
  <r>
    <x v="316"/>
    <x v="0"/>
    <x v="520"/>
    <n v="13"/>
    <n v="0"/>
    <n v="0"/>
    <n v="0"/>
    <n v="0"/>
    <n v="0"/>
    <n v="0"/>
    <n v="0"/>
    <m/>
    <m/>
    <m/>
    <m/>
    <m/>
    <m/>
    <m/>
    <m/>
    <m/>
    <m/>
    <m/>
    <m/>
    <m/>
    <m/>
    <m/>
  </r>
  <r>
    <x v="316"/>
    <x v="0"/>
    <x v="521"/>
    <n v="13"/>
    <n v="0"/>
    <n v="0"/>
    <n v="0"/>
    <n v="0"/>
    <n v="0"/>
    <n v="0"/>
    <n v="0"/>
    <m/>
    <m/>
    <m/>
    <m/>
    <m/>
    <m/>
    <m/>
    <m/>
    <m/>
    <m/>
    <m/>
    <m/>
    <m/>
    <m/>
    <m/>
  </r>
  <r>
    <x v="316"/>
    <x v="3"/>
    <x v="495"/>
    <n v="4"/>
    <n v="0"/>
    <n v="0"/>
    <n v="0"/>
    <n v="0"/>
    <n v="0"/>
    <n v="0"/>
    <n v="0"/>
    <m/>
    <m/>
    <m/>
    <m/>
    <m/>
    <m/>
    <m/>
    <m/>
    <m/>
    <m/>
    <m/>
    <m/>
    <m/>
    <m/>
    <m/>
  </r>
  <r>
    <x v="316"/>
    <x v="3"/>
    <x v="498"/>
    <n v="13"/>
    <n v="0"/>
    <n v="0"/>
    <n v="0"/>
    <n v="0"/>
    <n v="0"/>
    <n v="0"/>
    <n v="0"/>
    <m/>
    <m/>
    <m/>
    <m/>
    <m/>
    <m/>
    <m/>
    <m/>
    <m/>
    <m/>
    <m/>
    <m/>
    <m/>
    <m/>
    <m/>
  </r>
  <r>
    <x v="317"/>
    <x v="5"/>
    <x v="488"/>
    <n v="13"/>
    <n v="0"/>
    <n v="0"/>
    <n v="0"/>
    <n v="0"/>
    <n v="0"/>
    <n v="0"/>
    <n v="0"/>
    <m/>
    <m/>
    <m/>
    <m/>
    <m/>
    <m/>
    <m/>
    <m/>
    <m/>
    <m/>
    <m/>
    <m/>
    <m/>
    <m/>
    <m/>
  </r>
  <r>
    <x v="318"/>
    <x v="4"/>
    <x v="516"/>
    <n v="12"/>
    <n v="0"/>
    <n v="0"/>
    <n v="0"/>
    <n v="0"/>
    <n v="0"/>
    <n v="0"/>
    <n v="0"/>
    <m/>
    <m/>
    <m/>
    <m/>
    <m/>
    <m/>
    <m/>
    <m/>
    <m/>
    <m/>
    <m/>
    <m/>
    <m/>
    <m/>
    <m/>
  </r>
  <r>
    <x v="318"/>
    <x v="4"/>
    <x v="503"/>
    <n v="9"/>
    <n v="0"/>
    <n v="0"/>
    <n v="0"/>
    <n v="0"/>
    <n v="0"/>
    <n v="0"/>
    <n v="0"/>
    <m/>
    <m/>
    <m/>
    <m/>
    <m/>
    <m/>
    <m/>
    <m/>
    <m/>
    <m/>
    <m/>
    <m/>
    <m/>
    <m/>
    <m/>
  </r>
  <r>
    <x v="319"/>
    <x v="2"/>
    <x v="522"/>
    <n v="13"/>
    <n v="13"/>
    <n v="0"/>
    <n v="0"/>
    <n v="0"/>
    <n v="0"/>
    <n v="0"/>
    <n v="0"/>
    <m/>
    <m/>
    <m/>
    <m/>
    <m/>
    <m/>
    <m/>
    <m/>
    <m/>
    <m/>
    <m/>
    <m/>
    <m/>
    <m/>
    <m/>
  </r>
  <r>
    <x v="320"/>
    <x v="0"/>
    <x v="523"/>
    <n v="13"/>
    <n v="0"/>
    <n v="0"/>
    <n v="0"/>
    <n v="0"/>
    <n v="0"/>
    <n v="0"/>
    <n v="0"/>
    <m/>
    <m/>
    <m/>
    <m/>
    <m/>
    <m/>
    <m/>
    <m/>
    <m/>
    <m/>
    <m/>
    <m/>
    <m/>
    <m/>
    <m/>
  </r>
  <r>
    <x v="320"/>
    <x v="0"/>
    <x v="524"/>
    <n v="13"/>
    <n v="0"/>
    <n v="0"/>
    <n v="0"/>
    <n v="0"/>
    <n v="0"/>
    <n v="0"/>
    <n v="0"/>
    <m/>
    <m/>
    <m/>
    <m/>
    <m/>
    <m/>
    <m/>
    <m/>
    <m/>
    <m/>
    <m/>
    <m/>
    <m/>
    <m/>
    <m/>
  </r>
  <r>
    <x v="320"/>
    <x v="1"/>
    <x v="525"/>
    <n v="13"/>
    <n v="0"/>
    <n v="0"/>
    <n v="0"/>
    <n v="0"/>
    <n v="0"/>
    <n v="0"/>
    <n v="0"/>
    <m/>
    <m/>
    <m/>
    <m/>
    <m/>
    <m/>
    <m/>
    <m/>
    <m/>
    <m/>
    <m/>
    <m/>
    <m/>
    <m/>
    <m/>
  </r>
  <r>
    <x v="320"/>
    <x v="1"/>
    <x v="517"/>
    <n v="13"/>
    <n v="0"/>
    <n v="0"/>
    <n v="1"/>
    <n v="0"/>
    <n v="3"/>
    <n v="0"/>
    <n v="4"/>
    <s v="V"/>
    <m/>
    <m/>
    <m/>
    <m/>
    <m/>
    <m/>
    <m/>
    <m/>
    <m/>
    <m/>
    <m/>
    <m/>
    <m/>
    <m/>
  </r>
  <r>
    <x v="320"/>
    <x v="4"/>
    <x v="478"/>
    <n v="13"/>
    <n v="0"/>
    <n v="0"/>
    <n v="1"/>
    <n v="1"/>
    <n v="0"/>
    <n v="0"/>
    <n v="2"/>
    <s v="V"/>
    <m/>
    <m/>
    <m/>
    <m/>
    <m/>
    <m/>
    <m/>
    <m/>
    <m/>
    <m/>
    <m/>
    <m/>
    <m/>
    <m/>
  </r>
  <r>
    <x v="320"/>
    <x v="3"/>
    <x v="526"/>
    <n v="4"/>
    <n v="0"/>
    <n v="0"/>
    <n v="0"/>
    <n v="0"/>
    <n v="0"/>
    <n v="0"/>
    <n v="0"/>
    <m/>
    <m/>
    <m/>
    <m/>
    <m/>
    <m/>
    <m/>
    <m/>
    <m/>
    <m/>
    <m/>
    <m/>
    <m/>
    <m/>
    <m/>
  </r>
  <r>
    <x v="320"/>
    <x v="5"/>
    <x v="491"/>
    <n v="13"/>
    <n v="0"/>
    <n v="0"/>
    <n v="0"/>
    <n v="0"/>
    <n v="0"/>
    <n v="0"/>
    <n v="0"/>
    <m/>
    <m/>
    <m/>
    <m/>
    <m/>
    <m/>
    <m/>
    <m/>
    <m/>
    <m/>
    <m/>
    <m/>
    <m/>
    <m/>
    <m/>
  </r>
  <r>
    <x v="320"/>
    <x v="5"/>
    <x v="490"/>
    <n v="13"/>
    <n v="0"/>
    <n v="0"/>
    <n v="0"/>
    <n v="0"/>
    <n v="0"/>
    <n v="0"/>
    <n v="0"/>
    <m/>
    <m/>
    <m/>
    <m/>
    <m/>
    <m/>
    <m/>
    <m/>
    <m/>
    <m/>
    <m/>
    <m/>
    <m/>
    <m/>
    <m/>
  </r>
  <r>
    <x v="321"/>
    <x v="0"/>
    <x v="527"/>
    <n v="13"/>
    <n v="0"/>
    <n v="0"/>
    <n v="0"/>
    <n v="0"/>
    <n v="0"/>
    <n v="0"/>
    <n v="0"/>
    <m/>
    <m/>
    <m/>
    <m/>
    <m/>
    <m/>
    <m/>
    <m/>
    <m/>
    <m/>
    <m/>
    <m/>
    <m/>
    <m/>
    <m/>
  </r>
  <r>
    <x v="321"/>
    <x v="5"/>
    <x v="492"/>
    <n v="13"/>
    <n v="0"/>
    <n v="0"/>
    <n v="0"/>
    <n v="0"/>
    <n v="0"/>
    <n v="0"/>
    <n v="0"/>
    <m/>
    <m/>
    <m/>
    <m/>
    <m/>
    <m/>
    <m/>
    <m/>
    <m/>
    <m/>
    <m/>
    <m/>
    <m/>
    <m/>
    <m/>
  </r>
  <r>
    <x v="322"/>
    <x v="0"/>
    <x v="528"/>
    <n v="13"/>
    <n v="0"/>
    <n v="0"/>
    <n v="0"/>
    <n v="0"/>
    <n v="0"/>
    <n v="0"/>
    <n v="0"/>
    <m/>
    <m/>
    <m/>
    <m/>
    <m/>
    <m/>
    <m/>
    <m/>
    <m/>
    <m/>
    <m/>
    <m/>
    <m/>
    <m/>
    <m/>
  </r>
  <r>
    <x v="322"/>
    <x v="0"/>
    <x v="529"/>
    <n v="13"/>
    <n v="0"/>
    <n v="0"/>
    <n v="0"/>
    <n v="0"/>
    <n v="0"/>
    <n v="0"/>
    <n v="0"/>
    <m/>
    <m/>
    <m/>
    <m/>
    <m/>
    <m/>
    <m/>
    <m/>
    <m/>
    <m/>
    <m/>
    <m/>
    <m/>
    <m/>
    <m/>
  </r>
  <r>
    <x v="322"/>
    <x v="0"/>
    <x v="530"/>
    <n v="13"/>
    <n v="0"/>
    <n v="0"/>
    <n v="0"/>
    <n v="0"/>
    <n v="0"/>
    <n v="0"/>
    <n v="0"/>
    <m/>
    <m/>
    <m/>
    <m/>
    <m/>
    <m/>
    <m/>
    <m/>
    <m/>
    <m/>
    <m/>
    <m/>
    <m/>
    <m/>
    <m/>
  </r>
  <r>
    <x v="322"/>
    <x v="1"/>
    <x v="520"/>
    <n v="13"/>
    <n v="0"/>
    <n v="0"/>
    <n v="0"/>
    <n v="0"/>
    <n v="0"/>
    <n v="0"/>
    <n v="0"/>
    <m/>
    <m/>
    <m/>
    <m/>
    <m/>
    <m/>
    <m/>
    <m/>
    <m/>
    <m/>
    <m/>
    <m/>
    <m/>
    <m/>
    <m/>
  </r>
  <r>
    <x v="322"/>
    <x v="1"/>
    <x v="519"/>
    <n v="13"/>
    <n v="0"/>
    <n v="0"/>
    <n v="0"/>
    <n v="0"/>
    <n v="0"/>
    <n v="0"/>
    <n v="0"/>
    <m/>
    <m/>
    <m/>
    <m/>
    <m/>
    <m/>
    <m/>
    <m/>
    <m/>
    <m/>
    <m/>
    <m/>
    <m/>
    <m/>
    <m/>
  </r>
  <r>
    <x v="322"/>
    <x v="1"/>
    <x v="531"/>
    <n v="13"/>
    <n v="0"/>
    <n v="0"/>
    <n v="2"/>
    <n v="1"/>
    <n v="0"/>
    <n v="0"/>
    <n v="3"/>
    <s v="V"/>
    <m/>
    <s v="V"/>
    <s v="V"/>
    <m/>
    <m/>
    <m/>
    <m/>
    <m/>
    <m/>
    <m/>
    <m/>
    <m/>
    <m/>
    <m/>
  </r>
  <r>
    <x v="322"/>
    <x v="1"/>
    <x v="521"/>
    <n v="13"/>
    <n v="0"/>
    <n v="0"/>
    <n v="0"/>
    <n v="0"/>
    <n v="0"/>
    <n v="0"/>
    <n v="0"/>
    <m/>
    <m/>
    <m/>
    <m/>
    <m/>
    <m/>
    <m/>
    <m/>
    <m/>
    <m/>
    <m/>
    <m/>
    <m/>
    <m/>
    <m/>
  </r>
  <r>
    <x v="322"/>
    <x v="1"/>
    <x v="532"/>
    <n v="9"/>
    <n v="0"/>
    <n v="0"/>
    <n v="5"/>
    <n v="0"/>
    <n v="0"/>
    <n v="0"/>
    <n v="5"/>
    <s v="V"/>
    <m/>
    <s v="V"/>
    <s v="V"/>
    <m/>
    <m/>
    <m/>
    <m/>
    <m/>
    <m/>
    <m/>
    <m/>
    <m/>
    <m/>
    <m/>
  </r>
  <r>
    <x v="322"/>
    <x v="4"/>
    <x v="533"/>
    <n v="1"/>
    <n v="0"/>
    <n v="0"/>
    <n v="0"/>
    <n v="0"/>
    <n v="0"/>
    <n v="0"/>
    <n v="0"/>
    <m/>
    <m/>
    <m/>
    <m/>
    <m/>
    <m/>
    <m/>
    <m/>
    <m/>
    <m/>
    <m/>
    <m/>
    <m/>
    <m/>
    <m/>
  </r>
  <r>
    <x v="322"/>
    <x v="4"/>
    <x v="518"/>
    <n v="4"/>
    <n v="0"/>
    <n v="0"/>
    <n v="0"/>
    <n v="0"/>
    <n v="0"/>
    <n v="0"/>
    <n v="0"/>
    <m/>
    <m/>
    <m/>
    <m/>
    <m/>
    <m/>
    <m/>
    <m/>
    <m/>
    <m/>
    <m/>
    <m/>
    <m/>
    <m/>
    <m/>
  </r>
  <r>
    <x v="322"/>
    <x v="4"/>
    <x v="407"/>
    <n v="2"/>
    <n v="0"/>
    <n v="0"/>
    <n v="0"/>
    <n v="0"/>
    <n v="0"/>
    <n v="0"/>
    <n v="0"/>
    <m/>
    <m/>
    <m/>
    <m/>
    <m/>
    <m/>
    <m/>
    <m/>
    <m/>
    <m/>
    <m/>
    <m/>
    <m/>
    <m/>
    <m/>
  </r>
  <r>
    <x v="322"/>
    <x v="4"/>
    <x v="479"/>
    <n v="13"/>
    <n v="8"/>
    <n v="0"/>
    <n v="12"/>
    <n v="5"/>
    <n v="7"/>
    <n v="0"/>
    <n v="24"/>
    <s v="V"/>
    <m/>
    <s v="V"/>
    <s v="V"/>
    <m/>
    <m/>
    <m/>
    <m/>
    <m/>
    <m/>
    <m/>
    <m/>
    <m/>
    <m/>
    <m/>
  </r>
  <r>
    <x v="322"/>
    <x v="5"/>
    <x v="498"/>
    <n v="13"/>
    <n v="0"/>
    <n v="0"/>
    <n v="0"/>
    <n v="0"/>
    <n v="0"/>
    <n v="0"/>
    <n v="0"/>
    <m/>
    <m/>
    <m/>
    <m/>
    <m/>
    <m/>
    <m/>
    <m/>
    <m/>
    <m/>
    <m/>
    <m/>
    <m/>
    <m/>
    <m/>
  </r>
  <r>
    <x v="322"/>
    <x v="6"/>
    <x v="534"/>
    <n v="13"/>
    <n v="0"/>
    <n v="0"/>
    <n v="7"/>
    <n v="0"/>
    <n v="1"/>
    <n v="0"/>
    <n v="8"/>
    <s v="V"/>
    <m/>
    <s v="V"/>
    <s v="V"/>
    <m/>
    <m/>
    <m/>
    <m/>
    <m/>
    <m/>
    <m/>
    <m/>
    <m/>
    <m/>
    <m/>
  </r>
  <r>
    <x v="323"/>
    <x v="3"/>
    <x v="408"/>
    <n v="6"/>
    <n v="0"/>
    <n v="0"/>
    <n v="0"/>
    <n v="0"/>
    <n v="0"/>
    <n v="0"/>
    <n v="0"/>
    <m/>
    <m/>
    <m/>
    <m/>
    <m/>
    <m/>
    <m/>
    <m/>
    <m/>
    <m/>
    <m/>
    <m/>
    <m/>
    <m/>
    <m/>
  </r>
  <r>
    <x v="324"/>
    <x v="3"/>
    <x v="503"/>
    <n v="9"/>
    <n v="0"/>
    <n v="0"/>
    <n v="0"/>
    <n v="0"/>
    <n v="0"/>
    <n v="0"/>
    <n v="0"/>
    <m/>
    <m/>
    <m/>
    <m/>
    <m/>
    <m/>
    <m/>
    <m/>
    <m/>
    <m/>
    <m/>
    <m/>
    <m/>
    <m/>
    <m/>
  </r>
  <r>
    <x v="324"/>
    <x v="6"/>
    <x v="535"/>
    <n v="13"/>
    <n v="13"/>
    <n v="0"/>
    <n v="0"/>
    <n v="0"/>
    <n v="0"/>
    <n v="0"/>
    <n v="0"/>
    <m/>
    <m/>
    <s v="V"/>
    <m/>
    <m/>
    <m/>
    <m/>
    <m/>
    <m/>
    <m/>
    <m/>
    <m/>
    <m/>
    <m/>
    <m/>
  </r>
  <r>
    <x v="325"/>
    <x v="0"/>
    <x v="536"/>
    <n v="13"/>
    <n v="0"/>
    <n v="0"/>
    <n v="0"/>
    <n v="0"/>
    <n v="0"/>
    <n v="0"/>
    <n v="0"/>
    <m/>
    <m/>
    <m/>
    <m/>
    <m/>
    <m/>
    <m/>
    <m/>
    <m/>
    <m/>
    <m/>
    <m/>
    <m/>
    <m/>
    <m/>
  </r>
  <r>
    <x v="325"/>
    <x v="2"/>
    <x v="522"/>
    <n v="13"/>
    <n v="0"/>
    <n v="0"/>
    <n v="0"/>
    <n v="0"/>
    <n v="0"/>
    <n v="0"/>
    <n v="0"/>
    <m/>
    <m/>
    <m/>
    <m/>
    <m/>
    <m/>
    <m/>
    <m/>
    <m/>
    <m/>
    <m/>
    <m/>
    <m/>
    <m/>
    <m/>
  </r>
  <r>
    <x v="325"/>
    <x v="3"/>
    <x v="496"/>
    <n v="13"/>
    <n v="0"/>
    <n v="0"/>
    <n v="0"/>
    <n v="0"/>
    <n v="0"/>
    <n v="0"/>
    <n v="0"/>
    <m/>
    <m/>
    <m/>
    <m/>
    <m/>
    <m/>
    <m/>
    <m/>
    <m/>
    <m/>
    <m/>
    <m/>
    <m/>
    <m/>
    <m/>
  </r>
  <r>
    <x v="325"/>
    <x v="6"/>
    <x v="535"/>
    <n v="13"/>
    <n v="0"/>
    <n v="0"/>
    <n v="0"/>
    <n v="0"/>
    <n v="1"/>
    <n v="0"/>
    <n v="1"/>
    <s v="V"/>
    <m/>
    <m/>
    <m/>
    <m/>
    <m/>
    <m/>
    <m/>
    <m/>
    <m/>
    <m/>
    <m/>
    <m/>
    <m/>
    <m/>
  </r>
  <r>
    <x v="326"/>
    <x v="1"/>
    <x v="537"/>
    <n v="13"/>
    <n v="6"/>
    <n v="0"/>
    <n v="7"/>
    <n v="0"/>
    <n v="10"/>
    <n v="0"/>
    <n v="17"/>
    <s v="V"/>
    <m/>
    <m/>
    <m/>
    <m/>
    <m/>
    <m/>
    <m/>
    <m/>
    <m/>
    <m/>
    <m/>
    <m/>
    <m/>
    <m/>
  </r>
  <r>
    <x v="326"/>
    <x v="1"/>
    <x v="523"/>
    <n v="13"/>
    <n v="13"/>
    <n v="0"/>
    <n v="2"/>
    <n v="1"/>
    <n v="3"/>
    <n v="0"/>
    <n v="6"/>
    <s v="V"/>
    <m/>
    <m/>
    <m/>
    <m/>
    <m/>
    <m/>
    <m/>
    <m/>
    <m/>
    <m/>
    <m/>
    <m/>
    <m/>
    <m/>
  </r>
  <r>
    <x v="327"/>
    <x v="1"/>
    <x v="524"/>
    <n v="13"/>
    <n v="0"/>
    <n v="0"/>
    <n v="0"/>
    <n v="0"/>
    <n v="3"/>
    <n v="0"/>
    <n v="3"/>
    <s v="V"/>
    <m/>
    <m/>
    <m/>
    <m/>
    <m/>
    <m/>
    <m/>
    <m/>
    <m/>
    <m/>
    <m/>
    <m/>
    <m/>
    <m/>
  </r>
  <r>
    <x v="327"/>
    <x v="1"/>
    <x v="527"/>
    <n v="13"/>
    <n v="0"/>
    <n v="0"/>
    <n v="0"/>
    <n v="0"/>
    <n v="0"/>
    <n v="0"/>
    <n v="0"/>
    <m/>
    <m/>
    <m/>
    <m/>
    <m/>
    <m/>
    <m/>
    <m/>
    <m/>
    <m/>
    <m/>
    <m/>
    <m/>
    <m/>
    <m/>
  </r>
  <r>
    <x v="327"/>
    <x v="1"/>
    <x v="512"/>
    <n v="13"/>
    <n v="0"/>
    <n v="0"/>
    <n v="0"/>
    <n v="0"/>
    <n v="0"/>
    <n v="0"/>
    <n v="0"/>
    <m/>
    <m/>
    <m/>
    <m/>
    <m/>
    <m/>
    <m/>
    <m/>
    <m/>
    <m/>
    <m/>
    <m/>
    <m/>
    <m/>
    <m/>
  </r>
  <r>
    <x v="328"/>
    <x v="5"/>
    <x v="495"/>
    <n v="13"/>
    <n v="0"/>
    <n v="0"/>
    <n v="0"/>
    <n v="0"/>
    <n v="0"/>
    <n v="0"/>
    <n v="0"/>
    <m/>
    <m/>
    <m/>
    <m/>
    <m/>
    <m/>
    <m/>
    <m/>
    <m/>
    <m/>
    <m/>
    <m/>
    <m/>
    <m/>
    <m/>
  </r>
  <r>
    <x v="328"/>
    <x v="2"/>
    <x v="520"/>
    <n v="13"/>
    <n v="0"/>
    <n v="0"/>
    <n v="0"/>
    <n v="0"/>
    <n v="0"/>
    <n v="0"/>
    <n v="0"/>
    <m/>
    <m/>
    <m/>
    <m/>
    <m/>
    <m/>
    <m/>
    <m/>
    <m/>
    <m/>
    <m/>
    <m/>
    <m/>
    <m/>
    <m/>
  </r>
  <r>
    <x v="328"/>
    <x v="2"/>
    <x v="521"/>
    <n v="13"/>
    <n v="0"/>
    <n v="0"/>
    <n v="0"/>
    <n v="0"/>
    <n v="0"/>
    <n v="0"/>
    <n v="0"/>
    <m/>
    <m/>
    <m/>
    <m/>
    <m/>
    <m/>
    <m/>
    <m/>
    <m/>
    <m/>
    <m/>
    <m/>
    <m/>
    <m/>
    <m/>
  </r>
  <r>
    <x v="329"/>
    <x v="5"/>
    <x v="496"/>
    <n v="13"/>
    <n v="0"/>
    <n v="0"/>
    <n v="0"/>
    <n v="0"/>
    <n v="0"/>
    <n v="0"/>
    <n v="0"/>
    <s v="V"/>
    <m/>
    <m/>
    <m/>
    <m/>
    <m/>
    <m/>
    <m/>
    <m/>
    <m/>
    <m/>
    <m/>
    <m/>
    <m/>
    <m/>
  </r>
  <r>
    <x v="329"/>
    <x v="0"/>
    <x v="519"/>
    <n v="13"/>
    <n v="13"/>
    <n v="0"/>
    <n v="0"/>
    <n v="0"/>
    <n v="0"/>
    <n v="0"/>
    <n v="0"/>
    <m/>
    <m/>
    <m/>
    <m/>
    <m/>
    <m/>
    <m/>
    <m/>
    <m/>
    <m/>
    <m/>
    <m/>
    <m/>
    <m/>
    <m/>
  </r>
  <r>
    <x v="329"/>
    <x v="1"/>
    <x v="538"/>
    <n v="3"/>
    <n v="3"/>
    <n v="0"/>
    <n v="11"/>
    <n v="0"/>
    <n v="0"/>
    <n v="0"/>
    <n v="11"/>
    <s v="V"/>
    <m/>
    <s v="V"/>
    <s v="V"/>
    <m/>
    <m/>
    <m/>
    <m/>
    <m/>
    <m/>
    <m/>
    <m/>
    <m/>
    <m/>
    <m/>
  </r>
  <r>
    <x v="330"/>
    <x v="2"/>
    <x v="519"/>
    <n v="13"/>
    <n v="0"/>
    <n v="0"/>
    <n v="0"/>
    <n v="0"/>
    <n v="0"/>
    <n v="0"/>
    <n v="0"/>
    <m/>
    <m/>
    <m/>
    <m/>
    <m/>
    <m/>
    <m/>
    <m/>
    <m/>
    <m/>
    <m/>
    <m/>
    <m/>
    <m/>
    <m/>
  </r>
  <r>
    <x v="330"/>
    <x v="6"/>
    <x v="539"/>
    <n v="3"/>
    <n v="0"/>
    <n v="0"/>
    <n v="2"/>
    <n v="1"/>
    <n v="0"/>
    <n v="0"/>
    <n v="0"/>
    <s v="V"/>
    <m/>
    <m/>
    <m/>
    <m/>
    <m/>
    <m/>
    <m/>
    <m/>
    <m/>
    <m/>
    <m/>
    <m/>
    <m/>
    <m/>
  </r>
  <r>
    <x v="331"/>
    <x v="1"/>
    <x v="540"/>
    <n v="13"/>
    <n v="0"/>
    <n v="0"/>
    <n v="0"/>
    <n v="0"/>
    <n v="0"/>
    <n v="0"/>
    <n v="0"/>
    <m/>
    <m/>
    <m/>
    <m/>
    <m/>
    <m/>
    <m/>
    <m/>
    <m/>
    <m/>
    <m/>
    <m/>
    <m/>
    <m/>
    <m/>
  </r>
  <r>
    <x v="331"/>
    <x v="1"/>
    <x v="536"/>
    <n v="13"/>
    <n v="0"/>
    <n v="0"/>
    <n v="0"/>
    <n v="0"/>
    <n v="0"/>
    <n v="0"/>
    <n v="0"/>
    <m/>
    <m/>
    <m/>
    <m/>
    <m/>
    <m/>
    <m/>
    <m/>
    <m/>
    <m/>
    <m/>
    <m/>
    <m/>
    <m/>
    <m/>
  </r>
  <r>
    <x v="331"/>
    <x v="1"/>
    <x v="541"/>
    <n v="13"/>
    <n v="0"/>
    <n v="0"/>
    <n v="1"/>
    <n v="0"/>
    <n v="4"/>
    <n v="0"/>
    <n v="5"/>
    <s v="V"/>
    <m/>
    <m/>
    <m/>
    <m/>
    <m/>
    <m/>
    <m/>
    <m/>
    <m/>
    <m/>
    <m/>
    <m/>
    <m/>
    <m/>
  </r>
  <r>
    <x v="331"/>
    <x v="2"/>
    <x v="524"/>
    <n v="13"/>
    <n v="0"/>
    <n v="0"/>
    <n v="0"/>
    <n v="0"/>
    <n v="0"/>
    <n v="0"/>
    <n v="0"/>
    <m/>
    <m/>
    <m/>
    <m/>
    <m/>
    <m/>
    <m/>
    <m/>
    <m/>
    <m/>
    <m/>
    <m/>
    <m/>
    <m/>
    <m/>
  </r>
  <r>
    <x v="331"/>
    <x v="4"/>
    <x v="542"/>
    <n v="8"/>
    <n v="0"/>
    <n v="0"/>
    <n v="3"/>
    <n v="1"/>
    <n v="0"/>
    <n v="0"/>
    <n v="4"/>
    <s v="V"/>
    <m/>
    <s v="V"/>
    <s v="V"/>
    <m/>
    <m/>
    <m/>
    <m/>
    <m/>
    <m/>
    <m/>
    <m/>
    <m/>
    <m/>
    <m/>
  </r>
  <r>
    <x v="332"/>
    <x v="0"/>
    <x v="543"/>
    <n v="13"/>
    <n v="0"/>
    <n v="0"/>
    <n v="0"/>
    <n v="0"/>
    <n v="0"/>
    <n v="0"/>
    <n v="0"/>
    <m/>
    <m/>
    <m/>
    <m/>
    <m/>
    <m/>
    <m/>
    <m/>
    <m/>
    <m/>
    <m/>
    <m/>
    <m/>
    <m/>
    <m/>
  </r>
  <r>
    <x v="332"/>
    <x v="2"/>
    <x v="524"/>
    <n v="13"/>
    <n v="0"/>
    <n v="0"/>
    <n v="0"/>
    <n v="0"/>
    <n v="0"/>
    <n v="0"/>
    <n v="0"/>
    <m/>
    <m/>
    <m/>
    <m/>
    <m/>
    <m/>
    <m/>
    <m/>
    <m/>
    <m/>
    <m/>
    <m/>
    <m/>
    <m/>
    <m/>
  </r>
  <r>
    <x v="332"/>
    <x v="3"/>
    <x v="479"/>
    <n v="5"/>
    <n v="5"/>
    <n v="0"/>
    <n v="0"/>
    <n v="0"/>
    <n v="0"/>
    <n v="0"/>
    <n v="0"/>
    <m/>
    <m/>
    <m/>
    <m/>
    <m/>
    <m/>
    <m/>
    <m/>
    <m/>
    <m/>
    <m/>
    <m/>
    <m/>
    <m/>
    <m/>
  </r>
  <r>
    <x v="332"/>
    <x v="2"/>
    <x v="532"/>
    <n v="9"/>
    <n v="9"/>
    <n v="0"/>
    <n v="0"/>
    <n v="0"/>
    <n v="0"/>
    <n v="0"/>
    <n v="0"/>
    <m/>
    <m/>
    <m/>
    <m/>
    <m/>
    <m/>
    <m/>
    <m/>
    <m/>
    <m/>
    <m/>
    <m/>
    <m/>
    <m/>
    <m/>
  </r>
  <r>
    <x v="333"/>
    <x v="0"/>
    <x v="544"/>
    <n v="13"/>
    <n v="0"/>
    <n v="0"/>
    <n v="0"/>
    <n v="0"/>
    <n v="0"/>
    <n v="0"/>
    <n v="0"/>
    <m/>
    <m/>
    <m/>
    <m/>
    <m/>
    <m/>
    <m/>
    <m/>
    <m/>
    <m/>
    <m/>
    <m/>
    <m/>
    <m/>
    <m/>
  </r>
  <r>
    <x v="333"/>
    <x v="0"/>
    <x v="545"/>
    <n v="13"/>
    <n v="0"/>
    <n v="0"/>
    <n v="0"/>
    <n v="0"/>
    <n v="0"/>
    <n v="0"/>
    <n v="0"/>
    <m/>
    <m/>
    <m/>
    <m/>
    <m/>
    <m/>
    <m/>
    <m/>
    <m/>
    <m/>
    <m/>
    <m/>
    <m/>
    <m/>
    <m/>
  </r>
  <r>
    <x v="333"/>
    <x v="2"/>
    <x v="527"/>
    <n v="13"/>
    <n v="0"/>
    <n v="0"/>
    <n v="0"/>
    <n v="0"/>
    <n v="0"/>
    <n v="0"/>
    <n v="0"/>
    <m/>
    <m/>
    <m/>
    <m/>
    <m/>
    <m/>
    <m/>
    <m/>
    <m/>
    <m/>
    <m/>
    <m/>
    <m/>
    <m/>
    <m/>
  </r>
  <r>
    <x v="333"/>
    <x v="4"/>
    <x v="525"/>
    <n v="12"/>
    <n v="1"/>
    <n v="0"/>
    <n v="2"/>
    <n v="2"/>
    <n v="0"/>
    <n v="0"/>
    <n v="4"/>
    <s v="V"/>
    <m/>
    <s v="V"/>
    <s v="V"/>
    <m/>
    <m/>
    <m/>
    <m/>
    <m/>
    <m/>
    <m/>
    <m/>
    <m/>
    <m/>
    <m/>
  </r>
  <r>
    <x v="333"/>
    <x v="6"/>
    <x v="539"/>
    <n v="3"/>
    <n v="0"/>
    <n v="0"/>
    <n v="2"/>
    <n v="2"/>
    <n v="0"/>
    <n v="0"/>
    <n v="0"/>
    <s v="V"/>
    <m/>
    <s v="V"/>
    <s v="V"/>
    <m/>
    <m/>
    <m/>
    <m/>
    <m/>
    <m/>
    <m/>
    <m/>
    <m/>
    <m/>
    <m/>
  </r>
  <r>
    <x v="334"/>
    <x v="1"/>
    <x v="538"/>
    <n v="3"/>
    <n v="0"/>
    <n v="0"/>
    <n v="0"/>
    <n v="0"/>
    <n v="0"/>
    <n v="0"/>
    <n v="0"/>
    <m/>
    <m/>
    <m/>
    <m/>
    <m/>
    <m/>
    <m/>
    <m/>
    <m/>
    <m/>
    <m/>
    <m/>
    <m/>
    <m/>
    <m/>
  </r>
  <r>
    <x v="334"/>
    <x v="4"/>
    <x v="517"/>
    <n v="13"/>
    <n v="0"/>
    <n v="0"/>
    <n v="0"/>
    <n v="0"/>
    <n v="0"/>
    <n v="0"/>
    <n v="0"/>
    <m/>
    <m/>
    <m/>
    <m/>
    <m/>
    <m/>
    <m/>
    <m/>
    <m/>
    <m/>
    <m/>
    <m/>
    <m/>
    <m/>
    <m/>
  </r>
  <r>
    <x v="334"/>
    <x v="2"/>
    <x v="523"/>
    <n v="13"/>
    <n v="0"/>
    <n v="0"/>
    <n v="0"/>
    <n v="0"/>
    <n v="0"/>
    <n v="0"/>
    <n v="0"/>
    <m/>
    <m/>
    <m/>
    <m/>
    <m/>
    <m/>
    <m/>
    <m/>
    <m/>
    <m/>
    <m/>
    <m/>
    <m/>
    <m/>
    <m/>
  </r>
  <r>
    <x v="335"/>
    <x v="2"/>
    <x v="528"/>
    <n v="13"/>
    <n v="0"/>
    <n v="0"/>
    <n v="0"/>
    <n v="0"/>
    <n v="0"/>
    <n v="0"/>
    <n v="0"/>
    <m/>
    <m/>
    <m/>
    <m/>
    <m/>
    <m/>
    <m/>
    <m/>
    <m/>
    <m/>
    <m/>
    <m/>
    <m/>
    <m/>
    <m/>
  </r>
  <r>
    <x v="335"/>
    <x v="4"/>
    <x v="546"/>
    <n v="1"/>
    <n v="0"/>
    <n v="0"/>
    <n v="0"/>
    <n v="0"/>
    <n v="0"/>
    <n v="0"/>
    <n v="0"/>
    <m/>
    <m/>
    <m/>
    <m/>
    <m/>
    <m/>
    <m/>
    <m/>
    <m/>
    <m/>
    <m/>
    <m/>
    <m/>
    <m/>
    <m/>
  </r>
  <r>
    <x v="335"/>
    <x v="5"/>
    <x v="408"/>
    <n v="6"/>
    <n v="0"/>
    <n v="0"/>
    <n v="0"/>
    <n v="0"/>
    <n v="0"/>
    <n v="0"/>
    <n v="0"/>
    <m/>
    <m/>
    <m/>
    <m/>
    <m/>
    <m/>
    <m/>
    <m/>
    <m/>
    <m/>
    <m/>
    <m/>
    <m/>
    <m/>
    <m/>
  </r>
  <r>
    <x v="335"/>
    <x v="5"/>
    <x v="547"/>
    <n v="1"/>
    <n v="0"/>
    <n v="0"/>
    <n v="0"/>
    <n v="0"/>
    <n v="0"/>
    <n v="0"/>
    <n v="0"/>
    <m/>
    <m/>
    <m/>
    <m/>
    <m/>
    <m/>
    <m/>
    <m/>
    <m/>
    <m/>
    <m/>
    <m/>
    <m/>
    <m/>
    <m/>
  </r>
  <r>
    <x v="335"/>
    <x v="5"/>
    <x v="548"/>
    <n v="2"/>
    <n v="0"/>
    <n v="0"/>
    <n v="0"/>
    <n v="0"/>
    <n v="0"/>
    <n v="0"/>
    <n v="0"/>
    <m/>
    <m/>
    <m/>
    <m/>
    <m/>
    <m/>
    <m/>
    <m/>
    <m/>
    <m/>
    <m/>
    <m/>
    <m/>
    <m/>
    <m/>
  </r>
  <r>
    <x v="335"/>
    <x v="2"/>
    <x v="530"/>
    <n v="13"/>
    <n v="0"/>
    <n v="0"/>
    <n v="0"/>
    <n v="0"/>
    <n v="0"/>
    <n v="0"/>
    <n v="0"/>
    <m/>
    <m/>
    <m/>
    <m/>
    <m/>
    <m/>
    <m/>
    <m/>
    <m/>
    <m/>
    <m/>
    <m/>
    <m/>
    <m/>
    <m/>
  </r>
  <r>
    <x v="335"/>
    <x v="1"/>
    <x v="549"/>
    <n v="1"/>
    <n v="0"/>
    <n v="0"/>
    <n v="3"/>
    <n v="0"/>
    <n v="0"/>
    <n v="0"/>
    <n v="0"/>
    <m/>
    <m/>
    <s v="V"/>
    <s v="V"/>
    <m/>
    <m/>
    <m/>
    <m/>
    <m/>
    <m/>
    <m/>
    <m/>
    <m/>
    <m/>
    <m/>
  </r>
  <r>
    <x v="335"/>
    <x v="4"/>
    <x v="531"/>
    <n v="13"/>
    <n v="0"/>
    <n v="0"/>
    <n v="0"/>
    <n v="0"/>
    <n v="0"/>
    <n v="0"/>
    <n v="0"/>
    <m/>
    <m/>
    <m/>
    <m/>
    <m/>
    <m/>
    <m/>
    <m/>
    <m/>
    <m/>
    <m/>
    <m/>
    <m/>
    <m/>
    <m/>
  </r>
  <r>
    <x v="335"/>
    <x v="4"/>
    <x v="521"/>
    <n v="13"/>
    <n v="0"/>
    <n v="0"/>
    <n v="0"/>
    <n v="0"/>
    <n v="0"/>
    <n v="0"/>
    <n v="0"/>
    <m/>
    <m/>
    <m/>
    <m/>
    <m/>
    <m/>
    <m/>
    <m/>
    <m/>
    <m/>
    <m/>
    <m/>
    <m/>
    <m/>
    <m/>
  </r>
  <r>
    <x v="335"/>
    <x v="1"/>
    <x v="550"/>
    <n v="13"/>
    <n v="0"/>
    <n v="0"/>
    <n v="4"/>
    <n v="0"/>
    <n v="0"/>
    <n v="0"/>
    <n v="0"/>
    <m/>
    <m/>
    <s v="V"/>
    <s v="V"/>
    <m/>
    <m/>
    <m/>
    <m/>
    <m/>
    <m/>
    <m/>
    <m/>
    <m/>
    <m/>
    <m/>
  </r>
  <r>
    <x v="335"/>
    <x v="1"/>
    <x v="551"/>
    <n v="13"/>
    <n v="0"/>
    <n v="0"/>
    <n v="0"/>
    <n v="0"/>
    <n v="0"/>
    <n v="0"/>
    <n v="0"/>
    <m/>
    <m/>
    <m/>
    <m/>
    <m/>
    <m/>
    <m/>
    <m/>
    <m/>
    <m/>
    <m/>
    <m/>
    <m/>
    <m/>
    <m/>
  </r>
  <r>
    <x v="336"/>
    <x v="2"/>
    <x v="536"/>
    <n v="13"/>
    <n v="0"/>
    <n v="0"/>
    <n v="0"/>
    <n v="0"/>
    <n v="0"/>
    <n v="0"/>
    <n v="0"/>
    <m/>
    <m/>
    <m/>
    <m/>
    <m/>
    <m/>
    <m/>
    <m/>
    <m/>
    <m/>
    <m/>
    <m/>
    <m/>
    <m/>
    <m/>
  </r>
  <r>
    <x v="336"/>
    <x v="4"/>
    <x v="520"/>
    <n v="13"/>
    <n v="0"/>
    <n v="0"/>
    <n v="1"/>
    <n v="1"/>
    <n v="1"/>
    <n v="0"/>
    <n v="0"/>
    <s v="V"/>
    <m/>
    <s v="V"/>
    <s v="V"/>
    <m/>
    <m/>
    <m/>
    <m/>
    <m/>
    <m/>
    <m/>
    <m/>
    <m/>
    <m/>
    <m/>
  </r>
  <r>
    <x v="336"/>
    <x v="0"/>
    <x v="552"/>
    <n v="13"/>
    <n v="0"/>
    <n v="0"/>
    <n v="0"/>
    <n v="0"/>
    <n v="0"/>
    <n v="0"/>
    <n v="0"/>
    <m/>
    <m/>
    <m/>
    <m/>
    <m/>
    <m/>
    <m/>
    <m/>
    <m/>
    <m/>
    <m/>
    <m/>
    <m/>
    <m/>
    <m/>
  </r>
  <r>
    <x v="336"/>
    <x v="0"/>
    <x v="553"/>
    <n v="13"/>
    <n v="0"/>
    <n v="0"/>
    <n v="0"/>
    <n v="0"/>
    <n v="0"/>
    <n v="0"/>
    <n v="0"/>
    <m/>
    <m/>
    <m/>
    <m/>
    <m/>
    <m/>
    <m/>
    <m/>
    <m/>
    <m/>
    <m/>
    <m/>
    <m/>
    <m/>
    <m/>
  </r>
  <r>
    <x v="336"/>
    <x v="1"/>
    <x v="554"/>
    <n v="13"/>
    <n v="1"/>
    <n v="0"/>
    <n v="6"/>
    <n v="4"/>
    <n v="0"/>
    <n v="0"/>
    <n v="0"/>
    <s v="V"/>
    <m/>
    <s v="V"/>
    <s v="V"/>
    <m/>
    <m/>
    <m/>
    <m/>
    <m/>
    <m/>
    <m/>
    <m/>
    <m/>
    <m/>
    <m/>
  </r>
  <r>
    <x v="336"/>
    <x v="2"/>
    <x v="537"/>
    <n v="13"/>
    <n v="13"/>
    <n v="0"/>
    <n v="0"/>
    <n v="0"/>
    <n v="0"/>
    <n v="0"/>
    <n v="0"/>
    <m/>
    <m/>
    <m/>
    <m/>
    <m/>
    <m/>
    <m/>
    <m/>
    <m/>
    <m/>
    <m/>
    <m/>
    <m/>
    <m/>
    <m/>
  </r>
  <r>
    <x v="336"/>
    <x v="3"/>
    <x v="479"/>
    <n v="5"/>
    <n v="5"/>
    <n v="0"/>
    <n v="0"/>
    <n v="0"/>
    <n v="0"/>
    <n v="0"/>
    <n v="0"/>
    <m/>
    <m/>
    <m/>
    <m/>
    <m/>
    <m/>
    <m/>
    <m/>
    <m/>
    <m/>
    <m/>
    <m/>
    <m/>
    <m/>
    <m/>
  </r>
  <r>
    <x v="337"/>
    <x v="2"/>
    <x v="540"/>
    <n v="13"/>
    <n v="0"/>
    <n v="0"/>
    <n v="0"/>
    <n v="0"/>
    <n v="0"/>
    <n v="0"/>
    <n v="0"/>
    <m/>
    <m/>
    <m/>
    <m/>
    <m/>
    <m/>
    <m/>
    <m/>
    <m/>
    <m/>
    <m/>
    <m/>
    <m/>
    <m/>
    <m/>
  </r>
  <r>
    <x v="338"/>
    <x v="1"/>
    <x v="555"/>
    <n v="1"/>
    <n v="0"/>
    <n v="0"/>
    <n v="0"/>
    <n v="0"/>
    <n v="0"/>
    <n v="0"/>
    <n v="0"/>
    <m/>
    <m/>
    <m/>
    <m/>
    <m/>
    <m/>
    <m/>
    <m/>
    <m/>
    <m/>
    <m/>
    <m/>
    <m/>
    <m/>
    <m/>
  </r>
  <r>
    <x v="338"/>
    <x v="1"/>
    <x v="543"/>
    <n v="13"/>
    <n v="0"/>
    <n v="0"/>
    <n v="0"/>
    <n v="0"/>
    <n v="0"/>
    <n v="0"/>
    <n v="0"/>
    <m/>
    <m/>
    <m/>
    <m/>
    <m/>
    <m/>
    <m/>
    <m/>
    <m/>
    <m/>
    <m/>
    <m/>
    <m/>
    <m/>
    <m/>
  </r>
  <r>
    <x v="338"/>
    <x v="2"/>
    <x v="541"/>
    <n v="13"/>
    <n v="0"/>
    <n v="0"/>
    <n v="0"/>
    <n v="0"/>
    <n v="0"/>
    <n v="0"/>
    <n v="0"/>
    <m/>
    <m/>
    <m/>
    <m/>
    <m/>
    <m/>
    <m/>
    <m/>
    <m/>
    <m/>
    <m/>
    <m/>
    <m/>
    <m/>
    <m/>
  </r>
  <r>
    <x v="338"/>
    <x v="4"/>
    <x v="519"/>
    <n v="13"/>
    <n v="0"/>
    <n v="0"/>
    <n v="2"/>
    <n v="1"/>
    <n v="0"/>
    <n v="0"/>
    <n v="3"/>
    <s v="V"/>
    <m/>
    <s v="V"/>
    <s v="V"/>
    <m/>
    <m/>
    <m/>
    <m/>
    <m/>
    <m/>
    <m/>
    <m/>
    <m/>
    <m/>
    <m/>
  </r>
  <r>
    <x v="338"/>
    <x v="4"/>
    <x v="524"/>
    <n v="13"/>
    <n v="0"/>
    <n v="0"/>
    <n v="0"/>
    <n v="0"/>
    <n v="0"/>
    <n v="0"/>
    <n v="0"/>
    <m/>
    <m/>
    <m/>
    <m/>
    <m/>
    <m/>
    <m/>
    <m/>
    <m/>
    <m/>
    <m/>
    <m/>
    <m/>
    <m/>
    <m/>
  </r>
  <r>
    <x v="338"/>
    <x v="3"/>
    <x v="478"/>
    <n v="13"/>
    <n v="0"/>
    <n v="0"/>
    <n v="0"/>
    <n v="0"/>
    <n v="0"/>
    <n v="0"/>
    <n v="0"/>
    <m/>
    <m/>
    <m/>
    <m/>
    <m/>
    <m/>
    <m/>
    <m/>
    <m/>
    <m/>
    <m/>
    <m/>
    <m/>
    <m/>
    <m/>
  </r>
  <r>
    <x v="339"/>
    <x v="4"/>
    <x v="527"/>
    <n v="13"/>
    <n v="0"/>
    <n v="0"/>
    <n v="0"/>
    <n v="0"/>
    <n v="2"/>
    <n v="0"/>
    <n v="2"/>
    <s v="V"/>
    <m/>
    <m/>
    <m/>
    <m/>
    <m/>
    <m/>
    <m/>
    <m/>
    <m/>
    <m/>
    <m/>
    <m/>
    <m/>
    <m/>
  </r>
  <r>
    <x v="339"/>
    <x v="6"/>
    <x v="556"/>
    <n v="13"/>
    <n v="9"/>
    <n v="0"/>
    <n v="34"/>
    <n v="1"/>
    <n v="0"/>
    <n v="0"/>
    <n v="35"/>
    <s v="V"/>
    <m/>
    <s v="V"/>
    <s v="V"/>
    <m/>
    <m/>
    <m/>
    <m/>
    <m/>
    <m/>
    <m/>
    <m/>
    <m/>
    <m/>
    <m/>
  </r>
  <r>
    <x v="340"/>
    <x v="0"/>
    <x v="557"/>
    <n v="13"/>
    <n v="0"/>
    <n v="0"/>
    <n v="0"/>
    <n v="0"/>
    <n v="0"/>
    <n v="0"/>
    <n v="0"/>
    <m/>
    <m/>
    <m/>
    <m/>
    <m/>
    <m/>
    <m/>
    <m/>
    <m/>
    <m/>
    <m/>
    <m/>
    <m/>
    <m/>
    <m/>
  </r>
  <r>
    <x v="340"/>
    <x v="1"/>
    <x v="545"/>
    <n v="13"/>
    <n v="1"/>
    <n v="0"/>
    <n v="0"/>
    <n v="1"/>
    <n v="1"/>
    <n v="0"/>
    <n v="2"/>
    <s v="V"/>
    <m/>
    <m/>
    <m/>
    <m/>
    <m/>
    <m/>
    <m/>
    <m/>
    <m/>
    <m/>
    <m/>
    <m/>
    <m/>
    <m/>
  </r>
  <r>
    <x v="340"/>
    <x v="6"/>
    <x v="558"/>
    <n v="7"/>
    <n v="7"/>
    <n v="0"/>
    <n v="0"/>
    <n v="0"/>
    <n v="0"/>
    <n v="0"/>
    <n v="0"/>
    <m/>
    <m/>
    <m/>
    <m/>
    <m/>
    <m/>
    <m/>
    <m/>
    <m/>
    <m/>
    <m/>
    <m/>
    <m/>
    <m/>
    <m/>
  </r>
  <r>
    <x v="341"/>
    <x v="0"/>
    <x v="559"/>
    <n v="3"/>
    <n v="3"/>
    <n v="0"/>
    <n v="0"/>
    <n v="0"/>
    <n v="0"/>
    <n v="0"/>
    <n v="0"/>
    <m/>
    <m/>
    <s v="V"/>
    <m/>
    <m/>
    <m/>
    <m/>
    <m/>
    <m/>
    <m/>
    <m/>
    <m/>
    <m/>
    <m/>
    <m/>
  </r>
  <r>
    <x v="342"/>
    <x v="0"/>
    <x v="560"/>
    <n v="10"/>
    <n v="10"/>
    <n v="0"/>
    <n v="0"/>
    <n v="0"/>
    <n v="0"/>
    <n v="0"/>
    <n v="0"/>
    <m/>
    <m/>
    <s v="V"/>
    <m/>
    <m/>
    <m/>
    <m/>
    <m/>
    <m/>
    <m/>
    <m/>
    <m/>
    <m/>
    <m/>
    <m/>
  </r>
  <r>
    <x v="342"/>
    <x v="3"/>
    <x v="531"/>
    <n v="13"/>
    <n v="13"/>
    <n v="0"/>
    <n v="0"/>
    <n v="4"/>
    <n v="0"/>
    <n v="0"/>
    <n v="4"/>
    <s v="V"/>
    <m/>
    <m/>
    <m/>
    <m/>
    <m/>
    <m/>
    <m/>
    <m/>
    <m/>
    <m/>
    <m/>
    <m/>
    <m/>
    <m/>
  </r>
  <r>
    <x v="342"/>
    <x v="3"/>
    <x v="517"/>
    <n v="13"/>
    <n v="0"/>
    <n v="0"/>
    <n v="0"/>
    <n v="0"/>
    <n v="0"/>
    <n v="0"/>
    <n v="0"/>
    <m/>
    <m/>
    <m/>
    <m/>
    <m/>
    <m/>
    <m/>
    <m/>
    <m/>
    <m/>
    <m/>
    <m/>
    <m/>
    <m/>
    <m/>
  </r>
  <r>
    <x v="342"/>
    <x v="3"/>
    <x v="521"/>
    <n v="13"/>
    <n v="0"/>
    <n v="0"/>
    <n v="0"/>
    <n v="0"/>
    <n v="0"/>
    <n v="0"/>
    <n v="0"/>
    <m/>
    <m/>
    <m/>
    <m/>
    <m/>
    <m/>
    <m/>
    <m/>
    <m/>
    <m/>
    <m/>
    <m/>
    <m/>
    <m/>
    <m/>
  </r>
  <r>
    <x v="342"/>
    <x v="1"/>
    <x v="561"/>
    <n v="6"/>
    <n v="0"/>
    <n v="0"/>
    <n v="0"/>
    <n v="0"/>
    <n v="0"/>
    <n v="0"/>
    <n v="0"/>
    <m/>
    <m/>
    <m/>
    <m/>
    <m/>
    <m/>
    <m/>
    <m/>
    <m/>
    <m/>
    <m/>
    <m/>
    <m/>
    <m/>
    <m/>
  </r>
  <r>
    <x v="342"/>
    <x v="1"/>
    <x v="544"/>
    <n v="7"/>
    <n v="0"/>
    <n v="0"/>
    <n v="2"/>
    <n v="0"/>
    <n v="0"/>
    <n v="0"/>
    <n v="2"/>
    <m/>
    <m/>
    <s v="V"/>
    <s v="V"/>
    <m/>
    <m/>
    <m/>
    <m/>
    <m/>
    <m/>
    <m/>
    <m/>
    <m/>
    <m/>
    <m/>
  </r>
  <r>
    <x v="342"/>
    <x v="4"/>
    <x v="523"/>
    <n v="13"/>
    <n v="13"/>
    <n v="0"/>
    <n v="22"/>
    <n v="4"/>
    <n v="0"/>
    <n v="0"/>
    <n v="26"/>
    <s v="V"/>
    <m/>
    <s v="V"/>
    <s v="V"/>
    <m/>
    <m/>
    <m/>
    <m/>
    <m/>
    <m/>
    <m/>
    <m/>
    <m/>
    <m/>
    <m/>
  </r>
  <r>
    <x v="342"/>
    <x v="0"/>
    <x v="562"/>
    <n v="13"/>
    <n v="0"/>
    <n v="0"/>
    <n v="0"/>
    <n v="0"/>
    <n v="0"/>
    <n v="0"/>
    <n v="0"/>
    <m/>
    <m/>
    <m/>
    <m/>
    <m/>
    <m/>
    <m/>
    <m/>
    <m/>
    <m/>
    <m/>
    <m/>
    <m/>
    <m/>
    <m/>
  </r>
  <r>
    <x v="343"/>
    <x v="3"/>
    <x v="520"/>
    <n v="13"/>
    <n v="0"/>
    <n v="0"/>
    <n v="0"/>
    <n v="0"/>
    <n v="0"/>
    <n v="0"/>
    <n v="0"/>
    <m/>
    <m/>
    <m/>
    <m/>
    <m/>
    <m/>
    <m/>
    <m/>
    <m/>
    <m/>
    <m/>
    <m/>
    <m/>
    <m/>
    <m/>
  </r>
  <r>
    <x v="343"/>
    <x v="3"/>
    <x v="519"/>
    <n v="13"/>
    <n v="0"/>
    <n v="0"/>
    <n v="0"/>
    <n v="0"/>
    <n v="0"/>
    <n v="0"/>
    <n v="0"/>
    <m/>
    <m/>
    <m/>
    <m/>
    <m/>
    <m/>
    <m/>
    <m/>
    <m/>
    <m/>
    <m/>
    <m/>
    <m/>
    <m/>
    <m/>
  </r>
  <r>
    <x v="343"/>
    <x v="3"/>
    <x v="525"/>
    <n v="13"/>
    <n v="0"/>
    <n v="0"/>
    <n v="0"/>
    <n v="0"/>
    <n v="0"/>
    <n v="0"/>
    <n v="0"/>
    <m/>
    <m/>
    <m/>
    <m/>
    <m/>
    <m/>
    <m/>
    <m/>
    <m/>
    <m/>
    <m/>
    <m/>
    <m/>
    <m/>
    <m/>
  </r>
  <r>
    <x v="343"/>
    <x v="2"/>
    <x v="497"/>
    <n v="6"/>
    <n v="0"/>
    <n v="0"/>
    <n v="0"/>
    <n v="0"/>
    <n v="0"/>
    <n v="0"/>
    <n v="0"/>
    <m/>
    <m/>
    <m/>
    <m/>
    <m/>
    <m/>
    <m/>
    <m/>
    <m/>
    <m/>
    <m/>
    <m/>
    <m/>
    <m/>
    <m/>
  </r>
  <r>
    <x v="343"/>
    <x v="1"/>
    <x v="563"/>
    <n v="1"/>
    <n v="0"/>
    <n v="0"/>
    <n v="1"/>
    <n v="0"/>
    <n v="0"/>
    <n v="0"/>
    <n v="1"/>
    <m/>
    <m/>
    <s v="V"/>
    <s v="V"/>
    <m/>
    <m/>
    <m/>
    <m/>
    <m/>
    <m/>
    <m/>
    <m/>
    <m/>
    <m/>
    <m/>
  </r>
  <r>
    <x v="343"/>
    <x v="0"/>
    <x v="559"/>
    <n v="3"/>
    <n v="0"/>
    <n v="0"/>
    <n v="0"/>
    <n v="0"/>
    <n v="0"/>
    <n v="0"/>
    <n v="0"/>
    <m/>
    <m/>
    <m/>
    <m/>
    <m/>
    <m/>
    <m/>
    <m/>
    <m/>
    <m/>
    <m/>
    <m/>
    <m/>
    <m/>
    <m/>
  </r>
  <r>
    <x v="343"/>
    <x v="6"/>
    <x v="558"/>
    <n v="7"/>
    <n v="0"/>
    <n v="0"/>
    <n v="5"/>
    <n v="2"/>
    <n v="2"/>
    <n v="0"/>
    <n v="9"/>
    <s v="V"/>
    <s v="V"/>
    <s v="V"/>
    <s v="V"/>
    <m/>
    <m/>
    <m/>
    <m/>
    <m/>
    <m/>
    <m/>
    <m/>
    <m/>
    <m/>
    <m/>
  </r>
  <r>
    <x v="344"/>
    <x v="3"/>
    <x v="524"/>
    <n v="13"/>
    <n v="0"/>
    <n v="0"/>
    <n v="0"/>
    <n v="0"/>
    <n v="0"/>
    <n v="0"/>
    <n v="0"/>
    <m/>
    <m/>
    <m/>
    <m/>
    <m/>
    <m/>
    <m/>
    <m/>
    <m/>
    <m/>
    <m/>
    <m/>
    <m/>
    <m/>
    <m/>
  </r>
  <r>
    <x v="344"/>
    <x v="2"/>
    <x v="551"/>
    <n v="13"/>
    <n v="0"/>
    <n v="0"/>
    <n v="0"/>
    <n v="0"/>
    <n v="0"/>
    <n v="0"/>
    <n v="0"/>
    <m/>
    <m/>
    <m/>
    <m/>
    <m/>
    <m/>
    <m/>
    <m/>
    <m/>
    <m/>
    <m/>
    <m/>
    <m/>
    <m/>
    <m/>
  </r>
  <r>
    <x v="344"/>
    <x v="2"/>
    <x v="550"/>
    <n v="13"/>
    <n v="0"/>
    <n v="0"/>
    <n v="0"/>
    <n v="0"/>
    <n v="0"/>
    <n v="0"/>
    <n v="0"/>
    <m/>
    <m/>
    <m/>
    <m/>
    <m/>
    <m/>
    <m/>
    <m/>
    <m/>
    <m/>
    <m/>
    <m/>
    <m/>
    <m/>
    <m/>
  </r>
  <r>
    <x v="344"/>
    <x v="3"/>
    <x v="531"/>
    <n v="13"/>
    <n v="0"/>
    <n v="0"/>
    <n v="0"/>
    <n v="0"/>
    <n v="0"/>
    <n v="0"/>
    <n v="0"/>
    <m/>
    <m/>
    <m/>
    <m/>
    <m/>
    <m/>
    <m/>
    <m/>
    <m/>
    <m/>
    <m/>
    <m/>
    <m/>
    <m/>
    <m/>
  </r>
  <r>
    <x v="344"/>
    <x v="0"/>
    <x v="560"/>
    <n v="10"/>
    <n v="0"/>
    <n v="0"/>
    <n v="0"/>
    <n v="0"/>
    <n v="0"/>
    <n v="0"/>
    <n v="0"/>
    <m/>
    <m/>
    <m/>
    <m/>
    <m/>
    <m/>
    <m/>
    <m/>
    <m/>
    <m/>
    <m/>
    <m/>
    <m/>
    <m/>
    <m/>
  </r>
  <r>
    <x v="344"/>
    <x v="4"/>
    <x v="540"/>
    <n v="13"/>
    <n v="0"/>
    <n v="0"/>
    <n v="1"/>
    <n v="0"/>
    <n v="1"/>
    <n v="0"/>
    <n v="1"/>
    <s v="V"/>
    <m/>
    <m/>
    <m/>
    <m/>
    <m/>
    <m/>
    <m/>
    <m/>
    <m/>
    <m/>
    <m/>
    <m/>
    <m/>
    <m/>
  </r>
  <r>
    <x v="345"/>
    <x v="0"/>
    <x v="564"/>
    <n v="13"/>
    <n v="0"/>
    <n v="0"/>
    <n v="0"/>
    <n v="0"/>
    <n v="0"/>
    <n v="0"/>
    <n v="0"/>
    <m/>
    <m/>
    <m/>
    <m/>
    <m/>
    <m/>
    <m/>
    <m/>
    <m/>
    <m/>
    <m/>
    <m/>
    <m/>
    <m/>
    <m/>
  </r>
  <r>
    <x v="345"/>
    <x v="4"/>
    <x v="530"/>
    <n v="13"/>
    <n v="0"/>
    <n v="0"/>
    <n v="0"/>
    <n v="0"/>
    <n v="0"/>
    <n v="0"/>
    <n v="0"/>
    <m/>
    <m/>
    <m/>
    <m/>
    <m/>
    <m/>
    <m/>
    <m/>
    <m/>
    <m/>
    <m/>
    <m/>
    <m/>
    <m/>
    <m/>
  </r>
  <r>
    <x v="345"/>
    <x v="4"/>
    <x v="523"/>
    <n v="13"/>
    <n v="0"/>
    <n v="0"/>
    <n v="0"/>
    <n v="0"/>
    <n v="0"/>
    <n v="0"/>
    <n v="0"/>
    <m/>
    <m/>
    <m/>
    <m/>
    <m/>
    <m/>
    <m/>
    <m/>
    <m/>
    <m/>
    <m/>
    <m/>
    <m/>
    <m/>
    <m/>
  </r>
  <r>
    <x v="345"/>
    <x v="1"/>
    <x v="552"/>
    <n v="13"/>
    <n v="13"/>
    <n v="0"/>
    <n v="12"/>
    <n v="0"/>
    <n v="0"/>
    <n v="0"/>
    <n v="12"/>
    <s v="V"/>
    <m/>
    <s v="V"/>
    <s v="V"/>
    <m/>
    <m/>
    <m/>
    <m/>
    <m/>
    <m/>
    <m/>
    <m/>
    <m/>
    <m/>
    <m/>
  </r>
  <r>
    <x v="346"/>
    <x v="1"/>
    <x v="553"/>
    <n v="13"/>
    <n v="0"/>
    <n v="0"/>
    <n v="0"/>
    <n v="0"/>
    <n v="1"/>
    <n v="0"/>
    <n v="1"/>
    <s v="V"/>
    <m/>
    <m/>
    <m/>
    <m/>
    <m/>
    <m/>
    <m/>
    <m/>
    <m/>
    <m/>
    <m/>
    <m/>
    <m/>
    <m/>
  </r>
  <r>
    <x v="346"/>
    <x v="1"/>
    <x v="480"/>
    <n v="6"/>
    <n v="0"/>
    <n v="0"/>
    <n v="0"/>
    <n v="0"/>
    <n v="0"/>
    <n v="0"/>
    <n v="0"/>
    <m/>
    <m/>
    <m/>
    <m/>
    <m/>
    <m/>
    <m/>
    <m/>
    <m/>
    <m/>
    <m/>
    <m/>
    <m/>
    <m/>
    <m/>
  </r>
  <r>
    <x v="346"/>
    <x v="2"/>
    <x v="543"/>
    <n v="13"/>
    <n v="0"/>
    <n v="0"/>
    <n v="0"/>
    <n v="0"/>
    <n v="0"/>
    <n v="0"/>
    <n v="0"/>
    <m/>
    <m/>
    <m/>
    <m/>
    <m/>
    <m/>
    <m/>
    <m/>
    <m/>
    <m/>
    <m/>
    <m/>
    <m/>
    <m/>
    <m/>
  </r>
  <r>
    <x v="346"/>
    <x v="2"/>
    <x v="554"/>
    <n v="13"/>
    <n v="0"/>
    <n v="0"/>
    <n v="0"/>
    <n v="0"/>
    <n v="0"/>
    <n v="0"/>
    <n v="0"/>
    <m/>
    <m/>
    <m/>
    <m/>
    <m/>
    <m/>
    <m/>
    <m/>
    <m/>
    <m/>
    <m/>
    <m/>
    <m/>
    <m/>
    <m/>
  </r>
  <r>
    <x v="346"/>
    <x v="0"/>
    <x v="565"/>
    <n v="13"/>
    <n v="0"/>
    <n v="0"/>
    <n v="0"/>
    <n v="0"/>
    <n v="0"/>
    <n v="0"/>
    <n v="0"/>
    <m/>
    <m/>
    <m/>
    <m/>
    <m/>
    <m/>
    <m/>
    <m/>
    <m/>
    <m/>
    <m/>
    <m/>
    <m/>
    <m/>
    <m/>
  </r>
  <r>
    <x v="346"/>
    <x v="4"/>
    <x v="541"/>
    <n v="13"/>
    <n v="0"/>
    <n v="0"/>
    <n v="0"/>
    <n v="4"/>
    <n v="0"/>
    <n v="0"/>
    <n v="4"/>
    <s v="V"/>
    <m/>
    <m/>
    <m/>
    <m/>
    <m/>
    <m/>
    <m/>
    <m/>
    <m/>
    <m/>
    <m/>
    <m/>
    <m/>
    <m/>
  </r>
  <r>
    <x v="346"/>
    <x v="0"/>
    <x v="566"/>
    <n v="13"/>
    <n v="0"/>
    <n v="0"/>
    <n v="0"/>
    <n v="0"/>
    <n v="0"/>
    <n v="0"/>
    <n v="0"/>
    <m/>
    <m/>
    <m/>
    <m/>
    <m/>
    <m/>
    <m/>
    <m/>
    <m/>
    <m/>
    <m/>
    <m/>
    <m/>
    <m/>
    <m/>
  </r>
  <r>
    <x v="347"/>
    <x v="1"/>
    <x v="567"/>
    <n v="13"/>
    <n v="0"/>
    <n v="0"/>
    <n v="0"/>
    <n v="0"/>
    <n v="0"/>
    <n v="0"/>
    <n v="0"/>
    <m/>
    <m/>
    <m/>
    <m/>
    <m/>
    <m/>
    <m/>
    <m/>
    <m/>
    <m/>
    <m/>
    <m/>
    <m/>
    <m/>
    <m/>
  </r>
  <r>
    <x v="348"/>
    <x v="3"/>
    <x v="528"/>
    <n v="13"/>
    <n v="0"/>
    <n v="0"/>
    <n v="0"/>
    <n v="0"/>
    <n v="0"/>
    <n v="0"/>
    <n v="0"/>
    <m/>
    <m/>
    <m/>
    <m/>
    <m/>
    <m/>
    <m/>
    <m/>
    <m/>
    <m/>
    <m/>
    <m/>
    <m/>
    <m/>
    <m/>
  </r>
  <r>
    <x v="348"/>
    <x v="0"/>
    <x v="568"/>
    <n v="13"/>
    <n v="0"/>
    <n v="0"/>
    <n v="0"/>
    <n v="0"/>
    <n v="0"/>
    <n v="0"/>
    <n v="0"/>
    <m/>
    <m/>
    <m/>
    <m/>
    <m/>
    <m/>
    <m/>
    <m/>
    <m/>
    <m/>
    <m/>
    <m/>
    <m/>
    <m/>
    <m/>
  </r>
  <r>
    <x v="348"/>
    <x v="3"/>
    <x v="529"/>
    <n v="13"/>
    <n v="13"/>
    <n v="0"/>
    <n v="0"/>
    <n v="2"/>
    <n v="0"/>
    <n v="0"/>
    <n v="2"/>
    <s v="V"/>
    <m/>
    <m/>
    <m/>
    <m/>
    <m/>
    <m/>
    <m/>
    <m/>
    <m/>
    <m/>
    <m/>
    <m/>
    <m/>
    <m/>
  </r>
  <r>
    <x v="348"/>
    <x v="1"/>
    <x v="557"/>
    <n v="13"/>
    <n v="0"/>
    <n v="0"/>
    <n v="0"/>
    <n v="0"/>
    <n v="0"/>
    <n v="0"/>
    <n v="0"/>
    <m/>
    <m/>
    <m/>
    <m/>
    <m/>
    <m/>
    <m/>
    <m/>
    <m/>
    <m/>
    <m/>
    <m/>
    <m/>
    <m/>
    <m/>
  </r>
  <r>
    <x v="349"/>
    <x v="3"/>
    <x v="536"/>
    <n v="13"/>
    <n v="0"/>
    <n v="0"/>
    <n v="1"/>
    <n v="1"/>
    <n v="1"/>
    <n v="0"/>
    <n v="3"/>
    <s v="V"/>
    <m/>
    <s v="V"/>
    <m/>
    <m/>
    <m/>
    <m/>
    <m/>
    <m/>
    <m/>
    <m/>
    <m/>
    <m/>
    <m/>
    <m/>
  </r>
  <r>
    <x v="349"/>
    <x v="5"/>
    <x v="531"/>
    <n v="13"/>
    <n v="0"/>
    <n v="0"/>
    <n v="0"/>
    <n v="0"/>
    <n v="0"/>
    <n v="0"/>
    <n v="0"/>
    <m/>
    <m/>
    <m/>
    <m/>
    <m/>
    <m/>
    <m/>
    <m/>
    <m/>
    <m/>
    <m/>
    <m/>
    <m/>
    <m/>
    <m/>
  </r>
  <r>
    <x v="349"/>
    <x v="5"/>
    <x v="525"/>
    <n v="13"/>
    <n v="0"/>
    <n v="0"/>
    <n v="0"/>
    <n v="0"/>
    <n v="0"/>
    <n v="0"/>
    <n v="0"/>
    <m/>
    <m/>
    <m/>
    <m/>
    <m/>
    <m/>
    <m/>
    <m/>
    <m/>
    <m/>
    <m/>
    <m/>
    <m/>
    <m/>
    <m/>
  </r>
  <r>
    <x v="349"/>
    <x v="1"/>
    <x v="562"/>
    <n v="13"/>
    <n v="0"/>
    <n v="0"/>
    <n v="0"/>
    <n v="0"/>
    <n v="0"/>
    <n v="0"/>
    <n v="0"/>
    <m/>
    <m/>
    <m/>
    <m/>
    <m/>
    <m/>
    <m/>
    <m/>
    <m/>
    <m/>
    <m/>
    <m/>
    <m/>
    <m/>
    <m/>
  </r>
  <r>
    <x v="349"/>
    <x v="5"/>
    <x v="519"/>
    <n v="13"/>
    <n v="0"/>
    <n v="0"/>
    <n v="0"/>
    <n v="0"/>
    <n v="0"/>
    <n v="0"/>
    <n v="0"/>
    <m/>
    <m/>
    <m/>
    <m/>
    <m/>
    <m/>
    <m/>
    <m/>
    <m/>
    <m/>
    <m/>
    <m/>
    <m/>
    <m/>
    <m/>
  </r>
  <r>
    <x v="350"/>
    <x v="2"/>
    <x v="545"/>
    <n v="13"/>
    <n v="0"/>
    <n v="0"/>
    <n v="0"/>
    <n v="0"/>
    <n v="0"/>
    <n v="0"/>
    <n v="0"/>
    <m/>
    <m/>
    <m/>
    <m/>
    <m/>
    <m/>
    <m/>
    <m/>
    <m/>
    <m/>
    <m/>
    <m/>
    <m/>
    <m/>
    <m/>
  </r>
  <r>
    <x v="351"/>
    <x v="3"/>
    <x v="523"/>
    <n v="13"/>
    <n v="0"/>
    <n v="0"/>
    <n v="0"/>
    <n v="0"/>
    <n v="0"/>
    <n v="0"/>
    <n v="0"/>
    <m/>
    <m/>
    <m/>
    <m/>
    <m/>
    <m/>
    <m/>
    <m/>
    <m/>
    <m/>
    <m/>
    <m/>
    <m/>
    <m/>
    <m/>
  </r>
  <r>
    <x v="351"/>
    <x v="4"/>
    <x v="551"/>
    <n v="13"/>
    <n v="0"/>
    <n v="0"/>
    <n v="0"/>
    <n v="0"/>
    <n v="1"/>
    <n v="0"/>
    <n v="1"/>
    <s v="V"/>
    <m/>
    <m/>
    <m/>
    <m/>
    <m/>
    <m/>
    <m/>
    <m/>
    <m/>
    <m/>
    <m/>
    <m/>
    <m/>
    <m/>
  </r>
  <r>
    <x v="351"/>
    <x v="3"/>
    <x v="569"/>
    <n v="5"/>
    <n v="0"/>
    <n v="0"/>
    <n v="0"/>
    <n v="0"/>
    <n v="0"/>
    <n v="0"/>
    <n v="0"/>
    <m/>
    <m/>
    <m/>
    <m/>
    <m/>
    <m/>
    <m/>
    <m/>
    <m/>
    <m/>
    <m/>
    <m/>
    <m/>
    <m/>
    <m/>
  </r>
  <r>
    <x v="351"/>
    <x v="3"/>
    <x v="530"/>
    <n v="7"/>
    <n v="0"/>
    <n v="0"/>
    <n v="0"/>
    <n v="0"/>
    <n v="0"/>
    <n v="0"/>
    <n v="0"/>
    <m/>
    <m/>
    <m/>
    <m/>
    <m/>
    <m/>
    <m/>
    <m/>
    <m/>
    <m/>
    <m/>
    <m/>
    <m/>
    <m/>
    <m/>
  </r>
  <r>
    <x v="351"/>
    <x v="3"/>
    <x v="529"/>
    <n v="13"/>
    <n v="0"/>
    <n v="0"/>
    <n v="0"/>
    <n v="0"/>
    <n v="0"/>
    <n v="0"/>
    <n v="0"/>
    <m/>
    <m/>
    <m/>
    <m/>
    <m/>
    <m/>
    <m/>
    <m/>
    <m/>
    <m/>
    <m/>
    <m/>
    <m/>
    <m/>
    <m/>
  </r>
  <r>
    <x v="351"/>
    <x v="1"/>
    <x v="560"/>
    <n v="13"/>
    <n v="0"/>
    <n v="0"/>
    <n v="5"/>
    <n v="0"/>
    <n v="0"/>
    <n v="0"/>
    <n v="5"/>
    <s v="V"/>
    <m/>
    <s v="V"/>
    <s v="V"/>
    <m/>
    <m/>
    <m/>
    <m/>
    <m/>
    <m/>
    <m/>
    <m/>
    <m/>
    <m/>
    <m/>
  </r>
  <r>
    <x v="352"/>
    <x v="4"/>
    <x v="550"/>
    <n v="13"/>
    <n v="0"/>
    <n v="0"/>
    <n v="0"/>
    <n v="0"/>
    <n v="0"/>
    <n v="0"/>
    <n v="0"/>
    <m/>
    <m/>
    <m/>
    <m/>
    <m/>
    <m/>
    <m/>
    <m/>
    <m/>
    <m/>
    <m/>
    <m/>
    <m/>
    <m/>
    <m/>
  </r>
  <r>
    <x v="352"/>
    <x v="2"/>
    <x v="537"/>
    <n v="13"/>
    <n v="0"/>
    <n v="0"/>
    <n v="0"/>
    <n v="1"/>
    <n v="0"/>
    <n v="0"/>
    <n v="1"/>
    <s v="V"/>
    <m/>
    <m/>
    <m/>
    <m/>
    <m/>
    <m/>
    <m/>
    <m/>
    <m/>
    <m/>
    <m/>
    <m/>
    <m/>
    <m/>
  </r>
  <r>
    <x v="352"/>
    <x v="2"/>
    <x v="512"/>
    <n v="13"/>
    <n v="0"/>
    <n v="0"/>
    <n v="0"/>
    <n v="0"/>
    <n v="0"/>
    <n v="0"/>
    <n v="0"/>
    <m/>
    <m/>
    <m/>
    <m/>
    <m/>
    <m/>
    <m/>
    <m/>
    <m/>
    <m/>
    <m/>
    <m/>
    <m/>
    <m/>
    <m/>
  </r>
  <r>
    <x v="352"/>
    <x v="4"/>
    <x v="554"/>
    <n v="13"/>
    <n v="0"/>
    <n v="0"/>
    <n v="0"/>
    <n v="0"/>
    <n v="1"/>
    <n v="0"/>
    <n v="1"/>
    <s v="V"/>
    <m/>
    <m/>
    <m/>
    <m/>
    <m/>
    <m/>
    <m/>
    <m/>
    <m/>
    <m/>
    <m/>
    <m/>
    <m/>
    <m/>
  </r>
  <r>
    <x v="352"/>
    <x v="3"/>
    <x v="540"/>
    <n v="13"/>
    <n v="0"/>
    <n v="0"/>
    <n v="0"/>
    <n v="0"/>
    <n v="0"/>
    <n v="0"/>
    <n v="0"/>
    <m/>
    <m/>
    <m/>
    <m/>
    <m/>
    <m/>
    <m/>
    <m/>
    <m/>
    <m/>
    <m/>
    <m/>
    <m/>
    <m/>
    <m/>
  </r>
  <r>
    <x v="353"/>
    <x v="5"/>
    <x v="527"/>
    <n v="13"/>
    <n v="0"/>
    <n v="0"/>
    <n v="0"/>
    <n v="0"/>
    <n v="0"/>
    <n v="0"/>
    <n v="0"/>
    <m/>
    <m/>
    <m/>
    <m/>
    <m/>
    <m/>
    <m/>
    <m/>
    <m/>
    <m/>
    <m/>
    <m/>
    <m/>
    <m/>
    <m/>
  </r>
  <r>
    <x v="353"/>
    <x v="2"/>
    <x v="567"/>
    <n v="13"/>
    <n v="0"/>
    <n v="0"/>
    <n v="0"/>
    <n v="0"/>
    <n v="0"/>
    <n v="0"/>
    <n v="0"/>
    <m/>
    <m/>
    <m/>
    <m/>
    <m/>
    <m/>
    <m/>
    <m/>
    <m/>
    <m/>
    <m/>
    <m/>
    <m/>
    <m/>
    <m/>
  </r>
  <r>
    <x v="353"/>
    <x v="2"/>
    <x v="553"/>
    <n v="13"/>
    <n v="1"/>
    <n v="0"/>
    <n v="0"/>
    <n v="2"/>
    <n v="0"/>
    <n v="0"/>
    <n v="2"/>
    <s v="V"/>
    <m/>
    <m/>
    <m/>
    <m/>
    <m/>
    <m/>
    <m/>
    <m/>
    <m/>
    <m/>
    <m/>
    <m/>
    <m/>
    <m/>
  </r>
  <r>
    <x v="353"/>
    <x v="5"/>
    <x v="524"/>
    <n v="13"/>
    <n v="0"/>
    <n v="0"/>
    <n v="0"/>
    <n v="0"/>
    <n v="0"/>
    <n v="0"/>
    <n v="0"/>
    <m/>
    <m/>
    <m/>
    <m/>
    <m/>
    <m/>
    <m/>
    <m/>
    <m/>
    <m/>
    <m/>
    <m/>
    <m/>
    <m/>
    <m/>
  </r>
  <r>
    <x v="353"/>
    <x v="1"/>
    <x v="564"/>
    <n v="13"/>
    <n v="0"/>
    <n v="0"/>
    <n v="1"/>
    <n v="0"/>
    <n v="1"/>
    <n v="0"/>
    <n v="2"/>
    <s v="V"/>
    <m/>
    <s v="V"/>
    <s v="V"/>
    <m/>
    <m/>
    <m/>
    <m/>
    <m/>
    <m/>
    <m/>
    <m/>
    <m/>
    <m/>
    <m/>
  </r>
  <r>
    <x v="353"/>
    <x v="2"/>
    <x v="552"/>
    <n v="13"/>
    <n v="0"/>
    <n v="0"/>
    <n v="0"/>
    <n v="0"/>
    <n v="0"/>
    <n v="0"/>
    <n v="0"/>
    <m/>
    <m/>
    <m/>
    <m/>
    <m/>
    <m/>
    <m/>
    <m/>
    <m/>
    <m/>
    <m/>
    <m/>
    <m/>
    <m/>
    <m/>
  </r>
  <r>
    <x v="353"/>
    <x v="1"/>
    <x v="565"/>
    <n v="13"/>
    <n v="13"/>
    <n v="0"/>
    <n v="6"/>
    <n v="2"/>
    <n v="0"/>
    <n v="0"/>
    <n v="8"/>
    <s v="V"/>
    <m/>
    <s v="V"/>
    <s v="V"/>
    <m/>
    <m/>
    <m/>
    <m/>
    <m/>
    <m/>
    <m/>
    <m/>
    <m/>
    <m/>
    <m/>
  </r>
  <r>
    <x v="353"/>
    <x v="1"/>
    <x v="566"/>
    <n v="13"/>
    <n v="1"/>
    <n v="0"/>
    <n v="5"/>
    <n v="1"/>
    <n v="1"/>
    <n v="0"/>
    <n v="0"/>
    <s v="V"/>
    <m/>
    <s v="V"/>
    <s v="V"/>
    <m/>
    <m/>
    <m/>
    <m/>
    <m/>
    <m/>
    <m/>
    <m/>
    <m/>
    <m/>
    <m/>
  </r>
  <r>
    <x v="354"/>
    <x v="4"/>
    <x v="543"/>
    <n v="13"/>
    <n v="13"/>
    <n v="0"/>
    <n v="14"/>
    <n v="0"/>
    <n v="0"/>
    <n v="0"/>
    <n v="14"/>
    <m/>
    <m/>
    <s v="V"/>
    <s v="V"/>
    <m/>
    <m/>
    <m/>
    <m/>
    <m/>
    <m/>
    <m/>
    <m/>
    <m/>
    <m/>
    <m/>
  </r>
  <r>
    <x v="354"/>
    <x v="0"/>
    <x v="570"/>
    <n v="13"/>
    <n v="0"/>
    <n v="0"/>
    <n v="0"/>
    <n v="0"/>
    <n v="0"/>
    <n v="0"/>
    <n v="0"/>
    <m/>
    <m/>
    <m/>
    <m/>
    <m/>
    <m/>
    <m/>
    <m/>
    <m/>
    <m/>
    <m/>
    <m/>
    <m/>
    <m/>
    <m/>
  </r>
  <r>
    <x v="354"/>
    <x v="0"/>
    <x v="571"/>
    <n v="13"/>
    <n v="0"/>
    <n v="0"/>
    <n v="0"/>
    <n v="0"/>
    <n v="0"/>
    <n v="0"/>
    <n v="0"/>
    <m/>
    <m/>
    <m/>
    <m/>
    <m/>
    <m/>
    <m/>
    <m/>
    <m/>
    <m/>
    <m/>
    <m/>
    <m/>
    <m/>
    <m/>
  </r>
  <r>
    <x v="354"/>
    <x v="0"/>
    <x v="572"/>
    <n v="13"/>
    <n v="0"/>
    <n v="0"/>
    <n v="0"/>
    <n v="0"/>
    <n v="0"/>
    <n v="0"/>
    <n v="0"/>
    <m/>
    <m/>
    <m/>
    <m/>
    <m/>
    <m/>
    <m/>
    <m/>
    <m/>
    <m/>
    <m/>
    <m/>
    <m/>
    <m/>
    <m/>
  </r>
  <r>
    <x v="354"/>
    <x v="1"/>
    <x v="566"/>
    <n v="12"/>
    <n v="0"/>
    <n v="0"/>
    <n v="0"/>
    <n v="0"/>
    <n v="0"/>
    <n v="0"/>
    <n v="0"/>
    <m/>
    <m/>
    <m/>
    <m/>
    <m/>
    <m/>
    <m/>
    <m/>
    <m/>
    <m/>
    <m/>
    <m/>
    <m/>
    <m/>
    <m/>
  </r>
  <r>
    <x v="354"/>
    <x v="1"/>
    <x v="573"/>
    <n v="2"/>
    <n v="0"/>
    <n v="0"/>
    <n v="0"/>
    <n v="0"/>
    <n v="0"/>
    <n v="0"/>
    <n v="0"/>
    <m/>
    <m/>
    <m/>
    <m/>
    <m/>
    <m/>
    <m/>
    <m/>
    <m/>
    <m/>
    <m/>
    <m/>
    <m/>
    <m/>
    <m/>
  </r>
  <r>
    <x v="354"/>
    <x v="2"/>
    <x v="574"/>
    <n v="1"/>
    <n v="0"/>
    <n v="0"/>
    <n v="0"/>
    <n v="0"/>
    <n v="0"/>
    <n v="0"/>
    <n v="0"/>
    <m/>
    <m/>
    <m/>
    <m/>
    <m/>
    <m/>
    <m/>
    <m/>
    <m/>
    <m/>
    <m/>
    <m/>
    <m/>
    <m/>
    <m/>
  </r>
  <r>
    <x v="355"/>
    <x v="4"/>
    <x v="544"/>
    <n v="13"/>
    <n v="0"/>
    <n v="0"/>
    <n v="2"/>
    <n v="0"/>
    <n v="0"/>
    <n v="0"/>
    <n v="2"/>
    <s v="V"/>
    <m/>
    <s v="V"/>
    <s v="V"/>
    <m/>
    <m/>
    <m/>
    <m/>
    <m/>
    <m/>
    <m/>
    <m/>
    <m/>
    <m/>
    <m/>
  </r>
  <r>
    <x v="355"/>
    <x v="4"/>
    <x v="545"/>
    <n v="13"/>
    <n v="0"/>
    <n v="0"/>
    <n v="0"/>
    <n v="0"/>
    <n v="0"/>
    <n v="0"/>
    <n v="0"/>
    <m/>
    <m/>
    <m/>
    <m/>
    <m/>
    <m/>
    <m/>
    <m/>
    <m/>
    <m/>
    <m/>
    <m/>
    <m/>
    <m/>
    <m/>
  </r>
  <r>
    <x v="355"/>
    <x v="4"/>
    <x v="543"/>
    <n v="13"/>
    <n v="13"/>
    <n v="0"/>
    <n v="0"/>
    <n v="0"/>
    <n v="0"/>
    <n v="0"/>
    <n v="0"/>
    <m/>
    <s v="V"/>
    <m/>
    <m/>
    <m/>
    <m/>
    <m/>
    <m/>
    <m/>
    <m/>
    <m/>
    <m/>
    <m/>
    <m/>
    <m/>
  </r>
  <r>
    <x v="356"/>
    <x v="1"/>
    <x v="575"/>
    <n v="13"/>
    <n v="0"/>
    <n v="0"/>
    <n v="2"/>
    <n v="1"/>
    <n v="0"/>
    <n v="0"/>
    <n v="3"/>
    <s v="V"/>
    <m/>
    <s v="V"/>
    <s v="V"/>
    <m/>
    <m/>
    <m/>
    <m/>
    <m/>
    <m/>
    <m/>
    <m/>
    <m/>
    <m/>
    <m/>
  </r>
  <r>
    <x v="356"/>
    <x v="5"/>
    <x v="523"/>
    <n v="13"/>
    <n v="0"/>
    <n v="0"/>
    <n v="0"/>
    <n v="0"/>
    <n v="0"/>
    <n v="0"/>
    <n v="0"/>
    <m/>
    <m/>
    <m/>
    <m/>
    <m/>
    <m/>
    <m/>
    <m/>
    <m/>
    <m/>
    <m/>
    <m/>
    <m/>
    <m/>
    <m/>
  </r>
  <r>
    <x v="356"/>
    <x v="2"/>
    <x v="557"/>
    <n v="13"/>
    <n v="0"/>
    <n v="0"/>
    <n v="0"/>
    <n v="0"/>
    <n v="0"/>
    <n v="0"/>
    <n v="0"/>
    <m/>
    <m/>
    <m/>
    <m/>
    <m/>
    <m/>
    <m/>
    <m/>
    <m/>
    <m/>
    <m/>
    <m/>
    <m/>
    <m/>
    <m/>
  </r>
  <r>
    <x v="356"/>
    <x v="4"/>
    <x v="532"/>
    <n v="9"/>
    <n v="2"/>
    <n v="0"/>
    <n v="0"/>
    <n v="0"/>
    <n v="0"/>
    <n v="0"/>
    <n v="0"/>
    <m/>
    <s v="V"/>
    <m/>
    <m/>
    <m/>
    <m/>
    <m/>
    <m/>
    <m/>
    <m/>
    <m/>
    <m/>
    <m/>
    <m/>
    <m/>
  </r>
  <r>
    <x v="356"/>
    <x v="2"/>
    <x v="562"/>
    <n v="13"/>
    <n v="0"/>
    <n v="0"/>
    <n v="0"/>
    <n v="0"/>
    <n v="0"/>
    <n v="0"/>
    <n v="0"/>
    <m/>
    <m/>
    <m/>
    <m/>
    <m/>
    <m/>
    <m/>
    <m/>
    <m/>
    <m/>
    <m/>
    <m/>
    <m/>
    <m/>
    <m/>
  </r>
  <r>
    <x v="357"/>
    <x v="5"/>
    <x v="529"/>
    <n v="13"/>
    <n v="0"/>
    <n v="0"/>
    <n v="0"/>
    <n v="0"/>
    <n v="0"/>
    <n v="0"/>
    <n v="0"/>
    <m/>
    <m/>
    <m/>
    <m/>
    <m/>
    <m/>
    <m/>
    <m/>
    <m/>
    <m/>
    <m/>
    <m/>
    <m/>
    <m/>
    <m/>
  </r>
  <r>
    <x v="357"/>
    <x v="0"/>
    <x v="576"/>
    <n v="13"/>
    <n v="0"/>
    <n v="0"/>
    <n v="0"/>
    <n v="0"/>
    <n v="0"/>
    <n v="0"/>
    <n v="0"/>
    <m/>
    <m/>
    <m/>
    <m/>
    <m/>
    <m/>
    <m/>
    <m/>
    <m/>
    <m/>
    <m/>
    <m/>
    <m/>
    <m/>
    <m/>
  </r>
  <r>
    <x v="357"/>
    <x v="6"/>
    <x v="577"/>
    <n v="13"/>
    <n v="0"/>
    <n v="0"/>
    <n v="15"/>
    <n v="1"/>
    <n v="0"/>
    <n v="0"/>
    <n v="16"/>
    <s v="V"/>
    <s v="V"/>
    <s v="V"/>
    <s v="V"/>
    <m/>
    <m/>
    <m/>
    <m/>
    <m/>
    <m/>
    <m/>
    <m/>
    <m/>
    <m/>
    <m/>
  </r>
  <r>
    <x v="356"/>
    <x v="6"/>
    <x v="578"/>
    <n v="1"/>
    <n v="0"/>
    <n v="0"/>
    <n v="1"/>
    <n v="0"/>
    <n v="0"/>
    <n v="0"/>
    <n v="1"/>
    <m/>
    <s v="V"/>
    <m/>
    <m/>
    <m/>
    <m/>
    <m/>
    <m/>
    <m/>
    <m/>
    <m/>
    <m/>
    <m/>
    <m/>
    <m/>
  </r>
  <r>
    <x v="358"/>
    <x v="0"/>
    <x v="579"/>
    <n v="13"/>
    <n v="0"/>
    <n v="0"/>
    <n v="0"/>
    <n v="0"/>
    <n v="0"/>
    <n v="0"/>
    <n v="0"/>
    <m/>
    <m/>
    <m/>
    <m/>
    <m/>
    <m/>
    <m/>
    <m/>
    <m/>
    <m/>
    <m/>
    <m/>
    <m/>
    <m/>
    <m/>
  </r>
  <r>
    <x v="358"/>
    <x v="2"/>
    <x v="560"/>
    <n v="13"/>
    <n v="0"/>
    <n v="0"/>
    <n v="0"/>
    <n v="0"/>
    <n v="0"/>
    <n v="0"/>
    <n v="0"/>
    <m/>
    <m/>
    <m/>
    <m/>
    <m/>
    <m/>
    <m/>
    <m/>
    <m/>
    <m/>
    <m/>
    <m/>
    <m/>
    <m/>
    <m/>
  </r>
  <r>
    <x v="358"/>
    <x v="4"/>
    <x v="543"/>
    <n v="13"/>
    <n v="0"/>
    <n v="0"/>
    <n v="0"/>
    <n v="0"/>
    <n v="1"/>
    <n v="0"/>
    <n v="1"/>
    <s v="V"/>
    <m/>
    <m/>
    <m/>
    <m/>
    <m/>
    <m/>
    <m/>
    <m/>
    <m/>
    <m/>
    <m/>
    <m/>
    <m/>
    <m/>
  </r>
  <r>
    <x v="358"/>
    <x v="3"/>
    <x v="551"/>
    <n v="13"/>
    <n v="0"/>
    <n v="0"/>
    <n v="0"/>
    <n v="0"/>
    <n v="0"/>
    <n v="0"/>
    <n v="0"/>
    <m/>
    <m/>
    <m/>
    <m/>
    <m/>
    <m/>
    <m/>
    <m/>
    <m/>
    <m/>
    <m/>
    <m/>
    <m/>
    <m/>
    <m/>
  </r>
  <r>
    <x v="358"/>
    <x v="3"/>
    <x v="554"/>
    <n v="13"/>
    <n v="0"/>
    <n v="0"/>
    <n v="0"/>
    <n v="0"/>
    <n v="0"/>
    <n v="0"/>
    <n v="0"/>
    <m/>
    <m/>
    <m/>
    <m/>
    <m/>
    <m/>
    <m/>
    <m/>
    <m/>
    <m/>
    <m/>
    <m/>
    <m/>
    <m/>
    <m/>
  </r>
  <r>
    <x v="358"/>
    <x v="5"/>
    <x v="540"/>
    <n v="13"/>
    <n v="0"/>
    <n v="0"/>
    <n v="0"/>
    <n v="0"/>
    <n v="0"/>
    <n v="0"/>
    <n v="0"/>
    <m/>
    <m/>
    <m/>
    <m/>
    <m/>
    <m/>
    <m/>
    <m/>
    <m/>
    <m/>
    <m/>
    <m/>
    <m/>
    <m/>
    <m/>
  </r>
  <r>
    <x v="358"/>
    <x v="6"/>
    <x v="580"/>
    <n v="12"/>
    <n v="9"/>
    <n v="0"/>
    <n v="34"/>
    <n v="0"/>
    <n v="0"/>
    <n v="0"/>
    <n v="34"/>
    <s v="V"/>
    <m/>
    <s v="V"/>
    <s v="V"/>
    <m/>
    <m/>
    <m/>
    <m/>
    <m/>
    <m/>
    <m/>
    <m/>
    <m/>
    <m/>
    <m/>
  </r>
  <r>
    <x v="359"/>
    <x v="1"/>
    <x v="568"/>
    <n v="8"/>
    <n v="5"/>
    <n v="0"/>
    <n v="18"/>
    <n v="1"/>
    <n v="0"/>
    <n v="0"/>
    <n v="19"/>
    <s v="V"/>
    <s v="V"/>
    <s v="V"/>
    <s v="V"/>
    <m/>
    <m/>
    <m/>
    <m/>
    <m/>
    <m/>
    <m/>
    <m/>
    <m/>
    <m/>
    <m/>
  </r>
  <r>
    <x v="359"/>
    <x v="2"/>
    <x v="85"/>
    <n v="8"/>
    <n v="0"/>
    <n v="0"/>
    <n v="0"/>
    <n v="0"/>
    <n v="0"/>
    <n v="0"/>
    <n v="0"/>
    <m/>
    <m/>
    <m/>
    <m/>
    <m/>
    <m/>
    <m/>
    <m/>
    <m/>
    <m/>
    <m/>
    <m/>
    <m/>
    <m/>
    <m/>
  </r>
  <r>
    <x v="359"/>
    <x v="3"/>
    <x v="550"/>
    <n v="13"/>
    <n v="0"/>
    <n v="0"/>
    <n v="0"/>
    <n v="0"/>
    <n v="0"/>
    <n v="0"/>
    <n v="0"/>
    <m/>
    <m/>
    <m/>
    <m/>
    <m/>
    <m/>
    <m/>
    <m/>
    <m/>
    <m/>
    <m/>
    <m/>
    <m/>
    <m/>
    <m/>
  </r>
  <r>
    <x v="359"/>
    <x v="5"/>
    <x v="530"/>
    <n v="12"/>
    <n v="0"/>
    <n v="0"/>
    <n v="0"/>
    <n v="0"/>
    <n v="0"/>
    <n v="0"/>
    <n v="0"/>
    <m/>
    <m/>
    <m/>
    <m/>
    <m/>
    <m/>
    <m/>
    <m/>
    <m/>
    <m/>
    <m/>
    <m/>
    <m/>
    <m/>
    <m/>
  </r>
  <r>
    <x v="359"/>
    <x v="5"/>
    <x v="541"/>
    <n v="13"/>
    <n v="0"/>
    <n v="0"/>
    <n v="0"/>
    <n v="0"/>
    <n v="0"/>
    <n v="0"/>
    <n v="0"/>
    <m/>
    <m/>
    <m/>
    <m/>
    <m/>
    <m/>
    <m/>
    <m/>
    <m/>
    <m/>
    <m/>
    <m/>
    <m/>
    <m/>
    <m/>
  </r>
  <r>
    <x v="360"/>
    <x v="1"/>
    <x v="581"/>
    <n v="5"/>
    <n v="0"/>
    <n v="0"/>
    <n v="2"/>
    <n v="0"/>
    <n v="0"/>
    <n v="0"/>
    <n v="2"/>
    <s v="V"/>
    <m/>
    <s v="V"/>
    <s v="V"/>
    <m/>
    <m/>
    <m/>
    <m/>
    <m/>
    <m/>
    <m/>
    <m/>
    <m/>
    <m/>
    <m/>
  </r>
  <r>
    <x v="360"/>
    <x v="1"/>
    <x v="572"/>
    <n v="13"/>
    <n v="0"/>
    <n v="0"/>
    <n v="0"/>
    <n v="0"/>
    <n v="0"/>
    <n v="0"/>
    <n v="0"/>
    <m/>
    <m/>
    <m/>
    <m/>
    <m/>
    <m/>
    <m/>
    <m/>
    <m/>
    <m/>
    <m/>
    <m/>
    <m/>
    <m/>
    <m/>
  </r>
  <r>
    <x v="360"/>
    <x v="1"/>
    <x v="570"/>
    <n v="13"/>
    <n v="0"/>
    <n v="0"/>
    <n v="0"/>
    <n v="0"/>
    <n v="0"/>
    <n v="0"/>
    <n v="0"/>
    <m/>
    <m/>
    <m/>
    <m/>
    <m/>
    <m/>
    <m/>
    <m/>
    <m/>
    <m/>
    <m/>
    <m/>
    <m/>
    <m/>
    <m/>
  </r>
  <r>
    <x v="360"/>
    <x v="2"/>
    <x v="564"/>
    <n v="13"/>
    <n v="0"/>
    <n v="0"/>
    <n v="0"/>
    <n v="0"/>
    <n v="0"/>
    <n v="0"/>
    <n v="0"/>
    <m/>
    <m/>
    <m/>
    <m/>
    <m/>
    <m/>
    <m/>
    <m/>
    <m/>
    <m/>
    <m/>
    <m/>
    <m/>
    <m/>
    <m/>
  </r>
  <r>
    <x v="360"/>
    <x v="4"/>
    <x v="567"/>
    <n v="13"/>
    <n v="13"/>
    <n v="0"/>
    <n v="0"/>
    <n v="0"/>
    <n v="0"/>
    <n v="0"/>
    <n v="0"/>
    <m/>
    <m/>
    <m/>
    <m/>
    <m/>
    <m/>
    <m/>
    <m/>
    <m/>
    <m/>
    <m/>
    <m/>
    <m/>
    <m/>
    <m/>
  </r>
  <r>
    <x v="360"/>
    <x v="4"/>
    <x v="552"/>
    <n v="13"/>
    <n v="13"/>
    <n v="0"/>
    <n v="0"/>
    <n v="0"/>
    <n v="0"/>
    <n v="0"/>
    <n v="0"/>
    <m/>
    <m/>
    <m/>
    <m/>
    <m/>
    <m/>
    <m/>
    <m/>
    <m/>
    <m/>
    <m/>
    <m/>
    <m/>
    <m/>
    <m/>
  </r>
  <r>
    <x v="360"/>
    <x v="6"/>
    <x v="582"/>
    <n v="9"/>
    <n v="0"/>
    <n v="0"/>
    <n v="4"/>
    <n v="1"/>
    <n v="0"/>
    <n v="0"/>
    <n v="5"/>
    <s v="V"/>
    <m/>
    <s v="V"/>
    <s v="V"/>
    <m/>
    <m/>
    <m/>
    <m/>
    <m/>
    <m/>
    <m/>
    <m/>
    <m/>
    <m/>
    <m/>
  </r>
  <r>
    <x v="361"/>
    <x v="2"/>
    <x v="565"/>
    <n v="13"/>
    <n v="1"/>
    <n v="0"/>
    <n v="1"/>
    <n v="1"/>
    <n v="0"/>
    <n v="0"/>
    <n v="0"/>
    <s v="V"/>
    <m/>
    <m/>
    <m/>
    <m/>
    <m/>
    <m/>
    <m/>
    <m/>
    <m/>
    <m/>
    <m/>
    <m/>
    <m/>
    <m/>
  </r>
  <r>
    <x v="361"/>
    <x v="2"/>
    <x v="566"/>
    <n v="13"/>
    <n v="0"/>
    <n v="0"/>
    <n v="0"/>
    <n v="0"/>
    <n v="0"/>
    <n v="0"/>
    <n v="0"/>
    <m/>
    <m/>
    <m/>
    <m/>
    <m/>
    <m/>
    <m/>
    <m/>
    <m/>
    <m/>
    <m/>
    <m/>
    <m/>
    <m/>
    <m/>
  </r>
  <r>
    <x v="361"/>
    <x v="2"/>
    <x v="583"/>
    <n v="1"/>
    <n v="0"/>
    <n v="0"/>
    <n v="0"/>
    <n v="0"/>
    <n v="0"/>
    <n v="0"/>
    <n v="0"/>
    <m/>
    <m/>
    <m/>
    <m/>
    <m/>
    <m/>
    <m/>
    <m/>
    <m/>
    <m/>
    <m/>
    <m/>
    <m/>
    <m/>
    <m/>
  </r>
  <r>
    <x v="361"/>
    <x v="4"/>
    <x v="567"/>
    <n v="13"/>
    <n v="13"/>
    <n v="0"/>
    <n v="8"/>
    <n v="0"/>
    <n v="0"/>
    <n v="0"/>
    <n v="8"/>
    <s v="V"/>
    <m/>
    <m/>
    <m/>
    <m/>
    <m/>
    <m/>
    <m/>
    <m/>
    <m/>
    <m/>
    <m/>
    <m/>
    <m/>
    <m/>
  </r>
  <r>
    <x v="361"/>
    <x v="4"/>
    <x v="553"/>
    <n v="13"/>
    <n v="0"/>
    <n v="0"/>
    <n v="2"/>
    <n v="0"/>
    <n v="1"/>
    <n v="0"/>
    <n v="3"/>
    <s v="V"/>
    <m/>
    <m/>
    <m/>
    <m/>
    <m/>
    <m/>
    <m/>
    <m/>
    <m/>
    <m/>
    <m/>
    <m/>
    <m/>
    <m/>
  </r>
  <r>
    <x v="361"/>
    <x v="4"/>
    <x v="584"/>
    <n v="2"/>
    <n v="0"/>
    <n v="0"/>
    <n v="0"/>
    <n v="0"/>
    <n v="0"/>
    <n v="0"/>
    <n v="0"/>
    <m/>
    <m/>
    <m/>
    <m/>
    <m/>
    <m/>
    <m/>
    <m/>
    <m/>
    <m/>
    <m/>
    <m/>
    <m/>
    <m/>
    <m/>
  </r>
  <r>
    <x v="362"/>
    <x v="3"/>
    <x v="544"/>
    <n v="13"/>
    <n v="0"/>
    <n v="0"/>
    <n v="0"/>
    <n v="0"/>
    <n v="0"/>
    <n v="0"/>
    <n v="0"/>
    <m/>
    <m/>
    <m/>
    <m/>
    <m/>
    <m/>
    <m/>
    <m/>
    <m/>
    <m/>
    <m/>
    <m/>
    <m/>
    <m/>
    <m/>
  </r>
  <r>
    <x v="362"/>
    <x v="0"/>
    <x v="585"/>
    <n v="13"/>
    <n v="0"/>
    <n v="0"/>
    <n v="0"/>
    <n v="0"/>
    <n v="0"/>
    <n v="0"/>
    <n v="0"/>
    <m/>
    <m/>
    <m/>
    <m/>
    <m/>
    <m/>
    <m/>
    <m/>
    <m/>
    <m/>
    <m/>
    <m/>
    <m/>
    <m/>
    <m/>
  </r>
  <r>
    <x v="362"/>
    <x v="3"/>
    <x v="545"/>
    <n v="13"/>
    <n v="0"/>
    <n v="0"/>
    <n v="0"/>
    <n v="0"/>
    <n v="0"/>
    <n v="0"/>
    <n v="0"/>
    <m/>
    <m/>
    <m/>
    <m/>
    <m/>
    <m/>
    <m/>
    <m/>
    <m/>
    <m/>
    <m/>
    <m/>
    <m/>
    <m/>
    <m/>
  </r>
  <r>
    <x v="362"/>
    <x v="0"/>
    <x v="586"/>
    <n v="13"/>
    <n v="0"/>
    <n v="0"/>
    <n v="0"/>
    <n v="0"/>
    <n v="0"/>
    <n v="0"/>
    <n v="0"/>
    <m/>
    <m/>
    <m/>
    <m/>
    <m/>
    <m/>
    <m/>
    <m/>
    <m/>
    <m/>
    <m/>
    <m/>
    <m/>
    <m/>
    <m/>
  </r>
  <r>
    <x v="362"/>
    <x v="5"/>
    <x v="557"/>
    <n v="13"/>
    <n v="0"/>
    <n v="0"/>
    <n v="0"/>
    <n v="0"/>
    <n v="0"/>
    <n v="0"/>
    <n v="0"/>
    <m/>
    <m/>
    <s v="V"/>
    <s v="V"/>
    <m/>
    <m/>
    <m/>
    <m/>
    <m/>
    <m/>
    <m/>
    <m/>
    <m/>
    <m/>
    <m/>
  </r>
  <r>
    <x v="362"/>
    <x v="1"/>
    <x v="571"/>
    <n v="13"/>
    <n v="7"/>
    <n v="0"/>
    <n v="21"/>
    <n v="0"/>
    <n v="0"/>
    <n v="0"/>
    <n v="21"/>
    <m/>
    <m/>
    <m/>
    <m/>
    <m/>
    <m/>
    <m/>
    <m/>
    <m/>
    <m/>
    <m/>
    <m/>
    <m/>
    <m/>
    <m/>
  </r>
  <r>
    <x v="363"/>
    <x v="5"/>
    <x v="551"/>
    <n v="13"/>
    <n v="0"/>
    <n v="0"/>
    <n v="0"/>
    <n v="0"/>
    <n v="0"/>
    <n v="0"/>
    <n v="0"/>
    <m/>
    <m/>
    <m/>
    <m/>
    <m/>
    <m/>
    <m/>
    <m/>
    <m/>
    <m/>
    <m/>
    <m/>
    <m/>
    <m/>
    <m/>
  </r>
  <r>
    <x v="363"/>
    <x v="4"/>
    <x v="567"/>
    <n v="13"/>
    <n v="0"/>
    <n v="0"/>
    <n v="2"/>
    <n v="0"/>
    <n v="1"/>
    <n v="0"/>
    <n v="3"/>
    <s v="V"/>
    <m/>
    <s v="V"/>
    <s v="V"/>
    <m/>
    <m/>
    <m/>
    <m/>
    <m/>
    <m/>
    <m/>
    <m/>
    <m/>
    <m/>
    <m/>
  </r>
  <r>
    <x v="362"/>
    <x v="6"/>
    <x v="587"/>
    <n v="2"/>
    <n v="0"/>
    <n v="0"/>
    <n v="1"/>
    <n v="0"/>
    <n v="0"/>
    <n v="0"/>
    <n v="0"/>
    <s v="V"/>
    <s v="V"/>
    <m/>
    <m/>
    <m/>
    <m/>
    <m/>
    <m/>
    <m/>
    <m/>
    <m/>
    <m/>
    <m/>
    <m/>
    <m/>
  </r>
  <r>
    <x v="364"/>
    <x v="0"/>
    <x v="588"/>
    <n v="13"/>
    <n v="0"/>
    <n v="0"/>
    <n v="0"/>
    <n v="0"/>
    <n v="0"/>
    <n v="0"/>
    <n v="0"/>
    <m/>
    <m/>
    <m/>
    <m/>
    <m/>
    <m/>
    <m/>
    <m/>
    <m/>
    <m/>
    <m/>
    <m/>
    <m/>
    <m/>
    <m/>
  </r>
  <r>
    <x v="364"/>
    <x v="4"/>
    <x v="560"/>
    <n v="13"/>
    <n v="0"/>
    <n v="0"/>
    <n v="0"/>
    <n v="0"/>
    <n v="0"/>
    <n v="0"/>
    <n v="0"/>
    <m/>
    <m/>
    <m/>
    <m/>
    <m/>
    <m/>
    <m/>
    <m/>
    <m/>
    <m/>
    <m/>
    <m/>
    <m/>
    <m/>
    <m/>
  </r>
  <r>
    <x v="364"/>
    <x v="5"/>
    <x v="554"/>
    <n v="13"/>
    <n v="0"/>
    <n v="0"/>
    <n v="0"/>
    <n v="0"/>
    <n v="0"/>
    <n v="0"/>
    <n v="0"/>
    <m/>
    <m/>
    <m/>
    <m/>
    <m/>
    <m/>
    <m/>
    <m/>
    <m/>
    <m/>
    <m/>
    <m/>
    <m/>
    <m/>
    <m/>
  </r>
  <r>
    <x v="364"/>
    <x v="4"/>
    <x v="562"/>
    <n v="13"/>
    <n v="1"/>
    <n v="0"/>
    <n v="0"/>
    <n v="0"/>
    <n v="0"/>
    <n v="0"/>
    <n v="0"/>
    <m/>
    <s v="V"/>
    <m/>
    <m/>
    <m/>
    <m/>
    <m/>
    <m/>
    <m/>
    <m/>
    <m/>
    <m/>
    <m/>
    <m/>
    <m/>
  </r>
  <r>
    <x v="364"/>
    <x v="0"/>
    <x v="589"/>
    <n v="13"/>
    <n v="0"/>
    <n v="0"/>
    <n v="0"/>
    <n v="0"/>
    <n v="0"/>
    <n v="0"/>
    <n v="0"/>
    <m/>
    <m/>
    <m/>
    <m/>
    <m/>
    <m/>
    <m/>
    <m/>
    <m/>
    <m/>
    <m/>
    <m/>
    <m/>
    <m/>
    <m/>
  </r>
  <r>
    <x v="364"/>
    <x v="1"/>
    <x v="590"/>
    <n v="7"/>
    <n v="1"/>
    <n v="0"/>
    <n v="5"/>
    <n v="0"/>
    <n v="0"/>
    <n v="0"/>
    <n v="5"/>
    <m/>
    <m/>
    <s v="V"/>
    <s v="V"/>
    <m/>
    <m/>
    <m/>
    <m/>
    <m/>
    <m/>
    <m/>
    <m/>
    <m/>
    <m/>
    <m/>
  </r>
  <r>
    <x v="364"/>
    <x v="2"/>
    <x v="591"/>
    <n v="13"/>
    <n v="0"/>
    <n v="0"/>
    <n v="0"/>
    <n v="0"/>
    <n v="0"/>
    <n v="0"/>
    <n v="0"/>
    <m/>
    <m/>
    <m/>
    <m/>
    <m/>
    <m/>
    <m/>
    <m/>
    <m/>
    <m/>
    <m/>
    <m/>
    <m/>
    <m/>
    <m/>
  </r>
  <r>
    <x v="364"/>
    <x v="2"/>
    <x v="575"/>
    <n v="13"/>
    <n v="0"/>
    <n v="0"/>
    <n v="0"/>
    <n v="0"/>
    <n v="0"/>
    <n v="0"/>
    <n v="0"/>
    <m/>
    <m/>
    <m/>
    <m/>
    <m/>
    <m/>
    <m/>
    <m/>
    <m/>
    <m/>
    <m/>
    <m/>
    <m/>
    <m/>
    <m/>
  </r>
  <r>
    <x v="364"/>
    <x v="5"/>
    <x v="551"/>
    <n v="13"/>
    <n v="13"/>
    <n v="0"/>
    <n v="0"/>
    <n v="0"/>
    <n v="10"/>
    <n v="0"/>
    <n v="10"/>
    <s v="V"/>
    <m/>
    <m/>
    <m/>
    <m/>
    <m/>
    <m/>
    <m/>
    <m/>
    <m/>
    <m/>
    <m/>
    <m/>
    <m/>
    <m/>
  </r>
  <r>
    <x v="365"/>
    <x v="1"/>
    <x v="576"/>
    <n v="13"/>
    <n v="0"/>
    <n v="0"/>
    <n v="0"/>
    <n v="0"/>
    <n v="0"/>
    <n v="0"/>
    <n v="0"/>
    <m/>
    <m/>
    <m/>
    <m/>
    <m/>
    <m/>
    <m/>
    <m/>
    <m/>
    <m/>
    <m/>
    <m/>
    <m/>
    <m/>
    <m/>
  </r>
  <r>
    <x v="365"/>
    <x v="1"/>
    <x v="579"/>
    <n v="13"/>
    <n v="0"/>
    <n v="0"/>
    <n v="5"/>
    <n v="0"/>
    <n v="0"/>
    <n v="0"/>
    <n v="5"/>
    <s v="V"/>
    <m/>
    <m/>
    <m/>
    <m/>
    <m/>
    <m/>
    <m/>
    <m/>
    <m/>
    <m/>
    <m/>
    <m/>
    <m/>
    <m/>
  </r>
  <r>
    <x v="365"/>
    <x v="1"/>
    <x v="592"/>
    <n v="1"/>
    <n v="0"/>
    <n v="0"/>
    <n v="0"/>
    <n v="0"/>
    <n v="0"/>
    <n v="0"/>
    <n v="0"/>
    <m/>
    <m/>
    <m/>
    <m/>
    <m/>
    <m/>
    <m/>
    <m/>
    <m/>
    <m/>
    <m/>
    <m/>
    <m/>
    <m/>
    <m/>
  </r>
  <r>
    <x v="365"/>
    <x v="4"/>
    <x v="593"/>
    <n v="1"/>
    <n v="1"/>
    <n v="0"/>
    <n v="0"/>
    <n v="0"/>
    <n v="1"/>
    <n v="0"/>
    <n v="1"/>
    <s v="V"/>
    <m/>
    <m/>
    <m/>
    <m/>
    <m/>
    <m/>
    <m/>
    <m/>
    <m/>
    <m/>
    <m/>
    <m/>
    <m/>
    <m/>
  </r>
  <r>
    <x v="365"/>
    <x v="5"/>
    <x v="550"/>
    <n v="13"/>
    <n v="0"/>
    <n v="0"/>
    <n v="0"/>
    <n v="0"/>
    <n v="0"/>
    <n v="0"/>
    <n v="0"/>
    <m/>
    <m/>
    <m/>
    <m/>
    <m/>
    <m/>
    <m/>
    <m/>
    <m/>
    <m/>
    <m/>
    <m/>
    <m/>
    <m/>
    <m/>
  </r>
  <r>
    <x v="366"/>
    <x v="4"/>
    <x v="566"/>
    <n v="13"/>
    <n v="13"/>
    <n v="0"/>
    <n v="0"/>
    <n v="0"/>
    <n v="0"/>
    <n v="0"/>
    <n v="0"/>
    <m/>
    <s v="V"/>
    <m/>
    <m/>
    <m/>
    <m/>
    <m/>
    <m/>
    <m/>
    <m/>
    <m/>
    <m/>
    <m/>
    <m/>
    <m/>
  </r>
  <r>
    <x v="366"/>
    <x v="6"/>
    <x v="594"/>
    <n v="13"/>
    <n v="13"/>
    <n v="0"/>
    <n v="0"/>
    <n v="0"/>
    <n v="0"/>
    <n v="0"/>
    <n v="0"/>
    <s v="V"/>
    <m/>
    <m/>
    <m/>
    <m/>
    <m/>
    <m/>
    <m/>
    <m/>
    <m/>
    <m/>
    <m/>
    <m/>
    <m/>
    <m/>
  </r>
  <r>
    <x v="366"/>
    <x v="6"/>
    <x v="595"/>
    <n v="13"/>
    <n v="13"/>
    <n v="0"/>
    <n v="0"/>
    <n v="0"/>
    <n v="0"/>
    <n v="0"/>
    <n v="0"/>
    <s v="V"/>
    <m/>
    <m/>
    <m/>
    <m/>
    <m/>
    <m/>
    <m/>
    <m/>
    <m/>
    <m/>
    <m/>
    <m/>
    <m/>
    <m/>
  </r>
  <r>
    <x v="367"/>
    <x v="2"/>
    <x v="572"/>
    <n v="13"/>
    <n v="0"/>
    <n v="0"/>
    <n v="0"/>
    <n v="0"/>
    <n v="0"/>
    <n v="0"/>
    <n v="0"/>
    <m/>
    <m/>
    <m/>
    <m/>
    <m/>
    <m/>
    <m/>
    <m/>
    <m/>
    <m/>
    <m/>
    <m/>
    <m/>
    <m/>
    <m/>
  </r>
  <r>
    <x v="367"/>
    <x v="2"/>
    <x v="570"/>
    <n v="13"/>
    <n v="0"/>
    <n v="0"/>
    <n v="0"/>
    <n v="0"/>
    <n v="0"/>
    <n v="0"/>
    <n v="0"/>
    <m/>
    <m/>
    <m/>
    <m/>
    <m/>
    <m/>
    <m/>
    <m/>
    <m/>
    <m/>
    <m/>
    <m/>
    <m/>
    <m/>
    <m/>
  </r>
  <r>
    <x v="367"/>
    <x v="4"/>
    <x v="564"/>
    <n v="13"/>
    <n v="0"/>
    <n v="0"/>
    <n v="1"/>
    <n v="0"/>
    <n v="0"/>
    <n v="0"/>
    <n v="1"/>
    <m/>
    <m/>
    <s v="V"/>
    <s v="V"/>
    <m/>
    <m/>
    <m/>
    <m/>
    <m/>
    <m/>
    <m/>
    <m/>
    <m/>
    <m/>
    <m/>
  </r>
  <r>
    <x v="367"/>
    <x v="1"/>
    <x v="596"/>
    <n v="13"/>
    <n v="0"/>
    <n v="0"/>
    <n v="0"/>
    <n v="0"/>
    <n v="0"/>
    <n v="0"/>
    <n v="0"/>
    <m/>
    <m/>
    <m/>
    <m/>
    <m/>
    <m/>
    <m/>
    <m/>
    <m/>
    <m/>
    <m/>
    <m/>
    <m/>
    <m/>
    <m/>
  </r>
  <r>
    <x v="367"/>
    <x v="5"/>
    <x v="544"/>
    <n v="13"/>
    <n v="0"/>
    <n v="0"/>
    <n v="0"/>
    <n v="0"/>
    <n v="0"/>
    <n v="0"/>
    <n v="0"/>
    <m/>
    <m/>
    <m/>
    <m/>
    <m/>
    <m/>
    <m/>
    <m/>
    <m/>
    <m/>
    <m/>
    <m/>
    <m/>
    <m/>
    <m/>
  </r>
  <r>
    <x v="367"/>
    <x v="2"/>
    <x v="568"/>
    <n v="13"/>
    <n v="1"/>
    <n v="0"/>
    <n v="0"/>
    <n v="1"/>
    <n v="0"/>
    <n v="0"/>
    <n v="1"/>
    <s v="V"/>
    <m/>
    <m/>
    <m/>
    <m/>
    <m/>
    <m/>
    <m/>
    <m/>
    <m/>
    <m/>
    <m/>
    <m/>
    <m/>
    <m/>
  </r>
  <r>
    <x v="367"/>
    <x v="6"/>
    <x v="595"/>
    <n v="13"/>
    <n v="13"/>
    <n v="0"/>
    <n v="0"/>
    <n v="0"/>
    <n v="0"/>
    <n v="0"/>
    <n v="0"/>
    <m/>
    <s v="V"/>
    <m/>
    <m/>
    <m/>
    <m/>
    <m/>
    <m/>
    <m/>
    <m/>
    <m/>
    <m/>
    <m/>
    <m/>
    <m/>
  </r>
  <r>
    <x v="368"/>
    <x v="3"/>
    <x v="567"/>
    <n v="13"/>
    <n v="0"/>
    <n v="0"/>
    <n v="0"/>
    <n v="0"/>
    <n v="0"/>
    <n v="0"/>
    <n v="0"/>
    <m/>
    <m/>
    <m/>
    <m/>
    <m/>
    <m/>
    <m/>
    <m/>
    <m/>
    <m/>
    <m/>
    <m/>
    <m/>
    <m/>
    <m/>
  </r>
  <r>
    <x v="368"/>
    <x v="0"/>
    <x v="597"/>
    <n v="13"/>
    <n v="0"/>
    <n v="0"/>
    <n v="0"/>
    <n v="0"/>
    <n v="0"/>
    <n v="0"/>
    <n v="0"/>
    <m/>
    <m/>
    <m/>
    <m/>
    <m/>
    <m/>
    <m/>
    <m/>
    <m/>
    <m/>
    <m/>
    <m/>
    <m/>
    <m/>
    <m/>
  </r>
  <r>
    <x v="368"/>
    <x v="3"/>
    <x v="560"/>
    <n v="13"/>
    <n v="0"/>
    <n v="0"/>
    <n v="0"/>
    <n v="0"/>
    <n v="0"/>
    <n v="0"/>
    <n v="0"/>
    <m/>
    <m/>
    <m/>
    <m/>
    <m/>
    <m/>
    <m/>
    <m/>
    <m/>
    <m/>
    <m/>
    <m/>
    <m/>
    <m/>
    <m/>
  </r>
  <r>
    <x v="368"/>
    <x v="6"/>
    <x v="598"/>
    <n v="13"/>
    <n v="3"/>
    <n v="0"/>
    <n v="8"/>
    <n v="1"/>
    <n v="1"/>
    <n v="0"/>
    <n v="0"/>
    <s v="V"/>
    <m/>
    <s v="V"/>
    <s v="V"/>
    <m/>
    <m/>
    <m/>
    <m/>
    <m/>
    <m/>
    <m/>
    <m/>
    <m/>
    <m/>
    <m/>
  </r>
  <r>
    <x v="368"/>
    <x v="6"/>
    <x v="594"/>
    <n v="13"/>
    <n v="13"/>
    <n v="0"/>
    <n v="0"/>
    <n v="0"/>
    <n v="0"/>
    <n v="0"/>
    <n v="0"/>
    <m/>
    <m/>
    <m/>
    <m/>
    <m/>
    <m/>
    <m/>
    <m/>
    <m/>
    <m/>
    <m/>
    <m/>
    <m/>
    <m/>
    <m/>
  </r>
  <r>
    <x v="368"/>
    <x v="6"/>
    <x v="595"/>
    <n v="13"/>
    <n v="13"/>
    <n v="0"/>
    <n v="0"/>
    <n v="0"/>
    <n v="0"/>
    <n v="0"/>
    <n v="0"/>
    <m/>
    <m/>
    <m/>
    <m/>
    <m/>
    <m/>
    <m/>
    <m/>
    <m/>
    <m/>
    <m/>
    <m/>
    <m/>
    <m/>
    <m/>
  </r>
  <r>
    <x v="368"/>
    <x v="6"/>
    <x v="599"/>
    <n v="13"/>
    <n v="13"/>
    <n v="0"/>
    <n v="0"/>
    <n v="0"/>
    <n v="0"/>
    <n v="0"/>
    <n v="0"/>
    <m/>
    <m/>
    <m/>
    <m/>
    <m/>
    <m/>
    <m/>
    <m/>
    <m/>
    <m/>
    <m/>
    <m/>
    <m/>
    <m/>
    <m/>
  </r>
  <r>
    <x v="369"/>
    <x v="5"/>
    <x v="545"/>
    <n v="13"/>
    <n v="0"/>
    <n v="0"/>
    <n v="0"/>
    <n v="0"/>
    <n v="0"/>
    <n v="0"/>
    <n v="0"/>
    <m/>
    <m/>
    <m/>
    <m/>
    <m/>
    <m/>
    <m/>
    <m/>
    <m/>
    <m/>
    <m/>
    <m/>
    <m/>
    <m/>
    <m/>
  </r>
  <r>
    <x v="369"/>
    <x v="5"/>
    <x v="543"/>
    <n v="13"/>
    <n v="0"/>
    <n v="0"/>
    <n v="0"/>
    <n v="0"/>
    <n v="0"/>
    <n v="0"/>
    <n v="0"/>
    <m/>
    <m/>
    <m/>
    <m/>
    <m/>
    <m/>
    <m/>
    <m/>
    <m/>
    <m/>
    <m/>
    <m/>
    <m/>
    <m/>
    <m/>
  </r>
  <r>
    <x v="369"/>
    <x v="2"/>
    <x v="571"/>
    <n v="13"/>
    <n v="0"/>
    <n v="0"/>
    <n v="5"/>
    <n v="0"/>
    <n v="0"/>
    <n v="0"/>
    <n v="5"/>
    <s v="V"/>
    <s v="V"/>
    <s v="V"/>
    <s v="V"/>
    <m/>
    <m/>
    <m/>
    <m/>
    <m/>
    <m/>
    <m/>
    <m/>
    <m/>
    <m/>
    <m/>
  </r>
  <r>
    <x v="369"/>
    <x v="6"/>
    <x v="594"/>
    <n v="13"/>
    <n v="0"/>
    <n v="0"/>
    <n v="0"/>
    <n v="0"/>
    <n v="0"/>
    <n v="0"/>
    <n v="0"/>
    <s v="V"/>
    <s v="V"/>
    <m/>
    <m/>
    <m/>
    <m/>
    <m/>
    <m/>
    <m/>
    <m/>
    <m/>
    <m/>
    <m/>
    <m/>
    <m/>
  </r>
  <r>
    <x v="369"/>
    <x v="6"/>
    <x v="600"/>
    <n v="3"/>
    <n v="0"/>
    <n v="0"/>
    <n v="1"/>
    <n v="0"/>
    <n v="0"/>
    <n v="0"/>
    <n v="0"/>
    <m/>
    <m/>
    <m/>
    <m/>
    <m/>
    <m/>
    <m/>
    <m/>
    <m/>
    <m/>
    <m/>
    <m/>
    <m/>
    <m/>
    <m/>
  </r>
  <r>
    <x v="369"/>
    <x v="6"/>
    <x v="595"/>
    <n v="13"/>
    <n v="0"/>
    <n v="0"/>
    <n v="11"/>
    <n v="0"/>
    <n v="0"/>
    <n v="0"/>
    <n v="11"/>
    <s v="V"/>
    <s v="V"/>
    <s v="V"/>
    <s v="V"/>
    <m/>
    <m/>
    <m/>
    <m/>
    <m/>
    <m/>
    <m/>
    <m/>
    <m/>
    <m/>
    <m/>
  </r>
  <r>
    <x v="370"/>
    <x v="4"/>
    <x v="591"/>
    <n v="13"/>
    <n v="0"/>
    <n v="0"/>
    <n v="0"/>
    <n v="0"/>
    <n v="0"/>
    <n v="0"/>
    <n v="0"/>
    <m/>
    <m/>
    <m/>
    <m/>
    <m/>
    <m/>
    <m/>
    <m/>
    <m/>
    <m/>
    <m/>
    <m/>
    <m/>
    <m/>
    <m/>
  </r>
  <r>
    <x v="370"/>
    <x v="4"/>
    <x v="575"/>
    <n v="13"/>
    <n v="0"/>
    <n v="0"/>
    <n v="0"/>
    <n v="0"/>
    <n v="0"/>
    <n v="0"/>
    <n v="0"/>
    <m/>
    <m/>
    <m/>
    <m/>
    <m/>
    <m/>
    <m/>
    <m/>
    <m/>
    <m/>
    <m/>
    <m/>
    <m/>
    <m/>
    <m/>
  </r>
  <r>
    <x v="370"/>
    <x v="1"/>
    <x v="589"/>
    <n v="13"/>
    <n v="0"/>
    <n v="0"/>
    <n v="0"/>
    <n v="0"/>
    <n v="0"/>
    <n v="0"/>
    <n v="0"/>
    <m/>
    <m/>
    <m/>
    <m/>
    <m/>
    <m/>
    <m/>
    <m/>
    <m/>
    <m/>
    <m/>
    <m/>
    <m/>
    <m/>
    <m/>
  </r>
  <r>
    <x v="370"/>
    <x v="1"/>
    <x v="585"/>
    <n v="13"/>
    <n v="0"/>
    <n v="0"/>
    <n v="0"/>
    <n v="0"/>
    <n v="1"/>
    <n v="0"/>
    <n v="1"/>
    <s v="V"/>
    <m/>
    <m/>
    <m/>
    <m/>
    <m/>
    <m/>
    <m/>
    <m/>
    <m/>
    <m/>
    <m/>
    <m/>
    <m/>
    <m/>
  </r>
  <r>
    <x v="370"/>
    <x v="1"/>
    <x v="588"/>
    <n v="13"/>
    <n v="0"/>
    <n v="0"/>
    <n v="0"/>
    <n v="0"/>
    <n v="0"/>
    <n v="0"/>
    <n v="0"/>
    <m/>
    <m/>
    <m/>
    <m/>
    <m/>
    <m/>
    <m/>
    <m/>
    <m/>
    <m/>
    <m/>
    <m/>
    <m/>
    <m/>
    <m/>
  </r>
  <r>
    <x v="370"/>
    <x v="2"/>
    <x v="579"/>
    <n v="13"/>
    <n v="0"/>
    <n v="0"/>
    <n v="0"/>
    <n v="0"/>
    <n v="0"/>
    <n v="0"/>
    <n v="0"/>
    <m/>
    <m/>
    <m/>
    <m/>
    <m/>
    <m/>
    <m/>
    <m/>
    <m/>
    <m/>
    <m/>
    <m/>
    <m/>
    <m/>
    <m/>
  </r>
  <r>
    <x v="370"/>
    <x v="2"/>
    <x v="576"/>
    <n v="13"/>
    <n v="0"/>
    <n v="0"/>
    <n v="0"/>
    <n v="0"/>
    <n v="0"/>
    <n v="0"/>
    <n v="0"/>
    <m/>
    <m/>
    <m/>
    <m/>
    <m/>
    <m/>
    <m/>
    <m/>
    <m/>
    <m/>
    <m/>
    <m/>
    <m/>
    <m/>
    <m/>
  </r>
  <r>
    <x v="370"/>
    <x v="1"/>
    <x v="586"/>
    <n v="12"/>
    <n v="0"/>
    <n v="0"/>
    <n v="0"/>
    <n v="0"/>
    <n v="0"/>
    <n v="0"/>
    <n v="0"/>
    <m/>
    <m/>
    <m/>
    <m/>
    <m/>
    <m/>
    <m/>
    <m/>
    <m/>
    <m/>
    <m/>
    <m/>
    <m/>
    <m/>
    <m/>
  </r>
  <r>
    <x v="370"/>
    <x v="6"/>
    <x v="599"/>
    <n v="13"/>
    <n v="0"/>
    <n v="0"/>
    <n v="6"/>
    <n v="0"/>
    <n v="0"/>
    <n v="0"/>
    <n v="6"/>
    <m/>
    <m/>
    <s v="V"/>
    <s v="V"/>
    <m/>
    <m/>
    <m/>
    <m/>
    <m/>
    <m/>
    <m/>
    <m/>
    <m/>
    <m/>
    <m/>
  </r>
  <r>
    <x v="370"/>
    <x v="6"/>
    <x v="601"/>
    <n v="13"/>
    <n v="0"/>
    <n v="0"/>
    <n v="5"/>
    <n v="1"/>
    <n v="1"/>
    <n v="0"/>
    <n v="7"/>
    <s v="V"/>
    <s v="V"/>
    <s v="V"/>
    <s v="V"/>
    <m/>
    <m/>
    <m/>
    <m/>
    <m/>
    <m/>
    <m/>
    <m/>
    <m/>
    <m/>
    <m/>
  </r>
  <r>
    <x v="371"/>
    <x v="6"/>
    <x v="602"/>
    <n v="13"/>
    <n v="0"/>
    <n v="0"/>
    <n v="9"/>
    <n v="0"/>
    <n v="0"/>
    <n v="0"/>
    <n v="9"/>
    <m/>
    <s v="V"/>
    <m/>
    <m/>
    <m/>
    <m/>
    <m/>
    <m/>
    <m/>
    <m/>
    <m/>
    <m/>
    <m/>
    <m/>
    <m/>
  </r>
  <r>
    <x v="371"/>
    <x v="6"/>
    <x v="603"/>
    <n v="7"/>
    <n v="7"/>
    <n v="0"/>
    <n v="0"/>
    <n v="0"/>
    <n v="0"/>
    <n v="0"/>
    <n v="0"/>
    <m/>
    <m/>
    <m/>
    <m/>
    <m/>
    <m/>
    <m/>
    <m/>
    <m/>
    <m/>
    <m/>
    <m/>
    <m/>
    <m/>
    <m/>
  </r>
  <r>
    <x v="371"/>
    <x v="6"/>
    <x v="604"/>
    <n v="13"/>
    <n v="13"/>
    <n v="0"/>
    <n v="0"/>
    <n v="0"/>
    <n v="0"/>
    <n v="0"/>
    <n v="0"/>
    <m/>
    <m/>
    <m/>
    <m/>
    <m/>
    <m/>
    <m/>
    <m/>
    <m/>
    <m/>
    <m/>
    <m/>
    <m/>
    <m/>
    <m/>
  </r>
  <r>
    <x v="372"/>
    <x v="6"/>
    <x v="605"/>
    <n v="6"/>
    <n v="0"/>
    <n v="0"/>
    <n v="1"/>
    <n v="2"/>
    <n v="0"/>
    <n v="0"/>
    <n v="3"/>
    <s v="V"/>
    <s v="V"/>
    <m/>
    <m/>
    <m/>
    <m/>
    <m/>
    <m/>
    <m/>
    <m/>
    <m/>
    <m/>
    <m/>
    <m/>
    <m/>
  </r>
  <r>
    <x v="373"/>
    <x v="4"/>
    <x v="567"/>
    <n v="13"/>
    <n v="0"/>
    <n v="0"/>
    <n v="0"/>
    <n v="0"/>
    <n v="0"/>
    <n v="0"/>
    <n v="0"/>
    <m/>
    <m/>
    <m/>
    <m/>
    <m/>
    <m/>
    <m/>
    <m/>
    <m/>
    <m/>
    <m/>
    <m/>
    <m/>
    <m/>
    <m/>
  </r>
  <r>
    <x v="373"/>
    <x v="0"/>
    <x v="606"/>
    <n v="3"/>
    <n v="3"/>
    <n v="0"/>
    <n v="0"/>
    <n v="0"/>
    <n v="0"/>
    <n v="0"/>
    <n v="0"/>
    <m/>
    <m/>
    <m/>
    <m/>
    <m/>
    <m/>
    <m/>
    <m/>
    <m/>
    <m/>
    <m/>
    <m/>
    <m/>
    <m/>
    <m/>
  </r>
  <r>
    <x v="373"/>
    <x v="0"/>
    <x v="607"/>
    <n v="13"/>
    <n v="0"/>
    <n v="0"/>
    <n v="0"/>
    <n v="0"/>
    <n v="0"/>
    <n v="0"/>
    <n v="0"/>
    <m/>
    <m/>
    <m/>
    <m/>
    <m/>
    <m/>
    <m/>
    <m/>
    <m/>
    <m/>
    <m/>
    <m/>
    <m/>
    <m/>
    <m/>
  </r>
  <r>
    <x v="373"/>
    <x v="4"/>
    <x v="568"/>
    <n v="13"/>
    <n v="0"/>
    <n v="0"/>
    <n v="0"/>
    <n v="0"/>
    <n v="0"/>
    <n v="0"/>
    <n v="0"/>
    <m/>
    <m/>
    <m/>
    <m/>
    <m/>
    <m/>
    <m/>
    <m/>
    <m/>
    <m/>
    <m/>
    <m/>
    <m/>
    <m/>
    <m/>
  </r>
  <r>
    <x v="373"/>
    <x v="2"/>
    <x v="608"/>
    <n v="1"/>
    <n v="1"/>
    <n v="0"/>
    <n v="0"/>
    <n v="0"/>
    <n v="0"/>
    <n v="0"/>
    <n v="0"/>
    <m/>
    <m/>
    <m/>
    <m/>
    <m/>
    <m/>
    <m/>
    <m/>
    <m/>
    <m/>
    <m/>
    <m/>
    <m/>
    <m/>
    <m/>
  </r>
  <r>
    <x v="373"/>
    <x v="2"/>
    <x v="609"/>
    <n v="13"/>
    <n v="0"/>
    <n v="0"/>
    <n v="0"/>
    <n v="0"/>
    <n v="0"/>
    <n v="0"/>
    <n v="0"/>
    <m/>
    <m/>
    <m/>
    <m/>
    <m/>
    <m/>
    <m/>
    <m/>
    <m/>
    <m/>
    <m/>
    <m/>
    <m/>
    <m/>
    <m/>
  </r>
  <r>
    <x v="374"/>
    <x v="0"/>
    <x v="610"/>
    <n v="10"/>
    <n v="0"/>
    <n v="0"/>
    <n v="0"/>
    <n v="0"/>
    <n v="0"/>
    <n v="0"/>
    <n v="0"/>
    <m/>
    <m/>
    <m/>
    <m/>
    <m/>
    <m/>
    <m/>
    <m/>
    <m/>
    <m/>
    <m/>
    <m/>
    <m/>
    <m/>
    <m/>
  </r>
  <r>
    <x v="374"/>
    <x v="4"/>
    <x v="570"/>
    <n v="13"/>
    <n v="0"/>
    <n v="0"/>
    <n v="1"/>
    <n v="1"/>
    <n v="0"/>
    <n v="0"/>
    <n v="2"/>
    <s v="V"/>
    <m/>
    <s v="V"/>
    <s v="V"/>
    <m/>
    <m/>
    <m/>
    <m/>
    <m/>
    <m/>
    <m/>
    <m/>
    <m/>
    <m/>
    <m/>
  </r>
  <r>
    <x v="374"/>
    <x v="1"/>
    <x v="611"/>
    <n v="13"/>
    <n v="1"/>
    <n v="0"/>
    <n v="6"/>
    <n v="0"/>
    <n v="0"/>
    <n v="0"/>
    <n v="6"/>
    <m/>
    <m/>
    <s v="V"/>
    <s v="V"/>
    <m/>
    <m/>
    <m/>
    <m/>
    <m/>
    <m/>
    <m/>
    <m/>
    <m/>
    <m/>
    <m/>
  </r>
  <r>
    <x v="374"/>
    <x v="0"/>
    <x v="612"/>
    <n v="13"/>
    <n v="0"/>
    <n v="0"/>
    <n v="0"/>
    <n v="0"/>
    <n v="0"/>
    <n v="0"/>
    <n v="0"/>
    <m/>
    <m/>
    <m/>
    <m/>
    <m/>
    <m/>
    <m/>
    <m/>
    <m/>
    <m/>
    <m/>
    <m/>
    <m/>
    <m/>
    <m/>
  </r>
  <r>
    <x v="374"/>
    <x v="5"/>
    <x v="560"/>
    <n v="13"/>
    <n v="0"/>
    <n v="0"/>
    <n v="0"/>
    <n v="0"/>
    <n v="0"/>
    <n v="0"/>
    <n v="0"/>
    <m/>
    <m/>
    <m/>
    <m/>
    <m/>
    <m/>
    <m/>
    <m/>
    <m/>
    <m/>
    <m/>
    <m/>
    <m/>
    <m/>
    <m/>
  </r>
  <r>
    <x v="374"/>
    <x v="1"/>
    <x v="613"/>
    <n v="1"/>
    <n v="0"/>
    <n v="0"/>
    <n v="0"/>
    <n v="0"/>
    <n v="0"/>
    <n v="0"/>
    <n v="0"/>
    <m/>
    <m/>
    <m/>
    <m/>
    <m/>
    <m/>
    <m/>
    <m/>
    <m/>
    <m/>
    <m/>
    <m/>
    <m/>
    <m/>
    <m/>
  </r>
  <r>
    <x v="374"/>
    <x v="0"/>
    <x v="606"/>
    <n v="3"/>
    <n v="0"/>
    <n v="0"/>
    <n v="0"/>
    <n v="0"/>
    <n v="0"/>
    <n v="0"/>
    <n v="0"/>
    <m/>
    <m/>
    <m/>
    <m/>
    <m/>
    <m/>
    <m/>
    <m/>
    <m/>
    <m/>
    <m/>
    <m/>
    <m/>
    <m/>
    <m/>
  </r>
  <r>
    <x v="375"/>
    <x v="1"/>
    <x v="614"/>
    <n v="1"/>
    <n v="0"/>
    <n v="0"/>
    <n v="0"/>
    <n v="0"/>
    <n v="0"/>
    <n v="0"/>
    <n v="0"/>
    <m/>
    <m/>
    <m/>
    <m/>
    <m/>
    <m/>
    <m/>
    <m/>
    <m/>
    <m/>
    <m/>
    <m/>
    <m/>
    <m/>
    <m/>
  </r>
  <r>
    <x v="375"/>
    <x v="5"/>
    <x v="478"/>
    <n v="13"/>
    <n v="0"/>
    <n v="0"/>
    <n v="0"/>
    <n v="0"/>
    <n v="0"/>
    <n v="0"/>
    <n v="0"/>
    <m/>
    <m/>
    <m/>
    <m/>
    <m/>
    <m/>
    <m/>
    <m/>
    <m/>
    <m/>
    <m/>
    <m/>
    <m/>
    <m/>
    <m/>
  </r>
  <r>
    <x v="375"/>
    <x v="1"/>
    <x v="597"/>
    <n v="13"/>
    <n v="0"/>
    <n v="0"/>
    <n v="0"/>
    <n v="0"/>
    <n v="0"/>
    <n v="0"/>
    <n v="0"/>
    <m/>
    <m/>
    <m/>
    <m/>
    <m/>
    <m/>
    <m/>
    <m/>
    <m/>
    <m/>
    <m/>
    <m/>
    <m/>
    <m/>
    <m/>
  </r>
  <r>
    <x v="375"/>
    <x v="2"/>
    <x v="608"/>
    <n v="1"/>
    <n v="0"/>
    <n v="0"/>
    <n v="0"/>
    <n v="0"/>
    <n v="0"/>
    <n v="0"/>
    <n v="0"/>
    <m/>
    <m/>
    <m/>
    <m/>
    <m/>
    <m/>
    <m/>
    <m/>
    <m/>
    <m/>
    <m/>
    <m/>
    <m/>
    <m/>
    <m/>
  </r>
  <r>
    <x v="374"/>
    <x v="6"/>
    <x v="603"/>
    <n v="6"/>
    <n v="0"/>
    <n v="0"/>
    <n v="1"/>
    <n v="0"/>
    <n v="0"/>
    <n v="0"/>
    <n v="1"/>
    <s v="V"/>
    <s v="V"/>
    <m/>
    <m/>
    <m/>
    <m/>
    <m/>
    <m/>
    <m/>
    <m/>
    <m/>
    <m/>
    <m/>
    <m/>
    <m/>
  </r>
  <r>
    <x v="374"/>
    <x v="6"/>
    <x v="615"/>
    <n v="13"/>
    <n v="0"/>
    <n v="0"/>
    <n v="3"/>
    <n v="0"/>
    <n v="0"/>
    <n v="0"/>
    <n v="3"/>
    <m/>
    <m/>
    <s v="V"/>
    <s v="V"/>
    <m/>
    <m/>
    <m/>
    <m/>
    <m/>
    <m/>
    <m/>
    <m/>
    <m/>
    <m/>
    <m/>
  </r>
  <r>
    <x v="376"/>
    <x v="3"/>
    <x v="593"/>
    <n v="1"/>
    <n v="1"/>
    <n v="0"/>
    <n v="0"/>
    <n v="0"/>
    <n v="0"/>
    <n v="0"/>
    <n v="0"/>
    <m/>
    <m/>
    <m/>
    <m/>
    <m/>
    <m/>
    <m/>
    <m/>
    <m/>
    <m/>
    <m/>
    <m/>
    <m/>
    <m/>
    <m/>
  </r>
  <r>
    <x v="376"/>
    <x v="6"/>
    <x v="616"/>
    <n v="13"/>
    <n v="4"/>
    <n v="0"/>
    <n v="14"/>
    <n v="0"/>
    <n v="1"/>
    <n v="0"/>
    <n v="15"/>
    <s v="V"/>
    <s v="V"/>
    <s v="V"/>
    <s v="V"/>
    <m/>
    <m/>
    <m/>
    <m/>
    <m/>
    <m/>
    <m/>
    <m/>
    <m/>
    <m/>
    <m/>
  </r>
  <r>
    <x v="376"/>
    <x v="6"/>
    <x v="617"/>
    <n v="13"/>
    <n v="5"/>
    <n v="0"/>
    <n v="20"/>
    <n v="1"/>
    <n v="0"/>
    <n v="0"/>
    <n v="21"/>
    <s v="V"/>
    <s v="V"/>
    <s v="V"/>
    <s v="V"/>
    <m/>
    <m/>
    <m/>
    <m/>
    <m/>
    <m/>
    <m/>
    <m/>
    <m/>
    <m/>
    <m/>
  </r>
  <r>
    <x v="377"/>
    <x v="3"/>
    <x v="479"/>
    <n v="5"/>
    <n v="0"/>
    <n v="0"/>
    <n v="0"/>
    <n v="0"/>
    <n v="0"/>
    <n v="0"/>
    <n v="0"/>
    <m/>
    <m/>
    <m/>
    <m/>
    <m/>
    <m/>
    <m/>
    <m/>
    <m/>
    <m/>
    <m/>
    <m/>
    <m/>
    <m/>
    <m/>
  </r>
  <r>
    <x v="377"/>
    <x v="4"/>
    <x v="571"/>
    <n v="13"/>
    <n v="0"/>
    <n v="0"/>
    <n v="2"/>
    <n v="0"/>
    <n v="1"/>
    <n v="0"/>
    <n v="3"/>
    <s v="V"/>
    <m/>
    <s v="V"/>
    <s v="V"/>
    <m/>
    <m/>
    <m/>
    <m/>
    <m/>
    <m/>
    <m/>
    <m/>
    <m/>
    <m/>
    <m/>
  </r>
  <r>
    <x v="377"/>
    <x v="4"/>
    <x v="579"/>
    <n v="13"/>
    <n v="0"/>
    <n v="0"/>
    <n v="0"/>
    <n v="0"/>
    <n v="0"/>
    <n v="0"/>
    <n v="0"/>
    <m/>
    <m/>
    <m/>
    <m/>
    <m/>
    <m/>
    <m/>
    <m/>
    <m/>
    <m/>
    <m/>
    <m/>
    <m/>
    <m/>
    <m/>
  </r>
  <r>
    <x v="377"/>
    <x v="4"/>
    <x v="576"/>
    <n v="13"/>
    <n v="0"/>
    <n v="0"/>
    <n v="0"/>
    <n v="0"/>
    <n v="0"/>
    <n v="0"/>
    <n v="0"/>
    <m/>
    <m/>
    <m/>
    <m/>
    <m/>
    <m/>
    <m/>
    <m/>
    <m/>
    <m/>
    <m/>
    <m/>
    <m/>
    <m/>
    <m/>
  </r>
  <r>
    <x v="377"/>
    <x v="3"/>
    <x v="591"/>
    <n v="13"/>
    <n v="0"/>
    <n v="0"/>
    <n v="0"/>
    <n v="0"/>
    <n v="0"/>
    <n v="0"/>
    <n v="0"/>
    <m/>
    <m/>
    <m/>
    <m/>
    <m/>
    <m/>
    <m/>
    <m/>
    <m/>
    <m/>
    <m/>
    <m/>
    <m/>
    <m/>
    <m/>
  </r>
  <r>
    <x v="377"/>
    <x v="1"/>
    <x v="618"/>
    <n v="13"/>
    <n v="0"/>
    <n v="0"/>
    <n v="1"/>
    <n v="1"/>
    <n v="0"/>
    <n v="0"/>
    <n v="2"/>
    <s v="V"/>
    <m/>
    <s v="V"/>
    <s v="V"/>
    <m/>
    <m/>
    <m/>
    <m/>
    <m/>
    <m/>
    <m/>
    <m/>
    <m/>
    <m/>
    <m/>
  </r>
  <r>
    <x v="377"/>
    <x v="2"/>
    <x v="588"/>
    <n v="13"/>
    <n v="0"/>
    <n v="0"/>
    <n v="0"/>
    <n v="0"/>
    <n v="0"/>
    <n v="0"/>
    <n v="0"/>
    <m/>
    <m/>
    <m/>
    <m/>
    <m/>
    <m/>
    <m/>
    <m/>
    <m/>
    <m/>
    <m/>
    <m/>
    <m/>
    <m/>
    <m/>
  </r>
  <r>
    <x v="377"/>
    <x v="0"/>
    <x v="619"/>
    <n v="13"/>
    <n v="13"/>
    <n v="0"/>
    <n v="0"/>
    <n v="0"/>
    <n v="0"/>
    <n v="0"/>
    <n v="0"/>
    <m/>
    <m/>
    <m/>
    <m/>
    <m/>
    <m/>
    <m/>
    <m/>
    <m/>
    <m/>
    <m/>
    <m/>
    <m/>
    <m/>
    <m/>
  </r>
  <r>
    <x v="377"/>
    <x v="3"/>
    <x v="575"/>
    <n v="13"/>
    <n v="13"/>
    <n v="0"/>
    <n v="0"/>
    <n v="0"/>
    <n v="0"/>
    <n v="0"/>
    <n v="0"/>
    <m/>
    <m/>
    <m/>
    <m/>
    <m/>
    <m/>
    <m/>
    <m/>
    <m/>
    <m/>
    <m/>
    <m/>
    <m/>
    <m/>
    <m/>
  </r>
  <r>
    <x v="377"/>
    <x v="6"/>
    <x v="620"/>
    <n v="1"/>
    <n v="0"/>
    <n v="0"/>
    <n v="0"/>
    <n v="0"/>
    <n v="0"/>
    <n v="0"/>
    <n v="0"/>
    <m/>
    <m/>
    <m/>
    <m/>
    <m/>
    <m/>
    <m/>
    <m/>
    <m/>
    <m/>
    <m/>
    <m/>
    <m/>
    <m/>
    <m/>
  </r>
  <r>
    <x v="377"/>
    <x v="6"/>
    <x v="621"/>
    <n v="4"/>
    <n v="0"/>
    <n v="0"/>
    <n v="0"/>
    <n v="0"/>
    <n v="0"/>
    <n v="0"/>
    <n v="0"/>
    <m/>
    <m/>
    <m/>
    <m/>
    <m/>
    <m/>
    <m/>
    <m/>
    <m/>
    <m/>
    <m/>
    <m/>
    <m/>
    <m/>
    <m/>
  </r>
  <r>
    <x v="378"/>
    <x v="2"/>
    <x v="585"/>
    <n v="13"/>
    <n v="0"/>
    <n v="0"/>
    <n v="0"/>
    <n v="0"/>
    <n v="0"/>
    <n v="0"/>
    <n v="0"/>
    <m/>
    <m/>
    <m/>
    <m/>
    <m/>
    <m/>
    <m/>
    <m/>
    <m/>
    <m/>
    <m/>
    <m/>
    <m/>
    <m/>
    <m/>
  </r>
  <r>
    <x v="378"/>
    <x v="5"/>
    <x v="557"/>
    <n v="13"/>
    <n v="0"/>
    <n v="0"/>
    <n v="0"/>
    <n v="0"/>
    <n v="0"/>
    <n v="0"/>
    <n v="0"/>
    <m/>
    <m/>
    <m/>
    <m/>
    <m/>
    <m/>
    <m/>
    <m/>
    <m/>
    <m/>
    <m/>
    <m/>
    <m/>
    <m/>
    <m/>
  </r>
  <r>
    <x v="378"/>
    <x v="5"/>
    <x v="562"/>
    <n v="12"/>
    <n v="0"/>
    <n v="0"/>
    <n v="0"/>
    <n v="0"/>
    <n v="0"/>
    <n v="0"/>
    <n v="0"/>
    <m/>
    <m/>
    <m/>
    <m/>
    <m/>
    <m/>
    <m/>
    <m/>
    <m/>
    <m/>
    <m/>
    <m/>
    <m/>
    <m/>
    <m/>
  </r>
  <r>
    <x v="378"/>
    <x v="6"/>
    <x v="622"/>
    <n v="5"/>
    <n v="0"/>
    <n v="0"/>
    <n v="0"/>
    <n v="0"/>
    <n v="0"/>
    <n v="0"/>
    <n v="0"/>
    <m/>
    <m/>
    <m/>
    <m/>
    <m/>
    <m/>
    <m/>
    <m/>
    <m/>
    <m/>
    <m/>
    <m/>
    <m/>
    <m/>
    <m/>
  </r>
  <r>
    <x v="379"/>
    <x v="2"/>
    <x v="589"/>
    <n v="13"/>
    <n v="0"/>
    <n v="0"/>
    <n v="0"/>
    <n v="0"/>
    <n v="0"/>
    <n v="0"/>
    <n v="0"/>
    <m/>
    <m/>
    <m/>
    <m/>
    <m/>
    <m/>
    <m/>
    <m/>
    <m/>
    <m/>
    <m/>
    <m/>
    <m/>
    <m/>
    <m/>
  </r>
  <r>
    <x v="379"/>
    <x v="5"/>
    <x v="566"/>
    <n v="13"/>
    <n v="0"/>
    <n v="0"/>
    <n v="0"/>
    <n v="0"/>
    <n v="0"/>
    <n v="0"/>
    <n v="0"/>
    <m/>
    <m/>
    <m/>
    <m/>
    <m/>
    <m/>
    <m/>
    <m/>
    <m/>
    <m/>
    <m/>
    <m/>
    <m/>
    <m/>
    <m/>
  </r>
  <r>
    <x v="379"/>
    <x v="0"/>
    <x v="623"/>
    <n v="2"/>
    <n v="0"/>
    <n v="0"/>
    <n v="0"/>
    <n v="0"/>
    <n v="0"/>
    <n v="0"/>
    <n v="0"/>
    <m/>
    <m/>
    <m/>
    <m/>
    <m/>
    <m/>
    <m/>
    <m/>
    <m/>
    <m/>
    <m/>
    <m/>
    <m/>
    <m/>
    <m/>
  </r>
  <r>
    <x v="379"/>
    <x v="0"/>
    <x v="619"/>
    <n v="11"/>
    <n v="0"/>
    <n v="0"/>
    <n v="0"/>
    <n v="0"/>
    <n v="0"/>
    <n v="0"/>
    <n v="0"/>
    <m/>
    <m/>
    <m/>
    <m/>
    <m/>
    <m/>
    <m/>
    <m/>
    <m/>
    <m/>
    <m/>
    <m/>
    <m/>
    <m/>
    <m/>
  </r>
  <r>
    <x v="379"/>
    <x v="3"/>
    <x v="575"/>
    <n v="13"/>
    <n v="0"/>
    <n v="0"/>
    <n v="0"/>
    <n v="0"/>
    <n v="0"/>
    <n v="0"/>
    <n v="0"/>
    <m/>
    <m/>
    <m/>
    <m/>
    <m/>
    <m/>
    <m/>
    <m/>
    <m/>
    <m/>
    <m/>
    <m/>
    <m/>
    <m/>
    <m/>
  </r>
  <r>
    <x v="379"/>
    <x v="3"/>
    <x v="568"/>
    <n v="13"/>
    <n v="0"/>
    <n v="0"/>
    <n v="0"/>
    <n v="0"/>
    <n v="0"/>
    <n v="0"/>
    <n v="0"/>
    <m/>
    <m/>
    <m/>
    <m/>
    <m/>
    <m/>
    <m/>
    <m/>
    <m/>
    <m/>
    <m/>
    <m/>
    <m/>
    <m/>
    <m/>
  </r>
  <r>
    <x v="379"/>
    <x v="5"/>
    <x v="564"/>
    <n v="13"/>
    <n v="13"/>
    <n v="0"/>
    <n v="0"/>
    <n v="0"/>
    <n v="0"/>
    <n v="0"/>
    <n v="0"/>
    <m/>
    <m/>
    <m/>
    <m/>
    <m/>
    <m/>
    <m/>
    <m/>
    <m/>
    <m/>
    <m/>
    <m/>
    <m/>
    <m/>
    <m/>
  </r>
  <r>
    <x v="379"/>
    <x v="1"/>
    <x v="624"/>
    <n v="13"/>
    <n v="1"/>
    <n v="0"/>
    <n v="4"/>
    <n v="0"/>
    <n v="2"/>
    <n v="0"/>
    <n v="6"/>
    <s v="V"/>
    <m/>
    <s v="V"/>
    <s v="V"/>
    <m/>
    <m/>
    <m/>
    <m/>
    <m/>
    <m/>
    <m/>
    <m/>
    <m/>
    <m/>
    <m/>
  </r>
  <r>
    <x v="379"/>
    <x v="6"/>
    <x v="604"/>
    <n v="13"/>
    <n v="0"/>
    <n v="0"/>
    <n v="9"/>
    <n v="0"/>
    <n v="0"/>
    <n v="0"/>
    <n v="9"/>
    <s v="V"/>
    <s v="V"/>
    <s v="V"/>
    <s v="V"/>
    <m/>
    <m/>
    <m/>
    <m/>
    <m/>
    <m/>
    <m/>
    <m/>
    <m/>
    <m/>
    <m/>
  </r>
  <r>
    <x v="380"/>
    <x v="5"/>
    <x v="564"/>
    <n v="13"/>
    <n v="0"/>
    <n v="0"/>
    <n v="0"/>
    <n v="0"/>
    <n v="0"/>
    <n v="0"/>
    <n v="0"/>
    <m/>
    <m/>
    <m/>
    <m/>
    <m/>
    <m/>
    <m/>
    <m/>
    <m/>
    <m/>
    <m/>
    <m/>
    <m/>
    <m/>
    <m/>
  </r>
  <r>
    <x v="381"/>
    <x v="2"/>
    <x v="586"/>
    <n v="13"/>
    <n v="0"/>
    <n v="0"/>
    <n v="0"/>
    <n v="0"/>
    <n v="0"/>
    <n v="0"/>
    <n v="0"/>
    <m/>
    <m/>
    <m/>
    <m/>
    <m/>
    <m/>
    <m/>
    <m/>
    <m/>
    <m/>
    <m/>
    <m/>
    <m/>
    <m/>
    <m/>
  </r>
  <r>
    <x v="381"/>
    <x v="2"/>
    <x v="611"/>
    <n v="13"/>
    <n v="0"/>
    <n v="0"/>
    <n v="0"/>
    <n v="0"/>
    <n v="0"/>
    <n v="0"/>
    <n v="0"/>
    <m/>
    <m/>
    <m/>
    <m/>
    <m/>
    <m/>
    <m/>
    <m/>
    <m/>
    <m/>
    <m/>
    <m/>
    <m/>
    <m/>
    <m/>
  </r>
  <r>
    <x v="381"/>
    <x v="2"/>
    <x v="597"/>
    <n v="13"/>
    <n v="0"/>
    <n v="0"/>
    <n v="0"/>
    <n v="0"/>
    <n v="0"/>
    <n v="0"/>
    <n v="0"/>
    <m/>
    <m/>
    <m/>
    <m/>
    <m/>
    <m/>
    <m/>
    <m/>
    <m/>
    <m/>
    <m/>
    <m/>
    <m/>
    <m/>
    <m/>
  </r>
  <r>
    <x v="381"/>
    <x v="2"/>
    <x v="618"/>
    <n v="13"/>
    <n v="0"/>
    <n v="0"/>
    <n v="0"/>
    <n v="0"/>
    <n v="0"/>
    <n v="0"/>
    <n v="0"/>
    <m/>
    <m/>
    <m/>
    <m/>
    <m/>
    <m/>
    <m/>
    <m/>
    <m/>
    <m/>
    <m/>
    <m/>
    <m/>
    <m/>
    <m/>
  </r>
  <r>
    <x v="381"/>
    <x v="1"/>
    <x v="625"/>
    <n v="1"/>
    <n v="0"/>
    <n v="0"/>
    <n v="0"/>
    <n v="1"/>
    <n v="0"/>
    <n v="0"/>
    <n v="1"/>
    <s v="V"/>
    <m/>
    <m/>
    <m/>
    <m/>
    <m/>
    <m/>
    <m/>
    <m/>
    <m/>
    <m/>
    <m/>
    <m/>
    <m/>
    <m/>
  </r>
  <r>
    <x v="382"/>
    <x v="1"/>
    <x v="626"/>
    <n v="13"/>
    <n v="0"/>
    <n v="0"/>
    <n v="0"/>
    <n v="0"/>
    <n v="0"/>
    <n v="0"/>
    <n v="0"/>
    <m/>
    <m/>
    <m/>
    <m/>
    <m/>
    <m/>
    <m/>
    <m/>
    <m/>
    <m/>
    <m/>
    <m/>
    <m/>
    <m/>
    <m/>
  </r>
  <r>
    <x v="382"/>
    <x v="5"/>
    <x v="591"/>
    <n v="13"/>
    <n v="0"/>
    <n v="0"/>
    <n v="0"/>
    <n v="0"/>
    <n v="0"/>
    <n v="0"/>
    <n v="0"/>
    <m/>
    <m/>
    <m/>
    <m/>
    <m/>
    <m/>
    <m/>
    <m/>
    <m/>
    <m/>
    <m/>
    <m/>
    <m/>
    <m/>
    <m/>
  </r>
  <r>
    <x v="382"/>
    <x v="1"/>
    <x v="607"/>
    <n v="13"/>
    <n v="7"/>
    <n v="0"/>
    <n v="15"/>
    <n v="1"/>
    <n v="2"/>
    <n v="0"/>
    <n v="18"/>
    <s v="V"/>
    <s v="V"/>
    <s v="V"/>
    <s v="V"/>
    <m/>
    <m/>
    <m/>
    <m/>
    <m/>
    <m/>
    <m/>
    <m/>
    <m/>
    <m/>
    <m/>
  </r>
  <r>
    <x v="381"/>
    <x v="6"/>
    <x v="627"/>
    <n v="1"/>
    <n v="0"/>
    <n v="0"/>
    <n v="2"/>
    <n v="0"/>
    <n v="0"/>
    <n v="0"/>
    <n v="2"/>
    <s v="V"/>
    <s v="V"/>
    <m/>
    <m/>
    <m/>
    <m/>
    <m/>
    <m/>
    <m/>
    <m/>
    <m/>
    <m/>
    <m/>
    <m/>
    <m/>
  </r>
  <r>
    <x v="382"/>
    <x v="6"/>
    <x v="628"/>
    <n v="1"/>
    <n v="0"/>
    <n v="0"/>
    <n v="0"/>
    <n v="0"/>
    <n v="0"/>
    <n v="0"/>
    <n v="0"/>
    <m/>
    <m/>
    <m/>
    <m/>
    <m/>
    <m/>
    <m/>
    <m/>
    <m/>
    <m/>
    <m/>
    <m/>
    <m/>
    <m/>
    <m/>
  </r>
  <r>
    <x v="382"/>
    <x v="6"/>
    <x v="629"/>
    <n v="12"/>
    <n v="9"/>
    <n v="0"/>
    <n v="32"/>
    <n v="1"/>
    <n v="0"/>
    <n v="0"/>
    <n v="33"/>
    <s v="V"/>
    <s v="V"/>
    <m/>
    <m/>
    <m/>
    <m/>
    <m/>
    <m/>
    <m/>
    <m/>
    <m/>
    <m/>
    <m/>
    <m/>
    <m/>
  </r>
  <r>
    <x v="382"/>
    <x v="6"/>
    <x v="630"/>
    <n v="13"/>
    <n v="4"/>
    <n v="0"/>
    <n v="26"/>
    <n v="0"/>
    <n v="0"/>
    <n v="0"/>
    <n v="26"/>
    <s v="V"/>
    <s v="V"/>
    <s v="V"/>
    <s v="V"/>
    <m/>
    <m/>
    <m/>
    <m/>
    <m/>
    <m/>
    <m/>
    <m/>
    <m/>
    <m/>
    <m/>
  </r>
  <r>
    <x v="383"/>
    <x v="4"/>
    <x v="609"/>
    <n v="10"/>
    <n v="3"/>
    <n v="0"/>
    <n v="3"/>
    <n v="5"/>
    <n v="4"/>
    <n v="0"/>
    <n v="12"/>
    <s v="V"/>
    <m/>
    <m/>
    <m/>
    <m/>
    <m/>
    <m/>
    <m/>
    <m/>
    <m/>
    <m/>
    <m/>
    <m/>
    <m/>
    <m/>
  </r>
  <r>
    <x v="383"/>
    <x v="4"/>
    <x v="588"/>
    <n v="13"/>
    <n v="0"/>
    <n v="0"/>
    <n v="0"/>
    <n v="0"/>
    <n v="0"/>
    <n v="0"/>
    <n v="0"/>
    <m/>
    <s v="V"/>
    <m/>
    <m/>
    <m/>
    <m/>
    <m/>
    <m/>
    <m/>
    <m/>
    <m/>
    <m/>
    <m/>
    <m/>
    <m/>
  </r>
  <r>
    <x v="383"/>
    <x v="3"/>
    <x v="571"/>
    <n v="13"/>
    <n v="0"/>
    <n v="0"/>
    <n v="0"/>
    <n v="0"/>
    <n v="0"/>
    <n v="0"/>
    <n v="0"/>
    <m/>
    <m/>
    <m/>
    <m/>
    <m/>
    <m/>
    <m/>
    <m/>
    <m/>
    <m/>
    <m/>
    <m/>
    <m/>
    <m/>
    <m/>
  </r>
  <r>
    <x v="383"/>
    <x v="3"/>
    <x v="570"/>
    <n v="13"/>
    <n v="1"/>
    <n v="0"/>
    <n v="0"/>
    <n v="0"/>
    <n v="1"/>
    <n v="0"/>
    <n v="0"/>
    <s v="V"/>
    <m/>
    <m/>
    <m/>
    <m/>
    <m/>
    <m/>
    <m/>
    <m/>
    <m/>
    <m/>
    <m/>
    <m/>
    <m/>
    <m/>
  </r>
  <r>
    <x v="383"/>
    <x v="3"/>
    <x v="579"/>
    <n v="13"/>
    <n v="0"/>
    <n v="0"/>
    <n v="0"/>
    <n v="0"/>
    <n v="0"/>
    <n v="0"/>
    <n v="0"/>
    <m/>
    <m/>
    <m/>
    <m/>
    <m/>
    <m/>
    <m/>
    <m/>
    <m/>
    <m/>
    <m/>
    <m/>
    <m/>
    <m/>
    <m/>
  </r>
  <r>
    <x v="383"/>
    <x v="1"/>
    <x v="610"/>
    <n v="13"/>
    <n v="0"/>
    <n v="0"/>
    <n v="1"/>
    <n v="0"/>
    <n v="1"/>
    <n v="0"/>
    <n v="2"/>
    <s v="V"/>
    <m/>
    <s v="V"/>
    <s v="V"/>
    <m/>
    <m/>
    <m/>
    <m/>
    <m/>
    <m/>
    <m/>
    <m/>
    <m/>
    <m/>
    <m/>
  </r>
  <r>
    <x v="383"/>
    <x v="0"/>
    <x v="631"/>
    <n v="13"/>
    <n v="1"/>
    <n v="0"/>
    <n v="0"/>
    <n v="0"/>
    <n v="5"/>
    <n v="0"/>
    <n v="5"/>
    <s v="V"/>
    <m/>
    <m/>
    <m/>
    <m/>
    <m/>
    <m/>
    <m/>
    <m/>
    <m/>
    <m/>
    <m/>
    <m/>
    <m/>
    <m/>
  </r>
  <r>
    <x v="383"/>
    <x v="0"/>
    <x v="632"/>
    <n v="13"/>
    <n v="1"/>
    <n v="0"/>
    <n v="0"/>
    <n v="1"/>
    <n v="1"/>
    <n v="0"/>
    <n v="2"/>
    <m/>
    <m/>
    <m/>
    <m/>
    <m/>
    <m/>
    <m/>
    <m/>
    <m/>
    <m/>
    <m/>
    <m/>
    <m/>
    <m/>
    <m/>
  </r>
  <r>
    <x v="384"/>
    <x v="0"/>
    <x v="633"/>
    <n v="2"/>
    <n v="0"/>
    <n v="0"/>
    <n v="0"/>
    <n v="0"/>
    <n v="0"/>
    <n v="0"/>
    <n v="0"/>
    <m/>
    <m/>
    <m/>
    <m/>
    <m/>
    <m/>
    <m/>
    <m/>
    <m/>
    <m/>
    <m/>
    <m/>
    <m/>
    <m/>
    <m/>
  </r>
  <r>
    <x v="384"/>
    <x v="0"/>
    <x v="634"/>
    <n v="1"/>
    <n v="0"/>
    <n v="0"/>
    <n v="0"/>
    <n v="0"/>
    <n v="0"/>
    <n v="0"/>
    <n v="0"/>
    <m/>
    <m/>
    <m/>
    <m/>
    <m/>
    <m/>
    <m/>
    <m/>
    <m/>
    <m/>
    <m/>
    <m/>
    <m/>
    <m/>
    <m/>
  </r>
  <r>
    <x v="384"/>
    <x v="1"/>
    <x v="612"/>
    <n v="13"/>
    <n v="0"/>
    <n v="0"/>
    <n v="0"/>
    <n v="0"/>
    <n v="0"/>
    <n v="0"/>
    <n v="0"/>
    <m/>
    <m/>
    <m/>
    <m/>
    <m/>
    <m/>
    <m/>
    <m/>
    <m/>
    <m/>
    <m/>
    <m/>
    <m/>
    <m/>
    <m/>
  </r>
  <r>
    <x v="384"/>
    <x v="1"/>
    <x v="607"/>
    <n v="6"/>
    <n v="0"/>
    <n v="0"/>
    <n v="0"/>
    <n v="0"/>
    <n v="0"/>
    <n v="0"/>
    <n v="0"/>
    <m/>
    <m/>
    <m/>
    <m/>
    <m/>
    <m/>
    <m/>
    <m/>
    <m/>
    <m/>
    <m/>
    <m/>
    <m/>
    <m/>
    <m/>
  </r>
  <r>
    <x v="384"/>
    <x v="1"/>
    <x v="635"/>
    <n v="7"/>
    <n v="0"/>
    <n v="0"/>
    <n v="3"/>
    <n v="2"/>
    <n v="1"/>
    <n v="0"/>
    <n v="6"/>
    <s v="V"/>
    <m/>
    <s v="V"/>
    <s v="V"/>
    <m/>
    <m/>
    <m/>
    <m/>
    <m/>
    <m/>
    <m/>
    <m/>
    <m/>
    <m/>
    <m/>
  </r>
  <r>
    <x v="384"/>
    <x v="3"/>
    <x v="636"/>
    <n v="1"/>
    <n v="0"/>
    <n v="0"/>
    <n v="0"/>
    <n v="0"/>
    <n v="0"/>
    <n v="0"/>
    <n v="0"/>
    <m/>
    <m/>
    <m/>
    <m/>
    <m/>
    <m/>
    <m/>
    <m/>
    <m/>
    <m/>
    <m/>
    <m/>
    <m/>
    <m/>
    <m/>
  </r>
  <r>
    <x v="384"/>
    <x v="6"/>
    <x v="637"/>
    <n v="9"/>
    <n v="0"/>
    <n v="0"/>
    <n v="0"/>
    <n v="0"/>
    <n v="0"/>
    <n v="0"/>
    <n v="0"/>
    <m/>
    <m/>
    <m/>
    <m/>
    <m/>
    <m/>
    <m/>
    <m/>
    <m/>
    <m/>
    <m/>
    <m/>
    <m/>
    <m/>
    <m/>
  </r>
  <r>
    <x v="385"/>
    <x v="4"/>
    <x v="638"/>
    <n v="3"/>
    <n v="0"/>
    <n v="0"/>
    <n v="0"/>
    <n v="0"/>
    <n v="0"/>
    <n v="0"/>
    <n v="0"/>
    <m/>
    <m/>
    <m/>
    <m/>
    <m/>
    <m/>
    <m/>
    <m/>
    <m/>
    <m/>
    <m/>
    <m/>
    <m/>
    <m/>
    <m/>
  </r>
  <r>
    <x v="385"/>
    <x v="3"/>
    <x v="576"/>
    <n v="13"/>
    <n v="0"/>
    <n v="0"/>
    <n v="0"/>
    <n v="0"/>
    <n v="0"/>
    <n v="0"/>
    <n v="0"/>
    <m/>
    <m/>
    <m/>
    <m/>
    <m/>
    <m/>
    <m/>
    <m/>
    <m/>
    <m/>
    <m/>
    <m/>
    <m/>
    <m/>
    <m/>
  </r>
  <r>
    <x v="385"/>
    <x v="5"/>
    <x v="575"/>
    <n v="13"/>
    <n v="0"/>
    <n v="0"/>
    <n v="0"/>
    <n v="0"/>
    <n v="0"/>
    <n v="0"/>
    <n v="0"/>
    <m/>
    <m/>
    <m/>
    <m/>
    <m/>
    <m/>
    <m/>
    <m/>
    <m/>
    <m/>
    <m/>
    <m/>
    <m/>
    <m/>
    <m/>
  </r>
  <r>
    <x v="385"/>
    <x v="5"/>
    <x v="568"/>
    <n v="13"/>
    <n v="0"/>
    <n v="0"/>
    <n v="0"/>
    <n v="0"/>
    <n v="0"/>
    <n v="0"/>
    <n v="0"/>
    <m/>
    <m/>
    <m/>
    <m/>
    <m/>
    <m/>
    <m/>
    <m/>
    <m/>
    <m/>
    <m/>
    <m/>
    <m/>
    <m/>
    <m/>
  </r>
  <r>
    <x v="385"/>
    <x v="2"/>
    <x v="538"/>
    <n v="4"/>
    <n v="0"/>
    <n v="0"/>
    <n v="0"/>
    <n v="0"/>
    <n v="0"/>
    <n v="0"/>
    <n v="0"/>
    <m/>
    <m/>
    <m/>
    <m/>
    <m/>
    <m/>
    <m/>
    <m/>
    <m/>
    <m/>
    <m/>
    <m/>
    <m/>
    <m/>
    <m/>
  </r>
  <r>
    <x v="386"/>
    <x v="4"/>
    <x v="589"/>
    <n v="13"/>
    <n v="0"/>
    <n v="0"/>
    <n v="1"/>
    <n v="0"/>
    <n v="0"/>
    <n v="0"/>
    <n v="1"/>
    <s v="V"/>
    <m/>
    <m/>
    <m/>
    <m/>
    <m/>
    <m/>
    <m/>
    <m/>
    <m/>
    <m/>
    <m/>
    <m/>
    <m/>
    <m/>
  </r>
  <r>
    <x v="386"/>
    <x v="1"/>
    <x v="639"/>
    <n v="13"/>
    <n v="0"/>
    <n v="0"/>
    <n v="0"/>
    <n v="0"/>
    <n v="0"/>
    <n v="0"/>
    <n v="0"/>
    <m/>
    <m/>
    <m/>
    <m/>
    <m/>
    <m/>
    <m/>
    <m/>
    <m/>
    <m/>
    <m/>
    <m/>
    <m/>
    <m/>
    <m/>
  </r>
  <r>
    <x v="386"/>
    <x v="1"/>
    <x v="640"/>
    <n v="13"/>
    <n v="0"/>
    <n v="0"/>
    <n v="0"/>
    <n v="0"/>
    <n v="0"/>
    <n v="0"/>
    <n v="0"/>
    <m/>
    <m/>
    <m/>
    <m/>
    <m/>
    <m/>
    <m/>
    <m/>
    <m/>
    <m/>
    <m/>
    <m/>
    <m/>
    <m/>
    <m/>
  </r>
  <r>
    <x v="386"/>
    <x v="4"/>
    <x v="585"/>
    <n v="13"/>
    <n v="5"/>
    <n v="0"/>
    <n v="10"/>
    <n v="3"/>
    <n v="1"/>
    <n v="0"/>
    <n v="14"/>
    <s v="V"/>
    <s v="V"/>
    <s v="V"/>
    <m/>
    <m/>
    <m/>
    <m/>
    <m/>
    <m/>
    <m/>
    <m/>
    <m/>
    <m/>
    <m/>
    <m/>
  </r>
  <r>
    <x v="386"/>
    <x v="22"/>
    <x v="572"/>
    <n v="13"/>
    <n v="0"/>
    <n v="0"/>
    <n v="0"/>
    <n v="0"/>
    <n v="0"/>
    <n v="0"/>
    <n v="0"/>
    <m/>
    <m/>
    <m/>
    <m/>
    <m/>
    <m/>
    <m/>
    <m/>
    <m/>
    <m/>
    <m/>
    <m/>
    <m/>
    <m/>
    <m/>
  </r>
  <r>
    <x v="386"/>
    <x v="2"/>
    <x v="624"/>
    <n v="13"/>
    <n v="0"/>
    <n v="0"/>
    <n v="0"/>
    <n v="0"/>
    <n v="0"/>
    <n v="0"/>
    <n v="0"/>
    <m/>
    <m/>
    <m/>
    <m/>
    <m/>
    <m/>
    <m/>
    <m/>
    <m/>
    <m/>
    <m/>
    <m/>
    <m/>
    <m/>
    <m/>
  </r>
  <r>
    <x v="386"/>
    <x v="1"/>
    <x v="641"/>
    <n v="13"/>
    <n v="0"/>
    <n v="0"/>
    <n v="0"/>
    <n v="0"/>
    <n v="0"/>
    <n v="0"/>
    <n v="0"/>
    <m/>
    <m/>
    <m/>
    <m/>
    <m/>
    <m/>
    <m/>
    <m/>
    <m/>
    <m/>
    <m/>
    <m/>
    <m/>
    <m/>
    <m/>
  </r>
  <r>
    <x v="386"/>
    <x v="1"/>
    <x v="619"/>
    <n v="13"/>
    <n v="2"/>
    <n v="0"/>
    <n v="9"/>
    <n v="1"/>
    <n v="0"/>
    <n v="0"/>
    <n v="10"/>
    <s v="V"/>
    <m/>
    <s v="V"/>
    <s v="V"/>
    <m/>
    <m/>
    <m/>
    <m/>
    <m/>
    <m/>
    <m/>
    <m/>
    <m/>
    <m/>
    <m/>
  </r>
  <r>
    <x v="387"/>
    <x v="5"/>
    <x v="571"/>
    <n v="13"/>
    <n v="0"/>
    <n v="0"/>
    <n v="0"/>
    <n v="0"/>
    <n v="0"/>
    <n v="0"/>
    <n v="0"/>
    <m/>
    <m/>
    <m/>
    <m/>
    <m/>
    <m/>
    <m/>
    <m/>
    <m/>
    <m/>
    <m/>
    <m/>
    <m/>
    <m/>
    <m/>
  </r>
  <r>
    <x v="387"/>
    <x v="5"/>
    <x v="579"/>
    <n v="13"/>
    <n v="0"/>
    <n v="0"/>
    <n v="0"/>
    <n v="0"/>
    <n v="0"/>
    <n v="0"/>
    <n v="0"/>
    <m/>
    <m/>
    <m/>
    <m/>
    <m/>
    <m/>
    <m/>
    <m/>
    <m/>
    <m/>
    <m/>
    <m/>
    <m/>
    <m/>
    <m/>
  </r>
  <r>
    <x v="387"/>
    <x v="0"/>
    <x v="642"/>
    <n v="13"/>
    <n v="0"/>
    <n v="0"/>
    <n v="2"/>
    <n v="0"/>
    <n v="1"/>
    <n v="0"/>
    <n v="3"/>
    <s v="V"/>
    <m/>
    <s v="V"/>
    <s v="V"/>
    <m/>
    <m/>
    <m/>
    <m/>
    <m/>
    <m/>
    <m/>
    <m/>
    <m/>
    <m/>
    <m/>
  </r>
  <r>
    <x v="387"/>
    <x v="0"/>
    <x v="643"/>
    <n v="13"/>
    <n v="0"/>
    <n v="0"/>
    <n v="0"/>
    <n v="0"/>
    <n v="0"/>
    <n v="0"/>
    <n v="0"/>
    <m/>
    <m/>
    <m/>
    <m/>
    <m/>
    <m/>
    <m/>
    <m/>
    <m/>
    <m/>
    <m/>
    <m/>
    <m/>
    <m/>
    <m/>
  </r>
  <r>
    <x v="388"/>
    <x v="4"/>
    <x v="586"/>
    <n v="13"/>
    <n v="0"/>
    <n v="0"/>
    <n v="3"/>
    <n v="0"/>
    <n v="0"/>
    <n v="0"/>
    <n v="0"/>
    <m/>
    <m/>
    <s v="V"/>
    <s v="V"/>
    <m/>
    <m/>
    <m/>
    <m/>
    <m/>
    <m/>
    <m/>
    <m/>
    <m/>
    <m/>
    <m/>
  </r>
  <r>
    <x v="388"/>
    <x v="1"/>
    <x v="644"/>
    <n v="2"/>
    <n v="0"/>
    <n v="0"/>
    <n v="0"/>
    <n v="1"/>
    <n v="0"/>
    <n v="0"/>
    <n v="1"/>
    <s v="V"/>
    <m/>
    <m/>
    <m/>
    <m/>
    <m/>
    <m/>
    <m/>
    <m/>
    <m/>
    <m/>
    <m/>
    <m/>
    <m/>
    <m/>
  </r>
  <r>
    <x v="388"/>
    <x v="0"/>
    <x v="645"/>
    <n v="13"/>
    <n v="0"/>
    <n v="0"/>
    <n v="0"/>
    <n v="0"/>
    <n v="0"/>
    <n v="0"/>
    <n v="0"/>
    <m/>
    <m/>
    <m/>
    <m/>
    <m/>
    <m/>
    <m/>
    <m/>
    <m/>
    <m/>
    <m/>
    <m/>
    <m/>
    <m/>
    <m/>
  </r>
  <r>
    <x v="388"/>
    <x v="4"/>
    <x v="618"/>
    <n v="13"/>
    <n v="0"/>
    <n v="0"/>
    <n v="0"/>
    <n v="0"/>
    <n v="0"/>
    <n v="0"/>
    <n v="0"/>
    <m/>
    <m/>
    <m/>
    <m/>
    <m/>
    <m/>
    <m/>
    <m/>
    <m/>
    <m/>
    <m/>
    <m/>
    <m/>
    <m/>
    <m/>
  </r>
  <r>
    <x v="388"/>
    <x v="4"/>
    <x v="646"/>
    <n v="1"/>
    <n v="0"/>
    <n v="0"/>
    <n v="0"/>
    <n v="0"/>
    <n v="0"/>
    <n v="0"/>
    <n v="0"/>
    <m/>
    <m/>
    <m/>
    <m/>
    <m/>
    <m/>
    <m/>
    <m/>
    <m/>
    <m/>
    <m/>
    <m/>
    <m/>
    <m/>
    <m/>
  </r>
  <r>
    <x v="388"/>
    <x v="2"/>
    <x v="610"/>
    <n v="13"/>
    <n v="0"/>
    <n v="0"/>
    <n v="0"/>
    <n v="0"/>
    <n v="0"/>
    <n v="0"/>
    <n v="0"/>
    <m/>
    <m/>
    <m/>
    <m/>
    <m/>
    <m/>
    <m/>
    <m/>
    <m/>
    <m/>
    <m/>
    <m/>
    <m/>
    <m/>
    <m/>
  </r>
  <r>
    <x v="388"/>
    <x v="5"/>
    <x v="576"/>
    <n v="13"/>
    <n v="0"/>
    <n v="0"/>
    <n v="0"/>
    <n v="0"/>
    <n v="0"/>
    <n v="0"/>
    <n v="0"/>
    <m/>
    <m/>
    <m/>
    <m/>
    <m/>
    <m/>
    <m/>
    <m/>
    <m/>
    <m/>
    <m/>
    <m/>
    <m/>
    <m/>
    <m/>
  </r>
  <r>
    <x v="389"/>
    <x v="0"/>
    <x v="647"/>
    <n v="13"/>
    <n v="13"/>
    <n v="0"/>
    <n v="0"/>
    <n v="2"/>
    <n v="8"/>
    <n v="0"/>
    <n v="10"/>
    <s v="V"/>
    <m/>
    <m/>
    <m/>
    <m/>
    <m/>
    <m/>
    <m/>
    <m/>
    <m/>
    <m/>
    <m/>
    <m/>
    <m/>
    <m/>
  </r>
  <r>
    <x v="389"/>
    <x v="23"/>
    <x v="612"/>
    <n v="13"/>
    <n v="0"/>
    <n v="0"/>
    <n v="0"/>
    <n v="0"/>
    <n v="0"/>
    <n v="0"/>
    <n v="0"/>
    <m/>
    <m/>
    <m/>
    <m/>
    <m/>
    <m/>
    <m/>
    <m/>
    <m/>
    <m/>
    <m/>
    <m/>
    <m/>
    <m/>
    <m/>
  </r>
  <r>
    <x v="389"/>
    <x v="4"/>
    <x v="597"/>
    <n v="13"/>
    <n v="0"/>
    <n v="0"/>
    <n v="0"/>
    <n v="1"/>
    <n v="0"/>
    <n v="0"/>
    <n v="1"/>
    <s v="V"/>
    <m/>
    <m/>
    <m/>
    <m/>
    <m/>
    <m/>
    <m/>
    <m/>
    <m/>
    <m/>
    <m/>
    <m/>
    <m/>
    <m/>
  </r>
  <r>
    <x v="389"/>
    <x v="3"/>
    <x v="609"/>
    <n v="13"/>
    <n v="0"/>
    <n v="0"/>
    <n v="0"/>
    <n v="0"/>
    <n v="0"/>
    <n v="0"/>
    <n v="0"/>
    <m/>
    <m/>
    <m/>
    <m/>
    <m/>
    <m/>
    <m/>
    <m/>
    <m/>
    <m/>
    <m/>
    <m/>
    <m/>
    <m/>
    <m/>
  </r>
  <r>
    <x v="389"/>
    <x v="3"/>
    <x v="588"/>
    <n v="13"/>
    <n v="0"/>
    <n v="0"/>
    <n v="0"/>
    <n v="0"/>
    <n v="0"/>
    <n v="0"/>
    <n v="0"/>
    <m/>
    <m/>
    <m/>
    <m/>
    <m/>
    <m/>
    <m/>
    <m/>
    <m/>
    <m/>
    <m/>
    <m/>
    <m/>
    <m/>
    <m/>
  </r>
  <r>
    <x v="389"/>
    <x v="5"/>
    <x v="570"/>
    <n v="13"/>
    <n v="0"/>
    <n v="0"/>
    <n v="0"/>
    <n v="0"/>
    <n v="0"/>
    <n v="0"/>
    <n v="0"/>
    <m/>
    <m/>
    <m/>
    <m/>
    <m/>
    <m/>
    <m/>
    <m/>
    <m/>
    <m/>
    <m/>
    <m/>
    <m/>
    <m/>
    <m/>
  </r>
  <r>
    <x v="390"/>
    <x v="1"/>
    <x v="632"/>
    <n v="13"/>
    <n v="0"/>
    <n v="0"/>
    <n v="0"/>
    <n v="0"/>
    <n v="0"/>
    <n v="0"/>
    <n v="0"/>
    <m/>
    <m/>
    <m/>
    <m/>
    <m/>
    <m/>
    <m/>
    <m/>
    <m/>
    <m/>
    <m/>
    <m/>
    <m/>
    <m/>
    <m/>
  </r>
  <r>
    <x v="390"/>
    <x v="3"/>
    <x v="589"/>
    <n v="13"/>
    <n v="0"/>
    <n v="0"/>
    <n v="0"/>
    <n v="0"/>
    <n v="0"/>
    <n v="0"/>
    <n v="0"/>
    <m/>
    <m/>
    <m/>
    <m/>
    <m/>
    <m/>
    <m/>
    <m/>
    <m/>
    <m/>
    <m/>
    <m/>
    <m/>
    <m/>
    <m/>
  </r>
  <r>
    <x v="390"/>
    <x v="1"/>
    <x v="631"/>
    <n v="13"/>
    <n v="4"/>
    <n v="0"/>
    <n v="10"/>
    <n v="1"/>
    <n v="2"/>
    <n v="0"/>
    <n v="13"/>
    <s v="V"/>
    <m/>
    <s v="V"/>
    <s v="V"/>
    <m/>
    <m/>
    <m/>
    <m/>
    <m/>
    <m/>
    <m/>
    <m/>
    <m/>
    <m/>
    <m/>
  </r>
  <r>
    <x v="390"/>
    <x v="4"/>
    <x v="624"/>
    <n v="13"/>
    <n v="0"/>
    <n v="0"/>
    <n v="0"/>
    <n v="0"/>
    <n v="2"/>
    <n v="0"/>
    <n v="2"/>
    <s v="V"/>
    <m/>
    <m/>
    <m/>
    <m/>
    <m/>
    <m/>
    <m/>
    <m/>
    <m/>
    <m/>
    <m/>
    <m/>
    <m/>
    <m/>
  </r>
  <r>
    <x v="390"/>
    <x v="23"/>
    <x v="639"/>
    <n v="13"/>
    <n v="0"/>
    <n v="0"/>
    <n v="0"/>
    <n v="0"/>
    <n v="0"/>
    <n v="0"/>
    <n v="0"/>
    <m/>
    <m/>
    <m/>
    <m/>
    <m/>
    <m/>
    <m/>
    <m/>
    <m/>
    <m/>
    <m/>
    <m/>
    <m/>
    <m/>
    <m/>
  </r>
  <r>
    <x v="390"/>
    <x v="2"/>
    <x v="619"/>
    <n v="11"/>
    <n v="0"/>
    <n v="0"/>
    <n v="0"/>
    <n v="0"/>
    <n v="0"/>
    <n v="0"/>
    <n v="0"/>
    <m/>
    <m/>
    <m/>
    <m/>
    <m/>
    <m/>
    <m/>
    <m/>
    <m/>
    <m/>
    <m/>
    <m/>
    <m/>
    <m/>
    <m/>
  </r>
  <r>
    <x v="390"/>
    <x v="6"/>
    <x v="648"/>
    <n v="13"/>
    <n v="0"/>
    <n v="0"/>
    <n v="4"/>
    <n v="1"/>
    <n v="0"/>
    <n v="0"/>
    <n v="5"/>
    <s v="V"/>
    <s v="V"/>
    <s v="V"/>
    <s v="V"/>
    <m/>
    <m/>
    <m/>
    <m/>
    <m/>
    <m/>
    <m/>
    <m/>
    <m/>
    <m/>
    <m/>
  </r>
  <r>
    <x v="390"/>
    <x v="6"/>
    <x v="649"/>
    <n v="13"/>
    <n v="0"/>
    <n v="0"/>
    <n v="3"/>
    <n v="0"/>
    <n v="0"/>
    <n v="0"/>
    <n v="3"/>
    <m/>
    <s v="V"/>
    <s v="V"/>
    <s v="V"/>
    <m/>
    <m/>
    <m/>
    <m/>
    <m/>
    <m/>
    <m/>
    <m/>
    <m/>
    <m/>
    <m/>
  </r>
  <r>
    <x v="391"/>
    <x v="2"/>
    <x v="641"/>
    <n v="13"/>
    <n v="0"/>
    <n v="0"/>
    <n v="0"/>
    <n v="0"/>
    <n v="0"/>
    <n v="0"/>
    <n v="0"/>
    <m/>
    <m/>
    <m/>
    <m/>
    <m/>
    <m/>
    <m/>
    <m/>
    <m/>
    <m/>
    <m/>
    <m/>
    <m/>
    <m/>
    <m/>
  </r>
  <r>
    <x v="391"/>
    <x v="0"/>
    <x v="650"/>
    <n v="13"/>
    <n v="0"/>
    <n v="0"/>
    <n v="0"/>
    <n v="0"/>
    <n v="0"/>
    <n v="0"/>
    <n v="0"/>
    <m/>
    <m/>
    <m/>
    <m/>
    <m/>
    <m/>
    <m/>
    <m/>
    <m/>
    <m/>
    <m/>
    <m/>
    <m/>
    <m/>
    <m/>
  </r>
  <r>
    <x v="391"/>
    <x v="0"/>
    <x v="651"/>
    <n v="13"/>
    <n v="0"/>
    <n v="0"/>
    <n v="0"/>
    <n v="0"/>
    <n v="0"/>
    <n v="0"/>
    <n v="0"/>
    <m/>
    <m/>
    <m/>
    <m/>
    <m/>
    <m/>
    <m/>
    <m/>
    <m/>
    <m/>
    <m/>
    <m/>
    <m/>
    <m/>
    <m/>
  </r>
  <r>
    <x v="391"/>
    <x v="0"/>
    <x v="652"/>
    <n v="13"/>
    <n v="0"/>
    <n v="0"/>
    <n v="0"/>
    <n v="0"/>
    <n v="0"/>
    <n v="0"/>
    <n v="0"/>
    <m/>
    <m/>
    <m/>
    <m/>
    <m/>
    <m/>
    <m/>
    <m/>
    <m/>
    <m/>
    <m/>
    <m/>
    <m/>
    <m/>
    <m/>
  </r>
  <r>
    <x v="392"/>
    <x v="4"/>
    <x v="626"/>
    <n v="13"/>
    <n v="13"/>
    <n v="0"/>
    <n v="0"/>
    <n v="0"/>
    <n v="0"/>
    <n v="0"/>
    <n v="0"/>
    <m/>
    <m/>
    <m/>
    <m/>
    <m/>
    <m/>
    <m/>
    <m/>
    <m/>
    <m/>
    <m/>
    <m/>
    <m/>
    <m/>
    <m/>
  </r>
  <r>
    <x v="392"/>
    <x v="1"/>
    <x v="653"/>
    <n v="4"/>
    <n v="0"/>
    <n v="0"/>
    <n v="5"/>
    <n v="0"/>
    <n v="0"/>
    <n v="0"/>
    <n v="5"/>
    <s v="V"/>
    <s v="V"/>
    <s v="V"/>
    <s v="V"/>
    <m/>
    <m/>
    <m/>
    <m/>
    <m/>
    <m/>
    <m/>
    <m/>
    <m/>
    <m/>
    <m/>
  </r>
  <r>
    <x v="392"/>
    <x v="3"/>
    <x v="585"/>
    <n v="13"/>
    <n v="0"/>
    <n v="0"/>
    <n v="0"/>
    <n v="0"/>
    <n v="0"/>
    <n v="0"/>
    <n v="0"/>
    <m/>
    <m/>
    <m/>
    <m/>
    <m/>
    <m/>
    <m/>
    <m/>
    <m/>
    <m/>
    <m/>
    <m/>
    <m/>
    <m/>
    <m/>
  </r>
  <r>
    <x v="392"/>
    <x v="3"/>
    <x v="618"/>
    <n v="13"/>
    <n v="0"/>
    <n v="0"/>
    <n v="0"/>
    <n v="0"/>
    <n v="0"/>
    <n v="0"/>
    <n v="0"/>
    <m/>
    <m/>
    <m/>
    <m/>
    <m/>
    <m/>
    <m/>
    <m/>
    <m/>
    <m/>
    <m/>
    <m/>
    <m/>
    <m/>
    <m/>
  </r>
  <r>
    <x v="392"/>
    <x v="2"/>
    <x v="642"/>
    <n v="5"/>
    <n v="8"/>
    <n v="0"/>
    <n v="0"/>
    <n v="0"/>
    <n v="0"/>
    <n v="0"/>
    <n v="0"/>
    <m/>
    <m/>
    <m/>
    <m/>
    <m/>
    <m/>
    <m/>
    <m/>
    <m/>
    <m/>
    <m/>
    <m/>
    <m/>
    <m/>
    <m/>
  </r>
  <r>
    <x v="392"/>
    <x v="5"/>
    <x v="609"/>
    <n v="13"/>
    <n v="0"/>
    <n v="0"/>
    <n v="0"/>
    <n v="0"/>
    <n v="0"/>
    <n v="0"/>
    <n v="0"/>
    <m/>
    <m/>
    <m/>
    <m/>
    <m/>
    <m/>
    <m/>
    <m/>
    <m/>
    <m/>
    <m/>
    <m/>
    <m/>
    <m/>
    <m/>
  </r>
  <r>
    <x v="392"/>
    <x v="1"/>
    <x v="645"/>
    <n v="8"/>
    <n v="5"/>
    <n v="0"/>
    <n v="14"/>
    <n v="0"/>
    <n v="4"/>
    <n v="0"/>
    <n v="18"/>
    <s v="V"/>
    <m/>
    <s v="V"/>
    <s v="V"/>
    <m/>
    <m/>
    <m/>
    <m/>
    <m/>
    <m/>
    <m/>
    <m/>
    <m/>
    <m/>
    <m/>
  </r>
  <r>
    <x v="393"/>
    <x v="5"/>
    <x v="586"/>
    <n v="13"/>
    <n v="0"/>
    <n v="0"/>
    <n v="0"/>
    <n v="0"/>
    <n v="0"/>
    <n v="0"/>
    <n v="0"/>
    <m/>
    <m/>
    <m/>
    <m/>
    <m/>
    <m/>
    <m/>
    <m/>
    <m/>
    <m/>
    <m/>
    <m/>
    <m/>
    <m/>
    <m/>
  </r>
  <r>
    <x v="393"/>
    <x v="3"/>
    <x v="597"/>
    <n v="13"/>
    <n v="0"/>
    <n v="0"/>
    <n v="0"/>
    <n v="0"/>
    <n v="0"/>
    <n v="0"/>
    <n v="0"/>
    <m/>
    <m/>
    <m/>
    <m/>
    <m/>
    <m/>
    <m/>
    <m/>
    <m/>
    <m/>
    <m/>
    <m/>
    <m/>
    <m/>
    <m/>
  </r>
  <r>
    <x v="393"/>
    <x v="1"/>
    <x v="643"/>
    <n v="13"/>
    <n v="0"/>
    <n v="0"/>
    <n v="0"/>
    <n v="0"/>
    <n v="0"/>
    <n v="0"/>
    <n v="0"/>
    <m/>
    <m/>
    <m/>
    <m/>
    <m/>
    <m/>
    <m/>
    <m/>
    <m/>
    <m/>
    <m/>
    <m/>
    <m/>
    <m/>
    <m/>
  </r>
  <r>
    <x v="394"/>
    <x v="2"/>
    <x v="631"/>
    <n v="9"/>
    <n v="0"/>
    <n v="0"/>
    <n v="0"/>
    <n v="0"/>
    <n v="0"/>
    <n v="0"/>
    <n v="0"/>
    <m/>
    <m/>
    <m/>
    <m/>
    <m/>
    <m/>
    <m/>
    <m/>
    <m/>
    <m/>
    <m/>
    <m/>
    <m/>
    <m/>
    <m/>
  </r>
  <r>
    <x v="394"/>
    <x v="4"/>
    <x v="610"/>
    <n v="13"/>
    <n v="3"/>
    <n v="0"/>
    <n v="2"/>
    <n v="2"/>
    <n v="1"/>
    <n v="0"/>
    <n v="6"/>
    <s v="V"/>
    <m/>
    <s v="V"/>
    <s v="V"/>
    <m/>
    <m/>
    <m/>
    <m/>
    <m/>
    <m/>
    <m/>
    <m/>
    <m/>
    <m/>
    <m/>
  </r>
  <r>
    <x v="394"/>
    <x v="5"/>
    <x v="589"/>
    <n v="13"/>
    <n v="0"/>
    <n v="0"/>
    <n v="0"/>
    <n v="0"/>
    <n v="0"/>
    <n v="0"/>
    <n v="0"/>
    <m/>
    <m/>
    <m/>
    <m/>
    <m/>
    <m/>
    <m/>
    <m/>
    <m/>
    <m/>
    <m/>
    <m/>
    <m/>
    <m/>
    <m/>
  </r>
  <r>
    <x v="395"/>
    <x v="5"/>
    <x v="588"/>
    <n v="13"/>
    <n v="0"/>
    <n v="0"/>
    <n v="0"/>
    <n v="0"/>
    <n v="0"/>
    <n v="0"/>
    <n v="0"/>
    <m/>
    <m/>
    <m/>
    <m/>
    <m/>
    <m/>
    <m/>
    <m/>
    <m/>
    <m/>
    <m/>
    <m/>
    <m/>
    <m/>
    <m/>
  </r>
  <r>
    <x v="395"/>
    <x v="2"/>
    <x v="654"/>
    <n v="8"/>
    <n v="0"/>
    <n v="0"/>
    <n v="0"/>
    <n v="0"/>
    <n v="0"/>
    <n v="0"/>
    <n v="0"/>
    <m/>
    <m/>
    <m/>
    <m/>
    <m/>
    <m/>
    <m/>
    <m/>
    <m/>
    <m/>
    <m/>
    <m/>
    <m/>
    <m/>
    <m/>
  </r>
  <r>
    <x v="395"/>
    <x v="1"/>
    <x v="655"/>
    <n v="5"/>
    <n v="0"/>
    <n v="0"/>
    <n v="2"/>
    <n v="0"/>
    <n v="0"/>
    <n v="0"/>
    <n v="2"/>
    <m/>
    <m/>
    <s v="V"/>
    <s v="V"/>
    <m/>
    <m/>
    <m/>
    <m/>
    <m/>
    <m/>
    <m/>
    <m/>
    <m/>
    <m/>
    <m/>
  </r>
  <r>
    <x v="395"/>
    <x v="4"/>
    <x v="626"/>
    <n v="13"/>
    <n v="13"/>
    <n v="0"/>
    <n v="0"/>
    <n v="0"/>
    <n v="0"/>
    <n v="0"/>
    <n v="0"/>
    <m/>
    <s v="V"/>
    <m/>
    <m/>
    <m/>
    <m/>
    <m/>
    <m/>
    <m/>
    <m/>
    <m/>
    <m/>
    <m/>
    <m/>
    <m/>
  </r>
  <r>
    <x v="396"/>
    <x v="5"/>
    <x v="585"/>
    <n v="2"/>
    <n v="0"/>
    <n v="0"/>
    <n v="0"/>
    <n v="0"/>
    <n v="0"/>
    <n v="0"/>
    <n v="0"/>
    <m/>
    <m/>
    <m/>
    <m/>
    <m/>
    <m/>
    <m/>
    <m/>
    <m/>
    <m/>
    <m/>
    <m/>
    <m/>
    <m/>
    <m/>
  </r>
  <r>
    <x v="396"/>
    <x v="6"/>
    <x v="656"/>
    <n v="13"/>
    <n v="0"/>
    <n v="0"/>
    <n v="4"/>
    <n v="0"/>
    <n v="0"/>
    <n v="0"/>
    <n v="4"/>
    <s v="V"/>
    <s v="V"/>
    <s v="V"/>
    <s v="V"/>
    <m/>
    <m/>
    <m/>
    <m/>
    <m/>
    <m/>
    <m/>
    <m/>
    <m/>
    <m/>
    <m/>
  </r>
  <r>
    <x v="396"/>
    <x v="6"/>
    <x v="657"/>
    <n v="13"/>
    <n v="7"/>
    <n v="0"/>
    <n v="17"/>
    <n v="1"/>
    <n v="4"/>
    <n v="0"/>
    <n v="22"/>
    <s v="V"/>
    <s v="V"/>
    <s v="V"/>
    <s v="V"/>
    <m/>
    <m/>
    <m/>
    <m/>
    <m/>
    <m/>
    <m/>
    <m/>
    <m/>
    <m/>
    <m/>
  </r>
  <r>
    <x v="397"/>
    <x v="4"/>
    <x v="612"/>
    <n v="13"/>
    <n v="13"/>
    <n v="0"/>
    <n v="0"/>
    <n v="0"/>
    <n v="0"/>
    <n v="0"/>
    <n v="0"/>
    <m/>
    <m/>
    <m/>
    <m/>
    <m/>
    <m/>
    <m/>
    <m/>
    <m/>
    <m/>
    <m/>
    <m/>
    <m/>
    <m/>
    <m/>
  </r>
  <r>
    <x v="397"/>
    <x v="4"/>
    <x v="658"/>
    <n v="3"/>
    <n v="3"/>
    <n v="0"/>
    <n v="0"/>
    <n v="0"/>
    <n v="0"/>
    <n v="0"/>
    <n v="0"/>
    <m/>
    <m/>
    <m/>
    <m/>
    <m/>
    <m/>
    <m/>
    <m/>
    <m/>
    <m/>
    <m/>
    <m/>
    <m/>
    <m/>
    <m/>
  </r>
  <r>
    <x v="397"/>
    <x v="5"/>
    <x v="659"/>
    <n v="11"/>
    <n v="0"/>
    <n v="0"/>
    <n v="0"/>
    <n v="0"/>
    <n v="0"/>
    <n v="0"/>
    <n v="0"/>
    <m/>
    <m/>
    <m/>
    <m/>
    <m/>
    <m/>
    <m/>
    <m/>
    <m/>
    <m/>
    <m/>
    <m/>
    <m/>
    <m/>
    <m/>
  </r>
  <r>
    <x v="397"/>
    <x v="0"/>
    <x v="660"/>
    <n v="13"/>
    <n v="0"/>
    <n v="0"/>
    <n v="0"/>
    <n v="0"/>
    <n v="0"/>
    <n v="0"/>
    <n v="0"/>
    <m/>
    <m/>
    <m/>
    <m/>
    <m/>
    <m/>
    <m/>
    <m/>
    <m/>
    <m/>
    <m/>
    <m/>
    <m/>
    <m/>
    <m/>
  </r>
  <r>
    <x v="397"/>
    <x v="4"/>
    <x v="661"/>
    <n v="12"/>
    <n v="0"/>
    <n v="0"/>
    <n v="0"/>
    <n v="0"/>
    <n v="0"/>
    <n v="0"/>
    <n v="0"/>
    <m/>
    <m/>
    <m/>
    <m/>
    <m/>
    <m/>
    <m/>
    <m/>
    <m/>
    <m/>
    <m/>
    <m/>
    <m/>
    <m/>
    <m/>
  </r>
  <r>
    <x v="397"/>
    <x v="4"/>
    <x v="619"/>
    <n v="13"/>
    <n v="0"/>
    <n v="0"/>
    <n v="0"/>
    <n v="0"/>
    <n v="0"/>
    <n v="0"/>
    <n v="0"/>
    <m/>
    <m/>
    <m/>
    <m/>
    <m/>
    <m/>
    <m/>
    <m/>
    <m/>
    <m/>
    <m/>
    <m/>
    <m/>
    <m/>
    <m/>
  </r>
  <r>
    <x v="397"/>
    <x v="0"/>
    <x v="662"/>
    <n v="13"/>
    <n v="0"/>
    <n v="0"/>
    <n v="0"/>
    <n v="0"/>
    <n v="0"/>
    <n v="0"/>
    <n v="0"/>
    <m/>
    <m/>
    <m/>
    <m/>
    <m/>
    <m/>
    <m/>
    <m/>
    <m/>
    <m/>
    <m/>
    <m/>
    <m/>
    <m/>
    <m/>
  </r>
  <r>
    <x v="397"/>
    <x v="3"/>
    <x v="624"/>
    <n v="13"/>
    <n v="0"/>
    <n v="0"/>
    <n v="0"/>
    <n v="0"/>
    <n v="0"/>
    <n v="0"/>
    <n v="0"/>
    <m/>
    <m/>
    <m/>
    <m/>
    <m/>
    <m/>
    <m/>
    <m/>
    <m/>
    <m/>
    <m/>
    <m/>
    <m/>
    <m/>
    <m/>
  </r>
  <r>
    <x v="397"/>
    <x v="2"/>
    <x v="653"/>
    <n v="4"/>
    <n v="0"/>
    <n v="0"/>
    <n v="0"/>
    <n v="0"/>
    <n v="0"/>
    <n v="0"/>
    <n v="0"/>
    <m/>
    <m/>
    <m/>
    <m/>
    <m/>
    <m/>
    <m/>
    <m/>
    <m/>
    <m/>
    <m/>
    <m/>
    <m/>
    <m/>
    <m/>
  </r>
  <r>
    <x v="398"/>
    <x v="2"/>
    <x v="632"/>
    <n v="13"/>
    <n v="0"/>
    <n v="0"/>
    <n v="0"/>
    <n v="0"/>
    <n v="0"/>
    <n v="0"/>
    <n v="0"/>
    <m/>
    <m/>
    <m/>
    <m/>
    <m/>
    <m/>
    <m/>
    <m/>
    <m/>
    <m/>
    <m/>
    <m/>
    <m/>
    <m/>
    <m/>
  </r>
  <r>
    <x v="398"/>
    <x v="0"/>
    <x v="663"/>
    <n v="13"/>
    <n v="0"/>
    <n v="0"/>
    <n v="0"/>
    <n v="0"/>
    <n v="0"/>
    <n v="0"/>
    <n v="0"/>
    <m/>
    <m/>
    <m/>
    <m/>
    <m/>
    <m/>
    <m/>
    <m/>
    <m/>
    <m/>
    <m/>
    <m/>
    <m/>
    <m/>
    <m/>
  </r>
  <r>
    <x v="398"/>
    <x v="4"/>
    <x v="642"/>
    <n v="5"/>
    <n v="0"/>
    <n v="0"/>
    <n v="0"/>
    <n v="0"/>
    <n v="0"/>
    <n v="0"/>
    <n v="0"/>
    <m/>
    <m/>
    <m/>
    <m/>
    <m/>
    <m/>
    <m/>
    <m/>
    <m/>
    <m/>
    <m/>
    <m/>
    <m/>
    <m/>
    <m/>
  </r>
  <r>
    <x v="398"/>
    <x v="1"/>
    <x v="651"/>
    <n v="13"/>
    <n v="0"/>
    <n v="0"/>
    <n v="0"/>
    <n v="0"/>
    <n v="0"/>
    <n v="0"/>
    <n v="0"/>
    <m/>
    <m/>
    <m/>
    <m/>
    <m/>
    <m/>
    <m/>
    <m/>
    <m/>
    <m/>
    <m/>
    <m/>
    <m/>
    <m/>
    <m/>
  </r>
  <r>
    <x v="398"/>
    <x v="0"/>
    <x v="664"/>
    <n v="13"/>
    <n v="0"/>
    <n v="0"/>
    <n v="0"/>
    <n v="0"/>
    <n v="0"/>
    <n v="0"/>
    <n v="0"/>
    <m/>
    <m/>
    <m/>
    <m/>
    <m/>
    <m/>
    <m/>
    <m/>
    <m/>
    <m/>
    <m/>
    <m/>
    <m/>
    <m/>
    <m/>
  </r>
  <r>
    <x v="398"/>
    <x v="0"/>
    <x v="665"/>
    <n v="4"/>
    <n v="0"/>
    <n v="0"/>
    <n v="0"/>
    <n v="0"/>
    <n v="0"/>
    <n v="0"/>
    <n v="0"/>
    <m/>
    <m/>
    <m/>
    <m/>
    <m/>
    <m/>
    <m/>
    <m/>
    <m/>
    <m/>
    <m/>
    <m/>
    <m/>
    <m/>
    <m/>
  </r>
  <r>
    <x v="398"/>
    <x v="4"/>
    <x v="639"/>
    <n v="13"/>
    <n v="0"/>
    <n v="0"/>
    <n v="4"/>
    <n v="0"/>
    <n v="1"/>
    <n v="0"/>
    <n v="5"/>
    <s v="V"/>
    <m/>
    <s v="V"/>
    <s v="V"/>
    <m/>
    <m/>
    <m/>
    <m/>
    <m/>
    <m/>
    <m/>
    <m/>
    <m/>
    <m/>
    <m/>
  </r>
  <r>
    <x v="398"/>
    <x v="1"/>
    <x v="647"/>
    <n v="13"/>
    <n v="0"/>
    <n v="0"/>
    <n v="0"/>
    <n v="0"/>
    <n v="0"/>
    <n v="0"/>
    <n v="0"/>
    <m/>
    <m/>
    <m/>
    <m/>
    <m/>
    <m/>
    <m/>
    <m/>
    <m/>
    <m/>
    <m/>
    <m/>
    <m/>
    <m/>
    <m/>
  </r>
  <r>
    <x v="398"/>
    <x v="5"/>
    <x v="618"/>
    <n v="13"/>
    <n v="0"/>
    <n v="0"/>
    <n v="0"/>
    <n v="0"/>
    <n v="0"/>
    <n v="0"/>
    <n v="0"/>
    <m/>
    <m/>
    <m/>
    <m/>
    <m/>
    <m/>
    <m/>
    <m/>
    <m/>
    <m/>
    <m/>
    <m/>
    <m/>
    <m/>
    <m/>
  </r>
  <r>
    <x v="398"/>
    <x v="5"/>
    <x v="611"/>
    <n v="13"/>
    <n v="0"/>
    <n v="0"/>
    <n v="0"/>
    <n v="0"/>
    <n v="0"/>
    <n v="0"/>
    <n v="0"/>
    <m/>
    <m/>
    <m/>
    <m/>
    <m/>
    <m/>
    <m/>
    <m/>
    <m/>
    <m/>
    <m/>
    <m/>
    <m/>
    <m/>
    <m/>
  </r>
  <r>
    <x v="399"/>
    <x v="5"/>
    <x v="586"/>
    <n v="13"/>
    <n v="0"/>
    <n v="0"/>
    <n v="0"/>
    <n v="0"/>
    <n v="0"/>
    <n v="0"/>
    <n v="0"/>
    <m/>
    <m/>
    <m/>
    <m/>
    <m/>
    <m/>
    <m/>
    <m/>
    <m/>
    <m/>
    <m/>
    <m/>
    <m/>
    <m/>
    <m/>
  </r>
  <r>
    <x v="399"/>
    <x v="4"/>
    <x v="612"/>
    <n v="13"/>
    <n v="0"/>
    <n v="0"/>
    <n v="0"/>
    <n v="0"/>
    <n v="0"/>
    <n v="0"/>
    <n v="0"/>
    <m/>
    <m/>
    <m/>
    <m/>
    <m/>
    <m/>
    <m/>
    <m/>
    <m/>
    <m/>
    <m/>
    <m/>
    <m/>
    <m/>
    <m/>
  </r>
  <r>
    <x v="399"/>
    <x v="4"/>
    <x v="641"/>
    <n v="13"/>
    <n v="0"/>
    <n v="0"/>
    <n v="3"/>
    <n v="0"/>
    <n v="0"/>
    <n v="0"/>
    <n v="3"/>
    <s v="V"/>
    <m/>
    <m/>
    <m/>
    <m/>
    <m/>
    <m/>
    <m/>
    <m/>
    <m/>
    <m/>
    <m/>
    <m/>
    <m/>
    <m/>
  </r>
  <r>
    <x v="399"/>
    <x v="5"/>
    <x v="597"/>
    <n v="13"/>
    <n v="0"/>
    <n v="0"/>
    <n v="0"/>
    <n v="0"/>
    <n v="0"/>
    <n v="0"/>
    <n v="0"/>
    <m/>
    <m/>
    <m/>
    <m/>
    <m/>
    <m/>
    <m/>
    <m/>
    <m/>
    <m/>
    <m/>
    <m/>
    <m/>
    <m/>
    <m/>
  </r>
  <r>
    <x v="399"/>
    <x v="1"/>
    <x v="652"/>
    <n v="13"/>
    <n v="0"/>
    <n v="0"/>
    <n v="0"/>
    <n v="0"/>
    <n v="0"/>
    <n v="0"/>
    <n v="0"/>
    <m/>
    <m/>
    <m/>
    <m/>
    <m/>
    <m/>
    <m/>
    <m/>
    <m/>
    <m/>
    <m/>
    <m/>
    <m/>
    <m/>
    <m/>
  </r>
  <r>
    <x v="399"/>
    <x v="1"/>
    <x v="650"/>
    <n v="13"/>
    <n v="0"/>
    <n v="0"/>
    <n v="0"/>
    <n v="0"/>
    <n v="0"/>
    <n v="0"/>
    <n v="0"/>
    <m/>
    <m/>
    <m/>
    <m/>
    <m/>
    <m/>
    <m/>
    <m/>
    <m/>
    <m/>
    <m/>
    <m/>
    <m/>
    <m/>
    <m/>
  </r>
  <r>
    <x v="399"/>
    <x v="2"/>
    <x v="643"/>
    <n v="13"/>
    <n v="0"/>
    <n v="0"/>
    <n v="0"/>
    <n v="0"/>
    <n v="0"/>
    <n v="0"/>
    <n v="0"/>
    <m/>
    <m/>
    <m/>
    <m/>
    <m/>
    <m/>
    <m/>
    <m/>
    <m/>
    <m/>
    <m/>
    <m/>
    <m/>
    <m/>
    <m/>
  </r>
  <r>
    <x v="400"/>
    <x v="4"/>
    <x v="626"/>
    <n v="1"/>
    <n v="0"/>
    <n v="0"/>
    <n v="0"/>
    <n v="1"/>
    <n v="0"/>
    <n v="0"/>
    <n v="1"/>
    <s v="V"/>
    <m/>
    <m/>
    <m/>
    <m/>
    <m/>
    <m/>
    <m/>
    <m/>
    <m/>
    <m/>
    <m/>
    <m/>
    <m/>
    <m/>
  </r>
  <r>
    <x v="400"/>
    <x v="4"/>
    <x v="658"/>
    <n v="3"/>
    <n v="0"/>
    <n v="0"/>
    <n v="0"/>
    <n v="0"/>
    <n v="0"/>
    <n v="0"/>
    <n v="0"/>
    <m/>
    <m/>
    <m/>
    <m/>
    <m/>
    <m/>
    <m/>
    <m/>
    <m/>
    <m/>
    <m/>
    <m/>
    <m/>
    <m/>
    <m/>
  </r>
  <r>
    <x v="400"/>
    <x v="4"/>
    <x v="631"/>
    <n v="9"/>
    <n v="0"/>
    <n v="0"/>
    <n v="0"/>
    <n v="0"/>
    <n v="2"/>
    <n v="0"/>
    <n v="2"/>
    <s v="V"/>
    <m/>
    <m/>
    <m/>
    <m/>
    <m/>
    <m/>
    <m/>
    <m/>
    <m/>
    <m/>
    <m/>
    <m/>
    <m/>
    <m/>
  </r>
  <r>
    <x v="398"/>
    <x v="6"/>
    <x v="666"/>
    <n v="7"/>
    <n v="0"/>
    <n v="0"/>
    <n v="7"/>
    <n v="0"/>
    <n v="0"/>
    <n v="0"/>
    <n v="7"/>
    <s v="V"/>
    <s v="V"/>
    <s v="V"/>
    <s v="V"/>
    <m/>
    <m/>
    <m/>
    <m/>
    <m/>
    <m/>
    <m/>
    <m/>
    <m/>
    <m/>
    <m/>
  </r>
  <r>
    <x v="401"/>
    <x v="4"/>
    <x v="654"/>
    <n v="8"/>
    <n v="0"/>
    <n v="0"/>
    <n v="0"/>
    <n v="0"/>
    <n v="0"/>
    <n v="0"/>
    <n v="0"/>
    <m/>
    <m/>
    <m/>
    <m/>
    <m/>
    <m/>
    <m/>
    <m/>
    <m/>
    <m/>
    <m/>
    <m/>
    <m/>
    <m/>
    <m/>
  </r>
  <r>
    <x v="401"/>
    <x v="4"/>
    <x v="640"/>
    <n v="13"/>
    <n v="0"/>
    <n v="0"/>
    <n v="0"/>
    <n v="0"/>
    <n v="0"/>
    <n v="0"/>
    <n v="0"/>
    <m/>
    <m/>
    <m/>
    <m/>
    <m/>
    <m/>
    <m/>
    <m/>
    <m/>
    <m/>
    <m/>
    <m/>
    <m/>
    <m/>
    <m/>
  </r>
  <r>
    <x v="401"/>
    <x v="6"/>
    <x v="667"/>
    <n v="13"/>
    <n v="0"/>
    <n v="0"/>
    <n v="7"/>
    <n v="0"/>
    <n v="0"/>
    <n v="0"/>
    <n v="7"/>
    <s v="V"/>
    <s v="V"/>
    <s v="V"/>
    <s v="V"/>
    <m/>
    <m/>
    <m/>
    <m/>
    <m/>
    <m/>
    <m/>
    <m/>
    <m/>
    <m/>
    <m/>
  </r>
  <r>
    <x v="402"/>
    <x v="1"/>
    <x v="664"/>
    <n v="13"/>
    <n v="0"/>
    <n v="0"/>
    <n v="8"/>
    <n v="0"/>
    <n v="0"/>
    <n v="0"/>
    <n v="0"/>
    <m/>
    <m/>
    <s v="V"/>
    <s v="V"/>
    <m/>
    <m/>
    <m/>
    <m/>
    <m/>
    <m/>
    <m/>
    <m/>
    <m/>
    <m/>
    <m/>
  </r>
  <r>
    <x v="402"/>
    <x v="1"/>
    <x v="665"/>
    <n v="13"/>
    <n v="0"/>
    <n v="0"/>
    <n v="0"/>
    <n v="0"/>
    <n v="0"/>
    <n v="0"/>
    <n v="0"/>
    <m/>
    <m/>
    <m/>
    <m/>
    <m/>
    <m/>
    <m/>
    <m/>
    <m/>
    <m/>
    <m/>
    <m/>
    <m/>
    <m/>
    <m/>
  </r>
  <r>
    <x v="403"/>
    <x v="3"/>
    <x v="610"/>
    <n v="10"/>
    <n v="10"/>
    <n v="0"/>
    <n v="0"/>
    <n v="0"/>
    <n v="0"/>
    <n v="0"/>
    <n v="0"/>
    <m/>
    <s v="V"/>
    <m/>
    <m/>
    <m/>
    <m/>
    <m/>
    <m/>
    <m/>
    <m/>
    <m/>
    <m/>
    <m/>
    <m/>
    <m/>
  </r>
  <r>
    <x v="404"/>
    <x v="3"/>
    <x v="639"/>
    <n v="13"/>
    <n v="0"/>
    <n v="0"/>
    <n v="0"/>
    <n v="1"/>
    <n v="0"/>
    <n v="0"/>
    <n v="1"/>
    <s v="V"/>
    <m/>
    <m/>
    <m/>
    <m/>
    <m/>
    <m/>
    <m/>
    <m/>
    <m/>
    <m/>
    <m/>
    <m/>
    <m/>
    <m/>
  </r>
  <r>
    <x v="404"/>
    <x v="1"/>
    <x v="663"/>
    <n v="13"/>
    <n v="0"/>
    <n v="0"/>
    <n v="3"/>
    <n v="0"/>
    <n v="3"/>
    <n v="0"/>
    <n v="6"/>
    <s v="V"/>
    <m/>
    <s v="V"/>
    <s v="V"/>
    <m/>
    <m/>
    <m/>
    <m/>
    <m/>
    <m/>
    <m/>
    <m/>
    <m/>
    <m/>
    <m/>
  </r>
  <r>
    <x v="403"/>
    <x v="6"/>
    <x v="668"/>
    <n v="13"/>
    <n v="1"/>
    <n v="0"/>
    <n v="4"/>
    <n v="0"/>
    <n v="0"/>
    <n v="0"/>
    <n v="4"/>
    <m/>
    <m/>
    <s v="V"/>
    <s v="V"/>
    <m/>
    <m/>
    <m/>
    <m/>
    <m/>
    <m/>
    <m/>
    <m/>
    <m/>
    <m/>
    <m/>
  </r>
  <r>
    <x v="403"/>
    <x v="6"/>
    <x v="669"/>
    <n v="13"/>
    <n v="0"/>
    <n v="0"/>
    <n v="2"/>
    <n v="0"/>
    <n v="0"/>
    <n v="0"/>
    <n v="2"/>
    <s v="V"/>
    <s v="V"/>
    <s v="V"/>
    <s v="V"/>
    <m/>
    <m/>
    <m/>
    <m/>
    <m/>
    <m/>
    <m/>
    <m/>
    <m/>
    <m/>
    <m/>
  </r>
  <r>
    <x v="403"/>
    <x v="6"/>
    <x v="670"/>
    <n v="1"/>
    <n v="0"/>
    <n v="0"/>
    <n v="0"/>
    <n v="0"/>
    <n v="0"/>
    <n v="0"/>
    <n v="0"/>
    <m/>
    <m/>
    <m/>
    <m/>
    <m/>
    <m/>
    <m/>
    <m/>
    <m/>
    <m/>
    <m/>
    <m/>
    <m/>
    <m/>
    <m/>
  </r>
  <r>
    <x v="404"/>
    <x v="6"/>
    <x v="671"/>
    <n v="2"/>
    <n v="0"/>
    <n v="0"/>
    <n v="0"/>
    <n v="0"/>
    <n v="0"/>
    <n v="0"/>
    <n v="0"/>
    <m/>
    <m/>
    <m/>
    <m/>
    <m/>
    <m/>
    <m/>
    <m/>
    <m/>
    <m/>
    <m/>
    <m/>
    <m/>
    <m/>
    <m/>
  </r>
  <r>
    <x v="404"/>
    <x v="6"/>
    <x v="672"/>
    <n v="1"/>
    <n v="0"/>
    <n v="0"/>
    <n v="0"/>
    <n v="0"/>
    <n v="0"/>
    <n v="0"/>
    <n v="0"/>
    <m/>
    <m/>
    <m/>
    <m/>
    <m/>
    <m/>
    <m/>
    <m/>
    <m/>
    <m/>
    <m/>
    <m/>
    <m/>
    <m/>
    <m/>
  </r>
  <r>
    <x v="404"/>
    <x v="6"/>
    <x v="673"/>
    <n v="1"/>
    <n v="0"/>
    <n v="0"/>
    <n v="0"/>
    <n v="0"/>
    <n v="0"/>
    <n v="0"/>
    <n v="0"/>
    <m/>
    <m/>
    <m/>
    <m/>
    <m/>
    <m/>
    <m/>
    <m/>
    <m/>
    <m/>
    <m/>
    <m/>
    <m/>
    <m/>
    <m/>
  </r>
  <r>
    <x v="405"/>
    <x v="1"/>
    <x v="660"/>
    <n v="13"/>
    <n v="0"/>
    <n v="0"/>
    <n v="2"/>
    <n v="0"/>
    <n v="0"/>
    <n v="0"/>
    <n v="2"/>
    <s v="V"/>
    <m/>
    <m/>
    <m/>
    <m/>
    <m/>
    <m/>
    <m/>
    <m/>
    <m/>
    <m/>
    <m/>
    <m/>
    <m/>
    <m/>
  </r>
  <r>
    <x v="405"/>
    <x v="2"/>
    <x v="647"/>
    <n v="13"/>
    <n v="0"/>
    <n v="0"/>
    <n v="4"/>
    <n v="2"/>
    <n v="1"/>
    <n v="0"/>
    <n v="7"/>
    <s v="V"/>
    <m/>
    <s v="V"/>
    <s v="V"/>
    <m/>
    <m/>
    <m/>
    <m/>
    <m/>
    <m/>
    <m/>
    <m/>
    <m/>
    <m/>
    <m/>
  </r>
  <r>
    <x v="405"/>
    <x v="6"/>
    <x v="674"/>
    <n v="13"/>
    <n v="0"/>
    <n v="0"/>
    <n v="6"/>
    <n v="0"/>
    <n v="0"/>
    <n v="0"/>
    <n v="6"/>
    <s v="V"/>
    <s v="V"/>
    <s v="V"/>
    <m/>
    <m/>
    <m/>
    <m/>
    <m/>
    <m/>
    <m/>
    <m/>
    <m/>
    <m/>
    <m/>
    <m/>
  </r>
  <r>
    <x v="406"/>
    <x v="3"/>
    <x v="612"/>
    <n v="13"/>
    <n v="0"/>
    <n v="0"/>
    <n v="0"/>
    <n v="0"/>
    <n v="0"/>
    <n v="0"/>
    <n v="0"/>
    <m/>
    <m/>
    <m/>
    <m/>
    <m/>
    <m/>
    <m/>
    <m/>
    <m/>
    <m/>
    <m/>
    <m/>
    <m/>
    <m/>
    <m/>
  </r>
  <r>
    <x v="406"/>
    <x v="3"/>
    <x v="619"/>
    <n v="13"/>
    <n v="0"/>
    <n v="0"/>
    <n v="0"/>
    <n v="0"/>
    <n v="0"/>
    <n v="0"/>
    <n v="0"/>
    <m/>
    <m/>
    <m/>
    <m/>
    <m/>
    <m/>
    <m/>
    <m/>
    <m/>
    <m/>
    <m/>
    <m/>
    <m/>
    <m/>
    <m/>
  </r>
  <r>
    <x v="406"/>
    <x v="3"/>
    <x v="641"/>
    <n v="13"/>
    <n v="0"/>
    <n v="0"/>
    <n v="0"/>
    <n v="0"/>
    <n v="0"/>
    <n v="0"/>
    <n v="0"/>
    <m/>
    <m/>
    <m/>
    <m/>
    <m/>
    <m/>
    <m/>
    <m/>
    <m/>
    <m/>
    <m/>
    <m/>
    <m/>
    <m/>
    <m/>
  </r>
  <r>
    <x v="406"/>
    <x v="3"/>
    <x v="675"/>
    <n v="6"/>
    <n v="6"/>
    <n v="0"/>
    <n v="0"/>
    <n v="0"/>
    <n v="0"/>
    <n v="0"/>
    <n v="0"/>
    <m/>
    <m/>
    <m/>
    <m/>
    <m/>
    <m/>
    <m/>
    <m/>
    <m/>
    <m/>
    <m/>
    <m/>
    <m/>
    <m/>
    <m/>
  </r>
  <r>
    <x v="406"/>
    <x v="6"/>
    <x v="676"/>
    <n v="13"/>
    <n v="0"/>
    <n v="0"/>
    <n v="0"/>
    <n v="0"/>
    <n v="0"/>
    <n v="0"/>
    <n v="0"/>
    <m/>
    <m/>
    <m/>
    <m/>
    <m/>
    <m/>
    <m/>
    <m/>
    <m/>
    <m/>
    <m/>
    <m/>
    <m/>
    <m/>
    <m/>
  </r>
  <r>
    <x v="407"/>
    <x v="3"/>
    <x v="640"/>
    <n v="7"/>
    <n v="0"/>
    <n v="0"/>
    <n v="0"/>
    <n v="0"/>
    <n v="0"/>
    <n v="0"/>
    <n v="0"/>
    <m/>
    <m/>
    <m/>
    <m/>
    <m/>
    <m/>
    <m/>
    <m/>
    <m/>
    <m/>
    <m/>
    <m/>
    <m/>
    <m/>
    <m/>
  </r>
  <r>
    <x v="407"/>
    <x v="4"/>
    <x v="632"/>
    <n v="13"/>
    <n v="0"/>
    <n v="0"/>
    <n v="5"/>
    <n v="0"/>
    <n v="1"/>
    <n v="0"/>
    <n v="6"/>
    <m/>
    <m/>
    <m/>
    <m/>
    <m/>
    <m/>
    <m/>
    <m/>
    <m/>
    <m/>
    <m/>
    <m/>
    <m/>
    <m/>
    <m/>
  </r>
  <r>
    <x v="407"/>
    <x v="3"/>
    <x v="610"/>
    <n v="10"/>
    <n v="10"/>
    <n v="0"/>
    <n v="0"/>
    <n v="0"/>
    <n v="0"/>
    <n v="0"/>
    <n v="0"/>
    <m/>
    <m/>
    <m/>
    <m/>
    <m/>
    <m/>
    <m/>
    <m/>
    <m/>
    <m/>
    <m/>
    <m/>
    <m/>
    <m/>
    <m/>
  </r>
  <r>
    <x v="407"/>
    <x v="3"/>
    <x v="658"/>
    <n v="3"/>
    <n v="0"/>
    <n v="0"/>
    <n v="0"/>
    <n v="0"/>
    <n v="0"/>
    <n v="0"/>
    <n v="0"/>
    <m/>
    <m/>
    <m/>
    <m/>
    <m/>
    <m/>
    <m/>
    <m/>
    <m/>
    <m/>
    <m/>
    <m/>
    <m/>
    <m/>
    <m/>
  </r>
  <r>
    <x v="408"/>
    <x v="3"/>
    <x v="626"/>
    <n v="13"/>
    <n v="0"/>
    <n v="0"/>
    <n v="0"/>
    <n v="0"/>
    <n v="0"/>
    <n v="0"/>
    <n v="0"/>
    <m/>
    <m/>
    <m/>
    <m/>
    <m/>
    <m/>
    <m/>
    <m/>
    <m/>
    <m/>
    <m/>
    <m/>
    <m/>
    <m/>
    <m/>
  </r>
  <r>
    <x v="408"/>
    <x v="5"/>
    <x v="624"/>
    <n v="13"/>
    <n v="0"/>
    <n v="0"/>
    <n v="0"/>
    <n v="0"/>
    <n v="0"/>
    <n v="0"/>
    <n v="0"/>
    <m/>
    <m/>
    <m/>
    <m/>
    <m/>
    <m/>
    <m/>
    <m/>
    <m/>
    <m/>
    <m/>
    <m/>
    <m/>
    <m/>
    <m/>
  </r>
  <r>
    <x v="408"/>
    <x v="2"/>
    <x v="650"/>
    <n v="13"/>
    <n v="0"/>
    <n v="0"/>
    <n v="0"/>
    <n v="0"/>
    <n v="0"/>
    <n v="0"/>
    <n v="0"/>
    <m/>
    <m/>
    <m/>
    <m/>
    <m/>
    <m/>
    <m/>
    <m/>
    <m/>
    <m/>
    <m/>
    <m/>
    <m/>
    <m/>
    <m/>
  </r>
  <r>
    <x v="408"/>
    <x v="1"/>
    <x v="662"/>
    <n v="13"/>
    <n v="0"/>
    <n v="0"/>
    <n v="0"/>
    <n v="5"/>
    <n v="2"/>
    <n v="0"/>
    <n v="0"/>
    <s v="V"/>
    <m/>
    <m/>
    <m/>
    <m/>
    <m/>
    <m/>
    <m/>
    <m/>
    <m/>
    <m/>
    <m/>
    <m/>
    <m/>
    <m/>
  </r>
  <r>
    <x v="409"/>
    <x v="3"/>
    <x v="631"/>
    <n v="9"/>
    <n v="0"/>
    <n v="0"/>
    <n v="0"/>
    <n v="0"/>
    <n v="0"/>
    <n v="0"/>
    <n v="0"/>
    <m/>
    <m/>
    <m/>
    <m/>
    <m/>
    <m/>
    <m/>
    <m/>
    <m/>
    <m/>
    <m/>
    <m/>
    <m/>
    <m/>
    <m/>
  </r>
  <r>
    <x v="410"/>
    <x v="4"/>
    <x v="632"/>
    <n v="13"/>
    <n v="0"/>
    <n v="0"/>
    <n v="4"/>
    <n v="2"/>
    <n v="0"/>
    <n v="0"/>
    <n v="6"/>
    <s v="V"/>
    <m/>
    <s v="V"/>
    <s v="V"/>
    <m/>
    <m/>
    <m/>
    <m/>
    <m/>
    <m/>
    <m/>
    <m/>
    <m/>
    <m/>
    <m/>
  </r>
  <r>
    <x v="410"/>
    <x v="4"/>
    <x v="643"/>
    <n v="12"/>
    <n v="2"/>
    <n v="0"/>
    <n v="5"/>
    <n v="3"/>
    <n v="0"/>
    <n v="0"/>
    <n v="8"/>
    <s v="V"/>
    <m/>
    <s v="V"/>
    <s v="V"/>
    <m/>
    <m/>
    <m/>
    <m/>
    <m/>
    <m/>
    <m/>
    <m/>
    <m/>
    <m/>
    <m/>
  </r>
  <r>
    <x v="411"/>
    <x v="2"/>
    <x v="651"/>
    <n v="13"/>
    <n v="2"/>
    <n v="0"/>
    <n v="2"/>
    <n v="3"/>
    <n v="4"/>
    <n v="0"/>
    <n v="9"/>
    <s v="V"/>
    <m/>
    <s v="V"/>
    <s v="V"/>
    <m/>
    <m/>
    <m/>
    <m/>
    <m/>
    <m/>
    <m/>
    <m/>
    <m/>
    <m/>
    <m/>
  </r>
  <r>
    <x v="410"/>
    <x v="3"/>
    <x v="654"/>
    <n v="8"/>
    <n v="8"/>
    <n v="0"/>
    <n v="0"/>
    <n v="0"/>
    <n v="0"/>
    <n v="0"/>
    <n v="0"/>
    <m/>
    <m/>
    <m/>
    <m/>
    <m/>
    <m/>
    <m/>
    <m/>
    <m/>
    <m/>
    <m/>
    <m/>
    <m/>
    <m/>
    <m/>
  </r>
  <r>
    <x v="410"/>
    <x v="2"/>
    <x v="665"/>
    <n v="4"/>
    <n v="8"/>
    <n v="0"/>
    <n v="0"/>
    <n v="0"/>
    <n v="0"/>
    <n v="0"/>
    <n v="0"/>
    <m/>
    <m/>
    <m/>
    <m/>
    <m/>
    <m/>
    <m/>
    <m/>
    <m/>
    <m/>
    <m/>
    <m/>
    <m/>
    <m/>
    <m/>
  </r>
  <r>
    <x v="410"/>
    <x v="2"/>
    <x v="652"/>
    <n v="13"/>
    <n v="13"/>
    <n v="0"/>
    <n v="0"/>
    <n v="0"/>
    <n v="0"/>
    <n v="0"/>
    <n v="0"/>
    <m/>
    <m/>
    <m/>
    <m/>
    <m/>
    <m/>
    <m/>
    <m/>
    <m/>
    <m/>
    <m/>
    <m/>
    <m/>
    <m/>
    <m/>
  </r>
  <r>
    <x v="410"/>
    <x v="4"/>
    <x v="632"/>
    <n v="13"/>
    <n v="13"/>
    <n v="0"/>
    <n v="0"/>
    <n v="0"/>
    <n v="0"/>
    <n v="0"/>
    <n v="0"/>
    <m/>
    <m/>
    <m/>
    <m/>
    <m/>
    <m/>
    <m/>
    <m/>
    <m/>
    <m/>
    <m/>
    <m/>
    <m/>
    <m/>
    <m/>
  </r>
  <r>
    <x v="411"/>
    <x v="3"/>
    <x v="677"/>
    <n v="2"/>
    <n v="2"/>
    <n v="0"/>
    <n v="0"/>
    <n v="0"/>
    <n v="0"/>
    <n v="0"/>
    <n v="0"/>
    <m/>
    <m/>
    <m/>
    <m/>
    <m/>
    <m/>
    <m/>
    <m/>
    <m/>
    <m/>
    <m/>
    <m/>
    <m/>
    <m/>
    <m/>
  </r>
  <r>
    <x v="411"/>
    <x v="4"/>
    <x v="538"/>
    <n v="4"/>
    <n v="1"/>
    <n v="0"/>
    <n v="1"/>
    <n v="2"/>
    <n v="0"/>
    <n v="0"/>
    <n v="3"/>
    <s v="V"/>
    <m/>
    <s v="V"/>
    <s v="V"/>
    <m/>
    <m/>
    <m/>
    <m/>
    <m/>
    <m/>
    <m/>
    <m/>
    <m/>
    <m/>
    <m/>
  </r>
  <r>
    <x v="412"/>
    <x v="5"/>
    <x v="641"/>
    <n v="13"/>
    <n v="0"/>
    <n v="0"/>
    <n v="0"/>
    <n v="0"/>
    <n v="0"/>
    <n v="0"/>
    <n v="0"/>
    <m/>
    <m/>
    <m/>
    <m/>
    <m/>
    <m/>
    <m/>
    <m/>
    <m/>
    <m/>
    <m/>
    <m/>
    <m/>
    <m/>
    <m/>
  </r>
  <r>
    <x v="412"/>
    <x v="5"/>
    <x v="642"/>
    <n v="5"/>
    <n v="0"/>
    <n v="0"/>
    <n v="0"/>
    <n v="0"/>
    <n v="0"/>
    <n v="0"/>
    <n v="0"/>
    <m/>
    <m/>
    <m/>
    <m/>
    <m/>
    <m/>
    <m/>
    <m/>
    <m/>
    <m/>
    <m/>
    <m/>
    <m/>
    <m/>
    <m/>
  </r>
  <r>
    <x v="413"/>
    <x v="3"/>
    <x v="532"/>
    <n v="7"/>
    <n v="0"/>
    <n v="0"/>
    <n v="0"/>
    <n v="0"/>
    <n v="0"/>
    <n v="0"/>
    <n v="0"/>
    <m/>
    <m/>
    <m/>
    <m/>
    <m/>
    <m/>
    <m/>
    <m/>
    <m/>
    <m/>
    <m/>
    <m/>
    <m/>
    <m/>
    <m/>
  </r>
  <r>
    <x v="413"/>
    <x v="3"/>
    <x v="654"/>
    <n v="8"/>
    <n v="0"/>
    <n v="0"/>
    <n v="0"/>
    <n v="0"/>
    <n v="0"/>
    <n v="0"/>
    <n v="0"/>
    <m/>
    <m/>
    <m/>
    <m/>
    <m/>
    <m/>
    <m/>
    <m/>
    <m/>
    <m/>
    <m/>
    <m/>
    <m/>
    <m/>
    <m/>
  </r>
  <r>
    <x v="413"/>
    <x v="5"/>
    <x v="639"/>
    <n v="13"/>
    <n v="0"/>
    <n v="0"/>
    <n v="0"/>
    <n v="0"/>
    <n v="0"/>
    <n v="0"/>
    <n v="0"/>
    <m/>
    <m/>
    <m/>
    <m/>
    <m/>
    <m/>
    <m/>
    <m/>
    <m/>
    <m/>
    <m/>
    <m/>
    <m/>
    <m/>
    <m/>
  </r>
  <r>
    <x v="413"/>
    <x v="4"/>
    <x v="537"/>
    <n v="13"/>
    <n v="1"/>
    <n v="0"/>
    <n v="3"/>
    <n v="1"/>
    <n v="0"/>
    <n v="0"/>
    <n v="4"/>
    <m/>
    <m/>
    <m/>
    <m/>
    <m/>
    <m/>
    <m/>
    <m/>
    <m/>
    <m/>
    <m/>
    <m/>
    <m/>
    <m/>
    <m/>
  </r>
  <r>
    <x v="413"/>
    <x v="6"/>
    <x v="678"/>
    <n v="13"/>
    <n v="1"/>
    <n v="0"/>
    <n v="9"/>
    <n v="0"/>
    <n v="0"/>
    <n v="0"/>
    <n v="0"/>
    <s v="V"/>
    <s v="V"/>
    <s v="V"/>
    <s v="V"/>
    <m/>
    <m/>
    <m/>
    <m/>
    <m/>
    <m/>
    <m/>
    <m/>
    <m/>
    <m/>
    <m/>
  </r>
  <r>
    <x v="414"/>
    <x v="3"/>
    <x v="610"/>
    <n v="10"/>
    <n v="10"/>
    <n v="0"/>
    <n v="0"/>
    <n v="8"/>
    <n v="2"/>
    <n v="0"/>
    <n v="10"/>
    <m/>
    <m/>
    <m/>
    <m/>
    <m/>
    <m/>
    <m/>
    <m/>
    <m/>
    <m/>
    <m/>
    <m/>
    <m/>
    <m/>
    <m/>
  </r>
  <r>
    <x v="414"/>
    <x v="2"/>
    <x v="663"/>
    <n v="13"/>
    <n v="13"/>
    <n v="0"/>
    <n v="0"/>
    <n v="0"/>
    <n v="0"/>
    <n v="0"/>
    <n v="0"/>
    <m/>
    <m/>
    <m/>
    <m/>
    <m/>
    <m/>
    <m/>
    <m/>
    <m/>
    <m/>
    <m/>
    <m/>
    <m/>
    <m/>
    <m/>
  </r>
  <r>
    <x v="414"/>
    <x v="2"/>
    <x v="660"/>
    <n v="13"/>
    <n v="13"/>
    <n v="0"/>
    <n v="0"/>
    <n v="0"/>
    <n v="0"/>
    <n v="0"/>
    <n v="0"/>
    <m/>
    <m/>
    <m/>
    <m/>
    <m/>
    <m/>
    <m/>
    <m/>
    <m/>
    <m/>
    <m/>
    <m/>
    <m/>
    <m/>
    <m/>
  </r>
  <r>
    <x v="414"/>
    <x v="3"/>
    <x v="584"/>
    <n v="2"/>
    <n v="2"/>
    <n v="0"/>
    <n v="0"/>
    <n v="0"/>
    <n v="0"/>
    <n v="0"/>
    <n v="0"/>
    <m/>
    <m/>
    <m/>
    <m/>
    <m/>
    <m/>
    <m/>
    <m/>
    <m/>
    <m/>
    <m/>
    <m/>
    <m/>
    <m/>
    <m/>
  </r>
  <r>
    <x v="414"/>
    <x v="2"/>
    <x v="652"/>
    <n v="13"/>
    <n v="0"/>
    <n v="0"/>
    <n v="0"/>
    <n v="0"/>
    <n v="0"/>
    <n v="0"/>
    <n v="0"/>
    <m/>
    <m/>
    <m/>
    <m/>
    <m/>
    <m/>
    <m/>
    <m/>
    <m/>
    <m/>
    <m/>
    <m/>
    <m/>
    <m/>
    <m/>
  </r>
  <r>
    <x v="415"/>
    <x v="5"/>
    <x v="645"/>
    <n v="13"/>
    <n v="0"/>
    <n v="0"/>
    <n v="0"/>
    <n v="0"/>
    <n v="0"/>
    <n v="0"/>
    <n v="0"/>
    <m/>
    <m/>
    <m/>
    <m/>
    <m/>
    <m/>
    <m/>
    <m/>
    <m/>
    <m/>
    <m/>
    <m/>
    <m/>
    <m/>
    <m/>
  </r>
  <r>
    <x v="415"/>
    <x v="5"/>
    <x v="647"/>
    <n v="13"/>
    <n v="0"/>
    <n v="0"/>
    <n v="0"/>
    <n v="0"/>
    <n v="0"/>
    <n v="0"/>
    <n v="0"/>
    <m/>
    <m/>
    <m/>
    <m/>
    <m/>
    <m/>
    <m/>
    <m/>
    <m/>
    <m/>
    <m/>
    <m/>
    <m/>
    <m/>
    <m/>
  </r>
  <r>
    <x v="415"/>
    <x v="5"/>
    <x v="679"/>
    <n v="2"/>
    <n v="0"/>
    <n v="0"/>
    <n v="0"/>
    <n v="0"/>
    <n v="0"/>
    <n v="0"/>
    <n v="0"/>
    <m/>
    <m/>
    <m/>
    <m/>
    <m/>
    <m/>
    <m/>
    <m/>
    <m/>
    <m/>
    <m/>
    <m/>
    <m/>
    <m/>
    <m/>
  </r>
  <r>
    <x v="414"/>
    <x v="6"/>
    <x v="680"/>
    <n v="13"/>
    <n v="0"/>
    <n v="0"/>
    <n v="6"/>
    <n v="0"/>
    <n v="0"/>
    <n v="0"/>
    <n v="6"/>
    <s v="V"/>
    <s v="V"/>
    <s v="V"/>
    <s v="V"/>
    <m/>
    <m/>
    <m/>
    <m/>
    <m/>
    <m/>
    <m/>
    <m/>
    <m/>
    <m/>
    <m/>
  </r>
  <r>
    <x v="414"/>
    <x v="6"/>
    <x v="681"/>
    <n v="1"/>
    <n v="0"/>
    <n v="0"/>
    <n v="0"/>
    <n v="0"/>
    <n v="0"/>
    <n v="0"/>
    <n v="0"/>
    <m/>
    <m/>
    <m/>
    <m/>
    <m/>
    <m/>
    <m/>
    <m/>
    <m/>
    <m/>
    <m/>
    <m/>
    <m/>
    <m/>
    <m/>
  </r>
  <r>
    <x v="414"/>
    <x v="6"/>
    <x v="682"/>
    <n v="13"/>
    <n v="0"/>
    <n v="0"/>
    <n v="5"/>
    <n v="0"/>
    <n v="0"/>
    <n v="0"/>
    <n v="5"/>
    <m/>
    <m/>
    <s v="V"/>
    <s v="V"/>
    <m/>
    <m/>
    <m/>
    <m/>
    <m/>
    <m/>
    <m/>
    <m/>
    <m/>
    <m/>
    <m/>
  </r>
  <r>
    <x v="414"/>
    <x v="6"/>
    <x v="683"/>
    <n v="13"/>
    <n v="5"/>
    <n v="0"/>
    <n v="19"/>
    <n v="0"/>
    <n v="0"/>
    <n v="0"/>
    <n v="19"/>
    <m/>
    <m/>
    <s v="V"/>
    <s v="V"/>
    <m/>
    <m/>
    <m/>
    <m/>
    <m/>
    <m/>
    <m/>
    <m/>
    <m/>
    <m/>
    <m/>
  </r>
  <r>
    <x v="416"/>
    <x v="4"/>
    <x v="684"/>
    <n v="1"/>
    <n v="0"/>
    <n v="0"/>
    <n v="0"/>
    <n v="0"/>
    <n v="0"/>
    <n v="0"/>
    <n v="0"/>
    <m/>
    <m/>
    <m/>
    <m/>
    <m/>
    <m/>
    <m/>
    <m/>
    <m/>
    <m/>
    <m/>
    <m/>
    <m/>
    <m/>
    <m/>
  </r>
  <r>
    <x v="416"/>
    <x v="4"/>
    <x v="537"/>
    <n v="12"/>
    <n v="0"/>
    <n v="0"/>
    <n v="0"/>
    <n v="0"/>
    <n v="0"/>
    <n v="0"/>
    <n v="0"/>
    <m/>
    <m/>
    <m/>
    <m/>
    <m/>
    <m/>
    <m/>
    <m/>
    <m/>
    <m/>
    <m/>
    <m/>
    <m/>
    <m/>
    <m/>
  </r>
  <r>
    <x v="416"/>
    <x v="4"/>
    <x v="512"/>
    <n v="13"/>
    <n v="0"/>
    <n v="0"/>
    <n v="0"/>
    <n v="0"/>
    <n v="0"/>
    <n v="0"/>
    <n v="0"/>
    <m/>
    <m/>
    <m/>
    <m/>
    <m/>
    <m/>
    <m/>
    <m/>
    <m/>
    <m/>
    <m/>
    <m/>
    <m/>
    <m/>
    <m/>
  </r>
  <r>
    <x v="416"/>
    <x v="3"/>
    <x v="677"/>
    <n v="2"/>
    <n v="0"/>
    <n v="0"/>
    <n v="0"/>
    <n v="0"/>
    <n v="0"/>
    <n v="0"/>
    <n v="0"/>
    <m/>
    <m/>
    <m/>
    <m/>
    <m/>
    <m/>
    <m/>
    <m/>
    <m/>
    <m/>
    <m/>
    <m/>
    <m/>
    <m/>
    <m/>
  </r>
  <r>
    <x v="416"/>
    <x v="5"/>
    <x v="619"/>
    <n v="13"/>
    <n v="0"/>
    <n v="0"/>
    <n v="5"/>
    <n v="0"/>
    <n v="3"/>
    <n v="0"/>
    <n v="8"/>
    <s v="V"/>
    <m/>
    <s v="V"/>
    <s v="V"/>
    <m/>
    <m/>
    <m/>
    <m/>
    <m/>
    <m/>
    <m/>
    <m/>
    <m/>
    <m/>
    <m/>
  </r>
  <r>
    <x v="416"/>
    <x v="2"/>
    <x v="662"/>
    <n v="13"/>
    <n v="0"/>
    <n v="0"/>
    <n v="0"/>
    <n v="0"/>
    <n v="0"/>
    <n v="0"/>
    <n v="0"/>
    <m/>
    <m/>
    <m/>
    <m/>
    <m/>
    <m/>
    <m/>
    <m/>
    <m/>
    <m/>
    <m/>
    <m/>
    <m/>
    <m/>
    <m/>
  </r>
  <r>
    <x v="417"/>
    <x v="5"/>
    <x v="685"/>
    <n v="1"/>
    <n v="0"/>
    <n v="0"/>
    <n v="0"/>
    <n v="0"/>
    <n v="0"/>
    <n v="0"/>
    <n v="0"/>
    <m/>
    <m/>
    <m/>
    <m/>
    <m/>
    <m/>
    <m/>
    <m/>
    <m/>
    <m/>
    <m/>
    <m/>
    <m/>
    <m/>
    <m/>
  </r>
  <r>
    <x v="417"/>
    <x v="5"/>
    <x v="640"/>
    <n v="7"/>
    <n v="0"/>
    <n v="0"/>
    <n v="0"/>
    <n v="0"/>
    <n v="0"/>
    <n v="0"/>
    <n v="0"/>
    <m/>
    <m/>
    <m/>
    <m/>
    <m/>
    <m/>
    <m/>
    <m/>
    <m/>
    <m/>
    <m/>
    <m/>
    <m/>
    <m/>
    <m/>
  </r>
  <r>
    <x v="417"/>
    <x v="4"/>
    <x v="686"/>
    <n v="1"/>
    <n v="0"/>
    <n v="0"/>
    <n v="0"/>
    <n v="0"/>
    <n v="0"/>
    <n v="0"/>
    <n v="0"/>
    <m/>
    <m/>
    <m/>
    <m/>
    <m/>
    <m/>
    <m/>
    <m/>
    <m/>
    <m/>
    <m/>
    <m/>
    <m/>
    <m/>
    <m/>
  </r>
  <r>
    <x v="417"/>
    <x v="2"/>
    <x v="663"/>
    <n v="12"/>
    <n v="1"/>
    <n v="0"/>
    <n v="0"/>
    <n v="6"/>
    <n v="3"/>
    <n v="0"/>
    <n v="9"/>
    <s v="V"/>
    <m/>
    <m/>
    <m/>
    <m/>
    <m/>
    <m/>
    <m/>
    <m/>
    <m/>
    <m/>
    <m/>
    <m/>
    <m/>
    <m/>
  </r>
  <r>
    <x v="417"/>
    <x v="2"/>
    <x v="660"/>
    <n v="8"/>
    <n v="5"/>
    <n v="0"/>
    <n v="0"/>
    <n v="0"/>
    <n v="0"/>
    <n v="0"/>
    <n v="0"/>
    <m/>
    <m/>
    <s v="V"/>
    <m/>
    <m/>
    <m/>
    <m/>
    <m/>
    <m/>
    <m/>
    <m/>
    <m/>
    <m/>
    <m/>
    <m/>
  </r>
  <r>
    <x v="417"/>
    <x v="2"/>
    <x v="687"/>
    <n v="5"/>
    <n v="0"/>
    <n v="0"/>
    <n v="0"/>
    <n v="0"/>
    <n v="0"/>
    <n v="0"/>
    <n v="0"/>
    <m/>
    <m/>
    <m/>
    <m/>
    <m/>
    <m/>
    <m/>
    <m/>
    <m/>
    <m/>
    <m/>
    <m/>
    <m/>
    <m/>
    <m/>
  </r>
  <r>
    <x v="418"/>
    <x v="5"/>
    <x v="612"/>
    <n v="11"/>
    <n v="0"/>
    <n v="0"/>
    <n v="0"/>
    <n v="0"/>
    <n v="0"/>
    <n v="0"/>
    <n v="0"/>
    <m/>
    <m/>
    <m/>
    <m/>
    <m/>
    <m/>
    <m/>
    <m/>
    <m/>
    <m/>
    <m/>
    <m/>
    <m/>
    <m/>
    <m/>
  </r>
  <r>
    <x v="418"/>
    <x v="4"/>
    <x v="664"/>
    <n v="13"/>
    <n v="0"/>
    <n v="0"/>
    <n v="0"/>
    <n v="0"/>
    <n v="0"/>
    <n v="0"/>
    <n v="0"/>
    <m/>
    <m/>
    <m/>
    <m/>
    <m/>
    <m/>
    <m/>
    <m/>
    <m/>
    <m/>
    <m/>
    <m/>
    <m/>
    <m/>
    <m/>
  </r>
  <r>
    <x v="418"/>
    <x v="4"/>
    <x v="665"/>
    <n v="4"/>
    <n v="0"/>
    <n v="0"/>
    <n v="1"/>
    <n v="0"/>
    <n v="0"/>
    <n v="0"/>
    <n v="1"/>
    <s v="V"/>
    <m/>
    <m/>
    <m/>
    <m/>
    <m/>
    <m/>
    <m/>
    <m/>
    <m/>
    <m/>
    <m/>
    <m/>
    <m/>
    <m/>
  </r>
  <r>
    <x v="418"/>
    <x v="2"/>
    <x v="210"/>
    <n v="11"/>
    <n v="0"/>
    <n v="0"/>
    <n v="0"/>
    <n v="0"/>
    <n v="0"/>
    <n v="0"/>
    <n v="0"/>
    <m/>
    <m/>
    <m/>
    <m/>
    <m/>
    <m/>
    <m/>
    <m/>
    <m/>
    <m/>
    <m/>
    <m/>
    <m/>
    <m/>
    <m/>
  </r>
  <r>
    <x v="417"/>
    <x v="6"/>
    <x v="688"/>
    <n v="5"/>
    <n v="0"/>
    <n v="0"/>
    <n v="1"/>
    <n v="1"/>
    <n v="0"/>
    <n v="0"/>
    <n v="2"/>
    <s v="V"/>
    <m/>
    <s v="V"/>
    <s v="V"/>
    <m/>
    <m/>
    <m/>
    <m/>
    <m/>
    <m/>
    <m/>
    <m/>
    <m/>
    <m/>
    <m/>
  </r>
  <r>
    <x v="419"/>
    <x v="2"/>
    <x v="689"/>
    <n v="1"/>
    <n v="0"/>
    <n v="0"/>
    <n v="0"/>
    <n v="0"/>
    <n v="0"/>
    <n v="0"/>
    <n v="0"/>
    <m/>
    <m/>
    <m/>
    <m/>
    <m/>
    <m/>
    <m/>
    <m/>
    <m/>
    <m/>
    <m/>
    <m/>
    <m/>
    <m/>
    <m/>
  </r>
  <r>
    <x v="419"/>
    <x v="5"/>
    <x v="654"/>
    <n v="8"/>
    <n v="0"/>
    <n v="0"/>
    <n v="0"/>
    <n v="0"/>
    <n v="0"/>
    <n v="0"/>
    <n v="0"/>
    <m/>
    <m/>
    <m/>
    <m/>
    <m/>
    <m/>
    <m/>
    <m/>
    <m/>
    <m/>
    <m/>
    <m/>
    <m/>
    <m/>
    <m/>
  </r>
  <r>
    <x v="420"/>
    <x v="3"/>
    <x v="643"/>
    <n v="10"/>
    <n v="0"/>
    <n v="0"/>
    <n v="0"/>
    <n v="0"/>
    <n v="0"/>
    <n v="0"/>
    <n v="0"/>
    <m/>
    <m/>
    <m/>
    <m/>
    <m/>
    <m/>
    <m/>
    <m/>
    <m/>
    <m/>
    <m/>
    <m/>
    <m/>
    <m/>
    <m/>
  </r>
  <r>
    <x v="421"/>
    <x v="3"/>
    <x v="679"/>
    <n v="2"/>
    <n v="0"/>
    <n v="0"/>
    <n v="0"/>
    <n v="0"/>
    <n v="0"/>
    <n v="0"/>
    <n v="0"/>
    <m/>
    <m/>
    <m/>
    <m/>
    <m/>
    <m/>
    <m/>
    <m/>
    <m/>
    <m/>
    <m/>
    <m/>
    <m/>
    <m/>
    <m/>
  </r>
  <r>
    <x v="421"/>
    <x v="4"/>
    <x v="651"/>
    <n v="13"/>
    <n v="0"/>
    <n v="0"/>
    <n v="0"/>
    <n v="3"/>
    <n v="4"/>
    <n v="0"/>
    <n v="7"/>
    <s v="V"/>
    <m/>
    <s v="V"/>
    <s v="V"/>
    <m/>
    <m/>
    <m/>
    <m/>
    <m/>
    <m/>
    <m/>
    <m/>
    <m/>
    <m/>
    <m/>
  </r>
  <r>
    <x v="421"/>
    <x v="4"/>
    <x v="690"/>
    <n v="1"/>
    <n v="0"/>
    <n v="0"/>
    <n v="0"/>
    <n v="0"/>
    <n v="0"/>
    <n v="0"/>
    <n v="0"/>
    <m/>
    <m/>
    <m/>
    <m/>
    <m/>
    <m/>
    <m/>
    <m/>
    <m/>
    <m/>
    <m/>
    <m/>
    <m/>
    <m/>
    <m/>
  </r>
  <r>
    <x v="421"/>
    <x v="0"/>
    <x v="691"/>
    <n v="13"/>
    <n v="0"/>
    <n v="0"/>
    <n v="0"/>
    <n v="0"/>
    <n v="0"/>
    <n v="0"/>
    <n v="0"/>
    <m/>
    <m/>
    <m/>
    <m/>
    <m/>
    <m/>
    <m/>
    <m/>
    <m/>
    <m/>
    <m/>
    <m/>
    <m/>
    <m/>
    <m/>
  </r>
  <r>
    <x v="421"/>
    <x v="0"/>
    <x v="692"/>
    <n v="13"/>
    <n v="0"/>
    <n v="0"/>
    <n v="0"/>
    <n v="0"/>
    <n v="0"/>
    <n v="0"/>
    <n v="0"/>
    <m/>
    <m/>
    <m/>
    <m/>
    <m/>
    <m/>
    <m/>
    <m/>
    <m/>
    <m/>
    <m/>
    <m/>
    <m/>
    <m/>
    <m/>
  </r>
  <r>
    <x v="421"/>
    <x v="0"/>
    <x v="693"/>
    <n v="13"/>
    <n v="0"/>
    <n v="0"/>
    <n v="0"/>
    <n v="0"/>
    <n v="0"/>
    <n v="0"/>
    <n v="0"/>
    <m/>
    <m/>
    <m/>
    <m/>
    <m/>
    <m/>
    <m/>
    <m/>
    <m/>
    <m/>
    <m/>
    <m/>
    <m/>
    <m/>
    <m/>
  </r>
  <r>
    <x v="421"/>
    <x v="0"/>
    <x v="694"/>
    <n v="13"/>
    <n v="0"/>
    <n v="0"/>
    <n v="0"/>
    <n v="0"/>
    <n v="0"/>
    <n v="0"/>
    <n v="0"/>
    <m/>
    <m/>
    <m/>
    <m/>
    <m/>
    <m/>
    <m/>
    <m/>
    <m/>
    <m/>
    <m/>
    <m/>
    <m/>
    <m/>
    <m/>
  </r>
  <r>
    <x v="421"/>
    <x v="6"/>
    <x v="695"/>
    <n v="13"/>
    <n v="2"/>
    <n v="0"/>
    <n v="11"/>
    <n v="0"/>
    <n v="0"/>
    <n v="0"/>
    <n v="11"/>
    <s v="V"/>
    <s v="V"/>
    <s v="V"/>
    <s v="V"/>
    <m/>
    <m/>
    <m/>
    <m/>
    <m/>
    <m/>
    <m/>
    <m/>
    <m/>
    <m/>
    <m/>
  </r>
  <r>
    <x v="422"/>
    <x v="0"/>
    <x v="696"/>
    <n v="13"/>
    <n v="0"/>
    <n v="0"/>
    <n v="0"/>
    <n v="0"/>
    <n v="0"/>
    <n v="0"/>
    <n v="0"/>
    <m/>
    <m/>
    <m/>
    <m/>
    <m/>
    <m/>
    <m/>
    <m/>
    <m/>
    <m/>
    <m/>
    <m/>
    <m/>
    <m/>
    <m/>
  </r>
  <r>
    <x v="422"/>
    <x v="0"/>
    <x v="697"/>
    <n v="13"/>
    <n v="0"/>
    <n v="0"/>
    <n v="0"/>
    <n v="1"/>
    <n v="0"/>
    <n v="0"/>
    <n v="0"/>
    <s v="V"/>
    <m/>
    <m/>
    <m/>
    <m/>
    <m/>
    <m/>
    <m/>
    <m/>
    <m/>
    <m/>
    <m/>
    <m/>
    <m/>
    <m/>
  </r>
  <r>
    <x v="422"/>
    <x v="4"/>
    <x v="650"/>
    <n v="13"/>
    <n v="0"/>
    <n v="0"/>
    <n v="0"/>
    <n v="0"/>
    <n v="0"/>
    <n v="0"/>
    <n v="0"/>
    <m/>
    <m/>
    <m/>
    <m/>
    <m/>
    <m/>
    <m/>
    <m/>
    <m/>
    <m/>
    <m/>
    <m/>
    <m/>
    <m/>
    <m/>
  </r>
  <r>
    <x v="422"/>
    <x v="0"/>
    <x v="698"/>
    <n v="13"/>
    <n v="0"/>
    <n v="0"/>
    <n v="0"/>
    <n v="0"/>
    <n v="0"/>
    <n v="0"/>
    <n v="0"/>
    <m/>
    <m/>
    <m/>
    <m/>
    <m/>
    <m/>
    <m/>
    <m/>
    <m/>
    <m/>
    <m/>
    <m/>
    <m/>
    <m/>
    <m/>
  </r>
  <r>
    <x v="422"/>
    <x v="5"/>
    <x v="677"/>
    <n v="2"/>
    <n v="1"/>
    <n v="0"/>
    <n v="0"/>
    <n v="0"/>
    <n v="3"/>
    <n v="0"/>
    <n v="3"/>
    <s v="V"/>
    <m/>
    <m/>
    <m/>
    <m/>
    <m/>
    <m/>
    <m/>
    <m/>
    <m/>
    <m/>
    <m/>
    <m/>
    <m/>
    <m/>
  </r>
  <r>
    <x v="423"/>
    <x v="5"/>
    <x v="532"/>
    <n v="7"/>
    <n v="0"/>
    <n v="0"/>
    <n v="0"/>
    <n v="0"/>
    <n v="0"/>
    <n v="0"/>
    <n v="0"/>
    <m/>
    <m/>
    <m/>
    <m/>
    <m/>
    <m/>
    <m/>
    <m/>
    <m/>
    <m/>
    <m/>
    <m/>
    <m/>
    <m/>
    <m/>
  </r>
  <r>
    <x v="423"/>
    <x v="3"/>
    <x v="684"/>
    <n v="1"/>
    <n v="0"/>
    <n v="0"/>
    <n v="0"/>
    <n v="0"/>
    <n v="0"/>
    <n v="0"/>
    <n v="0"/>
    <m/>
    <m/>
    <m/>
    <m/>
    <m/>
    <m/>
    <m/>
    <m/>
    <m/>
    <m/>
    <m/>
    <m/>
    <m/>
    <m/>
    <m/>
  </r>
  <r>
    <x v="423"/>
    <x v="4"/>
    <x v="663"/>
    <n v="12"/>
    <n v="0"/>
    <n v="0"/>
    <n v="0"/>
    <n v="0"/>
    <n v="0"/>
    <n v="0"/>
    <n v="0"/>
    <m/>
    <m/>
    <m/>
    <m/>
    <m/>
    <m/>
    <m/>
    <m/>
    <m/>
    <m/>
    <m/>
    <m/>
    <m/>
    <m/>
    <m/>
  </r>
  <r>
    <x v="424"/>
    <x v="4"/>
    <x v="652"/>
    <n v="13"/>
    <n v="0"/>
    <n v="0"/>
    <n v="2"/>
    <n v="0"/>
    <n v="0"/>
    <n v="0"/>
    <n v="2"/>
    <m/>
    <m/>
    <s v="V"/>
    <s v="V"/>
    <m/>
    <m/>
    <m/>
    <m/>
    <m/>
    <m/>
    <m/>
    <m/>
    <m/>
    <m/>
    <m/>
  </r>
  <r>
    <x v="424"/>
    <x v="3"/>
    <x v="686"/>
    <n v="1"/>
    <n v="1"/>
    <n v="0"/>
    <n v="0"/>
    <n v="0"/>
    <n v="0"/>
    <n v="0"/>
    <n v="0"/>
    <s v="V"/>
    <m/>
    <m/>
    <m/>
    <m/>
    <m/>
    <m/>
    <m/>
    <m/>
    <m/>
    <m/>
    <m/>
    <m/>
    <m/>
    <m/>
  </r>
  <r>
    <x v="422"/>
    <x v="6"/>
    <x v="699"/>
    <n v="2"/>
    <n v="0"/>
    <n v="0"/>
    <n v="0"/>
    <n v="0"/>
    <n v="0"/>
    <n v="0"/>
    <n v="0"/>
    <m/>
    <m/>
    <m/>
    <m/>
    <m/>
    <m/>
    <m/>
    <m/>
    <m/>
    <m/>
    <m/>
    <m/>
    <m/>
    <m/>
    <m/>
  </r>
  <r>
    <x v="423"/>
    <x v="6"/>
    <x v="700"/>
    <n v="13"/>
    <n v="0"/>
    <n v="0"/>
    <n v="2"/>
    <n v="0"/>
    <n v="0"/>
    <n v="0"/>
    <n v="2"/>
    <m/>
    <m/>
    <s v="V"/>
    <s v="V"/>
    <m/>
    <m/>
    <m/>
    <m/>
    <m/>
    <m/>
    <m/>
    <m/>
    <m/>
    <m/>
    <m/>
  </r>
  <r>
    <x v="425"/>
    <x v="3"/>
    <x v="665"/>
    <n v="4"/>
    <n v="0"/>
    <n v="0"/>
    <n v="0"/>
    <n v="0"/>
    <n v="0"/>
    <n v="0"/>
    <n v="0"/>
    <m/>
    <m/>
    <m/>
    <m/>
    <m/>
    <m/>
    <m/>
    <m/>
    <m/>
    <m/>
    <m/>
    <m/>
    <m/>
    <m/>
    <m/>
  </r>
  <r>
    <x v="425"/>
    <x v="4"/>
    <x v="662"/>
    <n v="13"/>
    <n v="0"/>
    <n v="0"/>
    <n v="1"/>
    <n v="4"/>
    <n v="1"/>
    <n v="0"/>
    <n v="0"/>
    <s v="V"/>
    <m/>
    <s v="V"/>
    <s v="V"/>
    <m/>
    <m/>
    <m/>
    <m/>
    <m/>
    <m/>
    <m/>
    <m/>
    <m/>
    <m/>
    <m/>
  </r>
  <r>
    <x v="426"/>
    <x v="5"/>
    <x v="643"/>
    <n v="10"/>
    <n v="0"/>
    <n v="0"/>
    <n v="0"/>
    <n v="0"/>
    <n v="0"/>
    <n v="0"/>
    <n v="0"/>
    <m/>
    <m/>
    <m/>
    <m/>
    <m/>
    <m/>
    <m/>
    <m/>
    <m/>
    <m/>
    <m/>
    <m/>
    <m/>
    <m/>
    <m/>
  </r>
  <r>
    <x v="426"/>
    <x v="4"/>
    <x v="689"/>
    <n v="1"/>
    <n v="0"/>
    <n v="0"/>
    <n v="0"/>
    <n v="0"/>
    <n v="0"/>
    <n v="0"/>
    <n v="0"/>
    <m/>
    <m/>
    <m/>
    <m/>
    <m/>
    <m/>
    <m/>
    <m/>
    <m/>
    <m/>
    <m/>
    <m/>
    <m/>
    <m/>
    <m/>
  </r>
  <r>
    <x v="426"/>
    <x v="3"/>
    <x v="647"/>
    <n v="13"/>
    <n v="13"/>
    <n v="0"/>
    <n v="0"/>
    <n v="0"/>
    <n v="0"/>
    <n v="0"/>
    <n v="0"/>
    <m/>
    <m/>
    <m/>
    <m/>
    <m/>
    <m/>
    <m/>
    <m/>
    <m/>
    <m/>
    <m/>
    <m/>
    <m/>
    <m/>
    <m/>
  </r>
  <r>
    <x v="427"/>
    <x v="3"/>
    <x v="686"/>
    <n v="1"/>
    <n v="0"/>
    <n v="0"/>
    <n v="0"/>
    <n v="0"/>
    <n v="0"/>
    <n v="0"/>
    <n v="0"/>
    <m/>
    <m/>
    <m/>
    <m/>
    <m/>
    <m/>
    <m/>
    <m/>
    <m/>
    <m/>
    <m/>
    <m/>
    <m/>
    <m/>
    <m/>
  </r>
  <r>
    <x v="427"/>
    <x v="3"/>
    <x v="538"/>
    <n v="2"/>
    <n v="0"/>
    <n v="0"/>
    <n v="0"/>
    <n v="0"/>
    <n v="0"/>
    <n v="0"/>
    <n v="0"/>
    <m/>
    <m/>
    <m/>
    <m/>
    <m/>
    <m/>
    <m/>
    <m/>
    <m/>
    <m/>
    <m/>
    <m/>
    <m/>
    <m/>
    <m/>
  </r>
  <r>
    <x v="427"/>
    <x v="5"/>
    <x v="679"/>
    <n v="2"/>
    <n v="0"/>
    <n v="0"/>
    <n v="0"/>
    <n v="0"/>
    <n v="0"/>
    <n v="0"/>
    <n v="0"/>
    <m/>
    <m/>
    <m/>
    <m/>
    <m/>
    <m/>
    <m/>
    <m/>
    <m/>
    <m/>
    <m/>
    <m/>
    <m/>
    <m/>
    <m/>
  </r>
  <r>
    <x v="427"/>
    <x v="6"/>
    <x v="701"/>
    <n v="13"/>
    <n v="3"/>
    <n v="0"/>
    <n v="11"/>
    <n v="0"/>
    <n v="1"/>
    <n v="0"/>
    <n v="12"/>
    <s v="V"/>
    <m/>
    <s v="V"/>
    <s v="V"/>
    <m/>
    <m/>
    <m/>
    <m/>
    <m/>
    <m/>
    <m/>
    <m/>
    <m/>
    <m/>
    <m/>
  </r>
  <r>
    <x v="427"/>
    <x v="6"/>
    <x v="702"/>
    <n v="13"/>
    <n v="4"/>
    <n v="0"/>
    <n v="12"/>
    <n v="0"/>
    <n v="0"/>
    <n v="0"/>
    <n v="12"/>
    <m/>
    <m/>
    <s v="V"/>
    <s v="V"/>
    <m/>
    <m/>
    <m/>
    <m/>
    <m/>
    <m/>
    <m/>
    <m/>
    <m/>
    <m/>
    <m/>
  </r>
  <r>
    <x v="428"/>
    <x v="6"/>
    <x v="703"/>
    <n v="3"/>
    <n v="0"/>
    <n v="0"/>
    <n v="0"/>
    <n v="0"/>
    <n v="0"/>
    <n v="0"/>
    <n v="0"/>
    <m/>
    <m/>
    <m/>
    <m/>
    <m/>
    <m/>
    <m/>
    <m/>
    <m/>
    <m/>
    <m/>
    <m/>
    <m/>
    <m/>
    <m/>
  </r>
  <r>
    <x v="428"/>
    <x v="6"/>
    <x v="704"/>
    <n v="13"/>
    <n v="0"/>
    <n v="0"/>
    <n v="3"/>
    <n v="0"/>
    <n v="0"/>
    <n v="0"/>
    <n v="3"/>
    <m/>
    <m/>
    <s v="V"/>
    <s v="V"/>
    <m/>
    <m/>
    <m/>
    <m/>
    <m/>
    <m/>
    <m/>
    <m/>
    <m/>
    <m/>
    <m/>
  </r>
  <r>
    <x v="428"/>
    <x v="6"/>
    <x v="705"/>
    <n v="4"/>
    <n v="0"/>
    <n v="0"/>
    <n v="3"/>
    <n v="0"/>
    <n v="0"/>
    <n v="0"/>
    <n v="3"/>
    <s v="V"/>
    <s v="V"/>
    <s v="V"/>
    <s v="V"/>
    <m/>
    <m/>
    <m/>
    <m/>
    <m/>
    <m/>
    <m/>
    <m/>
    <m/>
    <m/>
    <m/>
  </r>
  <r>
    <x v="428"/>
    <x v="6"/>
    <x v="706"/>
    <n v="13"/>
    <n v="6"/>
    <n v="0"/>
    <n v="17"/>
    <n v="0"/>
    <n v="0"/>
    <n v="0"/>
    <n v="17"/>
    <s v="V"/>
    <s v="V"/>
    <s v="V"/>
    <s v="V"/>
    <m/>
    <m/>
    <m/>
    <m/>
    <m/>
    <m/>
    <m/>
    <m/>
    <m/>
    <m/>
    <m/>
  </r>
  <r>
    <x v="429"/>
    <x v="3"/>
    <x v="512"/>
    <n v="13"/>
    <n v="0"/>
    <n v="0"/>
    <n v="0"/>
    <n v="0"/>
    <n v="0"/>
    <n v="0"/>
    <n v="0"/>
    <m/>
    <m/>
    <m/>
    <m/>
    <m/>
    <m/>
    <m/>
    <m/>
    <m/>
    <m/>
    <m/>
    <m/>
    <m/>
    <m/>
    <m/>
  </r>
  <r>
    <x v="429"/>
    <x v="5"/>
    <x v="660"/>
    <n v="13"/>
    <n v="0"/>
    <n v="0"/>
    <n v="0"/>
    <n v="0"/>
    <n v="0"/>
    <n v="0"/>
    <n v="0"/>
    <m/>
    <m/>
    <m/>
    <m/>
    <m/>
    <m/>
    <m/>
    <m/>
    <m/>
    <m/>
    <m/>
    <m/>
    <m/>
    <m/>
    <m/>
  </r>
  <r>
    <x v="429"/>
    <x v="3"/>
    <x v="664"/>
    <n v="13"/>
    <n v="0"/>
    <n v="0"/>
    <n v="0"/>
    <n v="0"/>
    <n v="0"/>
    <n v="0"/>
    <n v="0"/>
    <m/>
    <m/>
    <m/>
    <m/>
    <m/>
    <m/>
    <m/>
    <m/>
    <m/>
    <m/>
    <m/>
    <m/>
    <m/>
    <m/>
    <m/>
  </r>
  <r>
    <x v="429"/>
    <x v="1"/>
    <x v="696"/>
    <n v="13"/>
    <n v="0"/>
    <n v="0"/>
    <n v="1"/>
    <n v="0"/>
    <n v="1"/>
    <n v="0"/>
    <n v="2"/>
    <s v="V"/>
    <m/>
    <s v="V"/>
    <s v="V"/>
    <m/>
    <m/>
    <m/>
    <m/>
    <m/>
    <m/>
    <m/>
    <m/>
    <m/>
    <m/>
    <m/>
  </r>
  <r>
    <x v="429"/>
    <x v="3"/>
    <x v="651"/>
    <n v="13"/>
    <n v="13"/>
    <n v="0"/>
    <n v="0"/>
    <n v="0"/>
    <n v="0"/>
    <n v="0"/>
    <n v="0"/>
    <m/>
    <m/>
    <m/>
    <m/>
    <m/>
    <m/>
    <m/>
    <m/>
    <m/>
    <m/>
    <m/>
    <m/>
    <m/>
    <m/>
    <m/>
  </r>
  <r>
    <x v="430"/>
    <x v="5"/>
    <x v="684"/>
    <n v="1"/>
    <n v="0"/>
    <n v="0"/>
    <n v="0"/>
    <n v="0"/>
    <n v="0"/>
    <n v="0"/>
    <n v="0"/>
    <m/>
    <m/>
    <m/>
    <m/>
    <m/>
    <m/>
    <m/>
    <m/>
    <m/>
    <m/>
    <m/>
    <m/>
    <m/>
    <m/>
    <m/>
  </r>
  <r>
    <x v="430"/>
    <x v="5"/>
    <x v="707"/>
    <n v="1"/>
    <n v="0"/>
    <n v="0"/>
    <n v="0"/>
    <n v="0"/>
    <n v="0"/>
    <n v="0"/>
    <n v="0"/>
    <m/>
    <m/>
    <m/>
    <m/>
    <m/>
    <m/>
    <m/>
    <m/>
    <m/>
    <m/>
    <m/>
    <m/>
    <m/>
    <m/>
    <m/>
  </r>
  <r>
    <x v="430"/>
    <x v="5"/>
    <x v="665"/>
    <n v="4"/>
    <n v="0"/>
    <n v="0"/>
    <n v="0"/>
    <n v="0"/>
    <n v="0"/>
    <n v="0"/>
    <n v="0"/>
    <m/>
    <m/>
    <m/>
    <m/>
    <m/>
    <m/>
    <m/>
    <m/>
    <m/>
    <m/>
    <m/>
    <m/>
    <m/>
    <m/>
    <m/>
  </r>
  <r>
    <x v="430"/>
    <x v="5"/>
    <x v="645"/>
    <n v="13"/>
    <n v="0"/>
    <n v="0"/>
    <n v="0"/>
    <n v="0"/>
    <n v="0"/>
    <n v="0"/>
    <n v="0"/>
    <m/>
    <m/>
    <m/>
    <m/>
    <m/>
    <m/>
    <m/>
    <m/>
    <m/>
    <m/>
    <m/>
    <m/>
    <m/>
    <m/>
    <m/>
  </r>
  <r>
    <x v="430"/>
    <x v="3"/>
    <x v="652"/>
    <n v="12"/>
    <n v="1"/>
    <n v="0"/>
    <n v="0"/>
    <n v="0"/>
    <n v="3"/>
    <n v="0"/>
    <n v="3"/>
    <s v="V"/>
    <m/>
    <m/>
    <m/>
    <m/>
    <m/>
    <m/>
    <m/>
    <m/>
    <m/>
    <m/>
    <m/>
    <m/>
    <m/>
    <m/>
  </r>
  <r>
    <x v="429"/>
    <x v="6"/>
    <x v="708"/>
    <n v="6"/>
    <n v="0"/>
    <n v="0"/>
    <n v="0"/>
    <n v="0"/>
    <n v="0"/>
    <n v="0"/>
    <n v="0"/>
    <m/>
    <m/>
    <m/>
    <m/>
    <m/>
    <m/>
    <m/>
    <m/>
    <m/>
    <m/>
    <m/>
    <m/>
    <m/>
    <m/>
    <m/>
  </r>
  <r>
    <x v="431"/>
    <x v="1"/>
    <x v="698"/>
    <n v="13"/>
    <n v="0"/>
    <n v="0"/>
    <n v="0"/>
    <n v="0"/>
    <n v="0"/>
    <n v="0"/>
    <n v="0"/>
    <m/>
    <m/>
    <m/>
    <m/>
    <m/>
    <m/>
    <m/>
    <m/>
    <m/>
    <m/>
    <m/>
    <m/>
    <m/>
    <m/>
    <m/>
  </r>
  <r>
    <x v="431"/>
    <x v="1"/>
    <x v="691"/>
    <n v="13"/>
    <n v="0"/>
    <n v="0"/>
    <n v="0"/>
    <n v="0"/>
    <n v="0"/>
    <n v="0"/>
    <n v="0"/>
    <m/>
    <m/>
    <m/>
    <m/>
    <m/>
    <m/>
    <m/>
    <m/>
    <m/>
    <m/>
    <m/>
    <m/>
    <m/>
    <m/>
    <m/>
  </r>
  <r>
    <x v="431"/>
    <x v="1"/>
    <x v="697"/>
    <n v="13"/>
    <n v="0"/>
    <n v="0"/>
    <n v="0"/>
    <n v="0"/>
    <n v="0"/>
    <n v="0"/>
    <n v="0"/>
    <m/>
    <m/>
    <m/>
    <m/>
    <m/>
    <m/>
    <m/>
    <m/>
    <m/>
    <m/>
    <m/>
    <m/>
    <m/>
    <m/>
    <m/>
  </r>
  <r>
    <x v="431"/>
    <x v="1"/>
    <x v="692"/>
    <n v="13"/>
    <n v="0"/>
    <n v="0"/>
    <n v="0"/>
    <n v="0"/>
    <n v="0"/>
    <n v="0"/>
    <n v="0"/>
    <m/>
    <m/>
    <m/>
    <m/>
    <m/>
    <m/>
    <m/>
    <m/>
    <m/>
    <m/>
    <m/>
    <m/>
    <m/>
    <m/>
    <m/>
  </r>
  <r>
    <x v="431"/>
    <x v="3"/>
    <x v="663"/>
    <n v="12"/>
    <n v="1"/>
    <n v="0"/>
    <n v="1"/>
    <n v="2"/>
    <n v="1"/>
    <n v="0"/>
    <n v="4"/>
    <s v="V"/>
    <m/>
    <s v="V"/>
    <s v="V"/>
    <m/>
    <m/>
    <m/>
    <m/>
    <m/>
    <m/>
    <m/>
    <m/>
    <m/>
    <m/>
    <m/>
  </r>
  <r>
    <x v="431"/>
    <x v="1"/>
    <x v="693"/>
    <n v="13"/>
    <n v="1"/>
    <n v="0"/>
    <n v="2"/>
    <n v="1"/>
    <n v="1"/>
    <n v="0"/>
    <n v="4"/>
    <s v="V"/>
    <m/>
    <s v="V"/>
    <s v="V"/>
    <m/>
    <m/>
    <m/>
    <m/>
    <m/>
    <m/>
    <m/>
    <m/>
    <m/>
    <m/>
    <m/>
  </r>
  <r>
    <x v="432"/>
    <x v="1"/>
    <x v="694"/>
    <n v="12"/>
    <n v="0"/>
    <n v="0"/>
    <n v="0"/>
    <n v="0"/>
    <n v="0"/>
    <n v="0"/>
    <n v="0"/>
    <m/>
    <m/>
    <m/>
    <m/>
    <m/>
    <m/>
    <m/>
    <m/>
    <m/>
    <m/>
    <m/>
    <m/>
    <m/>
    <m/>
    <m/>
  </r>
  <r>
    <x v="432"/>
    <x v="5"/>
    <x v="538"/>
    <n v="2"/>
    <n v="0"/>
    <n v="0"/>
    <n v="0"/>
    <n v="0"/>
    <n v="0"/>
    <n v="0"/>
    <n v="0"/>
    <m/>
    <m/>
    <m/>
    <m/>
    <m/>
    <m/>
    <m/>
    <m/>
    <m/>
    <m/>
    <m/>
    <m/>
    <m/>
    <m/>
    <m/>
  </r>
  <r>
    <x v="432"/>
    <x v="3"/>
    <x v="709"/>
    <n v="1"/>
    <n v="0"/>
    <n v="0"/>
    <n v="0"/>
    <n v="0"/>
    <n v="0"/>
    <n v="0"/>
    <n v="0"/>
    <m/>
    <m/>
    <m/>
    <m/>
    <m/>
    <m/>
    <m/>
    <m/>
    <m/>
    <m/>
    <m/>
    <m/>
    <m/>
    <m/>
    <m/>
  </r>
  <r>
    <x v="432"/>
    <x v="3"/>
    <x v="650"/>
    <n v="1"/>
    <n v="0"/>
    <n v="0"/>
    <n v="0"/>
    <n v="0"/>
    <n v="0"/>
    <n v="0"/>
    <n v="0"/>
    <m/>
    <m/>
    <m/>
    <m/>
    <m/>
    <m/>
    <m/>
    <m/>
    <m/>
    <m/>
    <m/>
    <m/>
    <m/>
    <m/>
    <m/>
  </r>
  <r>
    <x v="432"/>
    <x v="3"/>
    <x v="662"/>
    <n v="13"/>
    <n v="0"/>
    <n v="0"/>
    <n v="0"/>
    <n v="0"/>
    <n v="0"/>
    <n v="0"/>
    <n v="0"/>
    <m/>
    <m/>
    <m/>
    <m/>
    <m/>
    <m/>
    <m/>
    <m/>
    <m/>
    <m/>
    <m/>
    <m/>
    <m/>
    <m/>
    <m/>
  </r>
  <r>
    <x v="432"/>
    <x v="3"/>
    <x v="689"/>
    <n v="1"/>
    <n v="0"/>
    <n v="0"/>
    <n v="0"/>
    <n v="0"/>
    <n v="0"/>
    <n v="0"/>
    <n v="0"/>
    <m/>
    <m/>
    <m/>
    <m/>
    <m/>
    <m/>
    <m/>
    <m/>
    <m/>
    <m/>
    <m/>
    <m/>
    <m/>
    <m/>
    <m/>
  </r>
  <r>
    <x v="432"/>
    <x v="5"/>
    <x v="686"/>
    <n v="1"/>
    <n v="1"/>
    <n v="0"/>
    <n v="0"/>
    <n v="0"/>
    <n v="0"/>
    <n v="0"/>
    <n v="0"/>
    <m/>
    <m/>
    <m/>
    <m/>
    <m/>
    <m/>
    <m/>
    <m/>
    <m/>
    <m/>
    <m/>
    <m/>
    <m/>
    <m/>
    <m/>
  </r>
  <r>
    <x v="433"/>
    <x v="3"/>
    <x v="710"/>
    <n v="12"/>
    <n v="12"/>
    <n v="0"/>
    <n v="0"/>
    <n v="0"/>
    <n v="0"/>
    <n v="0"/>
    <n v="0"/>
    <m/>
    <m/>
    <m/>
    <m/>
    <m/>
    <m/>
    <m/>
    <m/>
    <m/>
    <m/>
    <m/>
    <m/>
    <m/>
    <m/>
    <m/>
  </r>
  <r>
    <x v="433"/>
    <x v="5"/>
    <x v="690"/>
    <n v="1"/>
    <n v="0"/>
    <n v="0"/>
    <n v="0"/>
    <n v="0"/>
    <n v="0"/>
    <n v="0"/>
    <n v="0"/>
    <m/>
    <m/>
    <m/>
    <m/>
    <m/>
    <m/>
    <m/>
    <m/>
    <m/>
    <m/>
    <m/>
    <m/>
    <m/>
    <m/>
    <m/>
  </r>
  <r>
    <x v="433"/>
    <x v="5"/>
    <x v="664"/>
    <n v="13"/>
    <n v="0"/>
    <n v="0"/>
    <n v="0"/>
    <n v="0"/>
    <n v="0"/>
    <n v="0"/>
    <n v="0"/>
    <m/>
    <m/>
    <m/>
    <m/>
    <m/>
    <m/>
    <m/>
    <m/>
    <m/>
    <m/>
    <m/>
    <m/>
    <m/>
    <m/>
    <m/>
  </r>
  <r>
    <x v="433"/>
    <x v="1"/>
    <x v="711"/>
    <n v="1"/>
    <n v="0"/>
    <n v="0"/>
    <n v="0"/>
    <n v="0"/>
    <n v="0"/>
    <n v="0"/>
    <n v="0"/>
    <m/>
    <m/>
    <m/>
    <m/>
    <m/>
    <m/>
    <m/>
    <m/>
    <m/>
    <m/>
    <m/>
    <m/>
    <m/>
    <m/>
    <m/>
  </r>
  <r>
    <x v="433"/>
    <x v="5"/>
    <x v="686"/>
    <n v="1"/>
    <n v="1"/>
    <n v="0"/>
    <n v="0"/>
    <n v="0"/>
    <n v="0"/>
    <n v="0"/>
    <n v="0"/>
    <m/>
    <m/>
    <m/>
    <m/>
    <m/>
    <m/>
    <m/>
    <m/>
    <m/>
    <m/>
    <m/>
    <m/>
    <m/>
    <m/>
    <m/>
  </r>
  <r>
    <x v="434"/>
    <x v="5"/>
    <x v="686"/>
    <n v="1"/>
    <n v="0"/>
    <n v="0"/>
    <n v="0"/>
    <n v="0"/>
    <n v="0"/>
    <n v="0"/>
    <n v="0"/>
    <m/>
    <m/>
    <m/>
    <m/>
    <m/>
    <m/>
    <m/>
    <m/>
    <m/>
    <m/>
    <m/>
    <m/>
    <m/>
    <m/>
    <m/>
  </r>
  <r>
    <x v="435"/>
    <x v="5"/>
    <x v="652"/>
    <n v="12"/>
    <n v="0"/>
    <n v="0"/>
    <n v="0"/>
    <n v="0"/>
    <n v="0"/>
    <n v="0"/>
    <n v="0"/>
    <m/>
    <m/>
    <m/>
    <m/>
    <m/>
    <m/>
    <m/>
    <m/>
    <m/>
    <m/>
    <m/>
    <m/>
    <m/>
    <m/>
    <m/>
  </r>
  <r>
    <x v="435"/>
    <x v="6"/>
    <x v="712"/>
    <n v="3"/>
    <n v="0"/>
    <n v="0"/>
    <n v="0"/>
    <n v="0"/>
    <n v="0"/>
    <n v="0"/>
    <n v="0"/>
    <m/>
    <m/>
    <m/>
    <m/>
    <m/>
    <m/>
    <m/>
    <m/>
    <m/>
    <m/>
    <m/>
    <m/>
    <m/>
    <m/>
    <m/>
  </r>
  <r>
    <x v="436"/>
    <x v="3"/>
    <x v="660"/>
    <n v="13"/>
    <n v="0"/>
    <n v="0"/>
    <n v="0"/>
    <n v="0"/>
    <n v="0"/>
    <n v="0"/>
    <n v="0"/>
    <m/>
    <m/>
    <m/>
    <m/>
    <m/>
    <m/>
    <m/>
    <m/>
    <m/>
    <m/>
    <m/>
    <m/>
    <m/>
    <m/>
    <m/>
  </r>
  <r>
    <x v="436"/>
    <x v="2"/>
    <x v="691"/>
    <n v="13"/>
    <n v="0"/>
    <n v="0"/>
    <n v="0"/>
    <n v="0"/>
    <n v="0"/>
    <n v="0"/>
    <n v="0"/>
    <m/>
    <m/>
    <m/>
    <m/>
    <m/>
    <m/>
    <m/>
    <m/>
    <m/>
    <m/>
    <m/>
    <m/>
    <m/>
    <m/>
    <m/>
  </r>
  <r>
    <x v="436"/>
    <x v="5"/>
    <x v="663"/>
    <n v="13"/>
    <n v="0"/>
    <n v="0"/>
    <n v="0"/>
    <n v="0"/>
    <n v="0"/>
    <n v="0"/>
    <n v="0"/>
    <m/>
    <m/>
    <m/>
    <m/>
    <m/>
    <m/>
    <m/>
    <m/>
    <m/>
    <m/>
    <m/>
    <m/>
    <m/>
    <m/>
    <m/>
  </r>
  <r>
    <x v="436"/>
    <x v="5"/>
    <x v="651"/>
    <n v="13"/>
    <n v="0"/>
    <n v="0"/>
    <n v="0"/>
    <n v="0"/>
    <n v="0"/>
    <n v="0"/>
    <n v="0"/>
    <m/>
    <m/>
    <m/>
    <m/>
    <m/>
    <m/>
    <m/>
    <m/>
    <m/>
    <m/>
    <m/>
    <m/>
    <m/>
    <m/>
    <m/>
  </r>
  <r>
    <x v="436"/>
    <x v="2"/>
    <x v="694"/>
    <n v="12"/>
    <n v="0"/>
    <n v="0"/>
    <n v="0"/>
    <n v="0"/>
    <n v="0"/>
    <n v="0"/>
    <n v="0"/>
    <m/>
    <m/>
    <m/>
    <m/>
    <m/>
    <m/>
    <m/>
    <m/>
    <m/>
    <m/>
    <m/>
    <m/>
    <m/>
    <m/>
    <m/>
  </r>
  <r>
    <x v="436"/>
    <x v="2"/>
    <x v="696"/>
    <n v="13"/>
    <n v="0"/>
    <n v="0"/>
    <n v="0"/>
    <n v="0"/>
    <n v="0"/>
    <n v="0"/>
    <n v="0"/>
    <m/>
    <m/>
    <m/>
    <m/>
    <m/>
    <m/>
    <m/>
    <m/>
    <m/>
    <m/>
    <m/>
    <m/>
    <m/>
    <m/>
    <m/>
  </r>
  <r>
    <x v="436"/>
    <x v="2"/>
    <x v="697"/>
    <n v="13"/>
    <n v="0"/>
    <n v="0"/>
    <n v="0"/>
    <n v="0"/>
    <n v="0"/>
    <n v="0"/>
    <n v="0"/>
    <m/>
    <m/>
    <m/>
    <m/>
    <m/>
    <m/>
    <m/>
    <m/>
    <m/>
    <m/>
    <m/>
    <m/>
    <m/>
    <m/>
    <m/>
  </r>
  <r>
    <x v="436"/>
    <x v="6"/>
    <x v="713"/>
    <n v="13"/>
    <n v="0"/>
    <n v="0"/>
    <n v="4"/>
    <n v="0"/>
    <n v="0"/>
    <n v="0"/>
    <n v="4"/>
    <m/>
    <m/>
    <s v="V"/>
    <s v="V"/>
    <m/>
    <m/>
    <m/>
    <m/>
    <m/>
    <m/>
    <m/>
    <m/>
    <m/>
    <m/>
    <m/>
  </r>
  <r>
    <x v="436"/>
    <x v="6"/>
    <x v="714"/>
    <n v="13"/>
    <n v="0"/>
    <n v="0"/>
    <n v="7"/>
    <n v="0"/>
    <n v="0"/>
    <n v="0"/>
    <n v="7"/>
    <s v="V"/>
    <s v="V"/>
    <s v="V"/>
    <m/>
    <m/>
    <m/>
    <m/>
    <m/>
    <m/>
    <m/>
    <m/>
    <m/>
    <m/>
    <m/>
    <m/>
  </r>
  <r>
    <x v="436"/>
    <x v="6"/>
    <x v="715"/>
    <n v="13"/>
    <n v="11"/>
    <n v="0"/>
    <n v="45"/>
    <n v="0"/>
    <n v="0"/>
    <n v="0"/>
    <n v="45"/>
    <m/>
    <m/>
    <s v="V"/>
    <s v="V"/>
    <m/>
    <m/>
    <m/>
    <m/>
    <m/>
    <m/>
    <m/>
    <m/>
    <m/>
    <m/>
    <m/>
  </r>
  <r>
    <x v="437"/>
    <x v="2"/>
    <x v="698"/>
    <n v="13"/>
    <n v="0"/>
    <n v="0"/>
    <n v="0"/>
    <n v="0"/>
    <n v="0"/>
    <n v="0"/>
    <n v="0"/>
    <m/>
    <m/>
    <m/>
    <m/>
    <m/>
    <m/>
    <m/>
    <m/>
    <m/>
    <m/>
    <m/>
    <m/>
    <m/>
    <m/>
    <m/>
  </r>
  <r>
    <x v="437"/>
    <x v="2"/>
    <x v="693"/>
    <n v="12"/>
    <n v="0"/>
    <n v="0"/>
    <n v="0"/>
    <n v="0"/>
    <n v="0"/>
    <n v="0"/>
    <n v="0"/>
    <m/>
    <m/>
    <m/>
    <m/>
    <m/>
    <m/>
    <m/>
    <m/>
    <m/>
    <m/>
    <m/>
    <m/>
    <m/>
    <m/>
    <m/>
  </r>
  <r>
    <x v="437"/>
    <x v="2"/>
    <x v="662"/>
    <n v="13"/>
    <n v="0"/>
    <n v="0"/>
    <n v="0"/>
    <n v="0"/>
    <n v="0"/>
    <n v="0"/>
    <n v="0"/>
    <m/>
    <m/>
    <m/>
    <m/>
    <m/>
    <m/>
    <m/>
    <m/>
    <m/>
    <m/>
    <m/>
    <m/>
    <m/>
    <m/>
    <m/>
  </r>
  <r>
    <x v="437"/>
    <x v="5"/>
    <x v="650"/>
    <n v="1"/>
    <n v="0"/>
    <n v="0"/>
    <n v="0"/>
    <n v="0"/>
    <n v="0"/>
    <n v="0"/>
    <n v="0"/>
    <m/>
    <m/>
    <m/>
    <m/>
    <m/>
    <m/>
    <m/>
    <m/>
    <m/>
    <m/>
    <m/>
    <m/>
    <m/>
    <m/>
    <m/>
  </r>
  <r>
    <x v="437"/>
    <x v="5"/>
    <x v="647"/>
    <n v="13"/>
    <n v="0"/>
    <n v="0"/>
    <n v="0"/>
    <n v="0"/>
    <n v="0"/>
    <n v="0"/>
    <n v="0"/>
    <m/>
    <m/>
    <m/>
    <m/>
    <m/>
    <m/>
    <m/>
    <m/>
    <m/>
    <m/>
    <m/>
    <m/>
    <m/>
    <m/>
    <m/>
  </r>
  <r>
    <x v="438"/>
    <x v="5"/>
    <x v="709"/>
    <n v="1"/>
    <n v="0"/>
    <n v="0"/>
    <n v="0"/>
    <n v="0"/>
    <n v="0"/>
    <n v="0"/>
    <n v="0"/>
    <m/>
    <m/>
    <m/>
    <m/>
    <m/>
    <m/>
    <m/>
    <m/>
    <m/>
    <m/>
    <m/>
    <m/>
    <m/>
    <m/>
    <m/>
  </r>
  <r>
    <x v="438"/>
    <x v="6"/>
    <x v="716"/>
    <n v="11"/>
    <n v="0"/>
    <n v="0"/>
    <n v="1"/>
    <n v="0"/>
    <n v="0"/>
    <n v="0"/>
    <n v="0"/>
    <s v="V"/>
    <s v="V"/>
    <m/>
    <m/>
    <m/>
    <m/>
    <m/>
    <m/>
    <m/>
    <m/>
    <m/>
    <m/>
    <m/>
    <m/>
    <m/>
  </r>
  <r>
    <x v="439"/>
    <x v="2"/>
    <x v="692"/>
    <n v="13"/>
    <n v="0"/>
    <n v="0"/>
    <n v="0"/>
    <n v="0"/>
    <n v="0"/>
    <n v="0"/>
    <n v="0"/>
    <m/>
    <m/>
    <m/>
    <m/>
    <m/>
    <m/>
    <m/>
    <m/>
    <m/>
    <m/>
    <m/>
    <m/>
    <m/>
    <m/>
    <m/>
  </r>
  <r>
    <x v="439"/>
    <x v="4"/>
    <x v="210"/>
    <n v="7"/>
    <n v="0"/>
    <n v="0"/>
    <n v="0"/>
    <n v="1"/>
    <n v="0"/>
    <n v="0"/>
    <n v="1"/>
    <s v="V"/>
    <m/>
    <m/>
    <m/>
    <m/>
    <m/>
    <m/>
    <m/>
    <m/>
    <m/>
    <m/>
    <m/>
    <m/>
    <m/>
    <m/>
  </r>
  <r>
    <x v="440"/>
    <x v="3"/>
    <x v="710"/>
    <n v="11"/>
    <n v="0"/>
    <n v="0"/>
    <n v="0"/>
    <n v="0"/>
    <n v="0"/>
    <n v="0"/>
    <n v="0"/>
    <m/>
    <m/>
    <m/>
    <m/>
    <m/>
    <m/>
    <m/>
    <m/>
    <m/>
    <m/>
    <m/>
    <m/>
    <m/>
    <m/>
    <m/>
  </r>
  <r>
    <x v="441"/>
    <x v="5"/>
    <x v="537"/>
    <n v="12"/>
    <n v="0"/>
    <n v="0"/>
    <n v="0"/>
    <n v="0"/>
    <n v="0"/>
    <n v="0"/>
    <n v="0"/>
    <m/>
    <m/>
    <m/>
    <m/>
    <m/>
    <m/>
    <m/>
    <m/>
    <m/>
    <m/>
    <m/>
    <m/>
    <m/>
    <m/>
    <m/>
  </r>
  <r>
    <x v="439"/>
    <x v="6"/>
    <x v="717"/>
    <n v="13"/>
    <n v="0"/>
    <n v="0"/>
    <n v="5"/>
    <n v="0"/>
    <n v="0"/>
    <n v="0"/>
    <n v="5"/>
    <s v="V"/>
    <s v="V"/>
    <s v="V"/>
    <s v="V"/>
    <m/>
    <m/>
    <m/>
    <m/>
    <m/>
    <m/>
    <m/>
    <m/>
    <m/>
    <m/>
    <m/>
  </r>
  <r>
    <x v="439"/>
    <x v="6"/>
    <x v="718"/>
    <n v="5"/>
    <n v="0"/>
    <n v="0"/>
    <n v="1"/>
    <n v="0"/>
    <n v="0"/>
    <n v="0"/>
    <n v="1"/>
    <m/>
    <m/>
    <s v="V"/>
    <s v="V"/>
    <m/>
    <m/>
    <m/>
    <m/>
    <m/>
    <m/>
    <m/>
    <m/>
    <m/>
    <m/>
    <m/>
  </r>
  <r>
    <x v="439"/>
    <x v="6"/>
    <x v="719"/>
    <n v="5"/>
    <n v="0"/>
    <n v="0"/>
    <n v="2"/>
    <n v="0"/>
    <n v="0"/>
    <n v="0"/>
    <n v="2"/>
    <m/>
    <m/>
    <m/>
    <m/>
    <m/>
    <m/>
    <m/>
    <m/>
    <m/>
    <m/>
    <m/>
    <m/>
    <m/>
    <m/>
    <m/>
  </r>
  <r>
    <x v="439"/>
    <x v="6"/>
    <x v="720"/>
    <n v="1"/>
    <n v="0"/>
    <n v="0"/>
    <n v="0"/>
    <n v="0"/>
    <n v="0"/>
    <n v="0"/>
    <n v="0"/>
    <m/>
    <m/>
    <m/>
    <m/>
    <m/>
    <m/>
    <m/>
    <m/>
    <m/>
    <m/>
    <m/>
    <m/>
    <m/>
    <m/>
    <m/>
  </r>
  <r>
    <x v="439"/>
    <x v="6"/>
    <x v="721"/>
    <n v="1"/>
    <n v="0"/>
    <n v="0"/>
    <n v="0"/>
    <n v="0"/>
    <n v="0"/>
    <n v="0"/>
    <n v="0"/>
    <m/>
    <m/>
    <m/>
    <m/>
    <m/>
    <m/>
    <m/>
    <m/>
    <m/>
    <m/>
    <m/>
    <m/>
    <m/>
    <m/>
    <m/>
  </r>
  <r>
    <x v="439"/>
    <x v="6"/>
    <x v="722"/>
    <n v="1"/>
    <n v="1"/>
    <n v="0"/>
    <n v="2"/>
    <n v="0"/>
    <n v="0"/>
    <n v="0"/>
    <n v="2"/>
    <m/>
    <m/>
    <s v="V"/>
    <s v="V"/>
    <m/>
    <m/>
    <m/>
    <m/>
    <m/>
    <m/>
    <m/>
    <m/>
    <m/>
    <m/>
    <m/>
  </r>
  <r>
    <x v="442"/>
    <x v="6"/>
    <x v="722"/>
    <n v="1"/>
    <n v="0"/>
    <n v="0"/>
    <n v="0"/>
    <n v="0"/>
    <n v="0"/>
    <n v="0"/>
    <n v="0"/>
    <m/>
    <m/>
    <m/>
    <m/>
    <m/>
    <m/>
    <m/>
    <m/>
    <m/>
    <m/>
    <m/>
    <m/>
    <m/>
    <m/>
    <m/>
  </r>
  <r>
    <x v="443"/>
    <x v="0"/>
    <x v="723"/>
    <n v="13"/>
    <n v="4"/>
    <n v="0"/>
    <n v="0"/>
    <n v="0"/>
    <n v="0"/>
    <n v="0"/>
    <n v="0"/>
    <s v="V"/>
    <m/>
    <m/>
    <m/>
    <m/>
    <m/>
    <m/>
    <m/>
    <m/>
    <m/>
    <m/>
    <m/>
    <m/>
    <m/>
    <m/>
  </r>
  <r>
    <x v="443"/>
    <x v="0"/>
    <x v="724"/>
    <n v="13"/>
    <n v="3"/>
    <n v="0"/>
    <n v="0"/>
    <n v="0"/>
    <n v="0"/>
    <n v="0"/>
    <n v="0"/>
    <s v="V"/>
    <m/>
    <m/>
    <m/>
    <m/>
    <m/>
    <m/>
    <m/>
    <m/>
    <m/>
    <m/>
    <m/>
    <m/>
    <m/>
    <m/>
  </r>
  <r>
    <x v="443"/>
    <x v="0"/>
    <x v="725"/>
    <n v="13"/>
    <n v="0"/>
    <n v="0"/>
    <n v="0"/>
    <n v="0"/>
    <n v="0"/>
    <n v="0"/>
    <n v="0"/>
    <m/>
    <m/>
    <m/>
    <m/>
    <m/>
    <m/>
    <m/>
    <m/>
    <m/>
    <m/>
    <m/>
    <m/>
    <m/>
    <m/>
    <m/>
  </r>
  <r>
    <x v="444"/>
    <x v="0"/>
    <x v="726"/>
    <n v="13"/>
    <n v="0"/>
    <n v="0"/>
    <n v="0"/>
    <n v="0"/>
    <n v="0"/>
    <n v="0"/>
    <n v="0"/>
    <m/>
    <m/>
    <m/>
    <m/>
    <m/>
    <m/>
    <m/>
    <m/>
    <m/>
    <m/>
    <m/>
    <m/>
    <m/>
    <m/>
    <m/>
  </r>
  <r>
    <x v="444"/>
    <x v="4"/>
    <x v="696"/>
    <n v="13"/>
    <n v="0"/>
    <n v="0"/>
    <n v="0"/>
    <n v="0"/>
    <n v="0"/>
    <n v="0"/>
    <n v="0"/>
    <m/>
    <m/>
    <m/>
    <m/>
    <m/>
    <m/>
    <m/>
    <m/>
    <m/>
    <m/>
    <m/>
    <m/>
    <m/>
    <m/>
    <m/>
  </r>
  <r>
    <x v="445"/>
    <x v="0"/>
    <x v="727"/>
    <n v="3"/>
    <n v="3"/>
    <n v="0"/>
    <n v="0"/>
    <n v="0"/>
    <n v="0"/>
    <n v="0"/>
    <n v="0"/>
    <s v="V"/>
    <m/>
    <m/>
    <m/>
    <m/>
    <m/>
    <m/>
    <m/>
    <m/>
    <m/>
    <m/>
    <m/>
    <m/>
    <m/>
    <m/>
  </r>
  <r>
    <x v="445"/>
    <x v="0"/>
    <x v="728"/>
    <n v="13"/>
    <n v="6"/>
    <n v="0"/>
    <n v="0"/>
    <n v="0"/>
    <n v="0"/>
    <n v="0"/>
    <n v="0"/>
    <s v="V"/>
    <m/>
    <m/>
    <m/>
    <m/>
    <m/>
    <m/>
    <m/>
    <m/>
    <m/>
    <m/>
    <m/>
    <m/>
    <m/>
    <m/>
  </r>
  <r>
    <x v="445"/>
    <x v="0"/>
    <x v="729"/>
    <n v="4"/>
    <n v="0"/>
    <n v="0"/>
    <n v="0"/>
    <n v="0"/>
    <n v="0"/>
    <n v="0"/>
    <n v="0"/>
    <s v="V"/>
    <m/>
    <m/>
    <m/>
    <m/>
    <m/>
    <m/>
    <m/>
    <m/>
    <m/>
    <m/>
    <m/>
    <m/>
    <m/>
    <m/>
  </r>
  <r>
    <x v="445"/>
    <x v="0"/>
    <x v="730"/>
    <n v="13"/>
    <n v="0"/>
    <n v="0"/>
    <n v="0"/>
    <n v="0"/>
    <n v="0"/>
    <n v="0"/>
    <n v="0"/>
    <s v="V"/>
    <m/>
    <m/>
    <m/>
    <m/>
    <m/>
    <m/>
    <m/>
    <m/>
    <m/>
    <m/>
    <m/>
    <m/>
    <m/>
    <m/>
  </r>
  <r>
    <x v="446"/>
    <x v="5"/>
    <x v="710"/>
    <n v="11"/>
    <n v="1"/>
    <n v="0"/>
    <n v="0"/>
    <n v="0"/>
    <n v="0"/>
    <n v="0"/>
    <n v="0"/>
    <s v="V"/>
    <m/>
    <m/>
    <m/>
    <m/>
    <m/>
    <m/>
    <m/>
    <m/>
    <m/>
    <m/>
    <m/>
    <m/>
    <m/>
    <m/>
  </r>
  <r>
    <x v="446"/>
    <x v="3"/>
    <x v="731"/>
    <n v="1"/>
    <n v="0"/>
    <n v="0"/>
    <n v="0"/>
    <n v="0"/>
    <n v="0"/>
    <n v="0"/>
    <n v="0"/>
    <s v="V"/>
    <m/>
    <m/>
    <m/>
    <m/>
    <m/>
    <m/>
    <m/>
    <m/>
    <m/>
    <m/>
    <m/>
    <m/>
    <m/>
    <m/>
  </r>
  <r>
    <x v="446"/>
    <x v="3"/>
    <x v="542"/>
    <n v="8"/>
    <n v="0"/>
    <n v="0"/>
    <n v="0"/>
    <n v="0"/>
    <n v="0"/>
    <n v="0"/>
    <n v="0"/>
    <s v="V"/>
    <m/>
    <m/>
    <m/>
    <m/>
    <m/>
    <m/>
    <m/>
    <m/>
    <m/>
    <m/>
    <m/>
    <m/>
    <m/>
    <m/>
  </r>
  <r>
    <x v="446"/>
    <x v="4"/>
    <x v="697"/>
    <n v="13"/>
    <n v="0"/>
    <n v="0"/>
    <n v="1"/>
    <n v="0"/>
    <n v="0"/>
    <n v="0"/>
    <n v="1"/>
    <m/>
    <m/>
    <s v="V"/>
    <s v="V"/>
    <m/>
    <m/>
    <m/>
    <m/>
    <m/>
    <m/>
    <m/>
    <m/>
    <m/>
    <m/>
    <m/>
  </r>
  <r>
    <x v="446"/>
    <x v="4"/>
    <x v="698"/>
    <n v="13"/>
    <n v="0"/>
    <n v="0"/>
    <n v="0"/>
    <n v="0"/>
    <n v="0"/>
    <n v="0"/>
    <n v="0"/>
    <m/>
    <m/>
    <m/>
    <m/>
    <m/>
    <m/>
    <m/>
    <m/>
    <m/>
    <m/>
    <m/>
    <m/>
    <m/>
    <m/>
    <m/>
  </r>
  <r>
    <x v="446"/>
    <x v="4"/>
    <x v="691"/>
    <n v="13"/>
    <n v="1"/>
    <n v="0"/>
    <n v="0"/>
    <n v="2"/>
    <n v="2"/>
    <n v="0"/>
    <n v="4"/>
    <s v="V"/>
    <m/>
    <m/>
    <m/>
    <m/>
    <m/>
    <m/>
    <m/>
    <m/>
    <m/>
    <m/>
    <m/>
    <m/>
    <m/>
    <m/>
  </r>
  <r>
    <x v="446"/>
    <x v="4"/>
    <x v="693"/>
    <n v="12"/>
    <n v="0"/>
    <n v="0"/>
    <n v="2"/>
    <n v="0"/>
    <n v="0"/>
    <n v="0"/>
    <n v="2"/>
    <s v="V"/>
    <m/>
    <m/>
    <m/>
    <m/>
    <m/>
    <m/>
    <m/>
    <m/>
    <m/>
    <m/>
    <m/>
    <m/>
    <m/>
    <m/>
  </r>
  <r>
    <x v="446"/>
    <x v="6"/>
    <x v="732"/>
    <n v="13"/>
    <n v="13"/>
    <n v="0"/>
    <n v="0"/>
    <n v="0"/>
    <n v="0"/>
    <n v="0"/>
    <n v="0"/>
    <m/>
    <m/>
    <m/>
    <m/>
    <m/>
    <m/>
    <m/>
    <m/>
    <m/>
    <m/>
    <m/>
    <m/>
    <m/>
    <m/>
    <m/>
  </r>
  <r>
    <x v="446"/>
    <x v="6"/>
    <x v="733"/>
    <n v="12"/>
    <n v="12"/>
    <n v="0"/>
    <n v="0"/>
    <n v="0"/>
    <n v="0"/>
    <n v="0"/>
    <n v="0"/>
    <m/>
    <m/>
    <m/>
    <m/>
    <m/>
    <m/>
    <m/>
    <m/>
    <m/>
    <m/>
    <m/>
    <m/>
    <m/>
    <m/>
    <m/>
  </r>
  <r>
    <x v="447"/>
    <x v="0"/>
    <x v="734"/>
    <n v="13"/>
    <n v="0"/>
    <n v="0"/>
    <n v="0"/>
    <n v="0"/>
    <n v="0"/>
    <n v="0"/>
    <n v="0"/>
    <m/>
    <m/>
    <m/>
    <m/>
    <m/>
    <m/>
    <m/>
    <m/>
    <m/>
    <m/>
    <m/>
    <m/>
    <m/>
    <m/>
    <m/>
  </r>
  <r>
    <x v="448"/>
    <x v="0"/>
    <x v="735"/>
    <n v="13"/>
    <n v="1"/>
    <n v="0"/>
    <n v="0"/>
    <n v="1"/>
    <n v="1"/>
    <n v="0"/>
    <n v="2"/>
    <s v="V"/>
    <m/>
    <m/>
    <m/>
    <m/>
    <m/>
    <m/>
    <m/>
    <m/>
    <m/>
    <m/>
    <m/>
    <m/>
    <m/>
    <m/>
  </r>
  <r>
    <x v="448"/>
    <x v="6"/>
    <x v="732"/>
    <n v="13"/>
    <n v="13"/>
    <n v="0"/>
    <n v="0"/>
    <n v="0"/>
    <n v="0"/>
    <n v="0"/>
    <n v="0"/>
    <m/>
    <m/>
    <m/>
    <m/>
    <m/>
    <m/>
    <m/>
    <m/>
    <m/>
    <m/>
    <m/>
    <m/>
    <m/>
    <m/>
    <m/>
  </r>
  <r>
    <x v="448"/>
    <x v="6"/>
    <x v="733"/>
    <n v="12"/>
    <n v="2"/>
    <n v="0"/>
    <n v="8"/>
    <n v="0"/>
    <n v="0"/>
    <n v="0"/>
    <n v="8"/>
    <s v="V"/>
    <s v="V"/>
    <s v="V"/>
    <s v="V"/>
    <m/>
    <m/>
    <m/>
    <m/>
    <m/>
    <m/>
    <m/>
    <m/>
    <m/>
    <m/>
    <m/>
  </r>
  <r>
    <x v="449"/>
    <x v="6"/>
    <x v="736"/>
    <n v="1"/>
    <n v="0"/>
    <n v="0"/>
    <n v="0"/>
    <n v="0"/>
    <n v="0"/>
    <n v="0"/>
    <n v="0"/>
    <m/>
    <m/>
    <m/>
    <m/>
    <m/>
    <m/>
    <m/>
    <m/>
    <m/>
    <m/>
    <m/>
    <m/>
    <m/>
    <m/>
    <m/>
  </r>
  <r>
    <x v="450"/>
    <x v="4"/>
    <x v="694"/>
    <n v="12"/>
    <n v="0"/>
    <n v="0"/>
    <n v="0"/>
    <n v="0"/>
    <n v="0"/>
    <n v="0"/>
    <n v="0"/>
    <m/>
    <m/>
    <m/>
    <m/>
    <m/>
    <m/>
    <m/>
    <m/>
    <m/>
    <m/>
    <m/>
    <m/>
    <m/>
    <m/>
    <m/>
  </r>
  <r>
    <x v="450"/>
    <x v="6"/>
    <x v="732"/>
    <n v="13"/>
    <n v="0"/>
    <n v="0"/>
    <n v="2"/>
    <n v="0"/>
    <n v="0"/>
    <n v="0"/>
    <n v="2"/>
    <s v="V"/>
    <s v="V"/>
    <m/>
    <m/>
    <m/>
    <m/>
    <m/>
    <m/>
    <m/>
    <m/>
    <m/>
    <m/>
    <m/>
    <m/>
    <m/>
  </r>
  <r>
    <x v="450"/>
    <x v="6"/>
    <x v="737"/>
    <n v="11"/>
    <n v="3"/>
    <n v="0"/>
    <n v="10"/>
    <n v="0"/>
    <n v="0"/>
    <n v="0"/>
    <n v="10"/>
    <s v="V"/>
    <s v="V"/>
    <s v="V"/>
    <s v="V"/>
    <m/>
    <m/>
    <m/>
    <m/>
    <m/>
    <m/>
    <m/>
    <m/>
    <m/>
    <m/>
    <m/>
  </r>
  <r>
    <x v="451"/>
    <x v="2"/>
    <x v="711"/>
    <n v="1"/>
    <n v="0"/>
    <n v="0"/>
    <n v="0"/>
    <n v="0"/>
    <n v="0"/>
    <n v="0"/>
    <n v="0"/>
    <m/>
    <m/>
    <m/>
    <m/>
    <m/>
    <m/>
    <m/>
    <m/>
    <m/>
    <m/>
    <m/>
    <m/>
    <m/>
    <m/>
    <m/>
  </r>
  <r>
    <x v="451"/>
    <x v="1"/>
    <x v="738"/>
    <n v="1"/>
    <n v="0"/>
    <n v="0"/>
    <n v="0"/>
    <n v="0"/>
    <n v="0"/>
    <n v="0"/>
    <n v="0"/>
    <m/>
    <m/>
    <m/>
    <m/>
    <m/>
    <m/>
    <m/>
    <m/>
    <m/>
    <m/>
    <m/>
    <m/>
    <m/>
    <m/>
    <m/>
  </r>
  <r>
    <x v="452"/>
    <x v="4"/>
    <x v="692"/>
    <n v="13"/>
    <n v="0"/>
    <n v="0"/>
    <n v="0"/>
    <n v="0"/>
    <n v="1"/>
    <n v="0"/>
    <n v="1"/>
    <s v="V"/>
    <m/>
    <m/>
    <m/>
    <m/>
    <m/>
    <m/>
    <m/>
    <m/>
    <m/>
    <m/>
    <m/>
    <m/>
    <m/>
    <m/>
  </r>
  <r>
    <x v="452"/>
    <x v="1"/>
    <x v="723"/>
    <n v="9"/>
    <n v="0"/>
    <n v="0"/>
    <n v="0"/>
    <n v="0"/>
    <n v="1"/>
    <n v="0"/>
    <n v="1"/>
    <s v="V"/>
    <m/>
    <m/>
    <m/>
    <m/>
    <m/>
    <m/>
    <m/>
    <m/>
    <m/>
    <m/>
    <m/>
    <m/>
    <m/>
    <m/>
  </r>
  <r>
    <x v="451"/>
    <x v="6"/>
    <x v="739"/>
    <n v="2"/>
    <n v="0"/>
    <n v="0"/>
    <n v="2"/>
    <n v="0"/>
    <n v="0"/>
    <n v="0"/>
    <n v="2"/>
    <m/>
    <m/>
    <s v="V"/>
    <s v="V"/>
    <m/>
    <m/>
    <m/>
    <m/>
    <m/>
    <m/>
    <m/>
    <m/>
    <m/>
    <m/>
    <m/>
  </r>
  <r>
    <x v="451"/>
    <x v="6"/>
    <x v="737"/>
    <n v="11"/>
    <n v="3"/>
    <n v="0"/>
    <n v="10"/>
    <n v="0"/>
    <n v="0"/>
    <n v="0"/>
    <n v="10"/>
    <s v="V"/>
    <s v="V"/>
    <s v="V"/>
    <s v="V"/>
    <m/>
    <m/>
    <m/>
    <m/>
    <m/>
    <m/>
    <m/>
    <m/>
    <m/>
    <m/>
    <m/>
  </r>
  <r>
    <x v="451"/>
    <x v="6"/>
    <x v="740"/>
    <n v="13"/>
    <n v="5"/>
    <n v="0"/>
    <n v="13"/>
    <n v="0"/>
    <n v="0"/>
    <n v="0"/>
    <n v="13"/>
    <s v="V"/>
    <s v="V"/>
    <s v="V"/>
    <s v="V"/>
    <m/>
    <m/>
    <m/>
    <m/>
    <m/>
    <m/>
    <m/>
    <m/>
    <m/>
    <m/>
    <m/>
  </r>
  <r>
    <x v="451"/>
    <x v="6"/>
    <x v="741"/>
    <n v="4"/>
    <n v="4"/>
    <n v="0"/>
    <n v="0"/>
    <n v="0"/>
    <n v="0"/>
    <n v="0"/>
    <n v="0"/>
    <m/>
    <m/>
    <m/>
    <m/>
    <m/>
    <m/>
    <m/>
    <m/>
    <m/>
    <m/>
    <m/>
    <m/>
    <m/>
    <m/>
    <m/>
  </r>
  <r>
    <x v="453"/>
    <x v="6"/>
    <x v="742"/>
    <n v="3"/>
    <n v="0"/>
    <n v="0"/>
    <n v="0"/>
    <n v="0"/>
    <n v="0"/>
    <n v="0"/>
    <n v="0"/>
    <m/>
    <m/>
    <m/>
    <m/>
    <m/>
    <m/>
    <m/>
    <m/>
    <m/>
    <m/>
    <m/>
    <m/>
    <m/>
    <m/>
    <m/>
  </r>
  <r>
    <x v="452"/>
    <x v="6"/>
    <x v="743"/>
    <n v="1"/>
    <n v="0"/>
    <n v="0"/>
    <n v="0"/>
    <n v="0"/>
    <n v="0"/>
    <n v="0"/>
    <n v="0"/>
    <m/>
    <m/>
    <m/>
    <m/>
    <m/>
    <m/>
    <m/>
    <m/>
    <m/>
    <m/>
    <m/>
    <m/>
    <m/>
    <m/>
    <m/>
  </r>
  <r>
    <x v="452"/>
    <x v="6"/>
    <x v="741"/>
    <n v="4"/>
    <n v="0"/>
    <n v="0"/>
    <n v="0"/>
    <n v="0"/>
    <n v="0"/>
    <n v="0"/>
    <n v="0"/>
    <m/>
    <m/>
    <m/>
    <m/>
    <m/>
    <m/>
    <m/>
    <m/>
    <m/>
    <m/>
    <m/>
    <m/>
    <m/>
    <m/>
    <m/>
  </r>
  <r>
    <x v="454"/>
    <x v="1"/>
    <x v="724"/>
    <n v="10"/>
    <n v="0"/>
    <n v="0"/>
    <n v="0"/>
    <n v="0"/>
    <n v="0"/>
    <n v="0"/>
    <n v="0"/>
    <m/>
    <m/>
    <m/>
    <m/>
    <m/>
    <m/>
    <m/>
    <m/>
    <m/>
    <m/>
    <m/>
    <m/>
    <m/>
    <m/>
    <m/>
  </r>
  <r>
    <x v="454"/>
    <x v="1"/>
    <x v="725"/>
    <n v="13"/>
    <n v="0"/>
    <n v="0"/>
    <n v="0"/>
    <n v="0"/>
    <n v="0"/>
    <n v="0"/>
    <n v="0"/>
    <m/>
    <m/>
    <m/>
    <m/>
    <m/>
    <m/>
    <m/>
    <m/>
    <m/>
    <m/>
    <m/>
    <m/>
    <m/>
    <m/>
    <m/>
  </r>
  <r>
    <x v="454"/>
    <x v="6"/>
    <x v="744"/>
    <n v="13"/>
    <n v="0"/>
    <n v="0"/>
    <n v="6"/>
    <n v="0"/>
    <n v="0"/>
    <n v="0"/>
    <n v="6"/>
    <s v="V"/>
    <s v="V"/>
    <s v="V"/>
    <s v="V"/>
    <m/>
    <m/>
    <m/>
    <m/>
    <m/>
    <m/>
    <m/>
    <m/>
    <m/>
    <m/>
    <m/>
  </r>
  <r>
    <x v="455"/>
    <x v="4"/>
    <x v="745"/>
    <n v="1"/>
    <n v="0"/>
    <n v="0"/>
    <n v="0"/>
    <n v="0"/>
    <n v="0"/>
    <n v="0"/>
    <n v="0"/>
    <m/>
    <m/>
    <m/>
    <m/>
    <m/>
    <m/>
    <m/>
    <m/>
    <m/>
    <m/>
    <m/>
    <m/>
    <m/>
    <m/>
    <m/>
  </r>
  <r>
    <x v="456"/>
    <x v="1"/>
    <x v="726"/>
    <n v="13"/>
    <n v="0"/>
    <n v="0"/>
    <n v="0"/>
    <n v="0"/>
    <n v="0"/>
    <n v="0"/>
    <n v="0"/>
    <m/>
    <m/>
    <m/>
    <m/>
    <m/>
    <m/>
    <m/>
    <m/>
    <m/>
    <m/>
    <m/>
    <m/>
    <m/>
    <m/>
    <m/>
  </r>
  <r>
    <x v="456"/>
    <x v="1"/>
    <x v="730"/>
    <n v="13"/>
    <n v="0"/>
    <n v="0"/>
    <n v="0"/>
    <n v="0"/>
    <n v="0"/>
    <n v="0"/>
    <n v="0"/>
    <m/>
    <m/>
    <m/>
    <m/>
    <m/>
    <m/>
    <m/>
    <m/>
    <m/>
    <m/>
    <m/>
    <m/>
    <m/>
    <m/>
    <m/>
  </r>
  <r>
    <x v="456"/>
    <x v="1"/>
    <x v="728"/>
    <n v="7"/>
    <n v="0"/>
    <n v="0"/>
    <n v="0"/>
    <n v="0"/>
    <n v="0"/>
    <n v="0"/>
    <n v="0"/>
    <m/>
    <m/>
    <m/>
    <m/>
    <m/>
    <m/>
    <m/>
    <m/>
    <m/>
    <m/>
    <m/>
    <m/>
    <m/>
    <m/>
    <m/>
  </r>
  <r>
    <x v="456"/>
    <x v="1"/>
    <x v="735"/>
    <n v="12"/>
    <n v="0"/>
    <n v="0"/>
    <n v="0"/>
    <n v="0"/>
    <n v="0"/>
    <n v="0"/>
    <n v="0"/>
    <m/>
    <m/>
    <m/>
    <m/>
    <m/>
    <m/>
    <m/>
    <m/>
    <m/>
    <m/>
    <m/>
    <m/>
    <m/>
    <m/>
    <m/>
  </r>
  <r>
    <x v="456"/>
    <x v="0"/>
    <x v="746"/>
    <n v="13"/>
    <n v="0"/>
    <n v="0"/>
    <n v="0"/>
    <n v="0"/>
    <n v="0"/>
    <n v="0"/>
    <n v="0"/>
    <m/>
    <m/>
    <m/>
    <m/>
    <m/>
    <m/>
    <m/>
    <m/>
    <m/>
    <m/>
    <m/>
    <m/>
    <m/>
    <m/>
    <m/>
  </r>
  <r>
    <x v="456"/>
    <x v="0"/>
    <x v="747"/>
    <n v="13"/>
    <n v="0"/>
    <n v="0"/>
    <n v="0"/>
    <n v="0"/>
    <n v="0"/>
    <n v="0"/>
    <n v="0"/>
    <m/>
    <m/>
    <m/>
    <m/>
    <m/>
    <m/>
    <m/>
    <m/>
    <m/>
    <m/>
    <m/>
    <m/>
    <m/>
    <m/>
    <m/>
  </r>
  <r>
    <x v="457"/>
    <x v="0"/>
    <x v="748"/>
    <n v="13"/>
    <n v="0"/>
    <n v="0"/>
    <n v="0"/>
    <n v="0"/>
    <n v="0"/>
    <n v="0"/>
    <n v="0"/>
    <m/>
    <m/>
    <m/>
    <m/>
    <m/>
    <m/>
    <m/>
    <m/>
    <m/>
    <m/>
    <m/>
    <m/>
    <m/>
    <m/>
    <m/>
  </r>
  <r>
    <x v="457"/>
    <x v="2"/>
    <x v="711"/>
    <n v="1"/>
    <n v="0"/>
    <n v="0"/>
    <n v="0"/>
    <n v="0"/>
    <n v="0"/>
    <n v="0"/>
    <n v="0"/>
    <m/>
    <m/>
    <m/>
    <m/>
    <m/>
    <m/>
    <m/>
    <m/>
    <m/>
    <m/>
    <m/>
    <m/>
    <m/>
    <m/>
    <m/>
  </r>
  <r>
    <x v="458"/>
    <x v="1"/>
    <x v="729"/>
    <n v="4"/>
    <n v="0"/>
    <n v="0"/>
    <n v="2"/>
    <n v="0"/>
    <n v="0"/>
    <n v="0"/>
    <n v="2"/>
    <m/>
    <m/>
    <s v="V"/>
    <s v="V"/>
    <m/>
    <m/>
    <m/>
    <m/>
    <m/>
    <m/>
    <m/>
    <m/>
    <m/>
    <m/>
    <m/>
  </r>
  <r>
    <x v="458"/>
    <x v="1"/>
    <x v="749"/>
    <n v="11"/>
    <n v="11"/>
    <n v="0"/>
    <n v="0"/>
    <n v="0"/>
    <n v="0"/>
    <n v="0"/>
    <n v="0"/>
    <m/>
    <m/>
    <m/>
    <m/>
    <m/>
    <m/>
    <m/>
    <m/>
    <m/>
    <m/>
    <m/>
    <m/>
    <m/>
    <m/>
    <m/>
  </r>
  <r>
    <x v="458"/>
    <x v="6"/>
    <x v="750"/>
    <n v="4"/>
    <n v="0"/>
    <n v="0"/>
    <n v="0"/>
    <n v="0"/>
    <n v="0"/>
    <n v="0"/>
    <n v="0"/>
    <m/>
    <m/>
    <m/>
    <m/>
    <m/>
    <m/>
    <m/>
    <m/>
    <m/>
    <m/>
    <m/>
    <m/>
    <m/>
    <m/>
    <m/>
  </r>
  <r>
    <x v="458"/>
    <x v="6"/>
    <x v="751"/>
    <n v="13"/>
    <n v="0"/>
    <n v="0"/>
    <n v="5"/>
    <n v="0"/>
    <n v="0"/>
    <n v="0"/>
    <n v="5"/>
    <s v="V"/>
    <s v="V"/>
    <s v="V"/>
    <s v="V"/>
    <m/>
    <m/>
    <m/>
    <m/>
    <m/>
    <m/>
    <m/>
    <m/>
    <m/>
    <m/>
    <m/>
  </r>
  <r>
    <x v="458"/>
    <x v="6"/>
    <x v="752"/>
    <n v="13"/>
    <n v="7"/>
    <n v="0"/>
    <n v="17"/>
    <n v="0"/>
    <n v="0"/>
    <n v="0"/>
    <n v="17"/>
    <s v="V"/>
    <s v="V"/>
    <s v="V"/>
    <s v="V"/>
    <m/>
    <m/>
    <m/>
    <m/>
    <m/>
    <m/>
    <m/>
    <m/>
    <m/>
    <m/>
    <m/>
  </r>
  <r>
    <x v="458"/>
    <x v="6"/>
    <x v="753"/>
    <n v="13"/>
    <n v="0"/>
    <n v="0"/>
    <n v="4"/>
    <n v="0"/>
    <n v="0"/>
    <n v="0"/>
    <n v="4"/>
    <m/>
    <m/>
    <s v="V"/>
    <s v="V"/>
    <m/>
    <m/>
    <m/>
    <m/>
    <m/>
    <m/>
    <m/>
    <m/>
    <m/>
    <m/>
    <m/>
  </r>
  <r>
    <x v="459"/>
    <x v="3"/>
    <x v="692"/>
    <n v="13"/>
    <n v="0"/>
    <n v="0"/>
    <n v="0"/>
    <n v="0"/>
    <n v="0"/>
    <n v="0"/>
    <n v="0"/>
    <m/>
    <m/>
    <m/>
    <m/>
    <m/>
    <m/>
    <m/>
    <m/>
    <m/>
    <m/>
    <m/>
    <m/>
    <m/>
    <m/>
    <m/>
  </r>
  <r>
    <x v="459"/>
    <x v="3"/>
    <x v="210"/>
    <n v="7"/>
    <n v="0"/>
    <n v="0"/>
    <n v="0"/>
    <n v="0"/>
    <n v="0"/>
    <n v="0"/>
    <n v="0"/>
    <m/>
    <m/>
    <m/>
    <m/>
    <m/>
    <m/>
    <m/>
    <m/>
    <m/>
    <m/>
    <m/>
    <m/>
    <m/>
    <m/>
    <m/>
  </r>
  <r>
    <x v="459"/>
    <x v="1"/>
    <x v="749"/>
    <n v="11"/>
    <n v="11"/>
    <n v="0"/>
    <n v="0"/>
    <n v="0"/>
    <n v="0"/>
    <n v="0"/>
    <n v="0"/>
    <m/>
    <m/>
    <m/>
    <m/>
    <m/>
    <m/>
    <m/>
    <m/>
    <m/>
    <m/>
    <m/>
    <m/>
    <m/>
    <m/>
    <m/>
  </r>
  <r>
    <x v="459"/>
    <x v="0"/>
    <x v="754"/>
    <n v="13"/>
    <n v="13"/>
    <n v="0"/>
    <n v="0"/>
    <n v="0"/>
    <n v="0"/>
    <n v="0"/>
    <n v="0"/>
    <m/>
    <m/>
    <m/>
    <m/>
    <m/>
    <m/>
    <m/>
    <m/>
    <m/>
    <m/>
    <m/>
    <m/>
    <m/>
    <m/>
    <m/>
  </r>
  <r>
    <x v="459"/>
    <x v="3"/>
    <x v="693"/>
    <n v="12"/>
    <n v="12"/>
    <n v="0"/>
    <n v="0"/>
    <n v="0"/>
    <n v="0"/>
    <n v="0"/>
    <n v="0"/>
    <m/>
    <m/>
    <m/>
    <m/>
    <m/>
    <m/>
    <m/>
    <m/>
    <m/>
    <m/>
    <m/>
    <m/>
    <m/>
    <m/>
    <m/>
  </r>
  <r>
    <x v="459"/>
    <x v="6"/>
    <x v="755"/>
    <n v="13"/>
    <n v="1"/>
    <n v="0"/>
    <n v="8"/>
    <n v="0"/>
    <n v="0"/>
    <n v="0"/>
    <n v="8"/>
    <s v="V"/>
    <s v="V"/>
    <s v="V"/>
    <s v="V"/>
    <m/>
    <m/>
    <m/>
    <m/>
    <m/>
    <m/>
    <m/>
    <m/>
    <m/>
    <m/>
    <m/>
  </r>
  <r>
    <x v="459"/>
    <x v="6"/>
    <x v="756"/>
    <n v="13"/>
    <n v="3"/>
    <n v="0"/>
    <n v="17"/>
    <n v="0"/>
    <n v="0"/>
    <n v="0"/>
    <n v="17"/>
    <s v="V"/>
    <s v="V"/>
    <s v="V"/>
    <s v="V"/>
    <m/>
    <m/>
    <m/>
    <m/>
    <m/>
    <m/>
    <m/>
    <m/>
    <m/>
    <m/>
    <m/>
  </r>
  <r>
    <x v="459"/>
    <x v="6"/>
    <x v="753"/>
    <n v="13"/>
    <n v="13"/>
    <n v="0"/>
    <n v="0"/>
    <n v="0"/>
    <n v="0"/>
    <n v="0"/>
    <n v="0"/>
    <m/>
    <m/>
    <m/>
    <m/>
    <m/>
    <m/>
    <m/>
    <m/>
    <m/>
    <m/>
    <m/>
    <m/>
    <m/>
    <m/>
    <m/>
  </r>
  <r>
    <x v="460"/>
    <x v="6"/>
    <x v="757"/>
    <n v="7"/>
    <n v="0"/>
    <n v="0"/>
    <n v="4"/>
    <n v="0"/>
    <n v="0"/>
    <n v="0"/>
    <n v="4"/>
    <s v="V"/>
    <s v="V"/>
    <s v="V"/>
    <s v="V"/>
    <m/>
    <m/>
    <m/>
    <m/>
    <m/>
    <m/>
    <m/>
    <m/>
    <m/>
    <m/>
    <m/>
  </r>
  <r>
    <x v="461"/>
    <x v="6"/>
    <x v="758"/>
    <n v="13"/>
    <n v="13"/>
    <n v="0"/>
    <n v="0"/>
    <n v="0"/>
    <n v="0"/>
    <n v="0"/>
    <n v="0"/>
    <m/>
    <m/>
    <m/>
    <m/>
    <m/>
    <m/>
    <m/>
    <m/>
    <m/>
    <m/>
    <m/>
    <m/>
    <m/>
    <m/>
    <m/>
  </r>
  <r>
    <x v="462"/>
    <x v="1"/>
    <x v="734"/>
    <n v="13"/>
    <n v="0"/>
    <n v="0"/>
    <n v="0"/>
    <n v="0"/>
    <n v="0"/>
    <n v="0"/>
    <n v="0"/>
    <m/>
    <m/>
    <m/>
    <m/>
    <m/>
    <m/>
    <m/>
    <m/>
    <m/>
    <m/>
    <m/>
    <m/>
    <m/>
    <m/>
    <m/>
  </r>
  <r>
    <x v="462"/>
    <x v="1"/>
    <x v="749"/>
    <n v="11"/>
    <n v="11"/>
    <n v="0"/>
    <n v="0"/>
    <n v="0"/>
    <n v="0"/>
    <n v="0"/>
    <n v="0"/>
    <m/>
    <m/>
    <m/>
    <m/>
    <m/>
    <m/>
    <m/>
    <m/>
    <m/>
    <m/>
    <m/>
    <m/>
    <m/>
    <m/>
    <m/>
  </r>
  <r>
    <x v="463"/>
    <x v="1"/>
    <x v="759"/>
    <n v="1"/>
    <n v="0"/>
    <n v="0"/>
    <n v="0"/>
    <n v="0"/>
    <n v="0"/>
    <n v="0"/>
    <n v="0"/>
    <m/>
    <m/>
    <m/>
    <m/>
    <m/>
    <m/>
    <m/>
    <m/>
    <m/>
    <m/>
    <m/>
    <m/>
    <m/>
    <m/>
    <m/>
  </r>
  <r>
    <x v="463"/>
    <x v="0"/>
    <x v="760"/>
    <n v="13"/>
    <n v="0"/>
    <n v="0"/>
    <n v="0"/>
    <n v="0"/>
    <n v="0"/>
    <n v="0"/>
    <n v="0"/>
    <m/>
    <m/>
    <m/>
    <m/>
    <m/>
    <m/>
    <m/>
    <m/>
    <m/>
    <m/>
    <m/>
    <m/>
    <m/>
    <m/>
    <m/>
  </r>
  <r>
    <x v="462"/>
    <x v="6"/>
    <x v="761"/>
    <n v="1"/>
    <n v="0"/>
    <n v="0"/>
    <n v="0"/>
    <n v="0"/>
    <n v="0"/>
    <n v="0"/>
    <n v="0"/>
    <m/>
    <m/>
    <m/>
    <m/>
    <m/>
    <m/>
    <m/>
    <m/>
    <m/>
    <m/>
    <m/>
    <m/>
    <m/>
    <m/>
    <m/>
  </r>
  <r>
    <x v="462"/>
    <x v="6"/>
    <x v="753"/>
    <n v="13"/>
    <n v="0"/>
    <n v="0"/>
    <n v="2"/>
    <n v="0"/>
    <n v="0"/>
    <n v="0"/>
    <n v="2"/>
    <s v="V"/>
    <s v="V"/>
    <s v="V"/>
    <s v="V"/>
    <m/>
    <m/>
    <m/>
    <m/>
    <m/>
    <m/>
    <m/>
    <m/>
    <m/>
    <m/>
    <m/>
  </r>
  <r>
    <x v="462"/>
    <x v="6"/>
    <x v="762"/>
    <n v="13"/>
    <n v="3"/>
    <n v="0"/>
    <n v="10"/>
    <n v="1"/>
    <n v="0"/>
    <n v="0"/>
    <n v="11"/>
    <s v="V"/>
    <s v="V"/>
    <m/>
    <m/>
    <m/>
    <m/>
    <m/>
    <m/>
    <m/>
    <m/>
    <m/>
    <m/>
    <m/>
    <m/>
    <m/>
  </r>
  <r>
    <x v="464"/>
    <x v="6"/>
    <x v="763"/>
    <n v="3"/>
    <n v="0"/>
    <n v="0"/>
    <n v="3"/>
    <n v="0"/>
    <n v="0"/>
    <n v="0"/>
    <n v="3"/>
    <s v="V"/>
    <s v="V"/>
    <s v="V"/>
    <s v="V"/>
    <m/>
    <m/>
    <m/>
    <m/>
    <m/>
    <m/>
    <m/>
    <m/>
    <m/>
    <m/>
    <m/>
  </r>
  <r>
    <x v="465"/>
    <x v="0"/>
    <x v="764"/>
    <n v="13"/>
    <n v="0"/>
    <n v="0"/>
    <n v="0"/>
    <n v="0"/>
    <n v="0"/>
    <n v="0"/>
    <n v="0"/>
    <m/>
    <m/>
    <m/>
    <m/>
    <m/>
    <m/>
    <m/>
    <m/>
    <m/>
    <m/>
    <m/>
    <m/>
    <m/>
    <m/>
    <m/>
  </r>
  <r>
    <x v="465"/>
    <x v="0"/>
    <x v="765"/>
    <n v="13"/>
    <n v="0"/>
    <n v="0"/>
    <n v="0"/>
    <n v="0"/>
    <n v="0"/>
    <n v="0"/>
    <n v="0"/>
    <m/>
    <m/>
    <m/>
    <m/>
    <m/>
    <m/>
    <m/>
    <m/>
    <m/>
    <m/>
    <m/>
    <m/>
    <m/>
    <m/>
    <m/>
  </r>
  <r>
    <x v="465"/>
    <x v="6"/>
    <x v="766"/>
    <n v="3"/>
    <n v="0"/>
    <n v="0"/>
    <n v="1"/>
    <n v="0"/>
    <n v="0"/>
    <n v="0"/>
    <n v="1"/>
    <s v="V"/>
    <s v="V"/>
    <m/>
    <m/>
    <m/>
    <m/>
    <m/>
    <m/>
    <m/>
    <m/>
    <m/>
    <m/>
    <m/>
    <m/>
    <m/>
  </r>
  <r>
    <x v="466"/>
    <x v="6"/>
    <x v="758"/>
    <n v="13"/>
    <n v="2"/>
    <n v="0"/>
    <n v="11"/>
    <n v="0"/>
    <n v="0"/>
    <n v="0"/>
    <n v="11"/>
    <s v="V"/>
    <s v="V"/>
    <s v="V"/>
    <s v="V"/>
    <m/>
    <m/>
    <m/>
    <m/>
    <m/>
    <m/>
    <m/>
    <m/>
    <m/>
    <m/>
    <m/>
  </r>
  <r>
    <x v="467"/>
    <x v="24"/>
    <x v="479"/>
    <n v="13"/>
    <n v="10"/>
    <n v="0"/>
    <n v="0"/>
    <n v="0"/>
    <n v="51"/>
    <n v="0"/>
    <n v="51"/>
    <s v="V"/>
    <m/>
    <m/>
    <m/>
    <m/>
    <m/>
    <m/>
    <m/>
    <m/>
    <m/>
    <m/>
    <m/>
    <m/>
    <m/>
    <m/>
  </r>
  <r>
    <x v="467"/>
    <x v="0"/>
    <x v="767"/>
    <n v="13"/>
    <n v="0"/>
    <n v="0"/>
    <n v="0"/>
    <n v="0"/>
    <n v="0"/>
    <n v="0"/>
    <n v="0"/>
    <m/>
    <m/>
    <m/>
    <m/>
    <m/>
    <m/>
    <m/>
    <m/>
    <m/>
    <m/>
    <m/>
    <m/>
    <m/>
    <m/>
    <m/>
  </r>
  <r>
    <x v="467"/>
    <x v="24"/>
    <x v="710"/>
    <n v="12"/>
    <n v="12"/>
    <n v="0"/>
    <n v="0"/>
    <n v="0"/>
    <n v="50"/>
    <n v="0"/>
    <n v="50"/>
    <s v="V"/>
    <m/>
    <m/>
    <m/>
    <m/>
    <m/>
    <m/>
    <m/>
    <m/>
    <m/>
    <m/>
    <m/>
    <m/>
    <m/>
    <m/>
  </r>
  <r>
    <x v="467"/>
    <x v="3"/>
    <x v="693"/>
    <n v="12"/>
    <n v="12"/>
    <n v="0"/>
    <n v="0"/>
    <n v="0"/>
    <n v="0"/>
    <n v="0"/>
    <n v="0"/>
    <m/>
    <m/>
    <m/>
    <m/>
    <m/>
    <m/>
    <m/>
    <m/>
    <m/>
    <m/>
    <m/>
    <m/>
    <m/>
    <m/>
    <m/>
  </r>
  <r>
    <x v="467"/>
    <x v="3"/>
    <x v="768"/>
    <n v="12"/>
    <n v="12"/>
    <n v="0"/>
    <n v="0"/>
    <n v="0"/>
    <n v="0"/>
    <n v="0"/>
    <n v="0"/>
    <m/>
    <m/>
    <m/>
    <m/>
    <m/>
    <m/>
    <m/>
    <m/>
    <m/>
    <m/>
    <m/>
    <m/>
    <m/>
    <m/>
    <m/>
  </r>
  <r>
    <x v="468"/>
    <x v="0"/>
    <x v="769"/>
    <n v="9"/>
    <n v="0"/>
    <n v="0"/>
    <n v="0"/>
    <n v="0"/>
    <n v="0"/>
    <n v="0"/>
    <n v="0"/>
    <m/>
    <m/>
    <m/>
    <m/>
    <m/>
    <m/>
    <m/>
    <m/>
    <m/>
    <m/>
    <m/>
    <m/>
    <m/>
    <m/>
    <m/>
  </r>
  <r>
    <x v="468"/>
    <x v="2"/>
    <x v="730"/>
    <n v="13"/>
    <n v="0"/>
    <n v="0"/>
    <n v="0"/>
    <n v="0"/>
    <n v="0"/>
    <n v="0"/>
    <n v="0"/>
    <m/>
    <m/>
    <m/>
    <m/>
    <m/>
    <m/>
    <m/>
    <m/>
    <m/>
    <m/>
    <m/>
    <m/>
    <m/>
    <m/>
    <m/>
  </r>
  <r>
    <x v="468"/>
    <x v="2"/>
    <x v="770"/>
    <n v="13"/>
    <n v="13"/>
    <n v="0"/>
    <n v="0"/>
    <n v="0"/>
    <n v="0"/>
    <n v="0"/>
    <n v="0"/>
    <m/>
    <m/>
    <m/>
    <m/>
    <m/>
    <m/>
    <m/>
    <m/>
    <m/>
    <m/>
    <m/>
    <m/>
    <m/>
    <m/>
    <m/>
  </r>
  <r>
    <x v="469"/>
    <x v="2"/>
    <x v="735"/>
    <n v="12"/>
    <n v="0"/>
    <n v="0"/>
    <n v="0"/>
    <n v="0"/>
    <n v="0"/>
    <n v="0"/>
    <n v="0"/>
    <m/>
    <m/>
    <m/>
    <m/>
    <m/>
    <m/>
    <m/>
    <m/>
    <m/>
    <m/>
    <m/>
    <m/>
    <m/>
    <m/>
    <m/>
  </r>
  <r>
    <x v="469"/>
    <x v="2"/>
    <x v="725"/>
    <n v="2"/>
    <n v="0"/>
    <n v="0"/>
    <n v="0"/>
    <n v="0"/>
    <n v="0"/>
    <n v="0"/>
    <n v="0"/>
    <m/>
    <m/>
    <m/>
    <m/>
    <m/>
    <m/>
    <m/>
    <m/>
    <m/>
    <m/>
    <m/>
    <m/>
    <m/>
    <m/>
    <m/>
  </r>
  <r>
    <x v="469"/>
    <x v="0"/>
    <x v="771"/>
    <n v="1"/>
    <n v="0"/>
    <n v="0"/>
    <n v="0"/>
    <n v="0"/>
    <n v="0"/>
    <n v="0"/>
    <n v="0"/>
    <m/>
    <m/>
    <m/>
    <m/>
    <m/>
    <m/>
    <m/>
    <m/>
    <m/>
    <m/>
    <m/>
    <m/>
    <m/>
    <m/>
    <m/>
  </r>
  <r>
    <x v="470"/>
    <x v="2"/>
    <x v="726"/>
    <n v="13"/>
    <n v="0"/>
    <n v="0"/>
    <n v="0"/>
    <n v="0"/>
    <n v="0"/>
    <n v="0"/>
    <n v="0"/>
    <m/>
    <m/>
    <m/>
    <m/>
    <m/>
    <m/>
    <m/>
    <m/>
    <m/>
    <m/>
    <m/>
    <m/>
    <m/>
    <m/>
    <m/>
  </r>
  <r>
    <x v="470"/>
    <x v="5"/>
    <x v="692"/>
    <n v="10"/>
    <n v="0"/>
    <n v="0"/>
    <n v="0"/>
    <n v="0"/>
    <n v="0"/>
    <n v="0"/>
    <n v="0"/>
    <m/>
    <m/>
    <m/>
    <m/>
    <m/>
    <m/>
    <m/>
    <m/>
    <m/>
    <m/>
    <m/>
    <m/>
    <m/>
    <m/>
    <m/>
  </r>
  <r>
    <x v="470"/>
    <x v="5"/>
    <x v="696"/>
    <n v="9"/>
    <n v="0"/>
    <n v="0"/>
    <n v="0"/>
    <n v="0"/>
    <n v="0"/>
    <n v="0"/>
    <n v="0"/>
    <m/>
    <m/>
    <m/>
    <m/>
    <m/>
    <m/>
    <m/>
    <m/>
    <m/>
    <m/>
    <m/>
    <m/>
    <m/>
    <m/>
    <m/>
  </r>
  <r>
    <x v="470"/>
    <x v="3"/>
    <x v="697"/>
    <n v="13"/>
    <n v="0"/>
    <n v="0"/>
    <n v="0"/>
    <n v="0"/>
    <n v="0"/>
    <n v="0"/>
    <n v="0"/>
    <m/>
    <m/>
    <m/>
    <m/>
    <m/>
    <m/>
    <m/>
    <m/>
    <m/>
    <m/>
    <m/>
    <m/>
    <m/>
    <m/>
    <m/>
  </r>
  <r>
    <x v="470"/>
    <x v="3"/>
    <x v="694"/>
    <n v="12"/>
    <n v="0"/>
    <n v="0"/>
    <n v="0"/>
    <n v="0"/>
    <n v="0"/>
    <n v="0"/>
    <n v="0"/>
    <m/>
    <m/>
    <m/>
    <m/>
    <m/>
    <m/>
    <m/>
    <m/>
    <m/>
    <m/>
    <m/>
    <m/>
    <m/>
    <m/>
    <m/>
  </r>
  <r>
    <x v="468"/>
    <x v="6"/>
    <x v="770"/>
    <n v="2"/>
    <n v="2"/>
    <n v="0"/>
    <n v="0"/>
    <n v="0"/>
    <n v="0"/>
    <n v="0"/>
    <n v="0"/>
    <m/>
    <m/>
    <m/>
    <m/>
    <m/>
    <m/>
    <m/>
    <m/>
    <m/>
    <m/>
    <m/>
    <m/>
    <m/>
    <m/>
    <m/>
  </r>
  <r>
    <x v="469"/>
    <x v="6"/>
    <x v="770"/>
    <n v="2"/>
    <n v="0"/>
    <n v="0"/>
    <n v="2"/>
    <n v="0"/>
    <n v="0"/>
    <n v="0"/>
    <n v="2"/>
    <s v="V"/>
    <s v="V"/>
    <s v="V"/>
    <s v="V"/>
    <m/>
    <m/>
    <m/>
    <m/>
    <m/>
    <m/>
    <m/>
    <m/>
    <m/>
    <m/>
    <m/>
  </r>
  <r>
    <x v="471"/>
    <x v="1"/>
    <x v="748"/>
    <n v="13"/>
    <n v="1"/>
    <n v="0"/>
    <n v="3"/>
    <n v="0"/>
    <n v="0"/>
    <n v="0"/>
    <n v="3"/>
    <s v="V"/>
    <s v="V"/>
    <s v="V"/>
    <s v="V"/>
    <m/>
    <m/>
    <m/>
    <m/>
    <m/>
    <m/>
    <m/>
    <m/>
    <m/>
    <m/>
    <m/>
  </r>
  <r>
    <x v="471"/>
    <x v="1"/>
    <x v="746"/>
    <n v="13"/>
    <n v="0"/>
    <n v="0"/>
    <n v="2"/>
    <n v="0"/>
    <n v="0"/>
    <n v="0"/>
    <n v="2"/>
    <s v="V"/>
    <m/>
    <m/>
    <m/>
    <m/>
    <m/>
    <m/>
    <m/>
    <m/>
    <m/>
    <m/>
    <m/>
    <m/>
    <m/>
    <m/>
  </r>
  <r>
    <x v="471"/>
    <x v="24"/>
    <x v="772"/>
    <n v="10"/>
    <n v="1"/>
    <n v="0"/>
    <n v="0"/>
    <n v="0"/>
    <n v="10"/>
    <n v="0"/>
    <n v="10"/>
    <s v="V"/>
    <m/>
    <m/>
    <m/>
    <m/>
    <m/>
    <m/>
    <m/>
    <m/>
    <m/>
    <m/>
    <m/>
    <m/>
    <m/>
    <m/>
  </r>
  <r>
    <x v="472"/>
    <x v="4"/>
    <x v="711"/>
    <n v="1"/>
    <n v="0"/>
    <n v="0"/>
    <n v="0"/>
    <n v="0"/>
    <n v="0"/>
    <n v="0"/>
    <n v="0"/>
    <m/>
    <m/>
    <m/>
    <m/>
    <m/>
    <m/>
    <m/>
    <m/>
    <m/>
    <m/>
    <m/>
    <m/>
    <m/>
    <m/>
    <m/>
  </r>
  <r>
    <x v="472"/>
    <x v="2"/>
    <x v="724"/>
    <n v="10"/>
    <n v="0"/>
    <n v="0"/>
    <n v="0"/>
    <n v="0"/>
    <n v="0"/>
    <n v="0"/>
    <n v="0"/>
    <m/>
    <m/>
    <m/>
    <m/>
    <m/>
    <m/>
    <m/>
    <m/>
    <m/>
    <m/>
    <m/>
    <m/>
    <m/>
    <m/>
    <m/>
  </r>
  <r>
    <x v="473"/>
    <x v="5"/>
    <x v="773"/>
    <n v="1"/>
    <n v="0"/>
    <n v="0"/>
    <n v="0"/>
    <n v="0"/>
    <n v="0"/>
    <n v="0"/>
    <n v="0"/>
    <m/>
    <m/>
    <m/>
    <m/>
    <m/>
    <m/>
    <m/>
    <m/>
    <m/>
    <m/>
    <m/>
    <m/>
    <m/>
    <m/>
    <m/>
  </r>
  <r>
    <x v="473"/>
    <x v="0"/>
    <x v="774"/>
    <n v="6"/>
    <n v="0"/>
    <n v="0"/>
    <n v="0"/>
    <n v="0"/>
    <n v="0"/>
    <n v="0"/>
    <n v="0"/>
    <m/>
    <m/>
    <m/>
    <m/>
    <m/>
    <m/>
    <m/>
    <m/>
    <m/>
    <m/>
    <m/>
    <m/>
    <m/>
    <m/>
    <m/>
  </r>
  <r>
    <x v="474"/>
    <x v="5"/>
    <x v="775"/>
    <n v="4"/>
    <n v="0"/>
    <n v="0"/>
    <n v="0"/>
    <n v="0"/>
    <n v="7"/>
    <n v="0"/>
    <n v="7"/>
    <s v="V"/>
    <m/>
    <m/>
    <m/>
    <m/>
    <m/>
    <m/>
    <m/>
    <m/>
    <m/>
    <m/>
    <m/>
    <m/>
    <m/>
    <m/>
  </r>
  <r>
    <x v="474"/>
    <x v="2"/>
    <x v="723"/>
    <n v="13"/>
    <n v="0"/>
    <n v="0"/>
    <n v="0"/>
    <n v="0"/>
    <n v="0"/>
    <n v="0"/>
    <n v="0"/>
    <m/>
    <m/>
    <m/>
    <m/>
    <m/>
    <m/>
    <m/>
    <m/>
    <m/>
    <m/>
    <m/>
    <m/>
    <m/>
    <m/>
    <m/>
  </r>
  <r>
    <x v="474"/>
    <x v="5"/>
    <x v="776"/>
    <n v="3"/>
    <n v="1"/>
    <n v="0"/>
    <n v="3"/>
    <n v="0"/>
    <n v="4"/>
    <n v="0"/>
    <n v="7"/>
    <s v="V"/>
    <m/>
    <s v="V"/>
    <s v="V"/>
    <m/>
    <m/>
    <m/>
    <m/>
    <m/>
    <m/>
    <m/>
    <m/>
    <m/>
    <m/>
    <m/>
  </r>
  <r>
    <x v="474"/>
    <x v="1"/>
    <x v="777"/>
    <n v="1"/>
    <n v="0"/>
    <n v="0"/>
    <n v="0"/>
    <n v="0"/>
    <n v="0"/>
    <n v="0"/>
    <n v="0"/>
    <m/>
    <m/>
    <m/>
    <m/>
    <m/>
    <m/>
    <m/>
    <m/>
    <m/>
    <m/>
    <m/>
    <m/>
    <m/>
    <m/>
    <m/>
  </r>
  <r>
    <x v="474"/>
    <x v="1"/>
    <x v="778"/>
    <n v="12"/>
    <n v="0"/>
    <n v="0"/>
    <n v="2"/>
    <n v="0"/>
    <n v="0"/>
    <n v="0"/>
    <n v="2"/>
    <s v="V"/>
    <m/>
    <m/>
    <m/>
    <m/>
    <m/>
    <m/>
    <m/>
    <m/>
    <m/>
    <m/>
    <m/>
    <m/>
    <m/>
    <m/>
  </r>
  <r>
    <x v="474"/>
    <x v="1"/>
    <x v="767"/>
    <n v="1"/>
    <n v="1"/>
    <n v="0"/>
    <n v="0"/>
    <n v="0"/>
    <n v="0"/>
    <n v="0"/>
    <n v="0"/>
    <m/>
    <m/>
    <m/>
    <m/>
    <m/>
    <m/>
    <m/>
    <m/>
    <m/>
    <m/>
    <m/>
    <m/>
    <m/>
    <m/>
    <m/>
  </r>
  <r>
    <x v="475"/>
    <x v="2"/>
    <x v="759"/>
    <n v="1"/>
    <n v="0"/>
    <n v="0"/>
    <n v="0"/>
    <n v="0"/>
    <n v="0"/>
    <n v="0"/>
    <n v="0"/>
    <m/>
    <m/>
    <m/>
    <m/>
    <m/>
    <m/>
    <m/>
    <m/>
    <m/>
    <m/>
    <m/>
    <m/>
    <m/>
    <m/>
    <m/>
  </r>
  <r>
    <x v="475"/>
    <x v="5"/>
    <x v="691"/>
    <n v="13"/>
    <n v="0"/>
    <n v="0"/>
    <n v="0"/>
    <n v="0"/>
    <n v="0"/>
    <n v="0"/>
    <n v="0"/>
    <m/>
    <m/>
    <m/>
    <m/>
    <m/>
    <m/>
    <m/>
    <m/>
    <m/>
    <m/>
    <m/>
    <m/>
    <m/>
    <m/>
    <m/>
  </r>
  <r>
    <x v="475"/>
    <x v="1"/>
    <x v="760"/>
    <n v="13"/>
    <n v="0"/>
    <n v="0"/>
    <n v="0"/>
    <n v="0"/>
    <n v="0"/>
    <n v="0"/>
    <n v="0"/>
    <m/>
    <m/>
    <m/>
    <m/>
    <m/>
    <m/>
    <m/>
    <m/>
    <m/>
    <m/>
    <m/>
    <m/>
    <m/>
    <m/>
    <m/>
  </r>
  <r>
    <x v="475"/>
    <x v="1"/>
    <x v="747"/>
    <n v="13"/>
    <n v="0"/>
    <n v="0"/>
    <n v="1"/>
    <n v="0"/>
    <n v="0"/>
    <n v="0"/>
    <n v="1"/>
    <s v="V"/>
    <m/>
    <m/>
    <m/>
    <m/>
    <m/>
    <m/>
    <m/>
    <m/>
    <m/>
    <m/>
    <m/>
    <m/>
    <m/>
    <m/>
  </r>
  <r>
    <x v="475"/>
    <x v="5"/>
    <x v="779"/>
    <n v="1"/>
    <n v="0"/>
    <n v="0"/>
    <n v="0"/>
    <n v="0"/>
    <n v="0"/>
    <n v="0"/>
    <n v="0"/>
    <m/>
    <m/>
    <m/>
    <m/>
    <m/>
    <m/>
    <m/>
    <m/>
    <m/>
    <m/>
    <m/>
    <m/>
    <m/>
    <m/>
    <m/>
  </r>
  <r>
    <x v="475"/>
    <x v="2"/>
    <x v="734"/>
    <n v="13"/>
    <n v="0"/>
    <n v="0"/>
    <n v="0"/>
    <n v="0"/>
    <n v="0"/>
    <n v="0"/>
    <n v="0"/>
    <m/>
    <m/>
    <m/>
    <m/>
    <m/>
    <m/>
    <m/>
    <m/>
    <m/>
    <m/>
    <m/>
    <m/>
    <m/>
    <m/>
    <m/>
  </r>
  <r>
    <x v="475"/>
    <x v="3"/>
    <x v="698"/>
    <n v="1"/>
    <n v="1"/>
    <n v="0"/>
    <n v="0"/>
    <n v="0"/>
    <n v="0"/>
    <n v="0"/>
    <n v="0"/>
    <m/>
    <m/>
    <m/>
    <m/>
    <m/>
    <m/>
    <m/>
    <m/>
    <m/>
    <m/>
    <m/>
    <m/>
    <m/>
    <m/>
    <m/>
  </r>
  <r>
    <x v="475"/>
    <x v="3"/>
    <x v="693"/>
    <n v="12"/>
    <n v="12"/>
    <n v="0"/>
    <n v="0"/>
    <n v="0"/>
    <n v="0"/>
    <n v="0"/>
    <n v="0"/>
    <m/>
    <m/>
    <m/>
    <m/>
    <m/>
    <m/>
    <m/>
    <m/>
    <m/>
    <m/>
    <m/>
    <m/>
    <m/>
    <m/>
    <m/>
  </r>
  <r>
    <x v="476"/>
    <x v="1"/>
    <x v="780"/>
    <n v="5"/>
    <n v="0"/>
    <n v="0"/>
    <n v="0"/>
    <n v="0"/>
    <n v="0"/>
    <n v="0"/>
    <n v="0"/>
    <m/>
    <m/>
    <m/>
    <m/>
    <m/>
    <m/>
    <m/>
    <m/>
    <m/>
    <m/>
    <m/>
    <m/>
    <m/>
    <m/>
    <m/>
  </r>
  <r>
    <x v="477"/>
    <x v="4"/>
    <x v="726"/>
    <n v="13"/>
    <n v="3"/>
    <n v="0"/>
    <n v="5"/>
    <n v="4"/>
    <n v="0"/>
    <n v="0"/>
    <n v="9"/>
    <s v="V"/>
    <s v="V"/>
    <s v="V"/>
    <s v="V"/>
    <m/>
    <m/>
    <m/>
    <m/>
    <m/>
    <m/>
    <m/>
    <m/>
    <m/>
    <m/>
    <m/>
  </r>
  <r>
    <x v="478"/>
    <x v="3"/>
    <x v="698"/>
    <n v="1"/>
    <n v="0"/>
    <n v="0"/>
    <n v="0"/>
    <n v="0"/>
    <n v="0"/>
    <n v="0"/>
    <n v="0"/>
    <m/>
    <m/>
    <m/>
    <m/>
    <m/>
    <m/>
    <m/>
    <m/>
    <m/>
    <m/>
    <m/>
    <m/>
    <m/>
    <m/>
    <m/>
  </r>
  <r>
    <x v="478"/>
    <x v="3"/>
    <x v="693"/>
    <n v="12"/>
    <n v="0"/>
    <n v="0"/>
    <n v="0"/>
    <n v="0"/>
    <n v="0"/>
    <n v="0"/>
    <n v="0"/>
    <m/>
    <m/>
    <m/>
    <m/>
    <m/>
    <m/>
    <m/>
    <m/>
    <m/>
    <m/>
    <m/>
    <m/>
    <m/>
    <m/>
    <m/>
  </r>
  <r>
    <x v="479"/>
    <x v="1"/>
    <x v="771"/>
    <n v="1"/>
    <n v="0"/>
    <n v="0"/>
    <n v="0"/>
    <n v="0"/>
    <n v="0"/>
    <n v="0"/>
    <n v="0"/>
    <m/>
    <m/>
    <m/>
    <m/>
    <m/>
    <m/>
    <m/>
    <m/>
    <m/>
    <m/>
    <m/>
    <m/>
    <m/>
    <m/>
    <m/>
  </r>
  <r>
    <x v="479"/>
    <x v="1"/>
    <x v="781"/>
    <n v="13"/>
    <n v="0"/>
    <n v="0"/>
    <n v="0"/>
    <n v="1"/>
    <n v="0"/>
    <n v="0"/>
    <n v="1"/>
    <s v="V"/>
    <m/>
    <m/>
    <m/>
    <m/>
    <m/>
    <m/>
    <m/>
    <m/>
    <m/>
    <m/>
    <m/>
    <m/>
    <m/>
    <m/>
  </r>
  <r>
    <x v="479"/>
    <x v="1"/>
    <x v="765"/>
    <n v="13"/>
    <n v="0"/>
    <n v="0"/>
    <n v="0"/>
    <n v="0"/>
    <n v="2"/>
    <n v="0"/>
    <n v="2"/>
    <s v="V"/>
    <m/>
    <m/>
    <m/>
    <m/>
    <m/>
    <m/>
    <m/>
    <m/>
    <m/>
    <m/>
    <m/>
    <m/>
    <m/>
    <m/>
  </r>
  <r>
    <x v="479"/>
    <x v="1"/>
    <x v="764"/>
    <n v="13"/>
    <n v="0"/>
    <n v="0"/>
    <n v="0"/>
    <n v="0"/>
    <n v="0"/>
    <n v="0"/>
    <n v="0"/>
    <m/>
    <m/>
    <m/>
    <m/>
    <m/>
    <m/>
    <m/>
    <m/>
    <m/>
    <m/>
    <m/>
    <m/>
    <m/>
    <m/>
    <m/>
  </r>
  <r>
    <x v="480"/>
    <x v="4"/>
    <x v="726"/>
    <n v="13"/>
    <n v="3"/>
    <n v="0"/>
    <n v="5"/>
    <n v="4"/>
    <n v="0"/>
    <n v="0"/>
    <n v="9"/>
    <s v="V"/>
    <s v="V"/>
    <s v="V"/>
    <s v="V"/>
    <m/>
    <m/>
    <m/>
    <m/>
    <m/>
    <m/>
    <m/>
    <m/>
    <m/>
    <m/>
    <m/>
  </r>
  <r>
    <x v="481"/>
    <x v="1"/>
    <x v="769"/>
    <n v="9"/>
    <n v="0"/>
    <n v="0"/>
    <n v="1"/>
    <n v="0"/>
    <n v="0"/>
    <n v="0"/>
    <n v="1"/>
    <m/>
    <m/>
    <s v="V"/>
    <s v="V"/>
    <m/>
    <m/>
    <m/>
    <m/>
    <m/>
    <m/>
    <m/>
    <m/>
    <m/>
    <m/>
    <m/>
  </r>
  <r>
    <x v="481"/>
    <x v="1"/>
    <x v="782"/>
    <n v="13"/>
    <n v="0"/>
    <n v="0"/>
    <n v="0"/>
    <n v="1"/>
    <n v="1"/>
    <n v="0"/>
    <n v="2"/>
    <s v="V"/>
    <m/>
    <m/>
    <m/>
    <m/>
    <m/>
    <m/>
    <m/>
    <m/>
    <m/>
    <m/>
    <m/>
    <m/>
    <m/>
    <m/>
  </r>
  <r>
    <x v="482"/>
    <x v="1"/>
    <x v="783"/>
    <n v="5"/>
    <n v="0"/>
    <n v="0"/>
    <n v="0"/>
    <n v="0"/>
    <n v="0"/>
    <n v="0"/>
    <n v="0"/>
    <m/>
    <m/>
    <m/>
    <m/>
    <m/>
    <m/>
    <m/>
    <m/>
    <m/>
    <m/>
    <m/>
    <m/>
    <m/>
    <m/>
    <m/>
  </r>
  <r>
    <x v="482"/>
    <x v="1"/>
    <x v="754"/>
    <n v="13"/>
    <n v="0"/>
    <n v="0"/>
    <n v="0"/>
    <n v="0"/>
    <n v="0"/>
    <n v="0"/>
    <n v="0"/>
    <m/>
    <m/>
    <m/>
    <m/>
    <m/>
    <m/>
    <m/>
    <m/>
    <m/>
    <m/>
    <m/>
    <m/>
    <m/>
    <m/>
    <m/>
  </r>
  <r>
    <x v="482"/>
    <x v="4"/>
    <x v="730"/>
    <n v="9"/>
    <n v="0"/>
    <n v="0"/>
    <n v="0"/>
    <n v="0"/>
    <n v="0"/>
    <n v="0"/>
    <n v="0"/>
    <m/>
    <m/>
    <m/>
    <m/>
    <m/>
    <m/>
    <m/>
    <m/>
    <m/>
    <m/>
    <m/>
    <m/>
    <m/>
    <m/>
    <m/>
  </r>
  <r>
    <x v="482"/>
    <x v="4"/>
    <x v="784"/>
    <n v="3"/>
    <n v="0"/>
    <n v="0"/>
    <n v="0"/>
    <n v="0"/>
    <n v="0"/>
    <n v="0"/>
    <n v="0"/>
    <m/>
    <m/>
    <m/>
    <m/>
    <m/>
    <m/>
    <m/>
    <m/>
    <m/>
    <m/>
    <m/>
    <m/>
    <m/>
    <m/>
    <m/>
  </r>
  <r>
    <x v="482"/>
    <x v="4"/>
    <x v="735"/>
    <n v="12"/>
    <n v="0"/>
    <n v="0"/>
    <n v="1"/>
    <n v="1"/>
    <n v="1"/>
    <n v="0"/>
    <n v="3"/>
    <s v="V"/>
    <s v="V"/>
    <m/>
    <m/>
    <m/>
    <m/>
    <m/>
    <m/>
    <m/>
    <m/>
    <m/>
    <m/>
    <m/>
    <m/>
    <m/>
  </r>
  <r>
    <x v="482"/>
    <x v="4"/>
    <x v="725"/>
    <n v="2"/>
    <n v="0"/>
    <n v="0"/>
    <n v="0"/>
    <n v="0"/>
    <n v="0"/>
    <n v="0"/>
    <n v="0"/>
    <m/>
    <m/>
    <m/>
    <m/>
    <m/>
    <m/>
    <m/>
    <m/>
    <m/>
    <m/>
    <m/>
    <m/>
    <m/>
    <m/>
    <m/>
  </r>
  <r>
    <x v="483"/>
    <x v="1"/>
    <x v="785"/>
    <n v="13"/>
    <n v="0"/>
    <n v="0"/>
    <n v="3"/>
    <n v="0"/>
    <n v="1"/>
    <n v="0"/>
    <n v="4"/>
    <s v="V"/>
    <m/>
    <s v="V"/>
    <s v="V"/>
    <m/>
    <m/>
    <m/>
    <m/>
    <m/>
    <m/>
    <m/>
    <m/>
    <m/>
    <m/>
    <m/>
  </r>
  <r>
    <x v="484"/>
    <x v="1"/>
    <x v="774"/>
    <n v="6"/>
    <n v="0"/>
    <n v="0"/>
    <n v="1"/>
    <n v="0"/>
    <n v="0"/>
    <n v="0"/>
    <n v="1"/>
    <m/>
    <m/>
    <s v="V"/>
    <s v="V"/>
    <m/>
    <m/>
    <m/>
    <m/>
    <m/>
    <m/>
    <m/>
    <m/>
    <m/>
    <m/>
    <m/>
  </r>
  <r>
    <x v="484"/>
    <x v="4"/>
    <x v="759"/>
    <n v="1"/>
    <n v="0"/>
    <n v="0"/>
    <n v="0"/>
    <n v="0"/>
    <n v="0"/>
    <n v="0"/>
    <n v="0"/>
    <m/>
    <m/>
    <m/>
    <m/>
    <m/>
    <m/>
    <m/>
    <m/>
    <m/>
    <m/>
    <m/>
    <m/>
    <m/>
    <m/>
    <m/>
  </r>
  <r>
    <x v="484"/>
    <x v="4"/>
    <x v="724"/>
    <n v="10"/>
    <n v="0"/>
    <n v="0"/>
    <n v="0"/>
    <n v="0"/>
    <n v="0"/>
    <n v="0"/>
    <n v="0"/>
    <m/>
    <m/>
    <m/>
    <m/>
    <m/>
    <m/>
    <m/>
    <m/>
    <m/>
    <m/>
    <m/>
    <m/>
    <m/>
    <m/>
    <m/>
  </r>
  <r>
    <x v="485"/>
    <x v="4"/>
    <x v="723"/>
    <n v="13"/>
    <n v="13"/>
    <n v="0"/>
    <n v="0"/>
    <n v="0"/>
    <n v="0"/>
    <n v="0"/>
    <n v="0"/>
    <m/>
    <m/>
    <m/>
    <m/>
    <m/>
    <m/>
    <m/>
    <m/>
    <m/>
    <m/>
    <m/>
    <m/>
    <m/>
    <m/>
    <m/>
  </r>
  <r>
    <x v="486"/>
    <x v="1"/>
    <x v="727"/>
    <n v="2"/>
    <n v="0"/>
    <n v="0"/>
    <n v="0"/>
    <n v="0"/>
    <n v="0"/>
    <n v="0"/>
    <n v="0"/>
    <m/>
    <m/>
    <m/>
    <m/>
    <m/>
    <m/>
    <m/>
    <m/>
    <m/>
    <m/>
    <m/>
    <m/>
    <m/>
    <m/>
    <m/>
  </r>
  <r>
    <x v="487"/>
    <x v="2"/>
    <x v="771"/>
    <n v="1"/>
    <n v="0"/>
    <n v="0"/>
    <n v="0"/>
    <n v="0"/>
    <n v="0"/>
    <n v="0"/>
    <n v="0"/>
    <m/>
    <m/>
    <m/>
    <m/>
    <m/>
    <m/>
    <m/>
    <m/>
    <m/>
    <m/>
    <m/>
    <m/>
    <m/>
    <m/>
    <m/>
  </r>
  <r>
    <x v="487"/>
    <x v="2"/>
    <x v="760"/>
    <n v="5"/>
    <n v="0"/>
    <n v="0"/>
    <n v="0"/>
    <n v="0"/>
    <n v="0"/>
    <n v="0"/>
    <n v="0"/>
    <m/>
    <m/>
    <m/>
    <m/>
    <m/>
    <m/>
    <m/>
    <m/>
    <m/>
    <m/>
    <m/>
    <m/>
    <m/>
    <m/>
    <m/>
  </r>
  <r>
    <x v="488"/>
    <x v="2"/>
    <x v="764"/>
    <n v="13"/>
    <n v="2"/>
    <n v="0"/>
    <n v="0"/>
    <n v="0"/>
    <n v="0"/>
    <n v="0"/>
    <n v="0"/>
    <s v="V"/>
    <m/>
    <m/>
    <m/>
    <m/>
    <m/>
    <m/>
    <m/>
    <m/>
    <m/>
    <m/>
    <m/>
    <m/>
    <m/>
    <m/>
  </r>
  <r>
    <x v="489"/>
    <x v="4"/>
    <x v="723"/>
    <n v="13"/>
    <n v="0"/>
    <n v="0"/>
    <n v="0"/>
    <n v="0"/>
    <n v="0"/>
    <n v="0"/>
    <n v="0"/>
    <m/>
    <m/>
    <m/>
    <m/>
    <m/>
    <m/>
    <m/>
    <m/>
    <m/>
    <m/>
    <m/>
    <m/>
    <m/>
    <m/>
    <m/>
  </r>
  <r>
    <x v="489"/>
    <x v="4"/>
    <x v="734"/>
    <n v="13"/>
    <n v="0"/>
    <n v="0"/>
    <n v="0"/>
    <n v="0"/>
    <n v="0"/>
    <n v="0"/>
    <n v="0"/>
    <m/>
    <m/>
    <m/>
    <m/>
    <m/>
    <m/>
    <m/>
    <m/>
    <m/>
    <m/>
    <m/>
    <m/>
    <m/>
    <m/>
    <m/>
  </r>
  <r>
    <x v="490"/>
    <x v="2"/>
    <x v="748"/>
    <n v="13"/>
    <n v="0"/>
    <n v="0"/>
    <n v="0"/>
    <n v="0"/>
    <n v="0"/>
    <n v="0"/>
    <n v="0"/>
    <m/>
    <m/>
    <m/>
    <m/>
    <m/>
    <m/>
    <m/>
    <m/>
    <m/>
    <m/>
    <m/>
    <m/>
    <m/>
    <m/>
    <m/>
  </r>
  <r>
    <x v="490"/>
    <x v="2"/>
    <x v="774"/>
    <n v="6"/>
    <n v="0"/>
    <n v="0"/>
    <n v="0"/>
    <n v="0"/>
    <n v="0"/>
    <n v="0"/>
    <n v="0"/>
    <m/>
    <m/>
    <m/>
    <m/>
    <m/>
    <m/>
    <m/>
    <m/>
    <m/>
    <m/>
    <m/>
    <m/>
    <m/>
    <m/>
    <m/>
  </r>
  <r>
    <x v="491"/>
    <x v="2"/>
    <x v="785"/>
    <n v="13"/>
    <n v="0"/>
    <n v="0"/>
    <n v="0"/>
    <n v="0"/>
    <n v="0"/>
    <n v="0"/>
    <n v="0"/>
    <m/>
    <m/>
    <m/>
    <m/>
    <m/>
    <m/>
    <m/>
    <m/>
    <m/>
    <m/>
    <m/>
    <m/>
    <m/>
    <m/>
    <m/>
  </r>
  <r>
    <x v="491"/>
    <x v="2"/>
    <x v="782"/>
    <n v="13"/>
    <n v="0"/>
    <n v="0"/>
    <n v="0"/>
    <n v="0"/>
    <n v="0"/>
    <n v="0"/>
    <n v="0"/>
    <m/>
    <m/>
    <m/>
    <m/>
    <m/>
    <m/>
    <m/>
    <m/>
    <m/>
    <m/>
    <m/>
    <m/>
    <m/>
    <m/>
    <m/>
  </r>
  <r>
    <x v="491"/>
    <x v="2"/>
    <x v="746"/>
    <n v="13"/>
    <n v="0"/>
    <n v="0"/>
    <n v="0"/>
    <n v="0"/>
    <n v="0"/>
    <n v="0"/>
    <n v="0"/>
    <m/>
    <m/>
    <m/>
    <m/>
    <m/>
    <m/>
    <m/>
    <m/>
    <m/>
    <m/>
    <m/>
    <m/>
    <m/>
    <m/>
    <m/>
  </r>
  <r>
    <x v="491"/>
    <x v="2"/>
    <x v="747"/>
    <n v="13"/>
    <n v="0"/>
    <n v="0"/>
    <n v="0"/>
    <n v="0"/>
    <n v="0"/>
    <n v="0"/>
    <n v="0"/>
    <m/>
    <m/>
    <m/>
    <m/>
    <m/>
    <m/>
    <m/>
    <m/>
    <m/>
    <m/>
    <m/>
    <m/>
    <m/>
    <m/>
    <m/>
  </r>
  <r>
    <x v="491"/>
    <x v="2"/>
    <x v="783"/>
    <n v="5"/>
    <n v="0"/>
    <n v="0"/>
    <n v="0"/>
    <n v="0"/>
    <n v="0"/>
    <n v="0"/>
    <n v="0"/>
    <m/>
    <m/>
    <m/>
    <m/>
    <m/>
    <m/>
    <m/>
    <m/>
    <m/>
    <m/>
    <m/>
    <m/>
    <m/>
    <m/>
    <m/>
  </r>
  <r>
    <x v="492"/>
    <x v="2"/>
    <x v="765"/>
    <n v="13"/>
    <n v="0"/>
    <n v="0"/>
    <n v="0"/>
    <n v="0"/>
    <n v="0"/>
    <n v="0"/>
    <n v="0"/>
    <m/>
    <m/>
    <m/>
    <m/>
    <m/>
    <m/>
    <m/>
    <m/>
    <m/>
    <m/>
    <m/>
    <m/>
    <m/>
    <m/>
    <m/>
  </r>
  <r>
    <x v="492"/>
    <x v="2"/>
    <x v="781"/>
    <n v="13"/>
    <n v="0"/>
    <n v="0"/>
    <n v="0"/>
    <n v="0"/>
    <n v="0"/>
    <n v="0"/>
    <n v="0"/>
    <m/>
    <m/>
    <m/>
    <m/>
    <m/>
    <m/>
    <m/>
    <m/>
    <m/>
    <m/>
    <m/>
    <m/>
    <m/>
    <m/>
    <m/>
  </r>
  <r>
    <x v="492"/>
    <x v="2"/>
    <x v="769"/>
    <n v="9"/>
    <n v="0"/>
    <n v="0"/>
    <n v="0"/>
    <n v="0"/>
    <n v="0"/>
    <n v="0"/>
    <n v="0"/>
    <m/>
    <m/>
    <m/>
    <m/>
    <m/>
    <m/>
    <m/>
    <m/>
    <m/>
    <m/>
    <m/>
    <m/>
    <m/>
    <m/>
    <m/>
  </r>
  <r>
    <x v="492"/>
    <x v="2"/>
    <x v="754"/>
    <n v="13"/>
    <n v="0"/>
    <n v="0"/>
    <n v="0"/>
    <n v="0"/>
    <n v="0"/>
    <n v="0"/>
    <n v="0"/>
    <m/>
    <m/>
    <m/>
    <m/>
    <m/>
    <m/>
    <m/>
    <m/>
    <m/>
    <m/>
    <m/>
    <m/>
    <m/>
    <m/>
    <m/>
  </r>
  <r>
    <x v="492"/>
    <x v="2"/>
    <x v="778"/>
    <n v="12"/>
    <n v="0"/>
    <n v="0"/>
    <n v="0"/>
    <n v="0"/>
    <n v="0"/>
    <n v="0"/>
    <n v="0"/>
    <m/>
    <m/>
    <m/>
    <m/>
    <m/>
    <m/>
    <m/>
    <m/>
    <m/>
    <m/>
    <m/>
    <m/>
    <m/>
    <m/>
    <m/>
  </r>
  <r>
    <x v="493"/>
    <x v="2"/>
    <x v="786"/>
    <n v="2"/>
    <n v="0"/>
    <n v="0"/>
    <n v="0"/>
    <n v="0"/>
    <n v="0"/>
    <n v="0"/>
    <n v="0"/>
    <m/>
    <m/>
    <m/>
    <m/>
    <m/>
    <m/>
    <m/>
    <m/>
    <m/>
    <m/>
    <m/>
    <m/>
    <m/>
    <m/>
    <m/>
  </r>
  <r>
    <x v="494"/>
    <x v="4"/>
    <x v="728"/>
    <n v="6"/>
    <n v="0"/>
    <n v="0"/>
    <n v="1"/>
    <n v="0"/>
    <n v="0"/>
    <n v="0"/>
    <n v="1"/>
    <s v="V"/>
    <m/>
    <m/>
    <m/>
    <m/>
    <m/>
    <m/>
    <m/>
    <m/>
    <m/>
    <m/>
    <m/>
    <m/>
    <m/>
    <m/>
  </r>
  <r>
    <x v="495"/>
    <x v="1"/>
    <x v="767"/>
    <n v="1"/>
    <n v="0"/>
    <n v="0"/>
    <n v="0"/>
    <n v="0"/>
    <n v="0"/>
    <n v="0"/>
    <n v="0"/>
    <m/>
    <m/>
    <m/>
    <m/>
    <m/>
    <m/>
    <m/>
    <m/>
    <m/>
    <m/>
    <m/>
    <m/>
    <m/>
    <m/>
    <m/>
  </r>
  <r>
    <x v="495"/>
    <x v="3"/>
    <x v="724"/>
    <n v="10"/>
    <n v="0"/>
    <n v="0"/>
    <n v="0"/>
    <n v="0"/>
    <n v="0"/>
    <n v="0"/>
    <n v="0"/>
    <m/>
    <m/>
    <m/>
    <m/>
    <m/>
    <m/>
    <m/>
    <m/>
    <m/>
    <m/>
    <m/>
    <m/>
    <m/>
    <m/>
    <m/>
  </r>
  <r>
    <x v="495"/>
    <x v="4"/>
    <x v="784"/>
    <n v="3"/>
    <n v="0"/>
    <n v="0"/>
    <n v="0"/>
    <n v="0"/>
    <n v="0"/>
    <n v="0"/>
    <n v="0"/>
    <m/>
    <m/>
    <m/>
    <m/>
    <m/>
    <m/>
    <m/>
    <m/>
    <m/>
    <m/>
    <m/>
    <m/>
    <m/>
    <m/>
    <m/>
  </r>
  <r>
    <x v="495"/>
    <x v="4"/>
    <x v="730"/>
    <n v="9"/>
    <n v="0"/>
    <n v="0"/>
    <n v="0"/>
    <n v="0"/>
    <n v="0"/>
    <n v="0"/>
    <n v="0"/>
    <m/>
    <m/>
    <m/>
    <m/>
    <m/>
    <m/>
    <m/>
    <m/>
    <m/>
    <m/>
    <m/>
    <m/>
    <m/>
    <m/>
    <m/>
  </r>
  <r>
    <x v="495"/>
    <x v="4"/>
    <x v="787"/>
    <n v="4"/>
    <n v="0"/>
    <n v="0"/>
    <n v="0"/>
    <n v="1"/>
    <n v="1"/>
    <n v="0"/>
    <n v="2"/>
    <s v="V"/>
    <m/>
    <m/>
    <m/>
    <m/>
    <m/>
    <m/>
    <m/>
    <m/>
    <m/>
    <m/>
    <m/>
    <m/>
    <m/>
    <m/>
  </r>
  <r>
    <x v="495"/>
    <x v="1"/>
    <x v="749"/>
    <n v="11"/>
    <n v="0"/>
    <n v="0"/>
    <n v="1"/>
    <n v="0"/>
    <n v="0"/>
    <n v="0"/>
    <n v="1"/>
    <m/>
    <m/>
    <s v="V"/>
    <s v="V"/>
    <m/>
    <m/>
    <m/>
    <m/>
    <m/>
    <m/>
    <m/>
    <m/>
    <m/>
    <m/>
    <m/>
  </r>
  <r>
    <x v="496"/>
    <x v="2"/>
    <x v="727"/>
    <n v="2"/>
    <n v="0"/>
    <n v="0"/>
    <n v="0"/>
    <n v="0"/>
    <n v="0"/>
    <n v="0"/>
    <n v="0"/>
    <m/>
    <m/>
    <m/>
    <m/>
    <m/>
    <m/>
    <m/>
    <m/>
    <m/>
    <m/>
    <m/>
    <m/>
    <m/>
    <m/>
    <m/>
  </r>
  <r>
    <x v="496"/>
    <x v="2"/>
    <x v="780"/>
    <n v="5"/>
    <n v="0"/>
    <n v="0"/>
    <n v="0"/>
    <n v="0"/>
    <n v="0"/>
    <n v="0"/>
    <n v="0"/>
    <m/>
    <m/>
    <m/>
    <m/>
    <m/>
    <m/>
    <m/>
    <m/>
    <m/>
    <m/>
    <m/>
    <m/>
    <m/>
    <m/>
    <m/>
  </r>
  <r>
    <x v="496"/>
    <x v="3"/>
    <x v="725"/>
    <n v="2"/>
    <n v="0"/>
    <n v="0"/>
    <n v="0"/>
    <n v="0"/>
    <n v="0"/>
    <n v="0"/>
    <n v="0"/>
    <m/>
    <m/>
    <m/>
    <m/>
    <m/>
    <m/>
    <m/>
    <m/>
    <m/>
    <m/>
    <m/>
    <m/>
    <m/>
    <m/>
    <m/>
  </r>
  <r>
    <x v="497"/>
    <x v="2"/>
    <x v="786"/>
    <n v="2"/>
    <n v="1"/>
    <n v="0"/>
    <n v="13"/>
    <n v="1"/>
    <n v="0"/>
    <n v="0"/>
    <n v="14"/>
    <s v="V"/>
    <m/>
    <s v="V"/>
    <s v="V"/>
    <m/>
    <m/>
    <m/>
    <m/>
    <m/>
    <m/>
    <m/>
    <m/>
    <m/>
    <m/>
    <m/>
  </r>
  <r>
    <x v="498"/>
    <x v="4"/>
    <x v="764"/>
    <n v="11"/>
    <n v="1"/>
    <n v="0"/>
    <n v="18"/>
    <n v="3"/>
    <n v="0"/>
    <n v="0"/>
    <n v="21"/>
    <m/>
    <m/>
    <m/>
    <m/>
    <m/>
    <m/>
    <m/>
    <m/>
    <m/>
    <m/>
    <m/>
    <m/>
    <m/>
    <m/>
    <m/>
  </r>
  <r>
    <x v="498"/>
    <x v="3"/>
    <x v="726"/>
    <n v="10"/>
    <n v="0"/>
    <n v="0"/>
    <n v="0"/>
    <n v="0"/>
    <n v="0"/>
    <n v="0"/>
    <n v="0"/>
    <m/>
    <m/>
    <m/>
    <m/>
    <m/>
    <m/>
    <m/>
    <m/>
    <m/>
    <m/>
    <m/>
    <m/>
    <m/>
    <m/>
    <m/>
  </r>
  <r>
    <x v="499"/>
    <x v="2"/>
    <x v="788"/>
    <n v="1"/>
    <n v="1"/>
    <n v="0"/>
    <n v="0"/>
    <n v="0"/>
    <n v="0"/>
    <n v="0"/>
    <n v="0"/>
    <m/>
    <m/>
    <m/>
    <m/>
    <m/>
    <m/>
    <m/>
    <m/>
    <m/>
    <m/>
    <m/>
    <m/>
    <m/>
    <m/>
    <m/>
  </r>
  <r>
    <x v="499"/>
    <x v="4"/>
    <x v="774"/>
    <n v="6"/>
    <n v="0"/>
    <n v="0"/>
    <n v="0"/>
    <n v="0"/>
    <n v="0"/>
    <n v="0"/>
    <n v="0"/>
    <m/>
    <m/>
    <m/>
    <m/>
    <m/>
    <m/>
    <m/>
    <m/>
    <m/>
    <m/>
    <m/>
    <m/>
    <m/>
    <m/>
    <m/>
  </r>
  <r>
    <x v="500"/>
    <x v="4"/>
    <x v="748"/>
    <n v="13"/>
    <n v="0"/>
    <n v="0"/>
    <n v="5"/>
    <n v="1"/>
    <n v="0"/>
    <n v="0"/>
    <n v="6"/>
    <s v="V"/>
    <m/>
    <s v="V"/>
    <s v="V"/>
    <m/>
    <m/>
    <m/>
    <m/>
    <m/>
    <m/>
    <m/>
    <m/>
    <m/>
    <m/>
    <m/>
  </r>
  <r>
    <x v="501"/>
    <x v="4"/>
    <x v="764"/>
    <n v="11"/>
    <n v="0"/>
    <n v="0"/>
    <n v="1"/>
    <n v="0"/>
    <n v="0"/>
    <n v="0"/>
    <n v="1"/>
    <m/>
    <m/>
    <s v="V"/>
    <s v="V"/>
    <m/>
    <m/>
    <m/>
    <m/>
    <m/>
    <m/>
    <m/>
    <m/>
    <m/>
    <m/>
    <m/>
  </r>
  <r>
    <x v="501"/>
    <x v="4"/>
    <x v="778"/>
    <n v="12"/>
    <n v="0"/>
    <n v="0"/>
    <n v="0"/>
    <n v="0"/>
    <n v="2"/>
    <n v="0"/>
    <n v="2"/>
    <s v="V"/>
    <m/>
    <m/>
    <m/>
    <m/>
    <m/>
    <m/>
    <m/>
    <m/>
    <m/>
    <m/>
    <m/>
    <m/>
    <m/>
    <m/>
  </r>
  <r>
    <x v="501"/>
    <x v="4"/>
    <x v="785"/>
    <n v="2"/>
    <n v="0"/>
    <n v="0"/>
    <n v="0"/>
    <n v="0"/>
    <n v="0"/>
    <n v="0"/>
    <n v="0"/>
    <m/>
    <m/>
    <m/>
    <m/>
    <m/>
    <m/>
    <m/>
    <m/>
    <m/>
    <m/>
    <m/>
    <m/>
    <m/>
    <m/>
    <m/>
  </r>
  <r>
    <x v="501"/>
    <x v="4"/>
    <x v="782"/>
    <n v="13"/>
    <n v="0"/>
    <n v="0"/>
    <n v="0"/>
    <n v="0"/>
    <n v="0"/>
    <n v="0"/>
    <n v="0"/>
    <m/>
    <m/>
    <m/>
    <m/>
    <m/>
    <m/>
    <m/>
    <m/>
    <m/>
    <m/>
    <m/>
    <m/>
    <m/>
    <m/>
    <m/>
  </r>
  <r>
    <x v="501"/>
    <x v="4"/>
    <x v="747"/>
    <n v="13"/>
    <n v="0"/>
    <n v="0"/>
    <n v="1"/>
    <n v="0"/>
    <n v="1"/>
    <n v="0"/>
    <n v="2"/>
    <s v="V"/>
    <m/>
    <s v="V"/>
    <s v="V"/>
    <m/>
    <m/>
    <m/>
    <m/>
    <m/>
    <m/>
    <m/>
    <m/>
    <m/>
    <m/>
    <m/>
  </r>
  <r>
    <x v="501"/>
    <x v="4"/>
    <x v="746"/>
    <n v="13"/>
    <n v="0"/>
    <n v="0"/>
    <n v="0"/>
    <n v="0"/>
    <n v="0"/>
    <n v="0"/>
    <n v="0"/>
    <m/>
    <m/>
    <m/>
    <m/>
    <m/>
    <m/>
    <m/>
    <m/>
    <m/>
    <m/>
    <m/>
    <m/>
    <m/>
    <m/>
    <m/>
  </r>
  <r>
    <x v="501"/>
    <x v="4"/>
    <x v="754"/>
    <n v="13"/>
    <n v="0"/>
    <n v="0"/>
    <n v="0"/>
    <n v="0"/>
    <n v="0"/>
    <n v="0"/>
    <n v="0"/>
    <m/>
    <m/>
    <m/>
    <m/>
    <m/>
    <m/>
    <m/>
    <m/>
    <m/>
    <m/>
    <m/>
    <m/>
    <m/>
    <m/>
    <m/>
  </r>
  <r>
    <x v="501"/>
    <x v="4"/>
    <x v="781"/>
    <n v="13"/>
    <n v="0"/>
    <n v="0"/>
    <n v="0"/>
    <n v="0"/>
    <n v="0"/>
    <n v="0"/>
    <n v="0"/>
    <m/>
    <m/>
    <m/>
    <m/>
    <m/>
    <m/>
    <m/>
    <m/>
    <m/>
    <m/>
    <m/>
    <m/>
    <m/>
    <m/>
    <m/>
  </r>
  <r>
    <x v="501"/>
    <x v="4"/>
    <x v="765"/>
    <n v="13"/>
    <n v="0"/>
    <n v="0"/>
    <n v="0"/>
    <n v="0"/>
    <n v="0"/>
    <n v="0"/>
    <n v="0"/>
    <m/>
    <m/>
    <m/>
    <m/>
    <m/>
    <m/>
    <m/>
    <m/>
    <m/>
    <m/>
    <m/>
    <m/>
    <m/>
    <m/>
    <m/>
  </r>
  <r>
    <x v="502"/>
    <x v="6"/>
    <x v="789"/>
    <n v="4"/>
    <n v="0"/>
    <n v="0"/>
    <n v="6"/>
    <n v="0"/>
    <n v="0"/>
    <n v="0"/>
    <n v="6"/>
    <m/>
    <m/>
    <s v="V"/>
    <s v="V"/>
    <m/>
    <m/>
    <m/>
    <m/>
    <m/>
    <m/>
    <m/>
    <m/>
    <m/>
    <m/>
    <m/>
  </r>
  <r>
    <x v="502"/>
    <x v="6"/>
    <x v="790"/>
    <n v="13"/>
    <n v="0"/>
    <n v="0"/>
    <n v="11"/>
    <n v="0"/>
    <n v="0"/>
    <n v="0"/>
    <n v="11"/>
    <s v="V"/>
    <s v="V"/>
    <s v="V"/>
    <s v="V"/>
    <m/>
    <m/>
    <m/>
    <m/>
    <m/>
    <m/>
    <m/>
    <m/>
    <m/>
    <m/>
    <m/>
  </r>
  <r>
    <x v="500"/>
    <x v="6"/>
    <x v="791"/>
    <n v="13"/>
    <n v="4"/>
    <n v="0"/>
    <n v="15"/>
    <n v="0"/>
    <n v="0"/>
    <n v="0"/>
    <n v="15"/>
    <s v="V"/>
    <s v="V"/>
    <s v="V"/>
    <s v="V"/>
    <m/>
    <m/>
    <m/>
    <m/>
    <m/>
    <m/>
    <m/>
    <m/>
    <m/>
    <m/>
    <m/>
  </r>
  <r>
    <x v="500"/>
    <x v="6"/>
    <x v="792"/>
    <n v="4"/>
    <n v="0"/>
    <n v="0"/>
    <n v="2"/>
    <n v="0"/>
    <n v="0"/>
    <n v="0"/>
    <n v="2"/>
    <s v="V"/>
    <s v="V"/>
    <s v="V"/>
    <s v="V"/>
    <m/>
    <m/>
    <m/>
    <m/>
    <m/>
    <m/>
    <m/>
    <m/>
    <m/>
    <m/>
    <m/>
  </r>
  <r>
    <x v="503"/>
    <x v="4"/>
    <x v="769"/>
    <n v="9"/>
    <n v="0"/>
    <n v="0"/>
    <n v="0"/>
    <n v="0"/>
    <n v="0"/>
    <n v="0"/>
    <n v="0"/>
    <m/>
    <m/>
    <m/>
    <m/>
    <m/>
    <m/>
    <m/>
    <m/>
    <m/>
    <m/>
    <m/>
    <m/>
    <m/>
    <m/>
    <m/>
  </r>
  <r>
    <x v="503"/>
    <x v="4"/>
    <x v="783"/>
    <n v="5"/>
    <n v="0"/>
    <n v="0"/>
    <n v="0"/>
    <n v="0"/>
    <n v="0"/>
    <n v="0"/>
    <n v="0"/>
    <m/>
    <m/>
    <m/>
    <m/>
    <m/>
    <m/>
    <m/>
    <m/>
    <m/>
    <m/>
    <m/>
    <m/>
    <m/>
    <m/>
    <m/>
  </r>
  <r>
    <x v="504"/>
    <x v="3"/>
    <x v="728"/>
    <n v="6"/>
    <n v="0"/>
    <n v="0"/>
    <n v="0"/>
    <n v="0"/>
    <n v="0"/>
    <n v="0"/>
    <n v="0"/>
    <m/>
    <m/>
    <m/>
    <m/>
    <m/>
    <m/>
    <m/>
    <m/>
    <m/>
    <m/>
    <m/>
    <m/>
    <m/>
    <m/>
    <m/>
  </r>
  <r>
    <x v="505"/>
    <x v="6"/>
    <x v="793"/>
    <n v="13"/>
    <n v="0"/>
    <n v="0"/>
    <n v="8"/>
    <n v="0"/>
    <n v="0"/>
    <n v="0"/>
    <n v="8"/>
    <s v="V"/>
    <s v="V"/>
    <s v="V"/>
    <s v="V"/>
    <m/>
    <m/>
    <m/>
    <m/>
    <m/>
    <m/>
    <m/>
    <m/>
    <m/>
    <m/>
    <m/>
  </r>
  <r>
    <x v="505"/>
    <x v="6"/>
    <x v="794"/>
    <n v="1"/>
    <n v="0"/>
    <n v="0"/>
    <n v="2"/>
    <n v="0"/>
    <n v="0"/>
    <n v="0"/>
    <n v="2"/>
    <s v="V"/>
    <s v="V"/>
    <m/>
    <m/>
    <m/>
    <m/>
    <m/>
    <m/>
    <m/>
    <m/>
    <m/>
    <m/>
    <m/>
    <m/>
    <m/>
  </r>
  <r>
    <x v="505"/>
    <x v="6"/>
    <x v="795"/>
    <n v="13"/>
    <n v="0"/>
    <n v="0"/>
    <n v="8"/>
    <n v="0"/>
    <n v="0"/>
    <n v="0"/>
    <n v="8"/>
    <s v="V"/>
    <s v="V"/>
    <m/>
    <m/>
    <m/>
    <m/>
    <m/>
    <m/>
    <m/>
    <m/>
    <m/>
    <m/>
    <m/>
    <m/>
    <m/>
  </r>
  <r>
    <x v="505"/>
    <x v="6"/>
    <x v="796"/>
    <n v="6"/>
    <n v="0"/>
    <n v="0"/>
    <n v="3"/>
    <n v="0"/>
    <n v="0"/>
    <n v="0"/>
    <n v="3"/>
    <s v="V"/>
    <s v="V"/>
    <s v="V"/>
    <s v="V"/>
    <m/>
    <m/>
    <m/>
    <m/>
    <m/>
    <m/>
    <m/>
    <m/>
    <m/>
    <m/>
    <m/>
  </r>
  <r>
    <x v="505"/>
    <x v="6"/>
    <x v="797"/>
    <n v="13"/>
    <n v="0"/>
    <n v="0"/>
    <n v="10"/>
    <n v="0"/>
    <n v="0"/>
    <n v="0"/>
    <n v="10"/>
    <s v="V"/>
    <s v="V"/>
    <s v="V"/>
    <s v="V"/>
    <m/>
    <m/>
    <m/>
    <m/>
    <m/>
    <m/>
    <m/>
    <m/>
    <m/>
    <m/>
    <m/>
  </r>
  <r>
    <x v="506"/>
    <x v="5"/>
    <x v="768"/>
    <n v="12"/>
    <n v="7"/>
    <n v="0"/>
    <n v="0"/>
    <n v="0"/>
    <n v="28"/>
    <n v="0"/>
    <n v="28"/>
    <s v="V"/>
    <m/>
    <m/>
    <m/>
    <m/>
    <m/>
    <m/>
    <m/>
    <m/>
    <m/>
    <m/>
    <m/>
    <m/>
    <m/>
    <m/>
  </r>
  <r>
    <x v="506"/>
    <x v="4"/>
    <x v="798"/>
    <n v="11"/>
    <n v="0"/>
    <n v="0"/>
    <n v="1"/>
    <n v="0"/>
    <n v="0"/>
    <n v="0"/>
    <n v="1"/>
    <m/>
    <m/>
    <s v="V"/>
    <s v="V"/>
    <m/>
    <m/>
    <m/>
    <m/>
    <m/>
    <m/>
    <m/>
    <m/>
    <m/>
    <m/>
    <m/>
  </r>
  <r>
    <x v="506"/>
    <x v="5"/>
    <x v="697"/>
    <n v="13"/>
    <n v="2"/>
    <n v="0"/>
    <n v="1"/>
    <n v="0"/>
    <n v="8"/>
    <n v="0"/>
    <n v="9"/>
    <s v="V"/>
    <m/>
    <s v="V"/>
    <s v="V"/>
    <m/>
    <m/>
    <m/>
    <m/>
    <m/>
    <m/>
    <m/>
    <m/>
    <m/>
    <m/>
    <m/>
  </r>
  <r>
    <x v="507"/>
    <x v="5"/>
    <x v="784"/>
    <n v="3"/>
    <n v="0"/>
    <n v="0"/>
    <n v="2"/>
    <n v="0"/>
    <n v="0"/>
    <n v="0"/>
    <n v="2"/>
    <m/>
    <m/>
    <s v="V"/>
    <s v="V"/>
    <m/>
    <m/>
    <m/>
    <m/>
    <m/>
    <m/>
    <m/>
    <m/>
    <m/>
    <m/>
    <m/>
  </r>
  <r>
    <x v="507"/>
    <x v="5"/>
    <x v="759"/>
    <n v="1"/>
    <n v="0"/>
    <n v="0"/>
    <n v="0"/>
    <n v="0"/>
    <n v="0"/>
    <n v="0"/>
    <n v="0"/>
    <m/>
    <m/>
    <m/>
    <m/>
    <m/>
    <m/>
    <m/>
    <m/>
    <m/>
    <m/>
    <m/>
    <m/>
    <m/>
    <m/>
    <m/>
  </r>
  <r>
    <x v="507"/>
    <x v="5"/>
    <x v="730"/>
    <n v="9"/>
    <n v="9"/>
    <n v="0"/>
    <n v="1"/>
    <n v="0"/>
    <n v="67"/>
    <n v="0"/>
    <n v="68"/>
    <s v="V"/>
    <m/>
    <s v="V"/>
    <s v="V"/>
    <m/>
    <m/>
    <m/>
    <m/>
    <m/>
    <m/>
    <m/>
    <m/>
    <m/>
    <m/>
    <m/>
  </r>
  <r>
    <x v="507"/>
    <x v="5"/>
    <x v="724"/>
    <n v="10"/>
    <n v="10"/>
    <n v="0"/>
    <n v="55"/>
    <n v="0"/>
    <n v="93"/>
    <n v="0"/>
    <n v="148"/>
    <s v="V"/>
    <m/>
    <s v="V"/>
    <s v="V"/>
    <m/>
    <m/>
    <m/>
    <m/>
    <m/>
    <m/>
    <m/>
    <m/>
    <m/>
    <m/>
    <m/>
  </r>
  <r>
    <x v="507"/>
    <x v="5"/>
    <x v="698"/>
    <n v="1"/>
    <n v="1"/>
    <n v="0"/>
    <n v="0"/>
    <n v="0"/>
    <n v="2"/>
    <n v="0"/>
    <n v="2"/>
    <s v="V"/>
    <m/>
    <m/>
    <m/>
    <m/>
    <m/>
    <m/>
    <m/>
    <m/>
    <m/>
    <m/>
    <m/>
    <m/>
    <m/>
    <m/>
  </r>
  <r>
    <x v="508"/>
    <x v="5"/>
    <x v="725"/>
    <n v="2"/>
    <n v="1"/>
    <n v="0"/>
    <n v="3"/>
    <n v="0"/>
    <n v="0"/>
    <n v="0"/>
    <n v="3"/>
    <s v="V"/>
    <m/>
    <s v="V"/>
    <s v="V"/>
    <m/>
    <m/>
    <m/>
    <m/>
    <m/>
    <m/>
    <m/>
    <m/>
    <m/>
    <m/>
    <m/>
  </r>
  <r>
    <x v="508"/>
    <x v="6"/>
    <x v="799"/>
    <n v="7"/>
    <n v="2"/>
    <n v="0"/>
    <n v="9"/>
    <n v="0"/>
    <n v="0"/>
    <n v="0"/>
    <n v="9"/>
    <s v="V"/>
    <s v="V"/>
    <s v="V"/>
    <s v="V"/>
    <m/>
    <m/>
    <m/>
    <m/>
    <m/>
    <m/>
    <m/>
    <m/>
    <m/>
    <m/>
    <m/>
  </r>
  <r>
    <x v="509"/>
    <x v="6"/>
    <x v="800"/>
    <n v="2"/>
    <n v="0"/>
    <n v="0"/>
    <n v="1"/>
    <n v="0"/>
    <n v="0"/>
    <n v="0"/>
    <n v="1"/>
    <s v="V"/>
    <s v="V"/>
    <m/>
    <m/>
    <m/>
    <m/>
    <m/>
    <m/>
    <m/>
    <m/>
    <m/>
    <m/>
    <m/>
    <m/>
    <m/>
  </r>
  <r>
    <x v="509"/>
    <x v="3"/>
    <x v="774"/>
    <n v="6"/>
    <n v="0"/>
    <n v="0"/>
    <n v="0"/>
    <n v="0"/>
    <n v="0"/>
    <n v="0"/>
    <n v="0"/>
    <m/>
    <m/>
    <m/>
    <m/>
    <m/>
    <m/>
    <m/>
    <m/>
    <m/>
    <m/>
    <m/>
    <m/>
    <m/>
    <m/>
    <m/>
  </r>
  <r>
    <x v="509"/>
    <x v="3"/>
    <x v="787"/>
    <n v="4"/>
    <n v="0"/>
    <n v="0"/>
    <n v="0"/>
    <n v="0"/>
    <n v="0"/>
    <n v="0"/>
    <n v="0"/>
    <m/>
    <m/>
    <m/>
    <m/>
    <m/>
    <m/>
    <m/>
    <m/>
    <m/>
    <m/>
    <m/>
    <m/>
    <m/>
    <m/>
    <m/>
  </r>
  <r>
    <x v="509"/>
    <x v="5"/>
    <x v="724"/>
    <n v="10"/>
    <n v="1"/>
    <n v="0"/>
    <n v="17"/>
    <n v="0"/>
    <n v="0"/>
    <n v="0"/>
    <n v="17"/>
    <m/>
    <m/>
    <s v="V"/>
    <s v="V"/>
    <m/>
    <m/>
    <m/>
    <m/>
    <m/>
    <m/>
    <m/>
    <m/>
    <m/>
    <m/>
    <m/>
  </r>
  <r>
    <x v="509"/>
    <x v="3"/>
    <x v="747"/>
    <n v="13"/>
    <n v="0"/>
    <n v="0"/>
    <n v="0"/>
    <n v="0"/>
    <n v="0"/>
    <n v="0"/>
    <n v="0"/>
    <m/>
    <m/>
    <m/>
    <m/>
    <m/>
    <m/>
    <m/>
    <m/>
    <m/>
    <m/>
    <m/>
    <m/>
    <m/>
    <m/>
    <m/>
  </r>
  <r>
    <x v="509"/>
    <x v="2"/>
    <x v="767"/>
    <n v="1"/>
    <n v="0"/>
    <n v="0"/>
    <n v="0"/>
    <n v="0"/>
    <n v="0"/>
    <n v="0"/>
    <n v="0"/>
    <m/>
    <m/>
    <m/>
    <m/>
    <m/>
    <m/>
    <m/>
    <m/>
    <m/>
    <m/>
    <m/>
    <m/>
    <m/>
    <m/>
    <m/>
  </r>
  <r>
    <x v="510"/>
    <x v="3"/>
    <x v="778"/>
    <n v="13"/>
    <n v="0"/>
    <n v="0"/>
    <n v="0"/>
    <n v="0"/>
    <n v="0"/>
    <n v="0"/>
    <n v="0"/>
    <m/>
    <m/>
    <m/>
    <m/>
    <m/>
    <m/>
    <m/>
    <m/>
    <m/>
    <m/>
    <m/>
    <m/>
    <m/>
    <m/>
    <m/>
  </r>
  <r>
    <x v="510"/>
    <x v="3"/>
    <x v="748"/>
    <n v="13"/>
    <n v="0"/>
    <n v="0"/>
    <n v="0"/>
    <n v="0"/>
    <n v="0"/>
    <n v="0"/>
    <n v="0"/>
    <m/>
    <m/>
    <m/>
    <m/>
    <m/>
    <m/>
    <m/>
    <m/>
    <m/>
    <m/>
    <m/>
    <m/>
    <m/>
    <m/>
    <m/>
  </r>
  <r>
    <x v="510"/>
    <x v="3"/>
    <x v="765"/>
    <n v="13"/>
    <n v="0"/>
    <n v="0"/>
    <n v="0"/>
    <n v="0"/>
    <n v="0"/>
    <n v="0"/>
    <n v="0"/>
    <m/>
    <m/>
    <m/>
    <m/>
    <m/>
    <m/>
    <m/>
    <m/>
    <m/>
    <m/>
    <m/>
    <m/>
    <m/>
    <m/>
    <m/>
  </r>
  <r>
    <x v="510"/>
    <x v="2"/>
    <x v="749"/>
    <n v="11"/>
    <n v="0"/>
    <n v="0"/>
    <n v="0"/>
    <n v="0"/>
    <n v="0"/>
    <n v="0"/>
    <n v="0"/>
    <m/>
    <m/>
    <m/>
    <m/>
    <m/>
    <m/>
    <m/>
    <m/>
    <m/>
    <m/>
    <m/>
    <m/>
    <m/>
    <m/>
    <m/>
  </r>
  <r>
    <x v="510"/>
    <x v="3"/>
    <x v="769"/>
    <n v="9"/>
    <n v="0"/>
    <n v="0"/>
    <n v="0"/>
    <n v="0"/>
    <n v="0"/>
    <n v="0"/>
    <n v="0"/>
    <m/>
    <m/>
    <m/>
    <m/>
    <m/>
    <m/>
    <m/>
    <m/>
    <m/>
    <m/>
    <m/>
    <m/>
    <m/>
    <m/>
    <m/>
  </r>
  <r>
    <x v="510"/>
    <x v="3"/>
    <x v="764"/>
    <n v="11"/>
    <n v="0"/>
    <n v="0"/>
    <n v="0"/>
    <n v="0"/>
    <n v="0"/>
    <n v="0"/>
    <n v="0"/>
    <m/>
    <m/>
    <m/>
    <m/>
    <m/>
    <m/>
    <m/>
    <m/>
    <m/>
    <m/>
    <m/>
    <m/>
    <m/>
    <m/>
    <m/>
  </r>
  <r>
    <x v="510"/>
    <x v="3"/>
    <x v="754"/>
    <n v="13"/>
    <n v="0"/>
    <n v="0"/>
    <n v="0"/>
    <n v="0"/>
    <n v="0"/>
    <n v="0"/>
    <n v="0"/>
    <m/>
    <m/>
    <m/>
    <m/>
    <m/>
    <m/>
    <m/>
    <m/>
    <m/>
    <m/>
    <m/>
    <m/>
    <m/>
    <m/>
    <m/>
  </r>
  <r>
    <x v="510"/>
    <x v="3"/>
    <x v="782"/>
    <n v="13"/>
    <n v="0"/>
    <n v="0"/>
    <n v="0"/>
    <n v="0"/>
    <n v="0"/>
    <n v="0"/>
    <n v="0"/>
    <m/>
    <m/>
    <m/>
    <m/>
    <m/>
    <m/>
    <m/>
    <m/>
    <m/>
    <m/>
    <m/>
    <m/>
    <m/>
    <m/>
    <m/>
  </r>
  <r>
    <x v="510"/>
    <x v="5"/>
    <x v="694"/>
    <n v="12"/>
    <n v="12"/>
    <n v="0"/>
    <n v="0"/>
    <n v="0"/>
    <n v="0"/>
    <n v="0"/>
    <n v="0"/>
    <m/>
    <m/>
    <m/>
    <m/>
    <m/>
    <m/>
    <m/>
    <m/>
    <m/>
    <m/>
    <m/>
    <m/>
    <m/>
    <m/>
    <m/>
  </r>
  <r>
    <x v="510"/>
    <x v="5"/>
    <x v="693"/>
    <n v="12"/>
    <n v="12"/>
    <n v="0"/>
    <n v="0"/>
    <n v="0"/>
    <n v="0"/>
    <n v="0"/>
    <n v="0"/>
    <m/>
    <m/>
    <m/>
    <m/>
    <m/>
    <m/>
    <m/>
    <m/>
    <m/>
    <m/>
    <m/>
    <m/>
    <m/>
    <m/>
    <m/>
  </r>
  <r>
    <x v="511"/>
    <x v="3"/>
    <x v="746"/>
    <n v="13"/>
    <n v="0"/>
    <n v="0"/>
    <n v="0"/>
    <n v="0"/>
    <n v="0"/>
    <n v="0"/>
    <n v="0"/>
    <m/>
    <m/>
    <m/>
    <m/>
    <m/>
    <m/>
    <m/>
    <m/>
    <m/>
    <m/>
    <m/>
    <m/>
    <m/>
    <m/>
    <m/>
  </r>
  <r>
    <x v="512"/>
    <x v="5"/>
    <x v="735"/>
    <n v="12"/>
    <n v="0"/>
    <n v="0"/>
    <n v="0"/>
    <n v="1"/>
    <n v="0"/>
    <n v="0"/>
    <n v="1"/>
    <s v="V"/>
    <m/>
    <m/>
    <m/>
    <m/>
    <m/>
    <m/>
    <m/>
    <m/>
    <m/>
    <m/>
    <m/>
    <m/>
    <m/>
    <m/>
  </r>
  <r>
    <x v="512"/>
    <x v="5"/>
    <x v="726"/>
    <n v="10"/>
    <n v="0"/>
    <n v="0"/>
    <n v="0"/>
    <n v="0"/>
    <n v="4"/>
    <n v="0"/>
    <n v="4"/>
    <s v="V"/>
    <m/>
    <m/>
    <m/>
    <m/>
    <m/>
    <m/>
    <m/>
    <m/>
    <m/>
    <m/>
    <m/>
    <m/>
    <m/>
    <m/>
  </r>
  <r>
    <x v="512"/>
    <x v="3"/>
    <x v="785"/>
    <n v="13"/>
    <n v="0"/>
    <n v="0"/>
    <n v="0"/>
    <n v="0"/>
    <n v="0"/>
    <n v="0"/>
    <n v="0"/>
    <m/>
    <m/>
    <m/>
    <m/>
    <m/>
    <m/>
    <m/>
    <m/>
    <m/>
    <m/>
    <m/>
    <m/>
    <m/>
    <m/>
    <m/>
  </r>
  <r>
    <x v="513"/>
    <x v="5"/>
    <x v="801"/>
    <n v="1"/>
    <n v="0"/>
    <n v="0"/>
    <n v="0"/>
    <n v="0"/>
    <n v="1"/>
    <n v="0"/>
    <n v="1"/>
    <s v="V"/>
    <m/>
    <m/>
    <m/>
    <m/>
    <m/>
    <m/>
    <m/>
    <m/>
    <m/>
    <m/>
    <m/>
    <m/>
    <m/>
    <m/>
  </r>
  <r>
    <x v="513"/>
    <x v="3"/>
    <x v="783"/>
    <n v="5"/>
    <n v="0"/>
    <n v="0"/>
    <n v="0"/>
    <n v="0"/>
    <n v="0"/>
    <n v="0"/>
    <n v="0"/>
    <m/>
    <m/>
    <m/>
    <m/>
    <m/>
    <m/>
    <m/>
    <m/>
    <m/>
    <m/>
    <m/>
    <m/>
    <m/>
    <m/>
    <m/>
  </r>
  <r>
    <x v="513"/>
    <x v="5"/>
    <x v="734"/>
    <n v="13"/>
    <n v="2"/>
    <n v="0"/>
    <n v="14"/>
    <n v="0"/>
    <n v="0"/>
    <n v="0"/>
    <n v="14"/>
    <m/>
    <m/>
    <s v="V"/>
    <s v="V"/>
    <m/>
    <m/>
    <m/>
    <m/>
    <m/>
    <m/>
    <m/>
    <m/>
    <m/>
    <m/>
    <m/>
  </r>
  <r>
    <x v="513"/>
    <x v="6"/>
    <x v="802"/>
    <n v="13"/>
    <n v="0"/>
    <n v="0"/>
    <n v="4"/>
    <n v="0"/>
    <n v="0"/>
    <n v="0"/>
    <n v="4"/>
    <s v="V"/>
    <s v="V"/>
    <m/>
    <m/>
    <m/>
    <m/>
    <m/>
    <m/>
    <m/>
    <m/>
    <m/>
    <m/>
    <m/>
    <m/>
    <m/>
  </r>
  <r>
    <x v="513"/>
    <x v="6"/>
    <x v="803"/>
    <n v="13"/>
    <n v="0"/>
    <n v="0"/>
    <n v="5"/>
    <n v="0"/>
    <n v="0"/>
    <n v="0"/>
    <n v="5"/>
    <m/>
    <m/>
    <s v="V"/>
    <s v="V"/>
    <m/>
    <m/>
    <m/>
    <m/>
    <m/>
    <m/>
    <m/>
    <m/>
    <m/>
    <m/>
    <m/>
  </r>
  <r>
    <x v="514"/>
    <x v="5"/>
    <x v="723"/>
    <n v="13"/>
    <n v="0"/>
    <n v="0"/>
    <n v="0"/>
    <n v="0"/>
    <n v="1"/>
    <n v="0"/>
    <n v="1"/>
    <s v="V"/>
    <m/>
    <m/>
    <m/>
    <m/>
    <m/>
    <m/>
    <m/>
    <m/>
    <m/>
    <m/>
    <m/>
    <m/>
    <m/>
    <m/>
  </r>
  <r>
    <x v="514"/>
    <x v="5"/>
    <x v="760"/>
    <n v="5"/>
    <n v="0"/>
    <n v="0"/>
    <n v="0"/>
    <n v="0"/>
    <n v="0"/>
    <n v="0"/>
    <n v="0"/>
    <m/>
    <m/>
    <m/>
    <m/>
    <m/>
    <m/>
    <m/>
    <m/>
    <m/>
    <m/>
    <m/>
    <m/>
    <m/>
    <m/>
    <m/>
  </r>
  <r>
    <x v="514"/>
    <x v="5"/>
    <x v="728"/>
    <n v="6"/>
    <n v="0"/>
    <n v="0"/>
    <n v="0"/>
    <n v="0"/>
    <n v="0"/>
    <n v="0"/>
    <n v="0"/>
    <m/>
    <m/>
    <m/>
    <m/>
    <m/>
    <m/>
    <m/>
    <m/>
    <m/>
    <m/>
    <m/>
    <m/>
    <m/>
    <m/>
    <m/>
  </r>
  <r>
    <x v="514"/>
    <x v="3"/>
    <x v="781"/>
    <n v="13"/>
    <n v="0"/>
    <n v="0"/>
    <n v="0"/>
    <n v="0"/>
    <n v="0"/>
    <n v="0"/>
    <n v="0"/>
    <m/>
    <m/>
    <m/>
    <m/>
    <m/>
    <m/>
    <m/>
    <m/>
    <m/>
    <m/>
    <m/>
    <m/>
    <m/>
    <m/>
    <m/>
  </r>
  <r>
    <x v="514"/>
    <x v="5"/>
    <x v="804"/>
    <n v="1"/>
    <n v="0"/>
    <n v="0"/>
    <n v="1"/>
    <n v="0"/>
    <n v="0"/>
    <n v="0"/>
    <n v="1"/>
    <m/>
    <m/>
    <s v="V"/>
    <s v="V"/>
    <m/>
    <m/>
    <m/>
    <m/>
    <m/>
    <m/>
    <m/>
    <m/>
    <m/>
    <m/>
    <m/>
  </r>
  <r>
    <x v="514"/>
    <x v="5"/>
    <x v="730"/>
    <n v="9"/>
    <n v="1"/>
    <n v="0"/>
    <n v="0"/>
    <n v="1"/>
    <n v="6"/>
    <n v="0"/>
    <n v="7"/>
    <s v="V"/>
    <m/>
    <m/>
    <m/>
    <m/>
    <m/>
    <m/>
    <m/>
    <m/>
    <m/>
    <m/>
    <m/>
    <m/>
    <m/>
    <m/>
  </r>
  <r>
    <x v="515"/>
    <x v="4"/>
    <x v="786"/>
    <n v="2"/>
    <n v="0"/>
    <n v="0"/>
    <n v="0"/>
    <n v="0"/>
    <n v="0"/>
    <n v="0"/>
    <n v="0"/>
    <m/>
    <m/>
    <m/>
    <m/>
    <m/>
    <m/>
    <m/>
    <m/>
    <m/>
    <m/>
    <m/>
    <m/>
    <m/>
    <m/>
    <m/>
  </r>
  <r>
    <x v="515"/>
    <x v="5"/>
    <x v="805"/>
    <n v="2"/>
    <n v="0"/>
    <n v="0"/>
    <n v="0"/>
    <n v="0"/>
    <n v="0"/>
    <n v="0"/>
    <n v="0"/>
    <m/>
    <m/>
    <m/>
    <m/>
    <m/>
    <m/>
    <m/>
    <m/>
    <m/>
    <m/>
    <m/>
    <m/>
    <m/>
    <m/>
    <m/>
  </r>
  <r>
    <x v="516"/>
    <x v="5"/>
    <x v="806"/>
    <n v="1"/>
    <n v="0"/>
    <n v="0"/>
    <n v="0"/>
    <n v="0"/>
    <n v="0"/>
    <n v="0"/>
    <n v="0"/>
    <m/>
    <m/>
    <m/>
    <m/>
    <m/>
    <m/>
    <m/>
    <m/>
    <m/>
    <m/>
    <m/>
    <m/>
    <m/>
    <m/>
    <m/>
  </r>
  <r>
    <x v="517"/>
    <x v="5"/>
    <x v="774"/>
    <n v="6"/>
    <n v="0"/>
    <n v="0"/>
    <n v="0"/>
    <n v="0"/>
    <n v="0"/>
    <n v="0"/>
    <n v="0"/>
    <m/>
    <m/>
    <m/>
    <m/>
    <m/>
    <m/>
    <m/>
    <m/>
    <m/>
    <m/>
    <m/>
    <m/>
    <m/>
    <m/>
    <m/>
  </r>
  <r>
    <x v="517"/>
    <x v="5"/>
    <x v="787"/>
    <n v="4"/>
    <n v="0"/>
    <n v="0"/>
    <n v="0"/>
    <n v="0"/>
    <n v="0"/>
    <n v="0"/>
    <n v="0"/>
    <m/>
    <m/>
    <m/>
    <m/>
    <m/>
    <m/>
    <m/>
    <m/>
    <m/>
    <m/>
    <m/>
    <m/>
    <m/>
    <m/>
    <m/>
  </r>
  <r>
    <x v="517"/>
    <x v="5"/>
    <x v="747"/>
    <n v="13"/>
    <n v="0"/>
    <n v="0"/>
    <n v="0"/>
    <n v="1"/>
    <n v="1"/>
    <n v="0"/>
    <n v="2"/>
    <s v="V"/>
    <m/>
    <m/>
    <m/>
    <m/>
    <m/>
    <m/>
    <m/>
    <m/>
    <m/>
    <m/>
    <m/>
    <m/>
    <m/>
    <m/>
  </r>
  <r>
    <x v="518"/>
    <x v="5"/>
    <x v="764"/>
    <n v="11"/>
    <n v="0"/>
    <n v="0"/>
    <n v="1"/>
    <n v="0"/>
    <n v="1"/>
    <n v="0"/>
    <n v="2"/>
    <s v="V"/>
    <m/>
    <s v="V"/>
    <s v="V"/>
    <m/>
    <m/>
    <m/>
    <m/>
    <m/>
    <m/>
    <m/>
    <m/>
    <m/>
    <m/>
    <m/>
  </r>
  <r>
    <x v="518"/>
    <x v="5"/>
    <x v="748"/>
    <n v="13"/>
    <n v="0"/>
    <n v="0"/>
    <n v="0"/>
    <n v="0"/>
    <n v="3"/>
    <n v="0"/>
    <n v="3"/>
    <s v="V"/>
    <m/>
    <m/>
    <m/>
    <m/>
    <m/>
    <m/>
    <m/>
    <m/>
    <m/>
    <m/>
    <m/>
    <m/>
    <m/>
    <m/>
  </r>
  <r>
    <x v="518"/>
    <x v="5"/>
    <x v="778"/>
    <n v="13"/>
    <n v="0"/>
    <n v="0"/>
    <n v="0"/>
    <n v="0"/>
    <n v="1"/>
    <n v="0"/>
    <n v="1"/>
    <s v="V"/>
    <m/>
    <m/>
    <m/>
    <m/>
    <m/>
    <m/>
    <m/>
    <m/>
    <m/>
    <m/>
    <m/>
    <m/>
    <m/>
    <m/>
  </r>
  <r>
    <x v="518"/>
    <x v="5"/>
    <x v="782"/>
    <n v="13"/>
    <n v="0"/>
    <n v="0"/>
    <n v="0"/>
    <n v="0"/>
    <n v="0"/>
    <n v="0"/>
    <n v="0"/>
    <m/>
    <m/>
    <m/>
    <m/>
    <m/>
    <m/>
    <m/>
    <m/>
    <m/>
    <m/>
    <m/>
    <m/>
    <m/>
    <m/>
    <m/>
  </r>
  <r>
    <x v="518"/>
    <x v="5"/>
    <x v="769"/>
    <n v="9"/>
    <n v="0"/>
    <n v="0"/>
    <n v="0"/>
    <n v="0"/>
    <n v="4"/>
    <n v="0"/>
    <n v="4"/>
    <s v="V"/>
    <m/>
    <m/>
    <m/>
    <m/>
    <m/>
    <m/>
    <m/>
    <m/>
    <m/>
    <m/>
    <m/>
    <m/>
    <m/>
    <m/>
  </r>
  <r>
    <x v="519"/>
    <x v="5"/>
    <x v="785"/>
    <n v="13"/>
    <n v="0"/>
    <n v="0"/>
    <n v="0"/>
    <n v="0"/>
    <n v="0"/>
    <n v="0"/>
    <n v="0"/>
    <m/>
    <m/>
    <m/>
    <m/>
    <m/>
    <m/>
    <m/>
    <m/>
    <m/>
    <m/>
    <m/>
    <m/>
    <m/>
    <m/>
    <m/>
  </r>
  <r>
    <x v="517"/>
    <x v="6"/>
    <x v="807"/>
    <n v="13"/>
    <n v="4"/>
    <n v="0"/>
    <n v="17"/>
    <n v="0"/>
    <n v="0"/>
    <n v="0"/>
    <n v="17"/>
    <s v="V"/>
    <s v="V"/>
    <s v="V"/>
    <s v="V"/>
    <m/>
    <m/>
    <m/>
    <m/>
    <m/>
    <m/>
    <m/>
    <m/>
    <m/>
    <m/>
    <m/>
  </r>
  <r>
    <x v="517"/>
    <x v="6"/>
    <x v="808"/>
    <n v="13"/>
    <n v="3"/>
    <n v="0"/>
    <n v="13"/>
    <n v="0"/>
    <n v="0"/>
    <n v="0"/>
    <n v="13"/>
    <s v="V"/>
    <s v="V"/>
    <s v="V"/>
    <s v="V"/>
    <m/>
    <m/>
    <m/>
    <m/>
    <m/>
    <m/>
    <m/>
    <m/>
    <m/>
    <m/>
    <m/>
  </r>
  <r>
    <x v="517"/>
    <x v="6"/>
    <x v="809"/>
    <n v="13"/>
    <n v="2"/>
    <n v="0"/>
    <n v="12"/>
    <n v="0"/>
    <n v="0"/>
    <n v="0"/>
    <n v="12"/>
    <s v="V"/>
    <s v="V"/>
    <s v="V"/>
    <s v="V"/>
    <m/>
    <m/>
    <m/>
    <m/>
    <m/>
    <m/>
    <m/>
    <m/>
    <m/>
    <m/>
    <m/>
  </r>
  <r>
    <x v="519"/>
    <x v="6"/>
    <x v="810"/>
    <n v="13"/>
    <n v="0"/>
    <n v="0"/>
    <n v="0"/>
    <n v="0"/>
    <n v="0"/>
    <n v="0"/>
    <n v="0"/>
    <m/>
    <m/>
    <m/>
    <m/>
    <m/>
    <m/>
    <m/>
    <m/>
    <m/>
    <m/>
    <m/>
    <m/>
    <m/>
    <m/>
    <m/>
  </r>
  <r>
    <x v="519"/>
    <x v="6"/>
    <x v="811"/>
    <n v="2"/>
    <n v="0"/>
    <n v="0"/>
    <n v="0"/>
    <n v="0"/>
    <n v="0"/>
    <n v="0"/>
    <n v="0"/>
    <m/>
    <m/>
    <m/>
    <m/>
    <m/>
    <m/>
    <m/>
    <m/>
    <m/>
    <m/>
    <m/>
    <m/>
    <m/>
    <m/>
    <m/>
  </r>
  <r>
    <x v="520"/>
    <x v="5"/>
    <x v="746"/>
    <n v="13"/>
    <n v="0"/>
    <n v="0"/>
    <n v="0"/>
    <n v="0"/>
    <n v="0"/>
    <n v="0"/>
    <n v="0"/>
    <m/>
    <m/>
    <m/>
    <m/>
    <m/>
    <m/>
    <m/>
    <m/>
    <m/>
    <m/>
    <m/>
    <m/>
    <m/>
    <m/>
    <m/>
  </r>
  <r>
    <x v="520"/>
    <x v="5"/>
    <x v="765"/>
    <n v="13"/>
    <n v="0"/>
    <n v="0"/>
    <n v="0"/>
    <n v="2"/>
    <n v="1"/>
    <n v="0"/>
    <n v="0"/>
    <s v="V"/>
    <m/>
    <m/>
    <m/>
    <m/>
    <m/>
    <m/>
    <m/>
    <m/>
    <m/>
    <m/>
    <m/>
    <m/>
    <m/>
    <m/>
  </r>
  <r>
    <x v="520"/>
    <x v="5"/>
    <x v="783"/>
    <n v="5"/>
    <n v="1"/>
    <n v="0"/>
    <n v="0"/>
    <n v="0"/>
    <n v="6"/>
    <n v="0"/>
    <n v="6"/>
    <s v="V"/>
    <m/>
    <m/>
    <m/>
    <m/>
    <m/>
    <m/>
    <m/>
    <m/>
    <m/>
    <m/>
    <m/>
    <m/>
    <m/>
    <m/>
  </r>
  <r>
    <x v="520"/>
    <x v="6"/>
    <x v="812"/>
    <n v="3"/>
    <n v="0"/>
    <n v="0"/>
    <n v="1"/>
    <n v="0"/>
    <n v="0"/>
    <n v="0"/>
    <n v="1"/>
    <m/>
    <m/>
    <s v="V"/>
    <s v="V"/>
    <m/>
    <m/>
    <m/>
    <m/>
    <m/>
    <m/>
    <m/>
    <m/>
    <m/>
    <m/>
    <m/>
  </r>
  <r>
    <x v="520"/>
    <x v="6"/>
    <x v="813"/>
    <n v="4"/>
    <n v="0"/>
    <n v="0"/>
    <n v="0"/>
    <n v="0"/>
    <n v="0"/>
    <n v="0"/>
    <n v="0"/>
    <m/>
    <m/>
    <m/>
    <m/>
    <m/>
    <m/>
    <m/>
    <m/>
    <m/>
    <m/>
    <m/>
    <m/>
    <m/>
    <m/>
    <m/>
  </r>
  <r>
    <x v="521"/>
    <x v="5"/>
    <x v="814"/>
    <n v="1"/>
    <n v="0"/>
    <n v="0"/>
    <n v="0"/>
    <n v="0"/>
    <n v="0"/>
    <n v="0"/>
    <n v="0"/>
    <m/>
    <m/>
    <m/>
    <m/>
    <m/>
    <m/>
    <m/>
    <m/>
    <m/>
    <m/>
    <m/>
    <m/>
    <m/>
    <m/>
    <m/>
  </r>
  <r>
    <x v="521"/>
    <x v="4"/>
    <x v="727"/>
    <n v="2"/>
    <n v="0"/>
    <n v="0"/>
    <n v="0"/>
    <n v="0"/>
    <n v="1"/>
    <n v="0"/>
    <n v="1"/>
    <s v="V"/>
    <m/>
    <m/>
    <m/>
    <m/>
    <m/>
    <m/>
    <m/>
    <m/>
    <m/>
    <m/>
    <m/>
    <m/>
    <m/>
    <m/>
  </r>
  <r>
    <x v="521"/>
    <x v="4"/>
    <x v="749"/>
    <n v="11"/>
    <n v="0"/>
    <n v="0"/>
    <n v="0"/>
    <n v="0"/>
    <n v="0"/>
    <n v="0"/>
    <n v="0"/>
    <m/>
    <m/>
    <m/>
    <m/>
    <m/>
    <m/>
    <m/>
    <m/>
    <m/>
    <m/>
    <m/>
    <m/>
    <m/>
    <m/>
    <m/>
  </r>
  <r>
    <x v="522"/>
    <x v="5"/>
    <x v="781"/>
    <n v="13"/>
    <n v="0"/>
    <n v="0"/>
    <n v="0"/>
    <n v="0"/>
    <n v="0"/>
    <n v="0"/>
    <n v="0"/>
    <m/>
    <m/>
    <m/>
    <m/>
    <m/>
    <m/>
    <m/>
    <m/>
    <m/>
    <m/>
    <m/>
    <m/>
    <m/>
    <m/>
    <m/>
  </r>
  <r>
    <x v="523"/>
    <x v="4"/>
    <x v="815"/>
    <n v="1"/>
    <n v="0"/>
    <n v="0"/>
    <n v="0"/>
    <n v="0"/>
    <n v="0"/>
    <n v="0"/>
    <n v="0"/>
    <m/>
    <m/>
    <m/>
    <m/>
    <m/>
    <m/>
    <m/>
    <m/>
    <m/>
    <m/>
    <m/>
    <m/>
    <m/>
    <m/>
    <m/>
  </r>
  <r>
    <x v="524"/>
    <x v="6"/>
    <x v="816"/>
    <n v="12"/>
    <n v="0"/>
    <n v="0"/>
    <n v="6"/>
    <n v="0"/>
    <n v="0"/>
    <n v="0"/>
    <n v="6"/>
    <s v="V"/>
    <s v="V"/>
    <s v="V"/>
    <s v="V"/>
    <m/>
    <m/>
    <m/>
    <m/>
    <m/>
    <m/>
    <m/>
    <m/>
    <m/>
    <m/>
    <m/>
  </r>
  <r>
    <x v="524"/>
    <x v="6"/>
    <x v="817"/>
    <n v="13"/>
    <n v="13"/>
    <n v="0"/>
    <n v="0"/>
    <n v="0"/>
    <n v="0"/>
    <n v="0"/>
    <n v="0"/>
    <m/>
    <m/>
    <m/>
    <m/>
    <m/>
    <m/>
    <m/>
    <m/>
    <m/>
    <m/>
    <m/>
    <m/>
    <m/>
    <m/>
    <m/>
  </r>
  <r>
    <x v="525"/>
    <x v="6"/>
    <x v="817"/>
    <n v="13"/>
    <n v="0"/>
    <n v="0"/>
    <n v="7"/>
    <n v="0"/>
    <n v="0"/>
    <n v="0"/>
    <n v="7"/>
    <m/>
    <s v="V"/>
    <s v="V"/>
    <s v="V"/>
    <m/>
    <m/>
    <m/>
    <m/>
    <m/>
    <m/>
    <m/>
    <m/>
    <m/>
    <m/>
    <m/>
  </r>
  <r>
    <x v="526"/>
    <x v="3"/>
    <x v="786"/>
    <n v="2"/>
    <n v="0"/>
    <n v="0"/>
    <n v="0"/>
    <n v="0"/>
    <n v="0"/>
    <n v="0"/>
    <n v="0"/>
    <m/>
    <m/>
    <m/>
    <m/>
    <m/>
    <m/>
    <m/>
    <m/>
    <m/>
    <m/>
    <m/>
    <m/>
    <m/>
    <m/>
    <m/>
  </r>
  <r>
    <x v="527"/>
    <x v="3"/>
    <x v="727"/>
    <n v="2"/>
    <n v="0"/>
    <n v="0"/>
    <n v="0"/>
    <n v="0"/>
    <n v="0"/>
    <n v="0"/>
    <n v="0"/>
    <m/>
    <m/>
    <m/>
    <m/>
    <m/>
    <m/>
    <m/>
    <m/>
    <m/>
    <m/>
    <m/>
    <m/>
    <m/>
    <m/>
    <m/>
  </r>
  <r>
    <x v="527"/>
    <x v="3"/>
    <x v="749"/>
    <n v="11"/>
    <n v="0"/>
    <n v="0"/>
    <n v="0"/>
    <n v="0"/>
    <n v="0"/>
    <n v="0"/>
    <n v="0"/>
    <m/>
    <m/>
    <m/>
    <m/>
    <m/>
    <m/>
    <m/>
    <m/>
    <m/>
    <m/>
    <m/>
    <m/>
    <m/>
    <m/>
    <m/>
  </r>
  <r>
    <x v="528"/>
    <x v="4"/>
    <x v="780"/>
    <n v="5"/>
    <n v="0"/>
    <n v="0"/>
    <n v="0"/>
    <n v="0"/>
    <n v="0"/>
    <n v="0"/>
    <n v="0"/>
    <m/>
    <m/>
    <m/>
    <m/>
    <m/>
    <m/>
    <m/>
    <m/>
    <m/>
    <m/>
    <m/>
    <m/>
    <m/>
    <m/>
    <m/>
  </r>
  <r>
    <x v="529"/>
    <x v="6"/>
    <x v="818"/>
    <n v="1"/>
    <n v="0"/>
    <n v="0"/>
    <n v="0"/>
    <n v="0"/>
    <n v="0"/>
    <n v="0"/>
    <n v="0"/>
    <m/>
    <m/>
    <m/>
    <m/>
    <m/>
    <m/>
    <m/>
    <m/>
    <m/>
    <m/>
    <m/>
    <m/>
    <m/>
    <m/>
    <m/>
  </r>
  <r>
    <x v="529"/>
    <x v="6"/>
    <x v="819"/>
    <n v="1"/>
    <n v="0"/>
    <n v="0"/>
    <n v="0"/>
    <n v="0"/>
    <n v="0"/>
    <n v="0"/>
    <n v="0"/>
    <m/>
    <m/>
    <m/>
    <m/>
    <m/>
    <m/>
    <m/>
    <m/>
    <m/>
    <m/>
    <m/>
    <m/>
    <m/>
    <m/>
    <m/>
  </r>
  <r>
    <x v="529"/>
    <x v="6"/>
    <x v="820"/>
    <n v="1"/>
    <n v="0"/>
    <n v="0"/>
    <n v="0"/>
    <n v="0"/>
    <n v="0"/>
    <n v="0"/>
    <n v="0"/>
    <m/>
    <m/>
    <m/>
    <m/>
    <m/>
    <m/>
    <m/>
    <m/>
    <m/>
    <m/>
    <m/>
    <m/>
    <m/>
    <m/>
    <m/>
  </r>
  <r>
    <x v="529"/>
    <x v="6"/>
    <x v="821"/>
    <n v="3"/>
    <n v="0"/>
    <n v="0"/>
    <n v="2"/>
    <n v="0"/>
    <n v="0"/>
    <n v="0"/>
    <n v="2"/>
    <s v="V"/>
    <s v="V"/>
    <s v="V"/>
    <s v="V"/>
    <m/>
    <m/>
    <m/>
    <m/>
    <m/>
    <m/>
    <m/>
    <m/>
    <m/>
    <m/>
    <m/>
  </r>
  <r>
    <x v="530"/>
    <x v="6"/>
    <x v="818"/>
    <n v="1"/>
    <n v="0"/>
    <n v="0"/>
    <n v="0"/>
    <n v="0"/>
    <n v="0"/>
    <n v="0"/>
    <n v="0"/>
    <m/>
    <m/>
    <m/>
    <m/>
    <m/>
    <m/>
    <m/>
    <m/>
    <m/>
    <m/>
    <m/>
    <m/>
    <m/>
    <m/>
    <m/>
  </r>
  <r>
    <x v="531"/>
    <x v="5"/>
    <x v="822"/>
    <n v="2"/>
    <n v="0"/>
    <n v="0"/>
    <n v="0"/>
    <n v="0"/>
    <n v="0"/>
    <n v="0"/>
    <n v="0"/>
    <m/>
    <m/>
    <m/>
    <m/>
    <m/>
    <m/>
    <m/>
    <m/>
    <m/>
    <m/>
    <m/>
    <m/>
    <m/>
    <m/>
    <m/>
  </r>
  <r>
    <x v="531"/>
    <x v="5"/>
    <x v="698"/>
    <n v="8"/>
    <n v="0"/>
    <n v="0"/>
    <n v="0"/>
    <n v="0"/>
    <n v="1"/>
    <n v="0"/>
    <n v="1"/>
    <s v="V"/>
    <m/>
    <m/>
    <m/>
    <m/>
    <m/>
    <m/>
    <m/>
    <m/>
    <m/>
    <m/>
    <m/>
    <m/>
    <m/>
    <m/>
  </r>
  <r>
    <x v="531"/>
    <x v="6"/>
    <x v="823"/>
    <n v="6"/>
    <n v="0"/>
    <n v="0"/>
    <n v="5"/>
    <n v="0"/>
    <n v="0"/>
    <n v="0"/>
    <n v="5"/>
    <s v="V"/>
    <s v="V"/>
    <s v="V"/>
    <s v="V"/>
    <m/>
    <m/>
    <m/>
    <m/>
    <m/>
    <m/>
    <m/>
    <m/>
    <m/>
    <m/>
    <m/>
  </r>
  <r>
    <x v="531"/>
    <x v="6"/>
    <x v="824"/>
    <n v="12"/>
    <n v="0"/>
    <n v="0"/>
    <n v="7"/>
    <n v="0"/>
    <n v="0"/>
    <n v="0"/>
    <n v="7"/>
    <s v="V"/>
    <s v="V"/>
    <s v="V"/>
    <s v="V"/>
    <m/>
    <m/>
    <m/>
    <m/>
    <m/>
    <m/>
    <m/>
    <m/>
    <m/>
    <m/>
    <m/>
  </r>
  <r>
    <x v="531"/>
    <x v="6"/>
    <x v="825"/>
    <n v="9"/>
    <n v="6"/>
    <n v="0"/>
    <n v="28"/>
    <n v="0"/>
    <n v="0"/>
    <n v="0"/>
    <n v="28"/>
    <m/>
    <m/>
    <s v="V"/>
    <s v="V"/>
    <m/>
    <m/>
    <m/>
    <m/>
    <m/>
    <m/>
    <m/>
    <m/>
    <m/>
    <m/>
    <m/>
  </r>
  <r>
    <x v="532"/>
    <x v="6"/>
    <x v="826"/>
    <n v="6"/>
    <n v="0"/>
    <n v="0"/>
    <n v="0"/>
    <n v="0"/>
    <n v="0"/>
    <n v="0"/>
    <n v="0"/>
    <m/>
    <m/>
    <m/>
    <m/>
    <m/>
    <m/>
    <m/>
    <m/>
    <m/>
    <m/>
    <m/>
    <m/>
    <m/>
    <m/>
    <m/>
  </r>
  <r>
    <x v="533"/>
    <x v="6"/>
    <x v="827"/>
    <n v="2"/>
    <n v="0"/>
    <n v="0"/>
    <n v="4"/>
    <n v="0"/>
    <n v="0"/>
    <n v="0"/>
    <n v="4"/>
    <m/>
    <m/>
    <s v="V"/>
    <s v="V"/>
    <m/>
    <m/>
    <m/>
    <m/>
    <m/>
    <m/>
    <m/>
    <m/>
    <m/>
    <m/>
    <m/>
  </r>
  <r>
    <x v="533"/>
    <x v="6"/>
    <x v="828"/>
    <n v="10"/>
    <n v="10"/>
    <n v="0"/>
    <n v="54"/>
    <n v="0"/>
    <n v="0"/>
    <n v="0"/>
    <n v="54"/>
    <m/>
    <m/>
    <s v="V"/>
    <s v="V"/>
    <m/>
    <m/>
    <m/>
    <m/>
    <m/>
    <m/>
    <m/>
    <m/>
    <m/>
    <m/>
    <m/>
  </r>
  <r>
    <x v="534"/>
    <x v="3"/>
    <x v="780"/>
    <n v="5"/>
    <n v="0"/>
    <n v="0"/>
    <n v="0"/>
    <n v="0"/>
    <n v="0"/>
    <n v="0"/>
    <n v="0"/>
    <m/>
    <m/>
    <m/>
    <m/>
    <m/>
    <m/>
    <m/>
    <m/>
    <m/>
    <m/>
    <m/>
    <m/>
    <m/>
    <m/>
    <m/>
  </r>
  <r>
    <x v="534"/>
    <x v="6"/>
    <x v="828"/>
    <n v="10"/>
    <n v="0"/>
    <n v="0"/>
    <n v="0"/>
    <n v="0"/>
    <n v="0"/>
    <n v="0"/>
    <n v="0"/>
    <m/>
    <m/>
    <m/>
    <m/>
    <m/>
    <m/>
    <m/>
    <m/>
    <m/>
    <m/>
    <m/>
    <m/>
    <m/>
    <m/>
    <m/>
  </r>
  <r>
    <x v="534"/>
    <x v="6"/>
    <x v="829"/>
    <n v="2"/>
    <n v="0"/>
    <n v="0"/>
    <n v="1"/>
    <n v="0"/>
    <n v="0"/>
    <n v="0"/>
    <n v="0"/>
    <s v="V"/>
    <s v="V"/>
    <s v="V"/>
    <s v="V"/>
    <m/>
    <m/>
    <m/>
    <m/>
    <m/>
    <m/>
    <m/>
    <m/>
    <m/>
    <m/>
    <m/>
  </r>
  <r>
    <x v="534"/>
    <x v="6"/>
    <x v="830"/>
    <n v="6"/>
    <n v="2"/>
    <n v="0"/>
    <n v="23"/>
    <n v="0"/>
    <n v="0"/>
    <n v="0"/>
    <n v="0"/>
    <s v="V"/>
    <s v="V"/>
    <s v="V"/>
    <s v="V"/>
    <m/>
    <m/>
    <m/>
    <m/>
    <m/>
    <m/>
    <m/>
    <m/>
    <m/>
    <m/>
    <m/>
  </r>
  <r>
    <x v="534"/>
    <x v="6"/>
    <x v="831"/>
    <n v="11"/>
    <n v="11"/>
    <n v="0"/>
    <n v="50"/>
    <n v="0"/>
    <n v="0"/>
    <n v="0"/>
    <n v="0"/>
    <s v="V"/>
    <s v="V"/>
    <s v="V"/>
    <s v="V"/>
    <m/>
    <m/>
    <m/>
    <m/>
    <m/>
    <m/>
    <m/>
    <m/>
    <m/>
    <m/>
    <m/>
  </r>
  <r>
    <x v="535"/>
    <x v="5"/>
    <x v="749"/>
    <n v="11"/>
    <n v="0"/>
    <n v="0"/>
    <n v="0"/>
    <n v="1"/>
    <n v="1"/>
    <n v="0"/>
    <n v="2"/>
    <s v="V"/>
    <m/>
    <m/>
    <m/>
    <m/>
    <m/>
    <m/>
    <m/>
    <m/>
    <m/>
    <m/>
    <m/>
    <m/>
    <m/>
    <m/>
  </r>
  <r>
    <x v="535"/>
    <x v="6"/>
    <x v="832"/>
    <n v="2"/>
    <n v="0"/>
    <n v="0"/>
    <n v="0"/>
    <n v="0"/>
    <n v="0"/>
    <n v="0"/>
    <n v="0"/>
    <m/>
    <m/>
    <m/>
    <m/>
    <m/>
    <m/>
    <m/>
    <m/>
    <m/>
    <m/>
    <m/>
    <m/>
    <m/>
    <m/>
    <m/>
  </r>
  <r>
    <x v="535"/>
    <x v="6"/>
    <x v="833"/>
    <n v="8"/>
    <n v="4"/>
    <n v="0"/>
    <n v="22"/>
    <n v="0"/>
    <n v="0"/>
    <n v="0"/>
    <n v="22"/>
    <s v="V"/>
    <s v="V"/>
    <m/>
    <m/>
    <m/>
    <m/>
    <m/>
    <m/>
    <m/>
    <m/>
    <m/>
    <m/>
    <m/>
    <m/>
    <m/>
  </r>
  <r>
    <x v="535"/>
    <x v="6"/>
    <x v="834"/>
    <n v="5"/>
    <n v="5"/>
    <n v="0"/>
    <n v="20"/>
    <n v="0"/>
    <n v="0"/>
    <n v="0"/>
    <n v="20"/>
    <s v="V"/>
    <s v="V"/>
    <s v="V"/>
    <s v="V"/>
    <m/>
    <m/>
    <m/>
    <m/>
    <m/>
    <m/>
    <m/>
    <m/>
    <m/>
    <m/>
    <m/>
  </r>
  <r>
    <x v="535"/>
    <x v="6"/>
    <x v="835"/>
    <n v="13"/>
    <n v="13"/>
    <n v="0"/>
    <n v="132"/>
    <n v="0"/>
    <n v="0"/>
    <n v="0"/>
    <n v="132"/>
    <s v="V"/>
    <s v="V"/>
    <s v="V"/>
    <s v="V"/>
    <m/>
    <m/>
    <m/>
    <m/>
    <m/>
    <m/>
    <m/>
    <m/>
    <m/>
    <m/>
    <m/>
  </r>
  <r>
    <x v="536"/>
    <x v="5"/>
    <x v="786"/>
    <n v="2"/>
    <n v="0"/>
    <n v="0"/>
    <n v="0"/>
    <n v="0"/>
    <n v="0"/>
    <n v="0"/>
    <n v="0"/>
    <m/>
    <m/>
    <m/>
    <m/>
    <m/>
    <m/>
    <m/>
    <m/>
    <m/>
    <m/>
    <m/>
    <m/>
    <m/>
    <m/>
    <m/>
  </r>
  <r>
    <x v="536"/>
    <x v="5"/>
    <x v="727"/>
    <n v="3"/>
    <n v="0"/>
    <n v="0"/>
    <n v="0"/>
    <n v="0"/>
    <n v="1"/>
    <n v="0"/>
    <n v="1"/>
    <s v="V"/>
    <m/>
    <m/>
    <m/>
    <m/>
    <m/>
    <m/>
    <m/>
    <m/>
    <m/>
    <m/>
    <m/>
    <m/>
    <m/>
    <m/>
  </r>
  <r>
    <x v="536"/>
    <x v="6"/>
    <x v="831"/>
    <n v="11"/>
    <n v="0"/>
    <n v="0"/>
    <n v="7"/>
    <n v="0"/>
    <n v="0"/>
    <n v="0"/>
    <n v="7"/>
    <s v="V"/>
    <s v="V"/>
    <s v="V"/>
    <s v="V"/>
    <m/>
    <m/>
    <m/>
    <m/>
    <m/>
    <m/>
    <m/>
    <m/>
    <m/>
    <m/>
    <m/>
  </r>
  <r>
    <x v="537"/>
    <x v="0"/>
    <x v="836"/>
    <n v="13"/>
    <n v="0"/>
    <n v="0"/>
    <n v="0"/>
    <n v="0"/>
    <n v="0"/>
    <n v="0"/>
    <n v="0"/>
    <m/>
    <m/>
    <m/>
    <m/>
    <m/>
    <m/>
    <m/>
    <m/>
    <m/>
    <m/>
    <m/>
    <m/>
    <m/>
    <m/>
    <m/>
  </r>
  <r>
    <x v="537"/>
    <x v="0"/>
    <x v="837"/>
    <n v="13"/>
    <n v="0"/>
    <n v="0"/>
    <n v="0"/>
    <n v="0"/>
    <n v="0"/>
    <n v="0"/>
    <n v="0"/>
    <m/>
    <m/>
    <m/>
    <m/>
    <m/>
    <m/>
    <m/>
    <m/>
    <m/>
    <m/>
    <m/>
    <m/>
    <m/>
    <m/>
    <m/>
  </r>
  <r>
    <x v="538"/>
    <x v="5"/>
    <x v="780"/>
    <n v="5"/>
    <n v="0"/>
    <n v="0"/>
    <n v="0"/>
    <n v="0"/>
    <n v="0"/>
    <n v="0"/>
    <n v="0"/>
    <m/>
    <m/>
    <m/>
    <m/>
    <m/>
    <m/>
    <m/>
    <m/>
    <m/>
    <m/>
    <m/>
    <m/>
    <m/>
    <m/>
    <m/>
  </r>
  <r>
    <x v="537"/>
    <x v="6"/>
    <x v="838"/>
    <n v="4"/>
    <n v="0"/>
    <n v="0"/>
    <n v="0"/>
    <n v="0"/>
    <n v="0"/>
    <n v="0"/>
    <n v="0"/>
    <m/>
    <m/>
    <m/>
    <m/>
    <m/>
    <m/>
    <m/>
    <m/>
    <m/>
    <m/>
    <m/>
    <m/>
    <m/>
    <m/>
    <m/>
  </r>
  <r>
    <x v="537"/>
    <x v="6"/>
    <x v="839"/>
    <n v="13"/>
    <n v="4"/>
    <n v="0"/>
    <n v="13"/>
    <n v="0"/>
    <n v="0"/>
    <n v="0"/>
    <n v="13"/>
    <m/>
    <m/>
    <s v="V"/>
    <s v="V"/>
    <m/>
    <m/>
    <m/>
    <m/>
    <m/>
    <m/>
    <m/>
    <m/>
    <m/>
    <m/>
    <m/>
  </r>
  <r>
    <x v="537"/>
    <x v="6"/>
    <x v="835"/>
    <n v="13"/>
    <n v="0"/>
    <n v="0"/>
    <n v="2"/>
    <n v="0"/>
    <n v="0"/>
    <n v="0"/>
    <n v="2"/>
    <s v="V"/>
    <s v="V"/>
    <s v="V"/>
    <s v="V"/>
    <m/>
    <m/>
    <m/>
    <m/>
    <m/>
    <m/>
    <m/>
    <m/>
    <m/>
    <m/>
    <m/>
  </r>
  <r>
    <x v="537"/>
    <x v="6"/>
    <x v="834"/>
    <n v="5"/>
    <n v="1"/>
    <n v="0"/>
    <n v="3"/>
    <n v="0"/>
    <n v="0"/>
    <n v="0"/>
    <n v="3"/>
    <s v="V"/>
    <s v="V"/>
    <s v="V"/>
    <s v="V"/>
    <m/>
    <m/>
    <m/>
    <m/>
    <m/>
    <m/>
    <m/>
    <m/>
    <m/>
    <m/>
    <m/>
  </r>
  <r>
    <x v="539"/>
    <x v="6"/>
    <x v="840"/>
    <n v="1"/>
    <n v="0"/>
    <n v="0"/>
    <n v="0"/>
    <n v="0"/>
    <n v="0"/>
    <n v="0"/>
    <n v="0"/>
    <m/>
    <m/>
    <m/>
    <m/>
    <m/>
    <m/>
    <m/>
    <m/>
    <m/>
    <m/>
    <m/>
    <m/>
    <m/>
    <m/>
    <m/>
  </r>
  <r>
    <x v="539"/>
    <x v="6"/>
    <x v="841"/>
    <n v="4"/>
    <n v="0"/>
    <n v="0"/>
    <n v="0"/>
    <n v="0"/>
    <n v="0"/>
    <n v="0"/>
    <n v="0"/>
    <m/>
    <m/>
    <m/>
    <m/>
    <m/>
    <m/>
    <m/>
    <m/>
    <m/>
    <m/>
    <m/>
    <m/>
    <m/>
    <m/>
    <m/>
  </r>
  <r>
    <x v="540"/>
    <x v="0"/>
    <x v="842"/>
    <n v="4"/>
    <n v="0"/>
    <n v="0"/>
    <n v="0"/>
    <n v="0"/>
    <n v="0"/>
    <n v="0"/>
    <n v="0"/>
    <m/>
    <m/>
    <m/>
    <m/>
    <m/>
    <m/>
    <m/>
    <m/>
    <m/>
    <m/>
    <m/>
    <m/>
    <m/>
    <m/>
    <m/>
  </r>
  <r>
    <x v="540"/>
    <x v="0"/>
    <x v="843"/>
    <n v="13"/>
    <n v="13"/>
    <n v="0"/>
    <n v="0"/>
    <n v="0"/>
    <n v="0"/>
    <n v="0"/>
    <n v="0"/>
    <m/>
    <m/>
    <m/>
    <m/>
    <m/>
    <m/>
    <m/>
    <m/>
    <m/>
    <m/>
    <m/>
    <m/>
    <m/>
    <m/>
    <m/>
  </r>
  <r>
    <x v="541"/>
    <x v="0"/>
    <x v="843"/>
    <n v="13"/>
    <n v="0"/>
    <n v="0"/>
    <n v="0"/>
    <n v="0"/>
    <n v="0"/>
    <n v="0"/>
    <n v="0"/>
    <m/>
    <m/>
    <m/>
    <m/>
    <m/>
    <m/>
    <m/>
    <m/>
    <m/>
    <m/>
    <m/>
    <m/>
    <m/>
    <m/>
    <m/>
  </r>
  <r>
    <x v="541"/>
    <x v="6"/>
    <x v="844"/>
    <n v="6"/>
    <n v="3"/>
    <n v="0"/>
    <n v="16"/>
    <n v="0"/>
    <n v="0"/>
    <n v="0"/>
    <n v="16"/>
    <s v="V"/>
    <s v="V"/>
    <s v="V"/>
    <s v="V"/>
    <m/>
    <m/>
    <m/>
    <m/>
    <m/>
    <m/>
    <m/>
    <m/>
    <m/>
    <m/>
    <m/>
  </r>
  <r>
    <x v="541"/>
    <x v="6"/>
    <x v="845"/>
    <n v="13"/>
    <n v="3"/>
    <n v="0"/>
    <n v="17"/>
    <n v="0"/>
    <n v="0"/>
    <n v="0"/>
    <n v="17"/>
    <s v="V"/>
    <s v="V"/>
    <s v="V"/>
    <s v="V"/>
    <m/>
    <m/>
    <m/>
    <m/>
    <m/>
    <m/>
    <m/>
    <m/>
    <m/>
    <m/>
    <m/>
  </r>
  <r>
    <x v="542"/>
    <x v="0"/>
    <x v="846"/>
    <n v="13"/>
    <n v="0"/>
    <n v="0"/>
    <n v="0"/>
    <n v="0"/>
    <n v="0"/>
    <n v="0"/>
    <n v="0"/>
    <m/>
    <m/>
    <m/>
    <m/>
    <m/>
    <m/>
    <m/>
    <m/>
    <m/>
    <m/>
    <m/>
    <m/>
    <m/>
    <m/>
    <m/>
  </r>
  <r>
    <x v="542"/>
    <x v="0"/>
    <x v="847"/>
    <n v="13"/>
    <n v="0"/>
    <n v="0"/>
    <n v="0"/>
    <n v="0"/>
    <n v="0"/>
    <n v="0"/>
    <n v="0"/>
    <m/>
    <m/>
    <m/>
    <m/>
    <m/>
    <m/>
    <m/>
    <m/>
    <m/>
    <m/>
    <m/>
    <m/>
    <m/>
    <m/>
    <m/>
  </r>
  <r>
    <x v="543"/>
    <x v="6"/>
    <x v="848"/>
    <n v="3"/>
    <n v="0"/>
    <n v="0"/>
    <n v="2"/>
    <n v="0"/>
    <n v="0"/>
    <n v="0"/>
    <n v="2"/>
    <s v="V"/>
    <s v="V"/>
    <s v="V"/>
    <s v="V"/>
    <m/>
    <m/>
    <m/>
    <m/>
    <m/>
    <m/>
    <m/>
    <m/>
    <m/>
    <m/>
    <m/>
  </r>
  <r>
    <x v="543"/>
    <x v="6"/>
    <x v="849"/>
    <n v="9"/>
    <n v="5"/>
    <n v="0"/>
    <n v="25"/>
    <n v="0"/>
    <n v="0"/>
    <n v="0"/>
    <n v="25"/>
    <s v="V"/>
    <s v="V"/>
    <s v="V"/>
    <s v="V"/>
    <m/>
    <m/>
    <m/>
    <m/>
    <m/>
    <m/>
    <m/>
    <m/>
    <m/>
    <m/>
    <m/>
  </r>
  <r>
    <x v="544"/>
    <x v="6"/>
    <x v="850"/>
    <n v="3"/>
    <n v="0"/>
    <n v="0"/>
    <n v="0"/>
    <n v="0"/>
    <n v="0"/>
    <n v="0"/>
    <n v="0"/>
    <m/>
    <m/>
    <m/>
    <m/>
    <m/>
    <m/>
    <m/>
    <m/>
    <m/>
    <m/>
    <m/>
    <m/>
    <m/>
    <m/>
    <m/>
  </r>
  <r>
    <x v="545"/>
    <x v="0"/>
    <x v="851"/>
    <n v="13"/>
    <n v="0"/>
    <n v="0"/>
    <n v="0"/>
    <n v="0"/>
    <n v="0"/>
    <n v="0"/>
    <n v="0"/>
    <m/>
    <m/>
    <m/>
    <m/>
    <m/>
    <m/>
    <m/>
    <m/>
    <m/>
    <m/>
    <m/>
    <m/>
    <m/>
    <m/>
    <m/>
  </r>
  <r>
    <x v="545"/>
    <x v="0"/>
    <x v="852"/>
    <n v="13"/>
    <n v="0"/>
    <n v="0"/>
    <n v="0"/>
    <n v="0"/>
    <n v="0"/>
    <n v="0"/>
    <n v="0"/>
    <m/>
    <m/>
    <m/>
    <m/>
    <m/>
    <m/>
    <m/>
    <m/>
    <m/>
    <m/>
    <m/>
    <m/>
    <m/>
    <m/>
    <m/>
  </r>
  <r>
    <x v="546"/>
    <x v="0"/>
    <x v="853"/>
    <n v="13"/>
    <n v="0"/>
    <n v="0"/>
    <n v="0"/>
    <n v="0"/>
    <n v="0"/>
    <n v="0"/>
    <n v="0"/>
    <m/>
    <m/>
    <m/>
    <m/>
    <m/>
    <m/>
    <m/>
    <m/>
    <m/>
    <m/>
    <m/>
    <m/>
    <m/>
    <m/>
    <m/>
  </r>
  <r>
    <x v="547"/>
    <x v="1"/>
    <x v="836"/>
    <n v="13"/>
    <n v="0"/>
    <n v="0"/>
    <n v="0"/>
    <n v="0"/>
    <n v="0"/>
    <n v="0"/>
    <n v="0"/>
    <m/>
    <m/>
    <m/>
    <m/>
    <m/>
    <m/>
    <m/>
    <m/>
    <m/>
    <m/>
    <m/>
    <m/>
    <m/>
    <m/>
    <m/>
  </r>
  <r>
    <x v="547"/>
    <x v="1"/>
    <x v="837"/>
    <n v="13"/>
    <n v="0"/>
    <n v="0"/>
    <n v="0"/>
    <n v="0"/>
    <n v="0"/>
    <n v="0"/>
    <n v="0"/>
    <m/>
    <m/>
    <m/>
    <m/>
    <m/>
    <m/>
    <m/>
    <m/>
    <m/>
    <m/>
    <m/>
    <m/>
    <m/>
    <m/>
    <m/>
  </r>
  <r>
    <x v="546"/>
    <x v="6"/>
    <x v="854"/>
    <n v="5"/>
    <n v="0"/>
    <n v="0"/>
    <n v="0"/>
    <n v="0"/>
    <n v="0"/>
    <n v="0"/>
    <n v="0"/>
    <m/>
    <m/>
    <m/>
    <m/>
    <m/>
    <m/>
    <m/>
    <m/>
    <m/>
    <m/>
    <m/>
    <m/>
    <m/>
    <m/>
    <m/>
  </r>
  <r>
    <x v="546"/>
    <x v="6"/>
    <x v="855"/>
    <n v="13"/>
    <n v="3"/>
    <n v="0"/>
    <n v="12"/>
    <n v="0"/>
    <n v="0"/>
    <n v="0"/>
    <n v="12"/>
    <s v="V"/>
    <s v="V"/>
    <s v="V"/>
    <s v="V"/>
    <m/>
    <m/>
    <m/>
    <m/>
    <m/>
    <m/>
    <m/>
    <m/>
    <m/>
    <m/>
    <m/>
  </r>
  <r>
    <x v="548"/>
    <x v="6"/>
    <x v="856"/>
    <n v="3"/>
    <n v="0"/>
    <n v="0"/>
    <n v="8"/>
    <n v="0"/>
    <n v="0"/>
    <n v="0"/>
    <n v="8"/>
    <s v="V"/>
    <s v="V"/>
    <s v="V"/>
    <s v="V"/>
    <m/>
    <m/>
    <m/>
    <m/>
    <m/>
    <m/>
    <m/>
    <m/>
    <m/>
    <m/>
    <m/>
  </r>
  <r>
    <x v="549"/>
    <x v="6"/>
    <x v="857"/>
    <n v="10"/>
    <n v="0"/>
    <n v="0"/>
    <n v="2"/>
    <n v="0"/>
    <n v="0"/>
    <n v="0"/>
    <n v="2"/>
    <s v="V"/>
    <s v="V"/>
    <m/>
    <m/>
    <m/>
    <m/>
    <m/>
    <m/>
    <m/>
    <m/>
    <m/>
    <m/>
    <m/>
    <m/>
    <m/>
  </r>
  <r>
    <x v="549"/>
    <x v="6"/>
    <x v="858"/>
    <n v="3"/>
    <n v="0"/>
    <n v="0"/>
    <n v="0"/>
    <n v="0"/>
    <n v="0"/>
    <n v="0"/>
    <n v="0"/>
    <m/>
    <m/>
    <m/>
    <m/>
    <m/>
    <m/>
    <m/>
    <m/>
    <m/>
    <m/>
    <m/>
    <m/>
    <m/>
    <m/>
    <m/>
  </r>
  <r>
    <x v="550"/>
    <x v="1"/>
    <x v="846"/>
    <n v="13"/>
    <n v="0"/>
    <n v="0"/>
    <n v="2"/>
    <n v="0"/>
    <n v="0"/>
    <n v="0"/>
    <n v="2"/>
    <s v="V"/>
    <s v="V"/>
    <m/>
    <m/>
    <m/>
    <m/>
    <m/>
    <m/>
    <m/>
    <m/>
    <m/>
    <m/>
    <m/>
    <m/>
    <m/>
  </r>
  <r>
    <x v="550"/>
    <x v="1"/>
    <x v="842"/>
    <n v="4"/>
    <n v="0"/>
    <n v="0"/>
    <n v="0"/>
    <n v="0"/>
    <n v="0"/>
    <n v="0"/>
    <n v="0"/>
    <m/>
    <m/>
    <m/>
    <m/>
    <m/>
    <m/>
    <m/>
    <m/>
    <m/>
    <m/>
    <m/>
    <m/>
    <m/>
    <m/>
    <m/>
  </r>
  <r>
    <x v="550"/>
    <x v="1"/>
    <x v="847"/>
    <n v="13"/>
    <n v="1"/>
    <n v="0"/>
    <n v="7"/>
    <n v="0"/>
    <n v="0"/>
    <n v="0"/>
    <n v="7"/>
    <m/>
    <m/>
    <s v="V"/>
    <s v="V"/>
    <m/>
    <m/>
    <m/>
    <m/>
    <m/>
    <m/>
    <m/>
    <m/>
    <m/>
    <m/>
    <m/>
  </r>
  <r>
    <x v="551"/>
    <x v="6"/>
    <x v="859"/>
    <n v="11"/>
    <n v="0"/>
    <n v="0"/>
    <n v="9"/>
    <n v="0"/>
    <n v="0"/>
    <n v="0"/>
    <n v="9"/>
    <s v="V"/>
    <s v="V"/>
    <s v="V"/>
    <s v="V"/>
    <m/>
    <m/>
    <m/>
    <m/>
    <m/>
    <m/>
    <m/>
    <m/>
    <m/>
    <m/>
    <m/>
  </r>
  <r>
    <x v="552"/>
    <x v="1"/>
    <x v="843"/>
    <n v="13"/>
    <n v="0"/>
    <n v="0"/>
    <n v="2"/>
    <n v="0"/>
    <n v="0"/>
    <n v="0"/>
    <n v="2"/>
    <m/>
    <m/>
    <s v="V"/>
    <s v="V"/>
    <m/>
    <m/>
    <m/>
    <m/>
    <m/>
    <m/>
    <m/>
    <m/>
    <m/>
    <m/>
    <m/>
  </r>
  <r>
    <x v="553"/>
    <x v="1"/>
    <x v="860"/>
    <n v="1"/>
    <n v="0"/>
    <n v="0"/>
    <n v="1"/>
    <n v="0"/>
    <n v="0"/>
    <n v="0"/>
    <n v="1"/>
    <m/>
    <m/>
    <s v="V"/>
    <s v="V"/>
    <m/>
    <m/>
    <m/>
    <m/>
    <m/>
    <m/>
    <m/>
    <m/>
    <m/>
    <m/>
    <m/>
  </r>
  <r>
    <x v="554"/>
    <x v="1"/>
    <x v="853"/>
    <n v="13"/>
    <n v="0"/>
    <n v="0"/>
    <n v="0"/>
    <n v="0"/>
    <n v="0"/>
    <n v="0"/>
    <n v="0"/>
    <m/>
    <m/>
    <m/>
    <m/>
    <m/>
    <m/>
    <m/>
    <m/>
    <m/>
    <m/>
    <m/>
    <m/>
    <m/>
    <m/>
    <m/>
  </r>
  <r>
    <x v="554"/>
    <x v="1"/>
    <x v="852"/>
    <n v="13"/>
    <n v="0"/>
    <n v="0"/>
    <n v="0"/>
    <n v="0"/>
    <n v="0"/>
    <n v="0"/>
    <n v="0"/>
    <m/>
    <m/>
    <m/>
    <m/>
    <m/>
    <m/>
    <m/>
    <m/>
    <m/>
    <m/>
    <m/>
    <m/>
    <m/>
    <m/>
    <m/>
  </r>
  <r>
    <x v="554"/>
    <x v="1"/>
    <x v="851"/>
    <n v="13"/>
    <n v="0"/>
    <n v="0"/>
    <n v="2"/>
    <n v="0"/>
    <n v="2"/>
    <n v="0"/>
    <n v="4"/>
    <s v="V"/>
    <s v="V"/>
    <s v="V"/>
    <s v="V"/>
    <m/>
    <m/>
    <m/>
    <m/>
    <m/>
    <m/>
    <m/>
    <m/>
    <m/>
    <m/>
    <m/>
  </r>
  <r>
    <x v="554"/>
    <x v="6"/>
    <x v="861"/>
    <n v="5"/>
    <n v="0"/>
    <n v="0"/>
    <n v="2"/>
    <n v="0"/>
    <n v="0"/>
    <n v="0"/>
    <n v="2"/>
    <m/>
    <m/>
    <s v="V"/>
    <s v="V"/>
    <m/>
    <m/>
    <m/>
    <m/>
    <m/>
    <m/>
    <m/>
    <m/>
    <m/>
    <m/>
    <m/>
  </r>
  <r>
    <x v="554"/>
    <x v="6"/>
    <x v="862"/>
    <n v="13"/>
    <n v="0"/>
    <n v="0"/>
    <n v="4"/>
    <n v="0"/>
    <n v="0"/>
    <n v="0"/>
    <n v="4"/>
    <s v="V"/>
    <s v="V"/>
    <s v="V"/>
    <s v="V"/>
    <m/>
    <m/>
    <m/>
    <m/>
    <m/>
    <m/>
    <m/>
    <m/>
    <m/>
    <m/>
    <m/>
  </r>
  <r>
    <x v="555"/>
    <x v="2"/>
    <x v="836"/>
    <n v="13"/>
    <n v="0"/>
    <n v="0"/>
    <n v="0"/>
    <n v="0"/>
    <n v="0"/>
    <n v="0"/>
    <n v="0"/>
    <m/>
    <m/>
    <m/>
    <m/>
    <m/>
    <m/>
    <m/>
    <m/>
    <m/>
    <m/>
    <m/>
    <m/>
    <m/>
    <m/>
    <m/>
  </r>
  <r>
    <x v="555"/>
    <x v="2"/>
    <x v="837"/>
    <n v="13"/>
    <n v="0"/>
    <n v="0"/>
    <n v="0"/>
    <n v="0"/>
    <n v="0"/>
    <n v="0"/>
    <n v="0"/>
    <m/>
    <m/>
    <m/>
    <m/>
    <m/>
    <m/>
    <m/>
    <m/>
    <m/>
    <m/>
    <m/>
    <m/>
    <m/>
    <m/>
    <m/>
  </r>
  <r>
    <x v="555"/>
    <x v="6"/>
    <x v="863"/>
    <n v="13"/>
    <n v="8"/>
    <n v="0"/>
    <n v="23"/>
    <n v="0"/>
    <n v="0"/>
    <n v="0"/>
    <n v="23"/>
    <s v="V"/>
    <s v="V"/>
    <s v="V"/>
    <s v="V"/>
    <m/>
    <m/>
    <m/>
    <m/>
    <m/>
    <m/>
    <m/>
    <m/>
    <m/>
    <m/>
    <m/>
  </r>
  <r>
    <x v="556"/>
    <x v="6"/>
    <x v="864"/>
    <n v="5"/>
    <n v="0"/>
    <n v="0"/>
    <n v="0"/>
    <n v="0"/>
    <n v="0"/>
    <n v="0"/>
    <n v="0"/>
    <m/>
    <m/>
    <m/>
    <m/>
    <m/>
    <m/>
    <m/>
    <m/>
    <m/>
    <m/>
    <m/>
    <m/>
    <m/>
    <m/>
    <m/>
  </r>
  <r>
    <x v="556"/>
    <x v="6"/>
    <x v="865"/>
    <n v="8"/>
    <n v="0"/>
    <n v="0"/>
    <n v="0"/>
    <n v="0"/>
    <n v="0"/>
    <n v="0"/>
    <n v="0"/>
    <m/>
    <m/>
    <m/>
    <m/>
    <m/>
    <m/>
    <m/>
    <m/>
    <m/>
    <m/>
    <m/>
    <m/>
    <m/>
    <m/>
    <m/>
  </r>
  <r>
    <x v="556"/>
    <x v="6"/>
    <x v="866"/>
    <n v="13"/>
    <n v="1"/>
    <n v="0"/>
    <n v="9"/>
    <n v="0"/>
    <n v="0"/>
    <n v="0"/>
    <n v="9"/>
    <s v="V"/>
    <s v="V"/>
    <s v="V"/>
    <s v="V"/>
    <m/>
    <m/>
    <m/>
    <m/>
    <m/>
    <m/>
    <m/>
    <m/>
    <m/>
    <m/>
    <m/>
  </r>
  <r>
    <x v="556"/>
    <x v="6"/>
    <x v="867"/>
    <n v="13"/>
    <n v="8"/>
    <n v="0"/>
    <n v="9"/>
    <n v="0"/>
    <n v="0"/>
    <n v="0"/>
    <n v="9"/>
    <s v="V"/>
    <s v="V"/>
    <s v="V"/>
    <s v="V"/>
    <m/>
    <m/>
    <m/>
    <m/>
    <m/>
    <m/>
    <m/>
    <m/>
    <m/>
    <m/>
    <m/>
  </r>
  <r>
    <x v="557"/>
    <x v="6"/>
    <x v="868"/>
    <n v="13"/>
    <n v="2"/>
    <n v="0"/>
    <n v="19"/>
    <n v="0"/>
    <n v="0"/>
    <n v="0"/>
    <n v="19"/>
    <s v="V"/>
    <s v="V"/>
    <s v="V"/>
    <s v="V"/>
    <m/>
    <m/>
    <m/>
    <m/>
    <m/>
    <m/>
    <m/>
    <m/>
    <m/>
    <m/>
    <m/>
  </r>
  <r>
    <x v="558"/>
    <x v="2"/>
    <x v="843"/>
    <n v="5"/>
    <n v="5"/>
    <n v="0"/>
    <n v="0"/>
    <n v="0"/>
    <n v="0"/>
    <n v="0"/>
    <n v="0"/>
    <m/>
    <m/>
    <m/>
    <m/>
    <m/>
    <m/>
    <m/>
    <m/>
    <m/>
    <m/>
    <m/>
    <m/>
    <m/>
    <m/>
    <m/>
  </r>
  <r>
    <x v="558"/>
    <x v="6"/>
    <x v="869"/>
    <n v="1"/>
    <n v="0"/>
    <n v="0"/>
    <n v="0"/>
    <n v="0"/>
    <n v="0"/>
    <n v="0"/>
    <n v="0"/>
    <m/>
    <m/>
    <m/>
    <m/>
    <m/>
    <m/>
    <m/>
    <m/>
    <m/>
    <m/>
    <m/>
    <m/>
    <m/>
    <m/>
    <m/>
  </r>
  <r>
    <x v="558"/>
    <x v="6"/>
    <x v="870"/>
    <n v="8"/>
    <n v="0"/>
    <n v="0"/>
    <n v="2"/>
    <n v="0"/>
    <n v="0"/>
    <n v="0"/>
    <n v="2"/>
    <s v="V"/>
    <s v="V"/>
    <s v="V"/>
    <s v="V"/>
    <m/>
    <m/>
    <m/>
    <m/>
    <m/>
    <m/>
    <m/>
    <m/>
    <m/>
    <m/>
    <m/>
  </r>
  <r>
    <x v="559"/>
    <x v="2"/>
    <x v="843"/>
    <n v="8"/>
    <n v="0"/>
    <n v="0"/>
    <n v="0"/>
    <n v="0"/>
    <n v="0"/>
    <n v="0"/>
    <n v="0"/>
    <m/>
    <m/>
    <m/>
    <m/>
    <m/>
    <m/>
    <m/>
    <m/>
    <m/>
    <m/>
    <m/>
    <m/>
    <m/>
    <m/>
    <m/>
  </r>
  <r>
    <x v="560"/>
    <x v="0"/>
    <x v="871"/>
    <n v="4"/>
    <n v="0"/>
    <n v="0"/>
    <n v="0"/>
    <n v="0"/>
    <n v="0"/>
    <n v="0"/>
    <n v="0"/>
    <m/>
    <m/>
    <m/>
    <m/>
    <m/>
    <m/>
    <m/>
    <m/>
    <m/>
    <m/>
    <m/>
    <m/>
    <m/>
    <m/>
    <m/>
  </r>
  <r>
    <x v="560"/>
    <x v="2"/>
    <x v="852"/>
    <n v="13"/>
    <n v="0"/>
    <n v="0"/>
    <n v="0"/>
    <n v="0"/>
    <n v="0"/>
    <n v="0"/>
    <n v="0"/>
    <m/>
    <m/>
    <m/>
    <m/>
    <m/>
    <m/>
    <m/>
    <m/>
    <m/>
    <m/>
    <m/>
    <m/>
    <m/>
    <m/>
    <m/>
  </r>
  <r>
    <x v="560"/>
    <x v="2"/>
    <x v="872"/>
    <n v="5"/>
    <n v="0"/>
    <n v="0"/>
    <n v="0"/>
    <n v="0"/>
    <n v="0"/>
    <n v="0"/>
    <n v="0"/>
    <m/>
    <m/>
    <m/>
    <m/>
    <m/>
    <m/>
    <m/>
    <m/>
    <m/>
    <m/>
    <m/>
    <m/>
    <m/>
    <m/>
    <m/>
  </r>
  <r>
    <x v="560"/>
    <x v="0"/>
    <x v="873"/>
    <n v="13"/>
    <n v="0"/>
    <n v="0"/>
    <n v="0"/>
    <n v="0"/>
    <n v="0"/>
    <n v="0"/>
    <n v="0"/>
    <m/>
    <m/>
    <m/>
    <m/>
    <m/>
    <m/>
    <m/>
    <m/>
    <m/>
    <m/>
    <m/>
    <m/>
    <m/>
    <m/>
    <m/>
  </r>
  <r>
    <x v="559"/>
    <x v="6"/>
    <x v="874"/>
    <n v="2"/>
    <n v="0"/>
    <n v="0"/>
    <n v="0"/>
    <n v="0"/>
    <n v="0"/>
    <n v="0"/>
    <n v="0"/>
    <m/>
    <m/>
    <m/>
    <m/>
    <m/>
    <m/>
    <m/>
    <m/>
    <m/>
    <m/>
    <m/>
    <m/>
    <m/>
    <m/>
    <m/>
  </r>
  <r>
    <x v="561"/>
    <x v="2"/>
    <x v="860"/>
    <n v="1"/>
    <n v="0"/>
    <n v="0"/>
    <n v="0"/>
    <n v="0"/>
    <n v="0"/>
    <n v="0"/>
    <n v="0"/>
    <m/>
    <m/>
    <m/>
    <m/>
    <m/>
    <m/>
    <m/>
    <m/>
    <m/>
    <m/>
    <m/>
    <m/>
    <m/>
    <m/>
    <m/>
  </r>
  <r>
    <x v="562"/>
    <x v="0"/>
    <x v="875"/>
    <n v="9"/>
    <n v="0"/>
    <n v="0"/>
    <n v="0"/>
    <n v="0"/>
    <n v="0"/>
    <n v="0"/>
    <n v="0"/>
    <m/>
    <m/>
    <m/>
    <m/>
    <m/>
    <m/>
    <m/>
    <m/>
    <m/>
    <m/>
    <m/>
    <m/>
    <m/>
    <m/>
    <m/>
  </r>
  <r>
    <x v="562"/>
    <x v="0"/>
    <x v="876"/>
    <n v="13"/>
    <n v="0"/>
    <n v="0"/>
    <n v="0"/>
    <n v="0"/>
    <n v="0"/>
    <n v="0"/>
    <n v="0"/>
    <m/>
    <m/>
    <m/>
    <m/>
    <m/>
    <m/>
    <m/>
    <m/>
    <m/>
    <m/>
    <m/>
    <m/>
    <m/>
    <m/>
    <m/>
  </r>
  <r>
    <x v="563"/>
    <x v="4"/>
    <x v="837"/>
    <n v="13"/>
    <n v="1"/>
    <n v="0"/>
    <n v="1"/>
    <n v="0"/>
    <n v="3"/>
    <n v="0"/>
    <n v="4"/>
    <s v="V"/>
    <s v="V"/>
    <m/>
    <m/>
    <m/>
    <m/>
    <m/>
    <m/>
    <m/>
    <m/>
    <m/>
    <m/>
    <m/>
    <m/>
    <m/>
  </r>
  <r>
    <x v="563"/>
    <x v="4"/>
    <x v="836"/>
    <n v="13"/>
    <n v="3"/>
    <n v="0"/>
    <n v="0"/>
    <n v="10"/>
    <n v="0"/>
    <n v="0"/>
    <n v="10"/>
    <s v="V"/>
    <m/>
    <m/>
    <m/>
    <m/>
    <m/>
    <m/>
    <m/>
    <m/>
    <m/>
    <m/>
    <m/>
    <m/>
    <m/>
    <m/>
  </r>
  <r>
    <x v="564"/>
    <x v="6"/>
    <x v="877"/>
    <n v="13"/>
    <n v="0"/>
    <n v="0"/>
    <n v="5"/>
    <n v="0"/>
    <n v="0"/>
    <n v="0"/>
    <n v="5"/>
    <s v="V"/>
    <s v="V"/>
    <s v="V"/>
    <s v="V"/>
    <m/>
    <m/>
    <m/>
    <m/>
    <m/>
    <m/>
    <m/>
    <m/>
    <m/>
    <m/>
    <m/>
  </r>
  <r>
    <x v="565"/>
    <x v="4"/>
    <x v="878"/>
    <n v="1"/>
    <n v="0"/>
    <n v="0"/>
    <n v="0"/>
    <n v="0"/>
    <n v="0"/>
    <n v="0"/>
    <n v="0"/>
    <m/>
    <m/>
    <m/>
    <m/>
    <m/>
    <m/>
    <m/>
    <m/>
    <m/>
    <m/>
    <m/>
    <m/>
    <m/>
    <m/>
    <m/>
  </r>
  <r>
    <x v="565"/>
    <x v="4"/>
    <x v="879"/>
    <n v="3"/>
    <n v="0"/>
    <n v="0"/>
    <n v="0"/>
    <n v="1"/>
    <n v="0"/>
    <n v="0"/>
    <n v="1"/>
    <s v="V"/>
    <m/>
    <m/>
    <m/>
    <m/>
    <m/>
    <m/>
    <m/>
    <m/>
    <m/>
    <m/>
    <m/>
    <m/>
    <m/>
    <m/>
  </r>
  <r>
    <x v="565"/>
    <x v="0"/>
    <x v="880"/>
    <n v="13"/>
    <n v="3"/>
    <n v="0"/>
    <n v="15"/>
    <n v="0"/>
    <n v="0"/>
    <n v="0"/>
    <n v="15"/>
    <m/>
    <m/>
    <s v="V"/>
    <s v="V"/>
    <m/>
    <m/>
    <m/>
    <m/>
    <m/>
    <m/>
    <m/>
    <m/>
    <m/>
    <m/>
    <m/>
  </r>
  <r>
    <x v="565"/>
    <x v="6"/>
    <x v="881"/>
    <n v="4"/>
    <n v="1"/>
    <n v="0"/>
    <n v="4"/>
    <n v="3"/>
    <n v="0"/>
    <n v="0"/>
    <n v="7"/>
    <s v="V"/>
    <m/>
    <s v="V"/>
    <s v="V"/>
    <m/>
    <m/>
    <m/>
    <m/>
    <m/>
    <m/>
    <m/>
    <m/>
    <m/>
    <m/>
    <m/>
  </r>
  <r>
    <x v="566"/>
    <x v="2"/>
    <x v="851"/>
    <n v="13"/>
    <n v="0"/>
    <n v="0"/>
    <n v="0"/>
    <n v="0"/>
    <n v="0"/>
    <n v="0"/>
    <n v="0"/>
    <m/>
    <m/>
    <m/>
    <m/>
    <m/>
    <m/>
    <m/>
    <m/>
    <m/>
    <m/>
    <m/>
    <m/>
    <m/>
    <m/>
    <m/>
  </r>
  <r>
    <x v="567"/>
    <x v="4"/>
    <x v="842"/>
    <n v="4"/>
    <n v="0"/>
    <n v="0"/>
    <n v="2"/>
    <n v="0"/>
    <n v="0"/>
    <n v="0"/>
    <n v="2"/>
    <m/>
    <m/>
    <s v="V"/>
    <s v="V"/>
    <m/>
    <m/>
    <m/>
    <m/>
    <m/>
    <m/>
    <m/>
    <m/>
    <m/>
    <m/>
    <m/>
  </r>
  <r>
    <x v="567"/>
    <x v="4"/>
    <x v="847"/>
    <n v="12"/>
    <n v="0"/>
    <n v="0"/>
    <n v="0"/>
    <n v="0"/>
    <n v="0"/>
    <n v="0"/>
    <n v="0"/>
    <m/>
    <m/>
    <m/>
    <m/>
    <m/>
    <m/>
    <m/>
    <m/>
    <m/>
    <m/>
    <m/>
    <m/>
    <m/>
    <m/>
    <m/>
  </r>
  <r>
    <x v="567"/>
    <x v="4"/>
    <x v="852"/>
    <n v="13"/>
    <n v="0"/>
    <n v="0"/>
    <n v="0"/>
    <n v="0"/>
    <n v="0"/>
    <n v="0"/>
    <n v="0"/>
    <m/>
    <m/>
    <m/>
    <m/>
    <m/>
    <m/>
    <m/>
    <m/>
    <m/>
    <m/>
    <m/>
    <m/>
    <m/>
    <m/>
    <m/>
  </r>
  <r>
    <x v="567"/>
    <x v="1"/>
    <x v="871"/>
    <n v="4"/>
    <n v="2"/>
    <n v="0"/>
    <n v="4"/>
    <n v="2"/>
    <n v="3"/>
    <n v="0"/>
    <n v="9"/>
    <s v="V"/>
    <s v="V"/>
    <s v="V"/>
    <s v="V"/>
    <m/>
    <m/>
    <m/>
    <m/>
    <m/>
    <m/>
    <m/>
    <m/>
    <m/>
    <m/>
    <m/>
  </r>
  <r>
    <x v="567"/>
    <x v="0"/>
    <x v="882"/>
    <n v="3"/>
    <n v="0"/>
    <n v="0"/>
    <n v="0"/>
    <n v="0"/>
    <n v="0"/>
    <n v="0"/>
    <n v="0"/>
    <m/>
    <m/>
    <m/>
    <m/>
    <m/>
    <m/>
    <m/>
    <m/>
    <m/>
    <m/>
    <m/>
    <m/>
    <m/>
    <m/>
    <m/>
  </r>
  <r>
    <x v="568"/>
    <x v="4"/>
    <x v="860"/>
    <n v="1"/>
    <n v="0"/>
    <n v="0"/>
    <n v="0"/>
    <n v="0"/>
    <n v="0"/>
    <n v="0"/>
    <n v="0"/>
    <m/>
    <m/>
    <m/>
    <m/>
    <m/>
    <m/>
    <m/>
    <m/>
    <m/>
    <m/>
    <m/>
    <m/>
    <m/>
    <m/>
    <m/>
  </r>
  <r>
    <x v="568"/>
    <x v="4"/>
    <x v="843"/>
    <n v="13"/>
    <n v="0"/>
    <n v="0"/>
    <n v="0"/>
    <n v="1"/>
    <n v="0"/>
    <n v="0"/>
    <n v="1"/>
    <s v="V"/>
    <m/>
    <m/>
    <m/>
    <m/>
    <m/>
    <m/>
    <m/>
    <m/>
    <m/>
    <m/>
    <m/>
    <m/>
    <m/>
    <m/>
  </r>
  <r>
    <x v="566"/>
    <x v="6"/>
    <x v="883"/>
    <n v="1"/>
    <n v="0"/>
    <n v="0"/>
    <n v="0"/>
    <n v="0"/>
    <n v="0"/>
    <n v="0"/>
    <n v="0"/>
    <m/>
    <m/>
    <m/>
    <m/>
    <m/>
    <m/>
    <m/>
    <m/>
    <m/>
    <m/>
    <m/>
    <m/>
    <m/>
    <m/>
    <m/>
  </r>
  <r>
    <x v="569"/>
    <x v="1"/>
    <x v="873"/>
    <n v="13"/>
    <n v="0"/>
    <n v="0"/>
    <n v="3"/>
    <n v="0"/>
    <n v="0"/>
    <n v="0"/>
    <n v="3"/>
    <m/>
    <m/>
    <s v="V"/>
    <s v="V"/>
    <m/>
    <m/>
    <m/>
    <m/>
    <m/>
    <m/>
    <m/>
    <m/>
    <m/>
    <m/>
    <m/>
  </r>
  <r>
    <x v="569"/>
    <x v="1"/>
    <x v="875"/>
    <n v="9"/>
    <n v="0"/>
    <n v="0"/>
    <n v="0"/>
    <n v="0"/>
    <n v="0"/>
    <n v="0"/>
    <n v="0"/>
    <m/>
    <m/>
    <m/>
    <m/>
    <m/>
    <m/>
    <m/>
    <m/>
    <m/>
    <m/>
    <m/>
    <m/>
    <m/>
    <m/>
    <m/>
  </r>
  <r>
    <x v="569"/>
    <x v="1"/>
    <x v="884"/>
    <n v="2"/>
    <n v="0"/>
    <n v="0"/>
    <n v="0"/>
    <n v="0"/>
    <n v="0"/>
    <n v="0"/>
    <n v="0"/>
    <m/>
    <m/>
    <m/>
    <m/>
    <m/>
    <m/>
    <m/>
    <m/>
    <m/>
    <m/>
    <m/>
    <m/>
    <m/>
    <m/>
    <m/>
  </r>
  <r>
    <x v="570"/>
    <x v="4"/>
    <x v="851"/>
    <n v="13"/>
    <n v="0"/>
    <n v="0"/>
    <n v="3"/>
    <n v="0"/>
    <n v="0"/>
    <n v="0"/>
    <n v="3"/>
    <s v="V"/>
    <s v="V"/>
    <m/>
    <m/>
    <m/>
    <m/>
    <m/>
    <m/>
    <m/>
    <m/>
    <m/>
    <m/>
    <m/>
    <m/>
    <m/>
  </r>
  <r>
    <x v="570"/>
    <x v="1"/>
    <x v="880"/>
    <n v="10"/>
    <n v="0"/>
    <n v="0"/>
    <n v="2"/>
    <n v="0"/>
    <n v="0"/>
    <n v="0"/>
    <n v="2"/>
    <s v="V"/>
    <s v="V"/>
    <m/>
    <m/>
    <m/>
    <m/>
    <m/>
    <m/>
    <m/>
    <m/>
    <m/>
    <m/>
    <m/>
    <m/>
    <m/>
  </r>
  <r>
    <x v="571"/>
    <x v="3"/>
    <x v="836"/>
    <n v="13"/>
    <n v="0"/>
    <n v="0"/>
    <n v="0"/>
    <n v="0"/>
    <n v="0"/>
    <n v="0"/>
    <n v="0"/>
    <m/>
    <m/>
    <m/>
    <m/>
    <m/>
    <m/>
    <m/>
    <m/>
    <m/>
    <m/>
    <m/>
    <m/>
    <m/>
    <m/>
    <m/>
  </r>
  <r>
    <x v="572"/>
    <x v="3"/>
    <x v="842"/>
    <n v="4"/>
    <n v="4"/>
    <n v="0"/>
    <n v="0"/>
    <n v="0"/>
    <n v="0"/>
    <n v="0"/>
    <n v="0"/>
    <m/>
    <m/>
    <m/>
    <m/>
    <m/>
    <m/>
    <m/>
    <m/>
    <m/>
    <m/>
    <m/>
    <m/>
    <m/>
    <m/>
    <m/>
  </r>
  <r>
    <x v="572"/>
    <x v="3"/>
    <x v="842"/>
    <n v="4"/>
    <n v="0"/>
    <n v="0"/>
    <n v="0"/>
    <n v="0"/>
    <n v="0"/>
    <n v="0"/>
    <n v="0"/>
    <m/>
    <m/>
    <m/>
    <m/>
    <m/>
    <m/>
    <m/>
    <m/>
    <m/>
    <m/>
    <m/>
    <m/>
    <m/>
    <m/>
    <m/>
  </r>
  <r>
    <x v="572"/>
    <x v="3"/>
    <x v="847"/>
    <n v="12"/>
    <n v="12"/>
    <n v="0"/>
    <n v="0"/>
    <n v="0"/>
    <n v="0"/>
    <n v="0"/>
    <n v="0"/>
    <m/>
    <m/>
    <m/>
    <m/>
    <m/>
    <m/>
    <m/>
    <m/>
    <m/>
    <m/>
    <m/>
    <m/>
    <m/>
    <m/>
    <m/>
  </r>
  <r>
    <x v="572"/>
    <x v="3"/>
    <x v="860"/>
    <n v="1"/>
    <n v="0"/>
    <n v="0"/>
    <n v="0"/>
    <n v="0"/>
    <n v="0"/>
    <n v="0"/>
    <n v="0"/>
    <m/>
    <m/>
    <m/>
    <m/>
    <m/>
    <m/>
    <m/>
    <m/>
    <m/>
    <m/>
    <m/>
    <m/>
    <m/>
    <m/>
    <m/>
  </r>
  <r>
    <x v="572"/>
    <x v="3"/>
    <x v="837"/>
    <n v="13"/>
    <n v="0"/>
    <n v="0"/>
    <n v="0"/>
    <n v="0"/>
    <n v="0"/>
    <n v="0"/>
    <n v="0"/>
    <m/>
    <m/>
    <m/>
    <m/>
    <m/>
    <m/>
    <m/>
    <m/>
    <m/>
    <m/>
    <m/>
    <m/>
    <m/>
    <m/>
    <m/>
  </r>
  <r>
    <x v="572"/>
    <x v="1"/>
    <x v="876"/>
    <n v="13"/>
    <n v="3"/>
    <n v="0"/>
    <n v="20"/>
    <n v="0"/>
    <n v="1"/>
    <n v="0"/>
    <n v="21"/>
    <s v="V"/>
    <m/>
    <s v="V"/>
    <s v="V"/>
    <m/>
    <m/>
    <m/>
    <m/>
    <m/>
    <m/>
    <m/>
    <m/>
    <m/>
    <m/>
    <m/>
  </r>
  <r>
    <x v="573"/>
    <x v="3"/>
    <x v="852"/>
    <n v="13"/>
    <n v="0"/>
    <n v="0"/>
    <n v="0"/>
    <n v="0"/>
    <n v="0"/>
    <n v="0"/>
    <n v="0"/>
    <m/>
    <m/>
    <m/>
    <m/>
    <m/>
    <m/>
    <m/>
    <m/>
    <m/>
    <m/>
    <m/>
    <m/>
    <m/>
    <m/>
    <m/>
  </r>
  <r>
    <x v="573"/>
    <x v="3"/>
    <x v="847"/>
    <n v="12"/>
    <n v="0"/>
    <n v="0"/>
    <n v="0"/>
    <n v="0"/>
    <n v="0"/>
    <n v="0"/>
    <n v="0"/>
    <m/>
    <m/>
    <m/>
    <m/>
    <m/>
    <m/>
    <m/>
    <m/>
    <m/>
    <m/>
    <m/>
    <m/>
    <m/>
    <m/>
    <m/>
  </r>
  <r>
    <x v="573"/>
    <x v="4"/>
    <x v="846"/>
    <n v="13"/>
    <n v="0"/>
    <n v="0"/>
    <n v="0"/>
    <n v="0"/>
    <n v="3"/>
    <n v="0"/>
    <n v="3"/>
    <s v="V"/>
    <m/>
    <m/>
    <m/>
    <m/>
    <m/>
    <m/>
    <m/>
    <m/>
    <m/>
    <m/>
    <m/>
    <m/>
    <m/>
    <m/>
  </r>
  <r>
    <x v="574"/>
    <x v="3"/>
    <x v="843"/>
    <n v="13"/>
    <n v="13"/>
    <n v="0"/>
    <n v="0"/>
    <n v="0"/>
    <n v="0"/>
    <n v="0"/>
    <n v="0"/>
    <m/>
    <m/>
    <m/>
    <m/>
    <m/>
    <m/>
    <m/>
    <m/>
    <m/>
    <m/>
    <m/>
    <m/>
    <m/>
    <m/>
    <m/>
  </r>
  <r>
    <x v="574"/>
    <x v="3"/>
    <x v="843"/>
    <n v="13"/>
    <n v="0"/>
    <n v="0"/>
    <n v="0"/>
    <n v="0"/>
    <n v="0"/>
    <n v="0"/>
    <n v="0"/>
    <m/>
    <m/>
    <m/>
    <m/>
    <m/>
    <m/>
    <m/>
    <m/>
    <m/>
    <m/>
    <m/>
    <m/>
    <m/>
    <m/>
    <m/>
  </r>
  <r>
    <x v="575"/>
    <x v="3"/>
    <x v="851"/>
    <n v="13"/>
    <n v="0"/>
    <n v="0"/>
    <n v="0"/>
    <n v="0"/>
    <n v="0"/>
    <n v="0"/>
    <n v="0"/>
    <m/>
    <m/>
    <m/>
    <m/>
    <m/>
    <m/>
    <m/>
    <m/>
    <m/>
    <m/>
    <m/>
    <m/>
    <m/>
    <m/>
    <m/>
  </r>
  <r>
    <x v="575"/>
    <x v="1"/>
    <x v="882"/>
    <n v="3"/>
    <n v="0"/>
    <n v="0"/>
    <n v="0"/>
    <n v="1"/>
    <n v="1"/>
    <n v="0"/>
    <n v="2"/>
    <s v="V"/>
    <m/>
    <m/>
    <m/>
    <m/>
    <m/>
    <m/>
    <m/>
    <m/>
    <m/>
    <m/>
    <m/>
    <m/>
    <m/>
    <m/>
  </r>
  <r>
    <x v="575"/>
    <x v="5"/>
    <x v="836"/>
    <n v="13"/>
    <n v="0"/>
    <n v="0"/>
    <n v="1"/>
    <n v="0"/>
    <n v="0"/>
    <n v="0"/>
    <n v="1"/>
    <m/>
    <m/>
    <s v="V"/>
    <s v="V"/>
    <m/>
    <m/>
    <m/>
    <m/>
    <m/>
    <m/>
    <m/>
    <m/>
    <m/>
    <m/>
    <m/>
  </r>
  <r>
    <x v="576"/>
    <x v="2"/>
    <x v="871"/>
    <n v="13"/>
    <n v="0"/>
    <n v="0"/>
    <n v="0"/>
    <n v="0"/>
    <n v="0"/>
    <n v="0"/>
    <n v="0"/>
    <m/>
    <m/>
    <m/>
    <m/>
    <m/>
    <m/>
    <m/>
    <m/>
    <m/>
    <m/>
    <m/>
    <m/>
    <m/>
    <m/>
    <m/>
  </r>
  <r>
    <x v="576"/>
    <x v="2"/>
    <x v="873"/>
    <n v="13"/>
    <n v="0"/>
    <n v="0"/>
    <n v="0"/>
    <n v="0"/>
    <n v="0"/>
    <n v="0"/>
    <n v="0"/>
    <m/>
    <m/>
    <m/>
    <m/>
    <m/>
    <m/>
    <m/>
    <m/>
    <m/>
    <m/>
    <m/>
    <m/>
    <m/>
    <m/>
    <m/>
  </r>
  <r>
    <x v="577"/>
    <x v="5"/>
    <x v="837"/>
    <n v="13"/>
    <n v="0"/>
    <n v="0"/>
    <n v="0"/>
    <n v="0"/>
    <n v="0"/>
    <n v="0"/>
    <n v="0"/>
    <m/>
    <m/>
    <m/>
    <m/>
    <m/>
    <m/>
    <m/>
    <m/>
    <m/>
    <m/>
    <m/>
    <m/>
    <m/>
    <m/>
    <m/>
  </r>
  <r>
    <x v="578"/>
    <x v="5"/>
    <x v="852"/>
    <n v="13"/>
    <n v="0"/>
    <n v="0"/>
    <n v="0"/>
    <n v="1"/>
    <n v="0"/>
    <n v="0"/>
    <n v="1"/>
    <s v="V"/>
    <m/>
    <m/>
    <m/>
    <m/>
    <m/>
    <m/>
    <m/>
    <m/>
    <m/>
    <m/>
    <m/>
    <m/>
    <m/>
    <m/>
  </r>
  <r>
    <x v="578"/>
    <x v="5"/>
    <x v="847"/>
    <n v="13"/>
    <n v="0"/>
    <n v="0"/>
    <n v="0"/>
    <n v="0"/>
    <n v="1"/>
    <n v="0"/>
    <n v="0"/>
    <s v="V"/>
    <m/>
    <m/>
    <m/>
    <m/>
    <m/>
    <m/>
    <m/>
    <m/>
    <m/>
    <m/>
    <m/>
    <m/>
    <m/>
    <m/>
  </r>
  <r>
    <x v="578"/>
    <x v="5"/>
    <x v="842"/>
    <n v="4"/>
    <n v="0"/>
    <n v="0"/>
    <n v="0"/>
    <n v="1"/>
    <n v="0"/>
    <n v="0"/>
    <n v="1"/>
    <s v="V"/>
    <m/>
    <m/>
    <m/>
    <m/>
    <m/>
    <m/>
    <m/>
    <m/>
    <m/>
    <m/>
    <m/>
    <m/>
    <m/>
    <m/>
  </r>
  <r>
    <x v="579"/>
    <x v="1"/>
    <x v="885"/>
    <n v="3"/>
    <n v="0"/>
    <n v="0"/>
    <n v="1"/>
    <n v="0"/>
    <n v="1"/>
    <n v="0"/>
    <n v="2"/>
    <s v="V"/>
    <m/>
    <s v="V"/>
    <s v="V"/>
    <m/>
    <m/>
    <m/>
    <m/>
    <m/>
    <m/>
    <m/>
    <m/>
    <m/>
    <m/>
    <m/>
  </r>
  <r>
    <x v="580"/>
    <x v="5"/>
    <x v="851"/>
    <n v="13"/>
    <n v="0"/>
    <n v="0"/>
    <n v="0"/>
    <n v="0"/>
    <n v="0"/>
    <n v="0"/>
    <n v="0"/>
    <m/>
    <m/>
    <m/>
    <m/>
    <m/>
    <m/>
    <m/>
    <m/>
    <m/>
    <m/>
    <m/>
    <m/>
    <m/>
    <m/>
    <m/>
  </r>
  <r>
    <x v="581"/>
    <x v="5"/>
    <x v="843"/>
    <n v="13"/>
    <n v="0"/>
    <n v="0"/>
    <n v="0"/>
    <n v="0"/>
    <n v="8"/>
    <n v="0"/>
    <n v="8"/>
    <s v="V"/>
    <m/>
    <m/>
    <m/>
    <m/>
    <m/>
    <m/>
    <m/>
    <m/>
    <m/>
    <m/>
    <m/>
    <m/>
    <m/>
    <m/>
  </r>
  <r>
    <x v="581"/>
    <x v="4"/>
    <x v="853"/>
    <n v="13"/>
    <n v="0"/>
    <n v="0"/>
    <n v="2"/>
    <n v="0"/>
    <n v="0"/>
    <n v="0"/>
    <n v="2"/>
    <s v="V"/>
    <s v="V"/>
    <m/>
    <m/>
    <m/>
    <m/>
    <m/>
    <m/>
    <m/>
    <m/>
    <m/>
    <m/>
    <m/>
    <m/>
    <m/>
  </r>
  <r>
    <x v="580"/>
    <x v="6"/>
    <x v="886"/>
    <n v="13"/>
    <n v="5"/>
    <n v="0"/>
    <n v="14"/>
    <n v="1"/>
    <n v="0"/>
    <n v="0"/>
    <n v="15"/>
    <s v="V"/>
    <s v="V"/>
    <s v="V"/>
    <s v="V"/>
    <m/>
    <m/>
    <m/>
    <m/>
    <m/>
    <m/>
    <m/>
    <m/>
    <m/>
    <m/>
    <m/>
  </r>
  <r>
    <x v="580"/>
    <x v="6"/>
    <x v="887"/>
    <n v="13"/>
    <n v="0"/>
    <n v="0"/>
    <n v="6"/>
    <n v="0"/>
    <n v="0"/>
    <n v="0"/>
    <n v="6"/>
    <s v="V"/>
    <s v="V"/>
    <s v="V"/>
    <s v="V"/>
    <m/>
    <m/>
    <m/>
    <m/>
    <m/>
    <m/>
    <m/>
    <m/>
    <m/>
    <m/>
    <m/>
  </r>
  <r>
    <x v="581"/>
    <x v="6"/>
    <x v="888"/>
    <n v="5"/>
    <n v="0"/>
    <n v="0"/>
    <n v="0"/>
    <n v="0"/>
    <n v="0"/>
    <n v="0"/>
    <n v="0"/>
    <m/>
    <m/>
    <m/>
    <m/>
    <m/>
    <m/>
    <m/>
    <m/>
    <m/>
    <m/>
    <m/>
    <m/>
    <m/>
    <m/>
    <m/>
  </r>
  <r>
    <x v="582"/>
    <x v="4"/>
    <x v="873"/>
    <n v="13"/>
    <n v="0"/>
    <n v="0"/>
    <n v="0"/>
    <n v="0"/>
    <n v="0"/>
    <n v="0"/>
    <n v="0"/>
    <m/>
    <m/>
    <m/>
    <m/>
    <m/>
    <m/>
    <m/>
    <m/>
    <m/>
    <m/>
    <m/>
    <m/>
    <m/>
    <m/>
    <m/>
  </r>
  <r>
    <x v="582"/>
    <x v="4"/>
    <x v="871"/>
    <n v="13"/>
    <n v="0"/>
    <n v="0"/>
    <n v="0"/>
    <n v="0"/>
    <n v="0"/>
    <n v="0"/>
    <n v="0"/>
    <m/>
    <m/>
    <m/>
    <m/>
    <m/>
    <m/>
    <m/>
    <m/>
    <m/>
    <m/>
    <m/>
    <m/>
    <m/>
    <m/>
    <m/>
  </r>
  <r>
    <x v="582"/>
    <x v="6"/>
    <x v="889"/>
    <n v="13"/>
    <n v="5"/>
    <n v="0"/>
    <n v="23"/>
    <n v="0"/>
    <n v="0"/>
    <n v="0"/>
    <n v="23"/>
    <s v="V"/>
    <s v="V"/>
    <s v="V"/>
    <s v="V"/>
    <m/>
    <m/>
    <m/>
    <m/>
    <m/>
    <m/>
    <m/>
    <m/>
    <m/>
    <m/>
    <m/>
  </r>
  <r>
    <x v="583"/>
    <x v="2"/>
    <x v="876"/>
    <n v="13"/>
    <n v="0"/>
    <n v="0"/>
    <n v="0"/>
    <n v="0"/>
    <n v="0"/>
    <n v="0"/>
    <n v="0"/>
    <m/>
    <m/>
    <m/>
    <m/>
    <m/>
    <m/>
    <m/>
    <m/>
    <m/>
    <m/>
    <m/>
    <m/>
    <m/>
    <m/>
    <m/>
  </r>
  <r>
    <x v="583"/>
    <x v="6"/>
    <x v="890"/>
    <n v="5"/>
    <n v="0"/>
    <n v="0"/>
    <n v="1"/>
    <n v="0"/>
    <n v="0"/>
    <n v="0"/>
    <n v="1"/>
    <s v="V"/>
    <s v="V"/>
    <m/>
    <m/>
    <m/>
    <m/>
    <m/>
    <m/>
    <m/>
    <m/>
    <m/>
    <m/>
    <m/>
    <m/>
    <m/>
  </r>
  <r>
    <x v="584"/>
    <x v="3"/>
    <x v="698"/>
    <n v="13"/>
    <n v="0"/>
    <n v="0"/>
    <n v="0"/>
    <n v="0"/>
    <n v="0"/>
    <n v="0"/>
    <n v="0"/>
    <m/>
    <m/>
    <m/>
    <m/>
    <m/>
    <m/>
    <m/>
    <m/>
    <m/>
    <m/>
    <m/>
    <m/>
    <m/>
    <m/>
    <m/>
  </r>
  <r>
    <x v="585"/>
    <x v="3"/>
    <x v="873"/>
    <n v="13"/>
    <n v="0"/>
    <n v="0"/>
    <n v="0"/>
    <n v="0"/>
    <n v="0"/>
    <n v="0"/>
    <n v="0"/>
    <m/>
    <m/>
    <m/>
    <m/>
    <m/>
    <m/>
    <m/>
    <m/>
    <m/>
    <m/>
    <m/>
    <m/>
    <m/>
    <m/>
    <m/>
  </r>
  <r>
    <x v="585"/>
    <x v="3"/>
    <x v="871"/>
    <n v="13"/>
    <n v="0"/>
    <n v="0"/>
    <n v="0"/>
    <n v="0"/>
    <n v="0"/>
    <n v="0"/>
    <n v="0"/>
    <m/>
    <m/>
    <m/>
    <m/>
    <m/>
    <m/>
    <m/>
    <m/>
    <m/>
    <m/>
    <m/>
    <m/>
    <m/>
    <m/>
    <m/>
  </r>
  <r>
    <x v="585"/>
    <x v="0"/>
    <x v="891"/>
    <n v="13"/>
    <n v="0"/>
    <n v="0"/>
    <n v="0"/>
    <n v="0"/>
    <n v="0"/>
    <n v="0"/>
    <n v="0"/>
    <m/>
    <m/>
    <m/>
    <m/>
    <m/>
    <m/>
    <m/>
    <m/>
    <m/>
    <m/>
    <m/>
    <m/>
    <m/>
    <m/>
    <m/>
  </r>
  <r>
    <x v="585"/>
    <x v="3"/>
    <x v="892"/>
    <n v="8"/>
    <n v="0"/>
    <n v="0"/>
    <n v="0"/>
    <n v="0"/>
    <n v="0"/>
    <n v="0"/>
    <n v="0"/>
    <m/>
    <m/>
    <m/>
    <m/>
    <m/>
    <m/>
    <m/>
    <m/>
    <m/>
    <m/>
    <m/>
    <m/>
    <m/>
    <m/>
    <m/>
  </r>
  <r>
    <x v="585"/>
    <x v="0"/>
    <x v="893"/>
    <n v="13"/>
    <n v="0"/>
    <n v="0"/>
    <n v="0"/>
    <n v="0"/>
    <n v="0"/>
    <n v="0"/>
    <n v="0"/>
    <m/>
    <m/>
    <m/>
    <m/>
    <m/>
    <m/>
    <m/>
    <m/>
    <m/>
    <m/>
    <m/>
    <m/>
    <m/>
    <m/>
    <m/>
  </r>
  <r>
    <x v="586"/>
    <x v="0"/>
    <x v="894"/>
    <n v="13"/>
    <n v="0"/>
    <n v="0"/>
    <n v="0"/>
    <n v="0"/>
    <n v="0"/>
    <n v="0"/>
    <n v="0"/>
    <m/>
    <m/>
    <m/>
    <m/>
    <m/>
    <m/>
    <m/>
    <m/>
    <m/>
    <m/>
    <m/>
    <m/>
    <m/>
    <m/>
    <m/>
  </r>
  <r>
    <x v="586"/>
    <x v="0"/>
    <x v="895"/>
    <n v="13"/>
    <n v="0"/>
    <n v="0"/>
    <n v="0"/>
    <n v="0"/>
    <n v="0"/>
    <n v="0"/>
    <n v="0"/>
    <m/>
    <m/>
    <m/>
    <m/>
    <m/>
    <m/>
    <m/>
    <m/>
    <m/>
    <m/>
    <m/>
    <m/>
    <m/>
    <m/>
    <m/>
  </r>
  <r>
    <x v="586"/>
    <x v="4"/>
    <x v="880"/>
    <n v="13"/>
    <n v="0"/>
    <n v="0"/>
    <n v="2"/>
    <n v="0"/>
    <n v="0"/>
    <n v="0"/>
    <n v="2"/>
    <m/>
    <m/>
    <s v="V"/>
    <s v="V"/>
    <m/>
    <m/>
    <m/>
    <m/>
    <m/>
    <m/>
    <m/>
    <m/>
    <m/>
    <m/>
    <m/>
  </r>
  <r>
    <x v="586"/>
    <x v="4"/>
    <x v="876"/>
    <n v="13"/>
    <n v="13"/>
    <n v="0"/>
    <n v="43"/>
    <n v="0"/>
    <n v="0"/>
    <n v="0"/>
    <n v="43"/>
    <s v="V"/>
    <s v="V"/>
    <s v="V"/>
    <s v="V"/>
    <m/>
    <m/>
    <m/>
    <m/>
    <m/>
    <m/>
    <m/>
    <m/>
    <m/>
    <m/>
    <m/>
  </r>
  <r>
    <x v="586"/>
    <x v="6"/>
    <x v="896"/>
    <n v="2"/>
    <n v="0"/>
    <n v="0"/>
    <n v="1"/>
    <n v="0"/>
    <n v="0"/>
    <n v="0"/>
    <n v="1"/>
    <s v="V"/>
    <s v="V"/>
    <m/>
    <m/>
    <m/>
    <m/>
    <m/>
    <m/>
    <m/>
    <m/>
    <m/>
    <m/>
    <m/>
    <m/>
    <m/>
  </r>
  <r>
    <x v="587"/>
    <x v="6"/>
    <x v="897"/>
    <n v="5"/>
    <n v="0"/>
    <n v="0"/>
    <n v="6"/>
    <n v="0"/>
    <n v="0"/>
    <n v="0"/>
    <n v="6"/>
    <s v="V"/>
    <s v="V"/>
    <s v="V"/>
    <s v="V"/>
    <m/>
    <m/>
    <m/>
    <m/>
    <m/>
    <m/>
    <m/>
    <m/>
    <m/>
    <m/>
    <m/>
  </r>
  <r>
    <x v="588"/>
    <x v="4"/>
    <x v="876"/>
    <n v="13"/>
    <n v="0"/>
    <n v="0"/>
    <n v="0"/>
    <n v="0"/>
    <n v="0"/>
    <n v="0"/>
    <n v="0"/>
    <m/>
    <m/>
    <m/>
    <m/>
    <m/>
    <m/>
    <m/>
    <m/>
    <m/>
    <m/>
    <m/>
    <m/>
    <m/>
    <m/>
    <m/>
  </r>
  <r>
    <x v="588"/>
    <x v="6"/>
    <x v="898"/>
    <n v="13"/>
    <n v="5"/>
    <n v="0"/>
    <n v="12"/>
    <n v="3"/>
    <n v="0"/>
    <n v="0"/>
    <n v="15"/>
    <s v="V"/>
    <s v="V"/>
    <s v="V"/>
    <s v="V"/>
    <m/>
    <m/>
    <m/>
    <m/>
    <m/>
    <m/>
    <m/>
    <m/>
    <m/>
    <m/>
    <m/>
  </r>
  <r>
    <x v="589"/>
    <x v="0"/>
    <x v="899"/>
    <n v="13"/>
    <n v="0"/>
    <n v="0"/>
    <n v="0"/>
    <n v="0"/>
    <n v="0"/>
    <n v="0"/>
    <n v="0"/>
    <m/>
    <m/>
    <m/>
    <m/>
    <m/>
    <m/>
    <m/>
    <m/>
    <m/>
    <m/>
    <m/>
    <m/>
    <m/>
    <m/>
    <m/>
  </r>
  <r>
    <x v="589"/>
    <x v="0"/>
    <x v="900"/>
    <n v="13"/>
    <n v="0"/>
    <n v="0"/>
    <n v="0"/>
    <n v="0"/>
    <n v="0"/>
    <n v="0"/>
    <n v="0"/>
    <m/>
    <m/>
    <m/>
    <m/>
    <m/>
    <m/>
    <m/>
    <m/>
    <m/>
    <m/>
    <m/>
    <m/>
    <m/>
    <m/>
    <m/>
  </r>
  <r>
    <x v="590"/>
    <x v="6"/>
    <x v="901"/>
    <n v="5"/>
    <n v="0"/>
    <n v="0"/>
    <n v="3"/>
    <n v="0"/>
    <n v="0"/>
    <n v="0"/>
    <n v="3"/>
    <s v="V"/>
    <s v="V"/>
    <s v="V"/>
    <s v="V"/>
    <m/>
    <m/>
    <m/>
    <m/>
    <m/>
    <m/>
    <m/>
    <m/>
    <m/>
    <m/>
    <m/>
  </r>
  <r>
    <x v="591"/>
    <x v="0"/>
    <x v="902"/>
    <n v="13"/>
    <n v="0"/>
    <n v="0"/>
    <n v="0"/>
    <n v="0"/>
    <n v="0"/>
    <n v="0"/>
    <n v="0"/>
    <m/>
    <m/>
    <m/>
    <m/>
    <m/>
    <m/>
    <m/>
    <m/>
    <m/>
    <m/>
    <m/>
    <m/>
    <m/>
    <m/>
    <m/>
  </r>
  <r>
    <x v="591"/>
    <x v="5"/>
    <x v="873"/>
    <n v="13"/>
    <n v="0"/>
    <n v="0"/>
    <n v="1"/>
    <n v="0"/>
    <n v="3"/>
    <n v="0"/>
    <n v="4"/>
    <s v="V"/>
    <m/>
    <s v="V"/>
    <s v="V"/>
    <m/>
    <m/>
    <m/>
    <m/>
    <m/>
    <m/>
    <m/>
    <m/>
    <m/>
    <m/>
    <m/>
  </r>
  <r>
    <x v="591"/>
    <x v="5"/>
    <x v="871"/>
    <n v="13"/>
    <n v="1"/>
    <n v="0"/>
    <n v="0"/>
    <n v="0"/>
    <n v="9"/>
    <n v="0"/>
    <n v="9"/>
    <s v="V"/>
    <m/>
    <m/>
    <m/>
    <m/>
    <m/>
    <m/>
    <m/>
    <m/>
    <m/>
    <m/>
    <m/>
    <m/>
    <m/>
    <m/>
  </r>
  <r>
    <x v="592"/>
    <x v="5"/>
    <x v="698"/>
    <n v="13"/>
    <n v="0"/>
    <n v="0"/>
    <n v="1"/>
    <n v="0"/>
    <n v="0"/>
    <n v="0"/>
    <n v="1"/>
    <m/>
    <m/>
    <s v="V"/>
    <s v="V"/>
    <m/>
    <m/>
    <m/>
    <m/>
    <m/>
    <m/>
    <m/>
    <m/>
    <m/>
    <m/>
    <m/>
  </r>
  <r>
    <x v="592"/>
    <x v="5"/>
    <x v="853"/>
    <n v="3"/>
    <n v="0"/>
    <n v="0"/>
    <n v="0"/>
    <n v="0"/>
    <n v="1"/>
    <n v="0"/>
    <n v="1"/>
    <s v="V"/>
    <m/>
    <m/>
    <m/>
    <m/>
    <m/>
    <m/>
    <m/>
    <m/>
    <m/>
    <m/>
    <m/>
    <m/>
    <m/>
    <m/>
  </r>
  <r>
    <x v="593"/>
    <x v="3"/>
    <x v="880"/>
    <n v="13"/>
    <n v="0"/>
    <n v="0"/>
    <n v="0"/>
    <n v="0"/>
    <n v="0"/>
    <n v="0"/>
    <n v="0"/>
    <m/>
    <m/>
    <m/>
    <m/>
    <m/>
    <m/>
    <m/>
    <m/>
    <m/>
    <m/>
    <m/>
    <m/>
    <m/>
    <m/>
    <m/>
  </r>
  <r>
    <x v="593"/>
    <x v="5"/>
    <x v="903"/>
    <n v="1"/>
    <n v="0"/>
    <n v="0"/>
    <n v="0"/>
    <n v="0"/>
    <n v="0"/>
    <n v="0"/>
    <n v="0"/>
    <m/>
    <m/>
    <m/>
    <m/>
    <m/>
    <m/>
    <m/>
    <m/>
    <m/>
    <m/>
    <m/>
    <m/>
    <m/>
    <m/>
    <m/>
  </r>
  <r>
    <x v="593"/>
    <x v="1"/>
    <x v="891"/>
    <n v="13"/>
    <n v="0"/>
    <n v="0"/>
    <n v="0"/>
    <n v="0"/>
    <n v="0"/>
    <n v="0"/>
    <n v="0"/>
    <m/>
    <m/>
    <m/>
    <m/>
    <m/>
    <m/>
    <m/>
    <m/>
    <m/>
    <m/>
    <m/>
    <m/>
    <m/>
    <m/>
    <m/>
  </r>
  <r>
    <x v="594"/>
    <x v="0"/>
    <x v="904"/>
    <n v="10"/>
    <n v="0"/>
    <n v="0"/>
    <n v="0"/>
    <n v="0"/>
    <n v="0"/>
    <n v="0"/>
    <n v="0"/>
    <m/>
    <m/>
    <m/>
    <m/>
    <m/>
    <m/>
    <m/>
    <m/>
    <m/>
    <m/>
    <m/>
    <m/>
    <m/>
    <m/>
    <m/>
  </r>
  <r>
    <x v="594"/>
    <x v="5"/>
    <x v="892"/>
    <n v="8"/>
    <n v="0"/>
    <n v="0"/>
    <n v="0"/>
    <n v="0"/>
    <n v="0"/>
    <n v="0"/>
    <n v="0"/>
    <m/>
    <m/>
    <m/>
    <m/>
    <m/>
    <m/>
    <m/>
    <m/>
    <m/>
    <m/>
    <m/>
    <m/>
    <m/>
    <m/>
    <m/>
  </r>
  <r>
    <x v="595"/>
    <x v="1"/>
    <x v="893"/>
    <n v="13"/>
    <n v="6"/>
    <n v="0"/>
    <n v="29"/>
    <n v="0"/>
    <n v="0"/>
    <n v="0"/>
    <n v="29"/>
    <s v="V"/>
    <s v="V"/>
    <s v="V"/>
    <s v="V"/>
    <m/>
    <m/>
    <m/>
    <m/>
    <m/>
    <m/>
    <m/>
    <m/>
    <m/>
    <m/>
    <m/>
  </r>
  <r>
    <x v="595"/>
    <x v="0"/>
    <x v="905"/>
    <n v="13"/>
    <n v="0"/>
    <n v="0"/>
    <n v="0"/>
    <n v="0"/>
    <n v="0"/>
    <n v="0"/>
    <n v="0"/>
    <m/>
    <m/>
    <m/>
    <m/>
    <m/>
    <m/>
    <m/>
    <m/>
    <m/>
    <m/>
    <m/>
    <m/>
    <m/>
    <m/>
    <m/>
  </r>
  <r>
    <x v="595"/>
    <x v="0"/>
    <x v="906"/>
    <n v="13"/>
    <n v="0"/>
    <n v="0"/>
    <n v="0"/>
    <n v="0"/>
    <n v="0"/>
    <n v="0"/>
    <n v="0"/>
    <m/>
    <m/>
    <m/>
    <m/>
    <m/>
    <m/>
    <m/>
    <m/>
    <m/>
    <m/>
    <m/>
    <m/>
    <m/>
    <m/>
    <m/>
  </r>
  <r>
    <x v="596"/>
    <x v="1"/>
    <x v="894"/>
    <n v="13"/>
    <n v="0"/>
    <n v="0"/>
    <n v="0"/>
    <n v="0"/>
    <n v="0"/>
    <n v="0"/>
    <n v="0"/>
    <m/>
    <m/>
    <m/>
    <m/>
    <m/>
    <m/>
    <m/>
    <m/>
    <m/>
    <m/>
    <m/>
    <m/>
    <m/>
    <m/>
    <m/>
  </r>
  <r>
    <x v="596"/>
    <x v="1"/>
    <x v="895"/>
    <n v="13"/>
    <n v="0"/>
    <n v="0"/>
    <n v="1"/>
    <n v="0"/>
    <n v="0"/>
    <n v="0"/>
    <n v="1"/>
    <s v="V"/>
    <s v="V"/>
    <m/>
    <m/>
    <m/>
    <m/>
    <m/>
    <m/>
    <m/>
    <m/>
    <m/>
    <m/>
    <m/>
    <m/>
    <m/>
  </r>
  <r>
    <x v="597"/>
    <x v="1"/>
    <x v="907"/>
    <n v="6"/>
    <n v="0"/>
    <n v="0"/>
    <n v="3"/>
    <n v="0"/>
    <n v="0"/>
    <n v="0"/>
    <n v="3"/>
    <m/>
    <m/>
    <s v="V"/>
    <s v="V"/>
    <m/>
    <m/>
    <m/>
    <m/>
    <m/>
    <m/>
    <m/>
    <m/>
    <m/>
    <m/>
    <m/>
  </r>
  <r>
    <x v="597"/>
    <x v="1"/>
    <x v="908"/>
    <n v="13"/>
    <n v="4"/>
    <n v="0"/>
    <n v="30"/>
    <n v="0"/>
    <n v="0"/>
    <n v="0"/>
    <n v="30"/>
    <m/>
    <m/>
    <s v="V"/>
    <s v="V"/>
    <m/>
    <m/>
    <m/>
    <m/>
    <m/>
    <m/>
    <m/>
    <m/>
    <m/>
    <m/>
    <m/>
  </r>
  <r>
    <x v="598"/>
    <x v="1"/>
    <x v="899"/>
    <n v="13"/>
    <n v="0"/>
    <n v="0"/>
    <n v="0"/>
    <n v="0"/>
    <n v="0"/>
    <n v="0"/>
    <n v="0"/>
    <m/>
    <m/>
    <m/>
    <m/>
    <m/>
    <m/>
    <m/>
    <m/>
    <m/>
    <m/>
    <m/>
    <m/>
    <m/>
    <m/>
    <m/>
  </r>
  <r>
    <x v="598"/>
    <x v="1"/>
    <x v="900"/>
    <n v="13"/>
    <n v="0"/>
    <n v="0"/>
    <n v="0"/>
    <n v="0"/>
    <n v="0"/>
    <n v="0"/>
    <n v="0"/>
    <m/>
    <m/>
    <m/>
    <m/>
    <m/>
    <m/>
    <m/>
    <m/>
    <m/>
    <m/>
    <m/>
    <m/>
    <m/>
    <m/>
    <m/>
  </r>
  <r>
    <x v="599"/>
    <x v="1"/>
    <x v="902"/>
    <n v="13"/>
    <n v="0"/>
    <n v="0"/>
    <n v="0"/>
    <n v="0"/>
    <n v="0"/>
    <n v="0"/>
    <n v="0"/>
    <m/>
    <m/>
    <m/>
    <m/>
    <m/>
    <m/>
    <m/>
    <m/>
    <m/>
    <m/>
    <m/>
    <m/>
    <m/>
    <m/>
    <m/>
  </r>
  <r>
    <x v="599"/>
    <x v="1"/>
    <x v="904"/>
    <n v="10"/>
    <n v="0"/>
    <n v="0"/>
    <n v="0"/>
    <n v="0"/>
    <n v="0"/>
    <n v="0"/>
    <n v="0"/>
    <m/>
    <m/>
    <m/>
    <m/>
    <m/>
    <m/>
    <m/>
    <m/>
    <m/>
    <m/>
    <m/>
    <m/>
    <m/>
    <m/>
    <m/>
  </r>
  <r>
    <x v="599"/>
    <x v="1"/>
    <x v="909"/>
    <n v="4"/>
    <n v="0"/>
    <n v="0"/>
    <n v="1"/>
    <n v="0"/>
    <n v="0"/>
    <n v="0"/>
    <n v="1"/>
    <m/>
    <m/>
    <s v="V"/>
    <s v="V"/>
    <m/>
    <m/>
    <m/>
    <m/>
    <m/>
    <m/>
    <m/>
    <m/>
    <m/>
    <m/>
    <m/>
  </r>
  <r>
    <x v="600"/>
    <x v="2"/>
    <x v="891"/>
    <n v="13"/>
    <n v="0"/>
    <n v="0"/>
    <n v="0"/>
    <n v="0"/>
    <n v="0"/>
    <n v="0"/>
    <n v="0"/>
    <m/>
    <m/>
    <m/>
    <m/>
    <m/>
    <m/>
    <m/>
    <m/>
    <m/>
    <m/>
    <m/>
    <m/>
    <m/>
    <m/>
    <m/>
  </r>
  <r>
    <x v="601"/>
    <x v="0"/>
    <x v="910"/>
    <n v="13"/>
    <n v="0"/>
    <n v="0"/>
    <n v="0"/>
    <n v="0"/>
    <n v="0"/>
    <n v="0"/>
    <n v="0"/>
    <m/>
    <m/>
    <m/>
    <m/>
    <m/>
    <m/>
    <m/>
    <m/>
    <m/>
    <m/>
    <m/>
    <m/>
    <m/>
    <m/>
    <m/>
  </r>
  <r>
    <x v="601"/>
    <x v="5"/>
    <x v="697"/>
    <n v="13"/>
    <n v="0"/>
    <n v="0"/>
    <n v="0"/>
    <n v="0"/>
    <n v="3"/>
    <n v="0"/>
    <n v="3"/>
    <s v="V"/>
    <m/>
    <m/>
    <m/>
    <m/>
    <m/>
    <m/>
    <m/>
    <m/>
    <m/>
    <m/>
    <m/>
    <m/>
    <m/>
    <m/>
  </r>
  <r>
    <x v="602"/>
    <x v="1"/>
    <x v="906"/>
    <n v="13"/>
    <n v="0"/>
    <n v="0"/>
    <n v="2"/>
    <n v="0"/>
    <n v="0"/>
    <n v="0"/>
    <n v="2"/>
    <m/>
    <m/>
    <s v="V"/>
    <s v="V"/>
    <m/>
    <m/>
    <m/>
    <m/>
    <m/>
    <m/>
    <m/>
    <m/>
    <m/>
    <m/>
    <m/>
  </r>
  <r>
    <x v="602"/>
    <x v="1"/>
    <x v="905"/>
    <n v="13"/>
    <n v="0"/>
    <n v="0"/>
    <n v="1"/>
    <n v="0"/>
    <n v="0"/>
    <n v="0"/>
    <n v="1"/>
    <m/>
    <m/>
    <s v="V"/>
    <s v="V"/>
    <m/>
    <m/>
    <m/>
    <m/>
    <m/>
    <m/>
    <m/>
    <m/>
    <m/>
    <m/>
    <m/>
  </r>
  <r>
    <x v="603"/>
    <x v="2"/>
    <x v="895"/>
    <n v="13"/>
    <n v="0"/>
    <n v="0"/>
    <n v="0"/>
    <n v="0"/>
    <n v="0"/>
    <n v="0"/>
    <n v="0"/>
    <m/>
    <m/>
    <m/>
    <m/>
    <m/>
    <m/>
    <m/>
    <m/>
    <m/>
    <m/>
    <m/>
    <m/>
    <m/>
    <m/>
    <m/>
  </r>
  <r>
    <x v="604"/>
    <x v="2"/>
    <x v="894"/>
    <n v="13"/>
    <n v="0"/>
    <n v="0"/>
    <n v="0"/>
    <n v="0"/>
    <n v="0"/>
    <n v="0"/>
    <n v="0"/>
    <m/>
    <m/>
    <m/>
    <m/>
    <m/>
    <m/>
    <m/>
    <m/>
    <m/>
    <m/>
    <m/>
    <m/>
    <m/>
    <m/>
    <m/>
  </r>
  <r>
    <x v="604"/>
    <x v="2"/>
    <x v="899"/>
    <n v="13"/>
    <n v="0"/>
    <n v="0"/>
    <n v="0"/>
    <n v="0"/>
    <n v="0"/>
    <n v="0"/>
    <n v="0"/>
    <m/>
    <m/>
    <m/>
    <m/>
    <m/>
    <m/>
    <m/>
    <m/>
    <m/>
    <m/>
    <m/>
    <m/>
    <m/>
    <m/>
    <m/>
  </r>
  <r>
    <x v="604"/>
    <x v="2"/>
    <x v="893"/>
    <n v="13"/>
    <n v="0"/>
    <n v="0"/>
    <n v="0"/>
    <n v="0"/>
    <n v="0"/>
    <n v="0"/>
    <n v="0"/>
    <m/>
    <m/>
    <m/>
    <m/>
    <m/>
    <m/>
    <m/>
    <m/>
    <m/>
    <m/>
    <m/>
    <m/>
    <m/>
    <m/>
    <m/>
  </r>
  <r>
    <x v="604"/>
    <x v="2"/>
    <x v="904"/>
    <n v="10"/>
    <n v="0"/>
    <n v="0"/>
    <n v="0"/>
    <n v="0"/>
    <n v="0"/>
    <n v="0"/>
    <n v="0"/>
    <m/>
    <m/>
    <m/>
    <m/>
    <m/>
    <m/>
    <m/>
    <m/>
    <m/>
    <m/>
    <m/>
    <m/>
    <m/>
    <m/>
    <m/>
  </r>
  <r>
    <x v="605"/>
    <x v="2"/>
    <x v="900"/>
    <n v="13"/>
    <n v="0"/>
    <n v="0"/>
    <n v="0"/>
    <n v="0"/>
    <n v="0"/>
    <n v="0"/>
    <n v="0"/>
    <m/>
    <m/>
    <m/>
    <m/>
    <m/>
    <m/>
    <m/>
    <m/>
    <m/>
    <m/>
    <m/>
    <m/>
    <m/>
    <m/>
    <m/>
  </r>
  <r>
    <x v="606"/>
    <x v="2"/>
    <x v="908"/>
    <n v="13"/>
    <n v="2"/>
    <n v="0"/>
    <n v="0"/>
    <n v="0"/>
    <n v="6"/>
    <n v="0"/>
    <n v="6"/>
    <m/>
    <m/>
    <s v="V"/>
    <s v="V"/>
    <m/>
    <m/>
    <m/>
    <m/>
    <m/>
    <m/>
    <m/>
    <m/>
    <m/>
    <m/>
    <m/>
  </r>
  <r>
    <x v="607"/>
    <x v="6"/>
    <x v="911"/>
    <n v="4"/>
    <n v="2"/>
    <n v="0"/>
    <n v="8"/>
    <n v="0"/>
    <n v="0"/>
    <n v="0"/>
    <n v="8"/>
    <s v="V"/>
    <s v="V"/>
    <s v="V"/>
    <s v="V"/>
    <m/>
    <m/>
    <m/>
    <m/>
    <m/>
    <m/>
    <m/>
    <m/>
    <m/>
    <m/>
    <m/>
  </r>
  <r>
    <x v="607"/>
    <x v="6"/>
    <x v="912"/>
    <n v="13"/>
    <n v="3"/>
    <n v="0"/>
    <n v="11"/>
    <n v="1"/>
    <n v="0"/>
    <n v="0"/>
    <n v="12"/>
    <s v="V"/>
    <s v="V"/>
    <s v="V"/>
    <s v="V"/>
    <m/>
    <m/>
    <m/>
    <m/>
    <m/>
    <m/>
    <m/>
    <m/>
    <m/>
    <m/>
    <m/>
  </r>
  <r>
    <x v="608"/>
    <x v="2"/>
    <x v="905"/>
    <n v="13"/>
    <n v="0"/>
    <n v="0"/>
    <n v="0"/>
    <n v="0"/>
    <n v="0"/>
    <n v="0"/>
    <n v="0"/>
    <m/>
    <m/>
    <m/>
    <m/>
    <m/>
    <m/>
    <m/>
    <m/>
    <m/>
    <m/>
    <m/>
    <m/>
    <m/>
    <m/>
    <m/>
  </r>
  <r>
    <x v="608"/>
    <x v="5"/>
    <x v="698"/>
    <n v="13"/>
    <n v="2"/>
    <n v="0"/>
    <n v="5"/>
    <n v="1"/>
    <n v="1"/>
    <n v="0"/>
    <n v="7"/>
    <s v="V"/>
    <m/>
    <s v="V"/>
    <s v="V"/>
    <m/>
    <m/>
    <m/>
    <m/>
    <m/>
    <m/>
    <m/>
    <m/>
    <m/>
    <m/>
    <m/>
  </r>
  <r>
    <x v="608"/>
    <x v="6"/>
    <x v="913"/>
    <n v="2"/>
    <n v="0"/>
    <n v="0"/>
    <n v="0"/>
    <n v="0"/>
    <n v="0"/>
    <n v="0"/>
    <n v="0"/>
    <m/>
    <m/>
    <m/>
    <m/>
    <m/>
    <m/>
    <m/>
    <m/>
    <m/>
    <m/>
    <m/>
    <m/>
    <m/>
    <m/>
    <m/>
  </r>
  <r>
    <x v="609"/>
    <x v="1"/>
    <x v="910"/>
    <n v="13"/>
    <n v="0"/>
    <n v="0"/>
    <n v="0"/>
    <n v="0"/>
    <n v="0"/>
    <n v="0"/>
    <n v="0"/>
    <m/>
    <m/>
    <m/>
    <m/>
    <m/>
    <m/>
    <m/>
    <m/>
    <m/>
    <m/>
    <m/>
    <m/>
    <m/>
    <m/>
    <m/>
  </r>
  <r>
    <x v="609"/>
    <x v="4"/>
    <x v="893"/>
    <n v="13"/>
    <n v="0"/>
    <n v="0"/>
    <n v="0"/>
    <n v="0"/>
    <n v="0"/>
    <n v="0"/>
    <n v="0"/>
    <m/>
    <m/>
    <m/>
    <m/>
    <m/>
    <m/>
    <m/>
    <m/>
    <m/>
    <m/>
    <m/>
    <m/>
    <m/>
    <m/>
    <m/>
  </r>
  <r>
    <x v="609"/>
    <x v="4"/>
    <x v="891"/>
    <n v="13"/>
    <n v="0"/>
    <n v="0"/>
    <n v="7"/>
    <n v="0"/>
    <n v="0"/>
    <n v="0"/>
    <n v="7"/>
    <s v="V"/>
    <m/>
    <s v="V"/>
    <s v="V"/>
    <m/>
    <m/>
    <m/>
    <m/>
    <m/>
    <m/>
    <m/>
    <m/>
    <m/>
    <m/>
    <m/>
  </r>
  <r>
    <x v="609"/>
    <x v="4"/>
    <x v="895"/>
    <n v="13"/>
    <n v="0"/>
    <n v="0"/>
    <n v="0"/>
    <n v="0"/>
    <n v="0"/>
    <n v="0"/>
    <n v="0"/>
    <m/>
    <m/>
    <m/>
    <m/>
    <m/>
    <m/>
    <m/>
    <m/>
    <m/>
    <m/>
    <m/>
    <m/>
    <m/>
    <m/>
    <m/>
  </r>
  <r>
    <x v="609"/>
    <x v="4"/>
    <x v="899"/>
    <n v="13"/>
    <n v="0"/>
    <n v="0"/>
    <n v="0"/>
    <n v="0"/>
    <n v="0"/>
    <n v="0"/>
    <n v="0"/>
    <m/>
    <m/>
    <m/>
    <m/>
    <m/>
    <m/>
    <m/>
    <m/>
    <m/>
    <m/>
    <m/>
    <m/>
    <m/>
    <m/>
    <m/>
  </r>
  <r>
    <x v="610"/>
    <x v="4"/>
    <x v="914"/>
    <n v="1"/>
    <n v="1"/>
    <n v="0"/>
    <n v="0"/>
    <n v="0"/>
    <n v="4"/>
    <n v="0"/>
    <n v="4"/>
    <m/>
    <m/>
    <s v="V"/>
    <s v="V"/>
    <m/>
    <m/>
    <m/>
    <m/>
    <m/>
    <m/>
    <m/>
    <m/>
    <m/>
    <m/>
    <m/>
  </r>
  <r>
    <x v="611"/>
    <x v="2"/>
    <x v="906"/>
    <n v="13"/>
    <n v="0"/>
    <n v="0"/>
    <n v="0"/>
    <n v="0"/>
    <n v="0"/>
    <n v="0"/>
    <n v="0"/>
    <m/>
    <m/>
    <m/>
    <m/>
    <m/>
    <m/>
    <m/>
    <m/>
    <m/>
    <m/>
    <m/>
    <m/>
    <m/>
    <m/>
    <m/>
  </r>
  <r>
    <x v="611"/>
    <x v="2"/>
    <x v="915"/>
    <n v="2"/>
    <n v="0"/>
    <n v="0"/>
    <n v="0"/>
    <n v="0"/>
    <n v="0"/>
    <n v="0"/>
    <n v="0"/>
    <m/>
    <m/>
    <m/>
    <m/>
    <m/>
    <m/>
    <m/>
    <m/>
    <m/>
    <m/>
    <m/>
    <m/>
    <m/>
    <m/>
    <m/>
  </r>
  <r>
    <x v="611"/>
    <x v="2"/>
    <x v="902"/>
    <n v="13"/>
    <n v="0"/>
    <n v="0"/>
    <n v="0"/>
    <n v="0"/>
    <n v="0"/>
    <n v="0"/>
    <n v="0"/>
    <m/>
    <m/>
    <m/>
    <m/>
    <m/>
    <m/>
    <m/>
    <m/>
    <m/>
    <m/>
    <m/>
    <m/>
    <m/>
    <m/>
    <m/>
  </r>
  <r>
    <x v="612"/>
    <x v="4"/>
    <x v="894"/>
    <n v="13"/>
    <n v="0"/>
    <n v="0"/>
    <n v="0"/>
    <n v="0"/>
    <n v="0"/>
    <n v="0"/>
    <n v="0"/>
    <m/>
    <m/>
    <m/>
    <m/>
    <m/>
    <m/>
    <m/>
    <m/>
    <m/>
    <m/>
    <m/>
    <m/>
    <m/>
    <m/>
    <m/>
  </r>
  <r>
    <x v="612"/>
    <x v="4"/>
    <x v="908"/>
    <n v="11"/>
    <n v="0"/>
    <n v="0"/>
    <n v="0"/>
    <n v="0"/>
    <n v="0"/>
    <n v="0"/>
    <n v="0"/>
    <m/>
    <m/>
    <m/>
    <m/>
    <m/>
    <m/>
    <m/>
    <m/>
    <m/>
    <m/>
    <m/>
    <m/>
    <m/>
    <m/>
    <m/>
  </r>
  <r>
    <x v="612"/>
    <x v="4"/>
    <x v="900"/>
    <n v="13"/>
    <n v="1"/>
    <n v="0"/>
    <n v="7"/>
    <n v="0"/>
    <n v="0"/>
    <n v="0"/>
    <n v="7"/>
    <s v="V"/>
    <m/>
    <m/>
    <m/>
    <m/>
    <m/>
    <m/>
    <m/>
    <m/>
    <m/>
    <m/>
    <m/>
    <m/>
    <m/>
    <m/>
  </r>
  <r>
    <x v="612"/>
    <x v="2"/>
    <x v="915"/>
    <n v="2"/>
    <n v="2"/>
    <n v="0"/>
    <n v="0"/>
    <n v="0"/>
    <n v="2"/>
    <n v="0"/>
    <n v="2"/>
    <s v="V"/>
    <m/>
    <m/>
    <m/>
    <m/>
    <m/>
    <m/>
    <m/>
    <m/>
    <m/>
    <m/>
    <m/>
    <m/>
    <m/>
    <m/>
  </r>
  <r>
    <x v="612"/>
    <x v="2"/>
    <x v="915"/>
    <n v="2"/>
    <n v="0"/>
    <n v="0"/>
    <n v="0"/>
    <n v="0"/>
    <n v="0"/>
    <n v="0"/>
    <n v="0"/>
    <m/>
    <m/>
    <m/>
    <m/>
    <m/>
    <m/>
    <m/>
    <m/>
    <m/>
    <m/>
    <m/>
    <m/>
    <m/>
    <m/>
    <m/>
  </r>
  <r>
    <x v="613"/>
    <x v="4"/>
    <x v="914"/>
    <n v="1"/>
    <n v="0"/>
    <n v="0"/>
    <n v="1"/>
    <n v="0"/>
    <n v="0"/>
    <n v="0"/>
    <n v="1"/>
    <m/>
    <m/>
    <s v="V"/>
    <s v="V"/>
    <m/>
    <m/>
    <m/>
    <m/>
    <m/>
    <m/>
    <m/>
    <m/>
    <m/>
    <m/>
    <m/>
  </r>
  <r>
    <x v="614"/>
    <x v="3"/>
    <x v="891"/>
    <n v="13"/>
    <n v="13"/>
    <n v="0"/>
    <n v="0"/>
    <n v="0"/>
    <n v="0"/>
    <n v="0"/>
    <n v="0"/>
    <m/>
    <m/>
    <m/>
    <m/>
    <m/>
    <m/>
    <m/>
    <m/>
    <m/>
    <m/>
    <m/>
    <m/>
    <m/>
    <m/>
    <m/>
  </r>
  <r>
    <x v="614"/>
    <x v="3"/>
    <x v="899"/>
    <n v="13"/>
    <n v="0"/>
    <n v="0"/>
    <n v="0"/>
    <n v="0"/>
    <n v="0"/>
    <n v="0"/>
    <n v="0"/>
    <m/>
    <m/>
    <m/>
    <m/>
    <m/>
    <m/>
    <m/>
    <m/>
    <m/>
    <m/>
    <m/>
    <m/>
    <m/>
    <m/>
    <m/>
  </r>
  <r>
    <x v="614"/>
    <x v="3"/>
    <x v="895"/>
    <n v="13"/>
    <n v="0"/>
    <n v="0"/>
    <n v="0"/>
    <n v="0"/>
    <n v="0"/>
    <n v="0"/>
    <n v="0"/>
    <m/>
    <m/>
    <m/>
    <m/>
    <m/>
    <m/>
    <m/>
    <m/>
    <m/>
    <m/>
    <m/>
    <m/>
    <m/>
    <m/>
    <m/>
  </r>
  <r>
    <x v="614"/>
    <x v="3"/>
    <x v="893"/>
    <n v="13"/>
    <n v="0"/>
    <n v="0"/>
    <n v="0"/>
    <n v="0"/>
    <n v="0"/>
    <n v="0"/>
    <n v="0"/>
    <m/>
    <m/>
    <m/>
    <m/>
    <m/>
    <m/>
    <m/>
    <m/>
    <m/>
    <m/>
    <m/>
    <m/>
    <m/>
    <m/>
    <m/>
  </r>
  <r>
    <x v="615"/>
    <x v="2"/>
    <x v="910"/>
    <n v="13"/>
    <n v="0"/>
    <n v="0"/>
    <n v="0"/>
    <n v="0"/>
    <n v="0"/>
    <n v="0"/>
    <n v="0"/>
    <m/>
    <m/>
    <m/>
    <m/>
    <m/>
    <m/>
    <m/>
    <m/>
    <m/>
    <m/>
    <m/>
    <m/>
    <m/>
    <m/>
    <m/>
  </r>
  <r>
    <x v="615"/>
    <x v="6"/>
    <x v="905"/>
    <n v="13"/>
    <n v="0"/>
    <n v="0"/>
    <n v="0"/>
    <n v="0"/>
    <n v="0"/>
    <n v="0"/>
    <n v="0"/>
    <m/>
    <m/>
    <m/>
    <m/>
    <m/>
    <m/>
    <m/>
    <m/>
    <m/>
    <m/>
    <m/>
    <m/>
    <m/>
    <m/>
    <m/>
  </r>
  <r>
    <x v="615"/>
    <x v="5"/>
    <x v="891"/>
    <n v="13"/>
    <n v="0"/>
    <n v="0"/>
    <n v="0"/>
    <n v="0"/>
    <n v="0"/>
    <n v="0"/>
    <n v="0"/>
    <m/>
    <m/>
    <m/>
    <m/>
    <m/>
    <m/>
    <m/>
    <m/>
    <m/>
    <m/>
    <m/>
    <m/>
    <m/>
    <m/>
    <m/>
  </r>
  <r>
    <x v="616"/>
    <x v="3"/>
    <x v="894"/>
    <n v="13"/>
    <n v="0"/>
    <n v="0"/>
    <n v="0"/>
    <n v="0"/>
    <n v="0"/>
    <n v="0"/>
    <n v="0"/>
    <m/>
    <m/>
    <m/>
    <m/>
    <m/>
    <m/>
    <m/>
    <m/>
    <m/>
    <m/>
    <m/>
    <m/>
    <m/>
    <m/>
    <m/>
  </r>
  <r>
    <x v="617"/>
    <x v="3"/>
    <x v="908"/>
    <n v="11"/>
    <n v="0"/>
    <n v="0"/>
    <n v="0"/>
    <n v="0"/>
    <n v="0"/>
    <n v="0"/>
    <n v="0"/>
    <m/>
    <m/>
    <m/>
    <m/>
    <m/>
    <m/>
    <m/>
    <m/>
    <m/>
    <m/>
    <m/>
    <m/>
    <m/>
    <m/>
    <m/>
  </r>
  <r>
    <x v="618"/>
    <x v="4"/>
    <x v="902"/>
    <n v="13"/>
    <n v="0"/>
    <n v="0"/>
    <n v="0"/>
    <n v="1"/>
    <n v="0"/>
    <n v="0"/>
    <n v="0"/>
    <s v="V"/>
    <m/>
    <m/>
    <m/>
    <m/>
    <m/>
    <m/>
    <m/>
    <m/>
    <m/>
    <m/>
    <m/>
    <m/>
    <m/>
    <m/>
  </r>
  <r>
    <x v="618"/>
    <x v="4"/>
    <x v="906"/>
    <n v="13"/>
    <n v="0"/>
    <n v="0"/>
    <n v="1"/>
    <n v="0"/>
    <n v="0"/>
    <n v="0"/>
    <n v="0"/>
    <m/>
    <m/>
    <s v="V"/>
    <s v="V"/>
    <m/>
    <m/>
    <m/>
    <m/>
    <m/>
    <m/>
    <m/>
    <m/>
    <m/>
    <m/>
    <m/>
  </r>
  <r>
    <x v="619"/>
    <x v="3"/>
    <x v="900"/>
    <n v="13"/>
    <n v="0"/>
    <n v="0"/>
    <n v="0"/>
    <n v="0"/>
    <n v="0"/>
    <n v="0"/>
    <n v="0"/>
    <m/>
    <m/>
    <m/>
    <m/>
    <m/>
    <m/>
    <m/>
    <m/>
    <m/>
    <m/>
    <m/>
    <m/>
    <m/>
    <m/>
    <m/>
  </r>
  <r>
    <x v="620"/>
    <x v="3"/>
    <x v="905"/>
    <n v="13"/>
    <n v="0"/>
    <n v="0"/>
    <n v="0"/>
    <n v="0"/>
    <n v="0"/>
    <n v="0"/>
    <n v="0"/>
    <m/>
    <m/>
    <m/>
    <m/>
    <m/>
    <m/>
    <m/>
    <m/>
    <m/>
    <m/>
    <m/>
    <m/>
    <m/>
    <m/>
    <m/>
  </r>
  <r>
    <x v="621"/>
    <x v="5"/>
    <x v="891"/>
    <n v="13"/>
    <n v="0"/>
    <n v="0"/>
    <n v="2"/>
    <n v="2"/>
    <n v="1"/>
    <n v="0"/>
    <n v="5"/>
    <s v="V"/>
    <m/>
    <s v="V"/>
    <s v="V"/>
    <m/>
    <m/>
    <m/>
    <m/>
    <m/>
    <m/>
    <m/>
    <m/>
    <m/>
    <m/>
    <m/>
  </r>
  <r>
    <x v="621"/>
    <x v="5"/>
    <x v="895"/>
    <n v="13"/>
    <n v="0"/>
    <n v="0"/>
    <n v="0"/>
    <n v="0"/>
    <n v="2"/>
    <n v="0"/>
    <n v="2"/>
    <s v="V"/>
    <m/>
    <m/>
    <m/>
    <m/>
    <m/>
    <m/>
    <m/>
    <m/>
    <m/>
    <m/>
    <m/>
    <m/>
    <m/>
    <m/>
  </r>
  <r>
    <x v="621"/>
    <x v="5"/>
    <x v="899"/>
    <n v="13"/>
    <n v="0"/>
    <n v="0"/>
    <n v="3"/>
    <n v="0"/>
    <n v="2"/>
    <n v="0"/>
    <n v="5"/>
    <s v="V"/>
    <m/>
    <s v="V"/>
    <s v="V"/>
    <m/>
    <m/>
    <m/>
    <m/>
    <m/>
    <m/>
    <m/>
    <m/>
    <m/>
    <m/>
    <m/>
  </r>
  <r>
    <x v="622"/>
    <x v="4"/>
    <x v="916"/>
    <n v="2"/>
    <n v="0"/>
    <n v="0"/>
    <n v="0"/>
    <n v="0"/>
    <n v="0"/>
    <n v="0"/>
    <n v="0"/>
    <m/>
    <m/>
    <m/>
    <m/>
    <m/>
    <m/>
    <m/>
    <m/>
    <m/>
    <m/>
    <m/>
    <m/>
    <m/>
    <m/>
    <m/>
  </r>
  <r>
    <x v="623"/>
    <x v="4"/>
    <x v="910"/>
    <n v="13"/>
    <n v="0"/>
    <n v="0"/>
    <n v="0"/>
    <n v="3"/>
    <n v="0"/>
    <n v="0"/>
    <n v="3"/>
    <s v="V"/>
    <m/>
    <m/>
    <m/>
    <m/>
    <m/>
    <m/>
    <m/>
    <m/>
    <m/>
    <m/>
    <m/>
    <m/>
    <m/>
    <m/>
  </r>
  <r>
    <x v="624"/>
    <x v="3"/>
    <x v="906"/>
    <n v="13"/>
    <n v="0"/>
    <n v="0"/>
    <n v="0"/>
    <n v="0"/>
    <n v="0"/>
    <n v="0"/>
    <n v="0"/>
    <m/>
    <m/>
    <m/>
    <m/>
    <m/>
    <m/>
    <m/>
    <m/>
    <m/>
    <m/>
    <m/>
    <m/>
    <m/>
    <m/>
    <m/>
  </r>
  <r>
    <x v="624"/>
    <x v="3"/>
    <x v="902"/>
    <n v="13"/>
    <n v="0"/>
    <n v="0"/>
    <n v="0"/>
    <n v="0"/>
    <n v="0"/>
    <n v="0"/>
    <n v="0"/>
    <m/>
    <m/>
    <m/>
    <m/>
    <m/>
    <m/>
    <m/>
    <m/>
    <m/>
    <m/>
    <m/>
    <m/>
    <m/>
    <m/>
    <m/>
  </r>
  <r>
    <x v="625"/>
    <x v="6"/>
    <x v="917"/>
    <n v="13"/>
    <n v="0"/>
    <n v="0"/>
    <n v="4"/>
    <n v="0"/>
    <n v="0"/>
    <n v="0"/>
    <n v="4"/>
    <m/>
    <m/>
    <s v="V"/>
    <s v="V"/>
    <m/>
    <m/>
    <m/>
    <m/>
    <m/>
    <m/>
    <m/>
    <m/>
    <m/>
    <m/>
    <m/>
  </r>
  <r>
    <x v="626"/>
    <x v="5"/>
    <x v="905"/>
    <n v="13"/>
    <n v="3"/>
    <n v="0"/>
    <n v="0"/>
    <n v="0"/>
    <n v="7"/>
    <n v="0"/>
    <n v="7"/>
    <s v="V"/>
    <m/>
    <s v="V"/>
    <m/>
    <m/>
    <m/>
    <m/>
    <m/>
    <m/>
    <m/>
    <m/>
    <m/>
    <m/>
    <m/>
    <m/>
  </r>
  <r>
    <x v="626"/>
    <x v="3"/>
    <x v="916"/>
    <n v="2"/>
    <n v="0"/>
    <n v="0"/>
    <n v="0"/>
    <n v="0"/>
    <n v="0"/>
    <n v="0"/>
    <n v="0"/>
    <m/>
    <m/>
    <m/>
    <m/>
    <m/>
    <m/>
    <m/>
    <m/>
    <m/>
    <m/>
    <m/>
    <m/>
    <m/>
    <m/>
    <m/>
  </r>
  <r>
    <x v="627"/>
    <x v="5"/>
    <x v="918"/>
    <n v="3"/>
    <n v="0"/>
    <n v="0"/>
    <n v="1"/>
    <n v="0"/>
    <n v="0"/>
    <n v="0"/>
    <n v="1"/>
    <m/>
    <m/>
    <s v="V"/>
    <m/>
    <m/>
    <m/>
    <m/>
    <m/>
    <m/>
    <m/>
    <m/>
    <m/>
    <m/>
    <m/>
    <m/>
  </r>
  <r>
    <x v="628"/>
    <x v="5"/>
    <x v="906"/>
    <n v="13"/>
    <n v="0"/>
    <n v="0"/>
    <n v="3"/>
    <n v="0"/>
    <n v="0"/>
    <n v="0"/>
    <n v="3"/>
    <m/>
    <m/>
    <s v="V"/>
    <s v="V"/>
    <m/>
    <m/>
    <m/>
    <m/>
    <m/>
    <m/>
    <m/>
    <m/>
    <m/>
    <m/>
    <m/>
  </r>
  <r>
    <x v="628"/>
    <x v="5"/>
    <x v="902"/>
    <n v="13"/>
    <n v="0"/>
    <n v="0"/>
    <n v="0"/>
    <n v="0"/>
    <n v="1"/>
    <n v="0"/>
    <n v="1"/>
    <s v="V"/>
    <m/>
    <m/>
    <m/>
    <m/>
    <m/>
    <m/>
    <m/>
    <m/>
    <m/>
    <m/>
    <m/>
    <m/>
    <m/>
    <m/>
  </r>
  <r>
    <x v="628"/>
    <x v="6"/>
    <x v="919"/>
    <n v="7"/>
    <n v="2"/>
    <n v="0"/>
    <n v="10"/>
    <n v="0"/>
    <n v="0"/>
    <n v="0"/>
    <n v="10"/>
    <m/>
    <m/>
    <s v="V"/>
    <s v="V"/>
    <m/>
    <m/>
    <m/>
    <m/>
    <m/>
    <m/>
    <m/>
    <m/>
    <m/>
    <m/>
    <m/>
  </r>
  <r>
    <x v="629"/>
    <x v="3"/>
    <x v="910"/>
    <n v="13"/>
    <n v="13"/>
    <n v="0"/>
    <n v="0"/>
    <n v="0"/>
    <n v="0"/>
    <n v="0"/>
    <n v="0"/>
    <m/>
    <m/>
    <m/>
    <m/>
    <m/>
    <m/>
    <m/>
    <m/>
    <m/>
    <m/>
    <m/>
    <m/>
    <m/>
    <m/>
    <m/>
  </r>
  <r>
    <x v="630"/>
    <x v="3"/>
    <x v="910"/>
    <n v="13"/>
    <n v="0"/>
    <n v="0"/>
    <n v="0"/>
    <n v="0"/>
    <n v="0"/>
    <n v="0"/>
    <n v="0"/>
    <s v="V"/>
    <m/>
    <m/>
    <m/>
    <m/>
    <m/>
    <m/>
    <m/>
    <m/>
    <m/>
    <m/>
    <m/>
    <m/>
    <m/>
    <m/>
  </r>
  <r>
    <x v="631"/>
    <x v="5"/>
    <x v="916"/>
    <n v="2"/>
    <n v="0"/>
    <n v="0"/>
    <n v="0"/>
    <n v="0"/>
    <n v="0"/>
    <n v="0"/>
    <n v="0"/>
    <m/>
    <m/>
    <m/>
    <m/>
    <m/>
    <m/>
    <m/>
    <m/>
    <m/>
    <m/>
    <m/>
    <m/>
    <m/>
    <m/>
    <m/>
  </r>
  <r>
    <x v="632"/>
    <x v="5"/>
    <x v="920"/>
    <n v="4"/>
    <n v="4"/>
    <n v="0"/>
    <n v="18"/>
    <n v="0"/>
    <n v="2"/>
    <n v="0"/>
    <n v="20"/>
    <m/>
    <m/>
    <s v="V"/>
    <s v="V"/>
    <m/>
    <m/>
    <m/>
    <m/>
    <m/>
    <m/>
    <m/>
    <m/>
    <m/>
    <m/>
    <m/>
  </r>
  <r>
    <x v="632"/>
    <x v="5"/>
    <x v="910"/>
    <n v="9"/>
    <n v="0"/>
    <n v="0"/>
    <n v="0"/>
    <n v="0"/>
    <n v="0"/>
    <n v="0"/>
    <n v="0"/>
    <m/>
    <m/>
    <m/>
    <m/>
    <m/>
    <m/>
    <m/>
    <m/>
    <m/>
    <m/>
    <m/>
    <m/>
    <m/>
    <m/>
    <m/>
  </r>
  <r>
    <x v="633"/>
    <x v="0"/>
    <x v="921"/>
    <n v="13"/>
    <n v="0"/>
    <n v="0"/>
    <n v="0"/>
    <n v="0"/>
    <n v="0"/>
    <n v="0"/>
    <n v="0"/>
    <m/>
    <m/>
    <m/>
    <m/>
    <m/>
    <m/>
    <m/>
    <m/>
    <m/>
    <m/>
    <m/>
    <m/>
    <m/>
    <m/>
    <m/>
  </r>
  <r>
    <x v="633"/>
    <x v="5"/>
    <x v="920"/>
    <n v="4"/>
    <n v="0"/>
    <n v="0"/>
    <n v="0"/>
    <n v="0"/>
    <n v="1"/>
    <n v="0"/>
    <n v="1"/>
    <s v="V"/>
    <m/>
    <m/>
    <m/>
    <m/>
    <m/>
    <m/>
    <m/>
    <m/>
    <m/>
    <m/>
    <m/>
    <m/>
    <m/>
    <m/>
  </r>
  <r>
    <x v="634"/>
    <x v="1"/>
    <x v="922"/>
    <n v="13"/>
    <n v="0"/>
    <n v="0"/>
    <n v="0"/>
    <n v="0"/>
    <n v="0"/>
    <n v="0"/>
    <n v="0"/>
    <m/>
    <m/>
    <m/>
    <m/>
    <m/>
    <m/>
    <m/>
    <m/>
    <m/>
    <m/>
    <m/>
    <m/>
    <m/>
    <m/>
    <m/>
  </r>
  <r>
    <x v="634"/>
    <x v="1"/>
    <x v="921"/>
    <n v="13"/>
    <n v="0"/>
    <n v="0"/>
    <n v="0"/>
    <n v="0"/>
    <n v="0"/>
    <n v="0"/>
    <n v="0"/>
    <m/>
    <m/>
    <m/>
    <m/>
    <m/>
    <m/>
    <m/>
    <m/>
    <m/>
    <m/>
    <m/>
    <m/>
    <m/>
    <m/>
    <m/>
  </r>
  <r>
    <x v="634"/>
    <x v="1"/>
    <x v="923"/>
    <n v="13"/>
    <n v="0"/>
    <n v="0"/>
    <n v="3"/>
    <n v="0"/>
    <n v="0"/>
    <n v="0"/>
    <n v="3"/>
    <m/>
    <m/>
    <s v="V"/>
    <s v="V"/>
    <m/>
    <m/>
    <m/>
    <m/>
    <m/>
    <m/>
    <m/>
    <m/>
    <m/>
    <m/>
    <m/>
  </r>
  <r>
    <x v="634"/>
    <x v="1"/>
    <x v="924"/>
    <n v="13"/>
    <n v="0"/>
    <n v="0"/>
    <n v="0"/>
    <n v="0"/>
    <n v="0"/>
    <n v="0"/>
    <n v="0"/>
    <m/>
    <m/>
    <m/>
    <m/>
    <m/>
    <m/>
    <m/>
    <m/>
    <m/>
    <m/>
    <m/>
    <m/>
    <m/>
    <m/>
    <m/>
  </r>
  <r>
    <x v="634"/>
    <x v="6"/>
    <x v="925"/>
    <n v="1"/>
    <n v="0"/>
    <n v="0"/>
    <n v="0"/>
    <n v="0"/>
    <n v="0"/>
    <n v="0"/>
    <n v="0"/>
    <m/>
    <m/>
    <m/>
    <m/>
    <m/>
    <m/>
    <m/>
    <m/>
    <m/>
    <m/>
    <m/>
    <m/>
    <m/>
    <m/>
    <m/>
  </r>
  <r>
    <x v="634"/>
    <x v="6"/>
    <x v="926"/>
    <n v="6"/>
    <n v="2"/>
    <n v="0"/>
    <n v="6"/>
    <n v="1"/>
    <n v="0"/>
    <n v="0"/>
    <n v="7"/>
    <s v="V"/>
    <m/>
    <s v="V"/>
    <s v="V"/>
    <m/>
    <m/>
    <m/>
    <m/>
    <m/>
    <m/>
    <m/>
    <m/>
    <m/>
    <m/>
    <m/>
  </r>
  <r>
    <x v="635"/>
    <x v="6"/>
    <x v="927"/>
    <n v="1"/>
    <n v="1"/>
    <n v="0"/>
    <n v="0"/>
    <n v="2"/>
    <n v="0"/>
    <n v="0"/>
    <n v="2"/>
    <s v="V"/>
    <m/>
    <m/>
    <m/>
    <m/>
    <m/>
    <m/>
    <m/>
    <m/>
    <m/>
    <m/>
    <m/>
    <m/>
    <m/>
    <m/>
  </r>
  <r>
    <x v="636"/>
    <x v="6"/>
    <x v="928"/>
    <n v="4"/>
    <n v="4"/>
    <n v="0"/>
    <n v="17"/>
    <n v="0"/>
    <n v="0"/>
    <n v="0"/>
    <n v="17"/>
    <s v="V"/>
    <m/>
    <s v="V"/>
    <s v="V"/>
    <m/>
    <m/>
    <m/>
    <m/>
    <m/>
    <m/>
    <m/>
    <m/>
    <m/>
    <m/>
    <m/>
  </r>
  <r>
    <x v="637"/>
    <x v="2"/>
    <x v="922"/>
    <n v="13"/>
    <n v="0"/>
    <n v="0"/>
    <n v="0"/>
    <n v="0"/>
    <n v="0"/>
    <n v="0"/>
    <n v="0"/>
    <m/>
    <m/>
    <m/>
    <m/>
    <m/>
    <m/>
    <m/>
    <m/>
    <m/>
    <m/>
    <m/>
    <m/>
    <m/>
    <m/>
    <m/>
  </r>
  <r>
    <x v="638"/>
    <x v="6"/>
    <x v="929"/>
    <n v="4"/>
    <n v="0"/>
    <n v="0"/>
    <n v="4"/>
    <n v="0"/>
    <n v="0"/>
    <n v="0"/>
    <n v="4"/>
    <m/>
    <m/>
    <s v="V"/>
    <s v="V"/>
    <m/>
    <m/>
    <m/>
    <m/>
    <m/>
    <m/>
    <m/>
    <m/>
    <m/>
    <m/>
    <m/>
  </r>
  <r>
    <x v="637"/>
    <x v="6"/>
    <x v="928"/>
    <n v="4"/>
    <n v="0"/>
    <n v="0"/>
    <n v="2"/>
    <n v="0"/>
    <n v="0"/>
    <n v="0"/>
    <n v="2"/>
    <m/>
    <m/>
    <s v="V"/>
    <s v="V"/>
    <m/>
    <m/>
    <m/>
    <m/>
    <m/>
    <m/>
    <m/>
    <m/>
    <m/>
    <m/>
    <m/>
  </r>
  <r>
    <x v="637"/>
    <x v="6"/>
    <x v="930"/>
    <n v="3"/>
    <n v="0"/>
    <n v="0"/>
    <n v="1"/>
    <n v="0"/>
    <n v="0"/>
    <n v="0"/>
    <n v="1"/>
    <m/>
    <m/>
    <s v="V"/>
    <s v="V"/>
    <m/>
    <m/>
    <m/>
    <m/>
    <m/>
    <m/>
    <m/>
    <m/>
    <m/>
    <m/>
    <m/>
  </r>
  <r>
    <x v="639"/>
    <x v="3"/>
    <x v="922"/>
    <n v="13"/>
    <n v="0"/>
    <n v="0"/>
    <n v="0"/>
    <n v="0"/>
    <n v="0"/>
    <n v="0"/>
    <n v="0"/>
    <m/>
    <m/>
    <m/>
    <m/>
    <m/>
    <m/>
    <m/>
    <m/>
    <m/>
    <m/>
    <m/>
    <m/>
    <m/>
    <m/>
    <m/>
  </r>
  <r>
    <x v="639"/>
    <x v="3"/>
    <x v="921"/>
    <n v="13"/>
    <n v="0"/>
    <n v="0"/>
    <n v="0"/>
    <n v="0"/>
    <n v="0"/>
    <n v="0"/>
    <n v="0"/>
    <m/>
    <m/>
    <m/>
    <m/>
    <m/>
    <m/>
    <m/>
    <m/>
    <m/>
    <m/>
    <m/>
    <m/>
    <m/>
    <m/>
    <m/>
  </r>
  <r>
    <x v="640"/>
    <x v="3"/>
    <x v="924"/>
    <n v="13"/>
    <n v="0"/>
    <n v="0"/>
    <n v="0"/>
    <n v="0"/>
    <n v="0"/>
    <n v="0"/>
    <n v="0"/>
    <m/>
    <m/>
    <m/>
    <m/>
    <m/>
    <m/>
    <m/>
    <m/>
    <m/>
    <m/>
    <m/>
    <m/>
    <m/>
    <m/>
    <m/>
  </r>
  <r>
    <x v="641"/>
    <x v="3"/>
    <x v="923"/>
    <n v="13"/>
    <n v="0"/>
    <n v="0"/>
    <n v="0"/>
    <n v="0"/>
    <n v="0"/>
    <n v="0"/>
    <n v="0"/>
    <m/>
    <m/>
    <m/>
    <m/>
    <m/>
    <m/>
    <m/>
    <m/>
    <m/>
    <m/>
    <m/>
    <m/>
    <m/>
    <m/>
    <m/>
  </r>
  <r>
    <x v="642"/>
    <x v="5"/>
    <x v="922"/>
    <n v="13"/>
    <n v="0"/>
    <n v="0"/>
    <n v="0"/>
    <n v="0"/>
    <n v="0"/>
    <n v="0"/>
    <n v="0"/>
    <m/>
    <m/>
    <m/>
    <m/>
    <m/>
    <m/>
    <m/>
    <m/>
    <m/>
    <m/>
    <m/>
    <m/>
    <m/>
    <m/>
    <m/>
  </r>
  <r>
    <x v="643"/>
    <x v="25"/>
    <x v="931"/>
    <n v="2"/>
    <n v="2"/>
    <n v="0"/>
    <n v="0"/>
    <n v="0"/>
    <n v="0"/>
    <n v="0"/>
    <n v="0"/>
    <m/>
    <m/>
    <m/>
    <m/>
    <m/>
    <n v="1"/>
    <m/>
    <m/>
    <m/>
    <m/>
    <m/>
    <m/>
    <m/>
    <m/>
    <m/>
  </r>
  <r>
    <x v="644"/>
    <x v="25"/>
    <x v="921"/>
    <n v="11"/>
    <n v="0"/>
    <n v="0"/>
    <n v="0"/>
    <n v="0"/>
    <n v="0"/>
    <n v="0"/>
    <n v="0"/>
    <m/>
    <m/>
    <m/>
    <m/>
    <m/>
    <m/>
    <m/>
    <m/>
    <m/>
    <m/>
    <m/>
    <m/>
    <m/>
    <m/>
    <m/>
  </r>
  <r>
    <x v="645"/>
    <x v="25"/>
    <x v="924"/>
    <n v="8"/>
    <n v="0"/>
    <n v="0"/>
    <n v="13"/>
    <n v="0"/>
    <n v="0"/>
    <n v="0"/>
    <n v="13"/>
    <s v="V"/>
    <m/>
    <m/>
    <m/>
    <m/>
    <m/>
    <m/>
    <m/>
    <m/>
    <m/>
    <m/>
    <m/>
    <m/>
    <m/>
    <m/>
  </r>
  <r>
    <x v="646"/>
    <x v="25"/>
    <x v="931"/>
    <n v="2"/>
    <n v="0"/>
    <n v="0"/>
    <n v="1"/>
    <n v="0"/>
    <n v="0"/>
    <n v="0"/>
    <n v="1"/>
    <m/>
    <m/>
    <s v="V"/>
    <s v="V"/>
    <m/>
    <m/>
    <m/>
    <m/>
    <m/>
    <m/>
    <m/>
    <m/>
    <m/>
    <m/>
    <m/>
  </r>
  <r>
    <x v="646"/>
    <x v="25"/>
    <x v="932"/>
    <n v="4"/>
    <n v="0"/>
    <n v="0"/>
    <n v="0"/>
    <n v="0"/>
    <n v="0"/>
    <n v="0"/>
    <n v="0"/>
    <m/>
    <m/>
    <m/>
    <m/>
    <m/>
    <m/>
    <m/>
    <m/>
    <m/>
    <m/>
    <m/>
    <m/>
    <m/>
    <m/>
    <m/>
  </r>
  <r>
    <x v="647"/>
    <x v="6"/>
    <x v="933"/>
    <n v="3"/>
    <n v="3"/>
    <n v="0"/>
    <n v="22"/>
    <n v="0"/>
    <n v="0"/>
    <n v="0"/>
    <n v="22"/>
    <m/>
    <m/>
    <s v="V"/>
    <s v="V"/>
    <m/>
    <n v="1"/>
    <m/>
    <m/>
    <m/>
    <m/>
    <m/>
    <m/>
    <m/>
    <m/>
    <m/>
  </r>
  <r>
    <x v="647"/>
    <x v="6"/>
    <x v="934"/>
    <n v="1"/>
    <n v="1"/>
    <n v="0"/>
    <n v="3"/>
    <n v="2"/>
    <n v="0"/>
    <n v="0"/>
    <n v="5"/>
    <s v="V"/>
    <m/>
    <s v="V"/>
    <s v="V"/>
    <m/>
    <n v="1"/>
    <m/>
    <m/>
    <m/>
    <m/>
    <m/>
    <m/>
    <m/>
    <m/>
    <m/>
  </r>
  <r>
    <x v="647"/>
    <x v="6"/>
    <x v="935"/>
    <n v="3"/>
    <n v="3"/>
    <n v="0"/>
    <n v="10"/>
    <n v="4"/>
    <n v="0"/>
    <n v="0"/>
    <n v="14"/>
    <s v="V"/>
    <m/>
    <s v="V"/>
    <s v="V"/>
    <m/>
    <n v="1"/>
    <m/>
    <m/>
    <m/>
    <m/>
    <m/>
    <m/>
    <m/>
    <m/>
    <m/>
  </r>
  <r>
    <x v="647"/>
    <x v="4"/>
    <x v="936"/>
    <n v="9"/>
    <n v="0"/>
    <n v="0"/>
    <n v="40"/>
    <n v="1"/>
    <n v="0"/>
    <n v="0"/>
    <n v="41"/>
    <s v="V"/>
    <m/>
    <s v="V"/>
    <s v="V"/>
    <m/>
    <m/>
    <m/>
    <m/>
    <m/>
    <m/>
    <m/>
    <m/>
    <m/>
    <m/>
    <m/>
  </r>
  <r>
    <x v="647"/>
    <x v="4"/>
    <x v="937"/>
    <n v="4"/>
    <n v="0"/>
    <n v="0"/>
    <n v="6"/>
    <n v="0"/>
    <n v="0"/>
    <n v="0"/>
    <n v="6"/>
    <m/>
    <m/>
    <s v="V"/>
    <s v="V"/>
    <m/>
    <m/>
    <m/>
    <m/>
    <m/>
    <m/>
    <m/>
    <m/>
    <m/>
    <m/>
    <m/>
  </r>
  <r>
    <x v="647"/>
    <x v="4"/>
    <x v="938"/>
    <n v="1"/>
    <n v="0"/>
    <n v="0"/>
    <n v="0"/>
    <n v="0"/>
    <n v="0"/>
    <n v="0"/>
    <n v="0"/>
    <m/>
    <m/>
    <s v="V"/>
    <s v="V"/>
    <m/>
    <m/>
    <m/>
    <m/>
    <m/>
    <m/>
    <m/>
    <m/>
    <m/>
    <m/>
    <m/>
  </r>
  <r>
    <x v="647"/>
    <x v="4"/>
    <x v="939"/>
    <n v="3"/>
    <n v="0"/>
    <n v="0"/>
    <n v="0"/>
    <n v="1"/>
    <n v="0"/>
    <n v="0"/>
    <n v="1"/>
    <s v="V"/>
    <m/>
    <m/>
    <m/>
    <m/>
    <m/>
    <m/>
    <m/>
    <m/>
    <m/>
    <m/>
    <m/>
    <m/>
    <m/>
    <m/>
  </r>
  <r>
    <x v="647"/>
    <x v="25"/>
    <x v="923"/>
    <n v="13"/>
    <n v="0"/>
    <n v="0"/>
    <n v="0"/>
    <n v="0"/>
    <n v="0"/>
    <n v="0"/>
    <n v="0"/>
    <m/>
    <m/>
    <m/>
    <m/>
    <m/>
    <m/>
    <m/>
    <m/>
    <m/>
    <m/>
    <m/>
    <m/>
    <m/>
    <m/>
    <m/>
  </r>
  <r>
    <x v="648"/>
    <x v="6"/>
    <x v="940"/>
    <n v="1"/>
    <n v="1"/>
    <n v="0"/>
    <n v="0"/>
    <n v="3"/>
    <n v="0"/>
    <n v="0"/>
    <n v="3"/>
    <s v="V"/>
    <m/>
    <m/>
    <m/>
    <m/>
    <n v="1"/>
    <m/>
    <m/>
    <m/>
    <m/>
    <m/>
    <m/>
    <m/>
    <m/>
    <m/>
  </r>
  <r>
    <x v="648"/>
    <x v="6"/>
    <x v="941"/>
    <n v="2"/>
    <n v="2"/>
    <n v="0"/>
    <n v="0"/>
    <n v="3"/>
    <n v="0"/>
    <n v="0"/>
    <n v="3"/>
    <s v="V"/>
    <m/>
    <m/>
    <m/>
    <m/>
    <n v="1"/>
    <m/>
    <m/>
    <m/>
    <m/>
    <m/>
    <m/>
    <m/>
    <m/>
    <m/>
  </r>
  <r>
    <x v="648"/>
    <x v="6"/>
    <x v="935"/>
    <n v="3"/>
    <n v="0"/>
    <n v="0"/>
    <n v="2"/>
    <n v="1"/>
    <n v="0"/>
    <n v="0"/>
    <n v="3"/>
    <s v="V"/>
    <m/>
    <s v="V"/>
    <s v="V"/>
    <m/>
    <m/>
    <m/>
    <m/>
    <m/>
    <m/>
    <m/>
    <m/>
    <m/>
    <m/>
    <m/>
  </r>
  <r>
    <x v="648"/>
    <x v="6"/>
    <x v="942"/>
    <n v="1"/>
    <n v="0"/>
    <n v="0"/>
    <n v="0"/>
    <n v="0"/>
    <n v="0"/>
    <n v="0"/>
    <n v="0"/>
    <m/>
    <m/>
    <m/>
    <m/>
    <m/>
    <m/>
    <m/>
    <m/>
    <m/>
    <m/>
    <m/>
    <m/>
    <m/>
    <m/>
    <m/>
  </r>
  <r>
    <x v="648"/>
    <x v="6"/>
    <x v="943"/>
    <n v="1"/>
    <n v="0"/>
    <n v="0"/>
    <n v="0"/>
    <n v="0"/>
    <n v="0"/>
    <n v="0"/>
    <n v="0"/>
    <m/>
    <m/>
    <m/>
    <m/>
    <m/>
    <m/>
    <m/>
    <m/>
    <m/>
    <m/>
    <m/>
    <m/>
    <m/>
    <m/>
    <m/>
  </r>
  <r>
    <x v="648"/>
    <x v="6"/>
    <x v="944"/>
    <n v="4"/>
    <n v="0"/>
    <n v="0"/>
    <n v="3"/>
    <n v="0"/>
    <n v="0"/>
    <n v="0"/>
    <n v="0"/>
    <m/>
    <m/>
    <s v="V"/>
    <s v="V"/>
    <m/>
    <m/>
    <m/>
    <m/>
    <m/>
    <m/>
    <m/>
    <m/>
    <m/>
    <m/>
    <m/>
  </r>
  <r>
    <x v="648"/>
    <x v="6"/>
    <x v="934"/>
    <n v="1"/>
    <n v="0"/>
    <n v="0"/>
    <n v="0"/>
    <n v="0"/>
    <n v="0"/>
    <n v="0"/>
    <n v="0"/>
    <m/>
    <m/>
    <m/>
    <m/>
    <m/>
    <m/>
    <m/>
    <m/>
    <m/>
    <m/>
    <m/>
    <m/>
    <m/>
    <m/>
    <m/>
  </r>
  <r>
    <x v="649"/>
    <x v="6"/>
    <x v="933"/>
    <n v="3"/>
    <n v="0"/>
    <n v="0"/>
    <n v="0"/>
    <n v="0"/>
    <n v="0"/>
    <n v="0"/>
    <n v="0"/>
    <m/>
    <m/>
    <m/>
    <m/>
    <m/>
    <m/>
    <m/>
    <m/>
    <m/>
    <m/>
    <m/>
    <m/>
    <m/>
    <m/>
    <m/>
  </r>
  <r>
    <x v="650"/>
    <x v="6"/>
    <x v="940"/>
    <n v="1"/>
    <n v="0"/>
    <n v="0"/>
    <n v="0"/>
    <n v="0"/>
    <n v="0"/>
    <n v="0"/>
    <n v="0"/>
    <m/>
    <m/>
    <m/>
    <m/>
    <m/>
    <m/>
    <m/>
    <m/>
    <m/>
    <m/>
    <m/>
    <m/>
    <m/>
    <m/>
    <m/>
  </r>
  <r>
    <x v="650"/>
    <x v="6"/>
    <x v="941"/>
    <n v="2"/>
    <n v="0"/>
    <n v="0"/>
    <n v="0"/>
    <n v="1"/>
    <n v="0"/>
    <n v="0"/>
    <n v="1"/>
    <s v="V"/>
    <m/>
    <m/>
    <m/>
    <m/>
    <m/>
    <m/>
    <m/>
    <m/>
    <m/>
    <m/>
    <m/>
    <m/>
    <m/>
    <m/>
  </r>
  <r>
    <x v="651"/>
    <x v="25"/>
    <x v="945"/>
    <n v="1"/>
    <n v="0"/>
    <n v="0"/>
    <n v="0"/>
    <n v="0"/>
    <n v="0"/>
    <n v="0"/>
    <n v="0"/>
    <m/>
    <m/>
    <m/>
    <m/>
    <m/>
    <m/>
    <m/>
    <m/>
    <m/>
    <m/>
    <m/>
    <m/>
    <m/>
    <m/>
    <m/>
  </r>
  <r>
    <x v="652"/>
    <x v="6"/>
    <x v="946"/>
    <n v="2"/>
    <n v="2"/>
    <n v="0"/>
    <n v="6"/>
    <n v="0"/>
    <n v="0"/>
    <n v="0"/>
    <n v="6"/>
    <s v="V"/>
    <s v="V"/>
    <m/>
    <m/>
    <m/>
    <m/>
    <m/>
    <m/>
    <m/>
    <m/>
    <m/>
    <m/>
    <m/>
    <m/>
    <m/>
  </r>
  <r>
    <x v="652"/>
    <x v="6"/>
    <x v="947"/>
    <n v="13"/>
    <n v="7"/>
    <n v="0"/>
    <n v="19"/>
    <n v="0"/>
    <n v="0"/>
    <n v="0"/>
    <n v="19"/>
    <m/>
    <m/>
    <s v="V"/>
    <s v="V"/>
    <m/>
    <m/>
    <m/>
    <m/>
    <m/>
    <m/>
    <m/>
    <m/>
    <m/>
    <m/>
    <m/>
  </r>
  <r>
    <x v="653"/>
    <x v="6"/>
    <x v="948"/>
    <n v="13"/>
    <n v="7"/>
    <n v="0"/>
    <n v="16"/>
    <n v="0"/>
    <n v="0"/>
    <n v="0"/>
    <n v="16"/>
    <m/>
    <m/>
    <s v="V"/>
    <s v="V"/>
    <m/>
    <m/>
    <m/>
    <m/>
    <m/>
    <m/>
    <m/>
    <m/>
    <m/>
    <m/>
    <m/>
  </r>
  <r>
    <x v="654"/>
    <x v="6"/>
    <x v="949"/>
    <n v="8"/>
    <n v="2"/>
    <n v="0"/>
    <n v="3"/>
    <n v="0"/>
    <n v="1"/>
    <n v="0"/>
    <n v="4"/>
    <s v="V"/>
    <s v="V"/>
    <s v="V"/>
    <s v="V"/>
    <m/>
    <m/>
    <m/>
    <m/>
    <m/>
    <m/>
    <m/>
    <m/>
    <m/>
    <m/>
    <m/>
  </r>
  <r>
    <x v="654"/>
    <x v="6"/>
    <x v="946"/>
    <n v="2"/>
    <n v="0"/>
    <n v="0"/>
    <n v="3"/>
    <n v="0"/>
    <n v="0"/>
    <n v="0"/>
    <n v="3"/>
    <s v="V"/>
    <s v="V"/>
    <s v="V"/>
    <s v="V"/>
    <m/>
    <m/>
    <m/>
    <m/>
    <m/>
    <m/>
    <m/>
    <m/>
    <m/>
    <m/>
    <m/>
  </r>
  <r>
    <x v="655"/>
    <x v="6"/>
    <x v="950"/>
    <n v="12"/>
    <n v="12"/>
    <n v="0"/>
    <n v="28"/>
    <n v="0"/>
    <n v="0"/>
    <n v="0"/>
    <n v="28"/>
    <m/>
    <m/>
    <s v="V"/>
    <s v="V"/>
    <m/>
    <m/>
    <m/>
    <m/>
    <m/>
    <m/>
    <m/>
    <m/>
    <m/>
    <m/>
    <m/>
  </r>
  <r>
    <x v="655"/>
    <x v="6"/>
    <x v="948"/>
    <n v="7"/>
    <n v="0"/>
    <n v="0"/>
    <n v="3"/>
    <n v="1"/>
    <n v="0"/>
    <n v="0"/>
    <n v="4"/>
    <s v="V"/>
    <s v="V"/>
    <m/>
    <m/>
    <m/>
    <m/>
    <m/>
    <m/>
    <m/>
    <m/>
    <m/>
    <m/>
    <m/>
    <m/>
    <m/>
  </r>
  <r>
    <x v="655"/>
    <x v="6"/>
    <x v="951"/>
    <n v="2"/>
    <n v="0"/>
    <n v="0"/>
    <n v="0"/>
    <n v="0"/>
    <n v="0"/>
    <n v="0"/>
    <n v="0"/>
    <m/>
    <m/>
    <m/>
    <m/>
    <m/>
    <m/>
    <m/>
    <m/>
    <m/>
    <m/>
    <m/>
    <m/>
    <m/>
    <m/>
    <m/>
  </r>
  <r>
    <x v="656"/>
    <x v="6"/>
    <x v="952"/>
    <n v="12"/>
    <n v="4"/>
    <n v="0"/>
    <n v="6"/>
    <n v="0"/>
    <n v="0"/>
    <n v="0"/>
    <n v="6"/>
    <m/>
    <m/>
    <s v="V"/>
    <s v="V"/>
    <m/>
    <m/>
    <m/>
    <m/>
    <m/>
    <m/>
    <m/>
    <m/>
    <m/>
    <m/>
    <m/>
  </r>
  <r>
    <x v="657"/>
    <x v="6"/>
    <x v="952"/>
    <n v="4"/>
    <n v="2"/>
    <n v="0"/>
    <n v="0"/>
    <n v="0"/>
    <n v="0"/>
    <n v="0"/>
    <n v="0"/>
    <m/>
    <m/>
    <m/>
    <m/>
    <m/>
    <m/>
    <m/>
    <m/>
    <m/>
    <m/>
    <m/>
    <m/>
    <m/>
    <m/>
    <m/>
  </r>
  <r>
    <x v="657"/>
    <x v="6"/>
    <x v="953"/>
    <n v="5"/>
    <n v="1"/>
    <n v="0"/>
    <n v="6"/>
    <n v="0"/>
    <n v="0"/>
    <n v="0"/>
    <n v="6"/>
    <m/>
    <m/>
    <s v="V"/>
    <s v="V"/>
    <m/>
    <m/>
    <m/>
    <m/>
    <m/>
    <m/>
    <m/>
    <m/>
    <m/>
    <m/>
    <m/>
  </r>
  <r>
    <x v="657"/>
    <x v="6"/>
    <x v="954"/>
    <n v="7"/>
    <n v="0"/>
    <n v="0"/>
    <n v="2"/>
    <n v="0"/>
    <n v="0"/>
    <n v="0"/>
    <n v="2"/>
    <m/>
    <s v="V"/>
    <s v="V"/>
    <m/>
    <m/>
    <m/>
    <m/>
    <m/>
    <m/>
    <m/>
    <m/>
    <m/>
    <m/>
    <m/>
    <m/>
  </r>
  <r>
    <x v="657"/>
    <x v="6"/>
    <x v="950"/>
    <n v="8"/>
    <n v="0"/>
    <n v="0"/>
    <n v="7"/>
    <n v="0"/>
    <n v="0"/>
    <n v="0"/>
    <n v="7"/>
    <m/>
    <m/>
    <s v="V"/>
    <s v="V"/>
    <m/>
    <m/>
    <m/>
    <m/>
    <m/>
    <m/>
    <m/>
    <m/>
    <m/>
    <m/>
    <m/>
  </r>
  <r>
    <x v="657"/>
    <x v="6"/>
    <x v="955"/>
    <n v="1"/>
    <n v="0"/>
    <n v="0"/>
    <n v="0"/>
    <n v="0"/>
    <n v="0"/>
    <n v="0"/>
    <n v="0"/>
    <m/>
    <m/>
    <m/>
    <m/>
    <m/>
    <m/>
    <m/>
    <m/>
    <m/>
    <m/>
    <m/>
    <m/>
    <m/>
    <m/>
    <m/>
  </r>
  <r>
    <x v="658"/>
    <x v="6"/>
    <x v="953"/>
    <n v="4"/>
    <n v="0"/>
    <n v="0"/>
    <n v="0"/>
    <n v="0"/>
    <n v="0"/>
    <n v="0"/>
    <n v="0"/>
    <m/>
    <m/>
    <m/>
    <m/>
    <m/>
    <m/>
    <m/>
    <m/>
    <m/>
    <m/>
    <m/>
    <m/>
    <m/>
    <m/>
    <m/>
  </r>
  <r>
    <x v="658"/>
    <x v="6"/>
    <x v="956"/>
    <n v="6"/>
    <n v="0"/>
    <n v="0"/>
    <n v="0"/>
    <n v="0"/>
    <n v="0"/>
    <n v="0"/>
    <n v="0"/>
    <m/>
    <m/>
    <m/>
    <m/>
    <m/>
    <m/>
    <m/>
    <m/>
    <m/>
    <m/>
    <m/>
    <m/>
    <m/>
    <m/>
    <m/>
  </r>
  <r>
    <x v="658"/>
    <x v="6"/>
    <x v="957"/>
    <n v="4"/>
    <n v="0"/>
    <n v="0"/>
    <n v="0"/>
    <n v="0"/>
    <n v="0"/>
    <n v="0"/>
    <n v="0"/>
    <m/>
    <m/>
    <m/>
    <m/>
    <m/>
    <m/>
    <m/>
    <m/>
    <m/>
    <m/>
    <m/>
    <m/>
    <m/>
    <m/>
    <m/>
  </r>
  <r>
    <x v="658"/>
    <x v="6"/>
    <x v="952"/>
    <n v="2"/>
    <n v="0"/>
    <n v="0"/>
    <n v="0"/>
    <n v="0"/>
    <n v="0"/>
    <n v="0"/>
    <n v="0"/>
    <m/>
    <m/>
    <m/>
    <m/>
    <m/>
    <m/>
    <m/>
    <m/>
    <m/>
    <m/>
    <m/>
    <m/>
    <m/>
    <m/>
    <m/>
  </r>
  <r>
    <x v="659"/>
    <x v="6"/>
    <x v="958"/>
    <n v="1"/>
    <n v="0"/>
    <n v="0"/>
    <n v="0"/>
    <n v="0"/>
    <n v="0"/>
    <n v="0"/>
    <n v="0"/>
    <m/>
    <m/>
    <m/>
    <m/>
    <m/>
    <m/>
    <m/>
    <m/>
    <m/>
    <m/>
    <m/>
    <m/>
    <m/>
    <m/>
    <m/>
  </r>
  <r>
    <x v="659"/>
    <x v="6"/>
    <x v="959"/>
    <n v="2"/>
    <n v="0"/>
    <n v="0"/>
    <n v="0"/>
    <n v="0"/>
    <n v="0"/>
    <n v="0"/>
    <n v="0"/>
    <m/>
    <m/>
    <m/>
    <m/>
    <m/>
    <m/>
    <m/>
    <m/>
    <m/>
    <m/>
    <m/>
    <m/>
    <m/>
    <m/>
    <m/>
  </r>
  <r>
    <x v="659"/>
    <x v="6"/>
    <x v="960"/>
    <n v="8"/>
    <n v="0"/>
    <n v="0"/>
    <n v="2"/>
    <n v="0"/>
    <n v="0"/>
    <n v="0"/>
    <n v="2"/>
    <s v="V"/>
    <s v="V"/>
    <s v="V"/>
    <s v="V"/>
    <m/>
    <m/>
    <m/>
    <m/>
    <m/>
    <m/>
    <m/>
    <m/>
    <m/>
    <m/>
    <m/>
  </r>
  <r>
    <x v="659"/>
    <x v="6"/>
    <x v="961"/>
    <n v="7"/>
    <n v="0"/>
    <n v="0"/>
    <n v="4"/>
    <n v="0"/>
    <n v="0"/>
    <n v="0"/>
    <n v="4"/>
    <m/>
    <m/>
    <s v="V"/>
    <s v="V"/>
    <m/>
    <m/>
    <m/>
    <m/>
    <m/>
    <m/>
    <m/>
    <m/>
    <m/>
    <m/>
    <m/>
  </r>
  <r>
    <x v="660"/>
    <x v="6"/>
    <x v="962"/>
    <n v="2"/>
    <n v="2"/>
    <n v="0"/>
    <n v="4"/>
    <n v="0"/>
    <n v="0"/>
    <n v="0"/>
    <n v="4"/>
    <s v="V"/>
    <s v="V"/>
    <s v="V"/>
    <s v="V"/>
    <m/>
    <m/>
    <m/>
    <m/>
    <m/>
    <m/>
    <m/>
    <m/>
    <m/>
    <m/>
    <m/>
  </r>
  <r>
    <x v="661"/>
    <x v="6"/>
    <x v="963"/>
    <n v="13"/>
    <n v="13"/>
    <n v="0"/>
    <n v="35"/>
    <n v="2"/>
    <n v="0"/>
    <n v="0"/>
    <n v="37"/>
    <s v="V"/>
    <s v="V"/>
    <s v="V"/>
    <s v="V"/>
    <m/>
    <m/>
    <m/>
    <m/>
    <m/>
    <m/>
    <m/>
    <m/>
    <m/>
    <m/>
    <m/>
  </r>
  <r>
    <x v="661"/>
    <x v="6"/>
    <x v="962"/>
    <n v="2"/>
    <n v="0"/>
    <n v="0"/>
    <n v="0"/>
    <n v="1"/>
    <n v="0"/>
    <n v="0"/>
    <n v="1"/>
    <s v="V"/>
    <m/>
    <m/>
    <m/>
    <m/>
    <m/>
    <m/>
    <m/>
    <m/>
    <m/>
    <m/>
    <m/>
    <m/>
    <m/>
    <m/>
  </r>
  <r>
    <x v="662"/>
    <x v="6"/>
    <x v="964"/>
    <n v="12"/>
    <n v="0"/>
    <n v="0"/>
    <n v="1"/>
    <n v="0"/>
    <n v="0"/>
    <n v="0"/>
    <n v="1"/>
    <m/>
    <m/>
    <s v="V"/>
    <s v="V"/>
    <m/>
    <m/>
    <m/>
    <m/>
    <m/>
    <m/>
    <m/>
    <m/>
    <m/>
    <m/>
    <m/>
  </r>
  <r>
    <x v="663"/>
    <x v="6"/>
    <x v="965"/>
    <n v="13"/>
    <n v="13"/>
    <n v="0"/>
    <n v="0"/>
    <n v="0"/>
    <n v="0"/>
    <n v="0"/>
    <n v="0"/>
    <m/>
    <m/>
    <m/>
    <m/>
    <m/>
    <m/>
    <m/>
    <m/>
    <m/>
    <m/>
    <m/>
    <m/>
    <m/>
    <m/>
    <m/>
  </r>
  <r>
    <x v="663"/>
    <x v="6"/>
    <x v="966"/>
    <n v="13"/>
    <n v="13"/>
    <n v="0"/>
    <n v="0"/>
    <n v="0"/>
    <n v="0"/>
    <n v="0"/>
    <n v="0"/>
    <m/>
    <m/>
    <m/>
    <m/>
    <m/>
    <m/>
    <m/>
    <m/>
    <m/>
    <m/>
    <m/>
    <m/>
    <m/>
    <m/>
    <m/>
  </r>
  <r>
    <x v="663"/>
    <x v="6"/>
    <x v="963"/>
    <n v="13"/>
    <n v="0"/>
    <n v="0"/>
    <n v="6"/>
    <n v="0"/>
    <n v="0"/>
    <n v="0"/>
    <n v="6"/>
    <s v="V"/>
    <s v="V"/>
    <s v="V"/>
    <s v="V"/>
    <m/>
    <m/>
    <m/>
    <m/>
    <m/>
    <m/>
    <m/>
    <m/>
    <m/>
    <m/>
    <m/>
  </r>
  <r>
    <x v="664"/>
    <x v="6"/>
    <x v="967"/>
    <n v="12"/>
    <n v="0"/>
    <n v="0"/>
    <n v="0"/>
    <n v="0"/>
    <n v="0"/>
    <n v="0"/>
    <n v="0"/>
    <m/>
    <m/>
    <m/>
    <m/>
    <m/>
    <m/>
    <m/>
    <m/>
    <m/>
    <m/>
    <m/>
    <m/>
    <m/>
    <m/>
    <m/>
  </r>
  <r>
    <x v="665"/>
    <x v="6"/>
    <x v="966"/>
    <n v="13"/>
    <n v="0"/>
    <n v="0"/>
    <n v="0"/>
    <n v="0"/>
    <n v="0"/>
    <n v="0"/>
    <n v="0"/>
    <m/>
    <m/>
    <m/>
    <m/>
    <m/>
    <m/>
    <m/>
    <m/>
    <m/>
    <m/>
    <m/>
    <m/>
    <m/>
    <m/>
    <m/>
  </r>
  <r>
    <x v="665"/>
    <x v="6"/>
    <x v="965"/>
    <n v="13"/>
    <n v="0"/>
    <n v="0"/>
    <n v="0"/>
    <n v="0"/>
    <n v="0"/>
    <n v="0"/>
    <n v="0"/>
    <m/>
    <m/>
    <m/>
    <m/>
    <m/>
    <m/>
    <m/>
    <m/>
    <m/>
    <m/>
    <m/>
    <m/>
    <m/>
    <m/>
    <m/>
  </r>
  <r>
    <x v="666"/>
    <x v="6"/>
    <x v="968"/>
    <n v="13"/>
    <n v="13"/>
    <n v="0"/>
    <n v="83"/>
    <n v="0"/>
    <n v="0"/>
    <n v="0"/>
    <n v="83"/>
    <s v="V"/>
    <s v="V"/>
    <s v="V"/>
    <s v="V"/>
    <m/>
    <m/>
    <m/>
    <m/>
    <m/>
    <m/>
    <m/>
    <m/>
    <m/>
    <m/>
    <m/>
  </r>
  <r>
    <x v="666"/>
    <x v="6"/>
    <x v="969"/>
    <n v="10"/>
    <n v="0"/>
    <n v="0"/>
    <n v="13"/>
    <n v="0"/>
    <n v="0"/>
    <n v="0"/>
    <n v="13"/>
    <s v="V"/>
    <s v="V"/>
    <s v="V"/>
    <s v="V"/>
    <m/>
    <m/>
    <m/>
    <m/>
    <m/>
    <m/>
    <m/>
    <m/>
    <m/>
    <m/>
    <m/>
  </r>
  <r>
    <x v="667"/>
    <x v="6"/>
    <x v="970"/>
    <n v="5"/>
    <n v="0"/>
    <n v="0"/>
    <n v="1"/>
    <n v="0"/>
    <n v="0"/>
    <n v="0"/>
    <n v="1"/>
    <s v="V"/>
    <s v="V"/>
    <m/>
    <m/>
    <m/>
    <m/>
    <m/>
    <m/>
    <m/>
    <m/>
    <m/>
    <m/>
    <m/>
    <m/>
    <m/>
  </r>
  <r>
    <x v="667"/>
    <x v="6"/>
    <x v="968"/>
    <n v="13"/>
    <n v="0"/>
    <n v="0"/>
    <n v="3"/>
    <n v="0"/>
    <n v="0"/>
    <n v="0"/>
    <n v="3"/>
    <m/>
    <m/>
    <s v="V"/>
    <s v="V"/>
    <m/>
    <m/>
    <m/>
    <m/>
    <m/>
    <m/>
    <m/>
    <m/>
    <m/>
    <m/>
    <m/>
  </r>
  <r>
    <x v="667"/>
    <x v="6"/>
    <x v="971"/>
    <n v="13"/>
    <n v="0"/>
    <n v="0"/>
    <n v="6"/>
    <n v="0"/>
    <n v="0"/>
    <n v="0"/>
    <n v="6"/>
    <s v="V"/>
    <s v="V"/>
    <s v="V"/>
    <s v="V"/>
    <m/>
    <m/>
    <m/>
    <m/>
    <m/>
    <m/>
    <m/>
    <m/>
    <m/>
    <m/>
    <m/>
  </r>
  <r>
    <x v="667"/>
    <x v="6"/>
    <x v="972"/>
    <n v="2"/>
    <n v="0"/>
    <n v="0"/>
    <n v="1"/>
    <n v="1"/>
    <n v="0"/>
    <n v="0"/>
    <n v="2"/>
    <s v="V"/>
    <m/>
    <s v="V"/>
    <s v="V"/>
    <m/>
    <m/>
    <m/>
    <m/>
    <m/>
    <m/>
    <m/>
    <m/>
    <m/>
    <m/>
    <m/>
  </r>
  <r>
    <x v="668"/>
    <x v="6"/>
    <x v="973"/>
    <n v="10"/>
    <n v="0"/>
    <n v="0"/>
    <n v="0"/>
    <n v="4"/>
    <n v="0"/>
    <n v="0"/>
    <n v="4"/>
    <s v="V"/>
    <m/>
    <m/>
    <m/>
    <m/>
    <m/>
    <m/>
    <m/>
    <m/>
    <m/>
    <m/>
    <m/>
    <m/>
    <m/>
    <m/>
  </r>
  <r>
    <x v="669"/>
    <x v="6"/>
    <x v="974"/>
    <n v="1"/>
    <n v="0"/>
    <n v="0"/>
    <n v="0"/>
    <n v="0"/>
    <n v="0"/>
    <n v="0"/>
    <n v="0"/>
    <m/>
    <m/>
    <m/>
    <m/>
    <m/>
    <m/>
    <m/>
    <m/>
    <m/>
    <m/>
    <m/>
    <m/>
    <m/>
    <m/>
    <m/>
  </r>
  <r>
    <x v="670"/>
    <x v="0"/>
    <x v="975"/>
    <n v="12"/>
    <n v="0"/>
    <n v="0"/>
    <n v="0"/>
    <n v="0"/>
    <n v="0"/>
    <n v="0"/>
    <n v="0"/>
    <m/>
    <m/>
    <m/>
    <m/>
    <m/>
    <m/>
    <m/>
    <m/>
    <m/>
    <m/>
    <m/>
    <m/>
    <m/>
    <m/>
    <m/>
  </r>
  <r>
    <x v="670"/>
    <x v="0"/>
    <x v="976"/>
    <n v="13"/>
    <n v="0"/>
    <n v="0"/>
    <n v="0"/>
    <n v="0"/>
    <n v="0"/>
    <n v="0"/>
    <n v="0"/>
    <m/>
    <m/>
    <m/>
    <m/>
    <m/>
    <m/>
    <m/>
    <m/>
    <m/>
    <m/>
    <m/>
    <m/>
    <m/>
    <m/>
    <m/>
  </r>
  <r>
    <x v="670"/>
    <x v="0"/>
    <x v="977"/>
    <n v="12"/>
    <n v="0"/>
    <n v="0"/>
    <n v="0"/>
    <n v="0"/>
    <n v="0"/>
    <n v="0"/>
    <n v="0"/>
    <m/>
    <m/>
    <m/>
    <m/>
    <m/>
    <m/>
    <m/>
    <m/>
    <m/>
    <m/>
    <m/>
    <m/>
    <m/>
    <m/>
    <m/>
  </r>
  <r>
    <x v="670"/>
    <x v="0"/>
    <x v="978"/>
    <n v="13"/>
    <n v="0"/>
    <n v="0"/>
    <n v="0"/>
    <n v="0"/>
    <n v="0"/>
    <n v="0"/>
    <n v="0"/>
    <m/>
    <m/>
    <m/>
    <m/>
    <m/>
    <m/>
    <m/>
    <m/>
    <m/>
    <m/>
    <m/>
    <m/>
    <m/>
    <m/>
    <m/>
  </r>
  <r>
    <x v="671"/>
    <x v="1"/>
    <x v="977"/>
    <n v="12"/>
    <n v="1"/>
    <n v="0"/>
    <n v="9"/>
    <n v="0"/>
    <n v="0"/>
    <n v="0"/>
    <n v="9"/>
    <m/>
    <m/>
    <s v="V"/>
    <s v="V"/>
    <m/>
    <m/>
    <m/>
    <m/>
    <m/>
    <m/>
    <m/>
    <m/>
    <m/>
    <m/>
    <m/>
  </r>
  <r>
    <x v="672"/>
    <x v="1"/>
    <x v="979"/>
    <n v="1"/>
    <n v="1"/>
    <n v="0"/>
    <n v="5"/>
    <n v="0"/>
    <n v="0"/>
    <n v="0"/>
    <n v="5"/>
    <m/>
    <m/>
    <s v="V"/>
    <s v="V"/>
    <m/>
    <m/>
    <m/>
    <m/>
    <m/>
    <m/>
    <m/>
    <m/>
    <m/>
    <m/>
    <m/>
  </r>
  <r>
    <x v="672"/>
    <x v="1"/>
    <x v="976"/>
    <n v="13"/>
    <n v="13"/>
    <n v="0"/>
    <n v="16"/>
    <n v="4"/>
    <n v="0"/>
    <n v="0"/>
    <n v="20"/>
    <s v="V"/>
    <m/>
    <s v="V"/>
    <s v="V"/>
    <m/>
    <m/>
    <m/>
    <m/>
    <m/>
    <m/>
    <m/>
    <m/>
    <m/>
    <m/>
    <m/>
  </r>
  <r>
    <x v="672"/>
    <x v="1"/>
    <x v="975"/>
    <n v="12"/>
    <n v="12"/>
    <n v="0"/>
    <n v="26"/>
    <n v="0"/>
    <n v="0"/>
    <n v="0"/>
    <n v="26"/>
    <m/>
    <m/>
    <s v="V"/>
    <s v="V"/>
    <m/>
    <m/>
    <m/>
    <m/>
    <m/>
    <m/>
    <m/>
    <m/>
    <m/>
    <m/>
    <m/>
  </r>
  <r>
    <x v="673"/>
    <x v="1"/>
    <x v="979"/>
    <n v="1"/>
    <n v="0"/>
    <n v="0"/>
    <n v="1"/>
    <n v="0"/>
    <n v="0"/>
    <n v="0"/>
    <n v="1"/>
    <s v="V"/>
    <m/>
    <m/>
    <m/>
    <m/>
    <m/>
    <m/>
    <m/>
    <m/>
    <m/>
    <m/>
    <m/>
    <m/>
    <m/>
    <m/>
  </r>
  <r>
    <x v="673"/>
    <x v="1"/>
    <x v="978"/>
    <n v="13"/>
    <n v="2"/>
    <n v="0"/>
    <n v="10"/>
    <n v="1"/>
    <n v="0"/>
    <n v="0"/>
    <n v="11"/>
    <s v="V"/>
    <s v="V"/>
    <s v="V"/>
    <s v="V"/>
    <m/>
    <m/>
    <m/>
    <m/>
    <m/>
    <m/>
    <m/>
    <m/>
    <m/>
    <m/>
    <m/>
  </r>
  <r>
    <x v="674"/>
    <x v="1"/>
    <x v="975"/>
    <n v="12"/>
    <n v="0"/>
    <n v="0"/>
    <n v="3"/>
    <n v="0"/>
    <n v="0"/>
    <n v="0"/>
    <n v="3"/>
    <m/>
    <m/>
    <s v="V"/>
    <s v="V"/>
    <m/>
    <m/>
    <m/>
    <m/>
    <m/>
    <m/>
    <m/>
    <m/>
    <m/>
    <m/>
    <m/>
  </r>
  <r>
    <x v="674"/>
    <x v="1"/>
    <x v="980"/>
    <n v="13"/>
    <n v="0"/>
    <n v="0"/>
    <n v="0"/>
    <n v="0"/>
    <n v="0"/>
    <n v="0"/>
    <n v="0"/>
    <m/>
    <m/>
    <m/>
    <m/>
    <m/>
    <m/>
    <m/>
    <m/>
    <m/>
    <m/>
    <m/>
    <m/>
    <m/>
    <m/>
    <m/>
  </r>
  <r>
    <x v="674"/>
    <x v="1"/>
    <x v="976"/>
    <n v="13"/>
    <n v="8"/>
    <n v="0"/>
    <n v="41"/>
    <n v="1"/>
    <n v="0"/>
    <n v="0"/>
    <n v="42"/>
    <s v="V"/>
    <m/>
    <s v="V"/>
    <s v="V"/>
    <m/>
    <m/>
    <m/>
    <m/>
    <m/>
    <m/>
    <m/>
    <m/>
    <m/>
    <m/>
    <m/>
  </r>
  <r>
    <x v="675"/>
    <x v="1"/>
    <x v="981"/>
    <n v="2"/>
    <n v="0"/>
    <n v="0"/>
    <n v="4"/>
    <n v="0"/>
    <n v="0"/>
    <n v="0"/>
    <n v="4"/>
    <m/>
    <m/>
    <s v="V"/>
    <s v="V"/>
    <m/>
    <m/>
    <m/>
    <m/>
    <m/>
    <m/>
    <m/>
    <m/>
    <m/>
    <m/>
    <m/>
  </r>
  <r>
    <x v="676"/>
    <x v="1"/>
    <x v="982"/>
    <n v="8"/>
    <n v="0"/>
    <n v="0"/>
    <n v="0"/>
    <n v="0"/>
    <n v="0"/>
    <n v="0"/>
    <n v="0"/>
    <m/>
    <m/>
    <m/>
    <m/>
    <m/>
    <m/>
    <m/>
    <m/>
    <m/>
    <m/>
    <m/>
    <m/>
    <m/>
    <m/>
    <m/>
  </r>
  <r>
    <x v="677"/>
    <x v="0"/>
    <x v="983"/>
    <n v="13"/>
    <n v="0"/>
    <n v="0"/>
    <n v="0"/>
    <n v="0"/>
    <n v="0"/>
    <n v="0"/>
    <n v="0"/>
    <m/>
    <m/>
    <m/>
    <m/>
    <m/>
    <m/>
    <m/>
    <m/>
    <m/>
    <m/>
    <m/>
    <m/>
    <m/>
    <m/>
    <m/>
  </r>
  <r>
    <x v="677"/>
    <x v="1"/>
    <x v="984"/>
    <n v="1"/>
    <n v="0"/>
    <n v="0"/>
    <n v="0"/>
    <n v="0"/>
    <n v="1"/>
    <n v="0"/>
    <n v="1"/>
    <s v="V"/>
    <m/>
    <m/>
    <m/>
    <m/>
    <m/>
    <m/>
    <m/>
    <m/>
    <m/>
    <m/>
    <m/>
    <m/>
    <m/>
    <m/>
  </r>
  <r>
    <x v="678"/>
    <x v="0"/>
    <x v="985"/>
    <n v="11"/>
    <n v="0"/>
    <n v="0"/>
    <n v="0"/>
    <n v="0"/>
    <n v="0"/>
    <n v="0"/>
    <n v="0"/>
    <m/>
    <m/>
    <m/>
    <m/>
    <m/>
    <m/>
    <m/>
    <m/>
    <m/>
    <m/>
    <m/>
    <m/>
    <m/>
    <m/>
    <m/>
  </r>
  <r>
    <x v="678"/>
    <x v="0"/>
    <x v="986"/>
    <n v="13"/>
    <n v="0"/>
    <n v="0"/>
    <n v="0"/>
    <n v="0"/>
    <n v="0"/>
    <n v="0"/>
    <n v="0"/>
    <m/>
    <m/>
    <m/>
    <m/>
    <m/>
    <m/>
    <m/>
    <m/>
    <m/>
    <m/>
    <m/>
    <m/>
    <m/>
    <m/>
    <m/>
  </r>
  <r>
    <x v="678"/>
    <x v="0"/>
    <x v="987"/>
    <n v="13"/>
    <n v="0"/>
    <n v="0"/>
    <n v="0"/>
    <n v="0"/>
    <n v="0"/>
    <n v="0"/>
    <n v="0"/>
    <m/>
    <m/>
    <m/>
    <m/>
    <m/>
    <m/>
    <m/>
    <m/>
    <m/>
    <m/>
    <m/>
    <m/>
    <m/>
    <m/>
    <m/>
  </r>
  <r>
    <x v="678"/>
    <x v="0"/>
    <x v="988"/>
    <n v="12"/>
    <n v="0"/>
    <n v="0"/>
    <n v="0"/>
    <n v="0"/>
    <n v="0"/>
    <n v="0"/>
    <n v="0"/>
    <m/>
    <m/>
    <m/>
    <m/>
    <m/>
    <m/>
    <m/>
    <m/>
    <m/>
    <m/>
    <m/>
    <m/>
    <m/>
    <m/>
    <m/>
  </r>
  <r>
    <x v="679"/>
    <x v="0"/>
    <x v="989"/>
    <n v="13"/>
    <n v="13"/>
    <n v="0"/>
    <n v="0"/>
    <n v="0"/>
    <n v="0"/>
    <n v="0"/>
    <n v="0"/>
    <m/>
    <m/>
    <m/>
    <m/>
    <m/>
    <m/>
    <m/>
    <m/>
    <m/>
    <m/>
    <m/>
    <m/>
    <m/>
    <m/>
    <m/>
  </r>
  <r>
    <x v="679"/>
    <x v="0"/>
    <x v="990"/>
    <n v="13"/>
    <n v="13"/>
    <n v="0"/>
    <n v="0"/>
    <n v="0"/>
    <n v="0"/>
    <n v="0"/>
    <n v="0"/>
    <m/>
    <m/>
    <m/>
    <m/>
    <m/>
    <m/>
    <m/>
    <m/>
    <m/>
    <m/>
    <m/>
    <m/>
    <m/>
    <m/>
    <m/>
  </r>
  <r>
    <x v="679"/>
    <x v="2"/>
    <x v="980"/>
    <n v="13"/>
    <n v="13"/>
    <n v="0"/>
    <n v="0"/>
    <n v="0"/>
    <n v="0"/>
    <n v="0"/>
    <n v="0"/>
    <m/>
    <m/>
    <m/>
    <m/>
    <m/>
    <m/>
    <m/>
    <m/>
    <m/>
    <m/>
    <m/>
    <m/>
    <m/>
    <m/>
    <m/>
  </r>
  <r>
    <x v="680"/>
    <x v="0"/>
    <x v="989"/>
    <n v="13"/>
    <n v="0"/>
    <n v="0"/>
    <n v="0"/>
    <n v="0"/>
    <n v="0"/>
    <n v="0"/>
    <n v="0"/>
    <m/>
    <m/>
    <m/>
    <m/>
    <m/>
    <m/>
    <m/>
    <m/>
    <m/>
    <m/>
    <m/>
    <m/>
    <m/>
    <m/>
    <m/>
  </r>
  <r>
    <x v="681"/>
    <x v="0"/>
    <x v="991"/>
    <n v="13"/>
    <n v="0"/>
    <n v="0"/>
    <n v="0"/>
    <n v="0"/>
    <n v="0"/>
    <n v="0"/>
    <n v="0"/>
    <m/>
    <m/>
    <m/>
    <m/>
    <m/>
    <m/>
    <m/>
    <m/>
    <m/>
    <m/>
    <m/>
    <m/>
    <m/>
    <m/>
    <m/>
  </r>
  <r>
    <x v="681"/>
    <x v="2"/>
    <x v="980"/>
    <n v="13"/>
    <n v="0"/>
    <n v="0"/>
    <n v="0"/>
    <n v="0"/>
    <n v="0"/>
    <n v="0"/>
    <n v="0"/>
    <m/>
    <m/>
    <m/>
    <m/>
    <m/>
    <m/>
    <m/>
    <m/>
    <m/>
    <m/>
    <m/>
    <m/>
    <m/>
    <m/>
    <m/>
  </r>
  <r>
    <x v="681"/>
    <x v="0"/>
    <x v="992"/>
    <n v="13"/>
    <n v="0"/>
    <n v="0"/>
    <n v="0"/>
    <n v="0"/>
    <n v="0"/>
    <n v="0"/>
    <n v="0"/>
    <m/>
    <m/>
    <m/>
    <m/>
    <m/>
    <m/>
    <m/>
    <m/>
    <m/>
    <m/>
    <m/>
    <m/>
    <m/>
    <m/>
    <m/>
  </r>
  <r>
    <x v="681"/>
    <x v="0"/>
    <x v="993"/>
    <n v="12"/>
    <n v="0"/>
    <n v="0"/>
    <n v="0"/>
    <n v="0"/>
    <n v="0"/>
    <n v="0"/>
    <n v="0"/>
    <m/>
    <m/>
    <m/>
    <m/>
    <m/>
    <m/>
    <m/>
    <m/>
    <m/>
    <m/>
    <m/>
    <m/>
    <m/>
    <m/>
    <m/>
  </r>
  <r>
    <x v="681"/>
    <x v="0"/>
    <x v="990"/>
    <n v="13"/>
    <n v="0"/>
    <n v="0"/>
    <n v="0"/>
    <n v="0"/>
    <n v="0"/>
    <n v="0"/>
    <n v="0"/>
    <m/>
    <m/>
    <m/>
    <m/>
    <m/>
    <m/>
    <m/>
    <m/>
    <m/>
    <m/>
    <m/>
    <m/>
    <m/>
    <m/>
    <m/>
  </r>
  <r>
    <x v="682"/>
    <x v="0"/>
    <x v="994"/>
    <n v="13"/>
    <n v="0"/>
    <n v="0"/>
    <n v="0"/>
    <n v="0"/>
    <n v="0"/>
    <n v="0"/>
    <n v="0"/>
    <m/>
    <m/>
    <m/>
    <m/>
    <m/>
    <m/>
    <m/>
    <m/>
    <m/>
    <m/>
    <m/>
    <m/>
    <m/>
    <m/>
    <m/>
  </r>
  <r>
    <x v="682"/>
    <x v="0"/>
    <x v="995"/>
    <n v="13"/>
    <n v="0"/>
    <n v="0"/>
    <n v="0"/>
    <n v="0"/>
    <n v="0"/>
    <n v="0"/>
    <n v="0"/>
    <m/>
    <m/>
    <m/>
    <m/>
    <m/>
    <m/>
    <m/>
    <m/>
    <m/>
    <m/>
    <m/>
    <m/>
    <m/>
    <m/>
    <m/>
  </r>
  <r>
    <x v="682"/>
    <x v="0"/>
    <x v="996"/>
    <n v="13"/>
    <n v="0"/>
    <n v="0"/>
    <n v="0"/>
    <n v="0"/>
    <n v="0"/>
    <n v="0"/>
    <n v="0"/>
    <m/>
    <m/>
    <m/>
    <m/>
    <m/>
    <m/>
    <m/>
    <m/>
    <m/>
    <m/>
    <m/>
    <m/>
    <m/>
    <m/>
    <m/>
  </r>
  <r>
    <x v="682"/>
    <x v="0"/>
    <x v="997"/>
    <n v="11"/>
    <n v="0"/>
    <n v="0"/>
    <n v="0"/>
    <n v="0"/>
    <n v="0"/>
    <n v="0"/>
    <n v="0"/>
    <m/>
    <m/>
    <m/>
    <m/>
    <m/>
    <m/>
    <m/>
    <m/>
    <m/>
    <m/>
    <m/>
    <m/>
    <m/>
    <m/>
    <m/>
  </r>
  <r>
    <x v="682"/>
    <x v="0"/>
    <x v="998"/>
    <n v="13"/>
    <n v="0"/>
    <n v="0"/>
    <n v="0"/>
    <n v="0"/>
    <n v="0"/>
    <n v="0"/>
    <n v="0"/>
    <m/>
    <m/>
    <m/>
    <m/>
    <m/>
    <m/>
    <m/>
    <m/>
    <m/>
    <m/>
    <m/>
    <m/>
    <m/>
    <m/>
    <m/>
  </r>
  <r>
    <x v="682"/>
    <x v="0"/>
    <x v="999"/>
    <n v="13"/>
    <n v="0"/>
    <n v="0"/>
    <n v="0"/>
    <n v="0"/>
    <n v="0"/>
    <n v="0"/>
    <n v="0"/>
    <m/>
    <m/>
    <m/>
    <m/>
    <m/>
    <m/>
    <m/>
    <m/>
    <m/>
    <m/>
    <m/>
    <m/>
    <m/>
    <m/>
    <m/>
  </r>
  <r>
    <x v="682"/>
    <x v="1"/>
    <x v="987"/>
    <n v="13"/>
    <n v="13"/>
    <n v="0"/>
    <n v="40"/>
    <n v="0"/>
    <n v="0"/>
    <n v="0"/>
    <n v="40"/>
    <m/>
    <m/>
    <s v="V"/>
    <s v="V"/>
    <m/>
    <m/>
    <m/>
    <m/>
    <m/>
    <m/>
    <m/>
    <m/>
    <m/>
    <m/>
    <m/>
  </r>
  <r>
    <x v="683"/>
    <x v="1"/>
    <x v="985"/>
    <n v="11"/>
    <n v="11"/>
    <n v="0"/>
    <n v="12"/>
    <n v="0"/>
    <n v="0"/>
    <n v="0"/>
    <n v="12"/>
    <m/>
    <m/>
    <s v="V"/>
    <s v="V"/>
    <m/>
    <m/>
    <m/>
    <m/>
    <m/>
    <m/>
    <m/>
    <m/>
    <m/>
    <m/>
    <m/>
  </r>
  <r>
    <x v="683"/>
    <x v="1"/>
    <x v="986"/>
    <n v="13"/>
    <n v="7"/>
    <n v="0"/>
    <n v="24"/>
    <n v="0"/>
    <n v="0"/>
    <n v="0"/>
    <n v="24"/>
    <s v="V"/>
    <s v="V"/>
    <s v="V"/>
    <s v="V"/>
    <m/>
    <m/>
    <m/>
    <m/>
    <m/>
    <m/>
    <m/>
    <m/>
    <m/>
    <m/>
    <m/>
  </r>
  <r>
    <x v="683"/>
    <x v="0"/>
    <x v="1000"/>
    <n v="13"/>
    <n v="0"/>
    <n v="0"/>
    <n v="0"/>
    <n v="0"/>
    <n v="0"/>
    <n v="0"/>
    <n v="0"/>
    <m/>
    <m/>
    <m/>
    <m/>
    <m/>
    <m/>
    <m/>
    <m/>
    <m/>
    <m/>
    <m/>
    <m/>
    <m/>
    <m/>
    <m/>
  </r>
  <r>
    <x v="683"/>
    <x v="1"/>
    <x v="988"/>
    <n v="12"/>
    <n v="9"/>
    <n v="0"/>
    <n v="10"/>
    <n v="4"/>
    <n v="0"/>
    <n v="0"/>
    <n v="14"/>
    <s v="V"/>
    <m/>
    <s v="V"/>
    <s v="V"/>
    <m/>
    <m/>
    <m/>
    <m/>
    <m/>
    <m/>
    <m/>
    <m/>
    <m/>
    <m/>
    <m/>
  </r>
  <r>
    <x v="684"/>
    <x v="1"/>
    <x v="983"/>
    <n v="13"/>
    <n v="10"/>
    <n v="0"/>
    <n v="30"/>
    <n v="0"/>
    <n v="3"/>
    <n v="0"/>
    <n v="33"/>
    <s v="V"/>
    <s v="V"/>
    <s v="V"/>
    <s v="V"/>
    <m/>
    <m/>
    <m/>
    <m/>
    <m/>
    <m/>
    <m/>
    <m/>
    <m/>
    <m/>
    <m/>
  </r>
  <r>
    <x v="685"/>
    <x v="2"/>
    <x v="978"/>
    <n v="13"/>
    <n v="0"/>
    <n v="0"/>
    <n v="0"/>
    <n v="0"/>
    <n v="0"/>
    <n v="0"/>
    <n v="0"/>
    <m/>
    <m/>
    <m/>
    <m/>
    <m/>
    <m/>
    <m/>
    <m/>
    <m/>
    <m/>
    <m/>
    <m/>
    <m/>
    <m/>
    <m/>
  </r>
  <r>
    <x v="685"/>
    <x v="1"/>
    <x v="987"/>
    <n v="13"/>
    <n v="1"/>
    <n v="0"/>
    <n v="4"/>
    <n v="0"/>
    <n v="0"/>
    <n v="0"/>
    <n v="4"/>
    <s v="V"/>
    <s v="V"/>
    <s v="V"/>
    <s v="V"/>
    <m/>
    <m/>
    <m/>
    <m/>
    <m/>
    <m/>
    <m/>
    <m/>
    <m/>
    <m/>
    <m/>
  </r>
  <r>
    <x v="686"/>
    <x v="1"/>
    <x v="1001"/>
    <n v="9"/>
    <n v="0"/>
    <n v="0"/>
    <n v="0"/>
    <n v="0"/>
    <n v="0"/>
    <n v="0"/>
    <n v="0"/>
    <m/>
    <m/>
    <m/>
    <m/>
    <m/>
    <m/>
    <m/>
    <m/>
    <m/>
    <m/>
    <m/>
    <m/>
    <m/>
    <m/>
    <m/>
  </r>
  <r>
    <x v="686"/>
    <x v="2"/>
    <x v="977"/>
    <n v="11"/>
    <n v="0"/>
    <n v="0"/>
    <n v="0"/>
    <n v="0"/>
    <n v="0"/>
    <n v="0"/>
    <n v="0"/>
    <m/>
    <m/>
    <m/>
    <m/>
    <m/>
    <m/>
    <m/>
    <m/>
    <m/>
    <m/>
    <m/>
    <m/>
    <m/>
    <m/>
    <m/>
  </r>
  <r>
    <x v="686"/>
    <x v="1"/>
    <x v="986"/>
    <n v="7"/>
    <n v="3"/>
    <n v="0"/>
    <n v="12"/>
    <n v="0"/>
    <n v="0"/>
    <n v="0"/>
    <n v="12"/>
    <m/>
    <m/>
    <s v="V"/>
    <s v="V"/>
    <m/>
    <m/>
    <m/>
    <m/>
    <m/>
    <m/>
    <m/>
    <m/>
    <m/>
    <m/>
    <m/>
  </r>
  <r>
    <x v="686"/>
    <x v="1"/>
    <x v="983"/>
    <n v="10"/>
    <n v="4"/>
    <n v="0"/>
    <n v="14"/>
    <n v="0"/>
    <n v="0"/>
    <n v="0"/>
    <n v="14"/>
    <m/>
    <m/>
    <s v="V"/>
    <s v="V"/>
    <m/>
    <m/>
    <m/>
    <m/>
    <m/>
    <m/>
    <m/>
    <m/>
    <m/>
    <m/>
    <m/>
  </r>
  <r>
    <x v="687"/>
    <x v="1"/>
    <x v="985"/>
    <n v="11"/>
    <n v="7"/>
    <n v="0"/>
    <n v="38"/>
    <n v="0"/>
    <n v="0"/>
    <n v="0"/>
    <n v="38"/>
    <m/>
    <m/>
    <s v="V"/>
    <s v="V"/>
    <m/>
    <m/>
    <m/>
    <m/>
    <m/>
    <m/>
    <m/>
    <m/>
    <m/>
    <m/>
    <m/>
  </r>
  <r>
    <x v="688"/>
    <x v="1"/>
    <x v="1002"/>
    <n v="1"/>
    <n v="0"/>
    <n v="0"/>
    <n v="0"/>
    <n v="0"/>
    <n v="0"/>
    <n v="0"/>
    <n v="0"/>
    <m/>
    <m/>
    <m/>
    <m/>
    <m/>
    <m/>
    <m/>
    <m/>
    <m/>
    <m/>
    <m/>
    <m/>
    <m/>
    <m/>
    <m/>
  </r>
  <r>
    <x v="689"/>
    <x v="2"/>
    <x v="976"/>
    <n v="12"/>
    <n v="0"/>
    <n v="0"/>
    <n v="0"/>
    <n v="0"/>
    <n v="0"/>
    <n v="0"/>
    <n v="0"/>
    <m/>
    <m/>
    <m/>
    <m/>
    <m/>
    <m/>
    <m/>
    <m/>
    <m/>
    <m/>
    <m/>
    <m/>
    <m/>
    <m/>
    <m/>
  </r>
  <r>
    <x v="689"/>
    <x v="2"/>
    <x v="1003"/>
    <n v="1"/>
    <n v="0"/>
    <n v="0"/>
    <n v="0"/>
    <n v="0"/>
    <n v="0"/>
    <n v="0"/>
    <n v="0"/>
    <m/>
    <m/>
    <m/>
    <m/>
    <m/>
    <m/>
    <m/>
    <m/>
    <m/>
    <m/>
    <m/>
    <m/>
    <m/>
    <m/>
    <m/>
  </r>
  <r>
    <x v="689"/>
    <x v="1"/>
    <x v="1004"/>
    <n v="2"/>
    <n v="0"/>
    <n v="0"/>
    <n v="0"/>
    <n v="0"/>
    <n v="0"/>
    <n v="0"/>
    <n v="0"/>
    <m/>
    <m/>
    <m/>
    <m/>
    <m/>
    <m/>
    <m/>
    <m/>
    <m/>
    <m/>
    <m/>
    <m/>
    <m/>
    <m/>
    <m/>
  </r>
  <r>
    <x v="689"/>
    <x v="1"/>
    <x v="1005"/>
    <n v="2"/>
    <n v="0"/>
    <n v="0"/>
    <n v="0"/>
    <n v="0"/>
    <n v="0"/>
    <n v="0"/>
    <n v="0"/>
    <m/>
    <m/>
    <m/>
    <m/>
    <m/>
    <m/>
    <m/>
    <m/>
    <m/>
    <m/>
    <m/>
    <m/>
    <m/>
    <m/>
    <m/>
  </r>
  <r>
    <x v="690"/>
    <x v="1"/>
    <x v="1006"/>
    <n v="4"/>
    <n v="0"/>
    <n v="0"/>
    <n v="0"/>
    <n v="0"/>
    <n v="0"/>
    <n v="0"/>
    <n v="0"/>
    <m/>
    <m/>
    <m/>
    <m/>
    <m/>
    <m/>
    <m/>
    <m/>
    <m/>
    <m/>
    <m/>
    <m/>
    <m/>
    <m/>
    <m/>
  </r>
  <r>
    <x v="690"/>
    <x v="1"/>
    <x v="993"/>
    <n v="12"/>
    <n v="7"/>
    <n v="0"/>
    <n v="27"/>
    <n v="0"/>
    <n v="0"/>
    <n v="0"/>
    <n v="27"/>
    <s v="V"/>
    <s v="V"/>
    <s v="V"/>
    <s v="V"/>
    <m/>
    <m/>
    <m/>
    <m/>
    <m/>
    <m/>
    <m/>
    <m/>
    <m/>
    <m/>
    <m/>
  </r>
  <r>
    <x v="690"/>
    <x v="1"/>
    <x v="999"/>
    <n v="13"/>
    <n v="0"/>
    <n v="0"/>
    <n v="0"/>
    <n v="0"/>
    <n v="0"/>
    <n v="0"/>
    <n v="0"/>
    <m/>
    <m/>
    <m/>
    <m/>
    <m/>
    <m/>
    <m/>
    <m/>
    <m/>
    <m/>
    <m/>
    <m/>
    <m/>
    <m/>
    <m/>
  </r>
  <r>
    <x v="690"/>
    <x v="1"/>
    <x v="998"/>
    <n v="13"/>
    <n v="0"/>
    <n v="0"/>
    <n v="0"/>
    <n v="0"/>
    <n v="0"/>
    <n v="0"/>
    <n v="0"/>
    <m/>
    <m/>
    <m/>
    <m/>
    <m/>
    <m/>
    <m/>
    <m/>
    <m/>
    <m/>
    <m/>
    <m/>
    <m/>
    <m/>
    <m/>
  </r>
  <r>
    <x v="691"/>
    <x v="1"/>
    <x v="997"/>
    <n v="11"/>
    <n v="1"/>
    <n v="0"/>
    <n v="2"/>
    <n v="1"/>
    <n v="0"/>
    <n v="0"/>
    <n v="3"/>
    <s v="V"/>
    <m/>
    <s v="V"/>
    <s v="V"/>
    <m/>
    <m/>
    <m/>
    <m/>
    <m/>
    <m/>
    <m/>
    <m/>
    <m/>
    <m/>
    <m/>
  </r>
  <r>
    <x v="691"/>
    <x v="1"/>
    <x v="995"/>
    <n v="13"/>
    <n v="10"/>
    <n v="0"/>
    <n v="18"/>
    <n v="5"/>
    <n v="0"/>
    <n v="0"/>
    <n v="23"/>
    <s v="V"/>
    <m/>
    <s v="V"/>
    <s v="V"/>
    <m/>
    <m/>
    <m/>
    <m/>
    <m/>
    <m/>
    <m/>
    <m/>
    <m/>
    <m/>
    <m/>
  </r>
  <r>
    <x v="692"/>
    <x v="1"/>
    <x v="1007"/>
    <n v="7"/>
    <n v="0"/>
    <n v="0"/>
    <n v="0"/>
    <n v="1"/>
    <n v="0"/>
    <n v="0"/>
    <n v="1"/>
    <s v="V"/>
    <m/>
    <m/>
    <m/>
    <m/>
    <m/>
    <m/>
    <m/>
    <m/>
    <m/>
    <m/>
    <m/>
    <m/>
    <m/>
    <m/>
  </r>
  <r>
    <x v="692"/>
    <x v="1"/>
    <x v="994"/>
    <n v="13"/>
    <n v="11"/>
    <n v="0"/>
    <n v="20"/>
    <n v="0"/>
    <n v="0"/>
    <n v="0"/>
    <n v="20"/>
    <s v="V"/>
    <s v="V"/>
    <s v="V"/>
    <s v="V"/>
    <m/>
    <m/>
    <m/>
    <m/>
    <m/>
    <m/>
    <m/>
    <m/>
    <m/>
    <m/>
    <m/>
  </r>
  <r>
    <x v="693"/>
    <x v="1"/>
    <x v="990"/>
    <n v="13"/>
    <n v="0"/>
    <n v="0"/>
    <n v="0"/>
    <n v="0"/>
    <n v="0"/>
    <n v="0"/>
    <n v="0"/>
    <m/>
    <m/>
    <m/>
    <m/>
    <m/>
    <m/>
    <m/>
    <m/>
    <m/>
    <m/>
    <m/>
    <m/>
    <m/>
    <m/>
    <m/>
  </r>
  <r>
    <x v="693"/>
    <x v="1"/>
    <x v="996"/>
    <n v="13"/>
    <n v="5"/>
    <n v="0"/>
    <n v="21"/>
    <n v="0"/>
    <n v="0"/>
    <n v="0"/>
    <n v="21"/>
    <s v="V"/>
    <s v="V"/>
    <s v="V"/>
    <s v="V"/>
    <m/>
    <m/>
    <m/>
    <m/>
    <m/>
    <m/>
    <m/>
    <m/>
    <m/>
    <m/>
    <m/>
  </r>
  <r>
    <x v="694"/>
    <x v="4"/>
    <x v="978"/>
    <n v="13"/>
    <n v="13"/>
    <n v="0"/>
    <n v="0"/>
    <n v="0"/>
    <n v="0"/>
    <n v="0"/>
    <n v="0"/>
    <m/>
    <m/>
    <m/>
    <m/>
    <m/>
    <m/>
    <m/>
    <m/>
    <m/>
    <m/>
    <m/>
    <m/>
    <m/>
    <m/>
    <m/>
  </r>
  <r>
    <x v="695"/>
    <x v="0"/>
    <x v="1008"/>
    <n v="12"/>
    <n v="0"/>
    <n v="0"/>
    <n v="0"/>
    <n v="0"/>
    <n v="0"/>
    <n v="0"/>
    <n v="0"/>
    <m/>
    <m/>
    <m/>
    <m/>
    <m/>
    <m/>
    <m/>
    <m/>
    <m/>
    <m/>
    <m/>
    <m/>
    <m/>
    <m/>
    <m/>
  </r>
  <r>
    <x v="695"/>
    <x v="0"/>
    <x v="1009"/>
    <n v="13"/>
    <n v="0"/>
    <n v="0"/>
    <n v="0"/>
    <n v="0"/>
    <n v="0"/>
    <n v="0"/>
    <n v="0"/>
    <m/>
    <m/>
    <m/>
    <m/>
    <m/>
    <m/>
    <m/>
    <m/>
    <m/>
    <m/>
    <m/>
    <m/>
    <m/>
    <m/>
    <m/>
  </r>
  <r>
    <x v="695"/>
    <x v="1"/>
    <x v="1010"/>
    <n v="1"/>
    <n v="0"/>
    <n v="0"/>
    <n v="0"/>
    <n v="0"/>
    <n v="0"/>
    <n v="0"/>
    <n v="0"/>
    <m/>
    <m/>
    <m/>
    <m/>
    <m/>
    <m/>
    <m/>
    <m/>
    <m/>
    <m/>
    <m/>
    <m/>
    <m/>
    <m/>
    <m/>
  </r>
  <r>
    <x v="696"/>
    <x v="1"/>
    <x v="1011"/>
    <n v="2"/>
    <n v="0"/>
    <n v="0"/>
    <n v="5"/>
    <n v="0"/>
    <n v="0"/>
    <n v="0"/>
    <n v="5"/>
    <m/>
    <m/>
    <s v="V"/>
    <s v="V"/>
    <m/>
    <m/>
    <m/>
    <m/>
    <m/>
    <m/>
    <m/>
    <m/>
    <m/>
    <m/>
    <m/>
  </r>
  <r>
    <x v="696"/>
    <x v="4"/>
    <x v="977"/>
    <n v="12"/>
    <n v="0"/>
    <n v="0"/>
    <n v="1"/>
    <n v="0"/>
    <n v="0"/>
    <n v="0"/>
    <n v="1"/>
    <m/>
    <m/>
    <s v="V"/>
    <s v="V"/>
    <m/>
    <m/>
    <m/>
    <m/>
    <m/>
    <m/>
    <m/>
    <m/>
    <m/>
    <m/>
    <m/>
  </r>
  <r>
    <x v="696"/>
    <x v="4"/>
    <x v="975"/>
    <n v="12"/>
    <n v="0"/>
    <n v="0"/>
    <n v="0"/>
    <n v="1"/>
    <n v="0"/>
    <n v="0"/>
    <n v="1"/>
    <s v="V"/>
    <m/>
    <m/>
    <m/>
    <m/>
    <m/>
    <m/>
    <m/>
    <m/>
    <m/>
    <m/>
    <m/>
    <m/>
    <m/>
    <m/>
  </r>
  <r>
    <x v="696"/>
    <x v="1"/>
    <x v="1012"/>
    <n v="3"/>
    <n v="0"/>
    <n v="0"/>
    <n v="2"/>
    <n v="0"/>
    <n v="0"/>
    <n v="0"/>
    <n v="2"/>
    <m/>
    <m/>
    <s v="V"/>
    <s v="V"/>
    <m/>
    <m/>
    <m/>
    <m/>
    <m/>
    <m/>
    <m/>
    <m/>
    <m/>
    <m/>
    <m/>
  </r>
  <r>
    <x v="696"/>
    <x v="1"/>
    <x v="989"/>
    <n v="13"/>
    <n v="0"/>
    <n v="0"/>
    <n v="0"/>
    <n v="0"/>
    <n v="0"/>
    <n v="0"/>
    <n v="0"/>
    <m/>
    <m/>
    <m/>
    <m/>
    <m/>
    <m/>
    <m/>
    <m/>
    <m/>
    <m/>
    <m/>
    <m/>
    <m/>
    <m/>
    <m/>
  </r>
  <r>
    <x v="696"/>
    <x v="2"/>
    <x v="997"/>
    <n v="10"/>
    <n v="10"/>
    <n v="0"/>
    <n v="0"/>
    <n v="0"/>
    <n v="0"/>
    <n v="0"/>
    <n v="0"/>
    <m/>
    <m/>
    <m/>
    <m/>
    <m/>
    <m/>
    <m/>
    <m/>
    <m/>
    <m/>
    <m/>
    <m/>
    <m/>
    <m/>
    <m/>
  </r>
  <r>
    <x v="697"/>
    <x v="2"/>
    <x v="988"/>
    <n v="12"/>
    <n v="0"/>
    <n v="0"/>
    <n v="0"/>
    <n v="0"/>
    <n v="0"/>
    <n v="0"/>
    <n v="0"/>
    <m/>
    <m/>
    <m/>
    <m/>
    <m/>
    <m/>
    <m/>
    <m/>
    <m/>
    <m/>
    <m/>
    <m/>
    <m/>
    <m/>
    <m/>
  </r>
  <r>
    <x v="697"/>
    <x v="2"/>
    <x v="993"/>
    <n v="5"/>
    <n v="0"/>
    <n v="0"/>
    <n v="0"/>
    <n v="0"/>
    <n v="0"/>
    <n v="0"/>
    <n v="0"/>
    <m/>
    <m/>
    <m/>
    <m/>
    <m/>
    <m/>
    <m/>
    <m/>
    <m/>
    <m/>
    <m/>
    <m/>
    <m/>
    <m/>
    <m/>
  </r>
  <r>
    <x v="698"/>
    <x v="1"/>
    <x v="991"/>
    <n v="13"/>
    <n v="5"/>
    <n v="0"/>
    <n v="15"/>
    <n v="0"/>
    <n v="0"/>
    <n v="0"/>
    <n v="15"/>
    <s v="V"/>
    <s v="V"/>
    <s v="V"/>
    <s v="V"/>
    <m/>
    <m/>
    <m/>
    <m/>
    <m/>
    <m/>
    <m/>
    <m/>
    <m/>
    <m/>
    <m/>
  </r>
  <r>
    <x v="698"/>
    <x v="2"/>
    <x v="986"/>
    <n v="12"/>
    <n v="0"/>
    <n v="0"/>
    <n v="1"/>
    <n v="0"/>
    <n v="0"/>
    <n v="0"/>
    <n v="1"/>
    <m/>
    <m/>
    <s v="V"/>
    <s v="V"/>
    <m/>
    <m/>
    <m/>
    <m/>
    <m/>
    <m/>
    <m/>
    <m/>
    <m/>
    <m/>
    <m/>
  </r>
  <r>
    <x v="698"/>
    <x v="2"/>
    <x v="983"/>
    <n v="11"/>
    <n v="0"/>
    <n v="0"/>
    <n v="0"/>
    <n v="0"/>
    <n v="0"/>
    <n v="0"/>
    <n v="0"/>
    <m/>
    <m/>
    <m/>
    <m/>
    <m/>
    <m/>
    <m/>
    <m/>
    <m/>
    <m/>
    <m/>
    <m/>
    <m/>
    <m/>
    <m/>
  </r>
  <r>
    <x v="698"/>
    <x v="4"/>
    <x v="978"/>
    <n v="13"/>
    <n v="10"/>
    <n v="0"/>
    <n v="23"/>
    <n v="3"/>
    <n v="0"/>
    <n v="0"/>
    <n v="26"/>
    <s v="V"/>
    <m/>
    <s v="V"/>
    <s v="V"/>
    <m/>
    <m/>
    <m/>
    <m/>
    <m/>
    <m/>
    <m/>
    <m/>
    <m/>
    <m/>
    <m/>
  </r>
  <r>
    <x v="698"/>
    <x v="4"/>
    <x v="980"/>
    <n v="13"/>
    <n v="5"/>
    <n v="0"/>
    <n v="0"/>
    <n v="10"/>
    <n v="0"/>
    <n v="0"/>
    <n v="10"/>
    <s v="V"/>
    <m/>
    <m/>
    <m/>
    <m/>
    <m/>
    <m/>
    <m/>
    <m/>
    <m/>
    <m/>
    <m/>
    <m/>
    <m/>
    <m/>
  </r>
  <r>
    <x v="698"/>
    <x v="1"/>
    <x v="992"/>
    <n v="13"/>
    <n v="7"/>
    <n v="0"/>
    <n v="32"/>
    <n v="0"/>
    <n v="1"/>
    <n v="0"/>
    <n v="33"/>
    <s v="V"/>
    <s v="V"/>
    <s v="V"/>
    <s v="V"/>
    <m/>
    <m/>
    <m/>
    <m/>
    <m/>
    <m/>
    <m/>
    <m/>
    <m/>
    <m/>
    <m/>
  </r>
  <r>
    <x v="699"/>
    <x v="2"/>
    <x v="997"/>
    <n v="10"/>
    <n v="0"/>
    <n v="0"/>
    <n v="0"/>
    <n v="0"/>
    <n v="0"/>
    <n v="0"/>
    <n v="0"/>
    <m/>
    <m/>
    <m/>
    <m/>
    <m/>
    <m/>
    <m/>
    <m/>
    <m/>
    <m/>
    <m/>
    <m/>
    <m/>
    <m/>
    <m/>
  </r>
  <r>
    <x v="699"/>
    <x v="2"/>
    <x v="985"/>
    <n v="8"/>
    <n v="0"/>
    <n v="0"/>
    <n v="0"/>
    <n v="0"/>
    <n v="0"/>
    <n v="0"/>
    <n v="0"/>
    <m/>
    <m/>
    <m/>
    <m/>
    <m/>
    <m/>
    <m/>
    <m/>
    <m/>
    <m/>
    <m/>
    <m/>
    <m/>
    <m/>
    <m/>
  </r>
  <r>
    <x v="699"/>
    <x v="1"/>
    <x v="1000"/>
    <n v="13"/>
    <n v="0"/>
    <n v="0"/>
    <n v="4"/>
    <n v="0"/>
    <n v="0"/>
    <n v="0"/>
    <n v="0"/>
    <s v="V"/>
    <s v="V"/>
    <s v="V"/>
    <s v="V"/>
    <m/>
    <m/>
    <m/>
    <m/>
    <m/>
    <m/>
    <m/>
    <m/>
    <m/>
    <m/>
    <m/>
  </r>
  <r>
    <x v="700"/>
    <x v="2"/>
    <x v="994"/>
    <n v="2"/>
    <n v="0"/>
    <n v="0"/>
    <n v="0"/>
    <n v="0"/>
    <n v="0"/>
    <n v="0"/>
    <n v="0"/>
    <m/>
    <m/>
    <m/>
    <m/>
    <m/>
    <m/>
    <m/>
    <m/>
    <m/>
    <m/>
    <m/>
    <m/>
    <m/>
    <m/>
    <m/>
  </r>
  <r>
    <x v="700"/>
    <x v="2"/>
    <x v="1007"/>
    <n v="7"/>
    <n v="0"/>
    <n v="0"/>
    <n v="0"/>
    <n v="0"/>
    <n v="0"/>
    <n v="0"/>
    <n v="0"/>
    <m/>
    <m/>
    <m/>
    <m/>
    <m/>
    <m/>
    <m/>
    <m/>
    <m/>
    <m/>
    <m/>
    <m/>
    <m/>
    <m/>
    <m/>
  </r>
  <r>
    <x v="700"/>
    <x v="1"/>
    <x v="1013"/>
    <n v="5"/>
    <n v="2"/>
    <n v="0"/>
    <n v="9"/>
    <n v="0"/>
    <n v="0"/>
    <n v="0"/>
    <n v="9"/>
    <s v="V"/>
    <s v="V"/>
    <s v="V"/>
    <s v="V"/>
    <m/>
    <m/>
    <m/>
    <m/>
    <m/>
    <m/>
    <m/>
    <m/>
    <m/>
    <m/>
    <m/>
  </r>
  <r>
    <x v="701"/>
    <x v="4"/>
    <x v="1014"/>
    <n v="10"/>
    <n v="0"/>
    <n v="0"/>
    <n v="0"/>
    <n v="1"/>
    <n v="0"/>
    <n v="0"/>
    <n v="1"/>
    <s v="V"/>
    <m/>
    <m/>
    <m/>
    <m/>
    <m/>
    <m/>
    <m/>
    <m/>
    <m/>
    <m/>
    <m/>
    <m/>
    <m/>
    <m/>
  </r>
  <r>
    <x v="702"/>
    <x v="2"/>
    <x v="996"/>
    <n v="8"/>
    <n v="0"/>
    <n v="0"/>
    <n v="0"/>
    <n v="0"/>
    <n v="0"/>
    <n v="0"/>
    <n v="0"/>
    <m/>
    <m/>
    <m/>
    <m/>
    <m/>
    <m/>
    <m/>
    <m/>
    <m/>
    <m/>
    <m/>
    <m/>
    <m/>
    <m/>
    <m/>
  </r>
  <r>
    <x v="702"/>
    <x v="2"/>
    <x v="987"/>
    <n v="13"/>
    <n v="0"/>
    <n v="0"/>
    <n v="0"/>
    <n v="0"/>
    <n v="0"/>
    <n v="0"/>
    <n v="0"/>
    <m/>
    <m/>
    <m/>
    <m/>
    <m/>
    <m/>
    <m/>
    <m/>
    <m/>
    <m/>
    <m/>
    <m/>
    <m/>
    <m/>
    <m/>
  </r>
  <r>
    <x v="702"/>
    <x v="4"/>
    <x v="1015"/>
    <n v="1"/>
    <n v="1"/>
    <n v="0"/>
    <n v="0"/>
    <n v="0"/>
    <n v="0"/>
    <n v="0"/>
    <n v="0"/>
    <m/>
    <m/>
    <m/>
    <m/>
    <m/>
    <m/>
    <m/>
    <m/>
    <m/>
    <m/>
    <m/>
    <m/>
    <m/>
    <m/>
    <m/>
  </r>
  <r>
    <x v="703"/>
    <x v="4"/>
    <x v="988"/>
    <n v="12"/>
    <n v="0"/>
    <n v="0"/>
    <n v="2"/>
    <n v="0"/>
    <n v="0"/>
    <n v="0"/>
    <n v="2"/>
    <m/>
    <m/>
    <s v="V"/>
    <s v="V"/>
    <m/>
    <m/>
    <m/>
    <m/>
    <m/>
    <m/>
    <m/>
    <m/>
    <m/>
    <m/>
    <m/>
  </r>
  <r>
    <x v="703"/>
    <x v="2"/>
    <x v="1011"/>
    <n v="2"/>
    <n v="0"/>
    <n v="0"/>
    <n v="0"/>
    <n v="0"/>
    <n v="0"/>
    <n v="0"/>
    <n v="0"/>
    <m/>
    <m/>
    <m/>
    <m/>
    <m/>
    <m/>
    <m/>
    <m/>
    <m/>
    <m/>
    <m/>
    <m/>
    <m/>
    <m/>
    <m/>
  </r>
  <r>
    <x v="703"/>
    <x v="2"/>
    <x v="1010"/>
    <n v="1"/>
    <n v="0"/>
    <n v="0"/>
    <n v="0"/>
    <n v="0"/>
    <n v="0"/>
    <n v="0"/>
    <n v="0"/>
    <m/>
    <m/>
    <m/>
    <m/>
    <m/>
    <m/>
    <m/>
    <m/>
    <m/>
    <m/>
    <m/>
    <m/>
    <m/>
    <m/>
    <m/>
  </r>
  <r>
    <x v="703"/>
    <x v="2"/>
    <x v="1012"/>
    <n v="3"/>
    <n v="0"/>
    <n v="0"/>
    <n v="1"/>
    <n v="0"/>
    <n v="0"/>
    <n v="0"/>
    <n v="1"/>
    <m/>
    <m/>
    <s v="V"/>
    <s v="V"/>
    <m/>
    <m/>
    <m/>
    <m/>
    <m/>
    <m/>
    <m/>
    <m/>
    <m/>
    <m/>
    <m/>
  </r>
  <r>
    <x v="703"/>
    <x v="2"/>
    <x v="999"/>
    <n v="13"/>
    <n v="0"/>
    <n v="0"/>
    <n v="0"/>
    <n v="0"/>
    <n v="0"/>
    <n v="0"/>
    <n v="0"/>
    <m/>
    <m/>
    <m/>
    <m/>
    <m/>
    <m/>
    <m/>
    <m/>
    <m/>
    <m/>
    <m/>
    <m/>
    <m/>
    <m/>
    <m/>
  </r>
  <r>
    <x v="703"/>
    <x v="2"/>
    <x v="998"/>
    <n v="13"/>
    <n v="0"/>
    <n v="0"/>
    <n v="1"/>
    <n v="0"/>
    <n v="0"/>
    <n v="0"/>
    <n v="1"/>
    <m/>
    <m/>
    <s v="V"/>
    <s v="V"/>
    <m/>
    <m/>
    <m/>
    <m/>
    <m/>
    <m/>
    <m/>
    <m/>
    <m/>
    <m/>
    <m/>
  </r>
  <r>
    <x v="703"/>
    <x v="4"/>
    <x v="993"/>
    <n v="4"/>
    <n v="0"/>
    <n v="0"/>
    <n v="2"/>
    <n v="0"/>
    <n v="0"/>
    <n v="0"/>
    <n v="2"/>
    <m/>
    <m/>
    <s v="V"/>
    <s v="V"/>
    <m/>
    <m/>
    <m/>
    <m/>
    <m/>
    <m/>
    <m/>
    <m/>
    <m/>
    <m/>
    <m/>
  </r>
  <r>
    <x v="703"/>
    <x v="1"/>
    <x v="1016"/>
    <n v="1"/>
    <n v="0"/>
    <n v="0"/>
    <n v="1"/>
    <n v="0"/>
    <n v="0"/>
    <n v="0"/>
    <n v="1"/>
    <s v="V"/>
    <m/>
    <m/>
    <m/>
    <m/>
    <m/>
    <m/>
    <m/>
    <m/>
    <m/>
    <m/>
    <m/>
    <m/>
    <m/>
    <m/>
  </r>
  <r>
    <x v="703"/>
    <x v="1"/>
    <x v="1017"/>
    <n v="5"/>
    <n v="0"/>
    <n v="0"/>
    <n v="3"/>
    <n v="0"/>
    <n v="0"/>
    <n v="0"/>
    <n v="3"/>
    <m/>
    <m/>
    <s v="V"/>
    <s v="V"/>
    <m/>
    <m/>
    <m/>
    <m/>
    <m/>
    <m/>
    <m/>
    <m/>
    <m/>
    <m/>
    <m/>
  </r>
  <r>
    <x v="703"/>
    <x v="4"/>
    <x v="1015"/>
    <n v="1"/>
    <n v="0"/>
    <n v="0"/>
    <n v="0"/>
    <n v="2"/>
    <n v="0"/>
    <n v="0"/>
    <n v="2"/>
    <s v="V"/>
    <m/>
    <m/>
    <m/>
    <m/>
    <m/>
    <m/>
    <m/>
    <m/>
    <m/>
    <m/>
    <m/>
    <m/>
    <m/>
    <m/>
  </r>
  <r>
    <x v="703"/>
    <x v="1"/>
    <x v="1018"/>
    <n v="2"/>
    <n v="0"/>
    <n v="0"/>
    <n v="3"/>
    <n v="0"/>
    <n v="0"/>
    <n v="0"/>
    <n v="3"/>
    <m/>
    <m/>
    <s v="V"/>
    <s v="V"/>
    <m/>
    <m/>
    <m/>
    <m/>
    <m/>
    <m/>
    <m/>
    <m/>
    <m/>
    <m/>
    <m/>
  </r>
  <r>
    <x v="704"/>
    <x v="3"/>
    <x v="977"/>
    <n v="12"/>
    <n v="0"/>
    <n v="0"/>
    <n v="0"/>
    <n v="0"/>
    <n v="0"/>
    <n v="0"/>
    <n v="0"/>
    <m/>
    <m/>
    <m/>
    <m/>
    <m/>
    <m/>
    <m/>
    <m/>
    <m/>
    <m/>
    <m/>
    <m/>
    <m/>
    <m/>
    <m/>
  </r>
  <r>
    <x v="704"/>
    <x v="3"/>
    <x v="975"/>
    <n v="12"/>
    <n v="0"/>
    <n v="0"/>
    <n v="0"/>
    <n v="0"/>
    <n v="0"/>
    <n v="0"/>
    <n v="0"/>
    <m/>
    <m/>
    <m/>
    <m/>
    <m/>
    <m/>
    <m/>
    <m/>
    <m/>
    <m/>
    <m/>
    <m/>
    <m/>
    <m/>
    <m/>
  </r>
  <r>
    <x v="704"/>
    <x v="4"/>
    <x v="976"/>
    <n v="12"/>
    <n v="0"/>
    <n v="0"/>
    <n v="3"/>
    <n v="0"/>
    <n v="1"/>
    <n v="0"/>
    <n v="4"/>
    <s v="V"/>
    <m/>
    <s v="V"/>
    <s v="V"/>
    <m/>
    <m/>
    <m/>
    <m/>
    <m/>
    <m/>
    <m/>
    <m/>
    <m/>
    <m/>
    <m/>
  </r>
  <r>
    <x v="704"/>
    <x v="4"/>
    <x v="983"/>
    <n v="11"/>
    <n v="0"/>
    <n v="0"/>
    <n v="1"/>
    <n v="1"/>
    <n v="0"/>
    <n v="0"/>
    <n v="2"/>
    <s v="V"/>
    <m/>
    <s v="V"/>
    <s v="V"/>
    <m/>
    <m/>
    <m/>
    <m/>
    <m/>
    <m/>
    <m/>
    <m/>
    <m/>
    <m/>
    <m/>
  </r>
  <r>
    <x v="704"/>
    <x v="4"/>
    <x v="986"/>
    <n v="12"/>
    <n v="0"/>
    <n v="0"/>
    <n v="0"/>
    <n v="1"/>
    <n v="1"/>
    <n v="0"/>
    <n v="2"/>
    <s v="V"/>
    <m/>
    <m/>
    <m/>
    <m/>
    <m/>
    <m/>
    <m/>
    <m/>
    <m/>
    <m/>
    <m/>
    <m/>
    <m/>
    <m/>
  </r>
  <r>
    <x v="705"/>
    <x v="3"/>
    <x v="978"/>
    <n v="3"/>
    <n v="1"/>
    <n v="0"/>
    <n v="2"/>
    <n v="5"/>
    <n v="0"/>
    <n v="0"/>
    <n v="7"/>
    <s v="V"/>
    <m/>
    <s v="V"/>
    <s v="V"/>
    <m/>
    <m/>
    <m/>
    <m/>
    <m/>
    <m/>
    <m/>
    <m/>
    <m/>
    <m/>
    <m/>
  </r>
  <r>
    <x v="705"/>
    <x v="4"/>
    <x v="994"/>
    <n v="2"/>
    <n v="0"/>
    <n v="0"/>
    <n v="0"/>
    <n v="0"/>
    <n v="1"/>
    <n v="0"/>
    <n v="1"/>
    <s v="V"/>
    <m/>
    <m/>
    <m/>
    <m/>
    <m/>
    <m/>
    <m/>
    <m/>
    <m/>
    <m/>
    <m/>
    <m/>
    <m/>
    <m/>
  </r>
  <r>
    <x v="705"/>
    <x v="3"/>
    <x v="980"/>
    <n v="8"/>
    <n v="1"/>
    <n v="0"/>
    <n v="0"/>
    <n v="0"/>
    <n v="4"/>
    <n v="0"/>
    <n v="4"/>
    <s v="V"/>
    <m/>
    <m/>
    <m/>
    <m/>
    <m/>
    <m/>
    <m/>
    <m/>
    <m/>
    <m/>
    <m/>
    <m/>
    <m/>
    <m/>
  </r>
  <r>
    <x v="705"/>
    <x v="1"/>
    <x v="1019"/>
    <n v="11"/>
    <n v="1"/>
    <n v="0"/>
    <n v="5"/>
    <n v="0"/>
    <n v="0"/>
    <n v="0"/>
    <n v="5"/>
    <s v="V"/>
    <s v="V"/>
    <s v="V"/>
    <s v="V"/>
    <m/>
    <m/>
    <m/>
    <m/>
    <m/>
    <m/>
    <m/>
    <m/>
    <m/>
    <m/>
    <m/>
  </r>
  <r>
    <x v="705"/>
    <x v="1"/>
    <x v="1020"/>
    <n v="8"/>
    <n v="0"/>
    <n v="0"/>
    <n v="3"/>
    <n v="0"/>
    <n v="0"/>
    <n v="0"/>
    <n v="3"/>
    <m/>
    <m/>
    <s v="V"/>
    <s v="V"/>
    <m/>
    <m/>
    <m/>
    <m/>
    <m/>
    <m/>
    <m/>
    <m/>
    <m/>
    <m/>
    <m/>
  </r>
  <r>
    <x v="705"/>
    <x v="4"/>
    <x v="997"/>
    <n v="10"/>
    <n v="0"/>
    <n v="0"/>
    <n v="2"/>
    <n v="0"/>
    <n v="0"/>
    <n v="0"/>
    <n v="2"/>
    <m/>
    <m/>
    <s v="V"/>
    <s v="V"/>
    <m/>
    <m/>
    <m/>
    <m/>
    <m/>
    <m/>
    <m/>
    <m/>
    <m/>
    <m/>
    <m/>
  </r>
  <r>
    <x v="705"/>
    <x v="2"/>
    <x v="1021"/>
    <n v="7"/>
    <n v="7"/>
    <n v="0"/>
    <n v="0"/>
    <n v="0"/>
    <n v="0"/>
    <n v="0"/>
    <n v="0"/>
    <m/>
    <m/>
    <m/>
    <m/>
    <m/>
    <m/>
    <m/>
    <m/>
    <m/>
    <m/>
    <m/>
    <m/>
    <m/>
    <m/>
    <m/>
  </r>
  <r>
    <x v="706"/>
    <x v="2"/>
    <x v="989"/>
    <n v="13"/>
    <n v="0"/>
    <n v="0"/>
    <n v="0"/>
    <n v="0"/>
    <n v="0"/>
    <n v="0"/>
    <n v="0"/>
    <m/>
    <m/>
    <m/>
    <m/>
    <m/>
    <m/>
    <m/>
    <m/>
    <m/>
    <m/>
    <m/>
    <m/>
    <m/>
    <m/>
    <m/>
  </r>
  <r>
    <x v="706"/>
    <x v="2"/>
    <x v="990"/>
    <n v="13"/>
    <n v="0"/>
    <n v="0"/>
    <n v="0"/>
    <n v="0"/>
    <n v="0"/>
    <n v="0"/>
    <n v="0"/>
    <m/>
    <m/>
    <m/>
    <m/>
    <m/>
    <m/>
    <m/>
    <m/>
    <m/>
    <m/>
    <m/>
    <m/>
    <m/>
    <m/>
    <m/>
  </r>
  <r>
    <x v="706"/>
    <x v="2"/>
    <x v="991"/>
    <n v="8"/>
    <n v="0"/>
    <n v="0"/>
    <n v="0"/>
    <n v="0"/>
    <n v="0"/>
    <n v="0"/>
    <n v="0"/>
    <m/>
    <m/>
    <m/>
    <m/>
    <m/>
    <m/>
    <m/>
    <m/>
    <m/>
    <m/>
    <m/>
    <m/>
    <m/>
    <m/>
    <m/>
  </r>
  <r>
    <x v="707"/>
    <x v="2"/>
    <x v="992"/>
    <n v="6"/>
    <n v="0"/>
    <n v="0"/>
    <n v="0"/>
    <n v="0"/>
    <n v="0"/>
    <n v="0"/>
    <n v="0"/>
    <m/>
    <m/>
    <m/>
    <m/>
    <m/>
    <m/>
    <m/>
    <m/>
    <m/>
    <m/>
    <m/>
    <m/>
    <m/>
    <m/>
    <m/>
  </r>
  <r>
    <x v="707"/>
    <x v="0"/>
    <x v="1022"/>
    <n v="13"/>
    <n v="0"/>
    <n v="0"/>
    <n v="0"/>
    <n v="0"/>
    <n v="0"/>
    <n v="0"/>
    <n v="0"/>
    <m/>
    <m/>
    <m/>
    <m/>
    <m/>
    <m/>
    <m/>
    <m/>
    <m/>
    <m/>
    <m/>
    <m/>
    <m/>
    <m/>
    <m/>
  </r>
  <r>
    <x v="707"/>
    <x v="4"/>
    <x v="1023"/>
    <n v="5"/>
    <n v="0"/>
    <n v="0"/>
    <n v="0"/>
    <n v="0"/>
    <n v="0"/>
    <n v="0"/>
    <n v="0"/>
    <m/>
    <m/>
    <m/>
    <m/>
    <m/>
    <m/>
    <m/>
    <m/>
    <m/>
    <m/>
    <m/>
    <m/>
    <m/>
    <m/>
    <m/>
  </r>
  <r>
    <x v="707"/>
    <x v="4"/>
    <x v="1007"/>
    <n v="7"/>
    <n v="0"/>
    <n v="0"/>
    <n v="0"/>
    <n v="1"/>
    <n v="0"/>
    <n v="0"/>
    <n v="1"/>
    <s v="V"/>
    <m/>
    <m/>
    <m/>
    <m/>
    <m/>
    <m/>
    <m/>
    <m/>
    <m/>
    <m/>
    <m/>
    <m/>
    <m/>
    <m/>
  </r>
  <r>
    <x v="707"/>
    <x v="4"/>
    <x v="985"/>
    <n v="8"/>
    <n v="3"/>
    <n v="0"/>
    <n v="8"/>
    <n v="0"/>
    <n v="0"/>
    <n v="0"/>
    <n v="8"/>
    <m/>
    <m/>
    <s v="V"/>
    <s v="V"/>
    <m/>
    <m/>
    <m/>
    <m/>
    <m/>
    <m/>
    <m/>
    <m/>
    <m/>
    <m/>
    <m/>
  </r>
  <r>
    <x v="707"/>
    <x v="3"/>
    <x v="1024"/>
    <n v="1"/>
    <n v="0"/>
    <n v="0"/>
    <n v="0"/>
    <n v="0"/>
    <n v="0"/>
    <n v="0"/>
    <n v="0"/>
    <m/>
    <m/>
    <m/>
    <m/>
    <m/>
    <m/>
    <m/>
    <m/>
    <m/>
    <m/>
    <m/>
    <m/>
    <m/>
    <m/>
    <m/>
  </r>
  <r>
    <x v="707"/>
    <x v="3"/>
    <x v="1025"/>
    <n v="1"/>
    <n v="0"/>
    <n v="0"/>
    <n v="0"/>
    <n v="0"/>
    <n v="0"/>
    <n v="0"/>
    <n v="0"/>
    <m/>
    <m/>
    <m/>
    <m/>
    <m/>
    <m/>
    <m/>
    <m/>
    <m/>
    <m/>
    <m/>
    <m/>
    <m/>
    <m/>
    <m/>
  </r>
  <r>
    <x v="707"/>
    <x v="2"/>
    <x v="1000"/>
    <n v="13"/>
    <n v="0"/>
    <n v="0"/>
    <n v="0"/>
    <n v="0"/>
    <n v="0"/>
    <n v="0"/>
    <n v="0"/>
    <m/>
    <m/>
    <m/>
    <m/>
    <m/>
    <m/>
    <m/>
    <m/>
    <m/>
    <m/>
    <m/>
    <m/>
    <m/>
    <m/>
    <m/>
  </r>
  <r>
    <x v="707"/>
    <x v="1"/>
    <x v="1026"/>
    <n v="1"/>
    <n v="0"/>
    <n v="0"/>
    <n v="0"/>
    <n v="0"/>
    <n v="0"/>
    <n v="0"/>
    <n v="0"/>
    <m/>
    <m/>
    <m/>
    <m/>
    <m/>
    <m/>
    <m/>
    <m/>
    <m/>
    <m/>
    <m/>
    <m/>
    <m/>
    <m/>
    <m/>
  </r>
  <r>
    <x v="707"/>
    <x v="1"/>
    <x v="1008"/>
    <n v="12"/>
    <n v="9"/>
    <n v="0"/>
    <n v="30"/>
    <n v="0"/>
    <n v="0"/>
    <n v="0"/>
    <n v="30"/>
    <m/>
    <m/>
    <s v="V"/>
    <s v="V"/>
    <m/>
    <m/>
    <m/>
    <m/>
    <m/>
    <m/>
    <m/>
    <m/>
    <m/>
    <m/>
    <m/>
  </r>
  <r>
    <x v="707"/>
    <x v="1"/>
    <x v="1009"/>
    <n v="13"/>
    <n v="8"/>
    <n v="0"/>
    <n v="12"/>
    <n v="1"/>
    <n v="0"/>
    <n v="0"/>
    <n v="13"/>
    <s v="V"/>
    <m/>
    <s v="V"/>
    <s v="V"/>
    <m/>
    <m/>
    <m/>
    <m/>
    <m/>
    <m/>
    <m/>
    <m/>
    <m/>
    <m/>
    <m/>
  </r>
  <r>
    <x v="708"/>
    <x v="3"/>
    <x v="1014"/>
    <n v="10"/>
    <n v="0"/>
    <n v="0"/>
    <n v="0"/>
    <n v="0"/>
    <n v="0"/>
    <n v="0"/>
    <n v="0"/>
    <m/>
    <m/>
    <m/>
    <m/>
    <m/>
    <m/>
    <m/>
    <m/>
    <m/>
    <m/>
    <m/>
    <m/>
    <m/>
    <m/>
    <m/>
  </r>
  <r>
    <x v="708"/>
    <x v="4"/>
    <x v="1011"/>
    <n v="2"/>
    <n v="0"/>
    <n v="0"/>
    <n v="1"/>
    <n v="0"/>
    <n v="0"/>
    <n v="0"/>
    <n v="1"/>
    <m/>
    <m/>
    <s v="V"/>
    <s v="V"/>
    <m/>
    <m/>
    <m/>
    <m/>
    <m/>
    <m/>
    <m/>
    <m/>
    <m/>
    <m/>
    <m/>
  </r>
  <r>
    <x v="708"/>
    <x v="1"/>
    <x v="1027"/>
    <n v="7"/>
    <n v="5"/>
    <n v="0"/>
    <n v="12"/>
    <n v="0"/>
    <n v="0"/>
    <n v="0"/>
    <n v="12"/>
    <m/>
    <m/>
    <s v="V"/>
    <s v="V"/>
    <m/>
    <m/>
    <m/>
    <m/>
    <m/>
    <m/>
    <m/>
    <m/>
    <m/>
    <m/>
    <m/>
  </r>
  <r>
    <x v="708"/>
    <x v="4"/>
    <x v="1010"/>
    <n v="1"/>
    <n v="0"/>
    <n v="0"/>
    <n v="1"/>
    <n v="0"/>
    <n v="0"/>
    <n v="0"/>
    <n v="1"/>
    <m/>
    <m/>
    <s v="V"/>
    <s v="V"/>
    <m/>
    <m/>
    <m/>
    <m/>
    <m/>
    <m/>
    <m/>
    <m/>
    <m/>
    <m/>
    <m/>
  </r>
  <r>
    <x v="709"/>
    <x v="4"/>
    <x v="996"/>
    <n v="8"/>
    <n v="0"/>
    <n v="0"/>
    <n v="1"/>
    <n v="1"/>
    <n v="0"/>
    <n v="0"/>
    <n v="2"/>
    <s v="V"/>
    <m/>
    <s v="V"/>
    <s v="V"/>
    <m/>
    <m/>
    <m/>
    <m/>
    <m/>
    <m/>
    <m/>
    <m/>
    <m/>
    <m/>
    <m/>
  </r>
  <r>
    <x v="709"/>
    <x v="4"/>
    <x v="1028"/>
    <n v="3"/>
    <n v="0"/>
    <n v="0"/>
    <n v="3"/>
    <n v="0"/>
    <n v="0"/>
    <n v="0"/>
    <n v="3"/>
    <m/>
    <m/>
    <s v="V"/>
    <s v="V"/>
    <m/>
    <m/>
    <m/>
    <m/>
    <m/>
    <m/>
    <m/>
    <m/>
    <m/>
    <m/>
    <m/>
  </r>
  <r>
    <x v="709"/>
    <x v="4"/>
    <x v="987"/>
    <n v="13"/>
    <n v="0"/>
    <n v="0"/>
    <n v="0"/>
    <n v="0"/>
    <n v="0"/>
    <n v="0"/>
    <n v="0"/>
    <m/>
    <m/>
    <m/>
    <m/>
    <m/>
    <m/>
    <m/>
    <m/>
    <m/>
    <m/>
    <m/>
    <m/>
    <m/>
    <m/>
    <m/>
  </r>
  <r>
    <x v="709"/>
    <x v="2"/>
    <x v="1016"/>
    <n v="1"/>
    <n v="0"/>
    <n v="0"/>
    <n v="0"/>
    <n v="0"/>
    <n v="0"/>
    <n v="0"/>
    <n v="0"/>
    <m/>
    <m/>
    <m/>
    <m/>
    <m/>
    <m/>
    <m/>
    <m/>
    <m/>
    <m/>
    <m/>
    <m/>
    <m/>
    <m/>
    <m/>
  </r>
  <r>
    <x v="709"/>
    <x v="2"/>
    <x v="1013"/>
    <n v="3"/>
    <n v="0"/>
    <n v="0"/>
    <n v="0"/>
    <n v="0"/>
    <n v="0"/>
    <n v="0"/>
    <n v="0"/>
    <m/>
    <m/>
    <m/>
    <m/>
    <m/>
    <m/>
    <m/>
    <m/>
    <m/>
    <m/>
    <m/>
    <m/>
    <m/>
    <m/>
    <m/>
  </r>
  <r>
    <x v="709"/>
    <x v="2"/>
    <x v="1017"/>
    <n v="5"/>
    <n v="0"/>
    <n v="0"/>
    <n v="0"/>
    <n v="0"/>
    <n v="0"/>
    <n v="0"/>
    <n v="0"/>
    <m/>
    <m/>
    <m/>
    <m/>
    <m/>
    <m/>
    <m/>
    <m/>
    <m/>
    <m/>
    <m/>
    <m/>
    <m/>
    <m/>
    <m/>
  </r>
  <r>
    <x v="709"/>
    <x v="1"/>
    <x v="1029"/>
    <n v="9"/>
    <n v="0"/>
    <n v="0"/>
    <n v="1"/>
    <n v="0"/>
    <n v="0"/>
    <n v="0"/>
    <n v="1"/>
    <s v="V"/>
    <s v="V"/>
    <m/>
    <m/>
    <m/>
    <m/>
    <m/>
    <m/>
    <m/>
    <m/>
    <m/>
    <m/>
    <m/>
    <m/>
    <m/>
  </r>
  <r>
    <x v="709"/>
    <x v="3"/>
    <x v="1015"/>
    <n v="1"/>
    <n v="0"/>
    <n v="0"/>
    <n v="0"/>
    <n v="0"/>
    <n v="0"/>
    <n v="0"/>
    <n v="0"/>
    <m/>
    <m/>
    <m/>
    <m/>
    <m/>
    <m/>
    <m/>
    <m/>
    <m/>
    <m/>
    <m/>
    <m/>
    <m/>
    <m/>
    <m/>
  </r>
  <r>
    <x v="709"/>
    <x v="2"/>
    <x v="1018"/>
    <n v="2"/>
    <n v="0"/>
    <n v="0"/>
    <n v="0"/>
    <n v="0"/>
    <n v="0"/>
    <n v="0"/>
    <n v="0"/>
    <m/>
    <m/>
    <m/>
    <m/>
    <m/>
    <m/>
    <m/>
    <m/>
    <m/>
    <m/>
    <m/>
    <m/>
    <m/>
    <m/>
    <m/>
  </r>
  <r>
    <x v="709"/>
    <x v="4"/>
    <x v="1012"/>
    <n v="3"/>
    <n v="0"/>
    <n v="0"/>
    <n v="0"/>
    <n v="1"/>
    <n v="0"/>
    <n v="0"/>
    <n v="1"/>
    <s v="V"/>
    <m/>
    <m/>
    <m/>
    <m/>
    <m/>
    <m/>
    <m/>
    <m/>
    <m/>
    <m/>
    <m/>
    <m/>
    <m/>
    <m/>
  </r>
  <r>
    <x v="709"/>
    <x v="1"/>
    <x v="1030"/>
    <n v="1"/>
    <n v="1"/>
    <n v="0"/>
    <n v="0"/>
    <n v="0"/>
    <n v="0"/>
    <n v="0"/>
    <n v="0"/>
    <m/>
    <m/>
    <m/>
    <m/>
    <m/>
    <m/>
    <m/>
    <m/>
    <m/>
    <m/>
    <m/>
    <m/>
    <m/>
    <m/>
    <m/>
  </r>
  <r>
    <x v="710"/>
    <x v="1"/>
    <x v="1031"/>
    <n v="7"/>
    <n v="7"/>
    <n v="0"/>
    <n v="22"/>
    <n v="0"/>
    <n v="0"/>
    <n v="0"/>
    <n v="22"/>
    <m/>
    <m/>
    <s v="V"/>
    <s v="V"/>
    <m/>
    <m/>
    <m/>
    <m/>
    <m/>
    <m/>
    <m/>
    <m/>
    <m/>
    <m/>
    <m/>
  </r>
  <r>
    <x v="710"/>
    <x v="3"/>
    <x v="988"/>
    <n v="12"/>
    <n v="0"/>
    <n v="0"/>
    <n v="0"/>
    <n v="0"/>
    <n v="1"/>
    <n v="0"/>
    <n v="1"/>
    <s v="V"/>
    <m/>
    <m/>
    <m/>
    <m/>
    <m/>
    <m/>
    <m/>
    <m/>
    <m/>
    <m/>
    <m/>
    <m/>
    <m/>
    <m/>
  </r>
  <r>
    <x v="710"/>
    <x v="4"/>
    <x v="999"/>
    <n v="13"/>
    <n v="0"/>
    <n v="0"/>
    <n v="0"/>
    <n v="1"/>
    <n v="0"/>
    <n v="0"/>
    <n v="1"/>
    <s v="V"/>
    <m/>
    <m/>
    <m/>
    <m/>
    <m/>
    <m/>
    <m/>
    <m/>
    <m/>
    <m/>
    <m/>
    <m/>
    <m/>
    <m/>
  </r>
  <r>
    <x v="710"/>
    <x v="3"/>
    <x v="986"/>
    <n v="12"/>
    <n v="0"/>
    <n v="0"/>
    <n v="0"/>
    <n v="0"/>
    <n v="0"/>
    <n v="0"/>
    <n v="0"/>
    <m/>
    <m/>
    <m/>
    <m/>
    <m/>
    <m/>
    <m/>
    <m/>
    <m/>
    <m/>
    <m/>
    <m/>
    <m/>
    <m/>
    <m/>
  </r>
  <r>
    <x v="710"/>
    <x v="4"/>
    <x v="998"/>
    <n v="13"/>
    <n v="0"/>
    <n v="0"/>
    <n v="2"/>
    <n v="2"/>
    <n v="0"/>
    <n v="0"/>
    <n v="4"/>
    <s v="V"/>
    <m/>
    <s v="V"/>
    <s v="V"/>
    <m/>
    <m/>
    <m/>
    <m/>
    <m/>
    <m/>
    <m/>
    <m/>
    <m/>
    <m/>
    <m/>
  </r>
  <r>
    <x v="710"/>
    <x v="3"/>
    <x v="993"/>
    <n v="4"/>
    <n v="0"/>
    <n v="0"/>
    <n v="1"/>
    <n v="0"/>
    <n v="0"/>
    <n v="0"/>
    <n v="1"/>
    <m/>
    <m/>
    <s v="V"/>
    <s v="V"/>
    <m/>
    <m/>
    <m/>
    <m/>
    <m/>
    <m/>
    <m/>
    <m/>
    <m/>
    <m/>
    <m/>
  </r>
  <r>
    <x v="711"/>
    <x v="3"/>
    <x v="983"/>
    <n v="11"/>
    <n v="0"/>
    <n v="0"/>
    <n v="0"/>
    <n v="0"/>
    <n v="0"/>
    <n v="0"/>
    <n v="0"/>
    <m/>
    <m/>
    <m/>
    <m/>
    <m/>
    <m/>
    <m/>
    <m/>
    <m/>
    <m/>
    <m/>
    <m/>
    <m/>
    <m/>
    <m/>
  </r>
  <r>
    <x v="711"/>
    <x v="3"/>
    <x v="976"/>
    <n v="12"/>
    <n v="0"/>
    <n v="0"/>
    <n v="0"/>
    <n v="1"/>
    <n v="0"/>
    <n v="0"/>
    <n v="1"/>
    <s v="V"/>
    <m/>
    <m/>
    <m/>
    <m/>
    <m/>
    <m/>
    <m/>
    <m/>
    <m/>
    <m/>
    <m/>
    <m/>
    <m/>
    <m/>
  </r>
  <r>
    <x v="711"/>
    <x v="1"/>
    <x v="1032"/>
    <n v="5"/>
    <n v="5"/>
    <n v="0"/>
    <n v="0"/>
    <n v="0"/>
    <n v="0"/>
    <n v="0"/>
    <n v="0"/>
    <m/>
    <m/>
    <m/>
    <m/>
    <m/>
    <m/>
    <m/>
    <m/>
    <m/>
    <m/>
    <m/>
    <m/>
    <m/>
    <m/>
    <m/>
  </r>
  <r>
    <x v="712"/>
    <x v="24"/>
    <x v="980"/>
    <n v="8"/>
    <n v="0"/>
    <n v="0"/>
    <n v="1"/>
    <n v="1"/>
    <n v="0"/>
    <n v="0"/>
    <n v="2"/>
    <s v="V"/>
    <m/>
    <s v="V"/>
    <s v="V"/>
    <m/>
    <m/>
    <m/>
    <m/>
    <m/>
    <m/>
    <m/>
    <m/>
    <m/>
    <m/>
    <m/>
  </r>
  <r>
    <x v="712"/>
    <x v="24"/>
    <x v="975"/>
    <n v="12"/>
    <n v="0"/>
    <n v="0"/>
    <n v="1"/>
    <n v="0"/>
    <n v="0"/>
    <n v="0"/>
    <n v="1"/>
    <m/>
    <m/>
    <s v="V"/>
    <s v="V"/>
    <m/>
    <m/>
    <m/>
    <m/>
    <m/>
    <m/>
    <m/>
    <m/>
    <m/>
    <m/>
    <m/>
  </r>
  <r>
    <x v="712"/>
    <x v="2"/>
    <x v="995"/>
    <n v="11"/>
    <n v="0"/>
    <n v="0"/>
    <n v="0"/>
    <n v="0"/>
    <n v="0"/>
    <n v="0"/>
    <n v="0"/>
    <m/>
    <m/>
    <m/>
    <m/>
    <m/>
    <m/>
    <m/>
    <m/>
    <m/>
    <m/>
    <m/>
    <m/>
    <m/>
    <m/>
    <m/>
  </r>
  <r>
    <x v="712"/>
    <x v="24"/>
    <x v="978"/>
    <n v="2"/>
    <n v="0"/>
    <n v="0"/>
    <n v="0"/>
    <n v="0"/>
    <n v="0"/>
    <n v="0"/>
    <n v="0"/>
    <m/>
    <m/>
    <m/>
    <m/>
    <m/>
    <m/>
    <m/>
    <m/>
    <m/>
    <m/>
    <m/>
    <m/>
    <m/>
    <m/>
    <m/>
  </r>
  <r>
    <x v="712"/>
    <x v="4"/>
    <x v="1016"/>
    <n v="1"/>
    <n v="0"/>
    <n v="0"/>
    <n v="2"/>
    <n v="0"/>
    <n v="0"/>
    <n v="0"/>
    <n v="2"/>
    <m/>
    <m/>
    <s v="V"/>
    <s v="V"/>
    <m/>
    <m/>
    <m/>
    <m/>
    <m/>
    <m/>
    <m/>
    <m/>
    <m/>
    <m/>
    <m/>
  </r>
  <r>
    <x v="712"/>
    <x v="2"/>
    <x v="1019"/>
    <n v="11"/>
    <n v="0"/>
    <n v="0"/>
    <n v="2"/>
    <n v="0"/>
    <n v="1"/>
    <n v="0"/>
    <n v="3"/>
    <m/>
    <m/>
    <s v="V"/>
    <s v="V"/>
    <m/>
    <m/>
    <m/>
    <m/>
    <m/>
    <m/>
    <m/>
    <m/>
    <m/>
    <m/>
    <m/>
  </r>
  <r>
    <x v="712"/>
    <x v="3"/>
    <x v="1023"/>
    <n v="5"/>
    <n v="0"/>
    <n v="0"/>
    <n v="0"/>
    <n v="0"/>
    <n v="0"/>
    <n v="0"/>
    <n v="0"/>
    <m/>
    <m/>
    <m/>
    <m/>
    <m/>
    <m/>
    <m/>
    <m/>
    <m/>
    <m/>
    <m/>
    <m/>
    <m/>
    <m/>
    <m/>
  </r>
  <r>
    <x v="713"/>
    <x v="24"/>
    <x v="1015"/>
    <n v="1"/>
    <n v="0"/>
    <n v="0"/>
    <n v="0"/>
    <n v="0"/>
    <n v="0"/>
    <n v="0"/>
    <n v="0"/>
    <m/>
    <m/>
    <m/>
    <m/>
    <m/>
    <m/>
    <m/>
    <m/>
    <m/>
    <m/>
    <m/>
    <m/>
    <m/>
    <m/>
    <m/>
  </r>
  <r>
    <x v="713"/>
    <x v="24"/>
    <x v="977"/>
    <n v="13"/>
    <n v="3"/>
    <n v="0"/>
    <n v="8"/>
    <n v="0"/>
    <n v="2"/>
    <n v="0"/>
    <n v="8"/>
    <s v="V"/>
    <m/>
    <s v="V"/>
    <s v="V"/>
    <m/>
    <m/>
    <m/>
    <m/>
    <m/>
    <m/>
    <m/>
    <m/>
    <m/>
    <m/>
    <m/>
  </r>
  <r>
    <x v="714"/>
    <x v="3"/>
    <x v="1010"/>
    <n v="1"/>
    <n v="0"/>
    <n v="0"/>
    <n v="0"/>
    <n v="0"/>
    <n v="0"/>
    <n v="0"/>
    <n v="0"/>
    <m/>
    <m/>
    <m/>
    <m/>
    <m/>
    <m/>
    <m/>
    <m/>
    <m/>
    <m/>
    <m/>
    <m/>
    <m/>
    <m/>
    <m/>
  </r>
  <r>
    <x v="714"/>
    <x v="4"/>
    <x v="1017"/>
    <n v="5"/>
    <n v="5"/>
    <n v="0"/>
    <n v="0"/>
    <n v="0"/>
    <n v="0"/>
    <n v="0"/>
    <n v="5"/>
    <m/>
    <s v="V"/>
    <m/>
    <m/>
    <m/>
    <m/>
    <m/>
    <m/>
    <m/>
    <m/>
    <m/>
    <m/>
    <m/>
    <m/>
    <m/>
  </r>
  <r>
    <x v="714"/>
    <x v="4"/>
    <x v="991"/>
    <n v="13"/>
    <n v="13"/>
    <n v="0"/>
    <n v="0"/>
    <n v="0"/>
    <n v="0"/>
    <n v="0"/>
    <n v="13"/>
    <m/>
    <s v="V"/>
    <m/>
    <m/>
    <m/>
    <m/>
    <m/>
    <m/>
    <m/>
    <m/>
    <m/>
    <m/>
    <m/>
    <m/>
    <m/>
  </r>
  <r>
    <x v="714"/>
    <x v="1"/>
    <x v="1032"/>
    <n v="5"/>
    <n v="2"/>
    <n v="0"/>
    <n v="6"/>
    <n v="0"/>
    <n v="0"/>
    <n v="0"/>
    <n v="6"/>
    <s v="V"/>
    <m/>
    <m/>
    <s v="V"/>
    <m/>
    <m/>
    <m/>
    <m/>
    <m/>
    <m/>
    <m/>
    <m/>
    <m/>
    <m/>
    <m/>
  </r>
  <r>
    <x v="715"/>
    <x v="24"/>
    <x v="1014"/>
    <n v="11"/>
    <n v="0"/>
    <n v="0"/>
    <n v="0"/>
    <n v="0"/>
    <n v="0"/>
    <n v="0"/>
    <n v="0"/>
    <m/>
    <m/>
    <m/>
    <m/>
    <m/>
    <m/>
    <m/>
    <m/>
    <m/>
    <m/>
    <m/>
    <m/>
    <m/>
    <m/>
    <m/>
  </r>
  <r>
    <x v="715"/>
    <x v="24"/>
    <x v="986"/>
    <n v="12"/>
    <n v="3"/>
    <n v="0"/>
    <n v="2"/>
    <n v="4"/>
    <n v="0"/>
    <n v="0"/>
    <n v="8"/>
    <s v="V"/>
    <m/>
    <m/>
    <s v="V"/>
    <m/>
    <m/>
    <m/>
    <m/>
    <m/>
    <m/>
    <m/>
    <m/>
    <m/>
    <m/>
    <m/>
  </r>
  <r>
    <x v="715"/>
    <x v="1"/>
    <x v="1032"/>
    <n v="3"/>
    <n v="0"/>
    <n v="0"/>
    <n v="0"/>
    <n v="0"/>
    <n v="0"/>
    <n v="0"/>
    <n v="0"/>
    <m/>
    <m/>
    <m/>
    <m/>
    <m/>
    <m/>
    <m/>
    <m/>
    <m/>
    <m/>
    <m/>
    <m/>
    <m/>
    <m/>
    <m/>
  </r>
  <r>
    <x v="716"/>
    <x v="4"/>
    <x v="991"/>
    <n v="13"/>
    <n v="13"/>
    <n v="0"/>
    <n v="0"/>
    <n v="0"/>
    <n v="0"/>
    <n v="0"/>
    <n v="0"/>
    <m/>
    <m/>
    <m/>
    <m/>
    <m/>
    <m/>
    <m/>
    <m/>
    <m/>
    <m/>
    <m/>
    <m/>
    <m/>
    <m/>
    <m/>
  </r>
  <r>
    <x v="716"/>
    <x v="4"/>
    <x v="1017"/>
    <n v="5"/>
    <n v="5"/>
    <n v="0"/>
    <n v="0"/>
    <n v="0"/>
    <n v="0"/>
    <n v="0"/>
    <n v="0"/>
    <m/>
    <m/>
    <m/>
    <m/>
    <m/>
    <m/>
    <m/>
    <m/>
    <m/>
    <m/>
    <m/>
    <m/>
    <m/>
    <m/>
    <m/>
  </r>
  <r>
    <x v="716"/>
    <x v="3"/>
    <x v="1011"/>
    <n v="2"/>
    <n v="0"/>
    <n v="0"/>
    <n v="0"/>
    <n v="0"/>
    <n v="0"/>
    <n v="0"/>
    <n v="0"/>
    <m/>
    <m/>
    <m/>
    <m/>
    <m/>
    <m/>
    <m/>
    <m/>
    <m/>
    <m/>
    <m/>
    <m/>
    <m/>
    <m/>
    <m/>
  </r>
  <r>
    <x v="716"/>
    <x v="3"/>
    <x v="1007"/>
    <n v="7"/>
    <n v="0"/>
    <n v="0"/>
    <n v="0"/>
    <n v="0"/>
    <n v="0"/>
    <n v="0"/>
    <n v="0"/>
    <m/>
    <m/>
    <m/>
    <m/>
    <m/>
    <m/>
    <m/>
    <m/>
    <m/>
    <m/>
    <m/>
    <m/>
    <m/>
    <m/>
    <m/>
  </r>
  <r>
    <x v="716"/>
    <x v="3"/>
    <x v="996"/>
    <n v="7"/>
    <n v="0"/>
    <n v="0"/>
    <n v="0"/>
    <n v="0"/>
    <n v="0"/>
    <n v="0"/>
    <n v="0"/>
    <m/>
    <m/>
    <m/>
    <m/>
    <m/>
    <m/>
    <m/>
    <m/>
    <m/>
    <m/>
    <m/>
    <m/>
    <m/>
    <m/>
    <m/>
  </r>
  <r>
    <x v="716"/>
    <x v="3"/>
    <x v="985"/>
    <n v="11"/>
    <n v="0"/>
    <n v="0"/>
    <n v="0"/>
    <n v="0"/>
    <n v="0"/>
    <n v="0"/>
    <n v="0"/>
    <m/>
    <m/>
    <m/>
    <m/>
    <m/>
    <m/>
    <m/>
    <m/>
    <m/>
    <m/>
    <m/>
    <m/>
    <m/>
    <m/>
    <m/>
  </r>
  <r>
    <x v="716"/>
    <x v="24"/>
    <x v="1033"/>
    <n v="3"/>
    <n v="0"/>
    <n v="0"/>
    <n v="0"/>
    <n v="0"/>
    <n v="0"/>
    <n v="0"/>
    <n v="0"/>
    <m/>
    <m/>
    <m/>
    <m/>
    <m/>
    <m/>
    <m/>
    <m/>
    <m/>
    <m/>
    <m/>
    <m/>
    <m/>
    <m/>
    <m/>
  </r>
  <r>
    <x v="717"/>
    <x v="4"/>
    <x v="1017"/>
    <n v="5"/>
    <n v="5"/>
    <n v="0"/>
    <n v="0"/>
    <n v="0"/>
    <n v="0"/>
    <n v="0"/>
    <n v="0"/>
    <m/>
    <m/>
    <m/>
    <m/>
    <m/>
    <m/>
    <m/>
    <m/>
    <m/>
    <m/>
    <m/>
    <m/>
    <m/>
    <m/>
    <m/>
  </r>
  <r>
    <x v="718"/>
    <x v="24"/>
    <x v="993"/>
    <n v="4"/>
    <n v="0"/>
    <n v="0"/>
    <n v="0"/>
    <n v="0"/>
    <n v="0"/>
    <n v="0"/>
    <n v="0"/>
    <m/>
    <m/>
    <m/>
    <m/>
    <m/>
    <m/>
    <m/>
    <m/>
    <m/>
    <m/>
    <m/>
    <m/>
    <m/>
    <m/>
    <m/>
  </r>
  <r>
    <x v="719"/>
    <x v="4"/>
    <x v="995"/>
    <n v="11"/>
    <n v="0"/>
    <n v="0"/>
    <n v="5"/>
    <n v="0"/>
    <n v="1"/>
    <n v="0"/>
    <n v="6"/>
    <s v="V"/>
    <m/>
    <s v="V"/>
    <s v="V"/>
    <m/>
    <m/>
    <m/>
    <m/>
    <m/>
    <m/>
    <m/>
    <m/>
    <m/>
    <m/>
    <m/>
  </r>
  <r>
    <x v="719"/>
    <x v="24"/>
    <x v="1010"/>
    <n v="1"/>
    <n v="0"/>
    <n v="0"/>
    <n v="0"/>
    <n v="0"/>
    <n v="0"/>
    <n v="0"/>
    <n v="0"/>
    <m/>
    <m/>
    <m/>
    <m/>
    <m/>
    <m/>
    <m/>
    <m/>
    <m/>
    <m/>
    <m/>
    <m/>
    <m/>
    <m/>
    <m/>
  </r>
  <r>
    <x v="720"/>
    <x v="3"/>
    <x v="999"/>
    <n v="12"/>
    <n v="0"/>
    <n v="0"/>
    <n v="1"/>
    <n v="0"/>
    <n v="0"/>
    <n v="0"/>
    <n v="1"/>
    <m/>
    <m/>
    <s v="V"/>
    <s v="V"/>
    <m/>
    <m/>
    <m/>
    <m/>
    <m/>
    <m/>
    <m/>
    <m/>
    <m/>
    <m/>
    <m/>
  </r>
  <r>
    <x v="720"/>
    <x v="3"/>
    <x v="1034"/>
    <n v="1"/>
    <n v="1"/>
    <n v="0"/>
    <n v="0"/>
    <n v="0"/>
    <n v="0"/>
    <n v="0"/>
    <n v="0"/>
    <m/>
    <m/>
    <m/>
    <m/>
    <m/>
    <m/>
    <m/>
    <m/>
    <m/>
    <m/>
    <m/>
    <m/>
    <m/>
    <m/>
    <m/>
  </r>
  <r>
    <x v="721"/>
    <x v="3"/>
    <x v="1034"/>
    <n v="1"/>
    <n v="0"/>
    <n v="0"/>
    <n v="0"/>
    <n v="0"/>
    <n v="0"/>
    <n v="0"/>
    <n v="0"/>
    <m/>
    <m/>
    <m/>
    <m/>
    <m/>
    <m/>
    <m/>
    <m/>
    <m/>
    <m/>
    <m/>
    <m/>
    <m/>
    <m/>
    <m/>
  </r>
  <r>
    <x v="721"/>
    <x v="4"/>
    <x v="1000"/>
    <n v="13"/>
    <n v="0"/>
    <n v="0"/>
    <n v="0"/>
    <n v="0"/>
    <n v="0"/>
    <n v="0"/>
    <n v="0"/>
    <m/>
    <m/>
    <m/>
    <m/>
    <m/>
    <m/>
    <m/>
    <m/>
    <m/>
    <m/>
    <m/>
    <m/>
    <m/>
    <m/>
    <m/>
  </r>
  <r>
    <x v="721"/>
    <x v="3"/>
    <x v="997"/>
    <n v="11"/>
    <n v="11"/>
    <n v="0"/>
    <n v="0"/>
    <n v="0"/>
    <n v="0"/>
    <n v="0"/>
    <n v="0"/>
    <m/>
    <m/>
    <m/>
    <m/>
    <m/>
    <m/>
    <m/>
    <m/>
    <m/>
    <m/>
    <m/>
    <m/>
    <m/>
    <m/>
    <m/>
  </r>
  <r>
    <x v="722"/>
    <x v="24"/>
    <x v="983"/>
    <n v="13"/>
    <n v="0"/>
    <n v="0"/>
    <n v="3"/>
    <n v="0"/>
    <n v="0"/>
    <n v="0"/>
    <n v="3"/>
    <m/>
    <m/>
    <s v="V"/>
    <s v="V"/>
    <m/>
    <m/>
    <m/>
    <m/>
    <m/>
    <m/>
    <m/>
    <m/>
    <m/>
    <m/>
    <m/>
  </r>
  <r>
    <x v="722"/>
    <x v="24"/>
    <x v="985"/>
    <n v="11"/>
    <n v="0"/>
    <n v="0"/>
    <n v="0"/>
    <n v="0"/>
    <n v="0"/>
    <n v="0"/>
    <n v="0"/>
    <m/>
    <m/>
    <m/>
    <m/>
    <m/>
    <m/>
    <m/>
    <m/>
    <m/>
    <m/>
    <m/>
    <m/>
    <m/>
    <m/>
    <m/>
  </r>
  <r>
    <x v="722"/>
    <x v="4"/>
    <x v="989"/>
    <n v="13"/>
    <n v="0"/>
    <n v="0"/>
    <n v="4"/>
    <n v="0"/>
    <n v="0"/>
    <n v="0"/>
    <n v="4"/>
    <s v="V"/>
    <s v="V"/>
    <s v="V"/>
    <s v="V"/>
    <m/>
    <m/>
    <m/>
    <m/>
    <m/>
    <m/>
    <m/>
    <m/>
    <m/>
    <m/>
    <m/>
  </r>
  <r>
    <x v="722"/>
    <x v="4"/>
    <x v="990"/>
    <n v="13"/>
    <n v="0"/>
    <n v="0"/>
    <n v="1"/>
    <n v="0"/>
    <n v="0"/>
    <n v="0"/>
    <n v="1"/>
    <m/>
    <m/>
    <s v="V"/>
    <s v="V"/>
    <m/>
    <m/>
    <m/>
    <m/>
    <m/>
    <m/>
    <m/>
    <m/>
    <m/>
    <m/>
    <m/>
  </r>
  <r>
    <x v="722"/>
    <x v="0"/>
    <x v="1035"/>
    <n v="13"/>
    <n v="0"/>
    <n v="0"/>
    <n v="0"/>
    <n v="0"/>
    <n v="0"/>
    <n v="0"/>
    <n v="0"/>
    <m/>
    <m/>
    <m/>
    <m/>
    <m/>
    <m/>
    <m/>
    <m/>
    <m/>
    <m/>
    <m/>
    <m/>
    <m/>
    <m/>
    <m/>
  </r>
  <r>
    <x v="722"/>
    <x v="0"/>
    <x v="1036"/>
    <n v="12"/>
    <n v="0"/>
    <n v="0"/>
    <n v="0"/>
    <n v="0"/>
    <n v="0"/>
    <n v="0"/>
    <n v="0"/>
    <m/>
    <m/>
    <m/>
    <m/>
    <m/>
    <m/>
    <m/>
    <m/>
    <m/>
    <m/>
    <m/>
    <m/>
    <m/>
    <m/>
    <m/>
  </r>
  <r>
    <x v="722"/>
    <x v="24"/>
    <x v="1007"/>
    <n v="7"/>
    <n v="0"/>
    <n v="0"/>
    <n v="0"/>
    <n v="0"/>
    <n v="0"/>
    <n v="0"/>
    <n v="0"/>
    <m/>
    <m/>
    <m/>
    <m/>
    <m/>
    <m/>
    <m/>
    <m/>
    <m/>
    <m/>
    <m/>
    <m/>
    <m/>
    <m/>
    <m/>
  </r>
  <r>
    <x v="723"/>
    <x v="2"/>
    <x v="1027"/>
    <n v="5"/>
    <n v="0"/>
    <n v="0"/>
    <n v="0"/>
    <n v="0"/>
    <n v="0"/>
    <n v="0"/>
    <n v="0"/>
    <m/>
    <m/>
    <m/>
    <m/>
    <m/>
    <m/>
    <m/>
    <m/>
    <m/>
    <m/>
    <m/>
    <m/>
    <m/>
    <m/>
    <m/>
  </r>
  <r>
    <x v="724"/>
    <x v="24"/>
    <x v="987"/>
    <n v="13"/>
    <n v="0"/>
    <n v="0"/>
    <n v="4"/>
    <n v="0"/>
    <n v="0"/>
    <n v="0"/>
    <n v="4"/>
    <m/>
    <m/>
    <s v="V"/>
    <s v="V"/>
    <m/>
    <m/>
    <m/>
    <m/>
    <m/>
    <m/>
    <m/>
    <m/>
    <m/>
    <m/>
    <m/>
  </r>
  <r>
    <x v="724"/>
    <x v="4"/>
    <x v="1017"/>
    <n v="5"/>
    <n v="0"/>
    <n v="0"/>
    <n v="3"/>
    <n v="0"/>
    <n v="0"/>
    <n v="0"/>
    <n v="3"/>
    <m/>
    <m/>
    <s v="V"/>
    <s v="V"/>
    <m/>
    <m/>
    <m/>
    <m/>
    <m/>
    <m/>
    <m/>
    <m/>
    <m/>
    <m/>
    <m/>
  </r>
  <r>
    <x v="724"/>
    <x v="4"/>
    <x v="1008"/>
    <n v="12"/>
    <n v="0"/>
    <n v="0"/>
    <n v="1"/>
    <n v="0"/>
    <n v="1"/>
    <n v="0"/>
    <n v="2"/>
    <s v="V"/>
    <m/>
    <s v="V"/>
    <s v="V"/>
    <m/>
    <m/>
    <m/>
    <m/>
    <m/>
    <m/>
    <m/>
    <m/>
    <m/>
    <m/>
    <m/>
  </r>
  <r>
    <x v="725"/>
    <x v="3"/>
    <x v="997"/>
    <n v="11"/>
    <n v="0"/>
    <n v="0"/>
    <n v="0"/>
    <n v="0"/>
    <n v="0"/>
    <n v="0"/>
    <n v="0"/>
    <m/>
    <m/>
    <m/>
    <m/>
    <m/>
    <m/>
    <m/>
    <m/>
    <m/>
    <m/>
    <m/>
    <m/>
    <m/>
    <m/>
    <m/>
  </r>
  <r>
    <x v="725"/>
    <x v="1"/>
    <x v="1037"/>
    <n v="2"/>
    <n v="0"/>
    <n v="0"/>
    <n v="1"/>
    <n v="0"/>
    <n v="0"/>
    <n v="0"/>
    <n v="1"/>
    <m/>
    <m/>
    <s v="V"/>
    <s v="V"/>
    <m/>
    <m/>
    <m/>
    <m/>
    <m/>
    <m/>
    <m/>
    <m/>
    <m/>
    <m/>
    <m/>
  </r>
  <r>
    <x v="725"/>
    <x v="1"/>
    <x v="1031"/>
    <n v="6"/>
    <n v="0"/>
    <n v="0"/>
    <n v="3"/>
    <n v="0"/>
    <n v="0"/>
    <n v="0"/>
    <n v="3"/>
    <s v="V"/>
    <s v="V"/>
    <s v="V"/>
    <s v="V"/>
    <m/>
    <m/>
    <m/>
    <m/>
    <m/>
    <m/>
    <m/>
    <m/>
    <m/>
    <m/>
    <m/>
  </r>
  <r>
    <x v="725"/>
    <x v="1"/>
    <x v="1022"/>
    <n v="13"/>
    <n v="1"/>
    <n v="0"/>
    <n v="22"/>
    <n v="0"/>
    <n v="0"/>
    <n v="0"/>
    <n v="22"/>
    <s v="V"/>
    <s v="V"/>
    <s v="V"/>
    <s v="V"/>
    <m/>
    <m/>
    <m/>
    <m/>
    <m/>
    <m/>
    <m/>
    <m/>
    <m/>
    <m/>
    <m/>
  </r>
  <r>
    <x v="726"/>
    <x v="1"/>
    <x v="1038"/>
    <n v="1"/>
    <n v="0"/>
    <n v="0"/>
    <n v="0"/>
    <n v="0"/>
    <n v="0"/>
    <n v="0"/>
    <n v="0"/>
    <m/>
    <m/>
    <m/>
    <m/>
    <m/>
    <m/>
    <m/>
    <m/>
    <m/>
    <m/>
    <m/>
    <m/>
    <m/>
    <m/>
    <m/>
  </r>
  <r>
    <x v="726"/>
    <x v="3"/>
    <x v="995"/>
    <n v="11"/>
    <n v="0"/>
    <n v="0"/>
    <n v="1"/>
    <n v="0"/>
    <n v="0"/>
    <n v="0"/>
    <n v="1"/>
    <m/>
    <m/>
    <s v="V"/>
    <s v="V"/>
    <m/>
    <m/>
    <m/>
    <m/>
    <m/>
    <m/>
    <m/>
    <m/>
    <m/>
    <m/>
    <m/>
  </r>
  <r>
    <x v="726"/>
    <x v="4"/>
    <x v="991"/>
    <n v="12"/>
    <n v="0"/>
    <n v="0"/>
    <n v="2"/>
    <n v="0"/>
    <n v="0"/>
    <n v="0"/>
    <n v="2"/>
    <m/>
    <m/>
    <s v="V"/>
    <s v="V"/>
    <m/>
    <m/>
    <m/>
    <m/>
    <m/>
    <m/>
    <m/>
    <m/>
    <m/>
    <m/>
    <m/>
  </r>
  <r>
    <x v="726"/>
    <x v="4"/>
    <x v="1019"/>
    <n v="11"/>
    <n v="0"/>
    <n v="0"/>
    <n v="2"/>
    <n v="0"/>
    <n v="0"/>
    <n v="0"/>
    <n v="2"/>
    <s v="V"/>
    <s v="V"/>
    <s v="V"/>
    <s v="V"/>
    <m/>
    <m/>
    <m/>
    <m/>
    <m/>
    <m/>
    <m/>
    <m/>
    <m/>
    <m/>
    <m/>
  </r>
  <r>
    <x v="727"/>
    <x v="0"/>
    <x v="1039"/>
    <n v="13"/>
    <n v="1"/>
    <n v="0"/>
    <n v="0"/>
    <n v="0"/>
    <n v="0"/>
    <n v="0"/>
    <n v="0"/>
    <m/>
    <m/>
    <m/>
    <m/>
    <m/>
    <m/>
    <m/>
    <m/>
    <m/>
    <m/>
    <m/>
    <m/>
    <m/>
    <m/>
    <m/>
  </r>
  <r>
    <x v="728"/>
    <x v="1"/>
    <x v="1035"/>
    <n v="13"/>
    <n v="0"/>
    <n v="0"/>
    <n v="1"/>
    <n v="0"/>
    <n v="2"/>
    <n v="0"/>
    <n v="3"/>
    <s v="V"/>
    <m/>
    <s v="V"/>
    <s v="V"/>
    <m/>
    <m/>
    <m/>
    <m/>
    <m/>
    <m/>
    <m/>
    <m/>
    <m/>
    <m/>
    <m/>
  </r>
  <r>
    <x v="729"/>
    <x v="3"/>
    <x v="1017"/>
    <n v="6"/>
    <n v="0"/>
    <n v="0"/>
    <n v="2"/>
    <n v="0"/>
    <n v="0"/>
    <n v="0"/>
    <n v="2"/>
    <m/>
    <m/>
    <s v="V"/>
    <s v="V"/>
    <m/>
    <m/>
    <m/>
    <m/>
    <m/>
    <m/>
    <m/>
    <m/>
    <m/>
    <m/>
    <m/>
  </r>
  <r>
    <x v="730"/>
    <x v="5"/>
    <x v="995"/>
    <n v="11"/>
    <n v="0"/>
    <n v="0"/>
    <n v="0"/>
    <n v="0"/>
    <n v="0"/>
    <n v="0"/>
    <n v="0"/>
    <m/>
    <m/>
    <m/>
    <m/>
    <m/>
    <m/>
    <m/>
    <m/>
    <m/>
    <m/>
    <m/>
    <m/>
    <m/>
    <m/>
    <m/>
  </r>
  <r>
    <x v="730"/>
    <x v="2"/>
    <x v="1009"/>
    <n v="11"/>
    <n v="0"/>
    <n v="0"/>
    <n v="0"/>
    <n v="0"/>
    <n v="0"/>
    <n v="0"/>
    <n v="0"/>
    <m/>
    <m/>
    <m/>
    <m/>
    <m/>
    <m/>
    <m/>
    <m/>
    <m/>
    <m/>
    <m/>
    <m/>
    <m/>
    <m/>
    <m/>
  </r>
  <r>
    <x v="731"/>
    <x v="0"/>
    <x v="1040"/>
    <n v="11"/>
    <n v="0"/>
    <n v="0"/>
    <n v="2"/>
    <n v="2"/>
    <n v="0"/>
    <n v="0"/>
    <n v="4"/>
    <s v="V"/>
    <m/>
    <s v="V"/>
    <s v="V"/>
    <m/>
    <m/>
    <m/>
    <m/>
    <m/>
    <m/>
    <m/>
    <m/>
    <m/>
    <m/>
    <m/>
  </r>
  <r>
    <x v="731"/>
    <x v="3"/>
    <x v="1008"/>
    <n v="12"/>
    <n v="0"/>
    <n v="0"/>
    <n v="0"/>
    <n v="2"/>
    <n v="0"/>
    <n v="0"/>
    <n v="2"/>
    <s v="V"/>
    <m/>
    <m/>
    <m/>
    <m/>
    <m/>
    <m/>
    <m/>
    <m/>
    <m/>
    <m/>
    <m/>
    <m/>
    <m/>
    <m/>
  </r>
  <r>
    <x v="731"/>
    <x v="0"/>
    <x v="1041"/>
    <n v="3"/>
    <n v="0"/>
    <n v="0"/>
    <n v="2"/>
    <n v="0"/>
    <n v="0"/>
    <n v="0"/>
    <n v="2"/>
    <m/>
    <m/>
    <s v="V"/>
    <s v="V"/>
    <m/>
    <m/>
    <m/>
    <m/>
    <m/>
    <m/>
    <m/>
    <m/>
    <m/>
    <m/>
    <m/>
  </r>
  <r>
    <x v="731"/>
    <x v="0"/>
    <x v="1042"/>
    <n v="13"/>
    <n v="0"/>
    <n v="0"/>
    <n v="0"/>
    <n v="0"/>
    <n v="0"/>
    <n v="0"/>
    <n v="0"/>
    <m/>
    <m/>
    <m/>
    <m/>
    <m/>
    <m/>
    <m/>
    <m/>
    <m/>
    <m/>
    <m/>
    <m/>
    <m/>
    <m/>
    <m/>
  </r>
  <r>
    <x v="731"/>
    <x v="0"/>
    <x v="1043"/>
    <n v="1"/>
    <n v="0"/>
    <n v="0"/>
    <n v="0"/>
    <n v="0"/>
    <n v="0"/>
    <n v="0"/>
    <n v="0"/>
    <m/>
    <m/>
    <m/>
    <m/>
    <m/>
    <m/>
    <m/>
    <m/>
    <m/>
    <m/>
    <m/>
    <m/>
    <m/>
    <m/>
    <m/>
  </r>
  <r>
    <x v="732"/>
    <x v="0"/>
    <x v="1044"/>
    <n v="13"/>
    <n v="0"/>
    <n v="0"/>
    <n v="0"/>
    <n v="0"/>
    <n v="0"/>
    <n v="0"/>
    <n v="0"/>
    <m/>
    <m/>
    <m/>
    <m/>
    <m/>
    <m/>
    <m/>
    <m/>
    <m/>
    <m/>
    <m/>
    <m/>
    <m/>
    <m/>
    <m/>
  </r>
  <r>
    <x v="732"/>
    <x v="5"/>
    <x v="997"/>
    <n v="11"/>
    <n v="0"/>
    <n v="0"/>
    <n v="0"/>
    <n v="0"/>
    <n v="0"/>
    <n v="0"/>
    <n v="0"/>
    <m/>
    <m/>
    <m/>
    <m/>
    <m/>
    <m/>
    <m/>
    <m/>
    <m/>
    <m/>
    <m/>
    <m/>
    <m/>
    <m/>
    <m/>
  </r>
  <r>
    <x v="732"/>
    <x v="0"/>
    <x v="1045"/>
    <n v="13"/>
    <n v="0"/>
    <n v="0"/>
    <n v="0"/>
    <n v="0"/>
    <n v="0"/>
    <n v="0"/>
    <n v="0"/>
    <m/>
    <m/>
    <m/>
    <m/>
    <m/>
    <m/>
    <m/>
    <m/>
    <m/>
    <m/>
    <m/>
    <m/>
    <m/>
    <m/>
    <m/>
  </r>
  <r>
    <x v="732"/>
    <x v="1"/>
    <x v="1046"/>
    <n v="12"/>
    <n v="9"/>
    <n v="0"/>
    <n v="21"/>
    <n v="0"/>
    <n v="22"/>
    <n v="0"/>
    <n v="43"/>
    <s v="V"/>
    <s v="V"/>
    <s v="V"/>
    <s v="V"/>
    <m/>
    <m/>
    <m/>
    <m/>
    <m/>
    <m/>
    <m/>
    <m/>
    <m/>
    <m/>
    <m/>
  </r>
  <r>
    <x v="733"/>
    <x v="5"/>
    <x v="999"/>
    <n v="13"/>
    <n v="0"/>
    <n v="0"/>
    <n v="1"/>
    <n v="0"/>
    <n v="0"/>
    <n v="0"/>
    <n v="1"/>
    <s v="V"/>
    <m/>
    <m/>
    <m/>
    <m/>
    <m/>
    <m/>
    <m/>
    <m/>
    <m/>
    <m/>
    <m/>
    <m/>
    <m/>
    <m/>
  </r>
  <r>
    <x v="734"/>
    <x v="0"/>
    <x v="1047"/>
    <n v="13"/>
    <n v="0"/>
    <n v="0"/>
    <n v="0"/>
    <n v="0"/>
    <n v="0"/>
    <n v="0"/>
    <n v="0"/>
    <m/>
    <m/>
    <m/>
    <m/>
    <m/>
    <m/>
    <m/>
    <m/>
    <m/>
    <m/>
    <m/>
    <m/>
    <m/>
    <m/>
    <m/>
  </r>
  <r>
    <x v="734"/>
    <x v="5"/>
    <x v="996"/>
    <n v="13"/>
    <n v="0"/>
    <n v="0"/>
    <n v="4"/>
    <n v="1"/>
    <n v="0"/>
    <n v="0"/>
    <n v="5"/>
    <s v="V"/>
    <m/>
    <m/>
    <m/>
    <m/>
    <m/>
    <m/>
    <m/>
    <m/>
    <m/>
    <m/>
    <m/>
    <m/>
    <m/>
    <m/>
  </r>
  <r>
    <x v="734"/>
    <x v="1"/>
    <x v="1048"/>
    <n v="5"/>
    <n v="0"/>
    <n v="0"/>
    <n v="0"/>
    <n v="0"/>
    <n v="0"/>
    <n v="0"/>
    <n v="0"/>
    <m/>
    <m/>
    <m/>
    <m/>
    <m/>
    <m/>
    <m/>
    <m/>
    <m/>
    <m/>
    <m/>
    <m/>
    <m/>
    <m/>
    <m/>
  </r>
  <r>
    <x v="735"/>
    <x v="0"/>
    <x v="1049"/>
    <n v="13"/>
    <n v="0"/>
    <n v="0"/>
    <n v="0"/>
    <n v="0"/>
    <n v="0"/>
    <n v="0"/>
    <n v="0"/>
    <m/>
    <m/>
    <m/>
    <m/>
    <m/>
    <m/>
    <m/>
    <m/>
    <m/>
    <m/>
    <m/>
    <m/>
    <m/>
    <m/>
    <m/>
  </r>
  <r>
    <x v="735"/>
    <x v="0"/>
    <x v="1050"/>
    <n v="13"/>
    <n v="0"/>
    <n v="0"/>
    <n v="0"/>
    <n v="0"/>
    <n v="0"/>
    <n v="0"/>
    <n v="0"/>
    <m/>
    <m/>
    <m/>
    <m/>
    <m/>
    <m/>
    <m/>
    <m/>
    <m/>
    <m/>
    <m/>
    <m/>
    <m/>
    <m/>
    <m/>
  </r>
  <r>
    <x v="735"/>
    <x v="1"/>
    <x v="1046"/>
    <n v="9"/>
    <n v="0"/>
    <n v="0"/>
    <n v="0"/>
    <n v="0"/>
    <n v="0"/>
    <n v="0"/>
    <n v="0"/>
    <m/>
    <m/>
    <m/>
    <m/>
    <m/>
    <m/>
    <m/>
    <m/>
    <m/>
    <m/>
    <m/>
    <m/>
    <m/>
    <m/>
    <m/>
  </r>
  <r>
    <x v="735"/>
    <x v="5"/>
    <x v="1008"/>
    <n v="12"/>
    <n v="2"/>
    <n v="0"/>
    <n v="0"/>
    <n v="4"/>
    <n v="0"/>
    <n v="0"/>
    <n v="4"/>
    <s v="V"/>
    <m/>
    <m/>
    <m/>
    <m/>
    <m/>
    <m/>
    <m/>
    <m/>
    <m/>
    <m/>
    <m/>
    <m/>
    <m/>
    <m/>
  </r>
  <r>
    <x v="735"/>
    <x v="4"/>
    <x v="1009"/>
    <n v="11"/>
    <n v="4"/>
    <n v="0"/>
    <n v="5"/>
    <n v="0"/>
    <n v="3"/>
    <n v="0"/>
    <n v="8"/>
    <s v="V"/>
    <s v="V"/>
    <s v="V"/>
    <s v="V"/>
    <m/>
    <m/>
    <m/>
    <m/>
    <m/>
    <m/>
    <m/>
    <m/>
    <m/>
    <m/>
    <m/>
  </r>
  <r>
    <x v="735"/>
    <x v="1"/>
    <x v="1041"/>
    <n v="3"/>
    <n v="3"/>
    <n v="0"/>
    <n v="7"/>
    <n v="0"/>
    <n v="0"/>
    <n v="0"/>
    <n v="7"/>
    <m/>
    <m/>
    <s v="V"/>
    <s v="V"/>
    <m/>
    <m/>
    <m/>
    <m/>
    <m/>
    <m/>
    <m/>
    <m/>
    <m/>
    <m/>
    <m/>
  </r>
  <r>
    <x v="736"/>
    <x v="1"/>
    <x v="1051"/>
    <n v="13"/>
    <n v="0"/>
    <n v="0"/>
    <n v="0"/>
    <n v="0"/>
    <n v="0"/>
    <n v="0"/>
    <n v="0"/>
    <m/>
    <m/>
    <m/>
    <m/>
    <m/>
    <m/>
    <m/>
    <m/>
    <m/>
    <m/>
    <m/>
    <m/>
    <m/>
    <m/>
    <m/>
  </r>
  <r>
    <x v="736"/>
    <x v="1"/>
    <x v="1040"/>
    <n v="11"/>
    <n v="4"/>
    <n v="0"/>
    <n v="9"/>
    <n v="0"/>
    <n v="0"/>
    <n v="0"/>
    <n v="9"/>
    <m/>
    <m/>
    <s v="V"/>
    <s v="V"/>
    <m/>
    <m/>
    <m/>
    <m/>
    <m/>
    <m/>
    <m/>
    <m/>
    <m/>
    <m/>
    <m/>
  </r>
  <r>
    <x v="737"/>
    <x v="0"/>
    <x v="1052"/>
    <n v="1"/>
    <n v="0"/>
    <n v="0"/>
    <n v="0"/>
    <n v="0"/>
    <n v="0"/>
    <n v="0"/>
    <n v="0"/>
    <m/>
    <m/>
    <m/>
    <m/>
    <m/>
    <m/>
    <m/>
    <m/>
    <m/>
    <m/>
    <m/>
    <m/>
    <m/>
    <m/>
    <m/>
  </r>
  <r>
    <x v="737"/>
    <x v="1"/>
    <x v="1041"/>
    <n v="3"/>
    <n v="3"/>
    <n v="0"/>
    <n v="7"/>
    <n v="0"/>
    <n v="0"/>
    <n v="0"/>
    <n v="7"/>
    <m/>
    <m/>
    <s v="V"/>
    <s v="V"/>
    <m/>
    <m/>
    <m/>
    <m/>
    <m/>
    <m/>
    <m/>
    <m/>
    <m/>
    <m/>
    <m/>
  </r>
  <r>
    <x v="738"/>
    <x v="1"/>
    <x v="1053"/>
    <n v="8"/>
    <n v="0"/>
    <n v="0"/>
    <n v="3"/>
    <n v="0"/>
    <n v="0"/>
    <n v="0"/>
    <n v="3"/>
    <m/>
    <m/>
    <s v="V"/>
    <s v="V"/>
    <m/>
    <m/>
    <m/>
    <m/>
    <m/>
    <m/>
    <m/>
    <m/>
    <m/>
    <m/>
    <m/>
  </r>
  <r>
    <x v="738"/>
    <x v="5"/>
    <x v="1054"/>
    <n v="2"/>
    <n v="0"/>
    <n v="0"/>
    <n v="0"/>
    <n v="1"/>
    <n v="1"/>
    <n v="0"/>
    <n v="4"/>
    <s v="V"/>
    <m/>
    <m/>
    <m/>
    <m/>
    <m/>
    <m/>
    <m/>
    <m/>
    <m/>
    <m/>
    <m/>
    <m/>
    <m/>
    <m/>
  </r>
  <r>
    <x v="738"/>
    <x v="1"/>
    <x v="1055"/>
    <n v="4"/>
    <n v="4"/>
    <n v="0"/>
    <n v="0"/>
    <n v="0"/>
    <n v="0"/>
    <n v="0"/>
    <n v="0"/>
    <m/>
    <m/>
    <m/>
    <m/>
    <m/>
    <m/>
    <m/>
    <m/>
    <m/>
    <m/>
    <m/>
    <m/>
    <m/>
    <m/>
    <m/>
  </r>
  <r>
    <x v="738"/>
    <x v="4"/>
    <x v="1056"/>
    <n v="4"/>
    <n v="2"/>
    <n v="0"/>
    <n v="12"/>
    <n v="2"/>
    <n v="0"/>
    <n v="0"/>
    <n v="14"/>
    <s v="V"/>
    <m/>
    <s v="V"/>
    <s v="V"/>
    <m/>
    <m/>
    <m/>
    <m/>
    <m/>
    <m/>
    <m/>
    <m/>
    <m/>
    <m/>
    <m/>
  </r>
  <r>
    <x v="738"/>
    <x v="0"/>
    <x v="1057"/>
    <n v="5"/>
    <n v="5"/>
    <n v="0"/>
    <n v="0"/>
    <n v="0"/>
    <n v="0"/>
    <n v="0"/>
    <n v="0"/>
    <m/>
    <m/>
    <m/>
    <m/>
    <m/>
    <m/>
    <m/>
    <m/>
    <m/>
    <m/>
    <m/>
    <m/>
    <m/>
    <m/>
    <m/>
  </r>
  <r>
    <x v="739"/>
    <x v="0"/>
    <x v="1058"/>
    <n v="13"/>
    <n v="0"/>
    <n v="0"/>
    <n v="0"/>
    <n v="0"/>
    <n v="0"/>
    <n v="0"/>
    <n v="0"/>
    <m/>
    <m/>
    <m/>
    <m/>
    <m/>
    <m/>
    <m/>
    <m/>
    <m/>
    <m/>
    <m/>
    <m/>
    <m/>
    <m/>
    <m/>
  </r>
  <r>
    <x v="739"/>
    <x v="4"/>
    <x v="1056"/>
    <n v="4"/>
    <n v="2"/>
    <n v="0"/>
    <n v="2"/>
    <n v="2"/>
    <n v="0"/>
    <n v="0"/>
    <n v="4"/>
    <s v="V"/>
    <m/>
    <s v="V"/>
    <s v="V"/>
    <m/>
    <m/>
    <m/>
    <m/>
    <m/>
    <m/>
    <m/>
    <m/>
    <m/>
    <m/>
    <m/>
  </r>
  <r>
    <x v="739"/>
    <x v="0"/>
    <x v="1059"/>
    <n v="13"/>
    <n v="0"/>
    <n v="0"/>
    <n v="0"/>
    <n v="0"/>
    <n v="0"/>
    <n v="0"/>
    <n v="0"/>
    <m/>
    <m/>
    <m/>
    <m/>
    <m/>
    <m/>
    <m/>
    <m/>
    <m/>
    <m/>
    <m/>
    <m/>
    <m/>
    <m/>
    <m/>
  </r>
  <r>
    <x v="740"/>
    <x v="0"/>
    <x v="1060"/>
    <n v="13"/>
    <n v="0"/>
    <n v="0"/>
    <n v="0"/>
    <n v="0"/>
    <n v="0"/>
    <n v="0"/>
    <n v="0"/>
    <m/>
    <m/>
    <m/>
    <m/>
    <m/>
    <m/>
    <m/>
    <m/>
    <m/>
    <m/>
    <m/>
    <m/>
    <m/>
    <m/>
    <m/>
  </r>
  <r>
    <x v="740"/>
    <x v="1"/>
    <x v="1039"/>
    <n v="13"/>
    <n v="0"/>
    <n v="0"/>
    <n v="2"/>
    <n v="1"/>
    <n v="0"/>
    <n v="0"/>
    <n v="3"/>
    <s v="V"/>
    <m/>
    <s v="V"/>
    <s v="V"/>
    <m/>
    <m/>
    <m/>
    <m/>
    <m/>
    <m/>
    <m/>
    <m/>
    <m/>
    <m/>
    <m/>
  </r>
  <r>
    <x v="740"/>
    <x v="1"/>
    <x v="1045"/>
    <n v="13"/>
    <n v="0"/>
    <n v="0"/>
    <n v="0"/>
    <n v="0"/>
    <n v="2"/>
    <n v="0"/>
    <n v="2"/>
    <s v="V"/>
    <m/>
    <m/>
    <m/>
    <m/>
    <m/>
    <m/>
    <m/>
    <m/>
    <m/>
    <m/>
    <m/>
    <m/>
    <m/>
    <m/>
  </r>
  <r>
    <x v="740"/>
    <x v="1"/>
    <x v="1055"/>
    <n v="4"/>
    <n v="0"/>
    <n v="0"/>
    <n v="3"/>
    <n v="0"/>
    <n v="0"/>
    <n v="0"/>
    <n v="3"/>
    <s v="V"/>
    <s v="V"/>
    <s v="V"/>
    <s v="V"/>
    <m/>
    <m/>
    <m/>
    <m/>
    <m/>
    <m/>
    <m/>
    <m/>
    <m/>
    <m/>
    <m/>
  </r>
  <r>
    <x v="740"/>
    <x v="0"/>
    <x v="1061"/>
    <n v="13"/>
    <n v="0"/>
    <n v="0"/>
    <n v="0"/>
    <n v="0"/>
    <n v="0"/>
    <n v="0"/>
    <n v="0"/>
    <m/>
    <m/>
    <m/>
    <m/>
    <m/>
    <m/>
    <m/>
    <m/>
    <m/>
    <m/>
    <m/>
    <m/>
    <m/>
    <m/>
    <m/>
  </r>
  <r>
    <x v="740"/>
    <x v="0"/>
    <x v="1062"/>
    <n v="13"/>
    <n v="0"/>
    <n v="0"/>
    <n v="0"/>
    <n v="0"/>
    <n v="0"/>
    <n v="0"/>
    <n v="0"/>
    <m/>
    <m/>
    <m/>
    <m/>
    <m/>
    <m/>
    <m/>
    <m/>
    <m/>
    <m/>
    <m/>
    <m/>
    <m/>
    <m/>
    <m/>
  </r>
  <r>
    <x v="741"/>
    <x v="3"/>
    <x v="991"/>
    <n v="12"/>
    <n v="0"/>
    <n v="0"/>
    <n v="0"/>
    <n v="0"/>
    <n v="0"/>
    <n v="0"/>
    <n v="0"/>
    <m/>
    <m/>
    <m/>
    <m/>
    <m/>
    <m/>
    <m/>
    <m/>
    <m/>
    <m/>
    <m/>
    <m/>
    <m/>
    <m/>
    <m/>
  </r>
  <r>
    <x v="738"/>
    <x v="0"/>
    <x v="1057"/>
    <n v="5"/>
    <n v="5"/>
    <n v="0"/>
    <n v="0"/>
    <n v="0"/>
    <n v="0"/>
    <n v="0"/>
    <n v="0"/>
    <m/>
    <m/>
    <m/>
    <m/>
    <m/>
    <m/>
    <m/>
    <m/>
    <m/>
    <m/>
    <m/>
    <m/>
    <m/>
    <m/>
    <m/>
  </r>
  <r>
    <x v="740"/>
    <x v="1"/>
    <x v="1041"/>
    <n v="3"/>
    <n v="3"/>
    <n v="0"/>
    <n v="7"/>
    <n v="0"/>
    <n v="0"/>
    <n v="0"/>
    <n v="7"/>
    <s v="V"/>
    <s v="V"/>
    <s v="V"/>
    <s v="V"/>
    <m/>
    <m/>
    <m/>
    <m/>
    <m/>
    <m/>
    <m/>
    <m/>
    <m/>
    <m/>
    <m/>
  </r>
  <r>
    <x v="742"/>
    <x v="0"/>
    <x v="1063"/>
    <n v="2"/>
    <n v="0"/>
    <n v="0"/>
    <n v="0"/>
    <n v="0"/>
    <n v="0"/>
    <n v="0"/>
    <n v="0"/>
    <m/>
    <m/>
    <m/>
    <m/>
    <m/>
    <m/>
    <m/>
    <m/>
    <m/>
    <m/>
    <m/>
    <m/>
    <m/>
    <m/>
    <m/>
  </r>
  <r>
    <x v="742"/>
    <x v="3"/>
    <x v="994"/>
    <n v="13"/>
    <n v="0"/>
    <n v="0"/>
    <n v="1"/>
    <n v="0"/>
    <n v="0"/>
    <n v="0"/>
    <n v="1"/>
    <m/>
    <m/>
    <s v="V"/>
    <s v="V"/>
    <m/>
    <m/>
    <m/>
    <m/>
    <m/>
    <m/>
    <m/>
    <m/>
    <m/>
    <m/>
    <m/>
  </r>
  <r>
    <x v="742"/>
    <x v="0"/>
    <x v="1064"/>
    <n v="5"/>
    <n v="0"/>
    <n v="0"/>
    <n v="0"/>
    <n v="0"/>
    <n v="0"/>
    <n v="0"/>
    <n v="0"/>
    <m/>
    <m/>
    <m/>
    <m/>
    <m/>
    <m/>
    <m/>
    <m/>
    <m/>
    <m/>
    <m/>
    <m/>
    <m/>
    <m/>
    <m/>
  </r>
  <r>
    <x v="742"/>
    <x v="0"/>
    <x v="1057"/>
    <n v="5"/>
    <n v="0"/>
    <n v="0"/>
    <n v="0"/>
    <n v="0"/>
    <n v="0"/>
    <n v="0"/>
    <n v="0"/>
    <m/>
    <m/>
    <m/>
    <m/>
    <m/>
    <m/>
    <m/>
    <m/>
    <m/>
    <m/>
    <m/>
    <m/>
    <m/>
    <m/>
    <m/>
  </r>
  <r>
    <x v="743"/>
    <x v="1"/>
    <x v="1049"/>
    <n v="13"/>
    <n v="0"/>
    <n v="0"/>
    <n v="2"/>
    <n v="0"/>
    <n v="0"/>
    <n v="0"/>
    <n v="2"/>
    <s v="V"/>
    <s v="V"/>
    <s v="V"/>
    <s v="V"/>
    <m/>
    <m/>
    <m/>
    <m/>
    <m/>
    <m/>
    <m/>
    <m/>
    <m/>
    <m/>
    <m/>
  </r>
  <r>
    <x v="743"/>
    <x v="2"/>
    <x v="1036"/>
    <n v="12"/>
    <n v="0"/>
    <n v="0"/>
    <n v="0"/>
    <n v="0"/>
    <n v="0"/>
    <n v="0"/>
    <n v="0"/>
    <m/>
    <m/>
    <m/>
    <m/>
    <m/>
    <m/>
    <m/>
    <m/>
    <m/>
    <m/>
    <m/>
    <m/>
    <m/>
    <m/>
    <m/>
  </r>
  <r>
    <x v="743"/>
    <x v="2"/>
    <x v="1048"/>
    <n v="5"/>
    <n v="0"/>
    <n v="0"/>
    <n v="0"/>
    <n v="0"/>
    <n v="0"/>
    <n v="0"/>
    <n v="0"/>
    <m/>
    <m/>
    <m/>
    <m/>
    <m/>
    <m/>
    <m/>
    <m/>
    <m/>
    <m/>
    <m/>
    <m/>
    <m/>
    <m/>
    <m/>
  </r>
  <r>
    <x v="744"/>
    <x v="3"/>
    <x v="990"/>
    <n v="13"/>
    <n v="0"/>
    <n v="0"/>
    <n v="0"/>
    <n v="0"/>
    <n v="0"/>
    <n v="0"/>
    <n v="0"/>
    <m/>
    <m/>
    <m/>
    <m/>
    <m/>
    <m/>
    <m/>
    <m/>
    <m/>
    <m/>
    <m/>
    <m/>
    <m/>
    <m/>
    <m/>
  </r>
  <r>
    <x v="745"/>
    <x v="3"/>
    <x v="989"/>
    <n v="13"/>
    <n v="0"/>
    <n v="0"/>
    <n v="0"/>
    <n v="1"/>
    <n v="0"/>
    <n v="0"/>
    <n v="1"/>
    <s v="V"/>
    <m/>
    <m/>
    <m/>
    <m/>
    <m/>
    <m/>
    <m/>
    <m/>
    <m/>
    <m/>
    <m/>
    <m/>
    <m/>
    <m/>
  </r>
  <r>
    <x v="745"/>
    <x v="1"/>
    <x v="1041"/>
    <n v="3"/>
    <n v="0"/>
    <n v="0"/>
    <n v="4"/>
    <n v="0"/>
    <n v="0"/>
    <n v="0"/>
    <n v="4"/>
    <s v="V"/>
    <s v="V"/>
    <s v="V"/>
    <s v="V"/>
    <m/>
    <m/>
    <m/>
    <m/>
    <m/>
    <m/>
    <m/>
    <m/>
    <m/>
    <m/>
    <m/>
  </r>
  <r>
    <x v="745"/>
    <x v="3"/>
    <x v="1000"/>
    <n v="13"/>
    <n v="0"/>
    <n v="0"/>
    <n v="1"/>
    <n v="1"/>
    <n v="0"/>
    <n v="0"/>
    <n v="2"/>
    <s v="V"/>
    <m/>
    <s v="V"/>
    <s v="V"/>
    <m/>
    <m/>
    <m/>
    <m/>
    <m/>
    <m/>
    <m/>
    <m/>
    <m/>
    <m/>
    <m/>
  </r>
  <r>
    <x v="746"/>
    <x v="2"/>
    <x v="1051"/>
    <n v="5"/>
    <n v="0"/>
    <n v="0"/>
    <n v="0"/>
    <n v="0"/>
    <n v="0"/>
    <n v="0"/>
    <n v="0"/>
    <m/>
    <m/>
    <m/>
    <m/>
    <m/>
    <m/>
    <m/>
    <m/>
    <m/>
    <m/>
    <m/>
    <m/>
    <m/>
    <m/>
    <m/>
  </r>
  <r>
    <x v="747"/>
    <x v="2"/>
    <x v="1039"/>
    <n v="13"/>
    <n v="0"/>
    <n v="0"/>
    <n v="0"/>
    <n v="0"/>
    <n v="0"/>
    <n v="0"/>
    <n v="0"/>
    <m/>
    <m/>
    <m/>
    <m/>
    <m/>
    <m/>
    <m/>
    <m/>
    <m/>
    <m/>
    <m/>
    <m/>
    <m/>
    <m/>
    <m/>
  </r>
  <r>
    <x v="747"/>
    <x v="2"/>
    <x v="1040"/>
    <n v="11"/>
    <n v="0"/>
    <n v="0"/>
    <n v="0"/>
    <n v="0"/>
    <n v="0"/>
    <n v="0"/>
    <n v="0"/>
    <m/>
    <m/>
    <m/>
    <m/>
    <m/>
    <m/>
    <m/>
    <m/>
    <m/>
    <m/>
    <m/>
    <m/>
    <m/>
    <m/>
    <m/>
  </r>
  <r>
    <x v="747"/>
    <x v="5"/>
    <x v="991"/>
    <n v="12"/>
    <n v="0"/>
    <n v="0"/>
    <n v="0"/>
    <n v="0"/>
    <n v="1"/>
    <n v="0"/>
    <n v="1"/>
    <s v="V"/>
    <m/>
    <m/>
    <m/>
    <m/>
    <m/>
    <m/>
    <m/>
    <m/>
    <m/>
    <m/>
    <m/>
    <m/>
    <m/>
    <m/>
  </r>
  <r>
    <x v="747"/>
    <x v="2"/>
    <x v="1045"/>
    <n v="13"/>
    <n v="0"/>
    <n v="0"/>
    <n v="0"/>
    <n v="0"/>
    <n v="0"/>
    <n v="0"/>
    <n v="0"/>
    <m/>
    <m/>
    <m/>
    <m/>
    <m/>
    <m/>
    <m/>
    <m/>
    <m/>
    <m/>
    <m/>
    <m/>
    <m/>
    <m/>
    <m/>
  </r>
  <r>
    <x v="747"/>
    <x v="4"/>
    <x v="1036"/>
    <n v="12"/>
    <n v="0"/>
    <n v="0"/>
    <n v="0"/>
    <n v="1"/>
    <n v="0"/>
    <n v="0"/>
    <n v="1"/>
    <s v="V"/>
    <m/>
    <m/>
    <m/>
    <m/>
    <m/>
    <m/>
    <m/>
    <m/>
    <m/>
    <m/>
    <m/>
    <m/>
    <m/>
    <m/>
  </r>
  <r>
    <x v="748"/>
    <x v="5"/>
    <x v="994"/>
    <n v="13"/>
    <n v="0"/>
    <n v="0"/>
    <n v="3"/>
    <n v="0"/>
    <n v="0"/>
    <n v="0"/>
    <n v="3"/>
    <s v="V"/>
    <m/>
    <s v="V"/>
    <s v="V"/>
    <m/>
    <m/>
    <m/>
    <m/>
    <m/>
    <m/>
    <m/>
    <m/>
    <m/>
    <m/>
    <m/>
  </r>
  <r>
    <x v="748"/>
    <x v="2"/>
    <x v="1065"/>
    <n v="8"/>
    <n v="0"/>
    <n v="0"/>
    <n v="0"/>
    <n v="0"/>
    <n v="0"/>
    <n v="0"/>
    <n v="0"/>
    <m/>
    <m/>
    <m/>
    <m/>
    <m/>
    <m/>
    <m/>
    <m/>
    <m/>
    <m/>
    <m/>
    <m/>
    <m/>
    <m/>
    <m/>
  </r>
  <r>
    <x v="749"/>
    <x v="1"/>
    <x v="1052"/>
    <n v="1"/>
    <n v="0"/>
    <n v="0"/>
    <n v="1"/>
    <n v="0"/>
    <n v="0"/>
    <n v="0"/>
    <n v="1"/>
    <s v="V"/>
    <m/>
    <m/>
    <m/>
    <m/>
    <m/>
    <m/>
    <m/>
    <m/>
    <m/>
    <m/>
    <m/>
    <m/>
    <m/>
    <m/>
  </r>
  <r>
    <x v="749"/>
    <x v="1"/>
    <x v="1060"/>
    <n v="13"/>
    <n v="0"/>
    <n v="0"/>
    <n v="3"/>
    <n v="0"/>
    <n v="0"/>
    <n v="0"/>
    <n v="3"/>
    <s v="V"/>
    <s v="V"/>
    <s v="V"/>
    <s v="V"/>
    <m/>
    <m/>
    <m/>
    <m/>
    <m/>
    <m/>
    <m/>
    <m/>
    <m/>
    <m/>
    <m/>
  </r>
  <r>
    <x v="749"/>
    <x v="1"/>
    <x v="1062"/>
    <n v="13"/>
    <n v="0"/>
    <n v="0"/>
    <n v="0"/>
    <n v="0"/>
    <n v="0"/>
    <n v="0"/>
    <n v="0"/>
    <m/>
    <m/>
    <m/>
    <m/>
    <m/>
    <m/>
    <m/>
    <m/>
    <m/>
    <m/>
    <m/>
    <m/>
    <m/>
    <m/>
    <m/>
  </r>
  <r>
    <x v="749"/>
    <x v="2"/>
    <x v="1022"/>
    <n v="13"/>
    <n v="0"/>
    <n v="0"/>
    <n v="0"/>
    <n v="0"/>
    <n v="0"/>
    <n v="0"/>
    <n v="0"/>
    <m/>
    <m/>
    <m/>
    <m/>
    <m/>
    <m/>
    <m/>
    <m/>
    <m/>
    <m/>
    <m/>
    <m/>
    <m/>
    <m/>
    <m/>
  </r>
  <r>
    <x v="750"/>
    <x v="1"/>
    <x v="1059"/>
    <n v="13"/>
    <n v="0"/>
    <n v="0"/>
    <n v="0"/>
    <n v="0"/>
    <n v="0"/>
    <n v="0"/>
    <n v="0"/>
    <m/>
    <m/>
    <m/>
    <m/>
    <m/>
    <m/>
    <m/>
    <m/>
    <m/>
    <m/>
    <m/>
    <m/>
    <m/>
    <m/>
    <m/>
  </r>
  <r>
    <x v="750"/>
    <x v="1"/>
    <x v="1061"/>
    <n v="13"/>
    <n v="0"/>
    <n v="0"/>
    <n v="1"/>
    <n v="0"/>
    <n v="0"/>
    <n v="0"/>
    <n v="1"/>
    <s v="V"/>
    <s v="V"/>
    <m/>
    <m/>
    <m/>
    <m/>
    <m/>
    <m/>
    <m/>
    <m/>
    <m/>
    <m/>
    <m/>
    <m/>
    <m/>
  </r>
  <r>
    <x v="750"/>
    <x v="1"/>
    <x v="1047"/>
    <n v="13"/>
    <n v="0"/>
    <n v="0"/>
    <n v="0"/>
    <n v="0"/>
    <n v="0"/>
    <n v="0"/>
    <n v="0"/>
    <m/>
    <m/>
    <m/>
    <m/>
    <m/>
    <m/>
    <m/>
    <m/>
    <m/>
    <m/>
    <m/>
    <m/>
    <m/>
    <m/>
    <m/>
  </r>
  <r>
    <x v="750"/>
    <x v="1"/>
    <x v="1058"/>
    <n v="13"/>
    <n v="0"/>
    <n v="0"/>
    <n v="1"/>
    <n v="0"/>
    <n v="0"/>
    <n v="0"/>
    <n v="1"/>
    <s v="V"/>
    <s v="V"/>
    <m/>
    <m/>
    <m/>
    <m/>
    <m/>
    <m/>
    <m/>
    <m/>
    <m/>
    <m/>
    <m/>
    <m/>
    <m/>
  </r>
  <r>
    <x v="751"/>
    <x v="2"/>
    <x v="1041"/>
    <n v="3"/>
    <n v="0"/>
    <n v="0"/>
    <n v="0"/>
    <n v="0"/>
    <n v="0"/>
    <n v="0"/>
    <n v="0"/>
    <m/>
    <m/>
    <m/>
    <m/>
    <m/>
    <m/>
    <m/>
    <m/>
    <m/>
    <m/>
    <m/>
    <m/>
    <m/>
    <m/>
    <m/>
  </r>
  <r>
    <x v="751"/>
    <x v="3"/>
    <x v="1009"/>
    <n v="11"/>
    <n v="0"/>
    <n v="0"/>
    <n v="0"/>
    <n v="0"/>
    <n v="0"/>
    <n v="0"/>
    <n v="0"/>
    <m/>
    <m/>
    <m/>
    <m/>
    <m/>
    <m/>
    <m/>
    <m/>
    <m/>
    <m/>
    <m/>
    <m/>
    <m/>
    <m/>
    <m/>
  </r>
  <r>
    <x v="752"/>
    <x v="4"/>
    <x v="1039"/>
    <n v="13"/>
    <n v="0"/>
    <n v="0"/>
    <n v="0"/>
    <n v="0"/>
    <n v="0"/>
    <n v="0"/>
    <n v="0"/>
    <m/>
    <m/>
    <m/>
    <m/>
    <m/>
    <m/>
    <m/>
    <m/>
    <m/>
    <m/>
    <m/>
    <m/>
    <m/>
    <m/>
    <m/>
  </r>
  <r>
    <x v="752"/>
    <x v="24"/>
    <x v="990"/>
    <n v="13"/>
    <n v="0"/>
    <n v="0"/>
    <n v="5"/>
    <n v="0"/>
    <n v="0"/>
    <n v="0"/>
    <n v="5"/>
    <s v="V"/>
    <m/>
    <s v="V"/>
    <s v="V"/>
    <m/>
    <m/>
    <m/>
    <m/>
    <m/>
    <m/>
    <m/>
    <m/>
    <m/>
    <m/>
    <m/>
  </r>
  <r>
    <x v="752"/>
    <x v="24"/>
    <x v="989"/>
    <n v="13"/>
    <n v="0"/>
    <n v="0"/>
    <n v="3"/>
    <n v="1"/>
    <n v="1"/>
    <n v="0"/>
    <n v="5"/>
    <s v="V"/>
    <m/>
    <s v="V"/>
    <s v="V"/>
    <m/>
    <m/>
    <m/>
    <m/>
    <m/>
    <m/>
    <m/>
    <m/>
    <m/>
    <m/>
    <m/>
  </r>
  <r>
    <x v="752"/>
    <x v="24"/>
    <x v="1000"/>
    <n v="13"/>
    <n v="6"/>
    <n v="0"/>
    <n v="5"/>
    <n v="3"/>
    <n v="0"/>
    <n v="0"/>
    <n v="8"/>
    <s v="V"/>
    <m/>
    <s v="V"/>
    <s v="V"/>
    <m/>
    <m/>
    <m/>
    <m/>
    <m/>
    <m/>
    <m/>
    <m/>
    <m/>
    <m/>
    <m/>
  </r>
  <r>
    <x v="752"/>
    <x v="4"/>
    <x v="1045"/>
    <n v="13"/>
    <n v="6"/>
    <n v="0"/>
    <n v="3"/>
    <n v="2"/>
    <n v="4"/>
    <n v="0"/>
    <n v="9"/>
    <s v="V"/>
    <s v="V"/>
    <m/>
    <m/>
    <m/>
    <m/>
    <m/>
    <m/>
    <m/>
    <m/>
    <m/>
    <m/>
    <m/>
    <m/>
    <m/>
  </r>
  <r>
    <x v="753"/>
    <x v="4"/>
    <x v="1051"/>
    <n v="5"/>
    <n v="0"/>
    <n v="0"/>
    <n v="0"/>
    <n v="0"/>
    <n v="0"/>
    <n v="0"/>
    <n v="0"/>
    <m/>
    <m/>
    <m/>
    <m/>
    <m/>
    <m/>
    <m/>
    <m/>
    <m/>
    <m/>
    <m/>
    <m/>
    <m/>
    <m/>
    <m/>
  </r>
  <r>
    <x v="754"/>
    <x v="1"/>
    <x v="1057"/>
    <n v="5"/>
    <n v="0"/>
    <n v="0"/>
    <n v="0"/>
    <n v="0"/>
    <n v="0"/>
    <n v="0"/>
    <n v="0"/>
    <m/>
    <m/>
    <m/>
    <m/>
    <m/>
    <m/>
    <m/>
    <m/>
    <m/>
    <m/>
    <m/>
    <m/>
    <m/>
    <m/>
    <m/>
  </r>
  <r>
    <x v="754"/>
    <x v="4"/>
    <x v="1066"/>
    <n v="6"/>
    <n v="0"/>
    <n v="0"/>
    <n v="1"/>
    <n v="0"/>
    <n v="0"/>
    <n v="0"/>
    <n v="1"/>
    <s v="V"/>
    <m/>
    <m/>
    <m/>
    <m/>
    <m/>
    <m/>
    <m/>
    <m/>
    <m/>
    <m/>
    <m/>
    <m/>
    <m/>
    <m/>
  </r>
  <r>
    <x v="754"/>
    <x v="3"/>
    <x v="1048"/>
    <n v="5"/>
    <n v="0"/>
    <n v="0"/>
    <n v="0"/>
    <n v="0"/>
    <n v="0"/>
    <n v="0"/>
    <n v="0"/>
    <m/>
    <m/>
    <m/>
    <m/>
    <m/>
    <m/>
    <m/>
    <m/>
    <m/>
    <m/>
    <m/>
    <m/>
    <m/>
    <m/>
    <m/>
  </r>
  <r>
    <x v="755"/>
    <x v="0"/>
    <x v="1067"/>
    <n v="13"/>
    <n v="0"/>
    <n v="0"/>
    <n v="0"/>
    <n v="0"/>
    <n v="0"/>
    <n v="0"/>
    <n v="0"/>
    <m/>
    <m/>
    <m/>
    <m/>
    <m/>
    <m/>
    <m/>
    <m/>
    <m/>
    <m/>
    <m/>
    <m/>
    <m/>
    <m/>
    <m/>
  </r>
  <r>
    <x v="755"/>
    <x v="4"/>
    <x v="1040"/>
    <n v="11"/>
    <n v="0"/>
    <n v="0"/>
    <n v="1"/>
    <n v="0"/>
    <n v="0"/>
    <n v="0"/>
    <n v="1"/>
    <s v="V"/>
    <s v="V"/>
    <m/>
    <m/>
    <m/>
    <m/>
    <m/>
    <m/>
    <m/>
    <m/>
    <m/>
    <m/>
    <m/>
    <m/>
    <m/>
  </r>
  <r>
    <x v="755"/>
    <x v="4"/>
    <x v="1041"/>
    <n v="3"/>
    <n v="0"/>
    <n v="0"/>
    <n v="1"/>
    <n v="2"/>
    <n v="0"/>
    <n v="0"/>
    <n v="3"/>
    <s v="V"/>
    <m/>
    <s v="V"/>
    <s v="V"/>
    <m/>
    <m/>
    <m/>
    <m/>
    <m/>
    <m/>
    <m/>
    <m/>
    <m/>
    <m/>
    <m/>
  </r>
  <r>
    <x v="755"/>
    <x v="3"/>
    <x v="1051"/>
    <n v="5"/>
    <n v="0"/>
    <n v="0"/>
    <n v="0"/>
    <n v="0"/>
    <n v="0"/>
    <n v="0"/>
    <n v="0"/>
    <m/>
    <m/>
    <m/>
    <m/>
    <m/>
    <m/>
    <m/>
    <m/>
    <m/>
    <m/>
    <m/>
    <m/>
    <m/>
    <m/>
    <m/>
  </r>
  <r>
    <x v="755"/>
    <x v="1"/>
    <x v="1050"/>
    <n v="11"/>
    <n v="2"/>
    <n v="0"/>
    <n v="3"/>
    <n v="4"/>
    <n v="0"/>
    <n v="0"/>
    <n v="7"/>
    <s v="V"/>
    <s v="V"/>
    <m/>
    <m/>
    <m/>
    <m/>
    <m/>
    <m/>
    <m/>
    <m/>
    <m/>
    <m/>
    <m/>
    <m/>
    <m/>
  </r>
  <r>
    <x v="756"/>
    <x v="2"/>
    <x v="1037"/>
    <n v="2"/>
    <n v="0"/>
    <n v="0"/>
    <n v="1"/>
    <n v="0"/>
    <n v="0"/>
    <n v="0"/>
    <n v="1"/>
    <m/>
    <m/>
    <s v="V"/>
    <s v="V"/>
    <m/>
    <m/>
    <m/>
    <m/>
    <m/>
    <m/>
    <m/>
    <m/>
    <m/>
    <m/>
    <m/>
  </r>
  <r>
    <x v="756"/>
    <x v="24"/>
    <x v="1009"/>
    <n v="11"/>
    <n v="0"/>
    <n v="0"/>
    <n v="0"/>
    <n v="0"/>
    <n v="0"/>
    <n v="0"/>
    <n v="0"/>
    <m/>
    <m/>
    <m/>
    <m/>
    <m/>
    <m/>
    <m/>
    <m/>
    <m/>
    <m/>
    <m/>
    <m/>
    <m/>
    <m/>
    <m/>
  </r>
  <r>
    <x v="756"/>
    <x v="2"/>
    <x v="1035"/>
    <n v="13"/>
    <n v="0"/>
    <n v="0"/>
    <n v="0"/>
    <n v="0"/>
    <n v="0"/>
    <n v="0"/>
    <n v="0"/>
    <m/>
    <m/>
    <m/>
    <m/>
    <m/>
    <m/>
    <m/>
    <m/>
    <m/>
    <m/>
    <m/>
    <m/>
    <m/>
    <m/>
    <m/>
  </r>
  <r>
    <x v="756"/>
    <x v="2"/>
    <x v="1061"/>
    <n v="13"/>
    <n v="9"/>
    <n v="0"/>
    <n v="0"/>
    <n v="0"/>
    <n v="1"/>
    <n v="0"/>
    <n v="1"/>
    <s v="V"/>
    <m/>
    <m/>
    <m/>
    <m/>
    <m/>
    <m/>
    <m/>
    <m/>
    <m/>
    <m/>
    <m/>
    <m/>
    <m/>
    <m/>
  </r>
  <r>
    <x v="756"/>
    <x v="2"/>
    <x v="1059"/>
    <n v="13"/>
    <n v="8"/>
    <n v="0"/>
    <n v="8"/>
    <n v="0"/>
    <n v="0"/>
    <n v="0"/>
    <n v="8"/>
    <s v="V"/>
    <s v="V"/>
    <s v="V"/>
    <s v="V"/>
    <m/>
    <m/>
    <m/>
    <m/>
    <m/>
    <m/>
    <m/>
    <m/>
    <m/>
    <m/>
    <m/>
  </r>
  <r>
    <x v="756"/>
    <x v="2"/>
    <x v="1060"/>
    <n v="13"/>
    <n v="9"/>
    <n v="0"/>
    <n v="0"/>
    <n v="1"/>
    <n v="0"/>
    <n v="0"/>
    <n v="1"/>
    <s v="V"/>
    <m/>
    <m/>
    <m/>
    <m/>
    <m/>
    <m/>
    <m/>
    <m/>
    <m/>
    <m/>
    <m/>
    <m/>
    <m/>
    <m/>
  </r>
  <r>
    <x v="756"/>
    <x v="1"/>
    <x v="1050"/>
    <n v="13"/>
    <n v="2"/>
    <n v="0"/>
    <n v="1"/>
    <n v="2"/>
    <n v="2"/>
    <n v="0"/>
    <n v="5"/>
    <s v="V"/>
    <s v="V"/>
    <s v="V"/>
    <s v="V"/>
    <m/>
    <m/>
    <m/>
    <m/>
    <m/>
    <m/>
    <m/>
    <m/>
    <m/>
    <m/>
    <m/>
  </r>
  <r>
    <x v="756"/>
    <x v="1"/>
    <x v="1044"/>
    <n v="13"/>
    <n v="13"/>
    <n v="0"/>
    <n v="25"/>
    <n v="0"/>
    <n v="0"/>
    <n v="0"/>
    <n v="25"/>
    <s v="V"/>
    <s v="V"/>
    <s v="V"/>
    <s v="V"/>
    <m/>
    <m/>
    <m/>
    <m/>
    <m/>
    <m/>
    <m/>
    <m/>
    <m/>
    <m/>
    <m/>
  </r>
  <r>
    <x v="757"/>
    <x v="2"/>
    <x v="1047"/>
    <n v="13"/>
    <n v="13"/>
    <n v="0"/>
    <n v="0"/>
    <n v="0"/>
    <n v="0"/>
    <n v="0"/>
    <n v="0"/>
    <m/>
    <m/>
    <m/>
    <m/>
    <m/>
    <m/>
    <m/>
    <m/>
    <m/>
    <m/>
    <m/>
    <m/>
    <m/>
    <m/>
    <m/>
  </r>
  <r>
    <x v="757"/>
    <x v="2"/>
    <x v="1049"/>
    <n v="13"/>
    <n v="13"/>
    <n v="0"/>
    <n v="0"/>
    <n v="0"/>
    <n v="0"/>
    <n v="0"/>
    <n v="0"/>
    <m/>
    <m/>
    <m/>
    <m/>
    <m/>
    <m/>
    <m/>
    <m/>
    <m/>
    <m/>
    <m/>
    <m/>
    <m/>
    <m/>
    <m/>
  </r>
  <r>
    <x v="758"/>
    <x v="2"/>
    <x v="1053"/>
    <n v="8"/>
    <n v="0"/>
    <n v="0"/>
    <n v="0"/>
    <n v="0"/>
    <n v="0"/>
    <n v="0"/>
    <n v="0"/>
    <m/>
    <m/>
    <m/>
    <m/>
    <m/>
    <m/>
    <m/>
    <m/>
    <m/>
    <m/>
    <m/>
    <m/>
    <m/>
    <m/>
    <m/>
  </r>
  <r>
    <x v="759"/>
    <x v="24"/>
    <x v="1048"/>
    <n v="5"/>
    <n v="0"/>
    <n v="0"/>
    <n v="0"/>
    <n v="0"/>
    <n v="0"/>
    <n v="0"/>
    <n v="0"/>
    <m/>
    <m/>
    <m/>
    <m/>
    <m/>
    <m/>
    <m/>
    <m/>
    <m/>
    <m/>
    <m/>
    <m/>
    <m/>
    <m/>
    <m/>
  </r>
  <r>
    <x v="760"/>
    <x v="0"/>
    <x v="1068"/>
    <n v="13"/>
    <n v="0"/>
    <n v="0"/>
    <n v="0"/>
    <n v="0"/>
    <n v="0"/>
    <n v="0"/>
    <n v="0"/>
    <m/>
    <m/>
    <m/>
    <m/>
    <m/>
    <m/>
    <m/>
    <m/>
    <m/>
    <m/>
    <m/>
    <m/>
    <m/>
    <m/>
    <m/>
  </r>
  <r>
    <x v="761"/>
    <x v="1"/>
    <x v="1069"/>
    <n v="1"/>
    <n v="0"/>
    <n v="0"/>
    <n v="0"/>
    <n v="0"/>
    <n v="0"/>
    <n v="0"/>
    <n v="0"/>
    <m/>
    <m/>
    <m/>
    <m/>
    <m/>
    <m/>
    <m/>
    <m/>
    <m/>
    <m/>
    <m/>
    <m/>
    <m/>
    <m/>
    <m/>
  </r>
  <r>
    <x v="762"/>
    <x v="4"/>
    <x v="1059"/>
    <n v="5"/>
    <n v="0"/>
    <n v="0"/>
    <n v="1"/>
    <n v="0"/>
    <n v="0"/>
    <n v="0"/>
    <n v="1"/>
    <s v="V"/>
    <s v="V"/>
    <m/>
    <m/>
    <m/>
    <m/>
    <m/>
    <m/>
    <m/>
    <m/>
    <m/>
    <m/>
    <m/>
    <m/>
    <m/>
  </r>
  <r>
    <x v="762"/>
    <x v="4"/>
    <x v="1035"/>
    <n v="13"/>
    <n v="0"/>
    <n v="0"/>
    <n v="0"/>
    <n v="0"/>
    <n v="0"/>
    <n v="0"/>
    <n v="0"/>
    <m/>
    <m/>
    <m/>
    <m/>
    <m/>
    <m/>
    <m/>
    <m/>
    <m/>
    <m/>
    <m/>
    <m/>
    <m/>
    <m/>
    <m/>
  </r>
  <r>
    <x v="762"/>
    <x v="4"/>
    <x v="1061"/>
    <n v="4"/>
    <n v="3"/>
    <n v="0"/>
    <n v="0"/>
    <n v="7"/>
    <n v="0"/>
    <n v="0"/>
    <n v="7"/>
    <s v="V"/>
    <m/>
    <m/>
    <m/>
    <m/>
    <m/>
    <m/>
    <m/>
    <m/>
    <m/>
    <m/>
    <m/>
    <m/>
    <m/>
    <m/>
  </r>
  <r>
    <x v="763"/>
    <x v="4"/>
    <x v="1065"/>
    <n v="8"/>
    <n v="0"/>
    <n v="0"/>
    <n v="7"/>
    <n v="0"/>
    <n v="0"/>
    <n v="0"/>
    <n v="7"/>
    <m/>
    <m/>
    <s v="V"/>
    <s v="V"/>
    <m/>
    <m/>
    <m/>
    <m/>
    <m/>
    <m/>
    <m/>
    <m/>
    <m/>
    <m/>
    <m/>
  </r>
  <r>
    <x v="763"/>
    <x v="2"/>
    <x v="1064"/>
    <n v="4"/>
    <n v="0"/>
    <n v="0"/>
    <n v="0"/>
    <n v="0"/>
    <n v="0"/>
    <n v="0"/>
    <n v="0"/>
    <m/>
    <m/>
    <m/>
    <m/>
    <m/>
    <m/>
    <m/>
    <m/>
    <m/>
    <m/>
    <m/>
    <m/>
    <m/>
    <m/>
    <m/>
  </r>
  <r>
    <x v="764"/>
    <x v="4"/>
    <x v="1060"/>
    <n v="4"/>
    <n v="0"/>
    <n v="0"/>
    <n v="5"/>
    <n v="0"/>
    <n v="0"/>
    <n v="0"/>
    <n v="5"/>
    <s v="V"/>
    <s v="V"/>
    <s v="V"/>
    <s v="V"/>
    <m/>
    <m/>
    <m/>
    <m/>
    <m/>
    <m/>
    <m/>
    <m/>
    <m/>
    <m/>
    <m/>
  </r>
  <r>
    <x v="764"/>
    <x v="4"/>
    <x v="1022"/>
    <n v="13"/>
    <n v="0"/>
    <n v="0"/>
    <n v="0"/>
    <n v="1"/>
    <n v="0"/>
    <n v="0"/>
    <n v="1"/>
    <s v="V"/>
    <m/>
    <m/>
    <m/>
    <m/>
    <m/>
    <m/>
    <m/>
    <m/>
    <m/>
    <m/>
    <m/>
    <m/>
    <m/>
    <m/>
  </r>
  <r>
    <x v="765"/>
    <x v="3"/>
    <x v="1066"/>
    <n v="6"/>
    <n v="0"/>
    <n v="0"/>
    <n v="0"/>
    <n v="2"/>
    <n v="0"/>
    <n v="0"/>
    <n v="2"/>
    <s v="V"/>
    <m/>
    <m/>
    <m/>
    <m/>
    <m/>
    <m/>
    <m/>
    <m/>
    <m/>
    <m/>
    <m/>
    <m/>
    <m/>
    <m/>
  </r>
  <r>
    <x v="765"/>
    <x v="2"/>
    <x v="1057"/>
    <n v="5"/>
    <n v="0"/>
    <n v="0"/>
    <n v="0"/>
    <n v="0"/>
    <n v="0"/>
    <n v="0"/>
    <n v="0"/>
    <m/>
    <m/>
    <m/>
    <m/>
    <m/>
    <m/>
    <m/>
    <m/>
    <m/>
    <m/>
    <m/>
    <m/>
    <m/>
    <m/>
    <m/>
  </r>
  <r>
    <x v="766"/>
    <x v="4"/>
    <x v="1064"/>
    <n v="4"/>
    <n v="0"/>
    <n v="0"/>
    <n v="0"/>
    <n v="0"/>
    <n v="0"/>
    <n v="0"/>
    <n v="0"/>
    <m/>
    <m/>
    <m/>
    <m/>
    <m/>
    <m/>
    <m/>
    <m/>
    <m/>
    <m/>
    <m/>
    <m/>
    <m/>
    <m/>
    <m/>
  </r>
  <r>
    <x v="766"/>
    <x v="0"/>
    <x v="1070"/>
    <n v="1"/>
    <n v="0"/>
    <n v="0"/>
    <n v="0"/>
    <n v="0"/>
    <n v="0"/>
    <n v="0"/>
    <n v="0"/>
    <m/>
    <m/>
    <m/>
    <m/>
    <m/>
    <m/>
    <m/>
    <m/>
    <m/>
    <m/>
    <m/>
    <m/>
    <m/>
    <m/>
    <m/>
  </r>
  <r>
    <x v="767"/>
    <x v="3"/>
    <x v="1040"/>
    <n v="11"/>
    <n v="0"/>
    <n v="0"/>
    <n v="1"/>
    <n v="0"/>
    <n v="1"/>
    <n v="0"/>
    <n v="2"/>
    <s v="V"/>
    <m/>
    <s v="V"/>
    <s v="V"/>
    <m/>
    <m/>
    <m/>
    <m/>
    <m/>
    <m/>
    <m/>
    <m/>
    <m/>
    <m/>
    <m/>
  </r>
  <r>
    <x v="767"/>
    <x v="3"/>
    <x v="1041"/>
    <n v="3"/>
    <n v="0"/>
    <n v="0"/>
    <n v="1"/>
    <n v="0"/>
    <n v="0"/>
    <n v="0"/>
    <n v="1"/>
    <m/>
    <m/>
    <s v="V"/>
    <s v="V"/>
    <m/>
    <m/>
    <m/>
    <m/>
    <m/>
    <m/>
    <m/>
    <m/>
    <m/>
    <m/>
    <m/>
  </r>
  <r>
    <x v="768"/>
    <x v="4"/>
    <x v="992"/>
    <n v="13"/>
    <n v="0"/>
    <n v="0"/>
    <n v="0"/>
    <n v="0"/>
    <n v="1"/>
    <n v="0"/>
    <n v="1"/>
    <s v="V"/>
    <m/>
    <m/>
    <m/>
    <m/>
    <m/>
    <m/>
    <m/>
    <m/>
    <m/>
    <m/>
    <m/>
    <m/>
    <m/>
    <m/>
  </r>
  <r>
    <x v="768"/>
    <x v="1"/>
    <x v="1068"/>
    <n v="13"/>
    <n v="6"/>
    <n v="0"/>
    <n v="26"/>
    <n v="1"/>
    <n v="0"/>
    <n v="0"/>
    <n v="27"/>
    <s v="V"/>
    <s v="V"/>
    <s v="V"/>
    <s v="V"/>
    <m/>
    <m/>
    <m/>
    <m/>
    <m/>
    <m/>
    <m/>
    <m/>
    <m/>
    <m/>
    <m/>
  </r>
  <r>
    <x v="768"/>
    <x v="0"/>
    <x v="1071"/>
    <n v="5"/>
    <n v="5"/>
    <n v="0"/>
    <n v="0"/>
    <n v="0"/>
    <n v="0"/>
    <n v="0"/>
    <n v="0"/>
    <m/>
    <m/>
    <m/>
    <m/>
    <m/>
    <m/>
    <m/>
    <m/>
    <m/>
    <m/>
    <m/>
    <m/>
    <m/>
    <m/>
    <m/>
  </r>
  <r>
    <x v="769"/>
    <x v="0"/>
    <x v="1072"/>
    <n v="3"/>
    <n v="3"/>
    <n v="0"/>
    <n v="0"/>
    <n v="0"/>
    <n v="0"/>
    <n v="0"/>
    <n v="0"/>
    <m/>
    <m/>
    <m/>
    <m/>
    <m/>
    <m/>
    <m/>
    <m/>
    <m/>
    <m/>
    <m/>
    <m/>
    <m/>
    <m/>
    <m/>
  </r>
  <r>
    <x v="770"/>
    <x v="0"/>
    <x v="1073"/>
    <n v="8"/>
    <n v="0"/>
    <n v="0"/>
    <n v="2"/>
    <n v="0"/>
    <n v="0"/>
    <n v="0"/>
    <n v="2"/>
    <s v="V"/>
    <m/>
    <s v="V"/>
    <s v="V"/>
    <m/>
    <m/>
    <m/>
    <m/>
    <m/>
    <m/>
    <m/>
    <m/>
    <m/>
    <m/>
    <m/>
  </r>
  <r>
    <x v="770"/>
    <x v="0"/>
    <x v="1074"/>
    <n v="13"/>
    <n v="0"/>
    <n v="0"/>
    <n v="0"/>
    <n v="0"/>
    <n v="0"/>
    <n v="0"/>
    <n v="0"/>
    <m/>
    <m/>
    <m/>
    <m/>
    <m/>
    <m/>
    <m/>
    <m/>
    <m/>
    <m/>
    <m/>
    <m/>
    <m/>
    <m/>
    <m/>
  </r>
  <r>
    <x v="770"/>
    <x v="0"/>
    <x v="1072"/>
    <n v="3"/>
    <n v="0"/>
    <n v="0"/>
    <n v="4"/>
    <n v="0"/>
    <n v="0"/>
    <n v="0"/>
    <n v="4"/>
    <m/>
    <m/>
    <s v="V"/>
    <s v="V"/>
    <m/>
    <m/>
    <m/>
    <m/>
    <m/>
    <m/>
    <m/>
    <m/>
    <m/>
    <m/>
    <m/>
  </r>
  <r>
    <x v="771"/>
    <x v="0"/>
    <x v="1075"/>
    <n v="13"/>
    <n v="1"/>
    <n v="0"/>
    <n v="0"/>
    <n v="0"/>
    <n v="0"/>
    <n v="0"/>
    <n v="0"/>
    <m/>
    <m/>
    <m/>
    <m/>
    <m/>
    <m/>
    <m/>
    <m/>
    <m/>
    <m/>
    <m/>
    <m/>
    <m/>
    <m/>
    <m/>
  </r>
  <r>
    <x v="772"/>
    <x v="1"/>
    <x v="1050"/>
    <n v="10"/>
    <n v="0"/>
    <n v="0"/>
    <n v="0"/>
    <n v="0"/>
    <n v="0"/>
    <n v="0"/>
    <n v="0"/>
    <m/>
    <m/>
    <m/>
    <m/>
    <m/>
    <m/>
    <m/>
    <m/>
    <m/>
    <m/>
    <m/>
    <m/>
    <m/>
    <m/>
    <m/>
  </r>
  <r>
    <x v="772"/>
    <x v="4"/>
    <x v="1053"/>
    <n v="8"/>
    <n v="0"/>
    <n v="0"/>
    <n v="0"/>
    <n v="0"/>
    <n v="0"/>
    <n v="0"/>
    <n v="0"/>
    <m/>
    <m/>
    <m/>
    <m/>
    <m/>
    <m/>
    <m/>
    <m/>
    <m/>
    <m/>
    <m/>
    <m/>
    <m/>
    <m/>
    <m/>
  </r>
  <r>
    <x v="772"/>
    <x v="0"/>
    <x v="1076"/>
    <n v="4"/>
    <n v="0"/>
    <n v="0"/>
    <n v="0"/>
    <n v="0"/>
    <n v="0"/>
    <n v="0"/>
    <n v="0"/>
    <m/>
    <m/>
    <m/>
    <m/>
    <m/>
    <m/>
    <m/>
    <m/>
    <m/>
    <m/>
    <m/>
    <m/>
    <m/>
    <m/>
    <m/>
  </r>
  <r>
    <x v="772"/>
    <x v="1"/>
    <x v="1077"/>
    <n v="6"/>
    <n v="6"/>
    <n v="0"/>
    <n v="0"/>
    <n v="0"/>
    <n v="0"/>
    <n v="0"/>
    <n v="0"/>
    <m/>
    <m/>
    <m/>
    <m/>
    <m/>
    <m/>
    <m/>
    <m/>
    <m/>
    <m/>
    <m/>
    <m/>
    <m/>
    <m/>
    <m/>
  </r>
  <r>
    <x v="772"/>
    <x v="3"/>
    <x v="1065"/>
    <n v="8"/>
    <n v="8"/>
    <n v="0"/>
    <n v="0"/>
    <n v="0"/>
    <n v="0"/>
    <n v="0"/>
    <n v="0"/>
    <m/>
    <m/>
    <m/>
    <m/>
    <m/>
    <m/>
    <m/>
    <m/>
    <m/>
    <m/>
    <m/>
    <m/>
    <m/>
    <m/>
    <m/>
  </r>
  <r>
    <x v="773"/>
    <x v="0"/>
    <x v="1078"/>
    <n v="13"/>
    <n v="0"/>
    <n v="0"/>
    <n v="0"/>
    <n v="0"/>
    <n v="0"/>
    <n v="0"/>
    <n v="0"/>
    <m/>
    <m/>
    <m/>
    <m/>
    <m/>
    <m/>
    <m/>
    <m/>
    <m/>
    <m/>
    <m/>
    <m/>
    <m/>
    <m/>
    <m/>
  </r>
  <r>
    <x v="774"/>
    <x v="3"/>
    <x v="1039"/>
    <n v="13"/>
    <n v="0"/>
    <n v="0"/>
    <n v="0"/>
    <n v="0"/>
    <n v="0"/>
    <n v="0"/>
    <n v="0"/>
    <m/>
    <m/>
    <m/>
    <m/>
    <m/>
    <m/>
    <m/>
    <m/>
    <m/>
    <m/>
    <m/>
    <m/>
    <m/>
    <m/>
    <m/>
  </r>
  <r>
    <x v="774"/>
    <x v="3"/>
    <x v="1045"/>
    <n v="7"/>
    <n v="0"/>
    <n v="0"/>
    <n v="0"/>
    <n v="0"/>
    <n v="0"/>
    <n v="0"/>
    <n v="0"/>
    <m/>
    <m/>
    <m/>
    <m/>
    <m/>
    <m/>
    <m/>
    <m/>
    <m/>
    <m/>
    <m/>
    <m/>
    <m/>
    <m/>
    <m/>
  </r>
  <r>
    <x v="775"/>
    <x v="3"/>
    <x v="1036"/>
    <n v="12"/>
    <n v="0"/>
    <n v="0"/>
    <n v="5"/>
    <n v="0"/>
    <n v="0"/>
    <n v="0"/>
    <n v="5"/>
    <m/>
    <m/>
    <s v="V"/>
    <s v="V"/>
    <m/>
    <m/>
    <m/>
    <m/>
    <m/>
    <m/>
    <m/>
    <m/>
    <m/>
    <m/>
    <m/>
  </r>
  <r>
    <x v="775"/>
    <x v="0"/>
    <x v="1079"/>
    <n v="1"/>
    <n v="0"/>
    <n v="0"/>
    <n v="0"/>
    <n v="0"/>
    <n v="0"/>
    <n v="0"/>
    <n v="0"/>
    <m/>
    <m/>
    <m/>
    <m/>
    <m/>
    <m/>
    <m/>
    <m/>
    <m/>
    <m/>
    <m/>
    <m/>
    <m/>
    <m/>
    <m/>
  </r>
  <r>
    <x v="775"/>
    <x v="3"/>
    <x v="1065"/>
    <n v="8"/>
    <n v="0"/>
    <n v="0"/>
    <n v="0"/>
    <n v="0"/>
    <n v="0"/>
    <n v="0"/>
    <n v="0"/>
    <m/>
    <m/>
    <m/>
    <m/>
    <m/>
    <m/>
    <m/>
    <m/>
    <m/>
    <m/>
    <m/>
    <m/>
    <m/>
    <m/>
    <m/>
  </r>
  <r>
    <x v="775"/>
    <x v="3"/>
    <x v="1064"/>
    <n v="4"/>
    <n v="0"/>
    <n v="0"/>
    <n v="0"/>
    <n v="0"/>
    <n v="0"/>
    <n v="0"/>
    <n v="0"/>
    <m/>
    <m/>
    <m/>
    <m/>
    <m/>
    <m/>
    <m/>
    <m/>
    <m/>
    <m/>
    <m/>
    <m/>
    <m/>
    <m/>
    <m/>
  </r>
  <r>
    <x v="775"/>
    <x v="4"/>
    <x v="1057"/>
    <n v="5"/>
    <n v="0"/>
    <n v="0"/>
    <n v="0"/>
    <n v="0"/>
    <n v="0"/>
    <n v="0"/>
    <n v="0"/>
    <m/>
    <m/>
    <m/>
    <m/>
    <m/>
    <m/>
    <m/>
    <m/>
    <m/>
    <m/>
    <m/>
    <m/>
    <m/>
    <m/>
    <m/>
  </r>
  <r>
    <x v="776"/>
    <x v="1"/>
    <x v="1073"/>
    <n v="8"/>
    <n v="0"/>
    <n v="0"/>
    <n v="0"/>
    <n v="0"/>
    <n v="0"/>
    <n v="0"/>
    <n v="0"/>
    <m/>
    <m/>
    <m/>
    <m/>
    <m/>
    <m/>
    <m/>
    <m/>
    <m/>
    <m/>
    <m/>
    <m/>
    <m/>
    <m/>
    <m/>
  </r>
  <r>
    <x v="777"/>
    <x v="6"/>
    <x v="1080"/>
    <n v="2"/>
    <n v="2"/>
    <n v="0"/>
    <n v="0"/>
    <n v="0"/>
    <n v="0"/>
    <n v="0"/>
    <n v="0"/>
    <m/>
    <m/>
    <m/>
    <m/>
    <m/>
    <m/>
    <m/>
    <m/>
    <m/>
    <m/>
    <m/>
    <m/>
    <m/>
    <m/>
    <m/>
  </r>
  <r>
    <x v="777"/>
    <x v="1"/>
    <x v="1076"/>
    <n v="4"/>
    <n v="4"/>
    <n v="0"/>
    <n v="0"/>
    <n v="0"/>
    <n v="0"/>
    <n v="0"/>
    <n v="0"/>
    <m/>
    <m/>
    <m/>
    <m/>
    <m/>
    <m/>
    <m/>
    <m/>
    <m/>
    <m/>
    <m/>
    <m/>
    <m/>
    <m/>
    <m/>
  </r>
  <r>
    <x v="777"/>
    <x v="6"/>
    <x v="1081"/>
    <n v="6"/>
    <n v="6"/>
    <n v="0"/>
    <n v="0"/>
    <n v="0"/>
    <n v="0"/>
    <n v="0"/>
    <n v="0"/>
    <m/>
    <m/>
    <m/>
    <m/>
    <m/>
    <m/>
    <m/>
    <m/>
    <m/>
    <m/>
    <m/>
    <m/>
    <m/>
    <m/>
    <m/>
  </r>
  <r>
    <x v="778"/>
    <x v="0"/>
    <x v="1071"/>
    <n v="5"/>
    <n v="0"/>
    <n v="0"/>
    <n v="0"/>
    <n v="0"/>
    <n v="0"/>
    <n v="0"/>
    <n v="0"/>
    <m/>
    <m/>
    <m/>
    <m/>
    <m/>
    <m/>
    <m/>
    <m/>
    <m/>
    <m/>
    <m/>
    <m/>
    <m/>
    <m/>
    <m/>
  </r>
  <r>
    <x v="779"/>
    <x v="6"/>
    <x v="1082"/>
    <n v="7"/>
    <n v="0"/>
    <n v="0"/>
    <n v="0"/>
    <n v="0"/>
    <n v="0"/>
    <n v="0"/>
    <n v="0"/>
    <m/>
    <m/>
    <m/>
    <m/>
    <m/>
    <m/>
    <m/>
    <m/>
    <m/>
    <m/>
    <m/>
    <m/>
    <m/>
    <m/>
    <m/>
  </r>
  <r>
    <x v="779"/>
    <x v="3"/>
    <x v="1059"/>
    <n v="5"/>
    <n v="0"/>
    <n v="0"/>
    <n v="0"/>
    <n v="0"/>
    <n v="2"/>
    <n v="0"/>
    <n v="2"/>
    <s v="V"/>
    <m/>
    <m/>
    <m/>
    <m/>
    <m/>
    <m/>
    <m/>
    <m/>
    <m/>
    <m/>
    <m/>
    <m/>
    <m/>
    <m/>
  </r>
  <r>
    <x v="779"/>
    <x v="2"/>
    <x v="1058"/>
    <n v="3"/>
    <n v="0"/>
    <n v="0"/>
    <n v="0"/>
    <n v="0"/>
    <n v="0"/>
    <n v="0"/>
    <n v="0"/>
    <m/>
    <m/>
    <m/>
    <m/>
    <m/>
    <m/>
    <m/>
    <m/>
    <m/>
    <m/>
    <m/>
    <m/>
    <m/>
    <m/>
    <m/>
  </r>
  <r>
    <x v="780"/>
    <x v="1"/>
    <x v="1076"/>
    <n v="4"/>
    <n v="0"/>
    <n v="0"/>
    <n v="2"/>
    <n v="0"/>
    <n v="0"/>
    <n v="0"/>
    <n v="2"/>
    <m/>
    <m/>
    <s v="V"/>
    <s v="V"/>
    <m/>
    <m/>
    <m/>
    <m/>
    <m/>
    <m/>
    <m/>
    <m/>
    <m/>
    <m/>
    <m/>
  </r>
  <r>
    <x v="780"/>
    <x v="4"/>
    <x v="1022"/>
    <n v="13"/>
    <n v="13"/>
    <n v="0"/>
    <n v="14"/>
    <n v="0"/>
    <n v="14"/>
    <n v="0"/>
    <n v="28"/>
    <s v="V"/>
    <m/>
    <s v="V"/>
    <s v="V"/>
    <m/>
    <m/>
    <m/>
    <m/>
    <m/>
    <m/>
    <m/>
    <m/>
    <m/>
    <m/>
    <m/>
  </r>
  <r>
    <x v="780"/>
    <x v="6"/>
    <x v="1080"/>
    <n v="2"/>
    <n v="2"/>
    <n v="0"/>
    <n v="10"/>
    <n v="0"/>
    <n v="0"/>
    <n v="0"/>
    <n v="10"/>
    <m/>
    <m/>
    <s v="V"/>
    <s v="V"/>
    <m/>
    <m/>
    <m/>
    <m/>
    <m/>
    <m/>
    <m/>
    <m/>
    <m/>
    <m/>
    <m/>
  </r>
  <r>
    <x v="781"/>
    <x v="2"/>
    <x v="1072"/>
    <n v="3"/>
    <n v="0"/>
    <n v="0"/>
    <n v="0"/>
    <n v="0"/>
    <n v="0"/>
    <n v="0"/>
    <n v="0"/>
    <m/>
    <m/>
    <m/>
    <m/>
    <m/>
    <m/>
    <m/>
    <m/>
    <m/>
    <m/>
    <m/>
    <m/>
    <m/>
    <m/>
    <m/>
  </r>
  <r>
    <x v="781"/>
    <x v="6"/>
    <x v="1080"/>
    <n v="2"/>
    <n v="2"/>
    <n v="0"/>
    <n v="0"/>
    <n v="0"/>
    <n v="0"/>
    <n v="0"/>
    <n v="0"/>
    <m/>
    <m/>
    <m/>
    <m/>
    <m/>
    <m/>
    <m/>
    <m/>
    <m/>
    <m/>
    <m/>
    <m/>
    <m/>
    <m/>
    <m/>
  </r>
  <r>
    <x v="781"/>
    <x v="4"/>
    <x v="1083"/>
    <n v="6"/>
    <n v="6"/>
    <n v="0"/>
    <n v="23"/>
    <n v="0"/>
    <n v="0"/>
    <n v="0"/>
    <n v="23"/>
    <m/>
    <m/>
    <s v="V"/>
    <s v="V"/>
    <m/>
    <m/>
    <m/>
    <m/>
    <m/>
    <m/>
    <m/>
    <m/>
    <m/>
    <m/>
    <m/>
  </r>
  <r>
    <x v="781"/>
    <x v="2"/>
    <x v="1049"/>
    <n v="13"/>
    <n v="4"/>
    <n v="0"/>
    <n v="13"/>
    <n v="0"/>
    <n v="0"/>
    <n v="0"/>
    <n v="13"/>
    <m/>
    <m/>
    <s v="V"/>
    <s v="V"/>
    <m/>
    <m/>
    <m/>
    <m/>
    <m/>
    <m/>
    <m/>
    <m/>
    <m/>
    <m/>
    <m/>
  </r>
  <r>
    <x v="782"/>
    <x v="1"/>
    <x v="1079"/>
    <n v="1"/>
    <n v="0"/>
    <n v="0"/>
    <n v="1"/>
    <n v="0"/>
    <n v="1"/>
    <n v="0"/>
    <n v="2"/>
    <s v="V"/>
    <m/>
    <s v="V"/>
    <s v="V"/>
    <m/>
    <m/>
    <m/>
    <m/>
    <m/>
    <m/>
    <m/>
    <m/>
    <m/>
    <m/>
    <m/>
  </r>
  <r>
    <x v="782"/>
    <x v="1"/>
    <x v="1067"/>
    <n v="13"/>
    <n v="8"/>
    <n v="0"/>
    <n v="17"/>
    <n v="0"/>
    <n v="5"/>
    <n v="0"/>
    <n v="22"/>
    <s v="V"/>
    <s v="V"/>
    <s v="V"/>
    <s v="V"/>
    <m/>
    <m/>
    <m/>
    <m/>
    <m/>
    <m/>
    <m/>
    <m/>
    <m/>
    <m/>
    <m/>
  </r>
  <r>
    <x v="783"/>
    <x v="6"/>
    <x v="1081"/>
    <n v="3"/>
    <n v="0"/>
    <n v="0"/>
    <n v="0"/>
    <n v="0"/>
    <n v="0"/>
    <n v="0"/>
    <n v="0"/>
    <m/>
    <m/>
    <m/>
    <m/>
    <m/>
    <m/>
    <m/>
    <m/>
    <m/>
    <m/>
    <m/>
    <m/>
    <m/>
    <m/>
    <m/>
  </r>
  <r>
    <x v="783"/>
    <x v="6"/>
    <x v="1084"/>
    <n v="3"/>
    <n v="0"/>
    <n v="0"/>
    <n v="0"/>
    <n v="0"/>
    <n v="0"/>
    <n v="0"/>
    <n v="0"/>
    <m/>
    <m/>
    <m/>
    <m/>
    <m/>
    <m/>
    <m/>
    <m/>
    <m/>
    <m/>
    <m/>
    <m/>
    <m/>
    <m/>
    <m/>
  </r>
  <r>
    <x v="783"/>
    <x v="24"/>
    <x v="1039"/>
    <n v="7"/>
    <n v="0"/>
    <n v="0"/>
    <n v="0"/>
    <n v="0"/>
    <n v="0"/>
    <n v="0"/>
    <n v="0"/>
    <m/>
    <m/>
    <m/>
    <m/>
    <m/>
    <m/>
    <m/>
    <m/>
    <m/>
    <m/>
    <m/>
    <m/>
    <m/>
    <m/>
    <m/>
  </r>
  <r>
    <x v="783"/>
    <x v="24"/>
    <x v="1045"/>
    <n v="7"/>
    <n v="0"/>
    <n v="0"/>
    <n v="0"/>
    <n v="0"/>
    <n v="0"/>
    <n v="0"/>
    <n v="0"/>
    <m/>
    <m/>
    <m/>
    <m/>
    <m/>
    <m/>
    <m/>
    <m/>
    <m/>
    <m/>
    <m/>
    <m/>
    <m/>
    <m/>
    <m/>
  </r>
  <r>
    <x v="783"/>
    <x v="1"/>
    <x v="1070"/>
    <n v="1"/>
    <n v="0"/>
    <n v="0"/>
    <n v="1"/>
    <n v="0"/>
    <n v="1"/>
    <n v="0"/>
    <n v="2"/>
    <s v="V"/>
    <m/>
    <s v="V"/>
    <s v="V"/>
    <m/>
    <m/>
    <m/>
    <m/>
    <m/>
    <m/>
    <m/>
    <m/>
    <m/>
    <m/>
    <m/>
  </r>
  <r>
    <x v="784"/>
    <x v="1"/>
    <x v="1085"/>
    <n v="1"/>
    <n v="0"/>
    <n v="0"/>
    <n v="0"/>
    <n v="0"/>
    <n v="0"/>
    <n v="0"/>
    <n v="0"/>
    <m/>
    <m/>
    <m/>
    <m/>
    <m/>
    <m/>
    <m/>
    <m/>
    <m/>
    <m/>
    <m/>
    <m/>
    <m/>
    <m/>
    <m/>
  </r>
  <r>
    <x v="784"/>
    <x v="2"/>
    <x v="1049"/>
    <n v="9"/>
    <n v="0"/>
    <n v="0"/>
    <n v="13"/>
    <n v="0"/>
    <n v="0"/>
    <n v="0"/>
    <n v="13"/>
    <s v="V"/>
    <s v="V"/>
    <s v="V"/>
    <s v="V"/>
    <m/>
    <m/>
    <m/>
    <m/>
    <m/>
    <m/>
    <m/>
    <m/>
    <m/>
    <m/>
    <m/>
  </r>
  <r>
    <x v="784"/>
    <x v="24"/>
    <x v="1040"/>
    <n v="11"/>
    <n v="0"/>
    <n v="0"/>
    <n v="0"/>
    <n v="0"/>
    <n v="0"/>
    <n v="0"/>
    <n v="0"/>
    <m/>
    <m/>
    <m/>
    <m/>
    <m/>
    <m/>
    <m/>
    <m/>
    <m/>
    <m/>
    <m/>
    <m/>
    <m/>
    <m/>
    <m/>
  </r>
  <r>
    <x v="784"/>
    <x v="6"/>
    <x v="1080"/>
    <n v="2"/>
    <n v="0"/>
    <n v="0"/>
    <n v="0"/>
    <n v="0"/>
    <n v="0"/>
    <n v="0"/>
    <n v="0"/>
    <m/>
    <m/>
    <m/>
    <m/>
    <m/>
    <m/>
    <m/>
    <m/>
    <m/>
    <m/>
    <m/>
    <m/>
    <m/>
    <m/>
    <m/>
  </r>
  <r>
    <x v="784"/>
    <x v="6"/>
    <x v="1086"/>
    <n v="1"/>
    <n v="0"/>
    <n v="0"/>
    <n v="0"/>
    <n v="0"/>
    <n v="0"/>
    <n v="0"/>
    <n v="0"/>
    <m/>
    <m/>
    <m/>
    <m/>
    <m/>
    <m/>
    <m/>
    <m/>
    <m/>
    <m/>
    <m/>
    <m/>
    <m/>
    <m/>
    <m/>
  </r>
  <r>
    <x v="784"/>
    <x v="6"/>
    <x v="1087"/>
    <n v="4"/>
    <n v="4"/>
    <n v="0"/>
    <n v="0"/>
    <n v="0"/>
    <n v="0"/>
    <n v="0"/>
    <n v="0"/>
    <m/>
    <m/>
    <m/>
    <m/>
    <m/>
    <m/>
    <m/>
    <m/>
    <m/>
    <m/>
    <m/>
    <m/>
    <m/>
    <m/>
    <m/>
  </r>
  <r>
    <x v="784"/>
    <x v="1"/>
    <x v="1074"/>
    <n v="13"/>
    <n v="8"/>
    <n v="0"/>
    <n v="27"/>
    <n v="0"/>
    <n v="7"/>
    <n v="0"/>
    <n v="34"/>
    <s v="V"/>
    <m/>
    <s v="V"/>
    <s v="V"/>
    <m/>
    <m/>
    <m/>
    <m/>
    <m/>
    <m/>
    <m/>
    <m/>
    <m/>
    <m/>
    <m/>
  </r>
  <r>
    <x v="785"/>
    <x v="4"/>
    <x v="1066"/>
    <n v="6"/>
    <n v="4"/>
    <n v="0"/>
    <n v="20"/>
    <n v="0"/>
    <n v="0"/>
    <n v="0"/>
    <n v="20"/>
    <m/>
    <m/>
    <s v="V"/>
    <s v="V"/>
    <m/>
    <m/>
    <m/>
    <m/>
    <m/>
    <m/>
    <m/>
    <m/>
    <m/>
    <m/>
    <m/>
  </r>
  <r>
    <x v="785"/>
    <x v="24"/>
    <x v="1041"/>
    <n v="3"/>
    <n v="0"/>
    <n v="0"/>
    <n v="0"/>
    <n v="0"/>
    <n v="3"/>
    <n v="0"/>
    <n v="3"/>
    <s v="V"/>
    <m/>
    <m/>
    <m/>
    <m/>
    <m/>
    <m/>
    <m/>
    <m/>
    <m/>
    <m/>
    <m/>
    <m/>
    <m/>
    <m/>
  </r>
  <r>
    <x v="785"/>
    <x v="6"/>
    <x v="1088"/>
    <n v="13"/>
    <n v="4"/>
    <n v="0"/>
    <n v="5"/>
    <n v="0"/>
    <n v="0"/>
    <n v="0"/>
    <n v="5"/>
    <s v="V"/>
    <s v="V"/>
    <s v="V"/>
    <s v="V"/>
    <m/>
    <m/>
    <m/>
    <m/>
    <m/>
    <m/>
    <m/>
    <m/>
    <m/>
    <m/>
    <m/>
  </r>
  <r>
    <x v="785"/>
    <x v="2"/>
    <x v="1076"/>
    <n v="4"/>
    <n v="0"/>
    <n v="0"/>
    <n v="0"/>
    <n v="0"/>
    <n v="0"/>
    <n v="0"/>
    <n v="0"/>
    <m/>
    <m/>
    <m/>
    <m/>
    <m/>
    <m/>
    <m/>
    <m/>
    <m/>
    <m/>
    <m/>
    <m/>
    <m/>
    <m/>
    <m/>
  </r>
  <r>
    <x v="785"/>
    <x v="4"/>
    <x v="1022"/>
    <n v="13"/>
    <n v="0"/>
    <n v="0"/>
    <n v="1"/>
    <n v="1"/>
    <n v="1"/>
    <n v="0"/>
    <n v="3"/>
    <s v="V"/>
    <m/>
    <s v="V"/>
    <s v="V"/>
    <m/>
    <m/>
    <m/>
    <m/>
    <m/>
    <m/>
    <m/>
    <m/>
    <m/>
    <m/>
    <m/>
  </r>
  <r>
    <x v="785"/>
    <x v="1"/>
    <x v="1089"/>
    <n v="1"/>
    <n v="1"/>
    <n v="0"/>
    <n v="0"/>
    <n v="0"/>
    <n v="0"/>
    <n v="0"/>
    <n v="0"/>
    <m/>
    <m/>
    <m/>
    <m/>
    <m/>
    <m/>
    <m/>
    <m/>
    <m/>
    <m/>
    <m/>
    <m/>
    <m/>
    <m/>
    <m/>
  </r>
  <r>
    <x v="785"/>
    <x v="1"/>
    <x v="1090"/>
    <n v="8"/>
    <n v="8"/>
    <n v="0"/>
    <n v="0"/>
    <n v="0"/>
    <n v="0"/>
    <n v="0"/>
    <n v="0"/>
    <m/>
    <m/>
    <m/>
    <m/>
    <m/>
    <m/>
    <m/>
    <m/>
    <m/>
    <m/>
    <m/>
    <m/>
    <m/>
    <m/>
    <m/>
  </r>
  <r>
    <x v="786"/>
    <x v="1"/>
    <x v="1071"/>
    <n v="5"/>
    <n v="0"/>
    <n v="0"/>
    <n v="0"/>
    <n v="0"/>
    <n v="0"/>
    <n v="0"/>
    <n v="0"/>
    <m/>
    <m/>
    <m/>
    <m/>
    <m/>
    <m/>
    <m/>
    <m/>
    <m/>
    <m/>
    <m/>
    <m/>
    <m/>
    <m/>
    <m/>
  </r>
  <r>
    <x v="786"/>
    <x v="0"/>
    <x v="1091"/>
    <n v="13"/>
    <n v="0"/>
    <n v="0"/>
    <n v="0"/>
    <n v="0"/>
    <n v="0"/>
    <n v="0"/>
    <n v="0"/>
    <m/>
    <m/>
    <m/>
    <m/>
    <m/>
    <m/>
    <m/>
    <m/>
    <m/>
    <m/>
    <m/>
    <m/>
    <m/>
    <m/>
    <m/>
  </r>
  <r>
    <x v="786"/>
    <x v="2"/>
    <x v="1073"/>
    <n v="8"/>
    <n v="0"/>
    <n v="0"/>
    <n v="0"/>
    <n v="0"/>
    <n v="0"/>
    <n v="0"/>
    <n v="0"/>
    <m/>
    <m/>
    <m/>
    <m/>
    <m/>
    <m/>
    <m/>
    <m/>
    <m/>
    <m/>
    <m/>
    <m/>
    <m/>
    <m/>
    <m/>
  </r>
  <r>
    <x v="786"/>
    <x v="0"/>
    <x v="1092"/>
    <n v="13"/>
    <n v="0"/>
    <n v="0"/>
    <n v="0"/>
    <n v="0"/>
    <n v="0"/>
    <n v="0"/>
    <n v="0"/>
    <m/>
    <m/>
    <m/>
    <m/>
    <m/>
    <m/>
    <m/>
    <m/>
    <m/>
    <m/>
    <m/>
    <m/>
    <m/>
    <m/>
    <m/>
  </r>
  <r>
    <x v="786"/>
    <x v="4"/>
    <x v="1072"/>
    <n v="3"/>
    <n v="0"/>
    <n v="0"/>
    <n v="0"/>
    <n v="0"/>
    <n v="0"/>
    <n v="0"/>
    <n v="0"/>
    <m/>
    <m/>
    <m/>
    <m/>
    <m/>
    <m/>
    <m/>
    <m/>
    <m/>
    <m/>
    <m/>
    <m/>
    <m/>
    <m/>
    <m/>
  </r>
  <r>
    <x v="786"/>
    <x v="0"/>
    <x v="1093"/>
    <n v="13"/>
    <n v="0"/>
    <n v="0"/>
    <n v="0"/>
    <n v="0"/>
    <n v="0"/>
    <n v="0"/>
    <n v="0"/>
    <m/>
    <m/>
    <m/>
    <m/>
    <m/>
    <m/>
    <m/>
    <m/>
    <m/>
    <m/>
    <m/>
    <m/>
    <m/>
    <m/>
    <m/>
  </r>
  <r>
    <x v="786"/>
    <x v="0"/>
    <x v="1094"/>
    <n v="13"/>
    <n v="0"/>
    <n v="0"/>
    <n v="0"/>
    <n v="0"/>
    <n v="0"/>
    <n v="0"/>
    <n v="0"/>
    <m/>
    <m/>
    <m/>
    <m/>
    <m/>
    <m/>
    <m/>
    <m/>
    <m/>
    <m/>
    <m/>
    <m/>
    <m/>
    <m/>
    <m/>
  </r>
  <r>
    <x v="786"/>
    <x v="6"/>
    <x v="1095"/>
    <n v="3"/>
    <n v="0"/>
    <n v="0"/>
    <n v="0"/>
    <n v="0"/>
    <n v="0"/>
    <n v="0"/>
    <n v="0"/>
    <m/>
    <m/>
    <m/>
    <m/>
    <m/>
    <m/>
    <m/>
    <m/>
    <m/>
    <m/>
    <m/>
    <m/>
    <m/>
    <m/>
    <m/>
  </r>
  <r>
    <x v="786"/>
    <x v="6"/>
    <x v="1096"/>
    <n v="12"/>
    <n v="0"/>
    <n v="0"/>
    <n v="0"/>
    <n v="0"/>
    <n v="0"/>
    <n v="0"/>
    <n v="0"/>
    <m/>
    <m/>
    <m/>
    <m/>
    <m/>
    <m/>
    <m/>
    <m/>
    <m/>
    <m/>
    <m/>
    <m/>
    <m/>
    <m/>
    <m/>
  </r>
  <r>
    <x v="786"/>
    <x v="6"/>
    <x v="1087"/>
    <n v="4"/>
    <n v="4"/>
    <n v="0"/>
    <n v="0"/>
    <n v="0"/>
    <n v="0"/>
    <n v="0"/>
    <n v="0"/>
    <m/>
    <m/>
    <m/>
    <m/>
    <m/>
    <m/>
    <m/>
    <m/>
    <m/>
    <m/>
    <m/>
    <m/>
    <m/>
    <m/>
    <m/>
  </r>
  <r>
    <x v="786"/>
    <x v="1"/>
    <x v="1042"/>
    <n v="13"/>
    <n v="7"/>
    <n v="0"/>
    <n v="11"/>
    <n v="0"/>
    <n v="0"/>
    <n v="0"/>
    <n v="11"/>
    <s v="V"/>
    <s v="V"/>
    <s v="V"/>
    <s v="V"/>
    <m/>
    <m/>
    <m/>
    <m/>
    <m/>
    <m/>
    <m/>
    <m/>
    <m/>
    <m/>
    <m/>
  </r>
  <r>
    <x v="786"/>
    <x v="2"/>
    <x v="1097"/>
    <n v="3"/>
    <n v="3"/>
    <n v="0"/>
    <n v="8"/>
    <n v="0"/>
    <n v="4"/>
    <n v="0"/>
    <n v="12"/>
    <s v="V"/>
    <m/>
    <s v="V"/>
    <s v="V"/>
    <m/>
    <m/>
    <m/>
    <m/>
    <m/>
    <m/>
    <m/>
    <m/>
    <m/>
    <m/>
    <m/>
  </r>
  <r>
    <x v="787"/>
    <x v="24"/>
    <x v="1083"/>
    <n v="4"/>
    <n v="0"/>
    <n v="0"/>
    <n v="0"/>
    <n v="0"/>
    <n v="0"/>
    <n v="0"/>
    <n v="0"/>
    <m/>
    <m/>
    <m/>
    <m/>
    <m/>
    <m/>
    <m/>
    <m/>
    <m/>
    <m/>
    <m/>
    <m/>
    <m/>
    <m/>
    <m/>
  </r>
  <r>
    <x v="787"/>
    <x v="24"/>
    <x v="1066"/>
    <n v="2"/>
    <n v="0"/>
    <n v="0"/>
    <n v="0"/>
    <n v="0"/>
    <n v="0"/>
    <n v="0"/>
    <n v="0"/>
    <m/>
    <m/>
    <m/>
    <m/>
    <m/>
    <m/>
    <m/>
    <m/>
    <m/>
    <m/>
    <m/>
    <m/>
    <m/>
    <m/>
    <m/>
  </r>
  <r>
    <x v="787"/>
    <x v="1"/>
    <x v="1089"/>
    <n v="1"/>
    <n v="1"/>
    <n v="0"/>
    <n v="0"/>
    <n v="0"/>
    <n v="0"/>
    <n v="0"/>
    <n v="0"/>
    <m/>
    <m/>
    <m/>
    <m/>
    <m/>
    <m/>
    <m/>
    <m/>
    <m/>
    <m/>
    <m/>
    <m/>
    <m/>
    <m/>
    <m/>
  </r>
  <r>
    <x v="787"/>
    <x v="1"/>
    <x v="1098"/>
    <n v="8"/>
    <n v="8"/>
    <n v="0"/>
    <n v="0"/>
    <n v="0"/>
    <n v="0"/>
    <n v="0"/>
    <n v="0"/>
    <m/>
    <m/>
    <m/>
    <m/>
    <m/>
    <m/>
    <m/>
    <m/>
    <m/>
    <m/>
    <m/>
    <m/>
    <m/>
    <m/>
    <m/>
  </r>
  <r>
    <x v="788"/>
    <x v="24"/>
    <x v="1064"/>
    <n v="4"/>
    <n v="0"/>
    <n v="0"/>
    <n v="2"/>
    <n v="0"/>
    <n v="0"/>
    <n v="0"/>
    <n v="2"/>
    <m/>
    <m/>
    <s v="V"/>
    <s v="V"/>
    <m/>
    <m/>
    <m/>
    <m/>
    <m/>
    <m/>
    <m/>
    <m/>
    <m/>
    <m/>
    <m/>
  </r>
  <r>
    <x v="788"/>
    <x v="24"/>
    <x v="1065"/>
    <n v="8"/>
    <n v="0"/>
    <n v="0"/>
    <n v="0"/>
    <n v="0"/>
    <n v="1"/>
    <n v="0"/>
    <n v="1"/>
    <s v="V"/>
    <m/>
    <m/>
    <m/>
    <m/>
    <m/>
    <m/>
    <m/>
    <m/>
    <m/>
    <m/>
    <m/>
    <m/>
    <m/>
    <m/>
  </r>
  <r>
    <x v="788"/>
    <x v="1"/>
    <x v="1078"/>
    <n v="13"/>
    <n v="4"/>
    <n v="0"/>
    <n v="6"/>
    <n v="0"/>
    <n v="4"/>
    <n v="0"/>
    <n v="10"/>
    <s v="V"/>
    <s v="V"/>
    <s v="V"/>
    <s v="V"/>
    <m/>
    <m/>
    <m/>
    <m/>
    <m/>
    <m/>
    <m/>
    <m/>
    <m/>
    <m/>
    <m/>
  </r>
  <r>
    <x v="789"/>
    <x v="1"/>
    <x v="1099"/>
    <n v="7"/>
    <n v="0"/>
    <n v="0"/>
    <n v="0"/>
    <n v="0"/>
    <n v="0"/>
    <n v="0"/>
    <n v="0"/>
    <m/>
    <m/>
    <m/>
    <m/>
    <m/>
    <m/>
    <m/>
    <m/>
    <m/>
    <m/>
    <m/>
    <m/>
    <m/>
    <m/>
    <m/>
  </r>
  <r>
    <x v="789"/>
    <x v="4"/>
    <x v="1100"/>
    <n v="4"/>
    <n v="4"/>
    <n v="0"/>
    <n v="0"/>
    <n v="0"/>
    <n v="0"/>
    <n v="0"/>
    <n v="0"/>
    <m/>
    <m/>
    <m/>
    <m/>
    <m/>
    <m/>
    <m/>
    <m/>
    <m/>
    <m/>
    <m/>
    <m/>
    <m/>
    <m/>
    <m/>
  </r>
  <r>
    <x v="789"/>
    <x v="4"/>
    <x v="1101"/>
    <n v="2"/>
    <n v="2"/>
    <n v="0"/>
    <n v="0"/>
    <n v="0"/>
    <n v="0"/>
    <n v="0"/>
    <n v="0"/>
    <m/>
    <m/>
    <m/>
    <m/>
    <m/>
    <m/>
    <m/>
    <m/>
    <m/>
    <m/>
    <m/>
    <m/>
    <m/>
    <m/>
    <m/>
  </r>
  <r>
    <x v="789"/>
    <x v="2"/>
    <x v="1097"/>
    <n v="3"/>
    <n v="3"/>
    <n v="0"/>
    <n v="9"/>
    <n v="0"/>
    <n v="0"/>
    <n v="0"/>
    <n v="9"/>
    <m/>
    <m/>
    <s v="V"/>
    <s v="V"/>
    <m/>
    <m/>
    <m/>
    <m/>
    <m/>
    <m/>
    <m/>
    <m/>
    <m/>
    <m/>
    <m/>
  </r>
  <r>
    <x v="789"/>
    <x v="6"/>
    <x v="1102"/>
    <n v="13"/>
    <n v="3"/>
    <n v="0"/>
    <n v="5"/>
    <n v="0"/>
    <n v="0"/>
    <n v="0"/>
    <n v="5"/>
    <s v="V"/>
    <s v="V"/>
    <s v="V"/>
    <s v="V"/>
    <m/>
    <m/>
    <m/>
    <m/>
    <m/>
    <m/>
    <m/>
    <m/>
    <m/>
    <m/>
    <m/>
  </r>
  <r>
    <x v="789"/>
    <x v="1"/>
    <x v="1044"/>
    <n v="12"/>
    <n v="6"/>
    <n v="0"/>
    <n v="30"/>
    <n v="0"/>
    <n v="0"/>
    <n v="0"/>
    <n v="30"/>
    <s v="V"/>
    <m/>
    <s v="V"/>
    <s v="V"/>
    <m/>
    <m/>
    <m/>
    <m/>
    <m/>
    <m/>
    <m/>
    <m/>
    <m/>
    <m/>
    <m/>
  </r>
  <r>
    <x v="790"/>
    <x v="4"/>
    <x v="1058"/>
    <n v="3"/>
    <n v="0"/>
    <n v="0"/>
    <n v="0"/>
    <n v="0"/>
    <n v="0"/>
    <n v="0"/>
    <n v="0"/>
    <m/>
    <m/>
    <m/>
    <m/>
    <m/>
    <m/>
    <m/>
    <m/>
    <m/>
    <m/>
    <m/>
    <m/>
    <m/>
    <m/>
    <m/>
  </r>
  <r>
    <x v="790"/>
    <x v="6"/>
    <x v="1087"/>
    <n v="4"/>
    <n v="0"/>
    <n v="0"/>
    <n v="0"/>
    <n v="0"/>
    <n v="0"/>
    <n v="0"/>
    <n v="0"/>
    <m/>
    <m/>
    <m/>
    <m/>
    <m/>
    <m/>
    <m/>
    <m/>
    <m/>
    <m/>
    <m/>
    <m/>
    <m/>
    <m/>
    <m/>
  </r>
  <r>
    <x v="791"/>
    <x v="6"/>
    <x v="1103"/>
    <n v="3"/>
    <n v="3"/>
    <n v="0"/>
    <n v="0"/>
    <n v="0"/>
    <n v="0"/>
    <n v="0"/>
    <n v="0"/>
    <m/>
    <m/>
    <m/>
    <m/>
    <m/>
    <m/>
    <m/>
    <m/>
    <m/>
    <m/>
    <m/>
    <m/>
    <m/>
    <m/>
    <m/>
  </r>
  <r>
    <x v="791"/>
    <x v="1"/>
    <x v="1104"/>
    <n v="4"/>
    <n v="1"/>
    <n v="0"/>
    <n v="2"/>
    <n v="2"/>
    <n v="0"/>
    <n v="0"/>
    <n v="4"/>
    <s v="V"/>
    <m/>
    <s v="V"/>
    <s v="V"/>
    <m/>
    <m/>
    <m/>
    <m/>
    <m/>
    <m/>
    <m/>
    <m/>
    <m/>
    <m/>
    <m/>
  </r>
  <r>
    <x v="792"/>
    <x v="24"/>
    <x v="1053"/>
    <n v="5"/>
    <n v="5"/>
    <n v="0"/>
    <n v="0"/>
    <n v="0"/>
    <n v="0"/>
    <n v="0"/>
    <n v="0"/>
    <m/>
    <m/>
    <m/>
    <m/>
    <m/>
    <m/>
    <m/>
    <m/>
    <m/>
    <m/>
    <m/>
    <m/>
    <m/>
    <m/>
    <m/>
  </r>
  <r>
    <x v="792"/>
    <x v="1"/>
    <x v="1077"/>
    <n v="6"/>
    <n v="6"/>
    <n v="0"/>
    <n v="0"/>
    <n v="0"/>
    <n v="0"/>
    <n v="0"/>
    <n v="0"/>
    <m/>
    <m/>
    <m/>
    <m/>
    <m/>
    <m/>
    <m/>
    <m/>
    <m/>
    <m/>
    <m/>
    <m/>
    <m/>
    <m/>
    <m/>
  </r>
  <r>
    <x v="793"/>
    <x v="1"/>
    <x v="1098"/>
    <n v="8"/>
    <n v="8"/>
    <n v="0"/>
    <n v="0"/>
    <n v="0"/>
    <n v="0"/>
    <n v="0"/>
    <n v="0"/>
    <m/>
    <m/>
    <m/>
    <m/>
    <m/>
    <m/>
    <m/>
    <m/>
    <m/>
    <m/>
    <m/>
    <m/>
    <m/>
    <m/>
    <m/>
  </r>
  <r>
    <x v="794"/>
    <x v="24"/>
    <x v="1057"/>
    <n v="5"/>
    <n v="0"/>
    <n v="0"/>
    <n v="2"/>
    <n v="0"/>
    <n v="0"/>
    <n v="0"/>
    <n v="2"/>
    <m/>
    <m/>
    <s v="V"/>
    <s v="V"/>
    <m/>
    <m/>
    <m/>
    <m/>
    <m/>
    <m/>
    <m/>
    <m/>
    <m/>
    <m/>
    <m/>
  </r>
  <r>
    <x v="794"/>
    <x v="2"/>
    <x v="1071"/>
    <n v="5"/>
    <n v="0"/>
    <n v="0"/>
    <n v="0"/>
    <n v="0"/>
    <n v="0"/>
    <n v="0"/>
    <n v="0"/>
    <m/>
    <m/>
    <m/>
    <m/>
    <m/>
    <m/>
    <m/>
    <m/>
    <m/>
    <m/>
    <m/>
    <m/>
    <m/>
    <m/>
    <m/>
  </r>
  <r>
    <x v="794"/>
    <x v="1"/>
    <x v="1105"/>
    <n v="8"/>
    <n v="7"/>
    <n v="0"/>
    <n v="29"/>
    <n v="0"/>
    <n v="0"/>
    <n v="0"/>
    <n v="29"/>
    <s v="V"/>
    <s v="V"/>
    <s v="V"/>
    <s v="V"/>
    <m/>
    <m/>
    <m/>
    <m/>
    <m/>
    <m/>
    <m/>
    <m/>
    <m/>
    <m/>
    <m/>
  </r>
  <r>
    <x v="795"/>
    <x v="4"/>
    <x v="1073"/>
    <n v="8"/>
    <n v="0"/>
    <n v="0"/>
    <n v="0"/>
    <n v="0"/>
    <n v="0"/>
    <n v="0"/>
    <n v="0"/>
    <m/>
    <m/>
    <m/>
    <m/>
    <m/>
    <m/>
    <m/>
    <m/>
    <m/>
    <m/>
    <m/>
    <m/>
    <m/>
    <m/>
    <m/>
  </r>
  <r>
    <x v="795"/>
    <x v="4"/>
    <x v="1076"/>
    <n v="4"/>
    <n v="0"/>
    <n v="0"/>
    <n v="0"/>
    <n v="0"/>
    <n v="0"/>
    <n v="0"/>
    <n v="0"/>
    <m/>
    <m/>
    <m/>
    <m/>
    <m/>
    <m/>
    <m/>
    <m/>
    <m/>
    <m/>
    <m/>
    <m/>
    <m/>
    <m/>
    <m/>
  </r>
  <r>
    <x v="796"/>
    <x v="24"/>
    <x v="1053"/>
    <n v="8"/>
    <n v="8"/>
    <n v="0"/>
    <n v="0"/>
    <n v="0"/>
    <n v="0"/>
    <n v="0"/>
    <n v="0"/>
    <m/>
    <m/>
    <m/>
    <m/>
    <m/>
    <m/>
    <m/>
    <m/>
    <m/>
    <m/>
    <m/>
    <m/>
    <m/>
    <m/>
    <m/>
  </r>
  <r>
    <x v="797"/>
    <x v="6"/>
    <x v="1106"/>
    <n v="3"/>
    <n v="0"/>
    <n v="0"/>
    <n v="0"/>
    <n v="0"/>
    <n v="0"/>
    <n v="0"/>
    <n v="0"/>
    <m/>
    <m/>
    <m/>
    <m/>
    <m/>
    <m/>
    <m/>
    <m/>
    <m/>
    <m/>
    <m/>
    <m/>
    <m/>
    <m/>
    <m/>
  </r>
  <r>
    <x v="798"/>
    <x v="3"/>
    <x v="1072"/>
    <n v="3"/>
    <n v="0"/>
    <n v="0"/>
    <n v="0"/>
    <n v="0"/>
    <n v="0"/>
    <n v="0"/>
    <n v="0"/>
    <m/>
    <m/>
    <m/>
    <m/>
    <m/>
    <m/>
    <m/>
    <m/>
    <m/>
    <m/>
    <m/>
    <m/>
    <m/>
    <m/>
    <m/>
  </r>
  <r>
    <x v="799"/>
    <x v="1"/>
    <x v="1089"/>
    <n v="1"/>
    <n v="0"/>
    <n v="0"/>
    <n v="2"/>
    <n v="0"/>
    <n v="0"/>
    <n v="0"/>
    <n v="2"/>
    <s v="V"/>
    <m/>
    <m/>
    <m/>
    <m/>
    <m/>
    <m/>
    <m/>
    <m/>
    <m/>
    <m/>
    <m/>
    <m/>
    <m/>
    <m/>
  </r>
  <r>
    <x v="799"/>
    <x v="1"/>
    <x v="1077"/>
    <n v="6"/>
    <n v="0"/>
    <n v="0"/>
    <n v="0"/>
    <n v="0"/>
    <n v="0"/>
    <n v="0"/>
    <n v="0"/>
    <m/>
    <m/>
    <m/>
    <m/>
    <m/>
    <m/>
    <m/>
    <m/>
    <m/>
    <m/>
    <m/>
    <m/>
    <m/>
    <m/>
    <m/>
  </r>
  <r>
    <x v="799"/>
    <x v="1"/>
    <x v="1104"/>
    <n v="1"/>
    <n v="0"/>
    <n v="0"/>
    <n v="0"/>
    <n v="0"/>
    <n v="0"/>
    <n v="0"/>
    <n v="0"/>
    <m/>
    <m/>
    <m/>
    <m/>
    <m/>
    <m/>
    <m/>
    <m/>
    <m/>
    <m/>
    <m/>
    <m/>
    <m/>
    <m/>
    <m/>
  </r>
  <r>
    <x v="800"/>
    <x v="2"/>
    <x v="1097"/>
    <n v="3"/>
    <n v="0"/>
    <n v="0"/>
    <n v="1"/>
    <n v="0"/>
    <n v="0"/>
    <n v="0"/>
    <n v="1"/>
    <m/>
    <m/>
    <s v="V"/>
    <s v="V"/>
    <m/>
    <m/>
    <m/>
    <m/>
    <m/>
    <m/>
    <m/>
    <m/>
    <m/>
    <m/>
    <m/>
  </r>
  <r>
    <x v="800"/>
    <x v="4"/>
    <x v="1071"/>
    <n v="5"/>
    <n v="0"/>
    <n v="0"/>
    <n v="1"/>
    <n v="0"/>
    <n v="0"/>
    <n v="0"/>
    <n v="1"/>
    <m/>
    <m/>
    <s v="V"/>
    <s v="V"/>
    <m/>
    <m/>
    <m/>
    <m/>
    <m/>
    <m/>
    <m/>
    <m/>
    <m/>
    <m/>
    <m/>
  </r>
  <r>
    <x v="801"/>
    <x v="2"/>
    <x v="1090"/>
    <n v="1"/>
    <n v="0"/>
    <n v="0"/>
    <n v="1"/>
    <n v="0"/>
    <n v="0"/>
    <n v="0"/>
    <n v="1"/>
    <m/>
    <m/>
    <s v="V"/>
    <s v="V"/>
    <m/>
    <m/>
    <m/>
    <m/>
    <m/>
    <m/>
    <m/>
    <m/>
    <m/>
    <m/>
    <m/>
  </r>
  <r>
    <x v="802"/>
    <x v="2"/>
    <x v="1074"/>
    <n v="5"/>
    <n v="0"/>
    <n v="0"/>
    <n v="0"/>
    <n v="0"/>
    <n v="0"/>
    <n v="0"/>
    <n v="0"/>
    <m/>
    <m/>
    <m/>
    <m/>
    <m/>
    <m/>
    <m/>
    <m/>
    <m/>
    <m/>
    <m/>
    <m/>
    <m/>
    <m/>
    <m/>
  </r>
  <r>
    <x v="803"/>
    <x v="1"/>
    <x v="1105"/>
    <n v="7"/>
    <n v="4"/>
    <n v="0"/>
    <n v="10"/>
    <n v="0"/>
    <n v="0"/>
    <n v="0"/>
    <n v="10"/>
    <s v="V"/>
    <s v="V"/>
    <m/>
    <m/>
    <m/>
    <m/>
    <m/>
    <m/>
    <m/>
    <m/>
    <m/>
    <m/>
    <m/>
    <m/>
    <m/>
  </r>
  <r>
    <x v="803"/>
    <x v="1"/>
    <x v="1107"/>
    <n v="6"/>
    <n v="2"/>
    <n v="0"/>
    <n v="7"/>
    <n v="0"/>
    <n v="1"/>
    <n v="0"/>
    <n v="8"/>
    <s v="V"/>
    <s v="V"/>
    <s v="V"/>
    <s v="V"/>
    <m/>
    <m/>
    <m/>
    <m/>
    <m/>
    <m/>
    <m/>
    <m/>
    <m/>
    <m/>
    <m/>
  </r>
  <r>
    <x v="804"/>
    <x v="3"/>
    <x v="1022"/>
    <n v="13"/>
    <n v="2"/>
    <n v="0"/>
    <n v="3"/>
    <n v="0"/>
    <n v="2"/>
    <n v="0"/>
    <n v="5"/>
    <s v="V"/>
    <m/>
    <s v="V"/>
    <s v="V"/>
    <m/>
    <m/>
    <m/>
    <m/>
    <m/>
    <m/>
    <m/>
    <m/>
    <m/>
    <m/>
    <m/>
  </r>
  <r>
    <x v="804"/>
    <x v="4"/>
    <x v="1072"/>
    <n v="3"/>
    <n v="3"/>
    <n v="0"/>
    <n v="0"/>
    <n v="0"/>
    <n v="0"/>
    <n v="0"/>
    <n v="0"/>
    <m/>
    <m/>
    <m/>
    <m/>
    <m/>
    <m/>
    <m/>
    <m/>
    <m/>
    <m/>
    <m/>
    <m/>
    <m/>
    <m/>
    <m/>
  </r>
  <r>
    <x v="804"/>
    <x v="3"/>
    <x v="1073"/>
    <n v="8"/>
    <n v="3"/>
    <n v="0"/>
    <n v="0"/>
    <n v="0"/>
    <n v="0"/>
    <n v="0"/>
    <n v="0"/>
    <m/>
    <m/>
    <m/>
    <m/>
    <m/>
    <m/>
    <m/>
    <m/>
    <m/>
    <m/>
    <m/>
    <m/>
    <m/>
    <m/>
    <m/>
  </r>
  <r>
    <x v="805"/>
    <x v="24"/>
    <x v="1101"/>
    <n v="2"/>
    <n v="0"/>
    <n v="0"/>
    <n v="0"/>
    <n v="0"/>
    <n v="0"/>
    <n v="0"/>
    <n v="0"/>
    <m/>
    <m/>
    <m/>
    <m/>
    <m/>
    <m/>
    <m/>
    <m/>
    <m/>
    <m/>
    <m/>
    <m/>
    <m/>
    <m/>
    <m/>
  </r>
  <r>
    <x v="805"/>
    <x v="24"/>
    <x v="1100"/>
    <n v="4"/>
    <n v="0"/>
    <n v="0"/>
    <n v="0"/>
    <n v="0"/>
    <n v="0"/>
    <n v="0"/>
    <n v="0"/>
    <m/>
    <m/>
    <m/>
    <m/>
    <m/>
    <m/>
    <m/>
    <m/>
    <m/>
    <m/>
    <m/>
    <m/>
    <m/>
    <m/>
    <m/>
  </r>
  <r>
    <x v="805"/>
    <x v="1"/>
    <x v="1094"/>
    <n v="13"/>
    <n v="2"/>
    <n v="0"/>
    <n v="6"/>
    <n v="0"/>
    <n v="0"/>
    <n v="0"/>
    <n v="6"/>
    <s v="V"/>
    <m/>
    <m/>
    <m/>
    <m/>
    <m/>
    <m/>
    <m/>
    <m/>
    <m/>
    <m/>
    <m/>
    <m/>
    <m/>
    <m/>
  </r>
  <r>
    <x v="805"/>
    <x v="3"/>
    <x v="1076"/>
    <n v="4"/>
    <n v="0"/>
    <n v="0"/>
    <n v="2"/>
    <n v="0"/>
    <n v="0"/>
    <n v="0"/>
    <n v="2"/>
    <m/>
    <m/>
    <s v="V"/>
    <s v="V"/>
    <m/>
    <m/>
    <m/>
    <m/>
    <m/>
    <m/>
    <m/>
    <m/>
    <m/>
    <m/>
    <m/>
  </r>
  <r>
    <x v="806"/>
    <x v="3"/>
    <x v="1073"/>
    <n v="8"/>
    <n v="8"/>
    <n v="0"/>
    <n v="0"/>
    <n v="0"/>
    <n v="0"/>
    <n v="0"/>
    <n v="0"/>
    <m/>
    <m/>
    <m/>
    <m/>
    <m/>
    <m/>
    <m/>
    <m/>
    <m/>
    <m/>
    <m/>
    <m/>
    <m/>
    <m/>
    <m/>
  </r>
  <r>
    <x v="806"/>
    <x v="1"/>
    <x v="1108"/>
    <n v="2"/>
    <n v="1"/>
    <n v="0"/>
    <n v="6"/>
    <n v="0"/>
    <n v="0"/>
    <n v="0"/>
    <n v="6"/>
    <s v="V"/>
    <m/>
    <m/>
    <m/>
    <m/>
    <m/>
    <m/>
    <m/>
    <m/>
    <m/>
    <m/>
    <m/>
    <m/>
    <m/>
    <m/>
  </r>
  <r>
    <x v="807"/>
    <x v="1"/>
    <x v="1093"/>
    <n v="13"/>
    <n v="0"/>
    <n v="0"/>
    <n v="3"/>
    <n v="0"/>
    <n v="0"/>
    <n v="0"/>
    <n v="3"/>
    <m/>
    <m/>
    <s v="V"/>
    <s v="V"/>
    <m/>
    <m/>
    <m/>
    <m/>
    <m/>
    <m/>
    <m/>
    <m/>
    <m/>
    <m/>
    <m/>
  </r>
  <r>
    <x v="807"/>
    <x v="1"/>
    <x v="1092"/>
    <n v="13"/>
    <n v="0"/>
    <n v="0"/>
    <n v="4"/>
    <n v="0"/>
    <n v="0"/>
    <n v="0"/>
    <n v="4"/>
    <s v="V"/>
    <s v="V"/>
    <m/>
    <m/>
    <m/>
    <m/>
    <m/>
    <m/>
    <m/>
    <m/>
    <m/>
    <m/>
    <m/>
    <m/>
    <m/>
  </r>
  <r>
    <x v="807"/>
    <x v="4"/>
    <x v="1090"/>
    <n v="1"/>
    <n v="0"/>
    <n v="0"/>
    <n v="1"/>
    <n v="0"/>
    <n v="0"/>
    <n v="0"/>
    <n v="1"/>
    <s v="V"/>
    <m/>
    <m/>
    <m/>
    <m/>
    <m/>
    <m/>
    <m/>
    <m/>
    <m/>
    <m/>
    <m/>
    <m/>
    <m/>
    <m/>
  </r>
  <r>
    <x v="807"/>
    <x v="4"/>
    <x v="1072"/>
    <n v="3"/>
    <n v="3"/>
    <n v="0"/>
    <n v="0"/>
    <n v="0"/>
    <n v="0"/>
    <n v="0"/>
    <n v="0"/>
    <m/>
    <m/>
    <m/>
    <m/>
    <m/>
    <m/>
    <m/>
    <m/>
    <m/>
    <m/>
    <m/>
    <m/>
    <m/>
    <m/>
    <m/>
  </r>
  <r>
    <x v="808"/>
    <x v="4"/>
    <x v="1049"/>
    <n v="9"/>
    <n v="1"/>
    <n v="0"/>
    <n v="6"/>
    <n v="0"/>
    <n v="0"/>
    <n v="0"/>
    <n v="6"/>
    <m/>
    <m/>
    <s v="V"/>
    <s v="V"/>
    <m/>
    <m/>
    <m/>
    <m/>
    <m/>
    <m/>
    <m/>
    <m/>
    <m/>
    <m/>
    <m/>
  </r>
  <r>
    <x v="809"/>
    <x v="3"/>
    <x v="1109"/>
    <n v="2"/>
    <n v="0"/>
    <n v="0"/>
    <n v="2"/>
    <n v="0"/>
    <n v="1"/>
    <n v="0"/>
    <n v="3"/>
    <s v="V"/>
    <m/>
    <s v="V"/>
    <s v="V"/>
    <m/>
    <m/>
    <m/>
    <m/>
    <m/>
    <m/>
    <m/>
    <m/>
    <m/>
    <m/>
    <m/>
  </r>
  <r>
    <x v="809"/>
    <x v="3"/>
    <x v="1071"/>
    <n v="5"/>
    <n v="0"/>
    <n v="0"/>
    <n v="0"/>
    <n v="0"/>
    <n v="0"/>
    <n v="0"/>
    <n v="0"/>
    <m/>
    <m/>
    <m/>
    <m/>
    <m/>
    <m/>
    <m/>
    <m/>
    <m/>
    <m/>
    <m/>
    <m/>
    <m/>
    <m/>
    <m/>
  </r>
  <r>
    <x v="809"/>
    <x v="2"/>
    <x v="1073"/>
    <n v="8"/>
    <n v="8"/>
    <n v="0"/>
    <n v="0"/>
    <n v="0"/>
    <n v="0"/>
    <n v="0"/>
    <n v="0"/>
    <m/>
    <m/>
    <m/>
    <m/>
    <m/>
    <m/>
    <m/>
    <m/>
    <m/>
    <m/>
    <m/>
    <m/>
    <m/>
    <m/>
    <m/>
  </r>
  <r>
    <x v="810"/>
    <x v="2"/>
    <x v="1070"/>
    <n v="1"/>
    <n v="0"/>
    <n v="0"/>
    <n v="0"/>
    <n v="0"/>
    <n v="0"/>
    <n v="0"/>
    <n v="0"/>
    <m/>
    <m/>
    <m/>
    <m/>
    <m/>
    <m/>
    <m/>
    <m/>
    <m/>
    <m/>
    <m/>
    <m/>
    <m/>
    <m/>
    <m/>
  </r>
  <r>
    <x v="810"/>
    <x v="2"/>
    <x v="1110"/>
    <n v="1"/>
    <n v="0"/>
    <n v="0"/>
    <n v="0"/>
    <n v="1"/>
    <n v="0"/>
    <n v="0"/>
    <n v="1"/>
    <s v="V"/>
    <m/>
    <m/>
    <m/>
    <m/>
    <m/>
    <m/>
    <m/>
    <m/>
    <m/>
    <m/>
    <m/>
    <m/>
    <m/>
    <m/>
  </r>
  <r>
    <x v="810"/>
    <x v="1"/>
    <x v="1111"/>
    <n v="2"/>
    <n v="0"/>
    <n v="0"/>
    <n v="1"/>
    <n v="0"/>
    <n v="0"/>
    <n v="0"/>
    <n v="1"/>
    <m/>
    <m/>
    <s v="V"/>
    <s v="V"/>
    <m/>
    <m/>
    <m/>
    <m/>
    <m/>
    <m/>
    <m/>
    <m/>
    <m/>
    <m/>
    <m/>
  </r>
  <r>
    <x v="810"/>
    <x v="1"/>
    <x v="1112"/>
    <n v="4"/>
    <n v="0"/>
    <n v="0"/>
    <n v="0"/>
    <n v="0"/>
    <n v="0"/>
    <n v="0"/>
    <n v="0"/>
    <m/>
    <m/>
    <m/>
    <m/>
    <m/>
    <m/>
    <m/>
    <m/>
    <m/>
    <m/>
    <m/>
    <m/>
    <m/>
    <m/>
    <m/>
  </r>
  <r>
    <x v="810"/>
    <x v="2"/>
    <x v="1089"/>
    <n v="1"/>
    <n v="0"/>
    <n v="0"/>
    <n v="0"/>
    <n v="0"/>
    <n v="0"/>
    <n v="0"/>
    <n v="0"/>
    <m/>
    <m/>
    <m/>
    <m/>
    <m/>
    <m/>
    <m/>
    <m/>
    <m/>
    <m/>
    <m/>
    <m/>
    <m/>
    <m/>
    <m/>
  </r>
  <r>
    <x v="810"/>
    <x v="4"/>
    <x v="1049"/>
    <n v="9"/>
    <n v="0"/>
    <n v="0"/>
    <n v="6"/>
    <n v="0"/>
    <n v="0"/>
    <n v="0"/>
    <n v="6"/>
    <m/>
    <m/>
    <s v="V"/>
    <s v="V"/>
    <m/>
    <m/>
    <m/>
    <m/>
    <m/>
    <m/>
    <m/>
    <m/>
    <m/>
    <m/>
    <m/>
  </r>
  <r>
    <x v="811"/>
    <x v="1"/>
    <x v="1113"/>
    <n v="1"/>
    <n v="0"/>
    <n v="0"/>
    <n v="0"/>
    <n v="0"/>
    <n v="0"/>
    <n v="0"/>
    <n v="0"/>
    <m/>
    <m/>
    <m/>
    <m/>
    <m/>
    <m/>
    <m/>
    <m/>
    <m/>
    <m/>
    <m/>
    <m/>
    <m/>
    <m/>
    <m/>
  </r>
  <r>
    <x v="811"/>
    <x v="4"/>
    <x v="1074"/>
    <n v="5"/>
    <n v="0"/>
    <n v="0"/>
    <n v="0"/>
    <n v="0"/>
    <n v="0"/>
    <n v="0"/>
    <n v="0"/>
    <m/>
    <m/>
    <m/>
    <m/>
    <m/>
    <m/>
    <m/>
    <m/>
    <m/>
    <m/>
    <m/>
    <m/>
    <m/>
    <m/>
    <m/>
  </r>
  <r>
    <x v="811"/>
    <x v="2"/>
    <x v="1104"/>
    <n v="1"/>
    <n v="0"/>
    <n v="0"/>
    <n v="0"/>
    <n v="0"/>
    <n v="0"/>
    <n v="0"/>
    <n v="0"/>
    <m/>
    <m/>
    <m/>
    <m/>
    <m/>
    <m/>
    <m/>
    <m/>
    <m/>
    <m/>
    <m/>
    <m/>
    <m/>
    <m/>
    <m/>
  </r>
  <r>
    <x v="812"/>
    <x v="2"/>
    <x v="1069"/>
    <n v="1"/>
    <n v="0"/>
    <n v="0"/>
    <n v="0"/>
    <n v="1"/>
    <n v="0"/>
    <n v="0"/>
    <n v="1"/>
    <s v="V"/>
    <m/>
    <m/>
    <m/>
    <m/>
    <m/>
    <m/>
    <m/>
    <m/>
    <m/>
    <m/>
    <m/>
    <m/>
    <m/>
    <m/>
  </r>
  <r>
    <x v="812"/>
    <x v="3"/>
    <x v="1058"/>
    <n v="3"/>
    <n v="0"/>
    <n v="0"/>
    <n v="1"/>
    <n v="0"/>
    <n v="0"/>
    <n v="0"/>
    <n v="1"/>
    <s v="V"/>
    <m/>
    <m/>
    <m/>
    <m/>
    <m/>
    <m/>
    <m/>
    <m/>
    <m/>
    <m/>
    <m/>
    <m/>
    <m/>
    <m/>
  </r>
  <r>
    <x v="813"/>
    <x v="24"/>
    <x v="1036"/>
    <n v="12"/>
    <n v="0"/>
    <n v="0"/>
    <n v="0"/>
    <n v="0"/>
    <n v="0"/>
    <n v="0"/>
    <n v="0"/>
    <m/>
    <m/>
    <m/>
    <m/>
    <m/>
    <m/>
    <m/>
    <m/>
    <m/>
    <m/>
    <m/>
    <m/>
    <m/>
    <m/>
    <m/>
  </r>
  <r>
    <x v="814"/>
    <x v="3"/>
    <x v="992"/>
    <n v="13"/>
    <n v="0"/>
    <n v="0"/>
    <n v="0"/>
    <n v="0"/>
    <n v="1"/>
    <n v="0"/>
    <n v="1"/>
    <s v="V"/>
    <m/>
    <m/>
    <m/>
    <m/>
    <m/>
    <m/>
    <m/>
    <m/>
    <m/>
    <m/>
    <m/>
    <m/>
    <m/>
    <m/>
  </r>
  <r>
    <x v="815"/>
    <x v="1"/>
    <x v="1091"/>
    <n v="13"/>
    <n v="0"/>
    <n v="0"/>
    <n v="1"/>
    <n v="1"/>
    <n v="0"/>
    <n v="0"/>
    <n v="2"/>
    <s v="V"/>
    <m/>
    <s v="V"/>
    <s v="V"/>
    <m/>
    <m/>
    <m/>
    <m/>
    <m/>
    <m/>
    <m/>
    <m/>
    <m/>
    <m/>
    <m/>
  </r>
  <r>
    <x v="815"/>
    <x v="2"/>
    <x v="1075"/>
    <n v="13"/>
    <n v="0"/>
    <n v="0"/>
    <n v="0"/>
    <n v="0"/>
    <n v="0"/>
    <n v="0"/>
    <n v="0"/>
    <m/>
    <m/>
    <m/>
    <m/>
    <m/>
    <m/>
    <m/>
    <m/>
    <m/>
    <m/>
    <m/>
    <m/>
    <m/>
    <m/>
    <m/>
  </r>
  <r>
    <x v="815"/>
    <x v="3"/>
    <x v="1035"/>
    <n v="13"/>
    <n v="1"/>
    <n v="0"/>
    <n v="0"/>
    <n v="0"/>
    <n v="3"/>
    <n v="0"/>
    <n v="3"/>
    <s v="V"/>
    <m/>
    <m/>
    <m/>
    <m/>
    <m/>
    <n v="1"/>
    <m/>
    <m/>
    <m/>
    <m/>
    <m/>
    <m/>
    <m/>
    <m/>
  </r>
  <r>
    <x v="815"/>
    <x v="1"/>
    <x v="1098"/>
    <n v="8"/>
    <n v="4"/>
    <n v="0"/>
    <n v="8"/>
    <n v="0"/>
    <n v="1"/>
    <n v="0"/>
    <n v="9"/>
    <s v="V"/>
    <s v="V"/>
    <m/>
    <m/>
    <m/>
    <m/>
    <n v="4"/>
    <m/>
    <m/>
    <m/>
    <m/>
    <m/>
    <m/>
    <m/>
    <m/>
  </r>
  <r>
    <x v="816"/>
    <x v="2"/>
    <x v="1077"/>
    <n v="6"/>
    <n v="0"/>
    <n v="0"/>
    <n v="0"/>
    <n v="0"/>
    <n v="0"/>
    <n v="0"/>
    <n v="0"/>
    <m/>
    <m/>
    <m/>
    <m/>
    <m/>
    <m/>
    <m/>
    <m/>
    <m/>
    <m/>
    <m/>
    <m/>
    <m/>
    <m/>
    <m/>
  </r>
  <r>
    <x v="816"/>
    <x v="2"/>
    <x v="1068"/>
    <n v="6"/>
    <n v="0"/>
    <n v="0"/>
    <n v="0"/>
    <n v="0"/>
    <n v="0"/>
    <n v="0"/>
    <n v="0"/>
    <m/>
    <m/>
    <m/>
    <m/>
    <m/>
    <m/>
    <m/>
    <m/>
    <m/>
    <m/>
    <m/>
    <m/>
    <m/>
    <m/>
    <m/>
  </r>
  <r>
    <x v="816"/>
    <x v="6"/>
    <x v="1114"/>
    <n v="1"/>
    <n v="0"/>
    <n v="0"/>
    <n v="0"/>
    <n v="0"/>
    <n v="0"/>
    <n v="0"/>
    <n v="0"/>
    <m/>
    <m/>
    <m/>
    <m/>
    <m/>
    <m/>
    <m/>
    <m/>
    <m/>
    <m/>
    <m/>
    <m/>
    <m/>
    <m/>
    <m/>
  </r>
  <r>
    <x v="816"/>
    <x v="6"/>
    <x v="1115"/>
    <n v="1"/>
    <n v="0"/>
    <n v="0"/>
    <n v="0"/>
    <n v="0"/>
    <n v="0"/>
    <n v="0"/>
    <n v="0"/>
    <m/>
    <m/>
    <m/>
    <m/>
    <m/>
    <m/>
    <m/>
    <m/>
    <m/>
    <m/>
    <m/>
    <m/>
    <m/>
    <m/>
    <m/>
  </r>
  <r>
    <x v="816"/>
    <x v="2"/>
    <x v="1107"/>
    <n v="4"/>
    <n v="0"/>
    <n v="0"/>
    <n v="0"/>
    <n v="0"/>
    <n v="1"/>
    <n v="0"/>
    <n v="1"/>
    <s v="V"/>
    <m/>
    <m/>
    <m/>
    <m/>
    <m/>
    <m/>
    <m/>
    <m/>
    <m/>
    <m/>
    <m/>
    <m/>
    <m/>
    <m/>
  </r>
  <r>
    <x v="816"/>
    <x v="2"/>
    <x v="1042"/>
    <n v="6"/>
    <n v="0"/>
    <n v="0"/>
    <n v="0"/>
    <n v="0"/>
    <n v="1"/>
    <n v="0"/>
    <n v="1"/>
    <s v="V"/>
    <m/>
    <m/>
    <m/>
    <m/>
    <m/>
    <m/>
    <m/>
    <m/>
    <m/>
    <m/>
    <m/>
    <m/>
    <m/>
    <m/>
  </r>
  <r>
    <x v="817"/>
    <x v="24"/>
    <x v="1076"/>
    <n v="4"/>
    <n v="0"/>
    <n v="0"/>
    <n v="4"/>
    <n v="0"/>
    <n v="0"/>
    <n v="0"/>
    <n v="4"/>
    <s v="V"/>
    <m/>
    <s v="V"/>
    <s v="V"/>
    <m/>
    <m/>
    <m/>
    <m/>
    <m/>
    <m/>
    <m/>
    <m/>
    <m/>
    <m/>
    <m/>
  </r>
  <r>
    <x v="817"/>
    <x v="3"/>
    <x v="1073"/>
    <n v="8"/>
    <n v="0"/>
    <n v="0"/>
    <n v="2"/>
    <n v="0"/>
    <n v="0"/>
    <n v="0"/>
    <n v="2"/>
    <s v="V"/>
    <s v="V"/>
    <m/>
    <m/>
    <m/>
    <m/>
    <m/>
    <m/>
    <m/>
    <m/>
    <m/>
    <m/>
    <m/>
    <m/>
    <m/>
  </r>
  <r>
    <x v="817"/>
    <x v="24"/>
    <x v="1022"/>
    <n v="13"/>
    <n v="0"/>
    <n v="0"/>
    <n v="0"/>
    <n v="1"/>
    <n v="2"/>
    <n v="0"/>
    <n v="3"/>
    <s v="V"/>
    <m/>
    <m/>
    <m/>
    <m/>
    <m/>
    <m/>
    <m/>
    <m/>
    <m/>
    <m/>
    <m/>
    <m/>
    <m/>
    <m/>
  </r>
  <r>
    <x v="817"/>
    <x v="3"/>
    <x v="1116"/>
    <n v="1"/>
    <n v="0"/>
    <n v="0"/>
    <n v="0"/>
    <n v="0"/>
    <n v="0"/>
    <n v="0"/>
    <n v="0"/>
    <m/>
    <m/>
    <m/>
    <m/>
    <m/>
    <m/>
    <m/>
    <m/>
    <m/>
    <m/>
    <m/>
    <m/>
    <m/>
    <m/>
    <m/>
  </r>
  <r>
    <x v="818"/>
    <x v="2"/>
    <x v="1099"/>
    <n v="7"/>
    <n v="0"/>
    <n v="0"/>
    <n v="0"/>
    <n v="0"/>
    <n v="0"/>
    <n v="0"/>
    <n v="0"/>
    <m/>
    <m/>
    <m/>
    <m/>
    <m/>
    <m/>
    <m/>
    <m/>
    <m/>
    <m/>
    <m/>
    <m/>
    <m/>
    <m/>
    <m/>
  </r>
  <r>
    <x v="818"/>
    <x v="2"/>
    <x v="1044"/>
    <n v="8"/>
    <n v="0"/>
    <n v="0"/>
    <n v="0"/>
    <n v="0"/>
    <n v="0"/>
    <n v="0"/>
    <n v="0"/>
    <m/>
    <m/>
    <m/>
    <m/>
    <m/>
    <m/>
    <m/>
    <m/>
    <m/>
    <m/>
    <m/>
    <m/>
    <m/>
    <m/>
    <m/>
  </r>
  <r>
    <x v="819"/>
    <x v="24"/>
    <x v="992"/>
    <n v="13"/>
    <n v="0"/>
    <n v="0"/>
    <n v="0"/>
    <n v="0"/>
    <n v="0"/>
    <n v="0"/>
    <n v="0"/>
    <m/>
    <m/>
    <m/>
    <m/>
    <m/>
    <m/>
    <m/>
    <m/>
    <m/>
    <m/>
    <m/>
    <m/>
    <m/>
    <m/>
    <m/>
  </r>
  <r>
    <x v="820"/>
    <x v="24"/>
    <x v="1072"/>
    <n v="3"/>
    <n v="0"/>
    <n v="0"/>
    <n v="1"/>
    <n v="0"/>
    <n v="0"/>
    <n v="0"/>
    <n v="1"/>
    <s v="V"/>
    <m/>
    <m/>
    <m/>
    <m/>
    <m/>
    <m/>
    <m/>
    <m/>
    <m/>
    <m/>
    <m/>
    <m/>
    <m/>
    <m/>
  </r>
  <r>
    <x v="821"/>
    <x v="4"/>
    <x v="1042"/>
    <n v="6"/>
    <n v="0"/>
    <n v="0"/>
    <n v="0"/>
    <n v="0"/>
    <n v="0"/>
    <n v="0"/>
    <n v="0"/>
    <m/>
    <m/>
    <m/>
    <m/>
    <m/>
    <m/>
    <m/>
    <m/>
    <m/>
    <m/>
    <m/>
    <m/>
    <m/>
    <m/>
    <m/>
  </r>
  <r>
    <x v="821"/>
    <x v="4"/>
    <x v="1089"/>
    <n v="5"/>
    <n v="0"/>
    <n v="0"/>
    <n v="0"/>
    <n v="1"/>
    <n v="0"/>
    <n v="0"/>
    <n v="1"/>
    <s v="V"/>
    <m/>
    <m/>
    <m/>
    <m/>
    <m/>
    <m/>
    <m/>
    <m/>
    <m/>
    <m/>
    <m/>
    <m/>
    <m/>
    <m/>
  </r>
  <r>
    <x v="821"/>
    <x v="4"/>
    <x v="1110"/>
    <n v="4"/>
    <n v="0"/>
    <n v="0"/>
    <n v="0"/>
    <n v="0"/>
    <n v="0"/>
    <n v="0"/>
    <n v="0"/>
    <m/>
    <m/>
    <m/>
    <m/>
    <m/>
    <m/>
    <m/>
    <m/>
    <m/>
    <m/>
    <m/>
    <m/>
    <m/>
    <m/>
    <m/>
  </r>
  <r>
    <x v="821"/>
    <x v="2"/>
    <x v="1050"/>
    <n v="11"/>
    <n v="0"/>
    <n v="0"/>
    <n v="0"/>
    <n v="0"/>
    <n v="0"/>
    <n v="0"/>
    <n v="0"/>
    <m/>
    <m/>
    <m/>
    <m/>
    <m/>
    <m/>
    <m/>
    <m/>
    <m/>
    <m/>
    <m/>
    <m/>
    <m/>
    <m/>
    <m/>
  </r>
  <r>
    <x v="821"/>
    <x v="4"/>
    <x v="1070"/>
    <n v="1"/>
    <n v="0"/>
    <n v="0"/>
    <n v="0"/>
    <n v="0"/>
    <n v="0"/>
    <n v="0"/>
    <n v="0"/>
    <m/>
    <m/>
    <m/>
    <m/>
    <m/>
    <m/>
    <m/>
    <m/>
    <m/>
    <m/>
    <m/>
    <m/>
    <m/>
    <m/>
    <m/>
  </r>
  <r>
    <x v="821"/>
    <x v="2"/>
    <x v="1092"/>
    <n v="13"/>
    <n v="13"/>
    <n v="0"/>
    <n v="0"/>
    <n v="0"/>
    <n v="0"/>
    <n v="0"/>
    <n v="0"/>
    <m/>
    <m/>
    <m/>
    <m/>
    <m/>
    <m/>
    <m/>
    <n v="46"/>
    <m/>
    <m/>
    <m/>
    <m/>
    <m/>
    <m/>
    <m/>
  </r>
  <r>
    <x v="822"/>
    <x v="4"/>
    <x v="1068"/>
    <n v="12"/>
    <n v="0"/>
    <n v="0"/>
    <n v="0"/>
    <n v="0"/>
    <n v="0"/>
    <n v="0"/>
    <n v="0"/>
    <m/>
    <m/>
    <m/>
    <m/>
    <m/>
    <m/>
    <m/>
    <m/>
    <m/>
    <m/>
    <m/>
    <m/>
    <m/>
    <m/>
    <m/>
  </r>
  <r>
    <x v="822"/>
    <x v="2"/>
    <x v="1094"/>
    <n v="13"/>
    <n v="0"/>
    <n v="0"/>
    <n v="0"/>
    <n v="0"/>
    <n v="0"/>
    <n v="0"/>
    <n v="0"/>
    <m/>
    <m/>
    <m/>
    <m/>
    <m/>
    <m/>
    <m/>
    <m/>
    <m/>
    <m/>
    <m/>
    <m/>
    <m/>
    <m/>
    <m/>
  </r>
  <r>
    <x v="822"/>
    <x v="4"/>
    <x v="1099"/>
    <n v="7"/>
    <n v="0"/>
    <n v="0"/>
    <n v="0"/>
    <n v="0"/>
    <n v="0"/>
    <n v="0"/>
    <n v="0"/>
    <m/>
    <m/>
    <m/>
    <m/>
    <m/>
    <m/>
    <m/>
    <m/>
    <m/>
    <m/>
    <m/>
    <m/>
    <m/>
    <m/>
    <m/>
  </r>
  <r>
    <x v="822"/>
    <x v="4"/>
    <x v="1044"/>
    <n v="8"/>
    <n v="0"/>
    <n v="0"/>
    <n v="0"/>
    <n v="0"/>
    <n v="0"/>
    <n v="0"/>
    <n v="0"/>
    <m/>
    <m/>
    <m/>
    <m/>
    <m/>
    <m/>
    <m/>
    <m/>
    <m/>
    <m/>
    <m/>
    <m/>
    <m/>
    <m/>
    <m/>
  </r>
  <r>
    <x v="822"/>
    <x v="4"/>
    <x v="1075"/>
    <n v="13"/>
    <n v="2"/>
    <n v="0"/>
    <n v="15"/>
    <n v="3"/>
    <n v="0"/>
    <n v="0"/>
    <n v="18"/>
    <s v="V"/>
    <s v="V"/>
    <s v="V"/>
    <s v="V"/>
    <m/>
    <m/>
    <n v="2"/>
    <m/>
    <m/>
    <m/>
    <m/>
    <m/>
    <m/>
    <m/>
    <m/>
  </r>
  <r>
    <x v="823"/>
    <x v="2"/>
    <x v="1067"/>
    <n v="12"/>
    <n v="1"/>
    <n v="0"/>
    <n v="17"/>
    <n v="0"/>
    <n v="0"/>
    <n v="0"/>
    <n v="17"/>
    <m/>
    <m/>
    <s v="V"/>
    <s v="V"/>
    <m/>
    <m/>
    <n v="1"/>
    <m/>
    <m/>
    <m/>
    <m/>
    <m/>
    <m/>
    <m/>
    <m/>
  </r>
  <r>
    <x v="823"/>
    <x v="2"/>
    <x v="1092"/>
    <n v="13"/>
    <n v="0"/>
    <n v="0"/>
    <n v="4"/>
    <n v="0"/>
    <n v="0"/>
    <n v="0"/>
    <n v="4"/>
    <m/>
    <m/>
    <s v="V"/>
    <s v="V"/>
    <m/>
    <m/>
    <m/>
    <m/>
    <m/>
    <m/>
    <m/>
    <m/>
    <m/>
    <m/>
    <m/>
  </r>
  <r>
    <x v="823"/>
    <x v="0"/>
    <x v="1117"/>
    <n v="13"/>
    <n v="0"/>
    <n v="0"/>
    <n v="0"/>
    <n v="0"/>
    <n v="0"/>
    <n v="0"/>
    <n v="0"/>
    <m/>
    <m/>
    <m/>
    <m/>
    <m/>
    <m/>
    <m/>
    <m/>
    <m/>
    <m/>
    <m/>
    <m/>
    <m/>
    <m/>
    <m/>
  </r>
  <r>
    <x v="823"/>
    <x v="24"/>
    <x v="1071"/>
    <n v="5"/>
    <n v="0"/>
    <n v="0"/>
    <n v="0"/>
    <n v="0"/>
    <n v="0"/>
    <n v="0"/>
    <n v="0"/>
    <m/>
    <m/>
    <m/>
    <m/>
    <m/>
    <m/>
    <m/>
    <m/>
    <m/>
    <m/>
    <m/>
    <m/>
    <m/>
    <m/>
    <m/>
  </r>
  <r>
    <x v="824"/>
    <x v="24"/>
    <x v="1073"/>
    <n v="8"/>
    <n v="0"/>
    <n v="0"/>
    <n v="0"/>
    <n v="0"/>
    <n v="0"/>
    <n v="0"/>
    <n v="0"/>
    <m/>
    <m/>
    <m/>
    <m/>
    <m/>
    <m/>
    <m/>
    <m/>
    <m/>
    <m/>
    <m/>
    <m/>
    <m/>
    <m/>
    <m/>
  </r>
  <r>
    <x v="825"/>
    <x v="3"/>
    <x v="1042"/>
    <n v="6"/>
    <n v="0"/>
    <n v="0"/>
    <n v="0"/>
    <n v="0"/>
    <n v="0"/>
    <n v="0"/>
    <n v="0"/>
    <m/>
    <m/>
    <m/>
    <m/>
    <m/>
    <m/>
    <m/>
    <m/>
    <m/>
    <m/>
    <m/>
    <m/>
    <m/>
    <m/>
    <m/>
  </r>
  <r>
    <x v="825"/>
    <x v="3"/>
    <x v="1099"/>
    <n v="7"/>
    <n v="0"/>
    <n v="0"/>
    <n v="0"/>
    <n v="0"/>
    <n v="0"/>
    <n v="0"/>
    <n v="0"/>
    <m/>
    <m/>
    <m/>
    <m/>
    <m/>
    <m/>
    <m/>
    <m/>
    <m/>
    <m/>
    <m/>
    <m/>
    <m/>
    <m/>
    <m/>
  </r>
  <r>
    <x v="825"/>
    <x v="3"/>
    <x v="1089"/>
    <n v="5"/>
    <n v="1"/>
    <n v="0"/>
    <n v="3"/>
    <n v="0"/>
    <n v="0"/>
    <n v="0"/>
    <n v="3"/>
    <m/>
    <m/>
    <s v="V"/>
    <s v="V"/>
    <m/>
    <m/>
    <n v="1"/>
    <m/>
    <m/>
    <m/>
    <m/>
    <m/>
    <m/>
    <m/>
    <m/>
  </r>
  <r>
    <x v="825"/>
    <x v="2"/>
    <x v="1091"/>
    <n v="13"/>
    <n v="0"/>
    <n v="0"/>
    <n v="0"/>
    <n v="0"/>
    <n v="0"/>
    <n v="0"/>
    <n v="0"/>
    <m/>
    <m/>
    <m/>
    <m/>
    <m/>
    <m/>
    <m/>
    <m/>
    <m/>
    <m/>
    <m/>
    <m/>
    <m/>
    <m/>
    <m/>
  </r>
  <r>
    <x v="825"/>
    <x v="2"/>
    <x v="1093"/>
    <n v="13"/>
    <n v="0"/>
    <n v="0"/>
    <n v="0"/>
    <n v="0"/>
    <n v="0"/>
    <n v="0"/>
    <n v="0"/>
    <m/>
    <m/>
    <m/>
    <m/>
    <m/>
    <m/>
    <m/>
    <m/>
    <m/>
    <m/>
    <m/>
    <m/>
    <m/>
    <m/>
    <m/>
  </r>
  <r>
    <x v="825"/>
    <x v="4"/>
    <x v="1118"/>
    <n v="2"/>
    <n v="0"/>
    <n v="0"/>
    <n v="0"/>
    <n v="0"/>
    <n v="0"/>
    <n v="0"/>
    <n v="0"/>
    <m/>
    <m/>
    <m/>
    <m/>
    <m/>
    <m/>
    <m/>
    <m/>
    <m/>
    <m/>
    <m/>
    <m/>
    <m/>
    <m/>
    <m/>
  </r>
  <r>
    <x v="825"/>
    <x v="2"/>
    <x v="1119"/>
    <n v="1"/>
    <n v="1"/>
    <n v="0"/>
    <n v="0"/>
    <n v="0"/>
    <n v="0"/>
    <n v="0"/>
    <n v="0"/>
    <m/>
    <m/>
    <m/>
    <m/>
    <m/>
    <m/>
    <m/>
    <n v="1"/>
    <m/>
    <m/>
    <m/>
    <m/>
    <m/>
    <m/>
    <m/>
  </r>
  <r>
    <x v="826"/>
    <x v="24"/>
    <x v="1053"/>
    <n v="8"/>
    <n v="0"/>
    <n v="0"/>
    <n v="20"/>
    <n v="0"/>
    <n v="0"/>
    <n v="0"/>
    <n v="20"/>
    <m/>
    <m/>
    <s v="V"/>
    <s v="V"/>
    <m/>
    <m/>
    <m/>
    <m/>
    <m/>
    <m/>
    <m/>
    <m/>
    <m/>
    <m/>
    <m/>
  </r>
  <r>
    <x v="826"/>
    <x v="2"/>
    <x v="1098"/>
    <n v="4"/>
    <n v="0"/>
    <n v="0"/>
    <n v="1"/>
    <n v="0"/>
    <n v="0"/>
    <n v="0"/>
    <n v="1"/>
    <s v="V"/>
    <m/>
    <m/>
    <m/>
    <m/>
    <m/>
    <m/>
    <m/>
    <m/>
    <m/>
    <m/>
    <m/>
    <m/>
    <m/>
    <m/>
  </r>
  <r>
    <x v="826"/>
    <x v="2"/>
    <x v="1120"/>
    <n v="1"/>
    <n v="0"/>
    <n v="0"/>
    <n v="2"/>
    <n v="0"/>
    <n v="0"/>
    <n v="0"/>
    <n v="2"/>
    <s v="V"/>
    <m/>
    <m/>
    <m/>
    <m/>
    <m/>
    <m/>
    <m/>
    <m/>
    <m/>
    <m/>
    <m/>
    <m/>
    <m/>
    <m/>
  </r>
  <r>
    <x v="826"/>
    <x v="2"/>
    <x v="1078"/>
    <n v="11"/>
    <n v="11"/>
    <n v="0"/>
    <n v="0"/>
    <n v="0"/>
    <n v="0"/>
    <n v="0"/>
    <n v="0"/>
    <m/>
    <m/>
    <m/>
    <m/>
    <m/>
    <m/>
    <m/>
    <m/>
    <n v="11"/>
    <m/>
    <m/>
    <m/>
    <m/>
    <m/>
    <m/>
  </r>
  <r>
    <x v="827"/>
    <x v="24"/>
    <x v="1035"/>
    <n v="13"/>
    <n v="0"/>
    <n v="0"/>
    <n v="0"/>
    <n v="1"/>
    <n v="0"/>
    <n v="0"/>
    <n v="1"/>
    <s v="V"/>
    <m/>
    <m/>
    <m/>
    <m/>
    <m/>
    <m/>
    <m/>
    <m/>
    <m/>
    <m/>
    <m/>
    <m/>
    <m/>
    <m/>
  </r>
  <r>
    <x v="827"/>
    <x v="24"/>
    <x v="1058"/>
    <n v="3"/>
    <n v="0"/>
    <n v="0"/>
    <n v="0"/>
    <n v="0"/>
    <n v="0"/>
    <n v="0"/>
    <n v="0"/>
    <m/>
    <m/>
    <m/>
    <m/>
    <m/>
    <m/>
    <m/>
    <m/>
    <m/>
    <m/>
    <m/>
    <m/>
    <m/>
    <m/>
    <m/>
  </r>
  <r>
    <x v="828"/>
    <x v="1"/>
    <x v="1121"/>
    <n v="1"/>
    <n v="1"/>
    <n v="0"/>
    <n v="3"/>
    <n v="0"/>
    <n v="0"/>
    <n v="0"/>
    <n v="3"/>
    <s v="V"/>
    <m/>
    <m/>
    <m/>
    <m/>
    <m/>
    <n v="1"/>
    <m/>
    <m/>
    <m/>
    <m/>
    <m/>
    <m/>
    <m/>
    <m/>
  </r>
  <r>
    <x v="829"/>
    <x v="24"/>
    <x v="1089"/>
    <n v="4"/>
    <n v="0"/>
    <n v="0"/>
    <n v="0"/>
    <n v="0"/>
    <n v="0"/>
    <n v="0"/>
    <n v="0"/>
    <m/>
    <m/>
    <m/>
    <m/>
    <m/>
    <m/>
    <m/>
    <m/>
    <m/>
    <m/>
    <m/>
    <m/>
    <m/>
    <m/>
    <m/>
  </r>
  <r>
    <x v="829"/>
    <x v="2"/>
    <x v="1078"/>
    <n v="12"/>
    <n v="0"/>
    <n v="0"/>
    <n v="3"/>
    <n v="0"/>
    <n v="0"/>
    <n v="0"/>
    <n v="3"/>
    <m/>
    <m/>
    <s v="V"/>
    <s v="V"/>
    <m/>
    <m/>
    <m/>
    <m/>
    <m/>
    <m/>
    <m/>
    <m/>
    <m/>
    <m/>
    <m/>
  </r>
  <r>
    <x v="829"/>
    <x v="1"/>
    <x v="1122"/>
    <n v="3"/>
    <n v="0"/>
    <n v="0"/>
    <n v="1"/>
    <n v="0"/>
    <n v="0"/>
    <n v="0"/>
    <n v="1"/>
    <s v="V"/>
    <s v="V"/>
    <m/>
    <m/>
    <m/>
    <m/>
    <m/>
    <m/>
    <m/>
    <m/>
    <m/>
    <m/>
    <m/>
    <m/>
    <m/>
  </r>
  <r>
    <x v="830"/>
    <x v="3"/>
    <x v="1070"/>
    <n v="1"/>
    <n v="0"/>
    <n v="0"/>
    <n v="0"/>
    <n v="0"/>
    <n v="0"/>
    <n v="0"/>
    <n v="0"/>
    <m/>
    <m/>
    <m/>
    <m/>
    <m/>
    <m/>
    <m/>
    <m/>
    <m/>
    <m/>
    <m/>
    <m/>
    <m/>
    <m/>
    <m/>
  </r>
  <r>
    <x v="830"/>
    <x v="24"/>
    <x v="1042"/>
    <n v="13"/>
    <n v="0"/>
    <n v="0"/>
    <n v="0"/>
    <n v="0"/>
    <n v="1"/>
    <n v="0"/>
    <n v="1"/>
    <s v="V"/>
    <m/>
    <m/>
    <m/>
    <m/>
    <m/>
    <m/>
    <m/>
    <m/>
    <m/>
    <m/>
    <m/>
    <m/>
    <m/>
    <m/>
  </r>
  <r>
    <x v="831"/>
    <x v="1"/>
    <x v="1121"/>
    <n v="1"/>
    <n v="0"/>
    <n v="0"/>
    <n v="0"/>
    <n v="0"/>
    <n v="0"/>
    <n v="0"/>
    <n v="0"/>
    <m/>
    <m/>
    <m/>
    <m/>
    <m/>
    <m/>
    <m/>
    <m/>
    <m/>
    <m/>
    <m/>
    <m/>
    <m/>
    <m/>
    <m/>
  </r>
  <r>
    <x v="832"/>
    <x v="24"/>
    <x v="1044"/>
    <n v="9"/>
    <n v="0"/>
    <n v="0"/>
    <n v="0"/>
    <n v="0"/>
    <n v="0"/>
    <n v="0"/>
    <n v="0"/>
    <m/>
    <m/>
    <m/>
    <m/>
    <m/>
    <m/>
    <m/>
    <m/>
    <m/>
    <m/>
    <m/>
    <m/>
    <m/>
    <m/>
    <m/>
  </r>
  <r>
    <x v="832"/>
    <x v="1"/>
    <x v="1117"/>
    <n v="13"/>
    <n v="13"/>
    <n v="0"/>
    <n v="64"/>
    <n v="0"/>
    <n v="0"/>
    <n v="0"/>
    <n v="64"/>
    <s v="V"/>
    <s v="V"/>
    <s v="V"/>
    <s v="V"/>
    <m/>
    <m/>
    <n v="13"/>
    <m/>
    <m/>
    <m/>
    <m/>
    <m/>
    <m/>
    <m/>
    <m/>
  </r>
  <r>
    <x v="832"/>
    <x v="1"/>
    <x v="1117"/>
    <n v="13"/>
    <n v="13"/>
    <n v="0"/>
    <n v="0"/>
    <n v="0"/>
    <n v="0"/>
    <n v="0"/>
    <n v="0"/>
    <m/>
    <m/>
    <m/>
    <m/>
    <m/>
    <m/>
    <m/>
    <m/>
    <m/>
    <m/>
    <m/>
    <m/>
    <m/>
    <n v="13"/>
    <m/>
  </r>
  <r>
    <x v="833"/>
    <x v="3"/>
    <x v="1068"/>
    <n v="12"/>
    <n v="0"/>
    <n v="0"/>
    <n v="0"/>
    <n v="0"/>
    <n v="0"/>
    <n v="0"/>
    <n v="0"/>
    <m/>
    <m/>
    <m/>
    <m/>
    <m/>
    <m/>
    <m/>
    <m/>
    <m/>
    <m/>
    <m/>
    <m/>
    <m/>
    <m/>
    <m/>
  </r>
  <r>
    <x v="833"/>
    <x v="4"/>
    <x v="1123"/>
    <n v="13"/>
    <n v="5"/>
    <n v="0"/>
    <n v="0"/>
    <n v="0"/>
    <n v="12"/>
    <n v="0"/>
    <n v="12"/>
    <s v="V"/>
    <m/>
    <m/>
    <m/>
    <m/>
    <m/>
    <m/>
    <m/>
    <m/>
    <m/>
    <m/>
    <m/>
    <m/>
    <m/>
    <n v="5"/>
  </r>
  <r>
    <x v="833"/>
    <x v="4"/>
    <x v="1050"/>
    <n v="12"/>
    <n v="2"/>
    <n v="0"/>
    <n v="0"/>
    <n v="0"/>
    <n v="4"/>
    <n v="0"/>
    <n v="4"/>
    <s v="V"/>
    <m/>
    <m/>
    <m/>
    <m/>
    <m/>
    <m/>
    <m/>
    <m/>
    <m/>
    <m/>
    <m/>
    <m/>
    <m/>
    <n v="2"/>
  </r>
  <r>
    <x v="834"/>
    <x v="6"/>
    <x v="1124"/>
    <n v="1"/>
    <n v="0"/>
    <n v="0"/>
    <n v="0"/>
    <n v="0"/>
    <n v="0"/>
    <n v="0"/>
    <n v="0"/>
    <m/>
    <m/>
    <m/>
    <m/>
    <m/>
    <m/>
    <m/>
    <m/>
    <m/>
    <m/>
    <m/>
    <m/>
    <m/>
    <m/>
    <m/>
  </r>
  <r>
    <x v="834"/>
    <x v="3"/>
    <x v="1049"/>
    <n v="13"/>
    <n v="0"/>
    <n v="0"/>
    <n v="0"/>
    <n v="0"/>
    <n v="2"/>
    <n v="0"/>
    <n v="2"/>
    <s v="V"/>
    <m/>
    <m/>
    <m/>
    <m/>
    <m/>
    <m/>
    <m/>
    <m/>
    <m/>
    <m/>
    <m/>
    <m/>
    <m/>
    <m/>
  </r>
  <r>
    <x v="834"/>
    <x v="6"/>
    <x v="1125"/>
    <n v="12"/>
    <n v="12"/>
    <n v="0"/>
    <n v="0"/>
    <n v="0"/>
    <n v="0"/>
    <n v="0"/>
    <n v="0"/>
    <m/>
    <m/>
    <m/>
    <m/>
    <m/>
    <m/>
    <m/>
    <n v="12"/>
    <m/>
    <m/>
    <m/>
    <m/>
    <m/>
    <m/>
    <m/>
  </r>
  <r>
    <x v="834"/>
    <x v="6"/>
    <x v="1126"/>
    <n v="13"/>
    <n v="13"/>
    <n v="0"/>
    <n v="0"/>
    <n v="0"/>
    <n v="0"/>
    <n v="0"/>
    <n v="0"/>
    <m/>
    <m/>
    <m/>
    <m/>
    <m/>
    <m/>
    <m/>
    <n v="13"/>
    <m/>
    <m/>
    <m/>
    <m/>
    <m/>
    <m/>
    <m/>
  </r>
  <r>
    <x v="835"/>
    <x v="4"/>
    <x v="1094"/>
    <n v="13"/>
    <n v="13"/>
    <n v="0"/>
    <n v="0"/>
    <n v="0"/>
    <n v="0"/>
    <n v="0"/>
    <n v="0"/>
    <m/>
    <m/>
    <m/>
    <m/>
    <m/>
    <m/>
    <m/>
    <n v="13"/>
    <m/>
    <m/>
    <m/>
    <m/>
    <m/>
    <m/>
    <m/>
  </r>
  <r>
    <x v="835"/>
    <x v="6"/>
    <x v="1127"/>
    <n v="2"/>
    <n v="2"/>
    <n v="0"/>
    <n v="0"/>
    <n v="0"/>
    <n v="0"/>
    <n v="0"/>
    <n v="0"/>
    <m/>
    <m/>
    <m/>
    <m/>
    <m/>
    <m/>
    <m/>
    <n v="2"/>
    <m/>
    <m/>
    <m/>
    <m/>
    <m/>
    <m/>
    <m/>
  </r>
  <r>
    <x v="835"/>
    <x v="6"/>
    <x v="1126"/>
    <n v="13"/>
    <n v="13"/>
    <n v="0"/>
    <n v="0"/>
    <n v="0"/>
    <n v="0"/>
    <n v="0"/>
    <n v="0"/>
    <m/>
    <m/>
    <m/>
    <m/>
    <m/>
    <m/>
    <m/>
    <n v="13"/>
    <m/>
    <m/>
    <m/>
    <m/>
    <m/>
    <m/>
    <m/>
  </r>
  <r>
    <x v="835"/>
    <x v="6"/>
    <x v="1125"/>
    <n v="10"/>
    <n v="10"/>
    <n v="0"/>
    <n v="0"/>
    <n v="0"/>
    <n v="0"/>
    <n v="0"/>
    <n v="0"/>
    <m/>
    <m/>
    <m/>
    <m/>
    <m/>
    <m/>
    <m/>
    <n v="10"/>
    <m/>
    <m/>
    <m/>
    <m/>
    <m/>
    <m/>
    <m/>
  </r>
  <r>
    <x v="836"/>
    <x v="4"/>
    <x v="1128"/>
    <n v="2"/>
    <n v="0"/>
    <n v="0"/>
    <n v="1"/>
    <n v="0"/>
    <n v="0"/>
    <n v="0"/>
    <n v="1"/>
    <m/>
    <m/>
    <s v="V"/>
    <s v="V"/>
    <m/>
    <m/>
    <m/>
    <m/>
    <m/>
    <m/>
    <m/>
    <m/>
    <m/>
    <m/>
    <m/>
  </r>
  <r>
    <x v="836"/>
    <x v="6"/>
    <x v="1129"/>
    <n v="3"/>
    <n v="0"/>
    <n v="0"/>
    <n v="0"/>
    <n v="0"/>
    <n v="0"/>
    <n v="0"/>
    <n v="0"/>
    <m/>
    <m/>
    <m/>
    <m/>
    <m/>
    <m/>
    <m/>
    <m/>
    <m/>
    <m/>
    <m/>
    <m/>
    <m/>
    <m/>
    <m/>
  </r>
  <r>
    <x v="836"/>
    <x v="4"/>
    <x v="1098"/>
    <n v="4"/>
    <n v="0"/>
    <n v="0"/>
    <n v="0"/>
    <n v="1"/>
    <n v="0"/>
    <n v="0"/>
    <n v="1"/>
    <s v="V"/>
    <m/>
    <m/>
    <m/>
    <m/>
    <m/>
    <m/>
    <m/>
    <m/>
    <m/>
    <m/>
    <m/>
    <m/>
    <m/>
    <m/>
  </r>
  <r>
    <x v="836"/>
    <x v="3"/>
    <x v="1075"/>
    <n v="11"/>
    <n v="4"/>
    <n v="0"/>
    <n v="0"/>
    <n v="0"/>
    <n v="6"/>
    <n v="0"/>
    <n v="6"/>
    <s v="V"/>
    <m/>
    <m/>
    <m/>
    <m/>
    <m/>
    <n v="4"/>
    <m/>
    <m/>
    <m/>
    <m/>
    <m/>
    <m/>
    <m/>
    <m/>
  </r>
  <r>
    <x v="836"/>
    <x v="4"/>
    <x v="1123"/>
    <n v="5"/>
    <n v="5"/>
    <n v="0"/>
    <n v="21"/>
    <n v="0"/>
    <n v="0"/>
    <n v="0"/>
    <n v="21"/>
    <m/>
    <m/>
    <s v="V"/>
    <s v="V"/>
    <m/>
    <m/>
    <n v="5"/>
    <m/>
    <m/>
    <m/>
    <m/>
    <m/>
    <m/>
    <m/>
    <m/>
  </r>
  <r>
    <x v="837"/>
    <x v="6"/>
    <x v="1130"/>
    <n v="11"/>
    <n v="0"/>
    <n v="0"/>
    <n v="0"/>
    <n v="0"/>
    <n v="0"/>
    <n v="0"/>
    <n v="0"/>
    <m/>
    <m/>
    <m/>
    <m/>
    <m/>
    <m/>
    <m/>
    <m/>
    <m/>
    <m/>
    <m/>
    <m/>
    <m/>
    <m/>
    <m/>
  </r>
  <r>
    <x v="837"/>
    <x v="6"/>
    <x v="1131"/>
    <n v="9"/>
    <n v="0"/>
    <n v="0"/>
    <n v="2"/>
    <n v="0"/>
    <n v="0"/>
    <n v="0"/>
    <n v="2"/>
    <m/>
    <m/>
    <s v="V"/>
    <s v="V"/>
    <m/>
    <m/>
    <m/>
    <m/>
    <m/>
    <m/>
    <m/>
    <m/>
    <m/>
    <m/>
    <m/>
  </r>
  <r>
    <x v="837"/>
    <x v="6"/>
    <x v="1125"/>
    <n v="12"/>
    <n v="12"/>
    <n v="0"/>
    <n v="0"/>
    <n v="0"/>
    <n v="0"/>
    <n v="0"/>
    <n v="0"/>
    <m/>
    <m/>
    <m/>
    <m/>
    <m/>
    <m/>
    <m/>
    <n v="12"/>
    <m/>
    <m/>
    <m/>
    <m/>
    <m/>
    <m/>
    <m/>
  </r>
  <r>
    <x v="837"/>
    <x v="4"/>
    <x v="1132"/>
    <n v="5"/>
    <n v="5"/>
    <n v="0"/>
    <n v="18"/>
    <n v="0"/>
    <n v="0"/>
    <n v="0"/>
    <n v="18"/>
    <s v="V"/>
    <s v="V"/>
    <m/>
    <m/>
    <m/>
    <m/>
    <n v="5"/>
    <m/>
    <m/>
    <m/>
    <m/>
    <m/>
    <m/>
    <m/>
    <m/>
  </r>
  <r>
    <x v="838"/>
    <x v="4"/>
    <x v="1067"/>
    <n v="7"/>
    <n v="0"/>
    <n v="0"/>
    <n v="0"/>
    <n v="0"/>
    <n v="0"/>
    <n v="0"/>
    <n v="0"/>
    <m/>
    <m/>
    <m/>
    <m/>
    <m/>
    <m/>
    <m/>
    <m/>
    <m/>
    <m/>
    <m/>
    <m/>
    <m/>
    <m/>
    <m/>
  </r>
  <r>
    <x v="838"/>
    <x v="2"/>
    <x v="1122"/>
    <n v="3"/>
    <n v="0"/>
    <n v="0"/>
    <n v="0"/>
    <n v="0"/>
    <n v="2"/>
    <n v="0"/>
    <n v="2"/>
    <s v="V"/>
    <m/>
    <m/>
    <m/>
    <m/>
    <m/>
    <m/>
    <m/>
    <m/>
    <m/>
    <m/>
    <m/>
    <m/>
    <m/>
    <m/>
  </r>
  <r>
    <x v="838"/>
    <x v="24"/>
    <x v="1070"/>
    <n v="1"/>
    <n v="0"/>
    <n v="0"/>
    <n v="0"/>
    <n v="0"/>
    <n v="0"/>
    <n v="0"/>
    <n v="0"/>
    <m/>
    <m/>
    <m/>
    <m/>
    <m/>
    <m/>
    <m/>
    <m/>
    <m/>
    <m/>
    <m/>
    <m/>
    <m/>
    <m/>
    <m/>
  </r>
  <r>
    <x v="838"/>
    <x v="4"/>
    <x v="1123"/>
    <n v="5"/>
    <n v="5"/>
    <n v="0"/>
    <n v="0"/>
    <n v="0"/>
    <n v="0"/>
    <n v="0"/>
    <n v="0"/>
    <m/>
    <m/>
    <m/>
    <m/>
    <m/>
    <m/>
    <m/>
    <m/>
    <m/>
    <m/>
    <m/>
    <m/>
    <m/>
    <n v="5"/>
    <m/>
  </r>
  <r>
    <x v="839"/>
    <x v="2"/>
    <x v="1121"/>
    <n v="1"/>
    <n v="0"/>
    <n v="0"/>
    <n v="0"/>
    <n v="0"/>
    <n v="0"/>
    <n v="0"/>
    <n v="0"/>
    <m/>
    <m/>
    <m/>
    <m/>
    <m/>
    <m/>
    <m/>
    <m/>
    <m/>
    <m/>
    <m/>
    <m/>
    <m/>
    <m/>
    <m/>
  </r>
  <r>
    <x v="839"/>
    <x v="3"/>
    <x v="1133"/>
    <n v="4"/>
    <n v="0"/>
    <n v="0"/>
    <n v="0"/>
    <n v="0"/>
    <n v="0"/>
    <n v="0"/>
    <n v="0"/>
    <m/>
    <m/>
    <m/>
    <m/>
    <m/>
    <m/>
    <m/>
    <m/>
    <m/>
    <m/>
    <m/>
    <m/>
    <m/>
    <m/>
    <m/>
  </r>
  <r>
    <x v="839"/>
    <x v="4"/>
    <x v="1094"/>
    <n v="13"/>
    <n v="13"/>
    <n v="0"/>
    <n v="0"/>
    <n v="0"/>
    <n v="0"/>
    <n v="0"/>
    <n v="0"/>
    <m/>
    <m/>
    <m/>
    <m/>
    <m/>
    <m/>
    <m/>
    <m/>
    <m/>
    <m/>
    <m/>
    <m/>
    <m/>
    <n v="13"/>
    <m/>
  </r>
  <r>
    <x v="839"/>
    <x v="4"/>
    <x v="1093"/>
    <n v="13"/>
    <n v="13"/>
    <n v="0"/>
    <n v="0"/>
    <n v="0"/>
    <n v="0"/>
    <n v="0"/>
    <n v="0"/>
    <m/>
    <m/>
    <m/>
    <m/>
    <m/>
    <m/>
    <m/>
    <m/>
    <m/>
    <m/>
    <m/>
    <m/>
    <m/>
    <n v="13"/>
    <m/>
  </r>
  <r>
    <x v="840"/>
    <x v="4"/>
    <x v="1091"/>
    <n v="13"/>
    <n v="0"/>
    <n v="0"/>
    <n v="1"/>
    <n v="0"/>
    <n v="0"/>
    <n v="0"/>
    <n v="1"/>
    <m/>
    <m/>
    <s v="V"/>
    <s v="V"/>
    <m/>
    <m/>
    <m/>
    <m/>
    <m/>
    <m/>
    <m/>
    <m/>
    <m/>
    <m/>
    <m/>
  </r>
  <r>
    <x v="840"/>
    <x v="6"/>
    <x v="1134"/>
    <n v="1"/>
    <n v="0"/>
    <n v="0"/>
    <n v="0"/>
    <n v="0"/>
    <n v="0"/>
    <n v="0"/>
    <n v="0"/>
    <m/>
    <m/>
    <m/>
    <m/>
    <m/>
    <m/>
    <m/>
    <m/>
    <m/>
    <m/>
    <m/>
    <m/>
    <m/>
    <m/>
    <m/>
  </r>
  <r>
    <x v="840"/>
    <x v="6"/>
    <x v="1126"/>
    <n v="13"/>
    <n v="13"/>
    <n v="0"/>
    <n v="0"/>
    <n v="0"/>
    <n v="0"/>
    <n v="0"/>
    <n v="0"/>
    <m/>
    <m/>
    <m/>
    <m/>
    <m/>
    <m/>
    <m/>
    <n v="13"/>
    <m/>
    <m/>
    <m/>
    <m/>
    <m/>
    <m/>
    <m/>
  </r>
  <r>
    <x v="841"/>
    <x v="4"/>
    <x v="1132"/>
    <n v="5"/>
    <n v="0"/>
    <n v="0"/>
    <n v="3"/>
    <n v="0"/>
    <n v="2"/>
    <n v="0"/>
    <n v="5"/>
    <s v="V"/>
    <m/>
    <s v="V"/>
    <s v="V"/>
    <m/>
    <m/>
    <m/>
    <m/>
    <m/>
    <m/>
    <m/>
    <m/>
    <m/>
    <m/>
    <m/>
  </r>
  <r>
    <x v="841"/>
    <x v="6"/>
    <x v="1135"/>
    <n v="1"/>
    <n v="0"/>
    <n v="0"/>
    <n v="0"/>
    <n v="0"/>
    <n v="0"/>
    <n v="0"/>
    <n v="0"/>
    <m/>
    <m/>
    <m/>
    <m/>
    <m/>
    <m/>
    <m/>
    <m/>
    <m/>
    <m/>
    <m/>
    <m/>
    <m/>
    <m/>
    <m/>
  </r>
  <r>
    <x v="841"/>
    <x v="6"/>
    <x v="1126"/>
    <n v="13"/>
    <n v="0"/>
    <n v="0"/>
    <n v="0"/>
    <n v="0"/>
    <n v="0"/>
    <n v="0"/>
    <n v="0"/>
    <m/>
    <m/>
    <m/>
    <m/>
    <m/>
    <m/>
    <m/>
    <m/>
    <m/>
    <m/>
    <m/>
    <m/>
    <m/>
    <m/>
    <m/>
  </r>
  <r>
    <x v="841"/>
    <x v="6"/>
    <x v="1136"/>
    <n v="12"/>
    <n v="0"/>
    <n v="0"/>
    <n v="0"/>
    <n v="0"/>
    <n v="0"/>
    <n v="0"/>
    <n v="0"/>
    <m/>
    <m/>
    <m/>
    <m/>
    <m/>
    <m/>
    <m/>
    <m/>
    <m/>
    <m/>
    <m/>
    <m/>
    <m/>
    <m/>
    <m/>
  </r>
  <r>
    <x v="842"/>
    <x v="6"/>
    <x v="1125"/>
    <n v="12"/>
    <n v="0"/>
    <n v="0"/>
    <n v="1"/>
    <n v="0"/>
    <n v="0"/>
    <n v="0"/>
    <n v="1"/>
    <s v="V"/>
    <m/>
    <m/>
    <m/>
    <m/>
    <m/>
    <m/>
    <m/>
    <m/>
    <m/>
    <m/>
    <m/>
    <m/>
    <m/>
    <m/>
  </r>
  <r>
    <x v="842"/>
    <x v="6"/>
    <x v="1137"/>
    <n v="11"/>
    <n v="0"/>
    <n v="0"/>
    <n v="2"/>
    <n v="0"/>
    <n v="0"/>
    <n v="0"/>
    <n v="2"/>
    <s v="V"/>
    <m/>
    <s v="V"/>
    <s v="V"/>
    <m/>
    <m/>
    <m/>
    <m/>
    <m/>
    <m/>
    <m/>
    <m/>
    <m/>
    <m/>
    <m/>
  </r>
  <r>
    <x v="842"/>
    <x v="6"/>
    <x v="1138"/>
    <n v="13"/>
    <n v="0"/>
    <n v="0"/>
    <n v="1"/>
    <n v="0"/>
    <n v="0"/>
    <n v="0"/>
    <n v="1"/>
    <m/>
    <m/>
    <s v="V"/>
    <s v="V"/>
    <m/>
    <m/>
    <m/>
    <m/>
    <m/>
    <m/>
    <m/>
    <m/>
    <m/>
    <m/>
    <m/>
  </r>
  <r>
    <x v="843"/>
    <x v="6"/>
    <x v="1139"/>
    <n v="10"/>
    <n v="2"/>
    <n v="0"/>
    <n v="2"/>
    <n v="0"/>
    <n v="0"/>
    <n v="0"/>
    <n v="2"/>
    <m/>
    <m/>
    <s v="V"/>
    <s v="V"/>
    <m/>
    <m/>
    <n v="2"/>
    <m/>
    <m/>
    <m/>
    <m/>
    <m/>
    <m/>
    <m/>
    <m/>
  </r>
  <r>
    <x v="843"/>
    <x v="6"/>
    <x v="1140"/>
    <n v="1"/>
    <n v="0"/>
    <n v="0"/>
    <n v="0"/>
    <n v="0"/>
    <n v="0"/>
    <n v="0"/>
    <n v="0"/>
    <m/>
    <m/>
    <m/>
    <m/>
    <m/>
    <m/>
    <m/>
    <m/>
    <m/>
    <m/>
    <m/>
    <m/>
    <m/>
    <m/>
    <m/>
  </r>
  <r>
    <x v="843"/>
    <x v="6"/>
    <x v="1141"/>
    <n v="2"/>
    <n v="0"/>
    <n v="0"/>
    <n v="1"/>
    <n v="0"/>
    <n v="0"/>
    <n v="0"/>
    <n v="1"/>
    <s v="V"/>
    <m/>
    <m/>
    <m/>
    <m/>
    <m/>
    <m/>
    <m/>
    <m/>
    <m/>
    <m/>
    <m/>
    <m/>
    <m/>
    <m/>
  </r>
  <r>
    <x v="844"/>
    <x v="24"/>
    <x v="1068"/>
    <n v="12"/>
    <n v="1"/>
    <n v="0"/>
    <n v="2"/>
    <n v="0"/>
    <n v="0"/>
    <n v="0"/>
    <n v="2"/>
    <m/>
    <m/>
    <s v="V"/>
    <s v="V"/>
    <m/>
    <m/>
    <n v="1"/>
    <m/>
    <m/>
    <m/>
    <m/>
    <m/>
    <m/>
    <m/>
    <m/>
  </r>
  <r>
    <x v="844"/>
    <x v="1"/>
    <x v="1117"/>
    <n v="13"/>
    <n v="4"/>
    <n v="0"/>
    <n v="23"/>
    <n v="0"/>
    <n v="0"/>
    <n v="0"/>
    <n v="23"/>
    <m/>
    <m/>
    <s v="V"/>
    <s v="V"/>
    <m/>
    <m/>
    <n v="4"/>
    <m/>
    <m/>
    <m/>
    <m/>
    <m/>
    <m/>
    <m/>
    <m/>
  </r>
  <r>
    <x v="844"/>
    <x v="3"/>
    <x v="1050"/>
    <n v="10"/>
    <n v="0"/>
    <n v="0"/>
    <n v="2"/>
    <n v="0"/>
    <n v="1"/>
    <n v="0"/>
    <n v="3"/>
    <s v="V"/>
    <m/>
    <s v="V"/>
    <s v="V"/>
    <m/>
    <m/>
    <m/>
    <m/>
    <m/>
    <m/>
    <m/>
    <m/>
    <m/>
    <m/>
    <m/>
  </r>
  <r>
    <x v="844"/>
    <x v="24"/>
    <x v="1049"/>
    <n v="13"/>
    <n v="4"/>
    <n v="0"/>
    <n v="5"/>
    <n v="0"/>
    <n v="0"/>
    <n v="0"/>
    <n v="5"/>
    <s v="V"/>
    <m/>
    <m/>
    <m/>
    <m/>
    <m/>
    <m/>
    <m/>
    <m/>
    <m/>
    <m/>
    <m/>
    <m/>
    <m/>
    <n v="4"/>
  </r>
  <r>
    <x v="845"/>
    <x v="24"/>
    <x v="1075"/>
    <n v="7"/>
    <n v="0"/>
    <n v="0"/>
    <n v="0"/>
    <n v="0"/>
    <n v="0"/>
    <n v="0"/>
    <n v="0"/>
    <m/>
    <m/>
    <m/>
    <m/>
    <m/>
    <m/>
    <m/>
    <m/>
    <m/>
    <m/>
    <m/>
    <m/>
    <m/>
    <m/>
    <m/>
  </r>
  <r>
    <x v="845"/>
    <x v="3"/>
    <x v="1118"/>
    <n v="2"/>
    <n v="0"/>
    <n v="0"/>
    <n v="0"/>
    <n v="0"/>
    <n v="0"/>
    <n v="0"/>
    <n v="0"/>
    <m/>
    <m/>
    <m/>
    <m/>
    <m/>
    <m/>
    <m/>
    <m/>
    <m/>
    <m/>
    <m/>
    <m/>
    <m/>
    <m/>
    <m/>
  </r>
  <r>
    <x v="845"/>
    <x v="24"/>
    <x v="1142"/>
    <n v="4"/>
    <n v="0"/>
    <n v="0"/>
    <n v="0"/>
    <n v="0"/>
    <n v="2"/>
    <n v="0"/>
    <n v="2"/>
    <s v="V"/>
    <m/>
    <m/>
    <m/>
    <m/>
    <m/>
    <m/>
    <m/>
    <m/>
    <m/>
    <m/>
    <m/>
    <m/>
    <m/>
    <m/>
  </r>
  <r>
    <x v="846"/>
    <x v="4"/>
    <x v="1078"/>
    <n v="13"/>
    <n v="0"/>
    <n v="0"/>
    <n v="3"/>
    <n v="0"/>
    <n v="0"/>
    <n v="0"/>
    <n v="3"/>
    <m/>
    <m/>
    <s v="V"/>
    <s v="V"/>
    <m/>
    <m/>
    <m/>
    <m/>
    <m/>
    <m/>
    <m/>
    <m/>
    <m/>
    <m/>
    <m/>
  </r>
  <r>
    <x v="846"/>
    <x v="4"/>
    <x v="1123"/>
    <n v="5"/>
    <n v="3"/>
    <n v="0"/>
    <n v="18"/>
    <n v="0"/>
    <n v="1"/>
    <n v="0"/>
    <n v="19"/>
    <s v="V"/>
    <m/>
    <s v="V"/>
    <s v="V"/>
    <m/>
    <m/>
    <n v="3"/>
    <m/>
    <m/>
    <m/>
    <m/>
    <m/>
    <m/>
    <m/>
    <m/>
  </r>
  <r>
    <x v="846"/>
    <x v="1"/>
    <x v="1143"/>
    <n v="1"/>
    <n v="0"/>
    <n v="0"/>
    <n v="0"/>
    <n v="0"/>
    <n v="0"/>
    <n v="0"/>
    <n v="0"/>
    <m/>
    <m/>
    <m/>
    <m/>
    <m/>
    <m/>
    <m/>
    <m/>
    <m/>
    <m/>
    <m/>
    <m/>
    <m/>
    <m/>
    <m/>
  </r>
  <r>
    <x v="847"/>
    <x v="1"/>
    <x v="1144"/>
    <n v="4"/>
    <n v="0"/>
    <n v="0"/>
    <n v="2"/>
    <n v="0"/>
    <n v="0"/>
    <n v="0"/>
    <n v="2"/>
    <m/>
    <m/>
    <s v="V"/>
    <s v="V"/>
    <m/>
    <m/>
    <m/>
    <m/>
    <m/>
    <m/>
    <m/>
    <m/>
    <m/>
    <m/>
    <m/>
  </r>
  <r>
    <x v="847"/>
    <x v="4"/>
    <x v="1145"/>
    <n v="3"/>
    <n v="0"/>
    <n v="0"/>
    <n v="2"/>
    <n v="0"/>
    <n v="0"/>
    <n v="0"/>
    <n v="2"/>
    <m/>
    <m/>
    <s v="V"/>
    <s v="V"/>
    <m/>
    <m/>
    <m/>
    <m/>
    <m/>
    <m/>
    <m/>
    <m/>
    <m/>
    <m/>
    <m/>
  </r>
  <r>
    <x v="848"/>
    <x v="26"/>
    <x v="1146"/>
    <m/>
    <m/>
    <m/>
    <m/>
    <m/>
    <m/>
    <m/>
    <m/>
    <m/>
    <m/>
    <m/>
    <m/>
    <m/>
    <m/>
    <m/>
    <m/>
    <m/>
    <m/>
    <m/>
    <m/>
    <m/>
    <m/>
    <m/>
  </r>
  <r>
    <x v="848"/>
    <x v="26"/>
    <x v="1146"/>
    <m/>
    <m/>
    <m/>
    <m/>
    <m/>
    <m/>
    <m/>
    <m/>
    <m/>
    <m/>
    <m/>
    <m/>
    <m/>
    <m/>
    <m/>
    <m/>
    <m/>
    <m/>
    <m/>
    <m/>
    <m/>
    <m/>
    <m/>
  </r>
  <r>
    <x v="848"/>
    <x v="26"/>
    <x v="1146"/>
    <m/>
    <m/>
    <m/>
    <m/>
    <m/>
    <m/>
    <m/>
    <m/>
    <m/>
    <m/>
    <m/>
    <m/>
    <m/>
    <m/>
    <m/>
    <m/>
    <m/>
    <m/>
    <m/>
    <m/>
    <m/>
    <m/>
    <m/>
  </r>
  <r>
    <x v="848"/>
    <x v="26"/>
    <x v="1146"/>
    <m/>
    <m/>
    <m/>
    <m/>
    <m/>
    <m/>
    <m/>
    <m/>
    <m/>
    <m/>
    <m/>
    <m/>
    <m/>
    <m/>
    <m/>
    <m/>
    <m/>
    <m/>
    <m/>
    <m/>
    <m/>
    <m/>
    <m/>
  </r>
  <r>
    <x v="848"/>
    <x v="26"/>
    <x v="1146"/>
    <m/>
    <m/>
    <m/>
    <m/>
    <m/>
    <m/>
    <m/>
    <m/>
    <m/>
    <m/>
    <m/>
    <m/>
    <m/>
    <m/>
    <m/>
    <m/>
    <m/>
    <m/>
    <m/>
    <m/>
    <m/>
    <m/>
    <m/>
  </r>
  <r>
    <x v="848"/>
    <x v="26"/>
    <x v="1146"/>
    <m/>
    <m/>
    <m/>
    <m/>
    <m/>
    <m/>
    <m/>
    <m/>
    <m/>
    <m/>
    <m/>
    <m/>
    <m/>
    <m/>
    <m/>
    <m/>
    <m/>
    <m/>
    <m/>
    <m/>
    <m/>
    <m/>
    <m/>
  </r>
  <r>
    <x v="848"/>
    <x v="26"/>
    <x v="1146"/>
    <m/>
    <m/>
    <m/>
    <m/>
    <m/>
    <m/>
    <m/>
    <m/>
    <m/>
    <m/>
    <m/>
    <m/>
    <m/>
    <m/>
    <m/>
    <m/>
    <m/>
    <m/>
    <m/>
    <m/>
    <m/>
    <m/>
    <m/>
  </r>
  <r>
    <x v="848"/>
    <x v="26"/>
    <x v="1146"/>
    <m/>
    <m/>
    <m/>
    <m/>
    <m/>
    <m/>
    <m/>
    <m/>
    <m/>
    <m/>
    <m/>
    <m/>
    <m/>
    <m/>
    <m/>
    <m/>
    <m/>
    <m/>
    <m/>
    <m/>
    <m/>
    <m/>
    <m/>
  </r>
  <r>
    <x v="848"/>
    <x v="26"/>
    <x v="1146"/>
    <m/>
    <m/>
    <m/>
    <m/>
    <m/>
    <m/>
    <m/>
    <m/>
    <m/>
    <m/>
    <m/>
    <m/>
    <m/>
    <m/>
    <m/>
    <m/>
    <m/>
    <m/>
    <m/>
    <m/>
    <m/>
    <m/>
    <m/>
  </r>
  <r>
    <x v="848"/>
    <x v="26"/>
    <x v="1146"/>
    <m/>
    <m/>
    <m/>
    <m/>
    <m/>
    <m/>
    <m/>
    <m/>
    <m/>
    <m/>
    <m/>
    <m/>
    <m/>
    <m/>
    <m/>
    <m/>
    <m/>
    <m/>
    <m/>
    <m/>
    <m/>
    <m/>
    <m/>
  </r>
  <r>
    <x v="848"/>
    <x v="26"/>
    <x v="1146"/>
    <m/>
    <m/>
    <m/>
    <m/>
    <m/>
    <m/>
    <m/>
    <m/>
    <m/>
    <m/>
    <m/>
    <m/>
    <m/>
    <m/>
    <m/>
    <m/>
    <m/>
    <m/>
    <m/>
    <m/>
    <m/>
    <m/>
    <m/>
  </r>
  <r>
    <x v="848"/>
    <x v="26"/>
    <x v="1146"/>
    <m/>
    <m/>
    <m/>
    <m/>
    <m/>
    <m/>
    <m/>
    <m/>
    <m/>
    <m/>
    <m/>
    <m/>
    <m/>
    <m/>
    <m/>
    <m/>
    <m/>
    <m/>
    <m/>
    <m/>
    <m/>
    <m/>
    <m/>
  </r>
  <r>
    <x v="848"/>
    <x v="26"/>
    <x v="1146"/>
    <m/>
    <m/>
    <m/>
    <m/>
    <m/>
    <m/>
    <m/>
    <m/>
    <m/>
    <m/>
    <m/>
    <m/>
    <m/>
    <m/>
    <m/>
    <m/>
    <m/>
    <m/>
    <m/>
    <m/>
    <m/>
    <m/>
    <m/>
  </r>
  <r>
    <x v="848"/>
    <x v="26"/>
    <x v="1146"/>
    <m/>
    <m/>
    <m/>
    <m/>
    <m/>
    <m/>
    <m/>
    <m/>
    <m/>
    <m/>
    <m/>
    <m/>
    <m/>
    <m/>
    <m/>
    <m/>
    <m/>
    <m/>
    <m/>
    <m/>
    <m/>
    <m/>
    <m/>
  </r>
  <r>
    <x v="848"/>
    <x v="26"/>
    <x v="1146"/>
    <m/>
    <m/>
    <m/>
    <m/>
    <m/>
    <m/>
    <m/>
    <m/>
    <m/>
    <m/>
    <m/>
    <m/>
    <m/>
    <m/>
    <m/>
    <m/>
    <m/>
    <m/>
    <m/>
    <m/>
    <m/>
    <m/>
    <m/>
  </r>
  <r>
    <x v="848"/>
    <x v="26"/>
    <x v="1146"/>
    <m/>
    <m/>
    <m/>
    <m/>
    <m/>
    <m/>
    <m/>
    <m/>
    <m/>
    <m/>
    <m/>
    <m/>
    <m/>
    <m/>
    <m/>
    <m/>
    <m/>
    <m/>
    <m/>
    <m/>
    <m/>
    <m/>
    <m/>
  </r>
  <r>
    <x v="848"/>
    <x v="26"/>
    <x v="1146"/>
    <m/>
    <m/>
    <m/>
    <m/>
    <m/>
    <m/>
    <m/>
    <m/>
    <m/>
    <m/>
    <m/>
    <m/>
    <m/>
    <m/>
    <m/>
    <m/>
    <m/>
    <m/>
    <m/>
    <m/>
    <m/>
    <m/>
    <m/>
  </r>
  <r>
    <x v="848"/>
    <x v="26"/>
    <x v="1146"/>
    <m/>
    <m/>
    <m/>
    <m/>
    <m/>
    <m/>
    <m/>
    <m/>
    <m/>
    <m/>
    <m/>
    <m/>
    <m/>
    <m/>
    <m/>
    <m/>
    <m/>
    <m/>
    <m/>
    <m/>
    <m/>
    <m/>
    <m/>
  </r>
  <r>
    <x v="848"/>
    <x v="26"/>
    <x v="1146"/>
    <m/>
    <m/>
    <m/>
    <m/>
    <m/>
    <m/>
    <m/>
    <m/>
    <m/>
    <m/>
    <m/>
    <m/>
    <m/>
    <m/>
    <m/>
    <m/>
    <m/>
    <m/>
    <m/>
    <m/>
    <m/>
    <m/>
    <m/>
  </r>
  <r>
    <x v="848"/>
    <x v="26"/>
    <x v="1146"/>
    <m/>
    <m/>
    <m/>
    <m/>
    <m/>
    <m/>
    <m/>
    <m/>
    <m/>
    <m/>
    <m/>
    <m/>
    <m/>
    <m/>
    <m/>
    <m/>
    <m/>
    <m/>
    <m/>
    <m/>
    <m/>
    <m/>
    <m/>
  </r>
  <r>
    <x v="848"/>
    <x v="26"/>
    <x v="1146"/>
    <m/>
    <m/>
    <m/>
    <m/>
    <m/>
    <m/>
    <m/>
    <m/>
    <m/>
    <m/>
    <m/>
    <m/>
    <m/>
    <m/>
    <m/>
    <m/>
    <m/>
    <m/>
    <m/>
    <m/>
    <m/>
    <m/>
    <m/>
  </r>
  <r>
    <x v="848"/>
    <x v="26"/>
    <x v="1146"/>
    <m/>
    <m/>
    <m/>
    <m/>
    <m/>
    <m/>
    <m/>
    <m/>
    <m/>
    <m/>
    <m/>
    <m/>
    <m/>
    <m/>
    <m/>
    <m/>
    <m/>
    <m/>
    <m/>
    <m/>
    <m/>
    <m/>
    <m/>
  </r>
  <r>
    <x v="848"/>
    <x v="26"/>
    <x v="1146"/>
    <m/>
    <m/>
    <m/>
    <m/>
    <m/>
    <m/>
    <m/>
    <m/>
    <m/>
    <m/>
    <m/>
    <m/>
    <m/>
    <m/>
    <m/>
    <m/>
    <m/>
    <m/>
    <m/>
    <m/>
    <m/>
    <m/>
    <m/>
  </r>
  <r>
    <x v="848"/>
    <x v="26"/>
    <x v="1146"/>
    <m/>
    <m/>
    <m/>
    <m/>
    <m/>
    <m/>
    <m/>
    <m/>
    <m/>
    <m/>
    <m/>
    <m/>
    <m/>
    <m/>
    <m/>
    <m/>
    <m/>
    <m/>
    <m/>
    <m/>
    <m/>
    <m/>
    <m/>
  </r>
  <r>
    <x v="848"/>
    <x v="26"/>
    <x v="1146"/>
    <m/>
    <m/>
    <m/>
    <m/>
    <m/>
    <m/>
    <m/>
    <m/>
    <m/>
    <m/>
    <m/>
    <m/>
    <m/>
    <m/>
    <m/>
    <m/>
    <m/>
    <m/>
    <m/>
    <m/>
    <m/>
    <m/>
    <m/>
  </r>
  <r>
    <x v="848"/>
    <x v="26"/>
    <x v="1146"/>
    <m/>
    <m/>
    <m/>
    <m/>
    <m/>
    <m/>
    <m/>
    <m/>
    <m/>
    <m/>
    <m/>
    <m/>
    <m/>
    <m/>
    <m/>
    <m/>
    <m/>
    <m/>
    <m/>
    <m/>
    <m/>
    <m/>
    <m/>
  </r>
  <r>
    <x v="848"/>
    <x v="26"/>
    <x v="1146"/>
    <m/>
    <m/>
    <m/>
    <m/>
    <m/>
    <m/>
    <m/>
    <m/>
    <m/>
    <m/>
    <m/>
    <m/>
    <m/>
    <m/>
    <m/>
    <m/>
    <m/>
    <m/>
    <m/>
    <m/>
    <m/>
    <m/>
    <m/>
  </r>
  <r>
    <x v="848"/>
    <x v="26"/>
    <x v="1146"/>
    <m/>
    <m/>
    <m/>
    <m/>
    <m/>
    <m/>
    <m/>
    <m/>
    <m/>
    <m/>
    <m/>
    <m/>
    <m/>
    <m/>
    <m/>
    <m/>
    <m/>
    <m/>
    <m/>
    <m/>
    <m/>
    <m/>
    <m/>
  </r>
  <r>
    <x v="848"/>
    <x v="26"/>
    <x v="1146"/>
    <m/>
    <m/>
    <m/>
    <m/>
    <m/>
    <m/>
    <m/>
    <m/>
    <m/>
    <m/>
    <m/>
    <m/>
    <m/>
    <m/>
    <m/>
    <m/>
    <m/>
    <m/>
    <m/>
    <m/>
    <m/>
    <m/>
    <m/>
  </r>
  <r>
    <x v="848"/>
    <x v="26"/>
    <x v="1146"/>
    <m/>
    <m/>
    <m/>
    <m/>
    <m/>
    <m/>
    <m/>
    <m/>
    <m/>
    <m/>
    <m/>
    <m/>
    <m/>
    <m/>
    <m/>
    <m/>
    <m/>
    <m/>
    <m/>
    <m/>
    <m/>
    <m/>
    <m/>
  </r>
  <r>
    <x v="848"/>
    <x v="26"/>
    <x v="1146"/>
    <m/>
    <m/>
    <m/>
    <m/>
    <m/>
    <m/>
    <m/>
    <m/>
    <m/>
    <m/>
    <m/>
    <m/>
    <m/>
    <m/>
    <m/>
    <m/>
    <m/>
    <m/>
    <m/>
    <m/>
    <m/>
    <m/>
    <m/>
  </r>
  <r>
    <x v="848"/>
    <x v="26"/>
    <x v="1146"/>
    <m/>
    <m/>
    <m/>
    <m/>
    <m/>
    <m/>
    <m/>
    <m/>
    <m/>
    <m/>
    <m/>
    <m/>
    <m/>
    <m/>
    <m/>
    <m/>
    <m/>
    <m/>
    <m/>
    <m/>
    <m/>
    <m/>
    <m/>
  </r>
  <r>
    <x v="848"/>
    <x v="26"/>
    <x v="1146"/>
    <m/>
    <m/>
    <m/>
    <m/>
    <m/>
    <m/>
    <m/>
    <m/>
    <m/>
    <m/>
    <m/>
    <m/>
    <m/>
    <m/>
    <m/>
    <m/>
    <m/>
    <m/>
    <m/>
    <m/>
    <m/>
    <m/>
    <m/>
  </r>
  <r>
    <x v="848"/>
    <x v="26"/>
    <x v="1146"/>
    <m/>
    <m/>
    <m/>
    <m/>
    <m/>
    <m/>
    <m/>
    <m/>
    <m/>
    <m/>
    <m/>
    <m/>
    <m/>
    <m/>
    <m/>
    <m/>
    <m/>
    <m/>
    <m/>
    <m/>
    <m/>
    <m/>
    <m/>
  </r>
  <r>
    <x v="848"/>
    <x v="26"/>
    <x v="1146"/>
    <m/>
    <m/>
    <m/>
    <m/>
    <m/>
    <m/>
    <m/>
    <m/>
    <m/>
    <m/>
    <m/>
    <m/>
    <m/>
    <m/>
    <m/>
    <m/>
    <m/>
    <m/>
    <m/>
    <m/>
    <m/>
    <m/>
    <m/>
  </r>
  <r>
    <x v="848"/>
    <x v="26"/>
    <x v="1146"/>
    <m/>
    <m/>
    <m/>
    <m/>
    <m/>
    <m/>
    <m/>
    <m/>
    <m/>
    <m/>
    <m/>
    <m/>
    <m/>
    <m/>
    <m/>
    <m/>
    <m/>
    <m/>
    <m/>
    <m/>
    <m/>
    <m/>
    <m/>
  </r>
  <r>
    <x v="848"/>
    <x v="26"/>
    <x v="1146"/>
    <m/>
    <m/>
    <m/>
    <m/>
    <m/>
    <m/>
    <m/>
    <m/>
    <m/>
    <m/>
    <m/>
    <m/>
    <m/>
    <m/>
    <m/>
    <m/>
    <m/>
    <m/>
    <m/>
    <m/>
    <m/>
    <m/>
    <m/>
  </r>
  <r>
    <x v="848"/>
    <x v="26"/>
    <x v="1146"/>
    <m/>
    <m/>
    <m/>
    <m/>
    <m/>
    <m/>
    <m/>
    <m/>
    <m/>
    <m/>
    <m/>
    <m/>
    <m/>
    <m/>
    <m/>
    <m/>
    <m/>
    <m/>
    <m/>
    <m/>
    <m/>
    <m/>
    <m/>
  </r>
  <r>
    <x v="848"/>
    <x v="26"/>
    <x v="1146"/>
    <m/>
    <m/>
    <m/>
    <m/>
    <m/>
    <m/>
    <m/>
    <m/>
    <m/>
    <m/>
    <m/>
    <m/>
    <m/>
    <m/>
    <m/>
    <m/>
    <m/>
    <m/>
    <m/>
    <m/>
    <m/>
    <m/>
    <m/>
  </r>
  <r>
    <x v="848"/>
    <x v="26"/>
    <x v="1146"/>
    <m/>
    <m/>
    <m/>
    <m/>
    <m/>
    <m/>
    <m/>
    <m/>
    <m/>
    <m/>
    <m/>
    <m/>
    <m/>
    <m/>
    <m/>
    <m/>
    <m/>
    <m/>
    <m/>
    <m/>
    <m/>
    <m/>
    <m/>
  </r>
  <r>
    <x v="848"/>
    <x v="26"/>
    <x v="1146"/>
    <m/>
    <m/>
    <m/>
    <m/>
    <m/>
    <m/>
    <m/>
    <m/>
    <m/>
    <m/>
    <m/>
    <m/>
    <m/>
    <m/>
    <m/>
    <m/>
    <m/>
    <m/>
    <m/>
    <m/>
    <m/>
    <m/>
    <m/>
  </r>
  <r>
    <x v="848"/>
    <x v="26"/>
    <x v="1146"/>
    <m/>
    <m/>
    <m/>
    <m/>
    <m/>
    <m/>
    <m/>
    <m/>
    <m/>
    <m/>
    <m/>
    <m/>
    <m/>
    <m/>
    <m/>
    <m/>
    <m/>
    <m/>
    <m/>
    <m/>
    <m/>
    <m/>
    <m/>
  </r>
  <r>
    <x v="848"/>
    <x v="26"/>
    <x v="1146"/>
    <m/>
    <m/>
    <m/>
    <m/>
    <m/>
    <m/>
    <m/>
    <m/>
    <m/>
    <m/>
    <m/>
    <m/>
    <m/>
    <m/>
    <m/>
    <m/>
    <m/>
    <m/>
    <m/>
    <m/>
    <m/>
    <m/>
    <m/>
  </r>
  <r>
    <x v="848"/>
    <x v="26"/>
    <x v="1146"/>
    <m/>
    <m/>
    <m/>
    <m/>
    <m/>
    <m/>
    <m/>
    <m/>
    <m/>
    <m/>
    <m/>
    <m/>
    <m/>
    <m/>
    <m/>
    <m/>
    <m/>
    <m/>
    <m/>
    <m/>
    <m/>
    <m/>
    <m/>
  </r>
  <r>
    <x v="848"/>
    <x v="26"/>
    <x v="1146"/>
    <m/>
    <m/>
    <m/>
    <m/>
    <m/>
    <m/>
    <m/>
    <m/>
    <m/>
    <m/>
    <m/>
    <m/>
    <m/>
    <m/>
    <m/>
    <m/>
    <m/>
    <m/>
    <m/>
    <m/>
    <m/>
    <m/>
    <m/>
  </r>
  <r>
    <x v="848"/>
    <x v="26"/>
    <x v="1146"/>
    <m/>
    <m/>
    <m/>
    <m/>
    <m/>
    <m/>
    <m/>
    <m/>
    <m/>
    <m/>
    <m/>
    <m/>
    <m/>
    <m/>
    <m/>
    <m/>
    <m/>
    <m/>
    <m/>
    <m/>
    <m/>
    <m/>
    <m/>
  </r>
  <r>
    <x v="848"/>
    <x v="26"/>
    <x v="1146"/>
    <m/>
    <m/>
    <m/>
    <m/>
    <m/>
    <m/>
    <m/>
    <m/>
    <m/>
    <m/>
    <m/>
    <m/>
    <m/>
    <m/>
    <m/>
    <m/>
    <m/>
    <m/>
    <m/>
    <m/>
    <m/>
    <m/>
    <m/>
  </r>
  <r>
    <x v="848"/>
    <x v="26"/>
    <x v="1146"/>
    <m/>
    <m/>
    <m/>
    <m/>
    <m/>
    <m/>
    <m/>
    <m/>
    <m/>
    <m/>
    <m/>
    <m/>
    <m/>
    <m/>
    <m/>
    <m/>
    <m/>
    <m/>
    <m/>
    <m/>
    <m/>
    <m/>
    <m/>
  </r>
  <r>
    <x v="848"/>
    <x v="26"/>
    <x v="1146"/>
    <m/>
    <m/>
    <m/>
    <m/>
    <m/>
    <m/>
    <m/>
    <m/>
    <m/>
    <m/>
    <m/>
    <m/>
    <m/>
    <m/>
    <m/>
    <m/>
    <m/>
    <m/>
    <m/>
    <m/>
    <m/>
    <m/>
    <m/>
  </r>
  <r>
    <x v="848"/>
    <x v="26"/>
    <x v="1146"/>
    <m/>
    <m/>
    <m/>
    <m/>
    <m/>
    <m/>
    <m/>
    <m/>
    <m/>
    <m/>
    <m/>
    <m/>
    <m/>
    <m/>
    <m/>
    <m/>
    <m/>
    <m/>
    <m/>
    <m/>
    <m/>
    <m/>
    <m/>
  </r>
  <r>
    <x v="848"/>
    <x v="26"/>
    <x v="1146"/>
    <m/>
    <m/>
    <m/>
    <m/>
    <m/>
    <m/>
    <m/>
    <m/>
    <m/>
    <m/>
    <m/>
    <m/>
    <m/>
    <m/>
    <m/>
    <m/>
    <m/>
    <m/>
    <m/>
    <m/>
    <m/>
    <m/>
    <m/>
  </r>
  <r>
    <x v="848"/>
    <x v="26"/>
    <x v="1146"/>
    <m/>
    <m/>
    <m/>
    <m/>
    <m/>
    <m/>
    <m/>
    <m/>
    <m/>
    <m/>
    <m/>
    <m/>
    <m/>
    <m/>
    <m/>
    <m/>
    <m/>
    <m/>
    <m/>
    <m/>
    <m/>
    <m/>
    <m/>
  </r>
  <r>
    <x v="848"/>
    <x v="26"/>
    <x v="1146"/>
    <m/>
    <m/>
    <m/>
    <m/>
    <m/>
    <m/>
    <m/>
    <m/>
    <m/>
    <m/>
    <m/>
    <m/>
    <m/>
    <m/>
    <m/>
    <m/>
    <m/>
    <m/>
    <m/>
    <m/>
    <m/>
    <m/>
    <m/>
  </r>
  <r>
    <x v="848"/>
    <x v="26"/>
    <x v="1146"/>
    <m/>
    <m/>
    <m/>
    <m/>
    <m/>
    <m/>
    <m/>
    <m/>
    <m/>
    <m/>
    <m/>
    <m/>
    <m/>
    <m/>
    <m/>
    <m/>
    <m/>
    <m/>
    <m/>
    <m/>
    <m/>
    <m/>
    <m/>
  </r>
  <r>
    <x v="848"/>
    <x v="26"/>
    <x v="1146"/>
    <m/>
    <m/>
    <m/>
    <m/>
    <m/>
    <m/>
    <m/>
    <m/>
    <m/>
    <m/>
    <m/>
    <m/>
    <m/>
    <m/>
    <m/>
    <m/>
    <m/>
    <m/>
    <m/>
    <m/>
    <m/>
    <m/>
    <m/>
  </r>
  <r>
    <x v="848"/>
    <x v="26"/>
    <x v="1146"/>
    <m/>
    <m/>
    <m/>
    <m/>
    <m/>
    <m/>
    <m/>
    <m/>
    <m/>
    <m/>
    <m/>
    <m/>
    <m/>
    <m/>
    <m/>
    <m/>
    <m/>
    <m/>
    <m/>
    <m/>
    <m/>
    <m/>
    <m/>
  </r>
  <r>
    <x v="848"/>
    <x v="26"/>
    <x v="1146"/>
    <m/>
    <m/>
    <m/>
    <m/>
    <m/>
    <m/>
    <m/>
    <m/>
    <m/>
    <m/>
    <m/>
    <m/>
    <m/>
    <m/>
    <m/>
    <m/>
    <m/>
    <m/>
    <m/>
    <m/>
    <m/>
    <m/>
    <m/>
  </r>
  <r>
    <x v="848"/>
    <x v="26"/>
    <x v="1146"/>
    <m/>
    <m/>
    <m/>
    <m/>
    <m/>
    <m/>
    <m/>
    <m/>
    <m/>
    <m/>
    <m/>
    <m/>
    <m/>
    <m/>
    <m/>
    <m/>
    <m/>
    <m/>
    <m/>
    <m/>
    <m/>
    <m/>
    <m/>
  </r>
  <r>
    <x v="848"/>
    <x v="26"/>
    <x v="1146"/>
    <m/>
    <m/>
    <m/>
    <m/>
    <m/>
    <m/>
    <m/>
    <m/>
    <m/>
    <m/>
    <m/>
    <m/>
    <m/>
    <m/>
    <m/>
    <m/>
    <m/>
    <m/>
    <m/>
    <m/>
    <m/>
    <m/>
    <m/>
  </r>
  <r>
    <x v="848"/>
    <x v="26"/>
    <x v="1146"/>
    <m/>
    <m/>
    <m/>
    <m/>
    <m/>
    <m/>
    <m/>
    <m/>
    <m/>
    <m/>
    <m/>
    <m/>
    <m/>
    <m/>
    <m/>
    <m/>
    <m/>
    <m/>
    <m/>
    <m/>
    <m/>
    <m/>
    <m/>
  </r>
  <r>
    <x v="848"/>
    <x v="26"/>
    <x v="1146"/>
    <m/>
    <m/>
    <m/>
    <m/>
    <m/>
    <m/>
    <m/>
    <m/>
    <m/>
    <m/>
    <m/>
    <m/>
    <m/>
    <m/>
    <m/>
    <m/>
    <m/>
    <m/>
    <m/>
    <m/>
    <m/>
    <m/>
    <m/>
  </r>
  <r>
    <x v="848"/>
    <x v="26"/>
    <x v="1146"/>
    <m/>
    <m/>
    <m/>
    <m/>
    <m/>
    <m/>
    <m/>
    <m/>
    <m/>
    <m/>
    <m/>
    <m/>
    <m/>
    <m/>
    <m/>
    <m/>
    <m/>
    <m/>
    <m/>
    <m/>
    <m/>
    <m/>
    <m/>
  </r>
  <r>
    <x v="848"/>
    <x v="26"/>
    <x v="1146"/>
    <m/>
    <m/>
    <m/>
    <m/>
    <m/>
    <m/>
    <m/>
    <m/>
    <m/>
    <m/>
    <m/>
    <m/>
    <m/>
    <m/>
    <m/>
    <m/>
    <m/>
    <m/>
    <m/>
    <m/>
    <m/>
    <m/>
    <m/>
  </r>
  <r>
    <x v="848"/>
    <x v="26"/>
    <x v="1146"/>
    <m/>
    <m/>
    <m/>
    <m/>
    <m/>
    <m/>
    <m/>
    <m/>
    <m/>
    <m/>
    <m/>
    <m/>
    <m/>
    <m/>
    <m/>
    <m/>
    <m/>
    <m/>
    <m/>
    <m/>
    <m/>
    <m/>
    <m/>
  </r>
  <r>
    <x v="848"/>
    <x v="26"/>
    <x v="1146"/>
    <m/>
    <m/>
    <m/>
    <m/>
    <m/>
    <m/>
    <m/>
    <m/>
    <m/>
    <m/>
    <m/>
    <m/>
    <m/>
    <m/>
    <m/>
    <m/>
    <m/>
    <m/>
    <m/>
    <m/>
    <m/>
    <m/>
    <m/>
  </r>
  <r>
    <x v="848"/>
    <x v="26"/>
    <x v="1146"/>
    <m/>
    <m/>
    <m/>
    <m/>
    <m/>
    <m/>
    <m/>
    <m/>
    <m/>
    <m/>
    <m/>
    <m/>
    <m/>
    <m/>
    <m/>
    <m/>
    <m/>
    <m/>
    <m/>
    <m/>
    <m/>
    <m/>
    <m/>
  </r>
  <r>
    <x v="848"/>
    <x v="26"/>
    <x v="1146"/>
    <m/>
    <m/>
    <m/>
    <m/>
    <m/>
    <m/>
    <m/>
    <m/>
    <m/>
    <m/>
    <m/>
    <m/>
    <m/>
    <m/>
    <m/>
    <m/>
    <m/>
    <m/>
    <m/>
    <m/>
    <m/>
    <m/>
    <m/>
  </r>
  <r>
    <x v="848"/>
    <x v="26"/>
    <x v="1146"/>
    <m/>
    <m/>
    <m/>
    <m/>
    <m/>
    <m/>
    <m/>
    <m/>
    <m/>
    <m/>
    <m/>
    <m/>
    <m/>
    <m/>
    <m/>
    <m/>
    <m/>
    <m/>
    <m/>
    <m/>
    <m/>
    <m/>
    <m/>
  </r>
  <r>
    <x v="848"/>
    <x v="26"/>
    <x v="1146"/>
    <m/>
    <m/>
    <m/>
    <m/>
    <m/>
    <m/>
    <m/>
    <m/>
    <m/>
    <m/>
    <m/>
    <m/>
    <m/>
    <m/>
    <m/>
    <m/>
    <m/>
    <m/>
    <m/>
    <m/>
    <m/>
    <m/>
    <m/>
  </r>
  <r>
    <x v="848"/>
    <x v="26"/>
    <x v="1146"/>
    <m/>
    <m/>
    <m/>
    <m/>
    <m/>
    <m/>
    <m/>
    <m/>
    <m/>
    <m/>
    <m/>
    <m/>
    <m/>
    <m/>
    <m/>
    <m/>
    <m/>
    <m/>
    <m/>
    <m/>
    <m/>
    <m/>
    <m/>
  </r>
  <r>
    <x v="848"/>
    <x v="26"/>
    <x v="1146"/>
    <m/>
    <m/>
    <m/>
    <m/>
    <m/>
    <m/>
    <m/>
    <m/>
    <m/>
    <m/>
    <m/>
    <m/>
    <m/>
    <m/>
    <m/>
    <m/>
    <m/>
    <m/>
    <m/>
    <m/>
    <m/>
    <m/>
    <m/>
  </r>
  <r>
    <x v="848"/>
    <x v="26"/>
    <x v="1146"/>
    <m/>
    <m/>
    <m/>
    <m/>
    <m/>
    <m/>
    <m/>
    <m/>
    <m/>
    <m/>
    <m/>
    <m/>
    <m/>
    <m/>
    <m/>
    <m/>
    <m/>
    <m/>
    <m/>
    <m/>
    <m/>
    <m/>
    <m/>
  </r>
  <r>
    <x v="848"/>
    <x v="26"/>
    <x v="1146"/>
    <m/>
    <m/>
    <m/>
    <m/>
    <m/>
    <m/>
    <m/>
    <m/>
    <m/>
    <m/>
    <m/>
    <m/>
    <m/>
    <m/>
    <m/>
    <m/>
    <m/>
    <m/>
    <m/>
    <m/>
    <m/>
    <m/>
    <m/>
  </r>
  <r>
    <x v="848"/>
    <x v="26"/>
    <x v="1146"/>
    <m/>
    <m/>
    <m/>
    <m/>
    <m/>
    <m/>
    <m/>
    <m/>
    <m/>
    <m/>
    <m/>
    <m/>
    <m/>
    <m/>
    <m/>
    <m/>
    <m/>
    <m/>
    <m/>
    <m/>
    <m/>
    <m/>
    <m/>
  </r>
  <r>
    <x v="848"/>
    <x v="26"/>
    <x v="1146"/>
    <m/>
    <m/>
    <m/>
    <m/>
    <m/>
    <m/>
    <m/>
    <m/>
    <m/>
    <m/>
    <m/>
    <m/>
    <m/>
    <m/>
    <m/>
    <m/>
    <m/>
    <m/>
    <m/>
    <m/>
    <m/>
    <m/>
    <m/>
  </r>
  <r>
    <x v="848"/>
    <x v="26"/>
    <x v="1146"/>
    <m/>
    <m/>
    <m/>
    <m/>
    <m/>
    <m/>
    <m/>
    <m/>
    <m/>
    <m/>
    <m/>
    <m/>
    <m/>
    <m/>
    <m/>
    <m/>
    <m/>
    <m/>
    <m/>
    <m/>
    <m/>
    <m/>
    <m/>
  </r>
  <r>
    <x v="848"/>
    <x v="26"/>
    <x v="1146"/>
    <m/>
    <m/>
    <m/>
    <m/>
    <m/>
    <m/>
    <m/>
    <m/>
    <m/>
    <m/>
    <m/>
    <m/>
    <m/>
    <m/>
    <m/>
    <m/>
    <m/>
    <m/>
    <m/>
    <m/>
    <m/>
    <m/>
    <m/>
  </r>
  <r>
    <x v="848"/>
    <x v="26"/>
    <x v="1146"/>
    <m/>
    <m/>
    <m/>
    <m/>
    <m/>
    <m/>
    <m/>
    <m/>
    <m/>
    <m/>
    <m/>
    <m/>
    <m/>
    <m/>
    <m/>
    <m/>
    <m/>
    <m/>
    <m/>
    <m/>
    <m/>
    <m/>
    <m/>
  </r>
  <r>
    <x v="848"/>
    <x v="26"/>
    <x v="1146"/>
    <m/>
    <m/>
    <m/>
    <m/>
    <m/>
    <m/>
    <m/>
    <m/>
    <m/>
    <m/>
    <m/>
    <m/>
    <m/>
    <m/>
    <m/>
    <m/>
    <m/>
    <m/>
    <m/>
    <m/>
    <m/>
    <m/>
    <m/>
  </r>
  <r>
    <x v="848"/>
    <x v="26"/>
    <x v="1146"/>
    <m/>
    <m/>
    <m/>
    <m/>
    <m/>
    <m/>
    <m/>
    <m/>
    <m/>
    <m/>
    <m/>
    <m/>
    <m/>
    <m/>
    <m/>
    <m/>
    <m/>
    <m/>
    <m/>
    <m/>
    <m/>
    <m/>
    <m/>
  </r>
  <r>
    <x v="848"/>
    <x v="26"/>
    <x v="1146"/>
    <m/>
    <m/>
    <m/>
    <m/>
    <m/>
    <m/>
    <m/>
    <m/>
    <m/>
    <m/>
    <m/>
    <m/>
    <m/>
    <m/>
    <m/>
    <m/>
    <m/>
    <m/>
    <m/>
    <m/>
    <m/>
    <m/>
    <m/>
  </r>
  <r>
    <x v="848"/>
    <x v="26"/>
    <x v="1146"/>
    <m/>
    <m/>
    <m/>
    <m/>
    <m/>
    <m/>
    <m/>
    <m/>
    <m/>
    <m/>
    <m/>
    <m/>
    <m/>
    <m/>
    <m/>
    <m/>
    <m/>
    <m/>
    <m/>
    <m/>
    <m/>
    <m/>
    <m/>
  </r>
  <r>
    <x v="848"/>
    <x v="26"/>
    <x v="1146"/>
    <m/>
    <m/>
    <m/>
    <m/>
    <m/>
    <m/>
    <m/>
    <m/>
    <m/>
    <m/>
    <m/>
    <m/>
    <m/>
    <m/>
    <m/>
    <m/>
    <m/>
    <m/>
    <m/>
    <m/>
    <m/>
    <m/>
    <m/>
  </r>
  <r>
    <x v="848"/>
    <x v="26"/>
    <x v="1146"/>
    <m/>
    <m/>
    <m/>
    <m/>
    <m/>
    <m/>
    <m/>
    <m/>
    <m/>
    <m/>
    <m/>
    <m/>
    <m/>
    <m/>
    <m/>
    <m/>
    <m/>
    <m/>
    <m/>
    <m/>
    <m/>
    <m/>
    <m/>
  </r>
  <r>
    <x v="848"/>
    <x v="26"/>
    <x v="1146"/>
    <m/>
    <m/>
    <m/>
    <m/>
    <m/>
    <m/>
    <m/>
    <m/>
    <m/>
    <m/>
    <m/>
    <m/>
    <m/>
    <m/>
    <m/>
    <m/>
    <m/>
    <m/>
    <m/>
    <m/>
    <m/>
    <m/>
    <m/>
  </r>
  <r>
    <x v="848"/>
    <x v="26"/>
    <x v="1146"/>
    <m/>
    <m/>
    <m/>
    <m/>
    <m/>
    <m/>
    <m/>
    <m/>
    <m/>
    <m/>
    <m/>
    <m/>
    <m/>
    <m/>
    <m/>
    <m/>
    <m/>
    <m/>
    <m/>
    <m/>
    <m/>
    <m/>
    <m/>
  </r>
  <r>
    <x v="848"/>
    <x v="26"/>
    <x v="1146"/>
    <m/>
    <m/>
    <m/>
    <m/>
    <m/>
    <m/>
    <m/>
    <m/>
    <m/>
    <m/>
    <m/>
    <m/>
    <m/>
    <m/>
    <m/>
    <m/>
    <m/>
    <m/>
    <m/>
    <m/>
    <m/>
    <m/>
    <m/>
  </r>
  <r>
    <x v="848"/>
    <x v="26"/>
    <x v="1146"/>
    <m/>
    <m/>
    <m/>
    <m/>
    <m/>
    <m/>
    <m/>
    <m/>
    <m/>
    <m/>
    <m/>
    <m/>
    <m/>
    <m/>
    <m/>
    <m/>
    <m/>
    <m/>
    <m/>
    <m/>
    <m/>
    <m/>
    <m/>
  </r>
  <r>
    <x v="848"/>
    <x v="26"/>
    <x v="1146"/>
    <m/>
    <m/>
    <m/>
    <m/>
    <m/>
    <m/>
    <m/>
    <m/>
    <m/>
    <m/>
    <m/>
    <m/>
    <m/>
    <m/>
    <m/>
    <m/>
    <m/>
    <m/>
    <m/>
    <m/>
    <m/>
    <m/>
    <m/>
  </r>
  <r>
    <x v="848"/>
    <x v="26"/>
    <x v="1146"/>
    <m/>
    <m/>
    <m/>
    <m/>
    <m/>
    <m/>
    <m/>
    <m/>
    <m/>
    <m/>
    <m/>
    <m/>
    <m/>
    <m/>
    <m/>
    <m/>
    <m/>
    <m/>
    <m/>
    <m/>
    <m/>
    <m/>
    <m/>
  </r>
  <r>
    <x v="848"/>
    <x v="26"/>
    <x v="1146"/>
    <m/>
    <m/>
    <m/>
    <m/>
    <m/>
    <m/>
    <m/>
    <m/>
    <m/>
    <m/>
    <m/>
    <m/>
    <m/>
    <m/>
    <m/>
    <m/>
    <m/>
    <m/>
    <m/>
    <m/>
    <m/>
    <m/>
    <m/>
  </r>
  <r>
    <x v="848"/>
    <x v="26"/>
    <x v="1146"/>
    <m/>
    <m/>
    <m/>
    <m/>
    <m/>
    <m/>
    <m/>
    <m/>
    <m/>
    <m/>
    <m/>
    <m/>
    <m/>
    <m/>
    <m/>
    <m/>
    <m/>
    <m/>
    <m/>
    <m/>
    <m/>
    <m/>
    <m/>
  </r>
  <r>
    <x v="848"/>
    <x v="26"/>
    <x v="1146"/>
    <m/>
    <m/>
    <m/>
    <m/>
    <m/>
    <m/>
    <m/>
    <m/>
    <m/>
    <m/>
    <m/>
    <m/>
    <m/>
    <m/>
    <m/>
    <m/>
    <m/>
    <m/>
    <m/>
    <m/>
    <m/>
    <m/>
    <m/>
  </r>
  <r>
    <x v="848"/>
    <x v="26"/>
    <x v="1146"/>
    <m/>
    <m/>
    <m/>
    <m/>
    <m/>
    <m/>
    <m/>
    <m/>
    <m/>
    <m/>
    <m/>
    <m/>
    <m/>
    <m/>
    <m/>
    <m/>
    <m/>
    <m/>
    <m/>
    <m/>
    <m/>
    <m/>
    <m/>
  </r>
  <r>
    <x v="848"/>
    <x v="26"/>
    <x v="1146"/>
    <m/>
    <m/>
    <m/>
    <m/>
    <m/>
    <m/>
    <m/>
    <m/>
    <m/>
    <m/>
    <m/>
    <m/>
    <m/>
    <m/>
    <m/>
    <m/>
    <m/>
    <m/>
    <m/>
    <m/>
    <m/>
    <m/>
    <m/>
  </r>
  <r>
    <x v="848"/>
    <x v="26"/>
    <x v="1146"/>
    <m/>
    <m/>
    <m/>
    <m/>
    <m/>
    <m/>
    <m/>
    <m/>
    <m/>
    <m/>
    <m/>
    <m/>
    <m/>
    <m/>
    <m/>
    <m/>
    <m/>
    <m/>
    <m/>
    <m/>
    <m/>
    <m/>
    <m/>
  </r>
  <r>
    <x v="848"/>
    <x v="26"/>
    <x v="1146"/>
    <m/>
    <m/>
    <m/>
    <m/>
    <m/>
    <m/>
    <m/>
    <m/>
    <m/>
    <m/>
    <m/>
    <m/>
    <m/>
    <m/>
    <m/>
    <m/>
    <m/>
    <m/>
    <m/>
    <m/>
    <m/>
    <m/>
    <m/>
  </r>
  <r>
    <x v="848"/>
    <x v="26"/>
    <x v="1146"/>
    <m/>
    <m/>
    <m/>
    <m/>
    <m/>
    <m/>
    <m/>
    <m/>
    <m/>
    <m/>
    <m/>
    <m/>
    <m/>
    <m/>
    <m/>
    <m/>
    <m/>
    <m/>
    <m/>
    <m/>
    <m/>
    <m/>
    <m/>
  </r>
  <r>
    <x v="848"/>
    <x v="26"/>
    <x v="1146"/>
    <m/>
    <m/>
    <m/>
    <m/>
    <m/>
    <m/>
    <m/>
    <m/>
    <m/>
    <m/>
    <m/>
    <m/>
    <m/>
    <m/>
    <m/>
    <m/>
    <m/>
    <m/>
    <m/>
    <m/>
    <m/>
    <m/>
    <m/>
  </r>
  <r>
    <x v="848"/>
    <x v="26"/>
    <x v="1146"/>
    <m/>
    <m/>
    <m/>
    <m/>
    <m/>
    <m/>
    <m/>
    <m/>
    <m/>
    <m/>
    <m/>
    <m/>
    <m/>
    <m/>
    <m/>
    <m/>
    <m/>
    <m/>
    <m/>
    <m/>
    <m/>
    <m/>
    <m/>
  </r>
  <r>
    <x v="848"/>
    <x v="26"/>
    <x v="1146"/>
    <m/>
    <m/>
    <m/>
    <m/>
    <m/>
    <m/>
    <m/>
    <m/>
    <m/>
    <m/>
    <m/>
    <m/>
    <m/>
    <m/>
    <m/>
    <m/>
    <m/>
    <m/>
    <m/>
    <m/>
    <m/>
    <m/>
    <m/>
  </r>
  <r>
    <x v="848"/>
    <x v="26"/>
    <x v="1146"/>
    <m/>
    <m/>
    <m/>
    <m/>
    <m/>
    <m/>
    <m/>
    <m/>
    <m/>
    <m/>
    <m/>
    <m/>
    <m/>
    <m/>
    <m/>
    <m/>
    <m/>
    <m/>
    <m/>
    <m/>
    <m/>
    <m/>
    <m/>
  </r>
  <r>
    <x v="848"/>
    <x v="26"/>
    <x v="1146"/>
    <m/>
    <m/>
    <m/>
    <m/>
    <m/>
    <m/>
    <m/>
    <m/>
    <m/>
    <m/>
    <m/>
    <m/>
    <m/>
    <m/>
    <m/>
    <m/>
    <m/>
    <m/>
    <m/>
    <m/>
    <m/>
    <m/>
    <m/>
  </r>
  <r>
    <x v="848"/>
    <x v="26"/>
    <x v="1146"/>
    <m/>
    <m/>
    <m/>
    <m/>
    <m/>
    <m/>
    <m/>
    <m/>
    <m/>
    <m/>
    <m/>
    <m/>
    <m/>
    <m/>
    <m/>
    <m/>
    <m/>
    <m/>
    <m/>
    <m/>
    <m/>
    <m/>
    <m/>
  </r>
  <r>
    <x v="848"/>
    <x v="26"/>
    <x v="1146"/>
    <m/>
    <m/>
    <m/>
    <m/>
    <m/>
    <m/>
    <m/>
    <m/>
    <m/>
    <m/>
    <m/>
    <m/>
    <m/>
    <m/>
    <m/>
    <m/>
    <m/>
    <m/>
    <m/>
    <m/>
    <m/>
    <m/>
    <m/>
  </r>
  <r>
    <x v="848"/>
    <x v="26"/>
    <x v="1146"/>
    <m/>
    <m/>
    <m/>
    <m/>
    <m/>
    <m/>
    <m/>
    <m/>
    <m/>
    <m/>
    <m/>
    <m/>
    <m/>
    <m/>
    <m/>
    <m/>
    <m/>
    <m/>
    <m/>
    <m/>
    <m/>
    <m/>
    <m/>
  </r>
  <r>
    <x v="848"/>
    <x v="26"/>
    <x v="1146"/>
    <m/>
    <m/>
    <m/>
    <m/>
    <m/>
    <m/>
    <m/>
    <m/>
    <m/>
    <m/>
    <m/>
    <m/>
    <m/>
    <m/>
    <m/>
    <m/>
    <m/>
    <m/>
    <m/>
    <m/>
    <m/>
    <m/>
    <m/>
  </r>
  <r>
    <x v="848"/>
    <x v="26"/>
    <x v="1146"/>
    <m/>
    <m/>
    <m/>
    <m/>
    <m/>
    <m/>
    <m/>
    <m/>
    <m/>
    <m/>
    <m/>
    <m/>
    <m/>
    <m/>
    <m/>
    <m/>
    <m/>
    <m/>
    <m/>
    <m/>
    <m/>
    <m/>
    <m/>
  </r>
  <r>
    <x v="848"/>
    <x v="26"/>
    <x v="1146"/>
    <m/>
    <m/>
    <m/>
    <m/>
    <m/>
    <m/>
    <m/>
    <m/>
    <m/>
    <m/>
    <m/>
    <m/>
    <m/>
    <m/>
    <m/>
    <m/>
    <m/>
    <m/>
    <m/>
    <m/>
    <m/>
    <m/>
    <m/>
  </r>
  <r>
    <x v="848"/>
    <x v="26"/>
    <x v="1146"/>
    <m/>
    <m/>
    <m/>
    <m/>
    <m/>
    <m/>
    <m/>
    <m/>
    <m/>
    <m/>
    <m/>
    <m/>
    <m/>
    <m/>
    <m/>
    <m/>
    <m/>
    <m/>
    <m/>
    <m/>
    <m/>
    <m/>
    <m/>
  </r>
  <r>
    <x v="848"/>
    <x v="26"/>
    <x v="1146"/>
    <m/>
    <m/>
    <m/>
    <m/>
    <m/>
    <m/>
    <m/>
    <m/>
    <m/>
    <m/>
    <m/>
    <m/>
    <m/>
    <m/>
    <m/>
    <m/>
    <m/>
    <m/>
    <m/>
    <m/>
    <m/>
    <m/>
    <m/>
  </r>
  <r>
    <x v="848"/>
    <x v="26"/>
    <x v="1146"/>
    <m/>
    <m/>
    <m/>
    <m/>
    <m/>
    <m/>
    <m/>
    <m/>
    <m/>
    <m/>
    <m/>
    <m/>
    <m/>
    <m/>
    <m/>
    <m/>
    <m/>
    <m/>
    <m/>
    <m/>
    <m/>
    <m/>
    <m/>
  </r>
  <r>
    <x v="848"/>
    <x v="26"/>
    <x v="1146"/>
    <m/>
    <m/>
    <m/>
    <m/>
    <m/>
    <m/>
    <m/>
    <m/>
    <m/>
    <m/>
    <m/>
    <m/>
    <m/>
    <m/>
    <m/>
    <m/>
    <m/>
    <m/>
    <m/>
    <m/>
    <m/>
    <m/>
    <m/>
  </r>
  <r>
    <x v="848"/>
    <x v="26"/>
    <x v="1146"/>
    <m/>
    <m/>
    <m/>
    <m/>
    <m/>
    <m/>
    <m/>
    <m/>
    <m/>
    <m/>
    <m/>
    <m/>
    <m/>
    <m/>
    <m/>
    <m/>
    <m/>
    <m/>
    <m/>
    <m/>
    <m/>
    <m/>
    <m/>
  </r>
  <r>
    <x v="848"/>
    <x v="26"/>
    <x v="1146"/>
    <m/>
    <m/>
    <m/>
    <m/>
    <m/>
    <m/>
    <m/>
    <m/>
    <m/>
    <m/>
    <m/>
    <m/>
    <m/>
    <m/>
    <m/>
    <m/>
    <m/>
    <m/>
    <m/>
    <m/>
    <m/>
    <m/>
    <m/>
  </r>
  <r>
    <x v="848"/>
    <x v="26"/>
    <x v="1146"/>
    <m/>
    <m/>
    <m/>
    <m/>
    <m/>
    <m/>
    <m/>
    <m/>
    <m/>
    <m/>
    <m/>
    <m/>
    <m/>
    <m/>
    <m/>
    <m/>
    <m/>
    <m/>
    <m/>
    <m/>
    <m/>
    <m/>
    <m/>
  </r>
  <r>
    <x v="848"/>
    <x v="26"/>
    <x v="1146"/>
    <m/>
    <m/>
    <m/>
    <m/>
    <m/>
    <m/>
    <m/>
    <m/>
    <m/>
    <m/>
    <m/>
    <m/>
    <m/>
    <m/>
    <m/>
    <m/>
    <m/>
    <m/>
    <m/>
    <m/>
    <m/>
    <m/>
    <m/>
  </r>
  <r>
    <x v="848"/>
    <x v="26"/>
    <x v="1146"/>
    <m/>
    <m/>
    <m/>
    <m/>
    <m/>
    <m/>
    <m/>
    <m/>
    <m/>
    <m/>
    <m/>
    <m/>
    <m/>
    <m/>
    <m/>
    <m/>
    <m/>
    <m/>
    <m/>
    <m/>
    <m/>
    <m/>
    <m/>
  </r>
  <r>
    <x v="848"/>
    <x v="26"/>
    <x v="1146"/>
    <m/>
    <m/>
    <m/>
    <m/>
    <m/>
    <m/>
    <m/>
    <m/>
    <m/>
    <m/>
    <m/>
    <m/>
    <m/>
    <m/>
    <m/>
    <m/>
    <m/>
    <m/>
    <m/>
    <m/>
    <m/>
    <m/>
    <m/>
  </r>
  <r>
    <x v="848"/>
    <x v="26"/>
    <x v="1146"/>
    <m/>
    <m/>
    <m/>
    <m/>
    <m/>
    <m/>
    <m/>
    <m/>
    <m/>
    <m/>
    <m/>
    <m/>
    <m/>
    <m/>
    <m/>
    <m/>
    <m/>
    <m/>
    <m/>
    <m/>
    <m/>
    <m/>
    <m/>
  </r>
  <r>
    <x v="848"/>
    <x v="26"/>
    <x v="1146"/>
    <m/>
    <m/>
    <m/>
    <m/>
    <m/>
    <m/>
    <m/>
    <m/>
    <m/>
    <m/>
    <m/>
    <m/>
    <m/>
    <m/>
    <m/>
    <m/>
    <m/>
    <m/>
    <m/>
    <m/>
    <m/>
    <m/>
    <m/>
  </r>
  <r>
    <x v="848"/>
    <x v="26"/>
    <x v="1146"/>
    <m/>
    <m/>
    <m/>
    <m/>
    <m/>
    <m/>
    <m/>
    <m/>
    <m/>
    <m/>
    <m/>
    <m/>
    <m/>
    <m/>
    <m/>
    <m/>
    <m/>
    <m/>
    <m/>
    <m/>
    <m/>
    <m/>
    <m/>
  </r>
  <r>
    <x v="848"/>
    <x v="26"/>
    <x v="1146"/>
    <m/>
    <m/>
    <m/>
    <m/>
    <m/>
    <m/>
    <m/>
    <m/>
    <m/>
    <m/>
    <m/>
    <m/>
    <m/>
    <m/>
    <m/>
    <m/>
    <m/>
    <m/>
    <m/>
    <m/>
    <m/>
    <m/>
    <m/>
  </r>
  <r>
    <x v="848"/>
    <x v="26"/>
    <x v="1146"/>
    <m/>
    <m/>
    <m/>
    <m/>
    <m/>
    <m/>
    <m/>
    <m/>
    <m/>
    <m/>
    <m/>
    <m/>
    <m/>
    <m/>
    <m/>
    <m/>
    <m/>
    <m/>
    <m/>
    <m/>
    <m/>
    <m/>
    <m/>
  </r>
  <r>
    <x v="848"/>
    <x v="26"/>
    <x v="1146"/>
    <m/>
    <m/>
    <m/>
    <m/>
    <m/>
    <m/>
    <m/>
    <m/>
    <m/>
    <m/>
    <m/>
    <m/>
    <m/>
    <m/>
    <m/>
    <m/>
    <m/>
    <m/>
    <m/>
    <m/>
    <m/>
    <m/>
    <m/>
  </r>
  <r>
    <x v="848"/>
    <x v="26"/>
    <x v="1146"/>
    <m/>
    <m/>
    <m/>
    <m/>
    <m/>
    <m/>
    <m/>
    <m/>
    <m/>
    <m/>
    <m/>
    <m/>
    <m/>
    <m/>
    <m/>
    <m/>
    <m/>
    <m/>
    <m/>
    <m/>
    <m/>
    <m/>
    <m/>
  </r>
  <r>
    <x v="848"/>
    <x v="26"/>
    <x v="1146"/>
    <m/>
    <m/>
    <m/>
    <m/>
    <m/>
    <m/>
    <m/>
    <m/>
    <m/>
    <m/>
    <m/>
    <m/>
    <m/>
    <m/>
    <m/>
    <m/>
    <m/>
    <m/>
    <m/>
    <m/>
    <m/>
    <m/>
    <m/>
  </r>
  <r>
    <x v="848"/>
    <x v="26"/>
    <x v="1146"/>
    <m/>
    <m/>
    <m/>
    <m/>
    <m/>
    <m/>
    <m/>
    <m/>
    <m/>
    <m/>
    <m/>
    <m/>
    <m/>
    <m/>
    <m/>
    <m/>
    <m/>
    <m/>
    <m/>
    <m/>
    <m/>
    <m/>
    <m/>
  </r>
  <r>
    <x v="848"/>
    <x v="26"/>
    <x v="1146"/>
    <m/>
    <m/>
    <m/>
    <m/>
    <m/>
    <m/>
    <m/>
    <m/>
    <m/>
    <m/>
    <m/>
    <m/>
    <m/>
    <m/>
    <m/>
    <m/>
    <m/>
    <m/>
    <m/>
    <m/>
    <m/>
    <m/>
    <m/>
  </r>
  <r>
    <x v="848"/>
    <x v="26"/>
    <x v="1146"/>
    <m/>
    <m/>
    <m/>
    <m/>
    <m/>
    <m/>
    <m/>
    <m/>
    <m/>
    <m/>
    <m/>
    <m/>
    <m/>
    <m/>
    <m/>
    <m/>
    <m/>
    <m/>
    <m/>
    <m/>
    <m/>
    <m/>
    <m/>
  </r>
  <r>
    <x v="848"/>
    <x v="26"/>
    <x v="1146"/>
    <m/>
    <m/>
    <m/>
    <m/>
    <m/>
    <m/>
    <m/>
    <m/>
    <m/>
    <m/>
    <m/>
    <m/>
    <m/>
    <m/>
    <m/>
    <m/>
    <m/>
    <m/>
    <m/>
    <m/>
    <m/>
    <m/>
    <m/>
  </r>
  <r>
    <x v="848"/>
    <x v="26"/>
    <x v="1146"/>
    <m/>
    <m/>
    <m/>
    <m/>
    <m/>
    <m/>
    <m/>
    <m/>
    <m/>
    <m/>
    <m/>
    <m/>
    <m/>
    <m/>
    <m/>
    <m/>
    <m/>
    <m/>
    <m/>
    <m/>
    <m/>
    <m/>
    <m/>
  </r>
  <r>
    <x v="848"/>
    <x v="26"/>
    <x v="1146"/>
    <m/>
    <m/>
    <m/>
    <m/>
    <m/>
    <m/>
    <m/>
    <m/>
    <m/>
    <m/>
    <m/>
    <m/>
    <m/>
    <m/>
    <m/>
    <m/>
    <m/>
    <m/>
    <m/>
    <m/>
    <m/>
    <m/>
    <m/>
  </r>
  <r>
    <x v="848"/>
    <x v="26"/>
    <x v="1146"/>
    <m/>
    <m/>
    <m/>
    <m/>
    <m/>
    <m/>
    <m/>
    <m/>
    <m/>
    <m/>
    <m/>
    <m/>
    <m/>
    <m/>
    <m/>
    <m/>
    <m/>
    <m/>
    <m/>
    <m/>
    <m/>
    <m/>
    <m/>
  </r>
  <r>
    <x v="848"/>
    <x v="26"/>
    <x v="1146"/>
    <m/>
    <m/>
    <m/>
    <m/>
    <m/>
    <m/>
    <m/>
    <m/>
    <m/>
    <m/>
    <m/>
    <m/>
    <m/>
    <m/>
    <m/>
    <m/>
    <m/>
    <m/>
    <m/>
    <m/>
    <m/>
    <m/>
    <m/>
  </r>
  <r>
    <x v="848"/>
    <x v="26"/>
    <x v="1146"/>
    <m/>
    <m/>
    <m/>
    <m/>
    <m/>
    <m/>
    <m/>
    <m/>
    <m/>
    <m/>
    <m/>
    <m/>
    <m/>
    <m/>
    <m/>
    <m/>
    <m/>
    <m/>
    <m/>
    <m/>
    <m/>
    <m/>
    <m/>
  </r>
  <r>
    <x v="848"/>
    <x v="26"/>
    <x v="1146"/>
    <m/>
    <m/>
    <m/>
    <m/>
    <m/>
    <m/>
    <m/>
    <m/>
    <m/>
    <m/>
    <m/>
    <m/>
    <m/>
    <m/>
    <m/>
    <m/>
    <m/>
    <m/>
    <m/>
    <m/>
    <m/>
    <m/>
    <m/>
  </r>
  <r>
    <x v="848"/>
    <x v="26"/>
    <x v="1146"/>
    <m/>
    <m/>
    <m/>
    <m/>
    <m/>
    <m/>
    <m/>
    <m/>
    <m/>
    <m/>
    <m/>
    <m/>
    <m/>
    <m/>
    <m/>
    <m/>
    <m/>
    <m/>
    <m/>
    <m/>
    <m/>
    <m/>
    <m/>
  </r>
  <r>
    <x v="848"/>
    <x v="26"/>
    <x v="1146"/>
    <m/>
    <m/>
    <m/>
    <m/>
    <m/>
    <m/>
    <m/>
    <m/>
    <m/>
    <m/>
    <m/>
    <m/>
    <m/>
    <m/>
    <m/>
    <m/>
    <m/>
    <m/>
    <m/>
    <m/>
    <m/>
    <m/>
    <m/>
  </r>
  <r>
    <x v="848"/>
    <x v="26"/>
    <x v="1146"/>
    <m/>
    <m/>
    <m/>
    <m/>
    <m/>
    <m/>
    <m/>
    <m/>
    <m/>
    <m/>
    <m/>
    <m/>
    <m/>
    <m/>
    <m/>
    <m/>
    <m/>
    <m/>
    <m/>
    <m/>
    <m/>
    <m/>
    <m/>
  </r>
  <r>
    <x v="848"/>
    <x v="26"/>
    <x v="1146"/>
    <m/>
    <m/>
    <m/>
    <m/>
    <m/>
    <m/>
    <m/>
    <m/>
    <m/>
    <m/>
    <m/>
    <m/>
    <m/>
    <m/>
    <m/>
    <m/>
    <m/>
    <m/>
    <m/>
    <m/>
    <m/>
    <m/>
    <m/>
  </r>
  <r>
    <x v="848"/>
    <x v="26"/>
    <x v="1146"/>
    <m/>
    <m/>
    <m/>
    <m/>
    <m/>
    <m/>
    <m/>
    <m/>
    <m/>
    <m/>
    <m/>
    <m/>
    <m/>
    <m/>
    <m/>
    <m/>
    <m/>
    <m/>
    <m/>
    <m/>
    <m/>
    <m/>
    <m/>
  </r>
  <r>
    <x v="848"/>
    <x v="26"/>
    <x v="1146"/>
    <m/>
    <m/>
    <m/>
    <m/>
    <m/>
    <m/>
    <m/>
    <m/>
    <m/>
    <m/>
    <m/>
    <m/>
    <m/>
    <m/>
    <m/>
    <m/>
    <m/>
    <m/>
    <m/>
    <m/>
    <m/>
    <m/>
    <m/>
  </r>
  <r>
    <x v="848"/>
    <x v="26"/>
    <x v="1146"/>
    <m/>
    <m/>
    <m/>
    <m/>
    <m/>
    <m/>
    <m/>
    <m/>
    <m/>
    <m/>
    <m/>
    <m/>
    <m/>
    <m/>
    <m/>
    <m/>
    <m/>
    <m/>
    <m/>
    <m/>
    <m/>
    <m/>
    <m/>
  </r>
  <r>
    <x v="848"/>
    <x v="26"/>
    <x v="1146"/>
    <m/>
    <m/>
    <m/>
    <m/>
    <m/>
    <m/>
    <m/>
    <m/>
    <m/>
    <m/>
    <m/>
    <m/>
    <m/>
    <m/>
    <m/>
    <m/>
    <m/>
    <m/>
    <m/>
    <m/>
    <m/>
    <m/>
    <m/>
  </r>
  <r>
    <x v="848"/>
    <x v="26"/>
    <x v="1146"/>
    <m/>
    <m/>
    <m/>
    <m/>
    <m/>
    <m/>
    <m/>
    <m/>
    <m/>
    <m/>
    <m/>
    <m/>
    <m/>
    <m/>
    <m/>
    <m/>
    <m/>
    <m/>
    <m/>
    <m/>
    <m/>
    <m/>
    <m/>
  </r>
  <r>
    <x v="848"/>
    <x v="26"/>
    <x v="1146"/>
    <m/>
    <m/>
    <m/>
    <m/>
    <m/>
    <m/>
    <m/>
    <m/>
    <m/>
    <m/>
    <m/>
    <m/>
    <m/>
    <m/>
    <m/>
    <m/>
    <m/>
    <m/>
    <m/>
    <m/>
    <m/>
    <m/>
    <m/>
  </r>
  <r>
    <x v="848"/>
    <x v="26"/>
    <x v="1146"/>
    <m/>
    <m/>
    <m/>
    <m/>
    <m/>
    <m/>
    <m/>
    <m/>
    <m/>
    <m/>
    <m/>
    <m/>
    <m/>
    <m/>
    <m/>
    <m/>
    <m/>
    <m/>
    <m/>
    <m/>
    <m/>
    <m/>
    <m/>
  </r>
  <r>
    <x v="848"/>
    <x v="26"/>
    <x v="1146"/>
    <m/>
    <m/>
    <m/>
    <m/>
    <m/>
    <m/>
    <m/>
    <m/>
    <m/>
    <m/>
    <m/>
    <m/>
    <m/>
    <m/>
    <m/>
    <m/>
    <m/>
    <m/>
    <m/>
    <m/>
    <m/>
    <m/>
    <m/>
  </r>
  <r>
    <x v="848"/>
    <x v="26"/>
    <x v="1146"/>
    <m/>
    <m/>
    <m/>
    <m/>
    <m/>
    <m/>
    <m/>
    <m/>
    <m/>
    <m/>
    <m/>
    <m/>
    <m/>
    <m/>
    <m/>
    <m/>
    <m/>
    <m/>
    <m/>
    <m/>
    <m/>
    <m/>
    <m/>
  </r>
  <r>
    <x v="848"/>
    <x v="26"/>
    <x v="1146"/>
    <m/>
    <m/>
    <m/>
    <m/>
    <m/>
    <m/>
    <m/>
    <m/>
    <m/>
    <m/>
    <m/>
    <m/>
    <m/>
    <m/>
    <m/>
    <m/>
    <m/>
    <m/>
    <m/>
    <m/>
    <m/>
    <m/>
    <m/>
  </r>
  <r>
    <x v="848"/>
    <x v="26"/>
    <x v="1146"/>
    <m/>
    <m/>
    <m/>
    <m/>
    <m/>
    <m/>
    <m/>
    <m/>
    <m/>
    <m/>
    <m/>
    <m/>
    <m/>
    <m/>
    <m/>
    <m/>
    <m/>
    <m/>
    <m/>
    <m/>
    <m/>
    <m/>
    <m/>
  </r>
  <r>
    <x v="848"/>
    <x v="26"/>
    <x v="1146"/>
    <m/>
    <m/>
    <m/>
    <m/>
    <m/>
    <m/>
    <m/>
    <m/>
    <m/>
    <m/>
    <m/>
    <m/>
    <m/>
    <m/>
    <m/>
    <m/>
    <m/>
    <m/>
    <m/>
    <m/>
    <m/>
    <m/>
    <m/>
  </r>
  <r>
    <x v="848"/>
    <x v="26"/>
    <x v="1146"/>
    <m/>
    <m/>
    <m/>
    <m/>
    <m/>
    <m/>
    <m/>
    <m/>
    <m/>
    <m/>
    <m/>
    <m/>
    <m/>
    <m/>
    <m/>
    <m/>
    <m/>
    <m/>
    <m/>
    <m/>
    <m/>
    <m/>
    <m/>
  </r>
  <r>
    <x v="848"/>
    <x v="26"/>
    <x v="1146"/>
    <m/>
    <m/>
    <m/>
    <m/>
    <m/>
    <m/>
    <m/>
    <m/>
    <m/>
    <m/>
    <m/>
    <m/>
    <m/>
    <m/>
    <m/>
    <m/>
    <m/>
    <m/>
    <m/>
    <m/>
    <m/>
    <m/>
    <m/>
  </r>
  <r>
    <x v="848"/>
    <x v="26"/>
    <x v="1146"/>
    <m/>
    <m/>
    <m/>
    <m/>
    <m/>
    <m/>
    <m/>
    <m/>
    <m/>
    <m/>
    <m/>
    <m/>
    <m/>
    <m/>
    <m/>
    <m/>
    <m/>
    <m/>
    <m/>
    <m/>
    <m/>
    <m/>
    <m/>
  </r>
  <r>
    <x v="848"/>
    <x v="26"/>
    <x v="1146"/>
    <m/>
    <m/>
    <m/>
    <m/>
    <m/>
    <m/>
    <m/>
    <m/>
    <m/>
    <m/>
    <m/>
    <m/>
    <m/>
    <m/>
    <m/>
    <m/>
    <m/>
    <m/>
    <m/>
    <m/>
    <m/>
    <m/>
    <m/>
  </r>
  <r>
    <x v="848"/>
    <x v="26"/>
    <x v="1146"/>
    <m/>
    <m/>
    <m/>
    <m/>
    <m/>
    <m/>
    <m/>
    <m/>
    <m/>
    <m/>
    <m/>
    <m/>
    <m/>
    <m/>
    <m/>
    <m/>
    <m/>
    <m/>
    <m/>
    <m/>
    <m/>
    <m/>
    <m/>
  </r>
  <r>
    <x v="848"/>
    <x v="26"/>
    <x v="1146"/>
    <m/>
    <m/>
    <m/>
    <m/>
    <m/>
    <m/>
    <m/>
    <m/>
    <m/>
    <m/>
    <m/>
    <m/>
    <m/>
    <m/>
    <m/>
    <m/>
    <m/>
    <m/>
    <m/>
    <m/>
    <m/>
    <m/>
    <m/>
  </r>
  <r>
    <x v="848"/>
    <x v="26"/>
    <x v="1146"/>
    <m/>
    <m/>
    <m/>
    <m/>
    <m/>
    <m/>
    <m/>
    <m/>
    <m/>
    <m/>
    <m/>
    <m/>
    <m/>
    <m/>
    <m/>
    <m/>
    <m/>
    <m/>
    <m/>
    <m/>
    <m/>
    <m/>
    <m/>
  </r>
  <r>
    <x v="848"/>
    <x v="26"/>
    <x v="1146"/>
    <m/>
    <m/>
    <m/>
    <m/>
    <m/>
    <m/>
    <m/>
    <m/>
    <m/>
    <m/>
    <m/>
    <m/>
    <m/>
    <m/>
    <m/>
    <m/>
    <m/>
    <m/>
    <m/>
    <m/>
    <m/>
    <m/>
    <m/>
  </r>
  <r>
    <x v="848"/>
    <x v="26"/>
    <x v="1146"/>
    <m/>
    <m/>
    <m/>
    <m/>
    <m/>
    <m/>
    <m/>
    <m/>
    <m/>
    <m/>
    <m/>
    <m/>
    <m/>
    <m/>
    <m/>
    <m/>
    <m/>
    <m/>
    <m/>
    <m/>
    <m/>
    <m/>
    <m/>
  </r>
  <r>
    <x v="848"/>
    <x v="26"/>
    <x v="1146"/>
    <m/>
    <m/>
    <m/>
    <m/>
    <m/>
    <m/>
    <m/>
    <m/>
    <m/>
    <m/>
    <m/>
    <m/>
    <m/>
    <m/>
    <m/>
    <m/>
    <m/>
    <m/>
    <m/>
    <m/>
    <m/>
    <m/>
    <m/>
  </r>
  <r>
    <x v="848"/>
    <x v="26"/>
    <x v="1146"/>
    <m/>
    <m/>
    <m/>
    <m/>
    <m/>
    <m/>
    <m/>
    <m/>
    <m/>
    <m/>
    <m/>
    <m/>
    <m/>
    <m/>
    <m/>
    <m/>
    <m/>
    <m/>
    <m/>
    <m/>
    <m/>
    <m/>
    <m/>
  </r>
  <r>
    <x v="848"/>
    <x v="26"/>
    <x v="1146"/>
    <m/>
    <m/>
    <m/>
    <m/>
    <m/>
    <m/>
    <m/>
    <m/>
    <m/>
    <m/>
    <m/>
    <m/>
    <m/>
    <m/>
    <m/>
    <m/>
    <m/>
    <m/>
    <m/>
    <m/>
    <m/>
    <m/>
    <m/>
  </r>
  <r>
    <x v="848"/>
    <x v="26"/>
    <x v="1146"/>
    <m/>
    <m/>
    <m/>
    <m/>
    <m/>
    <m/>
    <m/>
    <m/>
    <m/>
    <m/>
    <m/>
    <m/>
    <m/>
    <m/>
    <m/>
    <m/>
    <m/>
    <m/>
    <m/>
    <m/>
    <m/>
    <m/>
    <m/>
  </r>
  <r>
    <x v="848"/>
    <x v="26"/>
    <x v="1146"/>
    <m/>
    <m/>
    <m/>
    <m/>
    <m/>
    <m/>
    <m/>
    <m/>
    <m/>
    <m/>
    <m/>
    <m/>
    <m/>
    <m/>
    <m/>
    <m/>
    <m/>
    <m/>
    <m/>
    <m/>
    <m/>
    <m/>
    <m/>
  </r>
  <r>
    <x v="848"/>
    <x v="26"/>
    <x v="1146"/>
    <m/>
    <m/>
    <m/>
    <m/>
    <m/>
    <m/>
    <m/>
    <m/>
    <m/>
    <m/>
    <m/>
    <m/>
    <m/>
    <m/>
    <m/>
    <m/>
    <m/>
    <m/>
    <m/>
    <m/>
    <m/>
    <m/>
    <m/>
  </r>
  <r>
    <x v="848"/>
    <x v="26"/>
    <x v="1146"/>
    <m/>
    <m/>
    <m/>
    <m/>
    <m/>
    <m/>
    <m/>
    <m/>
    <m/>
    <m/>
    <m/>
    <m/>
    <m/>
    <m/>
    <m/>
    <m/>
    <m/>
    <m/>
    <m/>
    <m/>
    <m/>
    <m/>
    <m/>
  </r>
  <r>
    <x v="848"/>
    <x v="26"/>
    <x v="1146"/>
    <m/>
    <m/>
    <m/>
    <m/>
    <m/>
    <m/>
    <m/>
    <m/>
    <m/>
    <m/>
    <m/>
    <m/>
    <m/>
    <m/>
    <m/>
    <m/>
    <m/>
    <m/>
    <m/>
    <m/>
    <m/>
    <m/>
    <m/>
  </r>
  <r>
    <x v="848"/>
    <x v="26"/>
    <x v="1146"/>
    <m/>
    <m/>
    <m/>
    <m/>
    <m/>
    <m/>
    <m/>
    <m/>
    <m/>
    <m/>
    <m/>
    <m/>
    <m/>
    <m/>
    <m/>
    <m/>
    <m/>
    <m/>
    <m/>
    <m/>
    <m/>
    <m/>
    <m/>
  </r>
  <r>
    <x v="848"/>
    <x v="26"/>
    <x v="1146"/>
    <m/>
    <m/>
    <m/>
    <m/>
    <m/>
    <m/>
    <m/>
    <m/>
    <m/>
    <m/>
    <m/>
    <m/>
    <m/>
    <m/>
    <m/>
    <m/>
    <m/>
    <m/>
    <m/>
    <m/>
    <m/>
    <m/>
    <m/>
  </r>
  <r>
    <x v="848"/>
    <x v="26"/>
    <x v="1146"/>
    <m/>
    <m/>
    <m/>
    <m/>
    <m/>
    <m/>
    <m/>
    <m/>
    <m/>
    <m/>
    <m/>
    <m/>
    <m/>
    <m/>
    <m/>
    <m/>
    <m/>
    <m/>
    <m/>
    <m/>
    <m/>
    <m/>
    <m/>
  </r>
  <r>
    <x v="848"/>
    <x v="26"/>
    <x v="1146"/>
    <m/>
    <m/>
    <m/>
    <m/>
    <m/>
    <m/>
    <m/>
    <m/>
    <m/>
    <m/>
    <m/>
    <m/>
    <m/>
    <m/>
    <m/>
    <m/>
    <m/>
    <m/>
    <m/>
    <m/>
    <m/>
    <m/>
    <m/>
  </r>
  <r>
    <x v="848"/>
    <x v="26"/>
    <x v="1146"/>
    <m/>
    <m/>
    <m/>
    <m/>
    <m/>
    <m/>
    <m/>
    <m/>
    <m/>
    <m/>
    <m/>
    <m/>
    <m/>
    <m/>
    <m/>
    <m/>
    <m/>
    <m/>
    <m/>
    <m/>
    <m/>
    <m/>
    <m/>
  </r>
  <r>
    <x v="848"/>
    <x v="26"/>
    <x v="1146"/>
    <m/>
    <m/>
    <m/>
    <m/>
    <m/>
    <m/>
    <m/>
    <m/>
    <m/>
    <m/>
    <m/>
    <m/>
    <m/>
    <m/>
    <m/>
    <m/>
    <m/>
    <m/>
    <m/>
    <m/>
    <m/>
    <m/>
    <m/>
  </r>
  <r>
    <x v="848"/>
    <x v="26"/>
    <x v="1146"/>
    <m/>
    <m/>
    <m/>
    <m/>
    <m/>
    <m/>
    <m/>
    <m/>
    <m/>
    <m/>
    <m/>
    <m/>
    <m/>
    <m/>
    <m/>
    <m/>
    <m/>
    <m/>
    <m/>
    <m/>
    <m/>
    <m/>
    <m/>
  </r>
  <r>
    <x v="848"/>
    <x v="26"/>
    <x v="1146"/>
    <m/>
    <m/>
    <m/>
    <m/>
    <m/>
    <m/>
    <m/>
    <m/>
    <m/>
    <m/>
    <m/>
    <m/>
    <m/>
    <m/>
    <m/>
    <m/>
    <m/>
    <m/>
    <m/>
    <m/>
    <m/>
    <m/>
    <m/>
  </r>
  <r>
    <x v="848"/>
    <x v="26"/>
    <x v="1146"/>
    <m/>
    <m/>
    <m/>
    <m/>
    <m/>
    <m/>
    <m/>
    <m/>
    <m/>
    <m/>
    <m/>
    <m/>
    <m/>
    <m/>
    <m/>
    <m/>
    <m/>
    <m/>
    <m/>
    <m/>
    <m/>
    <m/>
    <m/>
  </r>
  <r>
    <x v="848"/>
    <x v="26"/>
    <x v="1146"/>
    <m/>
    <m/>
    <m/>
    <m/>
    <m/>
    <m/>
    <m/>
    <m/>
    <m/>
    <m/>
    <m/>
    <m/>
    <m/>
    <m/>
    <m/>
    <m/>
    <m/>
    <m/>
    <m/>
    <m/>
    <m/>
    <m/>
    <m/>
  </r>
  <r>
    <x v="848"/>
    <x v="26"/>
    <x v="1146"/>
    <m/>
    <m/>
    <m/>
    <m/>
    <m/>
    <m/>
    <m/>
    <m/>
    <m/>
    <m/>
    <m/>
    <m/>
    <m/>
    <m/>
    <m/>
    <m/>
    <m/>
    <m/>
    <m/>
    <m/>
    <m/>
    <m/>
    <m/>
  </r>
  <r>
    <x v="848"/>
    <x v="26"/>
    <x v="1146"/>
    <m/>
    <m/>
    <m/>
    <m/>
    <m/>
    <m/>
    <m/>
    <m/>
    <m/>
    <m/>
    <m/>
    <m/>
    <m/>
    <m/>
    <m/>
    <m/>
    <m/>
    <m/>
    <m/>
    <m/>
    <m/>
    <m/>
    <m/>
  </r>
  <r>
    <x v="848"/>
    <x v="26"/>
    <x v="1146"/>
    <m/>
    <m/>
    <m/>
    <m/>
    <m/>
    <m/>
    <m/>
    <m/>
    <m/>
    <m/>
    <m/>
    <m/>
    <m/>
    <m/>
    <m/>
    <m/>
    <m/>
    <m/>
    <m/>
    <m/>
    <m/>
    <m/>
    <m/>
  </r>
  <r>
    <x v="848"/>
    <x v="26"/>
    <x v="1146"/>
    <m/>
    <m/>
    <m/>
    <m/>
    <m/>
    <m/>
    <m/>
    <m/>
    <m/>
    <m/>
    <m/>
    <m/>
    <m/>
    <m/>
    <m/>
    <m/>
    <m/>
    <m/>
    <m/>
    <m/>
    <m/>
    <m/>
    <m/>
  </r>
  <r>
    <x v="848"/>
    <x v="26"/>
    <x v="1146"/>
    <m/>
    <m/>
    <m/>
    <m/>
    <m/>
    <m/>
    <m/>
    <m/>
    <m/>
    <m/>
    <m/>
    <m/>
    <m/>
    <m/>
    <m/>
    <m/>
    <m/>
    <m/>
    <m/>
    <m/>
    <m/>
    <m/>
    <m/>
  </r>
  <r>
    <x v="848"/>
    <x v="26"/>
    <x v="1146"/>
    <m/>
    <m/>
    <m/>
    <m/>
    <m/>
    <m/>
    <m/>
    <m/>
    <m/>
    <m/>
    <m/>
    <m/>
    <m/>
    <m/>
    <m/>
    <m/>
    <m/>
    <m/>
    <m/>
    <m/>
    <m/>
    <m/>
    <m/>
  </r>
  <r>
    <x v="848"/>
    <x v="26"/>
    <x v="1146"/>
    <m/>
    <m/>
    <m/>
    <m/>
    <m/>
    <m/>
    <m/>
    <m/>
    <m/>
    <m/>
    <m/>
    <m/>
    <m/>
    <m/>
    <m/>
    <m/>
    <m/>
    <m/>
    <m/>
    <m/>
    <m/>
    <m/>
    <m/>
  </r>
  <r>
    <x v="848"/>
    <x v="26"/>
    <x v="1146"/>
    <m/>
    <m/>
    <m/>
    <m/>
    <m/>
    <m/>
    <m/>
    <m/>
    <m/>
    <m/>
    <m/>
    <m/>
    <m/>
    <m/>
    <m/>
    <m/>
    <m/>
    <m/>
    <m/>
    <m/>
    <m/>
    <m/>
    <m/>
  </r>
  <r>
    <x v="848"/>
    <x v="26"/>
    <x v="1146"/>
    <m/>
    <m/>
    <m/>
    <m/>
    <m/>
    <m/>
    <m/>
    <m/>
    <m/>
    <m/>
    <m/>
    <m/>
    <m/>
    <m/>
    <m/>
    <m/>
    <m/>
    <m/>
    <m/>
    <m/>
    <m/>
    <m/>
    <m/>
  </r>
  <r>
    <x v="848"/>
    <x v="26"/>
    <x v="1146"/>
    <m/>
    <m/>
    <m/>
    <m/>
    <m/>
    <m/>
    <m/>
    <m/>
    <m/>
    <m/>
    <m/>
    <m/>
    <m/>
    <m/>
    <m/>
    <m/>
    <m/>
    <m/>
    <m/>
    <m/>
    <m/>
    <m/>
    <m/>
  </r>
  <r>
    <x v="848"/>
    <x v="26"/>
    <x v="1146"/>
    <m/>
    <m/>
    <m/>
    <m/>
    <m/>
    <m/>
    <m/>
    <m/>
    <m/>
    <m/>
    <m/>
    <m/>
    <m/>
    <m/>
    <m/>
    <m/>
    <m/>
    <m/>
    <m/>
    <m/>
    <m/>
    <m/>
    <m/>
  </r>
  <r>
    <x v="848"/>
    <x v="26"/>
    <x v="1146"/>
    <m/>
    <m/>
    <m/>
    <m/>
    <m/>
    <m/>
    <m/>
    <m/>
    <m/>
    <m/>
    <m/>
    <m/>
    <m/>
    <m/>
    <m/>
    <m/>
    <m/>
    <m/>
    <m/>
    <m/>
    <m/>
    <m/>
    <m/>
  </r>
  <r>
    <x v="848"/>
    <x v="26"/>
    <x v="1146"/>
    <m/>
    <m/>
    <m/>
    <m/>
    <m/>
    <m/>
    <m/>
    <m/>
    <m/>
    <m/>
    <m/>
    <m/>
    <m/>
    <m/>
    <m/>
    <m/>
    <m/>
    <m/>
    <m/>
    <m/>
    <m/>
    <m/>
    <m/>
  </r>
  <r>
    <x v="848"/>
    <x v="26"/>
    <x v="1146"/>
    <m/>
    <m/>
    <m/>
    <m/>
    <m/>
    <m/>
    <m/>
    <m/>
    <m/>
    <m/>
    <m/>
    <m/>
    <m/>
    <m/>
    <m/>
    <m/>
    <m/>
    <m/>
    <m/>
    <m/>
    <m/>
    <m/>
    <m/>
  </r>
  <r>
    <x v="848"/>
    <x v="26"/>
    <x v="1146"/>
    <m/>
    <m/>
    <m/>
    <m/>
    <m/>
    <m/>
    <m/>
    <m/>
    <m/>
    <m/>
    <m/>
    <m/>
    <m/>
    <m/>
    <m/>
    <m/>
    <m/>
    <m/>
    <m/>
    <m/>
    <m/>
    <m/>
    <m/>
  </r>
  <r>
    <x v="848"/>
    <x v="26"/>
    <x v="1146"/>
    <m/>
    <m/>
    <m/>
    <m/>
    <m/>
    <m/>
    <m/>
    <m/>
    <m/>
    <m/>
    <m/>
    <m/>
    <m/>
    <m/>
    <m/>
    <m/>
    <m/>
    <m/>
    <m/>
    <m/>
    <m/>
    <m/>
    <m/>
  </r>
  <r>
    <x v="848"/>
    <x v="26"/>
    <x v="1146"/>
    <m/>
    <m/>
    <m/>
    <m/>
    <m/>
    <m/>
    <m/>
    <m/>
    <m/>
    <m/>
    <m/>
    <m/>
    <m/>
    <m/>
    <m/>
    <m/>
    <m/>
    <m/>
    <m/>
    <m/>
    <m/>
    <m/>
    <m/>
  </r>
  <r>
    <x v="848"/>
    <x v="26"/>
    <x v="1146"/>
    <m/>
    <m/>
    <m/>
    <m/>
    <m/>
    <m/>
    <m/>
    <m/>
    <m/>
    <m/>
    <m/>
    <m/>
    <m/>
    <m/>
    <m/>
    <m/>
    <m/>
    <m/>
    <m/>
    <m/>
    <m/>
    <m/>
    <m/>
  </r>
  <r>
    <x v="848"/>
    <x v="26"/>
    <x v="1146"/>
    <m/>
    <m/>
    <m/>
    <m/>
    <m/>
    <m/>
    <m/>
    <m/>
    <m/>
    <m/>
    <m/>
    <m/>
    <m/>
    <m/>
    <m/>
    <m/>
    <m/>
    <m/>
    <m/>
    <m/>
    <m/>
    <m/>
    <m/>
  </r>
  <r>
    <x v="848"/>
    <x v="26"/>
    <x v="1146"/>
    <m/>
    <m/>
    <m/>
    <m/>
    <m/>
    <m/>
    <m/>
    <m/>
    <m/>
    <m/>
    <m/>
    <m/>
    <m/>
    <m/>
    <m/>
    <m/>
    <m/>
    <m/>
    <m/>
    <m/>
    <m/>
    <m/>
    <m/>
  </r>
  <r>
    <x v="848"/>
    <x v="26"/>
    <x v="1146"/>
    <m/>
    <m/>
    <m/>
    <m/>
    <m/>
    <m/>
    <m/>
    <m/>
    <m/>
    <m/>
    <m/>
    <m/>
    <m/>
    <m/>
    <m/>
    <m/>
    <m/>
    <m/>
    <m/>
    <m/>
    <m/>
    <m/>
    <m/>
  </r>
  <r>
    <x v="848"/>
    <x v="26"/>
    <x v="1146"/>
    <m/>
    <m/>
    <m/>
    <m/>
    <m/>
    <m/>
    <m/>
    <m/>
    <m/>
    <m/>
    <m/>
    <m/>
    <m/>
    <m/>
    <m/>
    <m/>
    <m/>
    <m/>
    <m/>
    <m/>
    <m/>
    <m/>
    <m/>
  </r>
  <r>
    <x v="848"/>
    <x v="26"/>
    <x v="1146"/>
    <m/>
    <m/>
    <m/>
    <m/>
    <m/>
    <m/>
    <m/>
    <m/>
    <m/>
    <m/>
    <m/>
    <m/>
    <m/>
    <m/>
    <m/>
    <m/>
    <m/>
    <m/>
    <m/>
    <m/>
    <m/>
    <m/>
    <m/>
  </r>
  <r>
    <x v="848"/>
    <x v="26"/>
    <x v="1146"/>
    <m/>
    <m/>
    <m/>
    <m/>
    <m/>
    <m/>
    <m/>
    <m/>
    <m/>
    <m/>
    <m/>
    <m/>
    <m/>
    <m/>
    <m/>
    <m/>
    <m/>
    <m/>
    <m/>
    <m/>
    <m/>
    <m/>
    <m/>
  </r>
  <r>
    <x v="848"/>
    <x v="26"/>
    <x v="1146"/>
    <m/>
    <m/>
    <m/>
    <m/>
    <m/>
    <m/>
    <m/>
    <m/>
    <m/>
    <m/>
    <m/>
    <m/>
    <m/>
    <m/>
    <m/>
    <m/>
    <m/>
    <m/>
    <m/>
    <m/>
    <m/>
    <m/>
    <m/>
  </r>
  <r>
    <x v="848"/>
    <x v="26"/>
    <x v="1146"/>
    <m/>
    <m/>
    <m/>
    <m/>
    <m/>
    <m/>
    <m/>
    <m/>
    <m/>
    <m/>
    <m/>
    <m/>
    <m/>
    <m/>
    <m/>
    <m/>
    <m/>
    <m/>
    <m/>
    <m/>
    <m/>
    <m/>
    <m/>
  </r>
  <r>
    <x v="848"/>
    <x v="26"/>
    <x v="1146"/>
    <m/>
    <m/>
    <m/>
    <m/>
    <m/>
    <m/>
    <m/>
    <m/>
    <m/>
    <m/>
    <m/>
    <m/>
    <m/>
    <m/>
    <m/>
    <m/>
    <m/>
    <m/>
    <m/>
    <m/>
    <m/>
    <m/>
    <m/>
  </r>
  <r>
    <x v="848"/>
    <x v="26"/>
    <x v="1146"/>
    <m/>
    <m/>
    <m/>
    <m/>
    <m/>
    <m/>
    <m/>
    <m/>
    <m/>
    <m/>
    <m/>
    <m/>
    <m/>
    <m/>
    <m/>
    <m/>
    <m/>
    <m/>
    <m/>
    <m/>
    <m/>
    <m/>
    <m/>
  </r>
  <r>
    <x v="848"/>
    <x v="26"/>
    <x v="1146"/>
    <m/>
    <m/>
    <m/>
    <m/>
    <m/>
    <m/>
    <m/>
    <m/>
    <m/>
    <m/>
    <m/>
    <m/>
    <m/>
    <m/>
    <m/>
    <m/>
    <m/>
    <m/>
    <m/>
    <m/>
    <m/>
    <m/>
    <m/>
  </r>
  <r>
    <x v="848"/>
    <x v="26"/>
    <x v="1146"/>
    <m/>
    <m/>
    <m/>
    <m/>
    <m/>
    <m/>
    <m/>
    <m/>
    <m/>
    <m/>
    <m/>
    <m/>
    <m/>
    <m/>
    <m/>
    <m/>
    <m/>
    <m/>
    <m/>
    <m/>
    <m/>
    <m/>
    <m/>
  </r>
  <r>
    <x v="848"/>
    <x v="26"/>
    <x v="1146"/>
    <m/>
    <m/>
    <m/>
    <m/>
    <m/>
    <m/>
    <m/>
    <m/>
    <m/>
    <m/>
    <m/>
    <m/>
    <m/>
    <m/>
    <m/>
    <m/>
    <m/>
    <m/>
    <m/>
    <m/>
    <m/>
    <m/>
    <m/>
  </r>
  <r>
    <x v="848"/>
    <x v="26"/>
    <x v="1146"/>
    <m/>
    <m/>
    <m/>
    <m/>
    <m/>
    <m/>
    <m/>
    <m/>
    <m/>
    <m/>
    <m/>
    <m/>
    <m/>
    <m/>
    <m/>
    <m/>
    <m/>
    <m/>
    <m/>
    <m/>
    <m/>
    <m/>
    <m/>
  </r>
  <r>
    <x v="848"/>
    <x v="26"/>
    <x v="1146"/>
    <m/>
    <m/>
    <m/>
    <m/>
    <m/>
    <m/>
    <m/>
    <m/>
    <m/>
    <m/>
    <m/>
    <m/>
    <m/>
    <m/>
    <m/>
    <m/>
    <m/>
    <m/>
    <m/>
    <m/>
    <m/>
    <m/>
    <m/>
  </r>
  <r>
    <x v="848"/>
    <x v="26"/>
    <x v="1146"/>
    <m/>
    <m/>
    <m/>
    <m/>
    <m/>
    <m/>
    <m/>
    <m/>
    <m/>
    <m/>
    <m/>
    <m/>
    <m/>
    <m/>
    <m/>
    <m/>
    <m/>
    <m/>
    <m/>
    <m/>
    <m/>
    <m/>
    <m/>
  </r>
  <r>
    <x v="848"/>
    <x v="26"/>
    <x v="1146"/>
    <m/>
    <m/>
    <m/>
    <m/>
    <m/>
    <m/>
    <m/>
    <m/>
    <m/>
    <m/>
    <m/>
    <m/>
    <m/>
    <m/>
    <m/>
    <m/>
    <m/>
    <m/>
    <m/>
    <m/>
    <m/>
    <m/>
    <m/>
  </r>
  <r>
    <x v="848"/>
    <x v="26"/>
    <x v="1146"/>
    <m/>
    <m/>
    <m/>
    <m/>
    <m/>
    <m/>
    <m/>
    <m/>
    <m/>
    <m/>
    <m/>
    <m/>
    <m/>
    <m/>
    <m/>
    <m/>
    <m/>
    <m/>
    <m/>
    <m/>
    <m/>
    <m/>
    <m/>
  </r>
  <r>
    <x v="848"/>
    <x v="26"/>
    <x v="1146"/>
    <m/>
    <m/>
    <m/>
    <m/>
    <m/>
    <m/>
    <m/>
    <m/>
    <m/>
    <m/>
    <m/>
    <m/>
    <m/>
    <m/>
    <m/>
    <m/>
    <m/>
    <m/>
    <m/>
    <m/>
    <m/>
    <m/>
    <m/>
  </r>
  <r>
    <x v="848"/>
    <x v="26"/>
    <x v="1146"/>
    <m/>
    <m/>
    <m/>
    <m/>
    <m/>
    <m/>
    <m/>
    <m/>
    <m/>
    <m/>
    <m/>
    <m/>
    <m/>
    <m/>
    <m/>
    <m/>
    <m/>
    <m/>
    <m/>
    <m/>
    <m/>
    <m/>
    <m/>
  </r>
  <r>
    <x v="848"/>
    <x v="26"/>
    <x v="1146"/>
    <m/>
    <m/>
    <m/>
    <m/>
    <m/>
    <m/>
    <m/>
    <m/>
    <m/>
    <m/>
    <m/>
    <m/>
    <m/>
    <m/>
    <m/>
    <m/>
    <m/>
    <m/>
    <m/>
    <m/>
    <m/>
    <m/>
    <m/>
  </r>
  <r>
    <x v="848"/>
    <x v="26"/>
    <x v="1146"/>
    <m/>
    <m/>
    <m/>
    <m/>
    <m/>
    <m/>
    <m/>
    <m/>
    <m/>
    <m/>
    <m/>
    <m/>
    <m/>
    <m/>
    <m/>
    <m/>
    <m/>
    <m/>
    <m/>
    <m/>
    <m/>
    <m/>
    <m/>
  </r>
  <r>
    <x v="848"/>
    <x v="26"/>
    <x v="1146"/>
    <m/>
    <m/>
    <m/>
    <m/>
    <m/>
    <m/>
    <m/>
    <m/>
    <m/>
    <m/>
    <m/>
    <m/>
    <m/>
    <m/>
    <m/>
    <m/>
    <m/>
    <m/>
    <m/>
    <m/>
    <m/>
    <m/>
    <m/>
  </r>
  <r>
    <x v="848"/>
    <x v="26"/>
    <x v="1146"/>
    <m/>
    <m/>
    <m/>
    <m/>
    <m/>
    <m/>
    <m/>
    <m/>
    <m/>
    <m/>
    <m/>
    <m/>
    <m/>
    <m/>
    <m/>
    <m/>
    <m/>
    <m/>
    <m/>
    <m/>
    <m/>
    <m/>
    <m/>
  </r>
  <r>
    <x v="848"/>
    <x v="26"/>
    <x v="1146"/>
    <m/>
    <m/>
    <m/>
    <m/>
    <m/>
    <m/>
    <m/>
    <m/>
    <m/>
    <m/>
    <m/>
    <m/>
    <m/>
    <m/>
    <m/>
    <m/>
    <m/>
    <m/>
    <m/>
    <m/>
    <m/>
    <m/>
    <m/>
  </r>
  <r>
    <x v="848"/>
    <x v="26"/>
    <x v="1146"/>
    <m/>
    <m/>
    <m/>
    <m/>
    <m/>
    <m/>
    <m/>
    <m/>
    <m/>
    <m/>
    <m/>
    <m/>
    <m/>
    <m/>
    <m/>
    <m/>
    <m/>
    <m/>
    <m/>
    <m/>
    <m/>
    <m/>
    <m/>
  </r>
  <r>
    <x v="848"/>
    <x v="26"/>
    <x v="1146"/>
    <m/>
    <m/>
    <m/>
    <m/>
    <m/>
    <m/>
    <m/>
    <m/>
    <m/>
    <m/>
    <m/>
    <m/>
    <m/>
    <m/>
    <m/>
    <m/>
    <m/>
    <m/>
    <m/>
    <m/>
    <m/>
    <m/>
    <m/>
  </r>
  <r>
    <x v="848"/>
    <x v="26"/>
    <x v="1146"/>
    <m/>
    <m/>
    <m/>
    <m/>
    <m/>
    <m/>
    <m/>
    <m/>
    <m/>
    <m/>
    <m/>
    <m/>
    <m/>
    <m/>
    <m/>
    <m/>
    <m/>
    <m/>
    <m/>
    <m/>
    <m/>
    <m/>
    <m/>
  </r>
  <r>
    <x v="848"/>
    <x v="26"/>
    <x v="1146"/>
    <m/>
    <m/>
    <m/>
    <m/>
    <m/>
    <m/>
    <m/>
    <m/>
    <m/>
    <m/>
    <m/>
    <m/>
    <m/>
    <m/>
    <m/>
    <m/>
    <m/>
    <m/>
    <m/>
    <m/>
    <m/>
    <m/>
    <m/>
  </r>
  <r>
    <x v="848"/>
    <x v="26"/>
    <x v="1146"/>
    <m/>
    <m/>
    <m/>
    <m/>
    <m/>
    <m/>
    <m/>
    <m/>
    <m/>
    <m/>
    <m/>
    <m/>
    <m/>
    <m/>
    <m/>
    <m/>
    <m/>
    <m/>
    <m/>
    <m/>
    <m/>
    <m/>
    <m/>
  </r>
  <r>
    <x v="848"/>
    <x v="26"/>
    <x v="1146"/>
    <m/>
    <m/>
    <m/>
    <m/>
    <m/>
    <m/>
    <m/>
    <m/>
    <m/>
    <m/>
    <m/>
    <m/>
    <m/>
    <m/>
    <m/>
    <m/>
    <m/>
    <m/>
    <m/>
    <m/>
    <m/>
    <m/>
    <m/>
  </r>
  <r>
    <x v="848"/>
    <x v="26"/>
    <x v="1146"/>
    <m/>
    <m/>
    <m/>
    <m/>
    <m/>
    <m/>
    <m/>
    <m/>
    <m/>
    <m/>
    <m/>
    <m/>
    <m/>
    <m/>
    <m/>
    <m/>
    <m/>
    <m/>
    <m/>
    <m/>
    <m/>
    <m/>
    <m/>
  </r>
  <r>
    <x v="848"/>
    <x v="26"/>
    <x v="1146"/>
    <m/>
    <m/>
    <m/>
    <m/>
    <m/>
    <m/>
    <m/>
    <m/>
    <m/>
    <m/>
    <m/>
    <m/>
    <m/>
    <m/>
    <m/>
    <m/>
    <m/>
    <m/>
    <m/>
    <m/>
    <m/>
    <m/>
    <m/>
  </r>
  <r>
    <x v="848"/>
    <x v="26"/>
    <x v="1146"/>
    <m/>
    <m/>
    <m/>
    <m/>
    <m/>
    <m/>
    <m/>
    <m/>
    <m/>
    <m/>
    <m/>
    <m/>
    <m/>
    <m/>
    <m/>
    <m/>
    <m/>
    <m/>
    <m/>
    <m/>
    <m/>
    <m/>
    <m/>
  </r>
  <r>
    <x v="848"/>
    <x v="26"/>
    <x v="1146"/>
    <m/>
    <m/>
    <m/>
    <m/>
    <m/>
    <m/>
    <m/>
    <m/>
    <m/>
    <m/>
    <m/>
    <m/>
    <m/>
    <m/>
    <m/>
    <m/>
    <m/>
    <m/>
    <m/>
    <m/>
    <m/>
    <m/>
    <m/>
  </r>
  <r>
    <x v="848"/>
    <x v="26"/>
    <x v="1146"/>
    <m/>
    <m/>
    <m/>
    <m/>
    <m/>
    <m/>
    <m/>
    <m/>
    <m/>
    <m/>
    <m/>
    <m/>
    <m/>
    <m/>
    <m/>
    <m/>
    <m/>
    <m/>
    <m/>
    <m/>
    <m/>
    <m/>
    <m/>
  </r>
  <r>
    <x v="848"/>
    <x v="26"/>
    <x v="1146"/>
    <m/>
    <m/>
    <m/>
    <m/>
    <m/>
    <m/>
    <m/>
    <m/>
    <m/>
    <m/>
    <m/>
    <m/>
    <m/>
    <m/>
    <m/>
    <m/>
    <m/>
    <m/>
    <m/>
    <m/>
    <m/>
    <m/>
    <m/>
  </r>
  <r>
    <x v="848"/>
    <x v="26"/>
    <x v="1146"/>
    <m/>
    <m/>
    <m/>
    <m/>
    <m/>
    <m/>
    <m/>
    <m/>
    <m/>
    <m/>
    <m/>
    <m/>
    <m/>
    <m/>
    <m/>
    <m/>
    <m/>
    <m/>
    <m/>
    <m/>
    <m/>
    <m/>
    <m/>
  </r>
  <r>
    <x v="848"/>
    <x v="26"/>
    <x v="1146"/>
    <m/>
    <m/>
    <m/>
    <m/>
    <m/>
    <m/>
    <m/>
    <m/>
    <m/>
    <m/>
    <m/>
    <m/>
    <m/>
    <m/>
    <m/>
    <m/>
    <m/>
    <m/>
    <m/>
    <m/>
    <m/>
    <m/>
    <m/>
  </r>
  <r>
    <x v="848"/>
    <x v="26"/>
    <x v="1146"/>
    <m/>
    <m/>
    <m/>
    <m/>
    <m/>
    <m/>
    <m/>
    <m/>
    <m/>
    <m/>
    <m/>
    <m/>
    <m/>
    <m/>
    <m/>
    <m/>
    <m/>
    <m/>
    <m/>
    <m/>
    <m/>
    <m/>
    <m/>
  </r>
  <r>
    <x v="848"/>
    <x v="26"/>
    <x v="1146"/>
    <m/>
    <m/>
    <m/>
    <m/>
    <m/>
    <m/>
    <m/>
    <m/>
    <m/>
    <m/>
    <m/>
    <m/>
    <m/>
    <m/>
    <m/>
    <m/>
    <m/>
    <m/>
    <m/>
    <m/>
    <m/>
    <m/>
    <m/>
  </r>
  <r>
    <x v="848"/>
    <x v="26"/>
    <x v="1146"/>
    <m/>
    <m/>
    <m/>
    <m/>
    <m/>
    <m/>
    <m/>
    <m/>
    <m/>
    <m/>
    <m/>
    <m/>
    <m/>
    <m/>
    <m/>
    <m/>
    <m/>
    <m/>
    <m/>
    <m/>
    <m/>
    <m/>
    <m/>
  </r>
  <r>
    <x v="848"/>
    <x v="26"/>
    <x v="1146"/>
    <m/>
    <m/>
    <m/>
    <m/>
    <m/>
    <m/>
    <m/>
    <m/>
    <m/>
    <m/>
    <m/>
    <m/>
    <m/>
    <m/>
    <m/>
    <m/>
    <m/>
    <m/>
    <m/>
    <m/>
    <m/>
    <m/>
    <m/>
  </r>
  <r>
    <x v="848"/>
    <x v="26"/>
    <x v="1146"/>
    <m/>
    <m/>
    <m/>
    <m/>
    <m/>
    <m/>
    <m/>
    <m/>
    <m/>
    <m/>
    <m/>
    <m/>
    <m/>
    <m/>
    <m/>
    <m/>
    <m/>
    <m/>
    <m/>
    <m/>
    <m/>
    <m/>
    <m/>
  </r>
  <r>
    <x v="848"/>
    <x v="26"/>
    <x v="1146"/>
    <m/>
    <m/>
    <m/>
    <m/>
    <m/>
    <m/>
    <m/>
    <m/>
    <m/>
    <m/>
    <m/>
    <m/>
    <m/>
    <m/>
    <m/>
    <m/>
    <m/>
    <m/>
    <m/>
    <m/>
    <m/>
    <m/>
    <m/>
  </r>
  <r>
    <x v="848"/>
    <x v="26"/>
    <x v="1146"/>
    <m/>
    <m/>
    <m/>
    <m/>
    <m/>
    <m/>
    <m/>
    <m/>
    <m/>
    <m/>
    <m/>
    <m/>
    <m/>
    <m/>
    <m/>
    <m/>
    <m/>
    <m/>
    <m/>
    <m/>
    <m/>
    <m/>
    <m/>
  </r>
  <r>
    <x v="848"/>
    <x v="26"/>
    <x v="1146"/>
    <m/>
    <m/>
    <m/>
    <m/>
    <m/>
    <m/>
    <m/>
    <m/>
    <m/>
    <m/>
    <m/>
    <m/>
    <m/>
    <m/>
    <m/>
    <m/>
    <m/>
    <m/>
    <m/>
    <m/>
    <m/>
    <m/>
    <m/>
  </r>
  <r>
    <x v="848"/>
    <x v="26"/>
    <x v="1146"/>
    <m/>
    <m/>
    <m/>
    <m/>
    <m/>
    <m/>
    <m/>
    <m/>
    <m/>
    <m/>
    <m/>
    <m/>
    <m/>
    <m/>
    <m/>
    <m/>
    <m/>
    <m/>
    <m/>
    <m/>
    <m/>
    <m/>
    <m/>
  </r>
  <r>
    <x v="848"/>
    <x v="26"/>
    <x v="1146"/>
    <m/>
    <m/>
    <m/>
    <m/>
    <m/>
    <m/>
    <m/>
    <m/>
    <m/>
    <m/>
    <m/>
    <m/>
    <m/>
    <m/>
    <m/>
    <m/>
    <m/>
    <m/>
    <m/>
    <m/>
    <m/>
    <m/>
    <m/>
  </r>
  <r>
    <x v="848"/>
    <x v="26"/>
    <x v="1146"/>
    <m/>
    <m/>
    <m/>
    <m/>
    <m/>
    <m/>
    <m/>
    <m/>
    <m/>
    <m/>
    <m/>
    <m/>
    <m/>
    <m/>
    <m/>
    <m/>
    <m/>
    <m/>
    <m/>
    <m/>
    <m/>
    <m/>
    <m/>
  </r>
  <r>
    <x v="848"/>
    <x v="26"/>
    <x v="1146"/>
    <m/>
    <m/>
    <m/>
    <m/>
    <m/>
    <m/>
    <m/>
    <m/>
    <m/>
    <m/>
    <m/>
    <m/>
    <m/>
    <m/>
    <m/>
    <m/>
    <m/>
    <m/>
    <m/>
    <m/>
    <m/>
    <m/>
    <m/>
  </r>
  <r>
    <x v="848"/>
    <x v="26"/>
    <x v="1146"/>
    <m/>
    <m/>
    <m/>
    <m/>
    <m/>
    <m/>
    <m/>
    <m/>
    <m/>
    <m/>
    <m/>
    <m/>
    <m/>
    <m/>
    <m/>
    <m/>
    <m/>
    <m/>
    <m/>
    <m/>
    <m/>
    <m/>
    <m/>
  </r>
  <r>
    <x v="848"/>
    <x v="26"/>
    <x v="1146"/>
    <m/>
    <m/>
    <m/>
    <m/>
    <m/>
    <m/>
    <m/>
    <m/>
    <m/>
    <m/>
    <m/>
    <m/>
    <m/>
    <m/>
    <m/>
    <m/>
    <m/>
    <m/>
    <m/>
    <m/>
    <m/>
    <m/>
    <m/>
  </r>
  <r>
    <x v="848"/>
    <x v="26"/>
    <x v="1146"/>
    <m/>
    <m/>
    <m/>
    <m/>
    <m/>
    <m/>
    <m/>
    <m/>
    <m/>
    <m/>
    <m/>
    <m/>
    <m/>
    <m/>
    <m/>
    <m/>
    <m/>
    <m/>
    <m/>
    <m/>
    <m/>
    <m/>
    <m/>
  </r>
  <r>
    <x v="848"/>
    <x v="26"/>
    <x v="1146"/>
    <m/>
    <m/>
    <m/>
    <m/>
    <m/>
    <m/>
    <m/>
    <m/>
    <m/>
    <m/>
    <m/>
    <m/>
    <m/>
    <m/>
    <m/>
    <m/>
    <m/>
    <m/>
    <m/>
    <m/>
    <m/>
    <m/>
    <m/>
  </r>
  <r>
    <x v="848"/>
    <x v="26"/>
    <x v="1146"/>
    <m/>
    <m/>
    <m/>
    <m/>
    <m/>
    <m/>
    <m/>
    <m/>
    <m/>
    <m/>
    <m/>
    <m/>
    <m/>
    <m/>
    <m/>
    <m/>
    <m/>
    <m/>
    <m/>
    <m/>
    <m/>
    <m/>
    <m/>
  </r>
  <r>
    <x v="848"/>
    <x v="26"/>
    <x v="1146"/>
    <m/>
    <m/>
    <m/>
    <m/>
    <m/>
    <m/>
    <m/>
    <m/>
    <m/>
    <m/>
    <m/>
    <m/>
    <m/>
    <m/>
    <m/>
    <m/>
    <m/>
    <m/>
    <m/>
    <m/>
    <m/>
    <m/>
    <m/>
  </r>
  <r>
    <x v="848"/>
    <x v="26"/>
    <x v="1146"/>
    <m/>
    <m/>
    <m/>
    <m/>
    <m/>
    <m/>
    <m/>
    <m/>
    <m/>
    <m/>
    <m/>
    <m/>
    <m/>
    <m/>
    <m/>
    <m/>
    <m/>
    <m/>
    <m/>
    <m/>
    <m/>
    <m/>
    <m/>
  </r>
  <r>
    <x v="848"/>
    <x v="26"/>
    <x v="1146"/>
    <m/>
    <m/>
    <m/>
    <m/>
    <m/>
    <m/>
    <m/>
    <m/>
    <m/>
    <m/>
    <m/>
    <m/>
    <m/>
    <m/>
    <m/>
    <m/>
    <m/>
    <m/>
    <m/>
    <m/>
    <m/>
    <m/>
    <m/>
  </r>
  <r>
    <x v="848"/>
    <x v="26"/>
    <x v="1146"/>
    <m/>
    <m/>
    <m/>
    <m/>
    <m/>
    <m/>
    <m/>
    <m/>
    <m/>
    <m/>
    <m/>
    <m/>
    <m/>
    <m/>
    <m/>
    <m/>
    <m/>
    <m/>
    <m/>
    <m/>
    <m/>
    <m/>
    <m/>
  </r>
  <r>
    <x v="848"/>
    <x v="26"/>
    <x v="1146"/>
    <m/>
    <m/>
    <m/>
    <m/>
    <m/>
    <m/>
    <m/>
    <m/>
    <m/>
    <m/>
    <m/>
    <m/>
    <m/>
    <m/>
    <m/>
    <m/>
    <m/>
    <m/>
    <m/>
    <m/>
    <m/>
    <m/>
    <m/>
  </r>
  <r>
    <x v="848"/>
    <x v="26"/>
    <x v="1146"/>
    <m/>
    <m/>
    <m/>
    <m/>
    <m/>
    <m/>
    <m/>
    <m/>
    <m/>
    <m/>
    <m/>
    <m/>
    <m/>
    <m/>
    <m/>
    <m/>
    <m/>
    <m/>
    <m/>
    <m/>
    <m/>
    <m/>
    <m/>
  </r>
  <r>
    <x v="848"/>
    <x v="26"/>
    <x v="1146"/>
    <m/>
    <m/>
    <m/>
    <m/>
    <m/>
    <m/>
    <m/>
    <m/>
    <m/>
    <m/>
    <m/>
    <m/>
    <m/>
    <m/>
    <m/>
    <m/>
    <m/>
    <m/>
    <m/>
    <m/>
    <m/>
    <m/>
    <m/>
  </r>
  <r>
    <x v="848"/>
    <x v="26"/>
    <x v="1146"/>
    <m/>
    <m/>
    <m/>
    <m/>
    <m/>
    <m/>
    <m/>
    <m/>
    <m/>
    <m/>
    <m/>
    <m/>
    <m/>
    <m/>
    <m/>
    <m/>
    <m/>
    <m/>
    <m/>
    <m/>
    <m/>
    <m/>
    <m/>
  </r>
  <r>
    <x v="848"/>
    <x v="26"/>
    <x v="1146"/>
    <m/>
    <m/>
    <m/>
    <m/>
    <m/>
    <m/>
    <m/>
    <m/>
    <m/>
    <m/>
    <m/>
    <m/>
    <m/>
    <m/>
    <m/>
    <m/>
    <m/>
    <m/>
    <m/>
    <m/>
    <m/>
    <m/>
    <m/>
  </r>
  <r>
    <x v="848"/>
    <x v="26"/>
    <x v="1146"/>
    <m/>
    <m/>
    <m/>
    <m/>
    <m/>
    <m/>
    <m/>
    <m/>
    <m/>
    <m/>
    <m/>
    <m/>
    <m/>
    <m/>
    <m/>
    <m/>
    <m/>
    <m/>
    <m/>
    <m/>
    <m/>
    <m/>
    <m/>
  </r>
  <r>
    <x v="848"/>
    <x v="26"/>
    <x v="1146"/>
    <m/>
    <m/>
    <m/>
    <m/>
    <m/>
    <m/>
    <m/>
    <m/>
    <m/>
    <m/>
    <m/>
    <m/>
    <m/>
    <m/>
    <m/>
    <m/>
    <m/>
    <m/>
    <m/>
    <m/>
    <m/>
    <m/>
    <m/>
  </r>
  <r>
    <x v="848"/>
    <x v="26"/>
    <x v="1146"/>
    <m/>
    <m/>
    <m/>
    <m/>
    <m/>
    <m/>
    <m/>
    <m/>
    <m/>
    <m/>
    <m/>
    <m/>
    <m/>
    <m/>
    <m/>
    <m/>
    <m/>
    <m/>
    <m/>
    <m/>
    <m/>
    <m/>
    <m/>
  </r>
  <r>
    <x v="848"/>
    <x v="26"/>
    <x v="1146"/>
    <m/>
    <m/>
    <m/>
    <m/>
    <m/>
    <m/>
    <m/>
    <m/>
    <m/>
    <m/>
    <m/>
    <m/>
    <m/>
    <m/>
    <m/>
    <m/>
    <m/>
    <m/>
    <m/>
    <m/>
    <m/>
    <m/>
    <m/>
  </r>
  <r>
    <x v="848"/>
    <x v="26"/>
    <x v="1146"/>
    <m/>
    <m/>
    <m/>
    <m/>
    <m/>
    <m/>
    <m/>
    <m/>
    <m/>
    <m/>
    <m/>
    <m/>
    <m/>
    <m/>
    <m/>
    <m/>
    <m/>
    <m/>
    <m/>
    <m/>
    <m/>
    <m/>
    <m/>
  </r>
  <r>
    <x v="848"/>
    <x v="26"/>
    <x v="1146"/>
    <m/>
    <m/>
    <m/>
    <m/>
    <m/>
    <m/>
    <m/>
    <m/>
    <m/>
    <m/>
    <m/>
    <m/>
    <m/>
    <m/>
    <m/>
    <m/>
    <m/>
    <m/>
    <m/>
    <m/>
    <m/>
    <m/>
    <m/>
  </r>
  <r>
    <x v="848"/>
    <x v="26"/>
    <x v="1146"/>
    <m/>
    <m/>
    <m/>
    <m/>
    <m/>
    <m/>
    <m/>
    <m/>
    <m/>
    <m/>
    <m/>
    <m/>
    <m/>
    <m/>
    <m/>
    <m/>
    <m/>
    <m/>
    <m/>
    <m/>
    <m/>
    <m/>
    <m/>
  </r>
  <r>
    <x v="848"/>
    <x v="26"/>
    <x v="1146"/>
    <m/>
    <m/>
    <m/>
    <m/>
    <m/>
    <m/>
    <m/>
    <m/>
    <m/>
    <m/>
    <m/>
    <m/>
    <m/>
    <m/>
    <m/>
    <m/>
    <m/>
    <m/>
    <m/>
    <m/>
    <m/>
    <m/>
    <m/>
  </r>
  <r>
    <x v="848"/>
    <x v="26"/>
    <x v="1146"/>
    <m/>
    <m/>
    <m/>
    <m/>
    <m/>
    <m/>
    <m/>
    <m/>
    <m/>
    <m/>
    <m/>
    <m/>
    <m/>
    <m/>
    <m/>
    <m/>
    <m/>
    <m/>
    <m/>
    <m/>
    <m/>
    <m/>
    <m/>
  </r>
  <r>
    <x v="848"/>
    <x v="26"/>
    <x v="1146"/>
    <m/>
    <m/>
    <m/>
    <m/>
    <m/>
    <m/>
    <m/>
    <m/>
    <m/>
    <m/>
    <m/>
    <m/>
    <m/>
    <m/>
    <m/>
    <m/>
    <m/>
    <m/>
    <m/>
    <m/>
    <m/>
    <m/>
    <m/>
  </r>
  <r>
    <x v="848"/>
    <x v="26"/>
    <x v="1146"/>
    <m/>
    <m/>
    <m/>
    <m/>
    <m/>
    <m/>
    <m/>
    <m/>
    <m/>
    <m/>
    <m/>
    <m/>
    <m/>
    <m/>
    <m/>
    <m/>
    <m/>
    <m/>
    <m/>
    <m/>
    <m/>
    <m/>
    <m/>
  </r>
  <r>
    <x v="848"/>
    <x v="26"/>
    <x v="1146"/>
    <m/>
    <m/>
    <m/>
    <m/>
    <m/>
    <m/>
    <m/>
    <m/>
    <m/>
    <m/>
    <m/>
    <m/>
    <m/>
    <m/>
    <m/>
    <m/>
    <m/>
    <m/>
    <m/>
    <m/>
    <m/>
    <m/>
    <m/>
  </r>
  <r>
    <x v="848"/>
    <x v="26"/>
    <x v="1146"/>
    <m/>
    <m/>
    <m/>
    <m/>
    <m/>
    <m/>
    <m/>
    <m/>
    <m/>
    <m/>
    <m/>
    <m/>
    <m/>
    <m/>
    <m/>
    <m/>
    <m/>
    <m/>
    <m/>
    <m/>
    <m/>
    <m/>
    <m/>
  </r>
  <r>
    <x v="848"/>
    <x v="26"/>
    <x v="1146"/>
    <m/>
    <m/>
    <m/>
    <m/>
    <m/>
    <m/>
    <m/>
    <m/>
    <m/>
    <m/>
    <m/>
    <m/>
    <m/>
    <m/>
    <m/>
    <m/>
    <m/>
    <m/>
    <m/>
    <m/>
    <m/>
    <m/>
    <m/>
  </r>
  <r>
    <x v="848"/>
    <x v="26"/>
    <x v="1146"/>
    <m/>
    <m/>
    <m/>
    <m/>
    <m/>
    <m/>
    <m/>
    <m/>
    <m/>
    <m/>
    <m/>
    <m/>
    <m/>
    <m/>
    <m/>
    <m/>
    <m/>
    <m/>
    <m/>
    <m/>
    <m/>
    <m/>
    <m/>
  </r>
  <r>
    <x v="848"/>
    <x v="26"/>
    <x v="1146"/>
    <m/>
    <m/>
    <m/>
    <m/>
    <m/>
    <m/>
    <m/>
    <m/>
    <m/>
    <m/>
    <m/>
    <m/>
    <m/>
    <m/>
    <m/>
    <m/>
    <m/>
    <m/>
    <m/>
    <m/>
    <m/>
    <m/>
    <m/>
  </r>
  <r>
    <x v="848"/>
    <x v="26"/>
    <x v="1146"/>
    <m/>
    <m/>
    <m/>
    <m/>
    <m/>
    <m/>
    <m/>
    <m/>
    <m/>
    <m/>
    <m/>
    <m/>
    <m/>
    <m/>
    <m/>
    <m/>
    <m/>
    <m/>
    <m/>
    <m/>
    <m/>
    <m/>
    <m/>
  </r>
  <r>
    <x v="848"/>
    <x v="26"/>
    <x v="1146"/>
    <m/>
    <m/>
    <m/>
    <m/>
    <m/>
    <m/>
    <m/>
    <m/>
    <m/>
    <m/>
    <m/>
    <m/>
    <m/>
    <m/>
    <m/>
    <m/>
    <m/>
    <m/>
    <m/>
    <m/>
    <m/>
    <m/>
    <m/>
  </r>
  <r>
    <x v="848"/>
    <x v="26"/>
    <x v="1146"/>
    <m/>
    <m/>
    <m/>
    <m/>
    <m/>
    <m/>
    <m/>
    <m/>
    <m/>
    <m/>
    <m/>
    <m/>
    <m/>
    <m/>
    <m/>
    <m/>
    <m/>
    <m/>
    <m/>
    <m/>
    <m/>
    <m/>
    <m/>
  </r>
  <r>
    <x v="848"/>
    <x v="26"/>
    <x v="1146"/>
    <m/>
    <m/>
    <m/>
    <m/>
    <m/>
    <m/>
    <m/>
    <m/>
    <m/>
    <m/>
    <m/>
    <m/>
    <m/>
    <m/>
    <m/>
    <m/>
    <m/>
    <m/>
    <m/>
    <m/>
    <m/>
    <m/>
    <m/>
  </r>
  <r>
    <x v="848"/>
    <x v="26"/>
    <x v="1146"/>
    <m/>
    <m/>
    <m/>
    <m/>
    <m/>
    <m/>
    <m/>
    <m/>
    <m/>
    <m/>
    <m/>
    <m/>
    <m/>
    <m/>
    <m/>
    <m/>
    <m/>
    <m/>
    <m/>
    <m/>
    <m/>
    <m/>
    <m/>
  </r>
  <r>
    <x v="848"/>
    <x v="26"/>
    <x v="1146"/>
    <m/>
    <m/>
    <m/>
    <m/>
    <m/>
    <m/>
    <m/>
    <m/>
    <m/>
    <m/>
    <m/>
    <m/>
    <m/>
    <m/>
    <m/>
    <m/>
    <m/>
    <m/>
    <m/>
    <m/>
    <m/>
    <m/>
    <m/>
  </r>
  <r>
    <x v="848"/>
    <x v="26"/>
    <x v="1146"/>
    <m/>
    <m/>
    <m/>
    <m/>
    <m/>
    <m/>
    <m/>
    <m/>
    <m/>
    <m/>
    <m/>
    <m/>
    <m/>
    <m/>
    <m/>
    <m/>
    <m/>
    <m/>
    <m/>
    <m/>
    <m/>
    <m/>
    <m/>
  </r>
  <r>
    <x v="848"/>
    <x v="26"/>
    <x v="1146"/>
    <m/>
    <m/>
    <m/>
    <m/>
    <m/>
    <m/>
    <m/>
    <m/>
    <m/>
    <m/>
    <m/>
    <m/>
    <m/>
    <m/>
    <m/>
    <m/>
    <m/>
    <m/>
    <m/>
    <m/>
    <m/>
    <m/>
    <m/>
  </r>
  <r>
    <x v="848"/>
    <x v="26"/>
    <x v="1146"/>
    <m/>
    <m/>
    <m/>
    <m/>
    <m/>
    <m/>
    <m/>
    <m/>
    <m/>
    <m/>
    <m/>
    <m/>
    <m/>
    <m/>
    <m/>
    <m/>
    <m/>
    <m/>
    <m/>
    <m/>
    <m/>
    <m/>
    <m/>
  </r>
  <r>
    <x v="848"/>
    <x v="26"/>
    <x v="1146"/>
    <m/>
    <m/>
    <m/>
    <m/>
    <m/>
    <m/>
    <m/>
    <m/>
    <m/>
    <m/>
    <m/>
    <m/>
    <m/>
    <m/>
    <m/>
    <m/>
    <m/>
    <m/>
    <m/>
    <m/>
    <m/>
    <m/>
    <m/>
  </r>
  <r>
    <x v="848"/>
    <x v="26"/>
    <x v="1146"/>
    <m/>
    <m/>
    <m/>
    <m/>
    <m/>
    <m/>
    <m/>
    <m/>
    <m/>
    <m/>
    <m/>
    <m/>
    <m/>
    <m/>
    <m/>
    <m/>
    <m/>
    <m/>
    <m/>
    <m/>
    <m/>
    <m/>
    <m/>
  </r>
  <r>
    <x v="848"/>
    <x v="26"/>
    <x v="1146"/>
    <m/>
    <m/>
    <m/>
    <m/>
    <m/>
    <m/>
    <m/>
    <m/>
    <m/>
    <m/>
    <m/>
    <m/>
    <m/>
    <m/>
    <m/>
    <m/>
    <m/>
    <m/>
    <m/>
    <m/>
    <m/>
    <m/>
    <m/>
  </r>
  <r>
    <x v="848"/>
    <x v="26"/>
    <x v="1146"/>
    <m/>
    <m/>
    <m/>
    <m/>
    <m/>
    <m/>
    <m/>
    <m/>
    <m/>
    <m/>
    <m/>
    <m/>
    <m/>
    <m/>
    <m/>
    <m/>
    <m/>
    <m/>
    <m/>
    <m/>
    <m/>
    <m/>
    <m/>
  </r>
  <r>
    <x v="848"/>
    <x v="26"/>
    <x v="1146"/>
    <m/>
    <m/>
    <m/>
    <m/>
    <m/>
    <m/>
    <m/>
    <m/>
    <m/>
    <m/>
    <m/>
    <m/>
    <m/>
    <m/>
    <m/>
    <m/>
    <m/>
    <m/>
    <m/>
    <m/>
    <m/>
    <m/>
    <m/>
  </r>
  <r>
    <x v="848"/>
    <x v="26"/>
    <x v="1146"/>
    <m/>
    <m/>
    <m/>
    <m/>
    <m/>
    <m/>
    <m/>
    <m/>
    <m/>
    <m/>
    <m/>
    <m/>
    <m/>
    <m/>
    <m/>
    <m/>
    <m/>
    <m/>
    <m/>
    <m/>
    <m/>
    <m/>
    <m/>
  </r>
  <r>
    <x v="848"/>
    <x v="26"/>
    <x v="1146"/>
    <m/>
    <m/>
    <m/>
    <m/>
    <m/>
    <m/>
    <m/>
    <m/>
    <m/>
    <m/>
    <m/>
    <m/>
    <m/>
    <m/>
    <m/>
    <m/>
    <m/>
    <m/>
    <m/>
    <m/>
    <m/>
    <m/>
    <m/>
  </r>
  <r>
    <x v="848"/>
    <x v="26"/>
    <x v="1146"/>
    <m/>
    <m/>
    <m/>
    <m/>
    <m/>
    <m/>
    <m/>
    <m/>
    <m/>
    <m/>
    <m/>
    <m/>
    <m/>
    <m/>
    <m/>
    <m/>
    <m/>
    <m/>
    <m/>
    <m/>
    <m/>
    <m/>
    <m/>
  </r>
  <r>
    <x v="848"/>
    <x v="26"/>
    <x v="1146"/>
    <m/>
    <m/>
    <m/>
    <m/>
    <m/>
    <m/>
    <m/>
    <m/>
    <m/>
    <m/>
    <m/>
    <m/>
    <m/>
    <m/>
    <m/>
    <m/>
    <m/>
    <m/>
    <m/>
    <m/>
    <m/>
    <m/>
    <m/>
  </r>
  <r>
    <x v="848"/>
    <x v="26"/>
    <x v="1146"/>
    <m/>
    <m/>
    <m/>
    <m/>
    <m/>
    <m/>
    <m/>
    <m/>
    <m/>
    <m/>
    <m/>
    <m/>
    <m/>
    <m/>
    <m/>
    <m/>
    <m/>
    <m/>
    <m/>
    <m/>
    <m/>
    <m/>
    <m/>
  </r>
  <r>
    <x v="848"/>
    <x v="26"/>
    <x v="1146"/>
    <m/>
    <m/>
    <m/>
    <m/>
    <m/>
    <m/>
    <m/>
    <m/>
    <m/>
    <m/>
    <m/>
    <m/>
    <m/>
    <m/>
    <m/>
    <m/>
    <m/>
    <m/>
    <m/>
    <m/>
    <m/>
    <m/>
    <m/>
  </r>
  <r>
    <x v="848"/>
    <x v="26"/>
    <x v="1146"/>
    <m/>
    <m/>
    <m/>
    <m/>
    <m/>
    <m/>
    <m/>
    <m/>
    <m/>
    <m/>
    <m/>
    <m/>
    <m/>
    <m/>
    <m/>
    <m/>
    <m/>
    <m/>
    <m/>
    <m/>
    <m/>
    <m/>
    <m/>
  </r>
  <r>
    <x v="848"/>
    <x v="26"/>
    <x v="1146"/>
    <m/>
    <m/>
    <m/>
    <m/>
    <m/>
    <m/>
    <m/>
    <m/>
    <m/>
    <m/>
    <m/>
    <m/>
    <m/>
    <m/>
    <m/>
    <m/>
    <m/>
    <m/>
    <m/>
    <m/>
    <m/>
    <m/>
    <m/>
  </r>
  <r>
    <x v="848"/>
    <x v="26"/>
    <x v="1146"/>
    <m/>
    <m/>
    <m/>
    <m/>
    <m/>
    <m/>
    <m/>
    <m/>
    <m/>
    <m/>
    <m/>
    <m/>
    <m/>
    <m/>
    <m/>
    <m/>
    <m/>
    <m/>
    <m/>
    <m/>
    <m/>
    <m/>
    <m/>
  </r>
  <r>
    <x v="848"/>
    <x v="26"/>
    <x v="1146"/>
    <m/>
    <m/>
    <m/>
    <m/>
    <m/>
    <m/>
    <m/>
    <m/>
    <m/>
    <m/>
    <m/>
    <m/>
    <m/>
    <m/>
    <m/>
    <m/>
    <m/>
    <m/>
    <m/>
    <m/>
    <m/>
    <m/>
    <m/>
  </r>
  <r>
    <x v="848"/>
    <x v="26"/>
    <x v="1146"/>
    <m/>
    <m/>
    <m/>
    <m/>
    <m/>
    <m/>
    <m/>
    <m/>
    <m/>
    <m/>
    <m/>
    <m/>
    <m/>
    <m/>
    <m/>
    <m/>
    <m/>
    <m/>
    <m/>
    <m/>
    <m/>
    <m/>
    <m/>
  </r>
  <r>
    <x v="848"/>
    <x v="26"/>
    <x v="1146"/>
    <m/>
    <m/>
    <m/>
    <m/>
    <m/>
    <m/>
    <m/>
    <m/>
    <m/>
    <m/>
    <m/>
    <m/>
    <m/>
    <m/>
    <m/>
    <m/>
    <m/>
    <m/>
    <m/>
    <m/>
    <m/>
    <m/>
    <m/>
  </r>
  <r>
    <x v="848"/>
    <x v="26"/>
    <x v="1146"/>
    <m/>
    <m/>
    <m/>
    <m/>
    <m/>
    <m/>
    <m/>
    <m/>
    <m/>
    <m/>
    <m/>
    <m/>
    <m/>
    <m/>
    <m/>
    <m/>
    <m/>
    <m/>
    <m/>
    <m/>
    <m/>
    <m/>
    <m/>
  </r>
  <r>
    <x v="848"/>
    <x v="26"/>
    <x v="1146"/>
    <m/>
    <m/>
    <m/>
    <m/>
    <m/>
    <m/>
    <m/>
    <m/>
    <m/>
    <m/>
    <m/>
    <m/>
    <m/>
    <m/>
    <m/>
    <m/>
    <m/>
    <m/>
    <m/>
    <m/>
    <m/>
    <m/>
    <m/>
  </r>
  <r>
    <x v="848"/>
    <x v="26"/>
    <x v="1146"/>
    <m/>
    <m/>
    <m/>
    <m/>
    <m/>
    <m/>
    <m/>
    <m/>
    <m/>
    <m/>
    <m/>
    <m/>
    <m/>
    <m/>
    <m/>
    <m/>
    <m/>
    <m/>
    <m/>
    <m/>
    <m/>
    <m/>
    <m/>
  </r>
  <r>
    <x v="848"/>
    <x v="26"/>
    <x v="1146"/>
    <m/>
    <m/>
    <m/>
    <m/>
    <m/>
    <m/>
    <m/>
    <m/>
    <m/>
    <m/>
    <m/>
    <m/>
    <m/>
    <m/>
    <m/>
    <m/>
    <m/>
    <m/>
    <m/>
    <m/>
    <m/>
    <m/>
    <m/>
  </r>
  <r>
    <x v="848"/>
    <x v="26"/>
    <x v="1146"/>
    <m/>
    <m/>
    <m/>
    <m/>
    <m/>
    <m/>
    <m/>
    <m/>
    <m/>
    <m/>
    <m/>
    <m/>
    <m/>
    <m/>
    <m/>
    <m/>
    <m/>
    <m/>
    <m/>
    <m/>
    <m/>
    <m/>
    <m/>
  </r>
  <r>
    <x v="848"/>
    <x v="26"/>
    <x v="1146"/>
    <m/>
    <m/>
    <m/>
    <m/>
    <m/>
    <m/>
    <m/>
    <m/>
    <m/>
    <m/>
    <m/>
    <m/>
    <m/>
    <m/>
    <m/>
    <m/>
    <m/>
    <m/>
    <m/>
    <m/>
    <m/>
    <m/>
    <m/>
  </r>
  <r>
    <x v="848"/>
    <x v="26"/>
    <x v="1146"/>
    <m/>
    <m/>
    <m/>
    <m/>
    <m/>
    <m/>
    <m/>
    <m/>
    <m/>
    <m/>
    <m/>
    <m/>
    <m/>
    <m/>
    <m/>
    <m/>
    <m/>
    <m/>
    <m/>
    <m/>
    <m/>
    <m/>
    <m/>
  </r>
  <r>
    <x v="848"/>
    <x v="26"/>
    <x v="1146"/>
    <m/>
    <m/>
    <m/>
    <m/>
    <m/>
    <m/>
    <m/>
    <m/>
    <m/>
    <m/>
    <m/>
    <m/>
    <m/>
    <m/>
    <m/>
    <m/>
    <m/>
    <m/>
    <m/>
    <m/>
    <m/>
    <m/>
    <m/>
  </r>
  <r>
    <x v="848"/>
    <x v="26"/>
    <x v="1146"/>
    <m/>
    <m/>
    <m/>
    <m/>
    <m/>
    <m/>
    <m/>
    <m/>
    <m/>
    <m/>
    <m/>
    <m/>
    <m/>
    <m/>
    <m/>
    <m/>
    <m/>
    <m/>
    <m/>
    <m/>
    <m/>
    <m/>
    <m/>
  </r>
  <r>
    <x v="848"/>
    <x v="26"/>
    <x v="1146"/>
    <m/>
    <m/>
    <m/>
    <m/>
    <m/>
    <m/>
    <m/>
    <m/>
    <m/>
    <m/>
    <m/>
    <m/>
    <m/>
    <m/>
    <m/>
    <m/>
    <m/>
    <m/>
    <m/>
    <m/>
    <m/>
    <m/>
    <m/>
  </r>
  <r>
    <x v="848"/>
    <x v="26"/>
    <x v="1146"/>
    <m/>
    <m/>
    <m/>
    <m/>
    <m/>
    <m/>
    <m/>
    <m/>
    <m/>
    <m/>
    <m/>
    <m/>
    <m/>
    <m/>
    <m/>
    <m/>
    <m/>
    <m/>
    <m/>
    <m/>
    <m/>
    <m/>
    <m/>
  </r>
  <r>
    <x v="848"/>
    <x v="26"/>
    <x v="1146"/>
    <m/>
    <m/>
    <m/>
    <m/>
    <m/>
    <m/>
    <m/>
    <m/>
    <m/>
    <m/>
    <m/>
    <m/>
    <m/>
    <m/>
    <m/>
    <m/>
    <m/>
    <m/>
    <m/>
    <m/>
    <m/>
    <m/>
    <m/>
  </r>
  <r>
    <x v="848"/>
    <x v="26"/>
    <x v="1146"/>
    <m/>
    <m/>
    <m/>
    <m/>
    <m/>
    <m/>
    <m/>
    <m/>
    <m/>
    <m/>
    <m/>
    <m/>
    <m/>
    <m/>
    <m/>
    <m/>
    <m/>
    <m/>
    <m/>
    <m/>
    <m/>
    <m/>
    <m/>
  </r>
  <r>
    <x v="848"/>
    <x v="26"/>
    <x v="1146"/>
    <m/>
    <m/>
    <m/>
    <m/>
    <m/>
    <m/>
    <m/>
    <m/>
    <m/>
    <m/>
    <m/>
    <m/>
    <m/>
    <m/>
    <m/>
    <m/>
    <m/>
    <m/>
    <m/>
    <m/>
    <m/>
    <m/>
    <m/>
  </r>
  <r>
    <x v="848"/>
    <x v="26"/>
    <x v="1146"/>
    <m/>
    <m/>
    <m/>
    <m/>
    <m/>
    <m/>
    <m/>
    <m/>
    <m/>
    <m/>
    <m/>
    <m/>
    <m/>
    <m/>
    <m/>
    <m/>
    <m/>
    <m/>
    <m/>
    <m/>
    <m/>
    <m/>
    <m/>
  </r>
  <r>
    <x v="848"/>
    <x v="26"/>
    <x v="1146"/>
    <m/>
    <m/>
    <m/>
    <m/>
    <m/>
    <m/>
    <m/>
    <m/>
    <m/>
    <m/>
    <m/>
    <m/>
    <m/>
    <m/>
    <m/>
    <m/>
    <m/>
    <m/>
    <m/>
    <m/>
    <m/>
    <m/>
    <m/>
  </r>
  <r>
    <x v="848"/>
    <x v="26"/>
    <x v="1146"/>
    <m/>
    <m/>
    <m/>
    <m/>
    <m/>
    <m/>
    <m/>
    <m/>
    <m/>
    <m/>
    <m/>
    <m/>
    <m/>
    <m/>
    <m/>
    <m/>
    <m/>
    <m/>
    <m/>
    <m/>
    <m/>
    <m/>
    <m/>
  </r>
  <r>
    <x v="848"/>
    <x v="26"/>
    <x v="1146"/>
    <m/>
    <m/>
    <m/>
    <m/>
    <m/>
    <m/>
    <m/>
    <m/>
    <m/>
    <m/>
    <m/>
    <m/>
    <m/>
    <m/>
    <m/>
    <m/>
    <m/>
    <m/>
    <m/>
    <m/>
    <m/>
    <m/>
    <m/>
  </r>
  <r>
    <x v="848"/>
    <x v="26"/>
    <x v="1146"/>
    <m/>
    <m/>
    <m/>
    <m/>
    <m/>
    <m/>
    <m/>
    <m/>
    <m/>
    <m/>
    <m/>
    <m/>
    <m/>
    <m/>
    <m/>
    <m/>
    <m/>
    <m/>
    <m/>
    <m/>
    <m/>
    <m/>
    <m/>
  </r>
  <r>
    <x v="848"/>
    <x v="26"/>
    <x v="1146"/>
    <m/>
    <m/>
    <m/>
    <m/>
    <m/>
    <m/>
    <m/>
    <m/>
    <m/>
    <m/>
    <m/>
    <m/>
    <m/>
    <m/>
    <m/>
    <m/>
    <m/>
    <m/>
    <m/>
    <m/>
    <m/>
    <m/>
    <m/>
  </r>
  <r>
    <x v="848"/>
    <x v="26"/>
    <x v="1146"/>
    <m/>
    <m/>
    <m/>
    <m/>
    <m/>
    <m/>
    <m/>
    <m/>
    <m/>
    <m/>
    <m/>
    <m/>
    <m/>
    <m/>
    <m/>
    <m/>
    <m/>
    <m/>
    <m/>
    <m/>
    <m/>
    <m/>
    <m/>
  </r>
  <r>
    <x v="848"/>
    <x v="26"/>
    <x v="1146"/>
    <m/>
    <m/>
    <m/>
    <m/>
    <m/>
    <m/>
    <m/>
    <m/>
    <m/>
    <m/>
    <m/>
    <m/>
    <m/>
    <m/>
    <m/>
    <m/>
    <m/>
    <m/>
    <m/>
    <m/>
    <m/>
    <m/>
    <m/>
  </r>
  <r>
    <x v="848"/>
    <x v="26"/>
    <x v="1146"/>
    <m/>
    <m/>
    <m/>
    <m/>
    <m/>
    <m/>
    <m/>
    <m/>
    <m/>
    <m/>
    <m/>
    <m/>
    <m/>
    <m/>
    <m/>
    <m/>
    <m/>
    <m/>
    <m/>
    <m/>
    <m/>
    <m/>
    <m/>
  </r>
  <r>
    <x v="848"/>
    <x v="26"/>
    <x v="1146"/>
    <m/>
    <m/>
    <m/>
    <m/>
    <m/>
    <m/>
    <m/>
    <m/>
    <m/>
    <m/>
    <m/>
    <m/>
    <m/>
    <m/>
    <m/>
    <m/>
    <m/>
    <m/>
    <m/>
    <m/>
    <m/>
    <m/>
    <m/>
  </r>
  <r>
    <x v="848"/>
    <x v="26"/>
    <x v="1146"/>
    <m/>
    <m/>
    <m/>
    <m/>
    <m/>
    <m/>
    <m/>
    <m/>
    <m/>
    <m/>
    <m/>
    <m/>
    <m/>
    <m/>
    <m/>
    <m/>
    <m/>
    <m/>
    <m/>
    <m/>
    <m/>
    <m/>
    <m/>
  </r>
  <r>
    <x v="848"/>
    <x v="26"/>
    <x v="1146"/>
    <m/>
    <m/>
    <m/>
    <m/>
    <m/>
    <m/>
    <m/>
    <m/>
    <m/>
    <m/>
    <m/>
    <m/>
    <m/>
    <m/>
    <m/>
    <m/>
    <m/>
    <m/>
    <m/>
    <m/>
    <m/>
    <m/>
    <m/>
  </r>
  <r>
    <x v="848"/>
    <x v="26"/>
    <x v="1146"/>
    <m/>
    <m/>
    <m/>
    <m/>
    <m/>
    <m/>
    <m/>
    <m/>
    <m/>
    <m/>
    <m/>
    <m/>
    <m/>
    <m/>
    <m/>
    <m/>
    <m/>
    <m/>
    <m/>
    <m/>
    <m/>
    <m/>
    <m/>
  </r>
  <r>
    <x v="848"/>
    <x v="26"/>
    <x v="1146"/>
    <m/>
    <m/>
    <m/>
    <m/>
    <m/>
    <m/>
    <m/>
    <m/>
    <m/>
    <m/>
    <m/>
    <m/>
    <m/>
    <m/>
    <m/>
    <m/>
    <m/>
    <m/>
    <m/>
    <m/>
    <m/>
    <m/>
    <m/>
  </r>
  <r>
    <x v="848"/>
    <x v="26"/>
    <x v="1146"/>
    <m/>
    <m/>
    <m/>
    <m/>
    <m/>
    <m/>
    <m/>
    <m/>
    <m/>
    <m/>
    <m/>
    <m/>
    <m/>
    <m/>
    <m/>
    <m/>
    <m/>
    <m/>
    <m/>
    <m/>
    <m/>
    <m/>
    <m/>
  </r>
  <r>
    <x v="848"/>
    <x v="26"/>
    <x v="1146"/>
    <m/>
    <m/>
    <m/>
    <m/>
    <m/>
    <m/>
    <m/>
    <m/>
    <m/>
    <m/>
    <m/>
    <m/>
    <m/>
    <m/>
    <m/>
    <m/>
    <m/>
    <m/>
    <m/>
    <m/>
    <m/>
    <m/>
    <m/>
  </r>
  <r>
    <x v="848"/>
    <x v="26"/>
    <x v="1146"/>
    <m/>
    <m/>
    <m/>
    <m/>
    <m/>
    <m/>
    <m/>
    <m/>
    <m/>
    <m/>
    <m/>
    <m/>
    <m/>
    <m/>
    <m/>
    <m/>
    <m/>
    <m/>
    <m/>
    <m/>
    <m/>
    <m/>
    <m/>
  </r>
  <r>
    <x v="848"/>
    <x v="26"/>
    <x v="1146"/>
    <m/>
    <m/>
    <m/>
    <m/>
    <m/>
    <m/>
    <m/>
    <m/>
    <m/>
    <m/>
    <m/>
    <m/>
    <m/>
    <m/>
    <m/>
    <m/>
    <m/>
    <m/>
    <m/>
    <m/>
    <m/>
    <m/>
    <m/>
  </r>
  <r>
    <x v="848"/>
    <x v="26"/>
    <x v="1146"/>
    <m/>
    <m/>
    <m/>
    <m/>
    <m/>
    <m/>
    <m/>
    <m/>
    <m/>
    <m/>
    <m/>
    <m/>
    <m/>
    <m/>
    <m/>
    <m/>
    <m/>
    <m/>
    <m/>
    <m/>
    <m/>
    <m/>
    <m/>
  </r>
  <r>
    <x v="848"/>
    <x v="26"/>
    <x v="1146"/>
    <m/>
    <m/>
    <m/>
    <m/>
    <m/>
    <m/>
    <m/>
    <m/>
    <m/>
    <m/>
    <m/>
    <m/>
    <m/>
    <m/>
    <m/>
    <m/>
    <m/>
    <m/>
    <m/>
    <m/>
    <m/>
    <m/>
    <m/>
  </r>
  <r>
    <x v="848"/>
    <x v="26"/>
    <x v="1146"/>
    <m/>
    <m/>
    <m/>
    <m/>
    <m/>
    <m/>
    <m/>
    <m/>
    <m/>
    <m/>
    <m/>
    <m/>
    <m/>
    <m/>
    <m/>
    <m/>
    <m/>
    <m/>
    <m/>
    <m/>
    <m/>
    <m/>
    <m/>
  </r>
  <r>
    <x v="848"/>
    <x v="26"/>
    <x v="1146"/>
    <m/>
    <m/>
    <m/>
    <m/>
    <m/>
    <m/>
    <m/>
    <m/>
    <m/>
    <m/>
    <m/>
    <m/>
    <m/>
    <m/>
    <m/>
    <m/>
    <m/>
    <m/>
    <m/>
    <m/>
    <m/>
    <m/>
    <m/>
  </r>
  <r>
    <x v="848"/>
    <x v="26"/>
    <x v="1146"/>
    <m/>
    <m/>
    <m/>
    <m/>
    <m/>
    <m/>
    <m/>
    <m/>
    <m/>
    <m/>
    <m/>
    <m/>
    <m/>
    <m/>
    <m/>
    <m/>
    <m/>
    <m/>
    <m/>
    <m/>
    <m/>
    <m/>
    <m/>
  </r>
  <r>
    <x v="848"/>
    <x v="26"/>
    <x v="1146"/>
    <m/>
    <m/>
    <m/>
    <m/>
    <m/>
    <m/>
    <m/>
    <m/>
    <m/>
    <m/>
    <m/>
    <m/>
    <m/>
    <m/>
    <m/>
    <m/>
    <m/>
    <m/>
    <m/>
    <m/>
    <m/>
    <m/>
    <m/>
  </r>
  <r>
    <x v="848"/>
    <x v="26"/>
    <x v="1146"/>
    <m/>
    <m/>
    <m/>
    <m/>
    <m/>
    <m/>
    <m/>
    <m/>
    <m/>
    <m/>
    <m/>
    <m/>
    <m/>
    <m/>
    <m/>
    <m/>
    <m/>
    <m/>
    <m/>
    <m/>
    <m/>
    <m/>
    <m/>
  </r>
  <r>
    <x v="848"/>
    <x v="26"/>
    <x v="1146"/>
    <m/>
    <m/>
    <m/>
    <m/>
    <m/>
    <m/>
    <m/>
    <m/>
    <m/>
    <m/>
    <m/>
    <m/>
    <m/>
    <m/>
    <m/>
    <m/>
    <m/>
    <m/>
    <m/>
    <m/>
    <m/>
    <m/>
    <m/>
  </r>
  <r>
    <x v="848"/>
    <x v="26"/>
    <x v="1146"/>
    <m/>
    <m/>
    <m/>
    <m/>
    <m/>
    <m/>
    <m/>
    <m/>
    <m/>
    <m/>
    <m/>
    <m/>
    <m/>
    <m/>
    <m/>
    <m/>
    <m/>
    <m/>
    <m/>
    <m/>
    <m/>
    <m/>
    <m/>
  </r>
  <r>
    <x v="848"/>
    <x v="26"/>
    <x v="1146"/>
    <m/>
    <m/>
    <m/>
    <m/>
    <m/>
    <m/>
    <m/>
    <m/>
    <m/>
    <m/>
    <m/>
    <m/>
    <m/>
    <m/>
    <m/>
    <m/>
    <m/>
    <m/>
    <m/>
    <m/>
    <m/>
    <m/>
    <m/>
  </r>
  <r>
    <x v="848"/>
    <x v="26"/>
    <x v="1146"/>
    <m/>
    <m/>
    <m/>
    <m/>
    <m/>
    <m/>
    <m/>
    <m/>
    <m/>
    <m/>
    <m/>
    <m/>
    <m/>
    <m/>
    <m/>
    <m/>
    <m/>
    <m/>
    <m/>
    <m/>
    <m/>
    <m/>
    <m/>
  </r>
  <r>
    <x v="848"/>
    <x v="26"/>
    <x v="1146"/>
    <m/>
    <m/>
    <m/>
    <m/>
    <m/>
    <m/>
    <m/>
    <m/>
    <m/>
    <m/>
    <m/>
    <m/>
    <m/>
    <m/>
    <m/>
    <m/>
    <m/>
    <m/>
    <m/>
    <m/>
    <m/>
    <m/>
    <m/>
  </r>
  <r>
    <x v="848"/>
    <x v="26"/>
    <x v="1146"/>
    <m/>
    <m/>
    <m/>
    <m/>
    <m/>
    <m/>
    <m/>
    <m/>
    <m/>
    <m/>
    <m/>
    <m/>
    <m/>
    <m/>
    <m/>
    <m/>
    <m/>
    <m/>
    <m/>
    <m/>
    <m/>
    <m/>
    <m/>
  </r>
  <r>
    <x v="848"/>
    <x v="26"/>
    <x v="1146"/>
    <m/>
    <m/>
    <m/>
    <m/>
    <m/>
    <m/>
    <m/>
    <m/>
    <m/>
    <m/>
    <m/>
    <m/>
    <m/>
    <m/>
    <m/>
    <m/>
    <m/>
    <m/>
    <m/>
    <m/>
    <m/>
    <m/>
    <m/>
  </r>
  <r>
    <x v="848"/>
    <x v="26"/>
    <x v="1146"/>
    <m/>
    <m/>
    <m/>
    <m/>
    <m/>
    <m/>
    <m/>
    <m/>
    <m/>
    <m/>
    <m/>
    <m/>
    <m/>
    <m/>
    <m/>
    <m/>
    <m/>
    <m/>
    <m/>
    <m/>
    <m/>
    <m/>
    <m/>
  </r>
  <r>
    <x v="848"/>
    <x v="26"/>
    <x v="1146"/>
    <m/>
    <m/>
    <m/>
    <m/>
    <m/>
    <m/>
    <m/>
    <m/>
    <m/>
    <m/>
    <m/>
    <m/>
    <m/>
    <m/>
    <m/>
    <m/>
    <m/>
    <m/>
    <m/>
    <m/>
    <m/>
    <m/>
    <m/>
  </r>
  <r>
    <x v="848"/>
    <x v="26"/>
    <x v="1146"/>
    <m/>
    <m/>
    <m/>
    <m/>
    <m/>
    <m/>
    <m/>
    <m/>
    <m/>
    <m/>
    <m/>
    <m/>
    <m/>
    <m/>
    <m/>
    <m/>
    <m/>
    <m/>
    <m/>
    <m/>
    <m/>
    <m/>
    <m/>
  </r>
  <r>
    <x v="848"/>
    <x v="26"/>
    <x v="1146"/>
    <m/>
    <m/>
    <m/>
    <m/>
    <m/>
    <m/>
    <m/>
    <m/>
    <m/>
    <m/>
    <m/>
    <m/>
    <m/>
    <m/>
    <m/>
    <m/>
    <m/>
    <m/>
    <m/>
    <m/>
    <m/>
    <m/>
    <m/>
  </r>
  <r>
    <x v="848"/>
    <x v="26"/>
    <x v="1146"/>
    <m/>
    <m/>
    <m/>
    <m/>
    <m/>
    <m/>
    <m/>
    <m/>
    <m/>
    <m/>
    <m/>
    <m/>
    <m/>
    <m/>
    <m/>
    <m/>
    <m/>
    <m/>
    <m/>
    <m/>
    <m/>
    <m/>
    <m/>
  </r>
  <r>
    <x v="848"/>
    <x v="26"/>
    <x v="1146"/>
    <m/>
    <m/>
    <m/>
    <m/>
    <m/>
    <m/>
    <m/>
    <m/>
    <m/>
    <m/>
    <m/>
    <m/>
    <m/>
    <m/>
    <m/>
    <m/>
    <m/>
    <m/>
    <m/>
    <m/>
    <m/>
    <m/>
    <m/>
  </r>
  <r>
    <x v="848"/>
    <x v="26"/>
    <x v="1146"/>
    <m/>
    <m/>
    <m/>
    <m/>
    <m/>
    <m/>
    <m/>
    <m/>
    <m/>
    <m/>
    <m/>
    <m/>
    <m/>
    <m/>
    <m/>
    <m/>
    <m/>
    <m/>
    <m/>
    <m/>
    <m/>
    <m/>
    <m/>
  </r>
  <r>
    <x v="848"/>
    <x v="26"/>
    <x v="1146"/>
    <m/>
    <m/>
    <m/>
    <m/>
    <m/>
    <m/>
    <m/>
    <m/>
    <m/>
    <m/>
    <m/>
    <m/>
    <m/>
    <m/>
    <m/>
    <m/>
    <m/>
    <m/>
    <m/>
    <m/>
    <m/>
    <m/>
    <m/>
  </r>
  <r>
    <x v="848"/>
    <x v="26"/>
    <x v="1146"/>
    <m/>
    <m/>
    <m/>
    <m/>
    <m/>
    <m/>
    <m/>
    <m/>
    <m/>
    <m/>
    <m/>
    <m/>
    <m/>
    <m/>
    <m/>
    <m/>
    <m/>
    <m/>
    <m/>
    <m/>
    <m/>
    <m/>
    <m/>
  </r>
  <r>
    <x v="848"/>
    <x v="26"/>
    <x v="1146"/>
    <m/>
    <m/>
    <m/>
    <m/>
    <m/>
    <m/>
    <m/>
    <m/>
    <m/>
    <m/>
    <m/>
    <m/>
    <m/>
    <m/>
    <m/>
    <m/>
    <m/>
    <m/>
    <m/>
    <m/>
    <m/>
    <m/>
    <m/>
  </r>
  <r>
    <x v="848"/>
    <x v="26"/>
    <x v="1146"/>
    <m/>
    <m/>
    <m/>
    <m/>
    <m/>
    <m/>
    <m/>
    <m/>
    <m/>
    <m/>
    <m/>
    <m/>
    <m/>
    <m/>
    <m/>
    <m/>
    <m/>
    <m/>
    <m/>
    <m/>
    <m/>
    <m/>
    <m/>
  </r>
  <r>
    <x v="848"/>
    <x v="26"/>
    <x v="1146"/>
    <m/>
    <m/>
    <m/>
    <m/>
    <m/>
    <m/>
    <m/>
    <m/>
    <m/>
    <m/>
    <m/>
    <m/>
    <m/>
    <m/>
    <m/>
    <m/>
    <m/>
    <m/>
    <m/>
    <m/>
    <m/>
    <m/>
    <m/>
  </r>
  <r>
    <x v="848"/>
    <x v="26"/>
    <x v="1146"/>
    <m/>
    <m/>
    <m/>
    <m/>
    <m/>
    <m/>
    <m/>
    <m/>
    <m/>
    <m/>
    <m/>
    <m/>
    <m/>
    <m/>
    <m/>
    <m/>
    <m/>
    <m/>
    <m/>
    <m/>
    <m/>
    <m/>
    <m/>
  </r>
  <r>
    <x v="848"/>
    <x v="26"/>
    <x v="1146"/>
    <m/>
    <m/>
    <m/>
    <m/>
    <m/>
    <m/>
    <m/>
    <m/>
    <m/>
    <m/>
    <m/>
    <m/>
    <m/>
    <m/>
    <m/>
    <m/>
    <m/>
    <m/>
    <m/>
    <m/>
    <m/>
    <m/>
    <m/>
  </r>
  <r>
    <x v="848"/>
    <x v="26"/>
    <x v="1146"/>
    <m/>
    <m/>
    <m/>
    <m/>
    <m/>
    <m/>
    <m/>
    <m/>
    <m/>
    <m/>
    <m/>
    <m/>
    <m/>
    <m/>
    <m/>
    <m/>
    <m/>
    <m/>
    <m/>
    <m/>
    <m/>
    <m/>
    <m/>
  </r>
  <r>
    <x v="848"/>
    <x v="26"/>
    <x v="1146"/>
    <m/>
    <m/>
    <m/>
    <m/>
    <m/>
    <m/>
    <m/>
    <m/>
    <m/>
    <m/>
    <m/>
    <m/>
    <m/>
    <m/>
    <m/>
    <m/>
    <m/>
    <m/>
    <m/>
    <m/>
    <m/>
    <m/>
    <m/>
  </r>
  <r>
    <x v="848"/>
    <x v="26"/>
    <x v="1146"/>
    <m/>
    <m/>
    <m/>
    <m/>
    <m/>
    <m/>
    <m/>
    <m/>
    <m/>
    <m/>
    <m/>
    <m/>
    <m/>
    <m/>
    <m/>
    <m/>
    <m/>
    <m/>
    <m/>
    <m/>
    <m/>
    <m/>
    <m/>
  </r>
  <r>
    <x v="848"/>
    <x v="26"/>
    <x v="1146"/>
    <m/>
    <m/>
    <m/>
    <m/>
    <m/>
    <m/>
    <m/>
    <m/>
    <m/>
    <m/>
    <m/>
    <m/>
    <m/>
    <m/>
    <m/>
    <m/>
    <m/>
    <m/>
    <m/>
    <m/>
    <m/>
    <m/>
    <m/>
  </r>
  <r>
    <x v="848"/>
    <x v="26"/>
    <x v="1146"/>
    <m/>
    <m/>
    <m/>
    <m/>
    <m/>
    <m/>
    <m/>
    <m/>
    <m/>
    <m/>
    <m/>
    <m/>
    <m/>
    <m/>
    <m/>
    <m/>
    <m/>
    <m/>
    <m/>
    <m/>
    <m/>
    <m/>
    <m/>
  </r>
  <r>
    <x v="848"/>
    <x v="26"/>
    <x v="1146"/>
    <m/>
    <m/>
    <m/>
    <m/>
    <m/>
    <m/>
    <m/>
    <m/>
    <m/>
    <m/>
    <m/>
    <m/>
    <m/>
    <m/>
    <m/>
    <m/>
    <m/>
    <m/>
    <m/>
    <m/>
    <m/>
    <m/>
    <m/>
  </r>
  <r>
    <x v="848"/>
    <x v="26"/>
    <x v="1146"/>
    <m/>
    <m/>
    <m/>
    <m/>
    <m/>
    <m/>
    <m/>
    <m/>
    <m/>
    <m/>
    <m/>
    <m/>
    <m/>
    <m/>
    <m/>
    <m/>
    <m/>
    <m/>
    <m/>
    <m/>
    <m/>
    <m/>
    <m/>
  </r>
  <r>
    <x v="848"/>
    <x v="26"/>
    <x v="1146"/>
    <m/>
    <m/>
    <m/>
    <m/>
    <m/>
    <m/>
    <m/>
    <m/>
    <m/>
    <m/>
    <m/>
    <m/>
    <m/>
    <m/>
    <m/>
    <m/>
    <m/>
    <m/>
    <m/>
    <m/>
    <m/>
    <m/>
    <m/>
  </r>
  <r>
    <x v="848"/>
    <x v="26"/>
    <x v="1146"/>
    <m/>
    <m/>
    <m/>
    <m/>
    <m/>
    <m/>
    <m/>
    <m/>
    <m/>
    <m/>
    <m/>
    <m/>
    <m/>
    <m/>
    <m/>
    <m/>
    <m/>
    <m/>
    <m/>
    <m/>
    <m/>
    <m/>
    <m/>
  </r>
  <r>
    <x v="848"/>
    <x v="26"/>
    <x v="1146"/>
    <m/>
    <m/>
    <m/>
    <m/>
    <m/>
    <m/>
    <m/>
    <m/>
    <m/>
    <m/>
    <m/>
    <m/>
    <m/>
    <m/>
    <m/>
    <m/>
    <m/>
    <m/>
    <m/>
    <m/>
    <m/>
    <m/>
    <m/>
  </r>
  <r>
    <x v="848"/>
    <x v="26"/>
    <x v="1146"/>
    <m/>
    <m/>
    <m/>
    <m/>
    <m/>
    <m/>
    <m/>
    <m/>
    <m/>
    <m/>
    <m/>
    <m/>
    <m/>
    <m/>
    <m/>
    <m/>
    <m/>
    <m/>
    <m/>
    <m/>
    <m/>
    <m/>
    <m/>
  </r>
  <r>
    <x v="848"/>
    <x v="26"/>
    <x v="1146"/>
    <m/>
    <m/>
    <m/>
    <m/>
    <m/>
    <m/>
    <m/>
    <m/>
    <m/>
    <m/>
    <m/>
    <m/>
    <m/>
    <m/>
    <m/>
    <m/>
    <m/>
    <m/>
    <m/>
    <m/>
    <m/>
    <m/>
    <m/>
  </r>
  <r>
    <x v="848"/>
    <x v="26"/>
    <x v="1146"/>
    <m/>
    <m/>
    <m/>
    <m/>
    <m/>
    <m/>
    <m/>
    <m/>
    <m/>
    <m/>
    <m/>
    <m/>
    <m/>
    <m/>
    <m/>
    <m/>
    <m/>
    <m/>
    <m/>
    <m/>
    <m/>
    <m/>
    <m/>
  </r>
  <r>
    <x v="848"/>
    <x v="26"/>
    <x v="1146"/>
    <m/>
    <m/>
    <m/>
    <m/>
    <m/>
    <m/>
    <m/>
    <m/>
    <m/>
    <m/>
    <m/>
    <m/>
    <m/>
    <m/>
    <m/>
    <m/>
    <m/>
    <m/>
    <m/>
    <m/>
    <m/>
    <m/>
    <m/>
  </r>
  <r>
    <x v="848"/>
    <x v="26"/>
    <x v="1146"/>
    <m/>
    <m/>
    <m/>
    <m/>
    <m/>
    <m/>
    <m/>
    <m/>
    <m/>
    <m/>
    <m/>
    <m/>
    <m/>
    <m/>
    <m/>
    <m/>
    <m/>
    <m/>
    <m/>
    <m/>
    <m/>
    <m/>
    <m/>
  </r>
  <r>
    <x v="848"/>
    <x v="26"/>
    <x v="1146"/>
    <m/>
    <m/>
    <m/>
    <m/>
    <m/>
    <m/>
    <m/>
    <m/>
    <m/>
    <m/>
    <m/>
    <m/>
    <m/>
    <m/>
    <m/>
    <m/>
    <m/>
    <m/>
    <m/>
    <m/>
    <m/>
    <m/>
    <m/>
  </r>
  <r>
    <x v="848"/>
    <x v="26"/>
    <x v="1146"/>
    <m/>
    <m/>
    <m/>
    <m/>
    <m/>
    <m/>
    <m/>
    <m/>
    <m/>
    <m/>
    <m/>
    <m/>
    <m/>
    <m/>
    <m/>
    <m/>
    <m/>
    <m/>
    <m/>
    <m/>
    <m/>
    <m/>
    <m/>
  </r>
  <r>
    <x v="848"/>
    <x v="26"/>
    <x v="1146"/>
    <m/>
    <m/>
    <m/>
    <m/>
    <m/>
    <m/>
    <m/>
    <m/>
    <m/>
    <m/>
    <m/>
    <m/>
    <m/>
    <m/>
    <m/>
    <m/>
    <m/>
    <m/>
    <m/>
    <m/>
    <m/>
    <m/>
    <m/>
  </r>
  <r>
    <x v="848"/>
    <x v="26"/>
    <x v="1146"/>
    <m/>
    <m/>
    <m/>
    <m/>
    <m/>
    <m/>
    <m/>
    <m/>
    <m/>
    <m/>
    <m/>
    <m/>
    <m/>
    <m/>
    <m/>
    <m/>
    <m/>
    <m/>
    <m/>
    <m/>
    <m/>
    <m/>
    <m/>
  </r>
  <r>
    <x v="848"/>
    <x v="26"/>
    <x v="1146"/>
    <m/>
    <m/>
    <m/>
    <m/>
    <m/>
    <m/>
    <m/>
    <m/>
    <m/>
    <m/>
    <m/>
    <m/>
    <m/>
    <m/>
    <m/>
    <m/>
    <m/>
    <m/>
    <m/>
    <m/>
    <m/>
    <m/>
    <m/>
  </r>
  <r>
    <x v="848"/>
    <x v="26"/>
    <x v="1146"/>
    <m/>
    <m/>
    <m/>
    <m/>
    <m/>
    <m/>
    <m/>
    <m/>
    <m/>
    <m/>
    <m/>
    <m/>
    <m/>
    <m/>
    <m/>
    <m/>
    <m/>
    <m/>
    <m/>
    <m/>
    <m/>
    <m/>
    <m/>
  </r>
  <r>
    <x v="848"/>
    <x v="26"/>
    <x v="1146"/>
    <m/>
    <m/>
    <m/>
    <m/>
    <m/>
    <m/>
    <m/>
    <m/>
    <m/>
    <m/>
    <m/>
    <m/>
    <m/>
    <m/>
    <m/>
    <m/>
    <m/>
    <m/>
    <m/>
    <m/>
    <m/>
    <m/>
    <m/>
  </r>
  <r>
    <x v="848"/>
    <x v="26"/>
    <x v="1146"/>
    <m/>
    <m/>
    <m/>
    <m/>
    <m/>
    <m/>
    <m/>
    <m/>
    <m/>
    <m/>
    <m/>
    <m/>
    <m/>
    <m/>
    <m/>
    <m/>
    <m/>
    <m/>
    <m/>
    <m/>
    <m/>
    <m/>
    <m/>
  </r>
  <r>
    <x v="848"/>
    <x v="26"/>
    <x v="1146"/>
    <m/>
    <m/>
    <m/>
    <m/>
    <m/>
    <m/>
    <m/>
    <m/>
    <m/>
    <m/>
    <m/>
    <m/>
    <m/>
    <m/>
    <m/>
    <m/>
    <m/>
    <m/>
    <m/>
    <m/>
    <m/>
    <m/>
    <m/>
  </r>
  <r>
    <x v="848"/>
    <x v="26"/>
    <x v="1146"/>
    <m/>
    <m/>
    <m/>
    <m/>
    <m/>
    <m/>
    <m/>
    <m/>
    <m/>
    <m/>
    <m/>
    <m/>
    <m/>
    <m/>
    <m/>
    <m/>
    <m/>
    <m/>
    <m/>
    <m/>
    <m/>
    <m/>
    <m/>
  </r>
  <r>
    <x v="848"/>
    <x v="26"/>
    <x v="1146"/>
    <m/>
    <m/>
    <m/>
    <m/>
    <m/>
    <m/>
    <m/>
    <m/>
    <m/>
    <m/>
    <m/>
    <m/>
    <m/>
    <m/>
    <m/>
    <m/>
    <m/>
    <m/>
    <m/>
    <m/>
    <m/>
    <m/>
    <m/>
  </r>
  <r>
    <x v="848"/>
    <x v="26"/>
    <x v="1146"/>
    <m/>
    <m/>
    <m/>
    <m/>
    <m/>
    <m/>
    <m/>
    <m/>
    <m/>
    <m/>
    <m/>
    <m/>
    <m/>
    <m/>
    <m/>
    <m/>
    <m/>
    <m/>
    <m/>
    <m/>
    <m/>
    <m/>
    <m/>
  </r>
  <r>
    <x v="848"/>
    <x v="26"/>
    <x v="1146"/>
    <m/>
    <m/>
    <m/>
    <m/>
    <m/>
    <m/>
    <m/>
    <m/>
    <m/>
    <m/>
    <m/>
    <m/>
    <m/>
    <m/>
    <m/>
    <m/>
    <m/>
    <m/>
    <m/>
    <m/>
    <m/>
    <m/>
    <m/>
  </r>
  <r>
    <x v="848"/>
    <x v="26"/>
    <x v="1146"/>
    <m/>
    <m/>
    <m/>
    <m/>
    <m/>
    <m/>
    <m/>
    <m/>
    <m/>
    <m/>
    <m/>
    <m/>
    <m/>
    <m/>
    <m/>
    <m/>
    <m/>
    <m/>
    <m/>
    <m/>
    <m/>
    <m/>
    <m/>
  </r>
  <r>
    <x v="848"/>
    <x v="26"/>
    <x v="1146"/>
    <m/>
    <m/>
    <m/>
    <m/>
    <m/>
    <m/>
    <m/>
    <m/>
    <m/>
    <m/>
    <m/>
    <m/>
    <m/>
    <m/>
    <m/>
    <m/>
    <m/>
    <m/>
    <m/>
    <m/>
    <m/>
    <m/>
    <m/>
  </r>
  <r>
    <x v="848"/>
    <x v="26"/>
    <x v="1146"/>
    <m/>
    <m/>
    <m/>
    <m/>
    <m/>
    <m/>
    <m/>
    <m/>
    <m/>
    <m/>
    <m/>
    <m/>
    <m/>
    <m/>
    <m/>
    <m/>
    <m/>
    <m/>
    <m/>
    <m/>
    <m/>
    <m/>
    <m/>
  </r>
  <r>
    <x v="848"/>
    <x v="26"/>
    <x v="1146"/>
    <m/>
    <m/>
    <m/>
    <m/>
    <m/>
    <m/>
    <m/>
    <m/>
    <m/>
    <m/>
    <m/>
    <m/>
    <m/>
    <m/>
    <m/>
    <m/>
    <m/>
    <m/>
    <m/>
    <m/>
    <m/>
    <m/>
    <m/>
  </r>
  <r>
    <x v="848"/>
    <x v="26"/>
    <x v="1146"/>
    <m/>
    <m/>
    <m/>
    <m/>
    <m/>
    <m/>
    <m/>
    <m/>
    <m/>
    <m/>
    <m/>
    <m/>
    <m/>
    <m/>
    <m/>
    <m/>
    <m/>
    <m/>
    <m/>
    <m/>
    <m/>
    <m/>
    <m/>
  </r>
  <r>
    <x v="848"/>
    <x v="26"/>
    <x v="1146"/>
    <m/>
    <m/>
    <m/>
    <m/>
    <m/>
    <m/>
    <m/>
    <m/>
    <m/>
    <m/>
    <m/>
    <m/>
    <m/>
    <m/>
    <m/>
    <m/>
    <m/>
    <m/>
    <m/>
    <m/>
    <m/>
    <m/>
    <m/>
  </r>
  <r>
    <x v="848"/>
    <x v="26"/>
    <x v="1146"/>
    <m/>
    <m/>
    <m/>
    <m/>
    <m/>
    <m/>
    <m/>
    <m/>
    <m/>
    <m/>
    <m/>
    <m/>
    <m/>
    <m/>
    <m/>
    <m/>
    <m/>
    <m/>
    <m/>
    <m/>
    <m/>
    <m/>
    <m/>
  </r>
  <r>
    <x v="848"/>
    <x v="26"/>
    <x v="1146"/>
    <m/>
    <m/>
    <m/>
    <m/>
    <m/>
    <m/>
    <m/>
    <m/>
    <m/>
    <m/>
    <m/>
    <m/>
    <m/>
    <m/>
    <m/>
    <m/>
    <m/>
    <m/>
    <m/>
    <m/>
    <m/>
    <m/>
    <m/>
  </r>
  <r>
    <x v="848"/>
    <x v="26"/>
    <x v="1146"/>
    <m/>
    <m/>
    <m/>
    <m/>
    <m/>
    <m/>
    <m/>
    <m/>
    <m/>
    <m/>
    <m/>
    <m/>
    <m/>
    <m/>
    <m/>
    <m/>
    <m/>
    <m/>
    <m/>
    <m/>
    <m/>
    <m/>
    <m/>
  </r>
  <r>
    <x v="848"/>
    <x v="26"/>
    <x v="1146"/>
    <m/>
    <m/>
    <m/>
    <m/>
    <m/>
    <m/>
    <m/>
    <m/>
    <m/>
    <m/>
    <m/>
    <m/>
    <m/>
    <m/>
    <m/>
    <m/>
    <m/>
    <m/>
    <m/>
    <m/>
    <m/>
    <m/>
    <m/>
  </r>
  <r>
    <x v="848"/>
    <x v="26"/>
    <x v="1146"/>
    <m/>
    <m/>
    <m/>
    <m/>
    <m/>
    <m/>
    <m/>
    <m/>
    <m/>
    <m/>
    <m/>
    <m/>
    <m/>
    <m/>
    <m/>
    <m/>
    <m/>
    <m/>
    <m/>
    <m/>
    <m/>
    <m/>
    <m/>
  </r>
  <r>
    <x v="848"/>
    <x v="26"/>
    <x v="1146"/>
    <m/>
    <m/>
    <m/>
    <m/>
    <m/>
    <m/>
    <m/>
    <m/>
    <m/>
    <m/>
    <m/>
    <m/>
    <m/>
    <m/>
    <m/>
    <m/>
    <m/>
    <m/>
    <m/>
    <m/>
    <m/>
    <m/>
    <m/>
  </r>
  <r>
    <x v="848"/>
    <x v="26"/>
    <x v="1146"/>
    <m/>
    <m/>
    <m/>
    <m/>
    <m/>
    <m/>
    <m/>
    <m/>
    <m/>
    <m/>
    <m/>
    <m/>
    <m/>
    <m/>
    <m/>
    <m/>
    <m/>
    <m/>
    <m/>
    <m/>
    <m/>
    <m/>
    <m/>
  </r>
  <r>
    <x v="848"/>
    <x v="26"/>
    <x v="1146"/>
    <m/>
    <m/>
    <m/>
    <m/>
    <m/>
    <m/>
    <m/>
    <m/>
    <m/>
    <m/>
    <m/>
    <m/>
    <m/>
    <m/>
    <m/>
    <m/>
    <m/>
    <m/>
    <m/>
    <m/>
    <m/>
    <m/>
    <m/>
  </r>
  <r>
    <x v="848"/>
    <x v="26"/>
    <x v="1146"/>
    <m/>
    <m/>
    <m/>
    <m/>
    <m/>
    <m/>
    <m/>
    <m/>
    <m/>
    <m/>
    <m/>
    <m/>
    <m/>
    <m/>
    <m/>
    <m/>
    <m/>
    <m/>
    <m/>
    <m/>
    <m/>
    <m/>
    <m/>
  </r>
  <r>
    <x v="848"/>
    <x v="26"/>
    <x v="1146"/>
    <m/>
    <m/>
    <m/>
    <m/>
    <m/>
    <m/>
    <m/>
    <m/>
    <m/>
    <m/>
    <m/>
    <m/>
    <m/>
    <m/>
    <m/>
    <m/>
    <m/>
    <m/>
    <m/>
    <m/>
    <m/>
    <m/>
    <m/>
  </r>
  <r>
    <x v="848"/>
    <x v="26"/>
    <x v="1146"/>
    <m/>
    <m/>
    <m/>
    <m/>
    <m/>
    <m/>
    <m/>
    <m/>
    <m/>
    <m/>
    <m/>
    <m/>
    <m/>
    <m/>
    <m/>
    <m/>
    <m/>
    <m/>
    <m/>
    <m/>
    <m/>
    <m/>
    <m/>
  </r>
  <r>
    <x v="848"/>
    <x v="26"/>
    <x v="1146"/>
    <m/>
    <m/>
    <m/>
    <m/>
    <m/>
    <m/>
    <m/>
    <m/>
    <m/>
    <m/>
    <m/>
    <m/>
    <m/>
    <m/>
    <m/>
    <m/>
    <m/>
    <m/>
    <m/>
    <m/>
    <m/>
    <m/>
    <m/>
  </r>
  <r>
    <x v="848"/>
    <x v="26"/>
    <x v="1146"/>
    <m/>
    <m/>
    <m/>
    <m/>
    <m/>
    <m/>
    <m/>
    <m/>
    <m/>
    <m/>
    <m/>
    <m/>
    <m/>
    <m/>
    <m/>
    <m/>
    <m/>
    <m/>
    <m/>
    <m/>
    <m/>
    <m/>
    <m/>
  </r>
  <r>
    <x v="848"/>
    <x v="26"/>
    <x v="1146"/>
    <m/>
    <m/>
    <m/>
    <m/>
    <m/>
    <m/>
    <m/>
    <m/>
    <m/>
    <m/>
    <m/>
    <m/>
    <m/>
    <m/>
    <m/>
    <m/>
    <m/>
    <m/>
    <m/>
    <m/>
    <m/>
    <m/>
    <m/>
  </r>
  <r>
    <x v="848"/>
    <x v="26"/>
    <x v="1146"/>
    <m/>
    <m/>
    <m/>
    <m/>
    <m/>
    <m/>
    <m/>
    <m/>
    <m/>
    <m/>
    <m/>
    <m/>
    <m/>
    <m/>
    <m/>
    <m/>
    <m/>
    <m/>
    <m/>
    <m/>
    <m/>
    <m/>
    <m/>
  </r>
  <r>
    <x v="848"/>
    <x v="26"/>
    <x v="1146"/>
    <m/>
    <m/>
    <m/>
    <m/>
    <m/>
    <m/>
    <m/>
    <m/>
    <m/>
    <m/>
    <m/>
    <m/>
    <m/>
    <m/>
    <m/>
    <m/>
    <m/>
    <m/>
    <m/>
    <m/>
    <m/>
    <m/>
    <m/>
  </r>
  <r>
    <x v="848"/>
    <x v="26"/>
    <x v="1146"/>
    <m/>
    <m/>
    <m/>
    <m/>
    <m/>
    <m/>
    <m/>
    <m/>
    <m/>
    <m/>
    <m/>
    <m/>
    <m/>
    <m/>
    <m/>
    <m/>
    <m/>
    <m/>
    <m/>
    <m/>
    <m/>
    <m/>
    <m/>
  </r>
  <r>
    <x v="848"/>
    <x v="26"/>
    <x v="1146"/>
    <m/>
    <m/>
    <m/>
    <m/>
    <m/>
    <m/>
    <m/>
    <m/>
    <m/>
    <m/>
    <m/>
    <m/>
    <m/>
    <m/>
    <m/>
    <m/>
    <m/>
    <m/>
    <m/>
    <m/>
    <m/>
    <m/>
    <m/>
  </r>
  <r>
    <x v="848"/>
    <x v="26"/>
    <x v="1146"/>
    <m/>
    <m/>
    <m/>
    <m/>
    <m/>
    <m/>
    <m/>
    <m/>
    <m/>
    <m/>
    <m/>
    <m/>
    <m/>
    <m/>
    <m/>
    <m/>
    <m/>
    <m/>
    <m/>
    <m/>
    <m/>
    <m/>
    <m/>
  </r>
  <r>
    <x v="848"/>
    <x v="26"/>
    <x v="1146"/>
    <m/>
    <m/>
    <m/>
    <m/>
    <m/>
    <m/>
    <m/>
    <m/>
    <m/>
    <m/>
    <m/>
    <m/>
    <m/>
    <m/>
    <m/>
    <m/>
    <m/>
    <m/>
    <m/>
    <m/>
    <m/>
    <m/>
    <m/>
  </r>
  <r>
    <x v="848"/>
    <x v="26"/>
    <x v="1146"/>
    <m/>
    <m/>
    <m/>
    <m/>
    <m/>
    <m/>
    <m/>
    <m/>
    <m/>
    <m/>
    <m/>
    <m/>
    <m/>
    <m/>
    <m/>
    <m/>
    <m/>
    <m/>
    <m/>
    <m/>
    <m/>
    <m/>
    <m/>
  </r>
  <r>
    <x v="848"/>
    <x v="26"/>
    <x v="1146"/>
    <m/>
    <m/>
    <m/>
    <m/>
    <m/>
    <m/>
    <m/>
    <m/>
    <m/>
    <m/>
    <m/>
    <m/>
    <m/>
    <m/>
    <m/>
    <m/>
    <m/>
    <m/>
    <m/>
    <m/>
    <m/>
    <m/>
    <m/>
  </r>
  <r>
    <x v="848"/>
    <x v="26"/>
    <x v="1146"/>
    <m/>
    <m/>
    <m/>
    <m/>
    <m/>
    <m/>
    <m/>
    <m/>
    <m/>
    <m/>
    <m/>
    <m/>
    <m/>
    <m/>
    <m/>
    <m/>
    <m/>
    <m/>
    <m/>
    <m/>
    <m/>
    <m/>
    <m/>
  </r>
  <r>
    <x v="848"/>
    <x v="26"/>
    <x v="1146"/>
    <m/>
    <m/>
    <m/>
    <m/>
    <m/>
    <m/>
    <m/>
    <m/>
    <m/>
    <m/>
    <m/>
    <m/>
    <m/>
    <m/>
    <m/>
    <m/>
    <m/>
    <m/>
    <m/>
    <m/>
    <m/>
    <m/>
    <m/>
  </r>
  <r>
    <x v="848"/>
    <x v="26"/>
    <x v="1146"/>
    <m/>
    <m/>
    <m/>
    <m/>
    <m/>
    <m/>
    <m/>
    <m/>
    <m/>
    <m/>
    <m/>
    <m/>
    <m/>
    <m/>
    <m/>
    <m/>
    <m/>
    <m/>
    <m/>
    <m/>
    <m/>
    <m/>
    <m/>
  </r>
  <r>
    <x v="848"/>
    <x v="26"/>
    <x v="1146"/>
    <m/>
    <m/>
    <m/>
    <m/>
    <m/>
    <m/>
    <m/>
    <m/>
    <m/>
    <m/>
    <m/>
    <m/>
    <m/>
    <m/>
    <m/>
    <m/>
    <m/>
    <m/>
    <m/>
    <m/>
    <m/>
    <m/>
    <m/>
  </r>
  <r>
    <x v="848"/>
    <x v="26"/>
    <x v="1146"/>
    <m/>
    <m/>
    <m/>
    <m/>
    <m/>
    <m/>
    <m/>
    <m/>
    <m/>
    <m/>
    <m/>
    <m/>
    <m/>
    <m/>
    <m/>
    <m/>
    <m/>
    <m/>
    <m/>
    <m/>
    <m/>
    <m/>
    <m/>
  </r>
  <r>
    <x v="848"/>
    <x v="26"/>
    <x v="1146"/>
    <m/>
    <m/>
    <m/>
    <m/>
    <m/>
    <m/>
    <m/>
    <m/>
    <m/>
    <m/>
    <m/>
    <m/>
    <m/>
    <m/>
    <m/>
    <m/>
    <m/>
    <m/>
    <m/>
    <m/>
    <m/>
    <m/>
    <m/>
  </r>
  <r>
    <x v="848"/>
    <x v="26"/>
    <x v="1146"/>
    <m/>
    <m/>
    <m/>
    <m/>
    <m/>
    <m/>
    <m/>
    <m/>
    <m/>
    <m/>
    <m/>
    <m/>
    <m/>
    <m/>
    <m/>
    <m/>
    <m/>
    <m/>
    <m/>
    <m/>
    <m/>
    <m/>
    <m/>
  </r>
  <r>
    <x v="848"/>
    <x v="26"/>
    <x v="1146"/>
    <m/>
    <m/>
    <m/>
    <m/>
    <m/>
    <m/>
    <m/>
    <m/>
    <m/>
    <m/>
    <m/>
    <m/>
    <m/>
    <m/>
    <m/>
    <m/>
    <m/>
    <m/>
    <m/>
    <m/>
    <m/>
    <m/>
    <m/>
  </r>
  <r>
    <x v="848"/>
    <x v="26"/>
    <x v="1146"/>
    <m/>
    <m/>
    <m/>
    <m/>
    <m/>
    <m/>
    <m/>
    <m/>
    <m/>
    <m/>
    <m/>
    <m/>
    <m/>
    <m/>
    <m/>
    <m/>
    <m/>
    <m/>
    <m/>
    <m/>
    <m/>
    <m/>
    <m/>
  </r>
  <r>
    <x v="848"/>
    <x v="26"/>
    <x v="1146"/>
    <m/>
    <m/>
    <m/>
    <m/>
    <m/>
    <m/>
    <m/>
    <m/>
    <m/>
    <m/>
    <m/>
    <m/>
    <m/>
    <m/>
    <m/>
    <m/>
    <m/>
    <m/>
    <m/>
    <m/>
    <m/>
    <m/>
    <m/>
  </r>
  <r>
    <x v="848"/>
    <x v="26"/>
    <x v="1146"/>
    <m/>
    <m/>
    <m/>
    <m/>
    <m/>
    <m/>
    <m/>
    <m/>
    <m/>
    <m/>
    <m/>
    <m/>
    <m/>
    <m/>
    <m/>
    <m/>
    <m/>
    <m/>
    <m/>
    <m/>
    <m/>
    <m/>
    <m/>
  </r>
  <r>
    <x v="848"/>
    <x v="26"/>
    <x v="1146"/>
    <m/>
    <m/>
    <m/>
    <m/>
    <m/>
    <m/>
    <m/>
    <m/>
    <m/>
    <m/>
    <m/>
    <m/>
    <m/>
    <m/>
    <m/>
    <m/>
    <m/>
    <m/>
    <m/>
    <m/>
    <m/>
    <m/>
    <m/>
  </r>
  <r>
    <x v="848"/>
    <x v="26"/>
    <x v="1146"/>
    <m/>
    <m/>
    <m/>
    <m/>
    <m/>
    <m/>
    <m/>
    <m/>
    <m/>
    <m/>
    <m/>
    <m/>
    <m/>
    <m/>
    <m/>
    <m/>
    <m/>
    <m/>
    <m/>
    <m/>
    <m/>
    <m/>
    <m/>
  </r>
  <r>
    <x v="848"/>
    <x v="26"/>
    <x v="1146"/>
    <m/>
    <m/>
    <m/>
    <m/>
    <m/>
    <m/>
    <m/>
    <m/>
    <m/>
    <m/>
    <m/>
    <m/>
    <m/>
    <m/>
    <m/>
    <m/>
    <m/>
    <m/>
    <m/>
    <m/>
    <m/>
    <m/>
    <m/>
  </r>
  <r>
    <x v="848"/>
    <x v="26"/>
    <x v="1146"/>
    <m/>
    <m/>
    <m/>
    <m/>
    <m/>
    <m/>
    <m/>
    <m/>
    <m/>
    <m/>
    <m/>
    <m/>
    <m/>
    <m/>
    <m/>
    <m/>
    <m/>
    <m/>
    <m/>
    <m/>
    <m/>
    <m/>
    <m/>
  </r>
  <r>
    <x v="848"/>
    <x v="26"/>
    <x v="1146"/>
    <m/>
    <m/>
    <m/>
    <m/>
    <m/>
    <m/>
    <m/>
    <m/>
    <m/>
    <m/>
    <m/>
    <m/>
    <m/>
    <m/>
    <m/>
    <m/>
    <m/>
    <m/>
    <m/>
    <m/>
    <m/>
    <m/>
    <m/>
  </r>
  <r>
    <x v="848"/>
    <x v="26"/>
    <x v="1146"/>
    <m/>
    <m/>
    <m/>
    <m/>
    <m/>
    <m/>
    <m/>
    <m/>
    <m/>
    <m/>
    <m/>
    <m/>
    <m/>
    <m/>
    <m/>
    <m/>
    <m/>
    <m/>
    <m/>
    <m/>
    <m/>
    <m/>
    <m/>
  </r>
  <r>
    <x v="848"/>
    <x v="26"/>
    <x v="1146"/>
    <m/>
    <m/>
    <m/>
    <m/>
    <m/>
    <m/>
    <m/>
    <m/>
    <m/>
    <m/>
    <m/>
    <m/>
    <m/>
    <m/>
    <m/>
    <m/>
    <m/>
    <m/>
    <m/>
    <m/>
    <m/>
    <m/>
    <m/>
  </r>
  <r>
    <x v="848"/>
    <x v="26"/>
    <x v="1146"/>
    <m/>
    <m/>
    <m/>
    <m/>
    <m/>
    <m/>
    <m/>
    <m/>
    <m/>
    <m/>
    <m/>
    <m/>
    <m/>
    <m/>
    <m/>
    <m/>
    <m/>
    <m/>
    <m/>
    <m/>
    <m/>
    <m/>
    <m/>
  </r>
  <r>
    <x v="848"/>
    <x v="26"/>
    <x v="1146"/>
    <m/>
    <m/>
    <m/>
    <m/>
    <m/>
    <m/>
    <m/>
    <m/>
    <m/>
    <m/>
    <m/>
    <m/>
    <m/>
    <m/>
    <m/>
    <m/>
    <m/>
    <m/>
    <m/>
    <m/>
    <m/>
    <m/>
    <m/>
  </r>
  <r>
    <x v="848"/>
    <x v="26"/>
    <x v="1146"/>
    <m/>
    <m/>
    <m/>
    <m/>
    <m/>
    <m/>
    <m/>
    <m/>
    <m/>
    <m/>
    <m/>
    <m/>
    <m/>
    <m/>
    <m/>
    <m/>
    <m/>
    <m/>
    <m/>
    <m/>
    <m/>
    <m/>
    <m/>
  </r>
  <r>
    <x v="848"/>
    <x v="26"/>
    <x v="1146"/>
    <m/>
    <m/>
    <m/>
    <m/>
    <m/>
    <m/>
    <m/>
    <m/>
    <m/>
    <m/>
    <m/>
    <m/>
    <m/>
    <m/>
    <m/>
    <m/>
    <m/>
    <m/>
    <m/>
    <m/>
    <m/>
    <m/>
    <m/>
  </r>
  <r>
    <x v="848"/>
    <x v="26"/>
    <x v="1146"/>
    <m/>
    <m/>
    <m/>
    <m/>
    <m/>
    <m/>
    <m/>
    <m/>
    <m/>
    <m/>
    <m/>
    <m/>
    <m/>
    <m/>
    <m/>
    <m/>
    <m/>
    <m/>
    <m/>
    <m/>
    <m/>
    <m/>
    <m/>
  </r>
  <r>
    <x v="848"/>
    <x v="26"/>
    <x v="1146"/>
    <m/>
    <m/>
    <m/>
    <m/>
    <m/>
    <m/>
    <m/>
    <m/>
    <m/>
    <m/>
    <m/>
    <m/>
    <m/>
    <m/>
    <m/>
    <m/>
    <m/>
    <m/>
    <m/>
    <m/>
    <m/>
    <m/>
    <m/>
  </r>
  <r>
    <x v="848"/>
    <x v="26"/>
    <x v="1146"/>
    <m/>
    <m/>
    <m/>
    <m/>
    <m/>
    <m/>
    <m/>
    <m/>
    <m/>
    <m/>
    <m/>
    <m/>
    <m/>
    <m/>
    <m/>
    <m/>
    <m/>
    <m/>
    <m/>
    <m/>
    <m/>
    <m/>
    <m/>
  </r>
  <r>
    <x v="848"/>
    <x v="26"/>
    <x v="1146"/>
    <m/>
    <m/>
    <m/>
    <m/>
    <m/>
    <m/>
    <m/>
    <m/>
    <m/>
    <m/>
    <m/>
    <m/>
    <m/>
    <m/>
    <m/>
    <m/>
    <m/>
    <m/>
    <m/>
    <m/>
    <m/>
    <m/>
    <m/>
  </r>
  <r>
    <x v="848"/>
    <x v="26"/>
    <x v="1146"/>
    <m/>
    <m/>
    <m/>
    <m/>
    <m/>
    <m/>
    <m/>
    <m/>
    <m/>
    <m/>
    <m/>
    <m/>
    <m/>
    <m/>
    <m/>
    <m/>
    <m/>
    <m/>
    <m/>
    <m/>
    <m/>
    <m/>
    <m/>
  </r>
  <r>
    <x v="848"/>
    <x v="26"/>
    <x v="1146"/>
    <m/>
    <m/>
    <m/>
    <m/>
    <m/>
    <m/>
    <m/>
    <m/>
    <m/>
    <m/>
    <m/>
    <m/>
    <m/>
    <m/>
    <m/>
    <m/>
    <m/>
    <m/>
    <m/>
    <m/>
    <m/>
    <m/>
    <m/>
  </r>
  <r>
    <x v="848"/>
    <x v="26"/>
    <x v="1146"/>
    <m/>
    <m/>
    <m/>
    <m/>
    <m/>
    <m/>
    <m/>
    <m/>
    <m/>
    <m/>
    <m/>
    <m/>
    <m/>
    <m/>
    <m/>
    <m/>
    <m/>
    <m/>
    <m/>
    <m/>
    <m/>
    <m/>
    <m/>
  </r>
  <r>
    <x v="848"/>
    <x v="26"/>
    <x v="1146"/>
    <m/>
    <m/>
    <m/>
    <m/>
    <m/>
    <m/>
    <m/>
    <m/>
    <m/>
    <m/>
    <m/>
    <m/>
    <m/>
    <m/>
    <m/>
    <m/>
    <m/>
    <m/>
    <m/>
    <m/>
    <m/>
    <m/>
    <m/>
  </r>
  <r>
    <x v="848"/>
    <x v="26"/>
    <x v="1146"/>
    <m/>
    <m/>
    <m/>
    <m/>
    <m/>
    <m/>
    <m/>
    <m/>
    <m/>
    <m/>
    <m/>
    <m/>
    <m/>
    <m/>
    <m/>
    <m/>
    <m/>
    <m/>
    <m/>
    <m/>
    <m/>
    <m/>
    <m/>
  </r>
  <r>
    <x v="848"/>
    <x v="26"/>
    <x v="1146"/>
    <m/>
    <m/>
    <m/>
    <m/>
    <m/>
    <m/>
    <m/>
    <m/>
    <m/>
    <m/>
    <m/>
    <m/>
    <m/>
    <m/>
    <m/>
    <m/>
    <m/>
    <m/>
    <m/>
    <m/>
    <m/>
    <m/>
    <m/>
  </r>
  <r>
    <x v="848"/>
    <x v="26"/>
    <x v="1146"/>
    <m/>
    <m/>
    <m/>
    <m/>
    <m/>
    <m/>
    <m/>
    <m/>
    <m/>
    <m/>
    <m/>
    <m/>
    <m/>
    <m/>
    <m/>
    <m/>
    <m/>
    <m/>
    <m/>
    <m/>
    <m/>
    <m/>
    <m/>
  </r>
  <r>
    <x v="848"/>
    <x v="26"/>
    <x v="1146"/>
    <m/>
    <m/>
    <m/>
    <m/>
    <m/>
    <m/>
    <m/>
    <m/>
    <m/>
    <m/>
    <m/>
    <m/>
    <m/>
    <m/>
    <m/>
    <m/>
    <m/>
    <m/>
    <m/>
    <m/>
    <m/>
    <m/>
    <m/>
  </r>
  <r>
    <x v="848"/>
    <x v="26"/>
    <x v="1146"/>
    <m/>
    <m/>
    <m/>
    <m/>
    <m/>
    <m/>
    <m/>
    <m/>
    <m/>
    <m/>
    <m/>
    <m/>
    <m/>
    <m/>
    <m/>
    <m/>
    <m/>
    <m/>
    <m/>
    <m/>
    <m/>
    <m/>
    <m/>
  </r>
  <r>
    <x v="848"/>
    <x v="26"/>
    <x v="1146"/>
    <m/>
    <m/>
    <m/>
    <m/>
    <m/>
    <m/>
    <m/>
    <m/>
    <m/>
    <m/>
    <m/>
    <m/>
    <m/>
    <m/>
    <m/>
    <m/>
    <m/>
    <m/>
    <m/>
    <m/>
    <m/>
    <m/>
    <m/>
  </r>
  <r>
    <x v="848"/>
    <x v="26"/>
    <x v="1146"/>
    <m/>
    <m/>
    <m/>
    <m/>
    <m/>
    <m/>
    <m/>
    <m/>
    <m/>
    <m/>
    <m/>
    <m/>
    <m/>
    <m/>
    <m/>
    <m/>
    <m/>
    <m/>
    <m/>
    <m/>
    <m/>
    <m/>
    <m/>
  </r>
  <r>
    <x v="848"/>
    <x v="26"/>
    <x v="1146"/>
    <m/>
    <m/>
    <m/>
    <m/>
    <m/>
    <m/>
    <m/>
    <m/>
    <m/>
    <m/>
    <m/>
    <m/>
    <m/>
    <m/>
    <m/>
    <m/>
    <m/>
    <m/>
    <m/>
    <m/>
    <m/>
    <m/>
    <m/>
  </r>
  <r>
    <x v="848"/>
    <x v="26"/>
    <x v="1146"/>
    <m/>
    <m/>
    <m/>
    <m/>
    <m/>
    <m/>
    <m/>
    <m/>
    <m/>
    <m/>
    <m/>
    <m/>
    <m/>
    <m/>
    <m/>
    <m/>
    <m/>
    <m/>
    <m/>
    <m/>
    <m/>
    <m/>
    <m/>
  </r>
  <r>
    <x v="848"/>
    <x v="26"/>
    <x v="1146"/>
    <m/>
    <m/>
    <m/>
    <m/>
    <m/>
    <m/>
    <m/>
    <m/>
    <m/>
    <m/>
    <m/>
    <m/>
    <m/>
    <m/>
    <m/>
    <m/>
    <m/>
    <m/>
    <m/>
    <m/>
    <m/>
    <m/>
    <m/>
  </r>
  <r>
    <x v="848"/>
    <x v="26"/>
    <x v="1146"/>
    <m/>
    <m/>
    <m/>
    <m/>
    <m/>
    <m/>
    <m/>
    <m/>
    <m/>
    <m/>
    <m/>
    <m/>
    <m/>
    <m/>
    <m/>
    <m/>
    <m/>
    <m/>
    <m/>
    <m/>
    <m/>
    <m/>
    <m/>
  </r>
  <r>
    <x v="848"/>
    <x v="26"/>
    <x v="1146"/>
    <m/>
    <m/>
    <m/>
    <m/>
    <m/>
    <m/>
    <m/>
    <m/>
    <m/>
    <m/>
    <m/>
    <m/>
    <m/>
    <m/>
    <m/>
    <m/>
    <m/>
    <m/>
    <m/>
    <m/>
    <m/>
    <m/>
    <m/>
  </r>
  <r>
    <x v="848"/>
    <x v="26"/>
    <x v="1146"/>
    <m/>
    <m/>
    <m/>
    <m/>
    <m/>
    <m/>
    <m/>
    <m/>
    <m/>
    <m/>
    <m/>
    <m/>
    <m/>
    <m/>
    <m/>
    <m/>
    <m/>
    <m/>
    <m/>
    <m/>
    <m/>
    <m/>
    <m/>
  </r>
  <r>
    <x v="848"/>
    <x v="26"/>
    <x v="1146"/>
    <m/>
    <m/>
    <m/>
    <m/>
    <m/>
    <m/>
    <m/>
    <m/>
    <m/>
    <m/>
    <m/>
    <m/>
    <m/>
    <m/>
    <m/>
    <m/>
    <m/>
    <m/>
    <m/>
    <m/>
    <m/>
    <m/>
    <m/>
  </r>
  <r>
    <x v="848"/>
    <x v="26"/>
    <x v="1146"/>
    <m/>
    <m/>
    <m/>
    <m/>
    <m/>
    <m/>
    <m/>
    <m/>
    <m/>
    <m/>
    <m/>
    <m/>
    <m/>
    <m/>
    <m/>
    <m/>
    <m/>
    <m/>
    <m/>
    <m/>
    <m/>
    <m/>
    <m/>
  </r>
  <r>
    <x v="848"/>
    <x v="26"/>
    <x v="1146"/>
    <m/>
    <m/>
    <m/>
    <m/>
    <m/>
    <m/>
    <m/>
    <m/>
    <m/>
    <m/>
    <m/>
    <m/>
    <m/>
    <m/>
    <m/>
    <m/>
    <m/>
    <m/>
    <m/>
    <m/>
    <m/>
    <m/>
    <m/>
  </r>
  <r>
    <x v="848"/>
    <x v="26"/>
    <x v="1146"/>
    <m/>
    <m/>
    <m/>
    <m/>
    <m/>
    <m/>
    <m/>
    <m/>
    <m/>
    <m/>
    <m/>
    <m/>
    <m/>
    <m/>
    <m/>
    <m/>
    <m/>
    <m/>
    <m/>
    <m/>
    <m/>
    <m/>
    <m/>
  </r>
  <r>
    <x v="848"/>
    <x v="26"/>
    <x v="1146"/>
    <m/>
    <m/>
    <m/>
    <m/>
    <m/>
    <m/>
    <m/>
    <m/>
    <m/>
    <m/>
    <m/>
    <m/>
    <m/>
    <m/>
    <m/>
    <m/>
    <m/>
    <m/>
    <m/>
    <m/>
    <m/>
    <m/>
    <m/>
  </r>
  <r>
    <x v="848"/>
    <x v="26"/>
    <x v="1146"/>
    <m/>
    <m/>
    <m/>
    <m/>
    <m/>
    <m/>
    <m/>
    <m/>
    <m/>
    <m/>
    <m/>
    <m/>
    <m/>
    <m/>
    <m/>
    <m/>
    <m/>
    <m/>
    <m/>
    <m/>
    <m/>
    <m/>
    <m/>
  </r>
  <r>
    <x v="848"/>
    <x v="26"/>
    <x v="1146"/>
    <m/>
    <m/>
    <m/>
    <m/>
    <m/>
    <m/>
    <m/>
    <m/>
    <m/>
    <m/>
    <m/>
    <m/>
    <m/>
    <m/>
    <m/>
    <m/>
    <m/>
    <m/>
    <m/>
    <m/>
    <m/>
    <m/>
    <m/>
  </r>
  <r>
    <x v="848"/>
    <x v="26"/>
    <x v="1146"/>
    <m/>
    <m/>
    <m/>
    <m/>
    <m/>
    <m/>
    <m/>
    <m/>
    <m/>
    <m/>
    <m/>
    <m/>
    <m/>
    <m/>
    <m/>
    <m/>
    <m/>
    <m/>
    <m/>
    <m/>
    <m/>
    <m/>
    <m/>
  </r>
  <r>
    <x v="848"/>
    <x v="26"/>
    <x v="1146"/>
    <m/>
    <m/>
    <m/>
    <m/>
    <m/>
    <m/>
    <m/>
    <m/>
    <m/>
    <m/>
    <m/>
    <m/>
    <m/>
    <m/>
    <m/>
    <m/>
    <m/>
    <m/>
    <m/>
    <m/>
    <m/>
    <m/>
    <m/>
  </r>
  <r>
    <x v="848"/>
    <x v="26"/>
    <x v="1146"/>
    <m/>
    <m/>
    <m/>
    <m/>
    <m/>
    <m/>
    <m/>
    <m/>
    <m/>
    <m/>
    <m/>
    <m/>
    <m/>
    <m/>
    <m/>
    <m/>
    <m/>
    <m/>
    <m/>
    <m/>
    <m/>
    <m/>
    <m/>
  </r>
  <r>
    <x v="848"/>
    <x v="26"/>
    <x v="1146"/>
    <m/>
    <m/>
    <m/>
    <m/>
    <m/>
    <m/>
    <m/>
    <m/>
    <m/>
    <m/>
    <m/>
    <m/>
    <m/>
    <m/>
    <m/>
    <m/>
    <m/>
    <m/>
    <m/>
    <m/>
    <m/>
    <m/>
    <m/>
  </r>
  <r>
    <x v="848"/>
    <x v="26"/>
    <x v="1146"/>
    <m/>
    <m/>
    <m/>
    <m/>
    <m/>
    <m/>
    <m/>
    <m/>
    <m/>
    <m/>
    <m/>
    <m/>
    <m/>
    <m/>
    <m/>
    <m/>
    <m/>
    <m/>
    <m/>
    <m/>
    <m/>
    <m/>
    <m/>
  </r>
  <r>
    <x v="848"/>
    <x v="26"/>
    <x v="1146"/>
    <m/>
    <m/>
    <m/>
    <m/>
    <m/>
    <m/>
    <m/>
    <m/>
    <m/>
    <m/>
    <m/>
    <m/>
    <m/>
    <m/>
    <m/>
    <m/>
    <m/>
    <m/>
    <m/>
    <m/>
    <m/>
    <m/>
    <m/>
  </r>
  <r>
    <x v="848"/>
    <x v="26"/>
    <x v="1146"/>
    <m/>
    <m/>
    <m/>
    <m/>
    <m/>
    <m/>
    <m/>
    <m/>
    <m/>
    <m/>
    <m/>
    <m/>
    <m/>
    <m/>
    <m/>
    <m/>
    <m/>
    <m/>
    <m/>
    <m/>
    <m/>
    <m/>
    <m/>
  </r>
  <r>
    <x v="848"/>
    <x v="26"/>
    <x v="1146"/>
    <m/>
    <m/>
    <m/>
    <m/>
    <m/>
    <m/>
    <m/>
    <m/>
    <m/>
    <m/>
    <m/>
    <m/>
    <m/>
    <m/>
    <m/>
    <m/>
    <m/>
    <m/>
    <m/>
    <m/>
    <m/>
    <m/>
    <m/>
  </r>
  <r>
    <x v="848"/>
    <x v="26"/>
    <x v="1146"/>
    <m/>
    <m/>
    <m/>
    <m/>
    <m/>
    <m/>
    <m/>
    <m/>
    <m/>
    <m/>
    <m/>
    <m/>
    <m/>
    <m/>
    <m/>
    <m/>
    <m/>
    <m/>
    <m/>
    <m/>
    <m/>
    <m/>
    <m/>
  </r>
  <r>
    <x v="848"/>
    <x v="26"/>
    <x v="1146"/>
    <m/>
    <m/>
    <m/>
    <m/>
    <m/>
    <m/>
    <m/>
    <m/>
    <m/>
    <m/>
    <m/>
    <m/>
    <m/>
    <m/>
    <m/>
    <m/>
    <m/>
    <m/>
    <m/>
    <m/>
    <m/>
    <m/>
    <m/>
  </r>
  <r>
    <x v="848"/>
    <x v="26"/>
    <x v="1146"/>
    <m/>
    <m/>
    <m/>
    <m/>
    <m/>
    <m/>
    <m/>
    <m/>
    <m/>
    <m/>
    <m/>
    <m/>
    <m/>
    <m/>
    <m/>
    <m/>
    <m/>
    <m/>
    <m/>
    <m/>
    <m/>
    <m/>
    <m/>
  </r>
  <r>
    <x v="848"/>
    <x v="26"/>
    <x v="1146"/>
    <m/>
    <m/>
    <m/>
    <m/>
    <m/>
    <m/>
    <m/>
    <m/>
    <m/>
    <m/>
    <m/>
    <m/>
    <m/>
    <m/>
    <m/>
    <m/>
    <m/>
    <m/>
    <m/>
    <m/>
    <m/>
    <m/>
    <m/>
  </r>
  <r>
    <x v="848"/>
    <x v="26"/>
    <x v="1146"/>
    <m/>
    <m/>
    <m/>
    <m/>
    <m/>
    <m/>
    <m/>
    <m/>
    <m/>
    <m/>
    <m/>
    <m/>
    <m/>
    <m/>
    <m/>
    <m/>
    <m/>
    <m/>
    <m/>
    <m/>
    <m/>
    <m/>
    <m/>
  </r>
  <r>
    <x v="848"/>
    <x v="26"/>
    <x v="1146"/>
    <m/>
    <m/>
    <m/>
    <m/>
    <m/>
    <m/>
    <m/>
    <m/>
    <m/>
    <m/>
    <m/>
    <m/>
    <m/>
    <m/>
    <m/>
    <m/>
    <m/>
    <m/>
    <m/>
    <m/>
    <m/>
    <m/>
    <m/>
  </r>
  <r>
    <x v="848"/>
    <x v="26"/>
    <x v="1146"/>
    <m/>
    <m/>
    <m/>
    <m/>
    <m/>
    <m/>
    <m/>
    <m/>
    <m/>
    <m/>
    <m/>
    <m/>
    <m/>
    <m/>
    <m/>
    <m/>
    <m/>
    <m/>
    <m/>
    <m/>
    <m/>
    <m/>
    <m/>
  </r>
  <r>
    <x v="848"/>
    <x v="26"/>
    <x v="1146"/>
    <m/>
    <m/>
    <m/>
    <m/>
    <m/>
    <m/>
    <m/>
    <m/>
    <m/>
    <m/>
    <m/>
    <m/>
    <m/>
    <m/>
    <m/>
    <m/>
    <m/>
    <m/>
    <m/>
    <m/>
    <m/>
    <m/>
    <m/>
  </r>
  <r>
    <x v="848"/>
    <x v="26"/>
    <x v="1146"/>
    <m/>
    <m/>
    <m/>
    <m/>
    <m/>
    <m/>
    <m/>
    <m/>
    <m/>
    <m/>
    <m/>
    <m/>
    <m/>
    <m/>
    <m/>
    <m/>
    <m/>
    <m/>
    <m/>
    <m/>
    <m/>
    <m/>
    <m/>
  </r>
  <r>
    <x v="848"/>
    <x v="26"/>
    <x v="1146"/>
    <m/>
    <m/>
    <m/>
    <m/>
    <m/>
    <m/>
    <m/>
    <m/>
    <m/>
    <m/>
    <m/>
    <m/>
    <m/>
    <m/>
    <m/>
    <m/>
    <m/>
    <m/>
    <m/>
    <m/>
    <m/>
    <m/>
    <m/>
  </r>
  <r>
    <x v="848"/>
    <x v="26"/>
    <x v="1146"/>
    <m/>
    <m/>
    <m/>
    <m/>
    <m/>
    <m/>
    <m/>
    <m/>
    <m/>
    <m/>
    <m/>
    <m/>
    <m/>
    <m/>
    <m/>
    <m/>
    <m/>
    <m/>
    <m/>
    <m/>
    <m/>
    <m/>
    <m/>
  </r>
  <r>
    <x v="848"/>
    <x v="26"/>
    <x v="1146"/>
    <m/>
    <m/>
    <m/>
    <m/>
    <m/>
    <m/>
    <m/>
    <m/>
    <m/>
    <m/>
    <m/>
    <m/>
    <m/>
    <m/>
    <m/>
    <m/>
    <m/>
    <m/>
    <m/>
    <m/>
    <m/>
    <m/>
    <m/>
  </r>
  <r>
    <x v="848"/>
    <x v="26"/>
    <x v="1146"/>
    <m/>
    <m/>
    <m/>
    <m/>
    <m/>
    <m/>
    <m/>
    <m/>
    <m/>
    <m/>
    <m/>
    <m/>
    <m/>
    <m/>
    <m/>
    <m/>
    <m/>
    <m/>
    <m/>
    <m/>
    <m/>
    <m/>
    <m/>
  </r>
  <r>
    <x v="848"/>
    <x v="26"/>
    <x v="1146"/>
    <m/>
    <m/>
    <m/>
    <m/>
    <m/>
    <m/>
    <m/>
    <m/>
    <m/>
    <m/>
    <m/>
    <m/>
    <m/>
    <m/>
    <m/>
    <m/>
    <m/>
    <m/>
    <m/>
    <m/>
    <m/>
    <m/>
    <m/>
  </r>
  <r>
    <x v="848"/>
    <x v="26"/>
    <x v="1146"/>
    <m/>
    <m/>
    <m/>
    <m/>
    <m/>
    <m/>
    <m/>
    <m/>
    <m/>
    <m/>
    <m/>
    <m/>
    <m/>
    <m/>
    <m/>
    <m/>
    <m/>
    <m/>
    <m/>
    <m/>
    <m/>
    <m/>
    <m/>
  </r>
  <r>
    <x v="848"/>
    <x v="26"/>
    <x v="1146"/>
    <m/>
    <m/>
    <m/>
    <m/>
    <m/>
    <m/>
    <m/>
    <m/>
    <m/>
    <m/>
    <m/>
    <m/>
    <m/>
    <m/>
    <m/>
    <m/>
    <m/>
    <m/>
    <m/>
    <m/>
    <m/>
    <m/>
    <m/>
  </r>
  <r>
    <x v="848"/>
    <x v="26"/>
    <x v="1146"/>
    <m/>
    <m/>
    <m/>
    <m/>
    <m/>
    <m/>
    <m/>
    <m/>
    <m/>
    <m/>
    <m/>
    <m/>
    <m/>
    <m/>
    <m/>
    <m/>
    <m/>
    <m/>
    <m/>
    <m/>
    <m/>
    <m/>
    <m/>
  </r>
  <r>
    <x v="848"/>
    <x v="26"/>
    <x v="1146"/>
    <m/>
    <m/>
    <m/>
    <m/>
    <m/>
    <m/>
    <m/>
    <m/>
    <m/>
    <m/>
    <m/>
    <m/>
    <m/>
    <m/>
    <m/>
    <m/>
    <m/>
    <m/>
    <m/>
    <m/>
    <m/>
    <m/>
    <m/>
  </r>
  <r>
    <x v="848"/>
    <x v="26"/>
    <x v="1146"/>
    <m/>
    <m/>
    <m/>
    <m/>
    <m/>
    <m/>
    <m/>
    <m/>
    <m/>
    <m/>
    <m/>
    <m/>
    <m/>
    <m/>
    <m/>
    <m/>
    <m/>
    <m/>
    <m/>
    <m/>
    <m/>
    <m/>
    <m/>
  </r>
  <r>
    <x v="848"/>
    <x v="26"/>
    <x v="1146"/>
    <m/>
    <m/>
    <m/>
    <m/>
    <m/>
    <m/>
    <m/>
    <m/>
    <m/>
    <m/>
    <m/>
    <m/>
    <m/>
    <m/>
    <m/>
    <m/>
    <m/>
    <m/>
    <m/>
    <m/>
    <m/>
    <m/>
    <m/>
  </r>
  <r>
    <x v="848"/>
    <x v="26"/>
    <x v="1146"/>
    <m/>
    <m/>
    <m/>
    <m/>
    <m/>
    <m/>
    <m/>
    <m/>
    <m/>
    <m/>
    <m/>
    <m/>
    <m/>
    <m/>
    <m/>
    <m/>
    <m/>
    <m/>
    <m/>
    <m/>
    <m/>
    <m/>
    <m/>
  </r>
  <r>
    <x v="848"/>
    <x v="26"/>
    <x v="1146"/>
    <m/>
    <m/>
    <m/>
    <m/>
    <m/>
    <m/>
    <m/>
    <m/>
    <m/>
    <m/>
    <m/>
    <m/>
    <m/>
    <m/>
    <m/>
    <m/>
    <m/>
    <m/>
    <m/>
    <m/>
    <m/>
    <m/>
    <m/>
  </r>
  <r>
    <x v="848"/>
    <x v="26"/>
    <x v="1146"/>
    <m/>
    <m/>
    <m/>
    <m/>
    <m/>
    <m/>
    <m/>
    <m/>
    <m/>
    <m/>
    <m/>
    <m/>
    <m/>
    <m/>
    <m/>
    <m/>
    <m/>
    <m/>
    <m/>
    <m/>
    <m/>
    <m/>
    <m/>
  </r>
  <r>
    <x v="848"/>
    <x v="26"/>
    <x v="1146"/>
    <m/>
    <m/>
    <m/>
    <m/>
    <m/>
    <m/>
    <m/>
    <m/>
    <m/>
    <m/>
    <m/>
    <m/>
    <m/>
    <m/>
    <m/>
    <m/>
    <m/>
    <m/>
    <m/>
    <m/>
    <m/>
    <m/>
    <m/>
  </r>
  <r>
    <x v="848"/>
    <x v="26"/>
    <x v="1146"/>
    <m/>
    <m/>
    <m/>
    <m/>
    <m/>
    <m/>
    <m/>
    <m/>
    <m/>
    <m/>
    <m/>
    <m/>
    <m/>
    <m/>
    <m/>
    <m/>
    <m/>
    <m/>
    <m/>
    <m/>
    <m/>
    <m/>
    <m/>
  </r>
  <r>
    <x v="848"/>
    <x v="26"/>
    <x v="1146"/>
    <m/>
    <m/>
    <m/>
    <m/>
    <m/>
    <m/>
    <m/>
    <m/>
    <m/>
    <m/>
    <m/>
    <m/>
    <m/>
    <m/>
    <m/>
    <m/>
    <m/>
    <m/>
    <m/>
    <m/>
    <m/>
    <m/>
    <m/>
  </r>
  <r>
    <x v="848"/>
    <x v="26"/>
    <x v="1146"/>
    <m/>
    <m/>
    <m/>
    <m/>
    <m/>
    <m/>
    <m/>
    <m/>
    <m/>
    <m/>
    <m/>
    <m/>
    <m/>
    <m/>
    <m/>
    <m/>
    <m/>
    <m/>
    <m/>
    <m/>
    <m/>
    <m/>
    <m/>
  </r>
  <r>
    <x v="848"/>
    <x v="26"/>
    <x v="1146"/>
    <m/>
    <m/>
    <m/>
    <m/>
    <m/>
    <m/>
    <m/>
    <m/>
    <m/>
    <m/>
    <m/>
    <m/>
    <m/>
    <m/>
    <m/>
    <m/>
    <m/>
    <m/>
    <m/>
    <m/>
    <m/>
    <m/>
    <m/>
  </r>
  <r>
    <x v="848"/>
    <x v="26"/>
    <x v="1146"/>
    <m/>
    <m/>
    <m/>
    <m/>
    <m/>
    <m/>
    <m/>
    <m/>
    <m/>
    <m/>
    <m/>
    <m/>
    <m/>
    <m/>
    <m/>
    <m/>
    <m/>
    <m/>
    <m/>
    <m/>
    <m/>
    <m/>
    <m/>
  </r>
  <r>
    <x v="848"/>
    <x v="26"/>
    <x v="1146"/>
    <m/>
    <m/>
    <m/>
    <m/>
    <m/>
    <m/>
    <m/>
    <m/>
    <m/>
    <m/>
    <m/>
    <m/>
    <m/>
    <m/>
    <m/>
    <m/>
    <m/>
    <m/>
    <m/>
    <m/>
    <m/>
    <m/>
    <m/>
  </r>
  <r>
    <x v="848"/>
    <x v="26"/>
    <x v="1146"/>
    <m/>
    <m/>
    <m/>
    <m/>
    <m/>
    <m/>
    <m/>
    <m/>
    <m/>
    <m/>
    <m/>
    <m/>
    <m/>
    <m/>
    <m/>
    <m/>
    <m/>
    <m/>
    <m/>
    <m/>
    <m/>
    <m/>
    <m/>
  </r>
  <r>
    <x v="848"/>
    <x v="26"/>
    <x v="1146"/>
    <m/>
    <m/>
    <m/>
    <m/>
    <m/>
    <m/>
    <m/>
    <m/>
    <m/>
    <m/>
    <m/>
    <m/>
    <m/>
    <m/>
    <m/>
    <m/>
    <m/>
    <m/>
    <m/>
    <m/>
    <m/>
    <m/>
    <m/>
  </r>
  <r>
    <x v="848"/>
    <x v="26"/>
    <x v="1146"/>
    <m/>
    <m/>
    <m/>
    <m/>
    <m/>
    <m/>
    <m/>
    <m/>
    <m/>
    <m/>
    <m/>
    <m/>
    <m/>
    <m/>
    <m/>
    <m/>
    <m/>
    <m/>
    <m/>
    <m/>
    <m/>
    <m/>
    <m/>
  </r>
  <r>
    <x v="848"/>
    <x v="26"/>
    <x v="1146"/>
    <m/>
    <m/>
    <m/>
    <m/>
    <m/>
    <m/>
    <m/>
    <m/>
    <m/>
    <m/>
    <m/>
    <m/>
    <m/>
    <m/>
    <m/>
    <m/>
    <m/>
    <m/>
    <m/>
    <m/>
    <m/>
    <m/>
    <m/>
  </r>
  <r>
    <x v="848"/>
    <x v="26"/>
    <x v="1146"/>
    <m/>
    <m/>
    <m/>
    <m/>
    <m/>
    <m/>
    <m/>
    <m/>
    <m/>
    <m/>
    <m/>
    <m/>
    <m/>
    <m/>
    <m/>
    <m/>
    <m/>
    <m/>
    <m/>
    <m/>
    <m/>
    <m/>
    <m/>
  </r>
  <r>
    <x v="848"/>
    <x v="26"/>
    <x v="1146"/>
    <m/>
    <m/>
    <m/>
    <m/>
    <m/>
    <m/>
    <m/>
    <m/>
    <m/>
    <m/>
    <m/>
    <m/>
    <m/>
    <m/>
    <m/>
    <m/>
    <m/>
    <m/>
    <m/>
    <m/>
    <m/>
    <m/>
    <m/>
  </r>
  <r>
    <x v="848"/>
    <x v="26"/>
    <x v="1146"/>
    <m/>
    <m/>
    <m/>
    <m/>
    <m/>
    <m/>
    <m/>
    <m/>
    <m/>
    <m/>
    <m/>
    <m/>
    <m/>
    <m/>
    <m/>
    <m/>
    <m/>
    <m/>
    <m/>
    <m/>
    <m/>
    <m/>
    <m/>
  </r>
  <r>
    <x v="848"/>
    <x v="26"/>
    <x v="1146"/>
    <m/>
    <m/>
    <m/>
    <m/>
    <m/>
    <m/>
    <m/>
    <m/>
    <m/>
    <m/>
    <m/>
    <m/>
    <m/>
    <m/>
    <m/>
    <m/>
    <m/>
    <m/>
    <m/>
    <m/>
    <m/>
    <m/>
    <m/>
  </r>
  <r>
    <x v="848"/>
    <x v="26"/>
    <x v="1146"/>
    <m/>
    <m/>
    <m/>
    <m/>
    <m/>
    <m/>
    <m/>
    <m/>
    <m/>
    <m/>
    <m/>
    <m/>
    <m/>
    <m/>
    <m/>
    <m/>
    <m/>
    <m/>
    <m/>
    <m/>
    <m/>
    <m/>
    <m/>
  </r>
  <r>
    <x v="848"/>
    <x v="26"/>
    <x v="1146"/>
    <m/>
    <m/>
    <m/>
    <m/>
    <m/>
    <m/>
    <m/>
    <m/>
    <m/>
    <m/>
    <m/>
    <m/>
    <m/>
    <m/>
    <m/>
    <m/>
    <m/>
    <m/>
    <m/>
    <m/>
    <m/>
    <m/>
    <m/>
  </r>
  <r>
    <x v="848"/>
    <x v="26"/>
    <x v="1146"/>
    <m/>
    <m/>
    <m/>
    <m/>
    <m/>
    <m/>
    <m/>
    <m/>
    <m/>
    <m/>
    <m/>
    <m/>
    <m/>
    <m/>
    <m/>
    <m/>
    <m/>
    <m/>
    <m/>
    <m/>
    <m/>
    <m/>
    <m/>
  </r>
  <r>
    <x v="848"/>
    <x v="26"/>
    <x v="1146"/>
    <m/>
    <m/>
    <m/>
    <m/>
    <m/>
    <m/>
    <m/>
    <m/>
    <m/>
    <m/>
    <m/>
    <m/>
    <m/>
    <m/>
    <m/>
    <m/>
    <m/>
    <m/>
    <m/>
    <m/>
    <m/>
    <m/>
    <m/>
  </r>
  <r>
    <x v="848"/>
    <x v="26"/>
    <x v="1146"/>
    <m/>
    <m/>
    <m/>
    <m/>
    <m/>
    <m/>
    <m/>
    <m/>
    <m/>
    <m/>
    <m/>
    <m/>
    <m/>
    <m/>
    <m/>
    <m/>
    <m/>
    <m/>
    <m/>
    <m/>
    <m/>
    <m/>
    <m/>
  </r>
  <r>
    <x v="848"/>
    <x v="26"/>
    <x v="1146"/>
    <m/>
    <m/>
    <m/>
    <m/>
    <m/>
    <m/>
    <m/>
    <m/>
    <m/>
    <m/>
    <m/>
    <m/>
    <m/>
    <m/>
    <m/>
    <m/>
    <m/>
    <m/>
    <m/>
    <m/>
    <m/>
    <m/>
    <m/>
  </r>
  <r>
    <x v="848"/>
    <x v="26"/>
    <x v="1146"/>
    <m/>
    <m/>
    <m/>
    <m/>
    <m/>
    <m/>
    <m/>
    <m/>
    <m/>
    <m/>
    <m/>
    <m/>
    <m/>
    <m/>
    <m/>
    <m/>
    <m/>
    <m/>
    <m/>
    <m/>
    <m/>
    <m/>
    <m/>
  </r>
  <r>
    <x v="848"/>
    <x v="26"/>
    <x v="1146"/>
    <m/>
    <m/>
    <m/>
    <m/>
    <m/>
    <m/>
    <m/>
    <m/>
    <m/>
    <m/>
    <m/>
    <m/>
    <m/>
    <m/>
    <m/>
    <m/>
    <m/>
    <m/>
    <m/>
    <m/>
    <m/>
    <m/>
    <m/>
  </r>
  <r>
    <x v="848"/>
    <x v="26"/>
    <x v="1146"/>
    <m/>
    <m/>
    <m/>
    <m/>
    <m/>
    <m/>
    <m/>
    <m/>
    <m/>
    <m/>
    <m/>
    <m/>
    <m/>
    <m/>
    <m/>
    <m/>
    <m/>
    <m/>
    <m/>
    <m/>
    <m/>
    <m/>
    <m/>
  </r>
  <r>
    <x v="848"/>
    <x v="26"/>
    <x v="1146"/>
    <m/>
    <m/>
    <m/>
    <m/>
    <m/>
    <m/>
    <m/>
    <m/>
    <m/>
    <m/>
    <m/>
    <m/>
    <m/>
    <m/>
    <m/>
    <m/>
    <m/>
    <m/>
    <m/>
    <m/>
    <m/>
    <m/>
    <m/>
  </r>
  <r>
    <x v="848"/>
    <x v="26"/>
    <x v="1146"/>
    <m/>
    <m/>
    <m/>
    <m/>
    <m/>
    <m/>
    <m/>
    <m/>
    <m/>
    <m/>
    <m/>
    <m/>
    <m/>
    <m/>
    <m/>
    <m/>
    <m/>
    <m/>
    <m/>
    <m/>
    <m/>
    <m/>
    <m/>
  </r>
  <r>
    <x v="848"/>
    <x v="26"/>
    <x v="1146"/>
    <m/>
    <m/>
    <m/>
    <m/>
    <m/>
    <m/>
    <m/>
    <m/>
    <m/>
    <m/>
    <m/>
    <m/>
    <m/>
    <m/>
    <m/>
    <m/>
    <m/>
    <m/>
    <m/>
    <m/>
    <m/>
    <m/>
    <m/>
  </r>
  <r>
    <x v="848"/>
    <x v="26"/>
    <x v="1146"/>
    <m/>
    <m/>
    <m/>
    <m/>
    <m/>
    <m/>
    <m/>
    <m/>
    <m/>
    <m/>
    <m/>
    <m/>
    <m/>
    <m/>
    <m/>
    <m/>
    <m/>
    <m/>
    <m/>
    <m/>
    <m/>
    <m/>
    <m/>
  </r>
  <r>
    <x v="848"/>
    <x v="26"/>
    <x v="1146"/>
    <m/>
    <m/>
    <m/>
    <m/>
    <m/>
    <m/>
    <m/>
    <m/>
    <m/>
    <m/>
    <m/>
    <m/>
    <m/>
    <m/>
    <m/>
    <m/>
    <m/>
    <m/>
    <m/>
    <m/>
    <m/>
    <m/>
    <m/>
  </r>
  <r>
    <x v="848"/>
    <x v="26"/>
    <x v="1146"/>
    <m/>
    <m/>
    <m/>
    <m/>
    <m/>
    <m/>
    <m/>
    <m/>
    <m/>
    <m/>
    <m/>
    <m/>
    <m/>
    <m/>
    <m/>
    <m/>
    <m/>
    <m/>
    <m/>
    <m/>
    <m/>
    <m/>
    <m/>
  </r>
  <r>
    <x v="848"/>
    <x v="26"/>
    <x v="1146"/>
    <m/>
    <m/>
    <m/>
    <m/>
    <m/>
    <m/>
    <m/>
    <m/>
    <m/>
    <m/>
    <m/>
    <m/>
    <m/>
    <m/>
    <m/>
    <m/>
    <m/>
    <m/>
    <m/>
    <m/>
    <m/>
    <m/>
    <m/>
  </r>
  <r>
    <x v="848"/>
    <x v="26"/>
    <x v="1146"/>
    <m/>
    <m/>
    <m/>
    <m/>
    <m/>
    <m/>
    <m/>
    <m/>
    <m/>
    <m/>
    <m/>
    <m/>
    <m/>
    <m/>
    <m/>
    <m/>
    <m/>
    <m/>
    <m/>
    <m/>
    <m/>
    <m/>
    <m/>
  </r>
  <r>
    <x v="848"/>
    <x v="26"/>
    <x v="1146"/>
    <m/>
    <m/>
    <m/>
    <m/>
    <m/>
    <m/>
    <m/>
    <m/>
    <m/>
    <m/>
    <m/>
    <m/>
    <m/>
    <m/>
    <m/>
    <m/>
    <m/>
    <m/>
    <m/>
    <m/>
    <m/>
    <m/>
    <m/>
  </r>
  <r>
    <x v="848"/>
    <x v="26"/>
    <x v="1146"/>
    <m/>
    <m/>
    <m/>
    <m/>
    <m/>
    <m/>
    <m/>
    <m/>
    <m/>
    <m/>
    <m/>
    <m/>
    <m/>
    <m/>
    <m/>
    <m/>
    <m/>
    <m/>
    <m/>
    <m/>
    <m/>
    <m/>
    <m/>
  </r>
  <r>
    <x v="848"/>
    <x v="26"/>
    <x v="1146"/>
    <m/>
    <m/>
    <m/>
    <m/>
    <m/>
    <m/>
    <m/>
    <m/>
    <m/>
    <m/>
    <m/>
    <m/>
    <m/>
    <m/>
    <m/>
    <m/>
    <m/>
    <m/>
    <m/>
    <m/>
    <m/>
    <m/>
    <m/>
  </r>
  <r>
    <x v="848"/>
    <x v="26"/>
    <x v="1146"/>
    <m/>
    <m/>
    <m/>
    <m/>
    <m/>
    <m/>
    <m/>
    <m/>
    <m/>
    <m/>
    <m/>
    <m/>
    <m/>
    <m/>
    <m/>
    <m/>
    <m/>
    <m/>
    <m/>
    <m/>
    <m/>
    <m/>
    <m/>
  </r>
  <r>
    <x v="848"/>
    <x v="26"/>
    <x v="1146"/>
    <m/>
    <m/>
    <m/>
    <m/>
    <m/>
    <m/>
    <m/>
    <m/>
    <m/>
    <m/>
    <m/>
    <m/>
    <m/>
    <m/>
    <m/>
    <m/>
    <m/>
    <m/>
    <m/>
    <m/>
    <m/>
    <m/>
    <m/>
  </r>
  <r>
    <x v="848"/>
    <x v="26"/>
    <x v="1146"/>
    <m/>
    <m/>
    <m/>
    <m/>
    <m/>
    <m/>
    <m/>
    <m/>
    <m/>
    <m/>
    <m/>
    <m/>
    <m/>
    <m/>
    <m/>
    <m/>
    <m/>
    <m/>
    <m/>
    <m/>
    <m/>
    <m/>
    <m/>
  </r>
  <r>
    <x v="848"/>
    <x v="26"/>
    <x v="1146"/>
    <m/>
    <m/>
    <m/>
    <m/>
    <m/>
    <m/>
    <m/>
    <m/>
    <m/>
    <m/>
    <m/>
    <m/>
    <m/>
    <m/>
    <m/>
    <m/>
    <m/>
    <m/>
    <m/>
    <m/>
    <m/>
    <m/>
    <m/>
  </r>
  <r>
    <x v="848"/>
    <x v="26"/>
    <x v="1146"/>
    <m/>
    <m/>
    <m/>
    <m/>
    <m/>
    <m/>
    <m/>
    <m/>
    <m/>
    <m/>
    <m/>
    <m/>
    <m/>
    <m/>
    <m/>
    <m/>
    <m/>
    <m/>
    <m/>
    <m/>
    <m/>
    <m/>
    <m/>
  </r>
  <r>
    <x v="848"/>
    <x v="26"/>
    <x v="1146"/>
    <m/>
    <m/>
    <m/>
    <m/>
    <m/>
    <m/>
    <m/>
    <m/>
    <m/>
    <m/>
    <m/>
    <m/>
    <m/>
    <m/>
    <m/>
    <m/>
    <m/>
    <m/>
    <m/>
    <m/>
    <m/>
    <m/>
    <m/>
  </r>
  <r>
    <x v="848"/>
    <x v="26"/>
    <x v="1146"/>
    <m/>
    <m/>
    <m/>
    <m/>
    <m/>
    <m/>
    <m/>
    <m/>
    <m/>
    <m/>
    <m/>
    <m/>
    <m/>
    <m/>
    <m/>
    <m/>
    <m/>
    <m/>
    <m/>
    <m/>
    <m/>
    <m/>
    <m/>
  </r>
  <r>
    <x v="848"/>
    <x v="26"/>
    <x v="1146"/>
    <m/>
    <m/>
    <m/>
    <m/>
    <m/>
    <m/>
    <m/>
    <m/>
    <m/>
    <m/>
    <m/>
    <m/>
    <m/>
    <m/>
    <m/>
    <m/>
    <m/>
    <m/>
    <m/>
    <m/>
    <m/>
    <m/>
    <m/>
  </r>
  <r>
    <x v="848"/>
    <x v="26"/>
    <x v="1146"/>
    <m/>
    <m/>
    <m/>
    <m/>
    <m/>
    <m/>
    <m/>
    <m/>
    <m/>
    <m/>
    <m/>
    <m/>
    <m/>
    <m/>
    <m/>
    <m/>
    <m/>
    <m/>
    <m/>
    <m/>
    <m/>
    <m/>
    <m/>
  </r>
  <r>
    <x v="848"/>
    <x v="26"/>
    <x v="1146"/>
    <m/>
    <m/>
    <m/>
    <m/>
    <m/>
    <m/>
    <m/>
    <m/>
    <m/>
    <m/>
    <m/>
    <m/>
    <m/>
    <m/>
    <m/>
    <m/>
    <m/>
    <m/>
    <m/>
    <m/>
    <m/>
    <m/>
    <m/>
  </r>
  <r>
    <x v="848"/>
    <x v="26"/>
    <x v="1146"/>
    <m/>
    <m/>
    <m/>
    <m/>
    <m/>
    <m/>
    <m/>
    <m/>
    <m/>
    <m/>
    <m/>
    <m/>
    <m/>
    <m/>
    <m/>
    <m/>
    <m/>
    <m/>
    <m/>
    <m/>
    <m/>
    <m/>
    <m/>
  </r>
  <r>
    <x v="848"/>
    <x v="26"/>
    <x v="1146"/>
    <m/>
    <m/>
    <m/>
    <m/>
    <m/>
    <m/>
    <m/>
    <m/>
    <m/>
    <m/>
    <m/>
    <m/>
    <m/>
    <m/>
    <m/>
    <m/>
    <m/>
    <m/>
    <m/>
    <m/>
    <m/>
    <m/>
    <m/>
  </r>
  <r>
    <x v="848"/>
    <x v="26"/>
    <x v="1146"/>
    <m/>
    <m/>
    <m/>
    <m/>
    <m/>
    <m/>
    <m/>
    <m/>
    <m/>
    <m/>
    <m/>
    <m/>
    <m/>
    <m/>
    <m/>
    <m/>
    <m/>
    <m/>
    <m/>
    <m/>
    <m/>
    <m/>
    <m/>
  </r>
  <r>
    <x v="848"/>
    <x v="26"/>
    <x v="1146"/>
    <m/>
    <m/>
    <m/>
    <m/>
    <m/>
    <m/>
    <m/>
    <m/>
    <m/>
    <m/>
    <m/>
    <m/>
    <m/>
    <m/>
    <m/>
    <m/>
    <m/>
    <m/>
    <m/>
    <m/>
    <m/>
    <m/>
    <m/>
  </r>
  <r>
    <x v="848"/>
    <x v="26"/>
    <x v="1146"/>
    <m/>
    <m/>
    <m/>
    <m/>
    <m/>
    <m/>
    <m/>
    <m/>
    <m/>
    <m/>
    <m/>
    <m/>
    <m/>
    <m/>
    <m/>
    <m/>
    <m/>
    <m/>
    <m/>
    <m/>
    <m/>
    <m/>
    <m/>
  </r>
  <r>
    <x v="848"/>
    <x v="26"/>
    <x v="1146"/>
    <m/>
    <m/>
    <m/>
    <m/>
    <m/>
    <m/>
    <m/>
    <m/>
    <m/>
    <m/>
    <m/>
    <m/>
    <m/>
    <m/>
    <m/>
    <m/>
    <m/>
    <m/>
    <m/>
    <m/>
    <m/>
    <m/>
    <m/>
  </r>
  <r>
    <x v="848"/>
    <x v="26"/>
    <x v="1146"/>
    <m/>
    <m/>
    <m/>
    <m/>
    <m/>
    <m/>
    <m/>
    <m/>
    <m/>
    <m/>
    <m/>
    <m/>
    <m/>
    <m/>
    <m/>
    <m/>
    <m/>
    <m/>
    <m/>
    <m/>
    <m/>
    <m/>
    <m/>
  </r>
  <r>
    <x v="848"/>
    <x v="26"/>
    <x v="1146"/>
    <m/>
    <m/>
    <m/>
    <m/>
    <m/>
    <m/>
    <m/>
    <m/>
    <m/>
    <m/>
    <m/>
    <m/>
    <m/>
    <m/>
    <m/>
    <m/>
    <m/>
    <m/>
    <m/>
    <m/>
    <m/>
    <m/>
    <m/>
  </r>
  <r>
    <x v="848"/>
    <x v="26"/>
    <x v="1146"/>
    <m/>
    <m/>
    <m/>
    <m/>
    <m/>
    <m/>
    <m/>
    <m/>
    <m/>
    <m/>
    <m/>
    <m/>
    <m/>
    <m/>
    <m/>
    <m/>
    <m/>
    <m/>
    <m/>
    <m/>
    <m/>
    <m/>
    <m/>
  </r>
  <r>
    <x v="848"/>
    <x v="26"/>
    <x v="1146"/>
    <m/>
    <m/>
    <m/>
    <m/>
    <m/>
    <m/>
    <m/>
    <m/>
    <m/>
    <m/>
    <m/>
    <m/>
    <m/>
    <m/>
    <m/>
    <m/>
    <m/>
    <m/>
    <m/>
    <m/>
    <m/>
    <m/>
    <m/>
  </r>
  <r>
    <x v="848"/>
    <x v="26"/>
    <x v="1146"/>
    <m/>
    <m/>
    <m/>
    <m/>
    <m/>
    <m/>
    <m/>
    <m/>
    <m/>
    <m/>
    <m/>
    <m/>
    <m/>
    <m/>
    <m/>
    <m/>
    <m/>
    <m/>
    <m/>
    <m/>
    <m/>
    <m/>
    <m/>
  </r>
  <r>
    <x v="848"/>
    <x v="26"/>
    <x v="1146"/>
    <m/>
    <m/>
    <m/>
    <m/>
    <m/>
    <m/>
    <m/>
    <m/>
    <m/>
    <m/>
    <m/>
    <m/>
    <m/>
    <m/>
    <m/>
    <m/>
    <m/>
    <m/>
    <m/>
    <m/>
    <m/>
    <m/>
    <m/>
  </r>
  <r>
    <x v="848"/>
    <x v="26"/>
    <x v="1146"/>
    <m/>
    <m/>
    <m/>
    <m/>
    <m/>
    <m/>
    <m/>
    <m/>
    <m/>
    <m/>
    <m/>
    <m/>
    <m/>
    <m/>
    <m/>
    <m/>
    <m/>
    <m/>
    <m/>
    <m/>
    <m/>
    <m/>
    <m/>
  </r>
  <r>
    <x v="848"/>
    <x v="26"/>
    <x v="1146"/>
    <m/>
    <m/>
    <m/>
    <m/>
    <m/>
    <m/>
    <m/>
    <m/>
    <m/>
    <m/>
    <m/>
    <m/>
    <m/>
    <m/>
    <m/>
    <m/>
    <m/>
    <m/>
    <m/>
    <m/>
    <m/>
    <m/>
    <m/>
  </r>
  <r>
    <x v="848"/>
    <x v="26"/>
    <x v="1146"/>
    <m/>
    <m/>
    <m/>
    <m/>
    <m/>
    <m/>
    <m/>
    <m/>
    <m/>
    <m/>
    <m/>
    <m/>
    <m/>
    <m/>
    <m/>
    <m/>
    <m/>
    <m/>
    <m/>
    <m/>
    <m/>
    <m/>
    <m/>
  </r>
  <r>
    <x v="848"/>
    <x v="26"/>
    <x v="1146"/>
    <m/>
    <m/>
    <m/>
    <m/>
    <m/>
    <m/>
    <m/>
    <m/>
    <m/>
    <m/>
    <m/>
    <m/>
    <m/>
    <m/>
    <m/>
    <m/>
    <m/>
    <m/>
    <m/>
    <m/>
    <m/>
    <m/>
    <m/>
  </r>
  <r>
    <x v="848"/>
    <x v="26"/>
    <x v="1146"/>
    <m/>
    <m/>
    <m/>
    <m/>
    <m/>
    <m/>
    <m/>
    <m/>
    <m/>
    <m/>
    <m/>
    <m/>
    <m/>
    <m/>
    <m/>
    <m/>
    <m/>
    <m/>
    <m/>
    <m/>
    <m/>
    <m/>
    <m/>
  </r>
  <r>
    <x v="848"/>
    <x v="26"/>
    <x v="1146"/>
    <m/>
    <m/>
    <m/>
    <m/>
    <m/>
    <m/>
    <m/>
    <m/>
    <m/>
    <m/>
    <m/>
    <m/>
    <m/>
    <m/>
    <m/>
    <m/>
    <m/>
    <m/>
    <m/>
    <m/>
    <m/>
    <m/>
    <m/>
  </r>
  <r>
    <x v="848"/>
    <x v="26"/>
    <x v="1146"/>
    <m/>
    <m/>
    <m/>
    <m/>
    <m/>
    <m/>
    <m/>
    <m/>
    <m/>
    <m/>
    <m/>
    <m/>
    <m/>
    <m/>
    <m/>
    <m/>
    <m/>
    <m/>
    <m/>
    <m/>
    <m/>
    <m/>
    <m/>
  </r>
  <r>
    <x v="848"/>
    <x v="26"/>
    <x v="1146"/>
    <m/>
    <m/>
    <m/>
    <m/>
    <m/>
    <m/>
    <m/>
    <m/>
    <m/>
    <m/>
    <m/>
    <m/>
    <m/>
    <m/>
    <m/>
    <m/>
    <m/>
    <m/>
    <m/>
    <m/>
    <m/>
    <m/>
    <m/>
  </r>
  <r>
    <x v="848"/>
    <x v="26"/>
    <x v="1146"/>
    <m/>
    <m/>
    <m/>
    <m/>
    <m/>
    <m/>
    <m/>
    <m/>
    <m/>
    <m/>
    <m/>
    <m/>
    <m/>
    <m/>
    <m/>
    <m/>
    <m/>
    <m/>
    <m/>
    <m/>
    <m/>
    <m/>
    <m/>
  </r>
  <r>
    <x v="848"/>
    <x v="26"/>
    <x v="1146"/>
    <m/>
    <m/>
    <m/>
    <m/>
    <m/>
    <m/>
    <m/>
    <m/>
    <m/>
    <m/>
    <m/>
    <m/>
    <m/>
    <m/>
    <m/>
    <m/>
    <m/>
    <m/>
    <m/>
    <m/>
    <m/>
    <m/>
    <m/>
  </r>
  <r>
    <x v="848"/>
    <x v="26"/>
    <x v="1146"/>
    <m/>
    <m/>
    <m/>
    <m/>
    <m/>
    <m/>
    <m/>
    <m/>
    <m/>
    <m/>
    <m/>
    <m/>
    <m/>
    <m/>
    <m/>
    <m/>
    <m/>
    <m/>
    <m/>
    <m/>
    <m/>
    <m/>
    <m/>
  </r>
  <r>
    <x v="848"/>
    <x v="26"/>
    <x v="1146"/>
    <m/>
    <m/>
    <m/>
    <m/>
    <m/>
    <m/>
    <m/>
    <m/>
    <m/>
    <m/>
    <m/>
    <m/>
    <m/>
    <m/>
    <m/>
    <m/>
    <m/>
    <m/>
    <m/>
    <m/>
    <m/>
    <m/>
    <m/>
  </r>
  <r>
    <x v="848"/>
    <x v="26"/>
    <x v="1146"/>
    <m/>
    <m/>
    <m/>
    <m/>
    <m/>
    <m/>
    <m/>
    <m/>
    <m/>
    <m/>
    <m/>
    <m/>
    <m/>
    <m/>
    <m/>
    <m/>
    <m/>
    <m/>
    <m/>
    <m/>
    <m/>
    <m/>
    <m/>
  </r>
  <r>
    <x v="848"/>
    <x v="26"/>
    <x v="1146"/>
    <m/>
    <m/>
    <m/>
    <m/>
    <m/>
    <m/>
    <m/>
    <m/>
    <m/>
    <m/>
    <m/>
    <m/>
    <m/>
    <m/>
    <m/>
    <m/>
    <m/>
    <m/>
    <m/>
    <m/>
    <m/>
    <m/>
    <m/>
  </r>
  <r>
    <x v="848"/>
    <x v="26"/>
    <x v="1146"/>
    <m/>
    <m/>
    <m/>
    <m/>
    <m/>
    <m/>
    <m/>
    <m/>
    <m/>
    <m/>
    <m/>
    <m/>
    <m/>
    <m/>
    <m/>
    <m/>
    <m/>
    <m/>
    <m/>
    <m/>
    <m/>
    <m/>
    <m/>
  </r>
  <r>
    <x v="848"/>
    <x v="26"/>
    <x v="1146"/>
    <m/>
    <m/>
    <m/>
    <m/>
    <m/>
    <m/>
    <m/>
    <m/>
    <m/>
    <m/>
    <m/>
    <m/>
    <m/>
    <m/>
    <m/>
    <m/>
    <m/>
    <m/>
    <m/>
    <m/>
    <m/>
    <m/>
    <m/>
  </r>
  <r>
    <x v="848"/>
    <x v="26"/>
    <x v="1146"/>
    <m/>
    <m/>
    <m/>
    <m/>
    <m/>
    <m/>
    <m/>
    <m/>
    <m/>
    <m/>
    <m/>
    <m/>
    <m/>
    <m/>
    <m/>
    <m/>
    <m/>
    <m/>
    <m/>
    <m/>
    <m/>
    <m/>
    <m/>
  </r>
  <r>
    <x v="848"/>
    <x v="26"/>
    <x v="1146"/>
    <m/>
    <m/>
    <m/>
    <m/>
    <m/>
    <m/>
    <m/>
    <m/>
    <m/>
    <m/>
    <m/>
    <m/>
    <m/>
    <m/>
    <m/>
    <m/>
    <m/>
    <m/>
    <m/>
    <m/>
    <m/>
    <m/>
    <m/>
  </r>
  <r>
    <x v="848"/>
    <x v="26"/>
    <x v="1146"/>
    <m/>
    <m/>
    <m/>
    <m/>
    <m/>
    <m/>
    <m/>
    <m/>
    <m/>
    <m/>
    <m/>
    <m/>
    <m/>
    <m/>
    <m/>
    <m/>
    <m/>
    <m/>
    <m/>
    <m/>
    <m/>
    <m/>
    <m/>
  </r>
  <r>
    <x v="848"/>
    <x v="26"/>
    <x v="1146"/>
    <m/>
    <m/>
    <m/>
    <m/>
    <m/>
    <m/>
    <m/>
    <m/>
    <m/>
    <m/>
    <m/>
    <m/>
    <m/>
    <m/>
    <m/>
    <m/>
    <m/>
    <m/>
    <m/>
    <m/>
    <m/>
    <m/>
    <m/>
  </r>
  <r>
    <x v="848"/>
    <x v="26"/>
    <x v="1146"/>
    <m/>
    <m/>
    <m/>
    <m/>
    <m/>
    <m/>
    <m/>
    <m/>
    <m/>
    <m/>
    <m/>
    <m/>
    <m/>
    <m/>
    <m/>
    <m/>
    <m/>
    <m/>
    <m/>
    <m/>
    <m/>
    <m/>
    <m/>
  </r>
  <r>
    <x v="848"/>
    <x v="26"/>
    <x v="1146"/>
    <m/>
    <m/>
    <m/>
    <m/>
    <m/>
    <m/>
    <m/>
    <m/>
    <m/>
    <m/>
    <m/>
    <m/>
    <m/>
    <m/>
    <m/>
    <m/>
    <m/>
    <m/>
    <m/>
    <m/>
    <m/>
    <m/>
    <m/>
  </r>
  <r>
    <x v="848"/>
    <x v="26"/>
    <x v="1146"/>
    <m/>
    <m/>
    <m/>
    <m/>
    <m/>
    <m/>
    <m/>
    <m/>
    <m/>
    <m/>
    <m/>
    <m/>
    <m/>
    <m/>
    <m/>
    <m/>
    <m/>
    <m/>
    <m/>
    <m/>
    <m/>
    <m/>
    <m/>
  </r>
  <r>
    <x v="848"/>
    <x v="26"/>
    <x v="1146"/>
    <m/>
    <m/>
    <m/>
    <m/>
    <m/>
    <m/>
    <m/>
    <m/>
    <m/>
    <m/>
    <m/>
    <m/>
    <m/>
    <m/>
    <m/>
    <m/>
    <m/>
    <m/>
    <m/>
    <m/>
    <m/>
    <m/>
    <m/>
  </r>
  <r>
    <x v="848"/>
    <x v="26"/>
    <x v="1146"/>
    <m/>
    <m/>
    <m/>
    <m/>
    <m/>
    <m/>
    <m/>
    <m/>
    <m/>
    <m/>
    <m/>
    <m/>
    <m/>
    <m/>
    <m/>
    <m/>
    <m/>
    <m/>
    <m/>
    <m/>
    <m/>
    <m/>
    <m/>
  </r>
  <r>
    <x v="848"/>
    <x v="26"/>
    <x v="1146"/>
    <m/>
    <m/>
    <m/>
    <m/>
    <m/>
    <m/>
    <m/>
    <m/>
    <m/>
    <m/>
    <m/>
    <m/>
    <m/>
    <m/>
    <m/>
    <m/>
    <m/>
    <m/>
    <m/>
    <m/>
    <m/>
    <m/>
    <m/>
  </r>
  <r>
    <x v="848"/>
    <x v="26"/>
    <x v="1146"/>
    <m/>
    <m/>
    <m/>
    <m/>
    <m/>
    <m/>
    <m/>
    <m/>
    <m/>
    <m/>
    <m/>
    <m/>
    <m/>
    <m/>
    <m/>
    <m/>
    <m/>
    <m/>
    <m/>
    <m/>
    <m/>
    <m/>
    <m/>
  </r>
  <r>
    <x v="848"/>
    <x v="26"/>
    <x v="1146"/>
    <m/>
    <m/>
    <m/>
    <m/>
    <m/>
    <m/>
    <m/>
    <m/>
    <m/>
    <m/>
    <m/>
    <m/>
    <m/>
    <m/>
    <m/>
    <m/>
    <m/>
    <m/>
    <m/>
    <m/>
    <m/>
    <m/>
    <m/>
  </r>
  <r>
    <x v="848"/>
    <x v="26"/>
    <x v="1146"/>
    <m/>
    <m/>
    <m/>
    <m/>
    <m/>
    <m/>
    <m/>
    <m/>
    <m/>
    <m/>
    <m/>
    <m/>
    <m/>
    <m/>
    <m/>
    <m/>
    <m/>
    <m/>
    <m/>
    <m/>
    <m/>
    <m/>
    <m/>
  </r>
  <r>
    <x v="848"/>
    <x v="26"/>
    <x v="1146"/>
    <m/>
    <m/>
    <m/>
    <m/>
    <m/>
    <m/>
    <m/>
    <m/>
    <m/>
    <m/>
    <m/>
    <m/>
    <m/>
    <m/>
    <m/>
    <m/>
    <m/>
    <m/>
    <m/>
    <m/>
    <m/>
    <m/>
    <m/>
  </r>
  <r>
    <x v="848"/>
    <x v="26"/>
    <x v="1146"/>
    <m/>
    <m/>
    <m/>
    <m/>
    <m/>
    <m/>
    <m/>
    <m/>
    <m/>
    <m/>
    <m/>
    <m/>
    <m/>
    <m/>
    <m/>
    <m/>
    <m/>
    <m/>
    <m/>
    <m/>
    <m/>
    <m/>
    <m/>
  </r>
  <r>
    <x v="848"/>
    <x v="26"/>
    <x v="1146"/>
    <m/>
    <m/>
    <m/>
    <m/>
    <m/>
    <m/>
    <m/>
    <m/>
    <m/>
    <m/>
    <m/>
    <m/>
    <m/>
    <m/>
    <m/>
    <m/>
    <m/>
    <m/>
    <m/>
    <m/>
    <m/>
    <m/>
    <m/>
  </r>
  <r>
    <x v="848"/>
    <x v="26"/>
    <x v="1146"/>
    <m/>
    <m/>
    <m/>
    <m/>
    <m/>
    <m/>
    <m/>
    <m/>
    <m/>
    <m/>
    <m/>
    <m/>
    <m/>
    <m/>
    <m/>
    <m/>
    <m/>
    <m/>
    <m/>
    <m/>
    <m/>
    <m/>
    <m/>
  </r>
  <r>
    <x v="848"/>
    <x v="26"/>
    <x v="1146"/>
    <m/>
    <m/>
    <m/>
    <m/>
    <m/>
    <m/>
    <m/>
    <m/>
    <m/>
    <m/>
    <m/>
    <m/>
    <m/>
    <m/>
    <m/>
    <m/>
    <m/>
    <m/>
    <m/>
    <m/>
    <m/>
    <m/>
    <m/>
  </r>
  <r>
    <x v="848"/>
    <x v="26"/>
    <x v="1146"/>
    <m/>
    <m/>
    <m/>
    <m/>
    <m/>
    <m/>
    <m/>
    <m/>
    <m/>
    <m/>
    <m/>
    <m/>
    <m/>
    <m/>
    <m/>
    <m/>
    <m/>
    <m/>
    <m/>
    <m/>
    <m/>
    <m/>
    <m/>
  </r>
  <r>
    <x v="848"/>
    <x v="26"/>
    <x v="1146"/>
    <m/>
    <m/>
    <m/>
    <m/>
    <m/>
    <m/>
    <m/>
    <m/>
    <m/>
    <m/>
    <m/>
    <m/>
    <m/>
    <m/>
    <m/>
    <m/>
    <m/>
    <m/>
    <m/>
    <m/>
    <m/>
    <m/>
    <m/>
  </r>
  <r>
    <x v="848"/>
    <x v="26"/>
    <x v="1146"/>
    <m/>
    <m/>
    <m/>
    <m/>
    <m/>
    <m/>
    <m/>
    <m/>
    <m/>
    <m/>
    <m/>
    <m/>
    <m/>
    <m/>
    <m/>
    <m/>
    <m/>
    <m/>
    <m/>
    <m/>
    <m/>
    <m/>
    <m/>
  </r>
  <r>
    <x v="848"/>
    <x v="26"/>
    <x v="1146"/>
    <m/>
    <m/>
    <m/>
    <m/>
    <m/>
    <m/>
    <m/>
    <m/>
    <m/>
    <m/>
    <m/>
    <m/>
    <m/>
    <m/>
    <m/>
    <m/>
    <m/>
    <m/>
    <m/>
    <m/>
    <m/>
    <m/>
    <m/>
  </r>
  <r>
    <x v="848"/>
    <x v="26"/>
    <x v="1146"/>
    <m/>
    <m/>
    <m/>
    <m/>
    <m/>
    <m/>
    <m/>
    <m/>
    <m/>
    <m/>
    <m/>
    <m/>
    <m/>
    <m/>
    <m/>
    <m/>
    <m/>
    <m/>
    <m/>
    <m/>
    <m/>
    <m/>
    <m/>
  </r>
  <r>
    <x v="848"/>
    <x v="26"/>
    <x v="1146"/>
    <m/>
    <m/>
    <m/>
    <m/>
    <m/>
    <m/>
    <m/>
    <m/>
    <m/>
    <m/>
    <m/>
    <m/>
    <m/>
    <m/>
    <m/>
    <m/>
    <m/>
    <m/>
    <m/>
    <m/>
    <m/>
    <m/>
    <m/>
  </r>
  <r>
    <x v="848"/>
    <x v="26"/>
    <x v="1146"/>
    <m/>
    <m/>
    <m/>
    <m/>
    <m/>
    <m/>
    <m/>
    <m/>
    <m/>
    <m/>
    <m/>
    <m/>
    <m/>
    <m/>
    <m/>
    <m/>
    <m/>
    <m/>
    <m/>
    <m/>
    <m/>
    <m/>
    <m/>
  </r>
  <r>
    <x v="848"/>
    <x v="26"/>
    <x v="1146"/>
    <m/>
    <m/>
    <m/>
    <m/>
    <m/>
    <m/>
    <m/>
    <m/>
    <m/>
    <m/>
    <m/>
    <m/>
    <m/>
    <m/>
    <m/>
    <m/>
    <m/>
    <m/>
    <m/>
    <m/>
    <m/>
    <m/>
    <m/>
  </r>
  <r>
    <x v="848"/>
    <x v="26"/>
    <x v="1146"/>
    <m/>
    <m/>
    <m/>
    <m/>
    <m/>
    <m/>
    <m/>
    <m/>
    <m/>
    <m/>
    <m/>
    <m/>
    <m/>
    <m/>
    <m/>
    <m/>
    <m/>
    <m/>
    <m/>
    <m/>
    <m/>
    <m/>
    <m/>
  </r>
  <r>
    <x v="848"/>
    <x v="26"/>
    <x v="1146"/>
    <m/>
    <m/>
    <m/>
    <m/>
    <m/>
    <m/>
    <m/>
    <m/>
    <m/>
    <m/>
    <m/>
    <m/>
    <m/>
    <m/>
    <m/>
    <m/>
    <m/>
    <m/>
    <m/>
    <m/>
    <m/>
    <m/>
    <m/>
  </r>
  <r>
    <x v="848"/>
    <x v="26"/>
    <x v="1146"/>
    <m/>
    <m/>
    <m/>
    <m/>
    <m/>
    <m/>
    <m/>
    <m/>
    <m/>
    <m/>
    <m/>
    <m/>
    <m/>
    <m/>
    <m/>
    <m/>
    <m/>
    <m/>
    <m/>
    <m/>
    <m/>
    <m/>
    <m/>
  </r>
  <r>
    <x v="848"/>
    <x v="26"/>
    <x v="1146"/>
    <m/>
    <m/>
    <m/>
    <m/>
    <m/>
    <m/>
    <m/>
    <m/>
    <m/>
    <m/>
    <m/>
    <m/>
    <m/>
    <m/>
    <m/>
    <m/>
    <m/>
    <m/>
    <m/>
    <m/>
    <m/>
    <m/>
    <m/>
  </r>
  <r>
    <x v="848"/>
    <x v="26"/>
    <x v="1146"/>
    <m/>
    <m/>
    <m/>
    <m/>
    <m/>
    <m/>
    <m/>
    <m/>
    <m/>
    <m/>
    <m/>
    <m/>
    <m/>
    <m/>
    <m/>
    <m/>
    <m/>
    <m/>
    <m/>
    <m/>
    <m/>
    <m/>
    <m/>
  </r>
  <r>
    <x v="848"/>
    <x v="26"/>
    <x v="1146"/>
    <m/>
    <m/>
    <m/>
    <m/>
    <m/>
    <m/>
    <m/>
    <m/>
    <m/>
    <m/>
    <m/>
    <m/>
    <m/>
    <m/>
    <m/>
    <m/>
    <m/>
    <m/>
    <m/>
    <m/>
    <m/>
    <m/>
    <m/>
  </r>
  <r>
    <x v="848"/>
    <x v="26"/>
    <x v="1146"/>
    <m/>
    <m/>
    <m/>
    <m/>
    <m/>
    <m/>
    <m/>
    <m/>
    <m/>
    <m/>
    <m/>
    <m/>
    <m/>
    <m/>
    <m/>
    <m/>
    <m/>
    <m/>
    <m/>
    <m/>
    <m/>
    <m/>
    <m/>
  </r>
  <r>
    <x v="848"/>
    <x v="26"/>
    <x v="1146"/>
    <m/>
    <m/>
    <m/>
    <m/>
    <m/>
    <m/>
    <m/>
    <m/>
    <m/>
    <m/>
    <m/>
    <m/>
    <m/>
    <m/>
    <m/>
    <m/>
    <m/>
    <m/>
    <m/>
    <m/>
    <m/>
    <m/>
    <m/>
  </r>
  <r>
    <x v="848"/>
    <x v="26"/>
    <x v="1146"/>
    <m/>
    <m/>
    <m/>
    <m/>
    <m/>
    <m/>
    <m/>
    <m/>
    <m/>
    <m/>
    <m/>
    <m/>
    <m/>
    <m/>
    <m/>
    <m/>
    <m/>
    <m/>
    <m/>
    <m/>
    <m/>
    <m/>
    <m/>
  </r>
  <r>
    <x v="848"/>
    <x v="26"/>
    <x v="1146"/>
    <m/>
    <m/>
    <m/>
    <m/>
    <m/>
    <m/>
    <m/>
    <m/>
    <m/>
    <m/>
    <m/>
    <m/>
    <m/>
    <m/>
    <m/>
    <m/>
    <m/>
    <m/>
    <m/>
    <m/>
    <m/>
    <m/>
    <m/>
  </r>
  <r>
    <x v="848"/>
    <x v="26"/>
    <x v="1146"/>
    <m/>
    <m/>
    <m/>
    <m/>
    <m/>
    <m/>
    <m/>
    <m/>
    <m/>
    <m/>
    <m/>
    <m/>
    <m/>
    <m/>
    <m/>
    <m/>
    <m/>
    <m/>
    <m/>
    <m/>
    <m/>
    <m/>
    <m/>
  </r>
  <r>
    <x v="848"/>
    <x v="26"/>
    <x v="1146"/>
    <m/>
    <m/>
    <m/>
    <m/>
    <m/>
    <m/>
    <m/>
    <m/>
    <m/>
    <m/>
    <m/>
    <m/>
    <m/>
    <m/>
    <m/>
    <m/>
    <m/>
    <m/>
    <m/>
    <m/>
    <m/>
    <m/>
    <m/>
  </r>
  <r>
    <x v="848"/>
    <x v="26"/>
    <x v="1146"/>
    <m/>
    <m/>
    <m/>
    <m/>
    <m/>
    <m/>
    <m/>
    <m/>
    <m/>
    <m/>
    <m/>
    <m/>
    <m/>
    <m/>
    <m/>
    <m/>
    <m/>
    <m/>
    <m/>
    <m/>
    <m/>
    <m/>
    <m/>
  </r>
  <r>
    <x v="848"/>
    <x v="26"/>
    <x v="1146"/>
    <m/>
    <m/>
    <m/>
    <m/>
    <m/>
    <m/>
    <m/>
    <m/>
    <m/>
    <m/>
    <m/>
    <m/>
    <m/>
    <m/>
    <m/>
    <m/>
    <m/>
    <m/>
    <m/>
    <m/>
    <m/>
    <m/>
    <m/>
  </r>
  <r>
    <x v="848"/>
    <x v="26"/>
    <x v="1146"/>
    <m/>
    <m/>
    <m/>
    <m/>
    <m/>
    <m/>
    <m/>
    <m/>
    <m/>
    <m/>
    <m/>
    <m/>
    <m/>
    <m/>
    <m/>
    <m/>
    <m/>
    <m/>
    <m/>
    <m/>
    <m/>
    <m/>
    <m/>
  </r>
  <r>
    <x v="848"/>
    <x v="26"/>
    <x v="1146"/>
    <m/>
    <m/>
    <m/>
    <m/>
    <m/>
    <m/>
    <m/>
    <m/>
    <m/>
    <m/>
    <m/>
    <m/>
    <m/>
    <m/>
    <m/>
    <m/>
    <m/>
    <m/>
    <m/>
    <m/>
    <m/>
    <m/>
    <m/>
  </r>
  <r>
    <x v="848"/>
    <x v="26"/>
    <x v="1146"/>
    <m/>
    <m/>
    <m/>
    <m/>
    <m/>
    <m/>
    <m/>
    <m/>
    <m/>
    <m/>
    <m/>
    <m/>
    <m/>
    <m/>
    <m/>
    <m/>
    <m/>
    <m/>
    <m/>
    <m/>
    <m/>
    <m/>
    <m/>
  </r>
  <r>
    <x v="848"/>
    <x v="26"/>
    <x v="1146"/>
    <m/>
    <m/>
    <m/>
    <m/>
    <m/>
    <m/>
    <m/>
    <m/>
    <m/>
    <m/>
    <m/>
    <m/>
    <m/>
    <m/>
    <m/>
    <m/>
    <m/>
    <m/>
    <m/>
    <m/>
    <m/>
    <m/>
    <m/>
  </r>
  <r>
    <x v="848"/>
    <x v="26"/>
    <x v="1146"/>
    <m/>
    <m/>
    <m/>
    <m/>
    <m/>
    <m/>
    <m/>
    <m/>
    <m/>
    <m/>
    <m/>
    <m/>
    <m/>
    <m/>
    <m/>
    <m/>
    <m/>
    <m/>
    <m/>
    <m/>
    <m/>
    <m/>
    <m/>
  </r>
  <r>
    <x v="848"/>
    <x v="26"/>
    <x v="1146"/>
    <m/>
    <m/>
    <m/>
    <m/>
    <m/>
    <m/>
    <m/>
    <m/>
    <m/>
    <m/>
    <m/>
    <m/>
    <m/>
    <m/>
    <m/>
    <m/>
    <m/>
    <m/>
    <m/>
    <m/>
    <m/>
    <m/>
    <m/>
  </r>
  <r>
    <x v="848"/>
    <x v="26"/>
    <x v="1146"/>
    <m/>
    <m/>
    <m/>
    <m/>
    <m/>
    <m/>
    <m/>
    <m/>
    <m/>
    <m/>
    <m/>
    <m/>
    <m/>
    <m/>
    <m/>
    <m/>
    <m/>
    <m/>
    <m/>
    <m/>
    <m/>
    <m/>
    <m/>
  </r>
  <r>
    <x v="848"/>
    <x v="26"/>
    <x v="1146"/>
    <m/>
    <m/>
    <m/>
    <m/>
    <m/>
    <m/>
    <m/>
    <m/>
    <m/>
    <m/>
    <m/>
    <m/>
    <m/>
    <m/>
    <m/>
    <m/>
    <m/>
    <m/>
    <m/>
    <m/>
    <m/>
    <m/>
    <m/>
  </r>
  <r>
    <x v="848"/>
    <x v="26"/>
    <x v="1146"/>
    <m/>
    <m/>
    <m/>
    <m/>
    <m/>
    <m/>
    <m/>
    <m/>
    <m/>
    <m/>
    <m/>
    <m/>
    <m/>
    <m/>
    <m/>
    <m/>
    <m/>
    <m/>
    <m/>
    <m/>
    <m/>
    <m/>
    <m/>
  </r>
  <r>
    <x v="848"/>
    <x v="26"/>
    <x v="1146"/>
    <m/>
    <m/>
    <m/>
    <m/>
    <m/>
    <m/>
    <m/>
    <m/>
    <m/>
    <m/>
    <m/>
    <m/>
    <m/>
    <m/>
    <m/>
    <m/>
    <m/>
    <m/>
    <m/>
    <m/>
    <m/>
    <m/>
    <m/>
  </r>
  <r>
    <x v="848"/>
    <x v="26"/>
    <x v="1146"/>
    <m/>
    <m/>
    <m/>
    <m/>
    <m/>
    <m/>
    <m/>
    <m/>
    <m/>
    <m/>
    <m/>
    <m/>
    <m/>
    <m/>
    <m/>
    <m/>
    <m/>
    <m/>
    <m/>
    <m/>
    <m/>
    <m/>
    <m/>
  </r>
  <r>
    <x v="848"/>
    <x v="26"/>
    <x v="1146"/>
    <m/>
    <m/>
    <m/>
    <m/>
    <m/>
    <m/>
    <m/>
    <m/>
    <m/>
    <m/>
    <m/>
    <m/>
    <m/>
    <m/>
    <m/>
    <m/>
    <m/>
    <m/>
    <m/>
    <m/>
    <m/>
    <m/>
    <m/>
  </r>
  <r>
    <x v="848"/>
    <x v="26"/>
    <x v="1146"/>
    <m/>
    <m/>
    <m/>
    <m/>
    <m/>
    <m/>
    <m/>
    <m/>
    <m/>
    <m/>
    <m/>
    <m/>
    <m/>
    <m/>
    <m/>
    <m/>
    <m/>
    <m/>
    <m/>
    <m/>
    <m/>
    <m/>
    <m/>
  </r>
  <r>
    <x v="848"/>
    <x v="26"/>
    <x v="1146"/>
    <m/>
    <m/>
    <m/>
    <m/>
    <m/>
    <m/>
    <m/>
    <m/>
    <m/>
    <m/>
    <m/>
    <m/>
    <m/>
    <m/>
    <m/>
    <m/>
    <m/>
    <m/>
    <m/>
    <m/>
    <m/>
    <m/>
    <m/>
  </r>
  <r>
    <x v="848"/>
    <x v="26"/>
    <x v="1146"/>
    <m/>
    <m/>
    <m/>
    <m/>
    <m/>
    <m/>
    <m/>
    <m/>
    <m/>
    <m/>
    <m/>
    <m/>
    <m/>
    <m/>
    <m/>
    <m/>
    <m/>
    <m/>
    <m/>
    <m/>
    <m/>
    <m/>
    <m/>
  </r>
  <r>
    <x v="848"/>
    <x v="26"/>
    <x v="1146"/>
    <m/>
    <m/>
    <m/>
    <m/>
    <m/>
    <m/>
    <m/>
    <m/>
    <m/>
    <m/>
    <m/>
    <m/>
    <m/>
    <m/>
    <m/>
    <m/>
    <m/>
    <m/>
    <m/>
    <m/>
    <m/>
    <m/>
    <m/>
  </r>
  <r>
    <x v="848"/>
    <x v="26"/>
    <x v="1146"/>
    <m/>
    <m/>
    <m/>
    <m/>
    <m/>
    <m/>
    <m/>
    <m/>
    <m/>
    <m/>
    <m/>
    <m/>
    <m/>
    <m/>
    <m/>
    <m/>
    <m/>
    <m/>
    <m/>
    <m/>
    <m/>
    <m/>
    <m/>
  </r>
  <r>
    <x v="848"/>
    <x v="26"/>
    <x v="1146"/>
    <m/>
    <m/>
    <m/>
    <m/>
    <m/>
    <m/>
    <m/>
    <m/>
    <m/>
    <m/>
    <m/>
    <m/>
    <m/>
    <m/>
    <m/>
    <m/>
    <m/>
    <m/>
    <m/>
    <m/>
    <m/>
    <m/>
    <m/>
  </r>
  <r>
    <x v="848"/>
    <x v="26"/>
    <x v="1146"/>
    <m/>
    <m/>
    <m/>
    <m/>
    <m/>
    <m/>
    <m/>
    <m/>
    <m/>
    <m/>
    <m/>
    <m/>
    <m/>
    <m/>
    <m/>
    <m/>
    <m/>
    <m/>
    <m/>
    <m/>
    <m/>
    <m/>
    <m/>
  </r>
  <r>
    <x v="848"/>
    <x v="26"/>
    <x v="1146"/>
    <m/>
    <m/>
    <m/>
    <m/>
    <m/>
    <m/>
    <m/>
    <m/>
    <m/>
    <m/>
    <m/>
    <m/>
    <m/>
    <m/>
    <m/>
    <m/>
    <m/>
    <m/>
    <m/>
    <m/>
    <m/>
    <m/>
    <m/>
  </r>
  <r>
    <x v="848"/>
    <x v="26"/>
    <x v="1146"/>
    <m/>
    <m/>
    <m/>
    <m/>
    <m/>
    <m/>
    <m/>
    <m/>
    <m/>
    <m/>
    <m/>
    <m/>
    <m/>
    <m/>
    <m/>
    <m/>
    <m/>
    <m/>
    <m/>
    <m/>
    <m/>
    <m/>
    <m/>
  </r>
  <r>
    <x v="848"/>
    <x v="26"/>
    <x v="1146"/>
    <m/>
    <m/>
    <m/>
    <m/>
    <m/>
    <m/>
    <m/>
    <m/>
    <m/>
    <m/>
    <m/>
    <m/>
    <m/>
    <m/>
    <m/>
    <m/>
    <m/>
    <m/>
    <m/>
    <m/>
    <m/>
    <m/>
    <m/>
  </r>
  <r>
    <x v="848"/>
    <x v="26"/>
    <x v="1146"/>
    <m/>
    <m/>
    <m/>
    <m/>
    <m/>
    <m/>
    <m/>
    <m/>
    <m/>
    <m/>
    <m/>
    <m/>
    <m/>
    <m/>
    <m/>
    <m/>
    <m/>
    <m/>
    <m/>
    <m/>
    <m/>
    <m/>
    <m/>
  </r>
  <r>
    <x v="848"/>
    <x v="26"/>
    <x v="1146"/>
    <m/>
    <m/>
    <m/>
    <m/>
    <m/>
    <m/>
    <m/>
    <m/>
    <m/>
    <m/>
    <m/>
    <m/>
    <m/>
    <m/>
    <m/>
    <m/>
    <m/>
    <m/>
    <m/>
    <m/>
    <m/>
    <m/>
    <m/>
  </r>
  <r>
    <x v="848"/>
    <x v="26"/>
    <x v="1146"/>
    <m/>
    <m/>
    <m/>
    <m/>
    <m/>
    <m/>
    <m/>
    <m/>
    <m/>
    <m/>
    <m/>
    <m/>
    <m/>
    <m/>
    <m/>
    <m/>
    <m/>
    <m/>
    <m/>
    <m/>
    <m/>
    <m/>
    <m/>
  </r>
  <r>
    <x v="848"/>
    <x v="26"/>
    <x v="1146"/>
    <m/>
    <m/>
    <m/>
    <m/>
    <m/>
    <m/>
    <m/>
    <m/>
    <m/>
    <m/>
    <m/>
    <m/>
    <m/>
    <m/>
    <m/>
    <m/>
    <m/>
    <m/>
    <m/>
    <m/>
    <m/>
    <m/>
    <m/>
  </r>
  <r>
    <x v="848"/>
    <x v="26"/>
    <x v="1146"/>
    <m/>
    <m/>
    <m/>
    <m/>
    <m/>
    <m/>
    <m/>
    <m/>
    <m/>
    <m/>
    <m/>
    <m/>
    <m/>
    <m/>
    <m/>
    <m/>
    <m/>
    <m/>
    <m/>
    <m/>
    <m/>
    <m/>
    <m/>
  </r>
  <r>
    <x v="848"/>
    <x v="26"/>
    <x v="1146"/>
    <m/>
    <m/>
    <m/>
    <m/>
    <m/>
    <m/>
    <m/>
    <m/>
    <m/>
    <m/>
    <m/>
    <m/>
    <m/>
    <m/>
    <m/>
    <m/>
    <m/>
    <m/>
    <m/>
    <m/>
    <m/>
    <m/>
    <m/>
  </r>
  <r>
    <x v="848"/>
    <x v="26"/>
    <x v="1146"/>
    <m/>
    <m/>
    <m/>
    <m/>
    <m/>
    <m/>
    <m/>
    <m/>
    <m/>
    <m/>
    <m/>
    <m/>
    <m/>
    <m/>
    <m/>
    <m/>
    <m/>
    <m/>
    <m/>
    <m/>
    <m/>
    <m/>
    <m/>
  </r>
  <r>
    <x v="848"/>
    <x v="26"/>
    <x v="1146"/>
    <m/>
    <m/>
    <m/>
    <m/>
    <m/>
    <m/>
    <m/>
    <m/>
    <m/>
    <m/>
    <m/>
    <m/>
    <m/>
    <m/>
    <m/>
    <m/>
    <m/>
    <m/>
    <m/>
    <m/>
    <m/>
    <m/>
    <m/>
  </r>
  <r>
    <x v="848"/>
    <x v="26"/>
    <x v="1146"/>
    <m/>
    <m/>
    <m/>
    <m/>
    <m/>
    <m/>
    <m/>
    <m/>
    <m/>
    <m/>
    <m/>
    <m/>
    <m/>
    <m/>
    <m/>
    <m/>
    <m/>
    <m/>
    <m/>
    <m/>
    <m/>
    <m/>
    <m/>
  </r>
  <r>
    <x v="848"/>
    <x v="26"/>
    <x v="1146"/>
    <m/>
    <m/>
    <m/>
    <m/>
    <m/>
    <m/>
    <m/>
    <m/>
    <m/>
    <m/>
    <m/>
    <m/>
    <m/>
    <m/>
    <m/>
    <m/>
    <m/>
    <m/>
    <m/>
    <m/>
    <m/>
    <m/>
    <m/>
  </r>
  <r>
    <x v="848"/>
    <x v="26"/>
    <x v="1146"/>
    <m/>
    <m/>
    <m/>
    <m/>
    <m/>
    <m/>
    <m/>
    <m/>
    <m/>
    <m/>
    <m/>
    <m/>
    <m/>
    <m/>
    <m/>
    <m/>
    <m/>
    <m/>
    <m/>
    <m/>
    <m/>
    <m/>
    <m/>
  </r>
  <r>
    <x v="848"/>
    <x v="26"/>
    <x v="1146"/>
    <m/>
    <m/>
    <m/>
    <m/>
    <m/>
    <m/>
    <m/>
    <m/>
    <m/>
    <m/>
    <m/>
    <m/>
    <m/>
    <m/>
    <m/>
    <m/>
    <m/>
    <m/>
    <m/>
    <m/>
    <m/>
    <m/>
    <m/>
  </r>
  <r>
    <x v="848"/>
    <x v="26"/>
    <x v="1146"/>
    <m/>
    <m/>
    <m/>
    <m/>
    <m/>
    <m/>
    <m/>
    <m/>
    <m/>
    <m/>
    <m/>
    <m/>
    <m/>
    <m/>
    <m/>
    <m/>
    <m/>
    <m/>
    <m/>
    <m/>
    <m/>
    <m/>
    <m/>
  </r>
  <r>
    <x v="848"/>
    <x v="26"/>
    <x v="1146"/>
    <m/>
    <m/>
    <m/>
    <m/>
    <m/>
    <m/>
    <m/>
    <m/>
    <m/>
    <m/>
    <m/>
    <m/>
    <m/>
    <m/>
    <m/>
    <m/>
    <m/>
    <m/>
    <m/>
    <m/>
    <m/>
    <m/>
    <m/>
  </r>
  <r>
    <x v="848"/>
    <x v="26"/>
    <x v="1146"/>
    <m/>
    <m/>
    <m/>
    <m/>
    <m/>
    <m/>
    <m/>
    <m/>
    <m/>
    <m/>
    <m/>
    <m/>
    <m/>
    <m/>
    <m/>
    <m/>
    <m/>
    <m/>
    <m/>
    <m/>
    <m/>
    <m/>
    <m/>
  </r>
  <r>
    <x v="848"/>
    <x v="26"/>
    <x v="1146"/>
    <m/>
    <m/>
    <m/>
    <m/>
    <m/>
    <m/>
    <m/>
    <m/>
    <m/>
    <m/>
    <m/>
    <m/>
    <m/>
    <m/>
    <m/>
    <m/>
    <m/>
    <m/>
    <m/>
    <m/>
    <m/>
    <m/>
    <m/>
  </r>
  <r>
    <x v="848"/>
    <x v="26"/>
    <x v="1146"/>
    <m/>
    <m/>
    <m/>
    <m/>
    <m/>
    <m/>
    <m/>
    <m/>
    <m/>
    <m/>
    <m/>
    <m/>
    <m/>
    <m/>
    <m/>
    <m/>
    <m/>
    <m/>
    <m/>
    <m/>
    <m/>
    <m/>
    <m/>
  </r>
  <r>
    <x v="848"/>
    <x v="26"/>
    <x v="1146"/>
    <m/>
    <m/>
    <m/>
    <m/>
    <m/>
    <m/>
    <m/>
    <m/>
    <m/>
    <m/>
    <m/>
    <m/>
    <m/>
    <m/>
    <m/>
    <m/>
    <m/>
    <m/>
    <m/>
    <m/>
    <m/>
    <m/>
    <m/>
  </r>
  <r>
    <x v="848"/>
    <x v="26"/>
    <x v="1146"/>
    <m/>
    <m/>
    <m/>
    <m/>
    <m/>
    <m/>
    <m/>
    <m/>
    <m/>
    <m/>
    <m/>
    <m/>
    <m/>
    <m/>
    <m/>
    <m/>
    <m/>
    <m/>
    <m/>
    <m/>
    <m/>
    <m/>
    <m/>
  </r>
  <r>
    <x v="848"/>
    <x v="26"/>
    <x v="1146"/>
    <m/>
    <m/>
    <m/>
    <m/>
    <m/>
    <m/>
    <m/>
    <m/>
    <m/>
    <m/>
    <m/>
    <m/>
    <m/>
    <m/>
    <m/>
    <m/>
    <m/>
    <m/>
    <m/>
    <m/>
    <m/>
    <m/>
    <m/>
  </r>
  <r>
    <x v="848"/>
    <x v="26"/>
    <x v="1146"/>
    <m/>
    <m/>
    <m/>
    <m/>
    <m/>
    <m/>
    <m/>
    <m/>
    <m/>
    <m/>
    <m/>
    <m/>
    <m/>
    <m/>
    <m/>
    <m/>
    <m/>
    <m/>
    <m/>
    <m/>
    <m/>
    <m/>
    <m/>
  </r>
  <r>
    <x v="848"/>
    <x v="26"/>
    <x v="1146"/>
    <m/>
    <m/>
    <m/>
    <m/>
    <m/>
    <m/>
    <m/>
    <m/>
    <m/>
    <m/>
    <m/>
    <m/>
    <m/>
    <m/>
    <m/>
    <m/>
    <m/>
    <m/>
    <m/>
    <m/>
    <m/>
    <m/>
    <m/>
  </r>
  <r>
    <x v="848"/>
    <x v="26"/>
    <x v="1146"/>
    <m/>
    <m/>
    <m/>
    <m/>
    <m/>
    <m/>
    <m/>
    <m/>
    <m/>
    <m/>
    <m/>
    <m/>
    <m/>
    <m/>
    <m/>
    <m/>
    <m/>
    <m/>
    <m/>
    <m/>
    <m/>
    <m/>
    <m/>
  </r>
  <r>
    <x v="848"/>
    <x v="26"/>
    <x v="1146"/>
    <m/>
    <m/>
    <m/>
    <m/>
    <m/>
    <m/>
    <m/>
    <m/>
    <m/>
    <m/>
    <m/>
    <m/>
    <m/>
    <m/>
    <m/>
    <m/>
    <m/>
    <m/>
    <m/>
    <m/>
    <m/>
    <m/>
    <m/>
  </r>
  <r>
    <x v="848"/>
    <x v="26"/>
    <x v="1146"/>
    <m/>
    <m/>
    <m/>
    <m/>
    <m/>
    <m/>
    <m/>
    <m/>
    <m/>
    <m/>
    <m/>
    <m/>
    <m/>
    <m/>
    <m/>
    <m/>
    <m/>
    <m/>
    <m/>
    <m/>
    <m/>
    <m/>
    <m/>
  </r>
  <r>
    <x v="848"/>
    <x v="26"/>
    <x v="1146"/>
    <m/>
    <m/>
    <m/>
    <m/>
    <m/>
    <m/>
    <m/>
    <m/>
    <m/>
    <m/>
    <m/>
    <m/>
    <m/>
    <m/>
    <m/>
    <m/>
    <m/>
    <m/>
    <m/>
    <m/>
    <m/>
    <m/>
    <m/>
  </r>
  <r>
    <x v="848"/>
    <x v="26"/>
    <x v="1146"/>
    <m/>
    <m/>
    <m/>
    <m/>
    <m/>
    <m/>
    <m/>
    <m/>
    <m/>
    <m/>
    <m/>
    <m/>
    <m/>
    <m/>
    <m/>
    <m/>
    <m/>
    <m/>
    <m/>
    <m/>
    <m/>
    <m/>
    <m/>
  </r>
  <r>
    <x v="848"/>
    <x v="26"/>
    <x v="1146"/>
    <m/>
    <m/>
    <m/>
    <m/>
    <m/>
    <m/>
    <m/>
    <m/>
    <m/>
    <m/>
    <m/>
    <m/>
    <m/>
    <m/>
    <m/>
    <m/>
    <m/>
    <m/>
    <m/>
    <m/>
    <m/>
    <m/>
    <m/>
  </r>
  <r>
    <x v="848"/>
    <x v="26"/>
    <x v="1146"/>
    <m/>
    <m/>
    <m/>
    <m/>
    <m/>
    <m/>
    <m/>
    <m/>
    <m/>
    <m/>
    <m/>
    <m/>
    <m/>
    <m/>
    <m/>
    <m/>
    <m/>
    <m/>
    <m/>
    <m/>
    <m/>
    <m/>
    <m/>
  </r>
  <r>
    <x v="848"/>
    <x v="26"/>
    <x v="1146"/>
    <m/>
    <m/>
    <m/>
    <m/>
    <m/>
    <m/>
    <m/>
    <m/>
    <m/>
    <m/>
    <m/>
    <m/>
    <m/>
    <m/>
    <m/>
    <m/>
    <m/>
    <m/>
    <m/>
    <m/>
    <m/>
    <m/>
    <m/>
  </r>
  <r>
    <x v="848"/>
    <x v="26"/>
    <x v="1146"/>
    <m/>
    <m/>
    <m/>
    <m/>
    <m/>
    <m/>
    <m/>
    <m/>
    <m/>
    <m/>
    <m/>
    <m/>
    <m/>
    <m/>
    <m/>
    <m/>
    <m/>
    <m/>
    <m/>
    <m/>
    <m/>
    <m/>
    <m/>
  </r>
  <r>
    <x v="848"/>
    <x v="26"/>
    <x v="1146"/>
    <m/>
    <m/>
    <m/>
    <m/>
    <m/>
    <m/>
    <m/>
    <m/>
    <m/>
    <m/>
    <m/>
    <m/>
    <m/>
    <m/>
    <m/>
    <m/>
    <m/>
    <m/>
    <m/>
    <m/>
    <m/>
    <m/>
    <m/>
  </r>
  <r>
    <x v="848"/>
    <x v="26"/>
    <x v="1146"/>
    <m/>
    <m/>
    <m/>
    <m/>
    <m/>
    <m/>
    <m/>
    <m/>
    <m/>
    <m/>
    <m/>
    <m/>
    <m/>
    <m/>
    <m/>
    <m/>
    <m/>
    <m/>
    <m/>
    <m/>
    <m/>
    <m/>
    <m/>
  </r>
  <r>
    <x v="848"/>
    <x v="26"/>
    <x v="1146"/>
    <m/>
    <m/>
    <m/>
    <m/>
    <m/>
    <m/>
    <m/>
    <m/>
    <m/>
    <m/>
    <m/>
    <m/>
    <m/>
    <m/>
    <m/>
    <m/>
    <m/>
    <m/>
    <m/>
    <m/>
    <m/>
    <m/>
    <m/>
  </r>
  <r>
    <x v="848"/>
    <x v="26"/>
    <x v="1146"/>
    <m/>
    <m/>
    <m/>
    <m/>
    <m/>
    <m/>
    <m/>
    <m/>
    <m/>
    <m/>
    <m/>
    <m/>
    <m/>
    <m/>
    <m/>
    <m/>
    <m/>
    <m/>
    <m/>
    <m/>
    <m/>
    <m/>
    <m/>
  </r>
  <r>
    <x v="848"/>
    <x v="26"/>
    <x v="1146"/>
    <m/>
    <m/>
    <m/>
    <m/>
    <m/>
    <m/>
    <m/>
    <m/>
    <m/>
    <m/>
    <m/>
    <m/>
    <m/>
    <m/>
    <m/>
    <m/>
    <m/>
    <m/>
    <m/>
    <m/>
    <m/>
    <m/>
    <m/>
  </r>
  <r>
    <x v="848"/>
    <x v="26"/>
    <x v="1146"/>
    <m/>
    <m/>
    <m/>
    <m/>
    <m/>
    <m/>
    <m/>
    <m/>
    <m/>
    <m/>
    <m/>
    <m/>
    <m/>
    <m/>
    <m/>
    <m/>
    <m/>
    <m/>
    <m/>
    <m/>
    <m/>
    <m/>
    <m/>
  </r>
  <r>
    <x v="848"/>
    <x v="26"/>
    <x v="1146"/>
    <m/>
    <m/>
    <m/>
    <m/>
    <m/>
    <m/>
    <m/>
    <m/>
    <m/>
    <m/>
    <m/>
    <m/>
    <m/>
    <m/>
    <m/>
    <m/>
    <m/>
    <m/>
    <m/>
    <m/>
    <m/>
    <m/>
    <m/>
  </r>
  <r>
    <x v="848"/>
    <x v="26"/>
    <x v="1146"/>
    <m/>
    <m/>
    <m/>
    <m/>
    <m/>
    <m/>
    <m/>
    <m/>
    <m/>
    <m/>
    <m/>
    <m/>
    <m/>
    <m/>
    <m/>
    <m/>
    <m/>
    <m/>
    <m/>
    <m/>
    <m/>
    <m/>
    <m/>
  </r>
  <r>
    <x v="848"/>
    <x v="26"/>
    <x v="1146"/>
    <m/>
    <m/>
    <m/>
    <m/>
    <m/>
    <m/>
    <m/>
    <m/>
    <m/>
    <m/>
    <m/>
    <m/>
    <m/>
    <m/>
    <m/>
    <m/>
    <m/>
    <m/>
    <m/>
    <m/>
    <m/>
    <m/>
    <m/>
  </r>
  <r>
    <x v="848"/>
    <x v="26"/>
    <x v="1146"/>
    <m/>
    <m/>
    <m/>
    <m/>
    <m/>
    <m/>
    <m/>
    <m/>
    <m/>
    <m/>
    <m/>
    <m/>
    <m/>
    <m/>
    <m/>
    <m/>
    <m/>
    <m/>
    <m/>
    <m/>
    <m/>
    <m/>
    <m/>
  </r>
  <r>
    <x v="848"/>
    <x v="26"/>
    <x v="1146"/>
    <m/>
    <m/>
    <m/>
    <m/>
    <m/>
    <m/>
    <m/>
    <m/>
    <m/>
    <m/>
    <m/>
    <m/>
    <m/>
    <m/>
    <m/>
    <m/>
    <m/>
    <m/>
    <m/>
    <m/>
    <m/>
    <m/>
    <m/>
  </r>
  <r>
    <x v="848"/>
    <x v="26"/>
    <x v="1146"/>
    <m/>
    <m/>
    <m/>
    <m/>
    <m/>
    <m/>
    <m/>
    <m/>
    <m/>
    <m/>
    <m/>
    <m/>
    <m/>
    <m/>
    <m/>
    <m/>
    <m/>
    <m/>
    <m/>
    <m/>
    <m/>
    <m/>
    <m/>
  </r>
  <r>
    <x v="848"/>
    <x v="26"/>
    <x v="1146"/>
    <m/>
    <m/>
    <m/>
    <m/>
    <m/>
    <m/>
    <m/>
    <m/>
    <m/>
    <m/>
    <m/>
    <m/>
    <m/>
    <m/>
    <m/>
    <m/>
    <m/>
    <m/>
    <m/>
    <m/>
    <m/>
    <m/>
    <m/>
  </r>
  <r>
    <x v="848"/>
    <x v="26"/>
    <x v="1146"/>
    <m/>
    <m/>
    <m/>
    <m/>
    <m/>
    <m/>
    <m/>
    <m/>
    <m/>
    <m/>
    <m/>
    <m/>
    <m/>
    <m/>
    <m/>
    <m/>
    <m/>
    <m/>
    <m/>
    <m/>
    <m/>
    <m/>
    <m/>
  </r>
  <r>
    <x v="848"/>
    <x v="26"/>
    <x v="1146"/>
    <m/>
    <m/>
    <m/>
    <m/>
    <m/>
    <m/>
    <m/>
    <m/>
    <m/>
    <m/>
    <m/>
    <m/>
    <m/>
    <m/>
    <m/>
    <m/>
    <m/>
    <m/>
    <m/>
    <m/>
    <m/>
    <m/>
    <m/>
  </r>
  <r>
    <x v="848"/>
    <x v="26"/>
    <x v="1146"/>
    <m/>
    <m/>
    <m/>
    <m/>
    <m/>
    <m/>
    <m/>
    <m/>
    <m/>
    <m/>
    <m/>
    <m/>
    <m/>
    <m/>
    <m/>
    <m/>
    <m/>
    <m/>
    <m/>
    <m/>
    <m/>
    <m/>
    <m/>
  </r>
  <r>
    <x v="848"/>
    <x v="26"/>
    <x v="1146"/>
    <m/>
    <m/>
    <m/>
    <m/>
    <m/>
    <m/>
    <m/>
    <m/>
    <m/>
    <m/>
    <m/>
    <m/>
    <m/>
    <m/>
    <m/>
    <m/>
    <m/>
    <m/>
    <m/>
    <m/>
    <m/>
    <m/>
    <m/>
  </r>
  <r>
    <x v="848"/>
    <x v="26"/>
    <x v="1146"/>
    <m/>
    <m/>
    <m/>
    <m/>
    <m/>
    <m/>
    <m/>
    <m/>
    <m/>
    <m/>
    <m/>
    <m/>
    <m/>
    <m/>
    <m/>
    <m/>
    <m/>
    <m/>
    <m/>
    <m/>
    <m/>
    <m/>
    <m/>
  </r>
  <r>
    <x v="848"/>
    <x v="26"/>
    <x v="1146"/>
    <m/>
    <m/>
    <m/>
    <m/>
    <m/>
    <m/>
    <m/>
    <m/>
    <m/>
    <m/>
    <m/>
    <m/>
    <m/>
    <m/>
    <m/>
    <m/>
    <m/>
    <m/>
    <m/>
    <m/>
    <m/>
    <m/>
    <m/>
  </r>
  <r>
    <x v="848"/>
    <x v="26"/>
    <x v="1146"/>
    <m/>
    <m/>
    <m/>
    <m/>
    <m/>
    <m/>
    <m/>
    <m/>
    <m/>
    <m/>
    <m/>
    <m/>
    <m/>
    <m/>
    <m/>
    <m/>
    <m/>
    <m/>
    <m/>
    <m/>
    <m/>
    <m/>
    <m/>
  </r>
  <r>
    <x v="848"/>
    <x v="26"/>
    <x v="1146"/>
    <m/>
    <m/>
    <m/>
    <m/>
    <m/>
    <m/>
    <m/>
    <m/>
    <m/>
    <m/>
    <m/>
    <m/>
    <m/>
    <m/>
    <m/>
    <m/>
    <m/>
    <m/>
    <m/>
    <m/>
    <m/>
    <m/>
    <m/>
  </r>
  <r>
    <x v="848"/>
    <x v="26"/>
    <x v="1146"/>
    <m/>
    <m/>
    <m/>
    <m/>
    <m/>
    <m/>
    <m/>
    <m/>
    <m/>
    <m/>
    <m/>
    <m/>
    <m/>
    <m/>
    <m/>
    <m/>
    <m/>
    <m/>
    <m/>
    <m/>
    <m/>
    <m/>
    <m/>
  </r>
  <r>
    <x v="848"/>
    <x v="26"/>
    <x v="1146"/>
    <m/>
    <m/>
    <m/>
    <m/>
    <m/>
    <m/>
    <m/>
    <m/>
    <m/>
    <m/>
    <m/>
    <m/>
    <m/>
    <m/>
    <m/>
    <m/>
    <m/>
    <m/>
    <m/>
    <m/>
    <m/>
    <m/>
    <m/>
  </r>
  <r>
    <x v="848"/>
    <x v="26"/>
    <x v="1146"/>
    <m/>
    <m/>
    <m/>
    <m/>
    <m/>
    <m/>
    <m/>
    <m/>
    <m/>
    <m/>
    <m/>
    <m/>
    <m/>
    <m/>
    <m/>
    <m/>
    <m/>
    <m/>
    <m/>
    <m/>
    <m/>
    <m/>
    <m/>
  </r>
  <r>
    <x v="848"/>
    <x v="26"/>
    <x v="1146"/>
    <m/>
    <m/>
    <m/>
    <m/>
    <m/>
    <m/>
    <m/>
    <m/>
    <m/>
    <m/>
    <m/>
    <m/>
    <m/>
    <m/>
    <m/>
    <m/>
    <m/>
    <m/>
    <m/>
    <m/>
    <m/>
    <m/>
    <m/>
  </r>
  <r>
    <x v="848"/>
    <x v="26"/>
    <x v="1146"/>
    <m/>
    <m/>
    <m/>
    <m/>
    <m/>
    <m/>
    <m/>
    <m/>
    <m/>
    <m/>
    <m/>
    <m/>
    <m/>
    <m/>
    <m/>
    <m/>
    <m/>
    <m/>
    <m/>
    <m/>
    <m/>
    <m/>
    <m/>
  </r>
  <r>
    <x v="848"/>
    <x v="26"/>
    <x v="1146"/>
    <m/>
    <m/>
    <m/>
    <m/>
    <m/>
    <m/>
    <m/>
    <m/>
    <m/>
    <m/>
    <m/>
    <m/>
    <m/>
    <m/>
    <m/>
    <m/>
    <m/>
    <m/>
    <m/>
    <m/>
    <m/>
    <m/>
    <m/>
  </r>
  <r>
    <x v="848"/>
    <x v="26"/>
    <x v="1146"/>
    <m/>
    <m/>
    <m/>
    <m/>
    <m/>
    <m/>
    <m/>
    <m/>
    <m/>
    <m/>
    <m/>
    <m/>
    <m/>
    <m/>
    <m/>
    <m/>
    <m/>
    <m/>
    <m/>
    <m/>
    <m/>
    <m/>
    <m/>
  </r>
  <r>
    <x v="848"/>
    <x v="26"/>
    <x v="1146"/>
    <m/>
    <m/>
    <m/>
    <m/>
    <m/>
    <m/>
    <m/>
    <m/>
    <m/>
    <m/>
    <m/>
    <m/>
    <m/>
    <m/>
    <m/>
    <m/>
    <m/>
    <m/>
    <m/>
    <m/>
    <m/>
    <m/>
    <m/>
  </r>
  <r>
    <x v="848"/>
    <x v="26"/>
    <x v="1146"/>
    <m/>
    <m/>
    <m/>
    <m/>
    <m/>
    <m/>
    <m/>
    <m/>
    <m/>
    <m/>
    <m/>
    <m/>
    <m/>
    <m/>
    <m/>
    <m/>
    <m/>
    <m/>
    <m/>
    <m/>
    <m/>
    <m/>
    <m/>
  </r>
  <r>
    <x v="848"/>
    <x v="26"/>
    <x v="1146"/>
    <m/>
    <m/>
    <m/>
    <m/>
    <m/>
    <m/>
    <m/>
    <m/>
    <m/>
    <m/>
    <m/>
    <m/>
    <m/>
    <m/>
    <m/>
    <m/>
    <m/>
    <m/>
    <m/>
    <m/>
    <m/>
    <m/>
    <m/>
  </r>
  <r>
    <x v="848"/>
    <x v="26"/>
    <x v="1146"/>
    <m/>
    <m/>
    <m/>
    <m/>
    <m/>
    <m/>
    <m/>
    <m/>
    <m/>
    <m/>
    <m/>
    <m/>
    <m/>
    <m/>
    <m/>
    <m/>
    <m/>
    <m/>
    <m/>
    <m/>
    <m/>
    <m/>
    <m/>
  </r>
  <r>
    <x v="848"/>
    <x v="26"/>
    <x v="1146"/>
    <m/>
    <m/>
    <m/>
    <m/>
    <m/>
    <m/>
    <m/>
    <m/>
    <m/>
    <m/>
    <m/>
    <m/>
    <m/>
    <m/>
    <m/>
    <m/>
    <m/>
    <m/>
    <m/>
    <m/>
    <m/>
    <m/>
    <m/>
  </r>
  <r>
    <x v="848"/>
    <x v="26"/>
    <x v="1146"/>
    <m/>
    <m/>
    <m/>
    <m/>
    <m/>
    <m/>
    <m/>
    <m/>
    <m/>
    <m/>
    <m/>
    <m/>
    <m/>
    <m/>
    <m/>
    <m/>
    <m/>
    <m/>
    <m/>
    <m/>
    <m/>
    <m/>
    <m/>
  </r>
  <r>
    <x v="848"/>
    <x v="26"/>
    <x v="1146"/>
    <m/>
    <m/>
    <m/>
    <m/>
    <m/>
    <m/>
    <m/>
    <m/>
    <m/>
    <m/>
    <m/>
    <m/>
    <m/>
    <m/>
    <m/>
    <m/>
    <m/>
    <m/>
    <m/>
    <m/>
    <m/>
    <m/>
    <m/>
  </r>
  <r>
    <x v="848"/>
    <x v="26"/>
    <x v="1146"/>
    <m/>
    <m/>
    <m/>
    <m/>
    <m/>
    <m/>
    <m/>
    <m/>
    <m/>
    <m/>
    <m/>
    <m/>
    <m/>
    <m/>
    <m/>
    <m/>
    <m/>
    <m/>
    <m/>
    <m/>
    <m/>
    <m/>
    <m/>
  </r>
  <r>
    <x v="848"/>
    <x v="26"/>
    <x v="1146"/>
    <m/>
    <m/>
    <m/>
    <m/>
    <m/>
    <m/>
    <m/>
    <m/>
    <m/>
    <m/>
    <m/>
    <m/>
    <m/>
    <m/>
    <m/>
    <m/>
    <m/>
    <m/>
    <m/>
    <m/>
    <m/>
    <m/>
    <m/>
  </r>
  <r>
    <x v="848"/>
    <x v="26"/>
    <x v="1146"/>
    <m/>
    <m/>
    <m/>
    <m/>
    <m/>
    <m/>
    <m/>
    <m/>
    <m/>
    <m/>
    <m/>
    <m/>
    <m/>
    <m/>
    <m/>
    <m/>
    <m/>
    <m/>
    <m/>
    <m/>
    <m/>
    <m/>
    <m/>
  </r>
  <r>
    <x v="848"/>
    <x v="26"/>
    <x v="1146"/>
    <m/>
    <m/>
    <m/>
    <m/>
    <m/>
    <m/>
    <m/>
    <m/>
    <m/>
    <m/>
    <m/>
    <m/>
    <m/>
    <m/>
    <m/>
    <m/>
    <m/>
    <m/>
    <m/>
    <m/>
    <m/>
    <m/>
    <m/>
  </r>
  <r>
    <x v="848"/>
    <x v="26"/>
    <x v="1146"/>
    <m/>
    <m/>
    <m/>
    <m/>
    <m/>
    <m/>
    <m/>
    <m/>
    <m/>
    <m/>
    <m/>
    <m/>
    <m/>
    <m/>
    <m/>
    <m/>
    <m/>
    <m/>
    <m/>
    <m/>
    <m/>
    <m/>
    <m/>
  </r>
  <r>
    <x v="848"/>
    <x v="26"/>
    <x v="1146"/>
    <m/>
    <m/>
    <m/>
    <m/>
    <m/>
    <m/>
    <m/>
    <m/>
    <m/>
    <m/>
    <m/>
    <m/>
    <m/>
    <m/>
    <m/>
    <m/>
    <m/>
    <m/>
    <m/>
    <m/>
    <m/>
    <m/>
    <m/>
  </r>
  <r>
    <x v="848"/>
    <x v="26"/>
    <x v="1146"/>
    <m/>
    <m/>
    <m/>
    <m/>
    <m/>
    <m/>
    <m/>
    <m/>
    <m/>
    <m/>
    <m/>
    <m/>
    <m/>
    <m/>
    <m/>
    <m/>
    <m/>
    <m/>
    <m/>
    <m/>
    <m/>
    <m/>
    <m/>
  </r>
  <r>
    <x v="848"/>
    <x v="26"/>
    <x v="1146"/>
    <m/>
    <m/>
    <m/>
    <m/>
    <m/>
    <m/>
    <m/>
    <m/>
    <m/>
    <m/>
    <m/>
    <m/>
    <m/>
    <m/>
    <m/>
    <m/>
    <m/>
    <m/>
    <m/>
    <m/>
    <m/>
    <m/>
    <m/>
  </r>
  <r>
    <x v="848"/>
    <x v="26"/>
    <x v="1146"/>
    <m/>
    <m/>
    <m/>
    <m/>
    <m/>
    <m/>
    <m/>
    <m/>
    <m/>
    <m/>
    <m/>
    <m/>
    <m/>
    <m/>
    <m/>
    <m/>
    <m/>
    <m/>
    <m/>
    <m/>
    <m/>
    <m/>
    <m/>
  </r>
  <r>
    <x v="848"/>
    <x v="26"/>
    <x v="1146"/>
    <m/>
    <m/>
    <m/>
    <m/>
    <m/>
    <m/>
    <m/>
    <m/>
    <m/>
    <m/>
    <m/>
    <m/>
    <m/>
    <m/>
    <m/>
    <m/>
    <m/>
    <m/>
    <m/>
    <m/>
    <m/>
    <m/>
    <m/>
  </r>
  <r>
    <x v="848"/>
    <x v="26"/>
    <x v="1146"/>
    <m/>
    <m/>
    <m/>
    <m/>
    <m/>
    <m/>
    <m/>
    <m/>
    <m/>
    <m/>
    <m/>
    <m/>
    <m/>
    <m/>
    <m/>
    <m/>
    <m/>
    <m/>
    <m/>
    <m/>
    <m/>
    <m/>
    <m/>
  </r>
  <r>
    <x v="848"/>
    <x v="26"/>
    <x v="1146"/>
    <m/>
    <m/>
    <m/>
    <m/>
    <m/>
    <m/>
    <m/>
    <m/>
    <m/>
    <m/>
    <m/>
    <m/>
    <m/>
    <m/>
    <m/>
    <m/>
    <m/>
    <m/>
    <m/>
    <m/>
    <m/>
    <m/>
    <m/>
  </r>
  <r>
    <x v="848"/>
    <x v="26"/>
    <x v="1146"/>
    <m/>
    <m/>
    <m/>
    <m/>
    <m/>
    <m/>
    <m/>
    <m/>
    <m/>
    <m/>
    <m/>
    <m/>
    <m/>
    <m/>
    <m/>
    <m/>
    <m/>
    <m/>
    <m/>
    <m/>
    <m/>
    <m/>
    <m/>
  </r>
  <r>
    <x v="848"/>
    <x v="26"/>
    <x v="1146"/>
    <m/>
    <m/>
    <m/>
    <m/>
    <m/>
    <m/>
    <m/>
    <m/>
    <m/>
    <m/>
    <m/>
    <m/>
    <m/>
    <m/>
    <m/>
    <m/>
    <m/>
    <m/>
    <m/>
    <m/>
    <m/>
    <m/>
    <m/>
  </r>
  <r>
    <x v="848"/>
    <x v="26"/>
    <x v="1146"/>
    <m/>
    <m/>
    <m/>
    <m/>
    <m/>
    <m/>
    <m/>
    <m/>
    <m/>
    <m/>
    <m/>
    <m/>
    <m/>
    <m/>
    <m/>
    <m/>
    <m/>
    <m/>
    <m/>
    <m/>
    <m/>
    <m/>
    <m/>
  </r>
  <r>
    <x v="848"/>
    <x v="26"/>
    <x v="1146"/>
    <m/>
    <m/>
    <m/>
    <m/>
    <m/>
    <m/>
    <m/>
    <m/>
    <m/>
    <m/>
    <m/>
    <m/>
    <m/>
    <m/>
    <m/>
    <m/>
    <m/>
    <m/>
    <m/>
    <m/>
    <m/>
    <m/>
    <m/>
  </r>
  <r>
    <x v="848"/>
    <x v="26"/>
    <x v="1146"/>
    <m/>
    <m/>
    <m/>
    <m/>
    <m/>
    <m/>
    <m/>
    <m/>
    <m/>
    <m/>
    <m/>
    <m/>
    <m/>
    <m/>
    <m/>
    <m/>
    <m/>
    <m/>
    <m/>
    <m/>
    <m/>
    <m/>
    <m/>
  </r>
  <r>
    <x v="848"/>
    <x v="26"/>
    <x v="1146"/>
    <m/>
    <m/>
    <m/>
    <m/>
    <m/>
    <m/>
    <m/>
    <m/>
    <m/>
    <m/>
    <m/>
    <m/>
    <m/>
    <m/>
    <m/>
    <m/>
    <m/>
    <m/>
    <m/>
    <m/>
    <m/>
    <m/>
    <m/>
  </r>
  <r>
    <x v="848"/>
    <x v="26"/>
    <x v="1146"/>
    <m/>
    <m/>
    <m/>
    <m/>
    <m/>
    <m/>
    <m/>
    <m/>
    <m/>
    <m/>
    <m/>
    <m/>
    <m/>
    <m/>
    <m/>
    <m/>
    <m/>
    <m/>
    <m/>
    <m/>
    <m/>
    <m/>
    <m/>
  </r>
  <r>
    <x v="848"/>
    <x v="26"/>
    <x v="1146"/>
    <m/>
    <m/>
    <m/>
    <m/>
    <m/>
    <m/>
    <m/>
    <m/>
    <m/>
    <m/>
    <m/>
    <m/>
    <m/>
    <m/>
    <m/>
    <m/>
    <m/>
    <m/>
    <m/>
    <m/>
    <m/>
    <m/>
    <m/>
  </r>
  <r>
    <x v="848"/>
    <x v="26"/>
    <x v="1146"/>
    <m/>
    <m/>
    <m/>
    <m/>
    <m/>
    <m/>
    <m/>
    <m/>
    <m/>
    <m/>
    <m/>
    <m/>
    <m/>
    <m/>
    <m/>
    <m/>
    <m/>
    <m/>
    <m/>
    <m/>
    <m/>
    <m/>
    <m/>
  </r>
  <r>
    <x v="848"/>
    <x v="26"/>
    <x v="1146"/>
    <m/>
    <m/>
    <m/>
    <m/>
    <m/>
    <m/>
    <m/>
    <m/>
    <m/>
    <m/>
    <m/>
    <m/>
    <m/>
    <m/>
    <m/>
    <m/>
    <m/>
    <m/>
    <m/>
    <m/>
    <m/>
    <m/>
    <m/>
  </r>
  <r>
    <x v="848"/>
    <x v="26"/>
    <x v="1146"/>
    <m/>
    <m/>
    <m/>
    <m/>
    <m/>
    <m/>
    <m/>
    <m/>
    <m/>
    <m/>
    <m/>
    <m/>
    <m/>
    <m/>
    <m/>
    <m/>
    <m/>
    <m/>
    <m/>
    <m/>
    <m/>
    <m/>
    <m/>
  </r>
  <r>
    <x v="848"/>
    <x v="26"/>
    <x v="1146"/>
    <m/>
    <m/>
    <m/>
    <m/>
    <m/>
    <m/>
    <m/>
    <m/>
    <m/>
    <m/>
    <m/>
    <m/>
    <m/>
    <m/>
    <m/>
    <m/>
    <m/>
    <m/>
    <m/>
    <m/>
    <m/>
    <m/>
    <m/>
  </r>
  <r>
    <x v="848"/>
    <x v="26"/>
    <x v="1146"/>
    <m/>
    <m/>
    <m/>
    <m/>
    <m/>
    <m/>
    <m/>
    <m/>
    <m/>
    <m/>
    <m/>
    <m/>
    <m/>
    <m/>
    <m/>
    <m/>
    <m/>
    <m/>
    <m/>
    <m/>
    <m/>
    <m/>
    <m/>
  </r>
  <r>
    <x v="848"/>
    <x v="26"/>
    <x v="1146"/>
    <m/>
    <m/>
    <m/>
    <m/>
    <m/>
    <m/>
    <m/>
    <m/>
    <m/>
    <m/>
    <m/>
    <m/>
    <m/>
    <m/>
    <m/>
    <m/>
    <m/>
    <m/>
    <m/>
    <m/>
    <m/>
    <m/>
    <m/>
  </r>
  <r>
    <x v="848"/>
    <x v="26"/>
    <x v="1146"/>
    <m/>
    <m/>
    <m/>
    <m/>
    <m/>
    <m/>
    <m/>
    <m/>
    <m/>
    <m/>
    <m/>
    <m/>
    <m/>
    <m/>
    <m/>
    <m/>
    <m/>
    <m/>
    <m/>
    <m/>
    <m/>
    <m/>
    <m/>
  </r>
  <r>
    <x v="848"/>
    <x v="26"/>
    <x v="1146"/>
    <m/>
    <m/>
    <m/>
    <m/>
    <m/>
    <m/>
    <m/>
    <m/>
    <m/>
    <m/>
    <m/>
    <m/>
    <m/>
    <m/>
    <m/>
    <m/>
    <m/>
    <m/>
    <m/>
    <m/>
    <m/>
    <m/>
    <m/>
  </r>
  <r>
    <x v="848"/>
    <x v="26"/>
    <x v="1146"/>
    <m/>
    <m/>
    <m/>
    <m/>
    <m/>
    <m/>
    <m/>
    <m/>
    <m/>
    <m/>
    <m/>
    <m/>
    <m/>
    <m/>
    <m/>
    <m/>
    <m/>
    <m/>
    <m/>
    <m/>
    <m/>
    <m/>
    <m/>
  </r>
  <r>
    <x v="848"/>
    <x v="26"/>
    <x v="1146"/>
    <m/>
    <m/>
    <m/>
    <m/>
    <m/>
    <m/>
    <m/>
    <m/>
    <m/>
    <m/>
    <m/>
    <m/>
    <m/>
    <m/>
    <m/>
    <m/>
    <m/>
    <m/>
    <m/>
    <m/>
    <m/>
    <m/>
    <m/>
  </r>
  <r>
    <x v="848"/>
    <x v="26"/>
    <x v="1146"/>
    <m/>
    <m/>
    <m/>
    <m/>
    <m/>
    <m/>
    <m/>
    <m/>
    <m/>
    <m/>
    <m/>
    <m/>
    <m/>
    <m/>
    <m/>
    <m/>
    <m/>
    <m/>
    <m/>
    <m/>
    <m/>
    <m/>
    <m/>
  </r>
  <r>
    <x v="848"/>
    <x v="26"/>
    <x v="1146"/>
    <m/>
    <m/>
    <m/>
    <m/>
    <m/>
    <m/>
    <m/>
    <m/>
    <m/>
    <m/>
    <m/>
    <m/>
    <m/>
    <m/>
    <m/>
    <m/>
    <m/>
    <m/>
    <m/>
    <m/>
    <m/>
    <m/>
    <m/>
  </r>
  <r>
    <x v="848"/>
    <x v="26"/>
    <x v="1146"/>
    <m/>
    <m/>
    <m/>
    <m/>
    <m/>
    <m/>
    <m/>
    <m/>
    <m/>
    <m/>
    <m/>
    <m/>
    <m/>
    <m/>
    <m/>
    <m/>
    <m/>
    <m/>
    <m/>
    <m/>
    <m/>
    <m/>
    <m/>
  </r>
  <r>
    <x v="848"/>
    <x v="26"/>
    <x v="1146"/>
    <m/>
    <m/>
    <m/>
    <m/>
    <m/>
    <m/>
    <m/>
    <m/>
    <m/>
    <m/>
    <m/>
    <m/>
    <m/>
    <m/>
    <m/>
    <m/>
    <m/>
    <m/>
    <m/>
    <m/>
    <m/>
    <m/>
    <m/>
  </r>
  <r>
    <x v="848"/>
    <x v="26"/>
    <x v="1146"/>
    <m/>
    <m/>
    <m/>
    <m/>
    <m/>
    <m/>
    <m/>
    <m/>
    <m/>
    <m/>
    <m/>
    <m/>
    <m/>
    <m/>
    <m/>
    <m/>
    <m/>
    <m/>
    <m/>
    <m/>
    <m/>
    <m/>
    <m/>
  </r>
  <r>
    <x v="848"/>
    <x v="26"/>
    <x v="1146"/>
    <m/>
    <m/>
    <m/>
    <m/>
    <m/>
    <m/>
    <m/>
    <m/>
    <m/>
    <m/>
    <m/>
    <m/>
    <m/>
    <m/>
    <m/>
    <m/>
    <m/>
    <m/>
    <m/>
    <m/>
    <m/>
    <m/>
    <m/>
  </r>
  <r>
    <x v="848"/>
    <x v="26"/>
    <x v="1146"/>
    <m/>
    <m/>
    <m/>
    <m/>
    <m/>
    <m/>
    <m/>
    <m/>
    <m/>
    <m/>
    <m/>
    <m/>
    <m/>
    <m/>
    <m/>
    <m/>
    <m/>
    <m/>
    <m/>
    <m/>
    <m/>
    <m/>
    <m/>
  </r>
  <r>
    <x v="848"/>
    <x v="26"/>
    <x v="1146"/>
    <m/>
    <m/>
    <m/>
    <m/>
    <m/>
    <m/>
    <m/>
    <m/>
    <m/>
    <m/>
    <m/>
    <m/>
    <m/>
    <m/>
    <m/>
    <m/>
    <m/>
    <m/>
    <m/>
    <m/>
    <m/>
    <m/>
    <m/>
  </r>
  <r>
    <x v="848"/>
    <x v="26"/>
    <x v="1146"/>
    <m/>
    <m/>
    <m/>
    <m/>
    <m/>
    <m/>
    <m/>
    <m/>
    <m/>
    <m/>
    <m/>
    <m/>
    <m/>
    <m/>
    <m/>
    <m/>
    <m/>
    <m/>
    <m/>
    <m/>
    <m/>
    <m/>
    <m/>
  </r>
  <r>
    <x v="848"/>
    <x v="26"/>
    <x v="1146"/>
    <m/>
    <m/>
    <m/>
    <m/>
    <m/>
    <m/>
    <m/>
    <m/>
    <m/>
    <m/>
    <m/>
    <m/>
    <m/>
    <m/>
    <m/>
    <m/>
    <m/>
    <m/>
    <m/>
    <m/>
    <m/>
    <m/>
    <m/>
  </r>
  <r>
    <x v="848"/>
    <x v="26"/>
    <x v="1146"/>
    <m/>
    <m/>
    <m/>
    <m/>
    <m/>
    <m/>
    <m/>
    <m/>
    <m/>
    <m/>
    <m/>
    <m/>
    <m/>
    <m/>
    <m/>
    <m/>
    <m/>
    <m/>
    <m/>
    <m/>
    <m/>
    <m/>
    <m/>
  </r>
  <r>
    <x v="848"/>
    <x v="26"/>
    <x v="1146"/>
    <m/>
    <m/>
    <m/>
    <m/>
    <m/>
    <m/>
    <m/>
    <m/>
    <m/>
    <m/>
    <m/>
    <m/>
    <m/>
    <m/>
    <m/>
    <m/>
    <m/>
    <m/>
    <m/>
    <m/>
    <m/>
    <m/>
    <m/>
  </r>
  <r>
    <x v="848"/>
    <x v="26"/>
    <x v="1146"/>
    <m/>
    <m/>
    <m/>
    <m/>
    <m/>
    <m/>
    <m/>
    <m/>
    <m/>
    <m/>
    <m/>
    <m/>
    <m/>
    <m/>
    <m/>
    <m/>
    <m/>
    <m/>
    <m/>
    <m/>
    <m/>
    <m/>
    <m/>
  </r>
  <r>
    <x v="848"/>
    <x v="26"/>
    <x v="1146"/>
    <m/>
    <m/>
    <m/>
    <m/>
    <m/>
    <m/>
    <m/>
    <m/>
    <m/>
    <m/>
    <m/>
    <m/>
    <m/>
    <m/>
    <m/>
    <m/>
    <m/>
    <m/>
    <m/>
    <m/>
    <m/>
    <m/>
    <m/>
  </r>
  <r>
    <x v="848"/>
    <x v="26"/>
    <x v="1146"/>
    <m/>
    <m/>
    <m/>
    <m/>
    <m/>
    <m/>
    <m/>
    <m/>
    <m/>
    <m/>
    <m/>
    <m/>
    <m/>
    <m/>
    <m/>
    <m/>
    <m/>
    <m/>
    <m/>
    <m/>
    <m/>
    <m/>
    <m/>
  </r>
  <r>
    <x v="848"/>
    <x v="26"/>
    <x v="1146"/>
    <m/>
    <m/>
    <m/>
    <m/>
    <m/>
    <m/>
    <m/>
    <m/>
    <m/>
    <m/>
    <m/>
    <m/>
    <m/>
    <m/>
    <m/>
    <m/>
    <m/>
    <m/>
    <m/>
    <m/>
    <m/>
    <m/>
    <m/>
  </r>
  <r>
    <x v="848"/>
    <x v="26"/>
    <x v="1146"/>
    <m/>
    <m/>
    <m/>
    <m/>
    <m/>
    <m/>
    <m/>
    <m/>
    <m/>
    <m/>
    <m/>
    <m/>
    <m/>
    <m/>
    <m/>
    <m/>
    <m/>
    <m/>
    <m/>
    <m/>
    <m/>
    <m/>
    <m/>
  </r>
  <r>
    <x v="848"/>
    <x v="26"/>
    <x v="1146"/>
    <m/>
    <m/>
    <m/>
    <m/>
    <m/>
    <m/>
    <m/>
    <m/>
    <m/>
    <m/>
    <m/>
    <m/>
    <m/>
    <m/>
    <m/>
    <m/>
    <m/>
    <m/>
    <m/>
    <m/>
    <m/>
    <m/>
    <m/>
  </r>
  <r>
    <x v="848"/>
    <x v="26"/>
    <x v="1146"/>
    <m/>
    <m/>
    <m/>
    <m/>
    <m/>
    <m/>
    <m/>
    <m/>
    <m/>
    <m/>
    <m/>
    <m/>
    <m/>
    <m/>
    <m/>
    <m/>
    <m/>
    <m/>
    <m/>
    <m/>
    <m/>
    <m/>
    <m/>
  </r>
  <r>
    <x v="848"/>
    <x v="26"/>
    <x v="1146"/>
    <m/>
    <m/>
    <m/>
    <m/>
    <m/>
    <m/>
    <m/>
    <m/>
    <m/>
    <m/>
    <m/>
    <m/>
    <m/>
    <m/>
    <m/>
    <m/>
    <m/>
    <m/>
    <m/>
    <m/>
    <m/>
    <m/>
    <m/>
  </r>
  <r>
    <x v="848"/>
    <x v="26"/>
    <x v="1146"/>
    <m/>
    <m/>
    <m/>
    <m/>
    <m/>
    <m/>
    <m/>
    <m/>
    <m/>
    <m/>
    <m/>
    <m/>
    <m/>
    <m/>
    <m/>
    <m/>
    <m/>
    <m/>
    <m/>
    <m/>
    <m/>
    <m/>
    <m/>
  </r>
  <r>
    <x v="848"/>
    <x v="26"/>
    <x v="1146"/>
    <m/>
    <m/>
    <m/>
    <m/>
    <m/>
    <m/>
    <m/>
    <m/>
    <m/>
    <m/>
    <m/>
    <m/>
    <m/>
    <m/>
    <m/>
    <m/>
    <m/>
    <m/>
    <m/>
    <m/>
    <m/>
    <m/>
    <m/>
  </r>
  <r>
    <x v="848"/>
    <x v="26"/>
    <x v="1146"/>
    <m/>
    <m/>
    <m/>
    <m/>
    <m/>
    <m/>
    <m/>
    <m/>
    <m/>
    <m/>
    <m/>
    <m/>
    <m/>
    <m/>
    <m/>
    <m/>
    <m/>
    <m/>
    <m/>
    <m/>
    <m/>
    <m/>
    <m/>
  </r>
  <r>
    <x v="848"/>
    <x v="26"/>
    <x v="1146"/>
    <m/>
    <m/>
    <m/>
    <m/>
    <m/>
    <m/>
    <m/>
    <m/>
    <m/>
    <m/>
    <m/>
    <m/>
    <m/>
    <m/>
    <m/>
    <m/>
    <m/>
    <m/>
    <m/>
    <m/>
    <m/>
    <m/>
    <m/>
  </r>
  <r>
    <x v="848"/>
    <x v="26"/>
    <x v="1146"/>
    <m/>
    <m/>
    <m/>
    <m/>
    <m/>
    <m/>
    <m/>
    <m/>
    <m/>
    <m/>
    <m/>
    <m/>
    <m/>
    <m/>
    <m/>
    <m/>
    <m/>
    <m/>
    <m/>
    <m/>
    <m/>
    <m/>
    <m/>
  </r>
  <r>
    <x v="848"/>
    <x v="26"/>
    <x v="1146"/>
    <m/>
    <m/>
    <m/>
    <m/>
    <m/>
    <m/>
    <m/>
    <m/>
    <m/>
    <m/>
    <m/>
    <m/>
    <m/>
    <m/>
    <m/>
    <m/>
    <m/>
    <m/>
    <m/>
    <m/>
    <m/>
    <m/>
    <m/>
  </r>
  <r>
    <x v="848"/>
    <x v="26"/>
    <x v="1146"/>
    <m/>
    <m/>
    <m/>
    <m/>
    <m/>
    <m/>
    <m/>
    <m/>
    <m/>
    <m/>
    <m/>
    <m/>
    <m/>
    <m/>
    <m/>
    <m/>
    <m/>
    <m/>
    <m/>
    <m/>
    <m/>
    <m/>
    <m/>
  </r>
  <r>
    <x v="848"/>
    <x v="26"/>
    <x v="1146"/>
    <m/>
    <m/>
    <m/>
    <m/>
    <m/>
    <m/>
    <m/>
    <m/>
    <m/>
    <m/>
    <m/>
    <m/>
    <m/>
    <m/>
    <m/>
    <m/>
    <m/>
    <m/>
    <m/>
    <m/>
    <m/>
    <m/>
    <m/>
  </r>
  <r>
    <x v="848"/>
    <x v="26"/>
    <x v="1146"/>
    <m/>
    <m/>
    <m/>
    <m/>
    <m/>
    <m/>
    <m/>
    <m/>
    <m/>
    <m/>
    <m/>
    <m/>
    <m/>
    <m/>
    <m/>
    <m/>
    <m/>
    <m/>
    <m/>
    <m/>
    <m/>
    <m/>
    <m/>
  </r>
  <r>
    <x v="848"/>
    <x v="26"/>
    <x v="1146"/>
    <m/>
    <m/>
    <m/>
    <m/>
    <m/>
    <m/>
    <m/>
    <m/>
    <m/>
    <m/>
    <m/>
    <m/>
    <m/>
    <m/>
    <m/>
    <m/>
    <m/>
    <m/>
    <m/>
    <m/>
    <m/>
    <m/>
    <m/>
  </r>
  <r>
    <x v="848"/>
    <x v="26"/>
    <x v="1146"/>
    <m/>
    <m/>
    <m/>
    <m/>
    <m/>
    <m/>
    <m/>
    <m/>
    <m/>
    <m/>
    <m/>
    <m/>
    <m/>
    <m/>
    <m/>
    <m/>
    <m/>
    <m/>
    <m/>
    <m/>
    <m/>
    <m/>
    <m/>
  </r>
  <r>
    <x v="848"/>
    <x v="26"/>
    <x v="1146"/>
    <m/>
    <m/>
    <m/>
    <m/>
    <m/>
    <m/>
    <m/>
    <m/>
    <m/>
    <m/>
    <m/>
    <m/>
    <m/>
    <m/>
    <m/>
    <m/>
    <m/>
    <m/>
    <m/>
    <m/>
    <m/>
    <m/>
    <m/>
  </r>
  <r>
    <x v="848"/>
    <x v="26"/>
    <x v="1146"/>
    <m/>
    <m/>
    <m/>
    <m/>
    <m/>
    <m/>
    <m/>
    <m/>
    <m/>
    <m/>
    <m/>
    <m/>
    <m/>
    <m/>
    <m/>
    <m/>
    <m/>
    <m/>
    <m/>
    <m/>
    <m/>
    <m/>
    <m/>
  </r>
  <r>
    <x v="848"/>
    <x v="26"/>
    <x v="1146"/>
    <m/>
    <m/>
    <m/>
    <m/>
    <m/>
    <m/>
    <m/>
    <m/>
    <m/>
    <m/>
    <m/>
    <m/>
    <m/>
    <m/>
    <m/>
    <m/>
    <m/>
    <m/>
    <m/>
    <m/>
    <m/>
    <m/>
    <m/>
  </r>
  <r>
    <x v="848"/>
    <x v="26"/>
    <x v="1146"/>
    <m/>
    <m/>
    <m/>
    <m/>
    <m/>
    <m/>
    <m/>
    <m/>
    <m/>
    <m/>
    <m/>
    <m/>
    <m/>
    <m/>
    <m/>
    <m/>
    <m/>
    <m/>
    <m/>
    <m/>
    <m/>
    <m/>
    <m/>
  </r>
  <r>
    <x v="848"/>
    <x v="26"/>
    <x v="1146"/>
    <m/>
    <m/>
    <m/>
    <m/>
    <m/>
    <m/>
    <m/>
    <m/>
    <m/>
    <m/>
    <m/>
    <m/>
    <m/>
    <m/>
    <m/>
    <m/>
    <m/>
    <m/>
    <m/>
    <m/>
    <m/>
    <m/>
    <m/>
  </r>
  <r>
    <x v="848"/>
    <x v="26"/>
    <x v="1146"/>
    <m/>
    <m/>
    <m/>
    <m/>
    <m/>
    <m/>
    <m/>
    <m/>
    <m/>
    <m/>
    <m/>
    <m/>
    <m/>
    <m/>
    <m/>
    <m/>
    <m/>
    <m/>
    <m/>
    <m/>
    <m/>
    <m/>
    <m/>
  </r>
  <r>
    <x v="848"/>
    <x v="26"/>
    <x v="1146"/>
    <m/>
    <m/>
    <m/>
    <m/>
    <m/>
    <m/>
    <m/>
    <m/>
    <m/>
    <m/>
    <m/>
    <m/>
    <m/>
    <m/>
    <m/>
    <m/>
    <m/>
    <m/>
    <m/>
    <m/>
    <m/>
    <m/>
    <m/>
  </r>
  <r>
    <x v="848"/>
    <x v="26"/>
    <x v="1146"/>
    <m/>
    <m/>
    <m/>
    <m/>
    <m/>
    <m/>
    <m/>
    <m/>
    <m/>
    <m/>
    <m/>
    <m/>
    <m/>
    <m/>
    <m/>
    <m/>
    <m/>
    <m/>
    <m/>
    <m/>
    <m/>
    <m/>
    <m/>
  </r>
  <r>
    <x v="848"/>
    <x v="26"/>
    <x v="1146"/>
    <m/>
    <m/>
    <m/>
    <m/>
    <m/>
    <m/>
    <m/>
    <m/>
    <m/>
    <m/>
    <m/>
    <m/>
    <m/>
    <m/>
    <m/>
    <m/>
    <m/>
    <m/>
    <m/>
    <m/>
    <m/>
    <m/>
    <m/>
  </r>
  <r>
    <x v="848"/>
    <x v="26"/>
    <x v="1146"/>
    <m/>
    <m/>
    <m/>
    <m/>
    <m/>
    <m/>
    <m/>
    <m/>
    <m/>
    <m/>
    <m/>
    <m/>
    <m/>
    <m/>
    <m/>
    <m/>
    <m/>
    <m/>
    <m/>
    <m/>
    <m/>
    <m/>
    <m/>
  </r>
  <r>
    <x v="848"/>
    <x v="26"/>
    <x v="1146"/>
    <m/>
    <m/>
    <m/>
    <m/>
    <m/>
    <m/>
    <m/>
    <m/>
    <m/>
    <m/>
    <m/>
    <m/>
    <m/>
    <m/>
    <m/>
    <m/>
    <m/>
    <m/>
    <m/>
    <m/>
    <m/>
    <m/>
    <m/>
  </r>
  <r>
    <x v="848"/>
    <x v="26"/>
    <x v="1146"/>
    <m/>
    <m/>
    <m/>
    <m/>
    <m/>
    <m/>
    <m/>
    <m/>
    <m/>
    <m/>
    <m/>
    <m/>
    <m/>
    <m/>
    <m/>
    <m/>
    <m/>
    <m/>
    <m/>
    <m/>
    <m/>
    <m/>
    <m/>
  </r>
  <r>
    <x v="848"/>
    <x v="26"/>
    <x v="1146"/>
    <m/>
    <m/>
    <m/>
    <m/>
    <m/>
    <m/>
    <m/>
    <m/>
    <m/>
    <m/>
    <m/>
    <m/>
    <m/>
    <m/>
    <m/>
    <m/>
    <m/>
    <m/>
    <m/>
    <m/>
    <m/>
    <m/>
    <m/>
  </r>
  <r>
    <x v="848"/>
    <x v="26"/>
    <x v="1146"/>
    <m/>
    <m/>
    <m/>
    <m/>
    <m/>
    <m/>
    <m/>
    <m/>
    <m/>
    <m/>
    <m/>
    <m/>
    <m/>
    <m/>
    <m/>
    <m/>
    <m/>
    <m/>
    <m/>
    <m/>
    <m/>
    <m/>
    <m/>
  </r>
  <r>
    <x v="848"/>
    <x v="26"/>
    <x v="1146"/>
    <m/>
    <m/>
    <m/>
    <m/>
    <m/>
    <m/>
    <m/>
    <m/>
    <m/>
    <m/>
    <m/>
    <m/>
    <m/>
    <m/>
    <m/>
    <m/>
    <m/>
    <m/>
    <m/>
    <m/>
    <m/>
    <m/>
    <m/>
  </r>
  <r>
    <x v="848"/>
    <x v="26"/>
    <x v="1146"/>
    <m/>
    <m/>
    <m/>
    <m/>
    <m/>
    <m/>
    <m/>
    <m/>
    <m/>
    <m/>
    <m/>
    <m/>
    <m/>
    <m/>
    <m/>
    <m/>
    <m/>
    <m/>
    <m/>
    <m/>
    <m/>
    <m/>
    <m/>
  </r>
  <r>
    <x v="848"/>
    <x v="26"/>
    <x v="1146"/>
    <m/>
    <m/>
    <m/>
    <m/>
    <m/>
    <m/>
    <m/>
    <m/>
    <m/>
    <m/>
    <m/>
    <m/>
    <m/>
    <m/>
    <m/>
    <m/>
    <m/>
    <m/>
    <m/>
    <m/>
    <m/>
    <m/>
    <m/>
  </r>
  <r>
    <x v="848"/>
    <x v="26"/>
    <x v="1146"/>
    <m/>
    <m/>
    <m/>
    <m/>
    <m/>
    <m/>
    <m/>
    <m/>
    <m/>
    <m/>
    <m/>
    <m/>
    <m/>
    <m/>
    <m/>
    <m/>
    <m/>
    <m/>
    <m/>
    <m/>
    <m/>
    <m/>
    <m/>
  </r>
  <r>
    <x v="848"/>
    <x v="26"/>
    <x v="1146"/>
    <m/>
    <m/>
    <m/>
    <m/>
    <m/>
    <m/>
    <m/>
    <m/>
    <m/>
    <m/>
    <m/>
    <m/>
    <m/>
    <m/>
    <m/>
    <m/>
    <m/>
    <m/>
    <m/>
    <m/>
    <m/>
    <m/>
    <m/>
  </r>
  <r>
    <x v="848"/>
    <x v="26"/>
    <x v="1146"/>
    <m/>
    <m/>
    <m/>
    <m/>
    <m/>
    <m/>
    <m/>
    <m/>
    <m/>
    <m/>
    <m/>
    <m/>
    <m/>
    <m/>
    <m/>
    <m/>
    <m/>
    <m/>
    <m/>
    <m/>
    <m/>
    <m/>
    <m/>
  </r>
  <r>
    <x v="848"/>
    <x v="26"/>
    <x v="1146"/>
    <m/>
    <m/>
    <m/>
    <m/>
    <m/>
    <m/>
    <m/>
    <m/>
    <m/>
    <m/>
    <m/>
    <m/>
    <m/>
    <m/>
    <m/>
    <m/>
    <m/>
    <m/>
    <m/>
    <m/>
    <m/>
    <m/>
    <m/>
  </r>
  <r>
    <x v="848"/>
    <x v="26"/>
    <x v="1146"/>
    <m/>
    <m/>
    <m/>
    <m/>
    <m/>
    <m/>
    <m/>
    <m/>
    <m/>
    <m/>
    <m/>
    <m/>
    <m/>
    <m/>
    <m/>
    <m/>
    <m/>
    <m/>
    <m/>
    <m/>
    <m/>
    <m/>
    <m/>
  </r>
  <r>
    <x v="848"/>
    <x v="26"/>
    <x v="1146"/>
    <m/>
    <m/>
    <m/>
    <m/>
    <m/>
    <m/>
    <m/>
    <m/>
    <m/>
    <m/>
    <m/>
    <m/>
    <m/>
    <m/>
    <m/>
    <m/>
    <m/>
    <m/>
    <m/>
    <m/>
    <m/>
    <m/>
    <m/>
  </r>
  <r>
    <x v="848"/>
    <x v="26"/>
    <x v="1146"/>
    <m/>
    <m/>
    <m/>
    <m/>
    <m/>
    <m/>
    <m/>
    <m/>
    <m/>
    <m/>
    <m/>
    <m/>
    <m/>
    <m/>
    <m/>
    <m/>
    <m/>
    <m/>
    <m/>
    <m/>
    <m/>
    <m/>
    <m/>
  </r>
  <r>
    <x v="848"/>
    <x v="26"/>
    <x v="1146"/>
    <m/>
    <m/>
    <m/>
    <m/>
    <m/>
    <m/>
    <m/>
    <m/>
    <m/>
    <m/>
    <m/>
    <m/>
    <m/>
    <m/>
    <m/>
    <m/>
    <m/>
    <m/>
    <m/>
    <m/>
    <m/>
    <m/>
    <m/>
  </r>
  <r>
    <x v="848"/>
    <x v="26"/>
    <x v="1146"/>
    <m/>
    <m/>
    <m/>
    <m/>
    <m/>
    <m/>
    <m/>
    <m/>
    <m/>
    <m/>
    <m/>
    <m/>
    <m/>
    <m/>
    <m/>
    <m/>
    <m/>
    <m/>
    <m/>
    <m/>
    <m/>
    <m/>
    <m/>
  </r>
  <r>
    <x v="848"/>
    <x v="26"/>
    <x v="1146"/>
    <m/>
    <m/>
    <m/>
    <m/>
    <m/>
    <m/>
    <m/>
    <m/>
    <m/>
    <m/>
    <m/>
    <m/>
    <m/>
    <m/>
    <m/>
    <m/>
    <m/>
    <m/>
    <m/>
    <m/>
    <m/>
    <m/>
    <m/>
  </r>
  <r>
    <x v="848"/>
    <x v="26"/>
    <x v="1146"/>
    <m/>
    <m/>
    <m/>
    <m/>
    <m/>
    <m/>
    <m/>
    <m/>
    <m/>
    <m/>
    <m/>
    <m/>
    <m/>
    <m/>
    <m/>
    <m/>
    <m/>
    <m/>
    <m/>
    <m/>
    <m/>
    <m/>
    <m/>
  </r>
  <r>
    <x v="848"/>
    <x v="26"/>
    <x v="1146"/>
    <m/>
    <m/>
    <m/>
    <m/>
    <m/>
    <m/>
    <m/>
    <m/>
    <m/>
    <m/>
    <m/>
    <m/>
    <m/>
    <m/>
    <m/>
    <m/>
    <m/>
    <m/>
    <m/>
    <m/>
    <m/>
    <m/>
    <m/>
  </r>
  <r>
    <x v="848"/>
    <x v="26"/>
    <x v="1146"/>
    <m/>
    <m/>
    <m/>
    <m/>
    <m/>
    <m/>
    <m/>
    <m/>
    <m/>
    <m/>
    <m/>
    <m/>
    <m/>
    <m/>
    <m/>
    <m/>
    <m/>
    <m/>
    <m/>
    <m/>
    <m/>
    <m/>
    <m/>
  </r>
  <r>
    <x v="848"/>
    <x v="26"/>
    <x v="1146"/>
    <m/>
    <m/>
    <m/>
    <m/>
    <m/>
    <m/>
    <m/>
    <m/>
    <m/>
    <m/>
    <m/>
    <m/>
    <m/>
    <m/>
    <m/>
    <m/>
    <m/>
    <m/>
    <m/>
    <m/>
    <m/>
    <m/>
    <m/>
  </r>
  <r>
    <x v="848"/>
    <x v="26"/>
    <x v="1146"/>
    <m/>
    <m/>
    <m/>
    <m/>
    <m/>
    <m/>
    <m/>
    <m/>
    <m/>
    <m/>
    <m/>
    <m/>
    <m/>
    <m/>
    <m/>
    <m/>
    <m/>
    <m/>
    <m/>
    <m/>
    <m/>
    <m/>
    <m/>
  </r>
  <r>
    <x v="848"/>
    <x v="26"/>
    <x v="1146"/>
    <m/>
    <m/>
    <m/>
    <m/>
    <m/>
    <m/>
    <m/>
    <m/>
    <m/>
    <m/>
    <m/>
    <m/>
    <m/>
    <m/>
    <m/>
    <m/>
    <m/>
    <m/>
    <m/>
    <m/>
    <m/>
    <m/>
    <m/>
  </r>
  <r>
    <x v="848"/>
    <x v="26"/>
    <x v="1146"/>
    <m/>
    <m/>
    <m/>
    <m/>
    <m/>
    <m/>
    <m/>
    <m/>
    <m/>
    <m/>
    <m/>
    <m/>
    <m/>
    <m/>
    <m/>
    <m/>
    <m/>
    <m/>
    <m/>
    <m/>
    <m/>
    <m/>
    <m/>
  </r>
  <r>
    <x v="848"/>
    <x v="26"/>
    <x v="1146"/>
    <m/>
    <m/>
    <m/>
    <m/>
    <m/>
    <m/>
    <m/>
    <m/>
    <m/>
    <m/>
    <m/>
    <m/>
    <m/>
    <m/>
    <m/>
    <m/>
    <m/>
    <m/>
    <m/>
    <m/>
    <m/>
    <m/>
    <m/>
  </r>
  <r>
    <x v="848"/>
    <x v="26"/>
    <x v="1146"/>
    <m/>
    <m/>
    <m/>
    <m/>
    <m/>
    <m/>
    <m/>
    <m/>
    <m/>
    <m/>
    <m/>
    <m/>
    <m/>
    <m/>
    <m/>
    <m/>
    <m/>
    <m/>
    <m/>
    <m/>
    <m/>
    <m/>
    <m/>
  </r>
  <r>
    <x v="848"/>
    <x v="26"/>
    <x v="1146"/>
    <m/>
    <m/>
    <m/>
    <m/>
    <m/>
    <m/>
    <m/>
    <m/>
    <m/>
    <m/>
    <m/>
    <m/>
    <m/>
    <m/>
    <m/>
    <m/>
    <m/>
    <m/>
    <m/>
    <m/>
    <m/>
    <m/>
    <m/>
  </r>
  <r>
    <x v="848"/>
    <x v="26"/>
    <x v="1146"/>
    <m/>
    <m/>
    <m/>
    <m/>
    <m/>
    <m/>
    <m/>
    <m/>
    <m/>
    <m/>
    <m/>
    <m/>
    <m/>
    <m/>
    <m/>
    <m/>
    <m/>
    <m/>
    <m/>
    <m/>
    <m/>
    <m/>
    <m/>
  </r>
  <r>
    <x v="848"/>
    <x v="26"/>
    <x v="1146"/>
    <m/>
    <m/>
    <m/>
    <m/>
    <m/>
    <m/>
    <m/>
    <m/>
    <m/>
    <m/>
    <m/>
    <m/>
    <m/>
    <m/>
    <m/>
    <m/>
    <m/>
    <m/>
    <m/>
    <m/>
    <m/>
    <m/>
    <m/>
  </r>
  <r>
    <x v="848"/>
    <x v="26"/>
    <x v="1146"/>
    <m/>
    <m/>
    <m/>
    <m/>
    <m/>
    <m/>
    <m/>
    <m/>
    <m/>
    <m/>
    <m/>
    <m/>
    <m/>
    <m/>
    <m/>
    <m/>
    <m/>
    <m/>
    <m/>
    <m/>
    <m/>
    <m/>
    <m/>
  </r>
  <r>
    <x v="848"/>
    <x v="26"/>
    <x v="1146"/>
    <m/>
    <m/>
    <m/>
    <m/>
    <m/>
    <m/>
    <m/>
    <m/>
    <m/>
    <m/>
    <m/>
    <m/>
    <m/>
    <m/>
    <m/>
    <m/>
    <m/>
    <m/>
    <m/>
    <m/>
    <m/>
    <m/>
    <m/>
  </r>
  <r>
    <x v="848"/>
    <x v="26"/>
    <x v="1146"/>
    <m/>
    <m/>
    <m/>
    <m/>
    <m/>
    <m/>
    <m/>
    <m/>
    <m/>
    <m/>
    <m/>
    <m/>
    <m/>
    <m/>
    <m/>
    <m/>
    <m/>
    <m/>
    <m/>
    <m/>
    <m/>
    <m/>
    <m/>
  </r>
  <r>
    <x v="848"/>
    <x v="26"/>
    <x v="1146"/>
    <m/>
    <m/>
    <m/>
    <m/>
    <m/>
    <m/>
    <m/>
    <m/>
    <m/>
    <m/>
    <m/>
    <m/>
    <m/>
    <m/>
    <m/>
    <m/>
    <m/>
    <m/>
    <m/>
    <m/>
    <m/>
    <m/>
    <m/>
  </r>
  <r>
    <x v="848"/>
    <x v="26"/>
    <x v="1146"/>
    <m/>
    <m/>
    <m/>
    <m/>
    <m/>
    <m/>
    <m/>
    <m/>
    <m/>
    <m/>
    <m/>
    <m/>
    <m/>
    <m/>
    <m/>
    <m/>
    <m/>
    <m/>
    <m/>
    <m/>
    <m/>
    <m/>
    <m/>
  </r>
  <r>
    <x v="848"/>
    <x v="26"/>
    <x v="1146"/>
    <m/>
    <m/>
    <m/>
    <m/>
    <m/>
    <m/>
    <m/>
    <m/>
    <m/>
    <m/>
    <m/>
    <m/>
    <m/>
    <m/>
    <m/>
    <m/>
    <m/>
    <m/>
    <m/>
    <m/>
    <m/>
    <m/>
    <m/>
  </r>
  <r>
    <x v="848"/>
    <x v="26"/>
    <x v="1146"/>
    <m/>
    <m/>
    <m/>
    <m/>
    <m/>
    <m/>
    <m/>
    <m/>
    <m/>
    <m/>
    <m/>
    <m/>
    <m/>
    <m/>
    <m/>
    <m/>
    <m/>
    <m/>
    <m/>
    <m/>
    <m/>
    <m/>
    <m/>
  </r>
  <r>
    <x v="848"/>
    <x v="26"/>
    <x v="1146"/>
    <m/>
    <m/>
    <m/>
    <m/>
    <m/>
    <m/>
    <m/>
    <m/>
    <m/>
    <m/>
    <m/>
    <m/>
    <m/>
    <m/>
    <m/>
    <m/>
    <m/>
    <m/>
    <m/>
    <m/>
    <m/>
    <m/>
    <m/>
  </r>
  <r>
    <x v="848"/>
    <x v="26"/>
    <x v="1146"/>
    <m/>
    <m/>
    <m/>
    <m/>
    <m/>
    <m/>
    <m/>
    <m/>
    <m/>
    <m/>
    <m/>
    <m/>
    <m/>
    <m/>
    <m/>
    <m/>
    <m/>
    <m/>
    <m/>
    <m/>
    <m/>
    <m/>
    <m/>
  </r>
  <r>
    <x v="848"/>
    <x v="26"/>
    <x v="1146"/>
    <m/>
    <m/>
    <m/>
    <m/>
    <m/>
    <m/>
    <m/>
    <m/>
    <m/>
    <m/>
    <m/>
    <m/>
    <m/>
    <m/>
    <m/>
    <m/>
    <m/>
    <m/>
    <m/>
    <m/>
    <m/>
    <m/>
    <m/>
  </r>
  <r>
    <x v="848"/>
    <x v="26"/>
    <x v="1146"/>
    <m/>
    <m/>
    <m/>
    <m/>
    <m/>
    <m/>
    <m/>
    <m/>
    <m/>
    <m/>
    <m/>
    <m/>
    <m/>
    <m/>
    <m/>
    <m/>
    <m/>
    <m/>
    <m/>
    <m/>
    <m/>
    <m/>
    <m/>
  </r>
  <r>
    <x v="848"/>
    <x v="26"/>
    <x v="1146"/>
    <m/>
    <m/>
    <m/>
    <m/>
    <m/>
    <m/>
    <m/>
    <m/>
    <m/>
    <m/>
    <m/>
    <m/>
    <m/>
    <m/>
    <m/>
    <m/>
    <m/>
    <m/>
    <m/>
    <m/>
    <m/>
    <m/>
    <m/>
  </r>
  <r>
    <x v="848"/>
    <x v="26"/>
    <x v="1146"/>
    <m/>
    <m/>
    <m/>
    <m/>
    <m/>
    <m/>
    <m/>
    <m/>
    <m/>
    <m/>
    <m/>
    <m/>
    <m/>
    <m/>
    <m/>
    <m/>
    <m/>
    <m/>
    <m/>
    <m/>
    <m/>
    <m/>
    <m/>
  </r>
  <r>
    <x v="848"/>
    <x v="26"/>
    <x v="1146"/>
    <m/>
    <m/>
    <m/>
    <m/>
    <m/>
    <m/>
    <m/>
    <m/>
    <m/>
    <m/>
    <m/>
    <m/>
    <m/>
    <m/>
    <m/>
    <m/>
    <m/>
    <m/>
    <m/>
    <m/>
    <m/>
    <m/>
    <m/>
  </r>
  <r>
    <x v="848"/>
    <x v="26"/>
    <x v="1146"/>
    <m/>
    <m/>
    <m/>
    <m/>
    <m/>
    <m/>
    <m/>
    <m/>
    <m/>
    <m/>
    <m/>
    <m/>
    <m/>
    <m/>
    <m/>
    <m/>
    <m/>
    <m/>
    <m/>
    <m/>
    <m/>
    <m/>
    <m/>
  </r>
  <r>
    <x v="848"/>
    <x v="26"/>
    <x v="1146"/>
    <m/>
    <m/>
    <m/>
    <m/>
    <m/>
    <m/>
    <m/>
    <m/>
    <m/>
    <m/>
    <m/>
    <m/>
    <m/>
    <m/>
    <m/>
    <m/>
    <m/>
    <m/>
    <m/>
    <m/>
    <m/>
    <m/>
    <m/>
  </r>
  <r>
    <x v="848"/>
    <x v="26"/>
    <x v="1146"/>
    <m/>
    <m/>
    <m/>
    <m/>
    <m/>
    <m/>
    <m/>
    <m/>
    <m/>
    <m/>
    <m/>
    <m/>
    <m/>
    <m/>
    <m/>
    <m/>
    <m/>
    <m/>
    <m/>
    <m/>
    <m/>
    <m/>
    <m/>
  </r>
  <r>
    <x v="848"/>
    <x v="26"/>
    <x v="1146"/>
    <m/>
    <m/>
    <m/>
    <m/>
    <m/>
    <m/>
    <m/>
    <m/>
    <m/>
    <m/>
    <m/>
    <m/>
    <m/>
    <m/>
    <m/>
    <m/>
    <m/>
    <m/>
    <m/>
    <m/>
    <m/>
    <m/>
    <m/>
  </r>
  <r>
    <x v="848"/>
    <x v="26"/>
    <x v="1146"/>
    <m/>
    <m/>
    <m/>
    <m/>
    <m/>
    <m/>
    <m/>
    <m/>
    <m/>
    <m/>
    <m/>
    <m/>
    <m/>
    <m/>
    <m/>
    <m/>
    <m/>
    <m/>
    <m/>
    <m/>
    <m/>
    <m/>
    <m/>
  </r>
  <r>
    <x v="848"/>
    <x v="26"/>
    <x v="1146"/>
    <m/>
    <m/>
    <m/>
    <m/>
    <m/>
    <m/>
    <m/>
    <m/>
    <m/>
    <m/>
    <m/>
    <m/>
    <m/>
    <m/>
    <m/>
    <m/>
    <m/>
    <m/>
    <m/>
    <m/>
    <m/>
    <m/>
    <m/>
  </r>
  <r>
    <x v="848"/>
    <x v="26"/>
    <x v="1146"/>
    <m/>
    <m/>
    <m/>
    <m/>
    <m/>
    <m/>
    <m/>
    <m/>
    <m/>
    <m/>
    <m/>
    <m/>
    <m/>
    <m/>
    <m/>
    <m/>
    <m/>
    <m/>
    <m/>
    <m/>
    <m/>
    <m/>
    <m/>
  </r>
  <r>
    <x v="848"/>
    <x v="26"/>
    <x v="1146"/>
    <m/>
    <m/>
    <m/>
    <m/>
    <m/>
    <m/>
    <m/>
    <m/>
    <m/>
    <m/>
    <m/>
    <m/>
    <m/>
    <m/>
    <m/>
    <m/>
    <m/>
    <m/>
    <m/>
    <m/>
    <m/>
    <m/>
    <m/>
  </r>
  <r>
    <x v="848"/>
    <x v="26"/>
    <x v="1146"/>
    <m/>
    <m/>
    <m/>
    <m/>
    <m/>
    <m/>
    <m/>
    <m/>
    <m/>
    <m/>
    <m/>
    <m/>
    <m/>
    <m/>
    <m/>
    <m/>
    <m/>
    <m/>
    <m/>
    <m/>
    <m/>
    <m/>
    <m/>
  </r>
  <r>
    <x v="848"/>
    <x v="26"/>
    <x v="1146"/>
    <m/>
    <m/>
    <m/>
    <m/>
    <m/>
    <m/>
    <m/>
    <m/>
    <m/>
    <m/>
    <m/>
    <m/>
    <m/>
    <m/>
    <m/>
    <m/>
    <m/>
    <m/>
    <m/>
    <m/>
    <m/>
    <m/>
    <m/>
  </r>
  <r>
    <x v="848"/>
    <x v="26"/>
    <x v="1146"/>
    <m/>
    <m/>
    <m/>
    <m/>
    <m/>
    <m/>
    <m/>
    <m/>
    <m/>
    <m/>
    <m/>
    <m/>
    <m/>
    <m/>
    <m/>
    <m/>
    <m/>
    <m/>
    <m/>
    <m/>
    <m/>
    <m/>
    <m/>
  </r>
  <r>
    <x v="848"/>
    <x v="26"/>
    <x v="1146"/>
    <m/>
    <m/>
    <m/>
    <m/>
    <m/>
    <m/>
    <m/>
    <m/>
    <m/>
    <m/>
    <m/>
    <m/>
    <m/>
    <m/>
    <m/>
    <m/>
    <m/>
    <m/>
    <m/>
    <m/>
    <m/>
    <m/>
    <m/>
  </r>
  <r>
    <x v="848"/>
    <x v="26"/>
    <x v="1146"/>
    <m/>
    <m/>
    <m/>
    <m/>
    <m/>
    <m/>
    <m/>
    <m/>
    <m/>
    <m/>
    <m/>
    <m/>
    <m/>
    <m/>
    <m/>
    <m/>
    <m/>
    <m/>
    <m/>
    <m/>
    <m/>
    <m/>
    <m/>
  </r>
  <r>
    <x v="848"/>
    <x v="26"/>
    <x v="1146"/>
    <m/>
    <m/>
    <m/>
    <m/>
    <m/>
    <m/>
    <m/>
    <m/>
    <m/>
    <m/>
    <m/>
    <m/>
    <m/>
    <m/>
    <m/>
    <m/>
    <m/>
    <m/>
    <m/>
    <m/>
    <m/>
    <m/>
    <m/>
  </r>
  <r>
    <x v="848"/>
    <x v="26"/>
    <x v="1146"/>
    <m/>
    <m/>
    <m/>
    <m/>
    <m/>
    <m/>
    <m/>
    <m/>
    <m/>
    <m/>
    <m/>
    <m/>
    <m/>
    <m/>
    <m/>
    <m/>
    <m/>
    <m/>
    <m/>
    <m/>
    <m/>
    <m/>
    <m/>
  </r>
  <r>
    <x v="848"/>
    <x v="26"/>
    <x v="1146"/>
    <m/>
    <m/>
    <m/>
    <m/>
    <m/>
    <m/>
    <m/>
    <m/>
    <m/>
    <m/>
    <m/>
    <m/>
    <m/>
    <m/>
    <m/>
    <m/>
    <m/>
    <m/>
    <m/>
    <m/>
    <m/>
    <m/>
    <m/>
  </r>
  <r>
    <x v="848"/>
    <x v="26"/>
    <x v="1146"/>
    <m/>
    <m/>
    <m/>
    <m/>
    <m/>
    <m/>
    <m/>
    <m/>
    <m/>
    <m/>
    <m/>
    <m/>
    <m/>
    <m/>
    <m/>
    <m/>
    <m/>
    <m/>
    <m/>
    <m/>
    <m/>
    <m/>
    <m/>
  </r>
  <r>
    <x v="848"/>
    <x v="26"/>
    <x v="1146"/>
    <m/>
    <m/>
    <m/>
    <m/>
    <m/>
    <m/>
    <m/>
    <m/>
    <m/>
    <m/>
    <m/>
    <m/>
    <m/>
    <m/>
    <m/>
    <m/>
    <m/>
    <m/>
    <m/>
    <m/>
    <m/>
    <m/>
    <m/>
  </r>
  <r>
    <x v="848"/>
    <x v="26"/>
    <x v="1146"/>
    <m/>
    <m/>
    <m/>
    <m/>
    <m/>
    <m/>
    <m/>
    <m/>
    <m/>
    <m/>
    <m/>
    <m/>
    <m/>
    <m/>
    <m/>
    <m/>
    <m/>
    <m/>
    <m/>
    <m/>
    <m/>
    <m/>
    <m/>
  </r>
  <r>
    <x v="848"/>
    <x v="26"/>
    <x v="1146"/>
    <m/>
    <m/>
    <m/>
    <m/>
    <m/>
    <m/>
    <m/>
    <m/>
    <m/>
    <m/>
    <m/>
    <m/>
    <m/>
    <m/>
    <m/>
    <m/>
    <m/>
    <m/>
    <m/>
    <m/>
    <m/>
    <m/>
    <m/>
  </r>
  <r>
    <x v="848"/>
    <x v="26"/>
    <x v="1146"/>
    <m/>
    <m/>
    <m/>
    <m/>
    <m/>
    <m/>
    <m/>
    <m/>
    <m/>
    <m/>
    <m/>
    <m/>
    <m/>
    <m/>
    <m/>
    <m/>
    <m/>
    <m/>
    <m/>
    <m/>
    <m/>
    <m/>
    <m/>
  </r>
  <r>
    <x v="848"/>
    <x v="26"/>
    <x v="1146"/>
    <m/>
    <m/>
    <m/>
    <m/>
    <m/>
    <m/>
    <m/>
    <m/>
    <m/>
    <m/>
    <m/>
    <m/>
    <m/>
    <m/>
    <m/>
    <m/>
    <m/>
    <m/>
    <m/>
    <m/>
    <m/>
    <m/>
    <m/>
  </r>
  <r>
    <x v="848"/>
    <x v="26"/>
    <x v="1146"/>
    <m/>
    <m/>
    <m/>
    <m/>
    <m/>
    <m/>
    <m/>
    <m/>
    <m/>
    <m/>
    <m/>
    <m/>
    <m/>
    <m/>
    <m/>
    <m/>
    <m/>
    <m/>
    <m/>
    <m/>
    <m/>
    <m/>
    <m/>
  </r>
  <r>
    <x v="848"/>
    <x v="26"/>
    <x v="1146"/>
    <m/>
    <m/>
    <m/>
    <m/>
    <m/>
    <m/>
    <m/>
    <m/>
    <m/>
    <m/>
    <m/>
    <m/>
    <m/>
    <m/>
    <m/>
    <m/>
    <m/>
    <m/>
    <m/>
    <m/>
    <m/>
    <m/>
    <m/>
  </r>
  <r>
    <x v="848"/>
    <x v="26"/>
    <x v="1146"/>
    <m/>
    <m/>
    <m/>
    <m/>
    <m/>
    <m/>
    <m/>
    <m/>
    <m/>
    <m/>
    <m/>
    <m/>
    <m/>
    <m/>
    <m/>
    <m/>
    <m/>
    <m/>
    <m/>
    <m/>
    <m/>
    <m/>
    <m/>
  </r>
  <r>
    <x v="848"/>
    <x v="26"/>
    <x v="1146"/>
    <m/>
    <m/>
    <m/>
    <m/>
    <m/>
    <m/>
    <m/>
    <m/>
    <m/>
    <m/>
    <m/>
    <m/>
    <m/>
    <m/>
    <m/>
    <m/>
    <m/>
    <m/>
    <m/>
    <m/>
    <m/>
    <m/>
    <m/>
  </r>
  <r>
    <x v="848"/>
    <x v="26"/>
    <x v="1146"/>
    <m/>
    <m/>
    <m/>
    <m/>
    <m/>
    <m/>
    <m/>
    <m/>
    <m/>
    <m/>
    <m/>
    <m/>
    <m/>
    <m/>
    <m/>
    <m/>
    <m/>
    <m/>
    <m/>
    <m/>
    <m/>
    <m/>
    <m/>
  </r>
  <r>
    <x v="848"/>
    <x v="26"/>
    <x v="1146"/>
    <m/>
    <m/>
    <m/>
    <m/>
    <m/>
    <m/>
    <m/>
    <m/>
    <m/>
    <m/>
    <m/>
    <m/>
    <m/>
    <m/>
    <m/>
    <m/>
    <m/>
    <m/>
    <m/>
    <m/>
    <m/>
    <m/>
    <m/>
  </r>
  <r>
    <x v="848"/>
    <x v="26"/>
    <x v="1146"/>
    <m/>
    <m/>
    <m/>
    <m/>
    <m/>
    <m/>
    <m/>
    <m/>
    <m/>
    <m/>
    <m/>
    <m/>
    <m/>
    <m/>
    <m/>
    <m/>
    <m/>
    <m/>
    <m/>
    <m/>
    <m/>
    <m/>
    <m/>
  </r>
  <r>
    <x v="848"/>
    <x v="26"/>
    <x v="1146"/>
    <m/>
    <m/>
    <m/>
    <m/>
    <m/>
    <m/>
    <m/>
    <m/>
    <m/>
    <m/>
    <m/>
    <m/>
    <m/>
    <m/>
    <m/>
    <m/>
    <m/>
    <m/>
    <m/>
    <m/>
    <m/>
    <m/>
    <m/>
  </r>
  <r>
    <x v="848"/>
    <x v="26"/>
    <x v="1146"/>
    <m/>
    <m/>
    <m/>
    <m/>
    <m/>
    <m/>
    <m/>
    <m/>
    <m/>
    <m/>
    <m/>
    <m/>
    <m/>
    <m/>
    <m/>
    <m/>
    <m/>
    <m/>
    <m/>
    <m/>
    <m/>
    <m/>
    <m/>
  </r>
  <r>
    <x v="848"/>
    <x v="26"/>
    <x v="1146"/>
    <m/>
    <m/>
    <m/>
    <m/>
    <m/>
    <m/>
    <m/>
    <m/>
    <m/>
    <m/>
    <m/>
    <m/>
    <m/>
    <m/>
    <m/>
    <m/>
    <m/>
    <m/>
    <m/>
    <m/>
    <m/>
    <m/>
    <m/>
  </r>
  <r>
    <x v="848"/>
    <x v="26"/>
    <x v="1146"/>
    <m/>
    <m/>
    <m/>
    <m/>
    <m/>
    <m/>
    <m/>
    <m/>
    <m/>
    <m/>
    <m/>
    <m/>
    <m/>
    <m/>
    <m/>
    <m/>
    <m/>
    <m/>
    <m/>
    <m/>
    <m/>
    <m/>
    <m/>
  </r>
  <r>
    <x v="848"/>
    <x v="26"/>
    <x v="1146"/>
    <m/>
    <m/>
    <m/>
    <m/>
    <m/>
    <m/>
    <m/>
    <m/>
    <m/>
    <m/>
    <m/>
    <m/>
    <m/>
    <m/>
    <m/>
    <m/>
    <m/>
    <m/>
    <m/>
    <m/>
    <m/>
    <m/>
    <m/>
  </r>
  <r>
    <x v="848"/>
    <x v="26"/>
    <x v="1146"/>
    <m/>
    <m/>
    <m/>
    <m/>
    <m/>
    <m/>
    <m/>
    <m/>
    <m/>
    <m/>
    <m/>
    <m/>
    <m/>
    <m/>
    <m/>
    <m/>
    <m/>
    <m/>
    <m/>
    <m/>
    <m/>
    <m/>
    <m/>
  </r>
  <r>
    <x v="848"/>
    <x v="26"/>
    <x v="1146"/>
    <m/>
    <m/>
    <m/>
    <m/>
    <m/>
    <m/>
    <m/>
    <m/>
    <m/>
    <m/>
    <m/>
    <m/>
    <m/>
    <m/>
    <m/>
    <m/>
    <m/>
    <m/>
    <m/>
    <m/>
    <m/>
    <m/>
    <m/>
  </r>
  <r>
    <x v="848"/>
    <x v="26"/>
    <x v="1146"/>
    <m/>
    <m/>
    <m/>
    <m/>
    <m/>
    <m/>
    <m/>
    <m/>
    <m/>
    <m/>
    <m/>
    <m/>
    <m/>
    <m/>
    <m/>
    <m/>
    <m/>
    <m/>
    <m/>
    <m/>
    <m/>
    <m/>
    <m/>
  </r>
  <r>
    <x v="848"/>
    <x v="26"/>
    <x v="1146"/>
    <m/>
    <m/>
    <m/>
    <m/>
    <m/>
    <m/>
    <m/>
    <m/>
    <m/>
    <m/>
    <m/>
    <m/>
    <m/>
    <m/>
    <m/>
    <m/>
    <m/>
    <m/>
    <m/>
    <m/>
    <m/>
    <m/>
    <m/>
  </r>
  <r>
    <x v="848"/>
    <x v="26"/>
    <x v="1146"/>
    <m/>
    <m/>
    <m/>
    <m/>
    <m/>
    <m/>
    <m/>
    <m/>
    <m/>
    <m/>
    <m/>
    <m/>
    <m/>
    <m/>
    <m/>
    <m/>
    <m/>
    <m/>
    <m/>
    <m/>
    <m/>
    <m/>
    <m/>
  </r>
  <r>
    <x v="848"/>
    <x v="26"/>
    <x v="1146"/>
    <m/>
    <m/>
    <m/>
    <m/>
    <m/>
    <m/>
    <m/>
    <m/>
    <m/>
    <m/>
    <m/>
    <m/>
    <m/>
    <m/>
    <m/>
    <m/>
    <m/>
    <m/>
    <m/>
    <m/>
    <m/>
    <m/>
    <m/>
  </r>
  <r>
    <x v="848"/>
    <x v="26"/>
    <x v="1146"/>
    <m/>
    <m/>
    <m/>
    <m/>
    <m/>
    <m/>
    <m/>
    <m/>
    <m/>
    <m/>
    <m/>
    <m/>
    <m/>
    <m/>
    <m/>
    <m/>
    <m/>
    <m/>
    <m/>
    <m/>
    <m/>
    <m/>
    <m/>
  </r>
  <r>
    <x v="848"/>
    <x v="26"/>
    <x v="1146"/>
    <m/>
    <m/>
    <m/>
    <m/>
    <m/>
    <m/>
    <m/>
    <m/>
    <m/>
    <m/>
    <m/>
    <m/>
    <m/>
    <m/>
    <m/>
    <m/>
    <m/>
    <m/>
    <m/>
    <m/>
    <m/>
    <m/>
    <m/>
  </r>
  <r>
    <x v="848"/>
    <x v="26"/>
    <x v="1146"/>
    <m/>
    <m/>
    <m/>
    <m/>
    <m/>
    <m/>
    <m/>
    <m/>
    <m/>
    <m/>
    <m/>
    <m/>
    <m/>
    <m/>
    <m/>
    <m/>
    <m/>
    <m/>
    <m/>
    <m/>
    <m/>
    <m/>
    <m/>
  </r>
  <r>
    <x v="848"/>
    <x v="26"/>
    <x v="1146"/>
    <m/>
    <m/>
    <m/>
    <m/>
    <m/>
    <m/>
    <m/>
    <m/>
    <m/>
    <m/>
    <m/>
    <m/>
    <m/>
    <m/>
    <m/>
    <m/>
    <m/>
    <m/>
    <m/>
    <m/>
    <m/>
    <m/>
    <m/>
  </r>
  <r>
    <x v="848"/>
    <x v="26"/>
    <x v="1146"/>
    <m/>
    <m/>
    <m/>
    <m/>
    <m/>
    <m/>
    <m/>
    <m/>
    <m/>
    <m/>
    <m/>
    <m/>
    <m/>
    <m/>
    <m/>
    <m/>
    <m/>
    <m/>
    <m/>
    <m/>
    <m/>
    <m/>
    <m/>
  </r>
  <r>
    <x v="848"/>
    <x v="26"/>
    <x v="1146"/>
    <m/>
    <m/>
    <m/>
    <m/>
    <m/>
    <m/>
    <m/>
    <m/>
    <m/>
    <m/>
    <m/>
    <m/>
    <m/>
    <m/>
    <m/>
    <m/>
    <m/>
    <m/>
    <m/>
    <m/>
    <m/>
    <m/>
    <m/>
  </r>
  <r>
    <x v="848"/>
    <x v="26"/>
    <x v="1146"/>
    <m/>
    <m/>
    <m/>
    <m/>
    <m/>
    <m/>
    <m/>
    <m/>
    <m/>
    <m/>
    <m/>
    <m/>
    <m/>
    <m/>
    <m/>
    <m/>
    <m/>
    <m/>
    <m/>
    <m/>
    <m/>
    <m/>
    <m/>
  </r>
  <r>
    <x v="848"/>
    <x v="26"/>
    <x v="1146"/>
    <m/>
    <m/>
    <m/>
    <m/>
    <m/>
    <m/>
    <m/>
    <m/>
    <m/>
    <m/>
    <m/>
    <m/>
    <m/>
    <m/>
    <m/>
    <m/>
    <m/>
    <m/>
    <m/>
    <m/>
    <m/>
    <m/>
    <m/>
  </r>
  <r>
    <x v="848"/>
    <x v="26"/>
    <x v="1146"/>
    <m/>
    <m/>
    <m/>
    <m/>
    <m/>
    <m/>
    <m/>
    <m/>
    <m/>
    <m/>
    <m/>
    <m/>
    <m/>
    <m/>
    <m/>
    <m/>
    <m/>
    <m/>
    <m/>
    <m/>
    <m/>
    <m/>
    <m/>
  </r>
  <r>
    <x v="848"/>
    <x v="26"/>
    <x v="1146"/>
    <m/>
    <m/>
    <m/>
    <m/>
    <m/>
    <m/>
    <m/>
    <m/>
    <m/>
    <m/>
    <m/>
    <m/>
    <m/>
    <m/>
    <m/>
    <m/>
    <m/>
    <m/>
    <m/>
    <m/>
    <m/>
    <m/>
    <m/>
  </r>
  <r>
    <x v="848"/>
    <x v="26"/>
    <x v="1146"/>
    <m/>
    <m/>
    <m/>
    <m/>
    <m/>
    <m/>
    <m/>
    <m/>
    <m/>
    <m/>
    <m/>
    <m/>
    <m/>
    <m/>
    <m/>
    <m/>
    <m/>
    <m/>
    <m/>
    <m/>
    <m/>
    <m/>
    <m/>
  </r>
  <r>
    <x v="848"/>
    <x v="26"/>
    <x v="1146"/>
    <m/>
    <m/>
    <m/>
    <m/>
    <m/>
    <m/>
    <m/>
    <m/>
    <m/>
    <m/>
    <m/>
    <m/>
    <m/>
    <m/>
    <m/>
    <m/>
    <m/>
    <m/>
    <m/>
    <m/>
    <m/>
    <m/>
    <m/>
  </r>
  <r>
    <x v="848"/>
    <x v="26"/>
    <x v="1146"/>
    <m/>
    <m/>
    <m/>
    <m/>
    <m/>
    <m/>
    <m/>
    <m/>
    <m/>
    <m/>
    <m/>
    <m/>
    <m/>
    <m/>
    <m/>
    <m/>
    <m/>
    <m/>
    <m/>
    <m/>
    <m/>
    <m/>
    <m/>
  </r>
  <r>
    <x v="848"/>
    <x v="26"/>
    <x v="1146"/>
    <m/>
    <m/>
    <m/>
    <m/>
    <m/>
    <m/>
    <m/>
    <m/>
    <m/>
    <m/>
    <m/>
    <m/>
    <m/>
    <m/>
    <m/>
    <m/>
    <m/>
    <m/>
    <m/>
    <m/>
    <m/>
    <m/>
    <m/>
  </r>
  <r>
    <x v="848"/>
    <x v="26"/>
    <x v="1146"/>
    <m/>
    <m/>
    <m/>
    <m/>
    <m/>
    <m/>
    <m/>
    <m/>
    <m/>
    <m/>
    <m/>
    <m/>
    <m/>
    <m/>
    <m/>
    <m/>
    <m/>
    <m/>
    <m/>
    <m/>
    <m/>
    <m/>
    <m/>
  </r>
  <r>
    <x v="848"/>
    <x v="26"/>
    <x v="1146"/>
    <m/>
    <m/>
    <m/>
    <m/>
    <m/>
    <m/>
    <m/>
    <m/>
    <m/>
    <m/>
    <m/>
    <m/>
    <m/>
    <m/>
    <m/>
    <m/>
    <m/>
    <m/>
    <m/>
    <m/>
    <m/>
    <m/>
    <m/>
  </r>
  <r>
    <x v="848"/>
    <x v="26"/>
    <x v="1146"/>
    <m/>
    <m/>
    <m/>
    <m/>
    <m/>
    <m/>
    <m/>
    <m/>
    <m/>
    <m/>
    <m/>
    <m/>
    <m/>
    <m/>
    <m/>
    <m/>
    <m/>
    <m/>
    <m/>
    <m/>
    <m/>
    <m/>
    <m/>
  </r>
  <r>
    <x v="848"/>
    <x v="26"/>
    <x v="1146"/>
    <m/>
    <m/>
    <m/>
    <m/>
    <m/>
    <m/>
    <m/>
    <m/>
    <m/>
    <m/>
    <m/>
    <m/>
    <m/>
    <m/>
    <m/>
    <m/>
    <m/>
    <m/>
    <m/>
    <m/>
    <m/>
    <m/>
    <m/>
  </r>
  <r>
    <x v="848"/>
    <x v="26"/>
    <x v="1146"/>
    <m/>
    <m/>
    <m/>
    <m/>
    <m/>
    <m/>
    <m/>
    <m/>
    <m/>
    <m/>
    <m/>
    <m/>
    <m/>
    <m/>
    <m/>
    <m/>
    <m/>
    <m/>
    <m/>
    <m/>
    <m/>
    <m/>
    <m/>
  </r>
  <r>
    <x v="848"/>
    <x v="26"/>
    <x v="1146"/>
    <m/>
    <m/>
    <m/>
    <m/>
    <m/>
    <m/>
    <m/>
    <m/>
    <m/>
    <m/>
    <m/>
    <m/>
    <m/>
    <m/>
    <m/>
    <m/>
    <m/>
    <m/>
    <m/>
    <m/>
    <m/>
    <m/>
    <m/>
  </r>
  <r>
    <x v="848"/>
    <x v="26"/>
    <x v="1146"/>
    <m/>
    <m/>
    <m/>
    <m/>
    <m/>
    <m/>
    <m/>
    <m/>
    <m/>
    <m/>
    <m/>
    <m/>
    <m/>
    <m/>
    <m/>
    <m/>
    <m/>
    <m/>
    <m/>
    <m/>
    <m/>
    <m/>
    <m/>
  </r>
  <r>
    <x v="848"/>
    <x v="26"/>
    <x v="1146"/>
    <m/>
    <m/>
    <m/>
    <m/>
    <m/>
    <m/>
    <m/>
    <m/>
    <m/>
    <m/>
    <m/>
    <m/>
    <m/>
    <m/>
    <m/>
    <m/>
    <m/>
    <m/>
    <m/>
    <m/>
    <m/>
    <m/>
    <m/>
  </r>
  <r>
    <x v="848"/>
    <x v="26"/>
    <x v="1146"/>
    <m/>
    <m/>
    <m/>
    <m/>
    <m/>
    <m/>
    <m/>
    <m/>
    <m/>
    <m/>
    <m/>
    <m/>
    <m/>
    <m/>
    <m/>
    <m/>
    <m/>
    <m/>
    <m/>
    <m/>
    <m/>
    <m/>
    <m/>
  </r>
  <r>
    <x v="848"/>
    <x v="26"/>
    <x v="1146"/>
    <m/>
    <m/>
    <m/>
    <m/>
    <m/>
    <m/>
    <m/>
    <m/>
    <m/>
    <m/>
    <m/>
    <m/>
    <m/>
    <m/>
    <m/>
    <m/>
    <m/>
    <m/>
    <m/>
    <m/>
    <m/>
    <m/>
    <m/>
  </r>
  <r>
    <x v="848"/>
    <x v="26"/>
    <x v="1146"/>
    <m/>
    <m/>
    <m/>
    <m/>
    <m/>
    <m/>
    <m/>
    <m/>
    <m/>
    <m/>
    <m/>
    <m/>
    <m/>
    <m/>
    <m/>
    <m/>
    <m/>
    <m/>
    <m/>
    <m/>
    <m/>
    <m/>
    <m/>
  </r>
  <r>
    <x v="848"/>
    <x v="26"/>
    <x v="1146"/>
    <m/>
    <m/>
    <m/>
    <m/>
    <m/>
    <m/>
    <m/>
    <m/>
    <m/>
    <m/>
    <m/>
    <m/>
    <m/>
    <m/>
    <m/>
    <m/>
    <m/>
    <m/>
    <m/>
    <m/>
    <m/>
    <m/>
    <m/>
  </r>
  <r>
    <x v="848"/>
    <x v="26"/>
    <x v="1146"/>
    <m/>
    <m/>
    <m/>
    <m/>
    <m/>
    <m/>
    <m/>
    <m/>
    <m/>
    <m/>
    <m/>
    <m/>
    <m/>
    <m/>
    <m/>
    <m/>
    <m/>
    <m/>
    <m/>
    <m/>
    <m/>
    <m/>
    <m/>
  </r>
  <r>
    <x v="848"/>
    <x v="26"/>
    <x v="1146"/>
    <m/>
    <m/>
    <m/>
    <m/>
    <m/>
    <m/>
    <m/>
    <m/>
    <m/>
    <m/>
    <m/>
    <m/>
    <m/>
    <m/>
    <m/>
    <m/>
    <m/>
    <m/>
    <m/>
    <m/>
    <m/>
    <m/>
    <m/>
  </r>
  <r>
    <x v="848"/>
    <x v="26"/>
    <x v="1146"/>
    <m/>
    <m/>
    <m/>
    <m/>
    <m/>
    <m/>
    <m/>
    <m/>
    <m/>
    <m/>
    <m/>
    <m/>
    <m/>
    <m/>
    <m/>
    <m/>
    <m/>
    <m/>
    <m/>
    <m/>
    <m/>
    <m/>
    <m/>
  </r>
  <r>
    <x v="848"/>
    <x v="26"/>
    <x v="1146"/>
    <m/>
    <m/>
    <m/>
    <m/>
    <m/>
    <m/>
    <m/>
    <m/>
    <m/>
    <m/>
    <m/>
    <m/>
    <m/>
    <m/>
    <m/>
    <m/>
    <m/>
    <m/>
    <m/>
    <m/>
    <m/>
    <m/>
    <m/>
  </r>
  <r>
    <x v="848"/>
    <x v="26"/>
    <x v="1146"/>
    <m/>
    <m/>
    <m/>
    <m/>
    <m/>
    <m/>
    <m/>
    <m/>
    <m/>
    <m/>
    <m/>
    <m/>
    <m/>
    <m/>
    <m/>
    <m/>
    <m/>
    <m/>
    <m/>
    <m/>
    <m/>
    <m/>
    <m/>
  </r>
  <r>
    <x v="848"/>
    <x v="26"/>
    <x v="1146"/>
    <m/>
    <m/>
    <m/>
    <m/>
    <m/>
    <m/>
    <m/>
    <m/>
    <m/>
    <m/>
    <m/>
    <m/>
    <m/>
    <m/>
    <m/>
    <m/>
    <m/>
    <m/>
    <m/>
    <m/>
    <m/>
    <m/>
    <m/>
  </r>
  <r>
    <x v="848"/>
    <x v="26"/>
    <x v="1146"/>
    <m/>
    <m/>
    <m/>
    <m/>
    <m/>
    <m/>
    <m/>
    <m/>
    <m/>
    <m/>
    <m/>
    <m/>
    <m/>
    <m/>
    <m/>
    <m/>
    <m/>
    <m/>
    <m/>
    <m/>
    <m/>
    <m/>
    <m/>
  </r>
  <r>
    <x v="848"/>
    <x v="26"/>
    <x v="1146"/>
    <m/>
    <m/>
    <m/>
    <m/>
    <m/>
    <m/>
    <m/>
    <m/>
    <m/>
    <m/>
    <m/>
    <m/>
    <m/>
    <m/>
    <m/>
    <m/>
    <m/>
    <m/>
    <m/>
    <m/>
    <m/>
    <m/>
    <m/>
  </r>
  <r>
    <x v="848"/>
    <x v="26"/>
    <x v="1146"/>
    <m/>
    <m/>
    <m/>
    <m/>
    <m/>
    <m/>
    <m/>
    <m/>
    <m/>
    <m/>
    <m/>
    <m/>
    <m/>
    <m/>
    <m/>
    <m/>
    <m/>
    <m/>
    <m/>
    <m/>
    <m/>
    <m/>
    <m/>
  </r>
  <r>
    <x v="848"/>
    <x v="26"/>
    <x v="1146"/>
    <m/>
    <m/>
    <m/>
    <m/>
    <m/>
    <m/>
    <m/>
    <m/>
    <m/>
    <m/>
    <m/>
    <m/>
    <m/>
    <m/>
    <m/>
    <m/>
    <m/>
    <m/>
    <m/>
    <m/>
    <m/>
    <m/>
    <m/>
  </r>
  <r>
    <x v="848"/>
    <x v="26"/>
    <x v="1146"/>
    <m/>
    <m/>
    <m/>
    <m/>
    <m/>
    <m/>
    <m/>
    <m/>
    <m/>
    <m/>
    <m/>
    <m/>
    <m/>
    <m/>
    <m/>
    <m/>
    <m/>
    <m/>
    <m/>
    <m/>
    <m/>
    <m/>
    <m/>
  </r>
  <r>
    <x v="848"/>
    <x v="26"/>
    <x v="1146"/>
    <m/>
    <m/>
    <m/>
    <m/>
    <m/>
    <m/>
    <m/>
    <m/>
    <m/>
    <m/>
    <m/>
    <m/>
    <m/>
    <m/>
    <m/>
    <m/>
    <m/>
    <m/>
    <m/>
    <m/>
    <m/>
    <m/>
    <m/>
  </r>
  <r>
    <x v="848"/>
    <x v="26"/>
    <x v="1146"/>
    <m/>
    <m/>
    <m/>
    <m/>
    <m/>
    <m/>
    <m/>
    <m/>
    <m/>
    <m/>
    <m/>
    <m/>
    <m/>
    <m/>
    <m/>
    <m/>
    <m/>
    <m/>
    <m/>
    <m/>
    <m/>
    <m/>
    <m/>
  </r>
  <r>
    <x v="848"/>
    <x v="26"/>
    <x v="1146"/>
    <m/>
    <m/>
    <m/>
    <m/>
    <m/>
    <m/>
    <m/>
    <m/>
    <m/>
    <m/>
    <m/>
    <m/>
    <m/>
    <m/>
    <m/>
    <m/>
    <m/>
    <m/>
    <m/>
    <m/>
    <m/>
    <m/>
    <m/>
  </r>
  <r>
    <x v="848"/>
    <x v="26"/>
    <x v="1146"/>
    <m/>
    <m/>
    <m/>
    <m/>
    <m/>
    <m/>
    <m/>
    <m/>
    <m/>
    <m/>
    <m/>
    <m/>
    <m/>
    <m/>
    <m/>
    <m/>
    <m/>
    <m/>
    <m/>
    <m/>
    <m/>
    <m/>
    <m/>
  </r>
  <r>
    <x v="848"/>
    <x v="26"/>
    <x v="1146"/>
    <m/>
    <m/>
    <m/>
    <m/>
    <m/>
    <m/>
    <m/>
    <m/>
    <m/>
    <m/>
    <m/>
    <m/>
    <m/>
    <m/>
    <m/>
    <m/>
    <m/>
    <m/>
    <m/>
    <m/>
    <m/>
    <m/>
    <m/>
  </r>
  <r>
    <x v="848"/>
    <x v="26"/>
    <x v="1146"/>
    <m/>
    <m/>
    <m/>
    <m/>
    <m/>
    <m/>
    <m/>
    <m/>
    <m/>
    <m/>
    <m/>
    <m/>
    <m/>
    <m/>
    <m/>
    <m/>
    <m/>
    <m/>
    <m/>
    <m/>
    <m/>
    <m/>
    <m/>
  </r>
  <r>
    <x v="848"/>
    <x v="26"/>
    <x v="1146"/>
    <m/>
    <m/>
    <m/>
    <m/>
    <m/>
    <m/>
    <m/>
    <m/>
    <m/>
    <m/>
    <m/>
    <m/>
    <m/>
    <m/>
    <m/>
    <m/>
    <m/>
    <m/>
    <m/>
    <m/>
    <m/>
    <m/>
    <m/>
  </r>
  <r>
    <x v="848"/>
    <x v="26"/>
    <x v="1146"/>
    <m/>
    <m/>
    <m/>
    <m/>
    <m/>
    <m/>
    <m/>
    <m/>
    <m/>
    <m/>
    <m/>
    <m/>
    <m/>
    <m/>
    <m/>
    <m/>
    <m/>
    <m/>
    <m/>
    <m/>
    <m/>
    <m/>
    <m/>
  </r>
  <r>
    <x v="848"/>
    <x v="26"/>
    <x v="1146"/>
    <m/>
    <m/>
    <m/>
    <m/>
    <m/>
    <m/>
    <m/>
    <m/>
    <m/>
    <m/>
    <m/>
    <m/>
    <m/>
    <m/>
    <m/>
    <m/>
    <m/>
    <m/>
    <m/>
    <m/>
    <m/>
    <m/>
    <m/>
  </r>
  <r>
    <x v="848"/>
    <x v="26"/>
    <x v="1146"/>
    <m/>
    <m/>
    <m/>
    <m/>
    <m/>
    <m/>
    <m/>
    <m/>
    <m/>
    <m/>
    <m/>
    <m/>
    <m/>
    <m/>
    <m/>
    <m/>
    <m/>
    <m/>
    <m/>
    <m/>
    <m/>
    <m/>
    <m/>
  </r>
  <r>
    <x v="848"/>
    <x v="26"/>
    <x v="1146"/>
    <m/>
    <m/>
    <m/>
    <m/>
    <m/>
    <m/>
    <m/>
    <m/>
    <m/>
    <m/>
    <m/>
    <m/>
    <m/>
    <m/>
    <m/>
    <m/>
    <m/>
    <m/>
    <m/>
    <m/>
    <m/>
    <m/>
    <m/>
  </r>
  <r>
    <x v="848"/>
    <x v="26"/>
    <x v="1146"/>
    <m/>
    <m/>
    <m/>
    <m/>
    <m/>
    <m/>
    <m/>
    <m/>
    <m/>
    <m/>
    <m/>
    <m/>
    <m/>
    <m/>
    <m/>
    <m/>
    <m/>
    <m/>
    <m/>
    <m/>
    <m/>
    <m/>
    <m/>
  </r>
  <r>
    <x v="848"/>
    <x v="26"/>
    <x v="1146"/>
    <m/>
    <m/>
    <m/>
    <m/>
    <m/>
    <m/>
    <m/>
    <m/>
    <m/>
    <m/>
    <m/>
    <m/>
    <m/>
    <m/>
    <m/>
    <m/>
    <m/>
    <m/>
    <m/>
    <m/>
    <m/>
    <m/>
    <m/>
  </r>
  <r>
    <x v="848"/>
    <x v="26"/>
    <x v="1146"/>
    <m/>
    <m/>
    <m/>
    <m/>
    <m/>
    <m/>
    <m/>
    <m/>
    <m/>
    <m/>
    <m/>
    <m/>
    <m/>
    <m/>
    <m/>
    <m/>
    <m/>
    <m/>
    <m/>
    <m/>
    <m/>
    <m/>
    <m/>
  </r>
  <r>
    <x v="848"/>
    <x v="26"/>
    <x v="1146"/>
    <m/>
    <m/>
    <m/>
    <m/>
    <m/>
    <m/>
    <m/>
    <m/>
    <m/>
    <m/>
    <m/>
    <m/>
    <m/>
    <m/>
    <m/>
    <m/>
    <m/>
    <m/>
    <m/>
    <m/>
    <m/>
    <m/>
    <m/>
  </r>
  <r>
    <x v="848"/>
    <x v="26"/>
    <x v="1146"/>
    <m/>
    <m/>
    <m/>
    <m/>
    <m/>
    <m/>
    <m/>
    <m/>
    <m/>
    <m/>
    <m/>
    <m/>
    <m/>
    <m/>
    <m/>
    <m/>
    <m/>
    <m/>
    <m/>
    <m/>
    <m/>
    <m/>
    <m/>
  </r>
  <r>
    <x v="848"/>
    <x v="26"/>
    <x v="1146"/>
    <m/>
    <m/>
    <m/>
    <m/>
    <m/>
    <m/>
    <m/>
    <m/>
    <m/>
    <m/>
    <m/>
    <m/>
    <m/>
    <m/>
    <m/>
    <m/>
    <m/>
    <m/>
    <m/>
    <m/>
    <m/>
    <m/>
    <m/>
  </r>
  <r>
    <x v="848"/>
    <x v="26"/>
    <x v="1146"/>
    <m/>
    <m/>
    <m/>
    <m/>
    <m/>
    <m/>
    <m/>
    <m/>
    <m/>
    <m/>
    <m/>
    <m/>
    <m/>
    <m/>
    <m/>
    <m/>
    <m/>
    <m/>
    <m/>
    <m/>
    <m/>
    <m/>
    <m/>
  </r>
  <r>
    <x v="848"/>
    <x v="26"/>
    <x v="1146"/>
    <m/>
    <m/>
    <m/>
    <m/>
    <m/>
    <m/>
    <m/>
    <m/>
    <m/>
    <m/>
    <m/>
    <m/>
    <m/>
    <m/>
    <m/>
    <m/>
    <m/>
    <m/>
    <m/>
    <m/>
    <m/>
    <m/>
    <m/>
  </r>
  <r>
    <x v="848"/>
    <x v="26"/>
    <x v="1146"/>
    <m/>
    <m/>
    <m/>
    <m/>
    <m/>
    <m/>
    <m/>
    <m/>
    <m/>
    <m/>
    <m/>
    <m/>
    <m/>
    <m/>
    <m/>
    <m/>
    <m/>
    <m/>
    <m/>
    <m/>
    <m/>
    <m/>
    <m/>
  </r>
  <r>
    <x v="848"/>
    <x v="26"/>
    <x v="1146"/>
    <m/>
    <m/>
    <m/>
    <m/>
    <m/>
    <m/>
    <m/>
    <m/>
    <m/>
    <m/>
    <m/>
    <m/>
    <m/>
    <m/>
    <m/>
    <m/>
    <m/>
    <m/>
    <m/>
    <m/>
    <m/>
    <m/>
    <m/>
  </r>
  <r>
    <x v="848"/>
    <x v="26"/>
    <x v="1146"/>
    <m/>
    <m/>
    <m/>
    <m/>
    <m/>
    <m/>
    <m/>
    <m/>
    <m/>
    <m/>
    <m/>
    <m/>
    <m/>
    <m/>
    <m/>
    <m/>
    <m/>
    <m/>
    <m/>
    <m/>
    <m/>
    <m/>
    <m/>
  </r>
  <r>
    <x v="848"/>
    <x v="26"/>
    <x v="1146"/>
    <m/>
    <m/>
    <m/>
    <m/>
    <m/>
    <m/>
    <m/>
    <m/>
    <m/>
    <m/>
    <m/>
    <m/>
    <m/>
    <m/>
    <m/>
    <m/>
    <m/>
    <m/>
    <m/>
    <m/>
    <m/>
    <m/>
    <m/>
  </r>
  <r>
    <x v="848"/>
    <x v="26"/>
    <x v="1146"/>
    <m/>
    <m/>
    <m/>
    <m/>
    <m/>
    <m/>
    <m/>
    <m/>
    <m/>
    <m/>
    <m/>
    <m/>
    <m/>
    <m/>
    <m/>
    <m/>
    <m/>
    <m/>
    <m/>
    <m/>
    <m/>
    <m/>
    <m/>
  </r>
  <r>
    <x v="848"/>
    <x v="26"/>
    <x v="1146"/>
    <m/>
    <m/>
    <m/>
    <m/>
    <m/>
    <m/>
    <m/>
    <m/>
    <m/>
    <m/>
    <m/>
    <m/>
    <m/>
    <m/>
    <m/>
    <m/>
    <m/>
    <m/>
    <m/>
    <m/>
    <m/>
    <m/>
    <m/>
  </r>
  <r>
    <x v="848"/>
    <x v="26"/>
    <x v="1146"/>
    <m/>
    <m/>
    <m/>
    <m/>
    <m/>
    <m/>
    <m/>
    <m/>
    <m/>
    <m/>
    <m/>
    <m/>
    <m/>
    <m/>
    <m/>
    <m/>
    <m/>
    <m/>
    <m/>
    <m/>
    <m/>
    <m/>
    <m/>
  </r>
  <r>
    <x v="848"/>
    <x v="26"/>
    <x v="1146"/>
    <m/>
    <m/>
    <m/>
    <m/>
    <m/>
    <m/>
    <m/>
    <m/>
    <m/>
    <m/>
    <m/>
    <m/>
    <m/>
    <m/>
    <m/>
    <m/>
    <m/>
    <m/>
    <m/>
    <m/>
    <m/>
    <m/>
    <m/>
  </r>
  <r>
    <x v="848"/>
    <x v="26"/>
    <x v="1146"/>
    <m/>
    <m/>
    <m/>
    <m/>
    <m/>
    <m/>
    <m/>
    <m/>
    <m/>
    <m/>
    <m/>
    <m/>
    <m/>
    <m/>
    <m/>
    <m/>
    <m/>
    <m/>
    <m/>
    <m/>
    <m/>
    <m/>
    <m/>
  </r>
  <r>
    <x v="848"/>
    <x v="26"/>
    <x v="1146"/>
    <m/>
    <m/>
    <m/>
    <m/>
    <m/>
    <m/>
    <m/>
    <m/>
    <m/>
    <m/>
    <m/>
    <m/>
    <m/>
    <m/>
    <m/>
    <m/>
    <m/>
    <m/>
    <m/>
    <m/>
    <m/>
    <m/>
    <m/>
  </r>
  <r>
    <x v="848"/>
    <x v="26"/>
    <x v="1146"/>
    <m/>
    <m/>
    <m/>
    <m/>
    <m/>
    <m/>
    <m/>
    <m/>
    <m/>
    <m/>
    <m/>
    <m/>
    <m/>
    <m/>
    <m/>
    <m/>
    <m/>
    <m/>
    <m/>
    <m/>
    <m/>
    <m/>
    <m/>
  </r>
  <r>
    <x v="848"/>
    <x v="26"/>
    <x v="1146"/>
    <m/>
    <m/>
    <m/>
    <m/>
    <m/>
    <m/>
    <m/>
    <m/>
    <m/>
    <m/>
    <m/>
    <m/>
    <m/>
    <m/>
    <m/>
    <m/>
    <m/>
    <m/>
    <m/>
    <m/>
    <m/>
    <m/>
    <m/>
  </r>
  <r>
    <x v="848"/>
    <x v="26"/>
    <x v="1146"/>
    <m/>
    <m/>
    <m/>
    <m/>
    <m/>
    <m/>
    <m/>
    <m/>
    <m/>
    <m/>
    <m/>
    <m/>
    <m/>
    <m/>
    <m/>
    <m/>
    <m/>
    <m/>
    <m/>
    <m/>
    <m/>
    <m/>
    <m/>
  </r>
  <r>
    <x v="848"/>
    <x v="26"/>
    <x v="1146"/>
    <m/>
    <m/>
    <m/>
    <m/>
    <m/>
    <m/>
    <m/>
    <m/>
    <m/>
    <m/>
    <m/>
    <m/>
    <m/>
    <m/>
    <m/>
    <m/>
    <m/>
    <m/>
    <m/>
    <m/>
    <m/>
    <m/>
    <m/>
  </r>
  <r>
    <x v="848"/>
    <x v="26"/>
    <x v="1146"/>
    <m/>
    <m/>
    <m/>
    <m/>
    <m/>
    <m/>
    <m/>
    <m/>
    <m/>
    <m/>
    <m/>
    <m/>
    <m/>
    <m/>
    <m/>
    <m/>
    <m/>
    <m/>
    <m/>
    <m/>
    <m/>
    <m/>
    <m/>
  </r>
  <r>
    <x v="848"/>
    <x v="26"/>
    <x v="1146"/>
    <m/>
    <m/>
    <m/>
    <m/>
    <m/>
    <m/>
    <m/>
    <m/>
    <m/>
    <m/>
    <m/>
    <m/>
    <m/>
    <m/>
    <m/>
    <m/>
    <m/>
    <m/>
    <m/>
    <m/>
    <m/>
    <m/>
    <m/>
  </r>
  <r>
    <x v="848"/>
    <x v="26"/>
    <x v="1146"/>
    <m/>
    <m/>
    <m/>
    <m/>
    <m/>
    <m/>
    <m/>
    <m/>
    <m/>
    <m/>
    <m/>
    <m/>
    <m/>
    <m/>
    <m/>
    <m/>
    <m/>
    <m/>
    <m/>
    <m/>
    <m/>
    <m/>
    <m/>
  </r>
  <r>
    <x v="848"/>
    <x v="26"/>
    <x v="1146"/>
    <m/>
    <m/>
    <m/>
    <m/>
    <m/>
    <m/>
    <m/>
    <m/>
    <m/>
    <m/>
    <m/>
    <m/>
    <m/>
    <m/>
    <m/>
    <m/>
    <m/>
    <m/>
    <m/>
    <m/>
    <m/>
    <m/>
    <m/>
  </r>
  <r>
    <x v="848"/>
    <x v="26"/>
    <x v="1146"/>
    <m/>
    <m/>
    <m/>
    <m/>
    <m/>
    <m/>
    <m/>
    <m/>
    <m/>
    <m/>
    <m/>
    <m/>
    <m/>
    <m/>
    <m/>
    <m/>
    <m/>
    <m/>
    <m/>
    <m/>
    <m/>
    <m/>
    <m/>
  </r>
  <r>
    <x v="848"/>
    <x v="26"/>
    <x v="1146"/>
    <m/>
    <m/>
    <m/>
    <m/>
    <m/>
    <m/>
    <m/>
    <m/>
    <m/>
    <m/>
    <m/>
    <m/>
    <m/>
    <m/>
    <m/>
    <m/>
    <m/>
    <m/>
    <m/>
    <m/>
    <m/>
    <m/>
    <m/>
  </r>
  <r>
    <x v="848"/>
    <x v="26"/>
    <x v="1146"/>
    <m/>
    <m/>
    <m/>
    <m/>
    <m/>
    <m/>
    <m/>
    <m/>
    <m/>
    <m/>
    <m/>
    <m/>
    <m/>
    <m/>
    <m/>
    <m/>
    <m/>
    <m/>
    <m/>
    <m/>
    <m/>
    <m/>
    <m/>
  </r>
  <r>
    <x v="848"/>
    <x v="26"/>
    <x v="1146"/>
    <m/>
    <m/>
    <m/>
    <m/>
    <m/>
    <m/>
    <m/>
    <m/>
    <m/>
    <m/>
    <m/>
    <m/>
    <m/>
    <m/>
    <m/>
    <m/>
    <m/>
    <m/>
    <m/>
    <m/>
    <m/>
    <m/>
    <m/>
  </r>
  <r>
    <x v="848"/>
    <x v="26"/>
    <x v="1146"/>
    <m/>
    <m/>
    <m/>
    <m/>
    <m/>
    <m/>
    <m/>
    <m/>
    <m/>
    <m/>
    <m/>
    <m/>
    <m/>
    <m/>
    <m/>
    <m/>
    <m/>
    <m/>
    <m/>
    <m/>
    <m/>
    <m/>
    <m/>
  </r>
  <r>
    <x v="848"/>
    <x v="26"/>
    <x v="1146"/>
    <m/>
    <m/>
    <m/>
    <m/>
    <m/>
    <m/>
    <m/>
    <m/>
    <m/>
    <m/>
    <m/>
    <m/>
    <m/>
    <m/>
    <m/>
    <m/>
    <m/>
    <m/>
    <m/>
    <m/>
    <m/>
    <m/>
    <m/>
  </r>
  <r>
    <x v="848"/>
    <x v="26"/>
    <x v="1146"/>
    <m/>
    <m/>
    <m/>
    <m/>
    <m/>
    <m/>
    <m/>
    <m/>
    <m/>
    <m/>
    <m/>
    <m/>
    <m/>
    <m/>
    <m/>
    <m/>
    <m/>
    <m/>
    <m/>
    <m/>
    <m/>
    <m/>
    <m/>
  </r>
  <r>
    <x v="848"/>
    <x v="26"/>
    <x v="1146"/>
    <m/>
    <m/>
    <m/>
    <m/>
    <m/>
    <m/>
    <m/>
    <m/>
    <m/>
    <m/>
    <m/>
    <m/>
    <m/>
    <m/>
    <m/>
    <m/>
    <m/>
    <m/>
    <m/>
    <m/>
    <m/>
    <m/>
    <m/>
  </r>
  <r>
    <x v="848"/>
    <x v="26"/>
    <x v="1146"/>
    <m/>
    <m/>
    <m/>
    <m/>
    <m/>
    <m/>
    <m/>
    <m/>
    <m/>
    <m/>
    <m/>
    <m/>
    <m/>
    <m/>
    <m/>
    <m/>
    <m/>
    <m/>
    <m/>
    <m/>
    <m/>
    <m/>
    <m/>
  </r>
  <r>
    <x v="848"/>
    <x v="26"/>
    <x v="1146"/>
    <m/>
    <m/>
    <m/>
    <m/>
    <m/>
    <m/>
    <m/>
    <m/>
    <m/>
    <m/>
    <m/>
    <m/>
    <m/>
    <m/>
    <m/>
    <m/>
    <m/>
    <m/>
    <m/>
    <m/>
    <m/>
    <m/>
    <m/>
  </r>
  <r>
    <x v="848"/>
    <x v="26"/>
    <x v="1146"/>
    <m/>
    <m/>
    <m/>
    <m/>
    <m/>
    <m/>
    <m/>
    <m/>
    <m/>
    <m/>
    <m/>
    <m/>
    <m/>
    <m/>
    <m/>
    <m/>
    <m/>
    <m/>
    <m/>
    <m/>
    <m/>
    <m/>
    <m/>
  </r>
  <r>
    <x v="848"/>
    <x v="26"/>
    <x v="1146"/>
    <m/>
    <m/>
    <m/>
    <m/>
    <m/>
    <m/>
    <m/>
    <m/>
    <m/>
    <m/>
    <m/>
    <m/>
    <m/>
    <m/>
    <m/>
    <m/>
    <m/>
    <m/>
    <m/>
    <m/>
    <m/>
    <m/>
    <m/>
  </r>
  <r>
    <x v="848"/>
    <x v="26"/>
    <x v="1146"/>
    <m/>
    <m/>
    <m/>
    <m/>
    <m/>
    <m/>
    <m/>
    <m/>
    <m/>
    <m/>
    <m/>
    <m/>
    <m/>
    <m/>
    <m/>
    <m/>
    <m/>
    <m/>
    <m/>
    <m/>
    <m/>
    <m/>
    <m/>
  </r>
  <r>
    <x v="848"/>
    <x v="26"/>
    <x v="1146"/>
    <m/>
    <m/>
    <m/>
    <m/>
    <m/>
    <m/>
    <m/>
    <m/>
    <m/>
    <m/>
    <m/>
    <m/>
    <m/>
    <m/>
    <m/>
    <m/>
    <m/>
    <m/>
    <m/>
    <m/>
    <m/>
    <m/>
    <m/>
  </r>
  <r>
    <x v="848"/>
    <x v="26"/>
    <x v="1146"/>
    <m/>
    <m/>
    <m/>
    <m/>
    <m/>
    <m/>
    <m/>
    <m/>
    <m/>
    <m/>
    <m/>
    <m/>
    <m/>
    <m/>
    <m/>
    <m/>
    <m/>
    <m/>
    <m/>
    <m/>
    <m/>
    <m/>
    <m/>
  </r>
  <r>
    <x v="848"/>
    <x v="26"/>
    <x v="1146"/>
    <m/>
    <m/>
    <m/>
    <m/>
    <m/>
    <m/>
    <m/>
    <m/>
    <m/>
    <m/>
    <m/>
    <m/>
    <m/>
    <m/>
    <m/>
    <m/>
    <m/>
    <m/>
    <m/>
    <m/>
    <m/>
    <m/>
    <m/>
  </r>
  <r>
    <x v="848"/>
    <x v="26"/>
    <x v="1146"/>
    <m/>
    <m/>
    <m/>
    <m/>
    <m/>
    <m/>
    <m/>
    <m/>
    <m/>
    <m/>
    <m/>
    <m/>
    <m/>
    <m/>
    <m/>
    <m/>
    <m/>
    <m/>
    <m/>
    <m/>
    <m/>
    <m/>
    <m/>
  </r>
  <r>
    <x v="848"/>
    <x v="26"/>
    <x v="1146"/>
    <m/>
    <m/>
    <m/>
    <m/>
    <m/>
    <m/>
    <m/>
    <m/>
    <m/>
    <m/>
    <m/>
    <m/>
    <m/>
    <m/>
    <m/>
    <m/>
    <m/>
    <m/>
    <m/>
    <m/>
    <m/>
    <m/>
    <m/>
  </r>
  <r>
    <x v="848"/>
    <x v="26"/>
    <x v="1146"/>
    <m/>
    <m/>
    <m/>
    <m/>
    <m/>
    <m/>
    <m/>
    <m/>
    <m/>
    <m/>
    <m/>
    <m/>
    <m/>
    <m/>
    <m/>
    <m/>
    <m/>
    <m/>
    <m/>
    <m/>
    <m/>
    <m/>
    <m/>
  </r>
  <r>
    <x v="848"/>
    <x v="26"/>
    <x v="1146"/>
    <m/>
    <m/>
    <m/>
    <m/>
    <m/>
    <m/>
    <m/>
    <m/>
    <m/>
    <m/>
    <m/>
    <m/>
    <m/>
    <m/>
    <m/>
    <m/>
    <m/>
    <m/>
    <m/>
    <m/>
    <m/>
    <m/>
    <m/>
  </r>
  <r>
    <x v="848"/>
    <x v="26"/>
    <x v="1146"/>
    <m/>
    <m/>
    <m/>
    <m/>
    <m/>
    <m/>
    <m/>
    <m/>
    <m/>
    <m/>
    <m/>
    <m/>
    <m/>
    <m/>
    <m/>
    <m/>
    <m/>
    <m/>
    <m/>
    <m/>
    <m/>
    <m/>
    <m/>
  </r>
  <r>
    <x v="848"/>
    <x v="26"/>
    <x v="1146"/>
    <m/>
    <m/>
    <m/>
    <m/>
    <m/>
    <m/>
    <m/>
    <m/>
    <m/>
    <m/>
    <m/>
    <m/>
    <m/>
    <m/>
    <m/>
    <m/>
    <m/>
    <m/>
    <m/>
    <m/>
    <m/>
    <m/>
    <m/>
  </r>
  <r>
    <x v="848"/>
    <x v="26"/>
    <x v="1146"/>
    <m/>
    <m/>
    <m/>
    <m/>
    <m/>
    <m/>
    <m/>
    <m/>
    <m/>
    <m/>
    <m/>
    <m/>
    <m/>
    <m/>
    <m/>
    <m/>
    <m/>
    <m/>
    <m/>
    <m/>
    <m/>
    <m/>
    <m/>
  </r>
  <r>
    <x v="848"/>
    <x v="26"/>
    <x v="1146"/>
    <m/>
    <m/>
    <m/>
    <m/>
    <m/>
    <m/>
    <m/>
    <m/>
    <m/>
    <m/>
    <m/>
    <m/>
    <m/>
    <m/>
    <m/>
    <m/>
    <m/>
    <m/>
    <m/>
    <m/>
    <m/>
    <m/>
    <m/>
  </r>
  <r>
    <x v="848"/>
    <x v="26"/>
    <x v="1146"/>
    <m/>
    <m/>
    <m/>
    <m/>
    <m/>
    <m/>
    <m/>
    <m/>
    <m/>
    <m/>
    <m/>
    <m/>
    <m/>
    <m/>
    <m/>
    <m/>
    <m/>
    <m/>
    <m/>
    <m/>
    <m/>
    <m/>
    <m/>
  </r>
  <r>
    <x v="848"/>
    <x v="26"/>
    <x v="1146"/>
    <m/>
    <m/>
    <m/>
    <m/>
    <m/>
    <m/>
    <m/>
    <m/>
    <m/>
    <m/>
    <m/>
    <m/>
    <m/>
    <m/>
    <m/>
    <m/>
    <m/>
    <m/>
    <m/>
    <m/>
    <m/>
    <m/>
    <m/>
  </r>
  <r>
    <x v="848"/>
    <x v="26"/>
    <x v="1146"/>
    <m/>
    <m/>
    <m/>
    <m/>
    <m/>
    <m/>
    <m/>
    <m/>
    <m/>
    <m/>
    <m/>
    <m/>
    <m/>
    <m/>
    <m/>
    <m/>
    <m/>
    <m/>
    <m/>
    <m/>
    <m/>
    <m/>
    <m/>
  </r>
  <r>
    <x v="848"/>
    <x v="26"/>
    <x v="1146"/>
    <m/>
    <m/>
    <m/>
    <m/>
    <m/>
    <m/>
    <m/>
    <m/>
    <m/>
    <m/>
    <m/>
    <m/>
    <m/>
    <m/>
    <m/>
    <m/>
    <m/>
    <m/>
    <m/>
    <m/>
    <m/>
    <m/>
    <m/>
  </r>
  <r>
    <x v="848"/>
    <x v="26"/>
    <x v="1146"/>
    <m/>
    <m/>
    <m/>
    <m/>
    <m/>
    <m/>
    <m/>
    <m/>
    <m/>
    <m/>
    <m/>
    <m/>
    <m/>
    <m/>
    <m/>
    <m/>
    <m/>
    <m/>
    <m/>
    <m/>
    <m/>
    <m/>
    <m/>
  </r>
  <r>
    <x v="848"/>
    <x v="26"/>
    <x v="1146"/>
    <m/>
    <m/>
    <m/>
    <m/>
    <m/>
    <m/>
    <m/>
    <m/>
    <m/>
    <m/>
    <m/>
    <m/>
    <m/>
    <m/>
    <m/>
    <m/>
    <m/>
    <m/>
    <m/>
    <m/>
    <m/>
    <m/>
    <m/>
  </r>
  <r>
    <x v="848"/>
    <x v="26"/>
    <x v="1146"/>
    <m/>
    <m/>
    <m/>
    <m/>
    <m/>
    <m/>
    <m/>
    <m/>
    <m/>
    <m/>
    <m/>
    <m/>
    <m/>
    <m/>
    <m/>
    <m/>
    <m/>
    <m/>
    <m/>
    <m/>
    <m/>
    <m/>
    <m/>
  </r>
  <r>
    <x v="848"/>
    <x v="26"/>
    <x v="1146"/>
    <m/>
    <m/>
    <m/>
    <m/>
    <m/>
    <m/>
    <m/>
    <m/>
    <m/>
    <m/>
    <m/>
    <m/>
    <m/>
    <m/>
    <m/>
    <m/>
    <m/>
    <m/>
    <m/>
    <m/>
    <m/>
    <m/>
    <m/>
  </r>
  <r>
    <x v="848"/>
    <x v="26"/>
    <x v="1146"/>
    <m/>
    <m/>
    <m/>
    <m/>
    <m/>
    <m/>
    <m/>
    <m/>
    <m/>
    <m/>
    <m/>
    <m/>
    <m/>
    <m/>
    <m/>
    <m/>
    <m/>
    <m/>
    <m/>
    <m/>
    <m/>
    <m/>
    <m/>
  </r>
  <r>
    <x v="848"/>
    <x v="26"/>
    <x v="1146"/>
    <m/>
    <m/>
    <m/>
    <m/>
    <m/>
    <m/>
    <m/>
    <m/>
    <m/>
    <m/>
    <m/>
    <m/>
    <m/>
    <m/>
    <m/>
    <m/>
    <m/>
    <m/>
    <m/>
    <m/>
    <m/>
    <m/>
    <m/>
  </r>
  <r>
    <x v="848"/>
    <x v="26"/>
    <x v="1146"/>
    <m/>
    <m/>
    <m/>
    <m/>
    <m/>
    <m/>
    <m/>
    <m/>
    <m/>
    <m/>
    <m/>
    <m/>
    <m/>
    <m/>
    <m/>
    <m/>
    <m/>
    <m/>
    <m/>
    <m/>
    <m/>
    <m/>
    <m/>
  </r>
  <r>
    <x v="848"/>
    <x v="26"/>
    <x v="1146"/>
    <m/>
    <m/>
    <m/>
    <m/>
    <m/>
    <m/>
    <m/>
    <m/>
    <m/>
    <m/>
    <m/>
    <m/>
    <m/>
    <m/>
    <m/>
    <m/>
    <m/>
    <m/>
    <m/>
    <m/>
    <m/>
    <m/>
    <m/>
  </r>
  <r>
    <x v="848"/>
    <x v="26"/>
    <x v="1146"/>
    <m/>
    <m/>
    <m/>
    <m/>
    <m/>
    <m/>
    <m/>
    <m/>
    <m/>
    <m/>
    <m/>
    <m/>
    <m/>
    <m/>
    <m/>
    <m/>
    <m/>
    <m/>
    <m/>
    <m/>
    <m/>
    <m/>
    <m/>
  </r>
  <r>
    <x v="848"/>
    <x v="26"/>
    <x v="1146"/>
    <m/>
    <m/>
    <m/>
    <m/>
    <m/>
    <m/>
    <m/>
    <m/>
    <m/>
    <m/>
    <m/>
    <m/>
    <m/>
    <m/>
    <m/>
    <m/>
    <m/>
    <m/>
    <m/>
    <m/>
    <m/>
    <m/>
    <m/>
  </r>
  <r>
    <x v="848"/>
    <x v="26"/>
    <x v="1146"/>
    <m/>
    <m/>
    <m/>
    <m/>
    <m/>
    <m/>
    <m/>
    <m/>
    <m/>
    <m/>
    <m/>
    <m/>
    <m/>
    <m/>
    <m/>
    <m/>
    <m/>
    <m/>
    <m/>
    <m/>
    <m/>
    <m/>
    <m/>
  </r>
  <r>
    <x v="848"/>
    <x v="26"/>
    <x v="1146"/>
    <m/>
    <m/>
    <m/>
    <m/>
    <m/>
    <m/>
    <m/>
    <m/>
    <m/>
    <m/>
    <m/>
    <m/>
    <m/>
    <m/>
    <m/>
    <m/>
    <m/>
    <m/>
    <m/>
    <m/>
    <m/>
    <m/>
    <m/>
  </r>
  <r>
    <x v="848"/>
    <x v="26"/>
    <x v="1146"/>
    <m/>
    <m/>
    <m/>
    <m/>
    <m/>
    <m/>
    <m/>
    <m/>
    <m/>
    <m/>
    <m/>
    <m/>
    <m/>
    <m/>
    <m/>
    <m/>
    <m/>
    <m/>
    <m/>
    <m/>
    <m/>
    <m/>
    <m/>
  </r>
  <r>
    <x v="848"/>
    <x v="26"/>
    <x v="1146"/>
    <m/>
    <m/>
    <m/>
    <m/>
    <m/>
    <m/>
    <m/>
    <m/>
    <m/>
    <m/>
    <m/>
    <m/>
    <m/>
    <m/>
    <m/>
    <m/>
    <m/>
    <m/>
    <m/>
    <m/>
    <m/>
    <m/>
    <m/>
  </r>
  <r>
    <x v="848"/>
    <x v="26"/>
    <x v="1146"/>
    <m/>
    <m/>
    <m/>
    <m/>
    <m/>
    <m/>
    <m/>
    <m/>
    <m/>
    <m/>
    <m/>
    <m/>
    <m/>
    <m/>
    <m/>
    <m/>
    <m/>
    <m/>
    <m/>
    <m/>
    <m/>
    <m/>
    <m/>
  </r>
  <r>
    <x v="848"/>
    <x v="26"/>
    <x v="1146"/>
    <m/>
    <m/>
    <m/>
    <m/>
    <m/>
    <m/>
    <m/>
    <m/>
    <m/>
    <m/>
    <m/>
    <m/>
    <m/>
    <m/>
    <m/>
    <m/>
    <m/>
    <m/>
    <m/>
    <m/>
    <m/>
    <m/>
    <m/>
  </r>
  <r>
    <x v="848"/>
    <x v="26"/>
    <x v="1146"/>
    <m/>
    <m/>
    <m/>
    <m/>
    <m/>
    <m/>
    <m/>
    <m/>
    <m/>
    <m/>
    <m/>
    <m/>
    <m/>
    <m/>
    <m/>
    <m/>
    <m/>
    <m/>
    <m/>
    <m/>
    <m/>
    <m/>
    <m/>
  </r>
  <r>
    <x v="848"/>
    <x v="26"/>
    <x v="1146"/>
    <m/>
    <m/>
    <m/>
    <m/>
    <m/>
    <m/>
    <m/>
    <m/>
    <m/>
    <m/>
    <m/>
    <m/>
    <m/>
    <m/>
    <m/>
    <m/>
    <m/>
    <m/>
    <m/>
    <m/>
    <m/>
    <m/>
    <m/>
  </r>
  <r>
    <x v="848"/>
    <x v="26"/>
    <x v="1146"/>
    <m/>
    <m/>
    <m/>
    <m/>
    <m/>
    <m/>
    <m/>
    <m/>
    <m/>
    <m/>
    <m/>
    <m/>
    <m/>
    <m/>
    <m/>
    <m/>
    <m/>
    <m/>
    <m/>
    <m/>
    <m/>
    <m/>
    <m/>
  </r>
  <r>
    <x v="848"/>
    <x v="26"/>
    <x v="1146"/>
    <m/>
    <m/>
    <m/>
    <m/>
    <m/>
    <m/>
    <m/>
    <m/>
    <m/>
    <m/>
    <m/>
    <m/>
    <m/>
    <m/>
    <m/>
    <m/>
    <m/>
    <m/>
    <m/>
    <m/>
    <m/>
    <m/>
    <m/>
  </r>
  <r>
    <x v="848"/>
    <x v="26"/>
    <x v="1146"/>
    <m/>
    <m/>
    <m/>
    <m/>
    <m/>
    <m/>
    <m/>
    <m/>
    <m/>
    <m/>
    <m/>
    <m/>
    <m/>
    <m/>
    <m/>
    <m/>
    <m/>
    <m/>
    <m/>
    <m/>
    <m/>
    <m/>
    <m/>
  </r>
  <r>
    <x v="848"/>
    <x v="26"/>
    <x v="1146"/>
    <m/>
    <m/>
    <m/>
    <m/>
    <m/>
    <m/>
    <m/>
    <m/>
    <m/>
    <m/>
    <m/>
    <m/>
    <m/>
    <m/>
    <m/>
    <m/>
    <m/>
    <m/>
    <m/>
    <m/>
    <m/>
    <m/>
    <m/>
  </r>
  <r>
    <x v="848"/>
    <x v="26"/>
    <x v="1146"/>
    <m/>
    <m/>
    <m/>
    <m/>
    <m/>
    <m/>
    <m/>
    <m/>
    <m/>
    <m/>
    <m/>
    <m/>
    <m/>
    <m/>
    <m/>
    <m/>
    <m/>
    <m/>
    <m/>
    <m/>
    <m/>
    <m/>
    <m/>
  </r>
  <r>
    <x v="848"/>
    <x v="26"/>
    <x v="1146"/>
    <m/>
    <m/>
    <m/>
    <m/>
    <m/>
    <m/>
    <m/>
    <m/>
    <m/>
    <m/>
    <m/>
    <m/>
    <m/>
    <m/>
    <m/>
    <m/>
    <m/>
    <m/>
    <m/>
    <m/>
    <m/>
    <m/>
    <m/>
  </r>
  <r>
    <x v="848"/>
    <x v="26"/>
    <x v="1146"/>
    <m/>
    <m/>
    <m/>
    <m/>
    <m/>
    <m/>
    <m/>
    <m/>
    <m/>
    <m/>
    <m/>
    <m/>
    <m/>
    <m/>
    <m/>
    <m/>
    <m/>
    <m/>
    <m/>
    <m/>
    <m/>
    <m/>
    <m/>
  </r>
  <r>
    <x v="848"/>
    <x v="26"/>
    <x v="1146"/>
    <m/>
    <m/>
    <m/>
    <m/>
    <m/>
    <m/>
    <m/>
    <m/>
    <m/>
    <m/>
    <m/>
    <m/>
    <m/>
    <m/>
    <m/>
    <m/>
    <m/>
    <m/>
    <m/>
    <m/>
    <m/>
    <m/>
    <m/>
  </r>
  <r>
    <x v="848"/>
    <x v="26"/>
    <x v="1146"/>
    <m/>
    <m/>
    <m/>
    <m/>
    <m/>
    <m/>
    <m/>
    <m/>
    <m/>
    <m/>
    <m/>
    <m/>
    <m/>
    <m/>
    <m/>
    <m/>
    <m/>
    <m/>
    <m/>
    <m/>
    <m/>
    <m/>
    <m/>
  </r>
  <r>
    <x v="848"/>
    <x v="26"/>
    <x v="1146"/>
    <m/>
    <m/>
    <m/>
    <m/>
    <m/>
    <m/>
    <m/>
    <m/>
    <m/>
    <m/>
    <m/>
    <m/>
    <m/>
    <m/>
    <m/>
    <m/>
    <m/>
    <m/>
    <m/>
    <m/>
    <m/>
    <m/>
    <m/>
  </r>
  <r>
    <x v="848"/>
    <x v="26"/>
    <x v="1146"/>
    <m/>
    <m/>
    <m/>
    <m/>
    <m/>
    <m/>
    <m/>
    <m/>
    <m/>
    <m/>
    <m/>
    <m/>
    <m/>
    <m/>
    <m/>
    <m/>
    <m/>
    <m/>
    <m/>
    <m/>
    <m/>
    <m/>
    <m/>
  </r>
  <r>
    <x v="848"/>
    <x v="26"/>
    <x v="1146"/>
    <m/>
    <m/>
    <m/>
    <m/>
    <m/>
    <m/>
    <m/>
    <m/>
    <m/>
    <m/>
    <m/>
    <m/>
    <m/>
    <m/>
    <m/>
    <m/>
    <m/>
    <m/>
    <m/>
    <m/>
    <m/>
    <m/>
    <m/>
  </r>
  <r>
    <x v="848"/>
    <x v="26"/>
    <x v="1146"/>
    <m/>
    <m/>
    <m/>
    <m/>
    <m/>
    <m/>
    <m/>
    <m/>
    <m/>
    <m/>
    <m/>
    <m/>
    <m/>
    <m/>
    <m/>
    <m/>
    <m/>
    <m/>
    <m/>
    <m/>
    <m/>
    <m/>
    <m/>
  </r>
  <r>
    <x v="848"/>
    <x v="26"/>
    <x v="1146"/>
    <m/>
    <m/>
    <m/>
    <m/>
    <m/>
    <m/>
    <m/>
    <m/>
    <m/>
    <m/>
    <m/>
    <m/>
    <m/>
    <m/>
    <m/>
    <m/>
    <m/>
    <m/>
    <m/>
    <m/>
    <m/>
    <m/>
    <m/>
  </r>
  <r>
    <x v="848"/>
    <x v="26"/>
    <x v="1146"/>
    <m/>
    <m/>
    <m/>
    <m/>
    <m/>
    <m/>
    <m/>
    <m/>
    <m/>
    <m/>
    <m/>
    <m/>
    <m/>
    <m/>
    <m/>
    <m/>
    <m/>
    <m/>
    <m/>
    <m/>
    <m/>
    <m/>
    <m/>
  </r>
  <r>
    <x v="848"/>
    <x v="26"/>
    <x v="1146"/>
    <m/>
    <m/>
    <m/>
    <m/>
    <m/>
    <m/>
    <m/>
    <m/>
    <m/>
    <m/>
    <m/>
    <m/>
    <m/>
    <m/>
    <m/>
    <m/>
    <m/>
    <m/>
    <m/>
    <m/>
    <m/>
    <m/>
    <m/>
  </r>
  <r>
    <x v="848"/>
    <x v="26"/>
    <x v="1146"/>
    <m/>
    <m/>
    <m/>
    <m/>
    <m/>
    <m/>
    <m/>
    <m/>
    <m/>
    <m/>
    <m/>
    <m/>
    <m/>
    <m/>
    <m/>
    <m/>
    <m/>
    <m/>
    <m/>
    <m/>
    <m/>
    <m/>
    <m/>
  </r>
  <r>
    <x v="848"/>
    <x v="26"/>
    <x v="1146"/>
    <m/>
    <m/>
    <m/>
    <m/>
    <m/>
    <m/>
    <m/>
    <m/>
    <m/>
    <m/>
    <m/>
    <m/>
    <m/>
    <m/>
    <m/>
    <m/>
    <m/>
    <m/>
    <m/>
    <m/>
    <m/>
    <m/>
    <m/>
  </r>
  <r>
    <x v="848"/>
    <x v="26"/>
    <x v="1146"/>
    <m/>
    <m/>
    <m/>
    <m/>
    <m/>
    <m/>
    <m/>
    <m/>
    <m/>
    <m/>
    <m/>
    <m/>
    <m/>
    <m/>
    <m/>
    <m/>
    <m/>
    <m/>
    <m/>
    <m/>
    <m/>
    <m/>
    <m/>
  </r>
  <r>
    <x v="848"/>
    <x v="26"/>
    <x v="1146"/>
    <m/>
    <m/>
    <m/>
    <m/>
    <m/>
    <m/>
    <m/>
    <m/>
    <m/>
    <m/>
    <m/>
    <m/>
    <m/>
    <m/>
    <m/>
    <m/>
    <m/>
    <m/>
    <m/>
    <m/>
    <m/>
    <m/>
    <m/>
  </r>
  <r>
    <x v="848"/>
    <x v="26"/>
    <x v="1146"/>
    <m/>
    <m/>
    <m/>
    <m/>
    <m/>
    <m/>
    <m/>
    <m/>
    <m/>
    <m/>
    <m/>
    <m/>
    <m/>
    <m/>
    <m/>
    <m/>
    <m/>
    <m/>
    <m/>
    <m/>
    <m/>
    <m/>
    <m/>
  </r>
  <r>
    <x v="848"/>
    <x v="26"/>
    <x v="1146"/>
    <m/>
    <m/>
    <m/>
    <m/>
    <m/>
    <m/>
    <m/>
    <m/>
    <m/>
    <m/>
    <m/>
    <m/>
    <m/>
    <m/>
    <m/>
    <m/>
    <m/>
    <m/>
    <m/>
    <m/>
    <m/>
    <m/>
    <m/>
  </r>
  <r>
    <x v="848"/>
    <x v="26"/>
    <x v="1146"/>
    <m/>
    <m/>
    <m/>
    <m/>
    <m/>
    <m/>
    <m/>
    <m/>
    <m/>
    <m/>
    <m/>
    <m/>
    <m/>
    <m/>
    <m/>
    <m/>
    <m/>
    <m/>
    <m/>
    <m/>
    <m/>
    <m/>
    <m/>
  </r>
  <r>
    <x v="848"/>
    <x v="26"/>
    <x v="1146"/>
    <m/>
    <m/>
    <m/>
    <m/>
    <m/>
    <m/>
    <m/>
    <m/>
    <m/>
    <m/>
    <m/>
    <m/>
    <m/>
    <m/>
    <m/>
    <m/>
    <m/>
    <m/>
    <m/>
    <m/>
    <m/>
    <m/>
    <m/>
  </r>
  <r>
    <x v="848"/>
    <x v="26"/>
    <x v="1146"/>
    <m/>
    <m/>
    <m/>
    <m/>
    <m/>
    <m/>
    <m/>
    <m/>
    <m/>
    <m/>
    <m/>
    <m/>
    <m/>
    <m/>
    <m/>
    <m/>
    <m/>
    <m/>
    <m/>
    <m/>
    <m/>
    <m/>
    <m/>
  </r>
  <r>
    <x v="848"/>
    <x v="26"/>
    <x v="1146"/>
    <m/>
    <m/>
    <m/>
    <m/>
    <m/>
    <m/>
    <m/>
    <m/>
    <m/>
    <m/>
    <m/>
    <m/>
    <m/>
    <m/>
    <m/>
    <m/>
    <m/>
    <m/>
    <m/>
    <m/>
    <m/>
    <m/>
    <m/>
  </r>
  <r>
    <x v="848"/>
    <x v="26"/>
    <x v="1146"/>
    <m/>
    <m/>
    <m/>
    <m/>
    <m/>
    <m/>
    <m/>
    <m/>
    <m/>
    <m/>
    <m/>
    <m/>
    <m/>
    <m/>
    <m/>
    <m/>
    <m/>
    <m/>
    <m/>
    <m/>
    <m/>
    <m/>
    <m/>
  </r>
  <r>
    <x v="848"/>
    <x v="26"/>
    <x v="1146"/>
    <m/>
    <m/>
    <m/>
    <m/>
    <m/>
    <m/>
    <m/>
    <m/>
    <m/>
    <m/>
    <m/>
    <m/>
    <m/>
    <m/>
    <m/>
    <m/>
    <m/>
    <m/>
    <m/>
    <m/>
    <m/>
    <m/>
    <m/>
  </r>
  <r>
    <x v="848"/>
    <x v="26"/>
    <x v="1146"/>
    <m/>
    <m/>
    <m/>
    <m/>
    <m/>
    <m/>
    <m/>
    <m/>
    <m/>
    <m/>
    <m/>
    <m/>
    <m/>
    <m/>
    <m/>
    <m/>
    <m/>
    <m/>
    <m/>
    <m/>
    <m/>
    <m/>
    <m/>
  </r>
  <r>
    <x v="848"/>
    <x v="26"/>
    <x v="1146"/>
    <m/>
    <m/>
    <m/>
    <m/>
    <m/>
    <m/>
    <m/>
    <m/>
    <m/>
    <m/>
    <m/>
    <m/>
    <m/>
    <m/>
    <m/>
    <m/>
    <m/>
    <m/>
    <m/>
    <m/>
    <m/>
    <m/>
    <m/>
  </r>
  <r>
    <x v="848"/>
    <x v="26"/>
    <x v="1146"/>
    <m/>
    <m/>
    <m/>
    <m/>
    <m/>
    <m/>
    <m/>
    <m/>
    <m/>
    <m/>
    <m/>
    <m/>
    <m/>
    <m/>
    <m/>
    <m/>
    <m/>
    <m/>
    <m/>
    <m/>
    <m/>
    <m/>
    <m/>
  </r>
  <r>
    <x v="848"/>
    <x v="26"/>
    <x v="1146"/>
    <m/>
    <m/>
    <m/>
    <m/>
    <m/>
    <m/>
    <m/>
    <m/>
    <m/>
    <m/>
    <m/>
    <m/>
    <m/>
    <m/>
    <m/>
    <m/>
    <m/>
    <m/>
    <m/>
    <m/>
    <m/>
    <m/>
    <m/>
  </r>
  <r>
    <x v="848"/>
    <x v="26"/>
    <x v="1146"/>
    <m/>
    <m/>
    <m/>
    <m/>
    <m/>
    <m/>
    <m/>
    <m/>
    <m/>
    <m/>
    <m/>
    <m/>
    <m/>
    <m/>
    <m/>
    <m/>
    <m/>
    <m/>
    <m/>
    <m/>
    <m/>
    <m/>
    <m/>
  </r>
  <r>
    <x v="848"/>
    <x v="26"/>
    <x v="1146"/>
    <m/>
    <m/>
    <m/>
    <m/>
    <m/>
    <m/>
    <m/>
    <m/>
    <m/>
    <m/>
    <m/>
    <m/>
    <m/>
    <m/>
    <m/>
    <m/>
    <m/>
    <m/>
    <m/>
    <m/>
    <m/>
    <m/>
    <m/>
  </r>
  <r>
    <x v="848"/>
    <x v="26"/>
    <x v="1146"/>
    <m/>
    <m/>
    <m/>
    <m/>
    <m/>
    <m/>
    <m/>
    <m/>
    <m/>
    <m/>
    <m/>
    <m/>
    <m/>
    <m/>
    <m/>
    <m/>
    <m/>
    <m/>
    <m/>
    <m/>
    <m/>
    <m/>
    <m/>
  </r>
  <r>
    <x v="848"/>
    <x v="26"/>
    <x v="1146"/>
    <m/>
    <m/>
    <m/>
    <m/>
    <m/>
    <m/>
    <m/>
    <m/>
    <m/>
    <m/>
    <m/>
    <m/>
    <m/>
    <m/>
    <m/>
    <m/>
    <m/>
    <m/>
    <m/>
    <m/>
    <m/>
    <m/>
    <m/>
  </r>
  <r>
    <x v="848"/>
    <x v="26"/>
    <x v="1146"/>
    <m/>
    <m/>
    <m/>
    <m/>
    <m/>
    <m/>
    <m/>
    <m/>
    <m/>
    <m/>
    <m/>
    <m/>
    <m/>
    <m/>
    <m/>
    <m/>
    <m/>
    <m/>
    <m/>
    <m/>
    <m/>
    <m/>
    <m/>
  </r>
  <r>
    <x v="848"/>
    <x v="26"/>
    <x v="1146"/>
    <m/>
    <m/>
    <m/>
    <m/>
    <m/>
    <m/>
    <m/>
    <m/>
    <m/>
    <m/>
    <m/>
    <m/>
    <m/>
    <m/>
    <m/>
    <m/>
    <m/>
    <m/>
    <m/>
    <m/>
    <m/>
    <m/>
    <m/>
  </r>
  <r>
    <x v="848"/>
    <x v="26"/>
    <x v="1146"/>
    <m/>
    <m/>
    <m/>
    <m/>
    <m/>
    <m/>
    <m/>
    <m/>
    <m/>
    <m/>
    <m/>
    <m/>
    <m/>
    <m/>
    <m/>
    <m/>
    <m/>
    <m/>
    <m/>
    <m/>
    <m/>
    <m/>
    <m/>
  </r>
  <r>
    <x v="848"/>
    <x v="26"/>
    <x v="1146"/>
    <m/>
    <m/>
    <m/>
    <m/>
    <m/>
    <m/>
    <m/>
    <m/>
    <m/>
    <m/>
    <m/>
    <m/>
    <m/>
    <m/>
    <m/>
    <m/>
    <m/>
    <m/>
    <m/>
    <m/>
    <m/>
    <m/>
    <m/>
  </r>
  <r>
    <x v="848"/>
    <x v="26"/>
    <x v="1146"/>
    <m/>
    <m/>
    <m/>
    <m/>
    <m/>
    <m/>
    <m/>
    <m/>
    <m/>
    <m/>
    <m/>
    <m/>
    <m/>
    <m/>
    <m/>
    <m/>
    <m/>
    <m/>
    <m/>
    <m/>
    <m/>
    <m/>
    <m/>
  </r>
  <r>
    <x v="848"/>
    <x v="26"/>
    <x v="1146"/>
    <m/>
    <m/>
    <m/>
    <m/>
    <m/>
    <m/>
    <m/>
    <m/>
    <m/>
    <m/>
    <m/>
    <m/>
    <m/>
    <m/>
    <m/>
    <m/>
    <m/>
    <m/>
    <m/>
    <m/>
    <m/>
    <m/>
    <m/>
  </r>
  <r>
    <x v="848"/>
    <x v="26"/>
    <x v="1146"/>
    <m/>
    <m/>
    <m/>
    <m/>
    <m/>
    <m/>
    <m/>
    <m/>
    <m/>
    <m/>
    <m/>
    <m/>
    <m/>
    <m/>
    <m/>
    <m/>
    <m/>
    <m/>
    <m/>
    <m/>
    <m/>
    <m/>
    <m/>
  </r>
  <r>
    <x v="848"/>
    <x v="26"/>
    <x v="1146"/>
    <m/>
    <m/>
    <m/>
    <m/>
    <m/>
    <m/>
    <m/>
    <m/>
    <m/>
    <m/>
    <m/>
    <m/>
    <m/>
    <m/>
    <m/>
    <m/>
    <m/>
    <m/>
    <m/>
    <m/>
    <m/>
    <m/>
    <m/>
  </r>
  <r>
    <x v="848"/>
    <x v="26"/>
    <x v="1146"/>
    <m/>
    <m/>
    <m/>
    <m/>
    <m/>
    <m/>
    <m/>
    <m/>
    <m/>
    <m/>
    <m/>
    <m/>
    <m/>
    <m/>
    <m/>
    <m/>
    <m/>
    <m/>
    <m/>
    <m/>
    <m/>
    <m/>
    <m/>
  </r>
  <r>
    <x v="848"/>
    <x v="26"/>
    <x v="1146"/>
    <m/>
    <m/>
    <m/>
    <m/>
    <m/>
    <m/>
    <m/>
    <m/>
    <m/>
    <m/>
    <m/>
    <m/>
    <m/>
    <m/>
    <m/>
    <m/>
    <m/>
    <m/>
    <m/>
    <m/>
    <m/>
    <m/>
    <m/>
  </r>
  <r>
    <x v="848"/>
    <x v="26"/>
    <x v="1146"/>
    <m/>
    <m/>
    <m/>
    <m/>
    <m/>
    <m/>
    <m/>
    <m/>
    <m/>
    <m/>
    <m/>
    <m/>
    <m/>
    <m/>
    <m/>
    <m/>
    <m/>
    <m/>
    <m/>
    <m/>
    <m/>
    <m/>
    <m/>
  </r>
  <r>
    <x v="848"/>
    <x v="26"/>
    <x v="1146"/>
    <m/>
    <m/>
    <m/>
    <m/>
    <m/>
    <m/>
    <m/>
    <m/>
    <m/>
    <m/>
    <m/>
    <m/>
    <m/>
    <m/>
    <m/>
    <m/>
    <m/>
    <m/>
    <m/>
    <m/>
    <m/>
    <m/>
    <m/>
  </r>
  <r>
    <x v="848"/>
    <x v="26"/>
    <x v="1146"/>
    <m/>
    <m/>
    <m/>
    <m/>
    <m/>
    <m/>
    <m/>
    <m/>
    <m/>
    <m/>
    <m/>
    <m/>
    <m/>
    <m/>
    <m/>
    <m/>
    <m/>
    <m/>
    <m/>
    <m/>
    <m/>
    <m/>
    <m/>
  </r>
  <r>
    <x v="848"/>
    <x v="26"/>
    <x v="1146"/>
    <m/>
    <m/>
    <m/>
    <m/>
    <m/>
    <m/>
    <m/>
    <m/>
    <m/>
    <m/>
    <m/>
    <m/>
    <m/>
    <m/>
    <m/>
    <m/>
    <m/>
    <m/>
    <m/>
    <m/>
    <m/>
    <m/>
    <m/>
  </r>
  <r>
    <x v="848"/>
    <x v="26"/>
    <x v="1146"/>
    <m/>
    <m/>
    <m/>
    <m/>
    <m/>
    <m/>
    <m/>
    <m/>
    <m/>
    <m/>
    <m/>
    <m/>
    <m/>
    <m/>
    <m/>
    <m/>
    <m/>
    <m/>
    <m/>
    <m/>
    <m/>
    <m/>
    <m/>
  </r>
  <r>
    <x v="848"/>
    <x v="26"/>
    <x v="1146"/>
    <m/>
    <m/>
    <m/>
    <m/>
    <m/>
    <m/>
    <m/>
    <m/>
    <m/>
    <m/>
    <m/>
    <m/>
    <m/>
    <m/>
    <m/>
    <m/>
    <m/>
    <m/>
    <m/>
    <m/>
    <m/>
    <m/>
    <m/>
  </r>
  <r>
    <x v="848"/>
    <x v="26"/>
    <x v="1146"/>
    <m/>
    <m/>
    <m/>
    <m/>
    <m/>
    <m/>
    <m/>
    <m/>
    <m/>
    <m/>
    <m/>
    <m/>
    <m/>
    <m/>
    <m/>
    <m/>
    <m/>
    <m/>
    <m/>
    <m/>
    <m/>
    <m/>
    <m/>
  </r>
  <r>
    <x v="848"/>
    <x v="26"/>
    <x v="1146"/>
    <m/>
    <m/>
    <m/>
    <m/>
    <m/>
    <m/>
    <m/>
    <m/>
    <m/>
    <m/>
    <m/>
    <m/>
    <m/>
    <m/>
    <m/>
    <m/>
    <m/>
    <m/>
    <m/>
    <m/>
    <m/>
    <m/>
    <m/>
  </r>
  <r>
    <x v="848"/>
    <x v="26"/>
    <x v="1146"/>
    <m/>
    <m/>
    <m/>
    <m/>
    <m/>
    <m/>
    <m/>
    <m/>
    <m/>
    <m/>
    <m/>
    <m/>
    <m/>
    <m/>
    <m/>
    <m/>
    <m/>
    <m/>
    <m/>
    <m/>
    <m/>
    <m/>
    <m/>
  </r>
  <r>
    <x v="848"/>
    <x v="26"/>
    <x v="1146"/>
    <m/>
    <m/>
    <m/>
    <m/>
    <m/>
    <m/>
    <m/>
    <m/>
    <m/>
    <m/>
    <m/>
    <m/>
    <m/>
    <m/>
    <m/>
    <m/>
    <m/>
    <m/>
    <m/>
    <m/>
    <m/>
    <m/>
    <m/>
  </r>
  <r>
    <x v="848"/>
    <x v="26"/>
    <x v="1146"/>
    <m/>
    <m/>
    <m/>
    <m/>
    <m/>
    <m/>
    <m/>
    <m/>
    <m/>
    <m/>
    <m/>
    <m/>
    <m/>
    <m/>
    <m/>
    <m/>
    <m/>
    <m/>
    <m/>
    <m/>
    <m/>
    <m/>
    <m/>
  </r>
  <r>
    <x v="848"/>
    <x v="26"/>
    <x v="1146"/>
    <m/>
    <m/>
    <m/>
    <m/>
    <m/>
    <m/>
    <m/>
    <m/>
    <m/>
    <m/>
    <m/>
    <m/>
    <m/>
    <m/>
    <m/>
    <m/>
    <m/>
    <m/>
    <m/>
    <m/>
    <m/>
    <m/>
    <m/>
  </r>
  <r>
    <x v="848"/>
    <x v="26"/>
    <x v="1146"/>
    <m/>
    <m/>
    <m/>
    <m/>
    <m/>
    <m/>
    <m/>
    <m/>
    <m/>
    <m/>
    <m/>
    <m/>
    <m/>
    <m/>
    <m/>
    <m/>
    <m/>
    <m/>
    <m/>
    <m/>
    <m/>
    <m/>
    <m/>
  </r>
  <r>
    <x v="848"/>
    <x v="26"/>
    <x v="1146"/>
    <m/>
    <m/>
    <m/>
    <m/>
    <m/>
    <m/>
    <m/>
    <m/>
    <m/>
    <m/>
    <m/>
    <m/>
    <m/>
    <m/>
    <m/>
    <m/>
    <m/>
    <m/>
    <m/>
    <m/>
    <m/>
    <m/>
    <m/>
  </r>
  <r>
    <x v="848"/>
    <x v="26"/>
    <x v="1146"/>
    <m/>
    <m/>
    <m/>
    <m/>
    <m/>
    <m/>
    <m/>
    <m/>
    <m/>
    <m/>
    <m/>
    <m/>
    <m/>
    <m/>
    <m/>
    <m/>
    <m/>
    <m/>
    <m/>
    <m/>
    <m/>
    <m/>
    <m/>
  </r>
  <r>
    <x v="848"/>
    <x v="26"/>
    <x v="1146"/>
    <m/>
    <m/>
    <m/>
    <m/>
    <m/>
    <m/>
    <m/>
    <m/>
    <m/>
    <m/>
    <m/>
    <m/>
    <m/>
    <m/>
    <m/>
    <m/>
    <m/>
    <m/>
    <m/>
    <m/>
    <m/>
    <m/>
    <m/>
  </r>
  <r>
    <x v="848"/>
    <x v="26"/>
    <x v="1146"/>
    <m/>
    <m/>
    <m/>
    <m/>
    <m/>
    <m/>
    <m/>
    <m/>
    <m/>
    <m/>
    <m/>
    <m/>
    <m/>
    <m/>
    <m/>
    <m/>
    <m/>
    <m/>
    <m/>
    <m/>
    <m/>
    <m/>
    <m/>
  </r>
  <r>
    <x v="848"/>
    <x v="26"/>
    <x v="1146"/>
    <m/>
    <m/>
    <m/>
    <m/>
    <m/>
    <m/>
    <m/>
    <m/>
    <m/>
    <m/>
    <m/>
    <m/>
    <m/>
    <m/>
    <m/>
    <m/>
    <m/>
    <m/>
    <m/>
    <m/>
    <m/>
    <m/>
    <m/>
  </r>
  <r>
    <x v="848"/>
    <x v="26"/>
    <x v="1146"/>
    <m/>
    <m/>
    <m/>
    <m/>
    <m/>
    <m/>
    <m/>
    <m/>
    <m/>
    <m/>
    <m/>
    <m/>
    <m/>
    <m/>
    <m/>
    <m/>
    <m/>
    <m/>
    <m/>
    <m/>
    <m/>
    <m/>
    <m/>
  </r>
  <r>
    <x v="848"/>
    <x v="26"/>
    <x v="1146"/>
    <m/>
    <m/>
    <m/>
    <m/>
    <m/>
    <m/>
    <m/>
    <m/>
    <m/>
    <m/>
    <m/>
    <m/>
    <m/>
    <m/>
    <m/>
    <m/>
    <m/>
    <m/>
    <m/>
    <m/>
    <m/>
    <m/>
    <m/>
  </r>
  <r>
    <x v="848"/>
    <x v="26"/>
    <x v="1146"/>
    <m/>
    <m/>
    <m/>
    <m/>
    <m/>
    <m/>
    <m/>
    <m/>
    <m/>
    <m/>
    <m/>
    <m/>
    <m/>
    <m/>
    <m/>
    <m/>
    <m/>
    <m/>
    <m/>
    <m/>
    <m/>
    <m/>
    <m/>
  </r>
  <r>
    <x v="848"/>
    <x v="26"/>
    <x v="1146"/>
    <m/>
    <m/>
    <m/>
    <m/>
    <m/>
    <m/>
    <m/>
    <m/>
    <m/>
    <m/>
    <m/>
    <m/>
    <m/>
    <m/>
    <m/>
    <m/>
    <m/>
    <m/>
    <m/>
    <m/>
    <m/>
    <m/>
    <m/>
  </r>
  <r>
    <x v="848"/>
    <x v="26"/>
    <x v="1146"/>
    <m/>
    <m/>
    <m/>
    <m/>
    <m/>
    <m/>
    <m/>
    <m/>
    <m/>
    <m/>
    <m/>
    <m/>
    <m/>
    <m/>
    <m/>
    <m/>
    <m/>
    <m/>
    <m/>
    <m/>
    <m/>
    <m/>
    <m/>
  </r>
  <r>
    <x v="848"/>
    <x v="26"/>
    <x v="1146"/>
    <m/>
    <m/>
    <m/>
    <m/>
    <m/>
    <m/>
    <m/>
    <m/>
    <m/>
    <m/>
    <m/>
    <m/>
    <m/>
    <m/>
    <m/>
    <m/>
    <m/>
    <m/>
    <m/>
    <m/>
    <m/>
    <m/>
    <m/>
  </r>
  <r>
    <x v="848"/>
    <x v="26"/>
    <x v="1146"/>
    <m/>
    <m/>
    <m/>
    <m/>
    <m/>
    <m/>
    <m/>
    <m/>
    <m/>
    <m/>
    <m/>
    <m/>
    <m/>
    <m/>
    <m/>
    <m/>
    <m/>
    <m/>
    <m/>
    <m/>
    <m/>
    <m/>
    <m/>
  </r>
  <r>
    <x v="848"/>
    <x v="26"/>
    <x v="1146"/>
    <m/>
    <m/>
    <m/>
    <m/>
    <m/>
    <m/>
    <m/>
    <m/>
    <m/>
    <m/>
    <m/>
    <m/>
    <m/>
    <m/>
    <m/>
    <m/>
    <m/>
    <m/>
    <m/>
    <m/>
    <m/>
    <m/>
    <m/>
  </r>
  <r>
    <x v="848"/>
    <x v="26"/>
    <x v="1146"/>
    <m/>
    <m/>
    <m/>
    <m/>
    <m/>
    <m/>
    <m/>
    <m/>
    <m/>
    <m/>
    <m/>
    <m/>
    <m/>
    <m/>
    <m/>
    <m/>
    <m/>
    <m/>
    <m/>
    <m/>
    <m/>
    <m/>
    <m/>
  </r>
  <r>
    <x v="848"/>
    <x v="26"/>
    <x v="1146"/>
    <m/>
    <m/>
    <m/>
    <m/>
    <m/>
    <m/>
    <m/>
    <m/>
    <m/>
    <m/>
    <m/>
    <m/>
    <m/>
    <m/>
    <m/>
    <m/>
    <m/>
    <m/>
    <m/>
    <m/>
    <m/>
    <m/>
    <m/>
  </r>
  <r>
    <x v="848"/>
    <x v="26"/>
    <x v="1146"/>
    <m/>
    <m/>
    <m/>
    <m/>
    <m/>
    <m/>
    <m/>
    <m/>
    <m/>
    <m/>
    <m/>
    <m/>
    <m/>
    <m/>
    <m/>
    <m/>
    <m/>
    <m/>
    <m/>
    <m/>
    <m/>
    <m/>
    <m/>
  </r>
  <r>
    <x v="848"/>
    <x v="26"/>
    <x v="1146"/>
    <m/>
    <m/>
    <m/>
    <m/>
    <m/>
    <m/>
    <m/>
    <m/>
    <m/>
    <m/>
    <m/>
    <m/>
    <m/>
    <m/>
    <m/>
    <m/>
    <m/>
    <m/>
    <m/>
    <m/>
    <m/>
    <m/>
    <m/>
  </r>
  <r>
    <x v="848"/>
    <x v="26"/>
    <x v="1146"/>
    <m/>
    <m/>
    <m/>
    <m/>
    <m/>
    <m/>
    <m/>
    <m/>
    <m/>
    <m/>
    <m/>
    <m/>
    <m/>
    <m/>
    <m/>
    <m/>
    <m/>
    <m/>
    <m/>
    <m/>
    <m/>
    <m/>
    <m/>
  </r>
  <r>
    <x v="848"/>
    <x v="26"/>
    <x v="1146"/>
    <m/>
    <m/>
    <m/>
    <m/>
    <m/>
    <m/>
    <m/>
    <m/>
    <m/>
    <m/>
    <m/>
    <m/>
    <m/>
    <m/>
    <m/>
    <m/>
    <m/>
    <m/>
    <m/>
    <m/>
    <m/>
    <m/>
    <m/>
  </r>
  <r>
    <x v="848"/>
    <x v="26"/>
    <x v="1146"/>
    <m/>
    <m/>
    <m/>
    <m/>
    <m/>
    <m/>
    <m/>
    <m/>
    <m/>
    <m/>
    <m/>
    <m/>
    <m/>
    <m/>
    <m/>
    <m/>
    <m/>
    <m/>
    <m/>
    <m/>
    <m/>
    <m/>
    <m/>
  </r>
  <r>
    <x v="848"/>
    <x v="26"/>
    <x v="1146"/>
    <m/>
    <m/>
    <m/>
    <m/>
    <m/>
    <m/>
    <m/>
    <m/>
    <m/>
    <m/>
    <m/>
    <m/>
    <m/>
    <m/>
    <m/>
    <m/>
    <m/>
    <m/>
    <m/>
    <m/>
    <m/>
    <m/>
    <m/>
  </r>
  <r>
    <x v="848"/>
    <x v="26"/>
    <x v="1146"/>
    <m/>
    <m/>
    <m/>
    <m/>
    <m/>
    <m/>
    <m/>
    <m/>
    <m/>
    <m/>
    <m/>
    <m/>
    <m/>
    <m/>
    <m/>
    <m/>
    <m/>
    <m/>
    <m/>
    <m/>
    <m/>
    <m/>
    <m/>
  </r>
  <r>
    <x v="848"/>
    <x v="26"/>
    <x v="1146"/>
    <m/>
    <m/>
    <m/>
    <m/>
    <m/>
    <m/>
    <m/>
    <m/>
    <m/>
    <m/>
    <m/>
    <m/>
    <m/>
    <m/>
    <m/>
    <m/>
    <m/>
    <m/>
    <m/>
    <m/>
    <m/>
    <m/>
    <m/>
  </r>
  <r>
    <x v="848"/>
    <x v="26"/>
    <x v="1146"/>
    <m/>
    <m/>
    <m/>
    <m/>
    <m/>
    <m/>
    <m/>
    <m/>
    <m/>
    <m/>
    <m/>
    <m/>
    <m/>
    <m/>
    <m/>
    <m/>
    <m/>
    <m/>
    <m/>
    <m/>
    <m/>
    <m/>
    <m/>
  </r>
  <r>
    <x v="848"/>
    <x v="26"/>
    <x v="1146"/>
    <m/>
    <m/>
    <m/>
    <m/>
    <m/>
    <m/>
    <m/>
    <m/>
    <m/>
    <m/>
    <m/>
    <m/>
    <m/>
    <m/>
    <m/>
    <m/>
    <m/>
    <m/>
    <m/>
    <m/>
    <m/>
    <m/>
    <m/>
  </r>
  <r>
    <x v="848"/>
    <x v="26"/>
    <x v="1146"/>
    <m/>
    <m/>
    <m/>
    <m/>
    <m/>
    <m/>
    <m/>
    <m/>
    <m/>
    <m/>
    <m/>
    <m/>
    <m/>
    <m/>
    <m/>
    <m/>
    <m/>
    <m/>
    <m/>
    <m/>
    <m/>
    <m/>
    <m/>
  </r>
  <r>
    <x v="848"/>
    <x v="26"/>
    <x v="1146"/>
    <m/>
    <m/>
    <m/>
    <m/>
    <m/>
    <m/>
    <m/>
    <m/>
    <m/>
    <m/>
    <m/>
    <m/>
    <m/>
    <m/>
    <m/>
    <m/>
    <m/>
    <m/>
    <m/>
    <m/>
    <m/>
    <m/>
    <m/>
  </r>
  <r>
    <x v="848"/>
    <x v="26"/>
    <x v="1146"/>
    <m/>
    <m/>
    <m/>
    <m/>
    <m/>
    <m/>
    <m/>
    <m/>
    <m/>
    <m/>
    <m/>
    <m/>
    <m/>
    <m/>
    <m/>
    <m/>
    <m/>
    <m/>
    <m/>
    <m/>
    <m/>
    <m/>
    <m/>
  </r>
  <r>
    <x v="848"/>
    <x v="26"/>
    <x v="1146"/>
    <m/>
    <m/>
    <m/>
    <m/>
    <m/>
    <m/>
    <m/>
    <m/>
    <m/>
    <m/>
    <m/>
    <m/>
    <m/>
    <m/>
    <m/>
    <m/>
    <m/>
    <m/>
    <m/>
    <m/>
    <m/>
    <m/>
    <m/>
  </r>
  <r>
    <x v="848"/>
    <x v="26"/>
    <x v="1146"/>
    <m/>
    <m/>
    <m/>
    <m/>
    <m/>
    <m/>
    <m/>
    <m/>
    <m/>
    <m/>
    <m/>
    <m/>
    <m/>
    <m/>
    <m/>
    <m/>
    <m/>
    <m/>
    <m/>
    <m/>
    <m/>
    <m/>
    <m/>
  </r>
  <r>
    <x v="848"/>
    <x v="26"/>
    <x v="1146"/>
    <m/>
    <m/>
    <m/>
    <m/>
    <m/>
    <m/>
    <m/>
    <m/>
    <m/>
    <m/>
    <m/>
    <m/>
    <m/>
    <m/>
    <m/>
    <m/>
    <m/>
    <m/>
    <m/>
    <m/>
    <m/>
    <m/>
    <m/>
  </r>
  <r>
    <x v="848"/>
    <x v="26"/>
    <x v="1146"/>
    <m/>
    <m/>
    <m/>
    <m/>
    <m/>
    <m/>
    <m/>
    <m/>
    <m/>
    <m/>
    <m/>
    <m/>
    <m/>
    <m/>
    <m/>
    <m/>
    <m/>
    <m/>
    <m/>
    <m/>
    <m/>
    <m/>
    <m/>
  </r>
  <r>
    <x v="848"/>
    <x v="26"/>
    <x v="1146"/>
    <m/>
    <m/>
    <m/>
    <m/>
    <m/>
    <m/>
    <m/>
    <m/>
    <m/>
    <m/>
    <m/>
    <m/>
    <m/>
    <m/>
    <m/>
    <m/>
    <m/>
    <m/>
    <m/>
    <m/>
    <m/>
    <m/>
    <m/>
  </r>
  <r>
    <x v="848"/>
    <x v="26"/>
    <x v="1146"/>
    <m/>
    <m/>
    <m/>
    <m/>
    <m/>
    <m/>
    <m/>
    <m/>
    <m/>
    <m/>
    <m/>
    <m/>
    <m/>
    <m/>
    <m/>
    <m/>
    <m/>
    <m/>
    <m/>
    <m/>
    <m/>
    <m/>
    <m/>
  </r>
  <r>
    <x v="848"/>
    <x v="26"/>
    <x v="1146"/>
    <m/>
    <m/>
    <m/>
    <m/>
    <m/>
    <m/>
    <m/>
    <m/>
    <m/>
    <m/>
    <m/>
    <m/>
    <m/>
    <m/>
    <m/>
    <m/>
    <m/>
    <m/>
    <m/>
    <m/>
    <m/>
    <m/>
    <m/>
  </r>
  <r>
    <x v="848"/>
    <x v="26"/>
    <x v="1146"/>
    <m/>
    <m/>
    <m/>
    <m/>
    <m/>
    <m/>
    <m/>
    <m/>
    <m/>
    <m/>
    <m/>
    <m/>
    <m/>
    <m/>
    <m/>
    <m/>
    <m/>
    <m/>
    <m/>
    <m/>
    <m/>
    <m/>
    <m/>
  </r>
  <r>
    <x v="848"/>
    <x v="26"/>
    <x v="1146"/>
    <m/>
    <m/>
    <m/>
    <m/>
    <m/>
    <m/>
    <m/>
    <m/>
    <m/>
    <m/>
    <m/>
    <m/>
    <m/>
    <m/>
    <m/>
    <m/>
    <m/>
    <m/>
    <m/>
    <m/>
    <m/>
    <m/>
    <m/>
  </r>
  <r>
    <x v="848"/>
    <x v="26"/>
    <x v="1146"/>
    <m/>
    <m/>
    <m/>
    <m/>
    <m/>
    <m/>
    <m/>
    <m/>
    <m/>
    <m/>
    <m/>
    <m/>
    <m/>
    <m/>
    <m/>
    <m/>
    <m/>
    <m/>
    <m/>
    <m/>
    <m/>
    <m/>
    <m/>
  </r>
  <r>
    <x v="848"/>
    <x v="26"/>
    <x v="1146"/>
    <m/>
    <m/>
    <m/>
    <m/>
    <m/>
    <m/>
    <m/>
    <m/>
    <m/>
    <m/>
    <m/>
    <m/>
    <m/>
    <m/>
    <m/>
    <m/>
    <m/>
    <m/>
    <m/>
    <m/>
    <m/>
    <m/>
    <m/>
  </r>
  <r>
    <x v="848"/>
    <x v="26"/>
    <x v="1146"/>
    <m/>
    <m/>
    <m/>
    <m/>
    <m/>
    <m/>
    <m/>
    <m/>
    <m/>
    <m/>
    <m/>
    <m/>
    <m/>
    <m/>
    <m/>
    <m/>
    <m/>
    <m/>
    <m/>
    <m/>
    <m/>
    <m/>
    <m/>
  </r>
  <r>
    <x v="848"/>
    <x v="26"/>
    <x v="1146"/>
    <m/>
    <m/>
    <m/>
    <m/>
    <m/>
    <m/>
    <m/>
    <m/>
    <m/>
    <m/>
    <m/>
    <m/>
    <m/>
    <m/>
    <m/>
    <m/>
    <m/>
    <m/>
    <m/>
    <m/>
    <m/>
    <m/>
    <m/>
  </r>
  <r>
    <x v="848"/>
    <x v="26"/>
    <x v="1146"/>
    <m/>
    <m/>
    <m/>
    <m/>
    <m/>
    <m/>
    <m/>
    <m/>
    <m/>
    <m/>
    <m/>
    <m/>
    <m/>
    <m/>
    <m/>
    <m/>
    <m/>
    <m/>
    <m/>
    <m/>
    <m/>
    <m/>
    <m/>
  </r>
  <r>
    <x v="848"/>
    <x v="26"/>
    <x v="1146"/>
    <m/>
    <m/>
    <m/>
    <m/>
    <m/>
    <m/>
    <m/>
    <m/>
    <m/>
    <m/>
    <m/>
    <m/>
    <m/>
    <m/>
    <m/>
    <m/>
    <m/>
    <m/>
    <m/>
    <m/>
    <m/>
    <m/>
    <m/>
  </r>
  <r>
    <x v="848"/>
    <x v="26"/>
    <x v="1146"/>
    <m/>
    <m/>
    <m/>
    <m/>
    <m/>
    <m/>
    <m/>
    <m/>
    <m/>
    <m/>
    <m/>
    <m/>
    <m/>
    <m/>
    <m/>
    <m/>
    <m/>
    <m/>
    <m/>
    <m/>
    <m/>
    <m/>
    <m/>
  </r>
  <r>
    <x v="848"/>
    <x v="26"/>
    <x v="1146"/>
    <m/>
    <m/>
    <m/>
    <m/>
    <m/>
    <m/>
    <m/>
    <m/>
    <m/>
    <m/>
    <m/>
    <m/>
    <m/>
    <m/>
    <m/>
    <m/>
    <m/>
    <m/>
    <m/>
    <m/>
    <m/>
    <m/>
    <m/>
  </r>
  <r>
    <x v="848"/>
    <x v="26"/>
    <x v="1146"/>
    <m/>
    <m/>
    <m/>
    <m/>
    <m/>
    <m/>
    <m/>
    <m/>
    <m/>
    <m/>
    <m/>
    <m/>
    <m/>
    <m/>
    <m/>
    <m/>
    <m/>
    <m/>
    <m/>
    <m/>
    <m/>
    <m/>
    <m/>
  </r>
  <r>
    <x v="848"/>
    <x v="26"/>
    <x v="1146"/>
    <m/>
    <m/>
    <m/>
    <m/>
    <m/>
    <m/>
    <m/>
    <m/>
    <m/>
    <m/>
    <m/>
    <m/>
    <m/>
    <m/>
    <m/>
    <m/>
    <m/>
    <m/>
    <m/>
    <m/>
    <m/>
    <m/>
    <m/>
  </r>
  <r>
    <x v="848"/>
    <x v="26"/>
    <x v="1146"/>
    <m/>
    <m/>
    <m/>
    <m/>
    <m/>
    <m/>
    <m/>
    <m/>
    <m/>
    <m/>
    <m/>
    <m/>
    <m/>
    <m/>
    <m/>
    <m/>
    <m/>
    <m/>
    <m/>
    <m/>
    <m/>
    <m/>
    <m/>
  </r>
  <r>
    <x v="848"/>
    <x v="26"/>
    <x v="1146"/>
    <m/>
    <m/>
    <m/>
    <m/>
    <m/>
    <m/>
    <m/>
    <m/>
    <m/>
    <m/>
    <m/>
    <m/>
    <m/>
    <m/>
    <m/>
    <m/>
    <m/>
    <m/>
    <m/>
    <m/>
    <m/>
    <m/>
    <m/>
  </r>
  <r>
    <x v="848"/>
    <x v="26"/>
    <x v="1146"/>
    <m/>
    <m/>
    <m/>
    <m/>
    <m/>
    <m/>
    <m/>
    <m/>
    <m/>
    <m/>
    <m/>
    <m/>
    <m/>
    <m/>
    <m/>
    <m/>
    <m/>
    <m/>
    <m/>
    <m/>
    <m/>
    <m/>
    <m/>
  </r>
  <r>
    <x v="848"/>
    <x v="26"/>
    <x v="1146"/>
    <m/>
    <m/>
    <m/>
    <m/>
    <m/>
    <m/>
    <m/>
    <m/>
    <m/>
    <m/>
    <m/>
    <m/>
    <m/>
    <m/>
    <m/>
    <m/>
    <m/>
    <m/>
    <m/>
    <m/>
    <m/>
    <m/>
    <m/>
  </r>
  <r>
    <x v="848"/>
    <x v="26"/>
    <x v="1146"/>
    <m/>
    <m/>
    <m/>
    <m/>
    <m/>
    <m/>
    <m/>
    <m/>
    <m/>
    <m/>
    <m/>
    <m/>
    <m/>
    <m/>
    <m/>
    <m/>
    <m/>
    <m/>
    <m/>
    <m/>
    <m/>
    <m/>
    <m/>
  </r>
  <r>
    <x v="848"/>
    <x v="26"/>
    <x v="1146"/>
    <m/>
    <m/>
    <m/>
    <m/>
    <m/>
    <m/>
    <m/>
    <m/>
    <m/>
    <m/>
    <m/>
    <m/>
    <m/>
    <m/>
    <m/>
    <m/>
    <m/>
    <m/>
    <m/>
    <m/>
    <m/>
    <m/>
    <m/>
  </r>
  <r>
    <x v="848"/>
    <x v="26"/>
    <x v="1146"/>
    <m/>
    <m/>
    <m/>
    <m/>
    <m/>
    <m/>
    <m/>
    <m/>
    <m/>
    <m/>
    <m/>
    <m/>
    <m/>
    <m/>
    <m/>
    <m/>
    <m/>
    <m/>
    <m/>
    <m/>
    <m/>
    <m/>
    <m/>
  </r>
  <r>
    <x v="848"/>
    <x v="26"/>
    <x v="1146"/>
    <m/>
    <m/>
    <m/>
    <m/>
    <m/>
    <m/>
    <m/>
    <m/>
    <m/>
    <m/>
    <m/>
    <m/>
    <m/>
    <m/>
    <m/>
    <m/>
    <m/>
    <m/>
    <m/>
    <m/>
    <m/>
    <m/>
    <m/>
  </r>
  <r>
    <x v="848"/>
    <x v="26"/>
    <x v="1146"/>
    <m/>
    <m/>
    <m/>
    <m/>
    <m/>
    <m/>
    <m/>
    <m/>
    <m/>
    <m/>
    <m/>
    <m/>
    <m/>
    <m/>
    <m/>
    <m/>
    <m/>
    <m/>
    <m/>
    <m/>
    <m/>
    <m/>
    <m/>
  </r>
  <r>
    <x v="848"/>
    <x v="26"/>
    <x v="1146"/>
    <m/>
    <m/>
    <m/>
    <m/>
    <m/>
    <m/>
    <m/>
    <m/>
    <m/>
    <m/>
    <m/>
    <m/>
    <m/>
    <m/>
    <m/>
    <m/>
    <m/>
    <m/>
    <m/>
    <m/>
    <m/>
    <m/>
    <m/>
  </r>
  <r>
    <x v="848"/>
    <x v="26"/>
    <x v="1146"/>
    <m/>
    <m/>
    <m/>
    <m/>
    <m/>
    <m/>
    <m/>
    <m/>
    <m/>
    <m/>
    <m/>
    <m/>
    <m/>
    <m/>
    <m/>
    <m/>
    <m/>
    <m/>
    <m/>
    <m/>
    <m/>
    <m/>
    <m/>
  </r>
  <r>
    <x v="848"/>
    <x v="26"/>
    <x v="1146"/>
    <m/>
    <m/>
    <m/>
    <m/>
    <m/>
    <m/>
    <m/>
    <m/>
    <m/>
    <m/>
    <m/>
    <m/>
    <m/>
    <m/>
    <m/>
    <m/>
    <m/>
    <m/>
    <m/>
    <m/>
    <m/>
    <m/>
    <m/>
  </r>
  <r>
    <x v="848"/>
    <x v="26"/>
    <x v="1146"/>
    <m/>
    <m/>
    <m/>
    <m/>
    <m/>
    <m/>
    <m/>
    <m/>
    <m/>
    <m/>
    <m/>
    <m/>
    <m/>
    <m/>
    <m/>
    <m/>
    <m/>
    <m/>
    <m/>
    <m/>
    <m/>
    <m/>
    <m/>
  </r>
  <r>
    <x v="848"/>
    <x v="26"/>
    <x v="1146"/>
    <m/>
    <m/>
    <m/>
    <m/>
    <m/>
    <m/>
    <m/>
    <m/>
    <m/>
    <m/>
    <m/>
    <m/>
    <m/>
    <m/>
    <m/>
    <m/>
    <m/>
    <m/>
    <m/>
    <m/>
    <m/>
    <m/>
    <m/>
  </r>
  <r>
    <x v="848"/>
    <x v="26"/>
    <x v="1146"/>
    <m/>
    <m/>
    <m/>
    <m/>
    <m/>
    <m/>
    <m/>
    <m/>
    <m/>
    <m/>
    <m/>
    <m/>
    <m/>
    <m/>
    <m/>
    <m/>
    <m/>
    <m/>
    <m/>
    <m/>
    <m/>
    <m/>
    <m/>
  </r>
  <r>
    <x v="848"/>
    <x v="26"/>
    <x v="1146"/>
    <m/>
    <m/>
    <m/>
    <m/>
    <m/>
    <m/>
    <m/>
    <m/>
    <m/>
    <m/>
    <m/>
    <m/>
    <m/>
    <m/>
    <m/>
    <m/>
    <m/>
    <m/>
    <m/>
    <m/>
    <m/>
    <m/>
    <m/>
  </r>
  <r>
    <x v="848"/>
    <x v="26"/>
    <x v="1146"/>
    <m/>
    <m/>
    <m/>
    <m/>
    <m/>
    <m/>
    <m/>
    <m/>
    <m/>
    <m/>
    <m/>
    <m/>
    <m/>
    <m/>
    <m/>
    <m/>
    <m/>
    <m/>
    <m/>
    <m/>
    <m/>
    <m/>
    <m/>
  </r>
  <r>
    <x v="848"/>
    <x v="26"/>
    <x v="1146"/>
    <m/>
    <m/>
    <m/>
    <m/>
    <m/>
    <m/>
    <m/>
    <m/>
    <m/>
    <m/>
    <m/>
    <m/>
    <m/>
    <m/>
    <m/>
    <m/>
    <m/>
    <m/>
    <m/>
    <m/>
    <m/>
    <m/>
    <m/>
  </r>
  <r>
    <x v="848"/>
    <x v="26"/>
    <x v="1146"/>
    <m/>
    <m/>
    <m/>
    <m/>
    <m/>
    <m/>
    <m/>
    <m/>
    <m/>
    <m/>
    <m/>
    <m/>
    <m/>
    <m/>
    <m/>
    <m/>
    <m/>
    <m/>
    <m/>
    <m/>
    <m/>
    <m/>
    <m/>
  </r>
  <r>
    <x v="848"/>
    <x v="26"/>
    <x v="1146"/>
    <m/>
    <m/>
    <m/>
    <m/>
    <m/>
    <m/>
    <m/>
    <m/>
    <m/>
    <m/>
    <m/>
    <m/>
    <m/>
    <m/>
    <m/>
    <m/>
    <m/>
    <m/>
    <m/>
    <m/>
    <m/>
    <m/>
    <m/>
  </r>
  <r>
    <x v="848"/>
    <x v="26"/>
    <x v="1146"/>
    <m/>
    <m/>
    <m/>
    <m/>
    <m/>
    <m/>
    <m/>
    <m/>
    <m/>
    <m/>
    <m/>
    <m/>
    <m/>
    <m/>
    <m/>
    <m/>
    <m/>
    <m/>
    <m/>
    <m/>
    <m/>
    <m/>
    <m/>
  </r>
  <r>
    <x v="848"/>
    <x v="26"/>
    <x v="1146"/>
    <m/>
    <m/>
    <m/>
    <m/>
    <m/>
    <m/>
    <m/>
    <m/>
    <m/>
    <m/>
    <m/>
    <m/>
    <m/>
    <m/>
    <m/>
    <m/>
    <m/>
    <m/>
    <m/>
    <m/>
    <m/>
    <m/>
    <m/>
  </r>
  <r>
    <x v="848"/>
    <x v="26"/>
    <x v="1146"/>
    <m/>
    <m/>
    <m/>
    <m/>
    <m/>
    <m/>
    <m/>
    <m/>
    <m/>
    <m/>
    <m/>
    <m/>
    <m/>
    <m/>
    <m/>
    <m/>
    <m/>
    <m/>
    <m/>
    <m/>
    <m/>
    <m/>
    <m/>
  </r>
  <r>
    <x v="848"/>
    <x v="26"/>
    <x v="1146"/>
    <m/>
    <m/>
    <m/>
    <m/>
    <m/>
    <m/>
    <m/>
    <m/>
    <m/>
    <m/>
    <m/>
    <m/>
    <m/>
    <m/>
    <m/>
    <m/>
    <m/>
    <m/>
    <m/>
    <m/>
    <m/>
    <m/>
    <m/>
  </r>
  <r>
    <x v="848"/>
    <x v="26"/>
    <x v="1146"/>
    <m/>
    <m/>
    <m/>
    <m/>
    <m/>
    <m/>
    <m/>
    <m/>
    <m/>
    <m/>
    <m/>
    <m/>
    <m/>
    <m/>
    <m/>
    <m/>
    <m/>
    <m/>
    <m/>
    <m/>
    <m/>
    <m/>
    <m/>
  </r>
  <r>
    <x v="848"/>
    <x v="26"/>
    <x v="1146"/>
    <m/>
    <m/>
    <m/>
    <m/>
    <m/>
    <m/>
    <m/>
    <m/>
    <m/>
    <m/>
    <m/>
    <m/>
    <m/>
    <m/>
    <m/>
    <m/>
    <m/>
    <m/>
    <m/>
    <m/>
    <m/>
    <m/>
    <m/>
  </r>
  <r>
    <x v="848"/>
    <x v="26"/>
    <x v="1146"/>
    <m/>
    <m/>
    <m/>
    <m/>
    <m/>
    <m/>
    <m/>
    <m/>
    <m/>
    <m/>
    <m/>
    <m/>
    <m/>
    <m/>
    <m/>
    <m/>
    <m/>
    <m/>
    <m/>
    <m/>
    <m/>
    <m/>
    <m/>
  </r>
  <r>
    <x v="848"/>
    <x v="26"/>
    <x v="1146"/>
    <m/>
    <m/>
    <m/>
    <m/>
    <m/>
    <m/>
    <m/>
    <m/>
    <m/>
    <m/>
    <m/>
    <m/>
    <m/>
    <m/>
    <m/>
    <m/>
    <m/>
    <m/>
    <m/>
    <m/>
    <m/>
    <m/>
    <m/>
  </r>
  <r>
    <x v="848"/>
    <x v="26"/>
    <x v="1146"/>
    <m/>
    <m/>
    <m/>
    <m/>
    <m/>
    <m/>
    <m/>
    <m/>
    <m/>
    <m/>
    <m/>
    <m/>
    <m/>
    <m/>
    <m/>
    <m/>
    <m/>
    <m/>
    <m/>
    <m/>
    <m/>
    <m/>
    <m/>
  </r>
  <r>
    <x v="848"/>
    <x v="26"/>
    <x v="1146"/>
    <m/>
    <m/>
    <m/>
    <m/>
    <m/>
    <m/>
    <m/>
    <m/>
    <m/>
    <m/>
    <m/>
    <m/>
    <m/>
    <m/>
    <m/>
    <m/>
    <m/>
    <m/>
    <m/>
    <m/>
    <m/>
    <m/>
    <m/>
  </r>
  <r>
    <x v="848"/>
    <x v="26"/>
    <x v="1146"/>
    <m/>
    <m/>
    <m/>
    <m/>
    <m/>
    <m/>
    <m/>
    <m/>
    <m/>
    <m/>
    <m/>
    <m/>
    <m/>
    <m/>
    <m/>
    <m/>
    <m/>
    <m/>
    <m/>
    <m/>
    <m/>
    <m/>
    <m/>
  </r>
  <r>
    <x v="848"/>
    <x v="26"/>
    <x v="1146"/>
    <m/>
    <m/>
    <m/>
    <m/>
    <m/>
    <m/>
    <m/>
    <m/>
    <m/>
    <m/>
    <m/>
    <m/>
    <m/>
    <m/>
    <m/>
    <m/>
    <m/>
    <m/>
    <m/>
    <m/>
    <m/>
    <m/>
    <m/>
  </r>
  <r>
    <x v="848"/>
    <x v="26"/>
    <x v="1146"/>
    <m/>
    <m/>
    <m/>
    <m/>
    <m/>
    <m/>
    <m/>
    <m/>
    <m/>
    <m/>
    <m/>
    <m/>
    <m/>
    <m/>
    <m/>
    <m/>
    <m/>
    <m/>
    <m/>
    <m/>
    <m/>
    <m/>
    <m/>
  </r>
  <r>
    <x v="848"/>
    <x v="26"/>
    <x v="1146"/>
    <m/>
    <m/>
    <m/>
    <m/>
    <m/>
    <m/>
    <m/>
    <m/>
    <m/>
    <m/>
    <m/>
    <m/>
    <m/>
    <m/>
    <m/>
    <m/>
    <m/>
    <m/>
    <m/>
    <m/>
    <m/>
    <m/>
    <m/>
  </r>
  <r>
    <x v="848"/>
    <x v="26"/>
    <x v="1146"/>
    <m/>
    <m/>
    <m/>
    <m/>
    <m/>
    <m/>
    <m/>
    <m/>
    <m/>
    <m/>
    <m/>
    <m/>
    <m/>
    <m/>
    <m/>
    <m/>
    <m/>
    <m/>
    <m/>
    <m/>
    <m/>
    <m/>
    <m/>
  </r>
  <r>
    <x v="848"/>
    <x v="26"/>
    <x v="1146"/>
    <m/>
    <m/>
    <m/>
    <m/>
    <m/>
    <m/>
    <m/>
    <m/>
    <m/>
    <m/>
    <m/>
    <m/>
    <m/>
    <m/>
    <m/>
    <m/>
    <m/>
    <m/>
    <m/>
    <m/>
    <m/>
    <m/>
    <m/>
  </r>
  <r>
    <x v="848"/>
    <x v="26"/>
    <x v="1146"/>
    <m/>
    <m/>
    <m/>
    <m/>
    <m/>
    <m/>
    <m/>
    <m/>
    <m/>
    <m/>
    <m/>
    <m/>
    <m/>
    <m/>
    <m/>
    <m/>
    <m/>
    <m/>
    <m/>
    <m/>
    <m/>
    <m/>
    <m/>
  </r>
  <r>
    <x v="848"/>
    <x v="26"/>
    <x v="1146"/>
    <m/>
    <m/>
    <m/>
    <m/>
    <m/>
    <m/>
    <m/>
    <m/>
    <m/>
    <m/>
    <m/>
    <m/>
    <m/>
    <m/>
    <m/>
    <m/>
    <m/>
    <m/>
    <m/>
    <m/>
    <m/>
    <m/>
    <m/>
  </r>
  <r>
    <x v="848"/>
    <x v="26"/>
    <x v="1146"/>
    <m/>
    <m/>
    <m/>
    <m/>
    <m/>
    <m/>
    <m/>
    <m/>
    <m/>
    <m/>
    <m/>
    <m/>
    <m/>
    <m/>
    <m/>
    <m/>
    <m/>
    <m/>
    <m/>
    <m/>
    <m/>
    <m/>
    <m/>
  </r>
  <r>
    <x v="848"/>
    <x v="26"/>
    <x v="1146"/>
    <m/>
    <m/>
    <m/>
    <m/>
    <m/>
    <m/>
    <m/>
    <m/>
    <m/>
    <m/>
    <m/>
    <m/>
    <m/>
    <m/>
    <m/>
    <m/>
    <m/>
    <m/>
    <m/>
    <m/>
    <m/>
    <m/>
    <m/>
  </r>
  <r>
    <x v="848"/>
    <x v="26"/>
    <x v="1146"/>
    <m/>
    <m/>
    <m/>
    <m/>
    <m/>
    <m/>
    <m/>
    <m/>
    <m/>
    <m/>
    <m/>
    <m/>
    <m/>
    <m/>
    <m/>
    <m/>
    <m/>
    <m/>
    <m/>
    <m/>
    <m/>
    <m/>
    <m/>
  </r>
  <r>
    <x v="848"/>
    <x v="26"/>
    <x v="1146"/>
    <m/>
    <m/>
    <m/>
    <m/>
    <m/>
    <m/>
    <m/>
    <m/>
    <m/>
    <m/>
    <m/>
    <m/>
    <m/>
    <m/>
    <m/>
    <m/>
    <m/>
    <m/>
    <m/>
    <m/>
    <m/>
    <m/>
    <m/>
  </r>
  <r>
    <x v="848"/>
    <x v="26"/>
    <x v="1146"/>
    <m/>
    <m/>
    <m/>
    <m/>
    <m/>
    <m/>
    <m/>
    <m/>
    <m/>
    <m/>
    <m/>
    <m/>
    <m/>
    <m/>
    <m/>
    <m/>
    <m/>
    <m/>
    <m/>
    <m/>
    <m/>
    <m/>
    <m/>
  </r>
  <r>
    <x v="848"/>
    <x v="26"/>
    <x v="1146"/>
    <m/>
    <m/>
    <m/>
    <m/>
    <m/>
    <m/>
    <m/>
    <m/>
    <m/>
    <m/>
    <m/>
    <m/>
    <m/>
    <m/>
    <m/>
    <m/>
    <m/>
    <m/>
    <m/>
    <m/>
    <m/>
    <m/>
    <m/>
  </r>
  <r>
    <x v="848"/>
    <x v="26"/>
    <x v="1146"/>
    <m/>
    <m/>
    <m/>
    <m/>
    <m/>
    <m/>
    <m/>
    <m/>
    <m/>
    <m/>
    <m/>
    <m/>
    <m/>
    <m/>
    <m/>
    <m/>
    <m/>
    <m/>
    <m/>
    <m/>
    <m/>
    <m/>
    <m/>
  </r>
  <r>
    <x v="848"/>
    <x v="26"/>
    <x v="1146"/>
    <m/>
    <m/>
    <m/>
    <m/>
    <m/>
    <m/>
    <m/>
    <m/>
    <m/>
    <m/>
    <m/>
    <m/>
    <m/>
    <m/>
    <m/>
    <m/>
    <m/>
    <m/>
    <m/>
    <m/>
    <m/>
    <m/>
    <m/>
  </r>
  <r>
    <x v="848"/>
    <x v="26"/>
    <x v="1146"/>
    <m/>
    <m/>
    <m/>
    <m/>
    <m/>
    <m/>
    <m/>
    <m/>
    <m/>
    <m/>
    <m/>
    <m/>
    <m/>
    <m/>
    <m/>
    <m/>
    <m/>
    <m/>
    <m/>
    <m/>
    <m/>
    <m/>
    <m/>
  </r>
  <r>
    <x v="848"/>
    <x v="26"/>
    <x v="1146"/>
    <m/>
    <m/>
    <m/>
    <m/>
    <m/>
    <m/>
    <m/>
    <m/>
    <m/>
    <m/>
    <m/>
    <m/>
    <m/>
    <m/>
    <m/>
    <m/>
    <m/>
    <m/>
    <m/>
    <m/>
    <m/>
    <m/>
    <m/>
  </r>
  <r>
    <x v="848"/>
    <x v="26"/>
    <x v="1146"/>
    <m/>
    <m/>
    <m/>
    <m/>
    <m/>
    <m/>
    <m/>
    <m/>
    <m/>
    <m/>
    <m/>
    <m/>
    <m/>
    <m/>
    <m/>
    <m/>
    <m/>
    <m/>
    <m/>
    <m/>
    <m/>
    <m/>
    <m/>
  </r>
  <r>
    <x v="848"/>
    <x v="26"/>
    <x v="1146"/>
    <m/>
    <m/>
    <m/>
    <m/>
    <m/>
    <m/>
    <m/>
    <m/>
    <m/>
    <m/>
    <m/>
    <m/>
    <m/>
    <m/>
    <m/>
    <m/>
    <m/>
    <m/>
    <m/>
    <m/>
    <m/>
    <m/>
    <m/>
  </r>
  <r>
    <x v="848"/>
    <x v="26"/>
    <x v="1146"/>
    <m/>
    <m/>
    <m/>
    <m/>
    <m/>
    <m/>
    <m/>
    <m/>
    <m/>
    <m/>
    <m/>
    <m/>
    <m/>
    <m/>
    <m/>
    <m/>
    <m/>
    <m/>
    <m/>
    <m/>
    <m/>
    <m/>
    <m/>
  </r>
  <r>
    <x v="848"/>
    <x v="26"/>
    <x v="1146"/>
    <m/>
    <m/>
    <m/>
    <m/>
    <m/>
    <m/>
    <m/>
    <m/>
    <m/>
    <m/>
    <m/>
    <m/>
    <m/>
    <m/>
    <m/>
    <m/>
    <m/>
    <m/>
    <m/>
    <m/>
    <m/>
    <m/>
    <m/>
  </r>
  <r>
    <x v="848"/>
    <x v="26"/>
    <x v="1146"/>
    <m/>
    <m/>
    <m/>
    <m/>
    <m/>
    <m/>
    <m/>
    <m/>
    <m/>
    <m/>
    <m/>
    <m/>
    <m/>
    <m/>
    <m/>
    <m/>
    <m/>
    <m/>
    <m/>
    <m/>
    <m/>
    <m/>
    <m/>
  </r>
  <r>
    <x v="848"/>
    <x v="26"/>
    <x v="1146"/>
    <m/>
    <m/>
    <m/>
    <m/>
    <m/>
    <m/>
    <m/>
    <m/>
    <m/>
    <m/>
    <m/>
    <m/>
    <m/>
    <m/>
    <m/>
    <m/>
    <m/>
    <m/>
    <m/>
    <m/>
    <m/>
    <m/>
    <m/>
  </r>
  <r>
    <x v="848"/>
    <x v="26"/>
    <x v="1146"/>
    <m/>
    <m/>
    <m/>
    <m/>
    <m/>
    <m/>
    <m/>
    <m/>
    <m/>
    <m/>
    <m/>
    <m/>
    <m/>
    <m/>
    <m/>
    <m/>
    <m/>
    <m/>
    <m/>
    <m/>
    <m/>
    <m/>
    <m/>
  </r>
  <r>
    <x v="848"/>
    <x v="26"/>
    <x v="1146"/>
    <m/>
    <m/>
    <m/>
    <m/>
    <m/>
    <m/>
    <m/>
    <m/>
    <m/>
    <m/>
    <m/>
    <m/>
    <m/>
    <m/>
    <m/>
    <m/>
    <m/>
    <m/>
    <m/>
    <m/>
    <m/>
    <m/>
    <m/>
  </r>
  <r>
    <x v="848"/>
    <x v="26"/>
    <x v="1146"/>
    <m/>
    <m/>
    <m/>
    <m/>
    <m/>
    <m/>
    <m/>
    <m/>
    <m/>
    <m/>
    <m/>
    <m/>
    <m/>
    <m/>
    <m/>
    <m/>
    <m/>
    <m/>
    <m/>
    <m/>
    <m/>
    <m/>
    <m/>
  </r>
  <r>
    <x v="848"/>
    <x v="26"/>
    <x v="1146"/>
    <m/>
    <m/>
    <m/>
    <m/>
    <m/>
    <m/>
    <m/>
    <m/>
    <m/>
    <m/>
    <m/>
    <m/>
    <m/>
    <m/>
    <m/>
    <m/>
    <m/>
    <m/>
    <m/>
    <m/>
    <m/>
    <m/>
    <m/>
  </r>
  <r>
    <x v="848"/>
    <x v="26"/>
    <x v="1146"/>
    <m/>
    <m/>
    <m/>
    <m/>
    <m/>
    <m/>
    <m/>
    <m/>
    <m/>
    <m/>
    <m/>
    <m/>
    <m/>
    <m/>
    <m/>
    <m/>
    <m/>
    <m/>
    <m/>
    <m/>
    <m/>
    <m/>
    <m/>
  </r>
  <r>
    <x v="848"/>
    <x v="26"/>
    <x v="1146"/>
    <m/>
    <m/>
    <m/>
    <m/>
    <m/>
    <m/>
    <m/>
    <m/>
    <m/>
    <m/>
    <m/>
    <m/>
    <m/>
    <m/>
    <m/>
    <m/>
    <m/>
    <m/>
    <m/>
    <m/>
    <m/>
    <m/>
    <m/>
  </r>
  <r>
    <x v="848"/>
    <x v="26"/>
    <x v="1146"/>
    <m/>
    <m/>
    <m/>
    <m/>
    <m/>
    <m/>
    <m/>
    <m/>
    <m/>
    <m/>
    <m/>
    <m/>
    <m/>
    <m/>
    <m/>
    <m/>
    <m/>
    <m/>
    <m/>
    <m/>
    <m/>
    <m/>
    <m/>
  </r>
  <r>
    <x v="848"/>
    <x v="26"/>
    <x v="1146"/>
    <m/>
    <m/>
    <m/>
    <m/>
    <m/>
    <m/>
    <m/>
    <m/>
    <m/>
    <m/>
    <m/>
    <m/>
    <m/>
    <m/>
    <m/>
    <m/>
    <m/>
    <m/>
    <m/>
    <m/>
    <m/>
    <m/>
    <m/>
  </r>
  <r>
    <x v="848"/>
    <x v="26"/>
    <x v="1146"/>
    <m/>
    <m/>
    <m/>
    <m/>
    <m/>
    <m/>
    <m/>
    <m/>
    <m/>
    <m/>
    <m/>
    <m/>
    <m/>
    <m/>
    <m/>
    <m/>
    <m/>
    <m/>
    <m/>
    <m/>
    <m/>
    <m/>
    <m/>
  </r>
  <r>
    <x v="848"/>
    <x v="26"/>
    <x v="1146"/>
    <m/>
    <m/>
    <m/>
    <m/>
    <m/>
    <m/>
    <m/>
    <m/>
    <m/>
    <m/>
    <m/>
    <m/>
    <m/>
    <m/>
    <m/>
    <m/>
    <m/>
    <m/>
    <m/>
    <m/>
    <m/>
    <m/>
    <m/>
  </r>
  <r>
    <x v="848"/>
    <x v="26"/>
    <x v="1146"/>
    <m/>
    <m/>
    <m/>
    <m/>
    <m/>
    <m/>
    <m/>
    <m/>
    <m/>
    <m/>
    <m/>
    <m/>
    <m/>
    <m/>
    <m/>
    <m/>
    <m/>
    <m/>
    <m/>
    <m/>
    <m/>
    <m/>
    <m/>
  </r>
  <r>
    <x v="848"/>
    <x v="26"/>
    <x v="1146"/>
    <m/>
    <m/>
    <m/>
    <m/>
    <m/>
    <m/>
    <m/>
    <m/>
    <m/>
    <m/>
    <m/>
    <m/>
    <m/>
    <m/>
    <m/>
    <m/>
    <m/>
    <m/>
    <m/>
    <m/>
    <m/>
    <m/>
    <m/>
  </r>
  <r>
    <x v="848"/>
    <x v="26"/>
    <x v="1146"/>
    <m/>
    <m/>
    <m/>
    <m/>
    <m/>
    <m/>
    <m/>
    <m/>
    <m/>
    <m/>
    <m/>
    <m/>
    <m/>
    <m/>
    <m/>
    <m/>
    <m/>
    <m/>
    <m/>
    <m/>
    <m/>
    <m/>
    <m/>
  </r>
  <r>
    <x v="848"/>
    <x v="26"/>
    <x v="1146"/>
    <m/>
    <m/>
    <m/>
    <m/>
    <m/>
    <m/>
    <m/>
    <m/>
    <m/>
    <m/>
    <m/>
    <m/>
    <m/>
    <m/>
    <m/>
    <m/>
    <m/>
    <m/>
    <m/>
    <m/>
    <m/>
    <m/>
    <m/>
  </r>
  <r>
    <x v="848"/>
    <x v="26"/>
    <x v="1146"/>
    <m/>
    <m/>
    <m/>
    <m/>
    <m/>
    <m/>
    <m/>
    <m/>
    <m/>
    <m/>
    <m/>
    <m/>
    <m/>
    <m/>
    <m/>
    <m/>
    <m/>
    <m/>
    <m/>
    <m/>
    <m/>
    <m/>
    <m/>
  </r>
  <r>
    <x v="848"/>
    <x v="26"/>
    <x v="1146"/>
    <m/>
    <m/>
    <m/>
    <m/>
    <m/>
    <m/>
    <m/>
    <m/>
    <m/>
    <m/>
    <m/>
    <m/>
    <m/>
    <m/>
    <m/>
    <m/>
    <m/>
    <m/>
    <m/>
    <m/>
    <m/>
    <m/>
    <m/>
  </r>
  <r>
    <x v="848"/>
    <x v="26"/>
    <x v="1146"/>
    <m/>
    <m/>
    <m/>
    <m/>
    <m/>
    <m/>
    <m/>
    <m/>
    <m/>
    <m/>
    <m/>
    <m/>
    <m/>
    <m/>
    <m/>
    <m/>
    <m/>
    <m/>
    <m/>
    <m/>
    <m/>
    <m/>
    <m/>
  </r>
  <r>
    <x v="848"/>
    <x v="26"/>
    <x v="1146"/>
    <m/>
    <m/>
    <m/>
    <m/>
    <m/>
    <m/>
    <m/>
    <m/>
    <m/>
    <m/>
    <m/>
    <m/>
    <m/>
    <m/>
    <m/>
    <m/>
    <m/>
    <m/>
    <m/>
    <m/>
    <m/>
    <m/>
    <m/>
  </r>
  <r>
    <x v="848"/>
    <x v="26"/>
    <x v="1146"/>
    <m/>
    <m/>
    <m/>
    <m/>
    <m/>
    <m/>
    <m/>
    <m/>
    <m/>
    <m/>
    <m/>
    <m/>
    <m/>
    <m/>
    <m/>
    <m/>
    <m/>
    <m/>
    <m/>
    <m/>
    <m/>
    <m/>
    <m/>
  </r>
  <r>
    <x v="848"/>
    <x v="26"/>
    <x v="1146"/>
    <m/>
    <m/>
    <m/>
    <m/>
    <m/>
    <m/>
    <m/>
    <m/>
    <m/>
    <m/>
    <m/>
    <m/>
    <m/>
    <m/>
    <m/>
    <m/>
    <m/>
    <m/>
    <m/>
    <m/>
    <m/>
    <m/>
    <m/>
  </r>
  <r>
    <x v="848"/>
    <x v="26"/>
    <x v="1146"/>
    <m/>
    <m/>
    <m/>
    <m/>
    <m/>
    <m/>
    <m/>
    <m/>
    <m/>
    <m/>
    <m/>
    <m/>
    <m/>
    <m/>
    <m/>
    <m/>
    <m/>
    <m/>
    <m/>
    <m/>
    <m/>
    <m/>
    <m/>
  </r>
  <r>
    <x v="848"/>
    <x v="26"/>
    <x v="1146"/>
    <m/>
    <m/>
    <m/>
    <m/>
    <m/>
    <m/>
    <m/>
    <m/>
    <m/>
    <m/>
    <m/>
    <m/>
    <m/>
    <m/>
    <m/>
    <m/>
    <m/>
    <m/>
    <m/>
    <m/>
    <m/>
    <m/>
    <m/>
  </r>
  <r>
    <x v="848"/>
    <x v="26"/>
    <x v="1146"/>
    <m/>
    <m/>
    <m/>
    <m/>
    <m/>
    <m/>
    <m/>
    <m/>
    <m/>
    <m/>
    <m/>
    <m/>
    <m/>
    <m/>
    <m/>
    <m/>
    <m/>
    <m/>
    <m/>
    <m/>
    <m/>
    <m/>
    <m/>
  </r>
  <r>
    <x v="848"/>
    <x v="26"/>
    <x v="1146"/>
    <m/>
    <m/>
    <m/>
    <m/>
    <m/>
    <m/>
    <m/>
    <m/>
    <m/>
    <m/>
    <m/>
    <m/>
    <m/>
    <m/>
    <m/>
    <m/>
    <m/>
    <m/>
    <m/>
    <m/>
    <m/>
    <m/>
    <m/>
  </r>
  <r>
    <x v="848"/>
    <x v="26"/>
    <x v="1146"/>
    <m/>
    <m/>
    <m/>
    <m/>
    <m/>
    <m/>
    <m/>
    <m/>
    <m/>
    <m/>
    <m/>
    <m/>
    <m/>
    <m/>
    <m/>
    <m/>
    <m/>
    <m/>
    <m/>
    <m/>
    <m/>
    <m/>
    <m/>
  </r>
  <r>
    <x v="848"/>
    <x v="26"/>
    <x v="1146"/>
    <m/>
    <m/>
    <m/>
    <m/>
    <m/>
    <m/>
    <m/>
    <m/>
    <m/>
    <m/>
    <m/>
    <m/>
    <m/>
    <m/>
    <m/>
    <m/>
    <m/>
    <m/>
    <m/>
    <m/>
    <m/>
    <m/>
    <m/>
  </r>
  <r>
    <x v="848"/>
    <x v="26"/>
    <x v="1146"/>
    <m/>
    <m/>
    <m/>
    <m/>
    <m/>
    <m/>
    <m/>
    <m/>
    <m/>
    <m/>
    <m/>
    <m/>
    <m/>
    <m/>
    <m/>
    <m/>
    <m/>
    <m/>
    <m/>
    <m/>
    <m/>
    <m/>
    <m/>
  </r>
  <r>
    <x v="848"/>
    <x v="26"/>
    <x v="1146"/>
    <m/>
    <m/>
    <m/>
    <m/>
    <m/>
    <m/>
    <m/>
    <m/>
    <m/>
    <m/>
    <m/>
    <m/>
    <m/>
    <m/>
    <m/>
    <m/>
    <m/>
    <m/>
    <m/>
    <m/>
    <m/>
    <m/>
    <m/>
  </r>
  <r>
    <x v="848"/>
    <x v="26"/>
    <x v="1146"/>
    <m/>
    <m/>
    <m/>
    <m/>
    <m/>
    <m/>
    <m/>
    <m/>
    <m/>
    <m/>
    <m/>
    <m/>
    <m/>
    <m/>
    <m/>
    <m/>
    <m/>
    <m/>
    <m/>
    <m/>
    <m/>
    <m/>
    <m/>
  </r>
  <r>
    <x v="848"/>
    <x v="26"/>
    <x v="1146"/>
    <m/>
    <m/>
    <m/>
    <m/>
    <m/>
    <m/>
    <m/>
    <m/>
    <m/>
    <m/>
    <m/>
    <m/>
    <m/>
    <m/>
    <m/>
    <m/>
    <m/>
    <m/>
    <m/>
    <m/>
    <m/>
    <m/>
    <m/>
  </r>
  <r>
    <x v="848"/>
    <x v="26"/>
    <x v="1146"/>
    <m/>
    <m/>
    <m/>
    <m/>
    <m/>
    <m/>
    <m/>
    <m/>
    <m/>
    <m/>
    <m/>
    <m/>
    <m/>
    <m/>
    <m/>
    <m/>
    <m/>
    <m/>
    <m/>
    <m/>
    <m/>
    <m/>
    <m/>
  </r>
  <r>
    <x v="848"/>
    <x v="26"/>
    <x v="1146"/>
    <m/>
    <m/>
    <m/>
    <m/>
    <m/>
    <m/>
    <m/>
    <m/>
    <m/>
    <m/>
    <m/>
    <m/>
    <m/>
    <m/>
    <m/>
    <m/>
    <m/>
    <m/>
    <m/>
    <m/>
    <m/>
    <m/>
    <m/>
  </r>
  <r>
    <x v="848"/>
    <x v="26"/>
    <x v="1146"/>
    <m/>
    <m/>
    <m/>
    <m/>
    <m/>
    <m/>
    <m/>
    <m/>
    <m/>
    <m/>
    <m/>
    <m/>
    <m/>
    <m/>
    <m/>
    <m/>
    <m/>
    <m/>
    <m/>
    <m/>
    <m/>
    <m/>
    <m/>
  </r>
  <r>
    <x v="848"/>
    <x v="26"/>
    <x v="1146"/>
    <m/>
    <m/>
    <m/>
    <m/>
    <m/>
    <m/>
    <m/>
    <m/>
    <m/>
    <m/>
    <m/>
    <m/>
    <m/>
    <m/>
    <m/>
    <m/>
    <m/>
    <m/>
    <m/>
    <m/>
    <m/>
    <m/>
    <m/>
  </r>
  <r>
    <x v="848"/>
    <x v="26"/>
    <x v="1146"/>
    <m/>
    <m/>
    <m/>
    <m/>
    <m/>
    <m/>
    <m/>
    <m/>
    <m/>
    <m/>
    <m/>
    <m/>
    <m/>
    <m/>
    <m/>
    <m/>
    <m/>
    <m/>
    <m/>
    <m/>
    <m/>
    <m/>
    <m/>
  </r>
  <r>
    <x v="848"/>
    <x v="26"/>
    <x v="1146"/>
    <m/>
    <m/>
    <m/>
    <m/>
    <m/>
    <m/>
    <m/>
    <m/>
    <m/>
    <m/>
    <m/>
    <m/>
    <m/>
    <m/>
    <m/>
    <m/>
    <m/>
    <m/>
    <m/>
    <m/>
    <m/>
    <m/>
    <m/>
  </r>
  <r>
    <x v="848"/>
    <x v="26"/>
    <x v="1146"/>
    <m/>
    <m/>
    <m/>
    <m/>
    <m/>
    <m/>
    <m/>
    <m/>
    <m/>
    <m/>
    <m/>
    <m/>
    <m/>
    <m/>
    <m/>
    <m/>
    <m/>
    <m/>
    <m/>
    <m/>
    <m/>
    <m/>
    <m/>
  </r>
  <r>
    <x v="848"/>
    <x v="26"/>
    <x v="1146"/>
    <m/>
    <m/>
    <m/>
    <m/>
    <m/>
    <m/>
    <m/>
    <m/>
    <m/>
    <m/>
    <m/>
    <m/>
    <m/>
    <m/>
    <m/>
    <m/>
    <m/>
    <m/>
    <m/>
    <m/>
    <m/>
    <m/>
    <m/>
  </r>
  <r>
    <x v="848"/>
    <x v="26"/>
    <x v="1146"/>
    <m/>
    <m/>
    <m/>
    <m/>
    <m/>
    <m/>
    <m/>
    <m/>
    <m/>
    <m/>
    <m/>
    <m/>
    <m/>
    <m/>
    <m/>
    <m/>
    <m/>
    <m/>
    <m/>
    <m/>
    <m/>
    <m/>
    <m/>
  </r>
  <r>
    <x v="848"/>
    <x v="26"/>
    <x v="1146"/>
    <m/>
    <m/>
    <m/>
    <m/>
    <m/>
    <m/>
    <m/>
    <m/>
    <m/>
    <m/>
    <m/>
    <m/>
    <m/>
    <m/>
    <m/>
    <m/>
    <m/>
    <m/>
    <m/>
    <m/>
    <m/>
    <m/>
    <m/>
  </r>
  <r>
    <x v="848"/>
    <x v="26"/>
    <x v="1146"/>
    <m/>
    <m/>
    <m/>
    <m/>
    <m/>
    <m/>
    <m/>
    <m/>
    <m/>
    <m/>
    <m/>
    <m/>
    <m/>
    <m/>
    <m/>
    <m/>
    <m/>
    <m/>
    <m/>
    <m/>
    <m/>
    <m/>
    <m/>
  </r>
  <r>
    <x v="848"/>
    <x v="26"/>
    <x v="1146"/>
    <m/>
    <m/>
    <m/>
    <m/>
    <m/>
    <m/>
    <m/>
    <m/>
    <m/>
    <m/>
    <m/>
    <m/>
    <m/>
    <m/>
    <m/>
    <m/>
    <m/>
    <m/>
    <m/>
    <m/>
    <m/>
    <m/>
    <m/>
  </r>
  <r>
    <x v="848"/>
    <x v="26"/>
    <x v="1146"/>
    <m/>
    <m/>
    <m/>
    <m/>
    <m/>
    <m/>
    <m/>
    <m/>
    <m/>
    <m/>
    <m/>
    <m/>
    <m/>
    <m/>
    <m/>
    <m/>
    <m/>
    <m/>
    <m/>
    <m/>
    <m/>
    <m/>
    <m/>
  </r>
  <r>
    <x v="848"/>
    <x v="26"/>
    <x v="1146"/>
    <m/>
    <m/>
    <m/>
    <m/>
    <m/>
    <m/>
    <m/>
    <m/>
    <m/>
    <m/>
    <m/>
    <m/>
    <m/>
    <m/>
    <m/>
    <m/>
    <m/>
    <m/>
    <m/>
    <m/>
    <m/>
    <m/>
    <m/>
  </r>
  <r>
    <x v="848"/>
    <x v="26"/>
    <x v="1146"/>
    <m/>
    <m/>
    <m/>
    <m/>
    <m/>
    <m/>
    <m/>
    <m/>
    <m/>
    <m/>
    <m/>
    <m/>
    <m/>
    <m/>
    <m/>
    <m/>
    <m/>
    <m/>
    <m/>
    <m/>
    <m/>
    <m/>
    <m/>
  </r>
  <r>
    <x v="848"/>
    <x v="26"/>
    <x v="1146"/>
    <m/>
    <m/>
    <m/>
    <m/>
    <m/>
    <m/>
    <m/>
    <m/>
    <m/>
    <m/>
    <m/>
    <m/>
    <m/>
    <m/>
    <m/>
    <m/>
    <m/>
    <m/>
    <m/>
    <m/>
    <m/>
    <m/>
    <m/>
  </r>
  <r>
    <x v="848"/>
    <x v="26"/>
    <x v="1146"/>
    <m/>
    <m/>
    <m/>
    <m/>
    <m/>
    <m/>
    <m/>
    <m/>
    <m/>
    <m/>
    <m/>
    <m/>
    <m/>
    <m/>
    <m/>
    <m/>
    <m/>
    <m/>
    <m/>
    <m/>
    <m/>
    <m/>
    <m/>
  </r>
  <r>
    <x v="848"/>
    <x v="26"/>
    <x v="1146"/>
    <m/>
    <m/>
    <m/>
    <m/>
    <m/>
    <m/>
    <m/>
    <m/>
    <m/>
    <m/>
    <m/>
    <m/>
    <m/>
    <m/>
    <m/>
    <m/>
    <m/>
    <m/>
    <m/>
    <m/>
    <m/>
    <m/>
    <m/>
  </r>
  <r>
    <x v="848"/>
    <x v="26"/>
    <x v="1146"/>
    <m/>
    <m/>
    <m/>
    <m/>
    <m/>
    <m/>
    <m/>
    <m/>
    <m/>
    <m/>
    <m/>
    <m/>
    <m/>
    <m/>
    <m/>
    <m/>
    <m/>
    <m/>
    <m/>
    <m/>
    <m/>
    <m/>
    <m/>
  </r>
  <r>
    <x v="848"/>
    <x v="26"/>
    <x v="1146"/>
    <m/>
    <m/>
    <m/>
    <m/>
    <m/>
    <m/>
    <m/>
    <m/>
    <m/>
    <m/>
    <m/>
    <m/>
    <m/>
    <m/>
    <m/>
    <m/>
    <m/>
    <m/>
    <m/>
    <m/>
    <m/>
    <m/>
    <m/>
  </r>
  <r>
    <x v="848"/>
    <x v="26"/>
    <x v="1146"/>
    <m/>
    <m/>
    <m/>
    <m/>
    <m/>
    <m/>
    <m/>
    <m/>
    <m/>
    <m/>
    <m/>
    <m/>
    <m/>
    <m/>
    <m/>
    <m/>
    <m/>
    <m/>
    <m/>
    <m/>
    <m/>
    <m/>
    <m/>
  </r>
  <r>
    <x v="848"/>
    <x v="26"/>
    <x v="1146"/>
    <m/>
    <m/>
    <m/>
    <m/>
    <m/>
    <m/>
    <m/>
    <m/>
    <m/>
    <m/>
    <m/>
    <m/>
    <m/>
    <m/>
    <m/>
    <m/>
    <m/>
    <m/>
    <m/>
    <m/>
    <m/>
    <m/>
    <m/>
  </r>
  <r>
    <x v="848"/>
    <x v="26"/>
    <x v="1146"/>
    <m/>
    <m/>
    <m/>
    <m/>
    <m/>
    <m/>
    <m/>
    <m/>
    <m/>
    <m/>
    <m/>
    <m/>
    <m/>
    <m/>
    <m/>
    <m/>
    <m/>
    <m/>
    <m/>
    <m/>
    <m/>
    <m/>
    <m/>
  </r>
  <r>
    <x v="848"/>
    <x v="26"/>
    <x v="1146"/>
    <m/>
    <m/>
    <m/>
    <m/>
    <m/>
    <m/>
    <m/>
    <m/>
    <m/>
    <m/>
    <m/>
    <m/>
    <m/>
    <m/>
    <m/>
    <m/>
    <m/>
    <m/>
    <m/>
    <m/>
    <m/>
    <m/>
    <m/>
  </r>
  <r>
    <x v="848"/>
    <x v="26"/>
    <x v="1146"/>
    <m/>
    <m/>
    <m/>
    <m/>
    <m/>
    <m/>
    <m/>
    <m/>
    <m/>
    <m/>
    <m/>
    <m/>
    <m/>
    <m/>
    <m/>
    <m/>
    <m/>
    <m/>
    <m/>
    <m/>
    <m/>
    <m/>
    <m/>
  </r>
  <r>
    <x v="848"/>
    <x v="26"/>
    <x v="1146"/>
    <m/>
    <m/>
    <m/>
    <m/>
    <m/>
    <m/>
    <m/>
    <m/>
    <m/>
    <m/>
    <m/>
    <m/>
    <m/>
    <m/>
    <m/>
    <m/>
    <m/>
    <m/>
    <m/>
    <m/>
    <m/>
    <m/>
    <m/>
  </r>
  <r>
    <x v="848"/>
    <x v="26"/>
    <x v="1146"/>
    <m/>
    <m/>
    <m/>
    <m/>
    <m/>
    <m/>
    <m/>
    <m/>
    <m/>
    <m/>
    <m/>
    <m/>
    <m/>
    <m/>
    <m/>
    <m/>
    <m/>
    <m/>
    <m/>
    <m/>
    <m/>
    <m/>
    <m/>
  </r>
  <r>
    <x v="848"/>
    <x v="26"/>
    <x v="1146"/>
    <m/>
    <m/>
    <m/>
    <m/>
    <m/>
    <m/>
    <m/>
    <m/>
    <m/>
    <m/>
    <m/>
    <m/>
    <m/>
    <m/>
    <m/>
    <m/>
    <m/>
    <m/>
    <m/>
    <m/>
    <m/>
    <m/>
    <m/>
  </r>
  <r>
    <x v="848"/>
    <x v="26"/>
    <x v="1146"/>
    <m/>
    <m/>
    <m/>
    <m/>
    <m/>
    <m/>
    <m/>
    <m/>
    <m/>
    <m/>
    <m/>
    <m/>
    <m/>
    <m/>
    <m/>
    <m/>
    <m/>
    <m/>
    <m/>
    <m/>
    <m/>
    <m/>
    <m/>
  </r>
  <r>
    <x v="848"/>
    <x v="26"/>
    <x v="1146"/>
    <m/>
    <m/>
    <m/>
    <m/>
    <m/>
    <m/>
    <m/>
    <m/>
    <m/>
    <m/>
    <m/>
    <m/>
    <m/>
    <m/>
    <m/>
    <m/>
    <m/>
    <m/>
    <m/>
    <m/>
    <m/>
    <m/>
    <m/>
  </r>
  <r>
    <x v="848"/>
    <x v="26"/>
    <x v="1146"/>
    <m/>
    <m/>
    <m/>
    <m/>
    <m/>
    <m/>
    <m/>
    <m/>
    <m/>
    <m/>
    <m/>
    <m/>
    <m/>
    <m/>
    <m/>
    <m/>
    <m/>
    <m/>
    <m/>
    <m/>
    <m/>
    <m/>
    <m/>
  </r>
  <r>
    <x v="848"/>
    <x v="26"/>
    <x v="1146"/>
    <m/>
    <m/>
    <m/>
    <m/>
    <m/>
    <m/>
    <m/>
    <m/>
    <m/>
    <m/>
    <m/>
    <m/>
    <m/>
    <m/>
    <m/>
    <m/>
    <m/>
    <m/>
    <m/>
    <m/>
    <m/>
    <m/>
    <m/>
  </r>
  <r>
    <x v="848"/>
    <x v="26"/>
    <x v="1146"/>
    <m/>
    <m/>
    <m/>
    <m/>
    <m/>
    <m/>
    <m/>
    <m/>
    <m/>
    <m/>
    <m/>
    <m/>
    <m/>
    <m/>
    <m/>
    <m/>
    <m/>
    <m/>
    <m/>
    <m/>
    <m/>
    <m/>
    <m/>
  </r>
  <r>
    <x v="848"/>
    <x v="26"/>
    <x v="1146"/>
    <m/>
    <m/>
    <m/>
    <m/>
    <m/>
    <m/>
    <m/>
    <m/>
    <m/>
    <m/>
    <m/>
    <m/>
    <m/>
    <m/>
    <m/>
    <m/>
    <m/>
    <m/>
    <m/>
    <m/>
    <m/>
    <m/>
    <m/>
  </r>
  <r>
    <x v="848"/>
    <x v="26"/>
    <x v="1146"/>
    <m/>
    <m/>
    <m/>
    <m/>
    <m/>
    <m/>
    <m/>
    <m/>
    <m/>
    <m/>
    <m/>
    <m/>
    <m/>
    <m/>
    <m/>
    <m/>
    <m/>
    <m/>
    <m/>
    <m/>
    <m/>
    <m/>
    <m/>
  </r>
  <r>
    <x v="848"/>
    <x v="26"/>
    <x v="1146"/>
    <m/>
    <m/>
    <m/>
    <m/>
    <m/>
    <m/>
    <m/>
    <m/>
    <m/>
    <m/>
    <m/>
    <m/>
    <m/>
    <m/>
    <m/>
    <m/>
    <m/>
    <m/>
    <m/>
    <m/>
    <m/>
    <m/>
    <m/>
  </r>
  <r>
    <x v="848"/>
    <x v="26"/>
    <x v="1146"/>
    <m/>
    <m/>
    <m/>
    <m/>
    <m/>
    <m/>
    <m/>
    <m/>
    <m/>
    <m/>
    <m/>
    <m/>
    <m/>
    <m/>
    <m/>
    <m/>
    <m/>
    <m/>
    <m/>
    <m/>
    <m/>
    <m/>
    <m/>
  </r>
  <r>
    <x v="848"/>
    <x v="26"/>
    <x v="1146"/>
    <m/>
    <m/>
    <m/>
    <m/>
    <m/>
    <m/>
    <m/>
    <m/>
    <m/>
    <m/>
    <m/>
    <m/>
    <m/>
    <m/>
    <m/>
    <m/>
    <m/>
    <m/>
    <m/>
    <m/>
    <m/>
    <m/>
    <m/>
  </r>
  <r>
    <x v="848"/>
    <x v="26"/>
    <x v="1146"/>
    <m/>
    <m/>
    <m/>
    <m/>
    <m/>
    <m/>
    <m/>
    <m/>
    <m/>
    <m/>
    <m/>
    <m/>
    <m/>
    <m/>
    <m/>
    <m/>
    <m/>
    <m/>
    <m/>
    <m/>
    <m/>
    <m/>
    <m/>
  </r>
  <r>
    <x v="848"/>
    <x v="26"/>
    <x v="1146"/>
    <m/>
    <m/>
    <m/>
    <m/>
    <m/>
    <m/>
    <m/>
    <m/>
    <m/>
    <m/>
    <m/>
    <m/>
    <m/>
    <m/>
    <m/>
    <m/>
    <m/>
    <m/>
    <m/>
    <m/>
    <m/>
    <m/>
    <m/>
  </r>
  <r>
    <x v="848"/>
    <x v="26"/>
    <x v="1146"/>
    <m/>
    <m/>
    <m/>
    <m/>
    <m/>
    <m/>
    <m/>
    <m/>
    <m/>
    <m/>
    <m/>
    <m/>
    <m/>
    <m/>
    <m/>
    <m/>
    <m/>
    <m/>
    <m/>
    <m/>
    <m/>
    <m/>
    <m/>
  </r>
  <r>
    <x v="848"/>
    <x v="26"/>
    <x v="1146"/>
    <m/>
    <m/>
    <m/>
    <m/>
    <m/>
    <m/>
    <m/>
    <m/>
    <m/>
    <m/>
    <m/>
    <m/>
    <m/>
    <m/>
    <m/>
    <m/>
    <m/>
    <m/>
    <m/>
    <m/>
    <m/>
    <m/>
    <m/>
  </r>
  <r>
    <x v="848"/>
    <x v="26"/>
    <x v="1146"/>
    <m/>
    <m/>
    <m/>
    <m/>
    <m/>
    <m/>
    <m/>
    <m/>
    <m/>
    <m/>
    <m/>
    <m/>
    <m/>
    <m/>
    <m/>
    <m/>
    <m/>
    <m/>
    <m/>
    <m/>
    <m/>
    <m/>
    <m/>
  </r>
  <r>
    <x v="848"/>
    <x v="26"/>
    <x v="1146"/>
    <m/>
    <m/>
    <m/>
    <m/>
    <m/>
    <m/>
    <m/>
    <m/>
    <m/>
    <m/>
    <m/>
    <m/>
    <m/>
    <m/>
    <m/>
    <m/>
    <m/>
    <m/>
    <m/>
    <m/>
    <m/>
    <m/>
    <m/>
  </r>
  <r>
    <x v="848"/>
    <x v="26"/>
    <x v="1146"/>
    <m/>
    <m/>
    <m/>
    <m/>
    <m/>
    <m/>
    <m/>
    <m/>
    <m/>
    <m/>
    <m/>
    <m/>
    <m/>
    <m/>
    <m/>
    <m/>
    <m/>
    <m/>
    <m/>
    <m/>
    <m/>
    <m/>
    <m/>
  </r>
  <r>
    <x v="848"/>
    <x v="26"/>
    <x v="1146"/>
    <m/>
    <m/>
    <m/>
    <m/>
    <m/>
    <m/>
    <m/>
    <m/>
    <m/>
    <m/>
    <m/>
    <m/>
    <m/>
    <m/>
    <m/>
    <m/>
    <m/>
    <m/>
    <m/>
    <m/>
    <m/>
    <m/>
    <m/>
  </r>
  <r>
    <x v="848"/>
    <x v="26"/>
    <x v="1146"/>
    <m/>
    <m/>
    <m/>
    <m/>
    <m/>
    <m/>
    <m/>
    <m/>
    <m/>
    <m/>
    <m/>
    <m/>
    <m/>
    <m/>
    <m/>
    <m/>
    <m/>
    <m/>
    <m/>
    <m/>
    <m/>
    <m/>
    <m/>
  </r>
  <r>
    <x v="848"/>
    <x v="26"/>
    <x v="1146"/>
    <m/>
    <m/>
    <m/>
    <m/>
    <m/>
    <m/>
    <m/>
    <m/>
    <m/>
    <m/>
    <m/>
    <m/>
    <m/>
    <m/>
    <m/>
    <m/>
    <m/>
    <m/>
    <m/>
    <m/>
    <m/>
    <m/>
    <m/>
  </r>
  <r>
    <x v="848"/>
    <x v="26"/>
    <x v="1146"/>
    <m/>
    <m/>
    <m/>
    <m/>
    <m/>
    <m/>
    <m/>
    <m/>
    <m/>
    <m/>
    <m/>
    <m/>
    <m/>
    <m/>
    <m/>
    <m/>
    <m/>
    <m/>
    <m/>
    <m/>
    <m/>
    <m/>
    <m/>
  </r>
  <r>
    <x v="848"/>
    <x v="26"/>
    <x v="1146"/>
    <m/>
    <m/>
    <m/>
    <m/>
    <m/>
    <m/>
    <m/>
    <m/>
    <m/>
    <m/>
    <m/>
    <m/>
    <m/>
    <m/>
    <m/>
    <m/>
    <m/>
    <m/>
    <m/>
    <m/>
    <m/>
    <m/>
    <m/>
  </r>
  <r>
    <x v="848"/>
    <x v="26"/>
    <x v="1146"/>
    <m/>
    <m/>
    <m/>
    <m/>
    <m/>
    <m/>
    <m/>
    <m/>
    <m/>
    <m/>
    <m/>
    <m/>
    <m/>
    <m/>
    <m/>
    <m/>
    <m/>
    <m/>
    <m/>
    <m/>
    <m/>
    <m/>
    <m/>
  </r>
  <r>
    <x v="848"/>
    <x v="26"/>
    <x v="1146"/>
    <m/>
    <m/>
    <m/>
    <m/>
    <m/>
    <m/>
    <m/>
    <m/>
    <m/>
    <m/>
    <m/>
    <m/>
    <m/>
    <m/>
    <m/>
    <m/>
    <m/>
    <m/>
    <m/>
    <m/>
    <m/>
    <m/>
    <m/>
  </r>
  <r>
    <x v="848"/>
    <x v="26"/>
    <x v="1146"/>
    <m/>
    <m/>
    <m/>
    <m/>
    <m/>
    <m/>
    <m/>
    <m/>
    <m/>
    <m/>
    <m/>
    <m/>
    <m/>
    <m/>
    <m/>
    <m/>
    <m/>
    <m/>
    <m/>
    <m/>
    <m/>
    <m/>
    <m/>
  </r>
  <r>
    <x v="848"/>
    <x v="26"/>
    <x v="1146"/>
    <m/>
    <m/>
    <m/>
    <m/>
    <m/>
    <m/>
    <m/>
    <m/>
    <m/>
    <m/>
    <m/>
    <m/>
    <m/>
    <m/>
    <m/>
    <m/>
    <m/>
    <m/>
    <m/>
    <m/>
    <m/>
    <m/>
    <m/>
  </r>
  <r>
    <x v="848"/>
    <x v="26"/>
    <x v="1146"/>
    <m/>
    <m/>
    <m/>
    <m/>
    <m/>
    <m/>
    <m/>
    <m/>
    <m/>
    <m/>
    <m/>
    <m/>
    <m/>
    <m/>
    <m/>
    <m/>
    <m/>
    <m/>
    <m/>
    <m/>
    <m/>
    <m/>
    <m/>
  </r>
  <r>
    <x v="848"/>
    <x v="26"/>
    <x v="1146"/>
    <m/>
    <m/>
    <m/>
    <m/>
    <m/>
    <m/>
    <m/>
    <m/>
    <m/>
    <m/>
    <m/>
    <m/>
    <m/>
    <m/>
    <m/>
    <m/>
    <m/>
    <m/>
    <m/>
    <m/>
    <m/>
    <m/>
    <m/>
  </r>
  <r>
    <x v="848"/>
    <x v="26"/>
    <x v="1146"/>
    <m/>
    <m/>
    <m/>
    <m/>
    <m/>
    <m/>
    <m/>
    <m/>
    <m/>
    <m/>
    <m/>
    <m/>
    <m/>
    <m/>
    <m/>
    <m/>
    <m/>
    <m/>
    <m/>
    <m/>
    <m/>
    <m/>
    <m/>
  </r>
  <r>
    <x v="848"/>
    <x v="26"/>
    <x v="1146"/>
    <m/>
    <m/>
    <m/>
    <m/>
    <m/>
    <m/>
    <m/>
    <m/>
    <m/>
    <m/>
    <m/>
    <m/>
    <m/>
    <m/>
    <m/>
    <m/>
    <m/>
    <m/>
    <m/>
    <m/>
    <m/>
    <m/>
    <m/>
  </r>
  <r>
    <x v="848"/>
    <x v="26"/>
    <x v="1146"/>
    <m/>
    <m/>
    <m/>
    <m/>
    <m/>
    <m/>
    <m/>
    <m/>
    <m/>
    <m/>
    <m/>
    <m/>
    <m/>
    <m/>
    <m/>
    <m/>
    <m/>
    <m/>
    <m/>
    <m/>
    <m/>
    <m/>
    <m/>
  </r>
  <r>
    <x v="848"/>
    <x v="26"/>
    <x v="1146"/>
    <m/>
    <m/>
    <m/>
    <m/>
    <m/>
    <m/>
    <m/>
    <m/>
    <m/>
    <m/>
    <m/>
    <m/>
    <m/>
    <m/>
    <m/>
    <m/>
    <m/>
    <m/>
    <m/>
    <m/>
    <m/>
    <m/>
    <m/>
  </r>
  <r>
    <x v="848"/>
    <x v="26"/>
    <x v="1146"/>
    <m/>
    <m/>
    <m/>
    <m/>
    <m/>
    <m/>
    <m/>
    <m/>
    <m/>
    <m/>
    <m/>
    <m/>
    <m/>
    <m/>
    <m/>
    <m/>
    <m/>
    <m/>
    <m/>
    <m/>
    <m/>
    <m/>
    <m/>
  </r>
  <r>
    <x v="848"/>
    <x v="26"/>
    <x v="1146"/>
    <m/>
    <m/>
    <m/>
    <m/>
    <m/>
    <m/>
    <m/>
    <m/>
    <m/>
    <m/>
    <m/>
    <m/>
    <m/>
    <m/>
    <m/>
    <m/>
    <m/>
    <m/>
    <m/>
    <m/>
    <m/>
    <m/>
    <m/>
  </r>
  <r>
    <x v="848"/>
    <x v="26"/>
    <x v="1146"/>
    <m/>
    <m/>
    <m/>
    <m/>
    <m/>
    <m/>
    <m/>
    <m/>
    <m/>
    <m/>
    <m/>
    <m/>
    <m/>
    <m/>
    <m/>
    <m/>
    <m/>
    <m/>
    <m/>
    <m/>
    <m/>
    <m/>
    <m/>
  </r>
  <r>
    <x v="848"/>
    <x v="26"/>
    <x v="1146"/>
    <m/>
    <m/>
    <m/>
    <m/>
    <m/>
    <m/>
    <m/>
    <m/>
    <m/>
    <m/>
    <m/>
    <m/>
    <m/>
    <m/>
    <m/>
    <m/>
    <m/>
    <m/>
    <m/>
    <m/>
    <m/>
    <m/>
    <m/>
  </r>
  <r>
    <x v="848"/>
    <x v="26"/>
    <x v="1146"/>
    <m/>
    <m/>
    <m/>
    <m/>
    <m/>
    <m/>
    <m/>
    <m/>
    <m/>
    <m/>
    <m/>
    <m/>
    <m/>
    <m/>
    <m/>
    <m/>
    <m/>
    <m/>
    <m/>
    <m/>
    <m/>
    <m/>
    <m/>
  </r>
  <r>
    <x v="848"/>
    <x v="26"/>
    <x v="1146"/>
    <m/>
    <m/>
    <m/>
    <m/>
    <m/>
    <m/>
    <m/>
    <m/>
    <m/>
    <m/>
    <m/>
    <m/>
    <m/>
    <m/>
    <m/>
    <m/>
    <m/>
    <m/>
    <m/>
    <m/>
    <m/>
    <m/>
    <m/>
  </r>
  <r>
    <x v="848"/>
    <x v="26"/>
    <x v="1146"/>
    <m/>
    <m/>
    <m/>
    <m/>
    <m/>
    <m/>
    <m/>
    <m/>
    <m/>
    <m/>
    <m/>
    <m/>
    <m/>
    <m/>
    <m/>
    <m/>
    <m/>
    <m/>
    <m/>
    <m/>
    <m/>
    <m/>
    <m/>
  </r>
  <r>
    <x v="848"/>
    <x v="26"/>
    <x v="1146"/>
    <m/>
    <m/>
    <m/>
    <m/>
    <m/>
    <m/>
    <m/>
    <m/>
    <m/>
    <m/>
    <m/>
    <m/>
    <m/>
    <m/>
    <m/>
    <m/>
    <m/>
    <m/>
    <m/>
    <m/>
    <m/>
    <m/>
    <m/>
  </r>
  <r>
    <x v="848"/>
    <x v="26"/>
    <x v="1146"/>
    <m/>
    <m/>
    <m/>
    <m/>
    <m/>
    <m/>
    <m/>
    <m/>
    <m/>
    <m/>
    <m/>
    <m/>
    <m/>
    <m/>
    <m/>
    <m/>
    <m/>
    <m/>
    <m/>
    <m/>
    <m/>
    <m/>
    <m/>
  </r>
  <r>
    <x v="848"/>
    <x v="26"/>
    <x v="1146"/>
    <m/>
    <m/>
    <m/>
    <m/>
    <m/>
    <m/>
    <m/>
    <m/>
    <m/>
    <m/>
    <m/>
    <m/>
    <m/>
    <m/>
    <m/>
    <m/>
    <m/>
    <m/>
    <m/>
    <m/>
    <m/>
    <m/>
    <m/>
  </r>
  <r>
    <x v="848"/>
    <x v="26"/>
    <x v="1146"/>
    <m/>
    <m/>
    <m/>
    <m/>
    <m/>
    <m/>
    <m/>
    <m/>
    <m/>
    <m/>
    <m/>
    <m/>
    <m/>
    <m/>
    <m/>
    <m/>
    <m/>
    <m/>
    <m/>
    <m/>
    <m/>
    <m/>
    <m/>
  </r>
  <r>
    <x v="848"/>
    <x v="26"/>
    <x v="1146"/>
    <m/>
    <m/>
    <m/>
    <m/>
    <m/>
    <m/>
    <m/>
    <m/>
    <m/>
    <m/>
    <m/>
    <m/>
    <m/>
    <m/>
    <m/>
    <m/>
    <m/>
    <m/>
    <m/>
    <m/>
    <m/>
    <m/>
    <m/>
  </r>
  <r>
    <x v="848"/>
    <x v="26"/>
    <x v="1146"/>
    <m/>
    <m/>
    <m/>
    <m/>
    <m/>
    <m/>
    <m/>
    <m/>
    <m/>
    <m/>
    <m/>
    <m/>
    <m/>
    <m/>
    <m/>
    <m/>
    <m/>
    <m/>
    <m/>
    <m/>
    <m/>
    <m/>
    <m/>
  </r>
  <r>
    <x v="848"/>
    <x v="26"/>
    <x v="1146"/>
    <m/>
    <m/>
    <m/>
    <m/>
    <m/>
    <m/>
    <m/>
    <m/>
    <m/>
    <m/>
    <m/>
    <m/>
    <m/>
    <m/>
    <m/>
    <m/>
    <m/>
    <m/>
    <m/>
    <m/>
    <m/>
    <m/>
    <m/>
  </r>
  <r>
    <x v="848"/>
    <x v="26"/>
    <x v="1146"/>
    <m/>
    <m/>
    <m/>
    <m/>
    <m/>
    <m/>
    <m/>
    <m/>
    <m/>
    <m/>
    <m/>
    <m/>
    <m/>
    <m/>
    <m/>
    <m/>
    <m/>
    <m/>
    <m/>
    <m/>
    <m/>
    <m/>
    <m/>
  </r>
  <r>
    <x v="848"/>
    <x v="26"/>
    <x v="1146"/>
    <m/>
    <m/>
    <m/>
    <m/>
    <m/>
    <m/>
    <m/>
    <m/>
    <m/>
    <m/>
    <m/>
    <m/>
    <m/>
    <m/>
    <m/>
    <m/>
    <m/>
    <m/>
    <m/>
    <m/>
    <m/>
    <m/>
    <m/>
  </r>
  <r>
    <x v="848"/>
    <x v="26"/>
    <x v="1146"/>
    <m/>
    <m/>
    <m/>
    <m/>
    <m/>
    <m/>
    <m/>
    <m/>
    <m/>
    <m/>
    <m/>
    <m/>
    <m/>
    <m/>
    <m/>
    <m/>
    <m/>
    <m/>
    <m/>
    <m/>
    <m/>
    <m/>
    <m/>
  </r>
  <r>
    <x v="848"/>
    <x v="26"/>
    <x v="1146"/>
    <m/>
    <m/>
    <m/>
    <m/>
    <m/>
    <m/>
    <m/>
    <m/>
    <m/>
    <m/>
    <m/>
    <m/>
    <m/>
    <m/>
    <m/>
    <m/>
    <m/>
    <m/>
    <m/>
    <m/>
    <m/>
    <m/>
    <m/>
  </r>
  <r>
    <x v="848"/>
    <x v="26"/>
    <x v="1146"/>
    <m/>
    <m/>
    <m/>
    <m/>
    <m/>
    <m/>
    <m/>
    <m/>
    <m/>
    <m/>
    <m/>
    <m/>
    <m/>
    <m/>
    <m/>
    <m/>
    <m/>
    <m/>
    <m/>
    <m/>
    <m/>
    <m/>
    <m/>
  </r>
  <r>
    <x v="848"/>
    <x v="26"/>
    <x v="1146"/>
    <m/>
    <m/>
    <m/>
    <m/>
    <m/>
    <m/>
    <m/>
    <m/>
    <m/>
    <m/>
    <m/>
    <m/>
    <m/>
    <m/>
    <m/>
    <m/>
    <m/>
    <m/>
    <m/>
    <m/>
    <m/>
    <m/>
    <m/>
  </r>
  <r>
    <x v="848"/>
    <x v="26"/>
    <x v="1146"/>
    <m/>
    <m/>
    <m/>
    <m/>
    <m/>
    <m/>
    <m/>
    <m/>
    <m/>
    <m/>
    <m/>
    <m/>
    <m/>
    <m/>
    <m/>
    <m/>
    <m/>
    <m/>
    <m/>
    <m/>
    <m/>
    <m/>
    <m/>
  </r>
  <r>
    <x v="848"/>
    <x v="26"/>
    <x v="1146"/>
    <m/>
    <m/>
    <m/>
    <m/>
    <m/>
    <m/>
    <m/>
    <m/>
    <m/>
    <m/>
    <m/>
    <m/>
    <m/>
    <m/>
    <m/>
    <m/>
    <m/>
    <m/>
    <m/>
    <m/>
    <m/>
    <m/>
    <m/>
  </r>
  <r>
    <x v="848"/>
    <x v="26"/>
    <x v="1146"/>
    <m/>
    <m/>
    <m/>
    <m/>
    <m/>
    <m/>
    <m/>
    <m/>
    <m/>
    <m/>
    <m/>
    <m/>
    <m/>
    <m/>
    <m/>
    <m/>
    <m/>
    <m/>
    <m/>
    <m/>
    <m/>
    <m/>
    <m/>
  </r>
  <r>
    <x v="848"/>
    <x v="26"/>
    <x v="1146"/>
    <m/>
    <m/>
    <m/>
    <m/>
    <m/>
    <m/>
    <m/>
    <m/>
    <m/>
    <m/>
    <m/>
    <m/>
    <m/>
    <m/>
    <m/>
    <m/>
    <m/>
    <m/>
    <m/>
    <m/>
    <m/>
    <m/>
    <m/>
  </r>
  <r>
    <x v="848"/>
    <x v="26"/>
    <x v="1146"/>
    <m/>
    <m/>
    <m/>
    <m/>
    <m/>
    <m/>
    <m/>
    <m/>
    <m/>
    <m/>
    <m/>
    <m/>
    <m/>
    <m/>
    <m/>
    <m/>
    <m/>
    <m/>
    <m/>
    <m/>
    <m/>
    <m/>
    <m/>
  </r>
  <r>
    <x v="848"/>
    <x v="26"/>
    <x v="1146"/>
    <m/>
    <m/>
    <m/>
    <m/>
    <m/>
    <m/>
    <m/>
    <m/>
    <m/>
    <m/>
    <m/>
    <m/>
    <m/>
    <m/>
    <m/>
    <m/>
    <m/>
    <m/>
    <m/>
    <m/>
    <m/>
    <m/>
    <m/>
  </r>
  <r>
    <x v="848"/>
    <x v="26"/>
    <x v="1146"/>
    <m/>
    <m/>
    <m/>
    <m/>
    <m/>
    <m/>
    <m/>
    <m/>
    <m/>
    <m/>
    <m/>
    <m/>
    <m/>
    <m/>
    <m/>
    <m/>
    <m/>
    <m/>
    <m/>
    <m/>
    <m/>
    <m/>
    <m/>
  </r>
  <r>
    <x v="848"/>
    <x v="26"/>
    <x v="1146"/>
    <m/>
    <m/>
    <m/>
    <m/>
    <m/>
    <m/>
    <m/>
    <m/>
    <m/>
    <m/>
    <m/>
    <m/>
    <m/>
    <m/>
    <m/>
    <m/>
    <m/>
    <m/>
    <m/>
    <m/>
    <m/>
    <m/>
    <m/>
  </r>
  <r>
    <x v="848"/>
    <x v="26"/>
    <x v="1146"/>
    <m/>
    <m/>
    <m/>
    <m/>
    <m/>
    <m/>
    <m/>
    <m/>
    <m/>
    <m/>
    <m/>
    <m/>
    <m/>
    <m/>
    <m/>
    <m/>
    <m/>
    <m/>
    <m/>
    <m/>
    <m/>
    <m/>
    <m/>
  </r>
  <r>
    <x v="848"/>
    <x v="26"/>
    <x v="1146"/>
    <m/>
    <m/>
    <m/>
    <m/>
    <m/>
    <m/>
    <m/>
    <m/>
    <m/>
    <m/>
    <m/>
    <m/>
    <m/>
    <m/>
    <m/>
    <m/>
    <m/>
    <m/>
    <m/>
    <m/>
    <m/>
    <m/>
    <m/>
  </r>
  <r>
    <x v="848"/>
    <x v="26"/>
    <x v="1146"/>
    <m/>
    <m/>
    <m/>
    <m/>
    <m/>
    <m/>
    <m/>
    <m/>
    <m/>
    <m/>
    <m/>
    <m/>
    <m/>
    <m/>
    <m/>
    <m/>
    <m/>
    <m/>
    <m/>
    <m/>
    <m/>
    <m/>
    <m/>
  </r>
  <r>
    <x v="848"/>
    <x v="26"/>
    <x v="1146"/>
    <m/>
    <m/>
    <m/>
    <m/>
    <m/>
    <m/>
    <m/>
    <m/>
    <m/>
    <m/>
    <m/>
    <m/>
    <m/>
    <m/>
    <m/>
    <m/>
    <m/>
    <m/>
    <m/>
    <m/>
    <m/>
    <m/>
    <m/>
  </r>
  <r>
    <x v="848"/>
    <x v="26"/>
    <x v="1146"/>
    <m/>
    <m/>
    <m/>
    <m/>
    <m/>
    <m/>
    <m/>
    <m/>
    <m/>
    <m/>
    <m/>
    <m/>
    <m/>
    <m/>
    <m/>
    <m/>
    <m/>
    <m/>
    <m/>
    <m/>
    <m/>
    <m/>
    <m/>
  </r>
  <r>
    <x v="848"/>
    <x v="26"/>
    <x v="1146"/>
    <m/>
    <m/>
    <m/>
    <m/>
    <m/>
    <m/>
    <m/>
    <m/>
    <m/>
    <m/>
    <m/>
    <m/>
    <m/>
    <m/>
    <m/>
    <m/>
    <m/>
    <m/>
    <m/>
    <m/>
    <m/>
    <m/>
    <m/>
  </r>
  <r>
    <x v="848"/>
    <x v="26"/>
    <x v="1146"/>
    <m/>
    <m/>
    <m/>
    <m/>
    <m/>
    <m/>
    <m/>
    <m/>
    <m/>
    <m/>
    <m/>
    <m/>
    <m/>
    <m/>
    <m/>
    <m/>
    <m/>
    <m/>
    <m/>
    <m/>
    <m/>
    <m/>
    <m/>
  </r>
  <r>
    <x v="848"/>
    <x v="26"/>
    <x v="1146"/>
    <m/>
    <m/>
    <m/>
    <m/>
    <m/>
    <m/>
    <m/>
    <m/>
    <m/>
    <m/>
    <m/>
    <m/>
    <m/>
    <m/>
    <m/>
    <m/>
    <m/>
    <m/>
    <m/>
    <m/>
    <m/>
    <m/>
    <m/>
  </r>
  <r>
    <x v="848"/>
    <x v="26"/>
    <x v="1146"/>
    <m/>
    <m/>
    <m/>
    <m/>
    <m/>
    <m/>
    <m/>
    <m/>
    <m/>
    <m/>
    <m/>
    <m/>
    <m/>
    <m/>
    <m/>
    <m/>
    <m/>
    <m/>
    <m/>
    <m/>
    <m/>
    <m/>
    <m/>
  </r>
  <r>
    <x v="848"/>
    <x v="26"/>
    <x v="1146"/>
    <m/>
    <m/>
    <m/>
    <m/>
    <m/>
    <m/>
    <m/>
    <m/>
    <m/>
    <m/>
    <m/>
    <m/>
    <m/>
    <m/>
    <m/>
    <m/>
    <m/>
    <m/>
    <m/>
    <m/>
    <m/>
    <m/>
    <m/>
  </r>
  <r>
    <x v="848"/>
    <x v="26"/>
    <x v="1146"/>
    <m/>
    <m/>
    <m/>
    <m/>
    <m/>
    <m/>
    <m/>
    <m/>
    <m/>
    <m/>
    <m/>
    <m/>
    <m/>
    <m/>
    <m/>
    <m/>
    <m/>
    <m/>
    <m/>
    <m/>
    <m/>
    <m/>
    <m/>
  </r>
  <r>
    <x v="848"/>
    <x v="26"/>
    <x v="1146"/>
    <m/>
    <m/>
    <m/>
    <m/>
    <m/>
    <m/>
    <m/>
    <m/>
    <m/>
    <m/>
    <m/>
    <m/>
    <m/>
    <m/>
    <m/>
    <m/>
    <m/>
    <m/>
    <m/>
    <m/>
    <m/>
    <m/>
    <m/>
  </r>
  <r>
    <x v="848"/>
    <x v="26"/>
    <x v="1146"/>
    <m/>
    <m/>
    <m/>
    <m/>
    <m/>
    <m/>
    <m/>
    <m/>
    <m/>
    <m/>
    <m/>
    <m/>
    <m/>
    <m/>
    <m/>
    <m/>
    <m/>
    <m/>
    <m/>
    <m/>
    <m/>
    <m/>
    <m/>
  </r>
  <r>
    <x v="848"/>
    <x v="26"/>
    <x v="1146"/>
    <m/>
    <m/>
    <m/>
    <m/>
    <m/>
    <m/>
    <m/>
    <m/>
    <m/>
    <m/>
    <m/>
    <m/>
    <m/>
    <m/>
    <m/>
    <m/>
    <m/>
    <m/>
    <m/>
    <m/>
    <m/>
    <m/>
    <m/>
  </r>
  <r>
    <x v="848"/>
    <x v="26"/>
    <x v="1146"/>
    <m/>
    <m/>
    <m/>
    <m/>
    <m/>
    <m/>
    <m/>
    <m/>
    <m/>
    <m/>
    <m/>
    <m/>
    <m/>
    <m/>
    <m/>
    <m/>
    <m/>
    <m/>
    <m/>
    <m/>
    <m/>
    <m/>
    <m/>
  </r>
  <r>
    <x v="848"/>
    <x v="26"/>
    <x v="1146"/>
    <m/>
    <m/>
    <m/>
    <m/>
    <m/>
    <m/>
    <m/>
    <m/>
    <m/>
    <m/>
    <m/>
    <m/>
    <m/>
    <m/>
    <m/>
    <m/>
    <m/>
    <m/>
    <m/>
    <m/>
    <m/>
    <m/>
    <m/>
  </r>
  <r>
    <x v="848"/>
    <x v="26"/>
    <x v="1146"/>
    <m/>
    <m/>
    <m/>
    <m/>
    <m/>
    <m/>
    <m/>
    <m/>
    <m/>
    <m/>
    <m/>
    <m/>
    <m/>
    <m/>
    <m/>
    <m/>
    <m/>
    <m/>
    <m/>
    <m/>
    <m/>
    <m/>
    <m/>
  </r>
  <r>
    <x v="848"/>
    <x v="26"/>
    <x v="1146"/>
    <m/>
    <m/>
    <m/>
    <m/>
    <m/>
    <m/>
    <m/>
    <m/>
    <m/>
    <m/>
    <m/>
    <m/>
    <m/>
    <m/>
    <m/>
    <m/>
    <m/>
    <m/>
    <m/>
    <m/>
    <m/>
    <m/>
    <m/>
  </r>
  <r>
    <x v="848"/>
    <x v="26"/>
    <x v="1146"/>
    <m/>
    <m/>
    <m/>
    <m/>
    <m/>
    <m/>
    <m/>
    <m/>
    <m/>
    <m/>
    <m/>
    <m/>
    <m/>
    <m/>
    <m/>
    <m/>
    <m/>
    <m/>
    <m/>
    <m/>
    <m/>
    <m/>
    <m/>
  </r>
  <r>
    <x v="848"/>
    <x v="26"/>
    <x v="1146"/>
    <m/>
    <m/>
    <m/>
    <m/>
    <m/>
    <m/>
    <m/>
    <m/>
    <m/>
    <m/>
    <m/>
    <m/>
    <m/>
    <m/>
    <m/>
    <m/>
    <m/>
    <m/>
    <m/>
    <m/>
    <m/>
    <m/>
    <m/>
  </r>
  <r>
    <x v="848"/>
    <x v="26"/>
    <x v="1146"/>
    <m/>
    <m/>
    <m/>
    <m/>
    <m/>
    <m/>
    <m/>
    <m/>
    <m/>
    <m/>
    <m/>
    <m/>
    <m/>
    <m/>
    <m/>
    <m/>
    <m/>
    <m/>
    <m/>
    <m/>
    <m/>
    <m/>
    <m/>
  </r>
  <r>
    <x v="848"/>
    <x v="26"/>
    <x v="1146"/>
    <m/>
    <m/>
    <m/>
    <m/>
    <m/>
    <m/>
    <m/>
    <m/>
    <m/>
    <m/>
    <m/>
    <m/>
    <m/>
    <m/>
    <m/>
    <m/>
    <m/>
    <m/>
    <m/>
    <m/>
    <m/>
    <m/>
    <m/>
  </r>
  <r>
    <x v="848"/>
    <x v="26"/>
    <x v="1146"/>
    <m/>
    <m/>
    <m/>
    <m/>
    <m/>
    <m/>
    <m/>
    <m/>
    <m/>
    <m/>
    <m/>
    <m/>
    <m/>
    <m/>
    <m/>
    <m/>
    <m/>
    <m/>
    <m/>
    <m/>
    <m/>
    <m/>
    <m/>
  </r>
  <r>
    <x v="848"/>
    <x v="26"/>
    <x v="1146"/>
    <m/>
    <m/>
    <m/>
    <m/>
    <m/>
    <m/>
    <m/>
    <m/>
    <m/>
    <m/>
    <m/>
    <m/>
    <m/>
    <m/>
    <m/>
    <m/>
    <m/>
    <m/>
    <m/>
    <m/>
    <m/>
    <m/>
    <m/>
  </r>
  <r>
    <x v="848"/>
    <x v="26"/>
    <x v="1146"/>
    <m/>
    <m/>
    <m/>
    <m/>
    <m/>
    <m/>
    <m/>
    <m/>
    <m/>
    <m/>
    <m/>
    <m/>
    <m/>
    <m/>
    <m/>
    <m/>
    <m/>
    <m/>
    <m/>
    <m/>
    <m/>
    <m/>
    <m/>
  </r>
  <r>
    <x v="848"/>
    <x v="26"/>
    <x v="1146"/>
    <m/>
    <m/>
    <m/>
    <m/>
    <m/>
    <m/>
    <m/>
    <m/>
    <m/>
    <m/>
    <m/>
    <m/>
    <m/>
    <m/>
    <m/>
    <m/>
    <m/>
    <m/>
    <m/>
    <m/>
    <m/>
    <m/>
    <m/>
  </r>
  <r>
    <x v="848"/>
    <x v="26"/>
    <x v="1146"/>
    <m/>
    <m/>
    <m/>
    <m/>
    <m/>
    <m/>
    <m/>
    <m/>
    <m/>
    <m/>
    <m/>
    <m/>
    <m/>
    <m/>
    <m/>
    <m/>
    <m/>
    <m/>
    <m/>
    <m/>
    <m/>
    <m/>
    <m/>
  </r>
  <r>
    <x v="848"/>
    <x v="26"/>
    <x v="1146"/>
    <m/>
    <m/>
    <m/>
    <m/>
    <m/>
    <m/>
    <m/>
    <m/>
    <m/>
    <m/>
    <m/>
    <m/>
    <m/>
    <m/>
    <m/>
    <m/>
    <m/>
    <m/>
    <m/>
    <m/>
    <m/>
    <m/>
    <m/>
  </r>
  <r>
    <x v="848"/>
    <x v="26"/>
    <x v="1146"/>
    <m/>
    <m/>
    <m/>
    <m/>
    <m/>
    <m/>
    <m/>
    <m/>
    <m/>
    <m/>
    <m/>
    <m/>
    <m/>
    <m/>
    <m/>
    <m/>
    <m/>
    <m/>
    <m/>
    <m/>
    <m/>
    <m/>
    <m/>
  </r>
  <r>
    <x v="848"/>
    <x v="26"/>
    <x v="1146"/>
    <m/>
    <m/>
    <m/>
    <m/>
    <m/>
    <m/>
    <m/>
    <m/>
    <m/>
    <m/>
    <m/>
    <m/>
    <m/>
    <m/>
    <m/>
    <m/>
    <m/>
    <m/>
    <m/>
    <m/>
    <m/>
    <m/>
    <m/>
  </r>
  <r>
    <x v="848"/>
    <x v="26"/>
    <x v="1146"/>
    <m/>
    <m/>
    <m/>
    <m/>
    <m/>
    <m/>
    <m/>
    <m/>
    <m/>
    <m/>
    <m/>
    <m/>
    <m/>
    <m/>
    <m/>
    <m/>
    <m/>
    <m/>
    <m/>
    <m/>
    <m/>
    <m/>
    <m/>
  </r>
  <r>
    <x v="848"/>
    <x v="26"/>
    <x v="1146"/>
    <m/>
    <m/>
    <m/>
    <m/>
    <m/>
    <m/>
    <m/>
    <m/>
    <m/>
    <m/>
    <m/>
    <m/>
    <m/>
    <m/>
    <m/>
    <m/>
    <m/>
    <m/>
    <m/>
    <m/>
    <m/>
    <m/>
    <m/>
  </r>
  <r>
    <x v="848"/>
    <x v="26"/>
    <x v="1146"/>
    <m/>
    <m/>
    <m/>
    <m/>
    <m/>
    <m/>
    <m/>
    <m/>
    <m/>
    <m/>
    <m/>
    <m/>
    <m/>
    <m/>
    <m/>
    <m/>
    <m/>
    <m/>
    <m/>
    <m/>
    <m/>
    <m/>
    <m/>
  </r>
  <r>
    <x v="848"/>
    <x v="26"/>
    <x v="1146"/>
    <m/>
    <m/>
    <m/>
    <m/>
    <m/>
    <m/>
    <m/>
    <m/>
    <m/>
    <m/>
    <m/>
    <m/>
    <m/>
    <m/>
    <m/>
    <m/>
    <m/>
    <m/>
    <m/>
    <m/>
    <m/>
    <m/>
    <m/>
  </r>
  <r>
    <x v="848"/>
    <x v="26"/>
    <x v="1146"/>
    <m/>
    <m/>
    <m/>
    <m/>
    <m/>
    <m/>
    <m/>
    <m/>
    <m/>
    <m/>
    <m/>
    <m/>
    <m/>
    <m/>
    <m/>
    <m/>
    <m/>
    <m/>
    <m/>
    <m/>
    <m/>
    <m/>
    <m/>
  </r>
  <r>
    <x v="848"/>
    <x v="26"/>
    <x v="1146"/>
    <m/>
    <m/>
    <m/>
    <m/>
    <m/>
    <m/>
    <m/>
    <m/>
    <m/>
    <m/>
    <m/>
    <m/>
    <m/>
    <m/>
    <m/>
    <m/>
    <m/>
    <m/>
    <m/>
    <m/>
    <m/>
    <m/>
    <m/>
  </r>
  <r>
    <x v="848"/>
    <x v="26"/>
    <x v="1146"/>
    <m/>
    <m/>
    <m/>
    <m/>
    <m/>
    <m/>
    <m/>
    <m/>
    <m/>
    <m/>
    <m/>
    <m/>
    <m/>
    <m/>
    <m/>
    <m/>
    <m/>
    <m/>
    <m/>
    <m/>
    <m/>
    <m/>
    <m/>
  </r>
  <r>
    <x v="848"/>
    <x v="26"/>
    <x v="1146"/>
    <m/>
    <m/>
    <m/>
    <m/>
    <m/>
    <m/>
    <m/>
    <m/>
    <m/>
    <m/>
    <m/>
    <m/>
    <m/>
    <m/>
    <m/>
    <m/>
    <m/>
    <m/>
    <m/>
    <m/>
    <m/>
    <m/>
    <m/>
  </r>
  <r>
    <x v="848"/>
    <x v="26"/>
    <x v="1146"/>
    <m/>
    <m/>
    <m/>
    <m/>
    <m/>
    <m/>
    <m/>
    <m/>
    <m/>
    <m/>
    <m/>
    <m/>
    <m/>
    <m/>
    <m/>
    <m/>
    <m/>
    <m/>
    <m/>
    <m/>
    <m/>
    <m/>
    <m/>
  </r>
  <r>
    <x v="848"/>
    <x v="26"/>
    <x v="1146"/>
    <m/>
    <m/>
    <m/>
    <m/>
    <m/>
    <m/>
    <m/>
    <m/>
    <m/>
    <m/>
    <m/>
    <m/>
    <m/>
    <m/>
    <m/>
    <m/>
    <m/>
    <m/>
    <m/>
    <m/>
    <m/>
    <m/>
    <m/>
  </r>
  <r>
    <x v="848"/>
    <x v="26"/>
    <x v="1146"/>
    <m/>
    <m/>
    <m/>
    <m/>
    <m/>
    <m/>
    <m/>
    <m/>
    <m/>
    <m/>
    <m/>
    <m/>
    <m/>
    <m/>
    <m/>
    <m/>
    <m/>
    <m/>
    <m/>
    <m/>
    <m/>
    <m/>
    <m/>
  </r>
  <r>
    <x v="848"/>
    <x v="26"/>
    <x v="1146"/>
    <m/>
    <m/>
    <m/>
    <m/>
    <m/>
    <m/>
    <m/>
    <m/>
    <m/>
    <m/>
    <m/>
    <m/>
    <m/>
    <m/>
    <m/>
    <m/>
    <m/>
    <m/>
    <m/>
    <m/>
    <m/>
    <m/>
    <m/>
  </r>
  <r>
    <x v="848"/>
    <x v="26"/>
    <x v="1146"/>
    <m/>
    <m/>
    <m/>
    <m/>
    <m/>
    <m/>
    <m/>
    <m/>
    <m/>
    <m/>
    <m/>
    <m/>
    <m/>
    <m/>
    <m/>
    <m/>
    <m/>
    <m/>
    <m/>
    <m/>
    <m/>
    <m/>
    <m/>
  </r>
  <r>
    <x v="848"/>
    <x v="26"/>
    <x v="1146"/>
    <m/>
    <m/>
    <m/>
    <m/>
    <m/>
    <m/>
    <m/>
    <m/>
    <m/>
    <m/>
    <m/>
    <m/>
    <m/>
    <m/>
    <m/>
    <m/>
    <m/>
    <m/>
    <m/>
    <m/>
    <m/>
    <m/>
    <m/>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7.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8.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9.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10.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pivotTable1.xml><?xml version="1.0" encoding="utf-8"?>
<pivotTableDefinition xmlns="http://schemas.openxmlformats.org/spreadsheetml/2006/main" name="樞紐分析表15" cacheId="67" applyNumberFormats="0" applyBorderFormats="0" applyFontFormats="0" applyPatternFormats="0" applyAlignmentFormats="0" applyWidthHeightFormats="1" dataCaption="數值" updatedVersion="6" minRefreshableVersion="3" useAutoFormatting="1" itemPrintTitles="1" createdVersion="5" indent="0" outline="1" outlineData="1" multipleFieldFilters="0" chartFormat="375">
  <location ref="AU53:BI80" firstHeaderRow="0" firstDataRow="1" firstDataCol="1"/>
  <pivotFields count="25">
    <pivotField axis="axisRow" showAll="0" sortType="ascending">
      <items count="227">
        <item h="1" x="0"/>
        <item h="1" x="1"/>
        <item h="1" x="2"/>
        <item h="1" x="3"/>
        <item h="1" x="4"/>
        <item h="1" x="5"/>
        <item h="1" x="6"/>
        <item h="1" x="7"/>
        <item h="1" x="8"/>
        <item h="1" x="9"/>
        <item h="1" x="10"/>
        <item h="1" x="11"/>
        <item h="1" x="12"/>
        <item h="1" x="13"/>
        <item h="1" x="14"/>
        <item h="1" x="15"/>
        <item h="1" x="16"/>
        <item h="1" x="17"/>
        <item h="1" x="18"/>
        <item h="1" x="19"/>
        <item h="1" x="20"/>
        <item h="1" x="21"/>
        <item h="1" x="22"/>
        <item h="1" x="23"/>
        <item h="1" x="24"/>
        <item h="1" x="25"/>
        <item h="1" x="26"/>
        <item h="1" x="27"/>
        <item h="1" x="28"/>
        <item h="1" x="29"/>
        <item h="1" x="30"/>
        <item h="1" x="31"/>
        <item h="1" x="32"/>
        <item h="1" x="33"/>
        <item h="1" x="34"/>
        <item h="1" x="35"/>
        <item h="1" x="36"/>
        <item h="1" x="37"/>
        <item h="1" x="38"/>
        <item h="1" x="39"/>
        <item h="1" x="40"/>
        <item h="1" x="41"/>
        <item h="1" x="42"/>
        <item h="1" x="43"/>
        <item h="1" x="44"/>
        <item h="1" x="45"/>
        <item h="1" x="46"/>
        <item h="1" x="47"/>
        <item h="1" x="48"/>
        <item h="1" x="49"/>
        <item h="1" x="50"/>
        <item h="1" x="51"/>
        <item h="1" x="52"/>
        <item h="1" x="53"/>
        <item h="1" x="54"/>
        <item h="1" x="55"/>
        <item h="1" x="56"/>
        <item h="1" x="57"/>
        <item h="1" x="58"/>
        <item h="1" x="59"/>
        <item h="1" x="60"/>
        <item h="1" x="61"/>
        <item h="1" x="62"/>
        <item h="1" x="63"/>
        <item h="1" x="64"/>
        <item h="1" x="65"/>
        <item h="1" x="66"/>
        <item h="1" x="67"/>
        <item h="1" x="68"/>
        <item h="1" x="69"/>
        <item h="1" x="70"/>
        <item h="1" x="71"/>
        <item h="1" x="72"/>
        <item h="1" x="73"/>
        <item h="1" x="74"/>
        <item h="1" x="75"/>
        <item h="1" x="76"/>
        <item h="1" x="77"/>
        <item h="1" x="78"/>
        <item h="1" x="79"/>
        <item h="1" x="80"/>
        <item h="1" x="81"/>
        <item h="1" x="82"/>
        <item h="1" x="83"/>
        <item h="1" x="84"/>
        <item h="1" x="85"/>
        <item h="1" x="86"/>
        <item h="1" x="87"/>
        <item h="1" x="88"/>
        <item h="1" x="89"/>
        <item h="1" x="90"/>
        <item h="1" x="91"/>
        <item h="1" x="92"/>
        <item h="1" x="93"/>
        <item h="1" x="94"/>
        <item h="1" x="95"/>
        <item h="1" x="96"/>
        <item h="1" x="97"/>
        <item h="1" x="98"/>
        <item h="1" x="99"/>
        <item h="1" x="100"/>
        <item h="1" x="101"/>
        <item h="1" x="102"/>
        <item h="1" x="103"/>
        <item h="1" x="104"/>
        <item h="1" x="105"/>
        <item h="1" x="106"/>
        <item h="1" x="107"/>
        <item h="1" x="108"/>
        <item h="1" x="109"/>
        <item h="1" x="110"/>
        <item h="1" x="111"/>
        <item h="1" x="112"/>
        <item h="1" x="113"/>
        <item h="1" x="114"/>
        <item h="1" x="115"/>
        <item h="1" x="116"/>
        <item h="1" x="117"/>
        <item h="1" x="118"/>
        <item h="1" x="119"/>
        <item h="1" x="120"/>
        <item h="1" x="121"/>
        <item h="1" x="122"/>
        <item h="1" x="123"/>
        <item h="1" x="124"/>
        <item h="1" x="125"/>
        <item h="1" x="126"/>
        <item h="1" x="127"/>
        <item h="1" x="128"/>
        <item h="1" x="129"/>
        <item h="1" x="130"/>
        <item h="1" x="131"/>
        <item h="1" x="132"/>
        <item h="1" x="133"/>
        <item h="1" x="134"/>
        <item h="1" x="135"/>
        <item h="1" x="136"/>
        <item h="1" x="137"/>
        <item h="1" x="138"/>
        <item h="1" x="139"/>
        <item h="1" x="140"/>
        <item h="1" x="141"/>
        <item h="1" x="142"/>
        <item h="1" x="143"/>
        <item h="1" x="144"/>
        <item h="1" x="145"/>
        <item h="1" x="146"/>
        <item h="1" x="147"/>
        <item h="1" x="148"/>
        <item h="1" x="149"/>
        <item h="1" x="150"/>
        <item h="1" x="151"/>
        <item h="1" x="152"/>
        <item h="1" x="153"/>
        <item h="1" x="154"/>
        <item h="1" x="155"/>
        <item h="1" x="156"/>
        <item h="1" x="157"/>
        <item h="1" x="158"/>
        <item h="1" x="159"/>
        <item h="1" x="160"/>
        <item h="1" x="161"/>
        <item h="1" x="162"/>
        <item h="1" x="163"/>
        <item h="1" x="164"/>
        <item h="1" x="165"/>
        <item h="1" x="166"/>
        <item h="1" x="167"/>
        <item h="1" x="168"/>
        <item h="1" x="169"/>
        <item h="1" x="170"/>
        <item h="1" x="171"/>
        <item h="1" x="172"/>
        <item h="1" x="173"/>
        <item h="1" x="174"/>
        <item h="1" x="175"/>
        <item h="1" x="176"/>
        <item h="1" x="177"/>
        <item h="1" x="178"/>
        <item h="1" x="179"/>
        <item h="1" x="180"/>
        <item h="1" x="181"/>
        <item h="1" x="182"/>
        <item h="1" x="183"/>
        <item h="1" x="184"/>
        <item h="1" x="185"/>
        <item h="1" x="186"/>
        <item h="1" x="187"/>
        <item h="1" x="188"/>
        <item h="1" x="189"/>
        <item h="1" x="190"/>
        <item h="1" x="191"/>
        <item h="1" x="192"/>
        <item h="1" x="193"/>
        <item h="1" x="194"/>
        <item h="1" x="195"/>
        <item h="1" x="196"/>
        <item h="1" sd="0" x="197"/>
        <item h="1" sd="0" x="198"/>
        <item h="1" sd="0" x="199"/>
        <item h="1" sd="0" x="200"/>
        <item h="1" sd="0" x="201"/>
        <item h="1" sd="0" x="202"/>
        <item h="1" sd="0" x="203"/>
        <item h="1" x="204"/>
        <item h="1" x="205"/>
        <item h="1" x="206"/>
        <item h="1" x="207"/>
        <item h="1" sd="0" x="208"/>
        <item h="1" x="209"/>
        <item h="1" x="210"/>
        <item h="1" x="211"/>
        <item h="1" x="212"/>
        <item h="1" x="213"/>
        <item h="1" x="214"/>
        <item h="1" x="215"/>
        <item h="1" x="216"/>
        <item h="1" x="217"/>
        <item h="1" sd="0" x="218"/>
        <item h="1" sd="0" x="219"/>
        <item h="1" sd="0" x="220"/>
        <item h="1" x="221"/>
        <item h="1" x="222"/>
        <item h="1" x="223"/>
        <item x="224"/>
        <item h="1" x="225"/>
        <item t="default"/>
      </items>
    </pivotField>
    <pivotField axis="axisRow" showAll="0">
      <items count="17">
        <item h="1" x="0"/>
        <item h="1" x="3"/>
        <item h="1" x="4"/>
        <item h="1" x="6"/>
        <item h="1" x="2"/>
        <item x="1"/>
        <item h="1" x="5"/>
        <item h="1" m="1" x="14"/>
        <item h="1" m="1" x="8"/>
        <item h="1" m="1" x="12"/>
        <item h="1" m="1" x="9"/>
        <item h="1" m="1" x="15"/>
        <item h="1" m="1" x="13"/>
        <item h="1" m="1" x="10"/>
        <item h="1" m="1" x="11"/>
        <item h="1" m="1" x="7"/>
        <item t="default"/>
      </items>
    </pivotField>
    <pivotField axis="axisRow" showAll="0">
      <items count="1984">
        <item x="1964"/>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72"/>
        <item x="68"/>
        <item x="69"/>
        <item x="70"/>
        <item x="71"/>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6"/>
        <item x="123"/>
        <item x="124"/>
        <item x="125"/>
        <item x="127"/>
        <item x="128"/>
        <item x="129"/>
        <item x="130"/>
        <item x="131"/>
        <item x="132"/>
        <item x="133"/>
        <item x="134"/>
        <item x="135"/>
        <item x="136"/>
        <item x="137"/>
        <item x="138"/>
        <item x="139"/>
        <item x="140"/>
        <item x="141"/>
        <item x="142"/>
        <item x="143"/>
        <item x="162"/>
        <item x="144"/>
        <item x="145"/>
        <item x="146"/>
        <item x="147"/>
        <item x="148"/>
        <item x="149"/>
        <item x="150"/>
        <item x="151"/>
        <item x="152"/>
        <item x="153"/>
        <item x="154"/>
        <item x="155"/>
        <item x="156"/>
        <item x="157"/>
        <item x="158"/>
        <item x="159"/>
        <item x="160"/>
        <item x="161"/>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8"/>
        <item x="287"/>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 x="368"/>
        <item x="369"/>
        <item x="370"/>
        <item x="371"/>
        <item x="372"/>
        <item x="373"/>
        <item x="374"/>
        <item x="375"/>
        <item x="376"/>
        <item x="377"/>
        <item x="378"/>
        <item x="379"/>
        <item x="380"/>
        <item x="381"/>
        <item x="382"/>
        <item x="383"/>
        <item x="384"/>
        <item x="385"/>
        <item x="386"/>
        <item x="387"/>
        <item x="388"/>
        <item x="389"/>
        <item x="390"/>
        <item x="391"/>
        <item x="392"/>
        <item x="393"/>
        <item x="394"/>
        <item x="395"/>
        <item x="396"/>
        <item x="397"/>
        <item x="398"/>
        <item x="399"/>
        <item x="400"/>
        <item x="401"/>
        <item x="402"/>
        <item x="403"/>
        <item x="404"/>
        <item x="405"/>
        <item x="406"/>
        <item x="407"/>
        <item x="408"/>
        <item x="409"/>
        <item x="410"/>
        <item x="411"/>
        <item x="412"/>
        <item x="413"/>
        <item x="414"/>
        <item x="415"/>
        <item x="416"/>
        <item x="417"/>
        <item x="418"/>
        <item x="419"/>
        <item x="420"/>
        <item x="421"/>
        <item x="422"/>
        <item x="423"/>
        <item x="424"/>
        <item x="425"/>
        <item x="426"/>
        <item x="427"/>
        <item x="428"/>
        <item x="429"/>
        <item x="430"/>
        <item x="431"/>
        <item x="432"/>
        <item x="433"/>
        <item x="434"/>
        <item x="435"/>
        <item x="436"/>
        <item x="437"/>
        <item x="438"/>
        <item x="439"/>
        <item x="440"/>
        <item x="441"/>
        <item x="442"/>
        <item x="443"/>
        <item x="444"/>
        <item x="445"/>
        <item x="446"/>
        <item x="447"/>
        <item x="448"/>
        <item x="449"/>
        <item x="450"/>
        <item x="451"/>
        <item x="452"/>
        <item x="453"/>
        <item x="454"/>
        <item x="455"/>
        <item x="456"/>
        <item x="457"/>
        <item x="458"/>
        <item x="459"/>
        <item x="460"/>
        <item x="461"/>
        <item x="462"/>
        <item x="463"/>
        <item x="464"/>
        <item x="465"/>
        <item x="466"/>
        <item x="467"/>
        <item x="468"/>
        <item x="469"/>
        <item x="470"/>
        <item x="471"/>
        <item x="472"/>
        <item x="473"/>
        <item x="474"/>
        <item x="475"/>
        <item x="476"/>
        <item x="477"/>
        <item x="478"/>
        <item x="479"/>
        <item x="480"/>
        <item x="481"/>
        <item x="482"/>
        <item x="483"/>
        <item x="484"/>
        <item x="485"/>
        <item x="486"/>
        <item x="487"/>
        <item x="488"/>
        <item x="489"/>
        <item x="490"/>
        <item x="491"/>
        <item x="492"/>
        <item x="493"/>
        <item x="494"/>
        <item x="495"/>
        <item x="496"/>
        <item x="497"/>
        <item x="498"/>
        <item x="499"/>
        <item x="500"/>
        <item x="501"/>
        <item x="502"/>
        <item x="503"/>
        <item x="504"/>
        <item x="505"/>
        <item x="506"/>
        <item x="507"/>
        <item x="508"/>
        <item x="509"/>
        <item x="510"/>
        <item x="511"/>
        <item x="512"/>
        <item x="513"/>
        <item x="514"/>
        <item x="515"/>
        <item x="516"/>
        <item x="517"/>
        <item x="518"/>
        <item x="519"/>
        <item x="520"/>
        <item x="521"/>
        <item x="522"/>
        <item x="523"/>
        <item x="524"/>
        <item x="525"/>
        <item x="526"/>
        <item x="527"/>
        <item x="528"/>
        <item x="529"/>
        <item x="530"/>
        <item x="531"/>
        <item x="532"/>
        <item x="533"/>
        <item x="534"/>
        <item x="535"/>
        <item x="536"/>
        <item x="537"/>
        <item x="538"/>
        <item x="539"/>
        <item x="540"/>
        <item x="541"/>
        <item x="542"/>
        <item x="543"/>
        <item x="544"/>
        <item x="545"/>
        <item x="546"/>
        <item x="547"/>
        <item x="548"/>
        <item x="549"/>
        <item x="550"/>
        <item x="551"/>
        <item x="552"/>
        <item x="553"/>
        <item x="554"/>
        <item x="555"/>
        <item x="556"/>
        <item x="557"/>
        <item x="558"/>
        <item x="559"/>
        <item x="560"/>
        <item x="561"/>
        <item x="562"/>
        <item x="563"/>
        <item x="564"/>
        <item x="565"/>
        <item x="566"/>
        <item x="567"/>
        <item x="568"/>
        <item x="569"/>
        <item x="570"/>
        <item x="571"/>
        <item x="572"/>
        <item x="573"/>
        <item x="574"/>
        <item x="575"/>
        <item x="576"/>
        <item x="577"/>
        <item x="578"/>
        <item x="579"/>
        <item x="580"/>
        <item x="581"/>
        <item x="582"/>
        <item x="583"/>
        <item x="584"/>
        <item x="585"/>
        <item x="586"/>
        <item x="587"/>
        <item x="588"/>
        <item x="589"/>
        <item x="590"/>
        <item x="591"/>
        <item x="592"/>
        <item x="593"/>
        <item x="594"/>
        <item x="595"/>
        <item x="596"/>
        <item x="597"/>
        <item x="598"/>
        <item x="599"/>
        <item x="600"/>
        <item x="601"/>
        <item x="602"/>
        <item x="603"/>
        <item x="604"/>
        <item x="605"/>
        <item x="606"/>
        <item x="607"/>
        <item x="608"/>
        <item x="609"/>
        <item x="610"/>
        <item x="611"/>
        <item x="612"/>
        <item x="613"/>
        <item x="614"/>
        <item x="615"/>
        <item x="616"/>
        <item x="617"/>
        <item x="618"/>
        <item x="619"/>
        <item x="620"/>
        <item x="621"/>
        <item x="622"/>
        <item x="623"/>
        <item x="624"/>
        <item x="625"/>
        <item x="626"/>
        <item x="627"/>
        <item x="628"/>
        <item x="629"/>
        <item x="630"/>
        <item x="631"/>
        <item x="632"/>
        <item x="633"/>
        <item x="634"/>
        <item x="635"/>
        <item x="636"/>
        <item x="637"/>
        <item x="638"/>
        <item x="639"/>
        <item x="640"/>
        <item x="641"/>
        <item x="642"/>
        <item x="643"/>
        <item x="644"/>
        <item x="645"/>
        <item x="646"/>
        <item x="647"/>
        <item x="648"/>
        <item x="649"/>
        <item x="650"/>
        <item x="651"/>
        <item x="652"/>
        <item x="653"/>
        <item x="654"/>
        <item x="655"/>
        <item x="656"/>
        <item x="657"/>
        <item x="658"/>
        <item x="659"/>
        <item x="660"/>
        <item x="661"/>
        <item x="662"/>
        <item x="663"/>
        <item x="664"/>
        <item x="665"/>
        <item x="666"/>
        <item x="667"/>
        <item x="668"/>
        <item x="669"/>
        <item x="670"/>
        <item x="671"/>
        <item x="672"/>
        <item x="673"/>
        <item x="674"/>
        <item x="675"/>
        <item x="676"/>
        <item x="677"/>
        <item x="678"/>
        <item x="679"/>
        <item x="680"/>
        <item x="681"/>
        <item x="682"/>
        <item x="683"/>
        <item x="684"/>
        <item x="685"/>
        <item x="686"/>
        <item x="687"/>
        <item x="688"/>
        <item x="689"/>
        <item x="690"/>
        <item x="691"/>
        <item x="692"/>
        <item x="693"/>
        <item x="694"/>
        <item x="695"/>
        <item x="696"/>
        <item x="697"/>
        <item x="698"/>
        <item x="699"/>
        <item x="700"/>
        <item x="701"/>
        <item x="702"/>
        <item x="703"/>
        <item x="704"/>
        <item x="705"/>
        <item x="706"/>
        <item x="707"/>
        <item x="708"/>
        <item x="709"/>
        <item x="710"/>
        <item x="711"/>
        <item x="712"/>
        <item x="713"/>
        <item x="714"/>
        <item x="715"/>
        <item x="716"/>
        <item x="717"/>
        <item x="718"/>
        <item x="719"/>
        <item x="720"/>
        <item x="721"/>
        <item x="722"/>
        <item x="723"/>
        <item x="724"/>
        <item x="725"/>
        <item x="726"/>
        <item x="727"/>
        <item x="728"/>
        <item x="729"/>
        <item x="730"/>
        <item x="731"/>
        <item x="732"/>
        <item x="733"/>
        <item x="734"/>
        <item x="735"/>
        <item x="736"/>
        <item x="737"/>
        <item x="738"/>
        <item x="739"/>
        <item x="740"/>
        <item x="741"/>
        <item x="742"/>
        <item x="743"/>
        <item x="744"/>
        <item x="745"/>
        <item x="746"/>
        <item x="747"/>
        <item x="748"/>
        <item x="749"/>
        <item x="750"/>
        <item x="751"/>
        <item x="752"/>
        <item x="753"/>
        <item x="754"/>
        <item x="755"/>
        <item x="756"/>
        <item x="757"/>
        <item x="758"/>
        <item x="759"/>
        <item x="760"/>
        <item x="761"/>
        <item x="762"/>
        <item x="763"/>
        <item x="764"/>
        <item x="765"/>
        <item x="766"/>
        <item x="767"/>
        <item x="768"/>
        <item x="769"/>
        <item x="770"/>
        <item x="771"/>
        <item x="772"/>
        <item x="773"/>
        <item x="774"/>
        <item x="775"/>
        <item x="776"/>
        <item x="777"/>
        <item x="778"/>
        <item x="779"/>
        <item x="780"/>
        <item x="781"/>
        <item x="782"/>
        <item x="783"/>
        <item x="784"/>
        <item x="785"/>
        <item x="786"/>
        <item x="787"/>
        <item x="788"/>
        <item x="789"/>
        <item x="790"/>
        <item x="791"/>
        <item x="792"/>
        <item x="793"/>
        <item x="794"/>
        <item x="795"/>
        <item x="796"/>
        <item x="797"/>
        <item x="798"/>
        <item x="799"/>
        <item x="800"/>
        <item x="801"/>
        <item x="802"/>
        <item x="803"/>
        <item x="804"/>
        <item x="805"/>
        <item x="806"/>
        <item x="807"/>
        <item x="808"/>
        <item x="809"/>
        <item x="810"/>
        <item x="811"/>
        <item x="812"/>
        <item x="813"/>
        <item x="814"/>
        <item x="815"/>
        <item x="816"/>
        <item x="817"/>
        <item x="818"/>
        <item x="819"/>
        <item x="820"/>
        <item x="821"/>
        <item x="822"/>
        <item x="823"/>
        <item x="824"/>
        <item x="825"/>
        <item x="826"/>
        <item x="827"/>
        <item x="828"/>
        <item x="829"/>
        <item x="830"/>
        <item x="831"/>
        <item x="832"/>
        <item x="833"/>
        <item x="834"/>
        <item x="835"/>
        <item x="836"/>
        <item x="837"/>
        <item x="838"/>
        <item x="839"/>
        <item x="840"/>
        <item x="841"/>
        <item x="842"/>
        <item x="843"/>
        <item x="844"/>
        <item x="845"/>
        <item x="846"/>
        <item x="847"/>
        <item x="848"/>
        <item x="849"/>
        <item x="850"/>
        <item x="851"/>
        <item x="852"/>
        <item x="853"/>
        <item x="854"/>
        <item x="855"/>
        <item x="856"/>
        <item x="857"/>
        <item x="858"/>
        <item x="859"/>
        <item x="860"/>
        <item x="861"/>
        <item x="862"/>
        <item x="863"/>
        <item x="864"/>
        <item x="865"/>
        <item x="866"/>
        <item x="867"/>
        <item x="868"/>
        <item x="869"/>
        <item x="870"/>
        <item x="871"/>
        <item x="872"/>
        <item x="873"/>
        <item x="874"/>
        <item x="875"/>
        <item x="876"/>
        <item x="877"/>
        <item x="878"/>
        <item x="879"/>
        <item x="880"/>
        <item x="881"/>
        <item x="882"/>
        <item x="883"/>
        <item x="884"/>
        <item x="885"/>
        <item x="886"/>
        <item x="887"/>
        <item x="888"/>
        <item x="889"/>
        <item x="890"/>
        <item x="891"/>
        <item x="892"/>
        <item x="893"/>
        <item x="894"/>
        <item x="895"/>
        <item x="896"/>
        <item x="897"/>
        <item x="898"/>
        <item x="899"/>
        <item x="900"/>
        <item x="901"/>
        <item x="902"/>
        <item x="903"/>
        <item x="904"/>
        <item x="905"/>
        <item x="906"/>
        <item x="907"/>
        <item x="908"/>
        <item x="909"/>
        <item x="910"/>
        <item x="911"/>
        <item x="912"/>
        <item x="913"/>
        <item x="915"/>
        <item x="935"/>
        <item x="916"/>
        <item x="917"/>
        <item x="918"/>
        <item x="919"/>
        <item x="920"/>
        <item x="921"/>
        <item x="922"/>
        <item x="923"/>
        <item x="924"/>
        <item x="925"/>
        <item x="926"/>
        <item x="927"/>
        <item x="928"/>
        <item x="929"/>
        <item x="914"/>
        <item x="930"/>
        <item x="931"/>
        <item x="932"/>
        <item x="933"/>
        <item x="934"/>
        <item x="936"/>
        <item x="937"/>
        <item x="938"/>
        <item x="939"/>
        <item x="940"/>
        <item x="941"/>
        <item x="942"/>
        <item x="943"/>
        <item x="944"/>
        <item x="945"/>
        <item x="946"/>
        <item x="947"/>
        <item x="948"/>
        <item x="949"/>
        <item x="950"/>
        <item x="951"/>
        <item x="952"/>
        <item x="953"/>
        <item x="954"/>
        <item x="955"/>
        <item x="956"/>
        <item x="957"/>
        <item x="958"/>
        <item x="959"/>
        <item x="960"/>
        <item x="961"/>
        <item x="962"/>
        <item x="963"/>
        <item x="964"/>
        <item x="965"/>
        <item x="966"/>
        <item x="967"/>
        <item x="968"/>
        <item x="969"/>
        <item x="970"/>
        <item x="971"/>
        <item x="972"/>
        <item x="973"/>
        <item x="974"/>
        <item x="975"/>
        <item x="976"/>
        <item x="977"/>
        <item x="978"/>
        <item x="979"/>
        <item x="980"/>
        <item x="981"/>
        <item x="982"/>
        <item x="983"/>
        <item x="984"/>
        <item x="985"/>
        <item x="986"/>
        <item x="987"/>
        <item x="988"/>
        <item x="989"/>
        <item x="990"/>
        <item x="991"/>
        <item x="992"/>
        <item x="993"/>
        <item x="994"/>
        <item x="995"/>
        <item x="996"/>
        <item x="997"/>
        <item x="998"/>
        <item x="999"/>
        <item x="1000"/>
        <item x="1001"/>
        <item x="1002"/>
        <item x="1003"/>
        <item x="1004"/>
        <item x="1005"/>
        <item x="1006"/>
        <item x="1007"/>
        <item x="1008"/>
        <item x="1009"/>
        <item x="1010"/>
        <item x="1011"/>
        <item x="1012"/>
        <item x="1013"/>
        <item x="1014"/>
        <item x="1015"/>
        <item x="1016"/>
        <item x="1017"/>
        <item x="1018"/>
        <item x="1019"/>
        <item x="1020"/>
        <item x="1021"/>
        <item x="1022"/>
        <item x="1023"/>
        <item x="1024"/>
        <item x="1025"/>
        <item x="1026"/>
        <item x="1027"/>
        <item x="1028"/>
        <item x="1029"/>
        <item x="1030"/>
        <item x="1031"/>
        <item x="1032"/>
        <item x="1033"/>
        <item x="1034"/>
        <item x="1035"/>
        <item x="1036"/>
        <item x="1037"/>
        <item x="1038"/>
        <item x="1039"/>
        <item x="1040"/>
        <item x="1041"/>
        <item x="1042"/>
        <item x="1043"/>
        <item x="1044"/>
        <item x="1045"/>
        <item x="1046"/>
        <item x="1047"/>
        <item x="1048"/>
        <item x="1049"/>
        <item x="1050"/>
        <item x="1051"/>
        <item x="1052"/>
        <item x="1053"/>
        <item x="1054"/>
        <item x="1055"/>
        <item x="1056"/>
        <item x="1057"/>
        <item x="1058"/>
        <item x="1059"/>
        <item x="1060"/>
        <item x="1061"/>
        <item x="1062"/>
        <item x="1063"/>
        <item x="1064"/>
        <item x="1065"/>
        <item x="1066"/>
        <item x="1067"/>
        <item x="1068"/>
        <item x="1069"/>
        <item x="1070"/>
        <item x="1071"/>
        <item x="1072"/>
        <item x="1073"/>
        <item x="1074"/>
        <item x="1075"/>
        <item x="1076"/>
        <item x="1077"/>
        <item x="1078"/>
        <item x="1079"/>
        <item x="1080"/>
        <item x="1081"/>
        <item x="1082"/>
        <item x="1083"/>
        <item x="1084"/>
        <item x="1085"/>
        <item x="1086"/>
        <item x="1087"/>
        <item x="1088"/>
        <item x="1089"/>
        <item x="1090"/>
        <item x="1091"/>
        <item x="1092"/>
        <item x="1093"/>
        <item x="1094"/>
        <item x="1095"/>
        <item x="1096"/>
        <item x="1097"/>
        <item x="1098"/>
        <item x="1099"/>
        <item x="1100"/>
        <item x="1101"/>
        <item x="1102"/>
        <item x="1103"/>
        <item x="1104"/>
        <item x="1105"/>
        <item x="1106"/>
        <item x="1107"/>
        <item x="1108"/>
        <item x="1109"/>
        <item x="1110"/>
        <item x="1111"/>
        <item x="1112"/>
        <item x="1113"/>
        <item x="1114"/>
        <item x="1115"/>
        <item x="1116"/>
        <item x="1117"/>
        <item x="1118"/>
        <item x="1119"/>
        <item x="1120"/>
        <item x="1121"/>
        <item x="1122"/>
        <item x="1123"/>
        <item x="1124"/>
        <item x="1125"/>
        <item x="1126"/>
        <item x="1127"/>
        <item x="1128"/>
        <item x="1129"/>
        <item x="1130"/>
        <item x="1131"/>
        <item x="1132"/>
        <item x="1133"/>
        <item x="1134"/>
        <item x="1135"/>
        <item x="1136"/>
        <item x="1137"/>
        <item x="1138"/>
        <item x="1139"/>
        <item x="1140"/>
        <item x="1141"/>
        <item x="1142"/>
        <item x="1143"/>
        <item x="1144"/>
        <item x="1145"/>
        <item x="1146"/>
        <item x="1147"/>
        <item x="1148"/>
        <item x="1149"/>
        <item x="1150"/>
        <item x="1151"/>
        <item x="1152"/>
        <item x="1153"/>
        <item x="1154"/>
        <item x="1155"/>
        <item x="1156"/>
        <item x="1157"/>
        <item x="1158"/>
        <item x="1159"/>
        <item x="1160"/>
        <item x="1161"/>
        <item x="1162"/>
        <item x="1163"/>
        <item x="1164"/>
        <item x="1165"/>
        <item x="1166"/>
        <item x="1167"/>
        <item x="1168"/>
        <item x="1169"/>
        <item x="1170"/>
        <item x="1171"/>
        <item x="1172"/>
        <item x="1173"/>
        <item x="1174"/>
        <item x="1175"/>
        <item x="1176"/>
        <item x="1177"/>
        <item x="1178"/>
        <item x="1179"/>
        <item x="1180"/>
        <item x="1181"/>
        <item x="1182"/>
        <item x="1183"/>
        <item x="1184"/>
        <item x="1185"/>
        <item x="1186"/>
        <item x="1187"/>
        <item x="1188"/>
        <item x="1189"/>
        <item x="1190"/>
        <item x="1191"/>
        <item x="1192"/>
        <item x="1193"/>
        <item x="1194"/>
        <item x="1195"/>
        <item x="1196"/>
        <item x="1197"/>
        <item x="1198"/>
        <item x="1199"/>
        <item x="1200"/>
        <item x="1201"/>
        <item x="1202"/>
        <item x="1203"/>
        <item x="1204"/>
        <item x="1205"/>
        <item x="1206"/>
        <item x="1207"/>
        <item x="1208"/>
        <item x="1209"/>
        <item x="1210"/>
        <item x="1211"/>
        <item x="1212"/>
        <item x="1213"/>
        <item x="1214"/>
        <item x="1215"/>
        <item x="1216"/>
        <item x="1217"/>
        <item x="1218"/>
        <item x="1219"/>
        <item x="1220"/>
        <item x="1221"/>
        <item x="1222"/>
        <item x="1223"/>
        <item x="1224"/>
        <item x="1225"/>
        <item x="1226"/>
        <item x="1227"/>
        <item x="1228"/>
        <item x="1229"/>
        <item x="1230"/>
        <item x="1231"/>
        <item x="1232"/>
        <item x="1233"/>
        <item x="1234"/>
        <item x="1235"/>
        <item x="1236"/>
        <item x="1237"/>
        <item x="1239"/>
        <item x="1240"/>
        <item x="1241"/>
        <item x="1242"/>
        <item x="1243"/>
        <item x="1244"/>
        <item x="1245"/>
        <item x="1246"/>
        <item x="1247"/>
        <item x="1248"/>
        <item x="1249"/>
        <item x="1250"/>
        <item x="1251"/>
        <item x="1252"/>
        <item x="1253"/>
        <item x="1254"/>
        <item x="1255"/>
        <item x="1256"/>
        <item x="1257"/>
        <item x="1258"/>
        <item x="1259"/>
        <item x="1260"/>
        <item x="1261"/>
        <item x="1262"/>
        <item x="1263"/>
        <item x="1264"/>
        <item x="1265"/>
        <item x="1266"/>
        <item x="1267"/>
        <item x="1268"/>
        <item x="1269"/>
        <item x="1270"/>
        <item x="1271"/>
        <item x="1272"/>
        <item x="1273"/>
        <item x="1274"/>
        <item x="1275"/>
        <item x="1276"/>
        <item x="1277"/>
        <item x="1278"/>
        <item x="1279"/>
        <item x="1280"/>
        <item x="1281"/>
        <item x="1282"/>
        <item x="1283"/>
        <item x="1284"/>
        <item x="1285"/>
        <item x="1286"/>
        <item x="1287"/>
        <item x="1288"/>
        <item x="1289"/>
        <item x="1290"/>
        <item x="1291"/>
        <item x="1292"/>
        <item x="1293"/>
        <item x="1294"/>
        <item x="1295"/>
        <item x="1296"/>
        <item x="1297"/>
        <item x="1298"/>
        <item x="1299"/>
        <item x="1300"/>
        <item x="1301"/>
        <item x="1302"/>
        <item x="1303"/>
        <item x="1304"/>
        <item x="1305"/>
        <item x="1306"/>
        <item x="1307"/>
        <item x="1308"/>
        <item x="1309"/>
        <item x="1310"/>
        <item x="1311"/>
        <item x="1312"/>
        <item x="1238"/>
        <item x="1313"/>
        <item x="1314"/>
        <item x="1315"/>
        <item x="1316"/>
        <item x="1317"/>
        <item x="1318"/>
        <item x="1319"/>
        <item x="1320"/>
        <item x="1321"/>
        <item x="1322"/>
        <item x="1323"/>
        <item x="1324"/>
        <item x="1325"/>
        <item x="1326"/>
        <item x="1327"/>
        <item x="1328"/>
        <item x="1329"/>
        <item x="1330"/>
        <item x="1331"/>
        <item x="1332"/>
        <item x="1333"/>
        <item x="1334"/>
        <item x="1335"/>
        <item x="1336"/>
        <item x="1337"/>
        <item x="1338"/>
        <item x="1339"/>
        <item x="1340"/>
        <item x="1341"/>
        <item x="1342"/>
        <item x="1343"/>
        <item x="1344"/>
        <item x="1345"/>
        <item x="1346"/>
        <item x="1347"/>
        <item x="1348"/>
        <item x="1349"/>
        <item x="1350"/>
        <item x="1351"/>
        <item x="1352"/>
        <item x="1353"/>
        <item x="1354"/>
        <item x="1355"/>
        <item x="1356"/>
        <item x="1357"/>
        <item x="1358"/>
        <item x="1359"/>
        <item x="1360"/>
        <item x="1361"/>
        <item x="1362"/>
        <item x="1363"/>
        <item x="1364"/>
        <item x="1365"/>
        <item x="1366"/>
        <item x="1367"/>
        <item x="1368"/>
        <item x="1369"/>
        <item x="1370"/>
        <item x="1371"/>
        <item x="1372"/>
        <item x="1373"/>
        <item x="1374"/>
        <item x="1375"/>
        <item x="1376"/>
        <item x="1377"/>
        <item x="1378"/>
        <item x="1379"/>
        <item x="1381"/>
        <item x="1382"/>
        <item x="1383"/>
        <item x="1384"/>
        <item x="1385"/>
        <item x="1386"/>
        <item x="1387"/>
        <item x="1388"/>
        <item x="1389"/>
        <item x="1390"/>
        <item x="1391"/>
        <item x="1392"/>
        <item x="1393"/>
        <item x="1394"/>
        <item x="1395"/>
        <item x="1396"/>
        <item x="1397"/>
        <item x="1398"/>
        <item x="1399"/>
        <item x="1400"/>
        <item x="1401"/>
        <item x="1402"/>
        <item x="1403"/>
        <item x="1404"/>
        <item x="1405"/>
        <item x="1406"/>
        <item x="1407"/>
        <item x="1408"/>
        <item x="1409"/>
        <item x="1410"/>
        <item x="1411"/>
        <item x="1412"/>
        <item x="1413"/>
        <item x="1414"/>
        <item x="1415"/>
        <item x="1416"/>
        <item x="1417"/>
        <item x="1418"/>
        <item x="1419"/>
        <item x="1420"/>
        <item x="1421"/>
        <item x="1422"/>
        <item x="1423"/>
        <item x="1424"/>
        <item x="1425"/>
        <item x="1426"/>
        <item x="1427"/>
        <item x="1428"/>
        <item x="1429"/>
        <item x="1430"/>
        <item x="1431"/>
        <item x="1432"/>
        <item x="1433"/>
        <item x="1434"/>
        <item x="1435"/>
        <item x="1436"/>
        <item x="1437"/>
        <item x="1438"/>
        <item x="1439"/>
        <item x="1440"/>
        <item x="1441"/>
        <item x="1442"/>
        <item x="1443"/>
        <item x="1444"/>
        <item x="1445"/>
        <item x="1446"/>
        <item x="1447"/>
        <item x="1448"/>
        <item x="1449"/>
        <item x="1450"/>
        <item x="1451"/>
        <item x="1452"/>
        <item x="1453"/>
        <item x="1454"/>
        <item x="1455"/>
        <item x="1456"/>
        <item x="1457"/>
        <item x="1458"/>
        <item x="1459"/>
        <item x="1460"/>
        <item x="1461"/>
        <item x="1462"/>
        <item x="1463"/>
        <item x="1575"/>
        <item x="1464"/>
        <item x="1465"/>
        <item x="1466"/>
        <item x="1467"/>
        <item x="1468"/>
        <item x="1469"/>
        <item x="1470"/>
        <item x="1471"/>
        <item x="1472"/>
        <item x="1473"/>
        <item x="1474"/>
        <item x="1475"/>
        <item x="1476"/>
        <item x="1477"/>
        <item x="1478"/>
        <item x="1479"/>
        <item x="1480"/>
        <item x="1481"/>
        <item x="1482"/>
        <item x="1483"/>
        <item x="1484"/>
        <item x="1485"/>
        <item x="1486"/>
        <item x="1487"/>
        <item x="1488"/>
        <item x="1489"/>
        <item x="1490"/>
        <item x="1491"/>
        <item x="1492"/>
        <item x="1493"/>
        <item x="1494"/>
        <item x="1495"/>
        <item x="1496"/>
        <item x="1497"/>
        <item x="1498"/>
        <item x="1499"/>
        <item x="1500"/>
        <item x="1501"/>
        <item x="1502"/>
        <item x="1503"/>
        <item x="1504"/>
        <item x="1505"/>
        <item x="1506"/>
        <item x="1507"/>
        <item x="1508"/>
        <item x="1509"/>
        <item x="1510"/>
        <item x="1511"/>
        <item x="1512"/>
        <item x="1513"/>
        <item x="1514"/>
        <item x="1515"/>
        <item x="1516"/>
        <item x="1517"/>
        <item x="1518"/>
        <item x="1519"/>
        <item x="1520"/>
        <item x="1521"/>
        <item x="1522"/>
        <item x="1523"/>
        <item x="1524"/>
        <item x="1525"/>
        <item x="1526"/>
        <item x="1527"/>
        <item x="1528"/>
        <item x="1529"/>
        <item x="1530"/>
        <item x="1531"/>
        <item x="1532"/>
        <item x="1533"/>
        <item x="1534"/>
        <item x="1535"/>
        <item x="1536"/>
        <item x="1537"/>
        <item x="1538"/>
        <item x="1539"/>
        <item x="1540"/>
        <item x="1541"/>
        <item x="1542"/>
        <item x="1543"/>
        <item x="1544"/>
        <item x="1545"/>
        <item x="1546"/>
        <item x="1547"/>
        <item x="1548"/>
        <item x="1549"/>
        <item x="1550"/>
        <item x="1551"/>
        <item x="1552"/>
        <item x="1553"/>
        <item x="1554"/>
        <item x="1555"/>
        <item x="1556"/>
        <item x="1557"/>
        <item x="1558"/>
        <item x="1559"/>
        <item x="1560"/>
        <item x="1561"/>
        <item x="1562"/>
        <item x="1563"/>
        <item x="1564"/>
        <item x="1565"/>
        <item x="1566"/>
        <item x="1567"/>
        <item x="1568"/>
        <item x="1569"/>
        <item x="1570"/>
        <item x="1571"/>
        <item x="1572"/>
        <item x="1573"/>
        <item x="1574"/>
        <item x="1576"/>
        <item x="1577"/>
        <item x="1578"/>
        <item x="1579"/>
        <item x="1580"/>
        <item x="1581"/>
        <item x="1582"/>
        <item x="1583"/>
        <item x="1584"/>
        <item x="1585"/>
        <item x="1586"/>
        <item x="1587"/>
        <item x="1588"/>
        <item x="1589"/>
        <item x="1590"/>
        <item x="1591"/>
        <item x="1592"/>
        <item x="1593"/>
        <item x="1594"/>
        <item x="1595"/>
        <item x="1596"/>
        <item x="1597"/>
        <item x="1598"/>
        <item x="1599"/>
        <item x="1600"/>
        <item x="1601"/>
        <item x="1602"/>
        <item x="1603"/>
        <item x="1604"/>
        <item x="1605"/>
        <item x="1606"/>
        <item x="1607"/>
        <item x="1608"/>
        <item x="1609"/>
        <item x="1610"/>
        <item x="1611"/>
        <item x="1612"/>
        <item x="1613"/>
        <item x="1614"/>
        <item x="1615"/>
        <item x="1616"/>
        <item x="1617"/>
        <item x="1618"/>
        <item x="1619"/>
        <item x="1620"/>
        <item x="1621"/>
        <item x="1622"/>
        <item x="1623"/>
        <item x="1624"/>
        <item x="1625"/>
        <item x="1626"/>
        <item x="1627"/>
        <item x="1628"/>
        <item x="1629"/>
        <item x="1630"/>
        <item x="1631"/>
        <item x="1632"/>
        <item x="1633"/>
        <item x="1634"/>
        <item x="1635"/>
        <item x="1636"/>
        <item x="1637"/>
        <item x="1638"/>
        <item x="1639"/>
        <item x="1640"/>
        <item x="1641"/>
        <item x="1642"/>
        <item x="1643"/>
        <item x="1644"/>
        <item x="1645"/>
        <item x="1646"/>
        <item x="1647"/>
        <item x="1648"/>
        <item x="1649"/>
        <item x="1650"/>
        <item x="1651"/>
        <item x="1652"/>
        <item x="1653"/>
        <item x="1654"/>
        <item x="1655"/>
        <item x="1656"/>
        <item x="1657"/>
        <item x="1658"/>
        <item x="1659"/>
        <item x="1660"/>
        <item x="1661"/>
        <item x="1662"/>
        <item x="1663"/>
        <item x="1664"/>
        <item x="1665"/>
        <item x="1666"/>
        <item x="1667"/>
        <item x="1668"/>
        <item x="1669"/>
        <item x="1670"/>
        <item x="1671"/>
        <item x="1672"/>
        <item x="1673"/>
        <item x="1674"/>
        <item x="1675"/>
        <item x="1676"/>
        <item x="1677"/>
        <item x="1678"/>
        <item x="1679"/>
        <item x="1680"/>
        <item x="1681"/>
        <item x="1682"/>
        <item x="1683"/>
        <item x="1684"/>
        <item x="1685"/>
        <item x="1686"/>
        <item x="1687"/>
        <item x="1688"/>
        <item x="1689"/>
        <item x="1690"/>
        <item x="1691"/>
        <item x="1692"/>
        <item x="1693"/>
        <item x="1694"/>
        <item x="1695"/>
        <item x="1696"/>
        <item x="1697"/>
        <item x="1698"/>
        <item x="1699"/>
        <item x="1700"/>
        <item x="1701"/>
        <item x="1702"/>
        <item x="1703"/>
        <item x="1704"/>
        <item x="1705"/>
        <item x="1706"/>
        <item x="1707"/>
        <item x="1708"/>
        <item x="1709"/>
        <item x="1710"/>
        <item x="1711"/>
        <item x="1712"/>
        <item x="1713"/>
        <item x="1714"/>
        <item x="1715"/>
        <item x="1716"/>
        <item x="1717"/>
        <item x="1718"/>
        <item x="1719"/>
        <item x="1720"/>
        <item x="1721"/>
        <item x="1722"/>
        <item x="1723"/>
        <item x="1724"/>
        <item x="1725"/>
        <item x="1726"/>
        <item x="1727"/>
        <item x="1728"/>
        <item x="1729"/>
        <item x="1730"/>
        <item x="1731"/>
        <item x="1732"/>
        <item x="1733"/>
        <item x="1734"/>
        <item x="1735"/>
        <item x="1736"/>
        <item x="1737"/>
        <item x="1738"/>
        <item x="1739"/>
        <item x="1380"/>
        <item x="1740"/>
        <item x="1741"/>
        <item x="1742"/>
        <item x="1743"/>
        <item x="1744"/>
        <item x="1745"/>
        <item x="1746"/>
        <item x="1747"/>
        <item x="1748"/>
        <item x="1749"/>
        <item x="1750"/>
        <item x="1751"/>
        <item x="1752"/>
        <item x="1753"/>
        <item x="1754"/>
        <item x="1755"/>
        <item x="1756"/>
        <item x="1757"/>
        <item x="1758"/>
        <item x="1759"/>
        <item x="1760"/>
        <item x="1761"/>
        <item x="1762"/>
        <item x="1763"/>
        <item x="1764"/>
        <item x="1765"/>
        <item x="1766"/>
        <item x="1767"/>
        <item x="1768"/>
        <item x="1769"/>
        <item x="1770"/>
        <item x="1771"/>
        <item x="1772"/>
        <item x="1773"/>
        <item x="1774"/>
        <item x="1775"/>
        <item x="1776"/>
        <item x="1777"/>
        <item x="1778"/>
        <item x="1779"/>
        <item x="1780"/>
        <item x="1781"/>
        <item x="1782"/>
        <item x="1783"/>
        <item x="1784"/>
        <item x="1785"/>
        <item x="1786"/>
        <item x="1787"/>
        <item x="1788"/>
        <item x="1789"/>
        <item x="1790"/>
        <item x="1791"/>
        <item x="1792"/>
        <item x="1793"/>
        <item x="1794"/>
        <item x="1795"/>
        <item x="1796"/>
        <item x="1797"/>
        <item x="1798"/>
        <item x="1799"/>
        <item x="1800"/>
        <item x="1801"/>
        <item x="1802"/>
        <item x="1803"/>
        <item x="1804"/>
        <item x="1805"/>
        <item x="1806"/>
        <item x="1807"/>
        <item x="1808"/>
        <item x="1809"/>
        <item x="1810"/>
        <item x="1811"/>
        <item x="1812"/>
        <item x="1813"/>
        <item x="1814"/>
        <item x="1815"/>
        <item x="1816"/>
        <item x="1817"/>
        <item x="1818"/>
        <item x="1819"/>
        <item x="1820"/>
        <item x="1821"/>
        <item x="1822"/>
        <item x="1823"/>
        <item x="1824"/>
        <item x="1825"/>
        <item x="1826"/>
        <item x="1827"/>
        <item x="1828"/>
        <item x="1829"/>
        <item x="1830"/>
        <item x="1831"/>
        <item x="1832"/>
        <item x="1833"/>
        <item x="1834"/>
        <item x="1835"/>
        <item x="1836"/>
        <item x="1837"/>
        <item x="1838"/>
        <item x="1839"/>
        <item x="1840"/>
        <item x="1841"/>
        <item x="1842"/>
        <item x="1843"/>
        <item x="1844"/>
        <item x="1845"/>
        <item x="1846"/>
        <item x="1847"/>
        <item x="1848"/>
        <item x="1849"/>
        <item x="1850"/>
        <item x="1851"/>
        <item x="1852"/>
        <item x="1853"/>
        <item x="1854"/>
        <item x="1855"/>
        <item x="1856"/>
        <item x="1857"/>
        <item x="1858"/>
        <item x="1859"/>
        <item x="1860"/>
        <item x="1861"/>
        <item x="1862"/>
        <item x="1863"/>
        <item x="1864"/>
        <item x="1865"/>
        <item x="1866"/>
        <item x="1867"/>
        <item x="1868"/>
        <item x="1869"/>
        <item x="1870"/>
        <item x="1871"/>
        <item x="1872"/>
        <item x="1907"/>
        <item x="1929"/>
        <item x="1873"/>
        <item x="1953"/>
        <item x="1948"/>
        <item m="1" x="1982"/>
        <item m="1" x="1975"/>
        <item x="1970"/>
        <item m="1" x="1976"/>
        <item m="1" x="1977"/>
        <item m="1" x="1978"/>
        <item x="1874"/>
        <item x="1875"/>
        <item x="1876"/>
        <item x="1877"/>
        <item m="1" x="1981"/>
        <item m="1" x="1979"/>
        <item x="1879"/>
        <item x="1962"/>
        <item x="1878"/>
        <item x="1880"/>
        <item x="1881"/>
        <item x="1882"/>
        <item x="1883"/>
        <item x="1884"/>
        <item x="1885"/>
        <item x="1886"/>
        <item x="1887"/>
        <item x="1888"/>
        <item x="1889"/>
        <item x="1890"/>
        <item x="1891"/>
        <item x="1892"/>
        <item x="1893"/>
        <item x="1894"/>
        <item x="1895"/>
        <item x="1896"/>
        <item x="1897"/>
        <item x="1898"/>
        <item x="1899"/>
        <item x="1900"/>
        <item m="1" x="1980"/>
        <item x="1901"/>
        <item x="1902"/>
        <item x="1903"/>
        <item x="1904"/>
        <item x="1905"/>
        <item x="1906"/>
        <item x="1908"/>
        <item x="1909"/>
        <item x="1910"/>
        <item x="1911"/>
        <item x="1912"/>
        <item x="1913"/>
        <item x="1914"/>
        <item x="1915"/>
        <item x="1916"/>
        <item x="1917"/>
        <item x="1918"/>
        <item x="1919"/>
        <item x="1920"/>
        <item x="1921"/>
        <item x="1922"/>
        <item x="1923"/>
        <item x="1924"/>
        <item x="1925"/>
        <item x="1926"/>
        <item x="1927"/>
        <item x="1928"/>
        <item x="1930"/>
        <item x="1931"/>
        <item x="1932"/>
        <item x="1933"/>
        <item x="1934"/>
        <item x="1935"/>
        <item x="1936"/>
        <item x="1937"/>
        <item x="1938"/>
        <item x="1939"/>
        <item x="1940"/>
        <item x="1941"/>
        <item x="1942"/>
        <item x="1943"/>
        <item x="1944"/>
        <item x="1945"/>
        <item x="1946"/>
        <item x="1947"/>
        <item x="1949"/>
        <item x="1950"/>
        <item x="1951"/>
        <item x="1952"/>
        <item x="1954"/>
        <item x="1955"/>
        <item x="1956"/>
        <item x="1957"/>
        <item x="1958"/>
        <item x="1959"/>
        <item x="1960"/>
        <item x="1961"/>
        <item x="1963"/>
        <item x="1965"/>
        <item x="1966"/>
        <item x="1967"/>
        <item x="1968"/>
        <item x="1969"/>
        <item x="1971"/>
        <item x="1972"/>
        <item x="1973"/>
        <item x="1974"/>
        <item t="default"/>
      </items>
    </pivotField>
    <pivotField dataField="1" showAll="0"/>
    <pivotField dataField="1" showAll="0"/>
    <pivotField showAll="0"/>
    <pivotField showAll="0"/>
    <pivotField showAll="0"/>
    <pivotField showAll="0"/>
    <pivotField showAll="0"/>
    <pivotField showAll="0"/>
    <pivotField dataField="1" showAll="0"/>
    <pivotField dataField="1" showAll="0"/>
    <pivotField dataField="1" showAll="0"/>
    <pivotField dataField="1" showAll="0"/>
    <pivotField showAll="0"/>
    <pivotField showAll="0" defaultSubtotal="0"/>
    <pivotField dataField="1" showAll="0" defaultSubtotal="0"/>
    <pivotField dataField="1" showAll="0" defaultSubtotal="0"/>
    <pivotField dataField="1" showAll="0" defaultSubtotal="0"/>
    <pivotField dataField="1" showAll="0" defaultSubtotal="0"/>
    <pivotField dataField="1" showAll="0" defaultSubtotal="0"/>
    <pivotField dataField="1" showAll="0" defaultSubtotal="0"/>
    <pivotField dataField="1" showAll="0" defaultSubtotal="0"/>
    <pivotField dataField="1" showAll="0" defaultSubtotal="0"/>
  </pivotFields>
  <rowFields count="3">
    <field x="0"/>
    <field x="1"/>
    <field x="2"/>
  </rowFields>
  <rowItems count="27">
    <i>
      <x v="224"/>
    </i>
    <i r="1">
      <x v="5"/>
    </i>
    <i r="2">
      <x v="1589"/>
    </i>
    <i r="2">
      <x v="1642"/>
    </i>
    <i r="2">
      <x v="1643"/>
    </i>
    <i r="2">
      <x v="1838"/>
    </i>
    <i r="2">
      <x v="1839"/>
    </i>
    <i r="2">
      <x v="1843"/>
    </i>
    <i r="2">
      <x v="1846"/>
    </i>
    <i r="2">
      <x v="1881"/>
    </i>
    <i r="2">
      <x v="1892"/>
    </i>
    <i r="2">
      <x v="1910"/>
    </i>
    <i r="2">
      <x v="1913"/>
    </i>
    <i r="2">
      <x v="1965"/>
    </i>
    <i r="2">
      <x v="1966"/>
    </i>
    <i r="2">
      <x v="1967"/>
    </i>
    <i r="2">
      <x v="1968"/>
    </i>
    <i r="2">
      <x v="1969"/>
    </i>
    <i r="2">
      <x v="1971"/>
    </i>
    <i r="2">
      <x v="1972"/>
    </i>
    <i r="2">
      <x v="1973"/>
    </i>
    <i r="2">
      <x v="1976"/>
    </i>
    <i r="2">
      <x v="1977"/>
    </i>
    <i r="2">
      <x v="1978"/>
    </i>
    <i r="2">
      <x v="1979"/>
    </i>
    <i r="2">
      <x v="1980"/>
    </i>
    <i t="grand">
      <x/>
    </i>
  </rowItems>
  <colFields count="1">
    <field x="-2"/>
  </colFields>
  <colItems count="14">
    <i>
      <x/>
    </i>
    <i i="1">
      <x v="1"/>
    </i>
    <i i="2">
      <x v="2"/>
    </i>
    <i i="3">
      <x v="3"/>
    </i>
    <i i="4">
      <x v="4"/>
    </i>
    <i i="5">
      <x v="5"/>
    </i>
    <i i="6">
      <x v="6"/>
    </i>
    <i i="7">
      <x v="7"/>
    </i>
    <i i="8">
      <x v="8"/>
    </i>
    <i i="9">
      <x v="9"/>
    </i>
    <i i="10">
      <x v="10"/>
    </i>
    <i i="11">
      <x v="11"/>
    </i>
    <i i="12">
      <x v="12"/>
    </i>
    <i i="13">
      <x v="13"/>
    </i>
  </colItems>
  <dataFields count="14">
    <dataField name="- Wafer Q'ty" fld="3" baseField="0" baseItem="197"/>
    <dataField name="-Rework wafer" fld="4" baseField="0" baseItem="114"/>
    <dataField name="加總 - RW-Particle" fld="17" baseField="0" baseItem="197"/>
    <dataField name="加總 - RW-Machine alarm" fld="18" baseField="0" baseItem="197"/>
    <dataField name="加總 - RW-Over Q-time" fld="19" baseField="0" baseItem="197"/>
    <dataField name="加總 - RW-buy-off" fld="20" baseField="0" baseItem="197"/>
    <dataField name="加總 - RW-oxidation" fld="21" baseField="0" baseItem="197"/>
    <dataField name="加總 - RW-PR damage" fld="22" baseField="0" baseItem="197"/>
    <dataField name="加總 - RW-Bubble" fld="23" baseField="0" baseItem="197"/>
    <dataField name="加總 - RW-WES shift" fld="24" baseField="0" baseItem="197"/>
    <dataField name="計數 - Defect source - Coat" fld="11" subtotal="count" baseField="0" baseItem="0"/>
    <dataField name="計數 - Defect source - Exposure" fld="12" subtotal="count" baseField="0" baseItem="0"/>
    <dataField name="計數 - Defect source - Develop" fld="13" subtotal="count" baseField="0" baseItem="0"/>
    <dataField name="計數 - Defect source - OM" fld="14" subtotal="count" baseField="0" baseItem="0"/>
  </dataFields>
  <chartFormats count="11">
    <chartFormat chart="0" format="1" series="1">
      <pivotArea type="data" outline="0" fieldPosition="0">
        <references count="1">
          <reference field="4294967294" count="1" selected="0">
            <x v="1"/>
          </reference>
        </references>
      </pivotArea>
    </chartFormat>
    <chartFormat chart="48" format="5" series="1">
      <pivotArea type="data" outline="0" fieldPosition="0">
        <references count="1">
          <reference field="4294967294" count="1" selected="0">
            <x v="1"/>
          </reference>
        </references>
      </pivotArea>
    </chartFormat>
    <chartFormat chart="155" format="5" series="1">
      <pivotArea type="data" outline="0" fieldPosition="0">
        <references count="1">
          <reference field="4294967294" count="1" selected="0">
            <x v="1"/>
          </reference>
        </references>
      </pivotArea>
    </chartFormat>
    <chartFormat chart="243" format="8" series="1">
      <pivotArea type="data" outline="0" fieldPosition="0">
        <references count="1">
          <reference field="4294967294" count="1" selected="0">
            <x v="1"/>
          </reference>
        </references>
      </pivotArea>
    </chartFormat>
    <chartFormat chart="244" format="11" series="1">
      <pivotArea type="data" outline="0" fieldPosition="0">
        <references count="1">
          <reference field="4294967294" count="1" selected="0">
            <x v="1"/>
          </reference>
        </references>
      </pivotArea>
    </chartFormat>
    <chartFormat chart="245" format="8" series="1">
      <pivotArea type="data" outline="0" fieldPosition="0">
        <references count="1">
          <reference field="4294967294" count="1" selected="0">
            <x v="1"/>
          </reference>
        </references>
      </pivotArea>
    </chartFormat>
    <chartFormat chart="246" format="11" series="1">
      <pivotArea type="data" outline="0" fieldPosition="0">
        <references count="1">
          <reference field="4294967294" count="1" selected="0">
            <x v="1"/>
          </reference>
        </references>
      </pivotArea>
    </chartFormat>
    <chartFormat chart="247" format="8" series="1">
      <pivotArea type="data" outline="0" fieldPosition="0">
        <references count="1">
          <reference field="4294967294" count="1" selected="0">
            <x v="1"/>
          </reference>
        </references>
      </pivotArea>
    </chartFormat>
    <chartFormat chart="248" format="11" series="1">
      <pivotArea type="data" outline="0" fieldPosition="0">
        <references count="1">
          <reference field="4294967294" count="1" selected="0">
            <x v="1"/>
          </reference>
        </references>
      </pivotArea>
    </chartFormat>
    <chartFormat chart="261" format="8" series="1">
      <pivotArea type="data" outline="0" fieldPosition="0">
        <references count="1">
          <reference field="4294967294" count="1" selected="0">
            <x v="1"/>
          </reference>
        </references>
      </pivotArea>
    </chartFormat>
    <chartFormat chart="262" format="11" series="1">
      <pivotArea type="data" outline="0" fieldPosition="0">
        <references count="1">
          <reference field="4294967294" count="1" selected="0">
            <x v="1"/>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2.xml><?xml version="1.0" encoding="utf-8"?>
<pivotTableDefinition xmlns="http://schemas.openxmlformats.org/spreadsheetml/2006/main" name="樞紐分析表14" cacheId="67" applyNumberFormats="0" applyBorderFormats="0" applyFontFormats="0" applyPatternFormats="0" applyAlignmentFormats="0" applyWidthHeightFormats="1" dataCaption="數值" updatedVersion="6" minRefreshableVersion="3" useAutoFormatting="1" itemPrintTitles="1" createdVersion="5" indent="0" outline="1" outlineData="1" multipleFieldFilters="0" chartFormat="375">
  <location ref="AC53:AQ84" firstHeaderRow="0" firstDataRow="1" firstDataCol="1"/>
  <pivotFields count="25">
    <pivotField axis="axisRow" showAll="0" sortType="ascending">
      <items count="227">
        <item h="1" x="0"/>
        <item h="1" x="1"/>
        <item h="1" x="2"/>
        <item h="1" x="3"/>
        <item h="1" x="4"/>
        <item h="1" x="5"/>
        <item h="1" x="6"/>
        <item h="1" x="7"/>
        <item h="1" x="8"/>
        <item h="1" x="9"/>
        <item h="1" x="10"/>
        <item h="1" x="11"/>
        <item h="1" x="12"/>
        <item h="1" x="13"/>
        <item h="1" x="14"/>
        <item h="1" x="15"/>
        <item h="1" x="16"/>
        <item h="1" x="17"/>
        <item h="1" x="18"/>
        <item h="1" x="19"/>
        <item h="1" x="20"/>
        <item h="1" x="21"/>
        <item h="1" x="22"/>
        <item h="1" x="23"/>
        <item h="1" x="24"/>
        <item h="1" x="25"/>
        <item h="1" x="26"/>
        <item h="1" x="27"/>
        <item h="1" x="28"/>
        <item h="1" x="29"/>
        <item h="1" x="30"/>
        <item h="1" x="31"/>
        <item h="1" x="32"/>
        <item h="1" x="33"/>
        <item h="1" x="34"/>
        <item h="1" x="35"/>
        <item h="1" x="36"/>
        <item h="1" x="37"/>
        <item h="1" x="38"/>
        <item h="1" x="39"/>
        <item h="1" x="40"/>
        <item h="1" x="41"/>
        <item h="1" x="42"/>
        <item h="1" x="43"/>
        <item h="1" x="44"/>
        <item h="1" x="45"/>
        <item h="1" x="46"/>
        <item h="1" x="47"/>
        <item h="1" x="48"/>
        <item h="1" x="49"/>
        <item h="1" x="50"/>
        <item h="1" x="51"/>
        <item h="1" x="52"/>
        <item h="1" x="53"/>
        <item h="1" x="54"/>
        <item h="1" x="55"/>
        <item h="1" x="56"/>
        <item h="1" x="57"/>
        <item h="1" x="58"/>
        <item h="1" x="59"/>
        <item h="1" x="60"/>
        <item h="1" x="61"/>
        <item h="1" x="62"/>
        <item h="1" x="63"/>
        <item h="1" x="64"/>
        <item h="1" x="65"/>
        <item h="1" x="66"/>
        <item h="1" x="67"/>
        <item h="1" x="68"/>
        <item h="1" x="69"/>
        <item h="1" x="70"/>
        <item h="1" x="71"/>
        <item h="1" x="72"/>
        <item h="1" x="73"/>
        <item h="1" x="74"/>
        <item h="1" x="75"/>
        <item h="1" x="76"/>
        <item h="1" x="77"/>
        <item h="1" x="78"/>
        <item h="1" x="79"/>
        <item h="1" x="80"/>
        <item h="1" x="81"/>
        <item h="1" x="82"/>
        <item h="1" x="83"/>
        <item h="1" x="84"/>
        <item h="1" x="85"/>
        <item h="1" x="86"/>
        <item h="1" x="87"/>
        <item h="1" x="88"/>
        <item h="1" x="89"/>
        <item h="1" x="90"/>
        <item h="1" x="91"/>
        <item h="1" x="92"/>
        <item h="1" x="93"/>
        <item h="1" x="94"/>
        <item h="1" x="95"/>
        <item h="1" x="96"/>
        <item h="1" x="97"/>
        <item h="1" x="98"/>
        <item h="1" x="99"/>
        <item h="1" x="100"/>
        <item h="1" x="101"/>
        <item h="1" x="102"/>
        <item h="1" x="103"/>
        <item h="1" x="104"/>
        <item h="1" x="105"/>
        <item h="1" x="106"/>
        <item h="1" x="107"/>
        <item h="1" x="108"/>
        <item h="1" x="109"/>
        <item h="1" x="110"/>
        <item h="1" x="111"/>
        <item h="1" x="112"/>
        <item h="1" x="113"/>
        <item h="1" x="114"/>
        <item h="1" x="115"/>
        <item h="1" x="116"/>
        <item h="1" x="117"/>
        <item h="1" x="118"/>
        <item h="1" x="119"/>
        <item h="1" x="120"/>
        <item h="1" x="121"/>
        <item h="1" x="122"/>
        <item h="1" x="123"/>
        <item h="1" x="124"/>
        <item h="1" x="125"/>
        <item h="1" x="126"/>
        <item h="1" x="127"/>
        <item h="1" x="128"/>
        <item h="1" x="129"/>
        <item h="1" x="130"/>
        <item h="1" x="131"/>
        <item h="1" x="132"/>
        <item h="1" x="133"/>
        <item h="1" x="134"/>
        <item h="1" x="135"/>
        <item h="1" x="136"/>
        <item h="1" x="137"/>
        <item h="1" x="138"/>
        <item h="1" x="139"/>
        <item h="1" x="140"/>
        <item h="1" x="141"/>
        <item h="1" x="142"/>
        <item h="1" x="143"/>
        <item h="1" x="144"/>
        <item h="1" x="145"/>
        <item h="1" x="146"/>
        <item h="1" x="147"/>
        <item h="1" x="148"/>
        <item h="1" x="149"/>
        <item h="1" x="150"/>
        <item h="1" x="151"/>
        <item h="1" x="152"/>
        <item h="1" x="153"/>
        <item h="1" x="154"/>
        <item h="1" x="155"/>
        <item h="1" x="156"/>
        <item h="1" x="157"/>
        <item h="1" x="158"/>
        <item h="1" x="159"/>
        <item h="1" x="160"/>
        <item h="1" x="161"/>
        <item h="1" x="162"/>
        <item h="1" x="163"/>
        <item h="1" x="164"/>
        <item h="1" x="165"/>
        <item h="1" x="166"/>
        <item h="1" x="167"/>
        <item h="1" x="168"/>
        <item h="1" x="169"/>
        <item h="1" x="170"/>
        <item h="1" x="171"/>
        <item h="1" x="172"/>
        <item h="1" x="173"/>
        <item h="1" x="174"/>
        <item h="1" x="175"/>
        <item h="1" x="176"/>
        <item h="1" x="177"/>
        <item h="1" x="178"/>
        <item h="1" x="179"/>
        <item h="1" x="180"/>
        <item h="1" x="181"/>
        <item h="1" x="182"/>
        <item h="1" x="183"/>
        <item h="1" x="184"/>
        <item h="1" x="185"/>
        <item h="1" x="186"/>
        <item h="1" x="187"/>
        <item h="1" x="188"/>
        <item h="1" x="189"/>
        <item h="1" x="190"/>
        <item h="1" x="191"/>
        <item h="1" x="192"/>
        <item h="1" x="193"/>
        <item h="1" x="194"/>
        <item h="1" x="195"/>
        <item h="1" x="196"/>
        <item h="1" sd="0" x="197"/>
        <item h="1" sd="0" x="198"/>
        <item h="1" sd="0" x="199"/>
        <item h="1" sd="0" x="200"/>
        <item h="1" sd="0" x="201"/>
        <item h="1" sd="0" x="202"/>
        <item h="1" sd="0" x="203"/>
        <item h="1" x="204"/>
        <item h="1" x="205"/>
        <item h="1" x="206"/>
        <item h="1" sd="0" x="207"/>
        <item h="1" sd="0" x="208"/>
        <item h="1" x="209"/>
        <item h="1" x="210"/>
        <item h="1" x="211"/>
        <item h="1" x="212"/>
        <item h="1" x="213"/>
        <item h="1" x="214"/>
        <item h="1" x="215"/>
        <item h="1" x="216"/>
        <item h="1" x="217"/>
        <item h="1" sd="0" x="218"/>
        <item h="1" sd="0" x="219"/>
        <item h="1" sd="0" x="220"/>
        <item h="1" x="221"/>
        <item h="1" x="222"/>
        <item h="1" x="223"/>
        <item x="224"/>
        <item h="1" x="225"/>
        <item t="default"/>
      </items>
    </pivotField>
    <pivotField axis="axisRow" showAll="0">
      <items count="17">
        <item x="0"/>
        <item x="3"/>
        <item x="4"/>
        <item x="6"/>
        <item h="1" x="2"/>
        <item h="1" x="1"/>
        <item x="5"/>
        <item h="1" m="1" x="14"/>
        <item h="1" m="1" x="8"/>
        <item h="1" m="1" x="12"/>
        <item h="1" m="1" x="9"/>
        <item h="1" m="1" x="15"/>
        <item h="1" m="1" x="13"/>
        <item h="1" m="1" x="10"/>
        <item h="1" m="1" x="11"/>
        <item h="1" m="1" x="7"/>
        <item t="default"/>
      </items>
    </pivotField>
    <pivotField axis="axisRow" showAll="0">
      <items count="1984">
        <item x="1964"/>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72"/>
        <item x="68"/>
        <item x="69"/>
        <item x="70"/>
        <item x="71"/>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6"/>
        <item x="123"/>
        <item x="124"/>
        <item x="125"/>
        <item x="127"/>
        <item x="128"/>
        <item x="129"/>
        <item x="130"/>
        <item x="131"/>
        <item x="132"/>
        <item x="133"/>
        <item x="134"/>
        <item x="135"/>
        <item x="136"/>
        <item x="137"/>
        <item x="138"/>
        <item x="139"/>
        <item x="140"/>
        <item x="141"/>
        <item x="142"/>
        <item x="143"/>
        <item x="162"/>
        <item x="144"/>
        <item x="145"/>
        <item x="146"/>
        <item x="147"/>
        <item x="148"/>
        <item x="149"/>
        <item x="150"/>
        <item x="151"/>
        <item x="152"/>
        <item x="153"/>
        <item x="154"/>
        <item x="155"/>
        <item x="156"/>
        <item x="157"/>
        <item x="158"/>
        <item x="159"/>
        <item x="160"/>
        <item x="161"/>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8"/>
        <item x="287"/>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 x="368"/>
        <item x="369"/>
        <item x="370"/>
        <item x="371"/>
        <item x="372"/>
        <item x="373"/>
        <item x="374"/>
        <item x="375"/>
        <item x="376"/>
        <item x="377"/>
        <item x="378"/>
        <item x="379"/>
        <item x="380"/>
        <item x="381"/>
        <item x="382"/>
        <item x="383"/>
        <item x="384"/>
        <item x="385"/>
        <item x="386"/>
        <item x="387"/>
        <item x="388"/>
        <item x="389"/>
        <item x="390"/>
        <item x="391"/>
        <item x="392"/>
        <item x="393"/>
        <item x="394"/>
        <item x="395"/>
        <item x="396"/>
        <item x="397"/>
        <item x="398"/>
        <item x="399"/>
        <item x="400"/>
        <item x="401"/>
        <item x="402"/>
        <item x="403"/>
        <item x="404"/>
        <item x="405"/>
        <item x="406"/>
        <item x="407"/>
        <item x="408"/>
        <item x="409"/>
        <item x="410"/>
        <item x="411"/>
        <item x="412"/>
        <item x="413"/>
        <item x="414"/>
        <item x="415"/>
        <item x="416"/>
        <item x="417"/>
        <item x="418"/>
        <item x="419"/>
        <item x="420"/>
        <item x="421"/>
        <item x="422"/>
        <item x="423"/>
        <item x="424"/>
        <item x="425"/>
        <item x="426"/>
        <item x="427"/>
        <item x="428"/>
        <item x="429"/>
        <item x="430"/>
        <item x="431"/>
        <item x="432"/>
        <item x="433"/>
        <item x="434"/>
        <item x="435"/>
        <item x="436"/>
        <item x="437"/>
        <item x="438"/>
        <item x="439"/>
        <item x="440"/>
        <item x="441"/>
        <item x="442"/>
        <item x="443"/>
        <item x="444"/>
        <item x="445"/>
        <item x="446"/>
        <item x="447"/>
        <item x="448"/>
        <item x="449"/>
        <item x="450"/>
        <item x="451"/>
        <item x="452"/>
        <item x="453"/>
        <item x="454"/>
        <item x="455"/>
        <item x="456"/>
        <item x="457"/>
        <item x="458"/>
        <item x="459"/>
        <item x="460"/>
        <item x="461"/>
        <item x="462"/>
        <item x="463"/>
        <item x="464"/>
        <item x="465"/>
        <item x="466"/>
        <item x="467"/>
        <item x="468"/>
        <item x="469"/>
        <item x="470"/>
        <item x="471"/>
        <item x="472"/>
        <item x="473"/>
        <item x="474"/>
        <item x="475"/>
        <item x="476"/>
        <item x="477"/>
        <item x="478"/>
        <item x="479"/>
        <item x="480"/>
        <item x="481"/>
        <item x="482"/>
        <item x="483"/>
        <item x="484"/>
        <item x="485"/>
        <item x="486"/>
        <item x="487"/>
        <item x="488"/>
        <item x="489"/>
        <item x="490"/>
        <item x="491"/>
        <item x="492"/>
        <item x="493"/>
        <item x="494"/>
        <item x="495"/>
        <item x="496"/>
        <item x="497"/>
        <item x="498"/>
        <item x="499"/>
        <item x="500"/>
        <item x="501"/>
        <item x="502"/>
        <item x="503"/>
        <item x="504"/>
        <item x="505"/>
        <item x="506"/>
        <item x="507"/>
        <item x="508"/>
        <item x="509"/>
        <item x="510"/>
        <item x="511"/>
        <item x="512"/>
        <item x="513"/>
        <item x="514"/>
        <item x="515"/>
        <item x="516"/>
        <item x="517"/>
        <item x="518"/>
        <item x="519"/>
        <item x="520"/>
        <item x="521"/>
        <item x="522"/>
        <item x="523"/>
        <item x="524"/>
        <item x="525"/>
        <item x="526"/>
        <item x="527"/>
        <item x="528"/>
        <item x="529"/>
        <item x="530"/>
        <item x="531"/>
        <item x="532"/>
        <item x="533"/>
        <item x="534"/>
        <item x="535"/>
        <item x="536"/>
        <item x="537"/>
        <item x="538"/>
        <item x="539"/>
        <item x="540"/>
        <item x="541"/>
        <item x="542"/>
        <item x="543"/>
        <item x="544"/>
        <item x="545"/>
        <item x="546"/>
        <item x="547"/>
        <item x="548"/>
        <item x="549"/>
        <item x="550"/>
        <item x="551"/>
        <item x="552"/>
        <item x="553"/>
        <item x="554"/>
        <item x="555"/>
        <item x="556"/>
        <item x="557"/>
        <item x="558"/>
        <item x="559"/>
        <item x="560"/>
        <item x="561"/>
        <item x="562"/>
        <item x="563"/>
        <item x="564"/>
        <item x="565"/>
        <item x="566"/>
        <item x="567"/>
        <item x="568"/>
        <item x="569"/>
        <item x="570"/>
        <item x="571"/>
        <item x="572"/>
        <item x="573"/>
        <item x="574"/>
        <item x="575"/>
        <item x="576"/>
        <item x="577"/>
        <item x="578"/>
        <item x="579"/>
        <item x="580"/>
        <item x="581"/>
        <item x="582"/>
        <item x="583"/>
        <item x="584"/>
        <item x="585"/>
        <item x="586"/>
        <item x="587"/>
        <item x="588"/>
        <item x="589"/>
        <item x="590"/>
        <item x="591"/>
        <item x="592"/>
        <item x="593"/>
        <item x="594"/>
        <item x="595"/>
        <item x="596"/>
        <item x="597"/>
        <item x="598"/>
        <item x="599"/>
        <item x="600"/>
        <item x="601"/>
        <item x="602"/>
        <item x="603"/>
        <item x="604"/>
        <item x="605"/>
        <item x="606"/>
        <item x="607"/>
        <item x="608"/>
        <item x="609"/>
        <item x="610"/>
        <item x="611"/>
        <item x="612"/>
        <item x="613"/>
        <item x="614"/>
        <item x="615"/>
        <item x="616"/>
        <item x="617"/>
        <item x="618"/>
        <item x="619"/>
        <item x="620"/>
        <item x="621"/>
        <item x="622"/>
        <item x="623"/>
        <item x="624"/>
        <item x="625"/>
        <item x="626"/>
        <item x="627"/>
        <item x="628"/>
        <item x="629"/>
        <item x="630"/>
        <item x="631"/>
        <item x="632"/>
        <item x="633"/>
        <item x="634"/>
        <item x="635"/>
        <item x="636"/>
        <item x="637"/>
        <item x="638"/>
        <item x="639"/>
        <item x="640"/>
        <item x="641"/>
        <item x="642"/>
        <item x="643"/>
        <item x="644"/>
        <item x="645"/>
        <item x="646"/>
        <item x="647"/>
        <item x="648"/>
        <item x="649"/>
        <item x="650"/>
        <item x="651"/>
        <item x="652"/>
        <item x="653"/>
        <item x="654"/>
        <item x="655"/>
        <item x="656"/>
        <item x="657"/>
        <item x="658"/>
        <item x="659"/>
        <item x="660"/>
        <item x="661"/>
        <item x="662"/>
        <item x="663"/>
        <item x="664"/>
        <item x="665"/>
        <item x="666"/>
        <item x="667"/>
        <item x="668"/>
        <item x="669"/>
        <item x="670"/>
        <item x="671"/>
        <item x="672"/>
        <item x="673"/>
        <item x="674"/>
        <item x="675"/>
        <item x="676"/>
        <item x="677"/>
        <item x="678"/>
        <item x="679"/>
        <item x="680"/>
        <item x="681"/>
        <item x="682"/>
        <item x="683"/>
        <item x="684"/>
        <item x="685"/>
        <item x="686"/>
        <item x="687"/>
        <item x="688"/>
        <item x="689"/>
        <item x="690"/>
        <item x="691"/>
        <item x="692"/>
        <item x="693"/>
        <item x="694"/>
        <item x="695"/>
        <item x="696"/>
        <item x="697"/>
        <item x="698"/>
        <item x="699"/>
        <item x="700"/>
        <item x="701"/>
        <item x="702"/>
        <item x="703"/>
        <item x="704"/>
        <item x="705"/>
        <item x="706"/>
        <item x="707"/>
        <item x="708"/>
        <item x="709"/>
        <item x="710"/>
        <item x="711"/>
        <item x="712"/>
        <item x="713"/>
        <item x="714"/>
        <item x="715"/>
        <item x="716"/>
        <item x="717"/>
        <item x="718"/>
        <item x="719"/>
        <item x="720"/>
        <item x="721"/>
        <item x="722"/>
        <item x="723"/>
        <item x="724"/>
        <item x="725"/>
        <item x="726"/>
        <item x="727"/>
        <item x="728"/>
        <item x="729"/>
        <item x="730"/>
        <item x="731"/>
        <item x="732"/>
        <item x="733"/>
        <item x="734"/>
        <item x="735"/>
        <item x="736"/>
        <item x="737"/>
        <item x="738"/>
        <item x="739"/>
        <item x="740"/>
        <item x="741"/>
        <item x="742"/>
        <item x="743"/>
        <item x="744"/>
        <item x="745"/>
        <item x="746"/>
        <item x="747"/>
        <item x="748"/>
        <item x="749"/>
        <item x="750"/>
        <item x="751"/>
        <item x="752"/>
        <item x="753"/>
        <item x="754"/>
        <item x="755"/>
        <item x="756"/>
        <item x="757"/>
        <item x="758"/>
        <item x="759"/>
        <item x="760"/>
        <item x="761"/>
        <item x="762"/>
        <item x="763"/>
        <item x="764"/>
        <item x="765"/>
        <item x="766"/>
        <item x="767"/>
        <item x="768"/>
        <item x="769"/>
        <item x="770"/>
        <item x="771"/>
        <item x="772"/>
        <item x="773"/>
        <item x="774"/>
        <item x="775"/>
        <item x="776"/>
        <item x="777"/>
        <item x="778"/>
        <item x="779"/>
        <item x="780"/>
        <item x="781"/>
        <item x="782"/>
        <item x="783"/>
        <item x="784"/>
        <item x="785"/>
        <item x="786"/>
        <item x="787"/>
        <item x="788"/>
        <item x="789"/>
        <item x="790"/>
        <item x="791"/>
        <item x="792"/>
        <item x="793"/>
        <item x="794"/>
        <item x="795"/>
        <item x="796"/>
        <item x="797"/>
        <item x="798"/>
        <item x="799"/>
        <item x="800"/>
        <item x="801"/>
        <item x="802"/>
        <item x="803"/>
        <item x="804"/>
        <item x="805"/>
        <item x="806"/>
        <item x="807"/>
        <item x="808"/>
        <item x="809"/>
        <item x="810"/>
        <item x="811"/>
        <item x="812"/>
        <item x="813"/>
        <item x="814"/>
        <item x="815"/>
        <item x="816"/>
        <item x="817"/>
        <item x="818"/>
        <item x="819"/>
        <item x="820"/>
        <item x="821"/>
        <item x="822"/>
        <item x="823"/>
        <item x="824"/>
        <item x="825"/>
        <item x="826"/>
        <item x="827"/>
        <item x="828"/>
        <item x="829"/>
        <item x="830"/>
        <item x="831"/>
        <item x="832"/>
        <item x="833"/>
        <item x="834"/>
        <item x="835"/>
        <item x="836"/>
        <item x="837"/>
        <item x="838"/>
        <item x="839"/>
        <item x="840"/>
        <item x="841"/>
        <item x="842"/>
        <item x="843"/>
        <item x="844"/>
        <item x="845"/>
        <item x="846"/>
        <item x="847"/>
        <item x="848"/>
        <item x="849"/>
        <item x="850"/>
        <item x="851"/>
        <item x="852"/>
        <item x="853"/>
        <item x="854"/>
        <item x="855"/>
        <item x="856"/>
        <item x="857"/>
        <item x="858"/>
        <item x="859"/>
        <item x="860"/>
        <item x="861"/>
        <item x="862"/>
        <item x="863"/>
        <item x="864"/>
        <item x="865"/>
        <item x="866"/>
        <item x="867"/>
        <item x="868"/>
        <item x="869"/>
        <item x="870"/>
        <item x="871"/>
        <item x="872"/>
        <item x="873"/>
        <item x="874"/>
        <item x="875"/>
        <item x="876"/>
        <item x="877"/>
        <item x="878"/>
        <item x="879"/>
        <item x="880"/>
        <item x="881"/>
        <item x="882"/>
        <item x="883"/>
        <item x="884"/>
        <item x="885"/>
        <item x="886"/>
        <item x="887"/>
        <item x="888"/>
        <item x="889"/>
        <item x="890"/>
        <item x="891"/>
        <item x="892"/>
        <item x="893"/>
        <item x="894"/>
        <item x="895"/>
        <item x="896"/>
        <item x="897"/>
        <item x="898"/>
        <item x="899"/>
        <item x="900"/>
        <item x="901"/>
        <item x="902"/>
        <item x="903"/>
        <item x="904"/>
        <item x="905"/>
        <item x="906"/>
        <item x="907"/>
        <item x="908"/>
        <item x="909"/>
        <item x="910"/>
        <item x="911"/>
        <item x="912"/>
        <item x="913"/>
        <item x="915"/>
        <item x="935"/>
        <item x="916"/>
        <item x="917"/>
        <item x="918"/>
        <item x="919"/>
        <item x="920"/>
        <item x="921"/>
        <item x="922"/>
        <item x="923"/>
        <item x="924"/>
        <item x="925"/>
        <item x="926"/>
        <item x="927"/>
        <item x="928"/>
        <item x="929"/>
        <item x="914"/>
        <item x="930"/>
        <item x="931"/>
        <item x="932"/>
        <item x="933"/>
        <item x="934"/>
        <item x="936"/>
        <item x="937"/>
        <item x="938"/>
        <item x="939"/>
        <item x="940"/>
        <item x="941"/>
        <item x="942"/>
        <item x="943"/>
        <item x="944"/>
        <item x="945"/>
        <item x="946"/>
        <item x="947"/>
        <item x="948"/>
        <item x="949"/>
        <item x="950"/>
        <item x="951"/>
        <item x="952"/>
        <item x="953"/>
        <item x="954"/>
        <item x="955"/>
        <item x="956"/>
        <item x="957"/>
        <item x="958"/>
        <item x="959"/>
        <item x="960"/>
        <item x="961"/>
        <item x="962"/>
        <item x="963"/>
        <item x="964"/>
        <item x="965"/>
        <item x="966"/>
        <item x="967"/>
        <item x="968"/>
        <item x="969"/>
        <item x="970"/>
        <item x="971"/>
        <item x="972"/>
        <item x="973"/>
        <item x="974"/>
        <item x="975"/>
        <item x="976"/>
        <item x="977"/>
        <item x="978"/>
        <item x="979"/>
        <item x="980"/>
        <item x="981"/>
        <item x="982"/>
        <item x="983"/>
        <item x="984"/>
        <item x="985"/>
        <item x="986"/>
        <item x="987"/>
        <item x="988"/>
        <item x="989"/>
        <item x="990"/>
        <item x="991"/>
        <item x="992"/>
        <item x="993"/>
        <item x="994"/>
        <item x="995"/>
        <item x="996"/>
        <item x="997"/>
        <item x="998"/>
        <item x="999"/>
        <item x="1000"/>
        <item x="1001"/>
        <item x="1002"/>
        <item x="1003"/>
        <item x="1004"/>
        <item x="1005"/>
        <item x="1006"/>
        <item x="1007"/>
        <item x="1008"/>
        <item x="1009"/>
        <item x="1010"/>
        <item x="1011"/>
        <item x="1012"/>
        <item x="1013"/>
        <item x="1014"/>
        <item x="1015"/>
        <item x="1016"/>
        <item x="1017"/>
        <item x="1018"/>
        <item x="1019"/>
        <item x="1020"/>
        <item x="1021"/>
        <item x="1022"/>
        <item x="1023"/>
        <item x="1024"/>
        <item x="1025"/>
        <item x="1026"/>
        <item x="1027"/>
        <item x="1028"/>
        <item x="1029"/>
        <item x="1030"/>
        <item x="1031"/>
        <item x="1032"/>
        <item x="1033"/>
        <item x="1034"/>
        <item x="1035"/>
        <item x="1036"/>
        <item x="1037"/>
        <item x="1038"/>
        <item x="1039"/>
        <item x="1040"/>
        <item x="1041"/>
        <item x="1042"/>
        <item x="1043"/>
        <item x="1044"/>
        <item x="1045"/>
        <item x="1046"/>
        <item x="1047"/>
        <item x="1048"/>
        <item x="1049"/>
        <item x="1050"/>
        <item x="1051"/>
        <item x="1052"/>
        <item x="1053"/>
        <item x="1054"/>
        <item x="1055"/>
        <item x="1056"/>
        <item x="1057"/>
        <item x="1058"/>
        <item x="1059"/>
        <item x="1060"/>
        <item x="1061"/>
        <item x="1062"/>
        <item x="1063"/>
        <item x="1064"/>
        <item x="1065"/>
        <item x="1066"/>
        <item x="1067"/>
        <item x="1068"/>
        <item x="1069"/>
        <item x="1070"/>
        <item x="1071"/>
        <item x="1072"/>
        <item x="1073"/>
        <item x="1074"/>
        <item x="1075"/>
        <item x="1076"/>
        <item x="1077"/>
        <item x="1078"/>
        <item x="1079"/>
        <item x="1080"/>
        <item x="1081"/>
        <item x="1082"/>
        <item x="1083"/>
        <item x="1084"/>
        <item x="1085"/>
        <item x="1086"/>
        <item x="1087"/>
        <item x="1088"/>
        <item x="1089"/>
        <item x="1090"/>
        <item x="1091"/>
        <item x="1092"/>
        <item x="1093"/>
        <item x="1094"/>
        <item x="1095"/>
        <item x="1096"/>
        <item x="1097"/>
        <item x="1098"/>
        <item x="1099"/>
        <item x="1100"/>
        <item x="1101"/>
        <item x="1102"/>
        <item x="1103"/>
        <item x="1104"/>
        <item x="1105"/>
        <item x="1106"/>
        <item x="1107"/>
        <item x="1108"/>
        <item x="1109"/>
        <item x="1110"/>
        <item x="1111"/>
        <item x="1112"/>
        <item x="1113"/>
        <item x="1114"/>
        <item x="1115"/>
        <item x="1116"/>
        <item x="1117"/>
        <item x="1118"/>
        <item x="1119"/>
        <item x="1120"/>
        <item x="1121"/>
        <item x="1122"/>
        <item x="1123"/>
        <item x="1124"/>
        <item x="1125"/>
        <item x="1126"/>
        <item x="1127"/>
        <item x="1128"/>
        <item x="1129"/>
        <item x="1130"/>
        <item x="1131"/>
        <item x="1132"/>
        <item x="1133"/>
        <item x="1134"/>
        <item x="1135"/>
        <item x="1136"/>
        <item x="1137"/>
        <item x="1138"/>
        <item x="1139"/>
        <item x="1140"/>
        <item x="1141"/>
        <item x="1142"/>
        <item x="1143"/>
        <item x="1144"/>
        <item x="1145"/>
        <item x="1146"/>
        <item x="1147"/>
        <item x="1148"/>
        <item x="1149"/>
        <item x="1150"/>
        <item x="1151"/>
        <item x="1152"/>
        <item x="1153"/>
        <item x="1154"/>
        <item x="1155"/>
        <item x="1156"/>
        <item x="1157"/>
        <item x="1158"/>
        <item x="1159"/>
        <item x="1160"/>
        <item x="1161"/>
        <item x="1162"/>
        <item x="1163"/>
        <item x="1164"/>
        <item x="1165"/>
        <item x="1166"/>
        <item x="1167"/>
        <item x="1168"/>
        <item x="1169"/>
        <item x="1170"/>
        <item x="1171"/>
        <item x="1172"/>
        <item x="1173"/>
        <item x="1174"/>
        <item x="1175"/>
        <item x="1176"/>
        <item x="1177"/>
        <item x="1178"/>
        <item x="1179"/>
        <item x="1180"/>
        <item x="1181"/>
        <item x="1182"/>
        <item x="1183"/>
        <item x="1184"/>
        <item x="1185"/>
        <item x="1186"/>
        <item x="1187"/>
        <item x="1188"/>
        <item x="1189"/>
        <item x="1190"/>
        <item x="1191"/>
        <item x="1192"/>
        <item x="1193"/>
        <item x="1194"/>
        <item x="1195"/>
        <item x="1196"/>
        <item x="1197"/>
        <item x="1198"/>
        <item x="1199"/>
        <item x="1200"/>
        <item x="1201"/>
        <item x="1202"/>
        <item x="1203"/>
        <item x="1204"/>
        <item x="1205"/>
        <item x="1206"/>
        <item x="1207"/>
        <item x="1208"/>
        <item x="1209"/>
        <item x="1210"/>
        <item x="1211"/>
        <item x="1212"/>
        <item x="1213"/>
        <item x="1214"/>
        <item x="1215"/>
        <item x="1216"/>
        <item x="1217"/>
        <item x="1218"/>
        <item x="1219"/>
        <item x="1220"/>
        <item x="1221"/>
        <item x="1222"/>
        <item x="1223"/>
        <item x="1224"/>
        <item x="1225"/>
        <item x="1226"/>
        <item x="1227"/>
        <item x="1228"/>
        <item x="1229"/>
        <item x="1230"/>
        <item x="1231"/>
        <item x="1232"/>
        <item x="1233"/>
        <item x="1234"/>
        <item x="1235"/>
        <item x="1236"/>
        <item x="1237"/>
        <item x="1239"/>
        <item x="1240"/>
        <item x="1241"/>
        <item x="1242"/>
        <item x="1243"/>
        <item x="1244"/>
        <item x="1245"/>
        <item x="1246"/>
        <item x="1247"/>
        <item x="1248"/>
        <item x="1249"/>
        <item x="1250"/>
        <item x="1251"/>
        <item x="1252"/>
        <item x="1253"/>
        <item x="1254"/>
        <item x="1255"/>
        <item x="1256"/>
        <item x="1257"/>
        <item x="1258"/>
        <item x="1259"/>
        <item x="1260"/>
        <item x="1261"/>
        <item x="1262"/>
        <item x="1263"/>
        <item x="1264"/>
        <item x="1265"/>
        <item x="1266"/>
        <item x="1267"/>
        <item x="1268"/>
        <item x="1269"/>
        <item x="1270"/>
        <item x="1271"/>
        <item x="1272"/>
        <item x="1273"/>
        <item x="1274"/>
        <item x="1275"/>
        <item x="1276"/>
        <item x="1277"/>
        <item x="1278"/>
        <item x="1279"/>
        <item x="1280"/>
        <item x="1281"/>
        <item x="1282"/>
        <item x="1283"/>
        <item x="1284"/>
        <item x="1285"/>
        <item x="1286"/>
        <item x="1287"/>
        <item x="1288"/>
        <item x="1289"/>
        <item x="1290"/>
        <item x="1291"/>
        <item x="1292"/>
        <item x="1293"/>
        <item x="1294"/>
        <item x="1295"/>
        <item x="1296"/>
        <item x="1297"/>
        <item x="1298"/>
        <item x="1299"/>
        <item x="1300"/>
        <item x="1301"/>
        <item x="1302"/>
        <item x="1303"/>
        <item x="1304"/>
        <item x="1305"/>
        <item x="1306"/>
        <item x="1307"/>
        <item x="1308"/>
        <item x="1309"/>
        <item x="1310"/>
        <item x="1311"/>
        <item x="1312"/>
        <item x="1238"/>
        <item x="1313"/>
        <item x="1314"/>
        <item x="1315"/>
        <item x="1316"/>
        <item x="1317"/>
        <item x="1318"/>
        <item x="1319"/>
        <item x="1320"/>
        <item x="1321"/>
        <item x="1322"/>
        <item x="1323"/>
        <item x="1324"/>
        <item x="1325"/>
        <item x="1326"/>
        <item x="1327"/>
        <item x="1328"/>
        <item x="1329"/>
        <item x="1330"/>
        <item x="1331"/>
        <item x="1332"/>
        <item x="1333"/>
        <item x="1334"/>
        <item x="1335"/>
        <item x="1336"/>
        <item x="1337"/>
        <item x="1338"/>
        <item x="1339"/>
        <item x="1340"/>
        <item x="1341"/>
        <item x="1342"/>
        <item x="1343"/>
        <item x="1344"/>
        <item x="1345"/>
        <item x="1346"/>
        <item x="1347"/>
        <item x="1348"/>
        <item x="1349"/>
        <item x="1350"/>
        <item x="1351"/>
        <item x="1352"/>
        <item x="1353"/>
        <item x="1354"/>
        <item x="1355"/>
        <item x="1356"/>
        <item x="1357"/>
        <item x="1358"/>
        <item x="1359"/>
        <item x="1360"/>
        <item x="1361"/>
        <item x="1362"/>
        <item x="1363"/>
        <item x="1364"/>
        <item x="1365"/>
        <item x="1366"/>
        <item x="1367"/>
        <item x="1368"/>
        <item x="1369"/>
        <item x="1370"/>
        <item x="1371"/>
        <item x="1372"/>
        <item x="1373"/>
        <item x="1374"/>
        <item x="1375"/>
        <item x="1376"/>
        <item x="1377"/>
        <item x="1378"/>
        <item x="1379"/>
        <item x="1381"/>
        <item x="1382"/>
        <item x="1383"/>
        <item x="1384"/>
        <item x="1385"/>
        <item x="1386"/>
        <item x="1387"/>
        <item x="1388"/>
        <item x="1389"/>
        <item x="1390"/>
        <item x="1391"/>
        <item x="1392"/>
        <item x="1393"/>
        <item x="1394"/>
        <item x="1395"/>
        <item x="1396"/>
        <item x="1397"/>
        <item x="1398"/>
        <item x="1399"/>
        <item x="1400"/>
        <item x="1401"/>
        <item x="1402"/>
        <item x="1403"/>
        <item x="1404"/>
        <item x="1405"/>
        <item x="1406"/>
        <item x="1407"/>
        <item x="1408"/>
        <item x="1409"/>
        <item x="1410"/>
        <item x="1411"/>
        <item x="1412"/>
        <item x="1413"/>
        <item x="1414"/>
        <item x="1415"/>
        <item x="1416"/>
        <item x="1417"/>
        <item x="1418"/>
        <item x="1419"/>
        <item x="1420"/>
        <item x="1421"/>
        <item x="1422"/>
        <item x="1423"/>
        <item x="1424"/>
        <item x="1425"/>
        <item x="1426"/>
        <item x="1427"/>
        <item x="1428"/>
        <item x="1429"/>
        <item x="1430"/>
        <item x="1431"/>
        <item x="1432"/>
        <item x="1433"/>
        <item x="1434"/>
        <item x="1435"/>
        <item x="1436"/>
        <item x="1437"/>
        <item x="1438"/>
        <item x="1439"/>
        <item x="1440"/>
        <item x="1441"/>
        <item x="1442"/>
        <item x="1443"/>
        <item x="1444"/>
        <item x="1445"/>
        <item x="1446"/>
        <item x="1447"/>
        <item x="1448"/>
        <item x="1449"/>
        <item x="1450"/>
        <item x="1451"/>
        <item x="1452"/>
        <item x="1453"/>
        <item x="1454"/>
        <item x="1455"/>
        <item x="1456"/>
        <item x="1457"/>
        <item x="1458"/>
        <item x="1459"/>
        <item x="1460"/>
        <item x="1461"/>
        <item x="1462"/>
        <item x="1463"/>
        <item x="1575"/>
        <item x="1464"/>
        <item x="1465"/>
        <item x="1466"/>
        <item x="1467"/>
        <item x="1468"/>
        <item x="1469"/>
        <item x="1470"/>
        <item x="1471"/>
        <item x="1472"/>
        <item x="1473"/>
        <item x="1474"/>
        <item x="1475"/>
        <item x="1476"/>
        <item x="1477"/>
        <item x="1478"/>
        <item x="1479"/>
        <item x="1480"/>
        <item x="1481"/>
        <item x="1482"/>
        <item x="1483"/>
        <item x="1484"/>
        <item x="1485"/>
        <item x="1486"/>
        <item x="1487"/>
        <item x="1488"/>
        <item x="1489"/>
        <item x="1490"/>
        <item x="1491"/>
        <item x="1492"/>
        <item x="1493"/>
        <item x="1494"/>
        <item x="1495"/>
        <item x="1496"/>
        <item x="1497"/>
        <item x="1498"/>
        <item x="1499"/>
        <item x="1500"/>
        <item x="1501"/>
        <item x="1502"/>
        <item x="1503"/>
        <item x="1504"/>
        <item x="1505"/>
        <item x="1506"/>
        <item x="1507"/>
        <item x="1508"/>
        <item x="1509"/>
        <item x="1510"/>
        <item x="1511"/>
        <item x="1512"/>
        <item x="1513"/>
        <item x="1514"/>
        <item x="1515"/>
        <item x="1516"/>
        <item x="1517"/>
        <item x="1518"/>
        <item x="1519"/>
        <item x="1520"/>
        <item x="1521"/>
        <item x="1522"/>
        <item x="1523"/>
        <item x="1524"/>
        <item x="1525"/>
        <item x="1526"/>
        <item x="1527"/>
        <item x="1528"/>
        <item x="1529"/>
        <item x="1530"/>
        <item x="1531"/>
        <item x="1532"/>
        <item x="1533"/>
        <item x="1534"/>
        <item x="1535"/>
        <item x="1536"/>
        <item x="1537"/>
        <item x="1538"/>
        <item x="1539"/>
        <item x="1540"/>
        <item x="1541"/>
        <item x="1542"/>
        <item x="1543"/>
        <item x="1544"/>
        <item x="1545"/>
        <item x="1546"/>
        <item x="1547"/>
        <item x="1548"/>
        <item x="1549"/>
        <item x="1550"/>
        <item x="1551"/>
        <item x="1552"/>
        <item x="1553"/>
        <item x="1554"/>
        <item x="1555"/>
        <item x="1556"/>
        <item x="1557"/>
        <item x="1558"/>
        <item x="1559"/>
        <item x="1560"/>
        <item x="1561"/>
        <item x="1562"/>
        <item x="1563"/>
        <item x="1564"/>
        <item x="1565"/>
        <item x="1566"/>
        <item x="1567"/>
        <item x="1568"/>
        <item x="1569"/>
        <item x="1570"/>
        <item x="1571"/>
        <item x="1572"/>
        <item x="1573"/>
        <item x="1574"/>
        <item x="1576"/>
        <item x="1577"/>
        <item x="1578"/>
        <item x="1579"/>
        <item x="1580"/>
        <item x="1581"/>
        <item x="1582"/>
        <item x="1583"/>
        <item x="1584"/>
        <item x="1585"/>
        <item x="1586"/>
        <item x="1587"/>
        <item x="1588"/>
        <item x="1589"/>
        <item x="1590"/>
        <item x="1591"/>
        <item x="1592"/>
        <item x="1593"/>
        <item x="1594"/>
        <item x="1595"/>
        <item x="1596"/>
        <item x="1597"/>
        <item x="1598"/>
        <item x="1599"/>
        <item x="1600"/>
        <item x="1601"/>
        <item x="1602"/>
        <item x="1603"/>
        <item x="1604"/>
        <item x="1605"/>
        <item x="1606"/>
        <item x="1607"/>
        <item x="1608"/>
        <item x="1609"/>
        <item x="1610"/>
        <item x="1611"/>
        <item x="1612"/>
        <item x="1613"/>
        <item x="1614"/>
        <item x="1615"/>
        <item x="1616"/>
        <item x="1617"/>
        <item x="1618"/>
        <item x="1619"/>
        <item x="1620"/>
        <item x="1621"/>
        <item x="1622"/>
        <item x="1623"/>
        <item x="1624"/>
        <item x="1625"/>
        <item x="1626"/>
        <item x="1627"/>
        <item x="1628"/>
        <item x="1629"/>
        <item x="1630"/>
        <item x="1631"/>
        <item x="1632"/>
        <item x="1633"/>
        <item x="1634"/>
        <item x="1635"/>
        <item x="1636"/>
        <item x="1637"/>
        <item x="1638"/>
        <item x="1639"/>
        <item x="1640"/>
        <item x="1641"/>
        <item x="1642"/>
        <item x="1643"/>
        <item x="1644"/>
        <item x="1645"/>
        <item x="1646"/>
        <item x="1647"/>
        <item x="1648"/>
        <item x="1649"/>
        <item x="1650"/>
        <item x="1651"/>
        <item x="1652"/>
        <item x="1653"/>
        <item x="1654"/>
        <item x="1655"/>
        <item x="1656"/>
        <item x="1657"/>
        <item x="1658"/>
        <item x="1659"/>
        <item x="1660"/>
        <item x="1661"/>
        <item x="1662"/>
        <item x="1663"/>
        <item x="1664"/>
        <item x="1665"/>
        <item x="1666"/>
        <item x="1667"/>
        <item x="1668"/>
        <item x="1669"/>
        <item x="1670"/>
        <item x="1671"/>
        <item x="1672"/>
        <item x="1673"/>
        <item x="1674"/>
        <item x="1675"/>
        <item x="1676"/>
        <item x="1677"/>
        <item x="1678"/>
        <item x="1679"/>
        <item x="1680"/>
        <item x="1681"/>
        <item x="1682"/>
        <item x="1683"/>
        <item x="1684"/>
        <item x="1685"/>
        <item x="1686"/>
        <item x="1687"/>
        <item x="1688"/>
        <item x="1689"/>
        <item x="1690"/>
        <item x="1691"/>
        <item x="1692"/>
        <item x="1693"/>
        <item x="1694"/>
        <item x="1695"/>
        <item x="1696"/>
        <item x="1697"/>
        <item x="1698"/>
        <item x="1699"/>
        <item x="1700"/>
        <item x="1701"/>
        <item x="1702"/>
        <item x="1703"/>
        <item x="1704"/>
        <item x="1705"/>
        <item x="1706"/>
        <item x="1707"/>
        <item x="1708"/>
        <item x="1709"/>
        <item x="1710"/>
        <item x="1711"/>
        <item x="1712"/>
        <item x="1713"/>
        <item x="1714"/>
        <item x="1715"/>
        <item x="1716"/>
        <item x="1717"/>
        <item x="1718"/>
        <item x="1719"/>
        <item x="1720"/>
        <item x="1721"/>
        <item x="1722"/>
        <item x="1723"/>
        <item x="1724"/>
        <item x="1725"/>
        <item x="1726"/>
        <item x="1727"/>
        <item x="1728"/>
        <item x="1729"/>
        <item x="1730"/>
        <item x="1731"/>
        <item x="1732"/>
        <item x="1733"/>
        <item x="1734"/>
        <item x="1735"/>
        <item x="1736"/>
        <item x="1737"/>
        <item x="1738"/>
        <item x="1739"/>
        <item x="1380"/>
        <item x="1740"/>
        <item x="1741"/>
        <item x="1742"/>
        <item x="1743"/>
        <item x="1744"/>
        <item x="1745"/>
        <item x="1746"/>
        <item x="1747"/>
        <item x="1748"/>
        <item x="1749"/>
        <item x="1750"/>
        <item x="1751"/>
        <item x="1752"/>
        <item x="1753"/>
        <item x="1754"/>
        <item x="1755"/>
        <item x="1756"/>
        <item x="1757"/>
        <item x="1758"/>
        <item x="1759"/>
        <item x="1760"/>
        <item x="1761"/>
        <item x="1762"/>
        <item x="1763"/>
        <item x="1764"/>
        <item x="1765"/>
        <item x="1766"/>
        <item x="1767"/>
        <item x="1768"/>
        <item x="1769"/>
        <item x="1770"/>
        <item x="1771"/>
        <item x="1772"/>
        <item x="1773"/>
        <item x="1774"/>
        <item x="1775"/>
        <item x="1776"/>
        <item x="1777"/>
        <item x="1778"/>
        <item x="1779"/>
        <item x="1780"/>
        <item x="1781"/>
        <item x="1782"/>
        <item x="1783"/>
        <item x="1784"/>
        <item x="1785"/>
        <item x="1786"/>
        <item x="1787"/>
        <item x="1788"/>
        <item x="1789"/>
        <item x="1790"/>
        <item x="1791"/>
        <item x="1792"/>
        <item x="1793"/>
        <item x="1794"/>
        <item x="1795"/>
        <item x="1796"/>
        <item x="1797"/>
        <item x="1798"/>
        <item x="1799"/>
        <item x="1800"/>
        <item x="1801"/>
        <item x="1802"/>
        <item x="1803"/>
        <item x="1804"/>
        <item x="1805"/>
        <item x="1806"/>
        <item x="1807"/>
        <item x="1808"/>
        <item x="1809"/>
        <item x="1810"/>
        <item x="1811"/>
        <item x="1812"/>
        <item x="1813"/>
        <item x="1814"/>
        <item x="1815"/>
        <item x="1816"/>
        <item x="1817"/>
        <item x="1818"/>
        <item x="1819"/>
        <item x="1820"/>
        <item x="1821"/>
        <item x="1822"/>
        <item x="1823"/>
        <item x="1824"/>
        <item x="1825"/>
        <item x="1826"/>
        <item x="1827"/>
        <item x="1828"/>
        <item x="1829"/>
        <item x="1830"/>
        <item x="1831"/>
        <item x="1832"/>
        <item x="1833"/>
        <item x="1834"/>
        <item x="1835"/>
        <item x="1836"/>
        <item x="1837"/>
        <item x="1838"/>
        <item x="1839"/>
        <item x="1840"/>
        <item x="1841"/>
        <item x="1842"/>
        <item x="1843"/>
        <item x="1844"/>
        <item x="1845"/>
        <item x="1846"/>
        <item x="1847"/>
        <item x="1848"/>
        <item x="1849"/>
        <item x="1850"/>
        <item x="1851"/>
        <item x="1852"/>
        <item x="1853"/>
        <item x="1854"/>
        <item x="1855"/>
        <item x="1856"/>
        <item x="1857"/>
        <item x="1858"/>
        <item x="1859"/>
        <item x="1860"/>
        <item x="1861"/>
        <item x="1862"/>
        <item x="1863"/>
        <item x="1864"/>
        <item x="1865"/>
        <item x="1866"/>
        <item x="1867"/>
        <item x="1868"/>
        <item x="1869"/>
        <item x="1870"/>
        <item x="1871"/>
        <item x="1872"/>
        <item x="1907"/>
        <item x="1929"/>
        <item x="1873"/>
        <item x="1953"/>
        <item x="1948"/>
        <item m="1" x="1982"/>
        <item m="1" x="1975"/>
        <item x="1970"/>
        <item m="1" x="1976"/>
        <item m="1" x="1977"/>
        <item m="1" x="1978"/>
        <item x="1874"/>
        <item x="1875"/>
        <item x="1876"/>
        <item x="1877"/>
        <item m="1" x="1981"/>
        <item m="1" x="1979"/>
        <item x="1879"/>
        <item x="1962"/>
        <item x="1878"/>
        <item x="1880"/>
        <item x="1881"/>
        <item x="1882"/>
        <item x="1883"/>
        <item x="1884"/>
        <item x="1885"/>
        <item x="1886"/>
        <item x="1887"/>
        <item x="1888"/>
        <item x="1889"/>
        <item x="1890"/>
        <item x="1891"/>
        <item x="1892"/>
        <item x="1893"/>
        <item x="1894"/>
        <item x="1895"/>
        <item x="1896"/>
        <item x="1897"/>
        <item x="1898"/>
        <item x="1899"/>
        <item x="1900"/>
        <item m="1" x="1980"/>
        <item x="1901"/>
        <item x="1902"/>
        <item x="1903"/>
        <item x="1904"/>
        <item x="1905"/>
        <item x="1906"/>
        <item x="1908"/>
        <item x="1909"/>
        <item x="1910"/>
        <item x="1911"/>
        <item x="1912"/>
        <item x="1913"/>
        <item x="1914"/>
        <item x="1915"/>
        <item x="1916"/>
        <item x="1917"/>
        <item x="1918"/>
        <item x="1919"/>
        <item x="1920"/>
        <item x="1921"/>
        <item x="1922"/>
        <item x="1923"/>
        <item x="1924"/>
        <item x="1925"/>
        <item x="1926"/>
        <item x="1927"/>
        <item x="1928"/>
        <item x="1930"/>
        <item x="1931"/>
        <item x="1932"/>
        <item x="1933"/>
        <item x="1934"/>
        <item x="1935"/>
        <item x="1936"/>
        <item x="1937"/>
        <item x="1938"/>
        <item x="1939"/>
        <item x="1940"/>
        <item x="1941"/>
        <item x="1942"/>
        <item x="1943"/>
        <item x="1944"/>
        <item x="1945"/>
        <item x="1946"/>
        <item x="1947"/>
        <item x="1949"/>
        <item x="1950"/>
        <item x="1951"/>
        <item x="1952"/>
        <item x="1954"/>
        <item x="1955"/>
        <item x="1956"/>
        <item x="1957"/>
        <item x="1958"/>
        <item x="1959"/>
        <item x="1960"/>
        <item x="1961"/>
        <item x="1963"/>
        <item x="1965"/>
        <item x="1966"/>
        <item x="1967"/>
        <item x="1968"/>
        <item x="1969"/>
        <item x="1971"/>
        <item x="1972"/>
        <item x="1973"/>
        <item x="1974"/>
        <item t="default"/>
      </items>
    </pivotField>
    <pivotField dataField="1" showAll="0"/>
    <pivotField dataField="1" showAll="0"/>
    <pivotField showAll="0"/>
    <pivotField showAll="0"/>
    <pivotField showAll="0"/>
    <pivotField showAll="0"/>
    <pivotField showAll="0"/>
    <pivotField showAll="0"/>
    <pivotField dataField="1" showAll="0"/>
    <pivotField dataField="1" showAll="0"/>
    <pivotField dataField="1" showAll="0"/>
    <pivotField dataField="1" showAll="0"/>
    <pivotField showAll="0"/>
    <pivotField showAll="0" defaultSubtotal="0"/>
    <pivotField dataField="1" showAll="0" defaultSubtotal="0"/>
    <pivotField dataField="1" showAll="0" defaultSubtotal="0"/>
    <pivotField dataField="1" showAll="0" defaultSubtotal="0"/>
    <pivotField dataField="1" showAll="0" defaultSubtotal="0"/>
    <pivotField dataField="1" showAll="0" defaultSubtotal="0"/>
    <pivotField dataField="1" showAll="0" defaultSubtotal="0"/>
    <pivotField dataField="1" showAll="0" defaultSubtotal="0"/>
    <pivotField dataField="1" showAll="0" defaultSubtotal="0"/>
  </pivotFields>
  <rowFields count="3">
    <field x="0"/>
    <field x="1"/>
    <field x="2"/>
  </rowFields>
  <rowItems count="31">
    <i>
      <x v="224"/>
    </i>
    <i r="1">
      <x/>
    </i>
    <i r="2">
      <x v="1970"/>
    </i>
    <i r="2">
      <x v="1974"/>
    </i>
    <i r="2">
      <x v="1975"/>
    </i>
    <i r="2">
      <x v="1982"/>
    </i>
    <i r="1">
      <x v="1"/>
    </i>
    <i r="2">
      <x v="1226"/>
    </i>
    <i r="2">
      <x v="1255"/>
    </i>
    <i r="2">
      <x v="1452"/>
    </i>
    <i r="2">
      <x v="1626"/>
    </i>
    <i r="2">
      <x v="1651"/>
    </i>
    <i r="2">
      <x v="1660"/>
    </i>
    <i r="2">
      <x v="1694"/>
    </i>
    <i r="2">
      <x v="1717"/>
    </i>
    <i r="2">
      <x v="1723"/>
    </i>
    <i r="1">
      <x v="2"/>
    </i>
    <i r="2">
      <x v="951"/>
    </i>
    <i r="2">
      <x v="1156"/>
    </i>
    <i r="2">
      <x v="1407"/>
    </i>
    <i r="2">
      <x v="1418"/>
    </i>
    <i r="2">
      <x v="1440"/>
    </i>
    <i r="2">
      <x v="1441"/>
    </i>
    <i r="2">
      <x v="1448"/>
    </i>
    <i r="2">
      <x v="1455"/>
    </i>
    <i r="2">
      <x v="1514"/>
    </i>
    <i r="2">
      <x v="1542"/>
    </i>
    <i r="2">
      <x v="1584"/>
    </i>
    <i r="2">
      <x v="1602"/>
    </i>
    <i r="2">
      <x v="1685"/>
    </i>
    <i t="grand">
      <x/>
    </i>
  </rowItems>
  <colFields count="1">
    <field x="-2"/>
  </colFields>
  <colItems count="14">
    <i>
      <x/>
    </i>
    <i i="1">
      <x v="1"/>
    </i>
    <i i="2">
      <x v="2"/>
    </i>
    <i i="3">
      <x v="3"/>
    </i>
    <i i="4">
      <x v="4"/>
    </i>
    <i i="5">
      <x v="5"/>
    </i>
    <i i="6">
      <x v="6"/>
    </i>
    <i i="7">
      <x v="7"/>
    </i>
    <i i="8">
      <x v="8"/>
    </i>
    <i i="9">
      <x v="9"/>
    </i>
    <i i="10">
      <x v="10"/>
    </i>
    <i i="11">
      <x v="11"/>
    </i>
    <i i="12">
      <x v="12"/>
    </i>
    <i i="13">
      <x v="13"/>
    </i>
  </colItems>
  <dataFields count="14">
    <dataField name="- Wafer Q'ty" fld="3" baseField="0" baseItem="197"/>
    <dataField name="-Rework wafer" fld="4" baseField="0" baseItem="114"/>
    <dataField name="加總 - RW-Particle" fld="17" baseField="0" baseItem="197"/>
    <dataField name="加總 - RW-Machine alarm" fld="18" baseField="0" baseItem="197"/>
    <dataField name="加總 - RW-Over Q-time" fld="19" baseField="0" baseItem="197"/>
    <dataField name="加總 - RW-buy-off" fld="20" baseField="0" baseItem="197"/>
    <dataField name="加總 - RW-oxidation" fld="21" baseField="0" baseItem="197"/>
    <dataField name="加總 - RW-PR damage" fld="22" baseField="0" baseItem="197"/>
    <dataField name="加總 - RW-Bubble" fld="23" baseField="0" baseItem="197"/>
    <dataField name="加總 - RW-WES shift" fld="24" baseField="0" baseItem="197"/>
    <dataField name="計數 - Defect source - Coat" fld="11" subtotal="count" baseField="2" baseItem="1775"/>
    <dataField name="計數 - Defect source - Exposure" fld="12" subtotal="count" baseField="2" baseItem="1776"/>
    <dataField name="計數 - Defect source - Develop" fld="13" subtotal="count" baseField="2" baseItem="1776"/>
    <dataField name="計數 - Defect source - OM" fld="14" subtotal="count" baseField="0" baseItem="0"/>
  </dataFields>
  <chartFormats count="11">
    <chartFormat chart="0" format="1" series="1">
      <pivotArea type="data" outline="0" fieldPosition="0">
        <references count="1">
          <reference field="4294967294" count="1" selected="0">
            <x v="1"/>
          </reference>
        </references>
      </pivotArea>
    </chartFormat>
    <chartFormat chart="48" format="5" series="1">
      <pivotArea type="data" outline="0" fieldPosition="0">
        <references count="1">
          <reference field="4294967294" count="1" selected="0">
            <x v="1"/>
          </reference>
        </references>
      </pivotArea>
    </chartFormat>
    <chartFormat chart="155" format="5" series="1">
      <pivotArea type="data" outline="0" fieldPosition="0">
        <references count="1">
          <reference field="4294967294" count="1" selected="0">
            <x v="1"/>
          </reference>
        </references>
      </pivotArea>
    </chartFormat>
    <chartFormat chart="243" format="8" series="1">
      <pivotArea type="data" outline="0" fieldPosition="0">
        <references count="1">
          <reference field="4294967294" count="1" selected="0">
            <x v="1"/>
          </reference>
        </references>
      </pivotArea>
    </chartFormat>
    <chartFormat chart="244" format="11" series="1">
      <pivotArea type="data" outline="0" fieldPosition="0">
        <references count="1">
          <reference field="4294967294" count="1" selected="0">
            <x v="1"/>
          </reference>
        </references>
      </pivotArea>
    </chartFormat>
    <chartFormat chart="245" format="8" series="1">
      <pivotArea type="data" outline="0" fieldPosition="0">
        <references count="1">
          <reference field="4294967294" count="1" selected="0">
            <x v="1"/>
          </reference>
        </references>
      </pivotArea>
    </chartFormat>
    <chartFormat chart="246" format="11" series="1">
      <pivotArea type="data" outline="0" fieldPosition="0">
        <references count="1">
          <reference field="4294967294" count="1" selected="0">
            <x v="1"/>
          </reference>
        </references>
      </pivotArea>
    </chartFormat>
    <chartFormat chart="247" format="8" series="1">
      <pivotArea type="data" outline="0" fieldPosition="0">
        <references count="1">
          <reference field="4294967294" count="1" selected="0">
            <x v="1"/>
          </reference>
        </references>
      </pivotArea>
    </chartFormat>
    <chartFormat chart="248" format="11" series="1">
      <pivotArea type="data" outline="0" fieldPosition="0">
        <references count="1">
          <reference field="4294967294" count="1" selected="0">
            <x v="1"/>
          </reference>
        </references>
      </pivotArea>
    </chartFormat>
    <chartFormat chart="261" format="8" series="1">
      <pivotArea type="data" outline="0" fieldPosition="0">
        <references count="1">
          <reference field="4294967294" count="1" selected="0">
            <x v="1"/>
          </reference>
        </references>
      </pivotArea>
    </chartFormat>
    <chartFormat chart="262" format="11" series="1">
      <pivotArea type="data" outline="0" fieldPosition="0">
        <references count="1">
          <reference field="4294967294" count="1" selected="0">
            <x v="1"/>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3.xml><?xml version="1.0" encoding="utf-8"?>
<pivotTableDefinition xmlns="http://schemas.openxmlformats.org/spreadsheetml/2006/main" name="樞紐分析表16" cacheId="67" applyNumberFormats="0" applyBorderFormats="0" applyFontFormats="0" applyPatternFormats="0" applyAlignmentFormats="0" applyWidthHeightFormats="1" dataCaption="數值" updatedVersion="6" minRefreshableVersion="3" useAutoFormatting="1" itemPrintTitles="1" createdVersion="5" indent="0" outline="1" outlineData="1" multipleFieldFilters="0" chartFormat="375">
  <location ref="BM53:BW57" firstHeaderRow="0" firstDataRow="1" firstDataCol="1"/>
  <pivotFields count="25">
    <pivotField axis="axisRow" showAll="0" sortType="ascending">
      <items count="227">
        <item h="1" x="0"/>
        <item h="1" x="1"/>
        <item h="1" x="2"/>
        <item h="1" x="3"/>
        <item h="1" x="4"/>
        <item h="1" x="5"/>
        <item h="1" x="6"/>
        <item h="1" x="7"/>
        <item h="1" x="8"/>
        <item h="1" x="9"/>
        <item h="1" x="10"/>
        <item h="1" x="11"/>
        <item h="1" x="12"/>
        <item h="1" x="13"/>
        <item h="1" x="14"/>
        <item h="1" x="15"/>
        <item h="1" x="16"/>
        <item h="1" x="17"/>
        <item h="1" x="18"/>
        <item h="1" x="19"/>
        <item h="1" x="20"/>
        <item h="1" x="21"/>
        <item h="1" x="22"/>
        <item h="1" x="23"/>
        <item h="1" x="24"/>
        <item h="1" x="25"/>
        <item h="1" x="26"/>
        <item h="1" x="27"/>
        <item h="1" x="28"/>
        <item h="1" x="29"/>
        <item h="1" x="30"/>
        <item h="1" x="31"/>
        <item h="1" x="32"/>
        <item h="1" x="33"/>
        <item h="1" x="34"/>
        <item h="1" x="35"/>
        <item h="1" x="36"/>
        <item h="1" x="37"/>
        <item h="1" x="38"/>
        <item h="1" x="39"/>
        <item h="1" x="40"/>
        <item h="1" x="41"/>
        <item h="1" x="42"/>
        <item h="1" x="43"/>
        <item h="1" x="44"/>
        <item h="1" x="45"/>
        <item h="1" x="46"/>
        <item h="1" x="47"/>
        <item h="1" x="48"/>
        <item h="1" x="49"/>
        <item h="1" x="50"/>
        <item h="1" x="51"/>
        <item h="1" x="52"/>
        <item h="1" x="53"/>
        <item h="1" x="54"/>
        <item h="1" x="55"/>
        <item h="1" x="56"/>
        <item h="1" x="57"/>
        <item h="1" x="58"/>
        <item h="1" x="59"/>
        <item h="1" x="60"/>
        <item h="1" x="61"/>
        <item h="1" x="62"/>
        <item h="1" x="63"/>
        <item h="1" x="64"/>
        <item h="1" x="65"/>
        <item h="1" x="66"/>
        <item h="1" x="67"/>
        <item h="1" x="68"/>
        <item h="1" x="69"/>
        <item h="1" x="70"/>
        <item h="1" x="71"/>
        <item h="1" x="72"/>
        <item h="1" x="73"/>
        <item h="1" x="74"/>
        <item h="1" x="75"/>
        <item h="1" x="76"/>
        <item h="1" x="77"/>
        <item h="1" x="78"/>
        <item h="1" x="79"/>
        <item h="1" x="80"/>
        <item h="1" x="81"/>
        <item h="1" x="82"/>
        <item h="1" x="83"/>
        <item h="1" x="84"/>
        <item h="1" x="85"/>
        <item h="1" x="86"/>
        <item h="1" x="87"/>
        <item h="1" x="88"/>
        <item h="1" x="89"/>
        <item h="1" x="90"/>
        <item h="1" x="91"/>
        <item h="1" x="92"/>
        <item h="1" x="93"/>
        <item h="1" x="94"/>
        <item h="1" x="95"/>
        <item h="1" x="96"/>
        <item h="1" x="97"/>
        <item h="1" x="98"/>
        <item h="1" x="99"/>
        <item h="1" x="100"/>
        <item h="1" x="101"/>
        <item h="1" x="102"/>
        <item h="1" x="103"/>
        <item h="1" x="104"/>
        <item h="1" x="105"/>
        <item h="1" x="106"/>
        <item h="1" x="107"/>
        <item h="1" x="108"/>
        <item h="1" x="109"/>
        <item h="1" x="110"/>
        <item h="1" x="111"/>
        <item h="1" x="112"/>
        <item h="1" x="113"/>
        <item h="1" x="114"/>
        <item h="1" x="115"/>
        <item h="1" x="116"/>
        <item h="1" x="117"/>
        <item h="1" x="118"/>
        <item h="1" x="119"/>
        <item h="1" x="120"/>
        <item h="1" x="121"/>
        <item h="1" x="122"/>
        <item h="1" x="123"/>
        <item h="1" x="124"/>
        <item h="1" x="125"/>
        <item h="1" x="126"/>
        <item h="1" x="127"/>
        <item h="1" x="128"/>
        <item h="1" x="129"/>
        <item h="1" x="130"/>
        <item h="1" x="131"/>
        <item h="1" x="132"/>
        <item h="1" x="133"/>
        <item h="1" x="134"/>
        <item h="1" x="135"/>
        <item h="1" x="136"/>
        <item h="1" x="137"/>
        <item h="1" x="138"/>
        <item h="1" x="139"/>
        <item h="1" x="140"/>
        <item h="1" x="141"/>
        <item h="1" x="142"/>
        <item h="1" x="143"/>
        <item h="1" x="144"/>
        <item h="1" x="145"/>
        <item h="1" x="146"/>
        <item h="1" x="147"/>
        <item h="1" x="148"/>
        <item h="1" x="149"/>
        <item h="1" x="150"/>
        <item h="1" x="151"/>
        <item h="1" x="152"/>
        <item h="1" x="153"/>
        <item h="1" x="154"/>
        <item h="1" x="155"/>
        <item h="1" x="156"/>
        <item h="1" x="157"/>
        <item h="1" x="158"/>
        <item h="1" x="159"/>
        <item h="1" x="160"/>
        <item h="1" x="161"/>
        <item h="1" x="162"/>
        <item h="1" x="163"/>
        <item h="1" x="164"/>
        <item h="1" x="165"/>
        <item h="1" x="166"/>
        <item h="1" x="167"/>
        <item h="1" x="168"/>
        <item h="1" x="169"/>
        <item h="1" x="170"/>
        <item h="1" x="171"/>
        <item h="1" x="172"/>
        <item h="1" x="173"/>
        <item h="1" x="174"/>
        <item h="1" x="175"/>
        <item h="1" x="176"/>
        <item h="1" x="177"/>
        <item h="1" x="178"/>
        <item h="1" x="179"/>
        <item h="1" x="180"/>
        <item h="1" x="181"/>
        <item h="1" x="182"/>
        <item h="1" x="183"/>
        <item h="1" x="184"/>
        <item h="1" x="185"/>
        <item h="1" x="186"/>
        <item h="1" x="187"/>
        <item h="1" x="188"/>
        <item h="1" x="189"/>
        <item h="1" x="190"/>
        <item h="1" x="191"/>
        <item h="1" x="192"/>
        <item h="1" x="193"/>
        <item h="1" x="194"/>
        <item h="1" x="195"/>
        <item h="1" x="196"/>
        <item h="1" sd="0" x="197"/>
        <item h="1" sd="0" x="198"/>
        <item h="1" sd="0" x="199"/>
        <item h="1" sd="0" x="200"/>
        <item h="1" sd="0" x="201"/>
        <item h="1" sd="0" x="202"/>
        <item h="1" sd="0" x="203"/>
        <item h="1" x="204"/>
        <item h="1" x="205"/>
        <item h="1" x="206"/>
        <item h="1" x="207"/>
        <item h="1" sd="0" x="208"/>
        <item h="1" x="209"/>
        <item h="1" x="210"/>
        <item h="1" x="211"/>
        <item h="1" x="212"/>
        <item h="1" x="213"/>
        <item h="1" x="214"/>
        <item h="1" x="215"/>
        <item h="1" x="216"/>
        <item h="1" x="217"/>
        <item h="1" sd="0" x="218"/>
        <item h="1" sd="0" x="219"/>
        <item h="1" sd="0" x="220"/>
        <item h="1" x="221"/>
        <item h="1" x="222"/>
        <item h="1" x="223"/>
        <item x="224"/>
        <item h="1" x="225"/>
        <item t="default"/>
      </items>
    </pivotField>
    <pivotField axis="axisRow" showAll="0">
      <items count="17">
        <item h="1" x="0"/>
        <item h="1" x="3"/>
        <item h="1" x="4"/>
        <item h="1" x="6"/>
        <item x="2"/>
        <item h="1" x="1"/>
        <item h="1" x="5"/>
        <item h="1" m="1" x="14"/>
        <item h="1" m="1" x="8"/>
        <item h="1" m="1" x="12"/>
        <item h="1" m="1" x="9"/>
        <item h="1" m="1" x="15"/>
        <item h="1" m="1" x="13"/>
        <item h="1" m="1" x="10"/>
        <item h="1" m="1" x="11"/>
        <item h="1" m="1" x="7"/>
        <item t="default"/>
      </items>
    </pivotField>
    <pivotField axis="axisRow" showAll="0">
      <items count="1984">
        <item x="1964"/>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72"/>
        <item x="68"/>
        <item x="69"/>
        <item x="70"/>
        <item x="71"/>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6"/>
        <item x="123"/>
        <item x="124"/>
        <item x="125"/>
        <item x="127"/>
        <item x="128"/>
        <item x="129"/>
        <item x="130"/>
        <item x="131"/>
        <item x="132"/>
        <item x="133"/>
        <item x="134"/>
        <item x="135"/>
        <item x="136"/>
        <item x="137"/>
        <item x="138"/>
        <item x="139"/>
        <item x="140"/>
        <item x="141"/>
        <item x="142"/>
        <item x="143"/>
        <item x="162"/>
        <item x="144"/>
        <item x="145"/>
        <item x="146"/>
        <item x="147"/>
        <item x="148"/>
        <item x="149"/>
        <item x="150"/>
        <item x="151"/>
        <item x="152"/>
        <item x="153"/>
        <item x="154"/>
        <item x="155"/>
        <item x="156"/>
        <item x="157"/>
        <item x="158"/>
        <item x="159"/>
        <item x="160"/>
        <item x="161"/>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8"/>
        <item x="287"/>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 x="368"/>
        <item x="369"/>
        <item x="370"/>
        <item x="371"/>
        <item x="372"/>
        <item x="373"/>
        <item x="374"/>
        <item x="375"/>
        <item x="376"/>
        <item x="377"/>
        <item x="378"/>
        <item x="379"/>
        <item x="380"/>
        <item x="381"/>
        <item x="382"/>
        <item x="383"/>
        <item x="384"/>
        <item x="385"/>
        <item x="386"/>
        <item x="387"/>
        <item x="388"/>
        <item x="389"/>
        <item x="390"/>
        <item x="391"/>
        <item x="392"/>
        <item x="393"/>
        <item x="394"/>
        <item x="395"/>
        <item x="396"/>
        <item x="397"/>
        <item x="398"/>
        <item x="399"/>
        <item x="400"/>
        <item x="401"/>
        <item x="402"/>
        <item x="403"/>
        <item x="404"/>
        <item x="405"/>
        <item x="406"/>
        <item x="407"/>
        <item x="408"/>
        <item x="409"/>
        <item x="410"/>
        <item x="411"/>
        <item x="412"/>
        <item x="413"/>
        <item x="414"/>
        <item x="415"/>
        <item x="416"/>
        <item x="417"/>
        <item x="418"/>
        <item x="419"/>
        <item x="420"/>
        <item x="421"/>
        <item x="422"/>
        <item x="423"/>
        <item x="424"/>
        <item x="425"/>
        <item x="426"/>
        <item x="427"/>
        <item x="428"/>
        <item x="429"/>
        <item x="430"/>
        <item x="431"/>
        <item x="432"/>
        <item x="433"/>
        <item x="434"/>
        <item x="435"/>
        <item x="436"/>
        <item x="437"/>
        <item x="438"/>
        <item x="439"/>
        <item x="440"/>
        <item x="441"/>
        <item x="442"/>
        <item x="443"/>
        <item x="444"/>
        <item x="445"/>
        <item x="446"/>
        <item x="447"/>
        <item x="448"/>
        <item x="449"/>
        <item x="450"/>
        <item x="451"/>
        <item x="452"/>
        <item x="453"/>
        <item x="454"/>
        <item x="455"/>
        <item x="456"/>
        <item x="457"/>
        <item x="458"/>
        <item x="459"/>
        <item x="460"/>
        <item x="461"/>
        <item x="462"/>
        <item x="463"/>
        <item x="464"/>
        <item x="465"/>
        <item x="466"/>
        <item x="467"/>
        <item x="468"/>
        <item x="469"/>
        <item x="470"/>
        <item x="471"/>
        <item x="472"/>
        <item x="473"/>
        <item x="474"/>
        <item x="475"/>
        <item x="476"/>
        <item x="477"/>
        <item x="478"/>
        <item x="479"/>
        <item x="480"/>
        <item x="481"/>
        <item x="482"/>
        <item x="483"/>
        <item x="484"/>
        <item x="485"/>
        <item x="486"/>
        <item x="487"/>
        <item x="488"/>
        <item x="489"/>
        <item x="490"/>
        <item x="491"/>
        <item x="492"/>
        <item x="493"/>
        <item x="494"/>
        <item x="495"/>
        <item x="496"/>
        <item x="497"/>
        <item x="498"/>
        <item x="499"/>
        <item x="500"/>
        <item x="501"/>
        <item x="502"/>
        <item x="503"/>
        <item x="504"/>
        <item x="505"/>
        <item x="506"/>
        <item x="507"/>
        <item x="508"/>
        <item x="509"/>
        <item x="510"/>
        <item x="511"/>
        <item x="512"/>
        <item x="513"/>
        <item x="514"/>
        <item x="515"/>
        <item x="516"/>
        <item x="517"/>
        <item x="518"/>
        <item x="519"/>
        <item x="520"/>
        <item x="521"/>
        <item x="522"/>
        <item x="523"/>
        <item x="524"/>
        <item x="525"/>
        <item x="526"/>
        <item x="527"/>
        <item x="528"/>
        <item x="529"/>
        <item x="530"/>
        <item x="531"/>
        <item x="532"/>
        <item x="533"/>
        <item x="534"/>
        <item x="535"/>
        <item x="536"/>
        <item x="537"/>
        <item x="538"/>
        <item x="539"/>
        <item x="540"/>
        <item x="541"/>
        <item x="542"/>
        <item x="543"/>
        <item x="544"/>
        <item x="545"/>
        <item x="546"/>
        <item x="547"/>
        <item x="548"/>
        <item x="549"/>
        <item x="550"/>
        <item x="551"/>
        <item x="552"/>
        <item x="553"/>
        <item x="554"/>
        <item x="555"/>
        <item x="556"/>
        <item x="557"/>
        <item x="558"/>
        <item x="559"/>
        <item x="560"/>
        <item x="561"/>
        <item x="562"/>
        <item x="563"/>
        <item x="564"/>
        <item x="565"/>
        <item x="566"/>
        <item x="567"/>
        <item x="568"/>
        <item x="569"/>
        <item x="570"/>
        <item x="571"/>
        <item x="572"/>
        <item x="573"/>
        <item x="574"/>
        <item x="575"/>
        <item x="576"/>
        <item x="577"/>
        <item x="578"/>
        <item x="579"/>
        <item x="580"/>
        <item x="581"/>
        <item x="582"/>
        <item x="583"/>
        <item x="584"/>
        <item x="585"/>
        <item x="586"/>
        <item x="587"/>
        <item x="588"/>
        <item x="589"/>
        <item x="590"/>
        <item x="591"/>
        <item x="592"/>
        <item x="593"/>
        <item x="594"/>
        <item x="595"/>
        <item x="596"/>
        <item x="597"/>
        <item x="598"/>
        <item x="599"/>
        <item x="600"/>
        <item x="601"/>
        <item x="602"/>
        <item x="603"/>
        <item x="604"/>
        <item x="605"/>
        <item x="606"/>
        <item x="607"/>
        <item x="608"/>
        <item x="609"/>
        <item x="610"/>
        <item x="611"/>
        <item x="612"/>
        <item x="613"/>
        <item x="614"/>
        <item x="615"/>
        <item x="616"/>
        <item x="617"/>
        <item x="618"/>
        <item x="619"/>
        <item x="620"/>
        <item x="621"/>
        <item x="622"/>
        <item x="623"/>
        <item x="624"/>
        <item x="625"/>
        <item x="626"/>
        <item x="627"/>
        <item x="628"/>
        <item x="629"/>
        <item x="630"/>
        <item x="631"/>
        <item x="632"/>
        <item x="633"/>
        <item x="634"/>
        <item x="635"/>
        <item x="636"/>
        <item x="637"/>
        <item x="638"/>
        <item x="639"/>
        <item x="640"/>
        <item x="641"/>
        <item x="642"/>
        <item x="643"/>
        <item x="644"/>
        <item x="645"/>
        <item x="646"/>
        <item x="647"/>
        <item x="648"/>
        <item x="649"/>
        <item x="650"/>
        <item x="651"/>
        <item x="652"/>
        <item x="653"/>
        <item x="654"/>
        <item x="655"/>
        <item x="656"/>
        <item x="657"/>
        <item x="658"/>
        <item x="659"/>
        <item x="660"/>
        <item x="661"/>
        <item x="662"/>
        <item x="663"/>
        <item x="664"/>
        <item x="665"/>
        <item x="666"/>
        <item x="667"/>
        <item x="668"/>
        <item x="669"/>
        <item x="670"/>
        <item x="671"/>
        <item x="672"/>
        <item x="673"/>
        <item x="674"/>
        <item x="675"/>
        <item x="676"/>
        <item x="677"/>
        <item x="678"/>
        <item x="679"/>
        <item x="680"/>
        <item x="681"/>
        <item x="682"/>
        <item x="683"/>
        <item x="684"/>
        <item x="685"/>
        <item x="686"/>
        <item x="687"/>
        <item x="688"/>
        <item x="689"/>
        <item x="690"/>
        <item x="691"/>
        <item x="692"/>
        <item x="693"/>
        <item x="694"/>
        <item x="695"/>
        <item x="696"/>
        <item x="697"/>
        <item x="698"/>
        <item x="699"/>
        <item x="700"/>
        <item x="701"/>
        <item x="702"/>
        <item x="703"/>
        <item x="704"/>
        <item x="705"/>
        <item x="706"/>
        <item x="707"/>
        <item x="708"/>
        <item x="709"/>
        <item x="710"/>
        <item x="711"/>
        <item x="712"/>
        <item x="713"/>
        <item x="714"/>
        <item x="715"/>
        <item x="716"/>
        <item x="717"/>
        <item x="718"/>
        <item x="719"/>
        <item x="720"/>
        <item x="721"/>
        <item x="722"/>
        <item x="723"/>
        <item x="724"/>
        <item x="725"/>
        <item x="726"/>
        <item x="727"/>
        <item x="728"/>
        <item x="729"/>
        <item x="730"/>
        <item x="731"/>
        <item x="732"/>
        <item x="733"/>
        <item x="734"/>
        <item x="735"/>
        <item x="736"/>
        <item x="737"/>
        <item x="738"/>
        <item x="739"/>
        <item x="740"/>
        <item x="741"/>
        <item x="742"/>
        <item x="743"/>
        <item x="744"/>
        <item x="745"/>
        <item x="746"/>
        <item x="747"/>
        <item x="748"/>
        <item x="749"/>
        <item x="750"/>
        <item x="751"/>
        <item x="752"/>
        <item x="753"/>
        <item x="754"/>
        <item x="755"/>
        <item x="756"/>
        <item x="757"/>
        <item x="758"/>
        <item x="759"/>
        <item x="760"/>
        <item x="761"/>
        <item x="762"/>
        <item x="763"/>
        <item x="764"/>
        <item x="765"/>
        <item x="766"/>
        <item x="767"/>
        <item x="768"/>
        <item x="769"/>
        <item x="770"/>
        <item x="771"/>
        <item x="772"/>
        <item x="773"/>
        <item x="774"/>
        <item x="775"/>
        <item x="776"/>
        <item x="777"/>
        <item x="778"/>
        <item x="779"/>
        <item x="780"/>
        <item x="781"/>
        <item x="782"/>
        <item x="783"/>
        <item x="784"/>
        <item x="785"/>
        <item x="786"/>
        <item x="787"/>
        <item x="788"/>
        <item x="789"/>
        <item x="790"/>
        <item x="791"/>
        <item x="792"/>
        <item x="793"/>
        <item x="794"/>
        <item x="795"/>
        <item x="796"/>
        <item x="797"/>
        <item x="798"/>
        <item x="799"/>
        <item x="800"/>
        <item x="801"/>
        <item x="802"/>
        <item x="803"/>
        <item x="804"/>
        <item x="805"/>
        <item x="806"/>
        <item x="807"/>
        <item x="808"/>
        <item x="809"/>
        <item x="810"/>
        <item x="811"/>
        <item x="812"/>
        <item x="813"/>
        <item x="814"/>
        <item x="815"/>
        <item x="816"/>
        <item x="817"/>
        <item x="818"/>
        <item x="819"/>
        <item x="820"/>
        <item x="821"/>
        <item x="822"/>
        <item x="823"/>
        <item x="824"/>
        <item x="825"/>
        <item x="826"/>
        <item x="827"/>
        <item x="828"/>
        <item x="829"/>
        <item x="830"/>
        <item x="831"/>
        <item x="832"/>
        <item x="833"/>
        <item x="834"/>
        <item x="835"/>
        <item x="836"/>
        <item x="837"/>
        <item x="838"/>
        <item x="839"/>
        <item x="840"/>
        <item x="841"/>
        <item x="842"/>
        <item x="843"/>
        <item x="844"/>
        <item x="845"/>
        <item x="846"/>
        <item x="847"/>
        <item x="848"/>
        <item x="849"/>
        <item x="850"/>
        <item x="851"/>
        <item x="852"/>
        <item x="853"/>
        <item x="854"/>
        <item x="855"/>
        <item x="856"/>
        <item x="857"/>
        <item x="858"/>
        <item x="859"/>
        <item x="860"/>
        <item x="861"/>
        <item x="862"/>
        <item x="863"/>
        <item x="864"/>
        <item x="865"/>
        <item x="866"/>
        <item x="867"/>
        <item x="868"/>
        <item x="869"/>
        <item x="870"/>
        <item x="871"/>
        <item x="872"/>
        <item x="873"/>
        <item x="874"/>
        <item x="875"/>
        <item x="876"/>
        <item x="877"/>
        <item x="878"/>
        <item x="879"/>
        <item x="880"/>
        <item x="881"/>
        <item x="882"/>
        <item x="883"/>
        <item x="884"/>
        <item x="885"/>
        <item x="886"/>
        <item x="887"/>
        <item x="888"/>
        <item x="889"/>
        <item x="890"/>
        <item x="891"/>
        <item x="892"/>
        <item x="893"/>
        <item x="894"/>
        <item x="895"/>
        <item x="896"/>
        <item x="897"/>
        <item x="898"/>
        <item x="899"/>
        <item x="900"/>
        <item x="901"/>
        <item x="902"/>
        <item x="903"/>
        <item x="904"/>
        <item x="905"/>
        <item x="906"/>
        <item x="907"/>
        <item x="908"/>
        <item x="909"/>
        <item x="910"/>
        <item x="911"/>
        <item x="912"/>
        <item x="913"/>
        <item x="915"/>
        <item x="935"/>
        <item x="916"/>
        <item x="917"/>
        <item x="918"/>
        <item x="919"/>
        <item x="920"/>
        <item x="921"/>
        <item x="922"/>
        <item x="923"/>
        <item x="924"/>
        <item x="925"/>
        <item x="926"/>
        <item x="927"/>
        <item x="928"/>
        <item x="929"/>
        <item x="914"/>
        <item x="930"/>
        <item x="931"/>
        <item x="932"/>
        <item x="933"/>
        <item x="934"/>
        <item x="936"/>
        <item x="937"/>
        <item x="938"/>
        <item x="939"/>
        <item x="940"/>
        <item x="941"/>
        <item x="942"/>
        <item x="943"/>
        <item x="944"/>
        <item x="945"/>
        <item x="946"/>
        <item x="947"/>
        <item x="948"/>
        <item x="949"/>
        <item x="950"/>
        <item x="951"/>
        <item x="952"/>
        <item x="953"/>
        <item x="954"/>
        <item x="955"/>
        <item x="956"/>
        <item x="957"/>
        <item x="958"/>
        <item x="959"/>
        <item x="960"/>
        <item x="961"/>
        <item x="962"/>
        <item x="963"/>
        <item x="964"/>
        <item x="965"/>
        <item x="966"/>
        <item x="967"/>
        <item x="968"/>
        <item x="969"/>
        <item x="970"/>
        <item x="971"/>
        <item x="972"/>
        <item x="973"/>
        <item x="974"/>
        <item x="975"/>
        <item x="976"/>
        <item x="977"/>
        <item x="978"/>
        <item x="979"/>
        <item x="980"/>
        <item x="981"/>
        <item x="982"/>
        <item x="983"/>
        <item x="984"/>
        <item x="985"/>
        <item x="986"/>
        <item x="987"/>
        <item x="988"/>
        <item x="989"/>
        <item x="990"/>
        <item x="991"/>
        <item x="992"/>
        <item x="993"/>
        <item x="994"/>
        <item x="995"/>
        <item x="996"/>
        <item x="997"/>
        <item x="998"/>
        <item x="999"/>
        <item x="1000"/>
        <item x="1001"/>
        <item x="1002"/>
        <item x="1003"/>
        <item x="1004"/>
        <item x="1005"/>
        <item x="1006"/>
        <item x="1007"/>
        <item x="1008"/>
        <item x="1009"/>
        <item x="1010"/>
        <item x="1011"/>
        <item x="1012"/>
        <item x="1013"/>
        <item x="1014"/>
        <item x="1015"/>
        <item x="1016"/>
        <item x="1017"/>
        <item x="1018"/>
        <item x="1019"/>
        <item x="1020"/>
        <item x="1021"/>
        <item x="1022"/>
        <item x="1023"/>
        <item x="1024"/>
        <item x="1025"/>
        <item x="1026"/>
        <item x="1027"/>
        <item x="1028"/>
        <item x="1029"/>
        <item x="1030"/>
        <item x="1031"/>
        <item x="1032"/>
        <item x="1033"/>
        <item x="1034"/>
        <item x="1035"/>
        <item x="1036"/>
        <item x="1037"/>
        <item x="1038"/>
        <item x="1039"/>
        <item x="1040"/>
        <item x="1041"/>
        <item x="1042"/>
        <item x="1043"/>
        <item x="1044"/>
        <item x="1045"/>
        <item x="1046"/>
        <item x="1047"/>
        <item x="1048"/>
        <item x="1049"/>
        <item x="1050"/>
        <item x="1051"/>
        <item x="1052"/>
        <item x="1053"/>
        <item x="1054"/>
        <item x="1055"/>
        <item x="1056"/>
        <item x="1057"/>
        <item x="1058"/>
        <item x="1059"/>
        <item x="1060"/>
        <item x="1061"/>
        <item x="1062"/>
        <item x="1063"/>
        <item x="1064"/>
        <item x="1065"/>
        <item x="1066"/>
        <item x="1067"/>
        <item x="1068"/>
        <item x="1069"/>
        <item x="1070"/>
        <item x="1071"/>
        <item x="1072"/>
        <item x="1073"/>
        <item x="1074"/>
        <item x="1075"/>
        <item x="1076"/>
        <item x="1077"/>
        <item x="1078"/>
        <item x="1079"/>
        <item x="1080"/>
        <item x="1081"/>
        <item x="1082"/>
        <item x="1083"/>
        <item x="1084"/>
        <item x="1085"/>
        <item x="1086"/>
        <item x="1087"/>
        <item x="1088"/>
        <item x="1089"/>
        <item x="1090"/>
        <item x="1091"/>
        <item x="1092"/>
        <item x="1093"/>
        <item x="1094"/>
        <item x="1095"/>
        <item x="1096"/>
        <item x="1097"/>
        <item x="1098"/>
        <item x="1099"/>
        <item x="1100"/>
        <item x="1101"/>
        <item x="1102"/>
        <item x="1103"/>
        <item x="1104"/>
        <item x="1105"/>
        <item x="1106"/>
        <item x="1107"/>
        <item x="1108"/>
        <item x="1109"/>
        <item x="1110"/>
        <item x="1111"/>
        <item x="1112"/>
        <item x="1113"/>
        <item x="1114"/>
        <item x="1115"/>
        <item x="1116"/>
        <item x="1117"/>
        <item x="1118"/>
        <item x="1119"/>
        <item x="1120"/>
        <item x="1121"/>
        <item x="1122"/>
        <item x="1123"/>
        <item x="1124"/>
        <item x="1125"/>
        <item x="1126"/>
        <item x="1127"/>
        <item x="1128"/>
        <item x="1129"/>
        <item x="1130"/>
        <item x="1131"/>
        <item x="1132"/>
        <item x="1133"/>
        <item x="1134"/>
        <item x="1135"/>
        <item x="1136"/>
        <item x="1137"/>
        <item x="1138"/>
        <item x="1139"/>
        <item x="1140"/>
        <item x="1141"/>
        <item x="1142"/>
        <item x="1143"/>
        <item x="1144"/>
        <item x="1145"/>
        <item x="1146"/>
        <item x="1147"/>
        <item x="1148"/>
        <item x="1149"/>
        <item x="1150"/>
        <item x="1151"/>
        <item x="1152"/>
        <item x="1153"/>
        <item x="1154"/>
        <item x="1155"/>
        <item x="1156"/>
        <item x="1157"/>
        <item x="1158"/>
        <item x="1159"/>
        <item x="1160"/>
        <item x="1161"/>
        <item x="1162"/>
        <item x="1163"/>
        <item x="1164"/>
        <item x="1165"/>
        <item x="1166"/>
        <item x="1167"/>
        <item x="1168"/>
        <item x="1169"/>
        <item x="1170"/>
        <item x="1171"/>
        <item x="1172"/>
        <item x="1173"/>
        <item x="1174"/>
        <item x="1175"/>
        <item x="1176"/>
        <item x="1177"/>
        <item x="1178"/>
        <item x="1179"/>
        <item x="1180"/>
        <item x="1181"/>
        <item x="1182"/>
        <item x="1183"/>
        <item x="1184"/>
        <item x="1185"/>
        <item x="1186"/>
        <item x="1187"/>
        <item x="1188"/>
        <item x="1189"/>
        <item x="1190"/>
        <item x="1191"/>
        <item x="1192"/>
        <item x="1193"/>
        <item x="1194"/>
        <item x="1195"/>
        <item x="1196"/>
        <item x="1197"/>
        <item x="1198"/>
        <item x="1199"/>
        <item x="1200"/>
        <item x="1201"/>
        <item x="1202"/>
        <item x="1203"/>
        <item x="1204"/>
        <item x="1205"/>
        <item x="1206"/>
        <item x="1207"/>
        <item x="1208"/>
        <item x="1209"/>
        <item x="1210"/>
        <item x="1211"/>
        <item x="1212"/>
        <item x="1213"/>
        <item x="1214"/>
        <item x="1215"/>
        <item x="1216"/>
        <item x="1217"/>
        <item x="1218"/>
        <item x="1219"/>
        <item x="1220"/>
        <item x="1221"/>
        <item x="1222"/>
        <item x="1223"/>
        <item x="1224"/>
        <item x="1225"/>
        <item x="1226"/>
        <item x="1227"/>
        <item x="1228"/>
        <item x="1229"/>
        <item x="1230"/>
        <item x="1231"/>
        <item x="1232"/>
        <item x="1233"/>
        <item x="1234"/>
        <item x="1235"/>
        <item x="1236"/>
        <item x="1237"/>
        <item x="1239"/>
        <item x="1240"/>
        <item x="1241"/>
        <item x="1242"/>
        <item x="1243"/>
        <item x="1244"/>
        <item x="1245"/>
        <item x="1246"/>
        <item x="1247"/>
        <item x="1248"/>
        <item x="1249"/>
        <item x="1250"/>
        <item x="1251"/>
        <item x="1252"/>
        <item x="1253"/>
        <item x="1254"/>
        <item x="1255"/>
        <item x="1256"/>
        <item x="1257"/>
        <item x="1258"/>
        <item x="1259"/>
        <item x="1260"/>
        <item x="1261"/>
        <item x="1262"/>
        <item x="1263"/>
        <item x="1264"/>
        <item x="1265"/>
        <item x="1266"/>
        <item x="1267"/>
        <item x="1268"/>
        <item x="1269"/>
        <item x="1270"/>
        <item x="1271"/>
        <item x="1272"/>
        <item x="1273"/>
        <item x="1274"/>
        <item x="1275"/>
        <item x="1276"/>
        <item x="1277"/>
        <item x="1278"/>
        <item x="1279"/>
        <item x="1280"/>
        <item x="1281"/>
        <item x="1282"/>
        <item x="1283"/>
        <item x="1284"/>
        <item x="1285"/>
        <item x="1286"/>
        <item x="1287"/>
        <item x="1288"/>
        <item x="1289"/>
        <item x="1290"/>
        <item x="1291"/>
        <item x="1292"/>
        <item x="1293"/>
        <item x="1294"/>
        <item x="1295"/>
        <item x="1296"/>
        <item x="1297"/>
        <item x="1298"/>
        <item x="1299"/>
        <item x="1300"/>
        <item x="1301"/>
        <item x="1302"/>
        <item x="1303"/>
        <item x="1304"/>
        <item x="1305"/>
        <item x="1306"/>
        <item x="1307"/>
        <item x="1308"/>
        <item x="1309"/>
        <item x="1310"/>
        <item x="1311"/>
        <item x="1312"/>
        <item x="1238"/>
        <item x="1313"/>
        <item x="1314"/>
        <item x="1315"/>
        <item x="1316"/>
        <item x="1317"/>
        <item x="1318"/>
        <item x="1319"/>
        <item x="1320"/>
        <item x="1321"/>
        <item x="1322"/>
        <item x="1323"/>
        <item x="1324"/>
        <item x="1325"/>
        <item x="1326"/>
        <item x="1327"/>
        <item x="1328"/>
        <item x="1329"/>
        <item x="1330"/>
        <item x="1331"/>
        <item x="1332"/>
        <item x="1333"/>
        <item x="1334"/>
        <item x="1335"/>
        <item x="1336"/>
        <item x="1337"/>
        <item x="1338"/>
        <item x="1339"/>
        <item x="1340"/>
        <item x="1341"/>
        <item x="1342"/>
        <item x="1343"/>
        <item x="1344"/>
        <item x="1345"/>
        <item x="1346"/>
        <item x="1347"/>
        <item x="1348"/>
        <item x="1349"/>
        <item x="1350"/>
        <item x="1351"/>
        <item x="1352"/>
        <item x="1353"/>
        <item x="1354"/>
        <item x="1355"/>
        <item x="1356"/>
        <item x="1357"/>
        <item x="1358"/>
        <item x="1359"/>
        <item x="1360"/>
        <item x="1361"/>
        <item x="1362"/>
        <item x="1363"/>
        <item x="1364"/>
        <item x="1365"/>
        <item x="1366"/>
        <item x="1367"/>
        <item x="1368"/>
        <item x="1369"/>
        <item x="1370"/>
        <item x="1371"/>
        <item x="1372"/>
        <item x="1373"/>
        <item x="1374"/>
        <item x="1375"/>
        <item x="1376"/>
        <item x="1377"/>
        <item x="1378"/>
        <item x="1379"/>
        <item x="1381"/>
        <item x="1382"/>
        <item x="1383"/>
        <item x="1384"/>
        <item x="1385"/>
        <item x="1386"/>
        <item x="1387"/>
        <item x="1388"/>
        <item x="1389"/>
        <item x="1390"/>
        <item x="1391"/>
        <item x="1392"/>
        <item x="1393"/>
        <item x="1394"/>
        <item x="1395"/>
        <item x="1396"/>
        <item x="1397"/>
        <item x="1398"/>
        <item x="1399"/>
        <item x="1400"/>
        <item x="1401"/>
        <item x="1402"/>
        <item x="1403"/>
        <item x="1404"/>
        <item x="1405"/>
        <item x="1406"/>
        <item x="1407"/>
        <item x="1408"/>
        <item x="1409"/>
        <item x="1410"/>
        <item x="1411"/>
        <item x="1412"/>
        <item x="1413"/>
        <item x="1414"/>
        <item x="1415"/>
        <item x="1416"/>
        <item x="1417"/>
        <item x="1418"/>
        <item x="1419"/>
        <item x="1420"/>
        <item x="1421"/>
        <item x="1422"/>
        <item x="1423"/>
        <item x="1424"/>
        <item x="1425"/>
        <item x="1426"/>
        <item x="1427"/>
        <item x="1428"/>
        <item x="1429"/>
        <item x="1430"/>
        <item x="1431"/>
        <item x="1432"/>
        <item x="1433"/>
        <item x="1434"/>
        <item x="1435"/>
        <item x="1436"/>
        <item x="1437"/>
        <item x="1438"/>
        <item x="1439"/>
        <item x="1440"/>
        <item x="1441"/>
        <item x="1442"/>
        <item x="1443"/>
        <item x="1444"/>
        <item x="1445"/>
        <item x="1446"/>
        <item x="1447"/>
        <item x="1448"/>
        <item x="1449"/>
        <item x="1450"/>
        <item x="1451"/>
        <item x="1452"/>
        <item x="1453"/>
        <item x="1454"/>
        <item x="1455"/>
        <item x="1456"/>
        <item x="1457"/>
        <item x="1458"/>
        <item x="1459"/>
        <item x="1460"/>
        <item x="1461"/>
        <item x="1462"/>
        <item x="1463"/>
        <item x="1575"/>
        <item x="1464"/>
        <item x="1465"/>
        <item x="1466"/>
        <item x="1467"/>
        <item x="1468"/>
        <item x="1469"/>
        <item x="1470"/>
        <item x="1471"/>
        <item x="1472"/>
        <item x="1473"/>
        <item x="1474"/>
        <item x="1475"/>
        <item x="1476"/>
        <item x="1477"/>
        <item x="1478"/>
        <item x="1479"/>
        <item x="1480"/>
        <item x="1481"/>
        <item x="1482"/>
        <item x="1483"/>
        <item x="1484"/>
        <item x="1485"/>
        <item x="1486"/>
        <item x="1487"/>
        <item x="1488"/>
        <item x="1489"/>
        <item x="1490"/>
        <item x="1491"/>
        <item x="1492"/>
        <item x="1493"/>
        <item x="1494"/>
        <item x="1495"/>
        <item x="1496"/>
        <item x="1497"/>
        <item x="1498"/>
        <item x="1499"/>
        <item x="1500"/>
        <item x="1501"/>
        <item x="1502"/>
        <item x="1503"/>
        <item x="1504"/>
        <item x="1505"/>
        <item x="1506"/>
        <item x="1507"/>
        <item x="1508"/>
        <item x="1509"/>
        <item x="1510"/>
        <item x="1511"/>
        <item x="1512"/>
        <item x="1513"/>
        <item x="1514"/>
        <item x="1515"/>
        <item x="1516"/>
        <item x="1517"/>
        <item x="1518"/>
        <item x="1519"/>
        <item x="1520"/>
        <item x="1521"/>
        <item x="1522"/>
        <item x="1523"/>
        <item x="1524"/>
        <item x="1525"/>
        <item x="1526"/>
        <item x="1527"/>
        <item x="1528"/>
        <item x="1529"/>
        <item x="1530"/>
        <item x="1531"/>
        <item x="1532"/>
        <item x="1533"/>
        <item x="1534"/>
        <item x="1535"/>
        <item x="1536"/>
        <item x="1537"/>
        <item x="1538"/>
        <item x="1539"/>
        <item x="1540"/>
        <item x="1541"/>
        <item x="1542"/>
        <item x="1543"/>
        <item x="1544"/>
        <item x="1545"/>
        <item x="1546"/>
        <item x="1547"/>
        <item x="1548"/>
        <item x="1549"/>
        <item x="1550"/>
        <item x="1551"/>
        <item x="1552"/>
        <item x="1553"/>
        <item x="1554"/>
        <item x="1555"/>
        <item x="1556"/>
        <item x="1557"/>
        <item x="1558"/>
        <item x="1559"/>
        <item x="1560"/>
        <item x="1561"/>
        <item x="1562"/>
        <item x="1563"/>
        <item x="1564"/>
        <item x="1565"/>
        <item x="1566"/>
        <item x="1567"/>
        <item x="1568"/>
        <item x="1569"/>
        <item x="1570"/>
        <item x="1571"/>
        <item x="1572"/>
        <item x="1573"/>
        <item x="1574"/>
        <item x="1576"/>
        <item x="1577"/>
        <item x="1578"/>
        <item x="1579"/>
        <item x="1580"/>
        <item x="1581"/>
        <item x="1582"/>
        <item x="1583"/>
        <item x="1584"/>
        <item x="1585"/>
        <item x="1586"/>
        <item x="1587"/>
        <item x="1588"/>
        <item x="1589"/>
        <item x="1590"/>
        <item x="1591"/>
        <item x="1592"/>
        <item x="1593"/>
        <item x="1594"/>
        <item x="1595"/>
        <item x="1596"/>
        <item x="1597"/>
        <item x="1598"/>
        <item x="1599"/>
        <item x="1600"/>
        <item x="1601"/>
        <item x="1602"/>
        <item x="1603"/>
        <item x="1604"/>
        <item x="1605"/>
        <item x="1606"/>
        <item x="1607"/>
        <item x="1608"/>
        <item x="1609"/>
        <item x="1610"/>
        <item x="1611"/>
        <item x="1612"/>
        <item x="1613"/>
        <item x="1614"/>
        <item x="1615"/>
        <item x="1616"/>
        <item x="1617"/>
        <item x="1618"/>
        <item x="1619"/>
        <item x="1620"/>
        <item x="1621"/>
        <item x="1622"/>
        <item x="1623"/>
        <item x="1624"/>
        <item x="1625"/>
        <item x="1626"/>
        <item x="1627"/>
        <item x="1628"/>
        <item x="1629"/>
        <item x="1630"/>
        <item x="1631"/>
        <item x="1632"/>
        <item x="1633"/>
        <item x="1634"/>
        <item x="1635"/>
        <item x="1636"/>
        <item x="1637"/>
        <item x="1638"/>
        <item x="1639"/>
        <item x="1640"/>
        <item x="1641"/>
        <item x="1642"/>
        <item x="1643"/>
        <item x="1644"/>
        <item x="1645"/>
        <item x="1646"/>
        <item x="1647"/>
        <item x="1648"/>
        <item x="1649"/>
        <item x="1650"/>
        <item x="1651"/>
        <item x="1652"/>
        <item x="1653"/>
        <item x="1654"/>
        <item x="1655"/>
        <item x="1656"/>
        <item x="1657"/>
        <item x="1658"/>
        <item x="1659"/>
        <item x="1660"/>
        <item x="1661"/>
        <item x="1662"/>
        <item x="1663"/>
        <item x="1664"/>
        <item x="1665"/>
        <item x="1666"/>
        <item x="1667"/>
        <item x="1668"/>
        <item x="1669"/>
        <item x="1670"/>
        <item x="1671"/>
        <item x="1672"/>
        <item x="1673"/>
        <item x="1674"/>
        <item x="1675"/>
        <item x="1676"/>
        <item x="1677"/>
        <item x="1678"/>
        <item x="1679"/>
        <item x="1680"/>
        <item x="1681"/>
        <item x="1682"/>
        <item x="1683"/>
        <item x="1684"/>
        <item x="1685"/>
        <item x="1686"/>
        <item x="1687"/>
        <item x="1688"/>
        <item x="1689"/>
        <item x="1690"/>
        <item x="1691"/>
        <item x="1692"/>
        <item x="1693"/>
        <item x="1694"/>
        <item x="1695"/>
        <item x="1696"/>
        <item x="1697"/>
        <item x="1698"/>
        <item x="1699"/>
        <item x="1700"/>
        <item x="1701"/>
        <item x="1702"/>
        <item x="1703"/>
        <item x="1704"/>
        <item x="1705"/>
        <item x="1706"/>
        <item x="1707"/>
        <item x="1708"/>
        <item x="1709"/>
        <item x="1710"/>
        <item x="1711"/>
        <item x="1712"/>
        <item x="1713"/>
        <item x="1714"/>
        <item x="1715"/>
        <item x="1716"/>
        <item x="1717"/>
        <item x="1718"/>
        <item x="1719"/>
        <item x="1720"/>
        <item x="1721"/>
        <item x="1722"/>
        <item x="1723"/>
        <item x="1724"/>
        <item x="1725"/>
        <item x="1726"/>
        <item x="1727"/>
        <item x="1728"/>
        <item x="1729"/>
        <item x="1730"/>
        <item x="1731"/>
        <item x="1732"/>
        <item x="1733"/>
        <item x="1734"/>
        <item x="1735"/>
        <item x="1736"/>
        <item x="1737"/>
        <item x="1738"/>
        <item x="1739"/>
        <item x="1380"/>
        <item x="1740"/>
        <item x="1741"/>
        <item x="1742"/>
        <item x="1743"/>
        <item x="1744"/>
        <item x="1745"/>
        <item x="1746"/>
        <item x="1747"/>
        <item x="1748"/>
        <item x="1749"/>
        <item x="1750"/>
        <item x="1751"/>
        <item x="1752"/>
        <item x="1753"/>
        <item x="1754"/>
        <item x="1755"/>
        <item x="1756"/>
        <item x="1757"/>
        <item x="1758"/>
        <item x="1759"/>
        <item x="1760"/>
        <item x="1761"/>
        <item x="1762"/>
        <item x="1763"/>
        <item x="1764"/>
        <item x="1765"/>
        <item x="1766"/>
        <item x="1767"/>
        <item x="1768"/>
        <item x="1769"/>
        <item x="1770"/>
        <item x="1771"/>
        <item x="1772"/>
        <item x="1773"/>
        <item x="1774"/>
        <item x="1775"/>
        <item x="1776"/>
        <item x="1777"/>
        <item x="1778"/>
        <item x="1779"/>
        <item x="1780"/>
        <item x="1781"/>
        <item x="1782"/>
        <item x="1783"/>
        <item x="1784"/>
        <item x="1785"/>
        <item x="1786"/>
        <item x="1787"/>
        <item x="1788"/>
        <item x="1789"/>
        <item x="1790"/>
        <item x="1791"/>
        <item x="1792"/>
        <item x="1793"/>
        <item x="1794"/>
        <item x="1795"/>
        <item x="1796"/>
        <item x="1797"/>
        <item x="1798"/>
        <item x="1799"/>
        <item x="1800"/>
        <item x="1801"/>
        <item x="1802"/>
        <item x="1803"/>
        <item x="1804"/>
        <item x="1805"/>
        <item x="1806"/>
        <item x="1807"/>
        <item x="1808"/>
        <item x="1809"/>
        <item x="1810"/>
        <item x="1811"/>
        <item x="1812"/>
        <item x="1813"/>
        <item x="1814"/>
        <item x="1815"/>
        <item x="1816"/>
        <item x="1817"/>
        <item x="1818"/>
        <item x="1819"/>
        <item x="1820"/>
        <item x="1821"/>
        <item x="1822"/>
        <item x="1823"/>
        <item x="1824"/>
        <item x="1825"/>
        <item x="1826"/>
        <item x="1827"/>
        <item x="1828"/>
        <item x="1829"/>
        <item x="1830"/>
        <item x="1831"/>
        <item x="1832"/>
        <item x="1833"/>
        <item x="1834"/>
        <item x="1835"/>
        <item x="1836"/>
        <item x="1837"/>
        <item x="1838"/>
        <item x="1839"/>
        <item x="1840"/>
        <item x="1841"/>
        <item x="1842"/>
        <item x="1843"/>
        <item x="1844"/>
        <item x="1845"/>
        <item x="1846"/>
        <item x="1847"/>
        <item x="1848"/>
        <item x="1849"/>
        <item x="1850"/>
        <item x="1851"/>
        <item x="1852"/>
        <item x="1853"/>
        <item x="1854"/>
        <item x="1855"/>
        <item x="1856"/>
        <item x="1857"/>
        <item x="1858"/>
        <item x="1859"/>
        <item x="1860"/>
        <item x="1861"/>
        <item x="1862"/>
        <item x="1863"/>
        <item x="1864"/>
        <item x="1865"/>
        <item x="1866"/>
        <item x="1867"/>
        <item x="1868"/>
        <item x="1869"/>
        <item x="1870"/>
        <item x="1871"/>
        <item x="1872"/>
        <item x="1907"/>
        <item x="1929"/>
        <item x="1873"/>
        <item x="1953"/>
        <item x="1948"/>
        <item m="1" x="1982"/>
        <item m="1" x="1975"/>
        <item x="1970"/>
        <item m="1" x="1976"/>
        <item m="1" x="1977"/>
        <item m="1" x="1978"/>
        <item x="1874"/>
        <item x="1875"/>
        <item x="1876"/>
        <item x="1877"/>
        <item m="1" x="1981"/>
        <item m="1" x="1979"/>
        <item x="1879"/>
        <item x="1962"/>
        <item x="1878"/>
        <item x="1880"/>
        <item x="1881"/>
        <item x="1882"/>
        <item x="1883"/>
        <item x="1884"/>
        <item x="1885"/>
        <item x="1886"/>
        <item x="1887"/>
        <item x="1888"/>
        <item x="1889"/>
        <item x="1890"/>
        <item x="1891"/>
        <item x="1892"/>
        <item x="1893"/>
        <item x="1894"/>
        <item x="1895"/>
        <item x="1896"/>
        <item x="1897"/>
        <item x="1898"/>
        <item x="1899"/>
        <item x="1900"/>
        <item m="1" x="1980"/>
        <item x="1901"/>
        <item x="1902"/>
        <item x="1903"/>
        <item x="1904"/>
        <item x="1905"/>
        <item x="1906"/>
        <item x="1908"/>
        <item x="1909"/>
        <item x="1910"/>
        <item x="1911"/>
        <item x="1912"/>
        <item x="1913"/>
        <item x="1914"/>
        <item x="1915"/>
        <item x="1916"/>
        <item x="1917"/>
        <item x="1918"/>
        <item x="1919"/>
        <item x="1920"/>
        <item x="1921"/>
        <item x="1922"/>
        <item x="1923"/>
        <item x="1924"/>
        <item x="1925"/>
        <item x="1926"/>
        <item x="1927"/>
        <item x="1928"/>
        <item x="1930"/>
        <item x="1931"/>
        <item x="1932"/>
        <item x="1933"/>
        <item x="1934"/>
        <item x="1935"/>
        <item x="1936"/>
        <item x="1937"/>
        <item x="1938"/>
        <item x="1939"/>
        <item x="1940"/>
        <item x="1941"/>
        <item x="1942"/>
        <item x="1943"/>
        <item x="1944"/>
        <item x="1945"/>
        <item x="1946"/>
        <item x="1947"/>
        <item x="1949"/>
        <item x="1950"/>
        <item x="1951"/>
        <item x="1952"/>
        <item x="1954"/>
        <item x="1955"/>
        <item x="1956"/>
        <item x="1957"/>
        <item x="1958"/>
        <item x="1959"/>
        <item x="1960"/>
        <item x="1961"/>
        <item x="1963"/>
        <item x="1965"/>
        <item x="1966"/>
        <item x="1967"/>
        <item x="1968"/>
        <item x="1969"/>
        <item x="1971"/>
        <item x="1972"/>
        <item x="1973"/>
        <item x="1974"/>
        <item t="default"/>
      </items>
    </pivotField>
    <pivotField dataField="1" showAll="0"/>
    <pivotField dataField="1" showAll="0"/>
    <pivotField showAll="0"/>
    <pivotField showAll="0"/>
    <pivotField showAll="0"/>
    <pivotField showAll="0"/>
    <pivotField showAll="0"/>
    <pivotField showAll="0"/>
    <pivotField showAll="0"/>
    <pivotField showAll="0"/>
    <pivotField showAll="0"/>
    <pivotField showAll="0"/>
    <pivotField showAll="0"/>
    <pivotField showAll="0" defaultSubtotal="0"/>
    <pivotField dataField="1" showAll="0" defaultSubtotal="0"/>
    <pivotField dataField="1" showAll="0" defaultSubtotal="0"/>
    <pivotField dataField="1" showAll="0" defaultSubtotal="0"/>
    <pivotField dataField="1" showAll="0" defaultSubtotal="0"/>
    <pivotField dataField="1" showAll="0" defaultSubtotal="0"/>
    <pivotField dataField="1" showAll="0" defaultSubtotal="0"/>
    <pivotField dataField="1" showAll="0" defaultSubtotal="0"/>
    <pivotField dataField="1" showAll="0" defaultSubtotal="0"/>
  </pivotFields>
  <rowFields count="3">
    <field x="0"/>
    <field x="1"/>
    <field x="2"/>
  </rowFields>
  <rowItems count="4">
    <i>
      <x v="224"/>
    </i>
    <i r="1">
      <x v="4"/>
    </i>
    <i r="2">
      <x v="1981"/>
    </i>
    <i t="grand">
      <x/>
    </i>
  </rowItems>
  <colFields count="1">
    <field x="-2"/>
  </colFields>
  <colItems count="10">
    <i>
      <x/>
    </i>
    <i i="1">
      <x v="1"/>
    </i>
    <i i="2">
      <x v="2"/>
    </i>
    <i i="3">
      <x v="3"/>
    </i>
    <i i="4">
      <x v="4"/>
    </i>
    <i i="5">
      <x v="5"/>
    </i>
    <i i="6">
      <x v="6"/>
    </i>
    <i i="7">
      <x v="7"/>
    </i>
    <i i="8">
      <x v="8"/>
    </i>
    <i i="9">
      <x v="9"/>
    </i>
  </colItems>
  <dataFields count="10">
    <dataField name="- Wafer Q'ty" fld="3" baseField="0" baseItem="197"/>
    <dataField name="-Rework wafer" fld="4" baseField="0" baseItem="114"/>
    <dataField name="加總 - RW-Particle" fld="17" baseField="0" baseItem="197"/>
    <dataField name="加總 - RW-Machine alarm" fld="18" baseField="0" baseItem="197"/>
    <dataField name="加總 - RW-Over Q-time" fld="19" baseField="0" baseItem="197"/>
    <dataField name="加總 - RW-buy-off" fld="20" baseField="0" baseItem="197"/>
    <dataField name="加總 - RW-oxidation" fld="21" baseField="0" baseItem="197"/>
    <dataField name="加總 - RW-PR damage" fld="22" baseField="0" baseItem="197"/>
    <dataField name="加總 - RW-Bubble" fld="23" baseField="0" baseItem="197"/>
    <dataField name="加總 - RW-WES shift" fld="24" baseField="0" baseItem="197"/>
  </dataFields>
  <chartFormats count="11">
    <chartFormat chart="0" format="1" series="1">
      <pivotArea type="data" outline="0" fieldPosition="0">
        <references count="1">
          <reference field="4294967294" count="1" selected="0">
            <x v="1"/>
          </reference>
        </references>
      </pivotArea>
    </chartFormat>
    <chartFormat chart="48" format="5" series="1">
      <pivotArea type="data" outline="0" fieldPosition="0">
        <references count="1">
          <reference field="4294967294" count="1" selected="0">
            <x v="1"/>
          </reference>
        </references>
      </pivotArea>
    </chartFormat>
    <chartFormat chart="155" format="5" series="1">
      <pivotArea type="data" outline="0" fieldPosition="0">
        <references count="1">
          <reference field="4294967294" count="1" selected="0">
            <x v="1"/>
          </reference>
        </references>
      </pivotArea>
    </chartFormat>
    <chartFormat chart="243" format="8" series="1">
      <pivotArea type="data" outline="0" fieldPosition="0">
        <references count="1">
          <reference field="4294967294" count="1" selected="0">
            <x v="1"/>
          </reference>
        </references>
      </pivotArea>
    </chartFormat>
    <chartFormat chart="244" format="11" series="1">
      <pivotArea type="data" outline="0" fieldPosition="0">
        <references count="1">
          <reference field="4294967294" count="1" selected="0">
            <x v="1"/>
          </reference>
        </references>
      </pivotArea>
    </chartFormat>
    <chartFormat chart="245" format="8" series="1">
      <pivotArea type="data" outline="0" fieldPosition="0">
        <references count="1">
          <reference field="4294967294" count="1" selected="0">
            <x v="1"/>
          </reference>
        </references>
      </pivotArea>
    </chartFormat>
    <chartFormat chart="246" format="11" series="1">
      <pivotArea type="data" outline="0" fieldPosition="0">
        <references count="1">
          <reference field="4294967294" count="1" selected="0">
            <x v="1"/>
          </reference>
        </references>
      </pivotArea>
    </chartFormat>
    <chartFormat chart="247" format="8" series="1">
      <pivotArea type="data" outline="0" fieldPosition="0">
        <references count="1">
          <reference field="4294967294" count="1" selected="0">
            <x v="1"/>
          </reference>
        </references>
      </pivotArea>
    </chartFormat>
    <chartFormat chart="248" format="11" series="1">
      <pivotArea type="data" outline="0" fieldPosition="0">
        <references count="1">
          <reference field="4294967294" count="1" selected="0">
            <x v="1"/>
          </reference>
        </references>
      </pivotArea>
    </chartFormat>
    <chartFormat chart="261" format="8" series="1">
      <pivotArea type="data" outline="0" fieldPosition="0">
        <references count="1">
          <reference field="4294967294" count="1" selected="0">
            <x v="1"/>
          </reference>
        </references>
      </pivotArea>
    </chartFormat>
    <chartFormat chart="262" format="11" series="1">
      <pivotArea type="data" outline="0" fieldPosition="0">
        <references count="1">
          <reference field="4294967294" count="1" selected="0">
            <x v="1"/>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4.xml><?xml version="1.0" encoding="utf-8"?>
<pivotTableDefinition xmlns="http://schemas.openxmlformats.org/spreadsheetml/2006/main" name="樞紐分析表8" cacheId="71" applyNumberFormats="0" applyBorderFormats="0" applyFontFormats="0" applyPatternFormats="0" applyAlignmentFormats="0" applyWidthHeightFormats="1" dataCaption="數值" updatedVersion="6" minRefreshableVersion="3" useAutoFormatting="1" itemPrintTitles="1" createdVersion="5" indent="0" outline="1" outlineData="1" multipleFieldFilters="0" chartFormat="418">
  <location ref="P53:AA54" firstHeaderRow="0" firstDataRow="1" firstDataCol="1"/>
  <pivotFields count="26">
    <pivotField axis="axisRow" showAll="0">
      <items count="850">
        <item h="1" x="226"/>
        <item h="1" x="227"/>
        <item h="1" x="228"/>
        <item h="1" x="229"/>
        <item h="1" x="230"/>
        <item h="1" x="231"/>
        <item h="1" x="232"/>
        <item h="1" x="233"/>
        <item h="1" x="848"/>
        <item h="1" x="0"/>
        <item h="1" x="1"/>
        <item h="1" x="2"/>
        <item h="1" x="3"/>
        <item h="1" x="4"/>
        <item h="1" x="5"/>
        <item h="1" x="6"/>
        <item h="1" x="7"/>
        <item h="1" x="8"/>
        <item h="1" x="9"/>
        <item h="1" x="10"/>
        <item h="1" x="11"/>
        <item h="1" x="12"/>
        <item h="1" x="13"/>
        <item h="1" x="14"/>
        <item h="1" x="15"/>
        <item h="1" x="16"/>
        <item h="1" x="17"/>
        <item h="1" x="18"/>
        <item h="1" x="19"/>
        <item h="1" x="20"/>
        <item h="1" x="21"/>
        <item h="1" x="22"/>
        <item h="1" x="23"/>
        <item h="1" x="24"/>
        <item h="1" x="25"/>
        <item h="1" x="26"/>
        <item h="1" x="27"/>
        <item h="1" x="28"/>
        <item h="1" x="29"/>
        <item h="1" x="30"/>
        <item h="1" x="31"/>
        <item h="1" x="32"/>
        <item h="1" x="33"/>
        <item h="1" x="34"/>
        <item h="1" x="35"/>
        <item h="1" x="36"/>
        <item h="1" x="37"/>
        <item h="1" x="38"/>
        <item h="1" x="39"/>
        <item h="1" x="40"/>
        <item h="1" x="41"/>
        <item h="1" x="42"/>
        <item h="1" x="43"/>
        <item h="1" x="44"/>
        <item h="1" x="45"/>
        <item h="1" x="46"/>
        <item h="1" x="47"/>
        <item h="1" x="48"/>
        <item h="1" x="49"/>
        <item h="1" x="50"/>
        <item h="1" x="51"/>
        <item h="1" x="52"/>
        <item h="1" x="53"/>
        <item h="1" x="54"/>
        <item h="1" x="55"/>
        <item h="1" x="56"/>
        <item h="1" x="57"/>
        <item h="1" x="58"/>
        <item h="1" x="59"/>
        <item h="1" x="60"/>
        <item h="1" x="61"/>
        <item h="1" x="62"/>
        <item h="1" x="63"/>
        <item h="1" x="64"/>
        <item h="1" x="65"/>
        <item h="1" x="66"/>
        <item h="1" x="67"/>
        <item h="1" x="68"/>
        <item h="1" x="69"/>
        <item h="1" x="70"/>
        <item h="1" x="71"/>
        <item h="1" x="72"/>
        <item h="1" x="73"/>
        <item h="1" x="74"/>
        <item h="1" x="75"/>
        <item h="1" x="76"/>
        <item h="1" x="77"/>
        <item h="1" x="78"/>
        <item h="1" x="79"/>
        <item h="1" x="80"/>
        <item h="1" x="81"/>
        <item h="1" x="82"/>
        <item h="1" x="83"/>
        <item h="1" x="84"/>
        <item h="1" x="85"/>
        <item h="1" x="86"/>
        <item h="1" x="87"/>
        <item h="1" x="88"/>
        <item h="1" x="89"/>
        <item h="1" x="90"/>
        <item h="1" x="91"/>
        <item h="1" x="92"/>
        <item h="1" x="93"/>
        <item h="1" x="94"/>
        <item h="1" x="95"/>
        <item h="1" x="96"/>
        <item h="1" x="97"/>
        <item h="1" x="98"/>
        <item h="1" x="99"/>
        <item h="1" x="100"/>
        <item h="1" x="101"/>
        <item h="1" x="102"/>
        <item h="1" x="103"/>
        <item h="1" x="104"/>
        <item h="1" x="105"/>
        <item h="1" x="106"/>
        <item h="1" x="107"/>
        <item h="1" x="108"/>
        <item h="1" x="109"/>
        <item h="1" x="110"/>
        <item h="1" x="111"/>
        <item h="1" x="112"/>
        <item h="1" x="113"/>
        <item h="1" x="114"/>
        <item h="1" x="115"/>
        <item h="1" x="116"/>
        <item h="1" x="117"/>
        <item h="1" x="118"/>
        <item h="1" x="119"/>
        <item h="1" x="120"/>
        <item h="1" x="121"/>
        <item h="1" x="122"/>
        <item h="1" x="123"/>
        <item h="1" x="124"/>
        <item h="1" x="125"/>
        <item h="1" x="126"/>
        <item h="1" x="127"/>
        <item h="1" x="128"/>
        <item h="1" x="129"/>
        <item h="1" x="130"/>
        <item h="1" x="131"/>
        <item h="1" x="132"/>
        <item h="1" x="133"/>
        <item h="1" x="134"/>
        <item h="1" x="135"/>
        <item h="1" x="136"/>
        <item h="1" x="137"/>
        <item h="1" x="138"/>
        <item h="1" x="139"/>
        <item h="1" x="140"/>
        <item h="1" x="141"/>
        <item h="1" x="142"/>
        <item h="1" x="143"/>
        <item h="1" x="144"/>
        <item h="1" x="145"/>
        <item h="1" x="146"/>
        <item h="1" x="147"/>
        <item h="1" x="148"/>
        <item h="1" x="149"/>
        <item h="1" x="150"/>
        <item h="1" x="151"/>
        <item h="1" x="152"/>
        <item h="1" x="153"/>
        <item h="1" x="154"/>
        <item h="1" x="155"/>
        <item h="1" x="156"/>
        <item h="1" x="157"/>
        <item h="1" x="158"/>
        <item h="1" x="159"/>
        <item h="1" x="160"/>
        <item h="1" x="161"/>
        <item h="1" x="162"/>
        <item h="1" x="163"/>
        <item h="1" x="164"/>
        <item h="1" x="165"/>
        <item h="1" x="166"/>
        <item h="1" x="167"/>
        <item h="1" x="168"/>
        <item h="1" x="169"/>
        <item h="1" x="170"/>
        <item h="1" x="171"/>
        <item h="1" x="172"/>
        <item h="1" x="173"/>
        <item h="1" x="174"/>
        <item h="1" x="175"/>
        <item h="1" x="176"/>
        <item h="1" x="177"/>
        <item h="1" x="178"/>
        <item h="1" x="179"/>
        <item h="1" x="180"/>
        <item h="1" x="181"/>
        <item h="1" x="182"/>
        <item h="1" x="183"/>
        <item h="1" x="184"/>
        <item h="1" x="185"/>
        <item h="1" x="186"/>
        <item h="1" x="187"/>
        <item h="1" x="188"/>
        <item h="1" x="189"/>
        <item h="1" x="190"/>
        <item h="1" x="191"/>
        <item h="1" x="192"/>
        <item h="1" x="193"/>
        <item h="1" x="194"/>
        <item h="1" x="195"/>
        <item h="1" x="196"/>
        <item h="1" x="197"/>
        <item h="1" x="198"/>
        <item h="1" x="199"/>
        <item h="1" x="200"/>
        <item h="1" x="201"/>
        <item h="1" x="202"/>
        <item h="1" x="203"/>
        <item h="1" x="204"/>
        <item h="1" x="205"/>
        <item h="1" x="206"/>
        <item h="1" x="207"/>
        <item h="1" x="208"/>
        <item h="1" x="209"/>
        <item h="1" x="210"/>
        <item h="1" x="211"/>
        <item h="1" x="212"/>
        <item h="1" x="213"/>
        <item h="1" x="214"/>
        <item h="1" x="215"/>
        <item h="1" x="216"/>
        <item h="1" x="217"/>
        <item h="1" x="218"/>
        <item h="1" x="219"/>
        <item h="1" x="220"/>
        <item h="1" x="221"/>
        <item h="1" x="222"/>
        <item h="1" x="223"/>
        <item h="1" x="224"/>
        <item h="1" x="225"/>
        <item h="1" x="234"/>
        <item h="1" x="235"/>
        <item h="1" x="236"/>
        <item h="1" x="237"/>
        <item h="1" x="238"/>
        <item h="1" x="239"/>
        <item h="1" x="240"/>
        <item h="1" x="241"/>
        <item h="1" x="242"/>
        <item h="1" x="243"/>
        <item h="1" x="244"/>
        <item h="1" x="245"/>
        <item h="1" x="246"/>
        <item h="1" x="247"/>
        <item h="1" x="248"/>
        <item h="1" x="249"/>
        <item h="1" x="250"/>
        <item h="1" x="251"/>
        <item h="1" x="252"/>
        <item h="1" x="253"/>
        <item h="1" x="254"/>
        <item h="1" x="255"/>
        <item h="1" x="256"/>
        <item h="1" x="257"/>
        <item h="1" x="258"/>
        <item h="1" x="259"/>
        <item h="1" x="260"/>
        <item h="1" x="261"/>
        <item h="1" x="262"/>
        <item h="1" x="263"/>
        <item h="1" x="264"/>
        <item h="1" x="265"/>
        <item h="1" x="266"/>
        <item h="1" x="267"/>
        <item h="1" x="268"/>
        <item h="1" x="269"/>
        <item h="1" x="270"/>
        <item h="1" x="271"/>
        <item h="1" x="272"/>
        <item h="1" x="273"/>
        <item h="1" x="274"/>
        <item h="1" x="275"/>
        <item h="1" x="276"/>
        <item h="1" x="277"/>
        <item h="1" x="278"/>
        <item h="1" x="279"/>
        <item h="1" x="280"/>
        <item h="1" x="281"/>
        <item h="1" x="282"/>
        <item h="1" x="283"/>
        <item h="1" x="284"/>
        <item h="1" x="285"/>
        <item h="1" x="286"/>
        <item h="1" x="287"/>
        <item h="1" x="288"/>
        <item h="1" x="289"/>
        <item h="1" x="290"/>
        <item h="1" x="291"/>
        <item h="1" x="292"/>
        <item h="1" x="293"/>
        <item h="1" x="294"/>
        <item h="1" x="295"/>
        <item h="1" x="296"/>
        <item h="1" x="297"/>
        <item h="1" x="298"/>
        <item h="1" x="299"/>
        <item h="1" x="300"/>
        <item h="1" x="301"/>
        <item h="1" x="302"/>
        <item h="1" x="303"/>
        <item h="1" x="304"/>
        <item h="1" x="305"/>
        <item h="1" x="306"/>
        <item h="1" x="307"/>
        <item h="1" x="308"/>
        <item h="1" x="309"/>
        <item h="1" x="310"/>
        <item h="1" x="311"/>
        <item h="1" x="312"/>
        <item h="1" x="313"/>
        <item h="1" x="314"/>
        <item h="1" x="315"/>
        <item h="1" x="316"/>
        <item h="1" x="317"/>
        <item h="1" x="318"/>
        <item h="1" x="319"/>
        <item h="1" x="320"/>
        <item h="1" x="321"/>
        <item h="1" x="322"/>
        <item h="1" x="323"/>
        <item h="1" x="324"/>
        <item h="1" x="325"/>
        <item h="1" x="326"/>
        <item h="1" x="327"/>
        <item h="1" x="328"/>
        <item h="1" x="329"/>
        <item h="1" x="330"/>
        <item h="1" x="331"/>
        <item h="1" x="332"/>
        <item h="1" x="333"/>
        <item h="1" x="334"/>
        <item h="1" x="335"/>
        <item h="1" x="336"/>
        <item h="1" x="337"/>
        <item h="1" x="338"/>
        <item h="1" x="339"/>
        <item h="1" x="340"/>
        <item h="1" x="341"/>
        <item h="1" x="342"/>
        <item h="1" x="343"/>
        <item h="1" x="344"/>
        <item h="1" x="345"/>
        <item h="1" x="346"/>
        <item h="1" x="347"/>
        <item h="1" x="348"/>
        <item h="1" x="349"/>
        <item h="1" x="350"/>
        <item h="1" x="351"/>
        <item h="1" x="352"/>
        <item h="1" x="353"/>
        <item h="1" x="354"/>
        <item h="1" x="355"/>
        <item h="1" x="356"/>
        <item h="1" x="357"/>
        <item h="1" x="358"/>
        <item h="1" x="359"/>
        <item h="1" x="360"/>
        <item h="1" x="361"/>
        <item h="1" x="362"/>
        <item h="1" x="363"/>
        <item h="1" x="364"/>
        <item h="1" x="365"/>
        <item h="1" x="366"/>
        <item h="1" x="367"/>
        <item h="1" x="368"/>
        <item h="1" x="369"/>
        <item h="1" x="370"/>
        <item h="1" x="371"/>
        <item h="1" x="372"/>
        <item h="1" x="373"/>
        <item h="1" x="374"/>
        <item h="1" x="375"/>
        <item h="1" x="376"/>
        <item h="1" x="377"/>
        <item h="1" x="378"/>
        <item h="1" x="379"/>
        <item h="1" x="380"/>
        <item h="1" x="381"/>
        <item h="1" x="382"/>
        <item h="1" x="383"/>
        <item h="1" x="384"/>
        <item h="1" x="385"/>
        <item h="1" x="386"/>
        <item h="1" x="387"/>
        <item h="1" x="388"/>
        <item h="1" x="389"/>
        <item h="1" x="390"/>
        <item h="1" x="391"/>
        <item h="1" x="392"/>
        <item h="1" x="393"/>
        <item h="1" x="394"/>
        <item h="1" x="395"/>
        <item h="1" x="396"/>
        <item h="1" x="397"/>
        <item h="1" x="398"/>
        <item h="1" x="399"/>
        <item h="1" x="400"/>
        <item h="1" x="401"/>
        <item h="1" x="402"/>
        <item h="1" x="403"/>
        <item h="1" x="404"/>
        <item h="1" x="405"/>
        <item h="1" x="406"/>
        <item h="1" x="407"/>
        <item h="1" x="408"/>
        <item h="1" x="409"/>
        <item h="1" x="410"/>
        <item h="1" x="411"/>
        <item h="1" x="412"/>
        <item h="1" x="413"/>
        <item h="1" x="414"/>
        <item h="1" x="415"/>
        <item h="1" x="416"/>
        <item h="1" x="417"/>
        <item h="1" x="418"/>
        <item h="1" x="419"/>
        <item h="1" x="420"/>
        <item h="1" x="421"/>
        <item h="1" x="422"/>
        <item h="1" x="423"/>
        <item h="1" x="424"/>
        <item h="1" x="425"/>
        <item h="1" x="426"/>
        <item h="1" x="427"/>
        <item h="1" x="428"/>
        <item h="1" x="429"/>
        <item h="1" x="430"/>
        <item h="1" x="431"/>
        <item h="1" x="432"/>
        <item h="1" x="433"/>
        <item h="1" x="434"/>
        <item h="1" x="435"/>
        <item h="1" x="436"/>
        <item h="1" x="437"/>
        <item h="1" x="438"/>
        <item h="1" x="439"/>
        <item h="1" x="440"/>
        <item h="1" x="441"/>
        <item h="1" x="442"/>
        <item h="1" x="443"/>
        <item h="1" x="444"/>
        <item h="1" x="445"/>
        <item h="1" x="446"/>
        <item h="1" x="447"/>
        <item h="1" x="448"/>
        <item h="1" x="449"/>
        <item h="1" x="450"/>
        <item h="1" x="451"/>
        <item h="1" x="452"/>
        <item h="1" x="453"/>
        <item h="1" x="454"/>
        <item h="1" x="455"/>
        <item h="1" x="456"/>
        <item h="1" x="457"/>
        <item h="1" x="458"/>
        <item h="1" x="459"/>
        <item h="1" x="460"/>
        <item h="1" x="461"/>
        <item h="1" x="462"/>
        <item h="1" x="463"/>
        <item h="1" x="464"/>
        <item h="1" x="465"/>
        <item h="1" x="466"/>
        <item h="1" x="467"/>
        <item h="1" x="468"/>
        <item h="1" x="469"/>
        <item h="1" x="470"/>
        <item h="1" x="471"/>
        <item h="1" x="472"/>
        <item h="1" x="473"/>
        <item h="1" x="474"/>
        <item h="1" x="475"/>
        <item h="1" x="476"/>
        <item h="1" x="477"/>
        <item h="1" x="478"/>
        <item h="1" x="479"/>
        <item h="1" x="480"/>
        <item h="1" x="481"/>
        <item h="1" x="482"/>
        <item h="1" x="483"/>
        <item h="1" x="484"/>
        <item h="1" x="485"/>
        <item h="1" x="486"/>
        <item h="1" x="487"/>
        <item h="1" x="488"/>
        <item h="1" x="489"/>
        <item h="1" x="490"/>
        <item h="1" x="491"/>
        <item h="1" x="492"/>
        <item h="1" x="493"/>
        <item h="1" x="494"/>
        <item h="1" x="495"/>
        <item h="1" x="496"/>
        <item h="1" x="497"/>
        <item h="1" x="498"/>
        <item h="1" x="499"/>
        <item h="1" x="500"/>
        <item h="1" x="501"/>
        <item h="1" x="502"/>
        <item h="1" x="503"/>
        <item h="1" x="504"/>
        <item h="1" x="505"/>
        <item h="1" x="506"/>
        <item h="1" x="507"/>
        <item h="1" x="508"/>
        <item h="1" x="509"/>
        <item h="1" x="510"/>
        <item h="1" x="511"/>
        <item h="1" x="512"/>
        <item h="1" x="513"/>
        <item h="1" x="514"/>
        <item h="1" x="515"/>
        <item h="1" x="516"/>
        <item h="1" x="517"/>
        <item h="1" x="518"/>
        <item h="1" x="519"/>
        <item h="1" x="520"/>
        <item h="1" x="521"/>
        <item h="1" x="522"/>
        <item h="1" x="523"/>
        <item h="1" x="524"/>
        <item h="1" x="525"/>
        <item h="1" x="526"/>
        <item h="1" x="527"/>
        <item h="1" x="528"/>
        <item h="1" x="529"/>
        <item h="1" x="530"/>
        <item h="1" x="531"/>
        <item h="1" x="532"/>
        <item h="1" x="533"/>
        <item h="1" x="534"/>
        <item h="1" x="535"/>
        <item h="1" x="536"/>
        <item h="1" x="537"/>
        <item h="1" x="538"/>
        <item h="1" x="539"/>
        <item h="1" x="540"/>
        <item h="1" x="541"/>
        <item h="1" x="542"/>
        <item h="1" x="543"/>
        <item h="1" x="544"/>
        <item h="1" x="545"/>
        <item h="1" x="546"/>
        <item h="1" x="547"/>
        <item h="1" x="548"/>
        <item h="1" x="549"/>
        <item h="1" x="550"/>
        <item h="1" x="551"/>
        <item h="1" x="552"/>
        <item h="1" x="553"/>
        <item h="1" x="554"/>
        <item h="1" x="555"/>
        <item h="1" x="556"/>
        <item h="1" x="557"/>
        <item h="1" x="558"/>
        <item h="1" x="559"/>
        <item h="1" x="560"/>
        <item h="1" x="561"/>
        <item h="1" x="562"/>
        <item h="1" x="563"/>
        <item h="1" x="564"/>
        <item h="1" x="565"/>
        <item h="1" x="566"/>
        <item h="1" x="567"/>
        <item h="1" x="568"/>
        <item h="1" x="569"/>
        <item h="1" x="570"/>
        <item h="1" x="571"/>
        <item h="1" x="572"/>
        <item h="1" x="573"/>
        <item h="1" x="574"/>
        <item h="1" x="575"/>
        <item h="1" x="576"/>
        <item h="1" x="577"/>
        <item h="1" x="578"/>
        <item h="1" x="579"/>
        <item h="1" x="580"/>
        <item h="1" x="581"/>
        <item h="1" x="582"/>
        <item h="1" x="583"/>
        <item h="1" x="584"/>
        <item h="1" x="585"/>
        <item h="1" x="586"/>
        <item h="1" x="587"/>
        <item h="1" x="588"/>
        <item h="1" x="589"/>
        <item h="1" x="590"/>
        <item h="1" x="591"/>
        <item h="1" x="592"/>
        <item h="1" x="593"/>
        <item h="1" x="594"/>
        <item h="1" x="595"/>
        <item h="1" x="596"/>
        <item h="1" x="597"/>
        <item h="1" x="598"/>
        <item h="1" x="599"/>
        <item h="1" x="600"/>
        <item h="1" x="601"/>
        <item h="1" x="602"/>
        <item h="1" x="603"/>
        <item h="1" x="604"/>
        <item h="1" x="605"/>
        <item h="1" x="606"/>
        <item h="1" x="607"/>
        <item h="1" x="608"/>
        <item h="1" x="609"/>
        <item h="1" x="610"/>
        <item h="1" x="611"/>
        <item h="1" x="612"/>
        <item h="1" x="613"/>
        <item h="1" x="614"/>
        <item h="1" x="615"/>
        <item h="1" x="616"/>
        <item h="1" x="617"/>
        <item h="1" x="618"/>
        <item h="1" x="619"/>
        <item h="1" x="620"/>
        <item h="1" x="621"/>
        <item h="1" x="622"/>
        <item h="1" x="623"/>
        <item h="1" x="624"/>
        <item h="1" x="625"/>
        <item h="1" x="626"/>
        <item h="1" x="627"/>
        <item h="1" x="628"/>
        <item h="1" x="629"/>
        <item h="1" x="630"/>
        <item h="1" x="631"/>
        <item h="1" x="632"/>
        <item h="1" x="633"/>
        <item h="1" x="634"/>
        <item h="1" x="635"/>
        <item h="1" x="636"/>
        <item h="1" x="637"/>
        <item h="1" x="638"/>
        <item h="1" x="639"/>
        <item h="1" x="640"/>
        <item h="1" x="641"/>
        <item h="1" x="642"/>
        <item h="1" x="643"/>
        <item h="1" x="644"/>
        <item h="1" x="645"/>
        <item h="1" x="646"/>
        <item h="1" x="647"/>
        <item h="1" x="648"/>
        <item h="1" x="649"/>
        <item h="1" x="650"/>
        <item h="1" x="651"/>
        <item h="1" x="652"/>
        <item h="1" x="653"/>
        <item h="1" x="654"/>
        <item h="1" x="655"/>
        <item h="1" x="656"/>
        <item h="1" x="657"/>
        <item h="1" x="658"/>
        <item h="1" x="659"/>
        <item h="1" x="660"/>
        <item h="1" x="661"/>
        <item h="1" x="662"/>
        <item h="1" x="663"/>
        <item h="1" x="664"/>
        <item h="1" x="665"/>
        <item h="1" x="666"/>
        <item h="1" x="667"/>
        <item h="1" x="668"/>
        <item h="1" x="669"/>
        <item h="1" x="670"/>
        <item h="1" x="671"/>
        <item h="1" x="672"/>
        <item h="1" x="673"/>
        <item h="1" x="674"/>
        <item h="1" x="675"/>
        <item h="1" x="676"/>
        <item h="1" x="677"/>
        <item h="1" x="678"/>
        <item h="1" x="679"/>
        <item h="1" x="680"/>
        <item h="1" x="681"/>
        <item h="1" x="682"/>
        <item h="1" x="683"/>
        <item h="1" x="684"/>
        <item h="1" x="685"/>
        <item h="1" x="686"/>
        <item h="1" x="687"/>
        <item h="1" x="688"/>
        <item h="1" x="689"/>
        <item h="1" x="690"/>
        <item h="1" x="691"/>
        <item h="1" x="692"/>
        <item h="1" x="693"/>
        <item h="1" x="694"/>
        <item h="1" x="695"/>
        <item h="1" x="696"/>
        <item h="1" x="697"/>
        <item h="1" x="698"/>
        <item h="1" x="699"/>
        <item h="1" x="700"/>
        <item h="1" x="701"/>
        <item h="1" x="702"/>
        <item h="1" x="703"/>
        <item h="1" x="704"/>
        <item h="1" x="705"/>
        <item h="1" x="706"/>
        <item h="1" x="707"/>
        <item h="1" x="708"/>
        <item h="1" x="709"/>
        <item h="1" x="710"/>
        <item h="1" x="711"/>
        <item h="1" x="712"/>
        <item h="1" x="713"/>
        <item h="1" x="714"/>
        <item h="1" x="715"/>
        <item h="1" x="716"/>
        <item h="1" x="717"/>
        <item h="1" x="718"/>
        <item h="1" x="719"/>
        <item h="1" x="720"/>
        <item h="1" x="721"/>
        <item h="1" x="722"/>
        <item h="1" x="723"/>
        <item h="1" x="724"/>
        <item h="1" x="725"/>
        <item h="1" x="726"/>
        <item h="1" x="727"/>
        <item h="1" x="728"/>
        <item h="1" x="729"/>
        <item h="1" x="730"/>
        <item h="1" x="731"/>
        <item h="1" x="732"/>
        <item h="1" x="733"/>
        <item h="1" x="734"/>
        <item h="1" x="735"/>
        <item h="1" x="736"/>
        <item h="1" x="737"/>
        <item h="1" x="738"/>
        <item h="1" x="739"/>
        <item h="1" x="740"/>
        <item h="1" x="741"/>
        <item h="1" x="742"/>
        <item h="1" x="743"/>
        <item h="1" x="744"/>
        <item h="1" x="745"/>
        <item h="1" x="746"/>
        <item h="1" x="747"/>
        <item h="1" x="748"/>
        <item h="1" x="749"/>
        <item h="1" x="750"/>
        <item h="1" x="751"/>
        <item h="1" x="752"/>
        <item h="1" x="753"/>
        <item h="1" x="754"/>
        <item h="1" x="755"/>
        <item h="1" x="756"/>
        <item h="1" x="757"/>
        <item h="1" x="758"/>
        <item h="1" x="759"/>
        <item h="1" x="760"/>
        <item h="1" x="761"/>
        <item h="1" x="762"/>
        <item h="1" x="763"/>
        <item h="1" x="764"/>
        <item h="1" x="765"/>
        <item h="1" x="766"/>
        <item h="1" x="767"/>
        <item h="1" x="768"/>
        <item h="1" x="769"/>
        <item h="1" x="770"/>
        <item h="1" x="771"/>
        <item h="1" x="772"/>
        <item h="1" x="773"/>
        <item h="1" x="774"/>
        <item h="1" x="775"/>
        <item h="1" x="776"/>
        <item h="1" x="777"/>
        <item h="1" x="778"/>
        <item h="1" x="779"/>
        <item h="1" x="780"/>
        <item h="1" x="781"/>
        <item h="1" x="782"/>
        <item h="1" x="783"/>
        <item h="1" x="784"/>
        <item h="1" x="785"/>
        <item h="1" x="786"/>
        <item h="1" x="787"/>
        <item h="1" x="788"/>
        <item h="1" x="789"/>
        <item h="1" x="790"/>
        <item h="1" x="791"/>
        <item h="1" x="792"/>
        <item h="1" x="793"/>
        <item h="1" x="794"/>
        <item h="1" x="795"/>
        <item h="1" x="796"/>
        <item h="1" x="797"/>
        <item h="1" x="798"/>
        <item h="1" x="799"/>
        <item h="1" x="800"/>
        <item h="1" x="801"/>
        <item h="1" x="802"/>
        <item h="1" x="803"/>
        <item h="1" x="804"/>
        <item h="1" x="805"/>
        <item h="1" x="806"/>
        <item h="1" x="807"/>
        <item h="1" x="808"/>
        <item h="1" x="809"/>
        <item h="1" x="810"/>
        <item h="1" x="811"/>
        <item h="1" x="812"/>
        <item h="1" x="813"/>
        <item h="1" x="814"/>
        <item h="1" x="815"/>
        <item h="1" x="816"/>
        <item h="1" x="817"/>
        <item h="1" x="818"/>
        <item h="1" x="819"/>
        <item h="1" x="820"/>
        <item h="1" x="821"/>
        <item h="1" sd="0" x="822"/>
        <item h="1" sd="0" x="823"/>
        <item h="1" sd="0" x="824"/>
        <item h="1" sd="0" x="825"/>
        <item h="1" sd="0" x="826"/>
        <item h="1" sd="0" x="827"/>
        <item h="1" x="828"/>
        <item h="1" x="829"/>
        <item h="1" x="830"/>
        <item h="1" x="831"/>
        <item h="1" x="832"/>
        <item h="1" x="833"/>
        <item h="1" x="834"/>
        <item h="1" x="836"/>
        <item h="1" x="837"/>
        <item h="1" x="835"/>
        <item h="1" x="838"/>
        <item h="1" x="839"/>
        <item h="1" x="840"/>
        <item h="1" x="841"/>
        <item h="1" x="842"/>
        <item h="1" x="843"/>
        <item h="1" x="844"/>
        <item h="1" x="845"/>
        <item h="1" x="846"/>
        <item x="847"/>
        <item t="default"/>
      </items>
    </pivotField>
    <pivotField axis="axisRow" showAll="0">
      <items count="29">
        <item h="1" x="7"/>
        <item h="1" x="11"/>
        <item h="1" x="8"/>
        <item h="1" x="15"/>
        <item h="1" x="17"/>
        <item h="1" x="9"/>
        <item h="1" x="14"/>
        <item h="1" x="18"/>
        <item h="1" x="19"/>
        <item h="1" x="16"/>
        <item h="1" x="20"/>
        <item h="1" x="12"/>
        <item h="1" x="13"/>
        <item h="1" x="10"/>
        <item h="1" x="21"/>
        <item h="1" x="0"/>
        <item h="1" x="1"/>
        <item h="1" x="2"/>
        <item h="1" x="4"/>
        <item h="1" x="3"/>
        <item h="1" x="5"/>
        <item h="1" x="23"/>
        <item h="1" x="22"/>
        <item h="1" x="24"/>
        <item h="1" x="26"/>
        <item h="1" x="25"/>
        <item x="6"/>
        <item h="1" m="1" x="27"/>
        <item t="default"/>
      </items>
    </pivotField>
    <pivotField axis="axisRow" showAll="0">
      <items count="1148">
        <item x="104"/>
        <item x="272"/>
        <item x="206"/>
        <item x="204"/>
        <item x="209"/>
        <item x="231"/>
        <item x="232"/>
        <item x="233"/>
        <item x="236"/>
        <item x="234"/>
        <item x="242"/>
        <item x="246"/>
        <item x="245"/>
        <item x="240"/>
        <item x="312"/>
        <item x="368"/>
        <item x="278"/>
        <item x="410"/>
        <item x="281"/>
        <item x="314"/>
        <item x="292"/>
        <item x="300"/>
        <item x="311"/>
        <item x="391"/>
        <item x="290"/>
        <item x="293"/>
        <item x="294"/>
        <item x="313"/>
        <item x="337"/>
        <item x="395"/>
        <item x="336"/>
        <item x="320"/>
        <item x="321"/>
        <item x="322"/>
        <item x="302"/>
        <item x="327"/>
        <item x="334"/>
        <item x="409"/>
        <item x="335"/>
        <item x="332"/>
        <item x="352"/>
        <item x="390"/>
        <item x="343"/>
        <item x="422"/>
        <item x="351"/>
        <item x="354"/>
        <item x="350"/>
        <item x="353"/>
        <item x="362"/>
        <item x="393"/>
        <item x="363"/>
        <item x="364"/>
        <item x="394"/>
        <item x="447"/>
        <item x="468"/>
        <item x="373"/>
        <item x="372"/>
        <item x="402"/>
        <item x="374"/>
        <item x="401"/>
        <item x="252"/>
        <item x="257"/>
        <item x="325"/>
        <item x="537"/>
        <item x="686"/>
        <item x="532"/>
        <item x="538"/>
        <item x="549"/>
        <item x="584"/>
        <item x="684"/>
        <item x="707"/>
        <item x="512"/>
        <item x="693"/>
        <item x="711"/>
        <item x="691"/>
        <item x="745"/>
        <item x="694"/>
        <item x="738"/>
        <item x="243"/>
        <item x="248"/>
        <item x="247"/>
        <item x="261"/>
        <item x="258"/>
        <item x="262"/>
        <item x="239"/>
        <item x="237"/>
        <item x="238"/>
        <item x="244"/>
        <item x="253"/>
        <item x="794"/>
        <item x="259"/>
        <item x="265"/>
        <item x="255"/>
        <item x="256"/>
        <item x="268"/>
        <item x="269"/>
        <item x="263"/>
        <item x="264"/>
        <item x="282"/>
        <item x="283"/>
        <item x="816"/>
        <item x="288"/>
        <item x="817"/>
        <item x="810"/>
        <item x="809"/>
        <item x="811"/>
        <item x="287"/>
        <item x="284"/>
        <item x="285"/>
        <item x="295"/>
        <item x="299"/>
        <item x="289"/>
        <item x="301"/>
        <item x="304"/>
        <item x="298"/>
        <item x="315"/>
        <item x="296"/>
        <item x="308"/>
        <item x="297"/>
        <item x="306"/>
        <item x="305"/>
        <item x="310"/>
        <item x="318"/>
        <item x="319"/>
        <item x="309"/>
        <item x="316"/>
        <item x="317"/>
        <item x="323"/>
        <item x="331"/>
        <item x="324"/>
        <item x="329"/>
        <item x="328"/>
        <item x="330"/>
        <item x="333"/>
        <item x="345"/>
        <item x="347"/>
        <item x="341"/>
        <item x="827"/>
        <item x="818"/>
        <item x="823"/>
        <item x="819"/>
        <item x="821"/>
        <item x="820"/>
        <item x="825"/>
        <item x="826"/>
        <item x="339"/>
        <item x="349"/>
        <item x="356"/>
        <item x="342"/>
        <item x="344"/>
        <item x="355"/>
        <item x="361"/>
        <item x="348"/>
        <item x="340"/>
        <item x="357"/>
        <item x="367"/>
        <item x="359"/>
        <item x="360"/>
        <item x="413"/>
        <item x="416"/>
        <item x="828"/>
        <item x="824"/>
        <item x="831"/>
        <item x="365"/>
        <item x="358"/>
        <item x="383"/>
        <item x="855"/>
        <item x="856"/>
        <item x="834"/>
        <item x="840"/>
        <item x="830"/>
        <item x="832"/>
        <item x="833"/>
        <item x="838"/>
        <item x="376"/>
        <item x="380"/>
        <item x="381"/>
        <item x="369"/>
        <item x="377"/>
        <item x="384"/>
        <item x="379"/>
        <item x="385"/>
        <item x="387"/>
        <item x="835"/>
        <item x="382"/>
        <item x="371"/>
        <item x="839"/>
        <item x="841"/>
        <item x="862"/>
        <item x="844"/>
        <item x="850"/>
        <item x="829"/>
        <item x="849"/>
        <item x="854"/>
        <item x="845"/>
        <item x="848"/>
        <item x="868"/>
        <item x="874"/>
        <item x="859"/>
        <item x="366"/>
        <item x="370"/>
        <item x="861"/>
        <item x="863"/>
        <item x="865"/>
        <item x="867"/>
        <item x="870"/>
        <item x="857"/>
        <item x="866"/>
        <item x="869"/>
        <item x="864"/>
        <item x="858"/>
        <item x="420"/>
        <item x="396"/>
        <item x="397"/>
        <item x="389"/>
        <item x="388"/>
        <item x="398"/>
        <item x="853"/>
        <item x="892"/>
        <item x="386"/>
        <item x="392"/>
        <item x="408"/>
        <item x="467"/>
        <item x="407"/>
        <item x="518"/>
        <item x="400"/>
        <item x="403"/>
        <item x="406"/>
        <item x="411"/>
        <item x="414"/>
        <item x="424"/>
        <item x="399"/>
        <item x="871"/>
        <item x="875"/>
        <item x="884"/>
        <item x="903"/>
        <item x="873"/>
        <item x="876"/>
        <item x="885"/>
        <item x="880"/>
        <item x="882"/>
        <item x="412"/>
        <item x="417"/>
        <item x="497"/>
        <item x="480"/>
        <item x="522"/>
        <item x="478"/>
        <item x="479"/>
        <item x="542"/>
        <item x="772"/>
        <item x="773"/>
        <item x="425"/>
        <item x="428"/>
        <item x="419"/>
        <item x="423"/>
        <item x="431"/>
        <item x="429"/>
        <item x="418"/>
        <item x="426"/>
        <item x="421"/>
        <item x="427"/>
        <item x="432"/>
        <item x="433"/>
        <item x="437"/>
        <item x="430"/>
        <item x="434"/>
        <item x="439"/>
        <item x="445"/>
        <item x="465"/>
        <item x="438"/>
        <item x="449"/>
        <item x="444"/>
        <item x="453"/>
        <item x="440"/>
        <item x="454"/>
        <item x="452"/>
        <item x="254"/>
        <item x="435"/>
        <item x="466"/>
        <item x="464"/>
        <item x="489"/>
        <item x="474"/>
        <item x="488"/>
        <item x="442"/>
        <item x="448"/>
        <item x="455"/>
        <item x="462"/>
        <item x="463"/>
        <item x="470"/>
        <item x="456"/>
        <item x="458"/>
        <item x="459"/>
        <item x="491"/>
        <item x="492"/>
        <item x="490"/>
        <item x="502"/>
        <item x="496"/>
        <item x="516"/>
        <item x="495"/>
        <item x="503"/>
        <item x="498"/>
        <item x="523"/>
        <item x="527"/>
        <item x="524"/>
        <item x="529"/>
        <item x="528"/>
        <item x="530"/>
        <item x="569"/>
        <item x="551"/>
        <item x="550"/>
        <item x="543"/>
        <item x="536"/>
        <item x="540"/>
        <item x="541"/>
        <item x="460"/>
        <item x="484"/>
        <item x="475"/>
        <item x="877"/>
        <item x="881"/>
        <item x="883"/>
        <item x="461"/>
        <item x="477"/>
        <item x="487"/>
        <item x="469"/>
        <item x="471"/>
        <item x="473"/>
        <item x="472"/>
        <item x="450"/>
        <item x="451"/>
        <item x="554"/>
        <item x="555"/>
        <item x="443"/>
        <item x="441"/>
        <item x="481"/>
        <item x="476"/>
        <item x="485"/>
        <item x="483"/>
        <item x="482"/>
        <item x="457"/>
        <item x="486"/>
        <item x="493"/>
        <item x="494"/>
        <item x="499"/>
        <item x="501"/>
        <item x="893"/>
        <item x="907"/>
        <item x="891"/>
        <item x="894"/>
        <item x="895"/>
        <item x="908"/>
        <item x="909"/>
        <item x="900"/>
        <item x="899"/>
        <item x="902"/>
        <item x="906"/>
        <item x="905"/>
        <item x="904"/>
        <item x="500"/>
        <item x="16"/>
        <item x="1"/>
        <item x="5"/>
        <item x="9"/>
        <item x="18"/>
        <item x="0"/>
        <item x="10"/>
        <item x="4"/>
        <item x="8"/>
        <item x="3"/>
        <item x="15"/>
        <item x="7"/>
        <item x="517"/>
        <item x="525"/>
        <item x="546"/>
        <item x="531"/>
        <item x="519"/>
        <item x="521"/>
        <item x="520"/>
        <item x="612"/>
        <item x="619"/>
        <item x="623"/>
        <item x="644"/>
        <item x="640"/>
        <item x="675"/>
        <item x="677"/>
        <item x="641"/>
        <item x="639"/>
        <item x="2"/>
        <item x="6"/>
        <item x="11"/>
        <item x="14"/>
        <item x="12"/>
        <item x="13"/>
        <item x="17"/>
        <item x="66"/>
        <item x="60"/>
        <item x="506"/>
        <item x="507"/>
        <item x="505"/>
        <item x="504"/>
        <item x="509"/>
        <item x="508"/>
        <item x="511"/>
        <item x="514"/>
        <item x="510"/>
        <item x="515"/>
        <item x="534"/>
        <item x="535"/>
        <item x="23"/>
        <item x="897"/>
        <item x="898"/>
        <item x="901"/>
        <item x="896"/>
        <item x="556"/>
        <item x="45"/>
        <item x="67"/>
        <item x="32"/>
        <item x="51"/>
        <item x="25"/>
        <item x="39"/>
        <item x="59"/>
        <item x="79"/>
        <item x="44"/>
        <item x="558"/>
        <item x="910"/>
        <item x="577"/>
        <item x="580"/>
        <item x="582"/>
        <item x="544"/>
        <item x="561"/>
        <item x="545"/>
        <item x="563"/>
        <item x="553"/>
        <item x="574"/>
        <item x="567"/>
        <item x="552"/>
        <item x="560"/>
        <item x="559"/>
        <item x="557"/>
        <item x="562"/>
        <item x="593"/>
        <item x="565"/>
        <item x="573"/>
        <item x="583"/>
        <item x="566"/>
        <item x="564"/>
        <item x="575"/>
        <item x="591"/>
        <item x="568"/>
        <item x="581"/>
        <item x="572"/>
        <item x="570"/>
        <item x="636"/>
        <item x="571"/>
        <item x="590"/>
        <item x="592"/>
        <item x="576"/>
        <item x="579"/>
        <item x="609"/>
        <item x="608"/>
        <item x="638"/>
        <item x="585"/>
        <item x="646"/>
        <item x="659"/>
        <item x="586"/>
        <item x="613"/>
        <item x="589"/>
        <item x="588"/>
        <item x="611"/>
        <item x="614"/>
        <item x="624"/>
        <item x="625"/>
        <item x="618"/>
        <item x="597"/>
        <item x="607"/>
        <item x="635"/>
        <item x="610"/>
        <item x="606"/>
        <item x="658"/>
        <item x="685"/>
        <item x="626"/>
        <item x="661"/>
        <item x="642"/>
        <item x="654"/>
        <item x="596"/>
        <item x="539"/>
        <item x="55"/>
        <item x="40"/>
        <item x="24"/>
        <item x="26"/>
        <item x="29"/>
        <item x="34"/>
        <item x="41"/>
        <item x="52"/>
        <item x="53"/>
        <item x="58"/>
        <item x="37"/>
        <item x="27"/>
        <item x="28"/>
        <item x="30"/>
        <item x="42"/>
        <item x="43"/>
        <item x="61"/>
        <item x="19"/>
        <item x="22"/>
        <item x="21"/>
        <item x="46"/>
        <item x="31"/>
        <item x="47"/>
        <item x="20"/>
        <item x="54"/>
        <item x="56"/>
        <item x="57"/>
        <item x="76"/>
        <item x="70"/>
        <item x="110"/>
        <item x="33"/>
        <item x="594"/>
        <item x="911"/>
        <item x="913"/>
        <item x="912"/>
        <item x="595"/>
        <item x="35"/>
        <item x="38"/>
        <item x="36"/>
        <item x="598"/>
        <item x="600"/>
        <item x="601"/>
        <item x="50"/>
        <item x="48"/>
        <item x="49"/>
        <item x="599"/>
        <item x="602"/>
        <item x="604"/>
        <item x="615"/>
        <item x="578"/>
        <item x="62"/>
        <item x="64"/>
        <item x="83"/>
        <item x="97"/>
        <item x="63"/>
        <item x="65"/>
        <item x="71"/>
        <item x="80"/>
        <item x="605"/>
        <item x="603"/>
        <item x="620"/>
        <item x="72"/>
        <item x="74"/>
        <item x="75"/>
        <item x="82"/>
        <item x="84"/>
        <item x="513"/>
        <item x="68"/>
        <item x="77"/>
        <item x="69"/>
        <item x="616"/>
        <item x="621"/>
        <item x="617"/>
        <item x="622"/>
        <item x="629"/>
        <item x="628"/>
        <item x="637"/>
        <item x="630"/>
        <item x="648"/>
        <item x="649"/>
        <item x="587"/>
        <item x="631"/>
        <item x="633"/>
        <item x="653"/>
        <item x="632"/>
        <item x="634"/>
        <item x="656"/>
        <item x="73"/>
        <item x="78"/>
        <item x="548"/>
        <item x="547"/>
        <item x="109"/>
        <item x="129"/>
        <item x="131"/>
        <item x="145"/>
        <item x="176"/>
        <item x="166"/>
        <item x="657"/>
        <item x="666"/>
        <item x="667"/>
        <item x="81"/>
        <item x="87"/>
        <item x="90"/>
        <item x="85"/>
        <item x="103"/>
        <item x="144"/>
        <item x="150"/>
        <item x="676"/>
        <item x="674"/>
        <item x="681"/>
        <item x="668"/>
        <item x="670"/>
        <item x="669"/>
        <item x="86"/>
        <item x="99"/>
        <item x="94"/>
        <item x="100"/>
        <item x="96"/>
        <item x="92"/>
        <item x="98"/>
        <item x="105"/>
        <item x="88"/>
        <item x="89"/>
        <item x="91"/>
        <item x="117"/>
        <item x="107"/>
        <item x="95"/>
        <item x="627"/>
        <item x="678"/>
        <item x="680"/>
        <item x="683"/>
        <item x="688"/>
        <item x="682"/>
        <item x="695"/>
        <item x="699"/>
        <item x="647"/>
        <item x="643"/>
        <item x="690"/>
        <item x="679"/>
        <item x="645"/>
        <item x="655"/>
        <item x="652"/>
        <item x="709"/>
        <item x="651"/>
        <item x="650"/>
        <item x="710"/>
        <item x="731"/>
        <item x="663"/>
        <item x="689"/>
        <item x="660"/>
        <item x="687"/>
        <item x="662"/>
        <item x="664"/>
        <item x="665"/>
        <item x="700"/>
        <item x="702"/>
        <item x="705"/>
        <item x="704"/>
        <item x="713"/>
        <item x="701"/>
        <item x="703"/>
        <item x="706"/>
        <item x="708"/>
        <item x="101"/>
        <item x="121"/>
        <item x="106"/>
        <item x="108"/>
        <item x="147"/>
        <item x="146"/>
        <item x="102"/>
        <item x="93"/>
        <item x="184"/>
        <item x="717"/>
        <item x="715"/>
        <item x="716"/>
        <item x="672"/>
        <item x="673"/>
        <item x="119"/>
        <item x="125"/>
        <item x="112"/>
        <item x="118"/>
        <item x="123"/>
        <item x="142"/>
        <item x="194"/>
        <item x="188"/>
        <item x="199"/>
        <item x="115"/>
        <item x="113"/>
        <item x="120"/>
        <item x="134"/>
        <item x="140"/>
        <item x="141"/>
        <item x="135"/>
        <item x="122"/>
        <item x="126"/>
        <item x="139"/>
        <item x="111"/>
        <item x="130"/>
        <item x="671"/>
        <item x="714"/>
        <item x="692"/>
        <item x="776"/>
        <item x="779"/>
        <item x="124"/>
        <item x="153"/>
        <item x="526"/>
        <item x="533"/>
        <item x="698"/>
        <item x="768"/>
        <item x="697"/>
        <item x="822"/>
        <item x="696"/>
        <item x="775"/>
        <item x="148"/>
        <item x="172"/>
        <item x="733"/>
        <item x="736"/>
        <item x="739"/>
        <item x="732"/>
        <item x="737"/>
        <item x="742"/>
        <item x="712"/>
        <item x="740"/>
        <item x="741"/>
        <item x="743"/>
        <item x="744"/>
        <item x="750"/>
        <item x="753"/>
        <item x="751"/>
        <item x="752"/>
        <item x="757"/>
        <item x="722"/>
        <item x="114"/>
        <item x="116"/>
        <item x="719"/>
        <item x="718"/>
        <item x="143"/>
        <item x="127"/>
        <item x="149"/>
        <item x="151"/>
        <item x="195"/>
        <item x="132"/>
        <item x="128"/>
        <item x="133"/>
        <item x="173"/>
        <item x="159"/>
        <item x="169"/>
        <item x="136"/>
        <item x="137"/>
        <item x="160"/>
        <item x="404"/>
        <item x="415"/>
        <item x="138"/>
        <item x="405"/>
        <item x="721"/>
        <item x="720"/>
        <item x="152"/>
        <item x="723"/>
        <item x="729"/>
        <item x="724"/>
        <item x="727"/>
        <item x="767"/>
        <item x="804"/>
        <item x="815"/>
        <item x="725"/>
        <item x="749"/>
        <item x="801"/>
        <item x="726"/>
        <item x="784"/>
        <item x="730"/>
        <item x="787"/>
        <item x="806"/>
        <item x="728"/>
        <item x="780"/>
        <item x="734"/>
        <item x="805"/>
        <item x="735"/>
        <item x="759"/>
        <item x="747"/>
        <item x="748"/>
        <item x="777"/>
        <item x="782"/>
        <item x="746"/>
        <item x="754"/>
        <item x="778"/>
        <item x="771"/>
        <item x="760"/>
        <item x="781"/>
        <item x="769"/>
        <item x="765"/>
        <item x="783"/>
        <item x="814"/>
        <item x="764"/>
        <item x="786"/>
        <item x="788"/>
        <item x="785"/>
        <item x="798"/>
        <item x="774"/>
        <item x="755"/>
        <item x="761"/>
        <item x="758"/>
        <item x="770"/>
        <item x="756"/>
        <item x="763"/>
        <item x="762"/>
        <item x="766"/>
        <item x="250"/>
        <item x="156"/>
        <item x="161"/>
        <item x="157"/>
        <item x="163"/>
        <item x="197"/>
        <item x="164"/>
        <item x="198"/>
        <item x="171"/>
        <item x="165"/>
        <item x="260"/>
        <item x="212"/>
        <item x="280"/>
        <item x="286"/>
        <item x="177"/>
        <item x="170"/>
        <item x="158"/>
        <item x="200"/>
        <item x="211"/>
        <item x="267"/>
        <item x="271"/>
        <item x="162"/>
        <item x="802"/>
        <item x="803"/>
        <item x="808"/>
        <item x="812"/>
        <item x="807"/>
        <item x="813"/>
        <item x="886"/>
        <item x="888"/>
        <item x="889"/>
        <item x="890"/>
        <item x="887"/>
        <item x="155"/>
        <item x="154"/>
        <item x="187"/>
        <item x="191"/>
        <item x="185"/>
        <item x="186"/>
        <item x="192"/>
        <item x="178"/>
        <item x="179"/>
        <item x="167"/>
        <item x="168"/>
        <item x="251"/>
        <item x="175"/>
        <item x="174"/>
        <item x="180"/>
        <item x="182"/>
        <item x="181"/>
        <item x="279"/>
        <item x="227"/>
        <item x="241"/>
        <item x="193"/>
        <item x="183"/>
        <item x="201"/>
        <item x="249"/>
        <item x="189"/>
        <item x="228"/>
        <item x="196"/>
        <item x="190"/>
        <item x="221"/>
        <item x="226"/>
        <item x="326"/>
        <item x="378"/>
        <item x="213"/>
        <item x="222"/>
        <item x="266"/>
        <item x="219"/>
        <item x="203"/>
        <item x="205"/>
        <item x="215"/>
        <item x="216"/>
        <item x="217"/>
        <item x="218"/>
        <item x="214"/>
        <item x="225"/>
        <item x="276"/>
        <item x="291"/>
        <item x="375"/>
        <item x="270"/>
        <item x="275"/>
        <item x="307"/>
        <item x="273"/>
        <item x="274"/>
        <item x="277"/>
        <item x="338"/>
        <item x="837"/>
        <item x="878"/>
        <item x="836"/>
        <item x="879"/>
        <item x="847"/>
        <item x="860"/>
        <item x="851"/>
        <item x="852"/>
        <item x="843"/>
        <item x="872"/>
        <item x="846"/>
        <item x="842"/>
        <item x="789"/>
        <item x="790"/>
        <item x="793"/>
        <item x="795"/>
        <item x="796"/>
        <item x="799"/>
        <item x="800"/>
        <item x="791"/>
        <item x="792"/>
        <item x="797"/>
        <item x="207"/>
        <item x="223"/>
        <item x="229"/>
        <item x="230"/>
        <item x="208"/>
        <item x="202"/>
        <item x="210"/>
        <item x="446"/>
        <item x="220"/>
        <item x="303"/>
        <item x="436"/>
        <item x="224"/>
        <item x="346"/>
        <item x="1146"/>
        <item x="914"/>
        <item x="915"/>
        <item x="916"/>
        <item x="917"/>
        <item x="918"/>
        <item x="919"/>
        <item x="920"/>
        <item x="921"/>
        <item x="922"/>
        <item x="923"/>
        <item x="924"/>
        <item x="925"/>
        <item x="926"/>
        <item x="927"/>
        <item x="928"/>
        <item x="929"/>
        <item x="930"/>
        <item x="931"/>
        <item x="932"/>
        <item x="933"/>
        <item x="934"/>
        <item x="935"/>
        <item x="936"/>
        <item x="937"/>
        <item x="938"/>
        <item x="939"/>
        <item x="940"/>
        <item x="941"/>
        <item x="942"/>
        <item x="943"/>
        <item x="944"/>
        <item x="945"/>
        <item x="235"/>
        <item x="946"/>
        <item x="947"/>
        <item x="948"/>
        <item x="949"/>
        <item x="950"/>
        <item x="951"/>
        <item x="952"/>
        <item x="953"/>
        <item x="954"/>
        <item x="955"/>
        <item x="956"/>
        <item x="957"/>
        <item x="958"/>
        <item x="959"/>
        <item x="960"/>
        <item x="961"/>
        <item x="962"/>
        <item x="963"/>
        <item x="964"/>
        <item x="965"/>
        <item x="966"/>
        <item x="967"/>
        <item x="968"/>
        <item x="969"/>
        <item x="970"/>
        <item x="971"/>
        <item x="972"/>
        <item x="973"/>
        <item x="974"/>
        <item x="975"/>
        <item x="976"/>
        <item x="977"/>
        <item x="978"/>
        <item x="979"/>
        <item x="981"/>
        <item x="980"/>
        <item x="982"/>
        <item x="983"/>
        <item x="984"/>
        <item x="985"/>
        <item x="986"/>
        <item x="987"/>
        <item x="988"/>
        <item x="989"/>
        <item x="990"/>
        <item x="991"/>
        <item x="992"/>
        <item x="993"/>
        <item x="994"/>
        <item x="995"/>
        <item x="996"/>
        <item x="997"/>
        <item x="998"/>
        <item x="999"/>
        <item x="1000"/>
        <item x="1001"/>
        <item x="1002"/>
        <item x="1003"/>
        <item x="1004"/>
        <item x="1005"/>
        <item x="1006"/>
        <item x="1007"/>
        <item x="1008"/>
        <item x="1009"/>
        <item x="1010"/>
        <item x="1011"/>
        <item x="1012"/>
        <item x="1013"/>
        <item x="1014"/>
        <item x="1015"/>
        <item x="1016"/>
        <item x="1017"/>
        <item x="1018"/>
        <item x="1019"/>
        <item x="1020"/>
        <item x="1021"/>
        <item x="1022"/>
        <item x="1023"/>
        <item x="1024"/>
        <item x="1025"/>
        <item x="1026"/>
        <item x="1027"/>
        <item x="1028"/>
        <item x="1029"/>
        <item x="1030"/>
        <item x="1031"/>
        <item x="1032"/>
        <item x="1033"/>
        <item x="1034"/>
        <item x="1035"/>
        <item x="1036"/>
        <item x="1037"/>
        <item x="1038"/>
        <item x="1039"/>
        <item x="1040"/>
        <item x="1041"/>
        <item x="1042"/>
        <item x="1043"/>
        <item x="1044"/>
        <item x="1045"/>
        <item x="1046"/>
        <item x="1047"/>
        <item x="1048"/>
        <item x="1049"/>
        <item x="1050"/>
        <item x="1051"/>
        <item x="1052"/>
        <item x="1053"/>
        <item x="1054"/>
        <item x="1055"/>
        <item x="1056"/>
        <item x="1057"/>
        <item x="1058"/>
        <item x="1059"/>
        <item x="1060"/>
        <item x="1061"/>
        <item x="1062"/>
        <item x="1063"/>
        <item x="1064"/>
        <item x="1065"/>
        <item x="1066"/>
        <item x="1067"/>
        <item x="1068"/>
        <item x="1069"/>
        <item x="1070"/>
        <item x="1071"/>
        <item x="1072"/>
        <item x="1073"/>
        <item x="1074"/>
        <item x="1075"/>
        <item x="1076"/>
        <item x="1077"/>
        <item x="1078"/>
        <item x="1079"/>
        <item x="1080"/>
        <item x="1081"/>
        <item x="1082"/>
        <item x="1083"/>
        <item x="1084"/>
        <item x="1085"/>
        <item x="1086"/>
        <item x="1087"/>
        <item x="1088"/>
        <item x="1089"/>
        <item x="1090"/>
        <item x="1091"/>
        <item x="1092"/>
        <item x="1093"/>
        <item x="1094"/>
        <item x="1095"/>
        <item x="1096"/>
        <item x="1099"/>
        <item x="1097"/>
        <item x="1098"/>
        <item x="1100"/>
        <item x="1101"/>
        <item x="1102"/>
        <item x="1103"/>
        <item x="1104"/>
        <item x="1105"/>
        <item x="1106"/>
        <item x="1107"/>
        <item x="1108"/>
        <item x="1109"/>
        <item x="1110"/>
        <item x="1111"/>
        <item x="1112"/>
        <item x="1113"/>
        <item x="1114"/>
        <item x="1115"/>
        <item x="1116"/>
        <item x="1117"/>
        <item x="1118"/>
        <item x="1119"/>
        <item x="1120"/>
        <item x="1121"/>
        <item x="1122"/>
        <item x="1123"/>
        <item x="1124"/>
        <item x="1125"/>
        <item x="1126"/>
        <item x="1128"/>
        <item x="1129"/>
        <item x="1130"/>
        <item x="1131"/>
        <item x="1127"/>
        <item x="1132"/>
        <item x="1133"/>
        <item x="1134"/>
        <item x="1135"/>
        <item x="1136"/>
        <item x="1137"/>
        <item x="1138"/>
        <item x="1141"/>
        <item x="1139"/>
        <item x="1140"/>
        <item x="1142"/>
        <item x="1143"/>
        <item x="1144"/>
        <item x="1145"/>
        <item t="default"/>
      </items>
    </pivotField>
    <pivotField dataField="1" showAll="0"/>
    <pivotField dataField="1" showAll="0"/>
    <pivotField showAll="0"/>
    <pivotField showAll="0"/>
    <pivotField showAll="0"/>
    <pivotField showAll="0"/>
    <pivotField showAll="0"/>
    <pivotField showAll="0"/>
    <pivotField showAll="0"/>
    <pivotField showAll="0"/>
    <pivotField showAll="0"/>
    <pivotField showAll="0"/>
    <pivotField showAll="0"/>
    <pivotField showAll="0" defaultSubtotal="0"/>
    <pivotField dataField="1" showAll="0" defaultSubtotal="0"/>
    <pivotField dataField="1" showAll="0" defaultSubtotal="0"/>
    <pivotField dataField="1" showAll="0" defaultSubtotal="0"/>
    <pivotField dataField="1" showAll="0" defaultSubtotal="0"/>
    <pivotField dataField="1" showAll="0" defaultSubtotal="0"/>
    <pivotField dataField="1" showAll="0" defaultSubtotal="0"/>
    <pivotField dataField="1" showAll="0" defaultSubtotal="0"/>
    <pivotField dataField="1" showAll="0" defaultSubtotal="0"/>
    <pivotField dataField="1" showAll="0" defaultSubtotal="0"/>
  </pivotFields>
  <rowFields count="3">
    <field x="0"/>
    <field x="1"/>
    <field x="2"/>
  </rowFields>
  <rowItems count="1">
    <i t="grand">
      <x/>
    </i>
  </rowItems>
  <colFields count="1">
    <field x="-2"/>
  </colFields>
  <colItems count="11">
    <i>
      <x/>
    </i>
    <i i="1">
      <x v="1"/>
    </i>
    <i i="2">
      <x v="2"/>
    </i>
    <i i="3">
      <x v="3"/>
    </i>
    <i i="4">
      <x v="4"/>
    </i>
    <i i="5">
      <x v="5"/>
    </i>
    <i i="6">
      <x v="6"/>
    </i>
    <i i="7">
      <x v="7"/>
    </i>
    <i i="8">
      <x v="8"/>
    </i>
    <i i="9">
      <x v="9"/>
    </i>
    <i i="10">
      <x v="10"/>
    </i>
  </colItems>
  <dataFields count="11">
    <dataField name="- Wafer Q'ty" fld="3" baseField="0" baseItem="0"/>
    <dataField name="-Rework wafer" fld="4" baseField="0" baseItem="114"/>
    <dataField name="加總 - RW-Particle" fld="17" baseField="0" baseItem="0"/>
    <dataField name="加總 - RW-Machine alarm" fld="18" baseField="0" baseItem="0"/>
    <dataField name="加總 - RW-Over Q-time" fld="19" baseField="0" baseItem="0"/>
    <dataField name="加總 - RW-buy-off" fld="20" baseField="0" baseItem="0"/>
    <dataField name="加總 - RW-oxidation" fld="21" baseField="0" baseItem="0"/>
    <dataField name="加總 - RW-PR damage" fld="22" baseField="0" baseItem="0"/>
    <dataField name="加總 - RW-Bubble" fld="23" baseField="0" baseItem="0"/>
    <dataField name="加總 - RW-Peeling" fld="24" baseField="0" baseItem="0"/>
    <dataField name="加總 - RW-Gel" fld="25" baseField="0" baseItem="0"/>
  </dataFields>
  <chartFormats count="10">
    <chartFormat chart="0" format="1" series="1">
      <pivotArea type="data" outline="0" fieldPosition="0">
        <references count="1">
          <reference field="4294967294" count="1" selected="0">
            <x v="1"/>
          </reference>
        </references>
      </pivotArea>
    </chartFormat>
    <chartFormat chart="48" format="5" series="1">
      <pivotArea type="data" outline="0" fieldPosition="0">
        <references count="1">
          <reference field="4294967294" count="1" selected="0">
            <x v="1"/>
          </reference>
        </references>
      </pivotArea>
    </chartFormat>
    <chartFormat chart="206" format="5" series="1">
      <pivotArea type="data" outline="0" fieldPosition="0">
        <references count="1">
          <reference field="4294967294" count="1" selected="0">
            <x v="1"/>
          </reference>
        </references>
      </pivotArea>
    </chartFormat>
    <chartFormat chart="207" format="8" series="1">
      <pivotArea type="data" outline="0" fieldPosition="0">
        <references count="1">
          <reference field="4294967294" count="1" selected="0">
            <x v="1"/>
          </reference>
        </references>
      </pivotArea>
    </chartFormat>
    <chartFormat chart="225" format="5" series="1">
      <pivotArea type="data" outline="0" fieldPosition="0">
        <references count="1">
          <reference field="4294967294" count="1" selected="0">
            <x v="1"/>
          </reference>
        </references>
      </pivotArea>
    </chartFormat>
    <chartFormat chart="226" format="8" series="1">
      <pivotArea type="data" outline="0" fieldPosition="0">
        <references count="1">
          <reference field="4294967294" count="1" selected="0">
            <x v="1"/>
          </reference>
        </references>
      </pivotArea>
    </chartFormat>
    <chartFormat chart="232" format="5" series="1">
      <pivotArea type="data" outline="0" fieldPosition="0">
        <references count="1">
          <reference field="4294967294" count="1" selected="0">
            <x v="1"/>
          </reference>
        </references>
      </pivotArea>
    </chartFormat>
    <chartFormat chart="233" format="8" series="1">
      <pivotArea type="data" outline="0" fieldPosition="0">
        <references count="1">
          <reference field="4294967294" count="1" selected="0">
            <x v="1"/>
          </reference>
        </references>
      </pivotArea>
    </chartFormat>
    <chartFormat chart="275" format="5" series="1">
      <pivotArea type="data" outline="0" fieldPosition="0">
        <references count="1">
          <reference field="4294967294" count="1" selected="0">
            <x v="1"/>
          </reference>
        </references>
      </pivotArea>
    </chartFormat>
    <chartFormat chart="276" format="8" series="1">
      <pivotArea type="data" outline="0" fieldPosition="0">
        <references count="1">
          <reference field="4294967294" count="1" selected="0">
            <x v="1"/>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5.xml><?xml version="1.0" encoding="utf-8"?>
<pivotTableDefinition xmlns="http://schemas.openxmlformats.org/spreadsheetml/2006/main" name="樞紐分析表18" cacheId="66" applyNumberFormats="0" applyBorderFormats="0" applyFontFormats="0" applyPatternFormats="0" applyAlignmentFormats="0" applyWidthHeightFormats="1" dataCaption="數值" updatedVersion="6" minRefreshableVersion="3" useAutoFormatting="1" itemPrintTitles="1" createdVersion="5" indent="0" outline="1" outlineData="1" multipleFieldFilters="0" chartFormat="641">
  <location ref="CK53:CU54" firstHeaderRow="0" firstDataRow="1" firstDataCol="1"/>
  <pivotFields count="25">
    <pivotField axis="axisRow" showAll="0" sortType="ascending" defaultSubtotal="0">
      <items count="132">
        <item h="1" x="0"/>
        <item h="1" x="1"/>
        <item h="1" x="2"/>
        <item h="1" x="3"/>
        <item h="1" x="4"/>
        <item h="1" x="5"/>
        <item h="1" x="6"/>
        <item h="1" x="7"/>
        <item h="1" x="8"/>
        <item h="1" x="9"/>
        <item h="1" x="10"/>
        <item h="1" x="11"/>
        <item h="1" x="12"/>
        <item h="1" x="13"/>
        <item h="1" x="14"/>
        <item h="1" x="15"/>
        <item h="1" x="16"/>
        <item h="1" x="17"/>
        <item h="1" x="18"/>
        <item h="1" x="19"/>
        <item h="1" x="20"/>
        <item h="1" x="21"/>
        <item h="1" x="22"/>
        <item h="1" x="23"/>
        <item h="1" x="24"/>
        <item h="1" x="25"/>
        <item h="1" x="26"/>
        <item h="1" x="27"/>
        <item h="1" x="28"/>
        <item h="1" x="29"/>
        <item h="1" x="30"/>
        <item h="1" x="31"/>
        <item h="1" x="32"/>
        <item h="1" x="33"/>
        <item h="1" x="34"/>
        <item h="1" x="35"/>
        <item h="1" x="36"/>
        <item h="1" x="37"/>
        <item h="1" x="38"/>
        <item h="1" x="39"/>
        <item h="1" x="40"/>
        <item h="1" x="41"/>
        <item h="1" x="42"/>
        <item h="1" x="43"/>
        <item h="1" x="44"/>
        <item h="1" x="45"/>
        <item h="1" x="46"/>
        <item h="1" x="47"/>
        <item h="1" x="48"/>
        <item h="1" x="49"/>
        <item h="1" x="50"/>
        <item h="1" x="51"/>
        <item h="1" x="52"/>
        <item h="1" x="53"/>
        <item h="1" x="54"/>
        <item h="1" x="55"/>
        <item h="1" x="56"/>
        <item h="1" x="57"/>
        <item h="1" x="58"/>
        <item h="1" x="59"/>
        <item h="1" x="60"/>
        <item h="1" x="61"/>
        <item h="1" x="62"/>
        <item h="1" x="63"/>
        <item h="1" x="64"/>
        <item h="1" x="65"/>
        <item h="1" x="66"/>
        <item h="1" x="67"/>
        <item h="1" x="68"/>
        <item h="1" x="69"/>
        <item h="1" x="70"/>
        <item h="1" x="71"/>
        <item h="1" x="72"/>
        <item h="1" x="73"/>
        <item h="1" x="74"/>
        <item h="1" x="75"/>
        <item h="1" x="76"/>
        <item h="1" x="77"/>
        <item h="1" x="78"/>
        <item h="1" x="79"/>
        <item h="1" x="80"/>
        <item h="1" x="81"/>
        <item h="1" x="82"/>
        <item h="1" x="83"/>
        <item h="1" x="84"/>
        <item h="1" x="85"/>
        <item h="1" x="86"/>
        <item h="1" x="87"/>
        <item h="1" x="88"/>
        <item h="1" x="89"/>
        <item h="1" x="90"/>
        <item h="1" x="91"/>
        <item h="1" x="92"/>
        <item h="1" x="93"/>
        <item h="1" x="94"/>
        <item h="1" x="95"/>
        <item h="1" x="96"/>
        <item h="1" x="97"/>
        <item h="1" x="98"/>
        <item h="1" x="99"/>
        <item h="1" x="100"/>
        <item h="1" x="101"/>
        <item h="1" x="102"/>
        <item h="1" x="103"/>
        <item h="1" x="104"/>
        <item h="1" x="105"/>
        <item h="1" x="106"/>
        <item h="1" x="107"/>
        <item h="1" x="108"/>
        <item h="1" x="109"/>
        <item h="1" x="110"/>
        <item h="1" x="111"/>
        <item h="1" sd="0" x="112"/>
        <item h="1" x="113"/>
        <item h="1" x="114"/>
        <item h="1" x="115"/>
        <item h="1" x="116"/>
        <item h="1" x="117"/>
        <item h="1" x="118"/>
        <item h="1" x="119"/>
        <item h="1" x="120"/>
        <item h="1" x="121"/>
        <item h="1" x="122"/>
        <item h="1" x="123"/>
        <item h="1" x="124"/>
        <item h="1" x="125"/>
        <item h="1" x="126"/>
        <item h="1" x="127"/>
        <item h="1" x="128"/>
        <item h="1" x="129"/>
        <item x="130"/>
        <item h="1" sd="0" x="131"/>
      </items>
    </pivotField>
    <pivotField axis="axisRow" showAll="0">
      <items count="41">
        <item h="1" x="39"/>
        <item h="1" x="0"/>
        <item h="1" x="1"/>
        <item h="1" x="2"/>
        <item h="1" x="3"/>
        <item x="4"/>
        <item h="1" x="5"/>
        <item h="1" x="6"/>
        <item h="1" x="7"/>
        <item h="1" x="8"/>
        <item h="1" x="9"/>
        <item h="1" x="10"/>
        <item h="1" x="11"/>
        <item x="12"/>
        <item h="1" x="13"/>
        <item h="1" x="14"/>
        <item x="15"/>
        <item h="1" x="16"/>
        <item h="1" x="17"/>
        <item h="1" x="18"/>
        <item h="1" x="19"/>
        <item h="1" x="20"/>
        <item h="1" x="21"/>
        <item h="1" x="22"/>
        <item x="23"/>
        <item h="1" x="24"/>
        <item h="1" x="25"/>
        <item h="1" x="26"/>
        <item x="27"/>
        <item h="1" x="28"/>
        <item h="1" x="29"/>
        <item h="1" x="30"/>
        <item h="1" x="31"/>
        <item h="1" x="32"/>
        <item x="33"/>
        <item x="34"/>
        <item h="1" x="35"/>
        <item h="1" x="36"/>
        <item h="1" x="37"/>
        <item h="1" x="38"/>
        <item t="default"/>
      </items>
    </pivotField>
    <pivotField axis="axisRow" showAll="0">
      <items count="152">
        <item x="150"/>
        <item x="0"/>
        <item x="3"/>
        <item x="1"/>
        <item x="2"/>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90"/>
        <item x="89"/>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t="default"/>
      </items>
    </pivotField>
    <pivotField dataField="1" showAll="0"/>
    <pivotField dataField="1" showAll="0"/>
    <pivotField showAll="0"/>
    <pivotField showAll="0"/>
    <pivotField showAll="0"/>
    <pivotField showAll="0"/>
    <pivotField showAll="0"/>
    <pivotField showAll="0"/>
    <pivotField showAll="0" defaultSubtotal="0"/>
    <pivotField showAll="0" defaultSubtotal="0"/>
    <pivotField showAll="0" defaultSubtotal="0"/>
    <pivotField showAll="0" defaultSubtotal="0"/>
    <pivotField showAll="0" defaultSubtotal="0"/>
    <pivotField showAll="0" defaultSubtotal="0"/>
    <pivotField dataField="1" showAll="0" defaultSubtotal="0"/>
    <pivotField dataField="1" showAll="0" defaultSubtotal="0"/>
    <pivotField dataField="1" showAll="0" defaultSubtotal="0"/>
    <pivotField dataField="1" showAll="0" defaultSubtotal="0"/>
    <pivotField dataField="1" showAll="0" defaultSubtotal="0"/>
    <pivotField dataField="1" showAll="0" defaultSubtotal="0"/>
    <pivotField dataField="1" showAll="0" defaultSubtotal="0"/>
    <pivotField dataField="1" showAll="0" defaultSubtotal="0"/>
  </pivotFields>
  <rowFields count="3">
    <field x="0"/>
    <field x="1"/>
    <field x="2"/>
  </rowFields>
  <rowItems count="1">
    <i t="grand">
      <x/>
    </i>
  </rowItems>
  <colFields count="1">
    <field x="-2"/>
  </colFields>
  <colItems count="10">
    <i>
      <x/>
    </i>
    <i i="1">
      <x v="1"/>
    </i>
    <i i="2">
      <x v="2"/>
    </i>
    <i i="3">
      <x v="3"/>
    </i>
    <i i="4">
      <x v="4"/>
    </i>
    <i i="5">
      <x v="5"/>
    </i>
    <i i="6">
      <x v="6"/>
    </i>
    <i i="7">
      <x v="7"/>
    </i>
    <i i="8">
      <x v="8"/>
    </i>
    <i i="9">
      <x v="9"/>
    </i>
  </colItems>
  <dataFields count="10">
    <dataField name="- Wafer Q'ty" fld="3" baseField="0" baseItem="111"/>
    <dataField name="- Rework wafer" fld="4" baseField="0" baseItem="0"/>
    <dataField name="加總 - RW-Particle" fld="17" baseField="0" baseItem="112"/>
    <dataField name="加總 - RW-Machine alarm" fld="18" baseField="0" baseItem="112"/>
    <dataField name="加總 - RW-Over Q-time" fld="19" baseField="0" baseItem="112"/>
    <dataField name="加總 - RW-buy-off" fld="20" baseField="0" baseItem="112"/>
    <dataField name="加總 - RW-oxidation" fld="21" baseField="0" baseItem="112"/>
    <dataField name="加總 - RW-PR damage" fld="22" baseField="0" baseItem="112"/>
    <dataField name="加總 - RW-Bubble" fld="23" baseField="0" baseItem="112"/>
    <dataField name="加總 - RW-WES shift" fld="24" baseField="0" baseItem="112"/>
  </dataFields>
  <chartFormats count="14">
    <chartFormat chart="29" format="4" series="1">
      <pivotArea type="data" outline="0" fieldPosition="0">
        <references count="1">
          <reference field="4294967294" count="1" selected="0">
            <x v="1"/>
          </reference>
        </references>
      </pivotArea>
    </chartFormat>
    <chartFormat chart="0" format="7" series="1">
      <pivotArea type="data" outline="0" fieldPosition="0">
        <references count="1">
          <reference field="4294967294" count="1" selected="0">
            <x v="1"/>
          </reference>
        </references>
      </pivotArea>
    </chartFormat>
    <chartFormat chart="452" format="10" series="1">
      <pivotArea type="data" outline="0" fieldPosition="0">
        <references count="1">
          <reference field="4294967294" count="1" selected="0">
            <x v="1"/>
          </reference>
        </references>
      </pivotArea>
    </chartFormat>
    <chartFormat chart="453" format="13" series="1">
      <pivotArea type="data" outline="0" fieldPosition="0">
        <references count="1">
          <reference field="4294967294" count="1" selected="0">
            <x v="1"/>
          </reference>
        </references>
      </pivotArea>
    </chartFormat>
    <chartFormat chart="463" format="10" series="1">
      <pivotArea type="data" outline="0" fieldPosition="0">
        <references count="1">
          <reference field="4294967294" count="1" selected="0">
            <x v="1"/>
          </reference>
        </references>
      </pivotArea>
    </chartFormat>
    <chartFormat chart="464" format="13" series="1">
      <pivotArea type="data" outline="0" fieldPosition="0">
        <references count="1">
          <reference field="4294967294" count="1" selected="0">
            <x v="1"/>
          </reference>
        </references>
      </pivotArea>
    </chartFormat>
    <chartFormat chart="478" format="10" series="1">
      <pivotArea type="data" outline="0" fieldPosition="0">
        <references count="1">
          <reference field="4294967294" count="1" selected="0">
            <x v="1"/>
          </reference>
        </references>
      </pivotArea>
    </chartFormat>
    <chartFormat chart="479" format="13" series="1">
      <pivotArea type="data" outline="0" fieldPosition="0">
        <references count="1">
          <reference field="4294967294" count="1" selected="0">
            <x v="1"/>
          </reference>
        </references>
      </pivotArea>
    </chartFormat>
    <chartFormat chart="492" format="10" series="1">
      <pivotArea type="data" outline="0" fieldPosition="0">
        <references count="1">
          <reference field="4294967294" count="1" selected="0">
            <x v="1"/>
          </reference>
        </references>
      </pivotArea>
    </chartFormat>
    <chartFormat chart="493" format="13" series="1">
      <pivotArea type="data" outline="0" fieldPosition="0">
        <references count="1">
          <reference field="4294967294" count="1" selected="0">
            <x v="1"/>
          </reference>
        </references>
      </pivotArea>
    </chartFormat>
    <chartFormat chart="516" format="10" series="1">
      <pivotArea type="data" outline="0" fieldPosition="0">
        <references count="1">
          <reference field="4294967294" count="1" selected="0">
            <x v="1"/>
          </reference>
        </references>
      </pivotArea>
    </chartFormat>
    <chartFormat chart="517" format="13" series="1">
      <pivotArea type="data" outline="0" fieldPosition="0">
        <references count="1">
          <reference field="4294967294" count="1" selected="0">
            <x v="1"/>
          </reference>
        </references>
      </pivotArea>
    </chartFormat>
    <chartFormat chart="583" format="10" series="1">
      <pivotArea type="data" outline="0" fieldPosition="0">
        <references count="1">
          <reference field="4294967294" count="1" selected="0">
            <x v="1"/>
          </reference>
        </references>
      </pivotArea>
    </chartFormat>
    <chartFormat chart="584" format="13" series="1">
      <pivotArea type="data" outline="0" fieldPosition="0">
        <references count="1">
          <reference field="4294967294" count="1" selected="0">
            <x v="1"/>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6.xml><?xml version="1.0" encoding="utf-8"?>
<pivotTableDefinition xmlns="http://schemas.openxmlformats.org/spreadsheetml/2006/main" name="樞紐分析表17" cacheId="66" applyNumberFormats="0" applyBorderFormats="0" applyFontFormats="0" applyPatternFormats="0" applyAlignmentFormats="0" applyWidthHeightFormats="1" dataCaption="數值" updatedVersion="6" minRefreshableVersion="3" useAutoFormatting="1" itemPrintTitles="1" createdVersion="5" indent="0" outline="1" outlineData="1" multipleFieldFilters="0" chartFormat="641">
  <location ref="BY53:CI58" firstHeaderRow="0" firstDataRow="1" firstDataCol="1"/>
  <pivotFields count="25">
    <pivotField axis="axisRow" showAll="0" sortType="ascending" defaultSubtotal="0">
      <items count="132">
        <item h="1" x="0"/>
        <item h="1" x="1"/>
        <item h="1" x="2"/>
        <item h="1" x="3"/>
        <item h="1" x="4"/>
        <item h="1" x="5"/>
        <item h="1" x="6"/>
        <item h="1" x="7"/>
        <item h="1" x="8"/>
        <item h="1" x="9"/>
        <item h="1" x="10"/>
        <item h="1" x="11"/>
        <item h="1" x="12"/>
        <item h="1" x="13"/>
        <item h="1" x="14"/>
        <item h="1" x="15"/>
        <item h="1" x="16"/>
        <item h="1" x="17"/>
        <item h="1" x="18"/>
        <item h="1" x="19"/>
        <item h="1" x="20"/>
        <item h="1" x="21"/>
        <item h="1" x="22"/>
        <item h="1" x="23"/>
        <item h="1" x="24"/>
        <item h="1" x="25"/>
        <item h="1" x="26"/>
        <item h="1" x="27"/>
        <item h="1" x="28"/>
        <item h="1" x="29"/>
        <item h="1" x="30"/>
        <item h="1" x="31"/>
        <item h="1" x="32"/>
        <item h="1" x="33"/>
        <item h="1" x="34"/>
        <item h="1" x="35"/>
        <item h="1" x="36"/>
        <item h="1" x="37"/>
        <item h="1" x="38"/>
        <item h="1" x="39"/>
        <item h="1" x="40"/>
        <item h="1" x="41"/>
        <item h="1" x="42"/>
        <item h="1" x="43"/>
        <item h="1" x="44"/>
        <item h="1" x="45"/>
        <item h="1" x="46"/>
        <item h="1" x="47"/>
        <item h="1" x="48"/>
        <item h="1" x="49"/>
        <item h="1" x="50"/>
        <item h="1" x="51"/>
        <item h="1" x="52"/>
        <item h="1" x="53"/>
        <item h="1" x="54"/>
        <item h="1" x="55"/>
        <item h="1" x="56"/>
        <item h="1" x="57"/>
        <item h="1" x="58"/>
        <item h="1" x="59"/>
        <item h="1" x="60"/>
        <item h="1" x="61"/>
        <item h="1" x="62"/>
        <item h="1" x="63"/>
        <item h="1" x="64"/>
        <item h="1" x="65"/>
        <item h="1" x="66"/>
        <item h="1" x="67"/>
        <item h="1" x="68"/>
        <item h="1" x="69"/>
        <item h="1" x="70"/>
        <item h="1" x="71"/>
        <item h="1" x="72"/>
        <item h="1" x="73"/>
        <item h="1" x="74"/>
        <item h="1" x="75"/>
        <item h="1" x="76"/>
        <item h="1" x="77"/>
        <item h="1" x="78"/>
        <item h="1" x="79"/>
        <item h="1" x="80"/>
        <item h="1" x="81"/>
        <item h="1" x="82"/>
        <item h="1" x="83"/>
        <item h="1" x="84"/>
        <item h="1" x="85"/>
        <item h="1" x="86"/>
        <item h="1" x="87"/>
        <item h="1" x="88"/>
        <item h="1" x="89"/>
        <item h="1" x="90"/>
        <item h="1" x="91"/>
        <item h="1" x="92"/>
        <item h="1" x="93"/>
        <item h="1" x="94"/>
        <item h="1" x="95"/>
        <item h="1" x="96"/>
        <item h="1" x="97"/>
        <item h="1" x="98"/>
        <item h="1" x="99"/>
        <item h="1" x="100"/>
        <item h="1" x="101"/>
        <item h="1" x="102"/>
        <item h="1" x="103"/>
        <item h="1" x="104"/>
        <item h="1" x="105"/>
        <item h="1" x="106"/>
        <item h="1" x="107"/>
        <item h="1" x="108"/>
        <item h="1" x="109"/>
        <item h="1" x="110"/>
        <item h="1" x="111"/>
        <item h="1" sd="0" x="112"/>
        <item h="1" x="113"/>
        <item h="1" x="114"/>
        <item h="1" x="115"/>
        <item h="1" x="116"/>
        <item h="1" x="117"/>
        <item h="1" x="118"/>
        <item h="1" x="119"/>
        <item h="1" x="120"/>
        <item h="1" x="121"/>
        <item h="1" x="122"/>
        <item h="1" x="123"/>
        <item h="1" x="124"/>
        <item h="1" x="125"/>
        <item h="1" x="126"/>
        <item h="1" x="127"/>
        <item h="1" x="128"/>
        <item h="1" x="129"/>
        <item x="130"/>
        <item h="1" sd="0" x="131"/>
      </items>
    </pivotField>
    <pivotField axis="axisRow" showAll="0">
      <items count="41">
        <item x="39"/>
        <item x="0"/>
        <item x="1"/>
        <item x="2"/>
        <item x="3"/>
        <item h="1" x="4"/>
        <item x="5"/>
        <item x="6"/>
        <item x="7"/>
        <item x="8"/>
        <item x="9"/>
        <item x="10"/>
        <item x="11"/>
        <item h="1" x="12"/>
        <item x="13"/>
        <item x="14"/>
        <item h="1" x="15"/>
        <item x="16"/>
        <item x="17"/>
        <item x="18"/>
        <item x="19"/>
        <item x="20"/>
        <item x="21"/>
        <item x="22"/>
        <item h="1" x="23"/>
        <item x="24"/>
        <item x="25"/>
        <item x="26"/>
        <item h="1" x="27"/>
        <item x="28"/>
        <item x="29"/>
        <item x="30"/>
        <item x="31"/>
        <item x="32"/>
        <item h="1" x="33"/>
        <item h="1" x="34"/>
        <item x="35"/>
        <item x="36"/>
        <item x="37"/>
        <item x="38"/>
        <item t="default"/>
      </items>
    </pivotField>
    <pivotField axis="axisRow" showAll="0">
      <items count="152">
        <item x="150"/>
        <item x="0"/>
        <item x="3"/>
        <item x="1"/>
        <item x="2"/>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90"/>
        <item x="89"/>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t="default"/>
      </items>
    </pivotField>
    <pivotField dataField="1" showAll="0"/>
    <pivotField dataField="1" showAll="0"/>
    <pivotField showAll="0"/>
    <pivotField showAll="0"/>
    <pivotField showAll="0"/>
    <pivotField showAll="0"/>
    <pivotField showAll="0"/>
    <pivotField showAll="0"/>
    <pivotField showAll="0" defaultSubtotal="0"/>
    <pivotField showAll="0" defaultSubtotal="0"/>
    <pivotField showAll="0" defaultSubtotal="0"/>
    <pivotField showAll="0" defaultSubtotal="0"/>
    <pivotField showAll="0" defaultSubtotal="0"/>
    <pivotField showAll="0" defaultSubtotal="0"/>
    <pivotField dataField="1" showAll="0" defaultSubtotal="0"/>
    <pivotField dataField="1" showAll="0" defaultSubtotal="0"/>
    <pivotField dataField="1" showAll="0" defaultSubtotal="0"/>
    <pivotField dataField="1" showAll="0" defaultSubtotal="0"/>
    <pivotField dataField="1" showAll="0" defaultSubtotal="0"/>
    <pivotField dataField="1" showAll="0" defaultSubtotal="0"/>
    <pivotField dataField="1" showAll="0" defaultSubtotal="0"/>
    <pivotField dataField="1" showAll="0" defaultSubtotal="0"/>
  </pivotFields>
  <rowFields count="3">
    <field x="0"/>
    <field x="1"/>
    <field x="2"/>
  </rowFields>
  <rowItems count="5">
    <i>
      <x v="130"/>
    </i>
    <i r="1">
      <x v="32"/>
    </i>
    <i r="2">
      <x v="140"/>
    </i>
    <i r="2">
      <x v="141"/>
    </i>
    <i t="grand">
      <x/>
    </i>
  </rowItems>
  <colFields count="1">
    <field x="-2"/>
  </colFields>
  <colItems count="10">
    <i>
      <x/>
    </i>
    <i i="1">
      <x v="1"/>
    </i>
    <i i="2">
      <x v="2"/>
    </i>
    <i i="3">
      <x v="3"/>
    </i>
    <i i="4">
      <x v="4"/>
    </i>
    <i i="5">
      <x v="5"/>
    </i>
    <i i="6">
      <x v="6"/>
    </i>
    <i i="7">
      <x v="7"/>
    </i>
    <i i="8">
      <x v="8"/>
    </i>
    <i i="9">
      <x v="9"/>
    </i>
  </colItems>
  <dataFields count="10">
    <dataField name="- Wafer Q'ty" fld="3" baseField="0" baseItem="112"/>
    <dataField name="- Rework wafer" fld="4" baseField="0" baseItem="0"/>
    <dataField name="加總 - RW-Particle" fld="17" baseField="0" baseItem="112"/>
    <dataField name="加總 - RW-Machine alarm" fld="18" baseField="0" baseItem="112"/>
    <dataField name="加總 - RW-Over Q-time" fld="19" baseField="0" baseItem="112"/>
    <dataField name="加總 - RW-buy-off" fld="20" baseField="0" baseItem="112"/>
    <dataField name="加總 - RW-oxidation" fld="21" baseField="0" baseItem="112"/>
    <dataField name="加總 - RW-PR damage" fld="22" baseField="0" baseItem="112"/>
    <dataField name="加總 - RW-Bubble" fld="23" baseField="0" baseItem="112"/>
    <dataField name="加總 - RW-WES shift" fld="24" baseField="0" baseItem="112"/>
  </dataFields>
  <chartFormats count="14">
    <chartFormat chart="29" format="4" series="1">
      <pivotArea type="data" outline="0" fieldPosition="0">
        <references count="1">
          <reference field="4294967294" count="1" selected="0">
            <x v="1"/>
          </reference>
        </references>
      </pivotArea>
    </chartFormat>
    <chartFormat chart="0" format="7" series="1">
      <pivotArea type="data" outline="0" fieldPosition="0">
        <references count="1">
          <reference field="4294967294" count="1" selected="0">
            <x v="1"/>
          </reference>
        </references>
      </pivotArea>
    </chartFormat>
    <chartFormat chart="452" format="10" series="1">
      <pivotArea type="data" outline="0" fieldPosition="0">
        <references count="1">
          <reference field="4294967294" count="1" selected="0">
            <x v="1"/>
          </reference>
        </references>
      </pivotArea>
    </chartFormat>
    <chartFormat chart="453" format="13" series="1">
      <pivotArea type="data" outline="0" fieldPosition="0">
        <references count="1">
          <reference field="4294967294" count="1" selected="0">
            <x v="1"/>
          </reference>
        </references>
      </pivotArea>
    </chartFormat>
    <chartFormat chart="463" format="10" series="1">
      <pivotArea type="data" outline="0" fieldPosition="0">
        <references count="1">
          <reference field="4294967294" count="1" selected="0">
            <x v="1"/>
          </reference>
        </references>
      </pivotArea>
    </chartFormat>
    <chartFormat chart="464" format="13" series="1">
      <pivotArea type="data" outline="0" fieldPosition="0">
        <references count="1">
          <reference field="4294967294" count="1" selected="0">
            <x v="1"/>
          </reference>
        </references>
      </pivotArea>
    </chartFormat>
    <chartFormat chart="478" format="10" series="1">
      <pivotArea type="data" outline="0" fieldPosition="0">
        <references count="1">
          <reference field="4294967294" count="1" selected="0">
            <x v="1"/>
          </reference>
        </references>
      </pivotArea>
    </chartFormat>
    <chartFormat chart="479" format="13" series="1">
      <pivotArea type="data" outline="0" fieldPosition="0">
        <references count="1">
          <reference field="4294967294" count="1" selected="0">
            <x v="1"/>
          </reference>
        </references>
      </pivotArea>
    </chartFormat>
    <chartFormat chart="492" format="10" series="1">
      <pivotArea type="data" outline="0" fieldPosition="0">
        <references count="1">
          <reference field="4294967294" count="1" selected="0">
            <x v="1"/>
          </reference>
        </references>
      </pivotArea>
    </chartFormat>
    <chartFormat chart="493" format="13" series="1">
      <pivotArea type="data" outline="0" fieldPosition="0">
        <references count="1">
          <reference field="4294967294" count="1" selected="0">
            <x v="1"/>
          </reference>
        </references>
      </pivotArea>
    </chartFormat>
    <chartFormat chart="516" format="10" series="1">
      <pivotArea type="data" outline="0" fieldPosition="0">
        <references count="1">
          <reference field="4294967294" count="1" selected="0">
            <x v="1"/>
          </reference>
        </references>
      </pivotArea>
    </chartFormat>
    <chartFormat chart="517" format="13" series="1">
      <pivotArea type="data" outline="0" fieldPosition="0">
        <references count="1">
          <reference field="4294967294" count="1" selected="0">
            <x v="1"/>
          </reference>
        </references>
      </pivotArea>
    </chartFormat>
    <chartFormat chart="583" format="10" series="1">
      <pivotArea type="data" outline="0" fieldPosition="0">
        <references count="1">
          <reference field="4294967294" count="1" selected="0">
            <x v="1"/>
          </reference>
        </references>
      </pivotArea>
    </chartFormat>
    <chartFormat chart="584" format="13" series="1">
      <pivotArea type="data" outline="0" fieldPosition="0">
        <references count="1">
          <reference field="4294967294" count="1" selected="0">
            <x v="1"/>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7.xml><?xml version="1.0" encoding="utf-8"?>
<pivotTableDefinition xmlns="http://schemas.openxmlformats.org/spreadsheetml/2006/main" name="樞紐分析表6" cacheId="71" applyNumberFormats="0" applyBorderFormats="0" applyFontFormats="0" applyPatternFormats="0" applyAlignmentFormats="0" applyWidthHeightFormats="1" dataCaption="數值" updatedVersion="6" minRefreshableVersion="3" useAutoFormatting="1" itemPrintTitles="1" createdVersion="5" indent="0" outline="1" outlineData="1" multipleFieldFilters="0" chartFormat="419">
  <location ref="B53:M57" firstHeaderRow="0" firstDataRow="1" firstDataCol="1"/>
  <pivotFields count="26">
    <pivotField axis="axisRow" showAll="0">
      <items count="850">
        <item h="1" sd="0" x="226"/>
        <item h="1" sd="0" x="227"/>
        <item h="1" sd="0" x="228"/>
        <item h="1" sd="0" x="229"/>
        <item h="1" sd="0" x="230"/>
        <item h="1" sd="0" x="231"/>
        <item h="1" sd="0" x="232"/>
        <item h="1" sd="0" x="233"/>
        <item h="1" sd="0" x="848"/>
        <item h="1" sd="0" x="0"/>
        <item h="1" sd="0" x="1"/>
        <item h="1" sd="0" x="2"/>
        <item h="1" sd="0" x="3"/>
        <item h="1" sd="0" x="4"/>
        <item h="1" sd="0" x="5"/>
        <item h="1" sd="0" x="6"/>
        <item h="1" sd="0" x="7"/>
        <item h="1" sd="0" x="8"/>
        <item h="1" sd="0" x="9"/>
        <item h="1" sd="0" x="10"/>
        <item h="1" sd="0" x="11"/>
        <item h="1" sd="0" x="12"/>
        <item h="1" sd="0" x="13"/>
        <item h="1" sd="0" x="14"/>
        <item h="1" sd="0" x="15"/>
        <item h="1" sd="0" x="16"/>
        <item h="1" sd="0" x="17"/>
        <item h="1" sd="0" x="18"/>
        <item h="1" sd="0" x="19"/>
        <item h="1" sd="0" x="20"/>
        <item h="1" sd="0" x="21"/>
        <item h="1" sd="0" x="22"/>
        <item h="1" sd="0" x="23"/>
        <item h="1" sd="0" x="24"/>
        <item h="1" sd="0" x="25"/>
        <item h="1" sd="0" x="26"/>
        <item h="1" sd="0" x="27"/>
        <item h="1" sd="0" x="28"/>
        <item h="1" sd="0" x="29"/>
        <item h="1" sd="0" x="30"/>
        <item h="1" sd="0" x="31"/>
        <item h="1" sd="0" x="32"/>
        <item h="1" sd="0" x="33"/>
        <item h="1" sd="0" x="34"/>
        <item h="1" sd="0" x="35"/>
        <item h="1" sd="0" x="36"/>
        <item h="1" sd="0" x="37"/>
        <item h="1" sd="0" x="38"/>
        <item h="1" sd="0" x="39"/>
        <item h="1" sd="0" x="40"/>
        <item h="1" sd="0" x="41"/>
        <item h="1" sd="0" x="42"/>
        <item h="1" sd="0" x="43"/>
        <item h="1" sd="0" x="44"/>
        <item h="1" sd="0" x="45"/>
        <item h="1" sd="0" x="46"/>
        <item h="1" sd="0" x="47"/>
        <item h="1" sd="0" x="48"/>
        <item h="1" sd="0" x="49"/>
        <item h="1" sd="0" x="50"/>
        <item h="1" sd="0" x="51"/>
        <item h="1" sd="0" x="52"/>
        <item h="1" sd="0" x="53"/>
        <item h="1" sd="0" x="54"/>
        <item h="1" sd="0" x="55"/>
        <item h="1" sd="0" x="56"/>
        <item h="1" sd="0" x="57"/>
        <item h="1" sd="0" x="58"/>
        <item h="1" sd="0" x="59"/>
        <item h="1" sd="0" x="60"/>
        <item h="1" sd="0" x="61"/>
        <item h="1" sd="0" x="62"/>
        <item h="1" sd="0" x="63"/>
        <item h="1" sd="0" x="64"/>
        <item h="1" sd="0" x="65"/>
        <item h="1" sd="0" x="66"/>
        <item h="1" sd="0" x="67"/>
        <item h="1" sd="0" x="68"/>
        <item h="1" sd="0" x="69"/>
        <item h="1" sd="0" x="70"/>
        <item h="1" sd="0" x="71"/>
        <item h="1" sd="0" x="72"/>
        <item h="1" sd="0" x="73"/>
        <item h="1" sd="0" x="74"/>
        <item h="1" sd="0" x="75"/>
        <item h="1" sd="0" x="76"/>
        <item h="1" sd="0" x="77"/>
        <item h="1" sd="0" x="78"/>
        <item h="1" sd="0" x="79"/>
        <item h="1" sd="0" x="80"/>
        <item h="1" sd="0" x="81"/>
        <item h="1" sd="0" x="82"/>
        <item h="1" sd="0" x="83"/>
        <item h="1" sd="0" x="84"/>
        <item h="1" sd="0" x="85"/>
        <item h="1" sd="0" x="86"/>
        <item h="1" sd="0" x="87"/>
        <item h="1" sd="0" x="88"/>
        <item h="1" sd="0" x="89"/>
        <item h="1" sd="0" x="90"/>
        <item h="1" sd="0" x="91"/>
        <item h="1" sd="0" x="92"/>
        <item h="1" sd="0" x="93"/>
        <item h="1" sd="0" x="94"/>
        <item h="1" sd="0" x="95"/>
        <item h="1" sd="0" x="96"/>
        <item h="1" sd="0" x="97"/>
        <item h="1" sd="0" x="98"/>
        <item h="1" sd="0" x="99"/>
        <item h="1" sd="0" x="100"/>
        <item h="1" sd="0" x="101"/>
        <item h="1" sd="0" x="102"/>
        <item h="1" sd="0" x="103"/>
        <item h="1" sd="0" x="104"/>
        <item h="1" sd="0" x="105"/>
        <item h="1" sd="0" x="106"/>
        <item h="1" sd="0" x="107"/>
        <item h="1" sd="0" x="108"/>
        <item h="1" sd="0" x="109"/>
        <item h="1" sd="0" x="110"/>
        <item h="1" sd="0" x="111"/>
        <item h="1" sd="0" x="112"/>
        <item h="1" sd="0" x="113"/>
        <item h="1" sd="0" x="114"/>
        <item h="1" sd="0" x="115"/>
        <item h="1" sd="0" x="116"/>
        <item h="1" sd="0" x="117"/>
        <item h="1" sd="0" x="118"/>
        <item h="1" sd="0" x="119"/>
        <item h="1" sd="0" x="120"/>
        <item h="1" sd="0" x="121"/>
        <item h="1" sd="0" x="122"/>
        <item h="1" sd="0" x="123"/>
        <item h="1" sd="0" x="124"/>
        <item h="1" sd="0" x="125"/>
        <item h="1" sd="0" x="126"/>
        <item h="1" sd="0" x="127"/>
        <item h="1" sd="0" x="128"/>
        <item h="1" sd="0" x="129"/>
        <item h="1" sd="0" x="130"/>
        <item h="1" sd="0" x="131"/>
        <item h="1" sd="0" x="132"/>
        <item h="1" sd="0" x="133"/>
        <item h="1" sd="0" x="134"/>
        <item h="1" sd="0" x="135"/>
        <item h="1" sd="0" x="136"/>
        <item h="1" sd="0" x="137"/>
        <item h="1" sd="0" x="138"/>
        <item h="1" sd="0" x="139"/>
        <item h="1" sd="0" x="140"/>
        <item h="1" sd="0" x="141"/>
        <item h="1" sd="0" x="142"/>
        <item h="1" sd="0" x="143"/>
        <item h="1" sd="0" x="144"/>
        <item h="1" sd="0" x="145"/>
        <item h="1" sd="0" x="146"/>
        <item h="1" sd="0" x="147"/>
        <item h="1" sd="0" x="148"/>
        <item h="1" sd="0" x="149"/>
        <item h="1" sd="0" x="150"/>
        <item h="1" sd="0" x="151"/>
        <item h="1" sd="0" x="152"/>
        <item h="1" sd="0" x="153"/>
        <item h="1" sd="0" x="154"/>
        <item h="1" sd="0" x="155"/>
        <item h="1" sd="0" x="156"/>
        <item h="1" sd="0" x="157"/>
        <item h="1" sd="0" x="158"/>
        <item h="1" sd="0" x="159"/>
        <item h="1" sd="0" x="160"/>
        <item h="1" sd="0" x="161"/>
        <item h="1" sd="0" x="162"/>
        <item h="1" sd="0" x="163"/>
        <item h="1" sd="0" x="164"/>
        <item h="1" sd="0" x="165"/>
        <item h="1" sd="0" x="166"/>
        <item h="1" sd="0" x="167"/>
        <item h="1" sd="0" x="168"/>
        <item h="1" sd="0" x="169"/>
        <item h="1" sd="0" x="170"/>
        <item h="1" sd="0" x="171"/>
        <item h="1" sd="0" x="172"/>
        <item h="1" sd="0" x="173"/>
        <item h="1" sd="0" x="174"/>
        <item h="1" sd="0" x="175"/>
        <item h="1" sd="0" x="176"/>
        <item h="1" sd="0" x="177"/>
        <item h="1" sd="0" x="178"/>
        <item h="1" sd="0" x="179"/>
        <item h="1" sd="0" x="180"/>
        <item h="1" sd="0" x="181"/>
        <item h="1" sd="0" x="182"/>
        <item h="1" sd="0" x="183"/>
        <item h="1" sd="0" x="184"/>
        <item h="1" sd="0" x="185"/>
        <item h="1" sd="0" x="186"/>
        <item h="1" sd="0" x="187"/>
        <item h="1" sd="0" x="188"/>
        <item h="1" sd="0" x="189"/>
        <item h="1" sd="0" x="190"/>
        <item h="1" sd="0" x="191"/>
        <item h="1" sd="0" x="192"/>
        <item h="1" sd="0" x="193"/>
        <item h="1" sd="0" x="194"/>
        <item h="1" sd="0" x="195"/>
        <item h="1" sd="0" x="196"/>
        <item h="1" sd="0" x="197"/>
        <item h="1" sd="0" x="198"/>
        <item h="1" sd="0" x="199"/>
        <item h="1" sd="0" x="200"/>
        <item h="1" sd="0" x="201"/>
        <item h="1" sd="0" x="202"/>
        <item h="1" sd="0" x="203"/>
        <item h="1" sd="0" x="204"/>
        <item h="1" sd="0" x="205"/>
        <item h="1" sd="0" x="206"/>
        <item h="1" sd="0" x="207"/>
        <item h="1" sd="0" x="208"/>
        <item h="1" sd="0" x="209"/>
        <item h="1" sd="0" x="210"/>
        <item h="1" sd="0" x="211"/>
        <item h="1" sd="0" x="212"/>
        <item h="1" sd="0" x="213"/>
        <item h="1" sd="0" x="214"/>
        <item h="1" sd="0" x="215"/>
        <item h="1" sd="0" x="216"/>
        <item h="1" sd="0" x="217"/>
        <item h="1" sd="0" x="218"/>
        <item h="1" sd="0" x="219"/>
        <item h="1" sd="0" x="220"/>
        <item h="1" sd="0" x="221"/>
        <item h="1" sd="0" x="222"/>
        <item h="1" sd="0" x="223"/>
        <item h="1" sd="0" x="224"/>
        <item h="1" sd="0" x="225"/>
        <item h="1" sd="0" x="234"/>
        <item h="1" sd="0" x="235"/>
        <item h="1" sd="0" x="236"/>
        <item h="1" sd="0" x="237"/>
        <item h="1" sd="0" x="238"/>
        <item h="1" sd="0" x="239"/>
        <item h="1" sd="0" x="240"/>
        <item h="1" sd="0" x="241"/>
        <item h="1" sd="0" x="242"/>
        <item h="1" sd="0" x="243"/>
        <item h="1" sd="0" x="244"/>
        <item h="1" sd="0" x="245"/>
        <item h="1" sd="0" x="246"/>
        <item h="1" sd="0" x="247"/>
        <item h="1" sd="0" x="248"/>
        <item h="1" sd="0" x="249"/>
        <item h="1" sd="0" x="250"/>
        <item h="1" sd="0" x="251"/>
        <item h="1" sd="0" x="252"/>
        <item h="1" sd="0" x="253"/>
        <item h="1" sd="0" x="254"/>
        <item h="1" sd="0" x="255"/>
        <item h="1" sd="0" x="256"/>
        <item h="1" sd="0" x="257"/>
        <item h="1" sd="0" x="258"/>
        <item h="1" sd="0" x="259"/>
        <item h="1" sd="0" x="260"/>
        <item h="1" sd="0" x="261"/>
        <item h="1" sd="0" x="262"/>
        <item h="1" sd="0" x="263"/>
        <item h="1" sd="0" x="264"/>
        <item h="1" sd="0" x="265"/>
        <item h="1" sd="0" x="266"/>
        <item h="1" sd="0" x="267"/>
        <item h="1" sd="0" x="268"/>
        <item h="1" sd="0" x="269"/>
        <item h="1" sd="0" x="270"/>
        <item h="1" sd="0" x="271"/>
        <item h="1" sd="0" x="272"/>
        <item h="1" sd="0" x="273"/>
        <item h="1" sd="0" x="274"/>
        <item h="1" sd="0" x="275"/>
        <item h="1" sd="0" x="276"/>
        <item h="1" sd="0" x="277"/>
        <item h="1" sd="0" x="278"/>
        <item h="1" sd="0" x="279"/>
        <item h="1" sd="0" x="280"/>
        <item h="1" sd="0" x="281"/>
        <item h="1" sd="0" x="282"/>
        <item h="1" sd="0" x="283"/>
        <item h="1" sd="0" x="284"/>
        <item h="1" sd="0" x="285"/>
        <item h="1" sd="0" x="286"/>
        <item h="1" sd="0" x="287"/>
        <item h="1" sd="0" x="288"/>
        <item h="1" sd="0" x="289"/>
        <item h="1" sd="0" x="290"/>
        <item h="1" sd="0" x="291"/>
        <item h="1" sd="0" x="292"/>
        <item h="1" sd="0" x="293"/>
        <item h="1" sd="0" x="294"/>
        <item h="1" sd="0" x="295"/>
        <item h="1" sd="0" x="296"/>
        <item h="1" sd="0" x="297"/>
        <item h="1" sd="0" x="298"/>
        <item h="1" sd="0" x="299"/>
        <item h="1" sd="0" x="300"/>
        <item h="1" sd="0" x="301"/>
        <item h="1" sd="0" x="302"/>
        <item h="1" sd="0" x="303"/>
        <item h="1" sd="0" x="304"/>
        <item h="1" sd="0" x="305"/>
        <item h="1" sd="0" x="306"/>
        <item h="1" sd="0" x="307"/>
        <item h="1" sd="0" x="308"/>
        <item h="1" sd="0" x="309"/>
        <item h="1" sd="0" x="310"/>
        <item h="1" sd="0" x="311"/>
        <item h="1" sd="0" x="312"/>
        <item h="1" sd="0" x="313"/>
        <item h="1" sd="0" x="314"/>
        <item h="1" sd="0" x="315"/>
        <item h="1" sd="0" x="316"/>
        <item h="1" sd="0" x="317"/>
        <item h="1" sd="0" x="318"/>
        <item h="1" sd="0" x="319"/>
        <item h="1" sd="0" x="320"/>
        <item h="1" sd="0" x="321"/>
        <item h="1" sd="0" x="322"/>
        <item h="1" sd="0" x="323"/>
        <item h="1" sd="0" x="324"/>
        <item h="1" sd="0" x="325"/>
        <item h="1" sd="0" x="326"/>
        <item h="1" sd="0" x="327"/>
        <item h="1" sd="0" x="328"/>
        <item h="1" sd="0" x="329"/>
        <item h="1" sd="0" x="330"/>
        <item h="1" sd="0" x="331"/>
        <item h="1" sd="0" x="332"/>
        <item h="1" sd="0" x="333"/>
        <item h="1" sd="0" x="334"/>
        <item h="1" sd="0" x="335"/>
        <item h="1" sd="0" x="336"/>
        <item h="1" sd="0" x="337"/>
        <item h="1" sd="0" x="338"/>
        <item h="1" sd="0" x="339"/>
        <item h="1" sd="0" x="340"/>
        <item h="1" sd="0" x="341"/>
        <item h="1" sd="0" x="342"/>
        <item h="1" sd="0" x="343"/>
        <item h="1" sd="0" x="344"/>
        <item h="1" sd="0" x="345"/>
        <item h="1" sd="0" x="346"/>
        <item h="1" sd="0" x="347"/>
        <item h="1" sd="0" x="348"/>
        <item h="1" sd="0" x="349"/>
        <item h="1" sd="0" x="350"/>
        <item h="1" sd="0" x="351"/>
        <item h="1" sd="0" x="352"/>
        <item h="1" sd="0" x="353"/>
        <item h="1" sd="0" x="354"/>
        <item h="1" sd="0" x="355"/>
        <item h="1" sd="0" x="356"/>
        <item h="1" sd="0" x="357"/>
        <item h="1" sd="0" x="358"/>
        <item h="1" sd="0" x="359"/>
        <item h="1" sd="0" x="360"/>
        <item h="1" sd="0" x="361"/>
        <item h="1" sd="0" x="362"/>
        <item h="1" sd="0" x="363"/>
        <item h="1" sd="0" x="364"/>
        <item h="1" sd="0" x="365"/>
        <item h="1" sd="0" x="366"/>
        <item h="1" sd="0" x="367"/>
        <item h="1" sd="0" x="368"/>
        <item h="1" sd="0" x="369"/>
        <item h="1" sd="0" x="370"/>
        <item h="1" sd="0" x="371"/>
        <item h="1" sd="0" x="372"/>
        <item h="1" sd="0" x="373"/>
        <item h="1" sd="0" x="374"/>
        <item h="1" sd="0" x="375"/>
        <item h="1" sd="0" x="376"/>
        <item h="1" sd="0" x="377"/>
        <item h="1" sd="0" x="378"/>
        <item h="1" sd="0" x="379"/>
        <item h="1" sd="0" x="380"/>
        <item h="1" sd="0" x="381"/>
        <item h="1" sd="0" x="382"/>
        <item h="1" sd="0" x="383"/>
        <item h="1" sd="0" x="384"/>
        <item h="1" sd="0" x="385"/>
        <item h="1" sd="0" x="386"/>
        <item h="1" sd="0" x="387"/>
        <item h="1" sd="0" x="388"/>
        <item h="1" sd="0" x="389"/>
        <item h="1" sd="0" x="390"/>
        <item h="1" sd="0" x="391"/>
        <item h="1" sd="0" x="392"/>
        <item h="1" sd="0" x="393"/>
        <item h="1" sd="0" x="394"/>
        <item h="1" sd="0" x="395"/>
        <item h="1" sd="0" x="396"/>
        <item h="1" sd="0" x="397"/>
        <item h="1" sd="0" x="398"/>
        <item h="1" sd="0" x="399"/>
        <item h="1" sd="0" x="400"/>
        <item h="1" sd="0" x="401"/>
        <item h="1" sd="0" x="402"/>
        <item h="1" sd="0" x="403"/>
        <item h="1" sd="0" x="404"/>
        <item h="1" sd="0" x="405"/>
        <item h="1" sd="0" x="406"/>
        <item h="1" sd="0" x="407"/>
        <item h="1" sd="0" x="408"/>
        <item h="1" sd="0" x="409"/>
        <item h="1" sd="0" x="410"/>
        <item h="1" sd="0" x="411"/>
        <item h="1" sd="0" x="412"/>
        <item h="1" sd="0" x="413"/>
        <item h="1" sd="0" x="414"/>
        <item h="1" sd="0" x="415"/>
        <item h="1" sd="0" x="416"/>
        <item h="1" sd="0" x="417"/>
        <item h="1" sd="0" x="418"/>
        <item h="1" sd="0" x="419"/>
        <item h="1" sd="0" x="420"/>
        <item h="1" sd="0" x="421"/>
        <item h="1" sd="0" x="422"/>
        <item h="1" sd="0" x="423"/>
        <item h="1" sd="0" x="424"/>
        <item h="1" sd="0" x="425"/>
        <item h="1" sd="0" x="426"/>
        <item h="1" sd="0" x="427"/>
        <item h="1" sd="0" x="428"/>
        <item h="1" sd="0" x="429"/>
        <item h="1" sd="0" x="430"/>
        <item h="1" sd="0" x="431"/>
        <item h="1" sd="0" x="432"/>
        <item h="1" sd="0" x="433"/>
        <item h="1" sd="0" x="434"/>
        <item h="1" sd="0" x="435"/>
        <item h="1" sd="0" x="436"/>
        <item h="1" sd="0" x="437"/>
        <item h="1" sd="0" x="438"/>
        <item h="1" sd="0" x="439"/>
        <item h="1" sd="0" x="440"/>
        <item h="1" sd="0" x="441"/>
        <item h="1" sd="0" x="442"/>
        <item h="1" sd="0" x="443"/>
        <item h="1" sd="0" x="444"/>
        <item h="1" sd="0" x="445"/>
        <item h="1" sd="0" x="446"/>
        <item h="1" sd="0" x="447"/>
        <item h="1" sd="0" x="448"/>
        <item h="1" sd="0" x="449"/>
        <item h="1" sd="0" x="450"/>
        <item h="1" sd="0" x="451"/>
        <item h="1" sd="0" x="452"/>
        <item h="1" sd="0" x="453"/>
        <item h="1" sd="0" x="454"/>
        <item h="1" sd="0" x="455"/>
        <item h="1" sd="0" x="456"/>
        <item h="1" sd="0" x="457"/>
        <item h="1" sd="0" x="458"/>
        <item h="1" sd="0" x="459"/>
        <item h="1" sd="0" x="460"/>
        <item h="1" sd="0" x="461"/>
        <item h="1" sd="0" x="462"/>
        <item h="1" sd="0" x="463"/>
        <item h="1" sd="0" x="464"/>
        <item h="1" sd="0" x="465"/>
        <item h="1" sd="0" x="466"/>
        <item h="1" sd="0" x="467"/>
        <item h="1" sd="0" x="468"/>
        <item h="1" sd="0" x="469"/>
        <item h="1" sd="0" x="470"/>
        <item h="1" sd="0" x="471"/>
        <item h="1" sd="0" x="472"/>
        <item h="1" sd="0" x="473"/>
        <item h="1" sd="0" x="474"/>
        <item h="1" sd="0" x="475"/>
        <item h="1" sd="0" x="476"/>
        <item h="1" sd="0" x="477"/>
        <item h="1" sd="0" x="478"/>
        <item h="1" sd="0" x="479"/>
        <item h="1" sd="0" x="480"/>
        <item h="1" sd="0" x="481"/>
        <item h="1" sd="0" x="482"/>
        <item h="1" sd="0" x="483"/>
        <item h="1" sd="0" x="484"/>
        <item h="1" sd="0" x="485"/>
        <item h="1" sd="0" x="486"/>
        <item h="1" sd="0" x="487"/>
        <item h="1" sd="0" x="488"/>
        <item h="1" sd="0" x="489"/>
        <item h="1" sd="0" x="490"/>
        <item h="1" sd="0" x="491"/>
        <item h="1" sd="0" x="492"/>
        <item h="1" sd="0" x="493"/>
        <item h="1" sd="0" x="494"/>
        <item h="1" sd="0" x="495"/>
        <item h="1" sd="0" x="496"/>
        <item h="1" sd="0" x="497"/>
        <item h="1" sd="0" x="498"/>
        <item h="1" sd="0" x="499"/>
        <item h="1" sd="0" x="500"/>
        <item h="1" sd="0" x="501"/>
        <item h="1" sd="0" x="502"/>
        <item h="1" sd="0" x="503"/>
        <item h="1" sd="0" x="504"/>
        <item h="1" sd="0" x="505"/>
        <item h="1" sd="0" x="506"/>
        <item h="1" sd="0" x="507"/>
        <item h="1" sd="0" x="508"/>
        <item h="1" sd="0" x="509"/>
        <item h="1" sd="0" x="510"/>
        <item h="1" sd="0" x="511"/>
        <item h="1" sd="0" x="512"/>
        <item h="1" sd="0" x="513"/>
        <item h="1" sd="0" x="514"/>
        <item h="1" sd="0" x="515"/>
        <item h="1" sd="0" x="516"/>
        <item h="1" sd="0" x="517"/>
        <item h="1" sd="0" x="518"/>
        <item h="1" sd="0" x="519"/>
        <item h="1" sd="0" x="520"/>
        <item h="1" sd="0" x="521"/>
        <item h="1" sd="0" x="522"/>
        <item h="1" sd="0" x="523"/>
        <item h="1" sd="0" x="524"/>
        <item h="1" sd="0" x="525"/>
        <item h="1" sd="0" x="526"/>
        <item h="1" sd="0" x="527"/>
        <item h="1" sd="0" x="528"/>
        <item h="1" sd="0" x="529"/>
        <item h="1" sd="0" x="530"/>
        <item h="1" sd="0" x="531"/>
        <item h="1" sd="0" x="532"/>
        <item h="1" sd="0" x="533"/>
        <item h="1" sd="0" x="534"/>
        <item h="1" sd="0" x="535"/>
        <item h="1" sd="0" x="536"/>
        <item h="1" sd="0" x="537"/>
        <item h="1" sd="0" x="538"/>
        <item h="1" sd="0" x="539"/>
        <item h="1" sd="0" x="540"/>
        <item h="1" sd="0" x="541"/>
        <item h="1" sd="0" x="542"/>
        <item h="1" sd="0" x="543"/>
        <item h="1" sd="0" x="544"/>
        <item h="1" sd="0" x="545"/>
        <item h="1" sd="0" x="546"/>
        <item h="1" sd="0" x="547"/>
        <item h="1" sd="0" x="548"/>
        <item h="1" sd="0" x="549"/>
        <item h="1" sd="0" x="550"/>
        <item h="1" sd="0" x="551"/>
        <item h="1" sd="0" x="552"/>
        <item h="1" sd="0" x="553"/>
        <item h="1" sd="0" x="554"/>
        <item h="1" sd="0" x="555"/>
        <item h="1" sd="0" x="556"/>
        <item h="1" sd="0" x="557"/>
        <item h="1" sd="0" x="558"/>
        <item h="1" sd="0" x="559"/>
        <item h="1" sd="0" x="560"/>
        <item h="1" sd="0" x="561"/>
        <item h="1" sd="0" x="562"/>
        <item h="1" sd="0" x="563"/>
        <item h="1" sd="0" x="564"/>
        <item h="1" sd="0" x="565"/>
        <item h="1" sd="0" x="566"/>
        <item h="1" sd="0" x="567"/>
        <item h="1" sd="0" x="568"/>
        <item h="1" sd="0" x="569"/>
        <item h="1" sd="0" x="570"/>
        <item h="1" sd="0" x="571"/>
        <item h="1" sd="0" x="572"/>
        <item h="1" sd="0" x="573"/>
        <item h="1" sd="0" x="574"/>
        <item h="1" sd="0" x="575"/>
        <item h="1" sd="0" x="576"/>
        <item h="1" sd="0" x="577"/>
        <item h="1" sd="0" x="578"/>
        <item h="1" sd="0" x="579"/>
        <item h="1" sd="0" x="580"/>
        <item h="1" sd="0" x="581"/>
        <item h="1" sd="0" x="582"/>
        <item h="1" sd="0" x="583"/>
        <item h="1" sd="0" x="584"/>
        <item h="1" sd="0" x="585"/>
        <item h="1" sd="0" x="586"/>
        <item h="1" sd="0" x="587"/>
        <item h="1" sd="0" x="588"/>
        <item h="1" sd="0" x="589"/>
        <item h="1" sd="0" x="590"/>
        <item h="1" sd="0" x="591"/>
        <item h="1" sd="0" x="592"/>
        <item h="1" sd="0" x="593"/>
        <item h="1" sd="0" x="594"/>
        <item h="1" sd="0" x="595"/>
        <item h="1" sd="0" x="596"/>
        <item h="1" sd="0" x="597"/>
        <item h="1" sd="0" x="598"/>
        <item h="1" sd="0" x="599"/>
        <item h="1" sd="0" x="600"/>
        <item h="1" sd="0" x="601"/>
        <item h="1" sd="0" x="602"/>
        <item h="1" sd="0" x="603"/>
        <item h="1" sd="0" x="604"/>
        <item h="1" sd="0" x="605"/>
        <item h="1" sd="0" x="606"/>
        <item h="1" sd="0" x="607"/>
        <item h="1" sd="0" x="608"/>
        <item h="1" sd="0" x="609"/>
        <item h="1" sd="0" x="610"/>
        <item h="1" sd="0" x="611"/>
        <item h="1" sd="0" x="612"/>
        <item h="1" sd="0" x="613"/>
        <item h="1" sd="0" x="614"/>
        <item h="1" sd="0" x="615"/>
        <item h="1" sd="0" x="616"/>
        <item h="1" sd="0" x="617"/>
        <item h="1" sd="0" x="618"/>
        <item h="1" sd="0" x="619"/>
        <item h="1" sd="0" x="620"/>
        <item h="1" sd="0" x="621"/>
        <item h="1" sd="0" x="622"/>
        <item h="1" sd="0" x="623"/>
        <item h="1" sd="0" x="624"/>
        <item h="1" sd="0" x="625"/>
        <item h="1" sd="0" x="626"/>
        <item h="1" sd="0" x="627"/>
        <item h="1" sd="0" x="628"/>
        <item h="1" sd="0" x="629"/>
        <item h="1" sd="0" x="630"/>
        <item h="1" sd="0" x="631"/>
        <item h="1" sd="0" x="632"/>
        <item h="1" sd="0" x="633"/>
        <item h="1" sd="0" x="634"/>
        <item h="1" sd="0" x="635"/>
        <item h="1" sd="0" x="636"/>
        <item h="1" sd="0" x="637"/>
        <item h="1" sd="0" x="638"/>
        <item h="1" sd="0" x="639"/>
        <item h="1" sd="0" x="640"/>
        <item h="1" sd="0" x="641"/>
        <item h="1" sd="0" x="642"/>
        <item h="1" sd="0" x="643"/>
        <item h="1" sd="0" x="644"/>
        <item h="1" sd="0" x="645"/>
        <item h="1" sd="0" x="646"/>
        <item h="1" sd="0" x="647"/>
        <item h="1" sd="0" x="648"/>
        <item h="1" sd="0" x="649"/>
        <item h="1" sd="0" x="650"/>
        <item h="1" sd="0" x="651"/>
        <item h="1" sd="0" x="652"/>
        <item h="1" sd="0" x="653"/>
        <item h="1" sd="0" x="654"/>
        <item h="1" sd="0" x="655"/>
        <item h="1" sd="0" x="656"/>
        <item h="1" sd="0" x="657"/>
        <item h="1" sd="0" x="658"/>
        <item h="1" sd="0" x="659"/>
        <item h="1" sd="0" x="660"/>
        <item h="1" sd="0" x="661"/>
        <item h="1" sd="0" x="662"/>
        <item h="1" sd="0" x="663"/>
        <item h="1" sd="0" x="664"/>
        <item h="1" sd="0" x="665"/>
        <item h="1" sd="0" x="666"/>
        <item h="1" sd="0" x="667"/>
        <item h="1" sd="0" x="668"/>
        <item h="1" sd="0" x="669"/>
        <item h="1" sd="0" x="670"/>
        <item h="1" sd="0" x="671"/>
        <item h="1" sd="0" x="672"/>
        <item h="1" sd="0" x="673"/>
        <item h="1" sd="0" x="674"/>
        <item h="1" sd="0" x="675"/>
        <item h="1" sd="0" x="676"/>
        <item h="1" sd="0" x="677"/>
        <item h="1" sd="0" x="678"/>
        <item h="1" sd="0" x="679"/>
        <item h="1" sd="0" x="680"/>
        <item h="1" sd="0" x="681"/>
        <item h="1" sd="0" x="682"/>
        <item h="1" sd="0" x="683"/>
        <item h="1" sd="0" x="684"/>
        <item h="1" sd="0" x="685"/>
        <item h="1" sd="0" x="686"/>
        <item h="1" sd="0" x="687"/>
        <item h="1" sd="0" x="688"/>
        <item h="1" sd="0" x="689"/>
        <item h="1" sd="0" x="690"/>
        <item h="1" sd="0" x="691"/>
        <item h="1" sd="0" x="692"/>
        <item h="1" sd="0" x="693"/>
        <item h="1" sd="0" x="694"/>
        <item h="1" sd="0" x="695"/>
        <item h="1" sd="0" x="696"/>
        <item h="1" sd="0" x="697"/>
        <item h="1" sd="0" x="698"/>
        <item h="1" sd="0" x="699"/>
        <item h="1" sd="0" x="700"/>
        <item h="1" sd="0" x="701"/>
        <item h="1" sd="0" x="702"/>
        <item h="1" sd="0" x="703"/>
        <item h="1" sd="0" x="704"/>
        <item h="1" sd="0" x="705"/>
        <item h="1" sd="0" x="706"/>
        <item h="1" sd="0" x="707"/>
        <item h="1" sd="0" x="708"/>
        <item h="1" sd="0" x="709"/>
        <item h="1" sd="0" x="710"/>
        <item h="1" sd="0" x="711"/>
        <item h="1" sd="0" x="712"/>
        <item h="1" sd="0" x="713"/>
        <item h="1" sd="0" x="714"/>
        <item h="1" sd="0" x="715"/>
        <item h="1" sd="0" x="716"/>
        <item h="1" sd="0" x="717"/>
        <item h="1" sd="0" x="718"/>
        <item h="1" sd="0" x="719"/>
        <item h="1" sd="0" x="720"/>
        <item h="1" sd="0" x="721"/>
        <item h="1" sd="0" x="722"/>
        <item h="1" sd="0" x="723"/>
        <item h="1" sd="0" x="724"/>
        <item h="1" sd="0" x="725"/>
        <item h="1" sd="0" x="726"/>
        <item h="1" sd="0" x="727"/>
        <item h="1" sd="0" x="728"/>
        <item h="1" sd="0" x="729"/>
        <item h="1" sd="0" x="730"/>
        <item h="1" sd="0" x="731"/>
        <item h="1" sd="0" x="732"/>
        <item h="1" sd="0" x="733"/>
        <item h="1" sd="0" x="734"/>
        <item h="1" sd="0" x="735"/>
        <item h="1" sd="0" x="736"/>
        <item h="1" sd="0" x="737"/>
        <item h="1" sd="0" x="738"/>
        <item h="1" sd="0" x="739"/>
        <item h="1" sd="0" x="740"/>
        <item h="1" sd="0" x="741"/>
        <item h="1" sd="0" x="742"/>
        <item h="1" sd="0" x="743"/>
        <item h="1" sd="0" x="744"/>
        <item h="1" sd="0" x="745"/>
        <item h="1" sd="0" x="746"/>
        <item h="1" sd="0" x="747"/>
        <item h="1" sd="0" x="748"/>
        <item h="1" sd="0" x="749"/>
        <item h="1" sd="0" x="750"/>
        <item h="1" sd="0" x="751"/>
        <item h="1" sd="0" x="752"/>
        <item h="1" sd="0" x="753"/>
        <item h="1" sd="0" x="754"/>
        <item h="1" sd="0" x="755"/>
        <item h="1" sd="0" x="756"/>
        <item h="1" sd="0" x="757"/>
        <item h="1" sd="0" x="758"/>
        <item h="1" sd="0" x="759"/>
        <item h="1" sd="0" x="760"/>
        <item h="1" sd="0" x="761"/>
        <item h="1" sd="0" x="762"/>
        <item h="1" sd="0" x="763"/>
        <item h="1" sd="0" x="764"/>
        <item h="1" sd="0" x="765"/>
        <item h="1" sd="0" x="766"/>
        <item h="1" sd="0" x="767"/>
        <item h="1" sd="0" x="768"/>
        <item h="1" sd="0" x="769"/>
        <item h="1" sd="0" x="770"/>
        <item h="1" sd="0" x="771"/>
        <item h="1" sd="0" x="772"/>
        <item h="1" sd="0" x="773"/>
        <item h="1" sd="0" x="774"/>
        <item h="1" sd="0" x="775"/>
        <item h="1" sd="0" x="776"/>
        <item h="1" sd="0" x="777"/>
        <item h="1" sd="0" x="778"/>
        <item h="1" sd="0" x="779"/>
        <item h="1" sd="0" x="780"/>
        <item h="1" sd="0" x="781"/>
        <item h="1" sd="0" x="782"/>
        <item h="1" sd="0" x="783"/>
        <item h="1" sd="0" x="784"/>
        <item h="1" sd="0" x="785"/>
        <item h="1" sd="0" x="786"/>
        <item h="1" sd="0" x="787"/>
        <item h="1" sd="0" x="788"/>
        <item h="1" sd="0" x="789"/>
        <item h="1" sd="0" x="790"/>
        <item h="1" sd="0" x="791"/>
        <item h="1" sd="0" x="792"/>
        <item h="1" sd="0" x="793"/>
        <item h="1" sd="0" x="794"/>
        <item h="1" sd="0" x="795"/>
        <item h="1" sd="0" x="796"/>
        <item h="1" sd="0" x="797"/>
        <item h="1" sd="0" x="798"/>
        <item h="1" sd="0" x="799"/>
        <item h="1" sd="0" x="800"/>
        <item h="1" sd="0" x="801"/>
        <item h="1" sd="0" x="802"/>
        <item h="1" sd="0" x="803"/>
        <item h="1" sd="0" x="804"/>
        <item h="1" sd="0" x="805"/>
        <item h="1" sd="0" x="806"/>
        <item h="1" sd="0" x="807"/>
        <item h="1" sd="0" x="808"/>
        <item h="1" sd="0" x="809"/>
        <item h="1" sd="0" x="810"/>
        <item h="1" sd="0" x="811"/>
        <item h="1" sd="0" x="812"/>
        <item h="1" sd="0" x="813"/>
        <item h="1" sd="0" x="814"/>
        <item h="1" sd="0" x="815"/>
        <item h="1" sd="0" x="816"/>
        <item h="1" sd="0" x="817"/>
        <item h="1" sd="0" x="818"/>
        <item h="1" sd="0" x="819"/>
        <item h="1" sd="0" x="820"/>
        <item h="1" sd="0" x="821"/>
        <item h="1" sd="0" x="822"/>
        <item h="1" sd="0" x="823"/>
        <item h="1" sd="0" x="824"/>
        <item h="1" sd="0" x="825"/>
        <item h="1" sd="0" x="826"/>
        <item h="1" sd="0" x="827"/>
        <item h="1" sd="0" x="828"/>
        <item h="1" sd="0" x="829"/>
        <item h="1" sd="0" x="830"/>
        <item h="1" sd="0" x="831"/>
        <item h="1" x="832"/>
        <item h="1" x="833"/>
        <item h="1" x="834"/>
        <item h="1" x="836"/>
        <item h="1" x="837"/>
        <item h="1" x="835"/>
        <item h="1" x="838"/>
        <item h="1" x="839"/>
        <item h="1" x="840"/>
        <item h="1" x="841"/>
        <item h="1" x="842"/>
        <item h="1" x="843"/>
        <item h="1" x="844"/>
        <item h="1" x="845"/>
        <item h="1" x="846"/>
        <item x="847"/>
        <item t="default" sd="0"/>
      </items>
    </pivotField>
    <pivotField axis="axisRow" showAll="0">
      <items count="29">
        <item sd="0" x="7"/>
        <item sd="0" x="11"/>
        <item sd="0" x="8"/>
        <item sd="0" x="15"/>
        <item sd="0" x="17"/>
        <item sd="0" x="9"/>
        <item sd="0" x="14"/>
        <item sd="0" x="18"/>
        <item sd="0" x="19"/>
        <item sd="0" x="16"/>
        <item sd="0" x="20"/>
        <item sd="0" x="12"/>
        <item sd="0" x="13"/>
        <item sd="0" x="10"/>
        <item sd="0" x="21"/>
        <item sd="0" x="0"/>
        <item sd="0" x="1"/>
        <item sd="0" x="2"/>
        <item sd="0" x="4"/>
        <item sd="0" x="3"/>
        <item sd="0" x="5"/>
        <item sd="0" x="23"/>
        <item sd="0" x="22"/>
        <item sd="0" x="24"/>
        <item sd="0" x="26"/>
        <item sd="0" x="25"/>
        <item h="1" sd="0" x="6"/>
        <item h="1" m="1" x="27"/>
        <item t="default" sd="0"/>
      </items>
    </pivotField>
    <pivotField axis="axisRow" showAll="0">
      <items count="1148">
        <item x="104"/>
        <item x="272"/>
        <item x="206"/>
        <item x="204"/>
        <item x="209"/>
        <item x="231"/>
        <item x="232"/>
        <item x="233"/>
        <item x="236"/>
        <item x="234"/>
        <item x="242"/>
        <item x="246"/>
        <item x="245"/>
        <item x="240"/>
        <item x="312"/>
        <item x="368"/>
        <item x="278"/>
        <item x="410"/>
        <item x="281"/>
        <item x="314"/>
        <item x="292"/>
        <item x="300"/>
        <item x="311"/>
        <item x="391"/>
        <item x="290"/>
        <item x="293"/>
        <item x="294"/>
        <item x="313"/>
        <item x="337"/>
        <item x="395"/>
        <item x="336"/>
        <item x="320"/>
        <item x="321"/>
        <item x="322"/>
        <item x="302"/>
        <item x="327"/>
        <item x="334"/>
        <item x="409"/>
        <item x="335"/>
        <item x="332"/>
        <item x="352"/>
        <item x="390"/>
        <item x="343"/>
        <item x="422"/>
        <item x="351"/>
        <item x="354"/>
        <item x="350"/>
        <item x="353"/>
        <item x="362"/>
        <item x="393"/>
        <item x="363"/>
        <item x="364"/>
        <item x="394"/>
        <item x="447"/>
        <item x="468"/>
        <item x="373"/>
        <item x="372"/>
        <item x="402"/>
        <item x="374"/>
        <item x="401"/>
        <item x="252"/>
        <item x="257"/>
        <item x="325"/>
        <item x="537"/>
        <item x="686"/>
        <item x="532"/>
        <item x="538"/>
        <item x="549"/>
        <item x="584"/>
        <item x="684"/>
        <item x="707"/>
        <item x="512"/>
        <item x="693"/>
        <item x="711"/>
        <item x="691"/>
        <item x="745"/>
        <item x="694"/>
        <item x="738"/>
        <item x="243"/>
        <item x="248"/>
        <item x="247"/>
        <item x="261"/>
        <item x="258"/>
        <item x="262"/>
        <item x="239"/>
        <item x="237"/>
        <item x="238"/>
        <item x="244"/>
        <item x="253"/>
        <item x="794"/>
        <item x="259"/>
        <item x="265"/>
        <item x="255"/>
        <item x="256"/>
        <item x="268"/>
        <item x="269"/>
        <item x="263"/>
        <item x="264"/>
        <item x="282"/>
        <item x="283"/>
        <item x="816"/>
        <item x="288"/>
        <item x="817"/>
        <item x="810"/>
        <item x="809"/>
        <item x="811"/>
        <item x="287"/>
        <item x="284"/>
        <item x="285"/>
        <item x="295"/>
        <item x="299"/>
        <item x="289"/>
        <item x="301"/>
        <item x="304"/>
        <item x="298"/>
        <item x="315"/>
        <item x="296"/>
        <item x="308"/>
        <item x="297"/>
        <item x="306"/>
        <item x="305"/>
        <item x="310"/>
        <item x="318"/>
        <item x="319"/>
        <item x="309"/>
        <item x="316"/>
        <item x="317"/>
        <item x="323"/>
        <item x="331"/>
        <item x="324"/>
        <item x="329"/>
        <item x="328"/>
        <item x="330"/>
        <item x="333"/>
        <item x="345"/>
        <item x="347"/>
        <item x="341"/>
        <item x="827"/>
        <item x="818"/>
        <item x="823"/>
        <item x="819"/>
        <item x="821"/>
        <item x="820"/>
        <item x="825"/>
        <item x="826"/>
        <item x="339"/>
        <item x="349"/>
        <item x="356"/>
        <item x="342"/>
        <item x="344"/>
        <item x="355"/>
        <item x="361"/>
        <item x="348"/>
        <item x="340"/>
        <item x="357"/>
        <item x="367"/>
        <item x="359"/>
        <item x="360"/>
        <item x="413"/>
        <item x="416"/>
        <item x="828"/>
        <item x="824"/>
        <item x="831"/>
        <item x="365"/>
        <item x="358"/>
        <item x="383"/>
        <item x="855"/>
        <item x="856"/>
        <item x="834"/>
        <item x="840"/>
        <item x="830"/>
        <item x="832"/>
        <item x="833"/>
        <item x="838"/>
        <item x="376"/>
        <item x="380"/>
        <item x="381"/>
        <item x="369"/>
        <item x="377"/>
        <item x="384"/>
        <item x="379"/>
        <item x="385"/>
        <item x="387"/>
        <item x="835"/>
        <item x="382"/>
        <item x="371"/>
        <item x="839"/>
        <item x="841"/>
        <item x="862"/>
        <item x="844"/>
        <item x="850"/>
        <item x="829"/>
        <item x="849"/>
        <item x="854"/>
        <item x="845"/>
        <item x="848"/>
        <item x="868"/>
        <item x="874"/>
        <item x="859"/>
        <item x="366"/>
        <item x="370"/>
        <item x="861"/>
        <item x="863"/>
        <item x="865"/>
        <item x="867"/>
        <item x="870"/>
        <item x="857"/>
        <item x="866"/>
        <item x="869"/>
        <item x="864"/>
        <item x="858"/>
        <item x="420"/>
        <item x="396"/>
        <item x="397"/>
        <item x="389"/>
        <item x="388"/>
        <item x="398"/>
        <item x="853"/>
        <item x="892"/>
        <item x="386"/>
        <item x="392"/>
        <item x="408"/>
        <item x="467"/>
        <item x="407"/>
        <item x="518"/>
        <item x="400"/>
        <item x="403"/>
        <item x="406"/>
        <item x="411"/>
        <item x="414"/>
        <item x="424"/>
        <item x="399"/>
        <item x="871"/>
        <item x="875"/>
        <item x="884"/>
        <item x="903"/>
        <item x="873"/>
        <item x="876"/>
        <item x="885"/>
        <item x="880"/>
        <item x="882"/>
        <item x="412"/>
        <item x="417"/>
        <item x="497"/>
        <item x="480"/>
        <item x="522"/>
        <item x="478"/>
        <item x="479"/>
        <item x="542"/>
        <item x="772"/>
        <item x="773"/>
        <item x="425"/>
        <item x="428"/>
        <item x="419"/>
        <item x="423"/>
        <item x="431"/>
        <item x="429"/>
        <item x="418"/>
        <item x="426"/>
        <item x="421"/>
        <item x="427"/>
        <item x="432"/>
        <item x="433"/>
        <item x="437"/>
        <item x="430"/>
        <item x="434"/>
        <item x="439"/>
        <item x="445"/>
        <item x="465"/>
        <item x="438"/>
        <item x="449"/>
        <item x="444"/>
        <item x="453"/>
        <item x="440"/>
        <item x="454"/>
        <item x="452"/>
        <item x="254"/>
        <item x="435"/>
        <item x="466"/>
        <item x="464"/>
        <item x="489"/>
        <item x="474"/>
        <item x="488"/>
        <item x="442"/>
        <item x="448"/>
        <item x="455"/>
        <item x="462"/>
        <item x="463"/>
        <item x="470"/>
        <item x="456"/>
        <item x="458"/>
        <item x="459"/>
        <item x="491"/>
        <item x="492"/>
        <item x="490"/>
        <item x="502"/>
        <item x="496"/>
        <item x="516"/>
        <item x="495"/>
        <item x="503"/>
        <item x="498"/>
        <item x="523"/>
        <item x="527"/>
        <item x="524"/>
        <item x="529"/>
        <item x="528"/>
        <item x="530"/>
        <item x="569"/>
        <item x="551"/>
        <item x="550"/>
        <item x="543"/>
        <item x="536"/>
        <item x="540"/>
        <item x="541"/>
        <item x="460"/>
        <item x="484"/>
        <item x="475"/>
        <item x="877"/>
        <item x="881"/>
        <item x="883"/>
        <item x="461"/>
        <item x="477"/>
        <item x="487"/>
        <item x="469"/>
        <item x="471"/>
        <item x="473"/>
        <item x="472"/>
        <item x="450"/>
        <item x="451"/>
        <item x="554"/>
        <item x="555"/>
        <item x="443"/>
        <item x="441"/>
        <item x="481"/>
        <item x="476"/>
        <item x="485"/>
        <item x="483"/>
        <item x="482"/>
        <item x="457"/>
        <item x="486"/>
        <item x="493"/>
        <item x="494"/>
        <item x="499"/>
        <item x="501"/>
        <item x="893"/>
        <item x="907"/>
        <item x="891"/>
        <item x="894"/>
        <item x="895"/>
        <item x="908"/>
        <item x="909"/>
        <item x="900"/>
        <item x="899"/>
        <item x="902"/>
        <item x="906"/>
        <item x="905"/>
        <item x="904"/>
        <item x="500"/>
        <item x="16"/>
        <item x="1"/>
        <item x="5"/>
        <item x="9"/>
        <item x="18"/>
        <item x="0"/>
        <item x="10"/>
        <item x="4"/>
        <item x="8"/>
        <item x="3"/>
        <item x="15"/>
        <item x="7"/>
        <item x="517"/>
        <item x="525"/>
        <item x="546"/>
        <item x="531"/>
        <item x="519"/>
        <item x="521"/>
        <item x="520"/>
        <item x="612"/>
        <item x="619"/>
        <item x="623"/>
        <item x="644"/>
        <item x="640"/>
        <item x="675"/>
        <item x="677"/>
        <item x="641"/>
        <item x="639"/>
        <item x="2"/>
        <item x="6"/>
        <item x="11"/>
        <item x="14"/>
        <item x="12"/>
        <item x="13"/>
        <item x="17"/>
        <item x="66"/>
        <item x="60"/>
        <item x="506"/>
        <item x="507"/>
        <item x="505"/>
        <item x="504"/>
        <item x="509"/>
        <item x="508"/>
        <item x="511"/>
        <item x="514"/>
        <item x="510"/>
        <item x="515"/>
        <item x="534"/>
        <item x="535"/>
        <item x="23"/>
        <item x="897"/>
        <item x="898"/>
        <item x="901"/>
        <item x="896"/>
        <item x="556"/>
        <item x="45"/>
        <item x="67"/>
        <item x="32"/>
        <item x="51"/>
        <item x="25"/>
        <item x="39"/>
        <item x="59"/>
        <item x="79"/>
        <item x="44"/>
        <item x="558"/>
        <item x="910"/>
        <item x="577"/>
        <item x="580"/>
        <item x="582"/>
        <item x="544"/>
        <item x="561"/>
        <item x="545"/>
        <item x="563"/>
        <item x="553"/>
        <item x="574"/>
        <item x="567"/>
        <item x="552"/>
        <item x="560"/>
        <item x="559"/>
        <item x="557"/>
        <item x="562"/>
        <item x="593"/>
        <item x="565"/>
        <item x="573"/>
        <item x="583"/>
        <item x="566"/>
        <item x="564"/>
        <item x="575"/>
        <item x="591"/>
        <item x="568"/>
        <item x="581"/>
        <item x="572"/>
        <item x="570"/>
        <item x="636"/>
        <item x="571"/>
        <item x="590"/>
        <item x="592"/>
        <item x="576"/>
        <item x="579"/>
        <item x="609"/>
        <item x="608"/>
        <item x="638"/>
        <item x="585"/>
        <item x="646"/>
        <item x="659"/>
        <item x="586"/>
        <item x="613"/>
        <item x="589"/>
        <item x="588"/>
        <item x="611"/>
        <item x="614"/>
        <item x="624"/>
        <item x="625"/>
        <item x="618"/>
        <item x="597"/>
        <item x="607"/>
        <item x="635"/>
        <item x="610"/>
        <item x="606"/>
        <item x="658"/>
        <item x="685"/>
        <item x="626"/>
        <item x="661"/>
        <item x="642"/>
        <item x="654"/>
        <item x="596"/>
        <item x="539"/>
        <item x="55"/>
        <item x="40"/>
        <item x="24"/>
        <item x="26"/>
        <item x="29"/>
        <item x="34"/>
        <item x="41"/>
        <item x="52"/>
        <item x="53"/>
        <item x="58"/>
        <item x="37"/>
        <item x="27"/>
        <item x="28"/>
        <item x="30"/>
        <item x="42"/>
        <item x="43"/>
        <item x="61"/>
        <item x="19"/>
        <item x="22"/>
        <item x="21"/>
        <item x="46"/>
        <item x="31"/>
        <item x="47"/>
        <item x="20"/>
        <item x="54"/>
        <item x="56"/>
        <item x="57"/>
        <item x="76"/>
        <item x="70"/>
        <item x="110"/>
        <item x="33"/>
        <item x="594"/>
        <item x="911"/>
        <item x="913"/>
        <item x="912"/>
        <item x="595"/>
        <item x="35"/>
        <item x="38"/>
        <item x="36"/>
        <item x="598"/>
        <item x="600"/>
        <item x="601"/>
        <item x="50"/>
        <item x="48"/>
        <item x="49"/>
        <item x="599"/>
        <item x="602"/>
        <item x="604"/>
        <item x="615"/>
        <item x="578"/>
        <item x="62"/>
        <item x="64"/>
        <item x="83"/>
        <item x="97"/>
        <item x="63"/>
        <item x="65"/>
        <item x="71"/>
        <item x="80"/>
        <item x="605"/>
        <item x="603"/>
        <item x="620"/>
        <item x="72"/>
        <item x="74"/>
        <item x="75"/>
        <item x="82"/>
        <item x="84"/>
        <item x="513"/>
        <item x="68"/>
        <item x="77"/>
        <item x="69"/>
        <item x="616"/>
        <item x="621"/>
        <item x="617"/>
        <item x="622"/>
        <item x="629"/>
        <item x="628"/>
        <item x="637"/>
        <item x="630"/>
        <item x="648"/>
        <item x="649"/>
        <item x="587"/>
        <item x="631"/>
        <item x="633"/>
        <item x="653"/>
        <item x="632"/>
        <item x="634"/>
        <item x="656"/>
        <item x="73"/>
        <item x="78"/>
        <item x="548"/>
        <item x="547"/>
        <item x="109"/>
        <item x="129"/>
        <item x="131"/>
        <item x="145"/>
        <item x="176"/>
        <item x="166"/>
        <item x="657"/>
        <item x="666"/>
        <item x="667"/>
        <item x="81"/>
        <item x="87"/>
        <item x="90"/>
        <item x="85"/>
        <item x="103"/>
        <item x="144"/>
        <item x="150"/>
        <item x="676"/>
        <item x="674"/>
        <item x="681"/>
        <item x="668"/>
        <item x="670"/>
        <item x="669"/>
        <item x="86"/>
        <item x="99"/>
        <item x="94"/>
        <item x="100"/>
        <item x="96"/>
        <item x="92"/>
        <item x="98"/>
        <item x="105"/>
        <item x="88"/>
        <item x="89"/>
        <item x="91"/>
        <item x="117"/>
        <item x="107"/>
        <item x="95"/>
        <item x="627"/>
        <item x="678"/>
        <item x="680"/>
        <item x="683"/>
        <item x="688"/>
        <item x="682"/>
        <item x="695"/>
        <item x="699"/>
        <item x="647"/>
        <item x="643"/>
        <item x="690"/>
        <item x="679"/>
        <item x="645"/>
        <item x="655"/>
        <item x="652"/>
        <item x="709"/>
        <item x="651"/>
        <item x="650"/>
        <item x="710"/>
        <item x="731"/>
        <item x="663"/>
        <item x="689"/>
        <item x="660"/>
        <item x="687"/>
        <item x="662"/>
        <item x="664"/>
        <item x="665"/>
        <item x="700"/>
        <item x="702"/>
        <item x="705"/>
        <item x="704"/>
        <item x="713"/>
        <item x="701"/>
        <item x="703"/>
        <item x="706"/>
        <item x="708"/>
        <item x="101"/>
        <item x="121"/>
        <item x="106"/>
        <item x="108"/>
        <item x="147"/>
        <item x="146"/>
        <item x="102"/>
        <item x="93"/>
        <item x="184"/>
        <item x="717"/>
        <item x="715"/>
        <item x="716"/>
        <item x="672"/>
        <item x="673"/>
        <item x="119"/>
        <item x="125"/>
        <item x="112"/>
        <item x="118"/>
        <item x="123"/>
        <item x="142"/>
        <item x="194"/>
        <item x="188"/>
        <item x="199"/>
        <item x="115"/>
        <item x="113"/>
        <item x="120"/>
        <item x="134"/>
        <item x="140"/>
        <item x="141"/>
        <item x="135"/>
        <item x="122"/>
        <item x="126"/>
        <item x="139"/>
        <item x="111"/>
        <item x="130"/>
        <item x="671"/>
        <item x="714"/>
        <item x="692"/>
        <item x="776"/>
        <item x="779"/>
        <item x="124"/>
        <item x="153"/>
        <item x="526"/>
        <item x="533"/>
        <item x="698"/>
        <item x="768"/>
        <item x="697"/>
        <item x="822"/>
        <item x="696"/>
        <item x="775"/>
        <item x="148"/>
        <item x="172"/>
        <item x="733"/>
        <item x="736"/>
        <item x="739"/>
        <item x="732"/>
        <item x="737"/>
        <item x="742"/>
        <item x="712"/>
        <item x="740"/>
        <item x="741"/>
        <item x="743"/>
        <item x="744"/>
        <item x="750"/>
        <item x="753"/>
        <item x="751"/>
        <item x="752"/>
        <item x="757"/>
        <item x="722"/>
        <item x="114"/>
        <item x="116"/>
        <item x="719"/>
        <item x="718"/>
        <item x="143"/>
        <item x="127"/>
        <item x="149"/>
        <item x="151"/>
        <item x="195"/>
        <item x="132"/>
        <item x="128"/>
        <item x="133"/>
        <item x="173"/>
        <item x="159"/>
        <item x="169"/>
        <item x="136"/>
        <item x="137"/>
        <item x="160"/>
        <item x="404"/>
        <item x="415"/>
        <item x="138"/>
        <item x="405"/>
        <item x="721"/>
        <item x="720"/>
        <item x="152"/>
        <item x="723"/>
        <item x="729"/>
        <item x="724"/>
        <item x="727"/>
        <item x="767"/>
        <item x="804"/>
        <item x="815"/>
        <item x="725"/>
        <item x="749"/>
        <item x="801"/>
        <item x="726"/>
        <item x="784"/>
        <item x="730"/>
        <item x="787"/>
        <item x="806"/>
        <item x="728"/>
        <item x="780"/>
        <item x="734"/>
        <item x="805"/>
        <item x="735"/>
        <item x="759"/>
        <item x="747"/>
        <item x="748"/>
        <item x="777"/>
        <item x="782"/>
        <item x="746"/>
        <item x="754"/>
        <item x="778"/>
        <item x="771"/>
        <item x="760"/>
        <item x="781"/>
        <item x="769"/>
        <item x="765"/>
        <item x="783"/>
        <item x="814"/>
        <item x="764"/>
        <item x="786"/>
        <item x="788"/>
        <item x="785"/>
        <item x="798"/>
        <item x="774"/>
        <item x="755"/>
        <item x="761"/>
        <item x="758"/>
        <item x="770"/>
        <item x="756"/>
        <item x="763"/>
        <item x="762"/>
        <item x="766"/>
        <item x="250"/>
        <item x="156"/>
        <item x="161"/>
        <item x="157"/>
        <item x="163"/>
        <item x="197"/>
        <item x="164"/>
        <item x="198"/>
        <item x="171"/>
        <item x="165"/>
        <item x="260"/>
        <item x="212"/>
        <item x="280"/>
        <item x="286"/>
        <item x="177"/>
        <item x="170"/>
        <item x="158"/>
        <item x="200"/>
        <item x="211"/>
        <item x="267"/>
        <item x="271"/>
        <item x="162"/>
        <item x="802"/>
        <item x="803"/>
        <item x="808"/>
        <item x="812"/>
        <item x="807"/>
        <item x="813"/>
        <item x="886"/>
        <item x="888"/>
        <item x="889"/>
        <item x="890"/>
        <item x="887"/>
        <item x="155"/>
        <item x="154"/>
        <item x="187"/>
        <item x="191"/>
        <item x="185"/>
        <item x="186"/>
        <item x="192"/>
        <item x="178"/>
        <item x="179"/>
        <item x="167"/>
        <item x="168"/>
        <item x="251"/>
        <item x="175"/>
        <item x="174"/>
        <item x="180"/>
        <item x="182"/>
        <item x="181"/>
        <item x="279"/>
        <item x="227"/>
        <item x="241"/>
        <item x="193"/>
        <item x="183"/>
        <item x="201"/>
        <item x="249"/>
        <item x="189"/>
        <item x="228"/>
        <item x="196"/>
        <item x="190"/>
        <item x="221"/>
        <item x="226"/>
        <item x="326"/>
        <item x="378"/>
        <item x="213"/>
        <item x="222"/>
        <item x="266"/>
        <item x="219"/>
        <item x="203"/>
        <item x="205"/>
        <item x="215"/>
        <item x="216"/>
        <item x="217"/>
        <item x="218"/>
        <item x="214"/>
        <item x="225"/>
        <item x="276"/>
        <item x="291"/>
        <item x="375"/>
        <item x="270"/>
        <item x="275"/>
        <item x="307"/>
        <item x="273"/>
        <item x="274"/>
        <item x="277"/>
        <item x="338"/>
        <item x="837"/>
        <item x="878"/>
        <item x="836"/>
        <item x="879"/>
        <item x="847"/>
        <item x="860"/>
        <item x="851"/>
        <item x="852"/>
        <item x="843"/>
        <item x="872"/>
        <item x="846"/>
        <item x="842"/>
        <item x="789"/>
        <item x="790"/>
        <item x="793"/>
        <item x="795"/>
        <item x="796"/>
        <item x="799"/>
        <item x="800"/>
        <item x="791"/>
        <item x="792"/>
        <item x="797"/>
        <item x="207"/>
        <item x="223"/>
        <item x="229"/>
        <item x="230"/>
        <item x="208"/>
        <item x="202"/>
        <item x="210"/>
        <item x="446"/>
        <item x="220"/>
        <item x="303"/>
        <item x="436"/>
        <item x="224"/>
        <item x="346"/>
        <item x="1146"/>
        <item x="914"/>
        <item x="915"/>
        <item x="916"/>
        <item x="917"/>
        <item x="918"/>
        <item x="919"/>
        <item x="920"/>
        <item x="921"/>
        <item x="922"/>
        <item x="923"/>
        <item x="924"/>
        <item x="925"/>
        <item x="926"/>
        <item x="927"/>
        <item x="928"/>
        <item x="929"/>
        <item x="930"/>
        <item x="931"/>
        <item x="932"/>
        <item x="933"/>
        <item x="934"/>
        <item x="935"/>
        <item x="936"/>
        <item x="937"/>
        <item x="938"/>
        <item x="939"/>
        <item x="940"/>
        <item x="941"/>
        <item x="942"/>
        <item x="943"/>
        <item x="944"/>
        <item x="945"/>
        <item x="235"/>
        <item x="946"/>
        <item x="947"/>
        <item x="948"/>
        <item x="949"/>
        <item x="950"/>
        <item x="951"/>
        <item x="952"/>
        <item x="953"/>
        <item x="954"/>
        <item x="955"/>
        <item x="956"/>
        <item x="957"/>
        <item x="958"/>
        <item x="959"/>
        <item x="960"/>
        <item x="961"/>
        <item x="962"/>
        <item x="963"/>
        <item x="964"/>
        <item x="965"/>
        <item x="966"/>
        <item x="967"/>
        <item x="968"/>
        <item x="969"/>
        <item x="970"/>
        <item x="971"/>
        <item x="972"/>
        <item x="973"/>
        <item x="974"/>
        <item x="975"/>
        <item x="976"/>
        <item x="977"/>
        <item x="978"/>
        <item x="979"/>
        <item x="981"/>
        <item x="980"/>
        <item x="982"/>
        <item x="983"/>
        <item x="984"/>
        <item x="985"/>
        <item x="986"/>
        <item x="987"/>
        <item x="988"/>
        <item x="989"/>
        <item x="990"/>
        <item x="991"/>
        <item x="992"/>
        <item x="993"/>
        <item x="994"/>
        <item x="995"/>
        <item x="996"/>
        <item x="997"/>
        <item x="998"/>
        <item x="999"/>
        <item x="1000"/>
        <item x="1001"/>
        <item x="1002"/>
        <item x="1003"/>
        <item x="1004"/>
        <item x="1005"/>
        <item x="1006"/>
        <item x="1007"/>
        <item x="1008"/>
        <item x="1009"/>
        <item x="1010"/>
        <item x="1011"/>
        <item x="1012"/>
        <item x="1013"/>
        <item x="1014"/>
        <item x="1015"/>
        <item x="1016"/>
        <item x="1017"/>
        <item x="1018"/>
        <item x="1019"/>
        <item x="1020"/>
        <item x="1021"/>
        <item x="1022"/>
        <item x="1023"/>
        <item x="1024"/>
        <item x="1025"/>
        <item x="1026"/>
        <item x="1027"/>
        <item x="1028"/>
        <item x="1029"/>
        <item x="1030"/>
        <item x="1031"/>
        <item x="1032"/>
        <item x="1033"/>
        <item x="1034"/>
        <item x="1035"/>
        <item x="1036"/>
        <item x="1037"/>
        <item x="1038"/>
        <item x="1039"/>
        <item x="1040"/>
        <item x="1041"/>
        <item x="1042"/>
        <item x="1043"/>
        <item x="1044"/>
        <item x="1045"/>
        <item x="1046"/>
        <item x="1047"/>
        <item x="1048"/>
        <item x="1049"/>
        <item x="1050"/>
        <item x="1051"/>
        <item x="1052"/>
        <item x="1053"/>
        <item x="1054"/>
        <item x="1055"/>
        <item x="1056"/>
        <item x="1057"/>
        <item x="1058"/>
        <item x="1059"/>
        <item x="1060"/>
        <item x="1061"/>
        <item x="1062"/>
        <item x="1063"/>
        <item x="1064"/>
        <item x="1065"/>
        <item x="1066"/>
        <item x="1067"/>
        <item x="1068"/>
        <item x="1069"/>
        <item x="1070"/>
        <item x="1071"/>
        <item x="1072"/>
        <item x="1073"/>
        <item x="1074"/>
        <item x="1075"/>
        <item x="1076"/>
        <item x="1077"/>
        <item x="1078"/>
        <item x="1079"/>
        <item x="1080"/>
        <item x="1081"/>
        <item x="1082"/>
        <item x="1083"/>
        <item x="1084"/>
        <item x="1085"/>
        <item x="1086"/>
        <item x="1087"/>
        <item x="1088"/>
        <item x="1089"/>
        <item x="1090"/>
        <item x="1091"/>
        <item x="1092"/>
        <item x="1093"/>
        <item x="1094"/>
        <item x="1095"/>
        <item x="1096"/>
        <item x="1099"/>
        <item x="1097"/>
        <item x="1098"/>
        <item x="1100"/>
        <item x="1101"/>
        <item x="1102"/>
        <item x="1103"/>
        <item x="1104"/>
        <item x="1105"/>
        <item x="1106"/>
        <item x="1107"/>
        <item x="1108"/>
        <item x="1109"/>
        <item x="1110"/>
        <item x="1111"/>
        <item x="1112"/>
        <item x="1113"/>
        <item x="1114"/>
        <item x="1115"/>
        <item x="1116"/>
        <item x="1117"/>
        <item x="1118"/>
        <item x="1119"/>
        <item x="1120"/>
        <item x="1121"/>
        <item x="1122"/>
        <item x="1123"/>
        <item x="1124"/>
        <item x="1125"/>
        <item x="1126"/>
        <item x="1128"/>
        <item x="1129"/>
        <item x="1130"/>
        <item x="1131"/>
        <item x="1127"/>
        <item x="1132"/>
        <item x="1133"/>
        <item x="1134"/>
        <item x="1135"/>
        <item x="1136"/>
        <item x="1137"/>
        <item x="1138"/>
        <item x="1141"/>
        <item x="1139"/>
        <item x="1140"/>
        <item x="1142"/>
        <item x="1143"/>
        <item x="1144"/>
        <item x="1145"/>
        <item t="default"/>
      </items>
    </pivotField>
    <pivotField dataField="1" showAll="0"/>
    <pivotField dataField="1" showAll="0"/>
    <pivotField showAll="0"/>
    <pivotField showAll="0"/>
    <pivotField showAll="0"/>
    <pivotField showAll="0"/>
    <pivotField showAll="0"/>
    <pivotField showAll="0"/>
    <pivotField showAll="0"/>
    <pivotField showAll="0"/>
    <pivotField showAll="0"/>
    <pivotField showAll="0"/>
    <pivotField showAll="0"/>
    <pivotField showAll="0" defaultSubtotal="0"/>
    <pivotField dataField="1" showAll="0" defaultSubtotal="0"/>
    <pivotField dataField="1" showAll="0" defaultSubtotal="0"/>
    <pivotField dataField="1" showAll="0" defaultSubtotal="0"/>
    <pivotField dataField="1" showAll="0" defaultSubtotal="0"/>
    <pivotField dataField="1" showAll="0" defaultSubtotal="0"/>
    <pivotField dataField="1" showAll="0" defaultSubtotal="0"/>
    <pivotField dataField="1" showAll="0" defaultSubtotal="0"/>
    <pivotField dataField="1" showAll="0" defaultSubtotal="0"/>
    <pivotField dataField="1" showAll="0" defaultSubtotal="0"/>
  </pivotFields>
  <rowFields count="3">
    <field x="0"/>
    <field x="1"/>
    <field x="2"/>
  </rowFields>
  <rowItems count="4">
    <i>
      <x v="848"/>
    </i>
    <i r="1">
      <x v="16"/>
    </i>
    <i r="1">
      <x v="18"/>
    </i>
    <i t="grand">
      <x/>
    </i>
  </rowItems>
  <colFields count="1">
    <field x="-2"/>
  </colFields>
  <colItems count="11">
    <i>
      <x/>
    </i>
    <i i="1">
      <x v="1"/>
    </i>
    <i i="2">
      <x v="2"/>
    </i>
    <i i="3">
      <x v="3"/>
    </i>
    <i i="4">
      <x v="4"/>
    </i>
    <i i="5">
      <x v="5"/>
    </i>
    <i i="6">
      <x v="6"/>
    </i>
    <i i="7">
      <x v="7"/>
    </i>
    <i i="8">
      <x v="8"/>
    </i>
    <i i="9">
      <x v="9"/>
    </i>
    <i i="10">
      <x v="10"/>
    </i>
  </colItems>
  <dataFields count="11">
    <dataField name="- Wafer Q'ty" fld="3" baseField="0" baseItem="823"/>
    <dataField name="-Rework wafer" fld="4" baseField="0" baseItem="114"/>
    <dataField name="加總 - RW-Particle" fld="17" baseField="0" baseItem="823"/>
    <dataField name="加總 - RW-Machine alarm" fld="18" baseField="0" baseItem="824"/>
    <dataField name="加總 - RW-Over Q-time" fld="19" baseField="0" baseItem="824"/>
    <dataField name="加總 - RW-buy-off" fld="20" baseField="0" baseItem="824"/>
    <dataField name="加總 - RW-oxidation" fld="21" baseField="0" baseItem="823"/>
    <dataField name="加總 - RW-PR damage" fld="22" baseField="0" baseItem="823"/>
    <dataField name="加總 - RW-Bubble" fld="23" baseField="0" baseItem="823"/>
    <dataField name="加總 - RW-Peeling" fld="24" baseField="0" baseItem="0"/>
    <dataField name="加總 - RW-Gel" fld="25" baseField="0" baseItem="0"/>
  </dataFields>
  <chartFormats count="10">
    <chartFormat chart="0" format="1" series="1">
      <pivotArea type="data" outline="0" fieldPosition="0">
        <references count="1">
          <reference field="4294967294" count="1" selected="0">
            <x v="1"/>
          </reference>
        </references>
      </pivotArea>
    </chartFormat>
    <chartFormat chart="48" format="5" series="1">
      <pivotArea type="data" outline="0" fieldPosition="0">
        <references count="1">
          <reference field="4294967294" count="1" selected="0">
            <x v="1"/>
          </reference>
        </references>
      </pivotArea>
    </chartFormat>
    <chartFormat chart="206" format="5" series="1">
      <pivotArea type="data" outline="0" fieldPosition="0">
        <references count="1">
          <reference field="4294967294" count="1" selected="0">
            <x v="1"/>
          </reference>
        </references>
      </pivotArea>
    </chartFormat>
    <chartFormat chart="207" format="8" series="1">
      <pivotArea type="data" outline="0" fieldPosition="0">
        <references count="1">
          <reference field="4294967294" count="1" selected="0">
            <x v="1"/>
          </reference>
        </references>
      </pivotArea>
    </chartFormat>
    <chartFormat chart="225" format="5" series="1">
      <pivotArea type="data" outline="0" fieldPosition="0">
        <references count="1">
          <reference field="4294967294" count="1" selected="0">
            <x v="1"/>
          </reference>
        </references>
      </pivotArea>
    </chartFormat>
    <chartFormat chart="226" format="8" series="1">
      <pivotArea type="data" outline="0" fieldPosition="0">
        <references count="1">
          <reference field="4294967294" count="1" selected="0">
            <x v="1"/>
          </reference>
        </references>
      </pivotArea>
    </chartFormat>
    <chartFormat chart="232" format="5" series="1">
      <pivotArea type="data" outline="0" fieldPosition="0">
        <references count="1">
          <reference field="4294967294" count="1" selected="0">
            <x v="1"/>
          </reference>
        </references>
      </pivotArea>
    </chartFormat>
    <chartFormat chart="233" format="8" series="1">
      <pivotArea type="data" outline="0" fieldPosition="0">
        <references count="1">
          <reference field="4294967294" count="1" selected="0">
            <x v="1"/>
          </reference>
        </references>
      </pivotArea>
    </chartFormat>
    <chartFormat chart="275" format="5" series="1">
      <pivotArea type="data" outline="0" fieldPosition="0">
        <references count="1">
          <reference field="4294967294" count="1" selected="0">
            <x v="1"/>
          </reference>
        </references>
      </pivotArea>
    </chartFormat>
    <chartFormat chart="276" format="8" series="1">
      <pivotArea type="data" outline="0" fieldPosition="0">
        <references count="1">
          <reference field="4294967294" count="1" selected="0">
            <x v="1"/>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8.xml><?xml version="1.0" encoding="utf-8"?>
<pivotTableDefinition xmlns="http://schemas.openxmlformats.org/spreadsheetml/2006/main" name="樞紐分析表1" cacheId="70" applyNumberFormats="0" applyBorderFormats="0" applyFontFormats="0" applyPatternFormats="0" applyAlignmentFormats="0" applyWidthHeightFormats="1" dataCaption="數值" updatedVersion="6" minRefreshableVersion="3" useAutoFormatting="1" itemPrintTitles="1" createdVersion="5" indent="0" outline="1" outlineData="1" multipleFieldFilters="0" chartFormat="545">
  <location ref="A3:D98" firstHeaderRow="0" firstDataRow="1" firstDataCol="1"/>
  <pivotFields count="17">
    <pivotField axis="axisRow" showAll="0">
      <items count="851">
        <item h="1" x="226"/>
        <item h="1" x="227"/>
        <item h="1" x="228"/>
        <item h="1" x="229"/>
        <item h="1" x="230"/>
        <item h="1" x="231"/>
        <item h="1" x="232"/>
        <item h="1" x="233"/>
        <item h="1" x="848"/>
        <item h="1" x="0"/>
        <item h="1" x="1"/>
        <item h="1" x="2"/>
        <item h="1" x="3"/>
        <item h="1" x="4"/>
        <item h="1" x="5"/>
        <item h="1" x="6"/>
        <item h="1" x="7"/>
        <item h="1" x="8"/>
        <item h="1" x="9"/>
        <item h="1" x="10"/>
        <item h="1" x="11"/>
        <item h="1" x="12"/>
        <item h="1" x="13"/>
        <item h="1" x="14"/>
        <item h="1" x="15"/>
        <item h="1" x="16"/>
        <item h="1" x="17"/>
        <item h="1" x="18"/>
        <item h="1" x="19"/>
        <item h="1" x="20"/>
        <item h="1" x="21"/>
        <item h="1" x="22"/>
        <item h="1" x="23"/>
        <item h="1" x="24"/>
        <item h="1" x="25"/>
        <item h="1" x="26"/>
        <item h="1" x="27"/>
        <item h="1" x="28"/>
        <item h="1" x="29"/>
        <item h="1" x="30"/>
        <item h="1" x="31"/>
        <item h="1" x="32"/>
        <item h="1" x="33"/>
        <item h="1" x="34"/>
        <item h="1" x="35"/>
        <item h="1" x="36"/>
        <item h="1" x="37"/>
        <item h="1" x="38"/>
        <item h="1" x="39"/>
        <item h="1" x="40"/>
        <item h="1" x="41"/>
        <item h="1" x="42"/>
        <item h="1" x="43"/>
        <item h="1" x="44"/>
        <item h="1" x="45"/>
        <item h="1" x="46"/>
        <item h="1" x="47"/>
        <item h="1" x="48"/>
        <item h="1" x="49"/>
        <item h="1" x="50"/>
        <item h="1" x="51"/>
        <item h="1" x="52"/>
        <item h="1" x="53"/>
        <item h="1" x="54"/>
        <item h="1" x="55"/>
        <item h="1" x="56"/>
        <item h="1" x="57"/>
        <item h="1" x="58"/>
        <item h="1" x="59"/>
        <item h="1" x="60"/>
        <item h="1" x="61"/>
        <item h="1" x="62"/>
        <item h="1" x="63"/>
        <item h="1" x="64"/>
        <item h="1" x="65"/>
        <item h="1" x="66"/>
        <item h="1" x="67"/>
        <item h="1" x="68"/>
        <item h="1" x="69"/>
        <item h="1" x="70"/>
        <item h="1" x="71"/>
        <item h="1" x="72"/>
        <item h="1" x="73"/>
        <item h="1" x="74"/>
        <item h="1" x="75"/>
        <item h="1" x="76"/>
        <item h="1" x="77"/>
        <item h="1" x="78"/>
        <item h="1" x="79"/>
        <item h="1" x="80"/>
        <item h="1" x="81"/>
        <item h="1" x="82"/>
        <item h="1" x="83"/>
        <item h="1" x="84"/>
        <item h="1" x="85"/>
        <item h="1" x="86"/>
        <item h="1" x="87"/>
        <item h="1" x="88"/>
        <item h="1" x="89"/>
        <item h="1" x="90"/>
        <item h="1" x="91"/>
        <item h="1" x="92"/>
        <item h="1" x="93"/>
        <item h="1" x="94"/>
        <item h="1" x="95"/>
        <item h="1" x="96"/>
        <item h="1" x="97"/>
        <item h="1" x="98"/>
        <item h="1" x="99"/>
        <item h="1" x="100"/>
        <item h="1" x="101"/>
        <item h="1" x="102"/>
        <item h="1" x="103"/>
        <item h="1" x="104"/>
        <item h="1" x="105"/>
        <item h="1" x="106"/>
        <item h="1" x="107"/>
        <item h="1" x="108"/>
        <item h="1" x="109"/>
        <item h="1" x="110"/>
        <item h="1" x="111"/>
        <item h="1" x="112"/>
        <item h="1" x="113"/>
        <item h="1" x="114"/>
        <item h="1" x="115"/>
        <item h="1" x="116"/>
        <item h="1" x="117"/>
        <item h="1" x="118"/>
        <item h="1" x="119"/>
        <item h="1" x="120"/>
        <item h="1" x="121"/>
        <item h="1" x="122"/>
        <item h="1" x="123"/>
        <item h="1" x="124"/>
        <item h="1" x="125"/>
        <item h="1" x="126"/>
        <item h="1" x="127"/>
        <item h="1" x="128"/>
        <item h="1" x="129"/>
        <item h="1" x="130"/>
        <item h="1" x="131"/>
        <item h="1" x="132"/>
        <item h="1" x="133"/>
        <item h="1" x="134"/>
        <item h="1" x="135"/>
        <item h="1" x="136"/>
        <item h="1" x="137"/>
        <item h="1" x="138"/>
        <item h="1" x="139"/>
        <item h="1" x="140"/>
        <item h="1" x="141"/>
        <item h="1" x="142"/>
        <item h="1" x="143"/>
        <item h="1" x="144"/>
        <item h="1" x="145"/>
        <item h="1" x="146"/>
        <item h="1" x="147"/>
        <item h="1" x="148"/>
        <item h="1" x="149"/>
        <item h="1" x="150"/>
        <item h="1" x="151"/>
        <item h="1" x="152"/>
        <item h="1" x="153"/>
        <item h="1" x="154"/>
        <item h="1" x="155"/>
        <item h="1" x="156"/>
        <item h="1" x="157"/>
        <item h="1" x="158"/>
        <item h="1" x="159"/>
        <item h="1" x="160"/>
        <item h="1" x="161"/>
        <item h="1" x="162"/>
        <item h="1" x="163"/>
        <item h="1" x="164"/>
        <item h="1" x="165"/>
        <item h="1" x="166"/>
        <item h="1" x="167"/>
        <item h="1" x="168"/>
        <item h="1" x="169"/>
        <item h="1" x="170"/>
        <item h="1" x="171"/>
        <item h="1" x="172"/>
        <item h="1" x="173"/>
        <item h="1" x="174"/>
        <item h="1" x="175"/>
        <item h="1" x="176"/>
        <item h="1" x="177"/>
        <item h="1" x="178"/>
        <item h="1" x="179"/>
        <item h="1" x="180"/>
        <item h="1" x="181"/>
        <item h="1" x="182"/>
        <item h="1" x="183"/>
        <item h="1" x="184"/>
        <item h="1" x="185"/>
        <item h="1" x="186"/>
        <item h="1" x="187"/>
        <item h="1" x="188"/>
        <item h="1" x="189"/>
        <item h="1" x="190"/>
        <item h="1" x="191"/>
        <item h="1" x="192"/>
        <item h="1" x="193"/>
        <item h="1" x="194"/>
        <item h="1" x="195"/>
        <item h="1" x="196"/>
        <item h="1" x="197"/>
        <item h="1" x="198"/>
        <item h="1" x="199"/>
        <item h="1" x="200"/>
        <item h="1" x="201"/>
        <item h="1" x="202"/>
        <item h="1" x="203"/>
        <item h="1" x="204"/>
        <item h="1" x="205"/>
        <item h="1" x="206"/>
        <item h="1" x="207"/>
        <item h="1" x="208"/>
        <item h="1" x="209"/>
        <item h="1" x="210"/>
        <item h="1" x="211"/>
        <item h="1" x="212"/>
        <item h="1" x="213"/>
        <item h="1" x="214"/>
        <item h="1" x="215"/>
        <item h="1" x="216"/>
        <item h="1" x="217"/>
        <item h="1" x="218"/>
        <item h="1" x="219"/>
        <item h="1" x="220"/>
        <item h="1" x="221"/>
        <item h="1" x="222"/>
        <item h="1" x="223"/>
        <item h="1" x="224"/>
        <item h="1" x="225"/>
        <item h="1" x="234"/>
        <item h="1" x="235"/>
        <item h="1" x="236"/>
        <item h="1" x="237"/>
        <item h="1" x="238"/>
        <item h="1" x="239"/>
        <item h="1" x="240"/>
        <item h="1" x="241"/>
        <item h="1" x="242"/>
        <item h="1" x="243"/>
        <item h="1" x="244"/>
        <item h="1" x="245"/>
        <item h="1" x="246"/>
        <item h="1" x="247"/>
        <item h="1" x="248"/>
        <item h="1" x="249"/>
        <item h="1" x="250"/>
        <item h="1" x="251"/>
        <item h="1" x="252"/>
        <item h="1" x="253"/>
        <item h="1" x="254"/>
        <item h="1" x="255"/>
        <item h="1" x="256"/>
        <item h="1" x="257"/>
        <item h="1" x="258"/>
        <item h="1" x="259"/>
        <item h="1" x="260"/>
        <item h="1" x="261"/>
        <item h="1" x="262"/>
        <item h="1" x="263"/>
        <item h="1" x="264"/>
        <item h="1" x="265"/>
        <item h="1" x="266"/>
        <item h="1" x="267"/>
        <item h="1" x="268"/>
        <item h="1" x="269"/>
        <item h="1" x="270"/>
        <item h="1" x="271"/>
        <item h="1" x="272"/>
        <item h="1" x="273"/>
        <item h="1" x="274"/>
        <item h="1" x="275"/>
        <item h="1" x="276"/>
        <item h="1" x="277"/>
        <item h="1" x="278"/>
        <item h="1" x="279"/>
        <item h="1" x="280"/>
        <item h="1" x="281"/>
        <item h="1" x="282"/>
        <item h="1" x="283"/>
        <item h="1" x="284"/>
        <item h="1" x="285"/>
        <item h="1" x="286"/>
        <item h="1" x="287"/>
        <item h="1" x="288"/>
        <item h="1" x="289"/>
        <item h="1" x="290"/>
        <item h="1" x="291"/>
        <item h="1" x="292"/>
        <item h="1" x="293"/>
        <item h="1" x="294"/>
        <item h="1" x="295"/>
        <item h="1" x="296"/>
        <item h="1" x="297"/>
        <item h="1" x="298"/>
        <item h="1" x="299"/>
        <item h="1" x="300"/>
        <item h="1" x="301"/>
        <item h="1" x="302"/>
        <item h="1" x="303"/>
        <item h="1" x="304"/>
        <item h="1" x="305"/>
        <item h="1" x="306"/>
        <item h="1" x="307"/>
        <item h="1" x="308"/>
        <item h="1" x="309"/>
        <item h="1" x="310"/>
        <item h="1" x="311"/>
        <item h="1" x="312"/>
        <item h="1" x="313"/>
        <item h="1" x="314"/>
        <item h="1" x="315"/>
        <item h="1" x="316"/>
        <item h="1" x="317"/>
        <item h="1" x="318"/>
        <item h="1" x="319"/>
        <item h="1" x="320"/>
        <item h="1" x="321"/>
        <item h="1" x="322"/>
        <item h="1" x="323"/>
        <item h="1" x="324"/>
        <item h="1" x="325"/>
        <item h="1" x="326"/>
        <item h="1" x="327"/>
        <item h="1" x="328"/>
        <item h="1" x="329"/>
        <item h="1" x="330"/>
        <item h="1" x="331"/>
        <item h="1" x="332"/>
        <item h="1" x="333"/>
        <item h="1" x="334"/>
        <item h="1" x="335"/>
        <item h="1" x="336"/>
        <item h="1" x="337"/>
        <item h="1" x="338"/>
        <item h="1" x="339"/>
        <item h="1" x="340"/>
        <item h="1" x="341"/>
        <item h="1" x="342"/>
        <item h="1" x="343"/>
        <item h="1" x="344"/>
        <item h="1" x="345"/>
        <item h="1" x="346"/>
        <item h="1" x="347"/>
        <item h="1" x="348"/>
        <item h="1" x="349"/>
        <item h="1" x="350"/>
        <item h="1" x="351"/>
        <item h="1" x="352"/>
        <item h="1" x="353"/>
        <item h="1" x="354"/>
        <item h="1" x="355"/>
        <item h="1" x="356"/>
        <item h="1" x="357"/>
        <item h="1" x="358"/>
        <item h="1" x="359"/>
        <item h="1" x="360"/>
        <item h="1" x="361"/>
        <item h="1" x="362"/>
        <item h="1" x="363"/>
        <item h="1" x="364"/>
        <item h="1" x="365"/>
        <item h="1" x="366"/>
        <item h="1" x="367"/>
        <item h="1" x="368"/>
        <item h="1" x="369"/>
        <item h="1" x="370"/>
        <item h="1" x="371"/>
        <item h="1" x="372"/>
        <item h="1" x="373"/>
        <item h="1" x="374"/>
        <item h="1" x="375"/>
        <item h="1" x="376"/>
        <item h="1" x="377"/>
        <item h="1" x="378"/>
        <item h="1" x="379"/>
        <item h="1" x="380"/>
        <item h="1" x="381"/>
        <item h="1" x="382"/>
        <item h="1" x="383"/>
        <item h="1" x="384"/>
        <item h="1" x="385"/>
        <item h="1" x="386"/>
        <item h="1" x="387"/>
        <item h="1" x="388"/>
        <item h="1" x="389"/>
        <item h="1" x="390"/>
        <item h="1" x="391"/>
        <item h="1" x="392"/>
        <item h="1" x="393"/>
        <item h="1" x="394"/>
        <item h="1" x="395"/>
        <item h="1" x="396"/>
        <item h="1" x="397"/>
        <item h="1" x="398"/>
        <item h="1" x="399"/>
        <item h="1" x="400"/>
        <item h="1" x="401"/>
        <item h="1" x="402"/>
        <item h="1" x="403"/>
        <item h="1" x="404"/>
        <item h="1" x="405"/>
        <item h="1" x="406"/>
        <item h="1" x="407"/>
        <item h="1" x="408"/>
        <item h="1" x="409"/>
        <item h="1" x="410"/>
        <item h="1" x="411"/>
        <item h="1" x="412"/>
        <item h="1" x="413"/>
        <item h="1" x="414"/>
        <item h="1" x="415"/>
        <item h="1" x="416"/>
        <item h="1" x="417"/>
        <item h="1" x="418"/>
        <item h="1" x="419"/>
        <item h="1" x="420"/>
        <item h="1" x="421"/>
        <item h="1" x="422"/>
        <item h="1" x="423"/>
        <item h="1" x="424"/>
        <item h="1" x="425"/>
        <item h="1" x="426"/>
        <item h="1" x="427"/>
        <item h="1" x="428"/>
        <item h="1" x="429"/>
        <item h="1" x="430"/>
        <item h="1" x="431"/>
        <item h="1" x="432"/>
        <item h="1" x="433"/>
        <item h="1" x="434"/>
        <item h="1" x="435"/>
        <item h="1" x="436"/>
        <item h="1" x="437"/>
        <item h="1" x="438"/>
        <item h="1" x="439"/>
        <item h="1" x="440"/>
        <item h="1" x="441"/>
        <item h="1" x="442"/>
        <item h="1" x="443"/>
        <item h="1" x="444"/>
        <item h="1" x="445"/>
        <item h="1" x="446"/>
        <item h="1" x="447"/>
        <item h="1" x="448"/>
        <item h="1" x="449"/>
        <item h="1" x="450"/>
        <item h="1" x="451"/>
        <item h="1" x="452"/>
        <item h="1" x="453"/>
        <item h="1" x="454"/>
        <item h="1" x="455"/>
        <item h="1" x="456"/>
        <item h="1" x="457"/>
        <item h="1" x="458"/>
        <item h="1" x="459"/>
        <item h="1" x="460"/>
        <item h="1" x="461"/>
        <item h="1" x="462"/>
        <item h="1" x="463"/>
        <item h="1" x="464"/>
        <item h="1" x="465"/>
        <item h="1" x="466"/>
        <item h="1" x="467"/>
        <item h="1" x="468"/>
        <item h="1" x="469"/>
        <item h="1" x="470"/>
        <item h="1" x="471"/>
        <item h="1" x="472"/>
        <item h="1" x="473"/>
        <item h="1" x="474"/>
        <item h="1" x="475"/>
        <item h="1" x="476"/>
        <item h="1" x="477"/>
        <item h="1" x="478"/>
        <item h="1" x="479"/>
        <item h="1" x="480"/>
        <item h="1" x="481"/>
        <item h="1" x="482"/>
        <item h="1" x="483"/>
        <item h="1" x="484"/>
        <item h="1" x="485"/>
        <item h="1" x="486"/>
        <item h="1" x="487"/>
        <item h="1" x="488"/>
        <item h="1" x="489"/>
        <item h="1" x="490"/>
        <item h="1" x="491"/>
        <item h="1" x="492"/>
        <item h="1" x="493"/>
        <item h="1" x="494"/>
        <item h="1" x="495"/>
        <item h="1" x="496"/>
        <item h="1" x="497"/>
        <item h="1" x="498"/>
        <item h="1" x="499"/>
        <item h="1" x="500"/>
        <item h="1" x="501"/>
        <item h="1" x="502"/>
        <item h="1" x="503"/>
        <item h="1" x="504"/>
        <item h="1" x="505"/>
        <item h="1" x="506"/>
        <item h="1" x="507"/>
        <item h="1" x="508"/>
        <item h="1" x="509"/>
        <item h="1" x="510"/>
        <item h="1" x="511"/>
        <item h="1" x="512"/>
        <item h="1" x="513"/>
        <item h="1" x="514"/>
        <item h="1" x="515"/>
        <item h="1" x="516"/>
        <item h="1" x="517"/>
        <item h="1" x="518"/>
        <item h="1" x="519"/>
        <item h="1" x="520"/>
        <item h="1" x="521"/>
        <item h="1" x="522"/>
        <item h="1" x="523"/>
        <item h="1" x="524"/>
        <item h="1" x="525"/>
        <item h="1" x="526"/>
        <item h="1" x="527"/>
        <item h="1" x="528"/>
        <item h="1" x="529"/>
        <item h="1" x="530"/>
        <item h="1" x="531"/>
        <item h="1" x="532"/>
        <item h="1" x="533"/>
        <item h="1" x="534"/>
        <item h="1" x="535"/>
        <item h="1" x="536"/>
        <item h="1" x="537"/>
        <item h="1" x="538"/>
        <item h="1" x="539"/>
        <item h="1" x="540"/>
        <item h="1" x="541"/>
        <item h="1" x="542"/>
        <item h="1" x="543"/>
        <item h="1" x="544"/>
        <item h="1" x="545"/>
        <item h="1" x="546"/>
        <item h="1" x="547"/>
        <item h="1" x="548"/>
        <item h="1" x="549"/>
        <item h="1" x="550"/>
        <item h="1" x="551"/>
        <item h="1" x="552"/>
        <item h="1" x="553"/>
        <item h="1" x="554"/>
        <item h="1" x="555"/>
        <item h="1" x="556"/>
        <item h="1" x="557"/>
        <item h="1" x="558"/>
        <item h="1" x="559"/>
        <item h="1" x="560"/>
        <item h="1" x="561"/>
        <item h="1" x="562"/>
        <item h="1" x="563"/>
        <item h="1" x="564"/>
        <item h="1" x="565"/>
        <item h="1" x="566"/>
        <item h="1" x="567"/>
        <item h="1" x="568"/>
        <item h="1" x="569"/>
        <item h="1" x="570"/>
        <item h="1" x="571"/>
        <item h="1" x="572"/>
        <item h="1" x="573"/>
        <item h="1" x="574"/>
        <item h="1" x="575"/>
        <item h="1" x="576"/>
        <item h="1" x="577"/>
        <item h="1" x="578"/>
        <item h="1" x="579"/>
        <item h="1" x="580"/>
        <item h="1" x="581"/>
        <item h="1" x="582"/>
        <item h="1" x="583"/>
        <item h="1" x="584"/>
        <item h="1" x="585"/>
        <item h="1" x="586"/>
        <item h="1" x="587"/>
        <item h="1" x="588"/>
        <item h="1" x="589"/>
        <item h="1" x="590"/>
        <item h="1" x="591"/>
        <item h="1" x="592"/>
        <item h="1" x="593"/>
        <item h="1" x="594"/>
        <item h="1" x="595"/>
        <item h="1" x="596"/>
        <item h="1" x="597"/>
        <item h="1" x="598"/>
        <item h="1" x="599"/>
        <item h="1" x="600"/>
        <item h="1" x="601"/>
        <item h="1" x="602"/>
        <item h="1" x="603"/>
        <item h="1" x="604"/>
        <item h="1" x="605"/>
        <item h="1" x="606"/>
        <item h="1" x="607"/>
        <item h="1" x="608"/>
        <item h="1" x="609"/>
        <item h="1" x="610"/>
        <item h="1" x="611"/>
        <item h="1" x="612"/>
        <item h="1" x="613"/>
        <item h="1" x="614"/>
        <item h="1" x="615"/>
        <item h="1" x="616"/>
        <item h="1" x="617"/>
        <item h="1" x="618"/>
        <item h="1" x="619"/>
        <item h="1" x="620"/>
        <item h="1" x="621"/>
        <item h="1" x="622"/>
        <item h="1" x="623"/>
        <item h="1" x="624"/>
        <item h="1" x="625"/>
        <item h="1" x="626"/>
        <item h="1" x="627"/>
        <item h="1" x="628"/>
        <item h="1" x="629"/>
        <item h="1" x="630"/>
        <item h="1" x="631"/>
        <item h="1" x="632"/>
        <item h="1" x="633"/>
        <item h="1" x="634"/>
        <item h="1" x="635"/>
        <item h="1" x="636"/>
        <item h="1" x="637"/>
        <item h="1" x="638"/>
        <item h="1" x="639"/>
        <item h="1" x="640"/>
        <item h="1" x="641"/>
        <item h="1" x="642"/>
        <item h="1" x="643"/>
        <item h="1" x="644"/>
        <item h="1" x="645"/>
        <item h="1" x="646"/>
        <item h="1" x="647"/>
        <item h="1" x="648"/>
        <item h="1" x="649"/>
        <item h="1" x="650"/>
        <item h="1" x="651"/>
        <item h="1" x="652"/>
        <item h="1" x="653"/>
        <item h="1" x="654"/>
        <item h="1" x="655"/>
        <item h="1" x="656"/>
        <item h="1" x="657"/>
        <item h="1" x="658"/>
        <item h="1" x="659"/>
        <item h="1" x="660"/>
        <item h="1" x="661"/>
        <item h="1" x="662"/>
        <item h="1" x="663"/>
        <item h="1" x="664"/>
        <item h="1" x="665"/>
        <item h="1" x="666"/>
        <item h="1" x="667"/>
        <item h="1" x="668"/>
        <item h="1" x="669"/>
        <item h="1" x="670"/>
        <item h="1" x="671"/>
        <item h="1" x="672"/>
        <item h="1" x="673"/>
        <item h="1" x="674"/>
        <item h="1" x="675"/>
        <item h="1" x="676"/>
        <item h="1" x="677"/>
        <item h="1" x="678"/>
        <item h="1" x="679"/>
        <item h="1" x="680"/>
        <item h="1" x="681"/>
        <item h="1" x="682"/>
        <item h="1" x="683"/>
        <item h="1" x="684"/>
        <item h="1" x="685"/>
        <item h="1" x="686"/>
        <item h="1" x="687"/>
        <item h="1" x="688"/>
        <item h="1" x="689"/>
        <item h="1" x="690"/>
        <item h="1" x="691"/>
        <item h="1" x="692"/>
        <item h="1" x="693"/>
        <item h="1" x="694"/>
        <item h="1" x="695"/>
        <item h="1" x="696"/>
        <item h="1" x="697"/>
        <item h="1" x="698"/>
        <item h="1" x="699"/>
        <item h="1" x="700"/>
        <item h="1" x="701"/>
        <item h="1" x="702"/>
        <item h="1" x="703"/>
        <item h="1" x="704"/>
        <item h="1" x="705"/>
        <item h="1" x="706"/>
        <item h="1" x="707"/>
        <item h="1" x="708"/>
        <item h="1" x="709"/>
        <item h="1" x="710"/>
        <item h="1" x="711"/>
        <item h="1" x="712"/>
        <item h="1" x="713"/>
        <item h="1" x="714"/>
        <item h="1" x="715"/>
        <item h="1" x="716"/>
        <item h="1" x="717"/>
        <item h="1" x="718"/>
        <item h="1" x="719"/>
        <item h="1" x="720"/>
        <item h="1" x="721"/>
        <item h="1" x="722"/>
        <item h="1" x="723"/>
        <item h="1" x="724"/>
        <item h="1" x="725"/>
        <item h="1" x="726"/>
        <item h="1" x="727"/>
        <item h="1" x="728"/>
        <item h="1" x="729"/>
        <item h="1" x="730"/>
        <item h="1" x="731"/>
        <item h="1" x="732"/>
        <item h="1" x="733"/>
        <item h="1" x="734"/>
        <item h="1" x="735"/>
        <item h="1" x="736"/>
        <item h="1" x="737"/>
        <item h="1" x="738"/>
        <item h="1" x="739"/>
        <item h="1" x="740"/>
        <item h="1" x="741"/>
        <item h="1" x="742"/>
        <item h="1" x="743"/>
        <item h="1" x="744"/>
        <item h="1" x="745"/>
        <item h="1" x="746"/>
        <item h="1" x="747"/>
        <item h="1" x="748"/>
        <item h="1" x="749"/>
        <item h="1" x="750"/>
        <item h="1" x="751"/>
        <item h="1" x="752"/>
        <item h="1" x="753"/>
        <item h="1" x="754"/>
        <item h="1" x="755"/>
        <item h="1" x="756"/>
        <item h="1" x="757"/>
        <item h="1" x="758"/>
        <item h="1" x="759"/>
        <item h="1" x="760"/>
        <item h="1" x="761"/>
        <item h="1" x="762"/>
        <item h="1" x="763"/>
        <item h="1" x="764"/>
        <item h="1" x="765"/>
        <item h="1" x="766"/>
        <item h="1" x="767"/>
        <item h="1" x="768"/>
        <item h="1" x="769"/>
        <item h="1" x="770"/>
        <item h="1" x="771"/>
        <item h="1" x="772"/>
        <item h="1" x="773"/>
        <item h="1" x="774"/>
        <item h="1" x="775"/>
        <item h="1" x="776"/>
        <item h="1" x="777"/>
        <item h="1" x="778"/>
        <item h="1" x="779"/>
        <item h="1" x="780"/>
        <item h="1" x="781"/>
        <item h="1" x="782"/>
        <item h="1" x="783"/>
        <item h="1" x="784"/>
        <item h="1" x="785"/>
        <item h="1" x="786"/>
        <item h="1" x="787"/>
        <item h="1" x="788"/>
        <item h="1" x="789"/>
        <item h="1" x="790"/>
        <item h="1" x="791"/>
        <item h="1" x="792"/>
        <item h="1" x="793"/>
        <item h="1" x="794"/>
        <item h="1" x="795"/>
        <item h="1" x="796"/>
        <item h="1" x="797"/>
        <item h="1" x="798"/>
        <item h="1" x="799"/>
        <item h="1" x="800"/>
        <item h="1" x="801"/>
        <item h="1" x="802"/>
        <item h="1" x="803"/>
        <item h="1" x="804"/>
        <item h="1" x="805"/>
        <item h="1" m="1" x="849"/>
        <item h="1" x="806"/>
        <item h="1" x="807"/>
        <item h="1" x="808"/>
        <item h="1" x="809"/>
        <item h="1" x="810"/>
        <item h="1" x="811"/>
        <item h="1" x="812"/>
        <item h="1" x="813"/>
        <item h="1" x="814"/>
        <item h="1" x="815"/>
        <item h="1" x="816"/>
        <item h="1" x="817"/>
        <item h="1" x="818"/>
        <item h="1" x="819"/>
        <item h="1" x="820"/>
        <item h="1" x="821"/>
        <item h="1" x="822"/>
        <item h="1" x="823"/>
        <item h="1" x="824"/>
        <item h="1" x="825"/>
        <item h="1" x="826"/>
        <item h="1" x="827"/>
        <item h="1" x="828"/>
        <item h="1" x="829"/>
        <item h="1" x="830"/>
        <item h="1" x="831"/>
        <item h="1" x="832"/>
        <item h="1" x="833"/>
        <item x="834"/>
        <item x="836"/>
        <item x="837"/>
        <item x="835"/>
        <item x="838"/>
        <item x="839"/>
        <item x="840"/>
        <item x="841"/>
        <item x="842"/>
        <item x="843"/>
        <item x="844"/>
        <item x="845"/>
        <item x="846"/>
        <item x="847"/>
        <item t="default"/>
      </items>
    </pivotField>
    <pivotField axis="axisRow" showAll="0">
      <items count="37">
        <item m="1" x="33"/>
        <item m="1" x="29"/>
        <item m="1" x="31"/>
        <item m="1" x="28"/>
        <item x="7"/>
        <item x="11"/>
        <item x="8"/>
        <item x="15"/>
        <item x="17"/>
        <item x="9"/>
        <item x="14"/>
        <item x="18"/>
        <item x="19"/>
        <item x="16"/>
        <item x="20"/>
        <item x="12"/>
        <item x="13"/>
        <item x="10"/>
        <item x="21"/>
        <item x="0"/>
        <item x="1"/>
        <item x="2"/>
        <item x="4"/>
        <item x="3"/>
        <item x="5"/>
        <item x="23"/>
        <item x="22"/>
        <item x="24"/>
        <item x="26"/>
        <item x="25"/>
        <item x="6"/>
        <item m="1" x="27"/>
        <item m="1" x="34"/>
        <item m="1" x="35"/>
        <item m="1" x="30"/>
        <item m="1" x="32"/>
        <item t="default"/>
      </items>
    </pivotField>
    <pivotField axis="axisRow" showAll="0">
      <items count="1149">
        <item x="104"/>
        <item x="272"/>
        <item x="206"/>
        <item x="204"/>
        <item x="209"/>
        <item x="231"/>
        <item x="232"/>
        <item x="233"/>
        <item x="236"/>
        <item x="234"/>
        <item x="242"/>
        <item x="246"/>
        <item x="245"/>
        <item x="240"/>
        <item x="312"/>
        <item x="368"/>
        <item x="278"/>
        <item x="410"/>
        <item x="281"/>
        <item x="314"/>
        <item x="292"/>
        <item x="300"/>
        <item x="311"/>
        <item x="391"/>
        <item x="290"/>
        <item x="293"/>
        <item x="294"/>
        <item x="313"/>
        <item x="337"/>
        <item x="395"/>
        <item x="336"/>
        <item x="320"/>
        <item x="321"/>
        <item x="322"/>
        <item x="302"/>
        <item x="327"/>
        <item x="334"/>
        <item x="409"/>
        <item x="335"/>
        <item x="332"/>
        <item x="352"/>
        <item x="390"/>
        <item x="343"/>
        <item x="422"/>
        <item x="351"/>
        <item x="354"/>
        <item x="350"/>
        <item x="353"/>
        <item x="362"/>
        <item x="393"/>
        <item x="363"/>
        <item x="364"/>
        <item x="394"/>
        <item x="447"/>
        <item x="468"/>
        <item x="373"/>
        <item x="372"/>
        <item x="402"/>
        <item x="374"/>
        <item x="401"/>
        <item x="252"/>
        <item x="257"/>
        <item m="1" x="1147"/>
        <item x="325"/>
        <item x="537"/>
        <item x="686"/>
        <item x="532"/>
        <item x="538"/>
        <item x="549"/>
        <item x="584"/>
        <item x="684"/>
        <item x="707"/>
        <item x="512"/>
        <item x="693"/>
        <item x="711"/>
        <item x="691"/>
        <item x="745"/>
        <item x="694"/>
        <item x="738"/>
        <item x="243"/>
        <item x="248"/>
        <item x="247"/>
        <item x="261"/>
        <item x="258"/>
        <item x="262"/>
        <item x="239"/>
        <item x="237"/>
        <item x="238"/>
        <item x="244"/>
        <item x="253"/>
        <item x="794"/>
        <item x="259"/>
        <item x="265"/>
        <item x="255"/>
        <item x="256"/>
        <item x="268"/>
        <item x="269"/>
        <item x="263"/>
        <item x="264"/>
        <item x="282"/>
        <item x="283"/>
        <item x="816"/>
        <item x="288"/>
        <item x="817"/>
        <item x="810"/>
        <item x="809"/>
        <item x="811"/>
        <item x="287"/>
        <item x="284"/>
        <item x="285"/>
        <item x="295"/>
        <item x="299"/>
        <item x="289"/>
        <item x="301"/>
        <item x="304"/>
        <item x="298"/>
        <item x="315"/>
        <item x="296"/>
        <item x="308"/>
        <item x="297"/>
        <item x="306"/>
        <item x="305"/>
        <item x="310"/>
        <item x="318"/>
        <item x="319"/>
        <item x="309"/>
        <item x="316"/>
        <item x="317"/>
        <item x="323"/>
        <item x="331"/>
        <item x="324"/>
        <item x="329"/>
        <item x="328"/>
        <item x="330"/>
        <item x="333"/>
        <item x="345"/>
        <item x="347"/>
        <item x="341"/>
        <item x="827"/>
        <item x="818"/>
        <item x="823"/>
        <item x="819"/>
        <item x="821"/>
        <item x="820"/>
        <item x="825"/>
        <item x="826"/>
        <item x="339"/>
        <item x="349"/>
        <item x="356"/>
        <item x="342"/>
        <item x="344"/>
        <item x="355"/>
        <item x="361"/>
        <item x="348"/>
        <item x="340"/>
        <item x="357"/>
        <item x="367"/>
        <item x="359"/>
        <item x="360"/>
        <item x="413"/>
        <item x="416"/>
        <item x="828"/>
        <item x="824"/>
        <item x="831"/>
        <item x="365"/>
        <item x="358"/>
        <item x="383"/>
        <item x="855"/>
        <item x="856"/>
        <item x="834"/>
        <item x="840"/>
        <item x="830"/>
        <item x="832"/>
        <item x="833"/>
        <item x="838"/>
        <item x="376"/>
        <item x="380"/>
        <item x="381"/>
        <item x="369"/>
        <item x="377"/>
        <item x="384"/>
        <item x="379"/>
        <item x="385"/>
        <item x="387"/>
        <item x="835"/>
        <item x="382"/>
        <item x="371"/>
        <item x="839"/>
        <item x="841"/>
        <item x="862"/>
        <item x="844"/>
        <item x="850"/>
        <item x="829"/>
        <item x="849"/>
        <item x="854"/>
        <item x="845"/>
        <item x="848"/>
        <item x="868"/>
        <item x="874"/>
        <item x="859"/>
        <item x="366"/>
        <item x="370"/>
        <item x="861"/>
        <item x="863"/>
        <item x="865"/>
        <item x="867"/>
        <item x="870"/>
        <item x="857"/>
        <item x="866"/>
        <item x="869"/>
        <item x="864"/>
        <item x="858"/>
        <item x="420"/>
        <item x="396"/>
        <item x="397"/>
        <item x="389"/>
        <item x="388"/>
        <item x="398"/>
        <item x="853"/>
        <item x="892"/>
        <item x="386"/>
        <item x="392"/>
        <item x="408"/>
        <item x="467"/>
        <item x="407"/>
        <item x="518"/>
        <item x="400"/>
        <item x="403"/>
        <item x="406"/>
        <item x="411"/>
        <item x="414"/>
        <item x="424"/>
        <item x="399"/>
        <item x="871"/>
        <item x="875"/>
        <item x="884"/>
        <item x="903"/>
        <item x="873"/>
        <item x="876"/>
        <item x="885"/>
        <item x="880"/>
        <item x="882"/>
        <item x="412"/>
        <item x="417"/>
        <item x="497"/>
        <item x="480"/>
        <item x="522"/>
        <item x="478"/>
        <item x="479"/>
        <item x="542"/>
        <item x="772"/>
        <item x="773"/>
        <item x="425"/>
        <item x="428"/>
        <item x="419"/>
        <item x="423"/>
        <item x="431"/>
        <item x="429"/>
        <item x="418"/>
        <item x="426"/>
        <item x="421"/>
        <item x="427"/>
        <item x="432"/>
        <item x="433"/>
        <item x="437"/>
        <item x="430"/>
        <item x="434"/>
        <item x="439"/>
        <item x="445"/>
        <item x="465"/>
        <item x="438"/>
        <item x="449"/>
        <item x="444"/>
        <item x="453"/>
        <item x="440"/>
        <item x="454"/>
        <item x="452"/>
        <item x="254"/>
        <item x="435"/>
        <item x="466"/>
        <item x="464"/>
        <item x="489"/>
        <item x="474"/>
        <item x="488"/>
        <item x="442"/>
        <item x="448"/>
        <item x="455"/>
        <item x="462"/>
        <item x="463"/>
        <item x="470"/>
        <item x="456"/>
        <item x="458"/>
        <item x="459"/>
        <item x="491"/>
        <item x="492"/>
        <item x="490"/>
        <item x="502"/>
        <item x="496"/>
        <item x="516"/>
        <item x="495"/>
        <item x="503"/>
        <item x="498"/>
        <item x="523"/>
        <item x="527"/>
        <item x="524"/>
        <item x="529"/>
        <item x="528"/>
        <item x="530"/>
        <item x="569"/>
        <item x="551"/>
        <item x="550"/>
        <item x="543"/>
        <item x="536"/>
        <item x="540"/>
        <item x="541"/>
        <item x="460"/>
        <item x="484"/>
        <item x="475"/>
        <item x="877"/>
        <item x="881"/>
        <item x="883"/>
        <item x="461"/>
        <item x="477"/>
        <item x="487"/>
        <item x="469"/>
        <item x="471"/>
        <item x="473"/>
        <item x="472"/>
        <item x="450"/>
        <item x="451"/>
        <item x="554"/>
        <item x="555"/>
        <item x="443"/>
        <item x="441"/>
        <item x="481"/>
        <item x="476"/>
        <item x="485"/>
        <item x="483"/>
        <item x="482"/>
        <item x="457"/>
        <item x="486"/>
        <item x="493"/>
        <item x="494"/>
        <item x="499"/>
        <item x="501"/>
        <item x="893"/>
        <item x="907"/>
        <item x="891"/>
        <item x="894"/>
        <item x="895"/>
        <item x="908"/>
        <item x="909"/>
        <item x="900"/>
        <item x="899"/>
        <item x="902"/>
        <item x="906"/>
        <item x="905"/>
        <item x="904"/>
        <item x="500"/>
        <item x="16"/>
        <item x="1"/>
        <item x="5"/>
        <item x="9"/>
        <item x="18"/>
        <item x="0"/>
        <item x="10"/>
        <item x="4"/>
        <item x="8"/>
        <item x="3"/>
        <item x="15"/>
        <item x="7"/>
        <item x="517"/>
        <item x="525"/>
        <item x="546"/>
        <item x="531"/>
        <item x="519"/>
        <item x="521"/>
        <item x="520"/>
        <item x="612"/>
        <item x="619"/>
        <item x="623"/>
        <item x="644"/>
        <item x="640"/>
        <item x="675"/>
        <item x="677"/>
        <item x="641"/>
        <item x="639"/>
        <item x="2"/>
        <item x="6"/>
        <item x="11"/>
        <item x="14"/>
        <item x="12"/>
        <item x="13"/>
        <item x="17"/>
        <item x="66"/>
        <item x="60"/>
        <item x="506"/>
        <item x="507"/>
        <item x="505"/>
        <item x="504"/>
        <item x="509"/>
        <item x="508"/>
        <item x="511"/>
        <item x="514"/>
        <item x="510"/>
        <item x="515"/>
        <item x="534"/>
        <item x="535"/>
        <item x="23"/>
        <item x="897"/>
        <item x="898"/>
        <item x="901"/>
        <item x="896"/>
        <item x="556"/>
        <item x="45"/>
        <item x="67"/>
        <item x="32"/>
        <item x="51"/>
        <item x="25"/>
        <item x="39"/>
        <item x="59"/>
        <item x="79"/>
        <item x="44"/>
        <item x="558"/>
        <item x="910"/>
        <item x="577"/>
        <item x="580"/>
        <item x="582"/>
        <item x="544"/>
        <item x="561"/>
        <item x="545"/>
        <item x="563"/>
        <item x="553"/>
        <item x="574"/>
        <item x="567"/>
        <item x="552"/>
        <item x="560"/>
        <item x="559"/>
        <item x="557"/>
        <item x="562"/>
        <item x="593"/>
        <item x="565"/>
        <item x="573"/>
        <item x="583"/>
        <item x="566"/>
        <item x="564"/>
        <item x="575"/>
        <item x="591"/>
        <item x="568"/>
        <item x="581"/>
        <item x="572"/>
        <item x="570"/>
        <item x="636"/>
        <item x="571"/>
        <item x="590"/>
        <item x="592"/>
        <item x="576"/>
        <item x="579"/>
        <item x="609"/>
        <item x="608"/>
        <item x="638"/>
        <item x="585"/>
        <item x="646"/>
        <item x="659"/>
        <item x="586"/>
        <item x="613"/>
        <item x="589"/>
        <item x="588"/>
        <item x="611"/>
        <item x="614"/>
        <item x="624"/>
        <item x="625"/>
        <item x="618"/>
        <item x="597"/>
        <item x="607"/>
        <item x="635"/>
        <item x="610"/>
        <item x="606"/>
        <item x="658"/>
        <item x="685"/>
        <item x="626"/>
        <item x="661"/>
        <item x="642"/>
        <item x="654"/>
        <item x="596"/>
        <item x="539"/>
        <item x="55"/>
        <item x="40"/>
        <item x="24"/>
        <item x="26"/>
        <item x="29"/>
        <item x="34"/>
        <item x="41"/>
        <item x="52"/>
        <item x="53"/>
        <item x="58"/>
        <item x="37"/>
        <item x="27"/>
        <item x="28"/>
        <item x="30"/>
        <item x="42"/>
        <item x="43"/>
        <item x="61"/>
        <item x="19"/>
        <item x="22"/>
        <item x="21"/>
        <item x="46"/>
        <item x="31"/>
        <item x="47"/>
        <item x="20"/>
        <item x="54"/>
        <item x="56"/>
        <item x="57"/>
        <item x="76"/>
        <item x="70"/>
        <item x="110"/>
        <item x="33"/>
        <item x="594"/>
        <item x="911"/>
        <item x="913"/>
        <item x="912"/>
        <item x="595"/>
        <item x="35"/>
        <item x="38"/>
        <item x="36"/>
        <item x="598"/>
        <item x="600"/>
        <item x="601"/>
        <item x="50"/>
        <item x="48"/>
        <item x="49"/>
        <item x="599"/>
        <item x="602"/>
        <item x="604"/>
        <item x="615"/>
        <item x="578"/>
        <item x="62"/>
        <item x="64"/>
        <item x="83"/>
        <item x="97"/>
        <item x="63"/>
        <item x="65"/>
        <item x="71"/>
        <item x="80"/>
        <item x="605"/>
        <item x="603"/>
        <item x="620"/>
        <item x="72"/>
        <item x="74"/>
        <item x="75"/>
        <item x="82"/>
        <item x="84"/>
        <item x="513"/>
        <item x="68"/>
        <item x="77"/>
        <item x="69"/>
        <item x="616"/>
        <item x="621"/>
        <item x="617"/>
        <item x="622"/>
        <item x="629"/>
        <item x="628"/>
        <item x="637"/>
        <item x="630"/>
        <item x="648"/>
        <item x="649"/>
        <item x="587"/>
        <item x="631"/>
        <item x="633"/>
        <item x="653"/>
        <item x="632"/>
        <item x="634"/>
        <item x="656"/>
        <item x="73"/>
        <item x="78"/>
        <item x="548"/>
        <item x="547"/>
        <item x="109"/>
        <item x="129"/>
        <item x="131"/>
        <item x="145"/>
        <item x="176"/>
        <item x="166"/>
        <item x="657"/>
        <item x="666"/>
        <item x="667"/>
        <item x="81"/>
        <item x="87"/>
        <item x="90"/>
        <item x="85"/>
        <item x="103"/>
        <item x="144"/>
        <item x="150"/>
        <item x="676"/>
        <item x="674"/>
        <item x="681"/>
        <item x="668"/>
        <item x="670"/>
        <item x="669"/>
        <item x="86"/>
        <item x="99"/>
        <item x="94"/>
        <item x="100"/>
        <item x="96"/>
        <item x="92"/>
        <item x="98"/>
        <item x="105"/>
        <item x="88"/>
        <item x="89"/>
        <item x="91"/>
        <item x="117"/>
        <item x="107"/>
        <item x="95"/>
        <item x="627"/>
        <item x="678"/>
        <item x="680"/>
        <item x="683"/>
        <item x="688"/>
        <item x="682"/>
        <item x="695"/>
        <item x="699"/>
        <item x="647"/>
        <item x="643"/>
        <item x="690"/>
        <item x="679"/>
        <item x="645"/>
        <item x="655"/>
        <item x="652"/>
        <item x="709"/>
        <item x="651"/>
        <item x="650"/>
        <item x="710"/>
        <item x="731"/>
        <item x="663"/>
        <item x="689"/>
        <item x="660"/>
        <item x="687"/>
        <item x="662"/>
        <item x="664"/>
        <item x="665"/>
        <item x="700"/>
        <item x="702"/>
        <item x="705"/>
        <item x="704"/>
        <item x="713"/>
        <item x="701"/>
        <item x="703"/>
        <item x="706"/>
        <item x="708"/>
        <item x="101"/>
        <item x="121"/>
        <item x="106"/>
        <item x="108"/>
        <item x="147"/>
        <item x="146"/>
        <item x="102"/>
        <item x="93"/>
        <item x="184"/>
        <item x="717"/>
        <item x="715"/>
        <item x="716"/>
        <item x="672"/>
        <item x="673"/>
        <item x="119"/>
        <item x="125"/>
        <item x="112"/>
        <item x="118"/>
        <item x="123"/>
        <item x="142"/>
        <item x="194"/>
        <item x="188"/>
        <item x="199"/>
        <item x="115"/>
        <item x="113"/>
        <item x="120"/>
        <item x="134"/>
        <item x="140"/>
        <item x="141"/>
        <item x="135"/>
        <item x="122"/>
        <item x="126"/>
        <item x="139"/>
        <item x="111"/>
        <item x="130"/>
        <item x="671"/>
        <item x="714"/>
        <item x="692"/>
        <item x="776"/>
        <item x="779"/>
        <item x="124"/>
        <item x="153"/>
        <item x="526"/>
        <item x="533"/>
        <item x="698"/>
        <item x="768"/>
        <item x="697"/>
        <item x="822"/>
        <item x="696"/>
        <item x="775"/>
        <item x="148"/>
        <item x="172"/>
        <item x="733"/>
        <item x="736"/>
        <item x="739"/>
        <item x="732"/>
        <item x="737"/>
        <item x="742"/>
        <item x="712"/>
        <item x="740"/>
        <item x="741"/>
        <item x="743"/>
        <item x="744"/>
        <item x="750"/>
        <item x="753"/>
        <item x="751"/>
        <item x="752"/>
        <item x="757"/>
        <item x="722"/>
        <item x="114"/>
        <item x="116"/>
        <item x="719"/>
        <item x="718"/>
        <item x="143"/>
        <item x="127"/>
        <item x="149"/>
        <item x="151"/>
        <item x="195"/>
        <item x="132"/>
        <item x="128"/>
        <item x="133"/>
        <item x="173"/>
        <item x="159"/>
        <item x="169"/>
        <item x="136"/>
        <item x="137"/>
        <item x="160"/>
        <item x="404"/>
        <item x="415"/>
        <item x="138"/>
        <item x="405"/>
        <item x="721"/>
        <item x="720"/>
        <item x="152"/>
        <item x="723"/>
        <item x="729"/>
        <item x="724"/>
        <item x="727"/>
        <item x="767"/>
        <item x="804"/>
        <item x="815"/>
        <item x="725"/>
        <item x="749"/>
        <item x="801"/>
        <item x="726"/>
        <item x="784"/>
        <item x="730"/>
        <item x="787"/>
        <item x="806"/>
        <item x="728"/>
        <item x="780"/>
        <item x="734"/>
        <item x="805"/>
        <item x="735"/>
        <item x="759"/>
        <item x="747"/>
        <item x="748"/>
        <item x="777"/>
        <item x="782"/>
        <item x="746"/>
        <item x="754"/>
        <item x="778"/>
        <item x="771"/>
        <item x="760"/>
        <item x="781"/>
        <item x="769"/>
        <item x="765"/>
        <item x="783"/>
        <item x="814"/>
        <item x="764"/>
        <item x="786"/>
        <item x="788"/>
        <item x="785"/>
        <item x="798"/>
        <item x="774"/>
        <item x="755"/>
        <item x="761"/>
        <item x="758"/>
        <item x="770"/>
        <item x="756"/>
        <item x="763"/>
        <item x="762"/>
        <item x="766"/>
        <item x="250"/>
        <item x="156"/>
        <item x="161"/>
        <item x="157"/>
        <item x="163"/>
        <item x="197"/>
        <item x="164"/>
        <item x="198"/>
        <item x="171"/>
        <item x="165"/>
        <item x="260"/>
        <item x="212"/>
        <item x="280"/>
        <item x="286"/>
        <item x="177"/>
        <item x="170"/>
        <item x="158"/>
        <item x="200"/>
        <item x="211"/>
        <item x="267"/>
        <item x="271"/>
        <item x="162"/>
        <item x="802"/>
        <item x="803"/>
        <item x="808"/>
        <item x="812"/>
        <item x="807"/>
        <item x="813"/>
        <item x="886"/>
        <item x="888"/>
        <item x="889"/>
        <item x="890"/>
        <item x="887"/>
        <item x="155"/>
        <item x="154"/>
        <item x="187"/>
        <item x="191"/>
        <item x="185"/>
        <item x="186"/>
        <item x="192"/>
        <item x="178"/>
        <item x="179"/>
        <item x="167"/>
        <item x="168"/>
        <item x="251"/>
        <item x="175"/>
        <item x="174"/>
        <item x="180"/>
        <item x="182"/>
        <item x="181"/>
        <item x="279"/>
        <item x="227"/>
        <item x="241"/>
        <item x="193"/>
        <item x="183"/>
        <item x="201"/>
        <item x="249"/>
        <item x="189"/>
        <item x="228"/>
        <item x="196"/>
        <item x="190"/>
        <item x="221"/>
        <item x="226"/>
        <item x="326"/>
        <item x="378"/>
        <item x="213"/>
        <item x="222"/>
        <item x="266"/>
        <item x="219"/>
        <item x="203"/>
        <item x="205"/>
        <item x="215"/>
        <item x="216"/>
        <item x="217"/>
        <item x="218"/>
        <item x="214"/>
        <item x="225"/>
        <item x="276"/>
        <item x="291"/>
        <item x="375"/>
        <item x="270"/>
        <item x="275"/>
        <item x="307"/>
        <item x="273"/>
        <item x="274"/>
        <item x="277"/>
        <item x="338"/>
        <item x="837"/>
        <item x="878"/>
        <item x="836"/>
        <item x="879"/>
        <item x="847"/>
        <item x="860"/>
        <item x="851"/>
        <item x="852"/>
        <item x="843"/>
        <item x="872"/>
        <item x="846"/>
        <item x="842"/>
        <item x="789"/>
        <item x="790"/>
        <item x="793"/>
        <item x="795"/>
        <item x="796"/>
        <item x="799"/>
        <item x="800"/>
        <item x="791"/>
        <item x="792"/>
        <item x="797"/>
        <item x="207"/>
        <item x="223"/>
        <item x="229"/>
        <item x="230"/>
        <item x="208"/>
        <item x="202"/>
        <item x="210"/>
        <item x="446"/>
        <item x="220"/>
        <item x="303"/>
        <item x="436"/>
        <item x="224"/>
        <item x="346"/>
        <item x="1146"/>
        <item x="914"/>
        <item x="915"/>
        <item x="916"/>
        <item x="917"/>
        <item x="918"/>
        <item x="919"/>
        <item x="920"/>
        <item x="921"/>
        <item x="922"/>
        <item x="923"/>
        <item x="924"/>
        <item x="925"/>
        <item x="926"/>
        <item x="927"/>
        <item x="928"/>
        <item x="929"/>
        <item x="930"/>
        <item x="931"/>
        <item x="932"/>
        <item x="933"/>
        <item x="934"/>
        <item x="935"/>
        <item x="936"/>
        <item x="937"/>
        <item x="938"/>
        <item x="939"/>
        <item x="940"/>
        <item x="941"/>
        <item x="942"/>
        <item x="943"/>
        <item x="944"/>
        <item x="945"/>
        <item x="235"/>
        <item x="946"/>
        <item x="947"/>
        <item x="948"/>
        <item x="949"/>
        <item x="950"/>
        <item x="951"/>
        <item x="952"/>
        <item x="953"/>
        <item x="954"/>
        <item x="955"/>
        <item x="956"/>
        <item x="957"/>
        <item x="958"/>
        <item x="959"/>
        <item x="960"/>
        <item x="961"/>
        <item x="962"/>
        <item x="963"/>
        <item x="964"/>
        <item x="965"/>
        <item x="966"/>
        <item x="967"/>
        <item x="968"/>
        <item x="969"/>
        <item x="970"/>
        <item x="971"/>
        <item x="972"/>
        <item x="973"/>
        <item x="974"/>
        <item x="975"/>
        <item x="976"/>
        <item x="977"/>
        <item x="978"/>
        <item x="979"/>
        <item x="981"/>
        <item x="980"/>
        <item x="982"/>
        <item x="983"/>
        <item x="984"/>
        <item x="985"/>
        <item x="986"/>
        <item x="987"/>
        <item x="988"/>
        <item x="989"/>
        <item x="990"/>
        <item x="991"/>
        <item x="992"/>
        <item x="993"/>
        <item x="994"/>
        <item x="995"/>
        <item x="996"/>
        <item x="997"/>
        <item x="998"/>
        <item x="999"/>
        <item x="1000"/>
        <item x="1001"/>
        <item x="1002"/>
        <item x="1003"/>
        <item x="1004"/>
        <item x="1005"/>
        <item x="1006"/>
        <item x="1007"/>
        <item x="1008"/>
        <item x="1009"/>
        <item x="1010"/>
        <item x="1011"/>
        <item x="1012"/>
        <item x="1013"/>
        <item x="1014"/>
        <item x="1015"/>
        <item x="1016"/>
        <item x="1017"/>
        <item x="1018"/>
        <item x="1019"/>
        <item x="1020"/>
        <item x="1021"/>
        <item x="1022"/>
        <item x="1023"/>
        <item x="1024"/>
        <item x="1025"/>
        <item x="1026"/>
        <item x="1027"/>
        <item x="1028"/>
        <item x="1029"/>
        <item x="1030"/>
        <item x="1031"/>
        <item x="1032"/>
        <item x="1033"/>
        <item x="1034"/>
        <item x="1035"/>
        <item x="1036"/>
        <item x="1037"/>
        <item x="1038"/>
        <item x="1039"/>
        <item x="1040"/>
        <item x="1041"/>
        <item x="1042"/>
        <item x="1043"/>
        <item x="1044"/>
        <item x="1045"/>
        <item x="1046"/>
        <item x="1047"/>
        <item x="1048"/>
        <item x="1049"/>
        <item x="1050"/>
        <item x="1051"/>
        <item x="1052"/>
        <item x="1053"/>
        <item x="1054"/>
        <item x="1055"/>
        <item x="1056"/>
        <item x="1057"/>
        <item x="1058"/>
        <item x="1059"/>
        <item x="1060"/>
        <item x="1061"/>
        <item x="1062"/>
        <item x="1063"/>
        <item x="1064"/>
        <item x="1065"/>
        <item x="1066"/>
        <item x="1067"/>
        <item x="1068"/>
        <item x="1069"/>
        <item x="1070"/>
        <item x="1071"/>
        <item x="1072"/>
        <item x="1073"/>
        <item x="1074"/>
        <item x="1075"/>
        <item x="1076"/>
        <item x="1077"/>
        <item x="1078"/>
        <item x="1079"/>
        <item x="1080"/>
        <item x="1081"/>
        <item x="1082"/>
        <item x="1083"/>
        <item x="1084"/>
        <item x="1085"/>
        <item x="1086"/>
        <item x="1087"/>
        <item x="1088"/>
        <item x="1089"/>
        <item x="1090"/>
        <item x="1091"/>
        <item x="1092"/>
        <item x="1093"/>
        <item x="1094"/>
        <item x="1095"/>
        <item x="1096"/>
        <item x="1099"/>
        <item x="1097"/>
        <item x="1098"/>
        <item x="1100"/>
        <item x="1101"/>
        <item x="1102"/>
        <item x="1103"/>
        <item x="1104"/>
        <item x="1105"/>
        <item x="1106"/>
        <item x="1107"/>
        <item x="1108"/>
        <item x="1109"/>
        <item x="1110"/>
        <item x="1111"/>
        <item x="1112"/>
        <item x="1113"/>
        <item x="1114"/>
        <item x="1115"/>
        <item x="1116"/>
        <item x="1117"/>
        <item x="1118"/>
        <item x="1119"/>
        <item x="1120"/>
        <item x="1121"/>
        <item x="1122"/>
        <item x="1123"/>
        <item x="1124"/>
        <item x="1125"/>
        <item x="1126"/>
        <item x="1128"/>
        <item x="1129"/>
        <item x="1130"/>
        <item x="1131"/>
        <item x="1127"/>
        <item x="1132"/>
        <item x="1133"/>
        <item x="1134"/>
        <item x="1135"/>
        <item x="1136"/>
        <item x="1137"/>
        <item x="1138"/>
        <item x="1141"/>
        <item x="1139"/>
        <item x="1140"/>
        <item x="1142"/>
        <item x="1143"/>
        <item x="1144"/>
        <item x="1145"/>
        <item t="default"/>
      </items>
    </pivotField>
    <pivotField dataField="1" showAll="0"/>
    <pivotField dataField="1" showAll="0"/>
    <pivotField showAll="0"/>
    <pivotField showAll="0"/>
    <pivotField showAll="0"/>
    <pivotField showAll="0"/>
    <pivotField showAll="0"/>
    <pivotField dataField="1" showAll="0"/>
    <pivotField showAll="0"/>
    <pivotField showAll="0"/>
    <pivotField showAll="0"/>
    <pivotField showAll="0"/>
    <pivotField showAll="0"/>
    <pivotField showAll="0" defaultSubtotal="0"/>
  </pivotFields>
  <rowFields count="3">
    <field x="0"/>
    <field x="1"/>
    <field x="2"/>
  </rowFields>
  <rowItems count="95">
    <i>
      <x v="836"/>
    </i>
    <i r="1">
      <x v="23"/>
    </i>
    <i r="2">
      <x v="1051"/>
    </i>
    <i r="1">
      <x v="30"/>
    </i>
    <i r="2">
      <x v="1126"/>
    </i>
    <i r="2">
      <x v="1127"/>
    </i>
    <i r="2">
      <x v="1128"/>
    </i>
    <i>
      <x v="837"/>
    </i>
    <i r="1">
      <x v="22"/>
    </i>
    <i r="2">
      <x v="1101"/>
    </i>
    <i r="2">
      <x v="1125"/>
    </i>
    <i r="2">
      <x v="1129"/>
    </i>
    <i r="1">
      <x v="23"/>
    </i>
    <i r="2">
      <x v="1077"/>
    </i>
    <i r="1">
      <x v="30"/>
    </i>
    <i r="2">
      <x v="1130"/>
    </i>
    <i>
      <x v="838"/>
    </i>
    <i r="1">
      <x v="22"/>
    </i>
    <i r="2">
      <x v="1134"/>
    </i>
    <i r="1">
      <x v="30"/>
    </i>
    <i r="2">
      <x v="1127"/>
    </i>
    <i r="2">
      <x v="1131"/>
    </i>
    <i r="2">
      <x v="1132"/>
    </i>
    <i>
      <x v="839"/>
    </i>
    <i r="1">
      <x v="22"/>
    </i>
    <i r="2">
      <x v="1096"/>
    </i>
    <i r="1">
      <x v="30"/>
    </i>
    <i r="2">
      <x v="1127"/>
    </i>
    <i r="2">
      <x v="1128"/>
    </i>
    <i r="2">
      <x v="1133"/>
    </i>
    <i>
      <x v="840"/>
    </i>
    <i r="1">
      <x v="21"/>
    </i>
    <i r="2">
      <x v="1124"/>
    </i>
    <i r="1">
      <x v="22"/>
    </i>
    <i r="2">
      <x v="1069"/>
    </i>
    <i r="2">
      <x v="1125"/>
    </i>
    <i r="1">
      <x v="27"/>
    </i>
    <i r="2">
      <x v="1072"/>
    </i>
    <i>
      <x v="841"/>
    </i>
    <i r="1">
      <x v="21"/>
    </i>
    <i r="2">
      <x v="1123"/>
    </i>
    <i r="1">
      <x v="22"/>
    </i>
    <i r="2">
      <x v="1095"/>
    </i>
    <i r="2">
      <x v="1096"/>
    </i>
    <i r="1">
      <x v="23"/>
    </i>
    <i r="2">
      <x v="1135"/>
    </i>
    <i>
      <x v="842"/>
    </i>
    <i r="1">
      <x v="22"/>
    </i>
    <i r="2">
      <x v="1093"/>
    </i>
    <i r="1">
      <x v="30"/>
    </i>
    <i r="2">
      <x v="1128"/>
    </i>
    <i r="2">
      <x v="1136"/>
    </i>
    <i>
      <x v="843"/>
    </i>
    <i r="1">
      <x v="22"/>
    </i>
    <i r="2">
      <x v="1134"/>
    </i>
    <i r="1">
      <x v="30"/>
    </i>
    <i r="2">
      <x v="1128"/>
    </i>
    <i r="2">
      <x v="1137"/>
    </i>
    <i r="2">
      <x v="1138"/>
    </i>
    <i>
      <x v="844"/>
    </i>
    <i r="1">
      <x v="30"/>
    </i>
    <i r="2">
      <x v="1127"/>
    </i>
    <i r="2">
      <x v="1139"/>
    </i>
    <i r="2">
      <x v="1140"/>
    </i>
    <i>
      <x v="845"/>
    </i>
    <i r="1">
      <x v="30"/>
    </i>
    <i r="2">
      <x v="1141"/>
    </i>
    <i r="2">
      <x v="1142"/>
    </i>
    <i r="2">
      <x v="1143"/>
    </i>
    <i>
      <x v="846"/>
    </i>
    <i r="1">
      <x v="20"/>
    </i>
    <i r="2">
      <x v="1119"/>
    </i>
    <i r="1">
      <x v="23"/>
    </i>
    <i r="2">
      <x v="1052"/>
    </i>
    <i r="1">
      <x v="27"/>
    </i>
    <i r="2">
      <x v="1051"/>
    </i>
    <i r="2">
      <x v="1070"/>
    </i>
    <i>
      <x v="847"/>
    </i>
    <i r="1">
      <x v="23"/>
    </i>
    <i r="2">
      <x v="1120"/>
    </i>
    <i r="1">
      <x v="27"/>
    </i>
    <i r="2">
      <x v="1077"/>
    </i>
    <i r="2">
      <x v="1144"/>
    </i>
    <i>
      <x v="848"/>
    </i>
    <i r="1">
      <x v="20"/>
    </i>
    <i r="2">
      <x v="1145"/>
    </i>
    <i r="1">
      <x v="22"/>
    </i>
    <i r="2">
      <x v="1080"/>
    </i>
    <i r="2">
      <x v="1125"/>
    </i>
    <i>
      <x v="849"/>
    </i>
    <i r="1">
      <x v="20"/>
    </i>
    <i r="2">
      <x v="1146"/>
    </i>
    <i r="1">
      <x v="22"/>
    </i>
    <i r="2">
      <x v="1147"/>
    </i>
    <i t="grand">
      <x/>
    </i>
  </rowItems>
  <colFields count="1">
    <field x="-2"/>
  </colFields>
  <colItems count="3">
    <i>
      <x/>
    </i>
    <i i="1">
      <x v="1"/>
    </i>
    <i i="2">
      <x v="2"/>
    </i>
  </colItems>
  <dataFields count="3">
    <dataField name="- Wafer Q'ty" fld="3" baseField="0" baseItem="114"/>
    <dataField name="-Rework wafer" fld="4" baseField="0" baseItem="114"/>
    <dataField name="- Addition defect" fld="10" baseField="0" baseItem="114"/>
  </dataFields>
  <chartFormats count="30">
    <chartFormat chart="48" format="4" series="1">
      <pivotArea type="data" outline="0" fieldPosition="0">
        <references count="1">
          <reference field="4294967294" count="1" selected="0">
            <x v="0"/>
          </reference>
        </references>
      </pivotArea>
    </chartFormat>
    <chartFormat chart="48" format="5" series="1">
      <pivotArea type="data" outline="0" fieldPosition="0">
        <references count="1">
          <reference field="4294967294" count="1" selected="0">
            <x v="1"/>
          </reference>
        </references>
      </pivotArea>
    </chartFormat>
    <chartFormat chart="48" format="6" series="1">
      <pivotArea type="data" outline="0" fieldPosition="0">
        <references count="1">
          <reference field="4294967294" count="1" selected="0">
            <x v="2"/>
          </reference>
        </references>
      </pivotArea>
    </chartFormat>
    <chartFormat chart="206" format="4" series="1">
      <pivotArea type="data" outline="0" fieldPosition="0">
        <references count="1">
          <reference field="4294967294" count="1" selected="0">
            <x v="0"/>
          </reference>
        </references>
      </pivotArea>
    </chartFormat>
    <chartFormat chart="206" format="5" series="1">
      <pivotArea type="data" outline="0" fieldPosition="0">
        <references count="1">
          <reference field="4294967294" count="1" selected="0">
            <x v="1"/>
          </reference>
        </references>
      </pivotArea>
    </chartFormat>
    <chartFormat chart="206" format="6" series="1">
      <pivotArea type="data" outline="0" fieldPosition="0">
        <references count="1">
          <reference field="4294967294" count="1" selected="0">
            <x v="2"/>
          </reference>
        </references>
      </pivotArea>
    </chartFormat>
    <chartFormat chart="207" format="7" series="1">
      <pivotArea type="data" outline="0" fieldPosition="0">
        <references count="1">
          <reference field="4294967294" count="1" selected="0">
            <x v="0"/>
          </reference>
        </references>
      </pivotArea>
    </chartFormat>
    <chartFormat chart="207" format="8" series="1">
      <pivotArea type="data" outline="0" fieldPosition="0">
        <references count="1">
          <reference field="4294967294" count="1" selected="0">
            <x v="1"/>
          </reference>
        </references>
      </pivotArea>
    </chartFormat>
    <chartFormat chart="207" format="9" series="1">
      <pivotArea type="data" outline="0" fieldPosition="0">
        <references count="1">
          <reference field="4294967294" count="1" selected="0">
            <x v="2"/>
          </reference>
        </references>
      </pivotArea>
    </chartFormat>
    <chartFormat chart="225" format="4" series="1">
      <pivotArea type="data" outline="0" fieldPosition="0">
        <references count="1">
          <reference field="4294967294" count="1" selected="0">
            <x v="0"/>
          </reference>
        </references>
      </pivotArea>
    </chartFormat>
    <chartFormat chart="225" format="5" series="1">
      <pivotArea type="data" outline="0" fieldPosition="0">
        <references count="1">
          <reference field="4294967294" count="1" selected="0">
            <x v="1"/>
          </reference>
        </references>
      </pivotArea>
    </chartFormat>
    <chartFormat chart="225" format="6" series="1">
      <pivotArea type="data" outline="0" fieldPosition="0">
        <references count="1">
          <reference field="4294967294" count="1" selected="0">
            <x v="2"/>
          </reference>
        </references>
      </pivotArea>
    </chartFormat>
    <chartFormat chart="226" format="7" series="1">
      <pivotArea type="data" outline="0" fieldPosition="0">
        <references count="1">
          <reference field="4294967294" count="1" selected="0">
            <x v="0"/>
          </reference>
        </references>
      </pivotArea>
    </chartFormat>
    <chartFormat chart="226" format="8" series="1">
      <pivotArea type="data" outline="0" fieldPosition="0">
        <references count="1">
          <reference field="4294967294" count="1" selected="0">
            <x v="1"/>
          </reference>
        </references>
      </pivotArea>
    </chartFormat>
    <chartFormat chart="226" format="9" series="1">
      <pivotArea type="data" outline="0" fieldPosition="0">
        <references count="1">
          <reference field="4294967294" count="1" selected="0">
            <x v="2"/>
          </reference>
        </references>
      </pivotArea>
    </chartFormat>
    <chartFormat chart="232" format="4" series="1">
      <pivotArea type="data" outline="0" fieldPosition="0">
        <references count="1">
          <reference field="4294967294" count="1" selected="0">
            <x v="0"/>
          </reference>
        </references>
      </pivotArea>
    </chartFormat>
    <chartFormat chart="232" format="5" series="1">
      <pivotArea type="data" outline="0" fieldPosition="0">
        <references count="1">
          <reference field="4294967294" count="1" selected="0">
            <x v="1"/>
          </reference>
        </references>
      </pivotArea>
    </chartFormat>
    <chartFormat chart="232" format="6" series="1">
      <pivotArea type="data" outline="0" fieldPosition="0">
        <references count="1">
          <reference field="4294967294" count="1" selected="0">
            <x v="2"/>
          </reference>
        </references>
      </pivotArea>
    </chartFormat>
    <chartFormat chart="233" format="7" series="1">
      <pivotArea type="data" outline="0" fieldPosition="0">
        <references count="1">
          <reference field="4294967294" count="1" selected="0">
            <x v="0"/>
          </reference>
        </references>
      </pivotArea>
    </chartFormat>
    <chartFormat chart="233" format="8" series="1">
      <pivotArea type="data" outline="0" fieldPosition="0">
        <references count="1">
          <reference field="4294967294" count="1" selected="0">
            <x v="1"/>
          </reference>
        </references>
      </pivotArea>
    </chartFormat>
    <chartFormat chart="233" format="9" series="1">
      <pivotArea type="data" outline="0" fieldPosition="0">
        <references count="1">
          <reference field="4294967294" count="1" selected="0">
            <x v="2"/>
          </reference>
        </references>
      </pivotArea>
    </chartFormat>
    <chartFormat chart="275" format="4" series="1">
      <pivotArea type="data" outline="0" fieldPosition="0">
        <references count="1">
          <reference field="4294967294" count="1" selected="0">
            <x v="0"/>
          </reference>
        </references>
      </pivotArea>
    </chartFormat>
    <chartFormat chart="275" format="5" series="1">
      <pivotArea type="data" outline="0" fieldPosition="0">
        <references count="1">
          <reference field="4294967294" count="1" selected="0">
            <x v="1"/>
          </reference>
        </references>
      </pivotArea>
    </chartFormat>
    <chartFormat chart="275" format="6" series="1">
      <pivotArea type="data" outline="0" fieldPosition="0">
        <references count="1">
          <reference field="4294967294" count="1" selected="0">
            <x v="2"/>
          </reference>
        </references>
      </pivotArea>
    </chartFormat>
    <chartFormat chart="276" format="7" series="1">
      <pivotArea type="data" outline="0" fieldPosition="0">
        <references count="1">
          <reference field="4294967294" count="1" selected="0">
            <x v="0"/>
          </reference>
        </references>
      </pivotArea>
    </chartFormat>
    <chartFormat chart="276" format="8" series="1">
      <pivotArea type="data" outline="0" fieldPosition="0">
        <references count="1">
          <reference field="4294967294" count="1" selected="0">
            <x v="1"/>
          </reference>
        </references>
      </pivotArea>
    </chartFormat>
    <chartFormat chart="276" format="9" series="1">
      <pivotArea type="data" outline="0" fieldPosition="0">
        <references count="1">
          <reference field="4294967294" count="1" selected="0">
            <x v="2"/>
          </reference>
        </references>
      </pivotArea>
    </chartFormat>
    <chartFormat chart="0" format="6" series="1">
      <pivotArea type="data" outline="0" fieldPosition="0">
        <references count="1">
          <reference field="4294967294" count="1" selected="0">
            <x v="0"/>
          </reference>
        </references>
      </pivotArea>
    </chartFormat>
    <chartFormat chart="0" format="7" series="1">
      <pivotArea type="data" outline="0" fieldPosition="0">
        <references count="1">
          <reference field="4294967294" count="1" selected="0">
            <x v="1"/>
          </reference>
        </references>
      </pivotArea>
    </chartFormat>
    <chartFormat chart="0" format="8" series="1">
      <pivotArea type="data" outline="0" fieldPosition="0">
        <references count="1">
          <reference field="4294967294" count="1" selected="0">
            <x v="2"/>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9.xml><?xml version="1.0" encoding="utf-8"?>
<pivotTableDefinition xmlns="http://schemas.openxmlformats.org/spreadsheetml/2006/main" name="樞紐分析表1" cacheId="68" applyNumberFormats="0" applyBorderFormats="0" applyFontFormats="0" applyPatternFormats="0" applyAlignmentFormats="0" applyWidthHeightFormats="1" dataCaption="數值" updatedVersion="6" minRefreshableVersion="3" useAutoFormatting="1" itemPrintTitles="1" createdVersion="5" indent="0" outline="1" outlineData="1" multipleFieldFilters="0" chartFormat="386">
  <location ref="A3:D735" firstHeaderRow="0" firstDataRow="1" firstDataCol="1"/>
  <pivotFields count="17">
    <pivotField axis="axisRow" showAll="0" sortType="ascending">
      <items count="228">
        <item h="1" x="0"/>
        <item h="1" x="1"/>
        <item h="1" x="2"/>
        <item h="1" x="3"/>
        <item h="1" x="4"/>
        <item h="1" x="5"/>
        <item h="1" x="6"/>
        <item h="1" x="7"/>
        <item h="1" x="8"/>
        <item h="1" x="9"/>
        <item h="1" x="10"/>
        <item h="1" x="11"/>
        <item h="1" x="12"/>
        <item h="1" x="13"/>
        <item h="1" x="14"/>
        <item h="1" x="15"/>
        <item h="1" x="16"/>
        <item h="1" x="17"/>
        <item h="1" x="18"/>
        <item h="1" x="19"/>
        <item h="1" x="20"/>
        <item h="1" x="21"/>
        <item h="1" x="22"/>
        <item h="1" x="23"/>
        <item h="1" x="24"/>
        <item h="1" x="25"/>
        <item h="1" x="26"/>
        <item h="1" x="27"/>
        <item h="1" x="28"/>
        <item h="1" x="29"/>
        <item h="1" x="30"/>
        <item h="1" x="31"/>
        <item h="1" x="32"/>
        <item h="1" x="33"/>
        <item h="1" x="34"/>
        <item h="1" x="35"/>
        <item h="1" x="36"/>
        <item h="1" x="37"/>
        <item h="1" x="38"/>
        <item h="1" x="39"/>
        <item h="1" x="40"/>
        <item h="1" x="41"/>
        <item h="1" x="42"/>
        <item h="1" x="43"/>
        <item h="1" x="44"/>
        <item h="1" x="45"/>
        <item h="1" x="46"/>
        <item h="1" x="47"/>
        <item h="1" x="48"/>
        <item h="1" x="49"/>
        <item h="1" x="50"/>
        <item h="1" x="51"/>
        <item h="1" x="52"/>
        <item h="1" x="53"/>
        <item h="1" x="54"/>
        <item h="1" x="55"/>
        <item h="1" x="56"/>
        <item h="1" x="57"/>
        <item h="1" x="58"/>
        <item h="1" x="59"/>
        <item h="1" x="60"/>
        <item h="1" x="61"/>
        <item h="1" x="62"/>
        <item h="1" x="63"/>
        <item h="1" x="64"/>
        <item h="1" x="65"/>
        <item h="1" x="66"/>
        <item h="1" x="67"/>
        <item h="1" x="68"/>
        <item h="1" x="69"/>
        <item h="1" x="70"/>
        <item h="1" x="71"/>
        <item h="1" x="72"/>
        <item h="1" x="73"/>
        <item h="1" x="74"/>
        <item h="1" m="1" x="226"/>
        <item h="1" x="75"/>
        <item h="1" x="76"/>
        <item h="1" x="77"/>
        <item h="1" x="78"/>
        <item h="1" x="79"/>
        <item h="1" x="80"/>
        <item h="1" x="81"/>
        <item h="1" x="82"/>
        <item h="1" x="83"/>
        <item h="1" x="84"/>
        <item h="1" x="85"/>
        <item h="1" x="86"/>
        <item h="1" x="87"/>
        <item h="1" x="88"/>
        <item h="1" x="89"/>
        <item h="1" x="90"/>
        <item h="1" x="91"/>
        <item h="1" x="92"/>
        <item h="1" x="93"/>
        <item h="1" x="94"/>
        <item h="1" x="95"/>
        <item h="1" x="96"/>
        <item h="1" x="97"/>
        <item h="1" x="98"/>
        <item h="1" x="99"/>
        <item h="1" x="100"/>
        <item h="1" x="101"/>
        <item h="1" x="102"/>
        <item h="1" x="103"/>
        <item h="1" x="104"/>
        <item h="1" x="105"/>
        <item h="1" x="106"/>
        <item h="1" x="107"/>
        <item h="1" x="108"/>
        <item h="1" x="109"/>
        <item h="1" x="110"/>
        <item h="1" x="111"/>
        <item h="1" x="112"/>
        <item h="1" x="113"/>
        <item h="1" x="114"/>
        <item h="1" x="115"/>
        <item h="1" x="116"/>
        <item h="1" x="117"/>
        <item h="1" x="118"/>
        <item h="1" x="119"/>
        <item h="1" x="120"/>
        <item h="1" x="121"/>
        <item h="1" x="122"/>
        <item h="1" x="123"/>
        <item h="1" x="124"/>
        <item h="1" x="125"/>
        <item h="1" x="126"/>
        <item h="1" x="127"/>
        <item h="1" x="128"/>
        <item h="1" x="129"/>
        <item h="1" x="130"/>
        <item h="1" x="131"/>
        <item h="1" x="132"/>
        <item h="1" x="133"/>
        <item h="1" x="134"/>
        <item h="1" x="135"/>
        <item h="1" x="136"/>
        <item h="1" x="137"/>
        <item h="1" x="138"/>
        <item h="1" x="139"/>
        <item h="1" x="140"/>
        <item h="1" x="141"/>
        <item h="1" x="142"/>
        <item h="1" x="143"/>
        <item h="1" x="144"/>
        <item h="1" x="145"/>
        <item h="1" x="146"/>
        <item h="1" x="147"/>
        <item h="1" x="148"/>
        <item h="1" x="149"/>
        <item h="1" x="150"/>
        <item h="1" x="151"/>
        <item h="1" x="152"/>
        <item h="1" x="153"/>
        <item h="1" x="154"/>
        <item h="1" x="155"/>
        <item h="1" x="156"/>
        <item h="1" x="157"/>
        <item h="1" x="158"/>
        <item h="1" x="159"/>
        <item h="1" x="160"/>
        <item h="1" x="161"/>
        <item h="1" x="162"/>
        <item h="1" x="163"/>
        <item h="1" x="164"/>
        <item h="1" x="165"/>
        <item h="1" x="166"/>
        <item h="1" x="167"/>
        <item h="1" x="168"/>
        <item h="1" x="169"/>
        <item h="1" x="170"/>
        <item h="1" x="171"/>
        <item h="1" x="172"/>
        <item h="1" x="173"/>
        <item h="1" x="174"/>
        <item h="1" x="175"/>
        <item h="1" x="176"/>
        <item h="1" x="177"/>
        <item h="1" x="178"/>
        <item h="1" x="179"/>
        <item h="1" x="180"/>
        <item h="1" x="181"/>
        <item h="1" x="182"/>
        <item h="1" x="183"/>
        <item h="1" x="184"/>
        <item h="1" x="185"/>
        <item h="1" x="186"/>
        <item h="1" x="187"/>
        <item h="1" x="188"/>
        <item h="1" x="189"/>
        <item h="1" x="190"/>
        <item h="1" x="191"/>
        <item h="1" x="192"/>
        <item h="1" x="193"/>
        <item h="1" x="194"/>
        <item h="1" x="195"/>
        <item h="1" x="196"/>
        <item h="1" x="197"/>
        <item h="1" x="198"/>
        <item h="1" x="199"/>
        <item h="1" x="200"/>
        <item h="1" x="201"/>
        <item h="1" x="202"/>
        <item h="1" x="203"/>
        <item h="1" x="204"/>
        <item h="1" x="205"/>
        <item h="1" x="206"/>
        <item h="1" x="207"/>
        <item h="1" x="208"/>
        <item h="1" x="209"/>
        <item x="210"/>
        <item x="211"/>
        <item x="212"/>
        <item x="213"/>
        <item x="214"/>
        <item x="215"/>
        <item x="216"/>
        <item x="217"/>
        <item x="218"/>
        <item x="219"/>
        <item x="220"/>
        <item x="221"/>
        <item x="222"/>
        <item x="223"/>
        <item x="224"/>
        <item h="1" x="225"/>
        <item t="default"/>
      </items>
    </pivotField>
    <pivotField axis="axisRow" showAll="0">
      <items count="17">
        <item x="0"/>
        <item x="3"/>
        <item x="4"/>
        <item x="6"/>
        <item x="2"/>
        <item x="1"/>
        <item x="5"/>
        <item m="1" x="14"/>
        <item m="1" x="8"/>
        <item m="1" x="12"/>
        <item m="1" x="9"/>
        <item m="1" x="15"/>
        <item m="1" x="13"/>
        <item m="1" x="10"/>
        <item m="1" x="11"/>
        <item m="1" x="7"/>
        <item t="default"/>
      </items>
    </pivotField>
    <pivotField axis="axisRow" showAll="0">
      <items count="1987">
        <item x="1964"/>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72"/>
        <item x="68"/>
        <item x="69"/>
        <item x="70"/>
        <item x="71"/>
        <item x="73"/>
        <item x="74"/>
        <item x="75"/>
        <item x="76"/>
        <item x="77"/>
        <item x="78"/>
        <item x="79"/>
        <item x="80"/>
        <item x="81"/>
        <item x="82"/>
        <item x="83"/>
        <item x="84"/>
        <item x="85"/>
        <item x="86"/>
        <item x="87"/>
        <item x="88"/>
        <item x="89"/>
        <item x="90"/>
        <item x="91"/>
        <item x="92"/>
        <item x="93"/>
        <item x="94"/>
        <item x="95"/>
        <item x="96"/>
        <item x="97"/>
        <item m="1" x="1976"/>
        <item x="98"/>
        <item x="99"/>
        <item x="100"/>
        <item x="101"/>
        <item x="102"/>
        <item x="103"/>
        <item x="104"/>
        <item x="105"/>
        <item x="106"/>
        <item x="107"/>
        <item x="108"/>
        <item x="109"/>
        <item x="110"/>
        <item x="111"/>
        <item x="112"/>
        <item x="113"/>
        <item x="114"/>
        <item x="115"/>
        <item x="116"/>
        <item x="117"/>
        <item x="118"/>
        <item x="119"/>
        <item x="120"/>
        <item x="121"/>
        <item x="122"/>
        <item x="126"/>
        <item x="123"/>
        <item x="124"/>
        <item x="125"/>
        <item x="127"/>
        <item x="128"/>
        <item x="129"/>
        <item x="130"/>
        <item x="131"/>
        <item x="132"/>
        <item x="133"/>
        <item x="134"/>
        <item x="135"/>
        <item x="136"/>
        <item x="137"/>
        <item x="138"/>
        <item x="139"/>
        <item x="140"/>
        <item x="141"/>
        <item x="142"/>
        <item x="143"/>
        <item x="162"/>
        <item x="144"/>
        <item x="145"/>
        <item x="146"/>
        <item x="147"/>
        <item x="148"/>
        <item x="149"/>
        <item x="150"/>
        <item x="151"/>
        <item x="152"/>
        <item x="153"/>
        <item x="154"/>
        <item x="155"/>
        <item x="156"/>
        <item x="157"/>
        <item x="158"/>
        <item x="159"/>
        <item x="160"/>
        <item x="161"/>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8"/>
        <item x="287"/>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 x="368"/>
        <item x="369"/>
        <item x="370"/>
        <item x="371"/>
        <item x="372"/>
        <item x="373"/>
        <item x="374"/>
        <item x="375"/>
        <item x="376"/>
        <item x="377"/>
        <item x="378"/>
        <item x="379"/>
        <item x="380"/>
        <item x="381"/>
        <item x="382"/>
        <item x="383"/>
        <item x="384"/>
        <item x="385"/>
        <item x="386"/>
        <item x="387"/>
        <item x="388"/>
        <item x="389"/>
        <item x="390"/>
        <item x="391"/>
        <item x="392"/>
        <item x="393"/>
        <item x="394"/>
        <item x="395"/>
        <item x="396"/>
        <item x="397"/>
        <item x="398"/>
        <item x="399"/>
        <item x="400"/>
        <item x="401"/>
        <item x="402"/>
        <item x="403"/>
        <item x="404"/>
        <item x="405"/>
        <item x="406"/>
        <item x="407"/>
        <item x="408"/>
        <item x="409"/>
        <item x="410"/>
        <item x="411"/>
        <item x="412"/>
        <item x="413"/>
        <item x="414"/>
        <item x="415"/>
        <item x="416"/>
        <item x="417"/>
        <item x="418"/>
        <item x="419"/>
        <item x="420"/>
        <item x="421"/>
        <item x="422"/>
        <item x="423"/>
        <item x="424"/>
        <item x="425"/>
        <item x="426"/>
        <item x="427"/>
        <item x="428"/>
        <item x="429"/>
        <item x="430"/>
        <item x="431"/>
        <item x="432"/>
        <item x="433"/>
        <item x="434"/>
        <item x="435"/>
        <item x="436"/>
        <item x="437"/>
        <item x="438"/>
        <item x="439"/>
        <item x="440"/>
        <item x="441"/>
        <item x="442"/>
        <item x="443"/>
        <item x="444"/>
        <item x="445"/>
        <item x="446"/>
        <item x="447"/>
        <item x="448"/>
        <item x="449"/>
        <item x="450"/>
        <item x="451"/>
        <item x="452"/>
        <item x="453"/>
        <item x="454"/>
        <item x="455"/>
        <item x="456"/>
        <item x="457"/>
        <item x="458"/>
        <item x="459"/>
        <item x="460"/>
        <item x="461"/>
        <item x="462"/>
        <item x="463"/>
        <item x="464"/>
        <item x="465"/>
        <item x="466"/>
        <item x="467"/>
        <item x="468"/>
        <item x="469"/>
        <item x="470"/>
        <item x="471"/>
        <item x="472"/>
        <item x="473"/>
        <item x="474"/>
        <item x="475"/>
        <item x="476"/>
        <item x="477"/>
        <item x="478"/>
        <item x="479"/>
        <item x="480"/>
        <item x="481"/>
        <item x="482"/>
        <item x="483"/>
        <item x="484"/>
        <item x="485"/>
        <item x="486"/>
        <item x="487"/>
        <item x="488"/>
        <item x="489"/>
        <item x="490"/>
        <item x="491"/>
        <item x="492"/>
        <item x="493"/>
        <item x="494"/>
        <item x="495"/>
        <item x="496"/>
        <item x="497"/>
        <item x="498"/>
        <item x="499"/>
        <item x="500"/>
        <item x="501"/>
        <item x="502"/>
        <item x="503"/>
        <item x="504"/>
        <item x="505"/>
        <item x="506"/>
        <item x="507"/>
        <item x="508"/>
        <item x="509"/>
        <item x="510"/>
        <item x="511"/>
        <item x="512"/>
        <item x="513"/>
        <item x="514"/>
        <item x="515"/>
        <item x="516"/>
        <item x="517"/>
        <item x="518"/>
        <item x="519"/>
        <item x="520"/>
        <item x="521"/>
        <item x="522"/>
        <item x="523"/>
        <item x="524"/>
        <item x="525"/>
        <item x="526"/>
        <item x="527"/>
        <item x="528"/>
        <item x="529"/>
        <item x="530"/>
        <item x="531"/>
        <item x="532"/>
        <item x="533"/>
        <item x="534"/>
        <item x="535"/>
        <item x="536"/>
        <item x="537"/>
        <item x="538"/>
        <item x="539"/>
        <item x="540"/>
        <item x="541"/>
        <item x="542"/>
        <item x="543"/>
        <item x="544"/>
        <item x="545"/>
        <item x="546"/>
        <item x="547"/>
        <item x="548"/>
        <item x="549"/>
        <item x="550"/>
        <item x="551"/>
        <item x="552"/>
        <item x="553"/>
        <item x="554"/>
        <item x="555"/>
        <item x="556"/>
        <item x="557"/>
        <item x="558"/>
        <item x="559"/>
        <item x="560"/>
        <item x="561"/>
        <item x="562"/>
        <item x="563"/>
        <item x="564"/>
        <item x="565"/>
        <item x="566"/>
        <item x="567"/>
        <item x="568"/>
        <item x="569"/>
        <item x="570"/>
        <item x="571"/>
        <item x="572"/>
        <item x="573"/>
        <item x="574"/>
        <item x="575"/>
        <item x="576"/>
        <item x="577"/>
        <item x="578"/>
        <item x="579"/>
        <item x="580"/>
        <item x="581"/>
        <item x="582"/>
        <item x="583"/>
        <item x="584"/>
        <item x="585"/>
        <item x="586"/>
        <item x="587"/>
        <item x="588"/>
        <item x="589"/>
        <item x="590"/>
        <item x="591"/>
        <item x="592"/>
        <item x="593"/>
        <item x="594"/>
        <item x="595"/>
        <item x="596"/>
        <item x="597"/>
        <item x="598"/>
        <item x="599"/>
        <item x="600"/>
        <item x="601"/>
        <item x="602"/>
        <item x="603"/>
        <item x="604"/>
        <item x="605"/>
        <item x="606"/>
        <item x="607"/>
        <item x="608"/>
        <item x="609"/>
        <item x="610"/>
        <item x="611"/>
        <item x="612"/>
        <item x="613"/>
        <item x="614"/>
        <item x="615"/>
        <item x="616"/>
        <item x="617"/>
        <item x="618"/>
        <item x="619"/>
        <item x="620"/>
        <item x="621"/>
        <item x="622"/>
        <item x="623"/>
        <item x="624"/>
        <item x="625"/>
        <item x="626"/>
        <item x="627"/>
        <item x="628"/>
        <item x="629"/>
        <item x="630"/>
        <item x="631"/>
        <item x="632"/>
        <item x="633"/>
        <item x="634"/>
        <item x="635"/>
        <item x="636"/>
        <item x="637"/>
        <item x="638"/>
        <item x="639"/>
        <item x="640"/>
        <item x="641"/>
        <item x="642"/>
        <item x="643"/>
        <item x="644"/>
        <item x="645"/>
        <item x="646"/>
        <item x="647"/>
        <item x="648"/>
        <item x="649"/>
        <item x="650"/>
        <item x="651"/>
        <item x="652"/>
        <item x="653"/>
        <item x="654"/>
        <item x="655"/>
        <item x="656"/>
        <item x="657"/>
        <item x="658"/>
        <item x="659"/>
        <item x="660"/>
        <item x="661"/>
        <item x="662"/>
        <item x="663"/>
        <item x="664"/>
        <item x="665"/>
        <item x="666"/>
        <item x="667"/>
        <item x="668"/>
        <item x="669"/>
        <item x="670"/>
        <item x="671"/>
        <item x="672"/>
        <item x="673"/>
        <item x="674"/>
        <item x="675"/>
        <item x="676"/>
        <item x="677"/>
        <item x="678"/>
        <item x="679"/>
        <item x="680"/>
        <item x="681"/>
        <item x="682"/>
        <item x="683"/>
        <item x="684"/>
        <item x="685"/>
        <item x="686"/>
        <item x="687"/>
        <item x="688"/>
        <item x="689"/>
        <item x="690"/>
        <item x="691"/>
        <item x="692"/>
        <item x="693"/>
        <item x="694"/>
        <item x="695"/>
        <item x="696"/>
        <item x="697"/>
        <item x="698"/>
        <item x="699"/>
        <item x="700"/>
        <item x="701"/>
        <item x="702"/>
        <item x="703"/>
        <item x="704"/>
        <item x="705"/>
        <item x="706"/>
        <item x="707"/>
        <item x="708"/>
        <item x="709"/>
        <item x="710"/>
        <item x="711"/>
        <item x="712"/>
        <item x="713"/>
        <item x="714"/>
        <item x="715"/>
        <item x="716"/>
        <item x="717"/>
        <item x="718"/>
        <item x="719"/>
        <item x="720"/>
        <item x="721"/>
        <item x="722"/>
        <item x="723"/>
        <item x="724"/>
        <item x="725"/>
        <item x="726"/>
        <item x="727"/>
        <item x="728"/>
        <item x="729"/>
        <item x="730"/>
        <item x="731"/>
        <item x="732"/>
        <item x="733"/>
        <item x="734"/>
        <item x="735"/>
        <item x="736"/>
        <item x="737"/>
        <item x="738"/>
        <item x="739"/>
        <item x="740"/>
        <item x="741"/>
        <item x="742"/>
        <item x="743"/>
        <item x="744"/>
        <item x="745"/>
        <item x="746"/>
        <item x="747"/>
        <item x="748"/>
        <item x="749"/>
        <item x="750"/>
        <item x="751"/>
        <item x="752"/>
        <item x="753"/>
        <item x="754"/>
        <item x="755"/>
        <item x="756"/>
        <item x="757"/>
        <item x="758"/>
        <item x="759"/>
        <item x="760"/>
        <item x="761"/>
        <item x="762"/>
        <item x="763"/>
        <item x="764"/>
        <item x="765"/>
        <item x="766"/>
        <item x="767"/>
        <item x="768"/>
        <item x="769"/>
        <item x="770"/>
        <item x="771"/>
        <item x="772"/>
        <item x="773"/>
        <item x="774"/>
        <item x="775"/>
        <item x="776"/>
        <item x="777"/>
        <item x="778"/>
        <item x="779"/>
        <item x="780"/>
        <item x="781"/>
        <item x="782"/>
        <item x="783"/>
        <item x="784"/>
        <item x="785"/>
        <item x="786"/>
        <item x="787"/>
        <item x="788"/>
        <item x="789"/>
        <item x="790"/>
        <item x="791"/>
        <item x="792"/>
        <item x="793"/>
        <item x="794"/>
        <item x="795"/>
        <item x="796"/>
        <item x="797"/>
        <item x="798"/>
        <item x="799"/>
        <item x="800"/>
        <item x="801"/>
        <item x="802"/>
        <item x="803"/>
        <item x="804"/>
        <item x="805"/>
        <item x="806"/>
        <item x="807"/>
        <item x="808"/>
        <item x="809"/>
        <item x="810"/>
        <item x="811"/>
        <item x="812"/>
        <item x="813"/>
        <item x="814"/>
        <item x="815"/>
        <item x="816"/>
        <item x="817"/>
        <item x="818"/>
        <item x="819"/>
        <item x="820"/>
        <item x="821"/>
        <item x="822"/>
        <item x="823"/>
        <item x="824"/>
        <item x="825"/>
        <item x="826"/>
        <item x="827"/>
        <item x="828"/>
        <item x="829"/>
        <item x="830"/>
        <item x="831"/>
        <item x="832"/>
        <item x="833"/>
        <item x="834"/>
        <item x="835"/>
        <item x="836"/>
        <item x="837"/>
        <item x="838"/>
        <item x="839"/>
        <item x="840"/>
        <item x="841"/>
        <item x="842"/>
        <item x="843"/>
        <item x="844"/>
        <item x="845"/>
        <item x="846"/>
        <item x="847"/>
        <item x="848"/>
        <item x="849"/>
        <item x="850"/>
        <item x="851"/>
        <item x="852"/>
        <item x="853"/>
        <item x="854"/>
        <item x="855"/>
        <item x="856"/>
        <item x="857"/>
        <item x="858"/>
        <item x="859"/>
        <item x="860"/>
        <item x="861"/>
        <item x="862"/>
        <item x="863"/>
        <item x="864"/>
        <item x="865"/>
        <item x="866"/>
        <item x="867"/>
        <item x="868"/>
        <item x="869"/>
        <item x="870"/>
        <item x="871"/>
        <item x="872"/>
        <item x="873"/>
        <item x="874"/>
        <item x="875"/>
        <item x="876"/>
        <item x="877"/>
        <item x="878"/>
        <item x="879"/>
        <item x="880"/>
        <item x="881"/>
        <item x="882"/>
        <item x="883"/>
        <item x="884"/>
        <item x="885"/>
        <item x="886"/>
        <item x="887"/>
        <item x="888"/>
        <item x="889"/>
        <item x="890"/>
        <item x="891"/>
        <item x="892"/>
        <item x="893"/>
        <item x="894"/>
        <item x="895"/>
        <item x="896"/>
        <item x="897"/>
        <item x="898"/>
        <item x="899"/>
        <item x="900"/>
        <item x="901"/>
        <item x="902"/>
        <item x="903"/>
        <item x="904"/>
        <item x="905"/>
        <item x="906"/>
        <item x="907"/>
        <item x="908"/>
        <item x="909"/>
        <item x="910"/>
        <item x="911"/>
        <item x="912"/>
        <item x="913"/>
        <item m="1" x="1975"/>
        <item x="915"/>
        <item x="935"/>
        <item x="916"/>
        <item x="917"/>
        <item x="918"/>
        <item x="919"/>
        <item x="920"/>
        <item x="921"/>
        <item x="922"/>
        <item x="923"/>
        <item x="924"/>
        <item x="925"/>
        <item x="926"/>
        <item x="927"/>
        <item x="928"/>
        <item x="929"/>
        <item x="914"/>
        <item x="930"/>
        <item x="931"/>
        <item x="932"/>
        <item x="933"/>
        <item x="934"/>
        <item x="936"/>
        <item x="937"/>
        <item x="938"/>
        <item x="939"/>
        <item x="940"/>
        <item x="941"/>
        <item x="942"/>
        <item x="943"/>
        <item x="944"/>
        <item x="945"/>
        <item x="946"/>
        <item x="947"/>
        <item x="948"/>
        <item x="949"/>
        <item x="950"/>
        <item x="951"/>
        <item x="952"/>
        <item x="953"/>
        <item x="954"/>
        <item x="955"/>
        <item x="956"/>
        <item x="957"/>
        <item x="958"/>
        <item x="959"/>
        <item x="960"/>
        <item x="961"/>
        <item x="962"/>
        <item x="963"/>
        <item x="964"/>
        <item x="965"/>
        <item x="966"/>
        <item x="967"/>
        <item x="968"/>
        <item x="969"/>
        <item x="970"/>
        <item x="971"/>
        <item x="972"/>
        <item x="973"/>
        <item x="974"/>
        <item x="975"/>
        <item x="976"/>
        <item x="977"/>
        <item x="978"/>
        <item x="979"/>
        <item x="980"/>
        <item x="981"/>
        <item x="982"/>
        <item x="983"/>
        <item x="984"/>
        <item x="985"/>
        <item x="986"/>
        <item x="987"/>
        <item x="988"/>
        <item x="989"/>
        <item x="990"/>
        <item x="991"/>
        <item x="992"/>
        <item x="993"/>
        <item x="994"/>
        <item x="995"/>
        <item x="996"/>
        <item x="997"/>
        <item x="998"/>
        <item x="999"/>
        <item x="1000"/>
        <item x="1001"/>
        <item x="1002"/>
        <item x="1003"/>
        <item x="1004"/>
        <item x="1005"/>
        <item x="1006"/>
        <item x="1007"/>
        <item x="1008"/>
        <item x="1009"/>
        <item x="1010"/>
        <item x="1011"/>
        <item x="1012"/>
        <item x="1013"/>
        <item x="1014"/>
        <item x="1015"/>
        <item x="1016"/>
        <item x="1017"/>
        <item x="1018"/>
        <item x="1019"/>
        <item x="1020"/>
        <item x="1021"/>
        <item x="1022"/>
        <item x="1023"/>
        <item x="1024"/>
        <item x="1025"/>
        <item x="1026"/>
        <item x="1027"/>
        <item x="1028"/>
        <item x="1029"/>
        <item x="1030"/>
        <item x="1031"/>
        <item x="1032"/>
        <item x="1033"/>
        <item x="1034"/>
        <item x="1035"/>
        <item x="1036"/>
        <item x="1037"/>
        <item x="1038"/>
        <item x="1039"/>
        <item x="1040"/>
        <item x="1041"/>
        <item x="1042"/>
        <item x="1043"/>
        <item x="1044"/>
        <item x="1045"/>
        <item x="1046"/>
        <item x="1047"/>
        <item x="1048"/>
        <item x="1049"/>
        <item x="1050"/>
        <item x="1051"/>
        <item x="1052"/>
        <item x="1053"/>
        <item x="1054"/>
        <item x="1055"/>
        <item x="1056"/>
        <item x="1057"/>
        <item x="1058"/>
        <item x="1059"/>
        <item x="1060"/>
        <item x="1061"/>
        <item x="1062"/>
        <item x="1063"/>
        <item x="1064"/>
        <item x="1065"/>
        <item x="1066"/>
        <item x="1067"/>
        <item x="1068"/>
        <item x="1069"/>
        <item x="1070"/>
        <item x="1071"/>
        <item x="1072"/>
        <item x="1073"/>
        <item x="1074"/>
        <item x="1075"/>
        <item x="1076"/>
        <item x="1077"/>
        <item x="1078"/>
        <item x="1079"/>
        <item x="1080"/>
        <item x="1081"/>
        <item x="1082"/>
        <item x="1083"/>
        <item x="1084"/>
        <item x="1085"/>
        <item x="1086"/>
        <item x="1087"/>
        <item x="1088"/>
        <item x="1089"/>
        <item x="1090"/>
        <item x="1091"/>
        <item x="1092"/>
        <item x="1093"/>
        <item x="1094"/>
        <item x="1095"/>
        <item x="1096"/>
        <item x="1097"/>
        <item x="1098"/>
        <item x="1099"/>
        <item x="1100"/>
        <item x="1101"/>
        <item x="1102"/>
        <item x="1103"/>
        <item x="1104"/>
        <item x="1105"/>
        <item x="1106"/>
        <item x="1107"/>
        <item x="1108"/>
        <item x="1109"/>
        <item x="1110"/>
        <item x="1111"/>
        <item x="1112"/>
        <item x="1113"/>
        <item x="1114"/>
        <item x="1115"/>
        <item x="1116"/>
        <item x="1117"/>
        <item x="1118"/>
        <item x="1119"/>
        <item x="1120"/>
        <item x="1121"/>
        <item x="1122"/>
        <item x="1123"/>
        <item x="1124"/>
        <item x="1125"/>
        <item x="1126"/>
        <item x="1127"/>
        <item x="1128"/>
        <item x="1129"/>
        <item x="1130"/>
        <item x="1131"/>
        <item x="1132"/>
        <item x="1133"/>
        <item x="1134"/>
        <item x="1135"/>
        <item x="1136"/>
        <item x="1137"/>
        <item x="1138"/>
        <item x="1139"/>
        <item x="1140"/>
        <item x="1141"/>
        <item x="1142"/>
        <item x="1143"/>
        <item x="1144"/>
        <item x="1145"/>
        <item x="1146"/>
        <item x="1147"/>
        <item x="1148"/>
        <item x="1149"/>
        <item x="1150"/>
        <item x="1151"/>
        <item x="1152"/>
        <item x="1153"/>
        <item x="1154"/>
        <item x="1155"/>
        <item x="1156"/>
        <item x="1157"/>
        <item x="1158"/>
        <item x="1159"/>
        <item x="1160"/>
        <item x="1161"/>
        <item x="1162"/>
        <item x="1163"/>
        <item x="1164"/>
        <item x="1165"/>
        <item x="1166"/>
        <item x="1167"/>
        <item x="1168"/>
        <item x="1169"/>
        <item x="1170"/>
        <item x="1171"/>
        <item x="1172"/>
        <item x="1173"/>
        <item x="1174"/>
        <item x="1175"/>
        <item x="1176"/>
        <item x="1177"/>
        <item x="1178"/>
        <item x="1179"/>
        <item x="1180"/>
        <item x="1181"/>
        <item x="1182"/>
        <item x="1183"/>
        <item x="1184"/>
        <item x="1185"/>
        <item x="1186"/>
        <item x="1187"/>
        <item x="1188"/>
        <item x="1189"/>
        <item x="1190"/>
        <item x="1191"/>
        <item x="1192"/>
        <item x="1193"/>
        <item x="1194"/>
        <item x="1195"/>
        <item x="1196"/>
        <item x="1197"/>
        <item x="1198"/>
        <item x="1199"/>
        <item x="1200"/>
        <item x="1201"/>
        <item x="1202"/>
        <item x="1203"/>
        <item x="1204"/>
        <item x="1205"/>
        <item x="1206"/>
        <item x="1207"/>
        <item x="1208"/>
        <item x="1209"/>
        <item x="1210"/>
        <item x="1211"/>
        <item x="1212"/>
        <item x="1213"/>
        <item x="1214"/>
        <item x="1215"/>
        <item x="1216"/>
        <item x="1217"/>
        <item x="1218"/>
        <item x="1219"/>
        <item x="1220"/>
        <item x="1221"/>
        <item x="1222"/>
        <item x="1223"/>
        <item x="1224"/>
        <item x="1225"/>
        <item x="1226"/>
        <item x="1227"/>
        <item x="1228"/>
        <item x="1229"/>
        <item x="1230"/>
        <item x="1231"/>
        <item x="1232"/>
        <item x="1233"/>
        <item x="1234"/>
        <item x="1235"/>
        <item x="1236"/>
        <item x="1237"/>
        <item m="1" x="1984"/>
        <item x="1239"/>
        <item x="1240"/>
        <item x="1241"/>
        <item x="1242"/>
        <item x="1243"/>
        <item x="1244"/>
        <item x="1245"/>
        <item x="1246"/>
        <item x="1247"/>
        <item x="1248"/>
        <item x="1249"/>
        <item x="1250"/>
        <item x="1251"/>
        <item x="1252"/>
        <item x="1253"/>
        <item x="1254"/>
        <item x="1255"/>
        <item x="1256"/>
        <item x="1257"/>
        <item x="1258"/>
        <item x="1259"/>
        <item x="1260"/>
        <item x="1261"/>
        <item x="1262"/>
        <item x="1263"/>
        <item x="1264"/>
        <item x="1265"/>
        <item x="1266"/>
        <item x="1267"/>
        <item x="1268"/>
        <item x="1269"/>
        <item x="1270"/>
        <item x="1271"/>
        <item x="1272"/>
        <item x="1273"/>
        <item x="1274"/>
        <item x="1275"/>
        <item x="1276"/>
        <item x="1277"/>
        <item x="1278"/>
        <item x="1279"/>
        <item x="1280"/>
        <item x="1281"/>
        <item x="1282"/>
        <item x="1283"/>
        <item x="1284"/>
        <item x="1285"/>
        <item x="1286"/>
        <item x="1287"/>
        <item x="1288"/>
        <item x="1289"/>
        <item x="1290"/>
        <item x="1291"/>
        <item x="1292"/>
        <item x="1293"/>
        <item x="1294"/>
        <item x="1295"/>
        <item x="1296"/>
        <item x="1297"/>
        <item x="1298"/>
        <item x="1299"/>
        <item x="1300"/>
        <item x="1301"/>
        <item x="1302"/>
        <item x="1303"/>
        <item x="1304"/>
        <item x="1305"/>
        <item x="1306"/>
        <item x="1307"/>
        <item x="1308"/>
        <item x="1309"/>
        <item x="1310"/>
        <item x="1311"/>
        <item x="1312"/>
        <item x="1238"/>
        <item x="1313"/>
        <item x="1314"/>
        <item x="1315"/>
        <item x="1316"/>
        <item x="1317"/>
        <item x="1318"/>
        <item x="1319"/>
        <item x="1320"/>
        <item x="1321"/>
        <item x="1322"/>
        <item x="1323"/>
        <item x="1324"/>
        <item x="1325"/>
        <item x="1326"/>
        <item x="1327"/>
        <item x="1328"/>
        <item x="1329"/>
        <item x="1330"/>
        <item x="1331"/>
        <item x="1332"/>
        <item x="1333"/>
        <item x="1334"/>
        <item x="1335"/>
        <item x="1336"/>
        <item x="1337"/>
        <item x="1338"/>
        <item x="1339"/>
        <item x="1340"/>
        <item x="1341"/>
        <item x="1342"/>
        <item x="1343"/>
        <item x="1344"/>
        <item x="1345"/>
        <item x="1346"/>
        <item x="1347"/>
        <item x="1348"/>
        <item x="1349"/>
        <item x="1350"/>
        <item x="1351"/>
        <item x="1352"/>
        <item x="1353"/>
        <item x="1354"/>
        <item x="1355"/>
        <item x="1356"/>
        <item x="1357"/>
        <item x="1358"/>
        <item x="1359"/>
        <item x="1360"/>
        <item x="1361"/>
        <item x="1362"/>
        <item x="1363"/>
        <item x="1364"/>
        <item x="1365"/>
        <item x="1366"/>
        <item x="1367"/>
        <item x="1368"/>
        <item x="1369"/>
        <item x="1370"/>
        <item x="1371"/>
        <item x="1372"/>
        <item x="1373"/>
        <item x="1374"/>
        <item x="1375"/>
        <item x="1376"/>
        <item x="1377"/>
        <item x="1466"/>
        <item x="1378"/>
        <item x="1379"/>
        <item x="1381"/>
        <item x="1382"/>
        <item x="1383"/>
        <item x="1384"/>
        <item x="1385"/>
        <item x="1386"/>
        <item x="1387"/>
        <item x="1388"/>
        <item x="1389"/>
        <item x="1390"/>
        <item x="1391"/>
        <item x="1392"/>
        <item x="1393"/>
        <item x="1394"/>
        <item x="1395"/>
        <item x="1396"/>
        <item x="1397"/>
        <item x="1398"/>
        <item x="1399"/>
        <item x="1400"/>
        <item x="1401"/>
        <item x="1402"/>
        <item x="1403"/>
        <item x="1404"/>
        <item x="1405"/>
        <item x="1406"/>
        <item x="1407"/>
        <item x="1408"/>
        <item x="1409"/>
        <item x="1410"/>
        <item x="1411"/>
        <item x="1412"/>
        <item x="1413"/>
        <item x="1414"/>
        <item x="1415"/>
        <item x="1416"/>
        <item x="1417"/>
        <item x="1418"/>
        <item x="1419"/>
        <item x="1420"/>
        <item x="1421"/>
        <item x="1422"/>
        <item x="1423"/>
        <item x="1424"/>
        <item x="1425"/>
        <item x="1426"/>
        <item x="1427"/>
        <item x="1428"/>
        <item x="1429"/>
        <item x="1430"/>
        <item x="1431"/>
        <item x="1432"/>
        <item x="1433"/>
        <item x="1434"/>
        <item x="1435"/>
        <item x="1436"/>
        <item x="1437"/>
        <item x="1438"/>
        <item x="1439"/>
        <item x="1440"/>
        <item x="1441"/>
        <item x="1442"/>
        <item x="1443"/>
        <item x="1444"/>
        <item x="1445"/>
        <item x="1446"/>
        <item x="1447"/>
        <item x="1448"/>
        <item x="1449"/>
        <item x="1450"/>
        <item x="1451"/>
        <item x="1452"/>
        <item x="1453"/>
        <item x="1454"/>
        <item x="1455"/>
        <item x="1456"/>
        <item x="1457"/>
        <item x="1458"/>
        <item x="1459"/>
        <item x="1460"/>
        <item x="1461"/>
        <item x="1462"/>
        <item x="1463"/>
        <item x="1575"/>
        <item x="1464"/>
        <item x="1465"/>
        <item x="1467"/>
        <item x="1468"/>
        <item x="1469"/>
        <item x="1470"/>
        <item x="1471"/>
        <item x="1472"/>
        <item x="1473"/>
        <item x="1474"/>
        <item x="1475"/>
        <item x="1476"/>
        <item x="1477"/>
        <item x="1478"/>
        <item x="1479"/>
        <item x="1480"/>
        <item x="1481"/>
        <item x="1482"/>
        <item x="1483"/>
        <item x="1484"/>
        <item x="1485"/>
        <item x="1486"/>
        <item x="1487"/>
        <item x="1488"/>
        <item x="1489"/>
        <item x="1490"/>
        <item x="1491"/>
        <item x="1492"/>
        <item x="1493"/>
        <item x="1494"/>
        <item x="1495"/>
        <item x="1496"/>
        <item x="1497"/>
        <item x="1498"/>
        <item x="1499"/>
        <item x="1500"/>
        <item x="1501"/>
        <item x="1502"/>
        <item x="1503"/>
        <item x="1504"/>
        <item x="1505"/>
        <item x="1506"/>
        <item x="1507"/>
        <item x="1508"/>
        <item x="1509"/>
        <item x="1510"/>
        <item x="1511"/>
        <item x="1512"/>
        <item x="1513"/>
        <item x="1514"/>
        <item x="1515"/>
        <item x="1516"/>
        <item x="1517"/>
        <item x="1518"/>
        <item x="1519"/>
        <item x="1520"/>
        <item x="1521"/>
        <item x="1522"/>
        <item x="1523"/>
        <item x="1524"/>
        <item x="1525"/>
        <item x="1526"/>
        <item x="1527"/>
        <item x="1528"/>
        <item x="1529"/>
        <item x="1530"/>
        <item x="1531"/>
        <item x="1532"/>
        <item x="1533"/>
        <item x="1534"/>
        <item x="1535"/>
        <item x="1536"/>
        <item x="1537"/>
        <item x="1538"/>
        <item x="1539"/>
        <item x="1540"/>
        <item x="1541"/>
        <item x="1542"/>
        <item x="1543"/>
        <item x="1544"/>
        <item x="1545"/>
        <item x="1546"/>
        <item x="1547"/>
        <item x="1548"/>
        <item x="1549"/>
        <item x="1550"/>
        <item x="1551"/>
        <item x="1552"/>
        <item x="1553"/>
        <item x="1554"/>
        <item x="1555"/>
        <item x="1556"/>
        <item x="1557"/>
        <item x="1558"/>
        <item x="1559"/>
        <item x="1560"/>
        <item x="1561"/>
        <item x="1562"/>
        <item x="1563"/>
        <item x="1564"/>
        <item x="1565"/>
        <item x="1566"/>
        <item x="1567"/>
        <item x="1568"/>
        <item x="1569"/>
        <item x="1570"/>
        <item x="1571"/>
        <item x="1572"/>
        <item x="1573"/>
        <item x="1574"/>
        <item x="1576"/>
        <item x="1577"/>
        <item x="1578"/>
        <item x="1579"/>
        <item x="1580"/>
        <item x="1581"/>
        <item x="1582"/>
        <item x="1583"/>
        <item x="1584"/>
        <item x="1585"/>
        <item x="1586"/>
        <item x="1587"/>
        <item x="1588"/>
        <item x="1589"/>
        <item x="1590"/>
        <item x="1591"/>
        <item x="1592"/>
        <item x="1593"/>
        <item x="1594"/>
        <item x="1595"/>
        <item x="1596"/>
        <item x="1597"/>
        <item x="1598"/>
        <item x="1599"/>
        <item x="1600"/>
        <item x="1601"/>
        <item x="1602"/>
        <item x="1603"/>
        <item x="1604"/>
        <item x="1605"/>
        <item x="1606"/>
        <item x="1607"/>
        <item x="1608"/>
        <item x="1609"/>
        <item x="1610"/>
        <item x="1611"/>
        <item x="1612"/>
        <item x="1613"/>
        <item x="1614"/>
        <item x="1615"/>
        <item x="1616"/>
        <item x="1617"/>
        <item x="1618"/>
        <item x="1619"/>
        <item x="1620"/>
        <item x="1621"/>
        <item x="1622"/>
        <item x="1623"/>
        <item x="1624"/>
        <item x="1625"/>
        <item x="1626"/>
        <item x="1627"/>
        <item x="1628"/>
        <item x="1629"/>
        <item x="1630"/>
        <item x="1631"/>
        <item x="1632"/>
        <item x="1633"/>
        <item x="1634"/>
        <item x="1635"/>
        <item x="1636"/>
        <item x="1637"/>
        <item x="1638"/>
        <item x="1639"/>
        <item x="1640"/>
        <item x="1641"/>
        <item x="1642"/>
        <item x="1643"/>
        <item x="1644"/>
        <item x="1645"/>
        <item x="1646"/>
        <item x="1647"/>
        <item x="1648"/>
        <item x="1649"/>
        <item x="1650"/>
        <item x="1651"/>
        <item x="1652"/>
        <item x="1653"/>
        <item x="1654"/>
        <item x="1655"/>
        <item x="1656"/>
        <item x="1657"/>
        <item x="1658"/>
        <item x="1659"/>
        <item x="1660"/>
        <item x="1661"/>
        <item x="1662"/>
        <item x="1663"/>
        <item x="1664"/>
        <item x="1665"/>
        <item x="1666"/>
        <item x="1667"/>
        <item x="1668"/>
        <item x="1669"/>
        <item x="1670"/>
        <item x="1671"/>
        <item x="1672"/>
        <item x="1673"/>
        <item x="1674"/>
        <item x="1675"/>
        <item x="1676"/>
        <item x="1677"/>
        <item x="1678"/>
        <item x="1679"/>
        <item x="1680"/>
        <item x="1681"/>
        <item x="1682"/>
        <item x="1683"/>
        <item x="1684"/>
        <item x="1685"/>
        <item x="1686"/>
        <item x="1687"/>
        <item x="1688"/>
        <item x="1689"/>
        <item x="1690"/>
        <item x="1691"/>
        <item x="1692"/>
        <item x="1693"/>
        <item x="1694"/>
        <item x="1695"/>
        <item x="1696"/>
        <item x="1697"/>
        <item x="1698"/>
        <item x="1699"/>
        <item x="1700"/>
        <item x="1701"/>
        <item x="1702"/>
        <item x="1703"/>
        <item x="1704"/>
        <item x="1705"/>
        <item x="1706"/>
        <item x="1707"/>
        <item x="1708"/>
        <item x="1709"/>
        <item x="1710"/>
        <item x="1711"/>
        <item x="1712"/>
        <item x="1713"/>
        <item x="1714"/>
        <item x="1715"/>
        <item x="1716"/>
        <item x="1717"/>
        <item x="1718"/>
        <item x="1719"/>
        <item x="1720"/>
        <item x="1721"/>
        <item x="1722"/>
        <item x="1723"/>
        <item x="1724"/>
        <item x="1725"/>
        <item x="1726"/>
        <item x="1727"/>
        <item x="1728"/>
        <item x="1729"/>
        <item x="1730"/>
        <item x="1731"/>
        <item x="1732"/>
        <item x="1733"/>
        <item x="1734"/>
        <item x="1735"/>
        <item x="1736"/>
        <item x="1737"/>
        <item x="1738"/>
        <item x="1739"/>
        <item x="1380"/>
        <item x="1740"/>
        <item x="1741"/>
        <item x="1742"/>
        <item x="1743"/>
        <item x="1744"/>
        <item x="1745"/>
        <item x="1746"/>
        <item x="1747"/>
        <item x="1748"/>
        <item x="1749"/>
        <item x="1750"/>
        <item x="1751"/>
        <item x="1752"/>
        <item x="1753"/>
        <item x="1754"/>
        <item x="1755"/>
        <item x="1756"/>
        <item x="1757"/>
        <item x="1758"/>
        <item x="1759"/>
        <item x="1760"/>
        <item x="1761"/>
        <item x="1762"/>
        <item x="1763"/>
        <item x="1764"/>
        <item x="1765"/>
        <item x="1766"/>
        <item x="1767"/>
        <item x="1768"/>
        <item x="1769"/>
        <item x="1770"/>
        <item x="1771"/>
        <item x="1772"/>
        <item x="1773"/>
        <item x="1774"/>
        <item x="1775"/>
        <item x="1776"/>
        <item x="1777"/>
        <item x="1778"/>
        <item x="1779"/>
        <item x="1780"/>
        <item x="1781"/>
        <item x="1782"/>
        <item x="1783"/>
        <item x="1784"/>
        <item x="1785"/>
        <item x="1786"/>
        <item x="1787"/>
        <item x="1788"/>
        <item x="1789"/>
        <item x="1790"/>
        <item x="1791"/>
        <item x="1792"/>
        <item x="1793"/>
        <item x="1794"/>
        <item x="1795"/>
        <item x="1796"/>
        <item x="1797"/>
        <item x="1798"/>
        <item x="1799"/>
        <item x="1800"/>
        <item x="1801"/>
        <item x="1802"/>
        <item x="1803"/>
        <item x="1804"/>
        <item x="1805"/>
        <item x="1806"/>
        <item x="1807"/>
        <item x="1808"/>
        <item x="1809"/>
        <item x="1810"/>
        <item x="1811"/>
        <item x="1812"/>
        <item x="1813"/>
        <item x="1814"/>
        <item x="1815"/>
        <item x="1816"/>
        <item x="1817"/>
        <item x="1818"/>
        <item x="1819"/>
        <item x="1820"/>
        <item x="1821"/>
        <item x="1822"/>
        <item x="1823"/>
        <item x="1824"/>
        <item x="1825"/>
        <item x="1826"/>
        <item x="1827"/>
        <item x="1828"/>
        <item x="1829"/>
        <item x="1830"/>
        <item x="1831"/>
        <item x="1832"/>
        <item x="1833"/>
        <item x="1834"/>
        <item x="1835"/>
        <item x="1836"/>
        <item x="1837"/>
        <item x="1838"/>
        <item x="1839"/>
        <item x="1840"/>
        <item x="1841"/>
        <item x="1842"/>
        <item x="1843"/>
        <item x="1844"/>
        <item x="1845"/>
        <item x="1846"/>
        <item x="1847"/>
        <item x="1848"/>
        <item x="1849"/>
        <item x="1850"/>
        <item x="1851"/>
        <item x="1852"/>
        <item x="1853"/>
        <item x="1854"/>
        <item x="1855"/>
        <item x="1856"/>
        <item x="1857"/>
        <item x="1858"/>
        <item x="1859"/>
        <item x="1860"/>
        <item x="1861"/>
        <item x="1862"/>
        <item x="1863"/>
        <item x="1864"/>
        <item x="1865"/>
        <item x="1866"/>
        <item x="1867"/>
        <item x="1868"/>
        <item x="1869"/>
        <item x="1870"/>
        <item x="1871"/>
        <item x="1872"/>
        <item x="1907"/>
        <item x="1929"/>
        <item x="1873"/>
        <item x="1953"/>
        <item x="1948"/>
        <item m="1" x="1985"/>
        <item m="1" x="1977"/>
        <item x="1970"/>
        <item m="1" x="1978"/>
        <item m="1" x="1979"/>
        <item m="1" x="1980"/>
        <item x="1874"/>
        <item x="1875"/>
        <item x="1876"/>
        <item x="1877"/>
        <item m="1" x="1983"/>
        <item m="1" x="1981"/>
        <item x="1879"/>
        <item x="1962"/>
        <item x="1878"/>
        <item x="1880"/>
        <item x="1881"/>
        <item x="1882"/>
        <item x="1883"/>
        <item x="1884"/>
        <item x="1885"/>
        <item x="1886"/>
        <item x="1887"/>
        <item x="1888"/>
        <item x="1889"/>
        <item x="1890"/>
        <item x="1891"/>
        <item x="1892"/>
        <item x="1893"/>
        <item x="1894"/>
        <item x="1895"/>
        <item x="1896"/>
        <item x="1897"/>
        <item x="1898"/>
        <item x="1899"/>
        <item x="1900"/>
        <item m="1" x="1982"/>
        <item x="1901"/>
        <item x="1902"/>
        <item x="1903"/>
        <item x="1904"/>
        <item x="1905"/>
        <item x="1906"/>
        <item x="1908"/>
        <item x="1909"/>
        <item x="1910"/>
        <item x="1911"/>
        <item x="1912"/>
        <item x="1913"/>
        <item x="1914"/>
        <item x="1915"/>
        <item x="1916"/>
        <item x="1917"/>
        <item x="1918"/>
        <item x="1919"/>
        <item x="1920"/>
        <item x="1921"/>
        <item x="1922"/>
        <item x="1923"/>
        <item x="1924"/>
        <item x="1925"/>
        <item x="1926"/>
        <item x="1927"/>
        <item x="1928"/>
        <item x="1930"/>
        <item x="1931"/>
        <item x="1932"/>
        <item x="1933"/>
        <item x="1934"/>
        <item x="1935"/>
        <item x="1936"/>
        <item x="1937"/>
        <item x="1938"/>
        <item x="1939"/>
        <item x="1940"/>
        <item x="1941"/>
        <item x="1942"/>
        <item x="1943"/>
        <item x="1944"/>
        <item x="1945"/>
        <item x="1946"/>
        <item x="1947"/>
        <item x="1949"/>
        <item x="1950"/>
        <item x="1951"/>
        <item x="1952"/>
        <item x="1954"/>
        <item x="1955"/>
        <item x="1956"/>
        <item x="1957"/>
        <item x="1958"/>
        <item x="1959"/>
        <item x="1960"/>
        <item x="1961"/>
        <item x="1963"/>
        <item x="1965"/>
        <item x="1966"/>
        <item x="1967"/>
        <item x="1968"/>
        <item x="1969"/>
        <item x="1971"/>
        <item x="1972"/>
        <item x="1973"/>
        <item x="1974"/>
        <item t="default"/>
      </items>
    </pivotField>
    <pivotField dataField="1" showAll="0"/>
    <pivotField dataField="1" showAll="0"/>
    <pivotField showAll="0"/>
    <pivotField showAll="0"/>
    <pivotField showAll="0"/>
    <pivotField showAll="0"/>
    <pivotField showAll="0"/>
    <pivotField dataField="1" showAll="0"/>
    <pivotField showAll="0"/>
    <pivotField showAll="0"/>
    <pivotField showAll="0"/>
    <pivotField showAll="0"/>
    <pivotField showAll="0"/>
    <pivotField showAll="0" defaultSubtotal="0"/>
  </pivotFields>
  <rowFields count="3">
    <field x="0"/>
    <field x="1"/>
    <field x="2"/>
  </rowFields>
  <rowItems count="732">
    <i>
      <x v="211"/>
    </i>
    <i r="1">
      <x/>
    </i>
    <i r="2">
      <x v="1545"/>
    </i>
    <i r="2">
      <x v="1552"/>
    </i>
    <i r="2">
      <x v="1553"/>
    </i>
    <i r="2">
      <x v="1557"/>
    </i>
    <i r="2">
      <x v="1558"/>
    </i>
    <i r="2">
      <x v="1561"/>
    </i>
    <i r="1">
      <x v="1"/>
    </i>
    <i r="2">
      <x v="965"/>
    </i>
    <i r="2">
      <x v="1234"/>
    </i>
    <i r="1">
      <x v="2"/>
    </i>
    <i r="2">
      <x v="863"/>
    </i>
    <i r="2">
      <x v="1022"/>
    </i>
    <i r="2">
      <x v="1039"/>
    </i>
    <i r="2">
      <x v="1049"/>
    </i>
    <i r="2">
      <x v="1077"/>
    </i>
    <i r="2">
      <x v="1310"/>
    </i>
    <i r="2">
      <x v="1312"/>
    </i>
    <i r="2">
      <x v="1563"/>
    </i>
    <i r="1">
      <x v="4"/>
    </i>
    <i r="2">
      <x v="1449"/>
    </i>
    <i r="2">
      <x v="1544"/>
    </i>
    <i r="2">
      <x v="1546"/>
    </i>
    <i r="2">
      <x v="1547"/>
    </i>
    <i r="2">
      <x v="1548"/>
    </i>
    <i r="2">
      <x v="1566"/>
    </i>
    <i r="2">
      <x v="1567"/>
    </i>
    <i r="1">
      <x v="5"/>
    </i>
    <i r="2">
      <x v="1276"/>
    </i>
    <i r="2">
      <x v="1320"/>
    </i>
    <i r="2">
      <x v="1549"/>
    </i>
    <i r="2">
      <x v="1550"/>
    </i>
    <i r="2">
      <x v="1551"/>
    </i>
    <i r="2">
      <x v="1554"/>
    </i>
    <i r="2">
      <x v="1555"/>
    </i>
    <i r="2">
      <x v="1556"/>
    </i>
    <i r="2">
      <x v="1559"/>
    </i>
    <i r="2">
      <x v="1560"/>
    </i>
    <i r="2">
      <x v="1562"/>
    </i>
    <i r="2">
      <x v="1564"/>
    </i>
    <i r="2">
      <x v="1565"/>
    </i>
    <i>
      <x v="212"/>
    </i>
    <i r="1">
      <x/>
    </i>
    <i r="2">
      <x v="1582"/>
    </i>
    <i r="2">
      <x v="1583"/>
    </i>
    <i r="2">
      <x v="1584"/>
    </i>
    <i r="2">
      <x v="1587"/>
    </i>
    <i r="2">
      <x v="1589"/>
    </i>
    <i r="2">
      <x v="1590"/>
    </i>
    <i r="1">
      <x v="1"/>
    </i>
    <i r="2">
      <x v="793"/>
    </i>
    <i r="2">
      <x v="1149"/>
    </i>
    <i r="2">
      <x v="1413"/>
    </i>
    <i r="2">
      <x v="1572"/>
    </i>
    <i r="2">
      <x v="1591"/>
    </i>
    <i r="2">
      <x v="1592"/>
    </i>
    <i r="1">
      <x v="2"/>
    </i>
    <i r="2">
      <x v="839"/>
    </i>
    <i r="2">
      <x v="899"/>
    </i>
    <i r="2">
      <x v="912"/>
    </i>
    <i r="2">
      <x v="984"/>
    </i>
    <i r="2">
      <x v="1173"/>
    </i>
    <i r="2">
      <x v="1225"/>
    </i>
    <i r="2">
      <x v="1266"/>
    </i>
    <i r="2">
      <x v="1327"/>
    </i>
    <i r="1">
      <x v="4"/>
    </i>
    <i r="2">
      <x v="1468"/>
    </i>
    <i r="2">
      <x v="1585"/>
    </i>
    <i r="2">
      <x v="1586"/>
    </i>
    <i r="1">
      <x v="5"/>
    </i>
    <i r="2">
      <x v="907"/>
    </i>
    <i r="2">
      <x v="1255"/>
    </i>
    <i r="2">
      <x v="1257"/>
    </i>
    <i r="2">
      <x v="1350"/>
    </i>
    <i r="2">
      <x v="1352"/>
    </i>
    <i r="2">
      <x v="1425"/>
    </i>
    <i r="2">
      <x v="1464"/>
    </i>
    <i r="2">
      <x v="1568"/>
    </i>
    <i r="2">
      <x v="1569"/>
    </i>
    <i r="2">
      <x v="1570"/>
    </i>
    <i r="2">
      <x v="1571"/>
    </i>
    <i r="2">
      <x v="1573"/>
    </i>
    <i r="2">
      <x v="1574"/>
    </i>
    <i r="2">
      <x v="1575"/>
    </i>
    <i r="2">
      <x v="1576"/>
    </i>
    <i r="2">
      <x v="1577"/>
    </i>
    <i r="2">
      <x v="1578"/>
    </i>
    <i r="2">
      <x v="1579"/>
    </i>
    <i r="2">
      <x v="1580"/>
    </i>
    <i r="2">
      <x v="1581"/>
    </i>
    <i r="2">
      <x v="1588"/>
    </i>
    <i>
      <x v="213"/>
    </i>
    <i r="1">
      <x/>
    </i>
    <i r="2">
      <x v="1601"/>
    </i>
    <i r="2">
      <x v="1604"/>
    </i>
    <i r="2">
      <x v="1605"/>
    </i>
    <i r="2">
      <x v="1606"/>
    </i>
    <i r="1">
      <x v="2"/>
    </i>
    <i r="2">
      <x v="902"/>
    </i>
    <i r="2">
      <x v="911"/>
    </i>
    <i r="2">
      <x v="971"/>
    </i>
    <i r="2">
      <x v="985"/>
    </i>
    <i r="2">
      <x v="990"/>
    </i>
    <i r="2">
      <x v="1019"/>
    </i>
    <i r="2">
      <x v="1080"/>
    </i>
    <i r="2">
      <x v="1162"/>
    </i>
    <i r="2">
      <x v="1400"/>
    </i>
    <i r="2">
      <x v="1563"/>
    </i>
    <i r="2">
      <x v="1612"/>
    </i>
    <i r="1">
      <x v="4"/>
    </i>
    <i r="2">
      <x v="1593"/>
    </i>
    <i r="2">
      <x v="1594"/>
    </i>
    <i r="2">
      <x v="1599"/>
    </i>
    <i r="2">
      <x v="1607"/>
    </i>
    <i r="2">
      <x v="1608"/>
    </i>
    <i r="2">
      <x v="1609"/>
    </i>
    <i r="1">
      <x v="5"/>
    </i>
    <i r="2">
      <x v="1450"/>
    </i>
    <i r="2">
      <x v="1465"/>
    </i>
    <i r="2">
      <x v="1466"/>
    </i>
    <i r="2">
      <x v="1469"/>
    </i>
    <i r="2">
      <x v="1470"/>
    </i>
    <i r="2">
      <x v="1538"/>
    </i>
    <i r="2">
      <x v="1595"/>
    </i>
    <i r="2">
      <x v="1596"/>
    </i>
    <i r="2">
      <x v="1597"/>
    </i>
    <i r="2">
      <x v="1598"/>
    </i>
    <i r="2">
      <x v="1600"/>
    </i>
    <i r="2">
      <x v="1602"/>
    </i>
    <i r="2">
      <x v="1603"/>
    </i>
    <i r="2">
      <x v="1610"/>
    </i>
    <i r="2">
      <x v="1611"/>
    </i>
    <i>
      <x v="214"/>
    </i>
    <i r="1">
      <x/>
    </i>
    <i r="2">
      <x v="1275"/>
    </i>
    <i r="2">
      <x v="1613"/>
    </i>
    <i r="2">
      <x v="1622"/>
    </i>
    <i r="2">
      <x v="1627"/>
    </i>
    <i r="2">
      <x v="1628"/>
    </i>
    <i r="2">
      <x v="1629"/>
    </i>
    <i r="2">
      <x v="1630"/>
    </i>
    <i r="2">
      <x v="1631"/>
    </i>
    <i r="2">
      <x v="1634"/>
    </i>
    <i r="2">
      <x v="1635"/>
    </i>
    <i r="2">
      <x v="1638"/>
    </i>
    <i r="2">
      <x v="1639"/>
    </i>
    <i r="2">
      <x v="1640"/>
    </i>
    <i r="1">
      <x v="1"/>
    </i>
    <i r="2">
      <x v="1616"/>
    </i>
    <i r="1">
      <x v="2"/>
    </i>
    <i r="2">
      <x v="694"/>
    </i>
    <i r="2">
      <x v="974"/>
    </i>
    <i r="2">
      <x v="976"/>
    </i>
    <i r="2">
      <x v="1182"/>
    </i>
    <i r="2">
      <x v="1235"/>
    </i>
    <i r="2">
      <x v="1563"/>
    </i>
    <i r="2">
      <x v="1615"/>
    </i>
    <i r="2">
      <x v="1621"/>
    </i>
    <i r="1">
      <x v="4"/>
    </i>
    <i r="2">
      <x v="1623"/>
    </i>
    <i r="2">
      <x v="1625"/>
    </i>
    <i r="2">
      <x v="1626"/>
    </i>
    <i r="2">
      <x v="1642"/>
    </i>
    <i r="1">
      <x v="5"/>
    </i>
    <i r="2">
      <x v="1349"/>
    </i>
    <i r="2">
      <x v="1384"/>
    </i>
    <i r="2">
      <x v="1467"/>
    </i>
    <i r="2">
      <x v="1542"/>
    </i>
    <i r="2">
      <x v="1562"/>
    </i>
    <i r="2">
      <x v="1564"/>
    </i>
    <i r="2">
      <x v="1614"/>
    </i>
    <i r="2">
      <x v="1617"/>
    </i>
    <i r="2">
      <x v="1618"/>
    </i>
    <i r="2">
      <x v="1619"/>
    </i>
    <i r="2">
      <x v="1620"/>
    </i>
    <i r="2">
      <x v="1624"/>
    </i>
    <i r="2">
      <x v="1632"/>
    </i>
    <i r="2">
      <x v="1633"/>
    </i>
    <i r="2">
      <x v="1636"/>
    </i>
    <i r="2">
      <x v="1637"/>
    </i>
    <i r="2">
      <x v="1641"/>
    </i>
    <i r="2">
      <x v="1643"/>
    </i>
    <i r="2">
      <x v="1644"/>
    </i>
    <i r="2">
      <x v="1645"/>
    </i>
    <i r="2">
      <x v="1646"/>
    </i>
    <i r="2">
      <x v="1647"/>
    </i>
    <i>
      <x v="215"/>
    </i>
    <i r="1">
      <x/>
    </i>
    <i r="2">
      <x v="1650"/>
    </i>
    <i r="2">
      <x v="1651"/>
    </i>
    <i r="2">
      <x v="1652"/>
    </i>
    <i r="2">
      <x v="1653"/>
    </i>
    <i r="2">
      <x v="1654"/>
    </i>
    <i r="2">
      <x v="1663"/>
    </i>
    <i r="2">
      <x v="1664"/>
    </i>
    <i r="2">
      <x v="1665"/>
    </i>
    <i r="2">
      <x v="1666"/>
    </i>
    <i r="2">
      <x v="1667"/>
    </i>
    <i r="2">
      <x v="1668"/>
    </i>
    <i r="2">
      <x v="1669"/>
    </i>
    <i r="2">
      <x v="1672"/>
    </i>
    <i r="2">
      <x v="1675"/>
    </i>
    <i r="2">
      <x v="1677"/>
    </i>
    <i r="2">
      <x v="1678"/>
    </i>
    <i r="1">
      <x v="1"/>
    </i>
    <i r="2">
      <x v="1674"/>
    </i>
    <i r="1">
      <x v="4"/>
    </i>
    <i r="2">
      <x v="1566"/>
    </i>
    <i r="2">
      <x v="1655"/>
    </i>
    <i r="2">
      <x v="1673"/>
    </i>
    <i r="1">
      <x v="5"/>
    </i>
    <i r="2">
      <x v="1251"/>
    </i>
    <i r="2">
      <x v="1353"/>
    </i>
    <i r="2">
      <x v="1389"/>
    </i>
    <i r="2">
      <x v="1417"/>
    </i>
    <i r="2">
      <x v="1565"/>
    </i>
    <i r="2">
      <x v="1588"/>
    </i>
    <i r="2">
      <x v="1648"/>
    </i>
    <i r="2">
      <x v="1649"/>
    </i>
    <i r="2">
      <x v="1656"/>
    </i>
    <i r="2">
      <x v="1657"/>
    </i>
    <i r="2">
      <x v="1658"/>
    </i>
    <i r="2">
      <x v="1659"/>
    </i>
    <i r="2">
      <x v="1660"/>
    </i>
    <i r="2">
      <x v="1661"/>
    </i>
    <i r="2">
      <x v="1662"/>
    </i>
    <i r="2">
      <x v="1670"/>
    </i>
    <i r="2">
      <x v="1671"/>
    </i>
    <i r="2">
      <x v="1676"/>
    </i>
    <i r="2">
      <x v="1679"/>
    </i>
    <i>
      <x v="216"/>
    </i>
    <i r="1">
      <x/>
    </i>
    <i r="2">
      <x v="1324"/>
    </i>
    <i r="2">
      <x v="1590"/>
    </i>
    <i r="2">
      <x v="1685"/>
    </i>
    <i r="2">
      <x v="1687"/>
    </i>
    <i r="2">
      <x v="1688"/>
    </i>
    <i r="2">
      <x v="1689"/>
    </i>
    <i r="2">
      <x v="1692"/>
    </i>
    <i r="2">
      <x v="1693"/>
    </i>
    <i r="2">
      <x v="1697"/>
    </i>
    <i r="1">
      <x v="1"/>
    </i>
    <i r="2">
      <x v="1707"/>
    </i>
    <i r="2">
      <x v="1711"/>
    </i>
    <i r="2">
      <x v="1714"/>
    </i>
    <i r="1">
      <x v="2"/>
    </i>
    <i r="2">
      <x v="1187"/>
    </i>
    <i r="2">
      <x v="1612"/>
    </i>
    <i r="1">
      <x v="4"/>
    </i>
    <i r="2">
      <x v="1686"/>
    </i>
    <i r="2">
      <x v="1704"/>
    </i>
    <i r="1">
      <x v="5"/>
    </i>
    <i r="2">
      <x v="1403"/>
    </i>
    <i r="2">
      <x v="1425"/>
    </i>
    <i r="2">
      <x v="1488"/>
    </i>
    <i r="2">
      <x v="1505"/>
    </i>
    <i r="2">
      <x v="1541"/>
    </i>
    <i r="2">
      <x v="1543"/>
    </i>
    <i r="2">
      <x v="1680"/>
    </i>
    <i r="2">
      <x v="1681"/>
    </i>
    <i r="2">
      <x v="1682"/>
    </i>
    <i r="2">
      <x v="1683"/>
    </i>
    <i r="2">
      <x v="1684"/>
    </i>
    <i r="2">
      <x v="1690"/>
    </i>
    <i r="2">
      <x v="1691"/>
    </i>
    <i r="2">
      <x v="1694"/>
    </i>
    <i r="2">
      <x v="1695"/>
    </i>
    <i r="2">
      <x v="1696"/>
    </i>
    <i r="2">
      <x v="1698"/>
    </i>
    <i r="2">
      <x v="1699"/>
    </i>
    <i r="2">
      <x v="1700"/>
    </i>
    <i r="2">
      <x v="1701"/>
    </i>
    <i r="2">
      <x v="1702"/>
    </i>
    <i r="2">
      <x v="1703"/>
    </i>
    <i r="2">
      <x v="1705"/>
    </i>
    <i r="2">
      <x v="1706"/>
    </i>
    <i r="2">
      <x v="1708"/>
    </i>
    <i r="2">
      <x v="1709"/>
    </i>
    <i r="2">
      <x v="1710"/>
    </i>
    <i r="2">
      <x v="1712"/>
    </i>
    <i r="2">
      <x v="1713"/>
    </i>
    <i r="2">
      <x v="1715"/>
    </i>
    <i>
      <x v="217"/>
    </i>
    <i r="1">
      <x/>
    </i>
    <i r="2">
      <x v="1348"/>
    </i>
    <i r="2">
      <x v="1716"/>
    </i>
    <i r="2">
      <x v="1718"/>
    </i>
    <i r="2">
      <x v="1720"/>
    </i>
    <i r="2">
      <x v="1721"/>
    </i>
    <i r="2">
      <x v="1725"/>
    </i>
    <i r="2">
      <x v="1726"/>
    </i>
    <i r="2">
      <x v="1728"/>
    </i>
    <i r="2">
      <x v="1729"/>
    </i>
    <i r="2">
      <x v="1734"/>
    </i>
    <i r="2">
      <x v="1742"/>
    </i>
    <i r="1">
      <x v="2"/>
    </i>
    <i r="2">
      <x v="1182"/>
    </i>
    <i r="2">
      <x v="1421"/>
    </i>
    <i r="2">
      <x v="1563"/>
    </i>
    <i r="2">
      <x v="1612"/>
    </i>
    <i r="2">
      <x v="1723"/>
    </i>
    <i r="1">
      <x v="4"/>
    </i>
    <i r="2">
      <x v="1722"/>
    </i>
    <i r="2">
      <x v="1724"/>
    </i>
    <i r="2">
      <x v="1735"/>
    </i>
    <i r="1">
      <x v="5"/>
    </i>
    <i r="2">
      <x v="1354"/>
    </i>
    <i r="2">
      <x v="1539"/>
    </i>
    <i r="2">
      <x v="1540"/>
    </i>
    <i r="2">
      <x v="1611"/>
    </i>
    <i r="2">
      <x v="1717"/>
    </i>
    <i r="2">
      <x v="1719"/>
    </i>
    <i r="2">
      <x v="1727"/>
    </i>
    <i r="2">
      <x v="1730"/>
    </i>
    <i r="2">
      <x v="1731"/>
    </i>
    <i r="2">
      <x v="1732"/>
    </i>
    <i r="2">
      <x v="1733"/>
    </i>
    <i r="2">
      <x v="1736"/>
    </i>
    <i r="2">
      <x v="1737"/>
    </i>
    <i r="2">
      <x v="1738"/>
    </i>
    <i r="2">
      <x v="1739"/>
    </i>
    <i r="2">
      <x v="1740"/>
    </i>
    <i r="2">
      <x v="1741"/>
    </i>
    <i>
      <x v="218"/>
    </i>
    <i r="1">
      <x/>
    </i>
    <i r="2">
      <x v="1675"/>
    </i>
    <i r="2">
      <x v="1744"/>
    </i>
    <i r="2">
      <x v="1745"/>
    </i>
    <i r="2">
      <x v="1746"/>
    </i>
    <i r="2">
      <x v="1749"/>
    </i>
    <i r="2">
      <x v="1751"/>
    </i>
    <i r="2">
      <x v="1752"/>
    </i>
    <i r="2">
      <x v="1758"/>
    </i>
    <i r="2">
      <x v="1759"/>
    </i>
    <i r="2">
      <x v="1760"/>
    </i>
    <i r="2">
      <x v="1761"/>
    </i>
    <i r="2">
      <x v="1762"/>
    </i>
    <i r="2">
      <x v="1763"/>
    </i>
    <i r="2">
      <x v="1764"/>
    </i>
    <i r="1">
      <x v="4"/>
    </i>
    <i r="2">
      <x v="1757"/>
    </i>
    <i r="1">
      <x v="5"/>
    </i>
    <i r="2">
      <x v="1713"/>
    </i>
    <i r="2">
      <x v="1747"/>
    </i>
    <i r="2">
      <x v="1748"/>
    </i>
    <i r="2">
      <x v="1750"/>
    </i>
    <i r="2">
      <x v="1753"/>
    </i>
    <i r="2">
      <x v="1754"/>
    </i>
    <i r="2">
      <x v="1755"/>
    </i>
    <i r="2">
      <x v="1756"/>
    </i>
    <i>
      <x v="219"/>
    </i>
    <i r="1">
      <x/>
    </i>
    <i r="2">
      <x v="1589"/>
    </i>
    <i r="2">
      <x v="1766"/>
    </i>
    <i r="2">
      <x v="1768"/>
    </i>
    <i r="2">
      <x v="1770"/>
    </i>
    <i r="2">
      <x v="1773"/>
    </i>
    <i r="2">
      <x v="1774"/>
    </i>
    <i r="2">
      <x v="1777"/>
    </i>
    <i r="2">
      <x v="1778"/>
    </i>
    <i r="2">
      <x v="1779"/>
    </i>
    <i r="2">
      <x v="1789"/>
    </i>
    <i r="2">
      <x v="1793"/>
    </i>
    <i r="2">
      <x v="1794"/>
    </i>
    <i r="2">
      <x v="1795"/>
    </i>
    <i r="2">
      <x v="1796"/>
    </i>
    <i r="2">
      <x v="1798"/>
    </i>
    <i r="2">
      <x v="1801"/>
    </i>
    <i r="2">
      <x v="1802"/>
    </i>
    <i r="2">
      <x v="1803"/>
    </i>
    <i r="2">
      <x v="1804"/>
    </i>
    <i r="2">
      <x v="1805"/>
    </i>
    <i r="2">
      <x v="1806"/>
    </i>
    <i r="2">
      <x v="1807"/>
    </i>
    <i r="2">
      <x v="1808"/>
    </i>
    <i r="1">
      <x v="1"/>
    </i>
    <i r="2">
      <x v="1444"/>
    </i>
    <i r="2">
      <x v="1552"/>
    </i>
    <i r="2">
      <x v="1790"/>
    </i>
    <i r="2">
      <x v="1800"/>
    </i>
    <i r="1">
      <x v="2"/>
    </i>
    <i r="2">
      <x v="1392"/>
    </i>
    <i r="2">
      <x v="1413"/>
    </i>
    <i r="2">
      <x v="1772"/>
    </i>
    <i r="1">
      <x v="4"/>
    </i>
    <i r="2">
      <x v="1771"/>
    </i>
    <i r="2">
      <x v="1791"/>
    </i>
    <i r="1">
      <x v="5"/>
    </i>
    <i r="2">
      <x v="1505"/>
    </i>
    <i r="2">
      <x v="1676"/>
    </i>
    <i r="2">
      <x v="1679"/>
    </i>
    <i r="2">
      <x v="1710"/>
    </i>
    <i r="2">
      <x v="1765"/>
    </i>
    <i r="2">
      <x v="1767"/>
    </i>
    <i r="2">
      <x v="1769"/>
    </i>
    <i r="2">
      <x v="1775"/>
    </i>
    <i r="2">
      <x v="1776"/>
    </i>
    <i r="2">
      <x v="1780"/>
    </i>
    <i r="2">
      <x v="1781"/>
    </i>
    <i r="2">
      <x v="1782"/>
    </i>
    <i r="2">
      <x v="1783"/>
    </i>
    <i r="2">
      <x v="1784"/>
    </i>
    <i r="2">
      <x v="1785"/>
    </i>
    <i r="2">
      <x v="1786"/>
    </i>
    <i r="2">
      <x v="1787"/>
    </i>
    <i r="2">
      <x v="1788"/>
    </i>
    <i r="2">
      <x v="1792"/>
    </i>
    <i r="2">
      <x v="1797"/>
    </i>
    <i r="2">
      <x v="1799"/>
    </i>
    <i r="2">
      <x v="1809"/>
    </i>
    <i>
      <x v="220"/>
    </i>
    <i r="1">
      <x/>
    </i>
    <i r="2">
      <x v="1794"/>
    </i>
    <i r="2">
      <x v="1811"/>
    </i>
    <i r="2">
      <x v="1813"/>
    </i>
    <i r="2">
      <x v="1814"/>
    </i>
    <i r="2">
      <x v="1815"/>
    </i>
    <i r="2">
      <x v="1816"/>
    </i>
    <i r="2">
      <x v="1817"/>
    </i>
    <i r="2">
      <x v="1818"/>
    </i>
    <i r="2">
      <x v="1821"/>
    </i>
    <i r="2">
      <x v="1822"/>
    </i>
    <i r="2">
      <x v="1823"/>
    </i>
    <i r="2">
      <x v="1827"/>
    </i>
    <i r="2">
      <x v="1832"/>
    </i>
    <i r="2">
      <x v="1833"/>
    </i>
    <i r="2">
      <x v="1834"/>
    </i>
    <i r="2">
      <x v="1835"/>
    </i>
    <i r="2">
      <x v="1836"/>
    </i>
    <i r="2">
      <x v="1837"/>
    </i>
    <i r="2">
      <x v="1845"/>
    </i>
    <i r="2">
      <x v="1848"/>
    </i>
    <i r="2">
      <x v="1850"/>
    </i>
    <i r="2">
      <x v="1851"/>
    </i>
    <i r="2">
      <x v="1852"/>
    </i>
    <i r="2">
      <x v="1853"/>
    </i>
    <i r="2">
      <x v="1854"/>
    </i>
    <i r="2">
      <x v="1855"/>
    </i>
    <i r="2">
      <x v="1857"/>
    </i>
    <i r="2">
      <x v="1859"/>
    </i>
    <i r="2">
      <x v="1860"/>
    </i>
    <i r="2">
      <x v="1861"/>
    </i>
    <i r="1">
      <x v="1"/>
    </i>
    <i r="2">
      <x v="1411"/>
    </i>
    <i r="2">
      <x v="1422"/>
    </i>
    <i r="2">
      <x v="1587"/>
    </i>
    <i r="2">
      <x v="1605"/>
    </i>
    <i r="1">
      <x v="2"/>
    </i>
    <i r="2">
      <x v="1105"/>
    </i>
    <i r="2">
      <x v="1180"/>
    </i>
    <i r="2">
      <x v="1825"/>
    </i>
    <i r="1">
      <x v="4"/>
    </i>
    <i r="2">
      <x v="1856"/>
    </i>
    <i r="1">
      <x v="5"/>
    </i>
    <i r="2">
      <x v="1251"/>
    </i>
    <i r="2">
      <x v="1384"/>
    </i>
    <i r="2">
      <x v="1425"/>
    </i>
    <i r="2">
      <x v="1543"/>
    </i>
    <i r="2">
      <x v="1645"/>
    </i>
    <i r="2">
      <x v="1715"/>
    </i>
    <i r="2">
      <x v="1741"/>
    </i>
    <i r="2">
      <x v="1810"/>
    </i>
    <i r="2">
      <x v="1812"/>
    </i>
    <i r="2">
      <x v="1819"/>
    </i>
    <i r="2">
      <x v="1820"/>
    </i>
    <i r="2">
      <x v="1824"/>
    </i>
    <i r="2">
      <x v="1826"/>
    </i>
    <i r="2">
      <x v="1828"/>
    </i>
    <i r="2">
      <x v="1829"/>
    </i>
    <i r="2">
      <x v="1830"/>
    </i>
    <i r="2">
      <x v="1831"/>
    </i>
    <i r="2">
      <x v="1838"/>
    </i>
    <i r="2">
      <x v="1839"/>
    </i>
    <i r="2">
      <x v="1840"/>
    </i>
    <i r="2">
      <x v="1841"/>
    </i>
    <i r="2">
      <x v="1842"/>
    </i>
    <i r="2">
      <x v="1843"/>
    </i>
    <i r="2">
      <x v="1844"/>
    </i>
    <i r="2">
      <x v="1846"/>
    </i>
    <i r="2">
      <x v="1847"/>
    </i>
    <i r="2">
      <x v="1849"/>
    </i>
    <i r="2">
      <x v="1858"/>
    </i>
    <i>
      <x v="221"/>
    </i>
    <i r="1">
      <x/>
    </i>
    <i r="2">
      <x v="1163"/>
    </i>
    <i r="2">
      <x v="1801"/>
    </i>
    <i r="2">
      <x v="1803"/>
    </i>
    <i r="2">
      <x v="1863"/>
    </i>
    <i r="2">
      <x v="1867"/>
    </i>
    <i r="2">
      <x v="1869"/>
    </i>
    <i r="2">
      <x v="1871"/>
    </i>
    <i r="2">
      <x v="1872"/>
    </i>
    <i r="2">
      <x v="1873"/>
    </i>
    <i r="2">
      <x v="1876"/>
    </i>
    <i r="2">
      <x v="1888"/>
    </i>
    <i r="2">
      <x v="1889"/>
    </i>
    <i r="2">
      <x v="1890"/>
    </i>
    <i r="2">
      <x v="1894"/>
    </i>
    <i r="1">
      <x v="1"/>
    </i>
    <i r="2">
      <x v="1410"/>
    </i>
    <i r="2">
      <x v="1445"/>
    </i>
    <i r="2">
      <x v="1545"/>
    </i>
    <i r="2">
      <x v="1582"/>
    </i>
    <i r="2">
      <x v="1628"/>
    </i>
    <i r="2">
      <x v="1630"/>
    </i>
    <i r="2">
      <x v="1638"/>
    </i>
    <i r="2">
      <x v="1688"/>
    </i>
    <i r="2">
      <x v="1879"/>
    </i>
    <i r="1">
      <x v="2"/>
    </i>
    <i r="2">
      <x v="919"/>
    </i>
    <i r="1">
      <x v="4"/>
    </i>
    <i r="2">
      <x v="1757"/>
    </i>
    <i r="1">
      <x v="5"/>
    </i>
    <i r="2">
      <x v="1540"/>
    </i>
    <i r="2">
      <x v="1610"/>
    </i>
    <i r="2">
      <x v="1862"/>
    </i>
    <i r="2">
      <x v="1864"/>
    </i>
    <i r="2">
      <x v="1865"/>
    </i>
    <i r="2">
      <x v="1866"/>
    </i>
    <i r="2">
      <x v="1868"/>
    </i>
    <i r="2">
      <x v="1870"/>
    </i>
    <i r="2">
      <x v="1874"/>
    </i>
    <i r="2">
      <x v="1875"/>
    </i>
    <i r="2">
      <x v="1891"/>
    </i>
    <i r="2">
      <x v="1896"/>
    </i>
    <i r="2">
      <x v="1897"/>
    </i>
    <i>
      <x v="222"/>
    </i>
    <i r="1">
      <x/>
    </i>
    <i r="2">
      <x v="1678"/>
    </i>
    <i r="2">
      <x v="1742"/>
    </i>
    <i r="2">
      <x v="1760"/>
    </i>
    <i r="2">
      <x v="1902"/>
    </i>
    <i r="2">
      <x v="1903"/>
    </i>
    <i r="2">
      <x v="1914"/>
    </i>
    <i r="2">
      <x v="1917"/>
    </i>
    <i r="2">
      <x v="1920"/>
    </i>
    <i r="2">
      <x v="1921"/>
    </i>
    <i r="1">
      <x v="1"/>
    </i>
    <i r="2">
      <x v="834"/>
    </i>
    <i r="2">
      <x v="1557"/>
    </i>
    <i r="1">
      <x v="2"/>
    </i>
    <i r="2">
      <x v="897"/>
    </i>
    <i r="2">
      <x v="962"/>
    </i>
    <i r="2">
      <x v="992"/>
    </i>
    <i r="2">
      <x v="1112"/>
    </i>
    <i r="2">
      <x v="1414"/>
    </i>
    <i r="2">
      <x v="1460"/>
    </i>
    <i r="2">
      <x v="1901"/>
    </i>
    <i r="1">
      <x v="4"/>
    </i>
    <i r="2">
      <x v="1856"/>
    </i>
    <i r="1">
      <x v="5"/>
    </i>
    <i r="2">
      <x v="1539"/>
    </i>
    <i r="2">
      <x v="1646"/>
    </i>
    <i r="2">
      <x v="1647"/>
    </i>
    <i r="2">
      <x v="1740"/>
    </i>
    <i r="2">
      <x v="1797"/>
    </i>
    <i r="2">
      <x v="1898"/>
    </i>
    <i r="2">
      <x v="1899"/>
    </i>
    <i r="2">
      <x v="1900"/>
    </i>
    <i r="2">
      <x v="1904"/>
    </i>
    <i r="2">
      <x v="1905"/>
    </i>
    <i r="2">
      <x v="1906"/>
    </i>
    <i r="2">
      <x v="1907"/>
    </i>
    <i r="2">
      <x v="1908"/>
    </i>
    <i r="2">
      <x v="1909"/>
    </i>
    <i r="2">
      <x v="1910"/>
    </i>
    <i r="2">
      <x v="1911"/>
    </i>
    <i r="2">
      <x v="1912"/>
    </i>
    <i r="2">
      <x v="1913"/>
    </i>
    <i r="2">
      <x v="1915"/>
    </i>
    <i r="2">
      <x v="1916"/>
    </i>
    <i r="2">
      <x v="1919"/>
    </i>
    <i r="2">
      <x v="1922"/>
    </i>
    <i>
      <x v="223"/>
    </i>
    <i r="1">
      <x/>
    </i>
    <i r="2">
      <x v="1095"/>
    </i>
    <i r="2">
      <x v="1382"/>
    </i>
    <i r="2">
      <x v="1677"/>
    </i>
    <i r="2">
      <x v="1758"/>
    </i>
    <i r="2">
      <x v="1761"/>
    </i>
    <i r="2">
      <x v="1762"/>
    </i>
    <i r="2">
      <x v="1763"/>
    </i>
    <i r="2">
      <x v="1764"/>
    </i>
    <i r="2">
      <x v="1793"/>
    </i>
    <i r="2">
      <x v="1795"/>
    </i>
    <i r="2">
      <x v="1796"/>
    </i>
    <i r="2">
      <x v="1798"/>
    </i>
    <i r="2">
      <x v="1807"/>
    </i>
    <i r="2">
      <x v="1808"/>
    </i>
    <i r="2">
      <x v="1852"/>
    </i>
    <i r="2">
      <x v="1853"/>
    </i>
    <i r="2">
      <x v="1854"/>
    </i>
    <i r="2">
      <x v="1878"/>
    </i>
    <i r="2">
      <x v="1936"/>
    </i>
    <i r="2">
      <x v="1938"/>
    </i>
    <i r="2">
      <x v="1939"/>
    </i>
    <i r="2">
      <x v="1943"/>
    </i>
    <i r="2">
      <x v="1944"/>
    </i>
    <i r="2">
      <x v="1945"/>
    </i>
    <i r="2">
      <x v="1946"/>
    </i>
    <i r="2">
      <x v="1950"/>
    </i>
    <i r="1">
      <x v="1"/>
    </i>
    <i r="2">
      <x v="1582"/>
    </i>
    <i r="2">
      <x v="1638"/>
    </i>
    <i r="2">
      <x v="1639"/>
    </i>
    <i r="2">
      <x v="1879"/>
    </i>
    <i r="2">
      <x v="1937"/>
    </i>
    <i r="2">
      <x v="1942"/>
    </i>
    <i r="1">
      <x v="4"/>
    </i>
    <i r="2">
      <x v="1948"/>
    </i>
    <i r="1">
      <x v="5"/>
    </i>
    <i r="2">
      <x v="907"/>
    </i>
    <i r="2">
      <x v="1543"/>
    </i>
    <i r="2">
      <x v="1840"/>
    </i>
    <i r="2">
      <x v="1877"/>
    </i>
    <i r="2">
      <x v="1891"/>
    </i>
    <i r="2">
      <x v="1923"/>
    </i>
    <i r="2">
      <x v="1924"/>
    </i>
    <i r="2">
      <x v="1925"/>
    </i>
    <i r="2">
      <x v="1926"/>
    </i>
    <i r="2">
      <x v="1927"/>
    </i>
    <i r="2">
      <x v="1928"/>
    </i>
    <i r="2">
      <x v="1929"/>
    </i>
    <i r="2">
      <x v="1930"/>
    </i>
    <i r="2">
      <x v="1931"/>
    </i>
    <i r="2">
      <x v="1932"/>
    </i>
    <i r="2">
      <x v="1933"/>
    </i>
    <i r="2">
      <x v="1934"/>
    </i>
    <i r="2">
      <x v="1935"/>
    </i>
    <i r="2">
      <x v="1940"/>
    </i>
    <i r="2">
      <x v="1941"/>
    </i>
    <i r="2">
      <x v="1947"/>
    </i>
    <i r="2">
      <x v="1949"/>
    </i>
    <i>
      <x v="224"/>
    </i>
    <i r="1">
      <x/>
    </i>
    <i r="2">
      <x v="1759"/>
    </i>
    <i r="2">
      <x v="1804"/>
    </i>
    <i r="2">
      <x v="1850"/>
    </i>
    <i r="2">
      <x v="1961"/>
    </i>
    <i r="2">
      <x v="1963"/>
    </i>
    <i r="1">
      <x v="1"/>
    </i>
    <i r="2">
      <x v="1319"/>
    </i>
    <i r="2">
      <x v="1553"/>
    </i>
    <i r="2">
      <x v="1651"/>
    </i>
    <i r="2">
      <x v="1652"/>
    </i>
    <i r="2">
      <x v="1672"/>
    </i>
    <i r="2">
      <x v="1880"/>
    </i>
    <i r="1">
      <x v="2"/>
    </i>
    <i r="2">
      <x v="1410"/>
    </i>
    <i r="2">
      <x v="1552"/>
    </i>
    <i r="2">
      <x v="1628"/>
    </i>
    <i r="2">
      <x v="1630"/>
    </i>
    <i r="2">
      <x v="1707"/>
    </i>
    <i r="1">
      <x v="4"/>
    </i>
    <i r="2">
      <x v="1964"/>
    </i>
    <i r="1">
      <x v="5"/>
    </i>
    <i r="2">
      <x v="1843"/>
    </i>
    <i r="2">
      <x v="1844"/>
    </i>
    <i r="2">
      <x v="1881"/>
    </i>
    <i r="2">
      <x v="1951"/>
    </i>
    <i r="2">
      <x v="1952"/>
    </i>
    <i r="2">
      <x v="1953"/>
    </i>
    <i r="2">
      <x v="1954"/>
    </i>
    <i r="2">
      <x v="1955"/>
    </i>
    <i r="2">
      <x v="1956"/>
    </i>
    <i r="2">
      <x v="1957"/>
    </i>
    <i r="2">
      <x v="1958"/>
    </i>
    <i r="2">
      <x v="1959"/>
    </i>
    <i r="2">
      <x v="1960"/>
    </i>
    <i r="2">
      <x v="1962"/>
    </i>
    <i r="2">
      <x v="1965"/>
    </i>
    <i r="2">
      <x v="1966"/>
    </i>
    <i r="2">
      <x v="1967"/>
    </i>
    <i>
      <x v="225"/>
    </i>
    <i r="1">
      <x/>
    </i>
    <i r="2">
      <x v="1973"/>
    </i>
    <i r="2">
      <x v="1977"/>
    </i>
    <i r="2">
      <x v="1978"/>
    </i>
    <i r="2">
      <x v="1985"/>
    </i>
    <i r="1">
      <x v="1"/>
    </i>
    <i r="2">
      <x v="1228"/>
    </i>
    <i r="2">
      <x v="1258"/>
    </i>
    <i r="2">
      <x v="1456"/>
    </i>
    <i r="2">
      <x v="1629"/>
    </i>
    <i r="2">
      <x v="1654"/>
    </i>
    <i r="2">
      <x v="1663"/>
    </i>
    <i r="2">
      <x v="1697"/>
    </i>
    <i r="2">
      <x v="1720"/>
    </i>
    <i r="2">
      <x v="1726"/>
    </i>
    <i r="1">
      <x v="2"/>
    </i>
    <i r="2">
      <x v="953"/>
    </i>
    <i r="2">
      <x v="1158"/>
    </i>
    <i r="2">
      <x v="1411"/>
    </i>
    <i r="2">
      <x v="1422"/>
    </i>
    <i r="2">
      <x v="1444"/>
    </i>
    <i r="2">
      <x v="1445"/>
    </i>
    <i r="2">
      <x v="1452"/>
    </i>
    <i r="2">
      <x v="1459"/>
    </i>
    <i r="2">
      <x v="1517"/>
    </i>
    <i r="2">
      <x v="1545"/>
    </i>
    <i r="2">
      <x v="1587"/>
    </i>
    <i r="2">
      <x v="1605"/>
    </i>
    <i r="2">
      <x v="1688"/>
    </i>
    <i r="1">
      <x v="4"/>
    </i>
    <i r="2">
      <x v="1984"/>
    </i>
    <i r="1">
      <x v="5"/>
    </i>
    <i r="2">
      <x v="1592"/>
    </i>
    <i r="2">
      <x v="1645"/>
    </i>
    <i r="2">
      <x v="1646"/>
    </i>
    <i r="2">
      <x v="1841"/>
    </i>
    <i r="2">
      <x v="1842"/>
    </i>
    <i r="2">
      <x v="1846"/>
    </i>
    <i r="2">
      <x v="1849"/>
    </i>
    <i r="2">
      <x v="1884"/>
    </i>
    <i r="2">
      <x v="1895"/>
    </i>
    <i r="2">
      <x v="1913"/>
    </i>
    <i r="2">
      <x v="1916"/>
    </i>
    <i r="2">
      <x v="1968"/>
    </i>
    <i r="2">
      <x v="1969"/>
    </i>
    <i r="2">
      <x v="1970"/>
    </i>
    <i r="2">
      <x v="1971"/>
    </i>
    <i r="2">
      <x v="1972"/>
    </i>
    <i r="2">
      <x v="1974"/>
    </i>
    <i r="2">
      <x v="1975"/>
    </i>
    <i r="2">
      <x v="1976"/>
    </i>
    <i r="2">
      <x v="1979"/>
    </i>
    <i r="2">
      <x v="1980"/>
    </i>
    <i r="2">
      <x v="1981"/>
    </i>
    <i r="2">
      <x v="1982"/>
    </i>
    <i r="2">
      <x v="1983"/>
    </i>
    <i t="grand">
      <x/>
    </i>
  </rowItems>
  <colFields count="1">
    <field x="-2"/>
  </colFields>
  <colItems count="3">
    <i>
      <x/>
    </i>
    <i i="1">
      <x v="1"/>
    </i>
    <i i="2">
      <x v="2"/>
    </i>
  </colItems>
  <dataFields count="3">
    <dataField name="- Wafer Q'ty" fld="3" baseField="0" baseItem="114"/>
    <dataField name="-Rework wafer" fld="4" baseField="0" baseItem="114"/>
    <dataField name="- Addition defect" fld="10" baseField="0" baseItem="114"/>
  </dataFields>
  <chartFormats count="33">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 chart="0" format="2" series="1">
      <pivotArea type="data" outline="0" fieldPosition="0">
        <references count="1">
          <reference field="4294967294" count="1" selected="0">
            <x v="2"/>
          </reference>
        </references>
      </pivotArea>
    </chartFormat>
    <chartFormat chart="48" format="4" series="1">
      <pivotArea type="data" outline="0" fieldPosition="0">
        <references count="1">
          <reference field="4294967294" count="1" selected="0">
            <x v="0"/>
          </reference>
        </references>
      </pivotArea>
    </chartFormat>
    <chartFormat chart="48" format="5" series="1">
      <pivotArea type="data" outline="0" fieldPosition="0">
        <references count="1">
          <reference field="4294967294" count="1" selected="0">
            <x v="1"/>
          </reference>
        </references>
      </pivotArea>
    </chartFormat>
    <chartFormat chart="48" format="6" series="1">
      <pivotArea type="data" outline="0" fieldPosition="0">
        <references count="1">
          <reference field="4294967294" count="1" selected="0">
            <x v="2"/>
          </reference>
        </references>
      </pivotArea>
    </chartFormat>
    <chartFormat chart="155" format="4" series="1">
      <pivotArea type="data" outline="0" fieldPosition="0">
        <references count="1">
          <reference field="4294967294" count="1" selected="0">
            <x v="0"/>
          </reference>
        </references>
      </pivotArea>
    </chartFormat>
    <chartFormat chart="155" format="5" series="1">
      <pivotArea type="data" outline="0" fieldPosition="0">
        <references count="1">
          <reference field="4294967294" count="1" selected="0">
            <x v="1"/>
          </reference>
        </references>
      </pivotArea>
    </chartFormat>
    <chartFormat chart="155" format="6" series="1">
      <pivotArea type="data" outline="0" fieldPosition="0">
        <references count="1">
          <reference field="4294967294" count="1" selected="0">
            <x v="2"/>
          </reference>
        </references>
      </pivotArea>
    </chartFormat>
    <chartFormat chart="243" format="7" series="1">
      <pivotArea type="data" outline="0" fieldPosition="0">
        <references count="1">
          <reference field="4294967294" count="1" selected="0">
            <x v="0"/>
          </reference>
        </references>
      </pivotArea>
    </chartFormat>
    <chartFormat chart="243" format="8" series="1">
      <pivotArea type="data" outline="0" fieldPosition="0">
        <references count="1">
          <reference field="4294967294" count="1" selected="0">
            <x v="1"/>
          </reference>
        </references>
      </pivotArea>
    </chartFormat>
    <chartFormat chart="243" format="9" series="1">
      <pivotArea type="data" outline="0" fieldPosition="0">
        <references count="1">
          <reference field="4294967294" count="1" selected="0">
            <x v="2"/>
          </reference>
        </references>
      </pivotArea>
    </chartFormat>
    <chartFormat chart="244" format="10" series="1">
      <pivotArea type="data" outline="0" fieldPosition="0">
        <references count="1">
          <reference field="4294967294" count="1" selected="0">
            <x v="0"/>
          </reference>
        </references>
      </pivotArea>
    </chartFormat>
    <chartFormat chart="244" format="11" series="1">
      <pivotArea type="data" outline="0" fieldPosition="0">
        <references count="1">
          <reference field="4294967294" count="1" selected="0">
            <x v="1"/>
          </reference>
        </references>
      </pivotArea>
    </chartFormat>
    <chartFormat chart="244" format="12" series="1">
      <pivotArea type="data" outline="0" fieldPosition="0">
        <references count="1">
          <reference field="4294967294" count="1" selected="0">
            <x v="2"/>
          </reference>
        </references>
      </pivotArea>
    </chartFormat>
    <chartFormat chart="245" format="7" series="1">
      <pivotArea type="data" outline="0" fieldPosition="0">
        <references count="1">
          <reference field="4294967294" count="1" selected="0">
            <x v="0"/>
          </reference>
        </references>
      </pivotArea>
    </chartFormat>
    <chartFormat chart="245" format="8" series="1">
      <pivotArea type="data" outline="0" fieldPosition="0">
        <references count="1">
          <reference field="4294967294" count="1" selected="0">
            <x v="1"/>
          </reference>
        </references>
      </pivotArea>
    </chartFormat>
    <chartFormat chart="245" format="9" series="1">
      <pivotArea type="data" outline="0" fieldPosition="0">
        <references count="1">
          <reference field="4294967294" count="1" selected="0">
            <x v="2"/>
          </reference>
        </references>
      </pivotArea>
    </chartFormat>
    <chartFormat chart="246" format="10" series="1">
      <pivotArea type="data" outline="0" fieldPosition="0">
        <references count="1">
          <reference field="4294967294" count="1" selected="0">
            <x v="0"/>
          </reference>
        </references>
      </pivotArea>
    </chartFormat>
    <chartFormat chart="246" format="11" series="1">
      <pivotArea type="data" outline="0" fieldPosition="0">
        <references count="1">
          <reference field="4294967294" count="1" selected="0">
            <x v="1"/>
          </reference>
        </references>
      </pivotArea>
    </chartFormat>
    <chartFormat chart="246" format="12" series="1">
      <pivotArea type="data" outline="0" fieldPosition="0">
        <references count="1">
          <reference field="4294967294" count="1" selected="0">
            <x v="2"/>
          </reference>
        </references>
      </pivotArea>
    </chartFormat>
    <chartFormat chart="247" format="7" series="1">
      <pivotArea type="data" outline="0" fieldPosition="0">
        <references count="1">
          <reference field="4294967294" count="1" selected="0">
            <x v="0"/>
          </reference>
        </references>
      </pivotArea>
    </chartFormat>
    <chartFormat chart="247" format="8" series="1">
      <pivotArea type="data" outline="0" fieldPosition="0">
        <references count="1">
          <reference field="4294967294" count="1" selected="0">
            <x v="1"/>
          </reference>
        </references>
      </pivotArea>
    </chartFormat>
    <chartFormat chart="247" format="9" series="1">
      <pivotArea type="data" outline="0" fieldPosition="0">
        <references count="1">
          <reference field="4294967294" count="1" selected="0">
            <x v="2"/>
          </reference>
        </references>
      </pivotArea>
    </chartFormat>
    <chartFormat chart="248" format="10" series="1">
      <pivotArea type="data" outline="0" fieldPosition="0">
        <references count="1">
          <reference field="4294967294" count="1" selected="0">
            <x v="0"/>
          </reference>
        </references>
      </pivotArea>
    </chartFormat>
    <chartFormat chart="248" format="11" series="1">
      <pivotArea type="data" outline="0" fieldPosition="0">
        <references count="1">
          <reference field="4294967294" count="1" selected="0">
            <x v="1"/>
          </reference>
        </references>
      </pivotArea>
    </chartFormat>
    <chartFormat chart="248" format="12" series="1">
      <pivotArea type="data" outline="0" fieldPosition="0">
        <references count="1">
          <reference field="4294967294" count="1" selected="0">
            <x v="2"/>
          </reference>
        </references>
      </pivotArea>
    </chartFormat>
    <chartFormat chart="261" format="7" series="1">
      <pivotArea type="data" outline="0" fieldPosition="0">
        <references count="1">
          <reference field="4294967294" count="1" selected="0">
            <x v="0"/>
          </reference>
        </references>
      </pivotArea>
    </chartFormat>
    <chartFormat chart="261" format="8" series="1">
      <pivotArea type="data" outline="0" fieldPosition="0">
        <references count="1">
          <reference field="4294967294" count="1" selected="0">
            <x v="1"/>
          </reference>
        </references>
      </pivotArea>
    </chartFormat>
    <chartFormat chart="261" format="9" series="1">
      <pivotArea type="data" outline="0" fieldPosition="0">
        <references count="1">
          <reference field="4294967294" count="1" selected="0">
            <x v="2"/>
          </reference>
        </references>
      </pivotArea>
    </chartFormat>
    <chartFormat chart="262" format="10" series="1">
      <pivotArea type="data" outline="0" fieldPosition="0">
        <references count="1">
          <reference field="4294967294" count="1" selected="0">
            <x v="0"/>
          </reference>
        </references>
      </pivotArea>
    </chartFormat>
    <chartFormat chart="262" format="11" series="1">
      <pivotArea type="data" outline="0" fieldPosition="0">
        <references count="1">
          <reference field="4294967294" count="1" selected="0">
            <x v="1"/>
          </reference>
        </references>
      </pivotArea>
    </chartFormat>
    <chartFormat chart="262" format="12" series="1">
      <pivotArea type="data" outline="0" fieldPosition="0">
        <references count="1">
          <reference field="4294967294" count="1" selected="0">
            <x v="2"/>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10.xml><?xml version="1.0" encoding="utf-8"?>
<pivotTableDefinition xmlns="http://schemas.openxmlformats.org/spreadsheetml/2006/main" name="樞紐分析表3" cacheId="69" applyNumberFormats="0" applyBorderFormats="0" applyFontFormats="0" applyPatternFormats="0" applyAlignmentFormats="0" applyWidthHeightFormats="1" dataCaption="數值" updatedVersion="6" minRefreshableVersion="3" useAutoFormatting="1" itemPrintTitles="1" createdVersion="5" indent="0" outline="1" outlineData="1" multipleFieldFilters="0" chartFormat="765">
  <location ref="A3:D55" firstHeaderRow="0" firstDataRow="1" firstDataCol="1"/>
  <pivotFields count="15">
    <pivotField axis="axisRow" showAll="0" sortType="ascending" defaultSubtotal="0">
      <items count="315">
        <item h="1" m="1" x="266"/>
        <item h="1" m="1" x="162"/>
        <item h="1" m="1" x="240"/>
        <item h="1" m="1" x="134"/>
        <item h="1" m="1" x="211"/>
        <item h="1" m="1" x="288"/>
        <item h="1" m="1" x="182"/>
        <item h="1" m="1" x="258"/>
        <item h="1" m="1" x="154"/>
        <item h="1" m="1" x="232"/>
        <item h="1" m="1" x="309"/>
        <item h="1" m="1" x="202"/>
        <item h="1" m="1" x="278"/>
        <item h="1" m="1" x="174"/>
        <item h="1" m="1" x="252"/>
        <item h="1" m="1" x="147"/>
        <item h="1" m="1" x="224"/>
        <item h="1" m="1" x="302"/>
        <item h="1" m="1" x="160"/>
        <item h="1" m="1" x="238"/>
        <item h="1" m="1" x="132"/>
        <item h="1" m="1" x="208"/>
        <item h="1" m="1" x="285"/>
        <item h="1" m="1" x="179"/>
        <item h="1" m="1" x="257"/>
        <item h="1" m="1" x="152"/>
        <item h="1" m="1" x="230"/>
        <item h="1" m="1" x="307"/>
        <item h="1" m="1" x="200"/>
        <item h="1" m="1" x="276"/>
        <item h="1" m="1" x="172"/>
        <item h="1" m="1" x="250"/>
        <item h="1" m="1" x="145"/>
        <item h="1" m="1" x="222"/>
        <item h="1" m="1" x="300"/>
        <item h="1" m="1" x="193"/>
        <item h="1" m="1" x="268"/>
        <item h="1" m="1" x="164"/>
        <item h="1" m="1" x="243"/>
        <item h="1" m="1" x="137"/>
        <item h="1" m="1" x="214"/>
        <item h="1" m="1" x="291"/>
        <item h="1" m="1" x="185"/>
        <item h="1" m="1" x="261"/>
        <item h="1" m="1" x="157"/>
        <item h="1" m="1" x="235"/>
        <item h="1" m="1" x="312"/>
        <item h="1" m="1" x="205"/>
        <item h="1" m="1" x="282"/>
        <item h="1" m="1" x="143"/>
        <item h="1" m="1" x="220"/>
        <item h="1" m="1" x="298"/>
        <item h="1" m="1" x="191"/>
        <item h="1" m="1" x="267"/>
        <item h="1" m="1" x="163"/>
        <item h="1" m="1" x="241"/>
        <item h="1" m="1" x="135"/>
        <item h="1" m="1" x="212"/>
        <item h="1" m="1" x="289"/>
        <item h="1" m="1" x="183"/>
        <item h="1" m="1" x="259"/>
        <item h="1" m="1" x="155"/>
        <item h="1" m="1" x="233"/>
        <item h="1" m="1" x="310"/>
        <item h="1" m="1" x="203"/>
        <item h="1" m="1" x="279"/>
        <item h="1" m="1" x="175"/>
        <item h="1" m="1" x="253"/>
        <item h="1" m="1" x="148"/>
        <item h="1" m="1" x="225"/>
        <item h="1" m="1" x="303"/>
        <item h="1" m="1" x="195"/>
        <item h="1" m="1" x="272"/>
        <item h="1" m="1" x="168"/>
        <item h="1" m="1" x="246"/>
        <item h="1" m="1" x="141"/>
        <item h="1" m="1" x="217"/>
        <item h="1" m="1" x="295"/>
        <item h="1" m="1" x="189"/>
        <item h="1" m="1" x="308"/>
        <item h="1" m="1" x="201"/>
        <item h="1" m="1" x="277"/>
        <item h="1" m="1" x="173"/>
        <item h="1" m="1" x="251"/>
        <item h="1" m="1" x="146"/>
        <item h="1" m="1" x="223"/>
        <item h="1" m="1" x="301"/>
        <item h="1" m="1" x="194"/>
        <item h="1" m="1" x="269"/>
        <item h="1" m="1" x="165"/>
        <item h="1" m="1" x="244"/>
        <item h="1" m="1" x="138"/>
        <item h="1" m="1" x="215"/>
        <item h="1" m="1" x="292"/>
        <item h="1" m="1" x="186"/>
        <item h="1" m="1" x="262"/>
        <item h="1" m="1" x="158"/>
        <item h="1" m="1" x="236"/>
        <item h="1" m="1" x="313"/>
        <item h="1" m="1" x="206"/>
        <item h="1" m="1" x="283"/>
        <item h="1" m="1" x="177"/>
        <item h="1" m="1" x="255"/>
        <item h="1" m="1" x="150"/>
        <item h="1" m="1" x="228"/>
        <item h="1" m="1" x="305"/>
        <item h="1" m="1" x="198"/>
        <item h="1" m="1" x="274"/>
        <item h="1" m="1" x="170"/>
        <item h="1" m="1" x="248"/>
        <item h="1" m="1" x="290"/>
        <item h="1" m="1" x="184"/>
        <item h="1" m="1" x="260"/>
        <item h="1" m="1" x="156"/>
        <item h="1" m="1" x="234"/>
        <item h="1" m="1" x="311"/>
        <item h="1" m="1" x="204"/>
        <item h="1" m="1" x="280"/>
        <item h="1" m="1" x="176"/>
        <item h="1" m="1" x="254"/>
        <item h="1" m="1" x="149"/>
        <item h="1" m="1" x="226"/>
        <item h="1" m="1" x="304"/>
        <item h="1" m="1" x="196"/>
        <item h="1" m="1" x="273"/>
        <item h="1" m="1" x="169"/>
        <item h="1" m="1" x="247"/>
        <item h="1" m="1" x="142"/>
        <item h="1" m="1" x="218"/>
        <item h="1" m="1" x="296"/>
        <item h="1" m="1" x="190"/>
        <item h="1" m="1" x="264"/>
        <item h="1" m="1" x="161"/>
        <item h="1" m="1" x="239"/>
        <item h="1" m="1" x="133"/>
        <item h="1" m="1" x="209"/>
        <item h="1" m="1" x="286"/>
        <item h="1" m="1" x="180"/>
        <item h="1" m="1" x="270"/>
        <item h="1" m="1" x="166"/>
        <item h="1" m="1" x="245"/>
        <item h="1" m="1" x="139"/>
        <item h="1" m="1" x="216"/>
        <item h="1" m="1" x="293"/>
        <item h="1" m="1" x="187"/>
        <item h="1" m="1" x="263"/>
        <item h="1" m="1" x="159"/>
        <item h="1" m="1" x="237"/>
        <item h="1" m="1" x="314"/>
        <item h="1" m="1" x="207"/>
        <item h="1" m="1" x="284"/>
        <item h="1" m="1" x="178"/>
        <item h="1" m="1" x="256"/>
        <item h="1" m="1" x="151"/>
        <item h="1" m="1" x="229"/>
        <item h="1" m="1" x="306"/>
        <item h="1" m="1" x="199"/>
        <item h="1" m="1" x="275"/>
        <item h="1" m="1" x="171"/>
        <item h="1" m="1" x="249"/>
        <item h="1" m="1" x="144"/>
        <item h="1" m="1" x="221"/>
        <item h="1" m="1" x="299"/>
        <item h="1" m="1" x="192"/>
        <item h="1" m="1" x="242"/>
        <item h="1" m="1" x="136"/>
        <item h="1" m="1" x="213"/>
        <item h="1" m="1" x="281"/>
        <item h="1" m="1" x="227"/>
        <item h="1" m="1" x="197"/>
        <item h="1" m="1" x="219"/>
        <item h="1" m="1" x="297"/>
        <item h="1" m="1" x="265"/>
        <item h="1" m="1" x="210"/>
        <item h="1" m="1" x="287"/>
        <item h="1" m="1" x="181"/>
        <item h="1" m="1" x="153"/>
        <item h="1" m="1" x="231"/>
        <item h="1" m="1" x="271"/>
        <item h="1" m="1" x="167"/>
        <item h="1" m="1" x="140"/>
        <item h="1" m="1" x="294"/>
        <item h="1" m="1" x="188"/>
        <item h="1" x="0"/>
        <item h="1" x="1"/>
        <item h="1" x="2"/>
        <item h="1" x="3"/>
        <item h="1" x="4"/>
        <item h="1" x="5"/>
        <item h="1" x="6"/>
        <item h="1" x="7"/>
        <item h="1" x="8"/>
        <item h="1" x="9"/>
        <item h="1" x="10"/>
        <item h="1" x="11"/>
        <item h="1" x="12"/>
        <item h="1" x="13"/>
        <item h="1" x="14"/>
        <item h="1" x="15"/>
        <item h="1" x="16"/>
        <item h="1" x="17"/>
        <item h="1" x="18"/>
        <item h="1" x="19"/>
        <item h="1" x="20"/>
        <item h="1" x="21"/>
        <item h="1" x="22"/>
        <item h="1" x="23"/>
        <item h="1" x="24"/>
        <item h="1" x="25"/>
        <item h="1" x="26"/>
        <item h="1" x="27"/>
        <item h="1" x="28"/>
        <item h="1" x="29"/>
        <item h="1" x="30"/>
        <item h="1" x="31"/>
        <item h="1" x="32"/>
        <item h="1" x="33"/>
        <item h="1" x="34"/>
        <item h="1" x="35"/>
        <item h="1" x="36"/>
        <item h="1" x="37"/>
        <item h="1" x="38"/>
        <item h="1" x="39"/>
        <item h="1" x="40"/>
        <item h="1" x="41"/>
        <item h="1" x="42"/>
        <item h="1" x="43"/>
        <item h="1" x="44"/>
        <item h="1" x="45"/>
        <item h="1" x="46"/>
        <item h="1" x="47"/>
        <item h="1" x="48"/>
        <item h="1" x="49"/>
        <item h="1" x="50"/>
        <item h="1" x="51"/>
        <item h="1" x="52"/>
        <item h="1" x="53"/>
        <item h="1" x="54"/>
        <item h="1" x="55"/>
        <item h="1" x="56"/>
        <item h="1" x="57"/>
        <item h="1" x="58"/>
        <item h="1" x="59"/>
        <item h="1" x="60"/>
        <item h="1" x="61"/>
        <item h="1" x="62"/>
        <item h="1" x="63"/>
        <item h="1" x="64"/>
        <item h="1" x="65"/>
        <item h="1" x="66"/>
        <item h="1" x="67"/>
        <item h="1" x="68"/>
        <item h="1" x="69"/>
        <item h="1" x="70"/>
        <item h="1" x="71"/>
        <item h="1" x="72"/>
        <item h="1" x="73"/>
        <item h="1" x="74"/>
        <item h="1" x="75"/>
        <item h="1" x="76"/>
        <item h="1" x="77"/>
        <item h="1" x="78"/>
        <item h="1" x="79"/>
        <item h="1" x="80"/>
        <item h="1" x="81"/>
        <item h="1" x="82"/>
        <item h="1" x="83"/>
        <item h="1" x="84"/>
        <item h="1" x="85"/>
        <item h="1" x="86"/>
        <item h="1" x="87"/>
        <item h="1" x="88"/>
        <item h="1" x="89"/>
        <item h="1" x="90"/>
        <item h="1" x="91"/>
        <item h="1" x="92"/>
        <item h="1" x="93"/>
        <item h="1" x="94"/>
        <item h="1" x="95"/>
        <item h="1" x="96"/>
        <item h="1" x="97"/>
        <item h="1" x="98"/>
        <item h="1" x="99"/>
        <item h="1" x="100"/>
        <item h="1" x="101"/>
        <item h="1" x="102"/>
        <item h="1" x="103"/>
        <item h="1" x="104"/>
        <item h="1" x="105"/>
        <item h="1" x="106"/>
        <item h="1" x="107"/>
        <item h="1" x="108"/>
        <item h="1" x="109"/>
        <item h="1" x="110"/>
        <item h="1" x="111"/>
        <item h="1" x="112"/>
        <item h="1" x="113"/>
        <item h="1" x="114"/>
        <item h="1" x="115"/>
        <item h="1" x="116"/>
        <item h="1" x="117"/>
        <item x="118"/>
        <item x="119"/>
        <item x="120"/>
        <item x="121"/>
        <item x="122"/>
        <item x="123"/>
        <item x="124"/>
        <item x="125"/>
        <item x="126"/>
        <item x="127"/>
        <item x="128"/>
        <item x="129"/>
        <item x="130"/>
        <item h="1" x="131"/>
      </items>
    </pivotField>
    <pivotField axis="axisRow" showAll="0">
      <items count="45">
        <item x="39"/>
        <item m="1" x="41"/>
        <item m="1" x="43"/>
        <item m="1" x="40"/>
        <item m="1" x="42"/>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t="default"/>
      </items>
    </pivotField>
    <pivotField axis="axisRow" showAll="0">
      <items count="806">
        <item m="1" x="541"/>
        <item m="1" x="762"/>
        <item m="1" x="160"/>
        <item m="1" x="260"/>
        <item m="1" x="156"/>
        <item m="1" x="250"/>
        <item m="1" x="225"/>
        <item m="1" x="717"/>
        <item m="1" x="708"/>
        <item m="1" x="777"/>
        <item m="1" x="332"/>
        <item m="1" x="333"/>
        <item m="1" x="423"/>
        <item m="1" x="270"/>
        <item m="1" x="609"/>
        <item m="1" x="613"/>
        <item m="1" x="271"/>
        <item m="1" x="586"/>
        <item m="1" x="246"/>
        <item m="1" x="548"/>
        <item m="1" x="209"/>
        <item m="1" x="197"/>
        <item m="1" x="180"/>
        <item m="1" x="492"/>
        <item x="150"/>
        <item m="1" x="158"/>
        <item m="1" x="519"/>
        <item m="1" x="741"/>
        <item m="1" x="506"/>
        <item m="1" x="463"/>
        <item m="1" x="444"/>
        <item m="1" x="413"/>
        <item m="1" x="568"/>
        <item m="1" x="755"/>
        <item m="1" x="497"/>
        <item m="1" x="577"/>
        <item m="1" x="716"/>
        <item m="1" x="390"/>
        <item m="1" x="312"/>
        <item m="1" x="322"/>
        <item m="1" x="440"/>
        <item m="1" x="789"/>
        <item m="1" x="605"/>
        <item m="1" x="707"/>
        <item m="1" x="173"/>
        <item m="1" x="801"/>
        <item m="1" x="241"/>
        <item m="1" x="175"/>
        <item m="1" x="380"/>
        <item m="1" x="598"/>
        <item m="1" x="599"/>
        <item m="1" x="527"/>
        <item m="1" x="404"/>
        <item m="1" x="706"/>
        <item m="1" x="171"/>
        <item m="1" x="190"/>
        <item m="1" x="372"/>
        <item m="1" x="213"/>
        <item m="1" x="450"/>
        <item m="1" x="211"/>
        <item m="1" x="800"/>
        <item m="1" x="496"/>
        <item m="1" x="608"/>
        <item m="1" x="722"/>
        <item m="1" x="734"/>
        <item m="1" x="385"/>
        <item m="1" x="371"/>
        <item m="1" x="427"/>
        <item m="1" x="278"/>
        <item m="1" x="488"/>
        <item m="1" x="441"/>
        <item m="1" x="779"/>
        <item m="1" x="765"/>
        <item m="1" x="618"/>
        <item m="1" x="401"/>
        <item m="1" x="378"/>
        <item m="1" x="395"/>
        <item m="1" x="453"/>
        <item m="1" x="357"/>
        <item m="1" x="573"/>
        <item m="1" x="186"/>
        <item m="1" x="432"/>
        <item m="1" x="698"/>
        <item m="1" x="402"/>
        <item m="1" x="168"/>
        <item m="1" x="323"/>
        <item m="1" x="791"/>
        <item m="1" x="767"/>
        <item m="1" x="515"/>
        <item m="1" x="476"/>
        <item m="1" x="358"/>
        <item m="1" x="487"/>
        <item m="1" x="781"/>
        <item m="1" x="348"/>
        <item m="1" x="219"/>
        <item m="1" x="151"/>
        <item m="1" x="794"/>
        <item m="1" x="231"/>
        <item m="1" x="556"/>
        <item m="1" x="256"/>
        <item m="1" x="259"/>
        <item m="1" x="464"/>
        <item m="1" x="411"/>
        <item m="1" x="559"/>
        <item m="1" x="616"/>
        <item m="1" x="770"/>
        <item m="1" x="365"/>
        <item m="1" x="778"/>
        <item m="1" x="474"/>
        <item m="1" x="747"/>
        <item m="1" x="592"/>
        <item m="1" x="287"/>
        <item m="1" x="802"/>
        <item m="1" x="790"/>
        <item m="1" x="451"/>
        <item m="1" x="447"/>
        <item m="1" x="159"/>
        <item m="1" x="768"/>
        <item m="1" x="276"/>
        <item m="1" x="229"/>
        <item m="1" x="475"/>
        <item m="1" x="465"/>
        <item m="1" x="442"/>
        <item m="1" x="387"/>
        <item m="1" x="424"/>
        <item m="1" x="662"/>
        <item m="1" x="736"/>
        <item m="1" x="759"/>
        <item m="1" x="397"/>
        <item m="1" x="803"/>
        <item m="1" x="678"/>
        <item m="1" x="710"/>
        <item m="1" x="502"/>
        <item m="1" x="399"/>
        <item m="1" x="749"/>
        <item m="1" x="782"/>
        <item m="1" x="743"/>
        <item m="1" x="452"/>
        <item m="1" x="500"/>
        <item m="1" x="408"/>
        <item m="1" x="373"/>
        <item m="1" x="672"/>
        <item m="1" x="620"/>
        <item m="1" x="167"/>
        <item m="1" x="275"/>
        <item m="1" x="308"/>
        <item m="1" x="607"/>
        <item m="1" x="321"/>
        <item m="1" x="386"/>
        <item m="1" x="780"/>
        <item m="1" x="718"/>
        <item m="1" x="580"/>
        <item m="1" x="265"/>
        <item m="1" x="646"/>
        <item m="1" x="756"/>
        <item m="1" x="267"/>
        <item m="1" x="253"/>
        <item m="1" x="675"/>
        <item m="1" x="347"/>
        <item m="1" x="433"/>
        <item m="1" x="752"/>
        <item m="1" x="727"/>
        <item m="1" x="617"/>
        <item m="1" x="277"/>
        <item m="1" x="738"/>
        <item m="1" x="443"/>
        <item m="1" x="785"/>
        <item m="1" x="711"/>
        <item m="1" x="326"/>
        <item m="1" x="606"/>
        <item m="1" x="694"/>
        <item m="1" x="362"/>
        <item m="1" x="753"/>
        <item m="1" x="377"/>
        <item m="1" x="775"/>
        <item m="1" x="493"/>
        <item m="1" x="364"/>
        <item m="1" x="242"/>
        <item m="1" x="593"/>
        <item m="1" x="594"/>
        <item m="1" x="661"/>
        <item m="1" x="435"/>
        <item m="1" x="407"/>
        <item m="1" x="388"/>
        <item m="1" x="266"/>
        <item m="1" x="582"/>
        <item m="1" x="220"/>
        <item m="1" x="417"/>
        <item m="1" x="536"/>
        <item m="1" x="208"/>
        <item m="1" x="258"/>
        <item m="1" x="196"/>
        <item m="1" x="185"/>
        <item m="1" x="412"/>
        <item m="1" x="746"/>
        <item m="1" x="547"/>
        <item m="1" x="754"/>
        <item m="1" x="403"/>
        <item m="1" x="740"/>
        <item m="1" x="572"/>
        <item m="1" x="467"/>
        <item m="1" x="439"/>
        <item m="1" x="429"/>
        <item m="1" x="230"/>
        <item m="1" x="391"/>
        <item m="1" x="643"/>
        <item m="1" x="307"/>
        <item m="1" x="623"/>
        <item m="1" x="328"/>
        <item m="1" x="611"/>
        <item m="1" x="596"/>
        <item m="1" x="317"/>
        <item m="1" x="430"/>
        <item m="1" x="420"/>
        <item m="1" x="480"/>
        <item m="1" x="757"/>
        <item m="1" x="179"/>
        <item m="1" x="514"/>
        <item m="1" x="281"/>
        <item m="1" x="524"/>
        <item m="1" x="751"/>
        <item m="1" x="360"/>
        <item m="1" x="428"/>
        <item m="1" x="310"/>
        <item m="1" x="583"/>
        <item m="1" x="228"/>
        <item m="1" x="526"/>
        <item m="1" x="633"/>
        <item m="1" x="604"/>
        <item m="1" x="730"/>
        <item m="1" x="739"/>
        <item m="1" x="761"/>
        <item m="1" x="217"/>
        <item m="1" x="545"/>
        <item m="1" x="764"/>
        <item m="1" x="379"/>
        <item m="1" x="426"/>
        <item m="1" x="416"/>
        <item m="1" x="400"/>
        <item m="1" x="268"/>
        <item m="1" x="192"/>
        <item m="1" x="534"/>
        <item m="1" x="721"/>
        <item m="1" x="207"/>
        <item m="1" x="558"/>
        <item m="1" x="375"/>
        <item m="1" x="361"/>
        <item m="1" x="247"/>
        <item m="1" x="176"/>
        <item m="1" x="346"/>
        <item m="1" x="418"/>
        <item m="1" x="304"/>
        <item m="1" x="653"/>
        <item m="1" x="245"/>
        <item m="1" x="389"/>
        <item m="1" x="338"/>
        <item m="1" x="729"/>
        <item m="1" x="696"/>
        <item m="1" x="544"/>
        <item m="1" x="505"/>
        <item m="1" x="625"/>
        <item m="1" x="745"/>
        <item m="1" x="315"/>
        <item m="1" x="641"/>
        <item m="1" x="679"/>
        <item m="1" x="327"/>
        <item m="1" x="309"/>
        <item m="1" x="652"/>
        <item m="1" x="666"/>
        <item m="1" x="585"/>
        <item m="1" x="434"/>
        <item m="1" x="595"/>
        <item m="1" x="663"/>
        <item m="1" x="667"/>
        <item m="1" x="543"/>
        <item m="1" x="204"/>
        <item m="1" x="290"/>
        <item m="1" x="631"/>
        <item m="1" x="760"/>
        <item m="1" x="531"/>
        <item m="1" x="415"/>
        <item m="1" x="303"/>
        <item m="1" x="750"/>
        <item m="1" x="279"/>
        <item m="1" x="425"/>
        <item m="1" x="634"/>
        <item m="1" x="612"/>
        <item m="1" x="218"/>
        <item m="1" x="374"/>
        <item m="1" x="546"/>
        <item m="1" x="509"/>
        <item m="1" x="491"/>
        <item m="1" x="654"/>
        <item m="1" x="409"/>
        <item m="1" x="737"/>
        <item m="1" x="621"/>
        <item m="1" x="744"/>
        <item m="1" x="170"/>
        <item m="1" x="774"/>
        <item m="1" x="335"/>
        <item m="1" x="769"/>
        <item m="1" x="398"/>
        <item m="1" x="639"/>
        <item m="1" x="336"/>
        <item m="1" x="649"/>
        <item m="1" x="288"/>
        <item m="1" x="647"/>
        <item m="1" x="344"/>
        <item m="1" x="685"/>
        <item m="1" x="298"/>
        <item m="1" x="264"/>
        <item m="1" x="510"/>
        <item m="1" x="244"/>
        <item m="1" x="324"/>
        <item m="1" x="590"/>
        <item m="1" x="249"/>
        <item m="1" x="489"/>
        <item m="1" x="215"/>
        <item m="1" x="334"/>
        <item m="1" x="658"/>
        <item m="1" x="673"/>
        <item m="1" x="571"/>
        <item m="1" x="655"/>
        <item m="1" x="376"/>
        <item m="1" x="742"/>
        <item m="1" x="507"/>
        <item m="1" x="313"/>
        <item m="1" x="610"/>
        <item m="1" x="255"/>
        <item m="1" x="472"/>
        <item m="1" x="222"/>
        <item m="1" x="533"/>
        <item m="1" x="163"/>
        <item m="1" x="797"/>
        <item m="1" x="155"/>
        <item m="1" x="576"/>
        <item m="1" x="529"/>
        <item m="1" x="470"/>
        <item m="1" x="557"/>
        <item m="1" x="786"/>
        <item m="1" x="187"/>
        <item m="1" x="199"/>
        <item m="1" x="525"/>
        <item m="1" x="172"/>
        <item m="1" x="227"/>
        <item m="1" x="448"/>
        <item m="1" x="697"/>
        <item m="1" x="691"/>
        <item m="1" x="683"/>
        <item m="1" x="410"/>
        <item m="1" x="257"/>
        <item m="1" x="732"/>
        <item m="1" x="477"/>
        <item m="1" x="337"/>
        <item m="1" x="325"/>
        <item m="1" x="498"/>
        <item m="1" x="341"/>
        <item m="1" x="483"/>
        <item m="1" x="539"/>
        <item m="1" x="262"/>
        <item m="1" x="300"/>
        <item m="1" x="263"/>
        <item m="1" x="703"/>
        <item m="1" x="282"/>
        <item m="1" x="269"/>
        <item m="1" x="720"/>
        <item m="1" x="359"/>
        <item m="1" x="689"/>
        <item m="1" x="320"/>
        <item m="1" x="499"/>
        <item m="1" x="688"/>
        <item m="1" x="353"/>
        <item m="1" x="640"/>
        <item m="1" x="486"/>
        <item m="1" x="299"/>
        <item m="1" x="289"/>
        <item m="1" x="314"/>
        <item m="1" x="676"/>
        <item m="1" x="642"/>
        <item m="1" x="619"/>
        <item m="1" x="318"/>
        <item m="1" x="406"/>
        <item m="1" x="763"/>
        <item m="1" x="166"/>
        <item m="1" x="479"/>
        <item m="1" x="291"/>
        <item m="1" x="563"/>
        <item m="1" x="787"/>
        <item m="1" x="459"/>
        <item m="1" x="677"/>
        <item m="1" x="235"/>
        <item m="1" x="657"/>
        <item m="1" x="311"/>
        <item m="1" x="562"/>
        <item m="1" x="370"/>
        <item m="1" x="516"/>
        <item m="1" x="550"/>
        <item m="1" x="272"/>
        <item m="1" x="601"/>
        <item m="1" x="538"/>
        <item m="1" x="181"/>
        <item m="1" x="191"/>
        <item m="1" x="501"/>
        <item m="1" x="216"/>
        <item m="1" x="316"/>
        <item m="1" x="687"/>
        <item m="1" x="644"/>
        <item m="1" x="469"/>
        <item m="1" x="733"/>
        <item m="1" x="157"/>
        <item m="1" x="702"/>
        <item m="1" x="345"/>
        <item m="1" x="330"/>
        <item m="1" x="588"/>
        <item m="1" x="528"/>
        <item m="1" x="670"/>
        <item m="1" x="248"/>
        <item m="1" x="784"/>
        <item m="1" x="723"/>
        <item m="1" x="665"/>
        <item m="1" x="237"/>
        <item m="1" x="305"/>
        <item m="1" x="517"/>
        <item m="1" x="468"/>
        <item m="1" x="367"/>
        <item m="1" x="713"/>
        <item m="1" x="701"/>
        <item m="1" x="152"/>
        <item m="1" x="776"/>
        <item m="1" x="261"/>
        <item m="1" x="614"/>
        <item m="1" x="238"/>
        <item m="1" x="183"/>
        <item m="1" x="482"/>
        <item m="1" x="457"/>
        <item m="1" x="622"/>
        <item m="1" x="632"/>
        <item m="1" x="589"/>
        <item m="1" x="793"/>
        <item m="1" x="294"/>
        <item m="1" x="494"/>
        <item m="1" x="198"/>
        <item m="1" x="490"/>
        <item m="1" x="274"/>
        <item m="1" x="512"/>
        <item m="1" x="251"/>
        <item m="1" x="575"/>
        <item m="1" x="795"/>
        <item m="1" x="731"/>
        <item m="1" x="302"/>
        <item m="1" x="628"/>
        <item m="1" x="252"/>
        <item m="1" x="297"/>
        <item m="1" x="714"/>
        <item m="1" x="194"/>
        <item m="1" x="680"/>
        <item m="1" x="682"/>
        <item m="1" x="329"/>
        <item m="1" x="726"/>
        <item m="1" x="600"/>
        <item m="1" x="210"/>
        <item m="1" x="351"/>
        <item m="1" x="295"/>
        <item m="1" x="239"/>
        <item m="1" x="233"/>
        <item m="1" x="161"/>
        <item m="1" x="293"/>
        <item m="1" x="188"/>
        <item m="1" x="638"/>
        <item m="1" x="715"/>
        <item m="1" x="349"/>
        <item m="1" x="340"/>
        <item m="1" x="296"/>
        <item m="1" x="306"/>
        <item m="1" x="602"/>
        <item m="1" x="201"/>
        <item m="1" x="319"/>
        <item m="1" x="381"/>
        <item m="1" x="636"/>
        <item m="1" x="735"/>
        <item m="1" x="495"/>
        <item m="1" x="637"/>
        <item m="1" x="669"/>
        <item m="1" x="684"/>
        <item m="1" x="712"/>
        <item m="1" x="511"/>
        <item m="1" x="704"/>
        <item m="1" x="164"/>
        <item m="1" x="223"/>
        <item m="1" x="200"/>
        <item m="1" x="627"/>
        <item m="1" x="567"/>
        <item m="1" x="342"/>
        <item m="1" x="564"/>
        <item m="1" x="565"/>
        <item m="1" x="331"/>
        <item m="1" x="700"/>
        <item m="1" x="504"/>
        <item m="1" x="508"/>
        <item m="1" x="236"/>
        <item m="1" x="671"/>
        <item m="1" x="615"/>
        <item m="1" x="705"/>
        <item m="1" x="354"/>
        <item m="1" x="552"/>
        <item m="1" x="174"/>
        <item m="1" x="530"/>
        <item m="1" x="485"/>
        <item m="1" x="393"/>
        <item m="1" x="597"/>
        <item m="1" x="366"/>
        <item m="1" x="456"/>
        <item m="1" x="540"/>
        <item m="1" x="356"/>
        <item m="1" x="419"/>
        <item m="1" x="535"/>
        <item m="1" x="206"/>
        <item m="1" x="587"/>
        <item m="1" x="286"/>
        <item m="1" x="195"/>
        <item m="1" x="214"/>
        <item m="1" x="532"/>
        <item m="1" x="283"/>
        <item m="1" x="363"/>
        <item m="1" x="581"/>
        <item m="1" x="624"/>
        <item m="1" x="184"/>
        <item m="1" x="178"/>
        <item m="1" x="438"/>
        <item m="1" x="603"/>
        <item m="1" x="522"/>
        <item m="1" x="368"/>
        <item m="1" x="523"/>
        <item m="1" x="766"/>
        <item m="1" x="177"/>
        <item m="1" x="212"/>
        <item m="1" x="202"/>
        <item m="1" x="699"/>
        <item m="1" x="165"/>
        <item m="1" x="570"/>
        <item m="1" x="773"/>
        <item m="1" x="226"/>
        <item m="1" x="656"/>
        <item m="1" x="772"/>
        <item m="1" x="660"/>
        <item m="1" x="792"/>
        <item m="1" x="798"/>
        <item m="1" x="355"/>
        <item m="1" x="651"/>
        <item m="1" x="169"/>
        <item m="1" x="436"/>
        <item m="1" x="664"/>
        <item m="1" x="478"/>
        <item m="1" x="466"/>
        <item m="1" x="431"/>
        <item m="1" x="205"/>
        <item m="1" x="203"/>
        <item m="1" x="650"/>
        <item m="1" x="579"/>
        <item m="1" x="692"/>
        <item m="1" x="551"/>
        <item m="1" x="693"/>
        <item m="1" x="454"/>
        <item m="1" x="783"/>
        <item m="1" x="243"/>
        <item m="1" x="645"/>
        <item m="1" x="513"/>
        <item m="1" x="554"/>
        <item m="1" x="182"/>
        <item m="1" x="285"/>
        <item m="1" x="392"/>
        <item m="1" x="542"/>
        <item m="1" x="804"/>
        <item m="1" x="471"/>
        <item m="1" x="460"/>
        <item m="1" x="771"/>
        <item m="1" x="384"/>
        <item m="1" x="162"/>
        <item m="1" x="484"/>
        <item m="1" x="521"/>
        <item m="1" x="630"/>
        <item m="1" x="292"/>
        <item m="1" x="462"/>
        <item m="1" x="518"/>
        <item m="1" x="724"/>
        <item m="1" x="339"/>
        <item m="1" x="553"/>
        <item m="1" x="461"/>
        <item m="1" x="796"/>
        <item m="1" x="301"/>
        <item m="1" x="405"/>
        <item m="1" x="280"/>
        <item m="1" x="383"/>
        <item m="1" x="193"/>
        <item m="1" x="153"/>
        <item m="1" x="686"/>
        <item m="1" x="569"/>
        <item m="1" x="189"/>
        <item m="1" x="449"/>
        <item m="1" x="578"/>
        <item m="1" x="626"/>
        <item m="1" x="284"/>
        <item m="1" x="591"/>
        <item m="1" x="560"/>
        <item m="1" x="234"/>
        <item m="1" x="629"/>
        <item m="1" x="659"/>
        <item m="1" x="382"/>
        <item m="1" x="455"/>
        <item m="1" x="458"/>
        <item m="1" x="574"/>
        <item m="1" x="221"/>
        <item m="1" x="555"/>
        <item m="1" x="719"/>
        <item m="1" x="414"/>
        <item m="1" x="154"/>
        <item m="1" x="788"/>
        <item m="1" x="674"/>
        <item m="1" x="503"/>
        <item m="1" x="421"/>
        <item m="1" x="369"/>
        <item m="1" x="232"/>
        <item m="1" x="422"/>
        <item m="1" x="748"/>
        <item m="1" x="481"/>
        <item m="1" x="695"/>
        <item m="1" x="394"/>
        <item m="1" x="758"/>
        <item m="1" x="437"/>
        <item m="1" x="446"/>
        <item m="1" x="350"/>
        <item m="1" x="445"/>
        <item m="1" x="254"/>
        <item m="1" x="561"/>
        <item m="1" x="549"/>
        <item m="1" x="537"/>
        <item m="1" x="352"/>
        <item m="1" x="648"/>
        <item m="1" x="520"/>
        <item m="1" x="709"/>
        <item m="1" x="224"/>
        <item m="1" x="690"/>
        <item m="1" x="273"/>
        <item m="1" x="473"/>
        <item m="1" x="343"/>
        <item m="1" x="725"/>
        <item m="1" x="635"/>
        <item m="1" x="728"/>
        <item m="1" x="240"/>
        <item m="1" x="799"/>
        <item m="1" x="584"/>
        <item m="1" x="566"/>
        <item m="1" x="681"/>
        <item m="1" x="668"/>
        <item x="0"/>
        <item x="3"/>
        <item x="1"/>
        <item x="2"/>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m="1" x="396"/>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90"/>
        <item x="89"/>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t="default"/>
      </items>
    </pivotField>
    <pivotField dataField="1" showAll="0"/>
    <pivotField dataField="1" showAll="0"/>
    <pivotField showAll="0"/>
    <pivotField showAll="0"/>
    <pivotField showAll="0"/>
    <pivotField showAll="0"/>
    <pivotField showAll="0"/>
    <pivotField dataField="1" showAll="0"/>
    <pivotField showAll="0" defaultSubtotal="0"/>
    <pivotField showAll="0" defaultSubtotal="0"/>
    <pivotField showAll="0" defaultSubtotal="0"/>
    <pivotField showAll="0" defaultSubtotal="0"/>
  </pivotFields>
  <rowFields count="3">
    <field x="0"/>
    <field x="1"/>
    <field x="2"/>
  </rowFields>
  <rowItems count="52">
    <i>
      <x v="301"/>
    </i>
    <i r="1">
      <x v="34"/>
    </i>
    <i r="2">
      <x v="793"/>
    </i>
    <i r="2">
      <x v="796"/>
    </i>
    <i>
      <x v="302"/>
    </i>
    <i r="1">
      <x v="34"/>
    </i>
    <i r="2">
      <x v="788"/>
    </i>
    <i r="2">
      <x v="797"/>
    </i>
    <i>
      <x v="303"/>
    </i>
    <i r="1">
      <x v="34"/>
    </i>
    <i r="2">
      <x v="798"/>
    </i>
    <i r="2">
      <x v="799"/>
    </i>
    <i>
      <x v="304"/>
    </i>
    <i r="1">
      <x v="33"/>
    </i>
    <i r="2">
      <x v="801"/>
    </i>
    <i r="1">
      <x v="34"/>
    </i>
    <i r="2">
      <x v="792"/>
    </i>
    <i r="2">
      <x v="800"/>
    </i>
    <i>
      <x v="305"/>
    </i>
    <i r="1">
      <x v="34"/>
    </i>
    <i r="2">
      <x v="802"/>
    </i>
    <i>
      <x v="306"/>
    </i>
    <i r="1">
      <x v="34"/>
    </i>
    <i r="2">
      <x v="793"/>
    </i>
    <i>
      <x v="307"/>
    </i>
    <i r="1">
      <x v="37"/>
    </i>
    <i r="2">
      <x v="794"/>
    </i>
    <i r="2">
      <x v="795"/>
    </i>
    <i>
      <x v="308"/>
    </i>
    <i r="1">
      <x v="34"/>
    </i>
    <i r="2">
      <x v="793"/>
    </i>
    <i>
      <x v="309"/>
    </i>
    <i r="1">
      <x v="34"/>
    </i>
    <i r="2">
      <x v="796"/>
    </i>
    <i>
      <x v="310"/>
    </i>
    <i r="1">
      <x v="34"/>
    </i>
    <i r="2">
      <x v="788"/>
    </i>
    <i>
      <x v="311"/>
    </i>
    <i r="1">
      <x v="34"/>
    </i>
    <i r="2">
      <x v="802"/>
    </i>
    <i r="1">
      <x v="37"/>
    </i>
    <i r="2">
      <x v="789"/>
    </i>
    <i r="2">
      <x v="799"/>
    </i>
    <i r="2">
      <x v="803"/>
    </i>
    <i>
      <x v="312"/>
    </i>
    <i r="1">
      <x v="34"/>
    </i>
    <i r="2">
      <x v="804"/>
    </i>
    <i>
      <x v="313"/>
    </i>
    <i r="1">
      <x v="36"/>
    </i>
    <i r="2">
      <x v="794"/>
    </i>
    <i r="2">
      <x v="795"/>
    </i>
    <i t="grand">
      <x/>
    </i>
  </rowItems>
  <colFields count="1">
    <field x="-2"/>
  </colFields>
  <colItems count="3">
    <i>
      <x/>
    </i>
    <i i="1">
      <x v="1"/>
    </i>
    <i i="2">
      <x v="2"/>
    </i>
  </colItems>
  <dataFields count="3">
    <dataField name="- Wafer Q'ty" fld="3" baseField="0" baseItem="0"/>
    <dataField name="- Rework wafer" fld="4" baseField="0" baseItem="0"/>
    <dataField name="- Addition defect" fld="10" baseField="0" baseItem="0"/>
  </dataFields>
  <chartFormats count="54">
    <chartFormat chart="29" format="3" series="1">
      <pivotArea type="data" outline="0" fieldPosition="0">
        <references count="1">
          <reference field="4294967294" count="1" selected="0">
            <x v="0"/>
          </reference>
        </references>
      </pivotArea>
    </chartFormat>
    <chartFormat chart="29" format="4" series="1">
      <pivotArea type="data" outline="0" fieldPosition="0">
        <references count="1">
          <reference field="4294967294" count="1" selected="0">
            <x v="1"/>
          </reference>
        </references>
      </pivotArea>
    </chartFormat>
    <chartFormat chart="29" format="5" series="1">
      <pivotArea type="data" outline="0" fieldPosition="0">
        <references count="1">
          <reference field="4294967294" count="1" selected="0">
            <x v="2"/>
          </reference>
        </references>
      </pivotArea>
    </chartFormat>
    <chartFormat chart="0" format="6" series="1">
      <pivotArea type="data" outline="0" fieldPosition="0">
        <references count="1">
          <reference field="4294967294" count="1" selected="0">
            <x v="0"/>
          </reference>
        </references>
      </pivotArea>
    </chartFormat>
    <chartFormat chart="0" format="7" series="1">
      <pivotArea type="data" outline="0" fieldPosition="0">
        <references count="1">
          <reference field="4294967294" count="1" selected="0">
            <x v="1"/>
          </reference>
        </references>
      </pivotArea>
    </chartFormat>
    <chartFormat chart="0" format="8" series="1">
      <pivotArea type="data" outline="0" fieldPosition="0">
        <references count="1">
          <reference field="4294967294" count="1" selected="0">
            <x v="2"/>
          </reference>
        </references>
      </pivotArea>
    </chartFormat>
    <chartFormat chart="452" format="9" series="1">
      <pivotArea type="data" outline="0" fieldPosition="0">
        <references count="1">
          <reference field="4294967294" count="1" selected="0">
            <x v="0"/>
          </reference>
        </references>
      </pivotArea>
    </chartFormat>
    <chartFormat chart="452" format="10" series="1">
      <pivotArea type="data" outline="0" fieldPosition="0">
        <references count="1">
          <reference field="4294967294" count="1" selected="0">
            <x v="1"/>
          </reference>
        </references>
      </pivotArea>
    </chartFormat>
    <chartFormat chart="452" format="11" series="1">
      <pivotArea type="data" outline="0" fieldPosition="0">
        <references count="1">
          <reference field="4294967294" count="1" selected="0">
            <x v="2"/>
          </reference>
        </references>
      </pivotArea>
    </chartFormat>
    <chartFormat chart="453" format="12" series="1">
      <pivotArea type="data" outline="0" fieldPosition="0">
        <references count="1">
          <reference field="4294967294" count="1" selected="0">
            <x v="0"/>
          </reference>
        </references>
      </pivotArea>
    </chartFormat>
    <chartFormat chart="453" format="13" series="1">
      <pivotArea type="data" outline="0" fieldPosition="0">
        <references count="1">
          <reference field="4294967294" count="1" selected="0">
            <x v="1"/>
          </reference>
        </references>
      </pivotArea>
    </chartFormat>
    <chartFormat chart="453" format="14" series="1">
      <pivotArea type="data" outline="0" fieldPosition="0">
        <references count="1">
          <reference field="4294967294" count="1" selected="0">
            <x v="2"/>
          </reference>
        </references>
      </pivotArea>
    </chartFormat>
    <chartFormat chart="463" format="9" series="1">
      <pivotArea type="data" outline="0" fieldPosition="0">
        <references count="1">
          <reference field="4294967294" count="1" selected="0">
            <x v="0"/>
          </reference>
        </references>
      </pivotArea>
    </chartFormat>
    <chartFormat chart="463" format="10" series="1">
      <pivotArea type="data" outline="0" fieldPosition="0">
        <references count="1">
          <reference field="4294967294" count="1" selected="0">
            <x v="1"/>
          </reference>
        </references>
      </pivotArea>
    </chartFormat>
    <chartFormat chart="463" format="11" series="1">
      <pivotArea type="data" outline="0" fieldPosition="0">
        <references count="1">
          <reference field="4294967294" count="1" selected="0">
            <x v="2"/>
          </reference>
        </references>
      </pivotArea>
    </chartFormat>
    <chartFormat chart="464" format="12" series="1">
      <pivotArea type="data" outline="0" fieldPosition="0">
        <references count="1">
          <reference field="4294967294" count="1" selected="0">
            <x v="0"/>
          </reference>
        </references>
      </pivotArea>
    </chartFormat>
    <chartFormat chart="464" format="13" series="1">
      <pivotArea type="data" outline="0" fieldPosition="0">
        <references count="1">
          <reference field="4294967294" count="1" selected="0">
            <x v="1"/>
          </reference>
        </references>
      </pivotArea>
    </chartFormat>
    <chartFormat chart="464" format="14" series="1">
      <pivotArea type="data" outline="0" fieldPosition="0">
        <references count="1">
          <reference field="4294967294" count="1" selected="0">
            <x v="2"/>
          </reference>
        </references>
      </pivotArea>
    </chartFormat>
    <chartFormat chart="478" format="9" series="1">
      <pivotArea type="data" outline="0" fieldPosition="0">
        <references count="1">
          <reference field="4294967294" count="1" selected="0">
            <x v="0"/>
          </reference>
        </references>
      </pivotArea>
    </chartFormat>
    <chartFormat chart="478" format="10" series="1">
      <pivotArea type="data" outline="0" fieldPosition="0">
        <references count="1">
          <reference field="4294967294" count="1" selected="0">
            <x v="1"/>
          </reference>
        </references>
      </pivotArea>
    </chartFormat>
    <chartFormat chart="478" format="11" series="1">
      <pivotArea type="data" outline="0" fieldPosition="0">
        <references count="1">
          <reference field="4294967294" count="1" selected="0">
            <x v="2"/>
          </reference>
        </references>
      </pivotArea>
    </chartFormat>
    <chartFormat chart="479" format="12" series="1">
      <pivotArea type="data" outline="0" fieldPosition="0">
        <references count="1">
          <reference field="4294967294" count="1" selected="0">
            <x v="0"/>
          </reference>
        </references>
      </pivotArea>
    </chartFormat>
    <chartFormat chart="479" format="13" series="1">
      <pivotArea type="data" outline="0" fieldPosition="0">
        <references count="1">
          <reference field="4294967294" count="1" selected="0">
            <x v="1"/>
          </reference>
        </references>
      </pivotArea>
    </chartFormat>
    <chartFormat chart="479" format="14" series="1">
      <pivotArea type="data" outline="0" fieldPosition="0">
        <references count="1">
          <reference field="4294967294" count="1" selected="0">
            <x v="2"/>
          </reference>
        </references>
      </pivotArea>
    </chartFormat>
    <chartFormat chart="492" format="9" series="1">
      <pivotArea type="data" outline="0" fieldPosition="0">
        <references count="1">
          <reference field="4294967294" count="1" selected="0">
            <x v="0"/>
          </reference>
        </references>
      </pivotArea>
    </chartFormat>
    <chartFormat chart="492" format="10" series="1">
      <pivotArea type="data" outline="0" fieldPosition="0">
        <references count="1">
          <reference field="4294967294" count="1" selected="0">
            <x v="1"/>
          </reference>
        </references>
      </pivotArea>
    </chartFormat>
    <chartFormat chart="492" format="11" series="1">
      <pivotArea type="data" outline="0" fieldPosition="0">
        <references count="1">
          <reference field="4294967294" count="1" selected="0">
            <x v="2"/>
          </reference>
        </references>
      </pivotArea>
    </chartFormat>
    <chartFormat chart="493" format="12" series="1">
      <pivotArea type="data" outline="0" fieldPosition="0">
        <references count="1">
          <reference field="4294967294" count="1" selected="0">
            <x v="0"/>
          </reference>
        </references>
      </pivotArea>
    </chartFormat>
    <chartFormat chart="493" format="13" series="1">
      <pivotArea type="data" outline="0" fieldPosition="0">
        <references count="1">
          <reference field="4294967294" count="1" selected="0">
            <x v="1"/>
          </reference>
        </references>
      </pivotArea>
    </chartFormat>
    <chartFormat chart="493" format="14" series="1">
      <pivotArea type="data" outline="0" fieldPosition="0">
        <references count="1">
          <reference field="4294967294" count="1" selected="0">
            <x v="2"/>
          </reference>
        </references>
      </pivotArea>
    </chartFormat>
    <chartFormat chart="516" format="9" series="1">
      <pivotArea type="data" outline="0" fieldPosition="0">
        <references count="1">
          <reference field="4294967294" count="1" selected="0">
            <x v="0"/>
          </reference>
        </references>
      </pivotArea>
    </chartFormat>
    <chartFormat chart="516" format="10" series="1">
      <pivotArea type="data" outline="0" fieldPosition="0">
        <references count="1">
          <reference field="4294967294" count="1" selected="0">
            <x v="1"/>
          </reference>
        </references>
      </pivotArea>
    </chartFormat>
    <chartFormat chart="516" format="11" series="1">
      <pivotArea type="data" outline="0" fieldPosition="0">
        <references count="1">
          <reference field="4294967294" count="1" selected="0">
            <x v="2"/>
          </reference>
        </references>
      </pivotArea>
    </chartFormat>
    <chartFormat chart="517" format="12" series="1">
      <pivotArea type="data" outline="0" fieldPosition="0">
        <references count="1">
          <reference field="4294967294" count="1" selected="0">
            <x v="0"/>
          </reference>
        </references>
      </pivotArea>
    </chartFormat>
    <chartFormat chart="517" format="13" series="1">
      <pivotArea type="data" outline="0" fieldPosition="0">
        <references count="1">
          <reference field="4294967294" count="1" selected="0">
            <x v="1"/>
          </reference>
        </references>
      </pivotArea>
    </chartFormat>
    <chartFormat chart="517" format="14" series="1">
      <pivotArea type="data" outline="0" fieldPosition="0">
        <references count="1">
          <reference field="4294967294" count="1" selected="0">
            <x v="2"/>
          </reference>
        </references>
      </pivotArea>
    </chartFormat>
    <chartFormat chart="583" format="9" series="1">
      <pivotArea type="data" outline="0" fieldPosition="0">
        <references count="1">
          <reference field="4294967294" count="1" selected="0">
            <x v="0"/>
          </reference>
        </references>
      </pivotArea>
    </chartFormat>
    <chartFormat chart="583" format="10" series="1">
      <pivotArea type="data" outline="0" fieldPosition="0">
        <references count="1">
          <reference field="4294967294" count="1" selected="0">
            <x v="1"/>
          </reference>
        </references>
      </pivotArea>
    </chartFormat>
    <chartFormat chart="583" format="11" series="1">
      <pivotArea type="data" outline="0" fieldPosition="0">
        <references count="1">
          <reference field="4294967294" count="1" selected="0">
            <x v="2"/>
          </reference>
        </references>
      </pivotArea>
    </chartFormat>
    <chartFormat chart="584" format="12" series="1">
      <pivotArea type="data" outline="0" fieldPosition="0">
        <references count="1">
          <reference field="4294967294" count="1" selected="0">
            <x v="0"/>
          </reference>
        </references>
      </pivotArea>
    </chartFormat>
    <chartFormat chart="584" format="13" series="1">
      <pivotArea type="data" outline="0" fieldPosition="0">
        <references count="1">
          <reference field="4294967294" count="1" selected="0">
            <x v="1"/>
          </reference>
        </references>
      </pivotArea>
    </chartFormat>
    <chartFormat chart="584" format="14" series="1">
      <pivotArea type="data" outline="0" fieldPosition="0">
        <references count="1">
          <reference field="4294967294" count="1" selected="0">
            <x v="2"/>
          </reference>
        </references>
      </pivotArea>
    </chartFormat>
    <chartFormat chart="757" format="9" series="1">
      <pivotArea type="data" outline="0" fieldPosition="0">
        <references count="1">
          <reference field="4294967294" count="1" selected="0">
            <x v="0"/>
          </reference>
        </references>
      </pivotArea>
    </chartFormat>
    <chartFormat chart="757" format="10" series="1">
      <pivotArea type="data" outline="0" fieldPosition="0">
        <references count="1">
          <reference field="4294967294" count="1" selected="0">
            <x v="1"/>
          </reference>
        </references>
      </pivotArea>
    </chartFormat>
    <chartFormat chart="757" format="11" series="1">
      <pivotArea type="data" outline="0" fieldPosition="0">
        <references count="1">
          <reference field="4294967294" count="1" selected="0">
            <x v="2"/>
          </reference>
        </references>
      </pivotArea>
    </chartFormat>
    <chartFormat chart="758" format="12" series="1">
      <pivotArea type="data" outline="0" fieldPosition="0">
        <references count="1">
          <reference field="4294967294" count="1" selected="0">
            <x v="0"/>
          </reference>
        </references>
      </pivotArea>
    </chartFormat>
    <chartFormat chart="758" format="13" series="1">
      <pivotArea type="data" outline="0" fieldPosition="0">
        <references count="1">
          <reference field="4294967294" count="1" selected="0">
            <x v="1"/>
          </reference>
        </references>
      </pivotArea>
    </chartFormat>
    <chartFormat chart="758" format="14" series="1">
      <pivotArea type="data" outline="0" fieldPosition="0">
        <references count="1">
          <reference field="4294967294" count="1" selected="0">
            <x v="2"/>
          </reference>
        </references>
      </pivotArea>
    </chartFormat>
    <chartFormat chart="763" format="9" series="1">
      <pivotArea type="data" outline="0" fieldPosition="0">
        <references count="1">
          <reference field="4294967294" count="1" selected="0">
            <x v="0"/>
          </reference>
        </references>
      </pivotArea>
    </chartFormat>
    <chartFormat chart="763" format="10" series="1">
      <pivotArea type="data" outline="0" fieldPosition="0">
        <references count="1">
          <reference field="4294967294" count="1" selected="0">
            <x v="1"/>
          </reference>
        </references>
      </pivotArea>
    </chartFormat>
    <chartFormat chart="763" format="11" series="1">
      <pivotArea type="data" outline="0" fieldPosition="0">
        <references count="1">
          <reference field="4294967294" count="1" selected="0">
            <x v="2"/>
          </reference>
        </references>
      </pivotArea>
    </chartFormat>
    <chartFormat chart="764" format="12" series="1">
      <pivotArea type="data" outline="0" fieldPosition="0">
        <references count="1">
          <reference field="4294967294" count="1" selected="0">
            <x v="0"/>
          </reference>
        </references>
      </pivotArea>
    </chartFormat>
    <chartFormat chart="764" format="13" series="1">
      <pivotArea type="data" outline="0" fieldPosition="0">
        <references count="1">
          <reference field="4294967294" count="1" selected="0">
            <x v="1"/>
          </reference>
        </references>
      </pivotArea>
    </chartFormat>
    <chartFormat chart="764" format="14" series="1">
      <pivotArea type="data" outline="0" fieldPosition="0">
        <references count="1">
          <reference field="4294967294" count="1" selected="0">
            <x v="2"/>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mc:Ignorable="x" name="Slicer_ADI_date" sourceName="ADI date">
  <pivotTables>
    <pivotTable tabId="32" name="樞紐分析表6"/>
    <pivotTable tabId="32" name="樞紐分析表8"/>
  </pivotTables>
  <data>
    <tabular pivotCacheId="9" showMissing="0" crossFilter="showItemsWithNoData">
      <items count="849">
        <i x="0"/>
        <i x="1"/>
        <i x="2"/>
        <i x="3"/>
        <i x="4"/>
        <i x="5"/>
        <i x="6"/>
        <i x="7"/>
        <i x="8"/>
        <i x="9"/>
        <i x="10"/>
        <i x="11"/>
        <i x="12"/>
        <i x="13"/>
        <i x="14"/>
        <i x="15"/>
        <i x="16"/>
        <i x="17"/>
        <i x="18"/>
        <i x="19"/>
        <i x="20"/>
        <i x="21"/>
        <i x="22"/>
        <i x="23"/>
        <i x="24"/>
        <i x="25"/>
        <i x="26"/>
        <i x="27"/>
        <i x="28"/>
        <i x="29"/>
        <i x="30"/>
        <i x="31"/>
        <i x="32"/>
        <i x="33"/>
        <i x="34"/>
        <i x="35"/>
        <i x="36"/>
        <i x="37"/>
        <i x="38"/>
        <i x="39"/>
        <i x="40"/>
        <i x="41"/>
        <i x="42"/>
        <i x="43"/>
        <i x="44"/>
        <i x="45"/>
        <i x="46"/>
        <i x="47"/>
        <i x="48"/>
        <i x="49"/>
        <i x="50"/>
        <i x="51"/>
        <i x="52"/>
        <i x="53"/>
        <i x="54"/>
        <i x="55"/>
        <i x="56"/>
        <i x="57"/>
        <i x="58"/>
        <i x="59"/>
        <i x="60"/>
        <i x="61"/>
        <i x="62"/>
        <i x="63"/>
        <i x="64"/>
        <i x="65"/>
        <i x="66"/>
        <i x="67"/>
        <i x="68"/>
        <i x="69"/>
        <i x="70"/>
        <i x="71"/>
        <i x="72"/>
        <i x="73"/>
        <i x="74"/>
        <i x="75"/>
        <i x="76"/>
        <i x="77"/>
        <i x="78"/>
        <i x="79"/>
        <i x="80"/>
        <i x="81"/>
        <i x="82"/>
        <i x="83"/>
        <i x="84"/>
        <i x="85"/>
        <i x="86"/>
        <i x="87"/>
        <i x="88"/>
        <i x="89"/>
        <i x="90"/>
        <i x="91"/>
        <i x="92"/>
        <i x="93"/>
        <i x="94"/>
        <i x="95"/>
        <i x="96"/>
        <i x="97"/>
        <i x="98"/>
        <i x="99"/>
        <i x="100"/>
        <i x="101"/>
        <i x="102"/>
        <i x="103"/>
        <i x="104"/>
        <i x="105"/>
        <i x="106"/>
        <i x="107"/>
        <i x="108"/>
        <i x="109"/>
        <i x="110"/>
        <i x="111"/>
        <i x="112"/>
        <i x="113"/>
        <i x="114"/>
        <i x="115"/>
        <i x="116"/>
        <i x="117"/>
        <i x="118"/>
        <i x="119"/>
        <i x="120"/>
        <i x="121"/>
        <i x="122"/>
        <i x="123"/>
        <i x="124"/>
        <i x="125"/>
        <i x="126"/>
        <i x="127"/>
        <i x="128"/>
        <i x="129"/>
        <i x="130"/>
        <i x="131"/>
        <i x="132"/>
        <i x="133"/>
        <i x="134"/>
        <i x="135"/>
        <i x="136"/>
        <i x="137"/>
        <i x="138"/>
        <i x="139"/>
        <i x="140"/>
        <i x="141"/>
        <i x="142"/>
        <i x="143"/>
        <i x="144"/>
        <i x="145"/>
        <i x="146"/>
        <i x="147"/>
        <i x="148"/>
        <i x="149"/>
        <i x="150"/>
        <i x="151"/>
        <i x="152"/>
        <i x="153"/>
        <i x="154"/>
        <i x="155"/>
        <i x="156"/>
        <i x="157"/>
        <i x="158"/>
        <i x="159"/>
        <i x="160"/>
        <i x="161"/>
        <i x="162"/>
        <i x="163"/>
        <i x="164"/>
        <i x="165"/>
        <i x="166"/>
        <i x="167"/>
        <i x="168"/>
        <i x="169"/>
        <i x="170"/>
        <i x="171"/>
        <i x="172"/>
        <i x="173"/>
        <i x="174"/>
        <i x="175"/>
        <i x="176"/>
        <i x="177"/>
        <i x="178"/>
        <i x="179"/>
        <i x="180"/>
        <i x="181"/>
        <i x="182"/>
        <i x="183"/>
        <i x="184"/>
        <i x="185"/>
        <i x="186"/>
        <i x="187"/>
        <i x="188"/>
        <i x="189"/>
        <i x="190"/>
        <i x="191"/>
        <i x="192"/>
        <i x="193"/>
        <i x="194"/>
        <i x="195"/>
        <i x="196"/>
        <i x="197"/>
        <i x="198"/>
        <i x="199"/>
        <i x="200"/>
        <i x="201"/>
        <i x="202"/>
        <i x="203"/>
        <i x="204"/>
        <i x="205"/>
        <i x="206"/>
        <i x="207"/>
        <i x="208"/>
        <i x="209"/>
        <i x="210"/>
        <i x="211"/>
        <i x="212"/>
        <i x="213"/>
        <i x="214"/>
        <i x="215"/>
        <i x="216"/>
        <i x="217"/>
        <i x="218"/>
        <i x="219"/>
        <i x="220"/>
        <i x="221"/>
        <i x="222"/>
        <i x="223"/>
        <i x="224"/>
        <i x="225"/>
        <i x="226"/>
        <i x="227"/>
        <i x="228"/>
        <i x="229"/>
        <i x="230"/>
        <i x="231"/>
        <i x="232"/>
        <i x="233"/>
        <i x="234"/>
        <i x="235"/>
        <i x="236"/>
        <i x="237"/>
        <i x="238"/>
        <i x="239"/>
        <i x="240"/>
        <i x="241"/>
        <i x="242"/>
        <i x="243"/>
        <i x="244"/>
        <i x="245"/>
        <i x="246"/>
        <i x="247"/>
        <i x="248"/>
        <i x="249"/>
        <i x="250"/>
        <i x="251"/>
        <i x="252"/>
        <i x="253"/>
        <i x="254"/>
        <i x="255"/>
        <i x="256"/>
        <i x="257"/>
        <i x="258"/>
        <i x="259"/>
        <i x="260"/>
        <i x="261"/>
        <i x="262"/>
        <i x="263"/>
        <i x="264"/>
        <i x="265"/>
        <i x="266"/>
        <i x="267"/>
        <i x="268"/>
        <i x="269"/>
        <i x="270"/>
        <i x="271"/>
        <i x="272"/>
        <i x="273"/>
        <i x="274"/>
        <i x="275"/>
        <i x="276"/>
        <i x="277"/>
        <i x="279"/>
        <i x="278"/>
        <i x="280"/>
        <i x="281"/>
        <i x="282"/>
        <i x="283"/>
        <i x="284"/>
        <i x="285"/>
        <i x="286"/>
        <i x="287"/>
        <i x="288"/>
        <i x="289"/>
        <i x="290"/>
        <i x="291"/>
        <i x="292"/>
        <i x="293"/>
        <i x="294"/>
        <i x="295"/>
        <i x="296"/>
        <i x="297"/>
        <i x="298"/>
        <i x="299"/>
        <i x="300"/>
        <i x="301"/>
        <i x="302"/>
        <i x="303"/>
        <i x="304"/>
        <i x="305"/>
        <i x="306"/>
        <i x="307"/>
        <i x="308"/>
        <i x="309"/>
        <i x="310"/>
        <i x="311"/>
        <i x="312"/>
        <i x="313"/>
        <i x="314"/>
        <i x="315"/>
        <i x="316"/>
        <i x="317"/>
        <i x="318"/>
        <i x="319"/>
        <i x="320"/>
        <i x="321"/>
        <i x="322"/>
        <i x="323"/>
        <i x="324"/>
        <i x="325"/>
        <i x="326"/>
        <i x="327"/>
        <i x="328"/>
        <i x="329"/>
        <i x="330"/>
        <i x="331"/>
        <i x="332"/>
        <i x="333"/>
        <i x="334"/>
        <i x="335"/>
        <i x="336"/>
        <i x="337"/>
        <i x="338"/>
        <i x="339"/>
        <i x="340"/>
        <i x="341"/>
        <i x="342"/>
        <i x="343"/>
        <i x="344"/>
        <i x="345"/>
        <i x="346"/>
        <i x="347"/>
        <i x="348"/>
        <i x="349"/>
        <i x="350"/>
        <i x="351"/>
        <i x="352"/>
        <i x="353"/>
        <i x="354"/>
        <i x="355"/>
        <i x="356"/>
        <i x="357"/>
        <i x="358"/>
        <i x="359"/>
        <i x="360"/>
        <i x="361"/>
        <i x="362"/>
        <i x="363"/>
        <i x="364"/>
        <i x="365"/>
        <i x="366"/>
        <i x="367"/>
        <i x="368"/>
        <i x="369"/>
        <i x="370"/>
        <i x="371"/>
        <i x="372"/>
        <i x="373"/>
        <i x="374"/>
        <i x="375"/>
        <i x="376"/>
        <i x="377"/>
        <i x="378"/>
        <i x="379"/>
        <i x="380"/>
        <i x="381"/>
        <i x="382"/>
        <i x="383"/>
        <i x="384"/>
        <i x="385"/>
        <i x="386"/>
        <i x="387"/>
        <i x="388"/>
        <i x="389"/>
        <i x="390"/>
        <i x="391"/>
        <i x="392"/>
        <i x="393"/>
        <i x="394"/>
        <i x="395"/>
        <i x="396"/>
        <i x="397"/>
        <i x="398"/>
        <i x="399"/>
        <i x="400"/>
        <i x="401"/>
        <i x="402"/>
        <i x="403"/>
        <i x="404"/>
        <i x="405"/>
        <i x="406"/>
        <i x="407"/>
        <i x="408"/>
        <i x="409"/>
        <i x="410"/>
        <i x="411"/>
        <i x="412"/>
        <i x="413"/>
        <i x="414"/>
        <i x="415"/>
        <i x="416"/>
        <i x="417"/>
        <i x="418"/>
        <i x="419"/>
        <i x="420"/>
        <i x="421"/>
        <i x="422"/>
        <i x="423"/>
        <i x="424"/>
        <i x="425"/>
        <i x="426"/>
        <i x="427"/>
        <i x="428"/>
        <i x="429"/>
        <i x="430"/>
        <i x="431"/>
        <i x="432"/>
        <i x="433"/>
        <i x="434"/>
        <i x="435"/>
        <i x="436"/>
        <i x="437"/>
        <i x="438"/>
        <i x="439"/>
        <i x="440"/>
        <i x="441"/>
        <i x="442"/>
        <i x="443"/>
        <i x="444"/>
        <i x="445"/>
        <i x="446"/>
        <i x="447"/>
        <i x="448"/>
        <i x="449"/>
        <i x="450"/>
        <i x="451"/>
        <i x="453"/>
        <i x="452"/>
        <i x="454"/>
        <i x="455"/>
        <i x="456"/>
        <i x="457"/>
        <i x="458"/>
        <i x="459"/>
        <i x="460"/>
        <i x="461"/>
        <i x="462"/>
        <i x="464"/>
        <i x="463"/>
        <i x="465"/>
        <i x="466"/>
        <i x="467"/>
        <i x="468"/>
        <i x="469"/>
        <i x="470"/>
        <i x="471"/>
        <i x="472"/>
        <i x="473"/>
        <i x="474"/>
        <i x="475"/>
        <i x="476"/>
        <i x="477"/>
        <i x="478"/>
        <i x="479"/>
        <i x="480"/>
        <i x="481"/>
        <i x="482"/>
        <i x="483"/>
        <i x="484"/>
        <i x="485"/>
        <i x="486"/>
        <i x="487"/>
        <i x="488"/>
        <i x="489"/>
        <i x="490"/>
        <i x="491"/>
        <i x="492"/>
        <i x="493"/>
        <i x="494"/>
        <i x="495"/>
        <i x="496"/>
        <i x="497"/>
        <i x="498"/>
        <i x="502"/>
        <i x="499"/>
        <i x="500"/>
        <i x="501"/>
        <i x="503"/>
        <i x="504"/>
        <i x="505"/>
        <i x="506"/>
        <i x="507"/>
        <i x="508"/>
        <i x="509"/>
        <i x="510"/>
        <i x="511"/>
        <i x="512"/>
        <i x="513"/>
        <i x="514"/>
        <i x="515"/>
        <i x="516"/>
        <i x="517"/>
        <i x="518"/>
        <i x="519"/>
        <i x="520"/>
        <i x="521"/>
        <i x="522"/>
        <i x="523"/>
        <i x="524"/>
        <i x="525"/>
        <i x="526"/>
        <i x="527"/>
        <i x="528"/>
        <i x="529"/>
        <i x="530"/>
        <i x="531"/>
        <i x="532"/>
        <i x="533"/>
        <i x="534"/>
        <i x="535"/>
        <i x="536"/>
        <i x="537"/>
        <i x="539"/>
        <i x="538"/>
        <i x="540"/>
        <i x="541"/>
        <i x="542"/>
        <i x="543"/>
        <i x="544"/>
        <i x="545"/>
        <i x="546"/>
        <i x="547"/>
        <i x="548"/>
        <i x="549"/>
        <i x="550"/>
        <i x="551"/>
        <i x="552"/>
        <i x="553"/>
        <i x="554"/>
        <i x="555"/>
        <i x="556"/>
        <i x="557"/>
        <i x="558"/>
        <i x="559"/>
        <i x="560"/>
        <i x="561"/>
        <i x="562"/>
        <i x="563"/>
        <i x="564"/>
        <i x="565"/>
        <i x="566"/>
        <i x="567"/>
        <i x="568"/>
        <i x="569"/>
        <i x="570"/>
        <i x="571"/>
        <i x="572"/>
        <i x="573"/>
        <i x="574"/>
        <i x="575"/>
        <i x="576"/>
        <i x="577"/>
        <i x="578"/>
        <i x="579"/>
        <i x="580"/>
        <i x="581"/>
        <i x="582"/>
        <i x="583"/>
        <i x="584"/>
        <i x="585"/>
        <i x="586"/>
        <i x="587"/>
        <i x="588"/>
        <i x="590"/>
        <i x="589"/>
        <i x="591"/>
        <i x="592"/>
        <i x="593"/>
        <i x="594"/>
        <i x="595"/>
        <i x="596"/>
        <i x="597"/>
        <i x="598"/>
        <i x="599"/>
        <i x="600"/>
        <i x="601"/>
        <i x="602"/>
        <i x="603"/>
        <i x="604"/>
        <i x="605"/>
        <i x="606"/>
        <i x="607"/>
        <i x="608"/>
        <i x="609"/>
        <i x="610"/>
        <i x="611"/>
        <i x="612"/>
        <i x="613"/>
        <i x="614"/>
        <i x="615"/>
        <i x="616"/>
        <i x="617"/>
        <i x="618"/>
        <i x="619"/>
        <i x="620"/>
        <i x="621"/>
        <i x="622"/>
        <i x="623"/>
        <i x="624"/>
        <i x="625"/>
        <i x="626"/>
        <i x="627"/>
        <i x="628"/>
        <i x="629"/>
        <i x="630"/>
        <i x="631"/>
        <i x="632"/>
        <i x="633"/>
        <i x="634"/>
        <i x="635"/>
        <i x="636"/>
        <i x="638"/>
        <i x="637"/>
        <i x="639"/>
        <i x="640"/>
        <i x="641"/>
        <i x="642"/>
        <i x="643"/>
        <i x="644"/>
        <i x="645"/>
        <i x="646"/>
        <i x="647"/>
        <i x="648"/>
        <i x="649"/>
        <i x="650"/>
        <i x="651"/>
        <i x="652"/>
        <i x="653"/>
        <i x="654"/>
        <i x="655"/>
        <i x="656"/>
        <i x="657"/>
        <i x="658"/>
        <i x="659"/>
        <i x="660"/>
        <i x="661"/>
        <i x="662"/>
        <i x="663"/>
        <i x="664"/>
        <i x="665"/>
        <i x="666"/>
        <i x="667"/>
        <i x="668"/>
        <i x="669"/>
        <i x="670"/>
        <i x="671"/>
        <i x="672"/>
        <i x="673"/>
        <i x="674"/>
        <i x="675"/>
        <i x="676"/>
        <i x="677"/>
        <i x="678"/>
        <i x="679"/>
        <i x="680"/>
        <i x="681"/>
        <i x="682"/>
        <i x="683"/>
        <i x="684"/>
        <i x="685"/>
        <i x="686"/>
        <i x="687"/>
        <i x="688"/>
        <i x="689"/>
        <i x="690"/>
        <i x="691"/>
        <i x="692"/>
        <i x="693"/>
        <i x="694"/>
        <i x="695"/>
        <i x="696"/>
        <i x="697"/>
        <i x="698"/>
        <i x="699"/>
        <i x="700"/>
        <i x="701"/>
        <i x="702"/>
        <i x="703"/>
        <i x="704"/>
        <i x="705"/>
        <i x="706"/>
        <i x="707"/>
        <i x="708"/>
        <i x="709"/>
        <i x="710"/>
        <i x="711"/>
        <i x="712"/>
        <i x="713"/>
        <i x="714"/>
        <i x="715"/>
        <i x="716"/>
        <i x="717"/>
        <i x="718"/>
        <i x="719"/>
        <i x="720"/>
        <i x="721"/>
        <i x="722"/>
        <i x="723"/>
        <i x="724"/>
        <i x="725"/>
        <i x="726"/>
        <i x="727"/>
        <i x="728"/>
        <i x="729"/>
        <i x="730"/>
        <i x="731"/>
        <i x="732"/>
        <i x="733"/>
        <i x="734"/>
        <i x="735"/>
        <i x="736"/>
        <i x="737"/>
        <i x="738"/>
        <i x="739"/>
        <i x="740"/>
        <i x="741"/>
        <i x="742"/>
        <i x="743"/>
        <i x="744"/>
        <i x="745"/>
        <i x="746"/>
        <i x="747"/>
        <i x="748"/>
        <i x="749"/>
        <i x="750"/>
        <i x="751"/>
        <i x="752"/>
        <i x="753"/>
        <i x="754"/>
        <i x="755"/>
        <i x="756"/>
        <i x="757"/>
        <i x="758"/>
        <i x="759"/>
        <i x="760"/>
        <i x="761"/>
        <i x="762"/>
        <i x="763"/>
        <i x="764"/>
        <i x="765"/>
        <i x="766"/>
        <i x="767"/>
        <i x="768"/>
        <i x="769"/>
        <i x="770"/>
        <i x="771"/>
        <i x="772"/>
        <i x="773"/>
        <i x="774"/>
        <i x="775"/>
        <i x="776"/>
        <i x="777"/>
        <i x="778"/>
        <i x="779"/>
        <i x="780"/>
        <i x="781"/>
        <i x="782"/>
        <i x="783"/>
        <i x="784"/>
        <i x="785"/>
        <i x="786"/>
        <i x="787"/>
        <i x="788"/>
        <i x="789"/>
        <i x="790"/>
        <i x="791"/>
        <i x="792"/>
        <i x="793"/>
        <i x="794"/>
        <i x="795"/>
        <i x="796"/>
        <i x="797"/>
        <i x="798"/>
        <i x="799"/>
        <i x="800"/>
        <i x="801"/>
        <i x="802"/>
        <i x="803"/>
        <i x="804"/>
        <i x="805"/>
        <i x="806"/>
        <i x="807"/>
        <i x="808"/>
        <i x="809"/>
        <i x="810"/>
        <i x="811"/>
        <i x="812"/>
        <i x="813"/>
        <i x="814"/>
        <i x="815"/>
        <i x="816"/>
        <i x="817"/>
        <i x="818"/>
        <i x="819"/>
        <i x="820"/>
        <i x="821"/>
        <i x="822"/>
        <i x="823"/>
        <i x="824"/>
        <i x="825"/>
        <i x="826"/>
        <i x="827"/>
        <i x="828"/>
        <i x="829"/>
        <i x="830"/>
        <i x="831"/>
        <i x="832"/>
        <i x="833"/>
        <i x="834"/>
        <i x="835"/>
        <i x="836"/>
        <i x="837"/>
        <i x="838"/>
        <i x="839"/>
        <i x="840"/>
        <i x="841"/>
        <i x="842"/>
        <i x="843"/>
        <i x="844"/>
        <i x="845"/>
        <i x="846"/>
        <i x="847" s="1"/>
        <i x="848" nd="1"/>
      </items>
    </tabular>
  </data>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mc:Ignorable="x" name="Slicer_ADI_date1" sourceName="ADI date">
  <pivotTables>
    <pivotTable tabId="32" name="樞紐分析表14"/>
    <pivotTable tabId="32" name="樞紐分析表15"/>
    <pivotTable tabId="32" name="樞紐分析表16"/>
  </pivotTables>
  <data>
    <tabular pivotCacheId="4" showMissing="0" crossFilter="showItemsWithNoData">
      <items count="226">
        <i x="0"/>
        <i x="1"/>
        <i x="2"/>
        <i x="3"/>
        <i x="4"/>
        <i x="5"/>
        <i x="6"/>
        <i x="7"/>
        <i x="8"/>
        <i x="9"/>
        <i x="10"/>
        <i x="11"/>
        <i x="12"/>
        <i x="13"/>
        <i x="14"/>
        <i x="15"/>
        <i x="16"/>
        <i x="17"/>
        <i x="18"/>
        <i x="19"/>
        <i x="20"/>
        <i x="21"/>
        <i x="22"/>
        <i x="23"/>
        <i x="24"/>
        <i x="25"/>
        <i x="26"/>
        <i x="27"/>
        <i x="28"/>
        <i x="29"/>
        <i x="30"/>
        <i x="31"/>
        <i x="32"/>
        <i x="33"/>
        <i x="34"/>
        <i x="35"/>
        <i x="36"/>
        <i x="37"/>
        <i x="38"/>
        <i x="39"/>
        <i x="40"/>
        <i x="41"/>
        <i x="42"/>
        <i x="43"/>
        <i x="44"/>
        <i x="45"/>
        <i x="46"/>
        <i x="47"/>
        <i x="48"/>
        <i x="49"/>
        <i x="50"/>
        <i x="51"/>
        <i x="52"/>
        <i x="53"/>
        <i x="54"/>
        <i x="55"/>
        <i x="56"/>
        <i x="57"/>
        <i x="58"/>
        <i x="59"/>
        <i x="60"/>
        <i x="61"/>
        <i x="62"/>
        <i x="63"/>
        <i x="64"/>
        <i x="65"/>
        <i x="66"/>
        <i x="67"/>
        <i x="68"/>
        <i x="69"/>
        <i x="70"/>
        <i x="71"/>
        <i x="72"/>
        <i x="73"/>
        <i x="74"/>
        <i x="75"/>
        <i x="76"/>
        <i x="77"/>
        <i x="78"/>
        <i x="79"/>
        <i x="80"/>
        <i x="81"/>
        <i x="82"/>
        <i x="83"/>
        <i x="84"/>
        <i x="85"/>
        <i x="86"/>
        <i x="87"/>
        <i x="88"/>
        <i x="89"/>
        <i x="90"/>
        <i x="91"/>
        <i x="92"/>
        <i x="93"/>
        <i x="94"/>
        <i x="95"/>
        <i x="96"/>
        <i x="97"/>
        <i x="98"/>
        <i x="99"/>
        <i x="100"/>
        <i x="101"/>
        <i x="102"/>
        <i x="103"/>
        <i x="104"/>
        <i x="105"/>
        <i x="106"/>
        <i x="107"/>
        <i x="108"/>
        <i x="109"/>
        <i x="110"/>
        <i x="111"/>
        <i x="112"/>
        <i x="113"/>
        <i x="114"/>
        <i x="115"/>
        <i x="116"/>
        <i x="117"/>
        <i x="118"/>
        <i x="119"/>
        <i x="120"/>
        <i x="121"/>
        <i x="122"/>
        <i x="123"/>
        <i x="124"/>
        <i x="125"/>
        <i x="126"/>
        <i x="127"/>
        <i x="128"/>
        <i x="129"/>
        <i x="130"/>
        <i x="131"/>
        <i x="132"/>
        <i x="133"/>
        <i x="134"/>
        <i x="135"/>
        <i x="136"/>
        <i x="137"/>
        <i x="138"/>
        <i x="139"/>
        <i x="140"/>
        <i x="141"/>
        <i x="142"/>
        <i x="143"/>
        <i x="144"/>
        <i x="145"/>
        <i x="146"/>
        <i x="147"/>
        <i x="148"/>
        <i x="149"/>
        <i x="150"/>
        <i x="151"/>
        <i x="152"/>
        <i x="153"/>
        <i x="154"/>
        <i x="155"/>
        <i x="156"/>
        <i x="157"/>
        <i x="158"/>
        <i x="159"/>
        <i x="160"/>
        <i x="161"/>
        <i x="162"/>
        <i x="163"/>
        <i x="164"/>
        <i x="165"/>
        <i x="166"/>
        <i x="167"/>
        <i x="168"/>
        <i x="169"/>
        <i x="170"/>
        <i x="171"/>
        <i x="172"/>
        <i x="173"/>
        <i x="174"/>
        <i x="175"/>
        <i x="176"/>
        <i x="177"/>
        <i x="178"/>
        <i x="179"/>
        <i x="180"/>
        <i x="181"/>
        <i x="182"/>
        <i x="183"/>
        <i x="184"/>
        <i x="185"/>
        <i x="186"/>
        <i x="187"/>
        <i x="188"/>
        <i x="189"/>
        <i x="190"/>
        <i x="191"/>
        <i x="192"/>
        <i x="193"/>
        <i x="194"/>
        <i x="195"/>
        <i x="196"/>
        <i x="197"/>
        <i x="198"/>
        <i x="199"/>
        <i x="200"/>
        <i x="201"/>
        <i x="202"/>
        <i x="203"/>
        <i x="204"/>
        <i x="205"/>
        <i x="206"/>
        <i x="207"/>
        <i x="208"/>
        <i x="209"/>
        <i x="210"/>
        <i x="211"/>
        <i x="212"/>
        <i x="213"/>
        <i x="214"/>
        <i x="215"/>
        <i x="216"/>
        <i x="217"/>
        <i x="218"/>
        <i x="219"/>
        <i x="220"/>
        <i x="221"/>
        <i x="222"/>
        <i x="223"/>
        <i x="224" s="1"/>
        <i x="225" nd="1"/>
      </items>
    </tabular>
  </data>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mc:Ignorable="x" name="Slicer_ADI_date2" sourceName="ADI date">
  <pivotTables>
    <pivotTable tabId="32" name="樞紐分析表17"/>
    <pivotTable tabId="32" name="樞紐分析表18"/>
  </pivotTables>
  <data>
    <tabular pivotCacheId="5" showMissing="0" crossFilter="showItemsWithNoData">
      <items count="132">
        <i x="0"/>
        <i x="1"/>
        <i x="2"/>
        <i x="3"/>
        <i x="4"/>
        <i x="5"/>
        <i x="6"/>
        <i x="7"/>
        <i x="8"/>
        <i x="9"/>
        <i x="10"/>
        <i x="11"/>
        <i x="12"/>
        <i x="13"/>
        <i x="14"/>
        <i x="15"/>
        <i x="16"/>
        <i x="17"/>
        <i x="18"/>
        <i x="19"/>
        <i x="20"/>
        <i x="21"/>
        <i x="22"/>
        <i x="23"/>
        <i x="24"/>
        <i x="25"/>
        <i x="26"/>
        <i x="27"/>
        <i x="28"/>
        <i x="29"/>
        <i x="30"/>
        <i x="31"/>
        <i x="32"/>
        <i x="33"/>
        <i x="34"/>
        <i x="35"/>
        <i x="36"/>
        <i x="37"/>
        <i x="38"/>
        <i x="39"/>
        <i x="40"/>
        <i x="41"/>
        <i x="42"/>
        <i x="43"/>
        <i x="44"/>
        <i x="45"/>
        <i x="46"/>
        <i x="47"/>
        <i x="48"/>
        <i x="49"/>
        <i x="50"/>
        <i x="51"/>
        <i x="52"/>
        <i x="53"/>
        <i x="54"/>
        <i x="55"/>
        <i x="56"/>
        <i x="57"/>
        <i x="58"/>
        <i x="59"/>
        <i x="60"/>
        <i x="61"/>
        <i x="62"/>
        <i x="63"/>
        <i x="64"/>
        <i x="65"/>
        <i x="66"/>
        <i x="67"/>
        <i x="68"/>
        <i x="69"/>
        <i x="70"/>
        <i x="71"/>
        <i x="72"/>
        <i x="73"/>
        <i x="74"/>
        <i x="75"/>
        <i x="76"/>
        <i x="77"/>
        <i x="78"/>
        <i x="79"/>
        <i x="80"/>
        <i x="81"/>
        <i x="82"/>
        <i x="83"/>
        <i x="84"/>
        <i x="85"/>
        <i x="86"/>
        <i x="87"/>
        <i x="88"/>
        <i x="89"/>
        <i x="90"/>
        <i x="91"/>
        <i x="92"/>
        <i x="93"/>
        <i x="94"/>
        <i x="95"/>
        <i x="96"/>
        <i x="97"/>
        <i x="98"/>
        <i x="99"/>
        <i x="100"/>
        <i x="101"/>
        <i x="102"/>
        <i x="103"/>
        <i x="104"/>
        <i x="105"/>
        <i x="106"/>
        <i x="107"/>
        <i x="108"/>
        <i x="109"/>
        <i x="110"/>
        <i x="111"/>
        <i x="112"/>
        <i x="113"/>
        <i x="114"/>
        <i x="115"/>
        <i x="116"/>
        <i x="117"/>
        <i x="118"/>
        <i x="119"/>
        <i x="120"/>
        <i x="121"/>
        <i x="122"/>
        <i x="123"/>
        <i x="124"/>
        <i x="125"/>
        <i x="126"/>
        <i x="127"/>
        <i x="128"/>
        <i x="129"/>
        <i x="130" s="1"/>
        <i x="131" nd="1"/>
      </items>
    </tabular>
  </data>
</slicerCacheDefinition>
</file>

<file path=xl/slicerCaches/slicerCache4.xml><?xml version="1.0" encoding="utf-8"?>
<slicerCacheDefinition xmlns="http://schemas.microsoft.com/office/spreadsheetml/2009/9/main" xmlns:mc="http://schemas.openxmlformats.org/markup-compatibility/2006" xmlns:x="http://schemas.openxmlformats.org/spreadsheetml/2006/main" mc:Ignorable="x" name="Slicer_ADI_date3" sourceName="ADI date">
  <pivotTables>
    <pivotTable tabId="31" name="樞紐分析表1"/>
  </pivotTables>
  <data>
    <tabular pivotCacheId="6" showMissing="0" crossFilter="showItemsWithNoData">
      <items count="850">
        <i x="0"/>
        <i x="1"/>
        <i x="2"/>
        <i x="3"/>
        <i x="4"/>
        <i x="5"/>
        <i x="6"/>
        <i x="7"/>
        <i x="8"/>
        <i x="9"/>
        <i x="10"/>
        <i x="11"/>
        <i x="12"/>
        <i x="13"/>
        <i x="14"/>
        <i x="15"/>
        <i x="16"/>
        <i x="17"/>
        <i x="18"/>
        <i x="19"/>
        <i x="20"/>
        <i x="21"/>
        <i x="22"/>
        <i x="23"/>
        <i x="24"/>
        <i x="25"/>
        <i x="26"/>
        <i x="27"/>
        <i x="28"/>
        <i x="29"/>
        <i x="30"/>
        <i x="31"/>
        <i x="32"/>
        <i x="33"/>
        <i x="34"/>
        <i x="35"/>
        <i x="36"/>
        <i x="37"/>
        <i x="38"/>
        <i x="39"/>
        <i x="40"/>
        <i x="41"/>
        <i x="42"/>
        <i x="43"/>
        <i x="44"/>
        <i x="45"/>
        <i x="46"/>
        <i x="47"/>
        <i x="48"/>
        <i x="49"/>
        <i x="50"/>
        <i x="51"/>
        <i x="52"/>
        <i x="53"/>
        <i x="54"/>
        <i x="55"/>
        <i x="56"/>
        <i x="57"/>
        <i x="58"/>
        <i x="59"/>
        <i x="60"/>
        <i x="61"/>
        <i x="62"/>
        <i x="63"/>
        <i x="64"/>
        <i x="65"/>
        <i x="66"/>
        <i x="67"/>
        <i x="68"/>
        <i x="69"/>
        <i x="70"/>
        <i x="71"/>
        <i x="72"/>
        <i x="73"/>
        <i x="74"/>
        <i x="75"/>
        <i x="76"/>
        <i x="77"/>
        <i x="78"/>
        <i x="79"/>
        <i x="80"/>
        <i x="81"/>
        <i x="82"/>
        <i x="83"/>
        <i x="84"/>
        <i x="85"/>
        <i x="86"/>
        <i x="87"/>
        <i x="88"/>
        <i x="89"/>
        <i x="90"/>
        <i x="91"/>
        <i x="92"/>
        <i x="93"/>
        <i x="94"/>
        <i x="95"/>
        <i x="96"/>
        <i x="97"/>
        <i x="98"/>
        <i x="99"/>
        <i x="100"/>
        <i x="101"/>
        <i x="102"/>
        <i x="103"/>
        <i x="104"/>
        <i x="105"/>
        <i x="106"/>
        <i x="107"/>
        <i x="108"/>
        <i x="109"/>
        <i x="110"/>
        <i x="111"/>
        <i x="112"/>
        <i x="113"/>
        <i x="114"/>
        <i x="115"/>
        <i x="116"/>
        <i x="117"/>
        <i x="118"/>
        <i x="119"/>
        <i x="120"/>
        <i x="121"/>
        <i x="122"/>
        <i x="123"/>
        <i x="124"/>
        <i x="125"/>
        <i x="126"/>
        <i x="127"/>
        <i x="128"/>
        <i x="129"/>
        <i x="130"/>
        <i x="131"/>
        <i x="132"/>
        <i x="133"/>
        <i x="134"/>
        <i x="135"/>
        <i x="136"/>
        <i x="137"/>
        <i x="138"/>
        <i x="139"/>
        <i x="140"/>
        <i x="141"/>
        <i x="142"/>
        <i x="143"/>
        <i x="144"/>
        <i x="145"/>
        <i x="146"/>
        <i x="147"/>
        <i x="148"/>
        <i x="149"/>
        <i x="150"/>
        <i x="151"/>
        <i x="152"/>
        <i x="153"/>
        <i x="154"/>
        <i x="155"/>
        <i x="156"/>
        <i x="157"/>
        <i x="158"/>
        <i x="159"/>
        <i x="160"/>
        <i x="161"/>
        <i x="162"/>
        <i x="163"/>
        <i x="164"/>
        <i x="165"/>
        <i x="166"/>
        <i x="167"/>
        <i x="168"/>
        <i x="169"/>
        <i x="170"/>
        <i x="171"/>
        <i x="172"/>
        <i x="173"/>
        <i x="174"/>
        <i x="175"/>
        <i x="176"/>
        <i x="177"/>
        <i x="178"/>
        <i x="179"/>
        <i x="180"/>
        <i x="181"/>
        <i x="182"/>
        <i x="183"/>
        <i x="184"/>
        <i x="185"/>
        <i x="186"/>
        <i x="187"/>
        <i x="188"/>
        <i x="189"/>
        <i x="190"/>
        <i x="191"/>
        <i x="192"/>
        <i x="193"/>
        <i x="194"/>
        <i x="195"/>
        <i x="196"/>
        <i x="197"/>
        <i x="198"/>
        <i x="199"/>
        <i x="200"/>
        <i x="201"/>
        <i x="202"/>
        <i x="203"/>
        <i x="204"/>
        <i x="205"/>
        <i x="206"/>
        <i x="207"/>
        <i x="208"/>
        <i x="209"/>
        <i x="210"/>
        <i x="211"/>
        <i x="212"/>
        <i x="213"/>
        <i x="214"/>
        <i x="215"/>
        <i x="216"/>
        <i x="217"/>
        <i x="218"/>
        <i x="219"/>
        <i x="220"/>
        <i x="221"/>
        <i x="222"/>
        <i x="223"/>
        <i x="224"/>
        <i x="225"/>
        <i x="226"/>
        <i x="227"/>
        <i x="228"/>
        <i x="229"/>
        <i x="230"/>
        <i x="231"/>
        <i x="232"/>
        <i x="233"/>
        <i x="234"/>
        <i x="235"/>
        <i x="236"/>
        <i x="237"/>
        <i x="238"/>
        <i x="239"/>
        <i x="240"/>
        <i x="241"/>
        <i x="242"/>
        <i x="243"/>
        <i x="244"/>
        <i x="245"/>
        <i x="246"/>
        <i x="247"/>
        <i x="248"/>
        <i x="249"/>
        <i x="250"/>
        <i x="251"/>
        <i x="252"/>
        <i x="253"/>
        <i x="254"/>
        <i x="255"/>
        <i x="256"/>
        <i x="257"/>
        <i x="258"/>
        <i x="259"/>
        <i x="260"/>
        <i x="261"/>
        <i x="262"/>
        <i x="263"/>
        <i x="264"/>
        <i x="265"/>
        <i x="266"/>
        <i x="267"/>
        <i x="268"/>
        <i x="269"/>
        <i x="270"/>
        <i x="271"/>
        <i x="272"/>
        <i x="273"/>
        <i x="274"/>
        <i x="275"/>
        <i x="276"/>
        <i x="277"/>
        <i x="279"/>
        <i x="278"/>
        <i x="280"/>
        <i x="281"/>
        <i x="282"/>
        <i x="283"/>
        <i x="284"/>
        <i x="285"/>
        <i x="286"/>
        <i x="287"/>
        <i x="288"/>
        <i x="289"/>
        <i x="290"/>
        <i x="291"/>
        <i x="292"/>
        <i x="293"/>
        <i x="294"/>
        <i x="295"/>
        <i x="296"/>
        <i x="297"/>
        <i x="298"/>
        <i x="299"/>
        <i x="300"/>
        <i x="301"/>
        <i x="302"/>
        <i x="303"/>
        <i x="304"/>
        <i x="305"/>
        <i x="306"/>
        <i x="307"/>
        <i x="308"/>
        <i x="309"/>
        <i x="310"/>
        <i x="311"/>
        <i x="312"/>
        <i x="313"/>
        <i x="314"/>
        <i x="315"/>
        <i x="316"/>
        <i x="317"/>
        <i x="318"/>
        <i x="319"/>
        <i x="320"/>
        <i x="321"/>
        <i x="322"/>
        <i x="323"/>
        <i x="324"/>
        <i x="325"/>
        <i x="326"/>
        <i x="327"/>
        <i x="328"/>
        <i x="329"/>
        <i x="330"/>
        <i x="331"/>
        <i x="332"/>
        <i x="333"/>
        <i x="334"/>
        <i x="335"/>
        <i x="336"/>
        <i x="337"/>
        <i x="338"/>
        <i x="339"/>
        <i x="340"/>
        <i x="341"/>
        <i x="342"/>
        <i x="343"/>
        <i x="344"/>
        <i x="345"/>
        <i x="346"/>
        <i x="347"/>
        <i x="348"/>
        <i x="349"/>
        <i x="350"/>
        <i x="351"/>
        <i x="352"/>
        <i x="353"/>
        <i x="354"/>
        <i x="355"/>
        <i x="356"/>
        <i x="357"/>
        <i x="358"/>
        <i x="359"/>
        <i x="360"/>
        <i x="361"/>
        <i x="362"/>
        <i x="363"/>
        <i x="364"/>
        <i x="365"/>
        <i x="366"/>
        <i x="367"/>
        <i x="368"/>
        <i x="369"/>
        <i x="370"/>
        <i x="371"/>
        <i x="372"/>
        <i x="373"/>
        <i x="374"/>
        <i x="375"/>
        <i x="376"/>
        <i x="377"/>
        <i x="378"/>
        <i x="379"/>
        <i x="380"/>
        <i x="381"/>
        <i x="382"/>
        <i x="383"/>
        <i x="384"/>
        <i x="385"/>
        <i x="386"/>
        <i x="387"/>
        <i x="388"/>
        <i x="389"/>
        <i x="390"/>
        <i x="391"/>
        <i x="392"/>
        <i x="393"/>
        <i x="394"/>
        <i x="395"/>
        <i x="396"/>
        <i x="397"/>
        <i x="398"/>
        <i x="399"/>
        <i x="400"/>
        <i x="401"/>
        <i x="402"/>
        <i x="403"/>
        <i x="404"/>
        <i x="405"/>
        <i x="406"/>
        <i x="407"/>
        <i x="408"/>
        <i x="409"/>
        <i x="410"/>
        <i x="411"/>
        <i x="412"/>
        <i x="413"/>
        <i x="414"/>
        <i x="415"/>
        <i x="416"/>
        <i x="417"/>
        <i x="418"/>
        <i x="419"/>
        <i x="420"/>
        <i x="421"/>
        <i x="422"/>
        <i x="423"/>
        <i x="424"/>
        <i x="425"/>
        <i x="426"/>
        <i x="427"/>
        <i x="428"/>
        <i x="429"/>
        <i x="430"/>
        <i x="431"/>
        <i x="432"/>
        <i x="433"/>
        <i x="434"/>
        <i x="435"/>
        <i x="436"/>
        <i x="437"/>
        <i x="438"/>
        <i x="439"/>
        <i x="440"/>
        <i x="441"/>
        <i x="442"/>
        <i x="443"/>
        <i x="444"/>
        <i x="445"/>
        <i x="446"/>
        <i x="447"/>
        <i x="448"/>
        <i x="449"/>
        <i x="450"/>
        <i x="451"/>
        <i x="453"/>
        <i x="452"/>
        <i x="454"/>
        <i x="455"/>
        <i x="456"/>
        <i x="457"/>
        <i x="458"/>
        <i x="459"/>
        <i x="460"/>
        <i x="461"/>
        <i x="462"/>
        <i x="464"/>
        <i x="463"/>
        <i x="465"/>
        <i x="466"/>
        <i x="467"/>
        <i x="468"/>
        <i x="469"/>
        <i x="470"/>
        <i x="471"/>
        <i x="472"/>
        <i x="473"/>
        <i x="474"/>
        <i x="475"/>
        <i x="476"/>
        <i x="477"/>
        <i x="478"/>
        <i x="479"/>
        <i x="480"/>
        <i x="481"/>
        <i x="482"/>
        <i x="483"/>
        <i x="484"/>
        <i x="485"/>
        <i x="486"/>
        <i x="487"/>
        <i x="488"/>
        <i x="489"/>
        <i x="490"/>
        <i x="491"/>
        <i x="492"/>
        <i x="493"/>
        <i x="494"/>
        <i x="495"/>
        <i x="496"/>
        <i x="497"/>
        <i x="498"/>
        <i x="502"/>
        <i x="499"/>
        <i x="500"/>
        <i x="501"/>
        <i x="503"/>
        <i x="504"/>
        <i x="505"/>
        <i x="506"/>
        <i x="507"/>
        <i x="508"/>
        <i x="509"/>
        <i x="510"/>
        <i x="511"/>
        <i x="512"/>
        <i x="513"/>
        <i x="514"/>
        <i x="515"/>
        <i x="516"/>
        <i x="517"/>
        <i x="518"/>
        <i x="519"/>
        <i x="520"/>
        <i x="521"/>
        <i x="522"/>
        <i x="523"/>
        <i x="524"/>
        <i x="525"/>
        <i x="526"/>
        <i x="527"/>
        <i x="528"/>
        <i x="529"/>
        <i x="530"/>
        <i x="531"/>
        <i x="532"/>
        <i x="533"/>
        <i x="534"/>
        <i x="535"/>
        <i x="536"/>
        <i x="537"/>
        <i x="539"/>
        <i x="538"/>
        <i x="540"/>
        <i x="541"/>
        <i x="542"/>
        <i x="543"/>
        <i x="544"/>
        <i x="545"/>
        <i x="546"/>
        <i x="547"/>
        <i x="548"/>
        <i x="549"/>
        <i x="550"/>
        <i x="551"/>
        <i x="552"/>
        <i x="553"/>
        <i x="554"/>
        <i x="555"/>
        <i x="556"/>
        <i x="557"/>
        <i x="558"/>
        <i x="559"/>
        <i x="560"/>
        <i x="561"/>
        <i x="562"/>
        <i x="563"/>
        <i x="564"/>
        <i x="565"/>
        <i x="566"/>
        <i x="567"/>
        <i x="568"/>
        <i x="569"/>
        <i x="570"/>
        <i x="571"/>
        <i x="572"/>
        <i x="573"/>
        <i x="574"/>
        <i x="575"/>
        <i x="576"/>
        <i x="577"/>
        <i x="578"/>
        <i x="579"/>
        <i x="580"/>
        <i x="581"/>
        <i x="582"/>
        <i x="583"/>
        <i x="584"/>
        <i x="585"/>
        <i x="586"/>
        <i x="587"/>
        <i x="588"/>
        <i x="590"/>
        <i x="589"/>
        <i x="591"/>
        <i x="592"/>
        <i x="593"/>
        <i x="594"/>
        <i x="595"/>
        <i x="596"/>
        <i x="597"/>
        <i x="598"/>
        <i x="599"/>
        <i x="600"/>
        <i x="601"/>
        <i x="602"/>
        <i x="603"/>
        <i x="604"/>
        <i x="605"/>
        <i x="606"/>
        <i x="607"/>
        <i x="608"/>
        <i x="609"/>
        <i x="610"/>
        <i x="611"/>
        <i x="612"/>
        <i x="613"/>
        <i x="614"/>
        <i x="615"/>
        <i x="616"/>
        <i x="617"/>
        <i x="618"/>
        <i x="619"/>
        <i x="620"/>
        <i x="621"/>
        <i x="622"/>
        <i x="623"/>
        <i x="624"/>
        <i x="625"/>
        <i x="626"/>
        <i x="627"/>
        <i x="628"/>
        <i x="629"/>
        <i x="630"/>
        <i x="631"/>
        <i x="632"/>
        <i x="633"/>
        <i x="634"/>
        <i x="635"/>
        <i x="636"/>
        <i x="638"/>
        <i x="637"/>
        <i x="639"/>
        <i x="640"/>
        <i x="641"/>
        <i x="642"/>
        <i x="643"/>
        <i x="644"/>
        <i x="645"/>
        <i x="646"/>
        <i x="647"/>
        <i x="648"/>
        <i x="649"/>
        <i x="650"/>
        <i x="651"/>
        <i x="652"/>
        <i x="653"/>
        <i x="654"/>
        <i x="655"/>
        <i x="656"/>
        <i x="657"/>
        <i x="658"/>
        <i x="659"/>
        <i x="660"/>
        <i x="661"/>
        <i x="662"/>
        <i x="663"/>
        <i x="664"/>
        <i x="665"/>
        <i x="666"/>
        <i x="667"/>
        <i x="668"/>
        <i x="669"/>
        <i x="670"/>
        <i x="671"/>
        <i x="672"/>
        <i x="673"/>
        <i x="674"/>
        <i x="675"/>
        <i x="676"/>
        <i x="677"/>
        <i x="678"/>
        <i x="679"/>
        <i x="680"/>
        <i x="681"/>
        <i x="682"/>
        <i x="683"/>
        <i x="684"/>
        <i x="685"/>
        <i x="686"/>
        <i x="687"/>
        <i x="688"/>
        <i x="689"/>
        <i x="690"/>
        <i x="691"/>
        <i x="692"/>
        <i x="693"/>
        <i x="694"/>
        <i x="695"/>
        <i x="696"/>
        <i x="697"/>
        <i x="698"/>
        <i x="699"/>
        <i x="700"/>
        <i x="701"/>
        <i x="702"/>
        <i x="703"/>
        <i x="704"/>
        <i x="705"/>
        <i x="706"/>
        <i x="707"/>
        <i x="708"/>
        <i x="709"/>
        <i x="710"/>
        <i x="711"/>
        <i x="712"/>
        <i x="713"/>
        <i x="714"/>
        <i x="715"/>
        <i x="716"/>
        <i x="717"/>
        <i x="718"/>
        <i x="719"/>
        <i x="720"/>
        <i x="721"/>
        <i x="722"/>
        <i x="723"/>
        <i x="724"/>
        <i x="725"/>
        <i x="726"/>
        <i x="727"/>
        <i x="728"/>
        <i x="729"/>
        <i x="730"/>
        <i x="731"/>
        <i x="732"/>
        <i x="733"/>
        <i x="734"/>
        <i x="735"/>
        <i x="736"/>
        <i x="737"/>
        <i x="738"/>
        <i x="739"/>
        <i x="740"/>
        <i x="741"/>
        <i x="742"/>
        <i x="743"/>
        <i x="744"/>
        <i x="745"/>
        <i x="746"/>
        <i x="747"/>
        <i x="748"/>
        <i x="749"/>
        <i x="750"/>
        <i x="751"/>
        <i x="752"/>
        <i x="753"/>
        <i x="754"/>
        <i x="755"/>
        <i x="756"/>
        <i x="757"/>
        <i x="758"/>
        <i x="759"/>
        <i x="760"/>
        <i x="761"/>
        <i x="762"/>
        <i x="763"/>
        <i x="764"/>
        <i x="765"/>
        <i x="766"/>
        <i x="767"/>
        <i x="768"/>
        <i x="769"/>
        <i x="770"/>
        <i x="771"/>
        <i x="772"/>
        <i x="773"/>
        <i x="774"/>
        <i x="775"/>
        <i x="776"/>
        <i x="777"/>
        <i x="778"/>
        <i x="779"/>
        <i x="780"/>
        <i x="781"/>
        <i x="782"/>
        <i x="783"/>
        <i x="784"/>
        <i x="785"/>
        <i x="786"/>
        <i x="787"/>
        <i x="788"/>
        <i x="789"/>
        <i x="790"/>
        <i x="791"/>
        <i x="792"/>
        <i x="793"/>
        <i x="794"/>
        <i x="795"/>
        <i x="796"/>
        <i x="797"/>
        <i x="798"/>
        <i x="799"/>
        <i x="800"/>
        <i x="801"/>
        <i x="802"/>
        <i x="803"/>
        <i x="804"/>
        <i x="805"/>
        <i x="806"/>
        <i x="807"/>
        <i x="808"/>
        <i x="809"/>
        <i x="810"/>
        <i x="811"/>
        <i x="812"/>
        <i x="813"/>
        <i x="814"/>
        <i x="815"/>
        <i x="816"/>
        <i x="817"/>
        <i x="818"/>
        <i x="819"/>
        <i x="820"/>
        <i x="821"/>
        <i x="822"/>
        <i x="823"/>
        <i x="824"/>
        <i x="825"/>
        <i x="826"/>
        <i x="827"/>
        <i x="828"/>
        <i x="829"/>
        <i x="830"/>
        <i x="831"/>
        <i x="832"/>
        <i x="833"/>
        <i x="834" s="1"/>
        <i x="835" s="1"/>
        <i x="836" s="1"/>
        <i x="837" s="1"/>
        <i x="838" s="1"/>
        <i x="839" s="1"/>
        <i x="840" s="1"/>
        <i x="841" s="1"/>
        <i x="842" s="1"/>
        <i x="843" s="1"/>
        <i x="844" s="1"/>
        <i x="845" s="1"/>
        <i x="846" s="1"/>
        <i x="847" s="1"/>
        <i x="848" nd="1"/>
        <i x="849" nd="1"/>
      </items>
    </tabular>
  </data>
</slicerCacheDefinition>
</file>

<file path=xl/slicerCaches/slicerCache5.xml><?xml version="1.0" encoding="utf-8"?>
<slicerCacheDefinition xmlns="http://schemas.microsoft.com/office/spreadsheetml/2009/9/main" xmlns:mc="http://schemas.openxmlformats.org/markup-compatibility/2006" xmlns:x="http://schemas.openxmlformats.org/spreadsheetml/2006/main" mc:Ignorable="x" name="Slicer_ADI_date4" sourceName="ADI date">
  <pivotTables>
    <pivotTable tabId="41" name="樞紐分析表1"/>
  </pivotTables>
  <data>
    <tabular pivotCacheId="7" showMissing="0" crossFilter="showItemsWithNoData">
      <items count="227">
        <i x="0"/>
        <i x="1"/>
        <i x="2"/>
        <i x="3"/>
        <i x="4"/>
        <i x="5"/>
        <i x="6"/>
        <i x="7"/>
        <i x="8"/>
        <i x="9"/>
        <i x="10"/>
        <i x="11"/>
        <i x="12"/>
        <i x="13"/>
        <i x="14"/>
        <i x="15"/>
        <i x="16"/>
        <i x="17"/>
        <i x="18"/>
        <i x="19"/>
        <i x="20"/>
        <i x="21"/>
        <i x="22"/>
        <i x="23"/>
        <i x="24"/>
        <i x="25"/>
        <i x="26"/>
        <i x="27"/>
        <i x="28"/>
        <i x="29"/>
        <i x="30"/>
        <i x="31"/>
        <i x="32"/>
        <i x="33"/>
        <i x="34"/>
        <i x="35"/>
        <i x="36"/>
        <i x="37"/>
        <i x="38"/>
        <i x="39"/>
        <i x="40"/>
        <i x="41"/>
        <i x="42"/>
        <i x="43"/>
        <i x="44"/>
        <i x="45"/>
        <i x="46"/>
        <i x="47"/>
        <i x="48"/>
        <i x="49"/>
        <i x="50"/>
        <i x="51"/>
        <i x="52"/>
        <i x="53"/>
        <i x="54"/>
        <i x="55"/>
        <i x="56"/>
        <i x="57"/>
        <i x="58"/>
        <i x="59"/>
        <i x="60"/>
        <i x="61"/>
        <i x="62"/>
        <i x="63"/>
        <i x="64"/>
        <i x="65"/>
        <i x="66"/>
        <i x="67"/>
        <i x="68"/>
        <i x="69"/>
        <i x="70"/>
        <i x="71"/>
        <i x="72"/>
        <i x="73"/>
        <i x="74"/>
        <i x="75"/>
        <i x="76"/>
        <i x="77"/>
        <i x="78"/>
        <i x="79"/>
        <i x="80"/>
        <i x="81"/>
        <i x="82"/>
        <i x="83"/>
        <i x="84"/>
        <i x="85"/>
        <i x="86"/>
        <i x="87"/>
        <i x="88"/>
        <i x="89"/>
        <i x="90"/>
        <i x="91"/>
        <i x="92"/>
        <i x="93"/>
        <i x="94"/>
        <i x="95"/>
        <i x="96"/>
        <i x="97"/>
        <i x="98"/>
        <i x="99"/>
        <i x="100"/>
        <i x="101"/>
        <i x="102"/>
        <i x="103"/>
        <i x="104"/>
        <i x="105"/>
        <i x="106"/>
        <i x="107"/>
        <i x="108"/>
        <i x="109"/>
        <i x="110"/>
        <i x="111"/>
        <i x="112"/>
        <i x="113"/>
        <i x="114"/>
        <i x="115"/>
        <i x="116"/>
        <i x="117"/>
        <i x="118"/>
        <i x="119"/>
        <i x="120"/>
        <i x="121"/>
        <i x="122"/>
        <i x="123"/>
        <i x="124"/>
        <i x="125"/>
        <i x="126"/>
        <i x="127"/>
        <i x="128"/>
        <i x="129"/>
        <i x="130"/>
        <i x="131"/>
        <i x="132"/>
        <i x="133"/>
        <i x="134"/>
        <i x="135"/>
        <i x="136"/>
        <i x="137"/>
        <i x="138"/>
        <i x="139"/>
        <i x="140"/>
        <i x="141"/>
        <i x="142"/>
        <i x="143"/>
        <i x="144"/>
        <i x="145"/>
        <i x="146"/>
        <i x="147"/>
        <i x="148"/>
        <i x="149"/>
        <i x="150"/>
        <i x="151"/>
        <i x="152"/>
        <i x="153"/>
        <i x="154"/>
        <i x="155"/>
        <i x="156"/>
        <i x="157"/>
        <i x="158"/>
        <i x="159"/>
        <i x="160"/>
        <i x="161"/>
        <i x="162"/>
        <i x="163"/>
        <i x="164"/>
        <i x="165"/>
        <i x="166"/>
        <i x="167"/>
        <i x="168"/>
        <i x="169"/>
        <i x="170"/>
        <i x="171"/>
        <i x="172"/>
        <i x="173"/>
        <i x="174"/>
        <i x="175"/>
        <i x="176"/>
        <i x="177"/>
        <i x="178"/>
        <i x="179"/>
        <i x="180"/>
        <i x="181"/>
        <i x="182"/>
        <i x="183"/>
        <i x="184"/>
        <i x="185"/>
        <i x="186"/>
        <i x="187"/>
        <i x="188"/>
        <i x="189"/>
        <i x="190"/>
        <i x="191"/>
        <i x="192"/>
        <i x="193"/>
        <i x="194"/>
        <i x="195"/>
        <i x="196"/>
        <i x="197"/>
        <i x="198"/>
        <i x="199"/>
        <i x="200"/>
        <i x="201"/>
        <i x="202"/>
        <i x="203"/>
        <i x="204"/>
        <i x="205"/>
        <i x="206"/>
        <i x="207"/>
        <i x="208"/>
        <i x="209"/>
        <i x="210" s="1"/>
        <i x="211" s="1"/>
        <i x="212" s="1"/>
        <i x="213" s="1"/>
        <i x="214" s="1"/>
        <i x="215" s="1"/>
        <i x="216" s="1"/>
        <i x="217" s="1"/>
        <i x="218" s="1"/>
        <i x="219" s="1"/>
        <i x="220" s="1"/>
        <i x="221" s="1"/>
        <i x="222" s="1"/>
        <i x="223" s="1"/>
        <i x="224" s="1"/>
        <i x="225" nd="1"/>
        <i x="226" nd="1"/>
      </items>
    </tabular>
  </data>
</slicerCacheDefinition>
</file>

<file path=xl/slicerCaches/slicerCache6.xml><?xml version="1.0" encoding="utf-8"?>
<slicerCacheDefinition xmlns="http://schemas.microsoft.com/office/spreadsheetml/2009/9/main" xmlns:mc="http://schemas.openxmlformats.org/markup-compatibility/2006" xmlns:x="http://schemas.openxmlformats.org/spreadsheetml/2006/main" mc:Ignorable="x" name="Slicer_ADI_date5" sourceName="ADI date">
  <pivotTables>
    <pivotTable tabId="34" name="樞紐分析表3"/>
  </pivotTables>
  <data>
    <tabular pivotCacheId="8" showMissing="0" crossFilter="showItemsWithNoData">
      <items count="315">
        <i x="0"/>
        <i x="1"/>
        <i x="2"/>
        <i x="3"/>
        <i x="4"/>
        <i x="5"/>
        <i x="6"/>
        <i x="7"/>
        <i x="8"/>
        <i x="9"/>
        <i x="10"/>
        <i x="11"/>
        <i x="12"/>
        <i x="13"/>
        <i x="14"/>
        <i x="15"/>
        <i x="16"/>
        <i x="17"/>
        <i x="18"/>
        <i x="19"/>
        <i x="20"/>
        <i x="21"/>
        <i x="22"/>
        <i x="23"/>
        <i x="24"/>
        <i x="25"/>
        <i x="26"/>
        <i x="27"/>
        <i x="28"/>
        <i x="29"/>
        <i x="30"/>
        <i x="31"/>
        <i x="32"/>
        <i x="33"/>
        <i x="34"/>
        <i x="35"/>
        <i x="36"/>
        <i x="37"/>
        <i x="38"/>
        <i x="39"/>
        <i x="40"/>
        <i x="41"/>
        <i x="42"/>
        <i x="43"/>
        <i x="44"/>
        <i x="45"/>
        <i x="46"/>
        <i x="47"/>
        <i x="48"/>
        <i x="49"/>
        <i x="50"/>
        <i x="51"/>
        <i x="52"/>
        <i x="53"/>
        <i x="54"/>
        <i x="55"/>
        <i x="56"/>
        <i x="57"/>
        <i x="58"/>
        <i x="59"/>
        <i x="60"/>
        <i x="61"/>
        <i x="62"/>
        <i x="63"/>
        <i x="64"/>
        <i x="65"/>
        <i x="66"/>
        <i x="67"/>
        <i x="68"/>
        <i x="69"/>
        <i x="70"/>
        <i x="71"/>
        <i x="72"/>
        <i x="73"/>
        <i x="74"/>
        <i x="75"/>
        <i x="76"/>
        <i x="77"/>
        <i x="78"/>
        <i x="79"/>
        <i x="80"/>
        <i x="81"/>
        <i x="82"/>
        <i x="83"/>
        <i x="84"/>
        <i x="85"/>
        <i x="86"/>
        <i x="87"/>
        <i x="88"/>
        <i x="89"/>
        <i x="90"/>
        <i x="91"/>
        <i x="92"/>
        <i x="93"/>
        <i x="94"/>
        <i x="95"/>
        <i x="96"/>
        <i x="97"/>
        <i x="98"/>
        <i x="99"/>
        <i x="100"/>
        <i x="101"/>
        <i x="102"/>
        <i x="103"/>
        <i x="104"/>
        <i x="105"/>
        <i x="106"/>
        <i x="107"/>
        <i x="108"/>
        <i x="109"/>
        <i x="110"/>
        <i x="111"/>
        <i x="112"/>
        <i x="113"/>
        <i x="114"/>
        <i x="115"/>
        <i x="116"/>
        <i x="117"/>
        <i x="118" s="1"/>
        <i x="119" s="1"/>
        <i x="120" s="1"/>
        <i x="121" s="1"/>
        <i x="122" s="1"/>
        <i x="123" s="1"/>
        <i x="124" s="1"/>
        <i x="125" s="1"/>
        <i x="126" s="1"/>
        <i x="127" s="1"/>
        <i x="128" s="1"/>
        <i x="129" s="1"/>
        <i x="130" s="1"/>
        <i x="131" nd="1"/>
        <i x="266" nd="1"/>
        <i x="162" nd="1"/>
        <i x="240" nd="1"/>
        <i x="134" nd="1"/>
        <i x="211" nd="1"/>
        <i x="288" nd="1"/>
        <i x="182" nd="1"/>
        <i x="258" nd="1"/>
        <i x="154" nd="1"/>
        <i x="232" nd="1"/>
        <i x="309" nd="1"/>
        <i x="202" nd="1"/>
        <i x="278" nd="1"/>
        <i x="174" nd="1"/>
        <i x="252" nd="1"/>
        <i x="147" nd="1"/>
        <i x="224" nd="1"/>
        <i x="302" nd="1"/>
        <i x="160" nd="1"/>
        <i x="238" nd="1"/>
        <i x="132" nd="1"/>
        <i x="208" nd="1"/>
        <i x="285" nd="1"/>
        <i x="179" nd="1"/>
        <i x="257" nd="1"/>
        <i x="152" nd="1"/>
        <i x="230" nd="1"/>
        <i x="307" nd="1"/>
        <i x="200" nd="1"/>
        <i x="276" nd="1"/>
        <i x="172" nd="1"/>
        <i x="250" nd="1"/>
        <i x="145" nd="1"/>
        <i x="222" nd="1"/>
        <i x="300" nd="1"/>
        <i x="193" nd="1"/>
        <i x="268" nd="1"/>
        <i x="164" nd="1"/>
        <i x="243" nd="1"/>
        <i x="137" nd="1"/>
        <i x="214" nd="1"/>
        <i x="291" nd="1"/>
        <i x="185" nd="1"/>
        <i x="261" nd="1"/>
        <i x="157" nd="1"/>
        <i x="235" nd="1"/>
        <i x="312" nd="1"/>
        <i x="205" nd="1"/>
        <i x="282" nd="1"/>
        <i x="143" nd="1"/>
        <i x="220" nd="1"/>
        <i x="298" nd="1"/>
        <i x="191" nd="1"/>
        <i x="267" nd="1"/>
        <i x="163" nd="1"/>
        <i x="241" nd="1"/>
        <i x="135" nd="1"/>
        <i x="212" nd="1"/>
        <i x="289" nd="1"/>
        <i x="183" nd="1"/>
        <i x="259" nd="1"/>
        <i x="155" nd="1"/>
        <i x="233" nd="1"/>
        <i x="310" nd="1"/>
        <i x="203" nd="1"/>
        <i x="279" nd="1"/>
        <i x="175" nd="1"/>
        <i x="253" nd="1"/>
        <i x="148" nd="1"/>
        <i x="225" nd="1"/>
        <i x="303" nd="1"/>
        <i x="195" nd="1"/>
        <i x="272" nd="1"/>
        <i x="168" nd="1"/>
        <i x="246" nd="1"/>
        <i x="141" nd="1"/>
        <i x="217" nd="1"/>
        <i x="295" nd="1"/>
        <i x="189" nd="1"/>
        <i x="308" nd="1"/>
        <i x="201" nd="1"/>
        <i x="277" nd="1"/>
        <i x="173" nd="1"/>
        <i x="251" nd="1"/>
        <i x="146" nd="1"/>
        <i x="223" nd="1"/>
        <i x="301" nd="1"/>
        <i x="194" nd="1"/>
        <i x="269" nd="1"/>
        <i x="165" nd="1"/>
        <i x="244" nd="1"/>
        <i x="138" nd="1"/>
        <i x="215" nd="1"/>
        <i x="292" nd="1"/>
        <i x="186" nd="1"/>
        <i x="262" nd="1"/>
        <i x="158" nd="1"/>
        <i x="236" nd="1"/>
        <i x="313" nd="1"/>
        <i x="206" nd="1"/>
        <i x="283" nd="1"/>
        <i x="177" nd="1"/>
        <i x="255" nd="1"/>
        <i x="150" nd="1"/>
        <i x="228" nd="1"/>
        <i x="305" nd="1"/>
        <i x="198" nd="1"/>
        <i x="274" nd="1"/>
        <i x="170" nd="1"/>
        <i x="248" nd="1"/>
        <i x="290" nd="1"/>
        <i x="184" nd="1"/>
        <i x="260" nd="1"/>
        <i x="156" nd="1"/>
        <i x="234" nd="1"/>
        <i x="311" nd="1"/>
        <i x="204" nd="1"/>
        <i x="280" nd="1"/>
        <i x="176" nd="1"/>
        <i x="254" nd="1"/>
        <i x="149" nd="1"/>
        <i x="226" nd="1"/>
        <i x="304" nd="1"/>
        <i x="196" nd="1"/>
        <i x="273" nd="1"/>
        <i x="169" nd="1"/>
        <i x="247" nd="1"/>
        <i x="142" nd="1"/>
        <i x="218" nd="1"/>
        <i x="296" nd="1"/>
        <i x="190" nd="1"/>
        <i x="264" nd="1"/>
        <i x="161" nd="1"/>
        <i x="239" nd="1"/>
        <i x="133" nd="1"/>
        <i x="209" nd="1"/>
        <i x="286" nd="1"/>
        <i x="180" nd="1"/>
        <i x="270" nd="1"/>
        <i x="166" nd="1"/>
        <i x="245" nd="1"/>
        <i x="139" nd="1"/>
        <i x="216" nd="1"/>
        <i x="293" nd="1"/>
        <i x="187" nd="1"/>
        <i x="263" nd="1"/>
        <i x="159" nd="1"/>
        <i x="237" nd="1"/>
        <i x="314" nd="1"/>
        <i x="207" nd="1"/>
        <i x="284" nd="1"/>
        <i x="178" nd="1"/>
        <i x="256" nd="1"/>
        <i x="151" nd="1"/>
        <i x="229" nd="1"/>
        <i x="306" nd="1"/>
        <i x="199" nd="1"/>
        <i x="275" nd="1"/>
        <i x="171" nd="1"/>
        <i x="249" nd="1"/>
        <i x="144" nd="1"/>
        <i x="221" nd="1"/>
        <i x="299" nd="1"/>
        <i x="192" nd="1"/>
        <i x="242" nd="1"/>
        <i x="136" nd="1"/>
        <i x="213" nd="1"/>
        <i x="281" nd="1"/>
        <i x="227" nd="1"/>
        <i x="197" nd="1"/>
        <i x="219" nd="1"/>
        <i x="297" nd="1"/>
        <i x="265" nd="1"/>
        <i x="210" nd="1"/>
        <i x="287" nd="1"/>
        <i x="181" nd="1"/>
        <i x="153" nd="1"/>
        <i x="231" nd="1"/>
        <i x="271" nd="1"/>
        <i x="167" nd="1"/>
        <i x="140" nd="1"/>
        <i x="294" nd="1"/>
        <i x="188" nd="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mc:Ignorable="x">
  <slicer name="ADI date" cache="Slicer_ADI_date" caption="ADI date" startItem="843" rowHeight="222250"/>
  <slicer name="ADI date 1" cache="Slicer_ADI_date1" caption="ADI date" startItem="221" rowHeight="222250"/>
  <slicer name="ADI date 2" cache="Slicer_ADI_date2" caption="ADI date" startItem="126" rowHeight="222250"/>
</slicers>
</file>

<file path=xl/slicers/slicer2.xml><?xml version="1.0" encoding="utf-8"?>
<slicers xmlns="http://schemas.microsoft.com/office/spreadsheetml/2009/9/main" xmlns:mc="http://schemas.openxmlformats.org/markup-compatibility/2006" xmlns:x="http://schemas.openxmlformats.org/spreadsheetml/2006/main" mc:Ignorable="x">
  <slicer name="ADI date 3" cache="Slicer_ADI_date3" caption="ADI date" startItem="831" rowHeight="180000"/>
</slicers>
</file>

<file path=xl/slicers/slicer3.xml><?xml version="1.0" encoding="utf-8"?>
<slicers xmlns="http://schemas.microsoft.com/office/spreadsheetml/2009/9/main" xmlns:mc="http://schemas.openxmlformats.org/markup-compatibility/2006" xmlns:x="http://schemas.openxmlformats.org/spreadsheetml/2006/main" mc:Ignorable="x">
  <slicer name="ADI date 4" cache="Slicer_ADI_date4" caption="ADI date" startItem="207" rowHeight="180000"/>
</slicers>
</file>

<file path=xl/slicers/slicer4.xml><?xml version="1.0" encoding="utf-8"?>
<slicers xmlns="http://schemas.microsoft.com/office/spreadsheetml/2009/9/main" xmlns:mc="http://schemas.openxmlformats.org/markup-compatibility/2006" xmlns:x="http://schemas.openxmlformats.org/spreadsheetml/2006/main" mc:Ignorable="x">
  <slicer name="ADI date 5" cache="Slicer_ADI_date5" caption="ADI date" startItem="114" rowHeight="180000"/>
</slicers>
</file>

<file path=xl/theme/theme1.xml><?xml version="1.0" encoding="utf-8"?>
<a:theme xmlns:a="http://schemas.openxmlformats.org/drawingml/2006/main" name="Office 佈景主題">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printerSettings" Target="../printerSettings/printerSettings1.bin"/><Relationship Id="rId3" Type="http://schemas.openxmlformats.org/officeDocument/2006/relationships/pivotTable" Target="../pivotTables/pivotTable3.xml"/><Relationship Id="rId7" Type="http://schemas.openxmlformats.org/officeDocument/2006/relationships/pivotTable" Target="../pivotTables/pivotTable7.xml"/><Relationship Id="rId2" Type="http://schemas.openxmlformats.org/officeDocument/2006/relationships/pivotTable" Target="../pivotTables/pivotTable2.xml"/><Relationship Id="rId1" Type="http://schemas.openxmlformats.org/officeDocument/2006/relationships/pivotTable" Target="../pivotTables/pivotTable1.xml"/><Relationship Id="rId6" Type="http://schemas.openxmlformats.org/officeDocument/2006/relationships/pivotTable" Target="../pivotTables/pivotTable6.xml"/><Relationship Id="rId5" Type="http://schemas.openxmlformats.org/officeDocument/2006/relationships/pivotTable" Target="../pivotTables/pivotTable5.xml"/><Relationship Id="rId10" Type="http://schemas.microsoft.com/office/2007/relationships/slicer" Target="../slicers/slicer1.xml"/><Relationship Id="rId4" Type="http://schemas.openxmlformats.org/officeDocument/2006/relationships/pivotTable" Target="../pivotTables/pivotTable4.xml"/><Relationship Id="rId9" Type="http://schemas.openxmlformats.org/officeDocument/2006/relationships/drawing" Target="../drawings/drawing1.xml"/></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3" Type="http://schemas.openxmlformats.org/officeDocument/2006/relationships/drawing" Target="../drawings/drawing3.xml"/><Relationship Id="rId2" Type="http://schemas.openxmlformats.org/officeDocument/2006/relationships/printerSettings" Target="../printerSettings/printerSettings3.bin"/><Relationship Id="rId1" Type="http://schemas.openxmlformats.org/officeDocument/2006/relationships/pivotTable" Target="../pivotTables/pivotTable8.xml"/><Relationship Id="rId4" Type="http://schemas.microsoft.com/office/2007/relationships/slicer" Target="../slicers/slicer2.xml"/></Relationships>
</file>

<file path=xl/worksheets/_rels/sheet5.xml.rels><?xml version="1.0" encoding="UTF-8" standalone="yes"?>
<Relationships xmlns="http://schemas.openxmlformats.org/package/2006/relationships"><Relationship Id="rId3" Type="http://schemas.openxmlformats.org/officeDocument/2006/relationships/drawing" Target="../drawings/drawing4.xml"/><Relationship Id="rId2" Type="http://schemas.openxmlformats.org/officeDocument/2006/relationships/printerSettings" Target="../printerSettings/printerSettings4.bin"/><Relationship Id="rId1" Type="http://schemas.openxmlformats.org/officeDocument/2006/relationships/pivotTable" Target="../pivotTables/pivotTable9.xml"/><Relationship Id="rId4" Type="http://schemas.microsoft.com/office/2007/relationships/slicer" Target="../slicers/slicer3.xml"/></Relationships>
</file>

<file path=xl/worksheets/_rels/sheet6.xml.rels><?xml version="1.0" encoding="UTF-8" standalone="yes"?>
<Relationships xmlns="http://schemas.openxmlformats.org/package/2006/relationships"><Relationship Id="rId3" Type="http://schemas.openxmlformats.org/officeDocument/2006/relationships/drawing" Target="../drawings/drawing5.xml"/><Relationship Id="rId2" Type="http://schemas.openxmlformats.org/officeDocument/2006/relationships/printerSettings" Target="../printerSettings/printerSettings5.bin"/><Relationship Id="rId1" Type="http://schemas.openxmlformats.org/officeDocument/2006/relationships/pivotTable" Target="../pivotTables/pivotTable10.xml"/><Relationship Id="rId4" Type="http://schemas.microsoft.com/office/2007/relationships/slicer" Target="../slicers/slicer4.xml"/></Relationships>
</file>

<file path=xl/worksheets/_rels/sheet7.xml.rels><?xml version="1.0" encoding="UTF-8" standalone="yes"?>
<Relationships xmlns="http://schemas.openxmlformats.org/package/2006/relationships"><Relationship Id="rId3" Type="http://schemas.openxmlformats.org/officeDocument/2006/relationships/drawing" Target="../drawings/drawing6.xml"/><Relationship Id="rId2" Type="http://schemas.openxmlformats.org/officeDocument/2006/relationships/printerSettings" Target="../printerSettings/printerSettings6.bin"/><Relationship Id="rId1" Type="http://schemas.openxmlformats.org/officeDocument/2006/relationships/hyperlink" Target="mailto:P@" TargetMode="External"/><Relationship Id="rId5" Type="http://schemas.openxmlformats.org/officeDocument/2006/relationships/comments" Target="../comments1.xml"/><Relationship Id="rId4" Type="http://schemas.openxmlformats.org/officeDocument/2006/relationships/vmlDrawing" Target="../drawings/vmlDrawing1.vml"/></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7.xml"/><Relationship Id="rId1" Type="http://schemas.openxmlformats.org/officeDocument/2006/relationships/printerSettings" Target="../printerSettings/printerSettings7.bin"/><Relationship Id="rId4" Type="http://schemas.openxmlformats.org/officeDocument/2006/relationships/comments" Target="../comments2.xml"/></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8.xml"/><Relationship Id="rId1" Type="http://schemas.openxmlformats.org/officeDocument/2006/relationships/printerSettings" Target="../printerSettings/printerSettings8.bin"/><Relationship Id="rId4" Type="http://schemas.openxmlformats.org/officeDocument/2006/relationships/comments" Target="../comments3.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工作表13">
    <tabColor theme="4"/>
  </sheetPr>
  <dimension ref="B1:CU2217"/>
  <sheetViews>
    <sheetView topLeftCell="A10" zoomScale="85" zoomScaleNormal="85" workbookViewId="0">
      <selection activeCell="J45" sqref="J45"/>
    </sheetView>
  </sheetViews>
  <sheetFormatPr defaultColWidth="9" defaultRowHeight="16.2"/>
  <cols>
    <col min="1" max="1" width="9" style="17"/>
    <col min="2" max="2" width="13.21875" style="17" customWidth="1"/>
    <col min="3" max="3" width="14" style="17" customWidth="1"/>
    <col min="4" max="4" width="16.5546875" style="17" customWidth="1"/>
    <col min="5" max="5" width="21.33203125" style="17" customWidth="1"/>
    <col min="6" max="6" width="28.88671875" style="17" customWidth="1"/>
    <col min="7" max="7" width="26.5546875" style="17" customWidth="1"/>
    <col min="8" max="8" width="21.109375" style="17" customWidth="1"/>
    <col min="9" max="9" width="23.109375" style="17" customWidth="1"/>
    <col min="10" max="10" width="25.21875" style="17" customWidth="1"/>
    <col min="11" max="11" width="20.88671875" style="17" customWidth="1"/>
    <col min="12" max="12" width="21.109375" style="17" customWidth="1"/>
    <col min="13" max="13" width="17.109375" style="17" customWidth="1"/>
    <col min="14" max="14" width="10.77734375" style="17" customWidth="1"/>
    <col min="15" max="15" width="13.5546875" style="17" customWidth="1"/>
    <col min="16" max="16" width="11.44140625" style="17" customWidth="1"/>
    <col min="17" max="17" width="14" style="17" customWidth="1"/>
    <col min="18" max="18" width="16.5546875" style="17" customWidth="1"/>
    <col min="19" max="19" width="21.33203125" style="17" customWidth="1"/>
    <col min="20" max="20" width="28.88671875" style="17" customWidth="1"/>
    <col min="21" max="21" width="26.5546875" style="17" customWidth="1"/>
    <col min="22" max="22" width="21.109375" style="17" customWidth="1"/>
    <col min="23" max="23" width="23.109375" style="17" customWidth="1"/>
    <col min="24" max="24" width="25.21875" style="17" customWidth="1"/>
    <col min="25" max="25" width="20.88671875" style="17" customWidth="1"/>
    <col min="26" max="26" width="21.109375" style="17" customWidth="1"/>
    <col min="27" max="27" width="17.109375" style="17" bestFit="1" customWidth="1"/>
    <col min="28" max="28" width="16" style="17" customWidth="1"/>
    <col min="29" max="29" width="22.77734375" style="17" customWidth="1"/>
    <col min="30" max="30" width="14" style="17" customWidth="1"/>
    <col min="31" max="31" width="16.5546875" style="17" customWidth="1"/>
    <col min="32" max="32" width="21.33203125" style="17" bestFit="1" customWidth="1"/>
    <col min="33" max="33" width="28.88671875" style="17" customWidth="1"/>
    <col min="34" max="34" width="26.5546875" style="17" bestFit="1" customWidth="1"/>
    <col min="35" max="35" width="21.109375" style="17" bestFit="1" customWidth="1"/>
    <col min="36" max="36" width="23.109375" style="17" customWidth="1"/>
    <col min="37" max="37" width="25.21875" style="17" bestFit="1" customWidth="1"/>
    <col min="38" max="38" width="20.88671875" style="17" customWidth="1"/>
    <col min="39" max="39" width="24" style="17" bestFit="1" customWidth="1"/>
    <col min="40" max="40" width="30.21875" style="17" bestFit="1" customWidth="1"/>
    <col min="41" max="41" width="35" style="82" customWidth="1"/>
    <col min="42" max="42" width="34.109375" style="82" customWidth="1"/>
    <col min="43" max="43" width="29.21875" style="82" customWidth="1"/>
    <col min="44" max="44" width="16" style="82" customWidth="1"/>
    <col min="45" max="45" width="20.6640625" style="17" bestFit="1" customWidth="1"/>
    <col min="46" max="46" width="28.109375" style="17" bestFit="1" customWidth="1"/>
    <col min="47" max="47" width="22.77734375" style="17" customWidth="1"/>
    <col min="48" max="48" width="14" style="17" customWidth="1"/>
    <col min="49" max="49" width="16.5546875" style="17" customWidth="1"/>
    <col min="50" max="50" width="21.33203125" style="17" customWidth="1"/>
    <col min="51" max="51" width="28.88671875" style="17" bestFit="1" customWidth="1"/>
    <col min="52" max="52" width="26.5546875" style="17" bestFit="1" customWidth="1"/>
    <col min="53" max="53" width="21.109375" style="17" bestFit="1" customWidth="1"/>
    <col min="54" max="54" width="23.109375" style="17" customWidth="1"/>
    <col min="55" max="55" width="25.21875" style="17" bestFit="1" customWidth="1"/>
    <col min="56" max="56" width="20.88671875" style="17" bestFit="1" customWidth="1"/>
    <col min="57" max="57" width="24" style="17" bestFit="1" customWidth="1"/>
    <col min="58" max="58" width="30.21875" style="82" customWidth="1"/>
    <col min="59" max="59" width="35" style="82" customWidth="1"/>
    <col min="60" max="60" width="34.109375" style="82" customWidth="1"/>
    <col min="61" max="61" width="29.21875" style="82" customWidth="1"/>
    <col min="62" max="63" width="24" style="82" customWidth="1"/>
    <col min="64" max="64" width="28.109375" style="17" bestFit="1" customWidth="1"/>
    <col min="65" max="65" width="17.33203125" style="17" customWidth="1"/>
    <col min="66" max="66" width="14" style="17" customWidth="1"/>
    <col min="67" max="67" width="16.5546875" style="17" customWidth="1"/>
    <col min="68" max="68" width="21.33203125" style="17" customWidth="1"/>
    <col min="69" max="69" width="28.88671875" style="17" bestFit="1" customWidth="1"/>
    <col min="70" max="70" width="26.5546875" style="17" bestFit="1" customWidth="1"/>
    <col min="71" max="71" width="21.109375" style="17" bestFit="1" customWidth="1"/>
    <col min="72" max="72" width="23.109375" style="17" customWidth="1"/>
    <col min="73" max="73" width="25.21875" style="17" bestFit="1" customWidth="1"/>
    <col min="74" max="74" width="20.88671875" style="17" bestFit="1" customWidth="1"/>
    <col min="75" max="75" width="24" style="17" bestFit="1" customWidth="1"/>
    <col min="76" max="76" width="28.109375" style="17" bestFit="1" customWidth="1"/>
    <col min="77" max="77" width="24.109375" style="17" customWidth="1"/>
    <col min="78" max="78" width="14" style="17" customWidth="1"/>
    <col min="79" max="79" width="17.33203125" style="17" customWidth="1"/>
    <col min="80" max="80" width="21.33203125" style="17" customWidth="1"/>
    <col min="81" max="81" width="28.88671875" style="17" bestFit="1" customWidth="1"/>
    <col min="82" max="82" width="26.5546875" style="17" bestFit="1" customWidth="1"/>
    <col min="83" max="83" width="21.109375" style="17" bestFit="1" customWidth="1"/>
    <col min="84" max="84" width="23.109375" style="17" customWidth="1"/>
    <col min="85" max="85" width="25.21875" style="17" bestFit="1" customWidth="1"/>
    <col min="86" max="86" width="20.88671875" style="17" bestFit="1" customWidth="1"/>
    <col min="87" max="87" width="24" style="17" bestFit="1" customWidth="1"/>
    <col min="88" max="88" width="28.109375" style="17" bestFit="1" customWidth="1"/>
    <col min="89" max="89" width="11.44140625" style="17" customWidth="1"/>
    <col min="90" max="90" width="14" style="17" customWidth="1"/>
    <col min="91" max="91" width="17.33203125" style="17" customWidth="1"/>
    <col min="92" max="92" width="21.33203125" style="17" customWidth="1"/>
    <col min="93" max="93" width="28.88671875" style="17" bestFit="1" customWidth="1"/>
    <col min="94" max="94" width="26.5546875" style="17" bestFit="1" customWidth="1"/>
    <col min="95" max="95" width="21.109375" style="17" bestFit="1" customWidth="1"/>
    <col min="96" max="96" width="23.109375" style="17" bestFit="1" customWidth="1"/>
    <col min="97" max="97" width="25.21875" style="17" bestFit="1" customWidth="1"/>
    <col min="98" max="98" width="20.88671875" style="17" bestFit="1" customWidth="1"/>
    <col min="99" max="99" width="24" style="17" bestFit="1" customWidth="1"/>
    <col min="100" max="16384" width="9" style="17"/>
  </cols>
  <sheetData>
    <row r="1" spans="2:28" s="82" customFormat="1">
      <c r="B1" s="15"/>
      <c r="C1" s="15"/>
      <c r="D1" s="15" t="s">
        <v>5112</v>
      </c>
      <c r="E1" s="15" t="s">
        <v>5113</v>
      </c>
      <c r="F1" s="15" t="s">
        <v>5118</v>
      </c>
      <c r="G1" s="15" t="s">
        <v>5115</v>
      </c>
      <c r="I1" s="15"/>
      <c r="K1" s="157" t="s">
        <v>5971</v>
      </c>
      <c r="L1" s="158"/>
      <c r="M1" s="157" t="s">
        <v>5972</v>
      </c>
      <c r="N1" s="158"/>
      <c r="O1" s="157" t="s">
        <v>5973</v>
      </c>
      <c r="P1" s="158"/>
      <c r="Q1" s="157" t="s">
        <v>6113</v>
      </c>
      <c r="R1" s="158"/>
      <c r="S1" s="157" t="s">
        <v>6114</v>
      </c>
      <c r="T1" s="158"/>
      <c r="U1" s="157" t="s">
        <v>5974</v>
      </c>
      <c r="V1" s="158"/>
      <c r="W1" s="157" t="s">
        <v>5975</v>
      </c>
      <c r="X1" s="158"/>
      <c r="Y1" s="157" t="s">
        <v>5976</v>
      </c>
      <c r="Z1" s="158"/>
      <c r="AA1" s="157" t="s">
        <v>6203</v>
      </c>
      <c r="AB1" s="158"/>
    </row>
    <row r="2" spans="2:28" s="82" customFormat="1">
      <c r="B2" s="159" t="s">
        <v>5110</v>
      </c>
      <c r="C2" s="101" t="s">
        <v>5115</v>
      </c>
      <c r="D2" s="102">
        <f>GETPIVOTDATA("- Wafer Q'ty",$B$53)</f>
        <v>7</v>
      </c>
      <c r="E2" s="102">
        <f>GETPIVOTDATA("- Wafer Q'ty",$AC$53)</f>
        <v>103</v>
      </c>
      <c r="F2" s="102">
        <f>GETPIVOTDATA("- Wafer Q'ty",$BY$53)</f>
        <v>19</v>
      </c>
      <c r="G2" s="103">
        <f>SUM(D2:F2)</f>
        <v>129</v>
      </c>
      <c r="H2" s="86"/>
      <c r="I2" s="164" t="s">
        <v>6102</v>
      </c>
      <c r="J2" s="103" t="s">
        <v>6096</v>
      </c>
      <c r="K2" s="102">
        <f>GETPIVOTDATA("加總 - RW-Particle",$B$53)</f>
        <v>0</v>
      </c>
      <c r="L2" s="104">
        <f>K2/$D$2</f>
        <v>0</v>
      </c>
      <c r="M2" s="102">
        <f>GETPIVOTDATA("加總 - RW-Machine alarm",$B$53)</f>
        <v>0</v>
      </c>
      <c r="N2" s="104">
        <f>M2/$D$2</f>
        <v>0</v>
      </c>
      <c r="O2" s="102">
        <f>GETPIVOTDATA("加總 - RW-Over Q-time",$B$53)</f>
        <v>0</v>
      </c>
      <c r="P2" s="104">
        <f>O2/$D$2</f>
        <v>0</v>
      </c>
      <c r="Q2" s="102">
        <f>GETPIVOTDATA("加總 - RW-oxidation",$B$53)</f>
        <v>0</v>
      </c>
      <c r="R2" s="104">
        <f>Q2/$D$2</f>
        <v>0</v>
      </c>
      <c r="S2" s="102">
        <f>GETPIVOTDATA("加總 - RW-buy-off",$B$53)</f>
        <v>0</v>
      </c>
      <c r="T2" s="104">
        <f>S2/$D$2</f>
        <v>0</v>
      </c>
      <c r="U2" s="102">
        <f>GETPIVOTDATA("加總 - RW-PR damage",$B$53)</f>
        <v>0</v>
      </c>
      <c r="V2" s="104">
        <f>U2/$D$2</f>
        <v>0</v>
      </c>
      <c r="W2" s="102">
        <f>GETPIVOTDATA("加總 - RW-Bubble",$B$53)</f>
        <v>0</v>
      </c>
      <c r="X2" s="104">
        <f>W2/$D$2</f>
        <v>0</v>
      </c>
      <c r="Y2" s="102" t="e">
        <f>GETPIVOTDATA("加總 - RW-WES shift",$B$53)</f>
        <v>#REF!</v>
      </c>
      <c r="Z2" s="104" t="e">
        <f>Y2/$D$2</f>
        <v>#REF!</v>
      </c>
      <c r="AA2" s="102">
        <f>GETPIVOTDATA("加總 - RW-Gel",$B$53)</f>
        <v>0</v>
      </c>
      <c r="AB2" s="104">
        <f>AA2/$D$2</f>
        <v>0</v>
      </c>
    </row>
    <row r="3" spans="2:28" s="82" customFormat="1">
      <c r="B3" s="159"/>
      <c r="C3" s="101" t="s">
        <v>5116</v>
      </c>
      <c r="D3" s="102">
        <f>GETPIVOTDATA("-Rework wafer",$B$53)</f>
        <v>0</v>
      </c>
      <c r="E3" s="102">
        <f>GETPIVOTDATA("-Rework wafer",$AC$53)</f>
        <v>26</v>
      </c>
      <c r="F3" s="102">
        <f>GETPIVOTDATA("- Rework wafer",$BY$53)</f>
        <v>0</v>
      </c>
      <c r="G3" s="103">
        <f>SUM(D3:F3)</f>
        <v>26</v>
      </c>
      <c r="H3" s="86"/>
      <c r="I3" s="164"/>
      <c r="J3" s="103" t="s">
        <v>6098</v>
      </c>
      <c r="K3" s="102">
        <f>GETPIVOTDATA("加總 - RW-Particle",$AC$53)</f>
        <v>24</v>
      </c>
      <c r="L3" s="104">
        <f>K3/$E$2</f>
        <v>0.23300970873786409</v>
      </c>
      <c r="M3" s="102">
        <f>GETPIVOTDATA("加總 - RW-Machine alarm",$AC$53)</f>
        <v>1</v>
      </c>
      <c r="N3" s="104">
        <f>M3/$E$2</f>
        <v>9.7087378640776691E-3</v>
      </c>
      <c r="O3" s="102">
        <f>GETPIVOTDATA("加總 - RW-Over Q-time",$AC$53)</f>
        <v>0</v>
      </c>
      <c r="P3" s="104">
        <f>O3/$E$2</f>
        <v>0</v>
      </c>
      <c r="Q3" s="102">
        <f>GETPIVOTDATA("加總 - RW-oxidation",$AC$53)</f>
        <v>1</v>
      </c>
      <c r="R3" s="104">
        <f>Q3/$E$2</f>
        <v>9.7087378640776691E-3</v>
      </c>
      <c r="S3" s="102">
        <f>GETPIVOTDATA("加總 - RW-buy-off",$AC$53)</f>
        <v>0</v>
      </c>
      <c r="T3" s="104">
        <f>S3/$E$2</f>
        <v>0</v>
      </c>
      <c r="U3" s="102">
        <f>GETPIVOTDATA("加總 - RW-PR damage",$AC$53)</f>
        <v>0</v>
      </c>
      <c r="V3" s="104">
        <f>U3/$E$2</f>
        <v>0</v>
      </c>
      <c r="W3" s="102">
        <f>GETPIVOTDATA("加總 - RW-Bubble",$AC$53)</f>
        <v>0</v>
      </c>
      <c r="X3" s="104">
        <f>W3/$E$2</f>
        <v>0</v>
      </c>
      <c r="Y3" s="102">
        <f>GETPIVOTDATA("加總 - RW-WES shift",$AC$53)</f>
        <v>0</v>
      </c>
      <c r="Z3" s="104">
        <f>Y3/$E$2</f>
        <v>0</v>
      </c>
      <c r="AA3" s="102" t="e">
        <f>GETPIVOTDATA("加總 - RW-Gel",$AC$53)</f>
        <v>#REF!</v>
      </c>
      <c r="AB3" s="104" t="e">
        <f>AA3/$E$2</f>
        <v>#REF!</v>
      </c>
    </row>
    <row r="4" spans="2:28" s="82" customFormat="1">
      <c r="B4" s="159"/>
      <c r="C4" s="101" t="s">
        <v>5117</v>
      </c>
      <c r="D4" s="104" t="str">
        <f>IFERROR(TEXT(D3/D2, "0.00%"), "0.00%")</f>
        <v>0.00%</v>
      </c>
      <c r="E4" s="104" t="str">
        <f t="shared" ref="E4:G4" si="0">IFERROR(TEXT(E3/E2, "0.00%"), "0.00%")</f>
        <v>25.24%</v>
      </c>
      <c r="F4" s="104" t="str">
        <f t="shared" si="0"/>
        <v>0.00%</v>
      </c>
      <c r="G4" s="104" t="str">
        <f t="shared" si="0"/>
        <v>20.16%</v>
      </c>
      <c r="H4" s="34"/>
      <c r="I4" s="164"/>
      <c r="J4" s="104" t="s">
        <v>6100</v>
      </c>
      <c r="K4" s="102">
        <f>GETPIVOTDATA("加總 - RW-Particle",$BY$53)</f>
        <v>0</v>
      </c>
      <c r="L4" s="104">
        <f>K4/$F$2</f>
        <v>0</v>
      </c>
      <c r="M4" s="102">
        <f>GETPIVOTDATA("加總 - RW-Machine alarm",$BY$53)</f>
        <v>0</v>
      </c>
      <c r="N4" s="104">
        <f>M4/$F$2</f>
        <v>0</v>
      </c>
      <c r="O4" s="102">
        <f>GETPIVOTDATA("加總 - RW-Over Q-time",$BY$53)</f>
        <v>0</v>
      </c>
      <c r="P4" s="104">
        <f>O4/$F$2</f>
        <v>0</v>
      </c>
      <c r="Q4" s="102">
        <f>GETPIVOTDATA("加總 - RW-oxidation",$BY$53)</f>
        <v>0</v>
      </c>
      <c r="R4" s="104">
        <f>Q4/$F$2</f>
        <v>0</v>
      </c>
      <c r="S4" s="102">
        <f>GETPIVOTDATA("加總 - RW-buy-off",$BY$53)</f>
        <v>0</v>
      </c>
      <c r="T4" s="104">
        <f>S4/$F$2</f>
        <v>0</v>
      </c>
      <c r="U4" s="102">
        <f>GETPIVOTDATA("加總 - RW-PR damage",$BY$53)</f>
        <v>0</v>
      </c>
      <c r="V4" s="104">
        <f>U4/$F$2</f>
        <v>0</v>
      </c>
      <c r="W4" s="102">
        <f>GETPIVOTDATA("加總 - RW-Bubble",$BY$53)</f>
        <v>0</v>
      </c>
      <c r="X4" s="104">
        <f>W4/$F$2</f>
        <v>0</v>
      </c>
      <c r="Y4" s="102">
        <f>GETPIVOTDATA("加總 - RW-WES shift",$BY$53)</f>
        <v>0</v>
      </c>
      <c r="Z4" s="104">
        <f>Y4/$F$2</f>
        <v>0</v>
      </c>
      <c r="AA4" s="102" t="e">
        <f>GETPIVOTDATA("加總 - RW-Gel",$BY$53)</f>
        <v>#REF!</v>
      </c>
      <c r="AB4" s="104" t="e">
        <f>AA4/$F$2</f>
        <v>#REF!</v>
      </c>
    </row>
    <row r="5" spans="2:28" s="82" customFormat="1">
      <c r="B5" s="160" t="s">
        <v>5114</v>
      </c>
      <c r="C5" s="108" t="s">
        <v>5115</v>
      </c>
      <c r="D5" s="109">
        <v>0</v>
      </c>
      <c r="E5" s="110">
        <f>GETPIVOTDATA("- Wafer Q'ty",$AU$53)</f>
        <v>136</v>
      </c>
      <c r="F5" s="110">
        <f>GETPIVOTDATA("- Wafer Q'ty",$CK$53)</f>
        <v>0</v>
      </c>
      <c r="G5" s="109">
        <f>SUM(D5:F5)</f>
        <v>136</v>
      </c>
      <c r="H5" s="86"/>
      <c r="I5" s="165" t="s">
        <v>6103</v>
      </c>
      <c r="J5" s="109" t="s">
        <v>6096</v>
      </c>
      <c r="K5" s="108" t="s">
        <v>6101</v>
      </c>
      <c r="L5" s="111" t="e">
        <f>K5/$D$5</f>
        <v>#VALUE!</v>
      </c>
      <c r="M5" s="108" t="s">
        <v>6101</v>
      </c>
      <c r="N5" s="111" t="e">
        <f>M5/$D$5</f>
        <v>#VALUE!</v>
      </c>
      <c r="O5" s="108" t="s">
        <v>6101</v>
      </c>
      <c r="P5" s="111" t="e">
        <f>O5/$D$5</f>
        <v>#VALUE!</v>
      </c>
      <c r="Q5" s="108" t="s">
        <v>6101</v>
      </c>
      <c r="R5" s="111" t="e">
        <f>Q5/$D$5</f>
        <v>#VALUE!</v>
      </c>
      <c r="S5" s="108" t="s">
        <v>6101</v>
      </c>
      <c r="T5" s="111" t="e">
        <f>S5/$D$5</f>
        <v>#VALUE!</v>
      </c>
      <c r="U5" s="108" t="s">
        <v>6101</v>
      </c>
      <c r="V5" s="111" t="e">
        <f>U5/$D$5</f>
        <v>#VALUE!</v>
      </c>
      <c r="W5" s="108" t="s">
        <v>6101</v>
      </c>
      <c r="X5" s="111" t="e">
        <f>W5/$D$5</f>
        <v>#VALUE!</v>
      </c>
      <c r="Y5" s="108" t="s">
        <v>6101</v>
      </c>
      <c r="Z5" s="111" t="e">
        <f>Y5/$D$5</f>
        <v>#VALUE!</v>
      </c>
      <c r="AA5" s="118" t="s">
        <v>2908</v>
      </c>
      <c r="AB5" s="111" t="e">
        <f>AA5/$D$5</f>
        <v>#VALUE!</v>
      </c>
    </row>
    <row r="6" spans="2:28" s="82" customFormat="1">
      <c r="B6" s="160"/>
      <c r="C6" s="108" t="s">
        <v>5116</v>
      </c>
      <c r="D6" s="109">
        <v>0</v>
      </c>
      <c r="E6" s="110">
        <f>GETPIVOTDATA("-Rework wafer",$AU$53)</f>
        <v>46</v>
      </c>
      <c r="F6" s="110">
        <f>GETPIVOTDATA("- Rework wafer",$CK$53)</f>
        <v>0</v>
      </c>
      <c r="G6" s="109">
        <f>SUM(D6:F6)</f>
        <v>46</v>
      </c>
      <c r="H6" s="86"/>
      <c r="I6" s="165"/>
      <c r="J6" s="109" t="s">
        <v>6098</v>
      </c>
      <c r="K6" s="110">
        <f>GETPIVOTDATA("加總 - RW-Particle",$AU$53)</f>
        <v>46</v>
      </c>
      <c r="L6" s="111">
        <f>K6/$E$5</f>
        <v>0.33823529411764708</v>
      </c>
      <c r="M6" s="110">
        <f>GETPIVOTDATA("加總 - RW-Machine alarm",$AU$53)</f>
        <v>0</v>
      </c>
      <c r="N6" s="111">
        <f>M6/$E$5</f>
        <v>0</v>
      </c>
      <c r="O6" s="110">
        <f>GETPIVOTDATA("加總 - RW-Over Q-time",$AU$53)</f>
        <v>0</v>
      </c>
      <c r="P6" s="111">
        <f>O6/$E$5</f>
        <v>0</v>
      </c>
      <c r="Q6" s="110">
        <f>GETPIVOTDATA("加總 - RW-oxidation",$AU$53)</f>
        <v>0</v>
      </c>
      <c r="R6" s="111">
        <f>Q6/$E$5</f>
        <v>0</v>
      </c>
      <c r="S6" s="110">
        <f>GETPIVOTDATA("加總 - RW-buy-off",$AU$53)</f>
        <v>0</v>
      </c>
      <c r="T6" s="111">
        <f>S6/$E$5</f>
        <v>0</v>
      </c>
      <c r="U6" s="110">
        <f>GETPIVOTDATA("加總 - RW-PR damage",$AU$53)</f>
        <v>0</v>
      </c>
      <c r="V6" s="111">
        <f>U6/$E$5</f>
        <v>0</v>
      </c>
      <c r="W6" s="110">
        <f>GETPIVOTDATA("加總 - RW-Bubble",$AU$53)</f>
        <v>0</v>
      </c>
      <c r="X6" s="111">
        <f>W6/$E$5</f>
        <v>0</v>
      </c>
      <c r="Y6" s="110">
        <f>GETPIVOTDATA("加總 - RW-WES shift",$AU$53)</f>
        <v>0</v>
      </c>
      <c r="Z6" s="111">
        <f>Y6/$E$5</f>
        <v>0</v>
      </c>
      <c r="AA6" s="110" t="e">
        <f>GETPIVOTDATA("加總 - RW-Gel",$AU$53)</f>
        <v>#REF!</v>
      </c>
      <c r="AB6" s="111" t="e">
        <f>AA6/$E$5</f>
        <v>#REF!</v>
      </c>
    </row>
    <row r="7" spans="2:28" s="82" customFormat="1">
      <c r="B7" s="160"/>
      <c r="C7" s="108" t="s">
        <v>5117</v>
      </c>
      <c r="D7" s="111">
        <v>0</v>
      </c>
      <c r="E7" s="111" t="str">
        <f t="shared" ref="E7:G7" si="1">IFERROR(TEXT(E6/E5, "0.00%"), "0.00%")</f>
        <v>33.82%</v>
      </c>
      <c r="F7" s="111" t="str">
        <f t="shared" si="1"/>
        <v>0.00%</v>
      </c>
      <c r="G7" s="111" t="str">
        <f t="shared" si="1"/>
        <v>33.82%</v>
      </c>
      <c r="H7" s="34"/>
      <c r="I7" s="165"/>
      <c r="J7" s="111" t="s">
        <v>6100</v>
      </c>
      <c r="K7" s="110">
        <f>GETPIVOTDATA("加總 - RW-Particle",$CK$53)</f>
        <v>0</v>
      </c>
      <c r="L7" s="111" t="e">
        <f>K7/$F$5</f>
        <v>#DIV/0!</v>
      </c>
      <c r="M7" s="110">
        <f>GETPIVOTDATA("加總 - RW-Machine alarm",$CK$53)</f>
        <v>0</v>
      </c>
      <c r="N7" s="111" t="e">
        <f>M7/$F$5</f>
        <v>#DIV/0!</v>
      </c>
      <c r="O7" s="110">
        <f>GETPIVOTDATA("加總 - RW-Over Q-time",$CK$53)</f>
        <v>0</v>
      </c>
      <c r="P7" s="111" t="e">
        <f>O7/$F$5</f>
        <v>#DIV/0!</v>
      </c>
      <c r="Q7" s="110">
        <f>GETPIVOTDATA("加總 - RW-oxidation",$CK$53)</f>
        <v>0</v>
      </c>
      <c r="R7" s="111" t="e">
        <f>Q7/$F$5</f>
        <v>#DIV/0!</v>
      </c>
      <c r="S7" s="110">
        <f>GETPIVOTDATA("加總 - RW-buy-off",$CK$53)</f>
        <v>0</v>
      </c>
      <c r="T7" s="111" t="e">
        <f>S7/$F$5</f>
        <v>#DIV/0!</v>
      </c>
      <c r="U7" s="110">
        <f>GETPIVOTDATA("加總 - RW-PR damage",$CK$53)</f>
        <v>0</v>
      </c>
      <c r="V7" s="111" t="e">
        <f>U7/$F$5</f>
        <v>#DIV/0!</v>
      </c>
      <c r="W7" s="110">
        <f>GETPIVOTDATA("加總 - RW-Bubble",$CK$53)</f>
        <v>0</v>
      </c>
      <c r="X7" s="111" t="e">
        <f>W7/$F$5</f>
        <v>#DIV/0!</v>
      </c>
      <c r="Y7" s="110">
        <f>GETPIVOTDATA("加總 - RW-WES shift",$CK$53)</f>
        <v>0</v>
      </c>
      <c r="Z7" s="111" t="e">
        <f>Y7/$F$5</f>
        <v>#DIV/0!</v>
      </c>
      <c r="AA7" s="110" t="e">
        <f>GETPIVOTDATA("加總 - RW-Gel",$CK$53)</f>
        <v>#REF!</v>
      </c>
      <c r="AB7" s="111" t="e">
        <f>AA7/$F$5</f>
        <v>#REF!</v>
      </c>
    </row>
    <row r="8" spans="2:28" s="82" customFormat="1">
      <c r="B8" s="161" t="s">
        <v>5111</v>
      </c>
      <c r="C8" s="112" t="s">
        <v>5115</v>
      </c>
      <c r="D8" s="113">
        <f>GETPIVOTDATA("- Wafer Q'ty",$U$53)</f>
        <v>0</v>
      </c>
      <c r="E8" s="113">
        <f>GETPIVOTDATA("- Wafer Q'ty",$BM$53)</f>
        <v>2</v>
      </c>
      <c r="F8" s="114">
        <v>0</v>
      </c>
      <c r="G8" s="114">
        <f>SUM(D8:F8)</f>
        <v>2</v>
      </c>
      <c r="H8" s="86"/>
      <c r="I8" s="166" t="s">
        <v>6104</v>
      </c>
      <c r="J8" s="114" t="s">
        <v>6096</v>
      </c>
      <c r="K8" s="113">
        <f>GETPIVOTDATA("加總 - RW-Particle",$P$53)</f>
        <v>0</v>
      </c>
      <c r="L8" s="115" t="e">
        <f>K8/$D$8</f>
        <v>#DIV/0!</v>
      </c>
      <c r="M8" s="113">
        <f>GETPIVOTDATA("加總 - RW-Machine alarm",$P$53)</f>
        <v>0</v>
      </c>
      <c r="N8" s="115" t="e">
        <f>M8/$D$8</f>
        <v>#DIV/0!</v>
      </c>
      <c r="O8" s="113">
        <f>GETPIVOTDATA("加總 - RW-Over Q-time",$P$53)</f>
        <v>0</v>
      </c>
      <c r="P8" s="115" t="e">
        <f>O8/$D$8</f>
        <v>#DIV/0!</v>
      </c>
      <c r="Q8" s="113">
        <f>GETPIVOTDATA("加總 - RW-oxidation",$P$53)</f>
        <v>0</v>
      </c>
      <c r="R8" s="115" t="e">
        <f>Q8/$D$8</f>
        <v>#DIV/0!</v>
      </c>
      <c r="S8" s="113">
        <f>GETPIVOTDATA("加總 - RW-buy-off",$P$53)</f>
        <v>0</v>
      </c>
      <c r="T8" s="115" t="e">
        <f>S8/$D$8</f>
        <v>#DIV/0!</v>
      </c>
      <c r="U8" s="113">
        <f>GETPIVOTDATA("加總 - RW-PR damage",$P$53)</f>
        <v>0</v>
      </c>
      <c r="V8" s="115" t="e">
        <f>U8/$D$8</f>
        <v>#DIV/0!</v>
      </c>
      <c r="W8" s="113">
        <f>GETPIVOTDATA("加總 - RW-Bubble",$P$53)</f>
        <v>0</v>
      </c>
      <c r="X8" s="115" t="e">
        <f>W8/$D$8</f>
        <v>#DIV/0!</v>
      </c>
      <c r="Y8" s="113" t="e">
        <f>GETPIVOTDATA("加總 - RW-WES shift",$P$53)</f>
        <v>#REF!</v>
      </c>
      <c r="Z8" s="115" t="e">
        <f>Y8/$D$8</f>
        <v>#REF!</v>
      </c>
      <c r="AA8" s="113">
        <f>GETPIVOTDATA("加總 - RW-Gel",$P$53)</f>
        <v>0</v>
      </c>
      <c r="AB8" s="115" t="e">
        <f>AA8/$D$8</f>
        <v>#DIV/0!</v>
      </c>
    </row>
    <row r="9" spans="2:28" s="82" customFormat="1">
      <c r="B9" s="161"/>
      <c r="C9" s="112" t="s">
        <v>5116</v>
      </c>
      <c r="D9" s="113">
        <f>GETPIVOTDATA("-Rework wafer",$U$53)</f>
        <v>0</v>
      </c>
      <c r="E9" s="113">
        <f>GETPIVOTDATA("-Rework wafer",$BM$53)</f>
        <v>2</v>
      </c>
      <c r="F9" s="114">
        <v>0</v>
      </c>
      <c r="G9" s="114">
        <f>SUM(D9:F9)</f>
        <v>2</v>
      </c>
      <c r="H9" s="86"/>
      <c r="I9" s="166"/>
      <c r="J9" s="114" t="s">
        <v>6098</v>
      </c>
      <c r="K9" s="113">
        <f>GETPIVOTDATA("加總 - RW-Particle",$BM$53)</f>
        <v>2</v>
      </c>
      <c r="L9" s="115">
        <f>K9/$E$8</f>
        <v>1</v>
      </c>
      <c r="M9" s="113">
        <f>GETPIVOTDATA("加總 - RW-Machine alarm",$BM$53)</f>
        <v>0</v>
      </c>
      <c r="N9" s="115">
        <f>M9/$E$8</f>
        <v>0</v>
      </c>
      <c r="O9" s="113">
        <f>GETPIVOTDATA("加總 - RW-Over Q-time",$BM$53)</f>
        <v>0</v>
      </c>
      <c r="P9" s="115">
        <f>O9/$E$8</f>
        <v>0</v>
      </c>
      <c r="Q9" s="113">
        <f>GETPIVOTDATA("加總 - RW-oxidation",$BM$53)</f>
        <v>0</v>
      </c>
      <c r="R9" s="115">
        <f>Q9/$E$8</f>
        <v>0</v>
      </c>
      <c r="S9" s="113">
        <f>GETPIVOTDATA("加總 - RW-buy-off",$BM$53)</f>
        <v>0</v>
      </c>
      <c r="T9" s="115">
        <f>S9/$E$8</f>
        <v>0</v>
      </c>
      <c r="U9" s="113">
        <f>GETPIVOTDATA("加總 - RW-PR damage",$BM$53)</f>
        <v>0</v>
      </c>
      <c r="V9" s="115">
        <f>U9/$E$8</f>
        <v>0</v>
      </c>
      <c r="W9" s="113">
        <f>GETPIVOTDATA("加總 - RW-Bubble",$BM$53)</f>
        <v>0</v>
      </c>
      <c r="X9" s="115">
        <f>W9/$E$8</f>
        <v>0</v>
      </c>
      <c r="Y9" s="113">
        <f>GETPIVOTDATA("加總 - RW-WES shift",$BM$53)</f>
        <v>0</v>
      </c>
      <c r="Z9" s="115">
        <f>Y9/$E$8</f>
        <v>0</v>
      </c>
      <c r="AA9" s="113" t="e">
        <f>GETPIVOTDATA("加總 - RW-Gel",$BM$53)</f>
        <v>#REF!</v>
      </c>
      <c r="AB9" s="115" t="e">
        <f>AA9/$E$8</f>
        <v>#REF!</v>
      </c>
    </row>
    <row r="10" spans="2:28" s="82" customFormat="1">
      <c r="B10" s="161"/>
      <c r="C10" s="112" t="s">
        <v>5117</v>
      </c>
      <c r="D10" s="115" t="str">
        <f>IFERROR(TEXT(D9/D8, "0.00%"), "0.00%")</f>
        <v>0.00%</v>
      </c>
      <c r="E10" s="115" t="str">
        <f t="shared" ref="E10:G10" si="2">IFERROR(TEXT(E9/E8, "0.00%"), "0.00%")</f>
        <v>100.00%</v>
      </c>
      <c r="F10" s="115" t="str">
        <f t="shared" si="2"/>
        <v>0.00%</v>
      </c>
      <c r="G10" s="115" t="str">
        <f t="shared" si="2"/>
        <v>100.00%</v>
      </c>
      <c r="H10" s="34"/>
      <c r="I10" s="167"/>
      <c r="J10" s="115" t="s">
        <v>6100</v>
      </c>
      <c r="K10" s="112" t="s">
        <v>6101</v>
      </c>
      <c r="L10" s="115" t="e">
        <f>K10/$F$8</f>
        <v>#VALUE!</v>
      </c>
      <c r="M10" s="112" t="s">
        <v>6101</v>
      </c>
      <c r="N10" s="115" t="e">
        <f>M10/$F$8</f>
        <v>#VALUE!</v>
      </c>
      <c r="O10" s="112" t="s">
        <v>6101</v>
      </c>
      <c r="P10" s="115" t="e">
        <f>O10/$F$8</f>
        <v>#VALUE!</v>
      </c>
      <c r="Q10" s="112" t="s">
        <v>6101</v>
      </c>
      <c r="R10" s="115" t="e">
        <f>Q10/$F$8</f>
        <v>#VALUE!</v>
      </c>
      <c r="S10" s="112" t="s">
        <v>6101</v>
      </c>
      <c r="T10" s="115" t="e">
        <f>S10/$F$8</f>
        <v>#VALUE!</v>
      </c>
      <c r="U10" s="112" t="s">
        <v>6101</v>
      </c>
      <c r="V10" s="115" t="e">
        <f>U10/$F$8</f>
        <v>#VALUE!</v>
      </c>
      <c r="W10" s="112" t="s">
        <v>6101</v>
      </c>
      <c r="X10" s="115" t="e">
        <f>W10/$F$8</f>
        <v>#VALUE!</v>
      </c>
      <c r="Y10" s="112" t="s">
        <v>6101</v>
      </c>
      <c r="Z10" s="115" t="e">
        <f>Y10/$F$8</f>
        <v>#VALUE!</v>
      </c>
      <c r="AA10" s="119" t="s">
        <v>2908</v>
      </c>
      <c r="AB10" s="115" t="e">
        <f>AA10/$F$8</f>
        <v>#VALUE!</v>
      </c>
    </row>
    <row r="11" spans="2:28" s="82" customFormat="1">
      <c r="B11" s="162" t="s">
        <v>6108</v>
      </c>
      <c r="C11" s="105" t="s">
        <v>6107</v>
      </c>
      <c r="D11" s="117">
        <f t="shared" ref="D11:G12" si="3">SUM(D2,D5,D8)</f>
        <v>7</v>
      </c>
      <c r="E11" s="117">
        <f t="shared" si="3"/>
        <v>241</v>
      </c>
      <c r="F11" s="117">
        <f t="shared" si="3"/>
        <v>19</v>
      </c>
      <c r="G11" s="117">
        <f t="shared" si="3"/>
        <v>267</v>
      </c>
      <c r="H11" s="34"/>
      <c r="I11" s="163" t="s">
        <v>6112</v>
      </c>
      <c r="J11" s="107" t="s">
        <v>6095</v>
      </c>
      <c r="K11" s="106">
        <f>SUM(K2,K5,K8)</f>
        <v>0</v>
      </c>
      <c r="L11" s="107">
        <f>K11/$D$11</f>
        <v>0</v>
      </c>
      <c r="M11" s="106">
        <f>SUM(M2,M5,M8)</f>
        <v>0</v>
      </c>
      <c r="N11" s="107">
        <f>M11/$D$11</f>
        <v>0</v>
      </c>
      <c r="O11" s="106">
        <f>SUM(O2,O5,O8)</f>
        <v>0</v>
      </c>
      <c r="P11" s="107">
        <f>O11/$D$11</f>
        <v>0</v>
      </c>
      <c r="Q11" s="106">
        <f>SUM(Q2,Q5,Q8)</f>
        <v>0</v>
      </c>
      <c r="R11" s="107">
        <f>Q11/$D$11</f>
        <v>0</v>
      </c>
      <c r="S11" s="106">
        <f>SUM(S2,S5,S8)</f>
        <v>0</v>
      </c>
      <c r="T11" s="107">
        <f>S11/$D$11</f>
        <v>0</v>
      </c>
      <c r="U11" s="106">
        <f>SUM(U2,U5,U8)</f>
        <v>0</v>
      </c>
      <c r="V11" s="107">
        <f>U11/$D$11</f>
        <v>0</v>
      </c>
      <c r="W11" s="106">
        <f>SUM(W2,W5,W8)</f>
        <v>0</v>
      </c>
      <c r="X11" s="107">
        <f>W11/$D$11</f>
        <v>0</v>
      </c>
      <c r="Y11" s="106" t="e">
        <f>SUM(Y2,Y5,Y8)</f>
        <v>#REF!</v>
      </c>
      <c r="Z11" s="107" t="e">
        <f>Y11/$D$11</f>
        <v>#REF!</v>
      </c>
      <c r="AA11" s="106">
        <f>SUM(AA2,AA5,AA8)</f>
        <v>0</v>
      </c>
      <c r="AB11" s="107">
        <f>AA11/$D$11</f>
        <v>0</v>
      </c>
    </row>
    <row r="12" spans="2:28" s="82" customFormat="1">
      <c r="B12" s="162"/>
      <c r="C12" s="105" t="s">
        <v>6109</v>
      </c>
      <c r="D12" s="106">
        <f t="shared" si="3"/>
        <v>0</v>
      </c>
      <c r="E12" s="106">
        <f t="shared" si="3"/>
        <v>74</v>
      </c>
      <c r="F12" s="106">
        <f t="shared" si="3"/>
        <v>0</v>
      </c>
      <c r="G12" s="106">
        <f t="shared" si="3"/>
        <v>74</v>
      </c>
      <c r="H12" s="34"/>
      <c r="I12" s="163"/>
      <c r="J12" s="107" t="s">
        <v>6097</v>
      </c>
      <c r="K12" s="106">
        <f>SUM(K6,K9,K3)</f>
        <v>72</v>
      </c>
      <c r="L12" s="107" t="str">
        <f>IFERROR(TEXT(K12/$E$11, "0.00%"), "0.00%")</f>
        <v>29.88%</v>
      </c>
      <c r="M12" s="106">
        <f>SUM(M3,M6,M9)</f>
        <v>1</v>
      </c>
      <c r="N12" s="107" t="str">
        <f>IFERROR(TEXT(M12/$E$11, "0.00%"), "0.00%")</f>
        <v>0.41%</v>
      </c>
      <c r="O12" s="106">
        <f>SUM(O3,O6,O9)</f>
        <v>0</v>
      </c>
      <c r="P12" s="107" t="str">
        <f>IFERROR(TEXT(O12/$E$11, "0.00%"), "0.00%")</f>
        <v>0.00%</v>
      </c>
      <c r="Q12" s="106">
        <f>SUM(Q3,Q6,Q9)</f>
        <v>1</v>
      </c>
      <c r="R12" s="107" t="str">
        <f>IFERROR(TEXT(Q12/$E$11, "0.00%"), "0.00%")</f>
        <v>0.41%</v>
      </c>
      <c r="S12" s="106">
        <f>SUM(S3,S6,S9)</f>
        <v>0</v>
      </c>
      <c r="T12" s="107" t="str">
        <f>IFERROR(TEXT(S12/$E$11, "0.00%"), "0.00%")</f>
        <v>0.00%</v>
      </c>
      <c r="U12" s="106">
        <f>SUM(U3,U6,U9)</f>
        <v>0</v>
      </c>
      <c r="V12" s="107" t="str">
        <f>IFERROR(TEXT(U12/$E$11, "0.00%"), "0.00%")</f>
        <v>0.00%</v>
      </c>
      <c r="W12" s="106">
        <f>SUM(W3,W6,W9)</f>
        <v>0</v>
      </c>
      <c r="X12" s="107" t="str">
        <f>IFERROR(TEXT(W12/$E$11, "0.00%"), "0.00%")</f>
        <v>0.00%</v>
      </c>
      <c r="Y12" s="106">
        <f>SUM(Y3,Y6,Y9)</f>
        <v>0</v>
      </c>
      <c r="Z12" s="107" t="str">
        <f>IFERROR(TEXT(Y12/$E$11, "0.00%"), "0.00%")</f>
        <v>0.00%</v>
      </c>
      <c r="AA12" s="106" t="s">
        <v>6211</v>
      </c>
      <c r="AB12" s="107" t="str">
        <f>IFERROR(TEXT(AA12/$E$11, "0.00%"), "0.00%")</f>
        <v>0.00%</v>
      </c>
    </row>
    <row r="13" spans="2:28" s="82" customFormat="1">
      <c r="B13" s="162"/>
      <c r="C13" s="105" t="s">
        <v>6110</v>
      </c>
      <c r="D13" s="107" t="str">
        <f>IFERROR(TEXT(D12/D11, "0.00%"), "0.00%")</f>
        <v>0.00%</v>
      </c>
      <c r="E13" s="107" t="str">
        <f t="shared" ref="E13:G13" si="4">IFERROR(TEXT(E12/E11, "0.00%"), "0.00%")</f>
        <v>30.71%</v>
      </c>
      <c r="F13" s="107" t="str">
        <f t="shared" si="4"/>
        <v>0.00%</v>
      </c>
      <c r="G13" s="107" t="str">
        <f t="shared" si="4"/>
        <v>27.72%</v>
      </c>
      <c r="H13" s="34"/>
      <c r="I13" s="163"/>
      <c r="J13" s="107" t="s">
        <v>6099</v>
      </c>
      <c r="K13" s="127">
        <f>SUM(K4,K7,K10)</f>
        <v>0</v>
      </c>
      <c r="L13" s="107" t="str">
        <f>IFERROR(TEXT(K13/$F$11,"0.00%"),"0.00"%)</f>
        <v>0.00%</v>
      </c>
      <c r="M13" s="127">
        <f>SUM(M4,M7,M10)</f>
        <v>0</v>
      </c>
      <c r="N13" s="107" t="str">
        <f>IFERROR(TEXT(M13/$F$11,"0.00%"),"0.00"%)</f>
        <v>0.00%</v>
      </c>
      <c r="O13" s="127">
        <f>SUM(O4,O7,O10)</f>
        <v>0</v>
      </c>
      <c r="P13" s="107" t="str">
        <f>IFERROR(TEXT(O13/$F$11,"0.00%"),"0.00"%)</f>
        <v>0.00%</v>
      </c>
      <c r="Q13" s="127">
        <f>SUM(Q4,Q7,Q10)</f>
        <v>0</v>
      </c>
      <c r="R13" s="107" t="str">
        <f>IFERROR(TEXT(Q13/$F$11,"0.00%"),"0.00"%)</f>
        <v>0.00%</v>
      </c>
      <c r="S13" s="127">
        <f>SUM(S4,S7,S10)</f>
        <v>0</v>
      </c>
      <c r="T13" s="107" t="str">
        <f>IFERROR(TEXT(S13/$F$11,"0.00%"),"0.00"%)</f>
        <v>0.00%</v>
      </c>
      <c r="U13" s="127">
        <f>SUM(U4,U7,U10)</f>
        <v>0</v>
      </c>
      <c r="V13" s="107" t="str">
        <f>IFERROR(TEXT(U13/$F$11,"0.00%"),"0.00"%)</f>
        <v>0.00%</v>
      </c>
      <c r="W13" s="127">
        <f>SUM(W4,W7,W10)</f>
        <v>0</v>
      </c>
      <c r="X13" s="107" t="str">
        <f>IFERROR(TEXT(W13/$F$11,"0.00%"),"0.00"%)</f>
        <v>0.00%</v>
      </c>
      <c r="Y13" s="127">
        <f>SUM(Y4,Y7,Y10)</f>
        <v>0</v>
      </c>
      <c r="Z13" s="107" t="str">
        <f>IFERROR(TEXT(Y13/$F$11,"0.00%"),"0.00"%)</f>
        <v>0.00%</v>
      </c>
      <c r="AA13" s="127" t="s">
        <v>6211</v>
      </c>
      <c r="AB13" s="107">
        <f>IFERROR(TEXT(AA13/$F$11,"0.00%"),"0.00"%)</f>
        <v>0</v>
      </c>
    </row>
    <row r="14" spans="2:28" s="82" customFormat="1">
      <c r="I14" s="163"/>
      <c r="J14" s="107" t="s">
        <v>6626</v>
      </c>
      <c r="K14" s="106">
        <f>K12+K13</f>
        <v>72</v>
      </c>
      <c r="L14" s="107" t="str">
        <f>IFERROR(TEXT(K14/($E$11+$F$11), "0.00%"), "0.00%")</f>
        <v>27.69%</v>
      </c>
      <c r="M14" s="106">
        <f>SUM(M12:M13)</f>
        <v>1</v>
      </c>
      <c r="N14" s="107" t="str">
        <f>IFERROR(TEXT(M14/($E$11+$F$11), "0.00%"), "0.00%")</f>
        <v>0.38%</v>
      </c>
      <c r="O14" s="106">
        <f>SUM(O12:O13)</f>
        <v>0</v>
      </c>
      <c r="P14" s="107" t="str">
        <f>IFERROR(TEXT(O14/($E$11+$F$11), "0.00%"), "0.00%")</f>
        <v>0.00%</v>
      </c>
      <c r="Q14" s="106">
        <f>SUM(Q12:Q13)</f>
        <v>1</v>
      </c>
      <c r="R14" s="107" t="str">
        <f>IFERROR(TEXT(Q14/($E$11+$F$11), "0.00%"), "0.00%")</f>
        <v>0.38%</v>
      </c>
      <c r="S14" s="106">
        <f>SUM(S12:S13)</f>
        <v>0</v>
      </c>
      <c r="T14" s="107" t="str">
        <f>IFERROR(TEXT(S14/($E$11+$F$11), "0.00%"), "0.00%")</f>
        <v>0.00%</v>
      </c>
      <c r="U14" s="106">
        <f>SUM(U12:U13)</f>
        <v>0</v>
      </c>
      <c r="V14" s="107" t="str">
        <f>IFERROR(TEXT(U14/($E$11+$F$11), "0.00%"), "0.00%")</f>
        <v>0.00%</v>
      </c>
      <c r="W14" s="106">
        <f>SUM(W12:W13)</f>
        <v>0</v>
      </c>
      <c r="X14" s="107" t="str">
        <f>IFERROR(TEXT(W14/($E$11+$F$11), "0.00%"), "0.00%")</f>
        <v>0.00%</v>
      </c>
      <c r="Y14" s="106">
        <f>SUM(Y12:Y13)</f>
        <v>0</v>
      </c>
      <c r="Z14" s="107" t="str">
        <f>IFERROR(TEXT(Y14/($E$11+$F$11), "0.00%"), "0.00%")</f>
        <v>0.00%</v>
      </c>
      <c r="AA14" s="106">
        <f>SUM(AA12:AA13)</f>
        <v>0</v>
      </c>
      <c r="AB14" s="107" t="str">
        <f>IFERROR(TEXT(AA14/($E$11+$F$11), "0.00%"), "0.00%")</f>
        <v>0.00%</v>
      </c>
    </row>
    <row r="15" spans="2:28" s="82" customFormat="1">
      <c r="C15" s="116" t="s">
        <v>6105</v>
      </c>
      <c r="E15" s="116" t="s">
        <v>6106</v>
      </c>
      <c r="G15" s="116" t="s">
        <v>6111</v>
      </c>
      <c r="K15" s="154"/>
    </row>
    <row r="16" spans="2:28" s="82" customFormat="1">
      <c r="J16" s="120" t="s">
        <v>1</v>
      </c>
      <c r="K16" s="120" t="s">
        <v>2362</v>
      </c>
      <c r="L16" s="120" t="s">
        <v>2493</v>
      </c>
      <c r="M16" s="120" t="s">
        <v>4588</v>
      </c>
      <c r="N16" s="120" t="s">
        <v>2928</v>
      </c>
      <c r="O16" s="120" t="s">
        <v>4585</v>
      </c>
      <c r="P16" s="120" t="s">
        <v>4586</v>
      </c>
      <c r="Q16" s="120" t="s">
        <v>4587</v>
      </c>
      <c r="R16" s="120" t="s">
        <v>4763</v>
      </c>
      <c r="S16" s="120" t="s">
        <v>6210</v>
      </c>
      <c r="T16" s="120"/>
    </row>
    <row r="17" spans="3:19" s="82" customFormat="1">
      <c r="I17" s="82" t="s">
        <v>6207</v>
      </c>
      <c r="J17" s="120">
        <f>D11</f>
        <v>7</v>
      </c>
      <c r="K17" s="120">
        <f>J17-SUM(L17:S17)</f>
        <v>7</v>
      </c>
      <c r="L17" s="122">
        <f>K11</f>
        <v>0</v>
      </c>
      <c r="M17" s="122">
        <f>M11</f>
        <v>0</v>
      </c>
      <c r="N17" s="122">
        <f>O11</f>
        <v>0</v>
      </c>
      <c r="O17" s="122">
        <f>S11</f>
        <v>0</v>
      </c>
      <c r="P17" s="122">
        <f>Q11</f>
        <v>0</v>
      </c>
      <c r="Q17" s="122">
        <f>U11</f>
        <v>0</v>
      </c>
      <c r="R17" s="122">
        <f>W11</f>
        <v>0</v>
      </c>
      <c r="S17" s="122">
        <f>AA11</f>
        <v>0</v>
      </c>
    </row>
    <row r="18" spans="3:19" s="82" customFormat="1">
      <c r="I18" s="82" t="s">
        <v>6208</v>
      </c>
      <c r="J18" s="120">
        <f>E11</f>
        <v>241</v>
      </c>
      <c r="K18" s="120">
        <f>J18-SUM(L18:S18)</f>
        <v>167</v>
      </c>
      <c r="L18" s="122">
        <f>K12</f>
        <v>72</v>
      </c>
      <c r="M18" s="122">
        <f>M12</f>
        <v>1</v>
      </c>
      <c r="N18" s="122">
        <f>O12</f>
        <v>0</v>
      </c>
      <c r="O18" s="122">
        <f>S12</f>
        <v>0</v>
      </c>
      <c r="P18" s="122">
        <f>Q12</f>
        <v>1</v>
      </c>
      <c r="Q18" s="122">
        <f>U12</f>
        <v>0</v>
      </c>
      <c r="R18" s="122">
        <f>W12</f>
        <v>0</v>
      </c>
      <c r="S18" s="122" t="str">
        <f>AA12</f>
        <v>-</v>
      </c>
    </row>
    <row r="19" spans="3:19" s="82" customFormat="1">
      <c r="I19" s="82" t="s">
        <v>6209</v>
      </c>
      <c r="J19" s="120">
        <f>F11</f>
        <v>19</v>
      </c>
      <c r="K19" s="120">
        <f>J19-SUM(L19:S19)</f>
        <v>19</v>
      </c>
      <c r="L19" s="122">
        <f>K13</f>
        <v>0</v>
      </c>
      <c r="M19" s="122">
        <f>M13</f>
        <v>0</v>
      </c>
      <c r="N19" s="122">
        <f>O13</f>
        <v>0</v>
      </c>
      <c r="O19" s="122">
        <f>S13</f>
        <v>0</v>
      </c>
      <c r="P19" s="122">
        <f>Q13</f>
        <v>0</v>
      </c>
      <c r="Q19" s="122">
        <f>U13</f>
        <v>0</v>
      </c>
      <c r="R19" s="122">
        <f>W13</f>
        <v>0</v>
      </c>
      <c r="S19" s="122" t="str">
        <f>AA13</f>
        <v>-</v>
      </c>
    </row>
    <row r="20" spans="3:19" s="82" customFormat="1"/>
    <row r="21" spans="3:19" s="82" customFormat="1"/>
    <row r="22" spans="3:19" s="82" customFormat="1"/>
    <row r="23" spans="3:19" s="82" customFormat="1"/>
    <row r="24" spans="3:19" s="82" customFormat="1"/>
    <row r="25" spans="3:19" s="82" customFormat="1"/>
    <row r="26" spans="3:19" s="82" customFormat="1"/>
    <row r="27" spans="3:19" s="82" customFormat="1"/>
    <row r="28" spans="3:19" s="82" customFormat="1">
      <c r="C28" s="171">
        <f>AC54</f>
        <v>46275</v>
      </c>
      <c r="D28" s="171"/>
      <c r="E28" s="171"/>
    </row>
    <row r="29" spans="3:19" s="82" customFormat="1">
      <c r="C29" s="123" t="s">
        <v>5113</v>
      </c>
      <c r="D29" s="123" t="s">
        <v>6355</v>
      </c>
      <c r="E29" s="123" t="s">
        <v>5115</v>
      </c>
    </row>
    <row r="30" spans="3:19" s="82" customFormat="1">
      <c r="C30" s="123">
        <f>E11</f>
        <v>241</v>
      </c>
      <c r="D30" s="140">
        <f>F11</f>
        <v>19</v>
      </c>
      <c r="E30" s="140">
        <f>C30+D30</f>
        <v>260</v>
      </c>
    </row>
    <row r="31" spans="3:19" s="82" customFormat="1">
      <c r="C31" s="125">
        <f>E12</f>
        <v>74</v>
      </c>
      <c r="D31" s="126">
        <f>F12</f>
        <v>0</v>
      </c>
      <c r="E31" s="140">
        <f>C31+D31</f>
        <v>74</v>
      </c>
    </row>
    <row r="32" spans="3:19" s="82" customFormat="1">
      <c r="C32" s="141" t="str">
        <f>IFERROR(TEXT(C31/C30, "0.00%"), 0%)</f>
        <v>30.71%</v>
      </c>
      <c r="D32" s="141" t="str">
        <f>IFERROR(TEXT(D31/D30, "0.00%"), 0%)</f>
        <v>0.00%</v>
      </c>
      <c r="E32" s="141" t="str">
        <f>IFERROR(TEXT(E31/E30, "0.00%"), 0%)</f>
        <v>28.46%</v>
      </c>
    </row>
    <row r="33" spans="3:7" s="82" customFormat="1">
      <c r="C33" s="172" t="str">
        <f>TEXT((K12+K13)/E30,"0.00%")&amp;" "&amp;"("&amp;K12+K13&amp;"/"&amp;E30&amp;")"</f>
        <v>27.69% (72/260)</v>
      </c>
      <c r="D33" s="172"/>
      <c r="E33" s="172"/>
    </row>
    <row r="34" spans="3:7" s="82" customFormat="1">
      <c r="C34" s="172" t="str">
        <f>TEXT((O12+O13)/E30,"0.00%")&amp;" "&amp;"("&amp;O12+O13&amp;"/"&amp;E30&amp;")"</f>
        <v>0.00% (0/260)</v>
      </c>
      <c r="D34" s="172"/>
      <c r="E34" s="172"/>
    </row>
    <row r="35" spans="3:7" s="82" customFormat="1">
      <c r="C35" s="172" t="str">
        <f>TEXT((M12+M13)/E30,"0.00%")&amp;" "&amp;"("&amp;M12+M13&amp;"/"&amp;E30&amp;")"</f>
        <v>0.38% (1/260)</v>
      </c>
      <c r="D35" s="172"/>
      <c r="E35" s="172"/>
    </row>
    <row r="36" spans="3:7" s="82" customFormat="1">
      <c r="C36" s="168" t="s">
        <v>6356</v>
      </c>
      <c r="D36" s="169"/>
      <c r="E36" s="170"/>
    </row>
    <row r="37" spans="3:7" s="82" customFormat="1">
      <c r="C37" s="125">
        <f>E2</f>
        <v>103</v>
      </c>
      <c r="D37" s="126">
        <f>F2</f>
        <v>19</v>
      </c>
      <c r="E37" s="140">
        <f>C37+D37</f>
        <v>122</v>
      </c>
      <c r="G37" s="28"/>
    </row>
    <row r="38" spans="3:7" s="82" customFormat="1">
      <c r="C38" s="125">
        <f>E3</f>
        <v>26</v>
      </c>
      <c r="D38" s="126">
        <f>F12</f>
        <v>0</v>
      </c>
      <c r="E38" s="140">
        <f>C38+D38</f>
        <v>26</v>
      </c>
      <c r="G38" s="28"/>
    </row>
    <row r="39" spans="3:7" s="82" customFormat="1">
      <c r="C39" s="141" t="str">
        <f>IFERROR(TEXT(C38/C37, "0.00%"), "0.00%")</f>
        <v>25.24%</v>
      </c>
      <c r="D39" s="141" t="str">
        <f>IFERROR(TEXT(D38/D37, "0.00%"), "0.00%")</f>
        <v>0.00%</v>
      </c>
      <c r="E39" s="141" t="str">
        <f>IFERROR(TEXT(E38/E37, "0.00%"), "0.00%")</f>
        <v>21.31%</v>
      </c>
      <c r="G39"/>
    </row>
    <row r="40" spans="3:7" s="82" customFormat="1">
      <c r="C40" s="125">
        <f>E5</f>
        <v>136</v>
      </c>
      <c r="D40" s="126">
        <f>F5</f>
        <v>0</v>
      </c>
      <c r="E40" s="140">
        <f>C40+D40</f>
        <v>136</v>
      </c>
    </row>
    <row r="41" spans="3:7" s="82" customFormat="1">
      <c r="C41" s="125">
        <f>E6</f>
        <v>46</v>
      </c>
      <c r="D41" s="126">
        <f>F6</f>
        <v>0</v>
      </c>
      <c r="E41" s="140">
        <f>C41+D41</f>
        <v>46</v>
      </c>
    </row>
    <row r="42" spans="3:7" s="82" customFormat="1">
      <c r="C42" s="141" t="str">
        <f>IFERROR(TEXT(C41/C40, "0.00%"), "0.00%")</f>
        <v>33.82%</v>
      </c>
      <c r="D42" s="141" t="str">
        <f>IFERROR(TEXT(D41/D40, "0.00%"), "0.00%")</f>
        <v>0.00%</v>
      </c>
      <c r="E42" s="141" t="str">
        <f>IFERROR(TEXT(E41/E40, "0.00%"), "0.00%")</f>
        <v>33.82%</v>
      </c>
    </row>
    <row r="43" spans="3:7" s="82" customFormat="1">
      <c r="C43" s="126">
        <f>E8</f>
        <v>2</v>
      </c>
      <c r="D43" s="140">
        <v>0</v>
      </c>
      <c r="E43" s="140">
        <f>C43+D43</f>
        <v>2</v>
      </c>
    </row>
    <row r="44" spans="3:7" s="82" customFormat="1">
      <c r="C44" s="126">
        <f>E9</f>
        <v>2</v>
      </c>
      <c r="D44" s="140">
        <v>0</v>
      </c>
      <c r="E44" s="140">
        <v>0</v>
      </c>
    </row>
    <row r="45" spans="3:7" s="82" customFormat="1">
      <c r="C45" s="141" t="str">
        <f>IFERROR(TEXT(C44/C43, "0.00%"), "0.00%")</f>
        <v>100.00%</v>
      </c>
      <c r="D45" s="141" t="str">
        <f>IFERROR(TEXT(D44/D43, "0.00%"), "0.00%")</f>
        <v>0.00%</v>
      </c>
      <c r="E45" s="141" t="str">
        <f>IFERROR(TEXT(E44/E43, "0.00%"), "0.00%")</f>
        <v>0.00%</v>
      </c>
    </row>
    <row r="46" spans="3:7" s="82" customFormat="1"/>
    <row r="47" spans="3:7" s="82" customFormat="1"/>
    <row r="48" spans="3:7" s="82" customFormat="1"/>
    <row r="49" spans="2:99" s="82" customFormat="1"/>
    <row r="50" spans="2:99">
      <c r="B50"/>
      <c r="C50"/>
      <c r="D50"/>
      <c r="E50"/>
      <c r="G50"/>
      <c r="H50"/>
      <c r="I50"/>
      <c r="J50"/>
      <c r="L50"/>
      <c r="M50"/>
      <c r="Y50"/>
      <c r="AA50" s="82"/>
    </row>
    <row r="51" spans="2:99">
      <c r="B51" s="82" t="s">
        <v>5112</v>
      </c>
      <c r="C51"/>
      <c r="D51"/>
      <c r="E51"/>
      <c r="G51"/>
      <c r="H51"/>
      <c r="I51"/>
      <c r="J51"/>
      <c r="L51"/>
      <c r="M51" s="82"/>
      <c r="N51" s="82"/>
      <c r="O51"/>
      <c r="P51" s="82" t="s">
        <v>5112</v>
      </c>
      <c r="Q51" s="82"/>
      <c r="R51" s="82"/>
      <c r="S51" s="82"/>
      <c r="T51" s="82"/>
      <c r="U51" s="82"/>
      <c r="V51" s="82"/>
      <c r="W51" s="82"/>
      <c r="X51" s="82"/>
      <c r="Y51" s="82"/>
      <c r="Z51" s="82"/>
      <c r="AA51" s="82"/>
      <c r="AB51"/>
      <c r="AC51" s="82" t="s">
        <v>5113</v>
      </c>
      <c r="AD51" s="82"/>
      <c r="AE51" s="82"/>
      <c r="AF51" s="82"/>
      <c r="AG51"/>
      <c r="AH51"/>
      <c r="AI51"/>
      <c r="AJ51"/>
      <c r="AK51"/>
      <c r="AL51"/>
      <c r="AM51" s="82"/>
      <c r="AN51" s="82"/>
      <c r="AS51" s="82"/>
      <c r="AU51" s="82" t="s">
        <v>5113</v>
      </c>
      <c r="AV51" s="82"/>
      <c r="AW51" s="82"/>
      <c r="AX51" s="82"/>
      <c r="AY51" s="82"/>
      <c r="AZ51" s="82"/>
      <c r="BA51" s="82"/>
      <c r="BB51" s="82"/>
      <c r="BC51" s="82"/>
      <c r="BD51" s="82"/>
      <c r="BE51"/>
      <c r="BM51" s="82" t="s">
        <v>5113</v>
      </c>
      <c r="BN51" s="82"/>
      <c r="BO51" s="82"/>
      <c r="BP51" s="82"/>
      <c r="BQ51" s="82"/>
      <c r="BR51" s="82"/>
      <c r="BS51" s="82"/>
      <c r="BT51" s="82"/>
      <c r="BU51" s="82"/>
      <c r="BV51" s="82"/>
      <c r="BW51"/>
      <c r="BY51" s="82" t="s">
        <v>5118</v>
      </c>
      <c r="BZ51" s="82"/>
      <c r="CA51" s="82"/>
      <c r="CB51" s="82"/>
      <c r="CC51"/>
      <c r="CD51"/>
      <c r="CE51"/>
      <c r="CF51"/>
      <c r="CG51"/>
      <c r="CH51"/>
      <c r="CI51"/>
      <c r="CJ51"/>
      <c r="CK51" s="82" t="s">
        <v>5118</v>
      </c>
      <c r="CL51" s="82"/>
      <c r="CM51" s="82"/>
      <c r="CN51" s="82"/>
      <c r="CO51" s="82"/>
      <c r="CP51" s="82"/>
      <c r="CQ51" s="82"/>
      <c r="CR51" s="82"/>
      <c r="CS51" s="82"/>
      <c r="CT51" s="82"/>
      <c r="CU51"/>
    </row>
    <row r="52" spans="2:99">
      <c r="B52" s="82" t="s">
        <v>5110</v>
      </c>
      <c r="C52"/>
      <c r="D52"/>
      <c r="E52"/>
      <c r="G52"/>
      <c r="H52"/>
      <c r="I52"/>
      <c r="J52"/>
      <c r="L52"/>
      <c r="M52" s="82"/>
      <c r="N52" s="82"/>
      <c r="O52"/>
      <c r="P52" s="82" t="s">
        <v>2981</v>
      </c>
      <c r="Q52" s="82"/>
      <c r="R52" s="82"/>
      <c r="S52" s="82"/>
      <c r="T52" s="82"/>
      <c r="U52" s="82"/>
      <c r="V52" s="82"/>
      <c r="W52" s="82"/>
      <c r="X52" s="82"/>
      <c r="Y52" s="82"/>
      <c r="Z52" s="82"/>
      <c r="AA52" s="82"/>
      <c r="AB52"/>
      <c r="AC52" s="82" t="s">
        <v>5110</v>
      </c>
      <c r="AD52" s="82"/>
      <c r="AE52" s="82"/>
      <c r="AF52" s="82"/>
      <c r="AG52"/>
      <c r="AH52"/>
      <c r="AI52"/>
      <c r="AJ52"/>
      <c r="AK52"/>
      <c r="AL52"/>
      <c r="AM52" s="82"/>
      <c r="AN52" s="82"/>
      <c r="AS52" s="82"/>
      <c r="AU52" s="82" t="s">
        <v>3170</v>
      </c>
      <c r="AV52" s="82"/>
      <c r="AW52" s="82"/>
      <c r="AX52" s="82"/>
      <c r="AY52" s="82"/>
      <c r="AZ52" s="82"/>
      <c r="BA52" s="82"/>
      <c r="BB52" s="82"/>
      <c r="BC52" s="82"/>
      <c r="BD52" s="82"/>
      <c r="BE52"/>
      <c r="BM52" s="82" t="s">
        <v>2981</v>
      </c>
      <c r="BN52" s="82"/>
      <c r="BO52" s="82"/>
      <c r="BP52" s="82"/>
      <c r="BQ52" s="82"/>
      <c r="BR52" s="82"/>
      <c r="BS52" s="82"/>
      <c r="BT52" s="82"/>
      <c r="BU52" s="82"/>
      <c r="BV52" s="82"/>
      <c r="BW52"/>
      <c r="BY52" s="82" t="s">
        <v>5110</v>
      </c>
      <c r="BZ52" s="82"/>
      <c r="CA52" s="82"/>
      <c r="CB52" s="82"/>
      <c r="CC52"/>
      <c r="CD52"/>
      <c r="CE52"/>
      <c r="CI52"/>
      <c r="CJ52"/>
      <c r="CK52" s="82" t="s">
        <v>3170</v>
      </c>
      <c r="CL52" s="82"/>
      <c r="CM52" s="82"/>
      <c r="CN52" s="82"/>
      <c r="CO52" s="82"/>
      <c r="CP52" s="82"/>
      <c r="CQ52" s="82"/>
      <c r="CR52" s="82"/>
      <c r="CS52" s="82"/>
      <c r="CT52" s="82"/>
      <c r="CU52"/>
    </row>
    <row r="53" spans="2:99">
      <c r="B53" s="35" t="s">
        <v>2462</v>
      </c>
      <c r="C53" s="82" t="s">
        <v>2802</v>
      </c>
      <c r="D53" s="82" t="s">
        <v>2800</v>
      </c>
      <c r="E53" s="82" t="s">
        <v>5986</v>
      </c>
      <c r="F53" s="82" t="s">
        <v>5987</v>
      </c>
      <c r="G53" s="82" t="s">
        <v>5988</v>
      </c>
      <c r="H53" s="82" t="s">
        <v>5989</v>
      </c>
      <c r="I53" s="82" t="s">
        <v>5990</v>
      </c>
      <c r="J53" s="82" t="s">
        <v>5991</v>
      </c>
      <c r="K53" s="82" t="s">
        <v>5985</v>
      </c>
      <c r="L53" s="82" t="s">
        <v>6205</v>
      </c>
      <c r="M53" s="82" t="s">
        <v>6206</v>
      </c>
      <c r="N53" s="82"/>
      <c r="O53"/>
      <c r="P53" s="35" t="s">
        <v>2462</v>
      </c>
      <c r="Q53" s="82" t="s">
        <v>2802</v>
      </c>
      <c r="R53" s="82" t="s">
        <v>2800</v>
      </c>
      <c r="S53" s="82" t="s">
        <v>5986</v>
      </c>
      <c r="T53" s="82" t="s">
        <v>5987</v>
      </c>
      <c r="U53" s="82" t="s">
        <v>5988</v>
      </c>
      <c r="V53" s="82" t="s">
        <v>5989</v>
      </c>
      <c r="W53" s="82" t="s">
        <v>5990</v>
      </c>
      <c r="X53" s="82" t="s">
        <v>5991</v>
      </c>
      <c r="Y53" s="82" t="s">
        <v>5985</v>
      </c>
      <c r="Z53" s="82" t="s">
        <v>6205</v>
      </c>
      <c r="AA53" s="82" t="s">
        <v>6206</v>
      </c>
      <c r="AB53"/>
      <c r="AC53" s="35" t="s">
        <v>2462</v>
      </c>
      <c r="AD53" s="82" t="s">
        <v>2802</v>
      </c>
      <c r="AE53" s="82" t="s">
        <v>2800</v>
      </c>
      <c r="AF53" s="82" t="s">
        <v>5986</v>
      </c>
      <c r="AG53" s="82" t="s">
        <v>5987</v>
      </c>
      <c r="AH53" s="82" t="s">
        <v>5988</v>
      </c>
      <c r="AI53" s="82" t="s">
        <v>5989</v>
      </c>
      <c r="AJ53" s="82" t="s">
        <v>5990</v>
      </c>
      <c r="AK53" s="82" t="s">
        <v>5991</v>
      </c>
      <c r="AL53" s="82" t="s">
        <v>5985</v>
      </c>
      <c r="AM53" s="82" t="s">
        <v>5992</v>
      </c>
      <c r="AN53" s="82" t="s">
        <v>6922</v>
      </c>
      <c r="AO53" s="82" t="s">
        <v>6923</v>
      </c>
      <c r="AP53" s="82" t="s">
        <v>6924</v>
      </c>
      <c r="AQ53" s="82" t="s">
        <v>6925</v>
      </c>
      <c r="AS53" s="82"/>
      <c r="AU53" s="35" t="s">
        <v>2462</v>
      </c>
      <c r="AV53" s="82" t="s">
        <v>2802</v>
      </c>
      <c r="AW53" s="82" t="s">
        <v>2800</v>
      </c>
      <c r="AX53" s="82" t="s">
        <v>5986</v>
      </c>
      <c r="AY53" s="82" t="s">
        <v>5987</v>
      </c>
      <c r="AZ53" s="82" t="s">
        <v>5988</v>
      </c>
      <c r="BA53" s="82" t="s">
        <v>5989</v>
      </c>
      <c r="BB53" s="82" t="s">
        <v>5990</v>
      </c>
      <c r="BC53" s="82" t="s">
        <v>5991</v>
      </c>
      <c r="BD53" s="82" t="s">
        <v>5985</v>
      </c>
      <c r="BE53" s="82" t="s">
        <v>5992</v>
      </c>
      <c r="BF53" s="82" t="s">
        <v>6922</v>
      </c>
      <c r="BG53" s="82" t="s">
        <v>6923</v>
      </c>
      <c r="BH53" s="82" t="s">
        <v>6924</v>
      </c>
      <c r="BI53" s="82" t="s">
        <v>6925</v>
      </c>
      <c r="BM53" s="35" t="s">
        <v>2462</v>
      </c>
      <c r="BN53" s="82" t="s">
        <v>2802</v>
      </c>
      <c r="BO53" s="82" t="s">
        <v>2800</v>
      </c>
      <c r="BP53" s="82" t="s">
        <v>5986</v>
      </c>
      <c r="BQ53" s="82" t="s">
        <v>5987</v>
      </c>
      <c r="BR53" s="82" t="s">
        <v>5988</v>
      </c>
      <c r="BS53" s="82" t="s">
        <v>5989</v>
      </c>
      <c r="BT53" s="82" t="s">
        <v>5990</v>
      </c>
      <c r="BU53" s="82" t="s">
        <v>5991</v>
      </c>
      <c r="BV53" s="82" t="s">
        <v>5985</v>
      </c>
      <c r="BW53" s="82" t="s">
        <v>5992</v>
      </c>
      <c r="BY53" s="35" t="s">
        <v>2462</v>
      </c>
      <c r="BZ53" s="82" t="s">
        <v>2802</v>
      </c>
      <c r="CA53" s="82" t="s">
        <v>2803</v>
      </c>
      <c r="CB53" s="82" t="s">
        <v>5986</v>
      </c>
      <c r="CC53" s="82" t="s">
        <v>5987</v>
      </c>
      <c r="CD53" s="82" t="s">
        <v>5988</v>
      </c>
      <c r="CE53" s="82" t="s">
        <v>5989</v>
      </c>
      <c r="CF53" s="82" t="s">
        <v>5990</v>
      </c>
      <c r="CG53" s="82" t="s">
        <v>5991</v>
      </c>
      <c r="CH53" s="82" t="s">
        <v>5985</v>
      </c>
      <c r="CI53" s="82" t="s">
        <v>5992</v>
      </c>
      <c r="CJ53"/>
      <c r="CK53" s="35" t="s">
        <v>2462</v>
      </c>
      <c r="CL53" s="82" t="s">
        <v>2802</v>
      </c>
      <c r="CM53" s="82" t="s">
        <v>2803</v>
      </c>
      <c r="CN53" s="82" t="s">
        <v>5986</v>
      </c>
      <c r="CO53" s="82" t="s">
        <v>5987</v>
      </c>
      <c r="CP53" s="82" t="s">
        <v>5988</v>
      </c>
      <c r="CQ53" s="82" t="s">
        <v>5989</v>
      </c>
      <c r="CR53" s="82" t="s">
        <v>5990</v>
      </c>
      <c r="CS53" s="82" t="s">
        <v>5991</v>
      </c>
      <c r="CT53" s="82" t="s">
        <v>5985</v>
      </c>
      <c r="CU53" s="82" t="s">
        <v>5992</v>
      </c>
    </row>
    <row r="54" spans="2:99">
      <c r="B54" s="52">
        <v>46275</v>
      </c>
      <c r="C54" s="36">
        <v>7</v>
      </c>
      <c r="D54" s="36">
        <v>0</v>
      </c>
      <c r="E54" s="36"/>
      <c r="F54" s="36"/>
      <c r="G54" s="36"/>
      <c r="H54" s="36"/>
      <c r="I54" s="36"/>
      <c r="J54" s="36"/>
      <c r="K54" s="36"/>
      <c r="L54" s="36"/>
      <c r="M54" s="36"/>
      <c r="N54" s="82"/>
      <c r="O54"/>
      <c r="P54" s="37" t="s">
        <v>1911</v>
      </c>
      <c r="Q54" s="36"/>
      <c r="R54" s="36"/>
      <c r="S54" s="36"/>
      <c r="T54" s="36"/>
      <c r="U54" s="36"/>
      <c r="V54" s="36"/>
      <c r="W54" s="36"/>
      <c r="X54" s="36"/>
      <c r="Y54" s="36"/>
      <c r="Z54" s="36"/>
      <c r="AA54" s="36"/>
      <c r="AB54"/>
      <c r="AC54" s="52">
        <v>46275</v>
      </c>
      <c r="AD54" s="36">
        <v>103</v>
      </c>
      <c r="AE54" s="36">
        <v>26</v>
      </c>
      <c r="AF54" s="36">
        <v>24</v>
      </c>
      <c r="AG54" s="36">
        <v>1</v>
      </c>
      <c r="AH54" s="36"/>
      <c r="AI54" s="36"/>
      <c r="AJ54" s="36">
        <v>1</v>
      </c>
      <c r="AK54" s="36"/>
      <c r="AL54" s="36"/>
      <c r="AM54" s="36"/>
      <c r="AN54" s="36">
        <v>4</v>
      </c>
      <c r="AO54" s="36"/>
      <c r="AP54" s="36">
        <v>8</v>
      </c>
      <c r="AQ54" s="36">
        <v>8</v>
      </c>
      <c r="AR54" s="36"/>
      <c r="AS54" s="36"/>
      <c r="AU54" s="52">
        <v>46275</v>
      </c>
      <c r="AV54" s="36">
        <v>136</v>
      </c>
      <c r="AW54" s="36">
        <v>46</v>
      </c>
      <c r="AX54" s="36">
        <v>46</v>
      </c>
      <c r="AY54" s="36"/>
      <c r="AZ54" s="36"/>
      <c r="BA54" s="36"/>
      <c r="BB54" s="36"/>
      <c r="BC54" s="36"/>
      <c r="BD54" s="36"/>
      <c r="BE54" s="36"/>
      <c r="BF54" s="36">
        <v>12</v>
      </c>
      <c r="BG54" s="36">
        <v>4</v>
      </c>
      <c r="BH54" s="36">
        <v>7</v>
      </c>
      <c r="BI54" s="36">
        <v>7</v>
      </c>
      <c r="BJ54" s="36"/>
      <c r="BK54" s="36"/>
      <c r="BM54" s="52">
        <v>46275</v>
      </c>
      <c r="BN54" s="36">
        <v>2</v>
      </c>
      <c r="BO54" s="36">
        <v>2</v>
      </c>
      <c r="BP54" s="36">
        <v>2</v>
      </c>
      <c r="BQ54" s="36"/>
      <c r="BR54" s="36"/>
      <c r="BS54" s="36"/>
      <c r="BT54" s="36"/>
      <c r="BU54" s="36"/>
      <c r="BV54" s="36"/>
      <c r="BW54" s="36"/>
      <c r="BY54" s="52">
        <v>46275</v>
      </c>
      <c r="BZ54" s="36"/>
      <c r="CA54" s="36"/>
      <c r="CB54" s="36"/>
      <c r="CC54" s="36"/>
      <c r="CD54" s="36"/>
      <c r="CE54" s="36"/>
      <c r="CF54" s="36"/>
      <c r="CG54" s="36"/>
      <c r="CH54" s="36"/>
      <c r="CI54" s="36"/>
      <c r="CJ54"/>
      <c r="CK54" s="37" t="s">
        <v>1911</v>
      </c>
      <c r="CL54" s="36"/>
      <c r="CM54" s="36"/>
      <c r="CN54" s="36"/>
      <c r="CO54" s="36"/>
      <c r="CP54" s="36"/>
      <c r="CQ54" s="36"/>
      <c r="CR54" s="36"/>
      <c r="CS54" s="36"/>
      <c r="CT54" s="36"/>
      <c r="CU54" s="36"/>
    </row>
    <row r="55" spans="2:99">
      <c r="B55" s="38" t="s">
        <v>2381</v>
      </c>
      <c r="C55" s="36">
        <v>4</v>
      </c>
      <c r="D55" s="36">
        <v>0</v>
      </c>
      <c r="E55" s="36"/>
      <c r="F55" s="36"/>
      <c r="G55" s="36"/>
      <c r="H55" s="36"/>
      <c r="I55" s="36"/>
      <c r="J55" s="36"/>
      <c r="K55" s="36"/>
      <c r="L55" s="36"/>
      <c r="M55" s="36"/>
      <c r="N55" s="82"/>
      <c r="O55"/>
      <c r="P55"/>
      <c r="Q55"/>
      <c r="R55"/>
      <c r="S55"/>
      <c r="T55"/>
      <c r="U55"/>
      <c r="V55"/>
      <c r="W55"/>
      <c r="X55"/>
      <c r="Y55"/>
      <c r="Z55"/>
      <c r="AA55"/>
      <c r="AB55"/>
      <c r="AC55" s="38" t="s">
        <v>627</v>
      </c>
      <c r="AD55" s="36">
        <v>31</v>
      </c>
      <c r="AE55" s="36">
        <v>13</v>
      </c>
      <c r="AF55" s="36">
        <v>13</v>
      </c>
      <c r="AG55" s="36"/>
      <c r="AH55" s="36"/>
      <c r="AI55" s="36"/>
      <c r="AJ55" s="36"/>
      <c r="AK55" s="36"/>
      <c r="AL55" s="36"/>
      <c r="AM55" s="36"/>
      <c r="AN55" s="36">
        <v>1</v>
      </c>
      <c r="AO55" s="36"/>
      <c r="AP55" s="36">
        <v>4</v>
      </c>
      <c r="AQ55" s="36">
        <v>4</v>
      </c>
      <c r="AR55" s="36"/>
      <c r="AS55" s="36"/>
      <c r="AU55" s="38" t="s">
        <v>2975</v>
      </c>
      <c r="AV55" s="36">
        <v>136</v>
      </c>
      <c r="AW55" s="36">
        <v>46</v>
      </c>
      <c r="AX55" s="36">
        <v>46</v>
      </c>
      <c r="AY55" s="36"/>
      <c r="AZ55" s="36"/>
      <c r="BA55" s="36"/>
      <c r="BB55" s="36"/>
      <c r="BC55" s="36"/>
      <c r="BD55" s="36"/>
      <c r="BE55" s="36"/>
      <c r="BF55" s="36">
        <v>12</v>
      </c>
      <c r="BG55" s="36">
        <v>4</v>
      </c>
      <c r="BH55" s="36">
        <v>7</v>
      </c>
      <c r="BI55" s="36">
        <v>7</v>
      </c>
      <c r="BJ55" s="36"/>
      <c r="BK55" s="36"/>
      <c r="BM55" s="38" t="s">
        <v>2960</v>
      </c>
      <c r="BN55" s="36">
        <v>2</v>
      </c>
      <c r="BO55" s="36">
        <v>2</v>
      </c>
      <c r="BP55" s="36">
        <v>2</v>
      </c>
      <c r="BQ55" s="36"/>
      <c r="BR55" s="36"/>
      <c r="BS55" s="36"/>
      <c r="BT55" s="36"/>
      <c r="BU55" s="36"/>
      <c r="BV55" s="36"/>
      <c r="BW55" s="36"/>
      <c r="BY55" s="38" t="s">
        <v>7090</v>
      </c>
      <c r="BZ55" s="36">
        <v>19</v>
      </c>
      <c r="CA55" s="36">
        <v>0</v>
      </c>
      <c r="CB55" s="36"/>
      <c r="CC55" s="36"/>
      <c r="CD55" s="36"/>
      <c r="CE55" s="36"/>
      <c r="CF55" s="36"/>
      <c r="CG55" s="36"/>
      <c r="CH55" s="36"/>
      <c r="CI55" s="36"/>
      <c r="CJ55"/>
      <c r="CK55"/>
      <c r="CL55"/>
      <c r="CM55"/>
      <c r="CN55"/>
      <c r="CO55"/>
      <c r="CP55"/>
      <c r="CQ55"/>
      <c r="CR55"/>
      <c r="CS55"/>
      <c r="CT55"/>
      <c r="CU55"/>
    </row>
    <row r="56" spans="2:99">
      <c r="B56" s="38" t="s">
        <v>2382</v>
      </c>
      <c r="C56" s="36">
        <v>3</v>
      </c>
      <c r="D56" s="36">
        <v>0</v>
      </c>
      <c r="E56" s="36"/>
      <c r="F56" s="36"/>
      <c r="G56" s="36"/>
      <c r="H56" s="36"/>
      <c r="I56" s="36"/>
      <c r="J56" s="36"/>
      <c r="K56" s="36"/>
      <c r="L56" s="36"/>
      <c r="M56" s="36"/>
      <c r="N56" s="82"/>
      <c r="O56"/>
      <c r="P56"/>
      <c r="Q56"/>
      <c r="R56"/>
      <c r="S56"/>
      <c r="T56"/>
      <c r="U56"/>
      <c r="V56"/>
      <c r="W56"/>
      <c r="X56"/>
      <c r="Y56"/>
      <c r="Z56"/>
      <c r="AA56"/>
      <c r="AB56"/>
      <c r="AC56" s="39" t="s">
        <v>7062</v>
      </c>
      <c r="AD56" s="36">
        <v>7</v>
      </c>
      <c r="AE56" s="36">
        <v>0</v>
      </c>
      <c r="AF56" s="36"/>
      <c r="AG56" s="36"/>
      <c r="AH56" s="36"/>
      <c r="AI56" s="36"/>
      <c r="AJ56" s="36"/>
      <c r="AK56" s="36"/>
      <c r="AL56" s="36"/>
      <c r="AM56" s="36"/>
      <c r="AN56" s="36"/>
      <c r="AO56" s="36"/>
      <c r="AP56" s="36">
        <v>1</v>
      </c>
      <c r="AQ56" s="36">
        <v>1</v>
      </c>
      <c r="AS56" s="82"/>
      <c r="AU56" s="39" t="s">
        <v>6275</v>
      </c>
      <c r="AV56" s="36">
        <v>13</v>
      </c>
      <c r="AW56" s="36">
        <v>5</v>
      </c>
      <c r="AX56" s="36">
        <v>5</v>
      </c>
      <c r="AY56" s="36"/>
      <c r="AZ56" s="36"/>
      <c r="BA56" s="36"/>
      <c r="BB56" s="36"/>
      <c r="BC56" s="36"/>
      <c r="BD56" s="36"/>
      <c r="BE56" s="36"/>
      <c r="BF56" s="36">
        <v>1</v>
      </c>
      <c r="BG56" s="36"/>
      <c r="BH56" s="36">
        <v>1</v>
      </c>
      <c r="BI56" s="36">
        <v>1</v>
      </c>
      <c r="BJ56" s="36"/>
      <c r="BK56" s="36"/>
      <c r="BM56" s="39" t="s">
        <v>7075</v>
      </c>
      <c r="BN56" s="36">
        <v>2</v>
      </c>
      <c r="BO56" s="36">
        <v>2</v>
      </c>
      <c r="BP56" s="36">
        <v>2</v>
      </c>
      <c r="BQ56" s="36"/>
      <c r="BR56" s="36"/>
      <c r="BS56" s="36"/>
      <c r="BT56" s="36"/>
      <c r="BU56" s="36"/>
      <c r="BV56" s="36"/>
      <c r="BW56" s="36"/>
      <c r="BY56" s="39" t="s">
        <v>6197</v>
      </c>
      <c r="BZ56" s="36">
        <v>11</v>
      </c>
      <c r="CA56" s="36">
        <v>0</v>
      </c>
      <c r="CB56" s="36"/>
      <c r="CC56" s="36"/>
      <c r="CD56" s="36"/>
      <c r="CE56" s="36"/>
      <c r="CF56" s="36"/>
      <c r="CG56" s="36"/>
      <c r="CH56" s="36"/>
      <c r="CI56" s="36"/>
      <c r="CJ56"/>
      <c r="CK56"/>
      <c r="CL56"/>
      <c r="CM56"/>
      <c r="CN56"/>
      <c r="CO56"/>
      <c r="CP56"/>
      <c r="CQ56"/>
      <c r="CR56"/>
      <c r="CS56"/>
      <c r="CT56"/>
      <c r="CU56"/>
    </row>
    <row r="57" spans="2:99">
      <c r="B57" s="37" t="s">
        <v>1911</v>
      </c>
      <c r="C57" s="36">
        <v>7</v>
      </c>
      <c r="D57" s="36">
        <v>0</v>
      </c>
      <c r="E57" s="36"/>
      <c r="F57" s="36"/>
      <c r="G57" s="36"/>
      <c r="H57" s="36"/>
      <c r="I57" s="36"/>
      <c r="J57" s="36"/>
      <c r="K57" s="36"/>
      <c r="L57" s="36"/>
      <c r="M57" s="36"/>
      <c r="N57" s="82"/>
      <c r="O57"/>
      <c r="P57"/>
      <c r="Q57"/>
      <c r="R57"/>
      <c r="S57"/>
      <c r="T57"/>
      <c r="U57"/>
      <c r="V57"/>
      <c r="W57"/>
      <c r="X57"/>
      <c r="Y57"/>
      <c r="Z57"/>
      <c r="AA57"/>
      <c r="AB57"/>
      <c r="AC57" s="39" t="s">
        <v>7067</v>
      </c>
      <c r="AD57" s="36">
        <v>9</v>
      </c>
      <c r="AE57" s="36">
        <v>7</v>
      </c>
      <c r="AF57" s="36">
        <v>7</v>
      </c>
      <c r="AG57" s="36"/>
      <c r="AH57" s="36"/>
      <c r="AI57" s="36"/>
      <c r="AJ57" s="36"/>
      <c r="AK57" s="36"/>
      <c r="AL57" s="36"/>
      <c r="AM57" s="36"/>
      <c r="AN57" s="36">
        <v>1</v>
      </c>
      <c r="AO57" s="36"/>
      <c r="AP57" s="36">
        <v>1</v>
      </c>
      <c r="AQ57" s="36">
        <v>1</v>
      </c>
      <c r="AS57" s="82"/>
      <c r="AU57" s="39" t="s">
        <v>6330</v>
      </c>
      <c r="AV57" s="36">
        <v>1</v>
      </c>
      <c r="AW57" s="36">
        <v>1</v>
      </c>
      <c r="AX57" s="36">
        <v>1</v>
      </c>
      <c r="AY57" s="36"/>
      <c r="AZ57" s="36"/>
      <c r="BA57" s="36"/>
      <c r="BB57" s="36"/>
      <c r="BC57" s="36"/>
      <c r="BD57" s="36"/>
      <c r="BE57" s="36"/>
      <c r="BF57" s="36"/>
      <c r="BG57" s="36"/>
      <c r="BH57" s="36">
        <v>1</v>
      </c>
      <c r="BI57" s="36">
        <v>1</v>
      </c>
      <c r="BJ57" s="36"/>
      <c r="BK57" s="36"/>
      <c r="BM57" s="37" t="s">
        <v>1911</v>
      </c>
      <c r="BN57" s="36">
        <v>2</v>
      </c>
      <c r="BO57" s="36">
        <v>2</v>
      </c>
      <c r="BP57" s="36">
        <v>2</v>
      </c>
      <c r="BQ57" s="36"/>
      <c r="BR57" s="36"/>
      <c r="BS57" s="36"/>
      <c r="BT57" s="36"/>
      <c r="BU57" s="36"/>
      <c r="BV57" s="36"/>
      <c r="BW57" s="36"/>
      <c r="BY57" s="39" t="s">
        <v>6198</v>
      </c>
      <c r="BZ57" s="36">
        <v>8</v>
      </c>
      <c r="CA57" s="36">
        <v>0</v>
      </c>
      <c r="CB57" s="36"/>
      <c r="CC57" s="36"/>
      <c r="CD57" s="36"/>
      <c r="CE57" s="36"/>
      <c r="CF57" s="36"/>
      <c r="CG57" s="36"/>
      <c r="CH57" s="36"/>
      <c r="CI57" s="36"/>
      <c r="CJ57" s="82"/>
      <c r="CK57"/>
      <c r="CL57"/>
      <c r="CM57"/>
      <c r="CN57"/>
      <c r="CO57"/>
      <c r="CP57"/>
      <c r="CQ57"/>
      <c r="CR57"/>
      <c r="CS57"/>
      <c r="CT57"/>
      <c r="CU57"/>
    </row>
    <row r="58" spans="2:99">
      <c r="B58"/>
      <c r="C58"/>
      <c r="D58"/>
      <c r="E58"/>
      <c r="F58"/>
      <c r="G58"/>
      <c r="H58"/>
      <c r="I58"/>
      <c r="J58"/>
      <c r="K58"/>
      <c r="L58"/>
      <c r="M58"/>
      <c r="N58" s="82"/>
      <c r="O58"/>
      <c r="P58"/>
      <c r="Q58"/>
      <c r="R58"/>
      <c r="S58"/>
      <c r="T58"/>
      <c r="U58"/>
      <c r="V58"/>
      <c r="W58"/>
      <c r="X58"/>
      <c r="Y58"/>
      <c r="Z58"/>
      <c r="AA58"/>
      <c r="AB58"/>
      <c r="AC58" s="39" t="s">
        <v>7068</v>
      </c>
      <c r="AD58" s="36">
        <v>13</v>
      </c>
      <c r="AE58" s="36">
        <v>4</v>
      </c>
      <c r="AF58" s="36">
        <v>4</v>
      </c>
      <c r="AG58" s="36"/>
      <c r="AH58" s="36"/>
      <c r="AI58" s="36"/>
      <c r="AJ58" s="36"/>
      <c r="AK58" s="36"/>
      <c r="AL58" s="36"/>
      <c r="AM58" s="36"/>
      <c r="AN58" s="36"/>
      <c r="AO58" s="36"/>
      <c r="AP58" s="36">
        <v>1</v>
      </c>
      <c r="AQ58" s="36">
        <v>1</v>
      </c>
      <c r="AS58" s="82"/>
      <c r="AU58" s="39" t="s">
        <v>6331</v>
      </c>
      <c r="AV58" s="36">
        <v>1</v>
      </c>
      <c r="AW58" s="36">
        <v>1</v>
      </c>
      <c r="AX58" s="36">
        <v>1</v>
      </c>
      <c r="AY58" s="36"/>
      <c r="AZ58" s="36"/>
      <c r="BA58" s="36"/>
      <c r="BB58" s="36"/>
      <c r="BC58" s="36"/>
      <c r="BD58" s="36"/>
      <c r="BE58" s="36"/>
      <c r="BF58" s="36">
        <v>1</v>
      </c>
      <c r="BG58" s="36"/>
      <c r="BH58" s="36">
        <v>1</v>
      </c>
      <c r="BI58" s="36">
        <v>1</v>
      </c>
      <c r="BJ58" s="36"/>
      <c r="BK58" s="36"/>
      <c r="BM58"/>
      <c r="BN58"/>
      <c r="BO58"/>
      <c r="BP58"/>
      <c r="BQ58"/>
      <c r="BR58"/>
      <c r="BS58"/>
      <c r="BT58"/>
      <c r="BU58"/>
      <c r="BV58"/>
      <c r="BW58"/>
      <c r="BY58" s="37" t="s">
        <v>1911</v>
      </c>
      <c r="BZ58" s="36">
        <v>19</v>
      </c>
      <c r="CA58" s="36">
        <v>0</v>
      </c>
      <c r="CB58" s="36"/>
      <c r="CC58" s="36"/>
      <c r="CD58" s="36"/>
      <c r="CE58" s="36"/>
      <c r="CF58" s="36"/>
      <c r="CG58" s="36"/>
      <c r="CH58" s="36"/>
      <c r="CI58" s="36"/>
      <c r="CJ58" s="82"/>
    </row>
    <row r="59" spans="2:99">
      <c r="B59"/>
      <c r="C59"/>
      <c r="D59"/>
      <c r="E59"/>
      <c r="F59"/>
      <c r="G59"/>
      <c r="H59"/>
      <c r="I59"/>
      <c r="J59"/>
      <c r="K59"/>
      <c r="L59"/>
      <c r="M59"/>
      <c r="N59" s="82"/>
      <c r="O59"/>
      <c r="P59"/>
      <c r="Q59"/>
      <c r="R59"/>
      <c r="S59"/>
      <c r="T59"/>
      <c r="U59"/>
      <c r="V59"/>
      <c r="W59"/>
      <c r="X59"/>
      <c r="Y59"/>
      <c r="Z59"/>
      <c r="AA59"/>
      <c r="AB59"/>
      <c r="AC59" s="39" t="s">
        <v>7076</v>
      </c>
      <c r="AD59" s="36">
        <v>2</v>
      </c>
      <c r="AE59" s="36">
        <v>2</v>
      </c>
      <c r="AF59" s="36">
        <v>2</v>
      </c>
      <c r="AG59" s="36"/>
      <c r="AH59" s="36"/>
      <c r="AI59" s="36"/>
      <c r="AJ59" s="36"/>
      <c r="AK59" s="36"/>
      <c r="AL59" s="36"/>
      <c r="AM59" s="36"/>
      <c r="AN59" s="36"/>
      <c r="AO59" s="36"/>
      <c r="AP59" s="36">
        <v>1</v>
      </c>
      <c r="AQ59" s="36">
        <v>1</v>
      </c>
      <c r="AS59" s="82"/>
      <c r="AU59" s="39" t="s">
        <v>6851</v>
      </c>
      <c r="AV59" s="36">
        <v>3</v>
      </c>
      <c r="AW59" s="36">
        <v>3</v>
      </c>
      <c r="AX59" s="36">
        <v>3</v>
      </c>
      <c r="AY59" s="36"/>
      <c r="AZ59" s="36"/>
      <c r="BA59" s="36"/>
      <c r="BB59" s="36"/>
      <c r="BC59" s="36"/>
      <c r="BD59" s="36"/>
      <c r="BE59" s="36"/>
      <c r="BF59" s="36">
        <v>1</v>
      </c>
      <c r="BG59" s="36"/>
      <c r="BH59" s="36"/>
      <c r="BI59" s="36"/>
      <c r="BJ59" s="36"/>
      <c r="BK59" s="36"/>
      <c r="BM59"/>
      <c r="BN59"/>
      <c r="BO59"/>
      <c r="BP59"/>
      <c r="BQ59"/>
      <c r="BR59"/>
      <c r="BS59"/>
      <c r="BT59"/>
      <c r="BU59"/>
      <c r="BV59"/>
      <c r="BW59"/>
      <c r="BY59"/>
      <c r="BZ59"/>
      <c r="CA59"/>
      <c r="CB59"/>
      <c r="CC59"/>
      <c r="CD59"/>
      <c r="CE59"/>
      <c r="CF59"/>
      <c r="CG59"/>
      <c r="CH59"/>
      <c r="CI59"/>
      <c r="CJ59" s="82"/>
    </row>
    <row r="60" spans="2:99">
      <c r="B60"/>
      <c r="C60"/>
      <c r="D60"/>
      <c r="E60"/>
      <c r="F60"/>
      <c r="G60"/>
      <c r="H60"/>
      <c r="I60"/>
      <c r="J60"/>
      <c r="K60"/>
      <c r="L60"/>
      <c r="M60"/>
      <c r="N60"/>
      <c r="O60"/>
      <c r="P60"/>
      <c r="Q60"/>
      <c r="R60"/>
      <c r="S60"/>
      <c r="T60"/>
      <c r="U60"/>
      <c r="V60"/>
      <c r="W60"/>
      <c r="X60"/>
      <c r="Y60"/>
      <c r="Z60"/>
      <c r="AA60"/>
      <c r="AB60"/>
      <c r="AC60" s="38" t="s">
        <v>2381</v>
      </c>
      <c r="AD60" s="36">
        <v>37</v>
      </c>
      <c r="AE60" s="36">
        <v>4</v>
      </c>
      <c r="AF60" s="36">
        <v>4</v>
      </c>
      <c r="AG60" s="36"/>
      <c r="AH60" s="36"/>
      <c r="AI60" s="36"/>
      <c r="AJ60" s="36"/>
      <c r="AK60" s="36"/>
      <c r="AL60" s="36"/>
      <c r="AM60" s="36"/>
      <c r="AN60" s="36"/>
      <c r="AO60" s="36"/>
      <c r="AP60" s="36">
        <v>3</v>
      </c>
      <c r="AQ60" s="36">
        <v>3</v>
      </c>
      <c r="AS60" s="82"/>
      <c r="AT60"/>
      <c r="AU60" s="39" t="s">
        <v>6852</v>
      </c>
      <c r="AV60" s="36">
        <v>3</v>
      </c>
      <c r="AW60" s="36">
        <v>0</v>
      </c>
      <c r="AX60" s="36"/>
      <c r="AY60" s="36"/>
      <c r="AZ60" s="36"/>
      <c r="BA60" s="36"/>
      <c r="BB60" s="36"/>
      <c r="BC60" s="36"/>
      <c r="BD60" s="36"/>
      <c r="BE60" s="36"/>
      <c r="BF60" s="36"/>
      <c r="BG60" s="36"/>
      <c r="BH60" s="36"/>
      <c r="BI60" s="36"/>
      <c r="BJ60" s="36"/>
      <c r="BK60" s="36"/>
      <c r="BL60"/>
      <c r="BM60"/>
      <c r="BN60"/>
      <c r="BO60"/>
      <c r="BP60"/>
      <c r="BQ60"/>
      <c r="BR60"/>
      <c r="BS60"/>
      <c r="BT60"/>
      <c r="BU60"/>
      <c r="BV60"/>
      <c r="BW60"/>
      <c r="BX60" s="37"/>
      <c r="BY60"/>
      <c r="BZ60"/>
      <c r="CA60"/>
      <c r="CB60"/>
      <c r="CC60"/>
      <c r="CD60"/>
      <c r="CE60"/>
      <c r="CF60"/>
      <c r="CG60"/>
      <c r="CH60"/>
      <c r="CI60"/>
    </row>
    <row r="61" spans="2:99" s="82" customFormat="1">
      <c r="B61"/>
      <c r="C61"/>
      <c r="D61"/>
      <c r="E61"/>
      <c r="F61"/>
      <c r="G61"/>
      <c r="H61"/>
      <c r="I61"/>
      <c r="J61"/>
      <c r="K61"/>
      <c r="L61"/>
      <c r="M61"/>
      <c r="P61"/>
      <c r="Q61"/>
      <c r="R61"/>
      <c r="S61"/>
      <c r="T61"/>
      <c r="U61"/>
      <c r="V61"/>
      <c r="W61"/>
      <c r="X61"/>
      <c r="Y61"/>
      <c r="Z61"/>
      <c r="AA61"/>
      <c r="AB61"/>
      <c r="AC61" s="39" t="s">
        <v>5763</v>
      </c>
      <c r="AD61" s="36">
        <v>1</v>
      </c>
      <c r="AE61" s="36">
        <v>0</v>
      </c>
      <c r="AF61" s="36"/>
      <c r="AG61" s="36"/>
      <c r="AH61" s="36"/>
      <c r="AI61" s="36"/>
      <c r="AJ61" s="36"/>
      <c r="AK61" s="36"/>
      <c r="AL61" s="36"/>
      <c r="AM61" s="36"/>
      <c r="AN61" s="36"/>
      <c r="AO61" s="36"/>
      <c r="AP61" s="36"/>
      <c r="AQ61" s="36"/>
      <c r="AS61"/>
      <c r="AT61"/>
      <c r="AU61" s="39" t="s">
        <v>6856</v>
      </c>
      <c r="AV61" s="36">
        <v>2</v>
      </c>
      <c r="AW61" s="36">
        <v>2</v>
      </c>
      <c r="AX61" s="36">
        <v>2</v>
      </c>
      <c r="AY61" s="36"/>
      <c r="AZ61" s="36"/>
      <c r="BA61" s="36"/>
      <c r="BB61" s="36"/>
      <c r="BC61" s="36"/>
      <c r="BD61" s="36"/>
      <c r="BE61" s="36"/>
      <c r="BF61" s="36">
        <v>1</v>
      </c>
      <c r="BG61" s="36"/>
      <c r="BH61" s="36"/>
      <c r="BI61" s="36"/>
      <c r="BJ61" s="36"/>
      <c r="BK61" s="36"/>
      <c r="BL61"/>
      <c r="BM61"/>
      <c r="BN61"/>
      <c r="BO61"/>
      <c r="BP61"/>
      <c r="BQ61"/>
      <c r="BR61"/>
      <c r="BS61"/>
      <c r="BT61"/>
      <c r="BU61"/>
      <c r="BV61"/>
      <c r="BW61"/>
      <c r="BX61" s="36"/>
      <c r="BY61"/>
      <c r="BZ61"/>
      <c r="CA61"/>
      <c r="CB61"/>
      <c r="CC61"/>
      <c r="CD61"/>
      <c r="CE61"/>
      <c r="CF61"/>
      <c r="CG61"/>
      <c r="CH61"/>
      <c r="CI61"/>
    </row>
    <row r="62" spans="2:99" s="82" customFormat="1">
      <c r="B62"/>
      <c r="C62"/>
      <c r="D62"/>
      <c r="E62"/>
      <c r="F62"/>
      <c r="G62"/>
      <c r="H62"/>
      <c r="I62"/>
      <c r="J62"/>
      <c r="K62"/>
      <c r="L62"/>
      <c r="M62"/>
      <c r="P62"/>
      <c r="Q62"/>
      <c r="R62"/>
      <c r="S62"/>
      <c r="T62"/>
      <c r="U62"/>
      <c r="V62"/>
      <c r="W62"/>
      <c r="X62"/>
      <c r="Y62"/>
      <c r="Z62"/>
      <c r="AA62"/>
      <c r="AB62"/>
      <c r="AC62" s="39" t="s">
        <v>5792</v>
      </c>
      <c r="AD62" s="36">
        <v>3</v>
      </c>
      <c r="AE62" s="36">
        <v>0</v>
      </c>
      <c r="AF62" s="36"/>
      <c r="AG62" s="36"/>
      <c r="AH62" s="36"/>
      <c r="AI62" s="36"/>
      <c r="AJ62" s="36"/>
      <c r="AK62" s="36"/>
      <c r="AL62" s="36"/>
      <c r="AM62" s="36"/>
      <c r="AN62" s="36"/>
      <c r="AO62" s="36"/>
      <c r="AP62" s="36"/>
      <c r="AQ62" s="36"/>
      <c r="AS62"/>
      <c r="AT62"/>
      <c r="AU62" s="39" t="s">
        <v>6859</v>
      </c>
      <c r="AV62" s="36">
        <v>1</v>
      </c>
      <c r="AW62" s="36">
        <v>1</v>
      </c>
      <c r="AX62" s="36">
        <v>1</v>
      </c>
      <c r="AY62" s="36"/>
      <c r="AZ62" s="36"/>
      <c r="BA62" s="36"/>
      <c r="BB62" s="36"/>
      <c r="BC62" s="36"/>
      <c r="BD62" s="36"/>
      <c r="BE62" s="36"/>
      <c r="BF62" s="36">
        <v>1</v>
      </c>
      <c r="BG62" s="36"/>
      <c r="BH62" s="36"/>
      <c r="BI62" s="36"/>
      <c r="BJ62" s="36"/>
      <c r="BK62" s="36"/>
      <c r="BL62"/>
      <c r="BM62"/>
      <c r="BN62"/>
      <c r="BO62"/>
      <c r="BP62"/>
      <c r="BQ62"/>
      <c r="BR62"/>
      <c r="BS62"/>
      <c r="BT62"/>
      <c r="BU62"/>
      <c r="BV62"/>
      <c r="BW62"/>
      <c r="BX62" s="36"/>
      <c r="BY62"/>
      <c r="BZ62"/>
      <c r="CA62"/>
      <c r="CB62"/>
      <c r="CC62"/>
      <c r="CD62"/>
      <c r="CE62"/>
      <c r="CF62"/>
      <c r="CG62"/>
      <c r="CH62"/>
      <c r="CI62"/>
    </row>
    <row r="63" spans="2:99" s="82" customFormat="1">
      <c r="B63"/>
      <c r="C63"/>
      <c r="D63"/>
      <c r="E63"/>
      <c r="F63"/>
      <c r="G63"/>
      <c r="H63"/>
      <c r="I63"/>
      <c r="J63"/>
      <c r="K63"/>
      <c r="L63"/>
      <c r="M63"/>
      <c r="P63"/>
      <c r="Q63"/>
      <c r="R63"/>
      <c r="S63"/>
      <c r="T63"/>
      <c r="U63"/>
      <c r="V63"/>
      <c r="W63"/>
      <c r="X63"/>
      <c r="Y63"/>
      <c r="Z63"/>
      <c r="AA63"/>
      <c r="AB63"/>
      <c r="AC63" s="39" t="s">
        <v>6075</v>
      </c>
      <c r="AD63" s="36">
        <v>2</v>
      </c>
      <c r="AE63" s="36">
        <v>0</v>
      </c>
      <c r="AF63" s="36"/>
      <c r="AG63" s="36"/>
      <c r="AH63" s="36"/>
      <c r="AI63" s="36"/>
      <c r="AJ63" s="36"/>
      <c r="AK63" s="36"/>
      <c r="AL63" s="36"/>
      <c r="AM63" s="36"/>
      <c r="AN63" s="36"/>
      <c r="AO63" s="36"/>
      <c r="AP63" s="36"/>
      <c r="AQ63" s="36"/>
      <c r="AS63"/>
      <c r="AT63"/>
      <c r="AU63" s="39" t="s">
        <v>7072</v>
      </c>
      <c r="AV63" s="36">
        <v>2</v>
      </c>
      <c r="AW63" s="36">
        <v>0</v>
      </c>
      <c r="AX63" s="36"/>
      <c r="AY63" s="36"/>
      <c r="AZ63" s="36"/>
      <c r="BA63" s="36"/>
      <c r="BB63" s="36"/>
      <c r="BC63" s="36"/>
      <c r="BD63" s="36"/>
      <c r="BE63" s="36"/>
      <c r="BF63" s="36"/>
      <c r="BG63" s="36"/>
      <c r="BH63" s="36"/>
      <c r="BI63" s="36"/>
      <c r="BJ63" s="36"/>
      <c r="BK63" s="36"/>
      <c r="BL63"/>
      <c r="BM63"/>
      <c r="BN63"/>
      <c r="BO63"/>
      <c r="BP63"/>
      <c r="BQ63"/>
      <c r="BR63"/>
      <c r="BS63"/>
      <c r="BT63"/>
      <c r="BU63"/>
      <c r="BV63"/>
      <c r="BW63"/>
      <c r="BX63" s="36"/>
      <c r="BY63"/>
      <c r="BZ63"/>
      <c r="CA63"/>
      <c r="CB63"/>
      <c r="CC63"/>
      <c r="CD63"/>
      <c r="CE63"/>
      <c r="CF63"/>
      <c r="CG63"/>
      <c r="CH63"/>
      <c r="CI63"/>
    </row>
    <row r="64" spans="2:99" s="82" customFormat="1">
      <c r="B64"/>
      <c r="C64"/>
      <c r="D64"/>
      <c r="E64"/>
      <c r="F64"/>
      <c r="G64"/>
      <c r="H64"/>
      <c r="I64"/>
      <c r="J64"/>
      <c r="K64"/>
      <c r="L64"/>
      <c r="M64"/>
      <c r="P64"/>
      <c r="Q64"/>
      <c r="R64"/>
      <c r="S64"/>
      <c r="T64"/>
      <c r="U64"/>
      <c r="V64"/>
      <c r="W64"/>
      <c r="X64"/>
      <c r="Y64"/>
      <c r="Z64"/>
      <c r="AA64"/>
      <c r="AB64"/>
      <c r="AC64" s="39" t="s">
        <v>6308</v>
      </c>
      <c r="AD64" s="36">
        <v>10</v>
      </c>
      <c r="AE64" s="36">
        <v>0</v>
      </c>
      <c r="AF64" s="36"/>
      <c r="AG64" s="36"/>
      <c r="AH64" s="36"/>
      <c r="AI64" s="36"/>
      <c r="AJ64" s="36"/>
      <c r="AK64" s="36"/>
      <c r="AL64" s="36"/>
      <c r="AM64" s="36"/>
      <c r="AN64" s="36"/>
      <c r="AO64" s="36"/>
      <c r="AP64" s="36"/>
      <c r="AQ64" s="36"/>
      <c r="AS64"/>
      <c r="AT64"/>
      <c r="AU64" s="39" t="s">
        <v>7065</v>
      </c>
      <c r="AV64" s="36">
        <v>1</v>
      </c>
      <c r="AW64" s="36">
        <v>0</v>
      </c>
      <c r="AX64" s="36"/>
      <c r="AY64" s="36"/>
      <c r="AZ64" s="36"/>
      <c r="BA64" s="36"/>
      <c r="BB64" s="36"/>
      <c r="BC64" s="36"/>
      <c r="BD64" s="36"/>
      <c r="BE64" s="36"/>
      <c r="BF64" s="36"/>
      <c r="BG64" s="36"/>
      <c r="BH64" s="36"/>
      <c r="BI64" s="36"/>
      <c r="BJ64" s="36"/>
      <c r="BK64" s="36"/>
      <c r="BL64"/>
      <c r="BM64"/>
      <c r="BN64"/>
      <c r="BO64"/>
      <c r="BP64"/>
      <c r="BQ64"/>
      <c r="BR64"/>
      <c r="BS64"/>
      <c r="BT64"/>
      <c r="BU64"/>
      <c r="BV64"/>
      <c r="BW64"/>
      <c r="BX64" s="36"/>
      <c r="BY64"/>
      <c r="BZ64"/>
      <c r="CA64"/>
      <c r="CB64"/>
      <c r="CC64"/>
      <c r="CD64"/>
      <c r="CE64"/>
      <c r="CF64"/>
      <c r="CG64"/>
      <c r="CH64"/>
      <c r="CI64"/>
    </row>
    <row r="65" spans="2:87" s="82" customFormat="1">
      <c r="B65"/>
      <c r="C65"/>
      <c r="D65"/>
      <c r="E65"/>
      <c r="F65"/>
      <c r="G65"/>
      <c r="H65"/>
      <c r="I65"/>
      <c r="J65"/>
      <c r="K65"/>
      <c r="L65"/>
      <c r="M65"/>
      <c r="P65"/>
      <c r="Q65"/>
      <c r="R65"/>
      <c r="S65"/>
      <c r="T65"/>
      <c r="U65"/>
      <c r="V65"/>
      <c r="W65"/>
      <c r="X65"/>
      <c r="Y65"/>
      <c r="Z65"/>
      <c r="AA65"/>
      <c r="AB65"/>
      <c r="AC65" s="39" t="s">
        <v>6363</v>
      </c>
      <c r="AD65" s="36">
        <v>5</v>
      </c>
      <c r="AE65" s="36">
        <v>0</v>
      </c>
      <c r="AF65" s="36"/>
      <c r="AG65" s="36"/>
      <c r="AH65" s="36"/>
      <c r="AI65" s="36"/>
      <c r="AJ65" s="36"/>
      <c r="AK65" s="36"/>
      <c r="AL65" s="36"/>
      <c r="AM65" s="36"/>
      <c r="AN65" s="36"/>
      <c r="AO65" s="36"/>
      <c r="AP65" s="36">
        <v>1</v>
      </c>
      <c r="AQ65" s="36">
        <v>1</v>
      </c>
      <c r="AS65"/>
      <c r="AT65"/>
      <c r="AU65" s="39" t="s">
        <v>6937</v>
      </c>
      <c r="AV65" s="36">
        <v>13</v>
      </c>
      <c r="AW65" s="36">
        <v>13</v>
      </c>
      <c r="AX65" s="36">
        <v>13</v>
      </c>
      <c r="AY65" s="36"/>
      <c r="AZ65" s="36"/>
      <c r="BA65" s="36"/>
      <c r="BB65" s="36"/>
      <c r="BC65" s="36"/>
      <c r="BD65" s="36"/>
      <c r="BE65" s="36"/>
      <c r="BF65" s="36">
        <v>1</v>
      </c>
      <c r="BG65" s="36">
        <v>1</v>
      </c>
      <c r="BH65" s="36">
        <v>1</v>
      </c>
      <c r="BI65" s="36">
        <v>1</v>
      </c>
      <c r="BJ65" s="36"/>
      <c r="BK65" s="36"/>
      <c r="BL65"/>
      <c r="BM65"/>
      <c r="BN65"/>
      <c r="BO65"/>
      <c r="BP65"/>
      <c r="BQ65"/>
      <c r="BR65"/>
      <c r="BS65"/>
      <c r="BT65"/>
      <c r="BU65"/>
      <c r="BV65"/>
      <c r="BW65"/>
      <c r="BX65" s="36"/>
      <c r="BY65"/>
      <c r="BZ65"/>
      <c r="CA65"/>
      <c r="CB65"/>
      <c r="CC65"/>
      <c r="CD65"/>
      <c r="CE65"/>
      <c r="CF65"/>
      <c r="CG65"/>
      <c r="CH65"/>
      <c r="CI65"/>
    </row>
    <row r="66" spans="2:87" s="82" customFormat="1">
      <c r="B66"/>
      <c r="C66"/>
      <c r="D66"/>
      <c r="E66"/>
      <c r="F66"/>
      <c r="G66"/>
      <c r="H66"/>
      <c r="I66"/>
      <c r="J66"/>
      <c r="K66"/>
      <c r="L66"/>
      <c r="M66"/>
      <c r="P66"/>
      <c r="Q66"/>
      <c r="R66"/>
      <c r="S66"/>
      <c r="T66"/>
      <c r="U66"/>
      <c r="V66"/>
      <c r="W66"/>
      <c r="X66"/>
      <c r="Y66"/>
      <c r="Z66"/>
      <c r="AA66"/>
      <c r="AB66"/>
      <c r="AC66" s="39" t="s">
        <v>6372</v>
      </c>
      <c r="AD66" s="36">
        <v>1</v>
      </c>
      <c r="AE66" s="36">
        <v>0</v>
      </c>
      <c r="AF66" s="36"/>
      <c r="AG66" s="36"/>
      <c r="AH66" s="36"/>
      <c r="AI66" s="36"/>
      <c r="AJ66" s="36"/>
      <c r="AK66" s="36"/>
      <c r="AL66" s="36"/>
      <c r="AM66" s="36"/>
      <c r="AN66" s="36"/>
      <c r="AO66" s="36"/>
      <c r="AP66" s="36"/>
      <c r="AQ66" s="36"/>
      <c r="AS66"/>
      <c r="AT66"/>
      <c r="AU66" s="39" t="s">
        <v>6940</v>
      </c>
      <c r="AV66" s="36">
        <v>2</v>
      </c>
      <c r="AW66" s="36">
        <v>1</v>
      </c>
      <c r="AX66" s="36">
        <v>1</v>
      </c>
      <c r="AY66" s="36"/>
      <c r="AZ66" s="36"/>
      <c r="BA66" s="36"/>
      <c r="BB66" s="36"/>
      <c r="BC66" s="36"/>
      <c r="BD66" s="36"/>
      <c r="BE66" s="36"/>
      <c r="BF66" s="36">
        <v>1</v>
      </c>
      <c r="BG66" s="36"/>
      <c r="BH66" s="36"/>
      <c r="BI66" s="36"/>
      <c r="BJ66" s="36"/>
      <c r="BK66" s="36"/>
      <c r="BL66"/>
      <c r="BM66"/>
      <c r="BN66"/>
      <c r="BO66"/>
      <c r="BP66"/>
      <c r="BQ66"/>
      <c r="BR66"/>
      <c r="BS66"/>
      <c r="BT66"/>
      <c r="BU66"/>
      <c r="BV66"/>
      <c r="BW66"/>
      <c r="BX66"/>
      <c r="BY66"/>
      <c r="BZ66"/>
      <c r="CA66"/>
      <c r="CB66"/>
      <c r="CC66"/>
      <c r="CD66"/>
      <c r="CE66"/>
      <c r="CF66"/>
      <c r="CG66"/>
      <c r="CH66"/>
      <c r="CI66"/>
    </row>
    <row r="67" spans="2:87" s="82" customFormat="1">
      <c r="B67"/>
      <c r="C67"/>
      <c r="D67"/>
      <c r="E67"/>
      <c r="F67"/>
      <c r="G67"/>
      <c r="H67"/>
      <c r="I67"/>
      <c r="J67"/>
      <c r="K67"/>
      <c r="L67"/>
      <c r="M67"/>
      <c r="P67"/>
      <c r="Q67"/>
      <c r="R67"/>
      <c r="S67"/>
      <c r="T67"/>
      <c r="U67"/>
      <c r="V67"/>
      <c r="W67"/>
      <c r="X67"/>
      <c r="Y67"/>
      <c r="Z67"/>
      <c r="AA67"/>
      <c r="AB67"/>
      <c r="AC67" s="39" t="s">
        <v>6646</v>
      </c>
      <c r="AD67" s="36">
        <v>5</v>
      </c>
      <c r="AE67" s="36">
        <v>0</v>
      </c>
      <c r="AF67" s="36"/>
      <c r="AG67" s="36"/>
      <c r="AH67" s="36"/>
      <c r="AI67" s="36"/>
      <c r="AJ67" s="36"/>
      <c r="AK67" s="36"/>
      <c r="AL67" s="36"/>
      <c r="AM67" s="36"/>
      <c r="AN67" s="36"/>
      <c r="AO67" s="36"/>
      <c r="AP67" s="36">
        <v>1</v>
      </c>
      <c r="AQ67" s="36">
        <v>1</v>
      </c>
      <c r="AS67"/>
      <c r="AT67"/>
      <c r="AU67" s="39" t="s">
        <v>7057</v>
      </c>
      <c r="AV67" s="36">
        <v>1</v>
      </c>
      <c r="AW67" s="36">
        <v>0</v>
      </c>
      <c r="AX67" s="36"/>
      <c r="AY67" s="36"/>
      <c r="AZ67" s="36"/>
      <c r="BA67" s="36"/>
      <c r="BB67" s="36"/>
      <c r="BC67" s="36"/>
      <c r="BD67" s="36"/>
      <c r="BE67" s="36"/>
      <c r="BF67" s="36"/>
      <c r="BG67" s="36"/>
      <c r="BH67" s="36"/>
      <c r="BI67" s="36"/>
      <c r="BJ67" s="36"/>
      <c r="BK67" s="36"/>
      <c r="BL67"/>
      <c r="BM67"/>
      <c r="BN67"/>
      <c r="BO67"/>
      <c r="BP67"/>
      <c r="BQ67"/>
      <c r="BR67"/>
      <c r="BS67"/>
      <c r="BT67"/>
      <c r="BU67"/>
      <c r="BV67"/>
      <c r="BW67"/>
      <c r="BX67"/>
      <c r="BY67"/>
      <c r="BZ67"/>
      <c r="CA67"/>
      <c r="CB67"/>
      <c r="CC67"/>
      <c r="CD67"/>
      <c r="CE67"/>
      <c r="CF67"/>
      <c r="CG67"/>
      <c r="CH67"/>
      <c r="CI67"/>
    </row>
    <row r="68" spans="2:87">
      <c r="B68"/>
      <c r="C68"/>
      <c r="D68"/>
      <c r="E68"/>
      <c r="F68"/>
      <c r="G68"/>
      <c r="H68"/>
      <c r="I68"/>
      <c r="J68"/>
      <c r="K68"/>
      <c r="L68"/>
      <c r="M68"/>
      <c r="N68"/>
      <c r="O68"/>
      <c r="P68"/>
      <c r="Q68"/>
      <c r="R68"/>
      <c r="S68"/>
      <c r="T68"/>
      <c r="U68"/>
      <c r="V68"/>
      <c r="W68"/>
      <c r="X68"/>
      <c r="Y68"/>
      <c r="Z68"/>
      <c r="AA68"/>
      <c r="AB68"/>
      <c r="AC68" s="39" t="s">
        <v>6691</v>
      </c>
      <c r="AD68" s="36">
        <v>9</v>
      </c>
      <c r="AE68" s="36">
        <v>4</v>
      </c>
      <c r="AF68" s="36">
        <v>4</v>
      </c>
      <c r="AG68" s="36"/>
      <c r="AH68" s="36"/>
      <c r="AI68" s="36"/>
      <c r="AJ68" s="36"/>
      <c r="AK68" s="36"/>
      <c r="AL68" s="36"/>
      <c r="AM68" s="36"/>
      <c r="AN68" s="36"/>
      <c r="AO68" s="36"/>
      <c r="AP68" s="36">
        <v>1</v>
      </c>
      <c r="AQ68" s="36">
        <v>1</v>
      </c>
      <c r="AS68"/>
      <c r="AT68"/>
      <c r="AU68" s="39" t="s">
        <v>7058</v>
      </c>
      <c r="AV68" s="36">
        <v>6</v>
      </c>
      <c r="AW68" s="36">
        <v>0</v>
      </c>
      <c r="AX68" s="36"/>
      <c r="AY68" s="36"/>
      <c r="AZ68" s="36"/>
      <c r="BA68" s="36"/>
      <c r="BB68" s="36"/>
      <c r="BC68" s="36"/>
      <c r="BD68" s="36"/>
      <c r="BE68" s="36"/>
      <c r="BF68" s="36">
        <v>1</v>
      </c>
      <c r="BG68" s="36"/>
      <c r="BH68" s="36"/>
      <c r="BI68" s="36"/>
      <c r="BJ68" s="36"/>
      <c r="BK68" s="36"/>
      <c r="BL68"/>
      <c r="BM68"/>
      <c r="BN68"/>
      <c r="BO68"/>
      <c r="BP68"/>
      <c r="BQ68"/>
      <c r="BR68"/>
      <c r="BS68"/>
      <c r="BT68"/>
      <c r="BU68"/>
      <c r="BV68"/>
      <c r="BW68"/>
      <c r="BY68"/>
      <c r="BZ68"/>
      <c r="CA68"/>
      <c r="CB68"/>
      <c r="CC68"/>
      <c r="CD68"/>
      <c r="CE68"/>
      <c r="CF68"/>
      <c r="CG68"/>
      <c r="CH68"/>
      <c r="CI68"/>
    </row>
    <row r="69" spans="2:87" s="82" customFormat="1">
      <c r="B69"/>
      <c r="C69"/>
      <c r="D69"/>
      <c r="E69"/>
      <c r="F69"/>
      <c r="G69"/>
      <c r="H69"/>
      <c r="I69"/>
      <c r="J69"/>
      <c r="K69"/>
      <c r="L69"/>
      <c r="M69"/>
      <c r="P69"/>
      <c r="Q69"/>
      <c r="R69"/>
      <c r="S69"/>
      <c r="T69"/>
      <c r="U69"/>
      <c r="V69"/>
      <c r="W69"/>
      <c r="X69"/>
      <c r="Y69"/>
      <c r="Z69"/>
      <c r="AA69"/>
      <c r="AB69"/>
      <c r="AC69" s="39" t="s">
        <v>6697</v>
      </c>
      <c r="AD69" s="36">
        <v>1</v>
      </c>
      <c r="AE69" s="36">
        <v>0</v>
      </c>
      <c r="AF69" s="36"/>
      <c r="AG69" s="36"/>
      <c r="AH69" s="36"/>
      <c r="AI69" s="36"/>
      <c r="AJ69" s="36"/>
      <c r="AK69" s="36"/>
      <c r="AL69" s="36"/>
      <c r="AM69" s="36"/>
      <c r="AN69" s="36"/>
      <c r="AO69" s="36"/>
      <c r="AP69" s="36"/>
      <c r="AQ69" s="36"/>
      <c r="AS69"/>
      <c r="AT69"/>
      <c r="AU69" s="39" t="s">
        <v>7059</v>
      </c>
      <c r="AV69" s="36">
        <v>13</v>
      </c>
      <c r="AW69" s="36">
        <v>0</v>
      </c>
      <c r="AX69" s="36"/>
      <c r="AY69" s="36"/>
      <c r="AZ69" s="36"/>
      <c r="BA69" s="36"/>
      <c r="BB69" s="36"/>
      <c r="BC69" s="36"/>
      <c r="BD69" s="36"/>
      <c r="BE69" s="36"/>
      <c r="BF69" s="36"/>
      <c r="BG69" s="36"/>
      <c r="BH69" s="36"/>
      <c r="BI69" s="36"/>
      <c r="BJ69" s="36"/>
      <c r="BK69" s="36"/>
      <c r="BL69"/>
      <c r="BM69"/>
      <c r="BN69"/>
      <c r="BO69"/>
      <c r="BP69"/>
      <c r="BQ69"/>
      <c r="BR69"/>
      <c r="BS69"/>
      <c r="BT69"/>
      <c r="BU69"/>
      <c r="BV69"/>
      <c r="BW69"/>
      <c r="BY69"/>
      <c r="BZ69"/>
      <c r="CA69"/>
      <c r="CB69"/>
      <c r="CC69"/>
      <c r="CD69"/>
      <c r="CE69"/>
      <c r="CF69"/>
      <c r="CG69"/>
      <c r="CH69"/>
      <c r="CI69"/>
    </row>
    <row r="70" spans="2:87" s="82" customFormat="1">
      <c r="B70"/>
      <c r="C70"/>
      <c r="D70"/>
      <c r="E70"/>
      <c r="F70"/>
      <c r="G70"/>
      <c r="H70"/>
      <c r="I70"/>
      <c r="J70"/>
      <c r="K70"/>
      <c r="L70"/>
      <c r="M70"/>
      <c r="P70"/>
      <c r="Q70"/>
      <c r="R70"/>
      <c r="S70"/>
      <c r="T70"/>
      <c r="U70"/>
      <c r="V70"/>
      <c r="W70"/>
      <c r="X70"/>
      <c r="Y70"/>
      <c r="Z70"/>
      <c r="AA70"/>
      <c r="AB70"/>
      <c r="AC70" s="38" t="s">
        <v>2496</v>
      </c>
      <c r="AD70" s="36">
        <v>35</v>
      </c>
      <c r="AE70" s="36">
        <v>9</v>
      </c>
      <c r="AF70" s="36">
        <v>7</v>
      </c>
      <c r="AG70" s="36">
        <v>1</v>
      </c>
      <c r="AH70" s="36"/>
      <c r="AI70" s="36"/>
      <c r="AJ70" s="36">
        <v>1</v>
      </c>
      <c r="AK70" s="36"/>
      <c r="AL70" s="36"/>
      <c r="AM70" s="36"/>
      <c r="AN70" s="36">
        <v>3</v>
      </c>
      <c r="AO70" s="36"/>
      <c r="AP70" s="36">
        <v>1</v>
      </c>
      <c r="AQ70" s="36">
        <v>1</v>
      </c>
      <c r="AS70"/>
      <c r="AT70"/>
      <c r="AU70" s="39" t="s">
        <v>7060</v>
      </c>
      <c r="AV70" s="36">
        <v>13</v>
      </c>
      <c r="AW70" s="36">
        <v>0</v>
      </c>
      <c r="AX70" s="36"/>
      <c r="AY70" s="36"/>
      <c r="AZ70" s="36"/>
      <c r="BA70" s="36"/>
      <c r="BB70" s="36"/>
      <c r="BC70" s="36"/>
      <c r="BD70" s="36"/>
      <c r="BE70" s="36"/>
      <c r="BF70" s="36"/>
      <c r="BG70" s="36"/>
      <c r="BH70" s="36">
        <v>1</v>
      </c>
      <c r="BI70" s="36">
        <v>1</v>
      </c>
      <c r="BJ70" s="36"/>
      <c r="BK70" s="36"/>
      <c r="BL70"/>
      <c r="BM70"/>
      <c r="BN70"/>
      <c r="BO70"/>
      <c r="BP70"/>
      <c r="BQ70"/>
      <c r="BR70"/>
      <c r="BS70"/>
      <c r="BT70"/>
      <c r="BU70"/>
      <c r="BV70"/>
      <c r="BW70"/>
      <c r="BY70"/>
      <c r="BZ70"/>
      <c r="CA70"/>
      <c r="CB70"/>
      <c r="CC70"/>
      <c r="CD70"/>
      <c r="CE70"/>
      <c r="CF70"/>
      <c r="CG70"/>
      <c r="CH70"/>
      <c r="CI70"/>
    </row>
    <row r="71" spans="2:87" s="82" customFormat="1">
      <c r="B71"/>
      <c r="C71"/>
      <c r="D71"/>
      <c r="E71"/>
      <c r="F71"/>
      <c r="G71"/>
      <c r="H71"/>
      <c r="I71"/>
      <c r="J71"/>
      <c r="K71"/>
      <c r="L71"/>
      <c r="M71"/>
      <c r="P71"/>
      <c r="Q71"/>
      <c r="R71"/>
      <c r="S71"/>
      <c r="T71"/>
      <c r="U71"/>
      <c r="V71"/>
      <c r="W71"/>
      <c r="X71"/>
      <c r="Y71"/>
      <c r="Z71"/>
      <c r="AA71"/>
      <c r="AB71"/>
      <c r="AC71" s="39" t="s">
        <v>5858</v>
      </c>
      <c r="AD71" s="36">
        <v>8</v>
      </c>
      <c r="AE71" s="36">
        <v>0</v>
      </c>
      <c r="AF71" s="36"/>
      <c r="AG71" s="36"/>
      <c r="AH71" s="36"/>
      <c r="AI71" s="36"/>
      <c r="AJ71" s="36"/>
      <c r="AK71" s="36"/>
      <c r="AL71" s="36"/>
      <c r="AM71" s="36"/>
      <c r="AN71" s="36"/>
      <c r="AO71" s="36"/>
      <c r="AP71" s="36"/>
      <c r="AQ71" s="36"/>
      <c r="AS71"/>
      <c r="AT71"/>
      <c r="AU71" s="39" t="s">
        <v>7061</v>
      </c>
      <c r="AV71" s="36">
        <v>2</v>
      </c>
      <c r="AW71" s="36">
        <v>0</v>
      </c>
      <c r="AX71" s="36"/>
      <c r="AY71" s="36"/>
      <c r="AZ71" s="36"/>
      <c r="BA71" s="36"/>
      <c r="BB71" s="36"/>
      <c r="BC71" s="36"/>
      <c r="BD71" s="36"/>
      <c r="BE71" s="36"/>
      <c r="BF71" s="36"/>
      <c r="BG71" s="36"/>
      <c r="BH71" s="36"/>
      <c r="BI71" s="36"/>
      <c r="BJ71" s="36"/>
      <c r="BK71" s="36"/>
      <c r="BL71"/>
      <c r="BM71"/>
      <c r="BN71"/>
      <c r="BO71"/>
      <c r="BP71"/>
      <c r="BQ71"/>
      <c r="BR71"/>
      <c r="BS71"/>
      <c r="BT71"/>
      <c r="BU71"/>
      <c r="BV71"/>
      <c r="BW71"/>
      <c r="BY71"/>
      <c r="BZ71"/>
      <c r="CA71"/>
      <c r="CB71"/>
      <c r="CC71"/>
      <c r="CD71"/>
      <c r="CE71"/>
      <c r="CF71"/>
      <c r="CG71"/>
      <c r="CH71"/>
      <c r="CI71"/>
    </row>
    <row r="72" spans="2:87" s="82" customFormat="1">
      <c r="B72"/>
      <c r="C72"/>
      <c r="D72"/>
      <c r="E72"/>
      <c r="F72"/>
      <c r="G72"/>
      <c r="H72"/>
      <c r="I72"/>
      <c r="J72"/>
      <c r="K72"/>
      <c r="L72"/>
      <c r="M72"/>
      <c r="P72"/>
      <c r="Q72"/>
      <c r="R72"/>
      <c r="S72"/>
      <c r="T72"/>
      <c r="U72"/>
      <c r="V72"/>
      <c r="W72"/>
      <c r="X72"/>
      <c r="Y72"/>
      <c r="Z72"/>
      <c r="AA72"/>
      <c r="AB72"/>
      <c r="AC72" s="39" t="s">
        <v>5683</v>
      </c>
      <c r="AD72" s="36">
        <v>1</v>
      </c>
      <c r="AE72" s="36">
        <v>0</v>
      </c>
      <c r="AF72" s="36"/>
      <c r="AG72" s="36"/>
      <c r="AH72" s="36"/>
      <c r="AI72" s="36"/>
      <c r="AJ72" s="36"/>
      <c r="AK72" s="36"/>
      <c r="AL72" s="36"/>
      <c r="AM72" s="36"/>
      <c r="AN72" s="36">
        <v>1</v>
      </c>
      <c r="AO72" s="36"/>
      <c r="AP72" s="36"/>
      <c r="AQ72" s="36"/>
      <c r="AS72"/>
      <c r="AT72"/>
      <c r="AU72" s="39" t="s">
        <v>7063</v>
      </c>
      <c r="AV72" s="36">
        <v>1</v>
      </c>
      <c r="AW72" s="36">
        <v>0</v>
      </c>
      <c r="AX72" s="36"/>
      <c r="AY72" s="36"/>
      <c r="AZ72" s="36"/>
      <c r="BA72" s="36"/>
      <c r="BB72" s="36"/>
      <c r="BC72" s="36"/>
      <c r="BD72" s="36"/>
      <c r="BE72" s="36"/>
      <c r="BF72" s="36"/>
      <c r="BG72" s="36"/>
      <c r="BH72" s="36"/>
      <c r="BI72" s="36"/>
      <c r="BJ72" s="36"/>
      <c r="BK72" s="36"/>
      <c r="BL72"/>
      <c r="BM72"/>
      <c r="BN72"/>
      <c r="BO72"/>
      <c r="BP72"/>
      <c r="BQ72"/>
      <c r="BR72"/>
      <c r="BS72"/>
      <c r="BT72"/>
      <c r="BU72"/>
      <c r="BV72"/>
      <c r="BW72"/>
      <c r="BY72"/>
      <c r="BZ72"/>
      <c r="CA72"/>
      <c r="CB72"/>
      <c r="CC72"/>
      <c r="CD72"/>
      <c r="CE72"/>
      <c r="CF72"/>
      <c r="CG72"/>
      <c r="CH72"/>
      <c r="CI72"/>
    </row>
    <row r="73" spans="2:87" s="82" customFormat="1">
      <c r="B73"/>
      <c r="C73"/>
      <c r="D73"/>
      <c r="E73"/>
      <c r="F73"/>
      <c r="G73"/>
      <c r="H73"/>
      <c r="I73"/>
      <c r="J73"/>
      <c r="K73"/>
      <c r="L73"/>
      <c r="M73"/>
      <c r="P73"/>
      <c r="Q73"/>
      <c r="R73"/>
      <c r="S73"/>
      <c r="T73"/>
      <c r="U73"/>
      <c r="V73"/>
      <c r="W73"/>
      <c r="X73"/>
      <c r="Y73"/>
      <c r="Z73"/>
      <c r="AA73"/>
      <c r="AB73"/>
      <c r="AC73" s="39" t="s">
        <v>6013</v>
      </c>
      <c r="AD73" s="36">
        <v>2</v>
      </c>
      <c r="AE73" s="36">
        <v>2</v>
      </c>
      <c r="AF73" s="36">
        <v>2</v>
      </c>
      <c r="AG73" s="36"/>
      <c r="AH73" s="36"/>
      <c r="AI73" s="36"/>
      <c r="AJ73" s="36"/>
      <c r="AK73" s="36"/>
      <c r="AL73" s="36"/>
      <c r="AM73" s="36"/>
      <c r="AN73" s="36">
        <v>1</v>
      </c>
      <c r="AO73" s="36"/>
      <c r="AP73" s="36"/>
      <c r="AQ73" s="36"/>
      <c r="AS73"/>
      <c r="AT73"/>
      <c r="AU73" s="39" t="s">
        <v>7064</v>
      </c>
      <c r="AV73" s="36">
        <v>1</v>
      </c>
      <c r="AW73" s="36">
        <v>0</v>
      </c>
      <c r="AX73" s="36"/>
      <c r="AY73" s="36"/>
      <c r="AZ73" s="36"/>
      <c r="BA73" s="36"/>
      <c r="BB73" s="36"/>
      <c r="BC73" s="36"/>
      <c r="BD73" s="36"/>
      <c r="BE73" s="36"/>
      <c r="BF73" s="36"/>
      <c r="BG73" s="36"/>
      <c r="BH73" s="36"/>
      <c r="BI73" s="36"/>
      <c r="BJ73" s="36"/>
      <c r="BK73" s="36"/>
      <c r="BM73"/>
      <c r="BN73"/>
      <c r="BO73"/>
      <c r="BP73"/>
      <c r="BQ73"/>
      <c r="BR73"/>
      <c r="BS73"/>
      <c r="BT73"/>
      <c r="BU73"/>
      <c r="BV73"/>
      <c r="BW73"/>
      <c r="BY73"/>
      <c r="BZ73"/>
      <c r="CA73"/>
      <c r="CB73"/>
      <c r="CC73"/>
      <c r="CD73"/>
      <c r="CE73"/>
      <c r="CF73"/>
      <c r="CG73"/>
      <c r="CH73"/>
      <c r="CI73"/>
    </row>
    <row r="74" spans="2:87" s="82" customFormat="1">
      <c r="B74"/>
      <c r="C74"/>
      <c r="D74"/>
      <c r="E74"/>
      <c r="F74"/>
      <c r="G74"/>
      <c r="H74"/>
      <c r="I74"/>
      <c r="J74"/>
      <c r="K74"/>
      <c r="L74"/>
      <c r="M74"/>
      <c r="P74"/>
      <c r="Q74"/>
      <c r="R74"/>
      <c r="S74"/>
      <c r="T74"/>
      <c r="U74"/>
      <c r="V74"/>
      <c r="W74"/>
      <c r="X74"/>
      <c r="Y74"/>
      <c r="Z74"/>
      <c r="AA74"/>
      <c r="AB74"/>
      <c r="AC74" s="39" t="s">
        <v>6024</v>
      </c>
      <c r="AD74" s="36">
        <v>2</v>
      </c>
      <c r="AE74" s="36">
        <v>0</v>
      </c>
      <c r="AF74" s="36"/>
      <c r="AG74" s="36"/>
      <c r="AH74" s="36"/>
      <c r="AI74" s="36"/>
      <c r="AJ74" s="36"/>
      <c r="AK74" s="36"/>
      <c r="AL74" s="36"/>
      <c r="AM74" s="36"/>
      <c r="AN74" s="36"/>
      <c r="AO74" s="36"/>
      <c r="AP74" s="36"/>
      <c r="AQ74" s="36"/>
      <c r="AS74"/>
      <c r="AT74"/>
      <c r="AU74" s="39" t="s">
        <v>7066</v>
      </c>
      <c r="AV74" s="36">
        <v>13</v>
      </c>
      <c r="AW74" s="36">
        <v>0</v>
      </c>
      <c r="AX74" s="36"/>
      <c r="AY74" s="36"/>
      <c r="AZ74" s="36"/>
      <c r="BA74" s="36"/>
      <c r="BB74" s="36"/>
      <c r="BC74" s="36"/>
      <c r="BD74" s="36"/>
      <c r="BE74" s="36"/>
      <c r="BF74" s="36"/>
      <c r="BG74" s="36"/>
      <c r="BH74" s="36"/>
      <c r="BI74" s="36"/>
      <c r="BJ74" s="36"/>
      <c r="BK74" s="36"/>
      <c r="BM74"/>
      <c r="BN74"/>
      <c r="BO74"/>
      <c r="BP74"/>
      <c r="BQ74"/>
      <c r="BR74"/>
      <c r="BS74"/>
      <c r="BT74"/>
      <c r="BU74"/>
      <c r="BV74"/>
      <c r="BW74"/>
      <c r="BY74"/>
      <c r="BZ74"/>
      <c r="CA74"/>
      <c r="CB74"/>
      <c r="CC74"/>
      <c r="CD74"/>
      <c r="CE74"/>
      <c r="CF74"/>
      <c r="CG74"/>
      <c r="CH74"/>
      <c r="CI74"/>
    </row>
    <row r="75" spans="2:87" s="82" customFormat="1">
      <c r="B75"/>
      <c r="C75"/>
      <c r="D75"/>
      <c r="E75"/>
      <c r="F75"/>
      <c r="G75"/>
      <c r="H75"/>
      <c r="I75"/>
      <c r="J75"/>
      <c r="K75"/>
      <c r="L75"/>
      <c r="M75"/>
      <c r="P75"/>
      <c r="Q75"/>
      <c r="R75"/>
      <c r="S75"/>
      <c r="T75"/>
      <c r="U75"/>
      <c r="V75"/>
      <c r="W75"/>
      <c r="X75"/>
      <c r="Y75"/>
      <c r="Z75"/>
      <c r="AA75"/>
      <c r="AB75"/>
      <c r="AC75" s="39" t="s">
        <v>6058</v>
      </c>
      <c r="AD75" s="36">
        <v>1</v>
      </c>
      <c r="AE75" s="36">
        <v>1</v>
      </c>
      <c r="AF75" s="36">
        <v>1</v>
      </c>
      <c r="AG75" s="36"/>
      <c r="AH75" s="36"/>
      <c r="AI75" s="36"/>
      <c r="AJ75" s="36"/>
      <c r="AK75" s="36"/>
      <c r="AL75" s="36"/>
      <c r="AM75" s="36"/>
      <c r="AN75" s="36"/>
      <c r="AO75" s="36"/>
      <c r="AP75" s="36">
        <v>1</v>
      </c>
      <c r="AQ75" s="36">
        <v>1</v>
      </c>
      <c r="AS75"/>
      <c r="AT75"/>
      <c r="AU75" s="39" t="s">
        <v>7069</v>
      </c>
      <c r="AV75" s="36">
        <v>13</v>
      </c>
      <c r="AW75" s="36">
        <v>4</v>
      </c>
      <c r="AX75" s="36">
        <v>4</v>
      </c>
      <c r="AY75" s="36"/>
      <c r="AZ75" s="36"/>
      <c r="BA75" s="36"/>
      <c r="BB75" s="36"/>
      <c r="BC75" s="36"/>
      <c r="BD75" s="36"/>
      <c r="BE75" s="36"/>
      <c r="BF75" s="36">
        <v>1</v>
      </c>
      <c r="BG75" s="36">
        <v>1</v>
      </c>
      <c r="BH75" s="36">
        <v>1</v>
      </c>
      <c r="BI75" s="36">
        <v>1</v>
      </c>
      <c r="BJ75" s="36"/>
      <c r="BK75" s="36"/>
      <c r="BM75"/>
      <c r="BN75"/>
      <c r="BO75"/>
      <c r="BP75"/>
      <c r="BQ75"/>
      <c r="BR75"/>
      <c r="BS75"/>
      <c r="BT75"/>
      <c r="BU75"/>
      <c r="BV75"/>
      <c r="BW75"/>
      <c r="BX75"/>
      <c r="BY75"/>
      <c r="BZ75"/>
      <c r="CA75"/>
      <c r="CB75"/>
      <c r="CC75"/>
      <c r="CD75"/>
      <c r="CE75"/>
      <c r="CF75"/>
      <c r="CG75"/>
      <c r="CH75"/>
      <c r="CI75"/>
    </row>
    <row r="76" spans="2:87" s="82" customFormat="1">
      <c r="B76"/>
      <c r="C76"/>
      <c r="D76"/>
      <c r="E76"/>
      <c r="F76"/>
      <c r="G76"/>
      <c r="H76"/>
      <c r="I76"/>
      <c r="J76"/>
      <c r="K76"/>
      <c r="L76"/>
      <c r="M76"/>
      <c r="P76"/>
      <c r="Q76"/>
      <c r="R76"/>
      <c r="S76"/>
      <c r="T76"/>
      <c r="U76"/>
      <c r="V76"/>
      <c r="W76"/>
      <c r="X76"/>
      <c r="Y76"/>
      <c r="Z76"/>
      <c r="AA76"/>
      <c r="AB76"/>
      <c r="AC76" s="39" t="s">
        <v>6059</v>
      </c>
      <c r="AD76" s="36">
        <v>1</v>
      </c>
      <c r="AE76" s="36">
        <v>1</v>
      </c>
      <c r="AF76" s="36"/>
      <c r="AG76" s="36"/>
      <c r="AH76" s="36"/>
      <c r="AI76" s="36"/>
      <c r="AJ76" s="36">
        <v>1</v>
      </c>
      <c r="AK76" s="36"/>
      <c r="AL76" s="36"/>
      <c r="AM76" s="36"/>
      <c r="AN76" s="36"/>
      <c r="AO76" s="36"/>
      <c r="AP76" s="36"/>
      <c r="AQ76" s="36"/>
      <c r="AS76"/>
      <c r="AT76"/>
      <c r="AU76" s="39" t="s">
        <v>7070</v>
      </c>
      <c r="AV76" s="36">
        <v>13</v>
      </c>
      <c r="AW76" s="36">
        <v>9</v>
      </c>
      <c r="AX76" s="36">
        <v>9</v>
      </c>
      <c r="AY76" s="36"/>
      <c r="AZ76" s="36"/>
      <c r="BA76" s="36"/>
      <c r="BB76" s="36"/>
      <c r="BC76" s="36"/>
      <c r="BD76" s="36"/>
      <c r="BE76" s="36"/>
      <c r="BF76" s="36">
        <v>1</v>
      </c>
      <c r="BG76" s="36">
        <v>1</v>
      </c>
      <c r="BH76" s="36">
        <v>1</v>
      </c>
      <c r="BI76" s="36">
        <v>1</v>
      </c>
      <c r="BJ76" s="36"/>
      <c r="BK76" s="36"/>
      <c r="BM76"/>
      <c r="BN76"/>
      <c r="BO76"/>
      <c r="BP76"/>
      <c r="BQ76"/>
      <c r="BR76"/>
      <c r="BS76"/>
      <c r="BT76"/>
      <c r="BU76"/>
      <c r="BV76"/>
      <c r="BW76"/>
      <c r="BY76"/>
      <c r="BZ76"/>
      <c r="CA76"/>
      <c r="CB76"/>
      <c r="CC76"/>
      <c r="CD76"/>
      <c r="CE76"/>
      <c r="CF76"/>
      <c r="CG76"/>
      <c r="CH76"/>
      <c r="CI76"/>
    </row>
    <row r="77" spans="2:87" s="82" customFormat="1">
      <c r="B77"/>
      <c r="C77"/>
      <c r="D77"/>
      <c r="E77"/>
      <c r="F77"/>
      <c r="G77"/>
      <c r="H77"/>
      <c r="I77"/>
      <c r="J77"/>
      <c r="K77"/>
      <c r="L77"/>
      <c r="M77"/>
      <c r="Z77"/>
      <c r="AA77"/>
      <c r="AB77"/>
      <c r="AC77" s="39" t="s">
        <v>6071</v>
      </c>
      <c r="AD77" s="36">
        <v>2</v>
      </c>
      <c r="AE77" s="36">
        <v>0</v>
      </c>
      <c r="AF77" s="36"/>
      <c r="AG77" s="36"/>
      <c r="AH77" s="36"/>
      <c r="AI77" s="36"/>
      <c r="AJ77" s="36"/>
      <c r="AK77" s="36"/>
      <c r="AL77" s="36"/>
      <c r="AM77" s="36"/>
      <c r="AN77" s="36"/>
      <c r="AO77" s="36"/>
      <c r="AP77" s="36"/>
      <c r="AQ77" s="36"/>
      <c r="AS77"/>
      <c r="AT77"/>
      <c r="AU77" s="39" t="s">
        <v>7071</v>
      </c>
      <c r="AV77" s="36">
        <v>13</v>
      </c>
      <c r="AW77" s="36">
        <v>5</v>
      </c>
      <c r="AX77" s="36">
        <v>5</v>
      </c>
      <c r="AY77" s="36"/>
      <c r="AZ77" s="36"/>
      <c r="BA77" s="36"/>
      <c r="BB77" s="36"/>
      <c r="BC77" s="36"/>
      <c r="BD77" s="36"/>
      <c r="BE77" s="36"/>
      <c r="BF77" s="36">
        <v>1</v>
      </c>
      <c r="BG77" s="36"/>
      <c r="BH77" s="36"/>
      <c r="BI77" s="36"/>
      <c r="BJ77" s="36"/>
      <c r="BK77" s="36"/>
      <c r="BM77"/>
      <c r="BN77"/>
      <c r="BO77"/>
      <c r="BP77"/>
      <c r="BQ77"/>
      <c r="BR77"/>
      <c r="BS77"/>
      <c r="BT77"/>
      <c r="BU77"/>
      <c r="BV77"/>
      <c r="BW77"/>
      <c r="BY77"/>
      <c r="BZ77"/>
      <c r="CA77"/>
      <c r="CB77"/>
      <c r="CC77"/>
      <c r="CD77"/>
      <c r="CE77"/>
      <c r="CF77"/>
      <c r="CG77"/>
      <c r="CH77"/>
      <c r="CI77"/>
    </row>
    <row r="78" spans="2:87" s="82" customFormat="1">
      <c r="B78"/>
      <c r="C78"/>
      <c r="D78"/>
      <c r="E78"/>
      <c r="F78"/>
      <c r="G78"/>
      <c r="H78"/>
      <c r="I78"/>
      <c r="J78"/>
      <c r="K78"/>
      <c r="L78"/>
      <c r="M78"/>
      <c r="Z78"/>
      <c r="AA78"/>
      <c r="AB78"/>
      <c r="AC78" s="39" t="s">
        <v>6078</v>
      </c>
      <c r="AD78" s="36">
        <v>1</v>
      </c>
      <c r="AE78" s="36">
        <v>1</v>
      </c>
      <c r="AF78" s="36"/>
      <c r="AG78" s="36">
        <v>1</v>
      </c>
      <c r="AH78" s="36"/>
      <c r="AI78" s="36"/>
      <c r="AJ78" s="36"/>
      <c r="AK78" s="36"/>
      <c r="AL78" s="36"/>
      <c r="AM78" s="36"/>
      <c r="AN78" s="36"/>
      <c r="AO78" s="36"/>
      <c r="AP78" s="36"/>
      <c r="AQ78" s="36"/>
      <c r="AS78"/>
      <c r="AT78"/>
      <c r="AU78" s="39" t="s">
        <v>7073</v>
      </c>
      <c r="AV78" s="36">
        <v>4</v>
      </c>
      <c r="AW78" s="36">
        <v>0</v>
      </c>
      <c r="AX78" s="36"/>
      <c r="AY78" s="36"/>
      <c r="AZ78" s="36"/>
      <c r="BA78" s="36"/>
      <c r="BB78" s="36"/>
      <c r="BC78" s="36"/>
      <c r="BD78" s="36"/>
      <c r="BE78" s="36"/>
      <c r="BF78" s="36"/>
      <c r="BG78" s="36"/>
      <c r="BH78" s="36"/>
      <c r="BI78" s="36"/>
      <c r="BJ78" s="36"/>
      <c r="BK78" s="36"/>
      <c r="BM78"/>
      <c r="BN78"/>
      <c r="BO78"/>
      <c r="BP78"/>
      <c r="BQ78"/>
      <c r="BR78"/>
      <c r="BS78"/>
      <c r="BT78"/>
      <c r="BU78"/>
      <c r="BV78"/>
      <c r="BW78"/>
      <c r="BY78"/>
      <c r="BZ78"/>
      <c r="CA78"/>
      <c r="CB78"/>
      <c r="CC78"/>
      <c r="CD78"/>
      <c r="CE78"/>
      <c r="CF78"/>
      <c r="CG78"/>
      <c r="CH78"/>
      <c r="CI78"/>
    </row>
    <row r="79" spans="2:87" s="82" customFormat="1">
      <c r="B79"/>
      <c r="C79"/>
      <c r="D79"/>
      <c r="E79"/>
      <c r="F79"/>
      <c r="G79"/>
      <c r="H79"/>
      <c r="I79"/>
      <c r="J79"/>
      <c r="K79"/>
      <c r="L79"/>
      <c r="M79"/>
      <c r="Z79"/>
      <c r="AA79"/>
      <c r="AB79"/>
      <c r="AC79" s="39" t="s">
        <v>6168</v>
      </c>
      <c r="AD79" s="36">
        <v>1</v>
      </c>
      <c r="AE79" s="36">
        <v>0</v>
      </c>
      <c r="AF79" s="36"/>
      <c r="AG79" s="36"/>
      <c r="AH79" s="36"/>
      <c r="AI79" s="36"/>
      <c r="AJ79" s="36"/>
      <c r="AK79" s="36"/>
      <c r="AL79" s="36"/>
      <c r="AM79" s="36"/>
      <c r="AN79" s="36"/>
      <c r="AO79" s="36"/>
      <c r="AP79" s="36"/>
      <c r="AQ79" s="36"/>
      <c r="AS79"/>
      <c r="AT79"/>
      <c r="AU79" s="39" t="s">
        <v>7074</v>
      </c>
      <c r="AV79" s="36">
        <v>1</v>
      </c>
      <c r="AW79" s="36">
        <v>1</v>
      </c>
      <c r="AX79" s="36">
        <v>1</v>
      </c>
      <c r="AY79" s="36"/>
      <c r="AZ79" s="36"/>
      <c r="BA79" s="36"/>
      <c r="BB79" s="36"/>
      <c r="BC79" s="36"/>
      <c r="BD79" s="36"/>
      <c r="BE79" s="36"/>
      <c r="BF79" s="36">
        <v>1</v>
      </c>
      <c r="BG79" s="36">
        <v>1</v>
      </c>
      <c r="BH79" s="36"/>
      <c r="BI79" s="36"/>
      <c r="BJ79" s="36"/>
      <c r="BK79" s="36"/>
      <c r="BM79"/>
      <c r="BN79"/>
      <c r="BO79"/>
      <c r="BP79"/>
      <c r="BQ79"/>
      <c r="BR79"/>
      <c r="BS79"/>
      <c r="BT79"/>
      <c r="BU79"/>
      <c r="BV79"/>
      <c r="BW79"/>
      <c r="BY79"/>
      <c r="BZ79"/>
      <c r="CA79"/>
      <c r="CB79"/>
      <c r="CC79"/>
      <c r="CD79"/>
      <c r="CE79"/>
      <c r="CF79"/>
      <c r="CG79"/>
      <c r="CH79"/>
      <c r="CI79"/>
    </row>
    <row r="80" spans="2:87" s="82" customFormat="1">
      <c r="B80"/>
      <c r="C80"/>
      <c r="D80"/>
      <c r="E80"/>
      <c r="F80"/>
      <c r="G80"/>
      <c r="H80"/>
      <c r="I80"/>
      <c r="J80"/>
      <c r="K80"/>
      <c r="L80"/>
      <c r="M80"/>
      <c r="Z80"/>
      <c r="AA80"/>
      <c r="AB80"/>
      <c r="AC80" s="39" t="s">
        <v>6213</v>
      </c>
      <c r="AD80" s="36">
        <v>1</v>
      </c>
      <c r="AE80" s="36">
        <v>0</v>
      </c>
      <c r="AF80" s="36"/>
      <c r="AG80" s="36"/>
      <c r="AH80" s="36"/>
      <c r="AI80" s="36"/>
      <c r="AJ80" s="36"/>
      <c r="AK80" s="36"/>
      <c r="AL80" s="36"/>
      <c r="AM80" s="36"/>
      <c r="AN80" s="36"/>
      <c r="AO80" s="36"/>
      <c r="AP80" s="36"/>
      <c r="AQ80" s="36"/>
      <c r="AS80"/>
      <c r="AT80"/>
      <c r="AU80" s="37" t="s">
        <v>1911</v>
      </c>
      <c r="AV80" s="36">
        <v>136</v>
      </c>
      <c r="AW80" s="36">
        <v>46</v>
      </c>
      <c r="AX80" s="36">
        <v>46</v>
      </c>
      <c r="AY80" s="36"/>
      <c r="AZ80" s="36"/>
      <c r="BA80" s="36"/>
      <c r="BB80" s="36"/>
      <c r="BC80" s="36"/>
      <c r="BD80" s="36"/>
      <c r="BE80" s="36"/>
      <c r="BF80" s="36">
        <v>12</v>
      </c>
      <c r="BG80" s="36">
        <v>4</v>
      </c>
      <c r="BH80" s="36">
        <v>7</v>
      </c>
      <c r="BI80" s="36">
        <v>7</v>
      </c>
      <c r="BJ80" s="36"/>
      <c r="BK80" s="36"/>
      <c r="BM80"/>
      <c r="BN80"/>
      <c r="BO80"/>
      <c r="BP80"/>
      <c r="BQ80"/>
      <c r="BR80"/>
      <c r="BS80"/>
      <c r="BT80"/>
      <c r="BU80"/>
      <c r="BV80"/>
      <c r="BW80"/>
      <c r="BY80"/>
      <c r="BZ80"/>
      <c r="CA80"/>
      <c r="CB80"/>
      <c r="CC80"/>
      <c r="CD80"/>
      <c r="CE80"/>
      <c r="CF80"/>
      <c r="CG80"/>
      <c r="CH80"/>
      <c r="CI80"/>
    </row>
    <row r="81" spans="2:87" s="82" customFormat="1">
      <c r="B81"/>
      <c r="C81"/>
      <c r="D81"/>
      <c r="E81"/>
      <c r="F81"/>
      <c r="G81"/>
      <c r="H81"/>
      <c r="I81"/>
      <c r="J81"/>
      <c r="K81"/>
      <c r="L81"/>
      <c r="M81"/>
      <c r="Z81"/>
      <c r="AA81"/>
      <c r="AB81"/>
      <c r="AC81" s="39" t="s">
        <v>6266</v>
      </c>
      <c r="AD81" s="36">
        <v>5</v>
      </c>
      <c r="AE81" s="36">
        <v>0</v>
      </c>
      <c r="AF81" s="36"/>
      <c r="AG81" s="36"/>
      <c r="AH81" s="36"/>
      <c r="AI81" s="36"/>
      <c r="AJ81" s="36"/>
      <c r="AK81" s="36"/>
      <c r="AL81" s="36"/>
      <c r="AM81" s="36"/>
      <c r="AN81" s="36"/>
      <c r="AO81" s="36"/>
      <c r="AP81" s="36"/>
      <c r="AQ81" s="36"/>
      <c r="AS81"/>
      <c r="AT81"/>
      <c r="AU81"/>
      <c r="AV81"/>
      <c r="AW81"/>
      <c r="AX81"/>
      <c r="AY81"/>
      <c r="AZ81"/>
      <c r="BA81"/>
      <c r="BB81"/>
      <c r="BC81"/>
      <c r="BD81"/>
      <c r="BE81"/>
      <c r="BF81"/>
      <c r="BG81"/>
      <c r="BH81"/>
      <c r="BI81"/>
      <c r="BJ81" s="36"/>
      <c r="BK81" s="36"/>
      <c r="BM81"/>
      <c r="BN81"/>
      <c r="BO81"/>
      <c r="BP81"/>
      <c r="BQ81"/>
      <c r="BR81"/>
      <c r="BS81"/>
      <c r="BT81"/>
      <c r="BU81"/>
      <c r="BV81"/>
      <c r="BW81"/>
      <c r="BY81"/>
      <c r="BZ81"/>
      <c r="CA81"/>
      <c r="CB81"/>
      <c r="CC81"/>
      <c r="CD81"/>
      <c r="CE81"/>
      <c r="CF81"/>
      <c r="CG81"/>
      <c r="CH81"/>
      <c r="CI81"/>
    </row>
    <row r="82" spans="2:87" s="82" customFormat="1">
      <c r="B82"/>
      <c r="C82"/>
      <c r="D82"/>
      <c r="E82"/>
      <c r="F82"/>
      <c r="G82"/>
      <c r="H82"/>
      <c r="I82"/>
      <c r="J82"/>
      <c r="K82"/>
      <c r="L82"/>
      <c r="M82"/>
      <c r="Z82"/>
      <c r="AA82"/>
      <c r="AB82"/>
      <c r="AC82" s="39" t="s">
        <v>6352</v>
      </c>
      <c r="AD82" s="36">
        <v>4</v>
      </c>
      <c r="AE82" s="36">
        <v>4</v>
      </c>
      <c r="AF82" s="36">
        <v>4</v>
      </c>
      <c r="AG82" s="36"/>
      <c r="AH82" s="36"/>
      <c r="AI82" s="36"/>
      <c r="AJ82" s="36"/>
      <c r="AK82" s="36"/>
      <c r="AL82" s="36"/>
      <c r="AM82" s="36"/>
      <c r="AN82" s="36"/>
      <c r="AO82" s="36"/>
      <c r="AP82" s="36"/>
      <c r="AQ82" s="36"/>
      <c r="AS82"/>
      <c r="AT82"/>
      <c r="AU82"/>
      <c r="AV82"/>
      <c r="AW82"/>
      <c r="AX82"/>
      <c r="AY82"/>
      <c r="AZ82"/>
      <c r="BA82"/>
      <c r="BB82"/>
      <c r="BC82"/>
      <c r="BD82"/>
      <c r="BE82"/>
      <c r="BF82"/>
      <c r="BG82"/>
      <c r="BH82"/>
      <c r="BI82"/>
      <c r="BJ82" s="36"/>
      <c r="BK82" s="36"/>
      <c r="BM82"/>
      <c r="BN82"/>
      <c r="BO82"/>
      <c r="BP82"/>
      <c r="BQ82"/>
      <c r="BR82"/>
      <c r="BS82"/>
      <c r="BT82"/>
      <c r="BU82"/>
      <c r="BV82"/>
      <c r="BW82"/>
      <c r="BY82"/>
      <c r="BZ82"/>
      <c r="CA82"/>
      <c r="CB82"/>
      <c r="CC82"/>
      <c r="CD82"/>
      <c r="CE82"/>
      <c r="CF82"/>
      <c r="CG82"/>
      <c r="CH82"/>
      <c r="CI82"/>
    </row>
    <row r="83" spans="2:87" s="82" customFormat="1">
      <c r="B83"/>
      <c r="C83"/>
      <c r="D83"/>
      <c r="E83"/>
      <c r="F83"/>
      <c r="G83"/>
      <c r="H83"/>
      <c r="I83"/>
      <c r="J83"/>
      <c r="K83"/>
      <c r="L83"/>
      <c r="M83"/>
      <c r="Z83"/>
      <c r="AA83"/>
      <c r="AB83"/>
      <c r="AC83" s="39" t="s">
        <v>6637</v>
      </c>
      <c r="AD83" s="36">
        <v>6</v>
      </c>
      <c r="AE83" s="36">
        <v>0</v>
      </c>
      <c r="AF83" s="36"/>
      <c r="AG83" s="36"/>
      <c r="AH83" s="36"/>
      <c r="AI83" s="36"/>
      <c r="AJ83" s="36"/>
      <c r="AK83" s="36"/>
      <c r="AL83" s="36"/>
      <c r="AM83" s="36"/>
      <c r="AN83" s="36">
        <v>1</v>
      </c>
      <c r="AO83" s="36"/>
      <c r="AP83" s="36"/>
      <c r="AQ83" s="36"/>
      <c r="AS83"/>
      <c r="AT83"/>
      <c r="AU83"/>
      <c r="AV83"/>
      <c r="AW83"/>
      <c r="AX83"/>
      <c r="AY83"/>
      <c r="AZ83"/>
      <c r="BA83"/>
      <c r="BB83"/>
      <c r="BC83"/>
      <c r="BD83"/>
      <c r="BE83"/>
      <c r="BF83"/>
      <c r="BG83"/>
      <c r="BH83"/>
      <c r="BI83"/>
      <c r="BJ83" s="36"/>
      <c r="BK83" s="36"/>
      <c r="BM83"/>
      <c r="BN83"/>
      <c r="BO83"/>
      <c r="BP83"/>
      <c r="BQ83"/>
      <c r="BR83"/>
      <c r="BS83"/>
      <c r="BT83"/>
      <c r="BU83"/>
      <c r="BV83"/>
      <c r="BW83"/>
      <c r="BY83"/>
      <c r="BZ83"/>
      <c r="CA83"/>
      <c r="CB83"/>
      <c r="CC83"/>
      <c r="CD83"/>
      <c r="CE83"/>
      <c r="CF83"/>
      <c r="CG83"/>
      <c r="CH83"/>
      <c r="CI83"/>
    </row>
    <row r="84" spans="2:87" s="82" customFormat="1">
      <c r="B84"/>
      <c r="C84"/>
      <c r="D84"/>
      <c r="E84"/>
      <c r="F84"/>
      <c r="G84"/>
      <c r="H84"/>
      <c r="I84"/>
      <c r="J84"/>
      <c r="K84"/>
      <c r="L84"/>
      <c r="M84"/>
      <c r="Z84"/>
      <c r="AA84"/>
      <c r="AB84"/>
      <c r="AC84" s="37" t="s">
        <v>1911</v>
      </c>
      <c r="AD84" s="36">
        <v>103</v>
      </c>
      <c r="AE84" s="36">
        <v>26</v>
      </c>
      <c r="AF84" s="36">
        <v>24</v>
      </c>
      <c r="AG84" s="36">
        <v>1</v>
      </c>
      <c r="AH84" s="36"/>
      <c r="AI84" s="36"/>
      <c r="AJ84" s="36">
        <v>1</v>
      </c>
      <c r="AK84" s="36"/>
      <c r="AL84" s="36"/>
      <c r="AM84" s="36"/>
      <c r="AN84" s="36">
        <v>4</v>
      </c>
      <c r="AO84" s="36"/>
      <c r="AP84" s="36">
        <v>8</v>
      </c>
      <c r="AQ84" s="36">
        <v>8</v>
      </c>
      <c r="AS84"/>
      <c r="AT84"/>
      <c r="AU84"/>
      <c r="AV84"/>
      <c r="AW84"/>
      <c r="AX84"/>
      <c r="AY84"/>
      <c r="AZ84"/>
      <c r="BA84"/>
      <c r="BB84"/>
      <c r="BC84"/>
      <c r="BD84"/>
      <c r="BE84"/>
      <c r="BF84"/>
      <c r="BG84"/>
      <c r="BH84"/>
      <c r="BI84"/>
      <c r="BJ84" s="36"/>
      <c r="BK84" s="36"/>
      <c r="BM84"/>
      <c r="BN84"/>
      <c r="BO84"/>
      <c r="BP84"/>
      <c r="BQ84"/>
      <c r="BR84"/>
      <c r="BS84"/>
      <c r="BT84"/>
      <c r="BU84"/>
      <c r="BV84"/>
      <c r="BW84"/>
      <c r="BY84"/>
      <c r="BZ84"/>
      <c r="CA84"/>
      <c r="CB84"/>
      <c r="CC84"/>
      <c r="CD84"/>
      <c r="CE84"/>
      <c r="CF84"/>
      <c r="CG84"/>
      <c r="CH84"/>
      <c r="CI84"/>
    </row>
    <row r="85" spans="2:87" s="82" customFormat="1">
      <c r="M85"/>
      <c r="Z85"/>
      <c r="AA85"/>
      <c r="AB85"/>
      <c r="AC85"/>
      <c r="AD85"/>
      <c r="AE85"/>
      <c r="AF85"/>
      <c r="AG85"/>
      <c r="AH85"/>
      <c r="AI85"/>
      <c r="AJ85"/>
      <c r="AK85"/>
      <c r="AL85"/>
      <c r="AM85"/>
      <c r="AN85"/>
      <c r="AO85"/>
      <c r="AP85"/>
      <c r="AQ85"/>
      <c r="AS85"/>
      <c r="AT85"/>
      <c r="AU85"/>
      <c r="AV85"/>
      <c r="AW85"/>
      <c r="AX85"/>
      <c r="AY85"/>
      <c r="AZ85"/>
      <c r="BA85"/>
      <c r="BB85"/>
      <c r="BC85"/>
      <c r="BD85"/>
      <c r="BE85"/>
      <c r="BF85"/>
      <c r="BG85"/>
      <c r="BH85"/>
      <c r="BI85"/>
      <c r="BJ85" s="36"/>
      <c r="BK85" s="36"/>
      <c r="BM85"/>
      <c r="BN85"/>
      <c r="BO85"/>
      <c r="BP85"/>
      <c r="BQ85"/>
      <c r="BR85"/>
      <c r="BS85"/>
      <c r="BT85"/>
      <c r="BU85"/>
      <c r="BV85"/>
      <c r="BW85"/>
      <c r="BY85"/>
      <c r="BZ85"/>
      <c r="CA85"/>
      <c r="CB85"/>
      <c r="CC85"/>
      <c r="CD85"/>
      <c r="CE85"/>
      <c r="CF85"/>
      <c r="CG85"/>
      <c r="CH85"/>
      <c r="CI85"/>
    </row>
    <row r="86" spans="2:87" s="82" customFormat="1">
      <c r="M86"/>
      <c r="Z86"/>
      <c r="AA86"/>
      <c r="AB86"/>
      <c r="AC86"/>
      <c r="AD86"/>
      <c r="AE86"/>
      <c r="AF86"/>
      <c r="AG86"/>
      <c r="AH86"/>
      <c r="AI86"/>
      <c r="AJ86"/>
      <c r="AK86"/>
      <c r="AL86"/>
      <c r="AM86"/>
      <c r="AN86"/>
      <c r="AO86"/>
      <c r="AP86"/>
      <c r="AQ86"/>
      <c r="AS86"/>
      <c r="AT86"/>
      <c r="AU86"/>
      <c r="AV86"/>
      <c r="AW86"/>
      <c r="AX86"/>
      <c r="AY86"/>
      <c r="AZ86"/>
      <c r="BA86"/>
      <c r="BB86"/>
      <c r="BC86"/>
      <c r="BD86"/>
      <c r="BE86"/>
      <c r="BF86"/>
      <c r="BG86"/>
      <c r="BH86"/>
      <c r="BI86"/>
      <c r="BJ86" s="36"/>
      <c r="BK86" s="36"/>
      <c r="BM86"/>
      <c r="BN86"/>
      <c r="BO86"/>
      <c r="BP86"/>
      <c r="BQ86"/>
      <c r="BR86"/>
      <c r="BS86"/>
      <c r="BT86"/>
      <c r="BU86"/>
      <c r="BV86"/>
      <c r="BW86"/>
      <c r="BY86"/>
      <c r="BZ86"/>
      <c r="CA86"/>
      <c r="CB86"/>
      <c r="CC86"/>
      <c r="CD86"/>
      <c r="CE86"/>
      <c r="CF86"/>
      <c r="CG86"/>
      <c r="CH86"/>
      <c r="CI86"/>
    </row>
    <row r="87" spans="2:87">
      <c r="B87"/>
      <c r="C87"/>
      <c r="D87"/>
      <c r="E87"/>
      <c r="F87"/>
      <c r="G87"/>
      <c r="H87"/>
      <c r="I87"/>
      <c r="J87"/>
      <c r="K87"/>
      <c r="L87"/>
      <c r="M87"/>
      <c r="N87"/>
      <c r="O87"/>
      <c r="Q87"/>
      <c r="R87"/>
      <c r="S87"/>
      <c r="T87"/>
      <c r="V87"/>
      <c r="W87"/>
      <c r="X87"/>
      <c r="Y87"/>
      <c r="Z87"/>
      <c r="AA87"/>
      <c r="AB87"/>
      <c r="AC87"/>
      <c r="AD87"/>
      <c r="AE87"/>
      <c r="AF87"/>
      <c r="AG87"/>
      <c r="AH87"/>
      <c r="AI87"/>
      <c r="AJ87"/>
      <c r="AK87"/>
      <c r="AL87"/>
      <c r="AM87"/>
      <c r="AN87"/>
      <c r="AO87"/>
      <c r="AP87"/>
      <c r="AQ87"/>
      <c r="AS87"/>
      <c r="AT87"/>
      <c r="AU87"/>
      <c r="AV87"/>
      <c r="AW87"/>
      <c r="AX87"/>
      <c r="AY87"/>
      <c r="AZ87"/>
      <c r="BA87"/>
      <c r="BB87"/>
      <c r="BC87"/>
      <c r="BD87"/>
      <c r="BE87"/>
      <c r="BF87"/>
      <c r="BG87"/>
      <c r="BH87"/>
      <c r="BI87"/>
      <c r="BJ87" s="36"/>
      <c r="BK87" s="36"/>
      <c r="BM87"/>
      <c r="BN87"/>
      <c r="BO87"/>
      <c r="BP87"/>
      <c r="BQ87"/>
      <c r="BR87"/>
      <c r="BS87"/>
      <c r="BT87"/>
      <c r="BU87"/>
      <c r="BV87"/>
      <c r="BW87"/>
      <c r="BY87"/>
      <c r="BZ87"/>
      <c r="CA87"/>
      <c r="CB87"/>
      <c r="CC87"/>
      <c r="CD87"/>
      <c r="CE87"/>
      <c r="CF87"/>
      <c r="CG87"/>
      <c r="CH87"/>
      <c r="CI87"/>
    </row>
    <row r="88" spans="2:87">
      <c r="B88"/>
      <c r="C88"/>
      <c r="D88"/>
      <c r="E88"/>
      <c r="F88"/>
      <c r="G88"/>
      <c r="H88"/>
      <c r="I88"/>
      <c r="J88"/>
      <c r="K88"/>
      <c r="L88"/>
      <c r="M88"/>
      <c r="N88"/>
      <c r="O88"/>
      <c r="Q88"/>
      <c r="R88"/>
      <c r="S88"/>
      <c r="T88"/>
      <c r="V88"/>
      <c r="W88"/>
      <c r="X88"/>
      <c r="Y88"/>
      <c r="Z88"/>
      <c r="AA88"/>
      <c r="AB88"/>
      <c r="AC88"/>
      <c r="AD88"/>
      <c r="AE88"/>
      <c r="AF88"/>
      <c r="AG88"/>
      <c r="AH88"/>
      <c r="AI88"/>
      <c r="AJ88"/>
      <c r="AK88"/>
      <c r="AL88"/>
      <c r="AM88"/>
      <c r="AN88"/>
      <c r="AO88"/>
      <c r="AP88"/>
      <c r="AQ88"/>
      <c r="AS88"/>
      <c r="AT88"/>
      <c r="AU88"/>
      <c r="AV88"/>
      <c r="AW88"/>
      <c r="AX88"/>
      <c r="AY88"/>
      <c r="AZ88"/>
      <c r="BA88"/>
      <c r="BB88"/>
      <c r="BC88"/>
      <c r="BD88"/>
      <c r="BE88"/>
      <c r="BF88"/>
      <c r="BG88"/>
      <c r="BH88"/>
      <c r="BI88"/>
      <c r="BJ88" s="36"/>
      <c r="BK88" s="36"/>
      <c r="BM88"/>
      <c r="BN88"/>
      <c r="BO88"/>
      <c r="BP88"/>
      <c r="BQ88"/>
      <c r="BR88"/>
      <c r="BS88"/>
      <c r="BT88"/>
      <c r="BU88"/>
      <c r="BV88"/>
      <c r="BW88"/>
      <c r="BY88"/>
      <c r="BZ88"/>
      <c r="CA88"/>
      <c r="CB88"/>
      <c r="CC88"/>
      <c r="CD88"/>
      <c r="CE88"/>
      <c r="CF88"/>
      <c r="CG88"/>
      <c r="CH88"/>
      <c r="CI88"/>
    </row>
    <row r="89" spans="2:87">
      <c r="B89"/>
      <c r="C89"/>
      <c r="D89"/>
      <c r="E89"/>
      <c r="F89"/>
      <c r="G89"/>
      <c r="H89"/>
      <c r="I89"/>
      <c r="J89"/>
      <c r="K89"/>
      <c r="L89"/>
      <c r="M89"/>
      <c r="N89"/>
      <c r="O89"/>
      <c r="Q89"/>
      <c r="R89"/>
      <c r="S89"/>
      <c r="T89"/>
      <c r="V89"/>
      <c r="W89"/>
      <c r="X89"/>
      <c r="Y89"/>
      <c r="Z89"/>
      <c r="AA89"/>
      <c r="AB89"/>
      <c r="AC89"/>
      <c r="AD89"/>
      <c r="AE89"/>
      <c r="AF89"/>
      <c r="AG89"/>
      <c r="AH89"/>
      <c r="AI89"/>
      <c r="AJ89"/>
      <c r="AK89"/>
      <c r="AL89"/>
      <c r="AM89"/>
      <c r="AN89"/>
      <c r="AO89"/>
      <c r="AP89"/>
      <c r="AQ89"/>
      <c r="AS89"/>
      <c r="AT89"/>
      <c r="AU89"/>
      <c r="AV89"/>
      <c r="AW89"/>
      <c r="AX89"/>
      <c r="AY89"/>
      <c r="AZ89"/>
      <c r="BA89"/>
      <c r="BB89"/>
      <c r="BC89"/>
      <c r="BD89"/>
      <c r="BE89"/>
      <c r="BF89"/>
      <c r="BG89"/>
      <c r="BH89"/>
      <c r="BI89"/>
      <c r="BJ89" s="36"/>
      <c r="BK89" s="36"/>
      <c r="BM89"/>
      <c r="BN89"/>
      <c r="BO89"/>
      <c r="BP89"/>
      <c r="BQ89"/>
      <c r="BR89"/>
      <c r="BS89"/>
      <c r="BT89"/>
      <c r="BU89"/>
      <c r="BV89"/>
      <c r="BW89"/>
      <c r="BY89"/>
      <c r="BZ89"/>
      <c r="CA89"/>
      <c r="CB89"/>
      <c r="CC89"/>
      <c r="CD89"/>
      <c r="CE89"/>
      <c r="CF89"/>
      <c r="CG89"/>
      <c r="CH89"/>
      <c r="CI89"/>
    </row>
    <row r="90" spans="2:87">
      <c r="B90"/>
      <c r="C90"/>
      <c r="D90"/>
      <c r="E90"/>
      <c r="F90"/>
      <c r="G90"/>
      <c r="H90"/>
      <c r="I90"/>
      <c r="J90"/>
      <c r="K90"/>
      <c r="L90"/>
      <c r="M90"/>
      <c r="N90"/>
      <c r="O90"/>
      <c r="Q90"/>
      <c r="R90"/>
      <c r="S90"/>
      <c r="T90"/>
      <c r="V90"/>
      <c r="W90"/>
      <c r="X90"/>
      <c r="Y90"/>
      <c r="Z90"/>
      <c r="AA90"/>
      <c r="AB90"/>
      <c r="AC90"/>
      <c r="AD90"/>
      <c r="AE90"/>
      <c r="AF90"/>
      <c r="AG90"/>
      <c r="AH90"/>
      <c r="AI90"/>
      <c r="AJ90"/>
      <c r="AK90"/>
      <c r="AL90"/>
      <c r="AM90"/>
      <c r="AN90"/>
      <c r="AO90"/>
      <c r="AP90"/>
      <c r="AQ90"/>
      <c r="AS90"/>
      <c r="AT90"/>
      <c r="AU90"/>
      <c r="AV90"/>
      <c r="AW90"/>
      <c r="AX90"/>
      <c r="AY90"/>
      <c r="AZ90"/>
      <c r="BA90"/>
      <c r="BB90"/>
      <c r="BC90"/>
      <c r="BD90"/>
      <c r="BE90"/>
      <c r="BF90"/>
      <c r="BG90"/>
      <c r="BH90"/>
      <c r="BI90"/>
      <c r="BJ90" s="36"/>
      <c r="BK90" s="36"/>
      <c r="BM90"/>
      <c r="BN90"/>
      <c r="BO90"/>
      <c r="BP90"/>
      <c r="BQ90"/>
      <c r="BR90"/>
      <c r="BS90"/>
      <c r="BT90"/>
      <c r="BU90"/>
      <c r="BV90"/>
      <c r="BW90"/>
      <c r="BY90"/>
      <c r="BZ90"/>
      <c r="CA90"/>
      <c r="CB90"/>
      <c r="CC90"/>
      <c r="CD90"/>
      <c r="CE90"/>
      <c r="CF90"/>
      <c r="CG90"/>
      <c r="CH90"/>
      <c r="CI90"/>
    </row>
    <row r="91" spans="2:87">
      <c r="B91"/>
      <c r="C91"/>
      <c r="D91"/>
      <c r="E91"/>
      <c r="F91"/>
      <c r="G91"/>
      <c r="H91"/>
      <c r="I91"/>
      <c r="J91"/>
      <c r="K91"/>
      <c r="L91"/>
      <c r="M91"/>
      <c r="N91"/>
      <c r="O91"/>
      <c r="Q91"/>
      <c r="R91"/>
      <c r="S91"/>
      <c r="T91"/>
      <c r="V91"/>
      <c r="W91"/>
      <c r="X91"/>
      <c r="Y91"/>
      <c r="Z91"/>
      <c r="AA91"/>
      <c r="AB91"/>
      <c r="AC91"/>
      <c r="AD91"/>
      <c r="AE91"/>
      <c r="AF91"/>
      <c r="AG91"/>
      <c r="AH91"/>
      <c r="AI91"/>
      <c r="AJ91"/>
      <c r="AK91"/>
      <c r="AL91"/>
      <c r="AM91"/>
      <c r="AN91"/>
      <c r="AO91"/>
      <c r="AP91"/>
      <c r="AQ91"/>
      <c r="AS91"/>
      <c r="AT91"/>
      <c r="AU91"/>
      <c r="AV91"/>
      <c r="AW91"/>
      <c r="AX91"/>
      <c r="AY91"/>
      <c r="AZ91"/>
      <c r="BA91"/>
      <c r="BB91"/>
      <c r="BC91"/>
      <c r="BD91"/>
      <c r="BE91"/>
      <c r="BF91"/>
      <c r="BG91"/>
      <c r="BH91"/>
      <c r="BI91"/>
      <c r="BJ91" s="36"/>
      <c r="BK91" s="36"/>
      <c r="BM91"/>
      <c r="BN91"/>
      <c r="BO91"/>
      <c r="BP91"/>
      <c r="BQ91"/>
      <c r="BR91"/>
      <c r="BS91"/>
      <c r="BT91"/>
      <c r="BU91"/>
      <c r="BV91"/>
      <c r="BW91"/>
      <c r="BY91"/>
      <c r="BZ91"/>
      <c r="CA91"/>
      <c r="CB91"/>
      <c r="CC91"/>
      <c r="CD91"/>
      <c r="CE91"/>
      <c r="CF91"/>
      <c r="CG91"/>
      <c r="CH91"/>
      <c r="CI91"/>
    </row>
    <row r="92" spans="2:87">
      <c r="B92"/>
      <c r="C92"/>
      <c r="D92"/>
      <c r="E92"/>
      <c r="F92"/>
      <c r="G92"/>
      <c r="H92"/>
      <c r="I92"/>
      <c r="J92"/>
      <c r="K92"/>
      <c r="L92"/>
      <c r="M92"/>
      <c r="N92"/>
      <c r="O92"/>
      <c r="Q92"/>
      <c r="R92"/>
      <c r="S92"/>
      <c r="T92"/>
      <c r="V92"/>
      <c r="W92"/>
      <c r="X92"/>
      <c r="Y92"/>
      <c r="Z92"/>
      <c r="AA92"/>
      <c r="AB92"/>
      <c r="AC92"/>
      <c r="AD92"/>
      <c r="AE92"/>
      <c r="AF92"/>
      <c r="AG92"/>
      <c r="AH92"/>
      <c r="AI92"/>
      <c r="AJ92"/>
      <c r="AK92"/>
      <c r="AL92"/>
      <c r="AM92"/>
      <c r="AN92"/>
      <c r="AO92"/>
      <c r="AP92"/>
      <c r="AQ92"/>
      <c r="AS92"/>
      <c r="AT92"/>
      <c r="AU92"/>
      <c r="AV92"/>
      <c r="AW92"/>
      <c r="AX92"/>
      <c r="AY92"/>
      <c r="AZ92"/>
      <c r="BA92"/>
      <c r="BB92"/>
      <c r="BC92"/>
      <c r="BD92"/>
      <c r="BE92"/>
      <c r="BF92"/>
      <c r="BG92"/>
      <c r="BH92"/>
      <c r="BI92"/>
      <c r="BJ92" s="36"/>
      <c r="BK92" s="36"/>
      <c r="BM92"/>
      <c r="BN92"/>
      <c r="BO92"/>
      <c r="BP92"/>
      <c r="BQ92"/>
      <c r="BR92"/>
      <c r="BS92"/>
      <c r="BT92"/>
      <c r="BU92"/>
      <c r="BV92"/>
      <c r="BW92"/>
      <c r="BY92"/>
      <c r="BZ92"/>
      <c r="CA92"/>
      <c r="CB92"/>
      <c r="CC92"/>
      <c r="CD92"/>
      <c r="CE92"/>
      <c r="CF92"/>
      <c r="CG92"/>
      <c r="CH92"/>
      <c r="CI92"/>
    </row>
    <row r="93" spans="2:87" s="82" customFormat="1">
      <c r="B93" s="37"/>
      <c r="C93" s="36"/>
      <c r="D93" s="36"/>
      <c r="E93" s="36"/>
      <c r="F93" s="36"/>
      <c r="G93" s="36"/>
      <c r="H93" s="36"/>
      <c r="I93" s="36"/>
      <c r="J93" s="36"/>
      <c r="K93" s="36"/>
      <c r="L93" s="36"/>
      <c r="Z93"/>
      <c r="AA93"/>
      <c r="AB93"/>
      <c r="AC93"/>
      <c r="AD93"/>
      <c r="AE93"/>
      <c r="AF93"/>
      <c r="AG93"/>
      <c r="AH93"/>
      <c r="AI93"/>
      <c r="AJ93"/>
      <c r="AK93"/>
      <c r="AL93"/>
      <c r="AM93"/>
      <c r="AN93"/>
      <c r="AO93"/>
      <c r="AP93"/>
      <c r="AQ93"/>
      <c r="AS93"/>
      <c r="AT93"/>
      <c r="AU93"/>
      <c r="AV93"/>
      <c r="AW93"/>
      <c r="AX93"/>
      <c r="AY93"/>
      <c r="AZ93"/>
      <c r="BA93"/>
      <c r="BB93"/>
      <c r="BC93"/>
      <c r="BD93"/>
      <c r="BE93"/>
      <c r="BF93"/>
      <c r="BG93"/>
      <c r="BH93"/>
      <c r="BI93"/>
      <c r="BJ93" s="36"/>
      <c r="BK93" s="36"/>
      <c r="BM93"/>
      <c r="BN93"/>
      <c r="BO93"/>
      <c r="BP93"/>
      <c r="BQ93"/>
      <c r="BR93"/>
      <c r="BS93"/>
      <c r="BT93"/>
      <c r="BU93"/>
      <c r="BV93"/>
      <c r="BW93"/>
      <c r="BY93"/>
      <c r="BZ93"/>
      <c r="CA93"/>
      <c r="CB93"/>
      <c r="CC93"/>
      <c r="CD93"/>
      <c r="CE93"/>
      <c r="CF93"/>
      <c r="CG93"/>
      <c r="CH93"/>
      <c r="CI93"/>
    </row>
    <row r="94" spans="2:87" s="82" customFormat="1">
      <c r="B94" s="37"/>
      <c r="C94" s="36"/>
      <c r="D94" s="36"/>
      <c r="E94" s="36"/>
      <c r="F94" s="36"/>
      <c r="G94" s="36"/>
      <c r="H94" s="36"/>
      <c r="I94" s="36"/>
      <c r="J94" s="36"/>
      <c r="K94" s="36"/>
      <c r="L94" s="36"/>
      <c r="Z94"/>
      <c r="AA94"/>
      <c r="AB94"/>
      <c r="AC94"/>
      <c r="AD94"/>
      <c r="AE94"/>
      <c r="AF94"/>
      <c r="AG94"/>
      <c r="AH94"/>
      <c r="AI94"/>
      <c r="AJ94"/>
      <c r="AK94"/>
      <c r="AL94"/>
      <c r="AM94"/>
      <c r="AN94"/>
      <c r="AO94"/>
      <c r="AP94"/>
      <c r="AQ94"/>
      <c r="AS94"/>
      <c r="AT94"/>
      <c r="AU94"/>
      <c r="AV94"/>
      <c r="AW94"/>
      <c r="AX94"/>
      <c r="AY94"/>
      <c r="AZ94"/>
      <c r="BA94"/>
      <c r="BB94"/>
      <c r="BC94"/>
      <c r="BD94"/>
      <c r="BE94"/>
      <c r="BF94"/>
      <c r="BG94"/>
      <c r="BH94"/>
      <c r="BI94"/>
      <c r="BJ94" s="36"/>
      <c r="BK94" s="36"/>
      <c r="BM94"/>
      <c r="BN94"/>
      <c r="BO94"/>
      <c r="BP94"/>
      <c r="BQ94"/>
      <c r="BR94"/>
      <c r="BS94"/>
      <c r="BT94"/>
      <c r="BU94"/>
      <c r="BV94"/>
      <c r="BW94"/>
      <c r="BY94"/>
      <c r="BZ94"/>
      <c r="CA94"/>
      <c r="CB94"/>
      <c r="CC94"/>
      <c r="CD94"/>
      <c r="CE94"/>
      <c r="CF94"/>
      <c r="CG94"/>
      <c r="CH94"/>
      <c r="CI94"/>
    </row>
    <row r="95" spans="2:87" s="82" customFormat="1">
      <c r="B95" s="37"/>
      <c r="C95" s="36"/>
      <c r="D95" s="36"/>
      <c r="E95" s="36"/>
      <c r="F95" s="36"/>
      <c r="G95" s="36"/>
      <c r="H95" s="36"/>
      <c r="I95" s="36"/>
      <c r="J95" s="36"/>
      <c r="K95" s="36"/>
      <c r="L95" s="36"/>
      <c r="Z95"/>
      <c r="AA95"/>
      <c r="AB95"/>
      <c r="AC95"/>
      <c r="AD95"/>
      <c r="AE95"/>
      <c r="AF95"/>
      <c r="AG95"/>
      <c r="AH95"/>
      <c r="AI95"/>
      <c r="AJ95"/>
      <c r="AK95"/>
      <c r="AL95"/>
      <c r="AM95"/>
      <c r="AN95"/>
      <c r="AO95"/>
      <c r="AP95"/>
      <c r="AQ95"/>
      <c r="AS95"/>
      <c r="AT95"/>
      <c r="AU95"/>
      <c r="AV95"/>
      <c r="AW95"/>
      <c r="AX95"/>
      <c r="AY95"/>
      <c r="AZ95"/>
      <c r="BA95"/>
      <c r="BB95"/>
      <c r="BC95"/>
      <c r="BD95"/>
      <c r="BE95"/>
      <c r="BF95"/>
      <c r="BG95"/>
      <c r="BH95"/>
      <c r="BI95"/>
      <c r="BJ95" s="36"/>
      <c r="BK95" s="36"/>
      <c r="BM95"/>
      <c r="BN95"/>
      <c r="BO95"/>
      <c r="BP95"/>
      <c r="BQ95"/>
      <c r="BR95"/>
      <c r="BS95"/>
      <c r="BT95"/>
      <c r="BU95"/>
      <c r="BV95"/>
      <c r="BW95"/>
      <c r="BY95"/>
      <c r="BZ95"/>
      <c r="CA95"/>
      <c r="CB95"/>
      <c r="CC95"/>
      <c r="CD95"/>
      <c r="CE95"/>
      <c r="CF95"/>
      <c r="CG95"/>
      <c r="CH95"/>
      <c r="CI95"/>
    </row>
    <row r="96" spans="2:87" s="82" customFormat="1">
      <c r="B96" s="37"/>
      <c r="C96" s="36"/>
      <c r="D96" s="36"/>
      <c r="E96" s="36"/>
      <c r="F96" s="36"/>
      <c r="G96" s="36"/>
      <c r="H96" s="36"/>
      <c r="I96" s="36"/>
      <c r="J96" s="36"/>
      <c r="K96" s="36"/>
      <c r="L96" s="36"/>
      <c r="Z96"/>
      <c r="AA96"/>
      <c r="AB96"/>
      <c r="AC96"/>
      <c r="AD96"/>
      <c r="AE96"/>
      <c r="AF96"/>
      <c r="AG96"/>
      <c r="AH96"/>
      <c r="AI96"/>
      <c r="AJ96"/>
      <c r="AK96"/>
      <c r="AL96"/>
      <c r="AM96"/>
      <c r="AN96"/>
      <c r="AO96"/>
      <c r="AP96"/>
      <c r="AQ96"/>
      <c r="AS96"/>
      <c r="AT96"/>
      <c r="AU96"/>
      <c r="AV96"/>
      <c r="AW96"/>
      <c r="AX96"/>
      <c r="AY96"/>
      <c r="AZ96"/>
      <c r="BA96"/>
      <c r="BB96"/>
      <c r="BC96"/>
      <c r="BD96"/>
      <c r="BE96"/>
      <c r="BF96"/>
      <c r="BG96"/>
      <c r="BH96"/>
      <c r="BI96"/>
      <c r="BJ96" s="36"/>
      <c r="BK96" s="36"/>
      <c r="BM96"/>
      <c r="BN96"/>
      <c r="BO96"/>
      <c r="BP96"/>
      <c r="BQ96"/>
      <c r="BR96"/>
      <c r="BS96"/>
      <c r="BT96"/>
      <c r="BU96"/>
      <c r="BV96"/>
      <c r="BW96"/>
      <c r="BY96"/>
      <c r="BZ96"/>
      <c r="CA96"/>
      <c r="CB96"/>
      <c r="CC96"/>
      <c r="CD96"/>
      <c r="CE96"/>
      <c r="CF96"/>
      <c r="CG96"/>
      <c r="CH96"/>
      <c r="CI96"/>
    </row>
    <row r="97" spans="2:87" s="82" customFormat="1">
      <c r="B97" s="37"/>
      <c r="C97" s="36"/>
      <c r="D97" s="36"/>
      <c r="E97" s="36"/>
      <c r="F97" s="36"/>
      <c r="G97" s="36"/>
      <c r="H97" s="36"/>
      <c r="I97" s="36"/>
      <c r="J97" s="36"/>
      <c r="K97" s="36"/>
      <c r="L97" s="36"/>
      <c r="Z97"/>
      <c r="AA97"/>
      <c r="AB97"/>
      <c r="AC97"/>
      <c r="AD97"/>
      <c r="AE97"/>
      <c r="AF97"/>
      <c r="AG97"/>
      <c r="AH97"/>
      <c r="AI97"/>
      <c r="AJ97"/>
      <c r="AK97"/>
      <c r="AL97"/>
      <c r="AM97"/>
      <c r="AN97"/>
      <c r="AO97"/>
      <c r="AP97"/>
      <c r="AQ97"/>
      <c r="AS97"/>
      <c r="AT97"/>
      <c r="AU97"/>
      <c r="AV97"/>
      <c r="AW97"/>
      <c r="AX97"/>
      <c r="AY97"/>
      <c r="AZ97"/>
      <c r="BA97"/>
      <c r="BB97"/>
      <c r="BC97"/>
      <c r="BD97"/>
      <c r="BE97"/>
      <c r="BF97"/>
      <c r="BG97"/>
      <c r="BH97"/>
      <c r="BI97"/>
      <c r="BJ97" s="36"/>
      <c r="BK97" s="36"/>
      <c r="BM97"/>
      <c r="BN97"/>
      <c r="BO97"/>
      <c r="BP97"/>
      <c r="BQ97"/>
      <c r="BR97"/>
      <c r="BS97"/>
      <c r="BT97"/>
      <c r="BU97"/>
      <c r="BV97"/>
      <c r="BW97"/>
      <c r="BY97"/>
      <c r="BZ97"/>
      <c r="CA97"/>
      <c r="CB97"/>
      <c r="CC97"/>
      <c r="CD97"/>
      <c r="CE97"/>
      <c r="CF97"/>
      <c r="CG97"/>
      <c r="CH97"/>
      <c r="CI97"/>
    </row>
    <row r="98" spans="2:87" s="82" customFormat="1">
      <c r="B98" s="37"/>
      <c r="C98" s="36"/>
      <c r="D98" s="36"/>
      <c r="E98" s="36"/>
      <c r="F98" s="36"/>
      <c r="G98" s="36"/>
      <c r="H98" s="36"/>
      <c r="I98" s="36"/>
      <c r="J98" s="36"/>
      <c r="K98" s="36"/>
      <c r="L98" s="36"/>
      <c r="Z98"/>
      <c r="AA98"/>
      <c r="AB98"/>
      <c r="AC98"/>
      <c r="AD98"/>
      <c r="AE98"/>
      <c r="AF98"/>
      <c r="AG98"/>
      <c r="AH98"/>
      <c r="AI98"/>
      <c r="AJ98"/>
      <c r="AK98"/>
      <c r="AL98"/>
      <c r="AM98"/>
      <c r="AN98"/>
      <c r="AO98"/>
      <c r="AP98"/>
      <c r="AQ98"/>
      <c r="AS98"/>
      <c r="AT98"/>
      <c r="AU98"/>
      <c r="AV98"/>
      <c r="AW98"/>
      <c r="AX98"/>
      <c r="AY98"/>
      <c r="AZ98"/>
      <c r="BA98"/>
      <c r="BB98"/>
      <c r="BC98"/>
      <c r="BD98"/>
      <c r="BE98"/>
      <c r="BF98"/>
      <c r="BG98"/>
      <c r="BH98"/>
      <c r="BI98"/>
      <c r="BJ98" s="36"/>
      <c r="BK98" s="36"/>
      <c r="BM98"/>
      <c r="BN98"/>
      <c r="BO98"/>
      <c r="BP98"/>
      <c r="BQ98"/>
      <c r="BR98"/>
      <c r="BS98"/>
      <c r="BT98"/>
      <c r="BU98"/>
      <c r="BV98"/>
      <c r="BW98"/>
      <c r="BY98"/>
      <c r="BZ98"/>
      <c r="CA98"/>
      <c r="CB98"/>
      <c r="CC98"/>
      <c r="CD98"/>
      <c r="CE98"/>
      <c r="CF98"/>
      <c r="CG98"/>
      <c r="CH98"/>
      <c r="CI98"/>
    </row>
    <row r="99" spans="2:87" s="82" customFormat="1">
      <c r="B99" s="37"/>
      <c r="C99" s="36"/>
      <c r="D99" s="36"/>
      <c r="E99" s="36"/>
      <c r="F99" s="36"/>
      <c r="G99" s="36"/>
      <c r="H99" s="36"/>
      <c r="I99" s="36"/>
      <c r="J99" s="36"/>
      <c r="K99" s="36"/>
      <c r="L99" s="36"/>
      <c r="Z99"/>
      <c r="AA99"/>
      <c r="AB99"/>
      <c r="AC99"/>
      <c r="AD99"/>
      <c r="AE99"/>
      <c r="AF99"/>
      <c r="AG99"/>
      <c r="AH99"/>
      <c r="AI99"/>
      <c r="AJ99"/>
      <c r="AK99"/>
      <c r="AL99"/>
      <c r="AM99"/>
      <c r="AN99"/>
      <c r="AO99"/>
      <c r="AP99"/>
      <c r="AQ99"/>
      <c r="AS99"/>
      <c r="AT99"/>
      <c r="AU99"/>
      <c r="AV99"/>
      <c r="AW99"/>
      <c r="AX99"/>
      <c r="AY99"/>
      <c r="AZ99"/>
      <c r="BA99"/>
      <c r="BB99"/>
      <c r="BC99"/>
      <c r="BD99"/>
      <c r="BE99"/>
      <c r="BF99"/>
      <c r="BG99"/>
      <c r="BH99"/>
      <c r="BI99"/>
      <c r="BJ99" s="36"/>
      <c r="BK99" s="36"/>
      <c r="BM99"/>
      <c r="BN99"/>
      <c r="BO99"/>
      <c r="BP99"/>
      <c r="BQ99"/>
      <c r="BR99"/>
      <c r="BS99"/>
      <c r="BT99"/>
      <c r="BU99"/>
      <c r="BV99"/>
      <c r="BW99"/>
    </row>
    <row r="100" spans="2:87" s="82" customFormat="1">
      <c r="B100" s="37"/>
      <c r="C100" s="36"/>
      <c r="D100" s="36"/>
      <c r="E100" s="36"/>
      <c r="F100" s="36"/>
      <c r="G100" s="36"/>
      <c r="H100" s="36"/>
      <c r="I100" s="36"/>
      <c r="J100" s="36"/>
      <c r="K100" s="36"/>
      <c r="L100" s="36"/>
      <c r="Z100"/>
      <c r="AA100"/>
      <c r="AB100"/>
      <c r="AC100"/>
      <c r="AD100"/>
      <c r="AE100"/>
      <c r="AF100"/>
      <c r="AG100"/>
      <c r="AH100"/>
      <c r="AI100"/>
      <c r="AJ100"/>
      <c r="AK100"/>
      <c r="AL100"/>
      <c r="AM100"/>
      <c r="AN100"/>
      <c r="AO100"/>
      <c r="AP100"/>
      <c r="AQ100"/>
      <c r="AS100"/>
      <c r="AT100"/>
      <c r="AU100"/>
      <c r="AV100"/>
      <c r="AW100"/>
      <c r="AX100"/>
      <c r="AY100"/>
      <c r="AZ100"/>
      <c r="BA100"/>
      <c r="BB100"/>
      <c r="BC100"/>
      <c r="BD100"/>
      <c r="BE100"/>
      <c r="BF100"/>
      <c r="BG100"/>
      <c r="BH100"/>
      <c r="BI100"/>
      <c r="BJ100" s="36"/>
      <c r="BK100" s="36"/>
      <c r="BM100"/>
      <c r="BN100"/>
      <c r="BO100"/>
      <c r="BP100"/>
      <c r="BQ100"/>
      <c r="BR100"/>
      <c r="BS100"/>
      <c r="BT100"/>
      <c r="BU100"/>
      <c r="BV100"/>
      <c r="BW100"/>
    </row>
    <row r="101" spans="2:87" s="82" customFormat="1">
      <c r="B101" s="37"/>
      <c r="C101" s="36"/>
      <c r="D101" s="36"/>
      <c r="E101" s="36"/>
      <c r="F101" s="36"/>
      <c r="G101" s="36"/>
      <c r="H101" s="36"/>
      <c r="I101" s="36"/>
      <c r="J101" s="36"/>
      <c r="K101" s="36"/>
      <c r="L101" s="36"/>
      <c r="Z101"/>
      <c r="AA101"/>
      <c r="AB101"/>
      <c r="AC101"/>
      <c r="AD101"/>
      <c r="AE101"/>
      <c r="AF101"/>
      <c r="AG101"/>
      <c r="AH101"/>
      <c r="AI101"/>
      <c r="AJ101"/>
      <c r="AK101"/>
      <c r="AL101"/>
      <c r="AM101"/>
      <c r="AN101"/>
      <c r="AO101"/>
      <c r="AP101"/>
      <c r="AQ101"/>
      <c r="AS101"/>
      <c r="AT101"/>
      <c r="AU101"/>
      <c r="AV101"/>
      <c r="AW101"/>
      <c r="AX101"/>
      <c r="AY101"/>
      <c r="AZ101"/>
      <c r="BA101"/>
      <c r="BB101"/>
      <c r="BC101"/>
      <c r="BD101"/>
      <c r="BE101"/>
      <c r="BF101"/>
      <c r="BG101"/>
      <c r="BH101"/>
      <c r="BI101"/>
      <c r="BJ101" s="36"/>
      <c r="BK101" s="36"/>
      <c r="BM101"/>
      <c r="BN101"/>
      <c r="BO101"/>
      <c r="BP101"/>
      <c r="BQ101"/>
      <c r="BR101"/>
      <c r="BS101"/>
      <c r="BT101"/>
      <c r="BU101"/>
      <c r="BV101"/>
      <c r="BW101"/>
    </row>
    <row r="102" spans="2:87">
      <c r="B102"/>
      <c r="C102"/>
      <c r="D102"/>
      <c r="E102"/>
      <c r="F102"/>
      <c r="G102"/>
      <c r="H102"/>
      <c r="L102"/>
      <c r="M102"/>
      <c r="N102"/>
      <c r="O102"/>
      <c r="Q102"/>
      <c r="R102"/>
      <c r="S102"/>
      <c r="T102"/>
      <c r="V102"/>
      <c r="W102"/>
      <c r="X102"/>
      <c r="Y102"/>
      <c r="Z102"/>
      <c r="AA102"/>
      <c r="AB102"/>
      <c r="AC102"/>
      <c r="AD102"/>
      <c r="AE102"/>
      <c r="AF102"/>
      <c r="AG102"/>
      <c r="AH102"/>
      <c r="AI102"/>
      <c r="AJ102"/>
      <c r="AK102"/>
      <c r="AL102"/>
      <c r="AM102"/>
      <c r="AN102"/>
      <c r="AO102"/>
      <c r="AP102"/>
      <c r="AQ102"/>
      <c r="AS102"/>
      <c r="AT102"/>
      <c r="AU102"/>
      <c r="AV102"/>
      <c r="AW102"/>
      <c r="AX102"/>
      <c r="AY102"/>
      <c r="AZ102"/>
      <c r="BA102"/>
      <c r="BB102"/>
      <c r="BC102"/>
      <c r="BD102"/>
      <c r="BE102"/>
      <c r="BF102"/>
      <c r="BG102"/>
      <c r="BH102"/>
      <c r="BI102"/>
      <c r="BJ102" s="36"/>
      <c r="BK102" s="36"/>
      <c r="BM102"/>
      <c r="BN102"/>
      <c r="BO102"/>
      <c r="BP102"/>
      <c r="BQ102"/>
      <c r="BR102"/>
      <c r="BS102"/>
      <c r="BT102"/>
      <c r="BU102"/>
      <c r="BV102"/>
      <c r="BW102"/>
    </row>
    <row r="103" spans="2:87">
      <c r="M103"/>
      <c r="N103"/>
      <c r="O103"/>
      <c r="Q103"/>
      <c r="R103"/>
      <c r="S103"/>
      <c r="T103"/>
      <c r="V103"/>
      <c r="W103"/>
      <c r="X103"/>
      <c r="Y103"/>
      <c r="Z103"/>
      <c r="AA103"/>
      <c r="AB103"/>
      <c r="AC103"/>
      <c r="AD103"/>
      <c r="AE103"/>
      <c r="AF103"/>
      <c r="AG103"/>
      <c r="AH103"/>
      <c r="AI103"/>
      <c r="AJ103"/>
      <c r="AK103"/>
      <c r="AL103"/>
      <c r="AM103"/>
      <c r="AN103"/>
      <c r="AO103"/>
      <c r="AP103"/>
      <c r="AQ103"/>
      <c r="AS103"/>
      <c r="AT103"/>
      <c r="AU103"/>
      <c r="AV103"/>
      <c r="AW103"/>
      <c r="AX103"/>
      <c r="AY103"/>
      <c r="AZ103"/>
      <c r="BA103"/>
      <c r="BB103"/>
      <c r="BC103"/>
      <c r="BD103"/>
      <c r="BE103"/>
      <c r="BF103"/>
      <c r="BG103"/>
      <c r="BH103"/>
      <c r="BI103"/>
      <c r="BJ103" s="36"/>
      <c r="BK103" s="36"/>
      <c r="BM103"/>
      <c r="BN103"/>
      <c r="BO103"/>
      <c r="BP103"/>
      <c r="BQ103"/>
      <c r="BR103"/>
      <c r="BS103"/>
      <c r="BT103"/>
      <c r="BU103"/>
      <c r="BV103"/>
      <c r="BW103"/>
    </row>
    <row r="104" spans="2:87">
      <c r="M104"/>
      <c r="N104"/>
      <c r="O104"/>
      <c r="Q104"/>
      <c r="R104"/>
      <c r="S104"/>
      <c r="T104"/>
      <c r="V104"/>
      <c r="W104"/>
      <c r="X104"/>
      <c r="Y104"/>
      <c r="Z104"/>
      <c r="AA104"/>
      <c r="AB104"/>
      <c r="AC104"/>
      <c r="AD104"/>
      <c r="AE104"/>
      <c r="AF104"/>
      <c r="AG104"/>
      <c r="AH104"/>
      <c r="AI104"/>
      <c r="AJ104"/>
      <c r="AK104"/>
      <c r="AL104"/>
      <c r="AM104"/>
      <c r="AN104"/>
      <c r="AO104"/>
      <c r="AP104"/>
      <c r="AQ104"/>
      <c r="AS104"/>
      <c r="AT104"/>
      <c r="AU104"/>
      <c r="AV104"/>
      <c r="AW104"/>
      <c r="AX104"/>
      <c r="AY104"/>
      <c r="AZ104"/>
      <c r="BA104"/>
      <c r="BB104"/>
      <c r="BC104"/>
      <c r="BD104"/>
      <c r="BE104"/>
      <c r="BF104"/>
      <c r="BG104"/>
      <c r="BH104"/>
      <c r="BI104"/>
      <c r="BJ104" s="36"/>
      <c r="BK104" s="36"/>
      <c r="BM104"/>
      <c r="BN104"/>
      <c r="BO104"/>
      <c r="BP104"/>
      <c r="BQ104"/>
      <c r="BR104"/>
      <c r="BS104"/>
      <c r="BT104"/>
      <c r="BU104"/>
      <c r="BV104"/>
      <c r="BW104"/>
    </row>
    <row r="105" spans="2:87">
      <c r="M105"/>
      <c r="N105"/>
      <c r="O105"/>
      <c r="Q105"/>
      <c r="R105"/>
      <c r="S105"/>
      <c r="T105"/>
      <c r="V105"/>
      <c r="W105"/>
      <c r="X105"/>
      <c r="Y105"/>
      <c r="Z105"/>
      <c r="AA105"/>
      <c r="AB105"/>
      <c r="AC105"/>
      <c r="AD105"/>
      <c r="AE105"/>
      <c r="AF105"/>
      <c r="AG105"/>
      <c r="AH105"/>
      <c r="AI105"/>
      <c r="AJ105"/>
      <c r="AK105"/>
      <c r="AL105"/>
      <c r="AM105"/>
      <c r="AN105"/>
      <c r="AO105"/>
      <c r="AP105"/>
      <c r="AQ105"/>
      <c r="AS105"/>
      <c r="AT105"/>
      <c r="AU105"/>
      <c r="AV105"/>
      <c r="AW105"/>
      <c r="AX105"/>
      <c r="AY105"/>
      <c r="AZ105"/>
      <c r="BA105"/>
      <c r="BB105"/>
      <c r="BC105"/>
      <c r="BD105"/>
      <c r="BE105"/>
      <c r="BF105"/>
      <c r="BG105"/>
      <c r="BH105"/>
      <c r="BI105"/>
      <c r="BJ105" s="36"/>
      <c r="BK105" s="36"/>
      <c r="BM105"/>
      <c r="BN105"/>
      <c r="BO105"/>
      <c r="BP105"/>
      <c r="BQ105"/>
      <c r="BR105"/>
      <c r="BS105"/>
      <c r="BT105"/>
      <c r="BU105"/>
      <c r="BV105"/>
      <c r="BW105"/>
    </row>
    <row r="106" spans="2:87">
      <c r="M106"/>
      <c r="N106"/>
      <c r="O106"/>
      <c r="Q106"/>
      <c r="R106"/>
      <c r="S106"/>
      <c r="T106"/>
      <c r="V106"/>
      <c r="W106"/>
      <c r="X106"/>
      <c r="Y106"/>
      <c r="Z106"/>
      <c r="AA106"/>
      <c r="AB106"/>
      <c r="AC106"/>
      <c r="AD106"/>
      <c r="AE106"/>
      <c r="AF106"/>
      <c r="AG106"/>
      <c r="AH106"/>
      <c r="AI106"/>
      <c r="AJ106"/>
      <c r="AK106"/>
      <c r="AL106"/>
      <c r="AM106"/>
      <c r="AN106"/>
      <c r="AO106"/>
      <c r="AP106"/>
      <c r="AQ106"/>
      <c r="AS106"/>
      <c r="AT106"/>
      <c r="AU106"/>
      <c r="AV106"/>
      <c r="AW106"/>
      <c r="AX106"/>
      <c r="AY106"/>
      <c r="AZ106"/>
      <c r="BA106"/>
      <c r="BB106"/>
      <c r="BC106"/>
      <c r="BD106"/>
      <c r="BE106"/>
      <c r="BF106"/>
      <c r="BG106"/>
      <c r="BH106"/>
      <c r="BI106"/>
      <c r="BJ106" s="36"/>
      <c r="BK106" s="36"/>
      <c r="BM106"/>
      <c r="BN106"/>
      <c r="BO106"/>
      <c r="BP106"/>
      <c r="BQ106"/>
      <c r="BR106"/>
      <c r="BS106"/>
      <c r="BT106"/>
      <c r="BU106"/>
      <c r="BV106"/>
      <c r="BW106"/>
    </row>
    <row r="107" spans="2:87">
      <c r="M107"/>
      <c r="N107"/>
      <c r="O107"/>
      <c r="Q107"/>
      <c r="R107"/>
      <c r="S107"/>
      <c r="T107"/>
      <c r="V107"/>
      <c r="W107"/>
      <c r="X107"/>
      <c r="Y107"/>
      <c r="Z107"/>
      <c r="AA107"/>
      <c r="AB107"/>
      <c r="AC107"/>
      <c r="AD107"/>
      <c r="AE107"/>
      <c r="AF107"/>
      <c r="AG107"/>
      <c r="AH107"/>
      <c r="AI107"/>
      <c r="AJ107"/>
      <c r="AK107"/>
      <c r="AL107"/>
      <c r="AM107"/>
      <c r="AN107"/>
      <c r="AO107"/>
      <c r="AP107"/>
      <c r="AQ107"/>
      <c r="AS107"/>
      <c r="AT107"/>
      <c r="AU107"/>
      <c r="AV107"/>
      <c r="AW107"/>
      <c r="AX107"/>
      <c r="AY107"/>
      <c r="AZ107"/>
      <c r="BA107"/>
      <c r="BB107"/>
      <c r="BC107"/>
      <c r="BD107"/>
      <c r="BE107"/>
      <c r="BF107"/>
      <c r="BG107"/>
      <c r="BH107"/>
      <c r="BI107"/>
      <c r="BJ107" s="36"/>
      <c r="BK107" s="36"/>
      <c r="BM107"/>
      <c r="BN107"/>
      <c r="BO107"/>
      <c r="BP107"/>
      <c r="BQ107"/>
      <c r="BR107"/>
      <c r="BS107"/>
      <c r="BT107"/>
      <c r="BU107"/>
      <c r="BV107"/>
      <c r="BW107"/>
    </row>
    <row r="108" spans="2:87">
      <c r="B108"/>
      <c r="C108"/>
      <c r="D108"/>
      <c r="E108"/>
      <c r="F108"/>
      <c r="G108"/>
      <c r="H108"/>
      <c r="I108"/>
      <c r="J108"/>
      <c r="K108"/>
      <c r="L108"/>
      <c r="M108"/>
      <c r="N108"/>
      <c r="O108"/>
      <c r="Q108"/>
      <c r="R108"/>
      <c r="S108"/>
      <c r="T108"/>
      <c r="V108"/>
      <c r="W108"/>
      <c r="X108"/>
      <c r="Y108"/>
      <c r="Z108"/>
      <c r="AA108"/>
      <c r="AB108"/>
      <c r="AC108"/>
      <c r="AD108"/>
      <c r="AE108"/>
      <c r="AF108"/>
      <c r="AG108"/>
      <c r="AH108"/>
      <c r="AI108"/>
      <c r="AJ108"/>
      <c r="AK108"/>
      <c r="AL108"/>
      <c r="AM108"/>
      <c r="AN108"/>
      <c r="AO108"/>
      <c r="AP108"/>
      <c r="AQ108"/>
      <c r="AS108"/>
      <c r="AT108"/>
      <c r="AU108"/>
      <c r="AV108"/>
      <c r="AW108"/>
      <c r="AX108"/>
      <c r="AY108"/>
      <c r="AZ108"/>
      <c r="BA108"/>
      <c r="BB108"/>
      <c r="BC108"/>
      <c r="BD108"/>
      <c r="BE108"/>
      <c r="BF108"/>
      <c r="BG108"/>
      <c r="BH108"/>
      <c r="BI108"/>
      <c r="BJ108" s="36"/>
      <c r="BK108" s="36"/>
      <c r="BM108"/>
      <c r="BN108"/>
      <c r="BO108"/>
      <c r="BP108"/>
      <c r="BQ108"/>
      <c r="BR108"/>
      <c r="BS108"/>
      <c r="BT108"/>
      <c r="BU108"/>
      <c r="BV108"/>
      <c r="BW108"/>
    </row>
    <row r="109" spans="2:87">
      <c r="B109"/>
      <c r="C109"/>
      <c r="D109"/>
      <c r="E109"/>
      <c r="F109"/>
      <c r="G109"/>
      <c r="H109"/>
      <c r="I109"/>
      <c r="J109"/>
      <c r="K109"/>
      <c r="L109"/>
      <c r="M109"/>
      <c r="N109"/>
      <c r="O109"/>
      <c r="Q109"/>
      <c r="R109"/>
      <c r="S109"/>
      <c r="T109"/>
      <c r="V109"/>
      <c r="W109"/>
      <c r="X109"/>
      <c r="Y109"/>
      <c r="Z109"/>
      <c r="AA109"/>
      <c r="AB109"/>
      <c r="AC109"/>
      <c r="AD109"/>
      <c r="AE109"/>
      <c r="AF109"/>
      <c r="AG109"/>
      <c r="AH109"/>
      <c r="AI109"/>
      <c r="AJ109"/>
      <c r="AK109"/>
      <c r="AL109"/>
      <c r="AM109"/>
      <c r="AN109"/>
      <c r="AO109"/>
      <c r="AP109"/>
      <c r="AQ109"/>
      <c r="AS109"/>
      <c r="AT109"/>
      <c r="AU109"/>
      <c r="AV109"/>
      <c r="AW109"/>
      <c r="AX109"/>
      <c r="AY109"/>
      <c r="AZ109"/>
      <c r="BA109"/>
      <c r="BB109"/>
      <c r="BC109"/>
      <c r="BD109"/>
      <c r="BE109"/>
      <c r="BF109"/>
      <c r="BG109"/>
      <c r="BH109"/>
      <c r="BI109"/>
      <c r="BJ109" s="36"/>
      <c r="BK109" s="36"/>
      <c r="BM109"/>
      <c r="BN109"/>
      <c r="BO109"/>
      <c r="BP109"/>
      <c r="BQ109"/>
      <c r="BR109"/>
      <c r="BS109"/>
      <c r="BT109"/>
      <c r="BU109"/>
      <c r="BV109"/>
      <c r="BW109"/>
    </row>
    <row r="110" spans="2:87">
      <c r="B110"/>
      <c r="C110"/>
      <c r="D110"/>
      <c r="E110"/>
      <c r="F110"/>
      <c r="G110"/>
      <c r="H110"/>
      <c r="I110"/>
      <c r="J110"/>
      <c r="K110"/>
      <c r="L110"/>
      <c r="M110"/>
      <c r="N110"/>
      <c r="O110"/>
      <c r="Q110"/>
      <c r="R110"/>
      <c r="S110"/>
      <c r="T110"/>
      <c r="V110"/>
      <c r="W110"/>
      <c r="X110"/>
      <c r="Y110"/>
      <c r="Z110"/>
      <c r="AA110"/>
      <c r="AB110"/>
      <c r="AC110"/>
      <c r="AD110"/>
      <c r="AE110"/>
      <c r="AF110"/>
      <c r="AG110"/>
      <c r="AH110"/>
      <c r="AI110"/>
      <c r="AJ110"/>
      <c r="AK110"/>
      <c r="AL110"/>
      <c r="AM110"/>
      <c r="AN110"/>
      <c r="AO110"/>
      <c r="AP110"/>
      <c r="AQ110"/>
      <c r="AS110"/>
      <c r="AT110"/>
      <c r="AU110"/>
      <c r="AV110"/>
      <c r="AW110"/>
      <c r="AX110"/>
      <c r="AY110"/>
      <c r="AZ110"/>
      <c r="BA110"/>
      <c r="BB110"/>
      <c r="BC110"/>
      <c r="BD110"/>
      <c r="BE110"/>
      <c r="BF110"/>
      <c r="BG110"/>
      <c r="BH110"/>
      <c r="BI110"/>
      <c r="BJ110" s="36"/>
      <c r="BK110" s="36"/>
      <c r="BM110"/>
      <c r="BN110"/>
      <c r="BO110"/>
      <c r="BP110"/>
      <c r="BQ110"/>
      <c r="BR110"/>
      <c r="BS110"/>
      <c r="BT110"/>
      <c r="BU110"/>
      <c r="BV110"/>
      <c r="BW110"/>
    </row>
    <row r="111" spans="2:87">
      <c r="B111"/>
      <c r="C111"/>
      <c r="D111"/>
      <c r="E111"/>
      <c r="F111"/>
      <c r="G111"/>
      <c r="H111"/>
      <c r="I111"/>
      <c r="J111"/>
      <c r="K111"/>
      <c r="L111"/>
      <c r="M111"/>
      <c r="N111"/>
      <c r="O111"/>
      <c r="Q111"/>
      <c r="R111"/>
      <c r="S111"/>
      <c r="T111"/>
      <c r="V111"/>
      <c r="W111"/>
      <c r="X111"/>
      <c r="Y111"/>
      <c r="Z111"/>
      <c r="AA111"/>
      <c r="AB111"/>
      <c r="AC111"/>
      <c r="AD111"/>
      <c r="AE111"/>
      <c r="AF111"/>
      <c r="AG111"/>
      <c r="AH111"/>
      <c r="AI111"/>
      <c r="AJ111"/>
      <c r="AK111"/>
      <c r="AL111"/>
      <c r="AM111"/>
      <c r="AN111"/>
      <c r="AO111"/>
      <c r="AP111"/>
      <c r="AQ111"/>
      <c r="AS111"/>
      <c r="AT111"/>
      <c r="AU111"/>
      <c r="AV111"/>
      <c r="AW111"/>
      <c r="AX111"/>
      <c r="AY111"/>
      <c r="AZ111"/>
      <c r="BA111"/>
      <c r="BB111"/>
      <c r="BC111"/>
      <c r="BD111"/>
      <c r="BE111"/>
      <c r="BF111"/>
      <c r="BG111"/>
      <c r="BH111"/>
      <c r="BI111"/>
      <c r="BJ111" s="36"/>
      <c r="BK111" s="36"/>
      <c r="BM111"/>
      <c r="BN111"/>
      <c r="BO111"/>
      <c r="BP111"/>
      <c r="BQ111"/>
      <c r="BR111"/>
      <c r="BS111"/>
      <c r="BT111"/>
      <c r="BU111"/>
      <c r="BV111"/>
      <c r="BW111"/>
    </row>
    <row r="112" spans="2:87">
      <c r="B112"/>
      <c r="C112"/>
      <c r="D112"/>
      <c r="E112"/>
      <c r="F112"/>
      <c r="G112"/>
      <c r="H112"/>
      <c r="I112"/>
      <c r="J112"/>
      <c r="K112"/>
      <c r="L112"/>
      <c r="M112"/>
      <c r="N112"/>
      <c r="O112"/>
      <c r="Q112"/>
      <c r="R112"/>
      <c r="S112"/>
      <c r="T112"/>
      <c r="V112"/>
      <c r="W112"/>
      <c r="X112"/>
      <c r="Y112"/>
      <c r="Z112"/>
      <c r="AA112"/>
      <c r="AB112"/>
      <c r="AC112"/>
      <c r="AD112"/>
      <c r="AE112"/>
      <c r="AF112"/>
      <c r="AG112"/>
      <c r="AH112"/>
      <c r="AI112"/>
      <c r="AJ112"/>
      <c r="AK112"/>
      <c r="AL112"/>
      <c r="AM112"/>
      <c r="AN112"/>
      <c r="AO112"/>
      <c r="AP112"/>
      <c r="AQ112"/>
      <c r="AS112"/>
      <c r="AT112"/>
      <c r="AU112"/>
      <c r="AV112"/>
      <c r="AW112"/>
      <c r="AX112"/>
      <c r="AY112"/>
      <c r="AZ112"/>
      <c r="BA112"/>
      <c r="BB112"/>
      <c r="BC112"/>
      <c r="BD112"/>
      <c r="BE112"/>
      <c r="BF112"/>
      <c r="BG112"/>
      <c r="BH112"/>
      <c r="BI112"/>
      <c r="BJ112" s="36"/>
      <c r="BK112" s="36"/>
      <c r="BM112"/>
      <c r="BN112"/>
      <c r="BO112"/>
      <c r="BP112"/>
      <c r="BQ112"/>
      <c r="BR112"/>
      <c r="BS112"/>
      <c r="BT112"/>
      <c r="BU112"/>
      <c r="BV112"/>
      <c r="BW112"/>
    </row>
    <row r="113" spans="2:75">
      <c r="B113"/>
      <c r="C113"/>
      <c r="D113"/>
      <c r="E113"/>
      <c r="F113"/>
      <c r="G113"/>
      <c r="H113"/>
      <c r="I113"/>
      <c r="J113"/>
      <c r="K113"/>
      <c r="L113"/>
      <c r="M113"/>
      <c r="N113"/>
      <c r="O113"/>
      <c r="Q113"/>
      <c r="R113"/>
      <c r="S113"/>
      <c r="T113"/>
      <c r="V113"/>
      <c r="W113"/>
      <c r="X113"/>
      <c r="Y113"/>
      <c r="Z113"/>
      <c r="AA113"/>
      <c r="AB113"/>
      <c r="AC113"/>
      <c r="AD113"/>
      <c r="AE113"/>
      <c r="AF113"/>
      <c r="AG113"/>
      <c r="AH113"/>
      <c r="AI113"/>
      <c r="AJ113"/>
      <c r="AK113"/>
      <c r="AL113"/>
      <c r="AM113"/>
      <c r="AN113"/>
      <c r="AO113"/>
      <c r="AP113"/>
      <c r="AQ113"/>
      <c r="AS113"/>
      <c r="AT113"/>
      <c r="AU113"/>
      <c r="AV113"/>
      <c r="AW113"/>
      <c r="AX113"/>
      <c r="AY113"/>
      <c r="AZ113"/>
      <c r="BA113"/>
      <c r="BB113"/>
      <c r="BC113"/>
      <c r="BD113"/>
      <c r="BE113"/>
      <c r="BF113"/>
      <c r="BG113"/>
      <c r="BH113"/>
      <c r="BI113"/>
      <c r="BJ113" s="36"/>
      <c r="BK113" s="36"/>
      <c r="BM113"/>
      <c r="BN113"/>
      <c r="BO113"/>
      <c r="BP113"/>
      <c r="BQ113"/>
      <c r="BR113"/>
      <c r="BS113"/>
      <c r="BT113"/>
      <c r="BU113"/>
      <c r="BV113"/>
      <c r="BW113"/>
    </row>
    <row r="114" spans="2:75" s="82" customFormat="1">
      <c r="B114" s="37"/>
      <c r="C114" s="36"/>
      <c r="D114" s="36"/>
      <c r="E114" s="36"/>
      <c r="F114" s="36"/>
      <c r="G114" s="36"/>
      <c r="H114" s="36"/>
      <c r="I114" s="36"/>
      <c r="J114" s="36"/>
      <c r="K114" s="36"/>
      <c r="L114" s="36"/>
      <c r="Z114"/>
      <c r="AA114"/>
      <c r="AB114"/>
      <c r="AC114"/>
      <c r="AD114"/>
      <c r="AE114"/>
      <c r="AF114"/>
      <c r="AG114"/>
      <c r="AH114"/>
      <c r="AI114"/>
      <c r="AJ114"/>
      <c r="AK114"/>
      <c r="AL114"/>
      <c r="AM114"/>
      <c r="AN114"/>
      <c r="AO114"/>
      <c r="AP114"/>
      <c r="AQ114"/>
      <c r="AS114"/>
      <c r="AT114"/>
      <c r="AU114"/>
      <c r="AV114"/>
      <c r="AW114"/>
      <c r="AX114"/>
      <c r="AY114"/>
      <c r="AZ114"/>
      <c r="BA114"/>
      <c r="BB114"/>
      <c r="BC114"/>
      <c r="BD114"/>
      <c r="BE114"/>
      <c r="BF114"/>
      <c r="BG114"/>
      <c r="BH114"/>
      <c r="BI114"/>
      <c r="BJ114" s="36"/>
      <c r="BK114" s="36"/>
      <c r="BM114"/>
      <c r="BN114"/>
      <c r="BO114"/>
      <c r="BP114"/>
      <c r="BQ114"/>
      <c r="BR114"/>
      <c r="BS114"/>
      <c r="BT114"/>
      <c r="BU114"/>
      <c r="BV114"/>
      <c r="BW114"/>
    </row>
    <row r="115" spans="2:75" s="82" customFormat="1">
      <c r="B115" s="37"/>
      <c r="C115" s="36"/>
      <c r="D115" s="36"/>
      <c r="E115" s="36"/>
      <c r="F115" s="36"/>
      <c r="G115" s="36"/>
      <c r="H115" s="36"/>
      <c r="I115" s="36"/>
      <c r="J115" s="36"/>
      <c r="K115" s="36"/>
      <c r="L115" s="36"/>
      <c r="Z115"/>
      <c r="AA115"/>
      <c r="AB115"/>
      <c r="AC115"/>
      <c r="AD115"/>
      <c r="AE115"/>
      <c r="AF115"/>
      <c r="AG115"/>
      <c r="AH115"/>
      <c r="AI115"/>
      <c r="AJ115"/>
      <c r="AK115"/>
      <c r="AL115"/>
      <c r="AM115"/>
      <c r="AN115"/>
      <c r="AO115"/>
      <c r="AP115"/>
      <c r="AQ115"/>
      <c r="AS115"/>
      <c r="AT115"/>
      <c r="AU115"/>
      <c r="AV115"/>
      <c r="AW115"/>
      <c r="AX115"/>
      <c r="AY115"/>
      <c r="AZ115"/>
      <c r="BA115"/>
      <c r="BB115"/>
      <c r="BC115"/>
      <c r="BD115"/>
      <c r="BE115"/>
      <c r="BF115"/>
      <c r="BG115"/>
      <c r="BH115"/>
      <c r="BI115"/>
      <c r="BJ115" s="36"/>
      <c r="BK115" s="36"/>
      <c r="BM115"/>
      <c r="BN115"/>
      <c r="BO115"/>
      <c r="BP115"/>
      <c r="BQ115"/>
      <c r="BR115"/>
      <c r="BS115"/>
      <c r="BT115"/>
      <c r="BU115"/>
      <c r="BV115"/>
      <c r="BW115"/>
    </row>
    <row r="116" spans="2:75" s="82" customFormat="1">
      <c r="B116" s="37"/>
      <c r="C116" s="36"/>
      <c r="D116" s="36"/>
      <c r="E116" s="36"/>
      <c r="F116" s="36"/>
      <c r="G116" s="36"/>
      <c r="H116" s="36"/>
      <c r="I116" s="36"/>
      <c r="J116" s="36"/>
      <c r="K116" s="36"/>
      <c r="L116" s="36"/>
      <c r="Z116"/>
      <c r="AA116"/>
      <c r="AB116"/>
      <c r="AC116"/>
      <c r="AD116"/>
      <c r="AE116"/>
      <c r="AF116"/>
      <c r="AG116"/>
      <c r="AH116"/>
      <c r="AI116"/>
      <c r="AJ116"/>
      <c r="AK116"/>
      <c r="AL116"/>
      <c r="AM116"/>
      <c r="AN116"/>
      <c r="AO116"/>
      <c r="AP116"/>
      <c r="AQ116"/>
      <c r="AS116"/>
      <c r="AT116"/>
      <c r="AU116"/>
      <c r="AV116"/>
      <c r="AW116"/>
      <c r="AX116"/>
      <c r="AY116"/>
      <c r="AZ116"/>
      <c r="BA116"/>
      <c r="BB116"/>
      <c r="BC116"/>
      <c r="BD116"/>
      <c r="BE116"/>
      <c r="BF116"/>
      <c r="BG116"/>
      <c r="BH116"/>
      <c r="BI116"/>
      <c r="BJ116" s="36"/>
      <c r="BK116" s="36"/>
      <c r="BM116"/>
      <c r="BN116"/>
      <c r="BO116"/>
      <c r="BP116"/>
      <c r="BQ116"/>
      <c r="BR116"/>
      <c r="BS116"/>
      <c r="BT116"/>
      <c r="BU116"/>
      <c r="BV116"/>
      <c r="BW116"/>
    </row>
    <row r="117" spans="2:75" s="82" customFormat="1">
      <c r="B117" s="37"/>
      <c r="C117" s="36"/>
      <c r="D117" s="36"/>
      <c r="E117" s="36"/>
      <c r="F117" s="36"/>
      <c r="G117" s="36"/>
      <c r="H117" s="36"/>
      <c r="I117" s="36"/>
      <c r="J117" s="36"/>
      <c r="K117" s="36"/>
      <c r="L117" s="36"/>
      <c r="Z117"/>
      <c r="AA117"/>
      <c r="AB117"/>
      <c r="AC117"/>
      <c r="AD117"/>
      <c r="AE117"/>
      <c r="AF117"/>
      <c r="AG117"/>
      <c r="AH117"/>
      <c r="AI117"/>
      <c r="AJ117"/>
      <c r="AK117"/>
      <c r="AL117"/>
      <c r="AM117"/>
      <c r="AN117"/>
      <c r="AO117"/>
      <c r="AP117"/>
      <c r="AQ117"/>
      <c r="AS117"/>
      <c r="AT117"/>
      <c r="AU117"/>
      <c r="AV117"/>
      <c r="AW117"/>
      <c r="AX117"/>
      <c r="AY117"/>
      <c r="AZ117"/>
      <c r="BA117"/>
      <c r="BB117"/>
      <c r="BC117"/>
      <c r="BD117"/>
      <c r="BE117"/>
      <c r="BF117"/>
      <c r="BG117"/>
      <c r="BH117"/>
      <c r="BI117"/>
      <c r="BJ117" s="36"/>
      <c r="BK117" s="36"/>
      <c r="BM117"/>
      <c r="BN117"/>
      <c r="BO117"/>
      <c r="BP117"/>
      <c r="BQ117"/>
      <c r="BR117"/>
      <c r="BS117"/>
      <c r="BT117"/>
      <c r="BU117"/>
      <c r="BV117"/>
      <c r="BW117"/>
    </row>
    <row r="118" spans="2:75" s="82" customFormat="1">
      <c r="B118" s="37"/>
      <c r="C118" s="36"/>
      <c r="D118" s="36"/>
      <c r="E118" s="36"/>
      <c r="F118" s="36"/>
      <c r="G118" s="36"/>
      <c r="H118" s="36"/>
      <c r="I118" s="36"/>
      <c r="J118" s="36"/>
      <c r="K118" s="36"/>
      <c r="L118" s="36"/>
      <c r="Z118"/>
      <c r="AA118"/>
      <c r="AB118"/>
      <c r="AC118"/>
      <c r="AD118"/>
      <c r="AE118"/>
      <c r="AF118"/>
      <c r="AG118"/>
      <c r="AH118"/>
      <c r="AI118"/>
      <c r="AJ118"/>
      <c r="AK118"/>
      <c r="AL118"/>
      <c r="AM118"/>
      <c r="AN118"/>
      <c r="AO118"/>
      <c r="AP118"/>
      <c r="AQ118"/>
      <c r="AS118"/>
      <c r="AT118"/>
      <c r="AU118"/>
      <c r="AV118"/>
      <c r="AW118"/>
      <c r="AX118"/>
      <c r="AY118"/>
      <c r="AZ118"/>
      <c r="BA118"/>
      <c r="BB118"/>
      <c r="BC118"/>
      <c r="BD118"/>
      <c r="BE118"/>
      <c r="BF118"/>
      <c r="BG118"/>
      <c r="BH118"/>
      <c r="BI118"/>
      <c r="BJ118" s="36"/>
      <c r="BK118" s="36"/>
      <c r="BM118"/>
      <c r="BN118"/>
      <c r="BO118"/>
      <c r="BP118"/>
      <c r="BQ118"/>
      <c r="BR118"/>
      <c r="BS118"/>
      <c r="BT118"/>
      <c r="BU118"/>
      <c r="BV118"/>
      <c r="BW118"/>
    </row>
    <row r="119" spans="2:75" s="82" customFormat="1">
      <c r="B119" s="37"/>
      <c r="C119" s="36"/>
      <c r="D119" s="36"/>
      <c r="E119" s="36"/>
      <c r="F119" s="36"/>
      <c r="G119" s="36"/>
      <c r="H119" s="36"/>
      <c r="I119" s="36"/>
      <c r="J119" s="36"/>
      <c r="K119" s="36"/>
      <c r="L119" s="36"/>
      <c r="Z119"/>
      <c r="AA119"/>
      <c r="AB119"/>
      <c r="AC119"/>
      <c r="AD119"/>
      <c r="AE119"/>
      <c r="AF119"/>
      <c r="AG119"/>
      <c r="AH119"/>
      <c r="AI119"/>
      <c r="AJ119"/>
      <c r="AK119"/>
      <c r="AL119"/>
      <c r="AM119"/>
      <c r="AN119"/>
      <c r="AO119"/>
      <c r="AP119"/>
      <c r="AQ119"/>
      <c r="AS119"/>
      <c r="AT119"/>
      <c r="AU119"/>
      <c r="AV119"/>
      <c r="AW119"/>
      <c r="AX119"/>
      <c r="AY119"/>
      <c r="AZ119"/>
      <c r="BA119"/>
      <c r="BB119"/>
      <c r="BC119"/>
      <c r="BD119"/>
      <c r="BE119"/>
      <c r="BF119"/>
      <c r="BG119"/>
      <c r="BH119"/>
      <c r="BI119"/>
      <c r="BJ119" s="36"/>
      <c r="BK119" s="36"/>
      <c r="BM119"/>
      <c r="BN119"/>
      <c r="BO119"/>
      <c r="BP119"/>
      <c r="BQ119"/>
      <c r="BR119"/>
      <c r="BS119"/>
      <c r="BT119"/>
      <c r="BU119"/>
      <c r="BV119"/>
      <c r="BW119"/>
    </row>
    <row r="120" spans="2:75" s="82" customFormat="1">
      <c r="B120" s="37"/>
      <c r="C120" s="36"/>
      <c r="D120" s="36"/>
      <c r="E120" s="36"/>
      <c r="F120" s="36"/>
      <c r="G120" s="36"/>
      <c r="H120" s="36"/>
      <c r="I120" s="36"/>
      <c r="J120" s="36"/>
      <c r="K120" s="36"/>
      <c r="L120" s="36"/>
      <c r="Z120"/>
      <c r="AA120"/>
      <c r="AB120"/>
      <c r="AC120"/>
      <c r="AD120"/>
      <c r="AE120"/>
      <c r="AF120"/>
      <c r="AG120"/>
      <c r="AH120"/>
      <c r="AI120"/>
      <c r="AJ120"/>
      <c r="AK120"/>
      <c r="AL120"/>
      <c r="AM120"/>
      <c r="AN120"/>
      <c r="AO120"/>
      <c r="AP120"/>
      <c r="AQ120"/>
      <c r="AS120"/>
      <c r="AT120"/>
      <c r="AU120"/>
      <c r="AV120"/>
      <c r="AW120"/>
      <c r="AX120"/>
      <c r="AY120"/>
      <c r="AZ120"/>
      <c r="BA120"/>
      <c r="BB120"/>
      <c r="BC120"/>
      <c r="BD120"/>
      <c r="BE120"/>
      <c r="BF120"/>
      <c r="BG120"/>
      <c r="BH120"/>
      <c r="BI120"/>
      <c r="BJ120" s="36"/>
      <c r="BK120" s="36"/>
      <c r="BM120"/>
      <c r="BN120"/>
      <c r="BO120"/>
      <c r="BP120"/>
      <c r="BQ120"/>
      <c r="BR120"/>
      <c r="BS120"/>
      <c r="BT120"/>
      <c r="BU120"/>
      <c r="BV120"/>
      <c r="BW120"/>
    </row>
    <row r="121" spans="2:75" s="82" customFormat="1">
      <c r="B121" s="37"/>
      <c r="C121" s="36"/>
      <c r="D121" s="36"/>
      <c r="E121" s="36"/>
      <c r="F121" s="36"/>
      <c r="G121" s="36"/>
      <c r="H121" s="36"/>
      <c r="I121" s="36"/>
      <c r="J121" s="36"/>
      <c r="K121" s="36"/>
      <c r="L121" s="36"/>
      <c r="Z121"/>
      <c r="AA121"/>
      <c r="AB121"/>
      <c r="AC121"/>
      <c r="AD121"/>
      <c r="AE121"/>
      <c r="AF121"/>
      <c r="AG121"/>
      <c r="AH121"/>
      <c r="AI121"/>
      <c r="AJ121"/>
      <c r="AK121"/>
      <c r="AL121"/>
      <c r="AM121"/>
      <c r="AN121"/>
      <c r="AO121"/>
      <c r="AP121"/>
      <c r="AQ121"/>
      <c r="AS121"/>
      <c r="AT121"/>
      <c r="AU121"/>
      <c r="AV121"/>
      <c r="AW121"/>
      <c r="AX121"/>
      <c r="AY121"/>
      <c r="AZ121"/>
      <c r="BA121"/>
      <c r="BB121"/>
      <c r="BC121"/>
      <c r="BD121"/>
      <c r="BE121"/>
      <c r="BF121"/>
      <c r="BG121"/>
      <c r="BH121"/>
      <c r="BI121"/>
      <c r="BJ121" s="36"/>
      <c r="BK121" s="36"/>
      <c r="BM121"/>
      <c r="BN121"/>
      <c r="BO121"/>
      <c r="BP121"/>
      <c r="BQ121"/>
      <c r="BR121"/>
      <c r="BS121"/>
      <c r="BT121"/>
      <c r="BU121"/>
      <c r="BV121"/>
      <c r="BW121"/>
    </row>
    <row r="122" spans="2:75">
      <c r="B122"/>
      <c r="C122"/>
      <c r="D122"/>
      <c r="E122"/>
      <c r="F122"/>
      <c r="G122"/>
      <c r="H122"/>
      <c r="L122"/>
      <c r="M122"/>
      <c r="N122"/>
      <c r="O122"/>
      <c r="Q122"/>
      <c r="R122"/>
      <c r="S122"/>
      <c r="T122"/>
      <c r="V122"/>
      <c r="W122"/>
      <c r="X122"/>
      <c r="Y122"/>
      <c r="Z122"/>
      <c r="AA122"/>
      <c r="AB122"/>
      <c r="AC122"/>
      <c r="AD122"/>
      <c r="AE122"/>
      <c r="AF122"/>
      <c r="AG122"/>
      <c r="AH122"/>
      <c r="AI122"/>
      <c r="AJ122"/>
      <c r="AK122"/>
      <c r="AL122"/>
      <c r="AM122"/>
      <c r="AN122"/>
      <c r="AO122"/>
      <c r="AP122"/>
      <c r="AQ122"/>
      <c r="AS122"/>
      <c r="AT122"/>
      <c r="AU122"/>
      <c r="AV122"/>
      <c r="AW122"/>
      <c r="AX122"/>
      <c r="AY122"/>
      <c r="AZ122"/>
      <c r="BA122"/>
      <c r="BB122"/>
      <c r="BC122"/>
      <c r="BD122"/>
      <c r="BE122"/>
      <c r="BF122"/>
      <c r="BG122"/>
      <c r="BH122"/>
      <c r="BI122"/>
      <c r="BJ122" s="36"/>
      <c r="BK122" s="36"/>
      <c r="BM122"/>
      <c r="BN122"/>
      <c r="BO122"/>
      <c r="BP122"/>
      <c r="BQ122"/>
      <c r="BR122"/>
      <c r="BS122"/>
      <c r="BT122"/>
      <c r="BU122"/>
      <c r="BV122"/>
      <c r="BW122"/>
    </row>
    <row r="123" spans="2:75">
      <c r="M123"/>
      <c r="N123"/>
      <c r="O123"/>
      <c r="Q123"/>
      <c r="R123"/>
      <c r="S123"/>
      <c r="T123"/>
      <c r="V123"/>
      <c r="W123"/>
      <c r="X123"/>
      <c r="Y123"/>
      <c r="Z123"/>
      <c r="AA123"/>
      <c r="AB123"/>
      <c r="AC123"/>
      <c r="AD123"/>
      <c r="AE123"/>
      <c r="AF123"/>
      <c r="AG123"/>
      <c r="AH123"/>
      <c r="AI123"/>
      <c r="AJ123"/>
      <c r="AK123"/>
      <c r="AL123"/>
      <c r="AM123"/>
      <c r="AN123"/>
      <c r="AO123"/>
      <c r="AP123"/>
      <c r="AQ123"/>
      <c r="AS123"/>
      <c r="AT123"/>
      <c r="AU123"/>
      <c r="AV123"/>
      <c r="AW123"/>
      <c r="AX123"/>
      <c r="AY123"/>
      <c r="AZ123"/>
      <c r="BA123"/>
      <c r="BB123"/>
      <c r="BC123"/>
      <c r="BD123"/>
      <c r="BE123"/>
      <c r="BF123"/>
      <c r="BG123"/>
      <c r="BH123"/>
      <c r="BI123"/>
      <c r="BJ123" s="36"/>
      <c r="BK123" s="36"/>
      <c r="BM123"/>
      <c r="BN123"/>
      <c r="BO123"/>
      <c r="BP123"/>
      <c r="BQ123"/>
      <c r="BR123"/>
      <c r="BS123"/>
      <c r="BT123"/>
      <c r="BU123"/>
      <c r="BV123"/>
      <c r="BW123"/>
    </row>
    <row r="124" spans="2:75">
      <c r="M124"/>
      <c r="N124"/>
      <c r="O124"/>
      <c r="Q124"/>
      <c r="R124"/>
      <c r="S124"/>
      <c r="T124"/>
      <c r="V124"/>
      <c r="W124"/>
      <c r="X124"/>
      <c r="Y124"/>
      <c r="Z124"/>
      <c r="AA124"/>
      <c r="AB124"/>
      <c r="AC124"/>
      <c r="AD124"/>
      <c r="AE124"/>
      <c r="AF124"/>
      <c r="AG124"/>
      <c r="AH124"/>
      <c r="AI124"/>
      <c r="AJ124"/>
      <c r="AK124"/>
      <c r="AL124"/>
      <c r="AM124"/>
      <c r="AN124"/>
      <c r="AO124"/>
      <c r="AP124"/>
      <c r="AQ124"/>
      <c r="AS124"/>
      <c r="AT124"/>
      <c r="AU124"/>
      <c r="AV124"/>
      <c r="AW124"/>
      <c r="AX124"/>
      <c r="AY124"/>
      <c r="AZ124"/>
      <c r="BA124"/>
      <c r="BB124"/>
      <c r="BC124"/>
      <c r="BD124"/>
      <c r="BE124"/>
      <c r="BF124"/>
      <c r="BG124"/>
      <c r="BH124"/>
      <c r="BI124"/>
      <c r="BM124"/>
      <c r="BN124"/>
      <c r="BO124"/>
      <c r="BP124"/>
      <c r="BQ124"/>
      <c r="BR124"/>
      <c r="BS124"/>
      <c r="BT124"/>
      <c r="BU124"/>
      <c r="BV124"/>
      <c r="BW124"/>
    </row>
    <row r="125" spans="2:75">
      <c r="M125"/>
      <c r="N125"/>
      <c r="O125"/>
      <c r="Q125"/>
      <c r="R125"/>
      <c r="S125"/>
      <c r="T125"/>
      <c r="V125"/>
      <c r="W125"/>
      <c r="X125"/>
      <c r="Y125"/>
      <c r="Z125"/>
      <c r="AA125"/>
      <c r="AB125"/>
      <c r="AC125"/>
      <c r="AD125"/>
      <c r="AE125"/>
      <c r="AF125"/>
      <c r="AG125"/>
      <c r="AH125"/>
      <c r="AI125"/>
      <c r="AJ125"/>
      <c r="AK125"/>
      <c r="AL125"/>
      <c r="AM125"/>
      <c r="AN125"/>
      <c r="AO125"/>
      <c r="AP125"/>
      <c r="AQ125"/>
      <c r="AS125"/>
      <c r="AT125"/>
      <c r="AU125"/>
      <c r="AV125"/>
      <c r="AW125"/>
      <c r="AX125"/>
      <c r="AY125"/>
      <c r="AZ125"/>
      <c r="BA125"/>
      <c r="BB125"/>
      <c r="BC125"/>
      <c r="BD125"/>
      <c r="BE125"/>
      <c r="BF125"/>
      <c r="BG125"/>
      <c r="BH125"/>
      <c r="BI125"/>
      <c r="BM125"/>
      <c r="BN125"/>
      <c r="BO125"/>
      <c r="BP125"/>
      <c r="BQ125"/>
      <c r="BR125"/>
      <c r="BS125"/>
      <c r="BT125"/>
      <c r="BU125"/>
      <c r="BV125"/>
      <c r="BW125"/>
    </row>
    <row r="126" spans="2:75">
      <c r="M126"/>
      <c r="N126"/>
      <c r="O126"/>
      <c r="Q126"/>
      <c r="R126"/>
      <c r="S126"/>
      <c r="T126"/>
      <c r="V126"/>
      <c r="W126"/>
      <c r="X126"/>
      <c r="Y126"/>
      <c r="Z126"/>
      <c r="AA126"/>
      <c r="AB126"/>
      <c r="AC126"/>
      <c r="AD126"/>
      <c r="AE126"/>
      <c r="AF126"/>
      <c r="AG126"/>
      <c r="AH126"/>
      <c r="AI126"/>
      <c r="AJ126"/>
      <c r="AK126"/>
      <c r="AL126"/>
      <c r="AM126"/>
      <c r="AN126"/>
      <c r="AO126"/>
      <c r="AP126"/>
      <c r="AQ126"/>
      <c r="AS126"/>
      <c r="AT126"/>
      <c r="AU126"/>
      <c r="AV126"/>
      <c r="AW126"/>
      <c r="AX126"/>
      <c r="AY126"/>
      <c r="AZ126"/>
      <c r="BA126"/>
      <c r="BB126"/>
      <c r="BC126"/>
      <c r="BD126"/>
      <c r="BE126"/>
      <c r="BF126"/>
      <c r="BG126"/>
      <c r="BH126"/>
      <c r="BI126"/>
      <c r="BM126"/>
      <c r="BN126"/>
      <c r="BO126"/>
      <c r="BP126"/>
      <c r="BQ126"/>
      <c r="BR126"/>
      <c r="BS126"/>
      <c r="BT126"/>
      <c r="BU126"/>
      <c r="BV126"/>
      <c r="BW126"/>
    </row>
    <row r="127" spans="2:75">
      <c r="M127"/>
      <c r="N127"/>
      <c r="O127"/>
      <c r="Q127"/>
      <c r="R127"/>
      <c r="S127"/>
      <c r="T127"/>
      <c r="V127"/>
      <c r="W127"/>
      <c r="X127"/>
      <c r="Y127"/>
      <c r="Z127"/>
      <c r="AA127"/>
      <c r="AB127"/>
      <c r="AC127"/>
      <c r="AD127"/>
      <c r="AE127"/>
      <c r="AF127"/>
      <c r="AG127"/>
      <c r="AH127"/>
      <c r="AI127"/>
      <c r="AJ127"/>
      <c r="AK127"/>
      <c r="AL127"/>
      <c r="AM127"/>
      <c r="AN127"/>
      <c r="AO127"/>
      <c r="AP127"/>
      <c r="AQ127"/>
      <c r="AS127"/>
      <c r="AT127"/>
      <c r="AU127"/>
      <c r="AV127"/>
      <c r="AW127"/>
      <c r="AX127"/>
      <c r="AY127"/>
      <c r="AZ127"/>
      <c r="BA127"/>
      <c r="BB127"/>
      <c r="BC127"/>
      <c r="BD127"/>
      <c r="BE127"/>
      <c r="BF127"/>
      <c r="BG127"/>
      <c r="BH127"/>
      <c r="BI127"/>
      <c r="BM127"/>
      <c r="BN127"/>
      <c r="BO127"/>
      <c r="BP127"/>
      <c r="BQ127"/>
      <c r="BR127"/>
      <c r="BS127"/>
      <c r="BT127"/>
      <c r="BU127"/>
      <c r="BV127"/>
      <c r="BW127"/>
    </row>
    <row r="128" spans="2:75">
      <c r="B128"/>
      <c r="C128"/>
      <c r="D128"/>
      <c r="E128"/>
      <c r="F128"/>
      <c r="G128"/>
      <c r="H128"/>
      <c r="I128"/>
      <c r="J128"/>
      <c r="K128"/>
      <c r="L128"/>
      <c r="M128"/>
      <c r="N128"/>
      <c r="O128"/>
      <c r="Q128"/>
      <c r="R128"/>
      <c r="S128"/>
      <c r="T128"/>
      <c r="V128"/>
      <c r="W128"/>
      <c r="X128"/>
      <c r="Y128"/>
      <c r="Z128"/>
      <c r="AA128"/>
      <c r="AB128"/>
      <c r="AC128"/>
      <c r="AD128"/>
      <c r="AE128"/>
      <c r="AF128"/>
      <c r="AG128"/>
      <c r="AH128"/>
      <c r="AI128"/>
      <c r="AJ128"/>
      <c r="AK128"/>
      <c r="AL128"/>
      <c r="AM128"/>
      <c r="AN128"/>
      <c r="AO128"/>
      <c r="AP128"/>
      <c r="AQ128"/>
      <c r="AS128"/>
      <c r="AT128"/>
      <c r="AU128"/>
      <c r="AV128"/>
      <c r="AW128"/>
      <c r="AX128"/>
      <c r="AY128"/>
      <c r="AZ128"/>
      <c r="BA128"/>
      <c r="BB128"/>
      <c r="BC128"/>
      <c r="BD128"/>
      <c r="BE128"/>
      <c r="BF128"/>
      <c r="BG128"/>
      <c r="BH128"/>
      <c r="BI128"/>
      <c r="BM128"/>
      <c r="BN128"/>
      <c r="BO128"/>
      <c r="BP128"/>
      <c r="BQ128"/>
      <c r="BR128"/>
      <c r="BS128"/>
      <c r="BT128"/>
      <c r="BU128"/>
      <c r="BV128"/>
      <c r="BW128"/>
    </row>
    <row r="129" spans="2:75">
      <c r="B129"/>
      <c r="C129"/>
      <c r="D129"/>
      <c r="E129"/>
      <c r="F129"/>
      <c r="G129"/>
      <c r="H129"/>
      <c r="I129"/>
      <c r="J129"/>
      <c r="K129"/>
      <c r="L129"/>
      <c r="M129"/>
      <c r="N129"/>
      <c r="O129"/>
      <c r="Q129"/>
      <c r="R129"/>
      <c r="S129"/>
      <c r="T129"/>
      <c r="V129"/>
      <c r="W129"/>
      <c r="X129"/>
      <c r="Y129"/>
      <c r="Z129"/>
      <c r="AA129"/>
      <c r="AB129"/>
      <c r="AC129"/>
      <c r="AD129"/>
      <c r="AE129"/>
      <c r="AF129"/>
      <c r="AG129"/>
      <c r="AH129"/>
      <c r="AI129"/>
      <c r="AJ129"/>
      <c r="AK129"/>
      <c r="AL129"/>
      <c r="AM129"/>
      <c r="AN129"/>
      <c r="AO129"/>
      <c r="AP129"/>
      <c r="AQ129"/>
      <c r="AS129"/>
      <c r="AT129"/>
      <c r="AU129"/>
      <c r="AV129"/>
      <c r="AW129"/>
      <c r="AX129"/>
      <c r="AY129"/>
      <c r="AZ129"/>
      <c r="BA129"/>
      <c r="BB129"/>
      <c r="BC129"/>
      <c r="BD129"/>
      <c r="BE129"/>
      <c r="BF129"/>
      <c r="BG129"/>
      <c r="BH129"/>
      <c r="BI129"/>
      <c r="BM129"/>
      <c r="BN129"/>
      <c r="BO129"/>
      <c r="BP129"/>
      <c r="BQ129"/>
      <c r="BR129"/>
      <c r="BS129"/>
      <c r="BT129"/>
      <c r="BU129"/>
      <c r="BV129"/>
      <c r="BW129"/>
    </row>
    <row r="130" spans="2:75">
      <c r="B130"/>
      <c r="C130"/>
      <c r="D130"/>
      <c r="E130"/>
      <c r="F130"/>
      <c r="G130"/>
      <c r="H130"/>
      <c r="I130"/>
      <c r="J130"/>
      <c r="K130"/>
      <c r="L130"/>
      <c r="M130"/>
      <c r="N130"/>
      <c r="O130"/>
      <c r="Q130"/>
      <c r="R130"/>
      <c r="S130"/>
      <c r="T130"/>
      <c r="V130"/>
      <c r="W130"/>
      <c r="X130"/>
      <c r="Y130"/>
      <c r="Z130"/>
      <c r="AA130"/>
      <c r="AB130"/>
      <c r="AC130"/>
      <c r="AD130"/>
      <c r="AE130"/>
      <c r="AF130"/>
      <c r="AG130"/>
      <c r="AH130"/>
      <c r="AI130"/>
      <c r="AJ130"/>
      <c r="AK130"/>
      <c r="AL130"/>
      <c r="AM130"/>
      <c r="AN130"/>
      <c r="AO130"/>
      <c r="AP130"/>
      <c r="AQ130"/>
      <c r="AS130"/>
      <c r="AT130"/>
      <c r="AU130"/>
      <c r="AV130"/>
      <c r="AW130"/>
      <c r="AX130"/>
      <c r="AY130"/>
      <c r="AZ130"/>
      <c r="BA130"/>
      <c r="BB130"/>
      <c r="BC130"/>
      <c r="BD130"/>
      <c r="BE130"/>
      <c r="BF130"/>
      <c r="BG130"/>
      <c r="BH130"/>
      <c r="BI130"/>
      <c r="BM130"/>
      <c r="BN130"/>
      <c r="BO130"/>
      <c r="BP130"/>
      <c r="BQ130"/>
      <c r="BR130"/>
      <c r="BS130"/>
      <c r="BT130"/>
      <c r="BU130"/>
      <c r="BV130"/>
      <c r="BW130"/>
    </row>
    <row r="131" spans="2:75">
      <c r="B131"/>
      <c r="C131"/>
      <c r="D131"/>
      <c r="E131"/>
      <c r="F131"/>
      <c r="G131"/>
      <c r="H131"/>
      <c r="I131"/>
      <c r="J131"/>
      <c r="K131"/>
      <c r="L131"/>
      <c r="M131"/>
      <c r="N131"/>
      <c r="O131"/>
      <c r="Q131"/>
      <c r="R131"/>
      <c r="S131"/>
      <c r="T131"/>
      <c r="V131"/>
      <c r="W131"/>
      <c r="X131"/>
      <c r="Y131"/>
      <c r="Z131"/>
      <c r="AA131"/>
      <c r="AB131"/>
      <c r="AC131"/>
      <c r="AD131"/>
      <c r="AE131"/>
      <c r="AF131"/>
      <c r="AG131"/>
      <c r="AH131"/>
      <c r="AI131"/>
      <c r="AJ131"/>
      <c r="AK131"/>
      <c r="AL131"/>
      <c r="AM131"/>
      <c r="AN131"/>
      <c r="AO131"/>
      <c r="AP131"/>
      <c r="AQ131"/>
      <c r="AU131"/>
      <c r="AV131"/>
      <c r="AW131"/>
      <c r="AX131"/>
      <c r="AY131"/>
      <c r="AZ131"/>
      <c r="BA131"/>
      <c r="BB131"/>
      <c r="BC131"/>
      <c r="BD131"/>
      <c r="BE131"/>
      <c r="BF131"/>
      <c r="BG131"/>
      <c r="BH131"/>
      <c r="BI131"/>
      <c r="BM131"/>
      <c r="BN131"/>
      <c r="BO131"/>
      <c r="BP131"/>
      <c r="BQ131"/>
      <c r="BR131"/>
      <c r="BS131"/>
      <c r="BT131"/>
      <c r="BU131"/>
      <c r="BV131"/>
      <c r="BW131"/>
    </row>
    <row r="132" spans="2:75" s="82" customFormat="1">
      <c r="B132" s="37"/>
      <c r="C132" s="36"/>
      <c r="D132" s="36"/>
      <c r="E132" s="36"/>
      <c r="F132" s="36"/>
      <c r="G132" s="36"/>
      <c r="H132" s="36"/>
      <c r="I132" s="36"/>
      <c r="J132" s="36"/>
      <c r="K132" s="36"/>
      <c r="L132" s="36"/>
      <c r="Z132"/>
      <c r="AA132"/>
      <c r="AB132"/>
      <c r="AC132"/>
      <c r="AD132"/>
      <c r="AE132"/>
      <c r="AF132"/>
      <c r="AG132"/>
      <c r="AH132"/>
      <c r="AI132"/>
      <c r="AJ132"/>
      <c r="AK132"/>
      <c r="AL132"/>
      <c r="AM132"/>
      <c r="AN132"/>
      <c r="AO132"/>
      <c r="AP132"/>
      <c r="AQ132"/>
      <c r="AU132"/>
      <c r="AV132"/>
      <c r="AW132"/>
      <c r="AX132"/>
      <c r="AY132"/>
      <c r="AZ132"/>
      <c r="BA132"/>
      <c r="BB132"/>
      <c r="BC132"/>
      <c r="BD132"/>
      <c r="BE132"/>
      <c r="BF132"/>
      <c r="BG132"/>
      <c r="BH132"/>
      <c r="BI132"/>
    </row>
    <row r="133" spans="2:75" s="82" customFormat="1">
      <c r="B133" s="37"/>
      <c r="C133" s="36"/>
      <c r="D133" s="36"/>
      <c r="E133" s="36"/>
      <c r="F133" s="36"/>
      <c r="G133" s="36"/>
      <c r="H133" s="36"/>
      <c r="I133" s="36"/>
      <c r="J133" s="36"/>
      <c r="K133" s="36"/>
      <c r="L133" s="36"/>
      <c r="Z133"/>
      <c r="AA133"/>
      <c r="AB133"/>
      <c r="AC133"/>
      <c r="AD133"/>
      <c r="AE133"/>
      <c r="AF133"/>
      <c r="AG133"/>
      <c r="AH133"/>
      <c r="AI133"/>
      <c r="AJ133"/>
      <c r="AK133"/>
      <c r="AL133"/>
      <c r="AM133"/>
      <c r="AN133"/>
      <c r="AO133"/>
      <c r="AP133"/>
      <c r="AQ133"/>
      <c r="AU133"/>
      <c r="AV133"/>
      <c r="AW133"/>
      <c r="AX133"/>
      <c r="AY133"/>
      <c r="AZ133"/>
      <c r="BA133"/>
      <c r="BB133"/>
      <c r="BC133"/>
      <c r="BD133"/>
      <c r="BE133"/>
      <c r="BF133"/>
      <c r="BG133"/>
      <c r="BH133"/>
      <c r="BI133"/>
    </row>
    <row r="134" spans="2:75" s="82" customFormat="1">
      <c r="B134" s="37"/>
      <c r="C134" s="36"/>
      <c r="D134" s="36"/>
      <c r="E134" s="36"/>
      <c r="F134" s="36"/>
      <c r="G134" s="36"/>
      <c r="H134" s="36"/>
      <c r="I134" s="36"/>
      <c r="J134" s="36"/>
      <c r="K134" s="36"/>
      <c r="L134" s="36"/>
      <c r="Z134"/>
      <c r="AA134"/>
      <c r="AB134"/>
      <c r="AC134"/>
      <c r="AD134"/>
      <c r="AE134"/>
      <c r="AF134"/>
      <c r="AG134"/>
      <c r="AH134"/>
      <c r="AI134"/>
      <c r="AJ134"/>
      <c r="AK134"/>
      <c r="AL134"/>
      <c r="AM134"/>
      <c r="AN134"/>
      <c r="AO134"/>
      <c r="AP134"/>
      <c r="AQ134"/>
      <c r="AU134"/>
      <c r="AV134"/>
      <c r="AW134"/>
      <c r="AX134"/>
      <c r="AY134"/>
      <c r="AZ134"/>
      <c r="BA134"/>
      <c r="BB134"/>
      <c r="BC134"/>
      <c r="BD134"/>
      <c r="BE134"/>
      <c r="BF134"/>
      <c r="BG134"/>
      <c r="BH134"/>
      <c r="BI134"/>
    </row>
    <row r="135" spans="2:75" s="82" customFormat="1">
      <c r="B135" s="37"/>
      <c r="C135" s="36"/>
      <c r="D135" s="36"/>
      <c r="E135" s="36"/>
      <c r="F135" s="36"/>
      <c r="G135" s="36"/>
      <c r="H135" s="36"/>
      <c r="I135" s="36"/>
      <c r="J135" s="36"/>
      <c r="K135" s="36"/>
      <c r="L135" s="36"/>
      <c r="Z135"/>
      <c r="AA135"/>
      <c r="AB135"/>
      <c r="AC135"/>
      <c r="AD135"/>
      <c r="AE135"/>
      <c r="AF135"/>
      <c r="AG135"/>
      <c r="AH135"/>
      <c r="AI135"/>
      <c r="AJ135"/>
      <c r="AK135"/>
      <c r="AL135"/>
      <c r="AM135"/>
      <c r="AN135"/>
      <c r="AO135"/>
      <c r="AP135"/>
      <c r="AQ135"/>
      <c r="AU135"/>
      <c r="AV135"/>
      <c r="AW135"/>
      <c r="AX135"/>
      <c r="AY135"/>
      <c r="AZ135"/>
      <c r="BA135"/>
      <c r="BB135"/>
      <c r="BC135"/>
      <c r="BD135"/>
      <c r="BE135"/>
      <c r="BF135"/>
      <c r="BG135"/>
      <c r="BH135"/>
      <c r="BI135"/>
    </row>
    <row r="136" spans="2:75" s="82" customFormat="1">
      <c r="B136" s="37"/>
      <c r="C136" s="36"/>
      <c r="D136" s="36"/>
      <c r="E136" s="36"/>
      <c r="F136" s="36"/>
      <c r="G136" s="36"/>
      <c r="H136" s="36"/>
      <c r="I136" s="36"/>
      <c r="J136" s="36"/>
      <c r="K136" s="36"/>
      <c r="L136" s="36"/>
      <c r="Z136"/>
      <c r="AA136"/>
      <c r="AB136"/>
      <c r="AC136"/>
      <c r="AD136"/>
      <c r="AE136"/>
      <c r="AF136"/>
      <c r="AG136"/>
      <c r="AH136"/>
      <c r="AI136"/>
      <c r="AJ136"/>
      <c r="AK136"/>
      <c r="AL136"/>
      <c r="AM136"/>
      <c r="AN136"/>
      <c r="AO136"/>
      <c r="AP136"/>
      <c r="AQ136"/>
      <c r="AU136"/>
      <c r="AV136"/>
      <c r="AW136"/>
      <c r="AX136"/>
      <c r="AY136"/>
      <c r="AZ136"/>
      <c r="BA136"/>
      <c r="BB136"/>
      <c r="BC136"/>
      <c r="BD136"/>
      <c r="BE136"/>
      <c r="BF136"/>
      <c r="BG136"/>
      <c r="BH136"/>
      <c r="BI136"/>
    </row>
    <row r="137" spans="2:75" s="82" customFormat="1">
      <c r="B137" s="37"/>
      <c r="C137" s="36"/>
      <c r="D137" s="36"/>
      <c r="E137" s="36"/>
      <c r="F137" s="36"/>
      <c r="G137" s="36"/>
      <c r="H137" s="36"/>
      <c r="I137" s="36"/>
      <c r="J137" s="36"/>
      <c r="K137" s="36"/>
      <c r="L137" s="36"/>
      <c r="Z137"/>
      <c r="AA137"/>
      <c r="AB137"/>
      <c r="AC137"/>
      <c r="AD137"/>
      <c r="AE137"/>
      <c r="AF137"/>
      <c r="AG137"/>
      <c r="AH137"/>
      <c r="AI137"/>
      <c r="AJ137"/>
      <c r="AK137"/>
      <c r="AL137"/>
      <c r="AM137"/>
      <c r="AN137"/>
      <c r="AO137"/>
      <c r="AP137"/>
      <c r="AQ137"/>
      <c r="AU137"/>
      <c r="AV137"/>
      <c r="AW137"/>
      <c r="AX137"/>
      <c r="AY137"/>
      <c r="AZ137"/>
      <c r="BA137"/>
      <c r="BB137"/>
      <c r="BC137"/>
      <c r="BD137"/>
      <c r="BE137"/>
      <c r="BF137"/>
      <c r="BG137"/>
      <c r="BH137"/>
      <c r="BI137"/>
    </row>
    <row r="138" spans="2:75" s="82" customFormat="1">
      <c r="B138" s="37"/>
      <c r="C138" s="36"/>
      <c r="D138" s="36"/>
      <c r="E138" s="36"/>
      <c r="F138" s="36"/>
      <c r="G138" s="36"/>
      <c r="H138" s="36"/>
      <c r="I138" s="36"/>
      <c r="J138" s="36"/>
      <c r="K138" s="36"/>
      <c r="L138" s="36"/>
      <c r="Z138"/>
      <c r="AA138"/>
      <c r="AB138"/>
      <c r="AC138"/>
      <c r="AD138"/>
      <c r="AE138"/>
      <c r="AF138"/>
      <c r="AG138"/>
      <c r="AH138"/>
      <c r="AI138"/>
      <c r="AJ138"/>
      <c r="AK138"/>
      <c r="AL138"/>
      <c r="AM138"/>
      <c r="AN138"/>
      <c r="AO138"/>
      <c r="AP138"/>
      <c r="AQ138"/>
      <c r="AU138"/>
      <c r="AV138"/>
      <c r="AW138"/>
      <c r="AX138"/>
      <c r="AY138"/>
      <c r="AZ138"/>
      <c r="BA138"/>
      <c r="BB138"/>
      <c r="BC138"/>
      <c r="BD138"/>
      <c r="BE138"/>
      <c r="BF138"/>
      <c r="BG138"/>
      <c r="BH138"/>
      <c r="BI138"/>
    </row>
    <row r="139" spans="2:75">
      <c r="B139"/>
      <c r="C139"/>
      <c r="D139"/>
      <c r="E139"/>
      <c r="F139"/>
      <c r="G139"/>
      <c r="H139"/>
      <c r="I139"/>
      <c r="J139"/>
      <c r="K139"/>
      <c r="L139"/>
      <c r="M139"/>
      <c r="N139"/>
      <c r="O139"/>
      <c r="Q139"/>
      <c r="R139"/>
      <c r="S139"/>
      <c r="T139"/>
      <c r="V139"/>
      <c r="W139"/>
      <c r="X139"/>
      <c r="Y139"/>
      <c r="Z139"/>
      <c r="AA139"/>
      <c r="AB139"/>
      <c r="AC139"/>
      <c r="AD139"/>
      <c r="AE139"/>
      <c r="AF139"/>
      <c r="AG139"/>
      <c r="AH139"/>
      <c r="AI139"/>
      <c r="AJ139"/>
      <c r="AK139"/>
      <c r="AL139"/>
      <c r="AM139"/>
      <c r="AN139"/>
      <c r="AO139"/>
      <c r="AP139"/>
      <c r="AQ139"/>
      <c r="AU139"/>
      <c r="AV139"/>
      <c r="AW139"/>
      <c r="AX139"/>
      <c r="AY139"/>
      <c r="AZ139"/>
      <c r="BA139"/>
      <c r="BB139"/>
      <c r="BC139"/>
      <c r="BD139"/>
      <c r="BE139"/>
      <c r="BF139"/>
      <c r="BG139"/>
      <c r="BH139"/>
      <c r="BI139"/>
    </row>
    <row r="140" spans="2:75">
      <c r="N140"/>
      <c r="O140"/>
      <c r="Q140"/>
      <c r="R140"/>
      <c r="S140"/>
      <c r="T140"/>
      <c r="V140"/>
      <c r="W140"/>
      <c r="X140"/>
      <c r="Y140"/>
      <c r="AC140"/>
      <c r="AD140"/>
      <c r="AE140"/>
      <c r="AF140"/>
      <c r="AG140"/>
      <c r="AH140"/>
      <c r="AI140"/>
      <c r="AJ140"/>
      <c r="AK140"/>
      <c r="AL140"/>
      <c r="AM140"/>
      <c r="AN140"/>
      <c r="AO140"/>
      <c r="AP140"/>
      <c r="AQ140"/>
      <c r="AU140"/>
      <c r="AV140"/>
      <c r="AW140"/>
      <c r="AX140"/>
      <c r="AY140"/>
      <c r="AZ140"/>
      <c r="BA140"/>
      <c r="BB140"/>
      <c r="BC140"/>
      <c r="BD140"/>
      <c r="BE140"/>
      <c r="BF140"/>
      <c r="BG140"/>
      <c r="BH140"/>
      <c r="BI140"/>
    </row>
    <row r="141" spans="2:75">
      <c r="N141"/>
      <c r="O141"/>
      <c r="Q141"/>
      <c r="R141"/>
      <c r="S141"/>
      <c r="T141"/>
      <c r="V141"/>
      <c r="W141"/>
      <c r="X141"/>
      <c r="Y141"/>
      <c r="AC141"/>
      <c r="AD141"/>
      <c r="AE141"/>
      <c r="AF141"/>
      <c r="AG141"/>
      <c r="AH141"/>
      <c r="AI141"/>
      <c r="AJ141"/>
      <c r="AK141"/>
      <c r="AL141"/>
      <c r="AM141"/>
      <c r="AN141"/>
      <c r="AO141"/>
      <c r="AP141"/>
      <c r="AQ141"/>
      <c r="AU141"/>
      <c r="AV141"/>
      <c r="AW141"/>
      <c r="AX141"/>
      <c r="AY141"/>
      <c r="AZ141"/>
      <c r="BA141"/>
      <c r="BB141"/>
      <c r="BC141"/>
      <c r="BD141"/>
      <c r="BE141"/>
      <c r="BF141"/>
      <c r="BG141"/>
      <c r="BH141"/>
      <c r="BI141"/>
    </row>
    <row r="142" spans="2:75">
      <c r="N142"/>
      <c r="O142"/>
      <c r="Q142"/>
      <c r="R142"/>
      <c r="S142"/>
      <c r="T142"/>
      <c r="V142"/>
      <c r="W142"/>
      <c r="X142"/>
      <c r="Y142"/>
      <c r="AC142"/>
      <c r="AD142"/>
      <c r="AE142"/>
      <c r="AF142"/>
      <c r="AG142"/>
      <c r="AH142"/>
      <c r="AI142"/>
      <c r="AJ142"/>
      <c r="AK142"/>
      <c r="AL142"/>
      <c r="AM142"/>
      <c r="AN142"/>
      <c r="AO142"/>
      <c r="AP142"/>
      <c r="AQ142"/>
      <c r="AU142"/>
      <c r="AV142"/>
      <c r="AW142"/>
      <c r="AX142"/>
      <c r="AY142"/>
      <c r="AZ142"/>
      <c r="BA142"/>
      <c r="BB142"/>
      <c r="BC142"/>
      <c r="BD142"/>
      <c r="BE142"/>
      <c r="BF142"/>
      <c r="BG142"/>
      <c r="BH142"/>
      <c r="BI142"/>
    </row>
    <row r="143" spans="2:75">
      <c r="N143"/>
      <c r="O143"/>
      <c r="Q143"/>
      <c r="R143"/>
      <c r="S143"/>
      <c r="T143"/>
      <c r="V143"/>
      <c r="W143"/>
      <c r="X143"/>
      <c r="Y143"/>
      <c r="AC143"/>
      <c r="AD143"/>
      <c r="AE143"/>
      <c r="AF143"/>
      <c r="AG143"/>
      <c r="AH143"/>
      <c r="AI143"/>
      <c r="AJ143"/>
      <c r="AK143"/>
      <c r="AL143"/>
      <c r="AM143"/>
      <c r="AN143"/>
      <c r="AO143"/>
      <c r="AP143"/>
      <c r="AQ143"/>
      <c r="AU143"/>
      <c r="AV143"/>
      <c r="AW143"/>
      <c r="AX143"/>
      <c r="AY143"/>
      <c r="AZ143"/>
      <c r="BA143"/>
      <c r="BB143"/>
      <c r="BC143"/>
      <c r="BD143"/>
      <c r="BE143"/>
      <c r="BF143"/>
      <c r="BG143"/>
      <c r="BH143"/>
      <c r="BI143"/>
    </row>
    <row r="144" spans="2:75">
      <c r="N144"/>
      <c r="O144"/>
      <c r="Q144"/>
      <c r="R144"/>
      <c r="S144"/>
      <c r="T144"/>
      <c r="V144"/>
      <c r="W144"/>
      <c r="X144"/>
      <c r="Y144"/>
      <c r="AC144"/>
      <c r="AD144"/>
      <c r="AE144"/>
      <c r="AF144"/>
      <c r="AG144"/>
      <c r="AH144"/>
      <c r="AI144"/>
      <c r="AJ144"/>
      <c r="AK144"/>
      <c r="AL144"/>
      <c r="AM144"/>
      <c r="AN144"/>
      <c r="AO144"/>
      <c r="AP144"/>
      <c r="AQ144"/>
      <c r="AU144"/>
      <c r="AV144"/>
      <c r="AW144"/>
      <c r="AX144"/>
      <c r="AY144"/>
      <c r="AZ144"/>
      <c r="BA144"/>
      <c r="BB144"/>
      <c r="BC144"/>
      <c r="BD144"/>
      <c r="BE144"/>
      <c r="BF144"/>
      <c r="BG144"/>
      <c r="BH144"/>
      <c r="BI144"/>
    </row>
    <row r="145" spans="14:61">
      <c r="N145"/>
      <c r="O145"/>
      <c r="Q145"/>
      <c r="R145"/>
      <c r="S145"/>
      <c r="T145"/>
      <c r="V145"/>
      <c r="W145"/>
      <c r="X145"/>
      <c r="Y145"/>
      <c r="AC145"/>
      <c r="AD145"/>
      <c r="AE145"/>
      <c r="AF145"/>
      <c r="AG145"/>
      <c r="AH145"/>
      <c r="AI145"/>
      <c r="AJ145"/>
      <c r="AK145"/>
      <c r="AL145"/>
      <c r="AM145"/>
      <c r="AN145"/>
      <c r="AO145"/>
      <c r="AP145"/>
      <c r="AQ145"/>
      <c r="AU145"/>
      <c r="AV145"/>
      <c r="AW145"/>
      <c r="AX145"/>
      <c r="AY145"/>
      <c r="AZ145"/>
      <c r="BA145"/>
      <c r="BB145"/>
      <c r="BC145"/>
      <c r="BD145"/>
      <c r="BE145"/>
      <c r="BF145"/>
      <c r="BG145"/>
      <c r="BH145"/>
      <c r="BI145"/>
    </row>
    <row r="146" spans="14:61" s="82" customFormat="1">
      <c r="AC146"/>
      <c r="AD146"/>
      <c r="AE146"/>
      <c r="AF146"/>
      <c r="AG146"/>
      <c r="AH146"/>
      <c r="AI146"/>
      <c r="AJ146"/>
      <c r="AK146"/>
      <c r="AL146"/>
      <c r="AM146"/>
      <c r="AN146"/>
      <c r="AO146"/>
      <c r="AP146"/>
      <c r="AQ146"/>
      <c r="AU146"/>
      <c r="AV146"/>
      <c r="AW146"/>
      <c r="AX146"/>
      <c r="AY146"/>
      <c r="AZ146"/>
      <c r="BA146"/>
      <c r="BB146"/>
      <c r="BC146"/>
      <c r="BD146"/>
      <c r="BE146"/>
      <c r="BF146"/>
      <c r="BG146"/>
      <c r="BH146"/>
      <c r="BI146"/>
    </row>
    <row r="147" spans="14:61" s="82" customFormat="1">
      <c r="AC147"/>
      <c r="AD147"/>
      <c r="AE147"/>
      <c r="AF147"/>
      <c r="AG147"/>
      <c r="AH147"/>
      <c r="AI147"/>
      <c r="AJ147"/>
      <c r="AK147"/>
      <c r="AL147"/>
      <c r="AM147"/>
      <c r="AN147"/>
      <c r="AO147"/>
      <c r="AP147"/>
      <c r="AQ147"/>
      <c r="AU147"/>
      <c r="AV147"/>
      <c r="AW147"/>
      <c r="AX147"/>
      <c r="AY147"/>
      <c r="AZ147"/>
      <c r="BA147"/>
      <c r="BB147"/>
      <c r="BC147"/>
      <c r="BD147"/>
      <c r="BE147"/>
      <c r="BF147"/>
      <c r="BG147"/>
      <c r="BH147"/>
      <c r="BI147"/>
    </row>
    <row r="148" spans="14:61" s="82" customFormat="1">
      <c r="AC148"/>
      <c r="AD148"/>
      <c r="AE148"/>
      <c r="AF148"/>
      <c r="AG148"/>
      <c r="AH148"/>
      <c r="AI148"/>
      <c r="AJ148"/>
      <c r="AK148"/>
      <c r="AL148"/>
      <c r="AM148"/>
      <c r="AN148"/>
      <c r="AO148"/>
      <c r="AP148"/>
      <c r="AQ148"/>
      <c r="AU148"/>
      <c r="AV148"/>
      <c r="AW148"/>
      <c r="AX148"/>
      <c r="AY148"/>
      <c r="AZ148"/>
      <c r="BA148"/>
      <c r="BB148"/>
      <c r="BC148"/>
      <c r="BD148"/>
      <c r="BE148"/>
      <c r="BF148"/>
      <c r="BG148"/>
      <c r="BH148"/>
      <c r="BI148"/>
    </row>
    <row r="149" spans="14:61" s="82" customFormat="1">
      <c r="AC149"/>
      <c r="AD149"/>
      <c r="AE149"/>
      <c r="AF149"/>
      <c r="AG149"/>
      <c r="AH149"/>
      <c r="AI149"/>
      <c r="AJ149"/>
      <c r="AK149"/>
      <c r="AL149"/>
      <c r="AM149"/>
      <c r="AN149"/>
      <c r="AO149"/>
      <c r="AP149"/>
      <c r="AQ149"/>
      <c r="AU149"/>
      <c r="AV149"/>
      <c r="AW149"/>
      <c r="AX149"/>
      <c r="AY149"/>
      <c r="AZ149"/>
      <c r="BA149"/>
      <c r="BB149"/>
      <c r="BC149"/>
      <c r="BD149"/>
      <c r="BE149"/>
      <c r="BF149"/>
      <c r="BG149"/>
      <c r="BH149"/>
      <c r="BI149"/>
    </row>
    <row r="150" spans="14:61" s="82" customFormat="1">
      <c r="AC150"/>
      <c r="AD150"/>
      <c r="AE150"/>
      <c r="AF150"/>
      <c r="AG150"/>
      <c r="AH150"/>
      <c r="AI150"/>
      <c r="AJ150"/>
      <c r="AK150"/>
      <c r="AL150"/>
      <c r="AM150"/>
      <c r="AN150"/>
      <c r="AO150"/>
      <c r="AP150"/>
      <c r="AQ150"/>
      <c r="AU150"/>
      <c r="AV150"/>
      <c r="AW150"/>
      <c r="AX150"/>
      <c r="AY150"/>
      <c r="AZ150"/>
      <c r="BA150"/>
      <c r="BB150"/>
      <c r="BC150"/>
      <c r="BD150"/>
      <c r="BE150"/>
      <c r="BF150"/>
      <c r="BG150"/>
      <c r="BH150"/>
      <c r="BI150"/>
    </row>
    <row r="151" spans="14:61" s="82" customFormat="1">
      <c r="AC151"/>
      <c r="AD151"/>
      <c r="AE151"/>
      <c r="AF151"/>
      <c r="AG151"/>
      <c r="AH151"/>
      <c r="AI151"/>
      <c r="AJ151"/>
      <c r="AK151"/>
      <c r="AL151"/>
      <c r="AM151"/>
      <c r="AN151"/>
      <c r="AO151"/>
      <c r="AP151"/>
      <c r="AQ151"/>
      <c r="AU151"/>
      <c r="AV151"/>
      <c r="AW151"/>
      <c r="AX151"/>
      <c r="AY151"/>
      <c r="AZ151"/>
      <c r="BA151"/>
      <c r="BB151"/>
      <c r="BC151"/>
      <c r="BD151"/>
      <c r="BE151"/>
      <c r="BF151"/>
      <c r="BG151"/>
      <c r="BH151"/>
      <c r="BI151"/>
    </row>
    <row r="152" spans="14:61" s="82" customFormat="1">
      <c r="AC152"/>
      <c r="AD152"/>
      <c r="AE152"/>
      <c r="AF152"/>
      <c r="AG152"/>
      <c r="AH152"/>
      <c r="AI152"/>
      <c r="AJ152"/>
      <c r="AK152"/>
      <c r="AL152"/>
      <c r="AM152"/>
      <c r="AN152"/>
      <c r="AO152"/>
      <c r="AP152"/>
      <c r="AQ152"/>
      <c r="AU152"/>
      <c r="AV152"/>
      <c r="AW152"/>
      <c r="AX152"/>
      <c r="AY152"/>
      <c r="AZ152"/>
      <c r="BA152"/>
      <c r="BB152"/>
      <c r="BC152"/>
      <c r="BD152"/>
      <c r="BE152"/>
      <c r="BF152"/>
      <c r="BG152"/>
      <c r="BH152"/>
      <c r="BI152"/>
    </row>
    <row r="153" spans="14:61" s="82" customFormat="1">
      <c r="AC153"/>
      <c r="AD153"/>
      <c r="AE153"/>
      <c r="AF153"/>
      <c r="AG153"/>
      <c r="AH153"/>
      <c r="AI153"/>
      <c r="AJ153"/>
      <c r="AK153"/>
      <c r="AL153"/>
      <c r="AM153"/>
      <c r="AN153"/>
      <c r="AO153"/>
      <c r="AP153"/>
      <c r="AQ153"/>
      <c r="AU153"/>
      <c r="AV153"/>
      <c r="AW153"/>
      <c r="AX153"/>
      <c r="AY153"/>
      <c r="AZ153"/>
      <c r="BA153"/>
      <c r="BB153"/>
      <c r="BC153"/>
      <c r="BD153"/>
      <c r="BE153"/>
      <c r="BF153"/>
      <c r="BG153"/>
      <c r="BH153"/>
      <c r="BI153"/>
    </row>
    <row r="154" spans="14:61" s="82" customFormat="1">
      <c r="AC154"/>
      <c r="AD154"/>
      <c r="AE154"/>
      <c r="AF154"/>
      <c r="AG154"/>
      <c r="AH154"/>
      <c r="AI154"/>
      <c r="AJ154"/>
      <c r="AK154"/>
      <c r="AL154"/>
      <c r="AM154"/>
      <c r="AN154"/>
      <c r="AO154"/>
      <c r="AP154"/>
      <c r="AQ154"/>
      <c r="AU154"/>
      <c r="AV154"/>
      <c r="AW154"/>
      <c r="AX154"/>
      <c r="AY154"/>
      <c r="AZ154"/>
      <c r="BA154"/>
      <c r="BB154"/>
      <c r="BC154"/>
      <c r="BD154"/>
      <c r="BE154"/>
      <c r="BF154"/>
      <c r="BG154"/>
      <c r="BH154"/>
      <c r="BI154"/>
    </row>
    <row r="155" spans="14:61">
      <c r="N155"/>
      <c r="O155"/>
      <c r="Q155"/>
      <c r="R155"/>
      <c r="S155"/>
      <c r="T155"/>
      <c r="V155"/>
      <c r="W155"/>
      <c r="X155"/>
      <c r="Y155"/>
      <c r="AC155"/>
      <c r="AD155"/>
      <c r="AE155"/>
      <c r="AF155"/>
      <c r="AG155"/>
      <c r="AH155"/>
      <c r="AI155"/>
      <c r="AJ155"/>
      <c r="AK155"/>
      <c r="AL155"/>
      <c r="AM155"/>
      <c r="AN155"/>
      <c r="AO155"/>
      <c r="AP155"/>
      <c r="AQ155"/>
      <c r="AU155"/>
      <c r="AV155"/>
      <c r="AW155"/>
      <c r="AX155"/>
      <c r="AY155"/>
      <c r="AZ155"/>
      <c r="BA155"/>
      <c r="BB155"/>
      <c r="BC155"/>
      <c r="BD155"/>
      <c r="BE155"/>
      <c r="BF155"/>
      <c r="BG155"/>
      <c r="BH155"/>
      <c r="BI155"/>
    </row>
    <row r="156" spans="14:61">
      <c r="N156"/>
      <c r="O156"/>
      <c r="Q156"/>
      <c r="R156"/>
      <c r="S156"/>
      <c r="T156"/>
      <c r="V156"/>
      <c r="W156"/>
      <c r="X156"/>
      <c r="Y156"/>
      <c r="AC156"/>
      <c r="AD156"/>
      <c r="AE156"/>
      <c r="AF156"/>
      <c r="AG156"/>
      <c r="AH156"/>
      <c r="AI156"/>
      <c r="AJ156"/>
      <c r="AK156"/>
      <c r="AL156"/>
      <c r="AM156"/>
      <c r="AN156"/>
      <c r="AO156"/>
      <c r="AP156"/>
      <c r="AQ156"/>
      <c r="AU156"/>
      <c r="AV156"/>
      <c r="AW156"/>
      <c r="AX156"/>
      <c r="AY156"/>
      <c r="AZ156"/>
      <c r="BA156"/>
      <c r="BB156"/>
      <c r="BC156"/>
      <c r="BD156"/>
      <c r="BE156"/>
      <c r="BF156"/>
      <c r="BG156"/>
      <c r="BH156"/>
      <c r="BI156"/>
    </row>
    <row r="157" spans="14:61">
      <c r="N157"/>
      <c r="O157"/>
      <c r="Q157"/>
      <c r="R157"/>
      <c r="S157"/>
      <c r="T157"/>
      <c r="V157"/>
      <c r="W157"/>
      <c r="X157"/>
      <c r="Y157"/>
      <c r="AC157"/>
      <c r="AD157"/>
      <c r="AE157"/>
      <c r="AF157"/>
      <c r="AG157"/>
      <c r="AH157"/>
      <c r="AI157"/>
      <c r="AJ157"/>
      <c r="AK157"/>
      <c r="AL157"/>
      <c r="AM157"/>
      <c r="AN157"/>
      <c r="AO157"/>
      <c r="AP157"/>
      <c r="AQ157"/>
      <c r="AU157"/>
      <c r="AV157"/>
      <c r="AW157"/>
      <c r="AX157"/>
      <c r="AY157"/>
      <c r="AZ157"/>
      <c r="BA157"/>
      <c r="BB157"/>
      <c r="BC157"/>
      <c r="BD157"/>
      <c r="BE157"/>
      <c r="BF157"/>
      <c r="BG157"/>
      <c r="BH157"/>
      <c r="BI157"/>
    </row>
    <row r="158" spans="14:61">
      <c r="N158"/>
      <c r="O158"/>
      <c r="Q158"/>
      <c r="R158"/>
      <c r="S158"/>
      <c r="T158"/>
      <c r="V158"/>
      <c r="W158"/>
      <c r="X158"/>
      <c r="Y158"/>
      <c r="AC158"/>
      <c r="AD158"/>
      <c r="AE158"/>
      <c r="AF158"/>
      <c r="AG158"/>
      <c r="AH158"/>
      <c r="AI158"/>
      <c r="AJ158"/>
      <c r="AK158"/>
      <c r="AL158"/>
      <c r="AM158"/>
      <c r="AN158"/>
      <c r="AO158"/>
      <c r="AP158"/>
      <c r="AQ158"/>
      <c r="AU158"/>
      <c r="AV158"/>
      <c r="AW158"/>
      <c r="AX158"/>
      <c r="AY158"/>
      <c r="AZ158"/>
      <c r="BA158"/>
      <c r="BB158"/>
      <c r="BC158"/>
      <c r="BD158"/>
      <c r="BE158"/>
      <c r="BF158"/>
      <c r="BG158"/>
      <c r="BH158"/>
      <c r="BI158"/>
    </row>
    <row r="159" spans="14:61">
      <c r="N159"/>
      <c r="O159"/>
      <c r="Q159"/>
      <c r="R159"/>
      <c r="S159"/>
      <c r="T159"/>
      <c r="V159"/>
      <c r="W159"/>
      <c r="X159"/>
      <c r="Y159"/>
      <c r="AC159"/>
      <c r="AD159"/>
      <c r="AE159"/>
      <c r="AF159"/>
      <c r="AG159"/>
      <c r="AH159"/>
      <c r="AI159"/>
      <c r="AJ159"/>
      <c r="AK159"/>
      <c r="AL159"/>
      <c r="AM159"/>
      <c r="AN159"/>
      <c r="AO159"/>
      <c r="AP159"/>
      <c r="AQ159"/>
      <c r="AU159"/>
      <c r="AV159"/>
      <c r="AW159"/>
      <c r="AX159"/>
      <c r="AY159"/>
      <c r="AZ159"/>
      <c r="BA159"/>
      <c r="BB159"/>
      <c r="BC159"/>
      <c r="BD159"/>
      <c r="BE159"/>
      <c r="BF159"/>
      <c r="BG159"/>
      <c r="BH159"/>
      <c r="BI159"/>
    </row>
    <row r="160" spans="14:61">
      <c r="N160"/>
      <c r="O160"/>
      <c r="Q160"/>
      <c r="R160"/>
      <c r="S160"/>
      <c r="T160"/>
      <c r="V160"/>
      <c r="W160"/>
      <c r="X160"/>
      <c r="Y160"/>
      <c r="AC160"/>
      <c r="AD160"/>
      <c r="AE160"/>
      <c r="AF160"/>
      <c r="AG160"/>
      <c r="AH160"/>
      <c r="AI160"/>
      <c r="AJ160"/>
      <c r="AK160"/>
      <c r="AL160"/>
      <c r="AM160"/>
      <c r="AN160"/>
      <c r="AO160"/>
      <c r="AP160"/>
      <c r="AQ160"/>
      <c r="AU160"/>
      <c r="AV160"/>
      <c r="AW160"/>
      <c r="AX160"/>
      <c r="AY160"/>
      <c r="AZ160"/>
      <c r="BA160"/>
      <c r="BB160"/>
      <c r="BC160"/>
      <c r="BD160"/>
      <c r="BE160"/>
      <c r="BF160"/>
      <c r="BG160"/>
      <c r="BH160"/>
      <c r="BI160"/>
    </row>
    <row r="161" spans="2:61">
      <c r="N161"/>
      <c r="O161"/>
      <c r="Q161"/>
      <c r="R161"/>
      <c r="S161"/>
      <c r="T161"/>
      <c r="V161"/>
      <c r="W161"/>
      <c r="X161"/>
      <c r="Y161"/>
      <c r="AC161"/>
      <c r="AD161"/>
      <c r="AE161"/>
      <c r="AF161"/>
      <c r="AG161"/>
      <c r="AH161"/>
      <c r="AI161"/>
      <c r="AJ161"/>
      <c r="AK161"/>
      <c r="AL161"/>
      <c r="AM161"/>
      <c r="AN161"/>
      <c r="AO161"/>
      <c r="AP161"/>
      <c r="AQ161"/>
      <c r="AU161"/>
      <c r="AV161"/>
      <c r="AW161"/>
      <c r="AX161"/>
      <c r="AY161"/>
      <c r="AZ161"/>
      <c r="BA161"/>
      <c r="BB161"/>
      <c r="BC161"/>
      <c r="BD161"/>
      <c r="BE161"/>
      <c r="BF161"/>
      <c r="BG161"/>
      <c r="BH161"/>
      <c r="BI161"/>
    </row>
    <row r="162" spans="2:61">
      <c r="N162"/>
      <c r="O162"/>
      <c r="Q162"/>
      <c r="R162"/>
      <c r="S162"/>
      <c r="T162"/>
      <c r="V162"/>
      <c r="W162"/>
      <c r="X162"/>
      <c r="Y162"/>
      <c r="AC162"/>
      <c r="AD162"/>
      <c r="AE162"/>
      <c r="AF162"/>
      <c r="AG162"/>
      <c r="AH162"/>
      <c r="AI162"/>
      <c r="AJ162"/>
      <c r="AK162"/>
      <c r="AL162"/>
      <c r="AM162"/>
      <c r="AN162"/>
      <c r="AO162"/>
      <c r="AP162"/>
      <c r="AQ162"/>
      <c r="AU162"/>
      <c r="AV162"/>
      <c r="AW162"/>
      <c r="AX162"/>
      <c r="AY162"/>
      <c r="AZ162"/>
      <c r="BA162"/>
      <c r="BB162"/>
      <c r="BC162"/>
      <c r="BD162"/>
      <c r="BE162"/>
      <c r="BF162"/>
      <c r="BG162"/>
      <c r="BH162"/>
      <c r="BI162"/>
    </row>
    <row r="163" spans="2:61">
      <c r="N163"/>
      <c r="O163"/>
      <c r="Q163"/>
      <c r="R163"/>
      <c r="S163"/>
      <c r="T163"/>
      <c r="V163"/>
      <c r="W163"/>
      <c r="X163"/>
      <c r="Y163"/>
      <c r="AC163"/>
      <c r="AD163"/>
      <c r="AE163"/>
      <c r="AF163"/>
      <c r="AG163"/>
      <c r="AH163"/>
      <c r="AI163"/>
      <c r="AJ163"/>
      <c r="AK163"/>
      <c r="AL163"/>
      <c r="AM163"/>
      <c r="AN163"/>
      <c r="AO163"/>
      <c r="AP163"/>
      <c r="AQ163"/>
      <c r="AU163"/>
      <c r="AV163"/>
      <c r="AW163"/>
      <c r="AX163"/>
      <c r="AY163"/>
      <c r="AZ163"/>
      <c r="BA163"/>
      <c r="BB163"/>
      <c r="BC163"/>
      <c r="BD163"/>
      <c r="BE163"/>
      <c r="BF163"/>
      <c r="BG163"/>
      <c r="BH163"/>
      <c r="BI163"/>
    </row>
    <row r="164" spans="2:61">
      <c r="N164"/>
      <c r="O164"/>
      <c r="Q164"/>
      <c r="R164"/>
      <c r="S164"/>
      <c r="T164"/>
      <c r="V164"/>
      <c r="W164"/>
      <c r="X164"/>
      <c r="Y164"/>
      <c r="AC164"/>
      <c r="AD164"/>
      <c r="AE164"/>
      <c r="AF164"/>
      <c r="AG164"/>
      <c r="AH164"/>
      <c r="AI164"/>
      <c r="AJ164"/>
      <c r="AK164"/>
      <c r="AL164"/>
      <c r="AM164"/>
      <c r="AN164"/>
      <c r="AO164"/>
      <c r="AP164"/>
      <c r="AQ164"/>
      <c r="AU164"/>
      <c r="AV164"/>
      <c r="AW164"/>
      <c r="AX164"/>
      <c r="AY164"/>
      <c r="AZ164"/>
      <c r="BA164"/>
      <c r="BB164"/>
      <c r="BC164"/>
      <c r="BD164"/>
      <c r="BE164"/>
      <c r="BF164"/>
      <c r="BG164"/>
      <c r="BH164"/>
      <c r="BI164"/>
    </row>
    <row r="165" spans="2:61">
      <c r="B165"/>
      <c r="C165"/>
      <c r="D165"/>
      <c r="E165"/>
      <c r="F165"/>
      <c r="G165"/>
      <c r="H165"/>
      <c r="L165"/>
      <c r="M165"/>
      <c r="N165"/>
      <c r="O165"/>
      <c r="Q165"/>
      <c r="R165"/>
      <c r="S165"/>
      <c r="T165"/>
      <c r="V165"/>
      <c r="W165"/>
      <c r="X165"/>
      <c r="Y165"/>
      <c r="AC165"/>
      <c r="AD165"/>
      <c r="AE165"/>
      <c r="AF165"/>
      <c r="AG165"/>
      <c r="AH165"/>
      <c r="AI165"/>
      <c r="AJ165"/>
      <c r="AK165"/>
      <c r="AL165"/>
      <c r="AM165"/>
      <c r="AN165"/>
      <c r="AO165"/>
      <c r="AP165"/>
      <c r="AQ165"/>
      <c r="AU165"/>
      <c r="AV165"/>
      <c r="AW165"/>
      <c r="AX165"/>
      <c r="AY165"/>
      <c r="AZ165"/>
      <c r="BA165"/>
      <c r="BB165"/>
      <c r="BC165"/>
      <c r="BD165"/>
      <c r="BE165"/>
      <c r="BF165"/>
      <c r="BG165"/>
      <c r="BH165"/>
      <c r="BI165"/>
    </row>
    <row r="166" spans="2:61">
      <c r="B166"/>
      <c r="C166"/>
      <c r="D166"/>
      <c r="E166"/>
      <c r="F166"/>
      <c r="G166"/>
      <c r="H166"/>
      <c r="L166"/>
      <c r="M166"/>
      <c r="N166"/>
      <c r="O166"/>
      <c r="Q166"/>
      <c r="R166"/>
      <c r="S166"/>
      <c r="T166"/>
      <c r="V166"/>
      <c r="W166"/>
      <c r="X166"/>
      <c r="Y166"/>
      <c r="AC166"/>
      <c r="AD166"/>
      <c r="AE166"/>
      <c r="AF166"/>
      <c r="AG166"/>
      <c r="AH166"/>
      <c r="AI166"/>
      <c r="AJ166"/>
      <c r="AK166"/>
      <c r="AL166"/>
      <c r="AM166"/>
      <c r="AN166"/>
      <c r="AO166"/>
      <c r="AP166"/>
      <c r="AQ166"/>
      <c r="AU166"/>
      <c r="AV166"/>
      <c r="AW166"/>
      <c r="AX166"/>
      <c r="AY166"/>
      <c r="AZ166"/>
      <c r="BA166"/>
      <c r="BB166"/>
      <c r="BC166"/>
      <c r="BD166"/>
      <c r="BE166"/>
      <c r="BF166"/>
      <c r="BG166"/>
      <c r="BH166"/>
      <c r="BI166"/>
    </row>
    <row r="167" spans="2:61">
      <c r="B167"/>
      <c r="C167"/>
      <c r="D167"/>
      <c r="E167"/>
      <c r="F167"/>
      <c r="G167"/>
      <c r="H167"/>
      <c r="L167"/>
      <c r="M167"/>
      <c r="N167"/>
      <c r="O167"/>
      <c r="Q167"/>
      <c r="R167"/>
      <c r="S167"/>
      <c r="T167"/>
      <c r="V167"/>
      <c r="W167"/>
      <c r="X167"/>
      <c r="Y167"/>
      <c r="AC167"/>
      <c r="AD167"/>
      <c r="AE167"/>
      <c r="AF167"/>
      <c r="AG167"/>
      <c r="AH167"/>
      <c r="AI167"/>
      <c r="AJ167"/>
      <c r="AK167"/>
      <c r="AL167"/>
      <c r="AM167"/>
      <c r="AN167"/>
      <c r="AO167"/>
      <c r="AP167"/>
      <c r="AQ167"/>
      <c r="AU167"/>
      <c r="AV167"/>
      <c r="AW167"/>
      <c r="AX167"/>
      <c r="AY167"/>
      <c r="AZ167"/>
      <c r="BA167"/>
      <c r="BB167"/>
      <c r="BC167"/>
      <c r="BD167"/>
      <c r="BE167"/>
      <c r="BF167"/>
      <c r="BG167"/>
      <c r="BH167"/>
      <c r="BI167"/>
    </row>
    <row r="168" spans="2:61">
      <c r="B168"/>
      <c r="C168"/>
      <c r="D168"/>
      <c r="E168"/>
      <c r="F168"/>
      <c r="G168"/>
      <c r="H168"/>
      <c r="L168"/>
      <c r="M168"/>
      <c r="N168"/>
      <c r="O168"/>
      <c r="Q168"/>
      <c r="R168"/>
      <c r="S168"/>
      <c r="T168"/>
      <c r="V168"/>
      <c r="W168"/>
      <c r="X168"/>
      <c r="Y168"/>
      <c r="AC168"/>
      <c r="AD168"/>
      <c r="AE168"/>
      <c r="AF168"/>
      <c r="AG168"/>
      <c r="AH168"/>
      <c r="AI168"/>
      <c r="AJ168"/>
      <c r="AK168"/>
      <c r="AL168"/>
      <c r="AM168"/>
      <c r="AN168"/>
      <c r="AO168"/>
      <c r="AP168"/>
      <c r="AQ168"/>
      <c r="AU168"/>
      <c r="AV168"/>
      <c r="AW168"/>
      <c r="AX168"/>
      <c r="AY168"/>
      <c r="AZ168"/>
      <c r="BA168"/>
      <c r="BB168"/>
      <c r="BC168"/>
      <c r="BD168"/>
      <c r="BE168"/>
      <c r="BF168"/>
      <c r="BG168"/>
      <c r="BH168"/>
      <c r="BI168"/>
    </row>
    <row r="169" spans="2:61">
      <c r="B169"/>
      <c r="C169"/>
      <c r="D169"/>
      <c r="E169"/>
      <c r="F169"/>
      <c r="G169"/>
      <c r="H169"/>
      <c r="L169"/>
      <c r="M169"/>
      <c r="N169"/>
      <c r="O169"/>
      <c r="Q169"/>
      <c r="R169"/>
      <c r="S169"/>
      <c r="T169"/>
      <c r="V169"/>
      <c r="W169"/>
      <c r="X169"/>
      <c r="Y169"/>
      <c r="AC169"/>
      <c r="AD169"/>
      <c r="AE169"/>
      <c r="AF169"/>
      <c r="AG169"/>
      <c r="AH169"/>
      <c r="AI169"/>
      <c r="AJ169"/>
      <c r="AK169"/>
      <c r="AL169"/>
      <c r="AM169"/>
      <c r="AN169"/>
      <c r="AO169"/>
      <c r="AP169"/>
      <c r="AQ169"/>
      <c r="AU169"/>
      <c r="AV169"/>
      <c r="AW169"/>
      <c r="AX169"/>
      <c r="AY169"/>
      <c r="AZ169"/>
      <c r="BA169"/>
      <c r="BB169"/>
      <c r="BC169"/>
      <c r="BD169"/>
      <c r="BE169"/>
      <c r="BF169"/>
      <c r="BG169"/>
      <c r="BH169"/>
      <c r="BI169"/>
    </row>
    <row r="170" spans="2:61">
      <c r="B170"/>
      <c r="C170"/>
      <c r="D170"/>
      <c r="E170"/>
      <c r="F170"/>
      <c r="G170"/>
      <c r="H170"/>
      <c r="L170"/>
      <c r="M170"/>
      <c r="N170"/>
      <c r="O170"/>
      <c r="Q170"/>
      <c r="R170"/>
      <c r="S170"/>
      <c r="T170"/>
      <c r="V170"/>
      <c r="W170"/>
      <c r="X170"/>
      <c r="Y170"/>
      <c r="AC170"/>
      <c r="AD170"/>
      <c r="AE170"/>
      <c r="AF170"/>
      <c r="AG170"/>
      <c r="AH170"/>
      <c r="AI170"/>
      <c r="AJ170"/>
      <c r="AK170"/>
      <c r="AL170"/>
      <c r="AM170"/>
      <c r="AN170"/>
      <c r="AO170"/>
      <c r="AP170"/>
      <c r="AQ170"/>
      <c r="AU170"/>
      <c r="AV170"/>
      <c r="AW170"/>
      <c r="AX170"/>
      <c r="AY170"/>
      <c r="AZ170"/>
      <c r="BA170"/>
      <c r="BB170"/>
      <c r="BC170"/>
      <c r="BD170"/>
      <c r="BE170"/>
      <c r="BF170"/>
      <c r="BG170"/>
      <c r="BH170"/>
      <c r="BI170"/>
    </row>
    <row r="171" spans="2:61">
      <c r="B171"/>
      <c r="C171"/>
      <c r="D171"/>
      <c r="E171"/>
      <c r="F171"/>
      <c r="G171"/>
      <c r="H171"/>
      <c r="L171"/>
      <c r="M171"/>
      <c r="N171"/>
      <c r="O171"/>
      <c r="Q171"/>
      <c r="R171"/>
      <c r="S171"/>
      <c r="T171"/>
      <c r="V171"/>
      <c r="W171"/>
      <c r="X171"/>
      <c r="Y171"/>
      <c r="AC171"/>
      <c r="AD171"/>
      <c r="AE171"/>
      <c r="AF171"/>
      <c r="AG171"/>
      <c r="AH171"/>
      <c r="AI171"/>
      <c r="AJ171"/>
      <c r="AK171"/>
      <c r="AL171"/>
      <c r="AM171"/>
      <c r="AN171"/>
      <c r="AO171"/>
      <c r="AP171"/>
      <c r="AQ171"/>
      <c r="AU171"/>
      <c r="AV171"/>
      <c r="AW171"/>
      <c r="AX171"/>
      <c r="AY171"/>
      <c r="AZ171"/>
      <c r="BA171"/>
      <c r="BB171"/>
      <c r="BC171"/>
      <c r="BD171"/>
      <c r="BE171"/>
      <c r="BF171"/>
      <c r="BG171"/>
      <c r="BH171"/>
      <c r="BI171"/>
    </row>
    <row r="172" spans="2:61">
      <c r="B172"/>
      <c r="C172"/>
      <c r="D172"/>
      <c r="E172"/>
      <c r="F172"/>
      <c r="G172"/>
      <c r="H172"/>
      <c r="L172"/>
      <c r="M172"/>
      <c r="N172"/>
      <c r="O172"/>
      <c r="Q172"/>
      <c r="R172"/>
      <c r="S172"/>
      <c r="T172"/>
      <c r="V172"/>
      <c r="W172"/>
      <c r="X172"/>
      <c r="Y172"/>
      <c r="AC172"/>
      <c r="AD172"/>
      <c r="AE172"/>
      <c r="AF172"/>
      <c r="AG172"/>
      <c r="AH172"/>
      <c r="AI172"/>
      <c r="AJ172"/>
      <c r="AK172"/>
      <c r="AL172"/>
      <c r="AM172"/>
      <c r="AN172"/>
      <c r="AO172"/>
      <c r="AP172"/>
      <c r="AQ172"/>
      <c r="AU172"/>
      <c r="AV172"/>
      <c r="AW172"/>
      <c r="AX172"/>
      <c r="AY172"/>
      <c r="AZ172"/>
      <c r="BA172"/>
      <c r="BB172"/>
      <c r="BC172"/>
      <c r="BD172"/>
      <c r="BE172"/>
      <c r="BF172"/>
      <c r="BG172"/>
      <c r="BH172"/>
      <c r="BI172"/>
    </row>
    <row r="173" spans="2:61">
      <c r="B173"/>
      <c r="C173"/>
      <c r="D173"/>
      <c r="E173"/>
      <c r="F173"/>
      <c r="G173"/>
      <c r="H173"/>
      <c r="L173"/>
      <c r="M173"/>
      <c r="N173"/>
      <c r="O173"/>
      <c r="Q173"/>
      <c r="R173"/>
      <c r="S173"/>
      <c r="T173"/>
      <c r="V173"/>
      <c r="W173"/>
      <c r="X173"/>
      <c r="Y173"/>
      <c r="AC173"/>
      <c r="AD173"/>
      <c r="AE173"/>
      <c r="AF173"/>
      <c r="AG173"/>
      <c r="AH173"/>
      <c r="AI173"/>
      <c r="AJ173"/>
      <c r="AK173"/>
      <c r="AL173"/>
      <c r="AM173"/>
      <c r="AN173"/>
      <c r="AO173"/>
      <c r="AP173"/>
      <c r="AQ173"/>
      <c r="AU173"/>
      <c r="AV173"/>
      <c r="AW173"/>
      <c r="AX173"/>
      <c r="AY173"/>
      <c r="AZ173"/>
      <c r="BA173"/>
      <c r="BB173"/>
      <c r="BC173"/>
      <c r="BD173"/>
      <c r="BE173"/>
      <c r="BF173"/>
      <c r="BG173"/>
      <c r="BH173"/>
      <c r="BI173"/>
    </row>
    <row r="174" spans="2:61">
      <c r="B174"/>
      <c r="C174"/>
      <c r="D174"/>
      <c r="E174"/>
      <c r="F174"/>
      <c r="G174"/>
      <c r="H174"/>
      <c r="L174"/>
      <c r="M174"/>
      <c r="N174"/>
      <c r="O174"/>
      <c r="Q174"/>
      <c r="R174"/>
      <c r="S174"/>
      <c r="T174"/>
      <c r="V174"/>
      <c r="W174"/>
      <c r="X174"/>
      <c r="Y174"/>
      <c r="AC174"/>
      <c r="AD174"/>
      <c r="AE174"/>
      <c r="AF174"/>
      <c r="AG174"/>
      <c r="AH174"/>
      <c r="AI174"/>
      <c r="AJ174"/>
      <c r="AK174"/>
      <c r="AL174"/>
      <c r="AM174"/>
      <c r="AN174"/>
      <c r="AO174"/>
      <c r="AP174"/>
      <c r="AQ174"/>
      <c r="AU174"/>
      <c r="AV174"/>
      <c r="AW174"/>
      <c r="AX174"/>
      <c r="AY174"/>
      <c r="AZ174"/>
      <c r="BA174"/>
      <c r="BB174"/>
      <c r="BC174"/>
      <c r="BD174"/>
      <c r="BE174"/>
      <c r="BF174"/>
      <c r="BG174"/>
      <c r="BH174"/>
      <c r="BI174"/>
    </row>
    <row r="175" spans="2:61">
      <c r="B175"/>
      <c r="C175"/>
      <c r="D175"/>
      <c r="E175"/>
      <c r="F175"/>
      <c r="G175"/>
      <c r="H175"/>
      <c r="L175"/>
      <c r="M175"/>
      <c r="N175"/>
      <c r="O175"/>
      <c r="Q175"/>
      <c r="R175"/>
      <c r="S175"/>
      <c r="T175"/>
      <c r="V175"/>
      <c r="W175"/>
      <c r="X175"/>
      <c r="Y175"/>
      <c r="AC175"/>
      <c r="AD175"/>
      <c r="AE175"/>
      <c r="AF175"/>
      <c r="AG175"/>
      <c r="AH175"/>
      <c r="AI175"/>
      <c r="AJ175"/>
      <c r="AK175"/>
      <c r="AL175"/>
      <c r="AM175"/>
      <c r="AN175"/>
      <c r="AO175"/>
      <c r="AP175"/>
      <c r="AQ175"/>
      <c r="AU175"/>
      <c r="AV175"/>
      <c r="AW175"/>
      <c r="AX175"/>
      <c r="AY175"/>
      <c r="AZ175"/>
      <c r="BA175"/>
      <c r="BB175"/>
      <c r="BC175"/>
      <c r="BD175"/>
      <c r="BE175"/>
      <c r="BF175"/>
      <c r="BG175"/>
      <c r="BH175"/>
      <c r="BI175"/>
    </row>
    <row r="176" spans="2:61">
      <c r="B176"/>
      <c r="C176"/>
      <c r="D176"/>
      <c r="E176"/>
      <c r="F176"/>
      <c r="G176"/>
      <c r="H176"/>
      <c r="L176"/>
      <c r="M176"/>
      <c r="N176"/>
      <c r="O176"/>
      <c r="Q176"/>
      <c r="R176"/>
      <c r="S176"/>
      <c r="T176"/>
      <c r="V176"/>
      <c r="W176"/>
      <c r="X176"/>
      <c r="Y176"/>
      <c r="AC176"/>
      <c r="AD176"/>
      <c r="AE176"/>
      <c r="AF176"/>
      <c r="AG176"/>
      <c r="AH176"/>
      <c r="AI176"/>
      <c r="AJ176"/>
      <c r="AK176"/>
      <c r="AL176"/>
      <c r="AM176"/>
      <c r="AN176"/>
      <c r="AO176"/>
      <c r="AP176"/>
      <c r="AQ176"/>
      <c r="AU176"/>
      <c r="AV176"/>
      <c r="AW176"/>
      <c r="AX176"/>
      <c r="AY176"/>
      <c r="AZ176"/>
      <c r="BA176"/>
      <c r="BB176"/>
      <c r="BC176"/>
      <c r="BD176"/>
      <c r="BE176"/>
      <c r="BF176"/>
      <c r="BG176"/>
      <c r="BH176"/>
      <c r="BI176"/>
    </row>
    <row r="177" spans="2:61">
      <c r="B177"/>
      <c r="C177"/>
      <c r="D177"/>
      <c r="E177"/>
      <c r="F177"/>
      <c r="G177"/>
      <c r="H177"/>
      <c r="L177"/>
      <c r="M177"/>
      <c r="N177"/>
      <c r="O177"/>
      <c r="Q177"/>
      <c r="R177"/>
      <c r="S177"/>
      <c r="T177"/>
      <c r="V177"/>
      <c r="W177"/>
      <c r="X177"/>
      <c r="Y177"/>
      <c r="AC177"/>
      <c r="AD177"/>
      <c r="AE177"/>
      <c r="AF177"/>
      <c r="AG177"/>
      <c r="AH177"/>
      <c r="AI177"/>
      <c r="AJ177"/>
      <c r="AK177"/>
      <c r="AL177"/>
      <c r="AM177"/>
      <c r="AN177"/>
      <c r="AO177"/>
      <c r="AP177"/>
      <c r="AQ177"/>
      <c r="AU177"/>
      <c r="AV177"/>
      <c r="AW177"/>
      <c r="AX177"/>
      <c r="AY177"/>
      <c r="AZ177"/>
      <c r="BA177"/>
      <c r="BB177"/>
      <c r="BC177"/>
      <c r="BD177"/>
      <c r="BE177"/>
      <c r="BF177"/>
      <c r="BG177"/>
      <c r="BH177"/>
      <c r="BI177"/>
    </row>
    <row r="178" spans="2:61">
      <c r="B178"/>
      <c r="C178"/>
      <c r="D178"/>
      <c r="E178"/>
      <c r="F178"/>
      <c r="G178"/>
      <c r="H178"/>
      <c r="L178"/>
      <c r="M178"/>
      <c r="N178"/>
      <c r="O178"/>
      <c r="Q178"/>
      <c r="R178"/>
      <c r="S178"/>
      <c r="T178"/>
      <c r="V178"/>
      <c r="W178"/>
      <c r="X178"/>
      <c r="Y178"/>
      <c r="AC178"/>
      <c r="AD178"/>
      <c r="AE178"/>
      <c r="AF178"/>
      <c r="AG178"/>
      <c r="AH178"/>
      <c r="AI178"/>
      <c r="AJ178"/>
      <c r="AK178"/>
      <c r="AL178"/>
      <c r="AM178"/>
      <c r="AN178"/>
      <c r="AO178"/>
      <c r="AP178"/>
      <c r="AQ178"/>
      <c r="AU178"/>
      <c r="AV178"/>
      <c r="AW178"/>
      <c r="AX178"/>
      <c r="AY178"/>
      <c r="AZ178"/>
      <c r="BA178"/>
      <c r="BB178"/>
      <c r="BC178"/>
      <c r="BD178"/>
      <c r="BE178"/>
      <c r="BF178"/>
      <c r="BG178"/>
      <c r="BH178"/>
      <c r="BI178"/>
    </row>
    <row r="179" spans="2:61">
      <c r="B179"/>
      <c r="C179"/>
      <c r="D179"/>
      <c r="E179"/>
      <c r="F179"/>
      <c r="G179"/>
      <c r="H179"/>
      <c r="L179"/>
      <c r="M179"/>
      <c r="N179"/>
      <c r="O179"/>
      <c r="Q179"/>
      <c r="R179"/>
      <c r="S179"/>
      <c r="T179"/>
      <c r="V179"/>
      <c r="W179"/>
      <c r="X179"/>
      <c r="Y179"/>
      <c r="AC179"/>
      <c r="AD179"/>
      <c r="AE179"/>
      <c r="AF179"/>
      <c r="AG179"/>
      <c r="AH179"/>
      <c r="AI179"/>
      <c r="AJ179"/>
      <c r="AK179"/>
      <c r="AL179"/>
      <c r="AM179"/>
      <c r="AN179"/>
      <c r="AO179"/>
      <c r="AP179"/>
      <c r="AQ179"/>
      <c r="AU179"/>
      <c r="AV179"/>
      <c r="AW179"/>
      <c r="AX179"/>
      <c r="AY179"/>
      <c r="AZ179"/>
      <c r="BA179"/>
      <c r="BB179"/>
      <c r="BC179"/>
      <c r="BD179"/>
      <c r="BE179"/>
      <c r="BF179"/>
      <c r="BG179"/>
      <c r="BH179"/>
      <c r="BI179"/>
    </row>
    <row r="180" spans="2:61">
      <c r="B180"/>
      <c r="C180"/>
      <c r="D180"/>
      <c r="E180"/>
      <c r="F180"/>
      <c r="G180"/>
      <c r="H180"/>
      <c r="L180"/>
      <c r="M180"/>
      <c r="N180"/>
      <c r="O180"/>
      <c r="Q180"/>
      <c r="R180"/>
      <c r="S180"/>
      <c r="T180"/>
      <c r="V180"/>
      <c r="W180"/>
      <c r="X180"/>
      <c r="Y180"/>
      <c r="AC180"/>
      <c r="AD180"/>
      <c r="AE180"/>
      <c r="AF180"/>
      <c r="AG180"/>
      <c r="AH180"/>
      <c r="AI180"/>
      <c r="AJ180"/>
      <c r="AK180"/>
      <c r="AL180"/>
      <c r="AM180"/>
      <c r="AN180"/>
      <c r="AO180"/>
      <c r="AP180"/>
      <c r="AQ180"/>
      <c r="AU180"/>
      <c r="AV180"/>
      <c r="AW180"/>
      <c r="AX180"/>
      <c r="AY180"/>
      <c r="AZ180"/>
      <c r="BA180"/>
      <c r="BB180"/>
      <c r="BC180"/>
      <c r="BD180"/>
      <c r="BE180"/>
      <c r="BF180"/>
      <c r="BG180"/>
      <c r="BH180"/>
      <c r="BI180"/>
    </row>
    <row r="181" spans="2:61">
      <c r="B181"/>
      <c r="C181"/>
      <c r="D181"/>
      <c r="E181"/>
      <c r="F181"/>
      <c r="G181"/>
      <c r="H181"/>
      <c r="L181"/>
      <c r="M181"/>
      <c r="N181"/>
      <c r="O181"/>
      <c r="Q181"/>
      <c r="R181"/>
      <c r="S181"/>
      <c r="T181"/>
      <c r="V181"/>
      <c r="W181"/>
      <c r="X181"/>
      <c r="Y181"/>
      <c r="AC181"/>
      <c r="AD181"/>
      <c r="AE181"/>
      <c r="AF181"/>
      <c r="AG181"/>
      <c r="AH181"/>
      <c r="AI181"/>
      <c r="AJ181"/>
      <c r="AK181"/>
      <c r="AL181"/>
      <c r="AM181"/>
      <c r="AN181"/>
      <c r="AO181"/>
      <c r="AP181"/>
      <c r="AQ181"/>
      <c r="AU181"/>
      <c r="AV181"/>
      <c r="AW181"/>
      <c r="AX181"/>
      <c r="AY181"/>
      <c r="AZ181"/>
      <c r="BA181"/>
      <c r="BB181"/>
      <c r="BC181"/>
      <c r="BD181"/>
      <c r="BE181"/>
      <c r="BF181"/>
      <c r="BG181"/>
      <c r="BH181"/>
      <c r="BI181"/>
    </row>
    <row r="182" spans="2:61">
      <c r="B182"/>
      <c r="C182"/>
      <c r="D182"/>
      <c r="E182"/>
      <c r="F182"/>
      <c r="G182"/>
      <c r="H182"/>
      <c r="L182"/>
      <c r="M182"/>
      <c r="N182"/>
      <c r="O182"/>
      <c r="Q182"/>
      <c r="R182"/>
      <c r="S182"/>
      <c r="T182"/>
      <c r="V182"/>
      <c r="W182"/>
      <c r="X182"/>
      <c r="Y182"/>
      <c r="AC182"/>
      <c r="AD182"/>
      <c r="AE182"/>
      <c r="AF182"/>
      <c r="AG182"/>
      <c r="AH182"/>
      <c r="AI182"/>
      <c r="AJ182"/>
      <c r="AK182"/>
      <c r="AL182"/>
      <c r="AM182"/>
      <c r="AN182"/>
      <c r="AO182"/>
      <c r="AP182"/>
      <c r="AQ182"/>
      <c r="AU182"/>
      <c r="AV182"/>
      <c r="AW182"/>
      <c r="AX182"/>
      <c r="AY182"/>
      <c r="AZ182"/>
      <c r="BA182"/>
      <c r="BB182"/>
      <c r="BC182"/>
      <c r="BD182"/>
      <c r="BE182"/>
      <c r="BF182"/>
      <c r="BG182"/>
      <c r="BH182"/>
      <c r="BI182"/>
    </row>
    <row r="183" spans="2:61">
      <c r="B183"/>
      <c r="C183"/>
      <c r="D183"/>
      <c r="E183"/>
      <c r="F183"/>
      <c r="G183"/>
      <c r="H183"/>
      <c r="L183"/>
      <c r="M183"/>
      <c r="N183"/>
      <c r="O183"/>
      <c r="Q183"/>
      <c r="R183"/>
      <c r="S183"/>
      <c r="T183"/>
      <c r="V183"/>
      <c r="W183"/>
      <c r="X183"/>
      <c r="Y183"/>
      <c r="AC183"/>
      <c r="AD183"/>
      <c r="AE183"/>
      <c r="AF183"/>
      <c r="AG183"/>
      <c r="AH183"/>
      <c r="AI183"/>
      <c r="AJ183"/>
      <c r="AK183"/>
      <c r="AL183"/>
      <c r="AM183"/>
      <c r="AN183"/>
      <c r="AO183"/>
      <c r="AP183"/>
      <c r="AQ183"/>
      <c r="AU183"/>
      <c r="AV183"/>
      <c r="AW183"/>
      <c r="AX183"/>
      <c r="AY183"/>
      <c r="AZ183"/>
      <c r="BA183"/>
      <c r="BB183"/>
      <c r="BC183"/>
      <c r="BD183"/>
      <c r="BE183"/>
      <c r="BF183"/>
      <c r="BG183"/>
      <c r="BH183"/>
      <c r="BI183"/>
    </row>
    <row r="184" spans="2:61">
      <c r="B184"/>
      <c r="C184"/>
      <c r="D184"/>
      <c r="E184"/>
      <c r="F184"/>
      <c r="G184"/>
      <c r="H184"/>
      <c r="L184"/>
      <c r="M184"/>
      <c r="N184"/>
      <c r="O184"/>
      <c r="Q184"/>
      <c r="R184"/>
      <c r="S184"/>
      <c r="T184"/>
      <c r="V184"/>
      <c r="W184"/>
      <c r="X184"/>
      <c r="Y184"/>
      <c r="AC184"/>
      <c r="AD184"/>
      <c r="AE184"/>
      <c r="AF184"/>
      <c r="AG184"/>
      <c r="AH184"/>
      <c r="AI184"/>
      <c r="AJ184"/>
      <c r="AK184"/>
      <c r="AL184"/>
      <c r="AM184"/>
      <c r="AN184"/>
      <c r="AO184"/>
      <c r="AP184"/>
      <c r="AQ184"/>
      <c r="AU184"/>
      <c r="AV184"/>
      <c r="AW184"/>
      <c r="AX184"/>
      <c r="AY184"/>
      <c r="AZ184"/>
      <c r="BA184"/>
      <c r="BB184"/>
      <c r="BC184"/>
      <c r="BD184"/>
      <c r="BE184"/>
      <c r="BF184"/>
      <c r="BG184"/>
      <c r="BH184"/>
      <c r="BI184"/>
    </row>
    <row r="185" spans="2:61">
      <c r="B185"/>
      <c r="C185"/>
      <c r="D185"/>
      <c r="E185"/>
      <c r="F185"/>
      <c r="G185"/>
      <c r="H185"/>
      <c r="L185"/>
      <c r="M185"/>
      <c r="N185"/>
      <c r="O185"/>
      <c r="Q185"/>
      <c r="R185"/>
      <c r="S185"/>
      <c r="T185"/>
      <c r="V185"/>
      <c r="W185"/>
      <c r="X185"/>
      <c r="Y185"/>
      <c r="AC185"/>
      <c r="AD185"/>
      <c r="AE185"/>
      <c r="AF185"/>
      <c r="AG185"/>
      <c r="AH185"/>
      <c r="AI185"/>
      <c r="AJ185"/>
      <c r="AK185"/>
      <c r="AL185"/>
      <c r="AM185"/>
      <c r="AN185"/>
      <c r="AO185"/>
      <c r="AP185"/>
      <c r="AQ185"/>
      <c r="AU185"/>
      <c r="AV185"/>
      <c r="AW185"/>
      <c r="AX185"/>
      <c r="AY185"/>
      <c r="AZ185"/>
      <c r="BA185"/>
      <c r="BB185"/>
      <c r="BC185"/>
      <c r="BD185"/>
      <c r="BE185"/>
      <c r="BF185"/>
      <c r="BG185"/>
      <c r="BH185"/>
      <c r="BI185"/>
    </row>
    <row r="186" spans="2:61">
      <c r="B186"/>
      <c r="C186"/>
      <c r="D186"/>
      <c r="E186"/>
      <c r="F186"/>
      <c r="G186"/>
      <c r="H186"/>
      <c r="L186"/>
      <c r="M186"/>
      <c r="N186"/>
      <c r="O186"/>
      <c r="Q186"/>
      <c r="R186"/>
      <c r="S186"/>
      <c r="T186"/>
      <c r="V186"/>
      <c r="W186"/>
      <c r="X186"/>
      <c r="Y186"/>
      <c r="AC186"/>
      <c r="AD186"/>
      <c r="AE186"/>
      <c r="AF186"/>
      <c r="AG186"/>
      <c r="AH186"/>
      <c r="AI186"/>
      <c r="AJ186"/>
      <c r="AK186"/>
      <c r="AL186"/>
      <c r="AM186"/>
      <c r="AN186"/>
      <c r="AO186"/>
      <c r="AP186"/>
      <c r="AQ186"/>
      <c r="AU186"/>
      <c r="AV186"/>
      <c r="AW186"/>
      <c r="AX186"/>
      <c r="AY186"/>
      <c r="AZ186"/>
      <c r="BA186"/>
      <c r="BB186"/>
      <c r="BC186"/>
      <c r="BD186"/>
      <c r="BE186"/>
      <c r="BF186"/>
      <c r="BG186"/>
      <c r="BH186"/>
      <c r="BI186"/>
    </row>
    <row r="187" spans="2:61">
      <c r="B187"/>
      <c r="C187"/>
      <c r="D187"/>
      <c r="E187"/>
      <c r="F187"/>
      <c r="G187"/>
      <c r="H187"/>
      <c r="L187"/>
      <c r="M187"/>
      <c r="N187"/>
      <c r="O187"/>
      <c r="Q187"/>
      <c r="R187"/>
      <c r="S187"/>
      <c r="T187"/>
      <c r="V187"/>
      <c r="W187"/>
      <c r="X187"/>
      <c r="Y187"/>
      <c r="AC187"/>
      <c r="AD187"/>
      <c r="AE187"/>
      <c r="AF187"/>
      <c r="AG187"/>
      <c r="AH187"/>
      <c r="AI187"/>
      <c r="AJ187"/>
      <c r="AK187"/>
      <c r="AL187"/>
      <c r="AM187"/>
      <c r="AN187"/>
      <c r="AO187"/>
      <c r="AP187"/>
      <c r="AQ187"/>
      <c r="AU187"/>
      <c r="AV187"/>
      <c r="AW187"/>
      <c r="AX187"/>
      <c r="AY187"/>
      <c r="AZ187"/>
      <c r="BA187"/>
      <c r="BB187"/>
      <c r="BC187"/>
      <c r="BD187"/>
      <c r="BE187"/>
      <c r="BF187"/>
      <c r="BG187"/>
      <c r="BH187"/>
      <c r="BI187"/>
    </row>
    <row r="188" spans="2:61">
      <c r="B188"/>
      <c r="C188"/>
      <c r="D188"/>
      <c r="E188"/>
      <c r="F188"/>
      <c r="G188"/>
      <c r="H188"/>
      <c r="L188"/>
      <c r="M188"/>
      <c r="N188"/>
      <c r="O188"/>
      <c r="Q188"/>
      <c r="R188"/>
      <c r="S188"/>
      <c r="T188"/>
      <c r="V188"/>
      <c r="W188"/>
      <c r="X188"/>
      <c r="Y188"/>
      <c r="AC188"/>
      <c r="AD188"/>
      <c r="AE188"/>
      <c r="AF188"/>
      <c r="AG188"/>
      <c r="AH188"/>
      <c r="AI188"/>
      <c r="AJ188"/>
      <c r="AK188"/>
      <c r="AL188"/>
      <c r="AM188"/>
      <c r="AN188"/>
      <c r="AO188"/>
      <c r="AP188"/>
      <c r="AQ188"/>
      <c r="AU188"/>
      <c r="AV188"/>
      <c r="AW188"/>
      <c r="AX188"/>
      <c r="AY188"/>
      <c r="AZ188"/>
      <c r="BA188"/>
      <c r="BB188"/>
      <c r="BC188"/>
      <c r="BD188"/>
      <c r="BE188"/>
      <c r="BF188"/>
      <c r="BG188"/>
      <c r="BH188"/>
      <c r="BI188"/>
    </row>
    <row r="189" spans="2:61">
      <c r="B189"/>
      <c r="C189"/>
      <c r="D189"/>
      <c r="E189"/>
      <c r="F189"/>
      <c r="G189"/>
      <c r="H189"/>
      <c r="L189"/>
      <c r="M189"/>
      <c r="N189"/>
      <c r="O189"/>
      <c r="Q189"/>
      <c r="R189"/>
      <c r="S189"/>
      <c r="T189"/>
      <c r="V189"/>
      <c r="W189"/>
      <c r="X189"/>
      <c r="Y189"/>
      <c r="AC189"/>
      <c r="AD189"/>
      <c r="AE189"/>
      <c r="AF189"/>
      <c r="AG189"/>
      <c r="AH189"/>
      <c r="AI189"/>
      <c r="AJ189"/>
      <c r="AK189"/>
      <c r="AL189"/>
      <c r="AM189"/>
      <c r="AN189"/>
      <c r="AO189"/>
      <c r="AP189"/>
      <c r="AQ189"/>
      <c r="AU189"/>
      <c r="AV189"/>
      <c r="AW189"/>
      <c r="AX189"/>
      <c r="AY189"/>
      <c r="AZ189"/>
      <c r="BA189"/>
      <c r="BB189"/>
      <c r="BC189"/>
      <c r="BD189"/>
      <c r="BE189"/>
      <c r="BF189"/>
      <c r="BG189"/>
      <c r="BH189"/>
      <c r="BI189"/>
    </row>
    <row r="190" spans="2:61">
      <c r="B190"/>
      <c r="C190"/>
      <c r="D190"/>
      <c r="E190"/>
      <c r="F190"/>
      <c r="G190"/>
      <c r="H190"/>
      <c r="L190"/>
      <c r="M190"/>
      <c r="N190"/>
      <c r="O190"/>
      <c r="Q190"/>
      <c r="R190"/>
      <c r="S190"/>
      <c r="T190"/>
      <c r="V190"/>
      <c r="W190"/>
      <c r="X190"/>
      <c r="Y190"/>
      <c r="AC190"/>
      <c r="AD190"/>
      <c r="AE190"/>
      <c r="AF190"/>
      <c r="AG190"/>
      <c r="AH190"/>
      <c r="AI190"/>
      <c r="AJ190"/>
      <c r="AK190"/>
      <c r="AL190"/>
      <c r="AM190"/>
      <c r="AN190"/>
      <c r="AO190"/>
      <c r="AP190"/>
      <c r="AQ190"/>
      <c r="AU190"/>
      <c r="AV190"/>
      <c r="AW190"/>
      <c r="AX190"/>
      <c r="AY190"/>
      <c r="AZ190"/>
      <c r="BA190"/>
      <c r="BB190"/>
      <c r="BC190"/>
      <c r="BD190"/>
      <c r="BE190"/>
      <c r="BF190"/>
      <c r="BG190"/>
      <c r="BH190"/>
      <c r="BI190"/>
    </row>
    <row r="191" spans="2:61">
      <c r="B191"/>
      <c r="C191"/>
      <c r="D191"/>
      <c r="E191"/>
      <c r="F191"/>
      <c r="G191"/>
      <c r="H191"/>
      <c r="L191"/>
      <c r="M191"/>
      <c r="N191"/>
      <c r="O191"/>
      <c r="Q191"/>
      <c r="R191"/>
      <c r="S191"/>
      <c r="T191"/>
      <c r="V191"/>
      <c r="W191"/>
      <c r="X191"/>
      <c r="Y191"/>
      <c r="AC191"/>
      <c r="AD191"/>
      <c r="AE191"/>
      <c r="AF191"/>
      <c r="AG191"/>
      <c r="AH191"/>
      <c r="AI191"/>
      <c r="AJ191"/>
      <c r="AK191"/>
      <c r="AL191"/>
      <c r="AM191"/>
      <c r="AN191"/>
      <c r="AO191"/>
      <c r="AP191"/>
      <c r="AQ191"/>
      <c r="AU191"/>
      <c r="AV191"/>
      <c r="AW191"/>
      <c r="AX191"/>
      <c r="AY191"/>
      <c r="AZ191"/>
      <c r="BA191"/>
      <c r="BB191"/>
      <c r="BC191"/>
      <c r="BD191"/>
      <c r="BE191"/>
      <c r="BF191"/>
      <c r="BG191"/>
      <c r="BH191"/>
      <c r="BI191"/>
    </row>
    <row r="192" spans="2:61">
      <c r="B192"/>
      <c r="C192"/>
      <c r="D192"/>
      <c r="E192"/>
      <c r="F192"/>
      <c r="G192"/>
      <c r="H192"/>
      <c r="L192"/>
      <c r="M192"/>
      <c r="N192"/>
      <c r="O192"/>
      <c r="Q192"/>
      <c r="R192"/>
      <c r="S192"/>
      <c r="T192"/>
      <c r="V192"/>
      <c r="W192"/>
      <c r="X192"/>
      <c r="Y192"/>
      <c r="AC192"/>
      <c r="AD192"/>
      <c r="AE192"/>
      <c r="AF192"/>
      <c r="AG192"/>
      <c r="AH192"/>
      <c r="AI192"/>
      <c r="AJ192"/>
      <c r="AK192"/>
      <c r="AL192"/>
      <c r="AM192"/>
      <c r="AN192"/>
      <c r="AO192"/>
      <c r="AP192"/>
      <c r="AQ192"/>
      <c r="AU192"/>
      <c r="AV192"/>
      <c r="AW192"/>
      <c r="AX192"/>
      <c r="AY192"/>
      <c r="AZ192"/>
      <c r="BA192"/>
      <c r="BB192"/>
      <c r="BC192"/>
      <c r="BD192"/>
      <c r="BE192"/>
      <c r="BF192"/>
      <c r="BG192"/>
      <c r="BH192"/>
      <c r="BI192"/>
    </row>
    <row r="193" spans="2:61">
      <c r="B193"/>
      <c r="C193"/>
      <c r="D193"/>
      <c r="E193"/>
      <c r="F193"/>
      <c r="G193"/>
      <c r="H193"/>
      <c r="L193"/>
      <c r="M193"/>
      <c r="N193"/>
      <c r="O193"/>
      <c r="Q193"/>
      <c r="R193"/>
      <c r="S193"/>
      <c r="T193"/>
      <c r="V193"/>
      <c r="W193"/>
      <c r="X193"/>
      <c r="Y193"/>
      <c r="AC193"/>
      <c r="AD193"/>
      <c r="AE193"/>
      <c r="AF193"/>
      <c r="AG193"/>
      <c r="AH193"/>
      <c r="AI193"/>
      <c r="AJ193"/>
      <c r="AK193"/>
      <c r="AL193"/>
      <c r="AM193"/>
      <c r="AN193"/>
      <c r="AO193"/>
      <c r="AP193"/>
      <c r="AQ193"/>
      <c r="AU193"/>
      <c r="AV193"/>
      <c r="AW193"/>
      <c r="AX193"/>
      <c r="AY193"/>
      <c r="AZ193"/>
      <c r="BA193"/>
      <c r="BB193"/>
      <c r="BC193"/>
      <c r="BD193"/>
      <c r="BE193"/>
      <c r="BF193"/>
      <c r="BG193"/>
      <c r="BH193"/>
      <c r="BI193"/>
    </row>
    <row r="194" spans="2:61">
      <c r="B194"/>
      <c r="C194"/>
      <c r="D194"/>
      <c r="E194"/>
      <c r="F194"/>
      <c r="G194"/>
      <c r="H194"/>
      <c r="L194"/>
      <c r="M194"/>
      <c r="N194"/>
      <c r="O194"/>
      <c r="Q194"/>
      <c r="R194"/>
      <c r="S194"/>
      <c r="T194"/>
      <c r="V194"/>
      <c r="W194"/>
      <c r="X194"/>
      <c r="Y194"/>
      <c r="AC194"/>
      <c r="AD194"/>
      <c r="AE194"/>
      <c r="AF194"/>
      <c r="AG194"/>
      <c r="AH194"/>
      <c r="AI194"/>
      <c r="AJ194"/>
      <c r="AK194"/>
      <c r="AL194"/>
      <c r="AM194"/>
      <c r="AN194"/>
      <c r="AO194"/>
      <c r="AP194"/>
      <c r="AQ194"/>
      <c r="AU194"/>
      <c r="AV194"/>
      <c r="AW194"/>
      <c r="AX194"/>
      <c r="AY194"/>
      <c r="AZ194"/>
      <c r="BA194"/>
      <c r="BB194"/>
      <c r="BC194"/>
      <c r="BD194"/>
      <c r="BE194"/>
      <c r="BF194"/>
      <c r="BG194"/>
      <c r="BH194"/>
      <c r="BI194"/>
    </row>
    <row r="195" spans="2:61">
      <c r="B195"/>
      <c r="C195"/>
      <c r="D195"/>
      <c r="E195"/>
      <c r="F195"/>
      <c r="G195"/>
      <c r="H195"/>
      <c r="L195"/>
      <c r="M195"/>
      <c r="N195"/>
      <c r="O195"/>
      <c r="Q195"/>
      <c r="R195"/>
      <c r="S195"/>
      <c r="T195"/>
      <c r="V195"/>
      <c r="W195"/>
      <c r="X195"/>
      <c r="Y195"/>
      <c r="AC195"/>
      <c r="AD195"/>
      <c r="AE195"/>
      <c r="AF195"/>
      <c r="AG195"/>
      <c r="AH195"/>
      <c r="AI195"/>
      <c r="AJ195"/>
      <c r="AK195"/>
      <c r="AL195"/>
      <c r="AM195"/>
      <c r="AN195"/>
      <c r="AO195"/>
      <c r="AP195"/>
      <c r="AQ195"/>
      <c r="AU195"/>
      <c r="AV195"/>
      <c r="AW195"/>
      <c r="AX195"/>
      <c r="AY195"/>
      <c r="AZ195"/>
      <c r="BA195"/>
      <c r="BB195"/>
      <c r="BC195"/>
      <c r="BD195"/>
      <c r="BE195"/>
      <c r="BF195"/>
      <c r="BG195"/>
      <c r="BH195"/>
      <c r="BI195"/>
    </row>
    <row r="196" spans="2:61">
      <c r="B196"/>
      <c r="C196"/>
      <c r="D196"/>
      <c r="E196"/>
      <c r="F196"/>
      <c r="G196"/>
      <c r="H196"/>
      <c r="L196"/>
      <c r="M196"/>
      <c r="N196"/>
      <c r="O196"/>
      <c r="Q196"/>
      <c r="R196"/>
      <c r="S196"/>
      <c r="T196"/>
      <c r="V196"/>
      <c r="W196"/>
      <c r="X196"/>
      <c r="Y196"/>
      <c r="AC196"/>
      <c r="AD196"/>
      <c r="AE196"/>
      <c r="AF196"/>
      <c r="AG196"/>
      <c r="AH196"/>
      <c r="AI196"/>
      <c r="AJ196"/>
      <c r="AK196"/>
      <c r="AL196"/>
      <c r="AM196"/>
      <c r="AN196"/>
      <c r="AO196"/>
      <c r="AP196"/>
      <c r="AQ196"/>
      <c r="AU196"/>
      <c r="AV196"/>
      <c r="AW196"/>
      <c r="AX196"/>
      <c r="AY196"/>
      <c r="AZ196"/>
      <c r="BA196"/>
      <c r="BB196"/>
      <c r="BC196"/>
      <c r="BD196"/>
      <c r="BE196"/>
      <c r="BF196"/>
      <c r="BG196"/>
      <c r="BH196"/>
      <c r="BI196"/>
    </row>
    <row r="197" spans="2:61">
      <c r="B197"/>
      <c r="C197"/>
      <c r="D197"/>
      <c r="E197"/>
      <c r="F197"/>
      <c r="G197"/>
      <c r="H197"/>
      <c r="L197"/>
      <c r="M197"/>
      <c r="N197"/>
      <c r="O197"/>
      <c r="Q197"/>
      <c r="R197"/>
      <c r="S197"/>
      <c r="T197"/>
      <c r="V197"/>
      <c r="W197"/>
      <c r="X197"/>
      <c r="Y197"/>
      <c r="AC197"/>
      <c r="AD197"/>
      <c r="AE197"/>
      <c r="AF197"/>
      <c r="AG197"/>
      <c r="AH197"/>
      <c r="AI197"/>
      <c r="AJ197"/>
      <c r="AK197"/>
      <c r="AL197"/>
      <c r="AM197"/>
      <c r="AN197"/>
      <c r="AO197"/>
      <c r="AP197"/>
      <c r="AQ197"/>
      <c r="AU197"/>
      <c r="AV197"/>
      <c r="AW197"/>
      <c r="AX197"/>
      <c r="AY197"/>
      <c r="AZ197"/>
      <c r="BA197"/>
      <c r="BB197"/>
      <c r="BC197"/>
      <c r="BD197"/>
      <c r="BE197"/>
      <c r="BF197"/>
      <c r="BG197"/>
      <c r="BH197"/>
      <c r="BI197"/>
    </row>
    <row r="198" spans="2:61">
      <c r="B198"/>
      <c r="C198"/>
      <c r="D198"/>
      <c r="E198"/>
      <c r="F198"/>
      <c r="G198"/>
      <c r="H198"/>
      <c r="L198"/>
      <c r="M198"/>
      <c r="N198"/>
      <c r="O198"/>
      <c r="Q198"/>
      <c r="R198"/>
      <c r="S198"/>
      <c r="T198"/>
      <c r="V198"/>
      <c r="W198"/>
      <c r="X198"/>
      <c r="Y198"/>
      <c r="AC198"/>
      <c r="AD198"/>
      <c r="AE198"/>
      <c r="AF198"/>
      <c r="AG198"/>
      <c r="AH198"/>
      <c r="AI198"/>
      <c r="AJ198"/>
      <c r="AK198"/>
      <c r="AL198"/>
      <c r="AM198"/>
      <c r="AN198"/>
      <c r="AO198"/>
      <c r="AP198"/>
      <c r="AQ198"/>
      <c r="AU198"/>
      <c r="AV198"/>
      <c r="AW198"/>
      <c r="AX198"/>
      <c r="AY198"/>
      <c r="AZ198"/>
      <c r="BA198"/>
      <c r="BB198"/>
      <c r="BC198"/>
      <c r="BD198"/>
      <c r="BE198"/>
      <c r="BF198"/>
      <c r="BG198"/>
      <c r="BH198"/>
      <c r="BI198"/>
    </row>
    <row r="199" spans="2:61">
      <c r="B199"/>
      <c r="C199"/>
      <c r="D199"/>
      <c r="E199"/>
      <c r="F199"/>
      <c r="G199"/>
      <c r="H199"/>
      <c r="L199"/>
      <c r="M199"/>
      <c r="N199"/>
      <c r="O199"/>
      <c r="Q199"/>
      <c r="R199"/>
      <c r="S199"/>
      <c r="T199"/>
      <c r="V199"/>
      <c r="W199"/>
      <c r="X199"/>
      <c r="Y199"/>
      <c r="AC199"/>
      <c r="AD199"/>
      <c r="AE199"/>
      <c r="AF199"/>
      <c r="AG199"/>
      <c r="AH199"/>
      <c r="AI199"/>
      <c r="AJ199"/>
      <c r="AK199"/>
      <c r="AL199"/>
      <c r="AM199"/>
      <c r="AN199"/>
      <c r="AO199"/>
      <c r="AP199"/>
      <c r="AQ199"/>
      <c r="AU199"/>
      <c r="AV199"/>
      <c r="AW199"/>
      <c r="AX199"/>
      <c r="AY199"/>
      <c r="AZ199"/>
      <c r="BA199"/>
      <c r="BB199"/>
      <c r="BC199"/>
      <c r="BD199"/>
      <c r="BE199"/>
      <c r="BF199"/>
      <c r="BG199"/>
      <c r="BH199"/>
      <c r="BI199"/>
    </row>
    <row r="200" spans="2:61">
      <c r="B200"/>
      <c r="C200"/>
      <c r="D200"/>
      <c r="E200"/>
      <c r="F200"/>
      <c r="G200"/>
      <c r="H200"/>
      <c r="L200"/>
      <c r="M200"/>
      <c r="N200"/>
      <c r="O200"/>
      <c r="Q200"/>
      <c r="R200"/>
      <c r="S200"/>
      <c r="T200"/>
      <c r="V200"/>
      <c r="W200"/>
      <c r="X200"/>
      <c r="Y200"/>
      <c r="AC200"/>
      <c r="AD200"/>
      <c r="AE200"/>
      <c r="AF200"/>
      <c r="AG200"/>
      <c r="AH200"/>
      <c r="AI200"/>
      <c r="AJ200"/>
      <c r="AK200"/>
      <c r="AL200"/>
      <c r="AM200"/>
      <c r="AN200"/>
      <c r="AO200"/>
      <c r="AP200"/>
      <c r="AQ200"/>
      <c r="AU200"/>
      <c r="AV200"/>
      <c r="AW200"/>
      <c r="AX200"/>
      <c r="AY200"/>
      <c r="AZ200"/>
      <c r="BA200"/>
      <c r="BB200"/>
      <c r="BC200"/>
      <c r="BD200"/>
      <c r="BE200"/>
      <c r="BF200"/>
      <c r="BG200"/>
      <c r="BH200"/>
      <c r="BI200"/>
    </row>
    <row r="201" spans="2:61">
      <c r="B201"/>
      <c r="C201"/>
      <c r="D201"/>
      <c r="E201"/>
      <c r="F201"/>
      <c r="G201"/>
      <c r="H201"/>
      <c r="L201"/>
      <c r="M201"/>
      <c r="N201"/>
      <c r="O201"/>
      <c r="Q201"/>
      <c r="R201"/>
      <c r="S201"/>
      <c r="T201"/>
      <c r="V201"/>
      <c r="W201"/>
      <c r="X201"/>
      <c r="Y201"/>
      <c r="AC201"/>
      <c r="AD201"/>
      <c r="AE201"/>
      <c r="AF201"/>
      <c r="AG201"/>
      <c r="AH201"/>
      <c r="AI201"/>
      <c r="AJ201"/>
      <c r="AK201"/>
      <c r="AL201"/>
      <c r="AM201"/>
      <c r="AN201"/>
      <c r="AO201"/>
      <c r="AP201"/>
      <c r="AQ201"/>
      <c r="AU201"/>
      <c r="AV201"/>
      <c r="AW201"/>
      <c r="AX201"/>
      <c r="AY201"/>
      <c r="AZ201"/>
      <c r="BA201"/>
      <c r="BB201"/>
      <c r="BC201"/>
      <c r="BD201"/>
      <c r="BE201"/>
      <c r="BF201"/>
      <c r="BG201"/>
      <c r="BH201"/>
      <c r="BI201"/>
    </row>
    <row r="202" spans="2:61">
      <c r="B202"/>
      <c r="C202"/>
      <c r="D202"/>
      <c r="E202"/>
      <c r="F202"/>
      <c r="G202"/>
      <c r="H202"/>
      <c r="L202"/>
      <c r="M202"/>
      <c r="N202"/>
      <c r="O202"/>
      <c r="Q202"/>
      <c r="R202"/>
      <c r="S202"/>
      <c r="T202"/>
      <c r="V202"/>
      <c r="W202"/>
      <c r="X202"/>
      <c r="Y202"/>
      <c r="AC202"/>
      <c r="AD202"/>
      <c r="AE202"/>
      <c r="AF202"/>
      <c r="AG202"/>
      <c r="AH202"/>
      <c r="AI202"/>
      <c r="AJ202"/>
      <c r="AK202"/>
      <c r="AL202"/>
      <c r="AM202"/>
      <c r="AN202"/>
      <c r="AO202"/>
      <c r="AP202"/>
      <c r="AQ202"/>
      <c r="AU202"/>
      <c r="AV202"/>
      <c r="AW202"/>
      <c r="AX202"/>
      <c r="AY202"/>
      <c r="AZ202"/>
      <c r="BA202"/>
      <c r="BB202"/>
      <c r="BC202"/>
      <c r="BD202"/>
      <c r="BE202"/>
      <c r="BF202"/>
      <c r="BG202"/>
      <c r="BH202"/>
      <c r="BI202"/>
    </row>
    <row r="203" spans="2:61">
      <c r="B203"/>
      <c r="C203"/>
      <c r="D203"/>
      <c r="E203"/>
      <c r="F203"/>
      <c r="G203"/>
      <c r="H203"/>
      <c r="L203"/>
      <c r="M203"/>
      <c r="N203"/>
      <c r="O203"/>
      <c r="Q203"/>
      <c r="R203"/>
      <c r="S203"/>
      <c r="T203"/>
      <c r="V203"/>
      <c r="W203"/>
      <c r="X203"/>
      <c r="Y203"/>
      <c r="AC203"/>
      <c r="AD203"/>
      <c r="AE203"/>
      <c r="AF203"/>
      <c r="AG203"/>
      <c r="AH203"/>
      <c r="AI203"/>
      <c r="AJ203"/>
      <c r="AK203"/>
      <c r="AL203"/>
      <c r="AM203"/>
      <c r="AN203"/>
      <c r="AO203"/>
      <c r="AP203"/>
      <c r="AQ203"/>
      <c r="AU203"/>
      <c r="AV203"/>
      <c r="AW203"/>
      <c r="AX203"/>
      <c r="AY203"/>
      <c r="AZ203"/>
      <c r="BA203"/>
      <c r="BB203"/>
      <c r="BC203"/>
      <c r="BD203"/>
      <c r="BE203"/>
      <c r="BF203"/>
      <c r="BG203"/>
      <c r="BH203"/>
      <c r="BI203"/>
    </row>
    <row r="204" spans="2:61">
      <c r="B204"/>
      <c r="C204"/>
      <c r="D204"/>
      <c r="E204"/>
      <c r="F204"/>
      <c r="G204"/>
      <c r="H204"/>
      <c r="L204"/>
      <c r="M204"/>
      <c r="N204"/>
      <c r="O204"/>
      <c r="Q204"/>
      <c r="R204"/>
      <c r="S204"/>
      <c r="T204"/>
      <c r="V204"/>
      <c r="W204"/>
      <c r="X204"/>
      <c r="Y204"/>
      <c r="AC204"/>
      <c r="AD204"/>
      <c r="AE204"/>
      <c r="AF204"/>
      <c r="AG204"/>
      <c r="AH204"/>
      <c r="AI204"/>
      <c r="AJ204"/>
      <c r="AK204"/>
      <c r="AL204"/>
      <c r="AM204"/>
      <c r="AN204"/>
      <c r="AO204"/>
      <c r="AP204"/>
      <c r="AQ204"/>
      <c r="AU204"/>
      <c r="AV204"/>
      <c r="AW204"/>
      <c r="AX204"/>
      <c r="AY204"/>
      <c r="AZ204"/>
      <c r="BA204"/>
      <c r="BB204"/>
      <c r="BC204"/>
      <c r="BD204"/>
      <c r="BE204"/>
      <c r="BF204"/>
      <c r="BG204"/>
      <c r="BH204"/>
      <c r="BI204"/>
    </row>
    <row r="205" spans="2:61">
      <c r="B205"/>
      <c r="C205"/>
      <c r="D205"/>
      <c r="E205"/>
      <c r="F205"/>
      <c r="G205"/>
      <c r="H205"/>
      <c r="L205"/>
      <c r="M205"/>
      <c r="N205"/>
      <c r="O205"/>
      <c r="Q205"/>
      <c r="R205"/>
      <c r="S205"/>
      <c r="T205"/>
      <c r="V205"/>
      <c r="W205"/>
      <c r="X205"/>
      <c r="Y205"/>
      <c r="AC205"/>
      <c r="AD205"/>
      <c r="AE205"/>
      <c r="AF205"/>
      <c r="AG205"/>
      <c r="AH205"/>
      <c r="AI205"/>
      <c r="AJ205"/>
      <c r="AK205"/>
      <c r="AL205"/>
      <c r="AM205"/>
      <c r="AN205"/>
      <c r="AO205"/>
      <c r="AP205"/>
      <c r="AQ205"/>
      <c r="AU205"/>
      <c r="AV205"/>
      <c r="AW205"/>
      <c r="AX205"/>
      <c r="AY205"/>
      <c r="AZ205"/>
      <c r="BA205"/>
      <c r="BB205"/>
      <c r="BC205"/>
      <c r="BD205"/>
      <c r="BE205"/>
      <c r="BF205"/>
      <c r="BG205"/>
      <c r="BH205"/>
      <c r="BI205"/>
    </row>
    <row r="206" spans="2:61">
      <c r="B206"/>
      <c r="C206"/>
      <c r="D206"/>
      <c r="E206"/>
      <c r="F206"/>
      <c r="G206"/>
      <c r="H206"/>
      <c r="L206"/>
      <c r="M206"/>
      <c r="N206"/>
      <c r="O206"/>
      <c r="Q206"/>
      <c r="R206"/>
      <c r="S206"/>
      <c r="T206"/>
      <c r="V206"/>
      <c r="W206"/>
      <c r="X206"/>
      <c r="Y206"/>
      <c r="AC206"/>
      <c r="AD206"/>
      <c r="AE206"/>
      <c r="AF206"/>
      <c r="AG206"/>
      <c r="AH206"/>
      <c r="AI206"/>
      <c r="AJ206"/>
      <c r="AK206"/>
      <c r="AL206"/>
      <c r="AM206"/>
      <c r="AN206"/>
      <c r="AO206"/>
      <c r="AP206"/>
      <c r="AQ206"/>
      <c r="AU206"/>
      <c r="AV206"/>
      <c r="AW206"/>
      <c r="AX206"/>
      <c r="AY206"/>
      <c r="AZ206"/>
      <c r="BA206"/>
      <c r="BB206"/>
      <c r="BC206"/>
      <c r="BD206"/>
      <c r="BE206"/>
      <c r="BF206"/>
      <c r="BG206"/>
      <c r="BH206"/>
      <c r="BI206"/>
    </row>
    <row r="207" spans="2:61">
      <c r="B207"/>
      <c r="C207"/>
      <c r="D207"/>
      <c r="E207"/>
      <c r="F207"/>
      <c r="G207"/>
      <c r="H207"/>
      <c r="L207"/>
      <c r="M207"/>
      <c r="N207"/>
      <c r="O207"/>
      <c r="Q207"/>
      <c r="R207"/>
      <c r="S207"/>
      <c r="T207"/>
      <c r="V207"/>
      <c r="W207"/>
      <c r="X207"/>
      <c r="Y207"/>
      <c r="AC207"/>
      <c r="AD207"/>
      <c r="AE207"/>
      <c r="AF207"/>
      <c r="AG207"/>
      <c r="AH207"/>
      <c r="AI207"/>
      <c r="AJ207"/>
      <c r="AK207"/>
      <c r="AL207"/>
      <c r="AM207"/>
      <c r="AN207"/>
      <c r="AO207"/>
      <c r="AP207"/>
      <c r="AQ207"/>
      <c r="AU207"/>
      <c r="AV207"/>
      <c r="AW207"/>
      <c r="AX207"/>
      <c r="AY207"/>
      <c r="AZ207"/>
      <c r="BA207"/>
      <c r="BB207"/>
      <c r="BC207"/>
      <c r="BD207"/>
      <c r="BE207"/>
      <c r="BF207"/>
      <c r="BG207"/>
      <c r="BH207"/>
      <c r="BI207"/>
    </row>
    <row r="208" spans="2:61">
      <c r="B208"/>
      <c r="C208"/>
      <c r="D208"/>
      <c r="E208"/>
      <c r="F208"/>
      <c r="G208"/>
      <c r="H208"/>
      <c r="L208"/>
      <c r="M208"/>
      <c r="N208"/>
      <c r="O208"/>
      <c r="Q208"/>
      <c r="R208"/>
      <c r="S208"/>
      <c r="T208"/>
      <c r="V208"/>
      <c r="W208"/>
      <c r="X208"/>
      <c r="Y208"/>
      <c r="AC208"/>
      <c r="AD208"/>
      <c r="AE208"/>
      <c r="AF208"/>
      <c r="AG208"/>
      <c r="AH208"/>
      <c r="AI208"/>
      <c r="AJ208"/>
      <c r="AK208"/>
      <c r="AL208"/>
      <c r="AM208"/>
      <c r="AN208"/>
      <c r="AO208"/>
      <c r="AP208"/>
      <c r="AQ208"/>
      <c r="AU208"/>
      <c r="AV208"/>
      <c r="AW208"/>
      <c r="AX208"/>
      <c r="AY208"/>
      <c r="AZ208"/>
      <c r="BA208"/>
      <c r="BB208"/>
      <c r="BC208"/>
      <c r="BD208"/>
      <c r="BE208"/>
      <c r="BF208"/>
      <c r="BG208"/>
      <c r="BH208"/>
      <c r="BI208"/>
    </row>
    <row r="209" spans="2:61">
      <c r="B209"/>
      <c r="C209"/>
      <c r="D209"/>
      <c r="E209"/>
      <c r="F209"/>
      <c r="G209"/>
      <c r="H209"/>
      <c r="L209"/>
      <c r="M209"/>
      <c r="N209"/>
      <c r="O209"/>
      <c r="Q209"/>
      <c r="R209"/>
      <c r="S209"/>
      <c r="T209"/>
      <c r="V209"/>
      <c r="W209"/>
      <c r="X209"/>
      <c r="Y209"/>
      <c r="AC209"/>
      <c r="AD209"/>
      <c r="AE209"/>
      <c r="AF209"/>
      <c r="AG209"/>
      <c r="AH209"/>
      <c r="AI209"/>
      <c r="AJ209"/>
      <c r="AK209"/>
      <c r="AL209"/>
      <c r="AM209"/>
      <c r="AN209"/>
      <c r="AO209"/>
      <c r="AP209"/>
      <c r="AQ209"/>
      <c r="AU209"/>
      <c r="AV209"/>
      <c r="AW209"/>
      <c r="AX209"/>
      <c r="AY209"/>
      <c r="AZ209"/>
      <c r="BA209"/>
      <c r="BB209"/>
      <c r="BC209"/>
      <c r="BD209"/>
      <c r="BE209"/>
      <c r="BF209"/>
      <c r="BG209"/>
      <c r="BH209"/>
      <c r="BI209"/>
    </row>
    <row r="210" spans="2:61">
      <c r="B210"/>
      <c r="C210"/>
      <c r="D210"/>
      <c r="E210"/>
      <c r="F210"/>
      <c r="G210"/>
      <c r="H210"/>
      <c r="L210"/>
      <c r="M210"/>
      <c r="N210"/>
      <c r="O210"/>
      <c r="Q210"/>
      <c r="R210"/>
      <c r="S210"/>
      <c r="T210"/>
      <c r="V210"/>
      <c r="W210"/>
      <c r="X210"/>
      <c r="Y210"/>
      <c r="AC210"/>
      <c r="AD210"/>
      <c r="AE210"/>
      <c r="AF210"/>
      <c r="AG210"/>
      <c r="AH210"/>
      <c r="AI210"/>
      <c r="AJ210"/>
      <c r="AK210"/>
      <c r="AL210"/>
      <c r="AM210"/>
      <c r="AN210"/>
      <c r="AO210"/>
      <c r="AP210"/>
      <c r="AQ210"/>
      <c r="AU210"/>
      <c r="AV210"/>
      <c r="AW210"/>
      <c r="AX210"/>
      <c r="AY210"/>
      <c r="AZ210"/>
      <c r="BA210"/>
      <c r="BB210"/>
      <c r="BC210"/>
      <c r="BD210"/>
      <c r="BE210"/>
      <c r="BF210"/>
      <c r="BG210"/>
      <c r="BH210"/>
      <c r="BI210"/>
    </row>
    <row r="211" spans="2:61">
      <c r="B211"/>
      <c r="C211"/>
      <c r="D211"/>
      <c r="E211"/>
      <c r="F211"/>
      <c r="G211"/>
      <c r="H211"/>
      <c r="L211"/>
      <c r="M211"/>
      <c r="N211"/>
      <c r="O211"/>
      <c r="Q211"/>
      <c r="R211"/>
      <c r="S211"/>
      <c r="T211"/>
      <c r="V211"/>
      <c r="W211"/>
      <c r="X211"/>
      <c r="Y211"/>
      <c r="AC211"/>
      <c r="AD211"/>
      <c r="AE211"/>
      <c r="AF211"/>
      <c r="AG211"/>
      <c r="AH211"/>
      <c r="AI211"/>
      <c r="AJ211"/>
      <c r="AK211"/>
      <c r="AL211"/>
      <c r="AM211"/>
      <c r="AN211"/>
      <c r="AO211"/>
      <c r="AP211"/>
      <c r="AQ211"/>
      <c r="AU211"/>
      <c r="AV211"/>
      <c r="AW211"/>
      <c r="AX211"/>
      <c r="AY211"/>
      <c r="AZ211"/>
      <c r="BA211"/>
      <c r="BB211"/>
      <c r="BC211"/>
      <c r="BD211"/>
      <c r="BE211"/>
      <c r="BF211"/>
      <c r="BG211"/>
      <c r="BH211"/>
      <c r="BI211"/>
    </row>
    <row r="212" spans="2:61">
      <c r="B212"/>
      <c r="C212"/>
      <c r="D212"/>
      <c r="E212"/>
      <c r="F212"/>
      <c r="G212"/>
      <c r="H212"/>
      <c r="L212"/>
      <c r="M212"/>
      <c r="N212"/>
      <c r="O212"/>
      <c r="Q212"/>
      <c r="R212"/>
      <c r="S212"/>
      <c r="T212"/>
      <c r="V212"/>
      <c r="W212"/>
      <c r="X212"/>
      <c r="Y212"/>
      <c r="AC212"/>
      <c r="AD212"/>
      <c r="AE212"/>
      <c r="AF212"/>
      <c r="AG212"/>
      <c r="AH212"/>
      <c r="AI212"/>
      <c r="AJ212"/>
      <c r="AK212"/>
      <c r="AL212"/>
      <c r="AM212"/>
      <c r="AN212"/>
      <c r="AO212"/>
      <c r="AP212"/>
      <c r="AQ212"/>
      <c r="AU212"/>
      <c r="AV212"/>
      <c r="AW212"/>
      <c r="AX212"/>
      <c r="AY212"/>
      <c r="AZ212"/>
      <c r="BA212"/>
      <c r="BB212"/>
      <c r="BC212"/>
      <c r="BD212"/>
      <c r="BE212"/>
      <c r="BF212"/>
      <c r="BG212"/>
      <c r="BH212"/>
      <c r="BI212"/>
    </row>
    <row r="213" spans="2:61">
      <c r="B213"/>
      <c r="C213"/>
      <c r="D213"/>
      <c r="E213"/>
      <c r="F213"/>
      <c r="G213"/>
      <c r="H213"/>
      <c r="L213"/>
      <c r="M213"/>
      <c r="N213"/>
      <c r="O213"/>
      <c r="Q213"/>
      <c r="R213"/>
      <c r="S213"/>
      <c r="T213"/>
      <c r="V213"/>
      <c r="W213"/>
      <c r="X213"/>
      <c r="Y213"/>
      <c r="AC213"/>
      <c r="AD213"/>
      <c r="AE213"/>
      <c r="AF213"/>
      <c r="AG213"/>
      <c r="AH213"/>
      <c r="AI213"/>
      <c r="AJ213"/>
      <c r="AK213"/>
      <c r="AL213"/>
      <c r="AM213"/>
      <c r="AN213"/>
      <c r="AO213"/>
      <c r="AP213"/>
      <c r="AQ213"/>
      <c r="AU213"/>
      <c r="AV213"/>
      <c r="AW213"/>
      <c r="AX213"/>
      <c r="AY213"/>
      <c r="AZ213"/>
      <c r="BA213"/>
      <c r="BB213"/>
      <c r="BC213"/>
      <c r="BD213"/>
      <c r="BE213"/>
      <c r="BF213"/>
      <c r="BG213"/>
      <c r="BH213"/>
      <c r="BI213"/>
    </row>
    <row r="214" spans="2:61">
      <c r="B214"/>
      <c r="C214"/>
      <c r="D214"/>
      <c r="E214"/>
      <c r="F214"/>
      <c r="G214"/>
      <c r="H214"/>
      <c r="L214"/>
      <c r="M214"/>
      <c r="N214"/>
      <c r="O214"/>
      <c r="Q214"/>
      <c r="R214"/>
      <c r="S214"/>
      <c r="T214"/>
      <c r="V214"/>
      <c r="W214"/>
      <c r="X214"/>
      <c r="Y214"/>
      <c r="AC214"/>
      <c r="AD214"/>
      <c r="AE214"/>
      <c r="AF214"/>
      <c r="AG214"/>
      <c r="AH214"/>
      <c r="AI214"/>
      <c r="AJ214"/>
      <c r="AK214"/>
      <c r="AL214"/>
      <c r="AM214"/>
      <c r="AN214"/>
      <c r="AO214"/>
      <c r="AP214"/>
      <c r="AQ214"/>
      <c r="AU214"/>
      <c r="AV214"/>
      <c r="AW214"/>
      <c r="AX214"/>
      <c r="AY214"/>
      <c r="AZ214"/>
      <c r="BA214"/>
      <c r="BB214"/>
      <c r="BC214"/>
      <c r="BD214"/>
      <c r="BE214"/>
      <c r="BF214"/>
      <c r="BG214"/>
      <c r="BH214"/>
      <c r="BI214"/>
    </row>
    <row r="215" spans="2:61">
      <c r="B215"/>
      <c r="C215"/>
      <c r="D215"/>
      <c r="E215"/>
      <c r="F215"/>
      <c r="G215"/>
      <c r="H215"/>
      <c r="L215"/>
      <c r="M215"/>
      <c r="N215"/>
      <c r="O215"/>
      <c r="Q215"/>
      <c r="R215"/>
      <c r="S215"/>
      <c r="T215"/>
      <c r="V215"/>
      <c r="W215"/>
      <c r="X215"/>
      <c r="Y215"/>
      <c r="AC215"/>
      <c r="AD215"/>
      <c r="AE215"/>
      <c r="AF215"/>
      <c r="AG215"/>
      <c r="AH215"/>
      <c r="AI215"/>
      <c r="AJ215"/>
      <c r="AK215"/>
      <c r="AL215"/>
      <c r="AM215"/>
      <c r="AN215"/>
      <c r="AO215"/>
      <c r="AP215"/>
      <c r="AQ215"/>
      <c r="AU215"/>
      <c r="AV215"/>
      <c r="AW215"/>
      <c r="AX215"/>
      <c r="AY215"/>
      <c r="AZ215"/>
      <c r="BA215"/>
      <c r="BB215"/>
      <c r="BC215"/>
      <c r="BD215"/>
      <c r="BE215"/>
      <c r="BF215"/>
      <c r="BG215"/>
      <c r="BH215"/>
      <c r="BI215"/>
    </row>
    <row r="216" spans="2:61">
      <c r="B216"/>
      <c r="C216"/>
      <c r="D216"/>
      <c r="E216"/>
      <c r="F216"/>
      <c r="G216"/>
      <c r="H216"/>
      <c r="L216"/>
      <c r="M216"/>
      <c r="N216"/>
      <c r="O216"/>
      <c r="Q216"/>
      <c r="R216"/>
      <c r="S216"/>
      <c r="T216"/>
      <c r="V216"/>
      <c r="W216"/>
      <c r="X216"/>
      <c r="Y216"/>
      <c r="AC216"/>
      <c r="AD216"/>
      <c r="AE216"/>
      <c r="AF216"/>
      <c r="AG216"/>
      <c r="AH216"/>
      <c r="AI216"/>
      <c r="AJ216"/>
      <c r="AK216"/>
      <c r="AL216"/>
      <c r="AM216"/>
      <c r="AN216"/>
      <c r="AO216"/>
      <c r="AP216"/>
      <c r="AQ216"/>
      <c r="AU216"/>
      <c r="AV216"/>
      <c r="AW216"/>
      <c r="AX216"/>
      <c r="AY216"/>
      <c r="AZ216"/>
      <c r="BA216"/>
      <c r="BB216"/>
      <c r="BC216"/>
      <c r="BD216"/>
      <c r="BE216"/>
      <c r="BF216"/>
      <c r="BG216"/>
      <c r="BH216"/>
      <c r="BI216"/>
    </row>
    <row r="217" spans="2:61">
      <c r="B217"/>
      <c r="C217"/>
      <c r="D217"/>
      <c r="E217"/>
      <c r="F217"/>
      <c r="G217"/>
      <c r="H217"/>
      <c r="L217"/>
      <c r="M217"/>
      <c r="N217"/>
      <c r="O217"/>
      <c r="Q217"/>
      <c r="R217"/>
      <c r="S217"/>
      <c r="T217"/>
      <c r="V217"/>
      <c r="W217"/>
      <c r="X217"/>
      <c r="Y217"/>
      <c r="AC217"/>
      <c r="AD217"/>
      <c r="AE217"/>
      <c r="AF217"/>
      <c r="AG217"/>
      <c r="AH217"/>
      <c r="AI217"/>
      <c r="AJ217"/>
      <c r="AK217"/>
      <c r="AL217"/>
      <c r="AM217"/>
      <c r="AN217"/>
      <c r="AO217"/>
      <c r="AP217"/>
      <c r="AQ217"/>
      <c r="AU217"/>
      <c r="AV217"/>
      <c r="AW217"/>
      <c r="AX217"/>
      <c r="AY217"/>
      <c r="AZ217"/>
      <c r="BA217"/>
      <c r="BB217"/>
      <c r="BC217"/>
      <c r="BD217"/>
      <c r="BE217"/>
      <c r="BF217"/>
      <c r="BG217"/>
      <c r="BH217"/>
      <c r="BI217"/>
    </row>
    <row r="218" spans="2:61">
      <c r="B218"/>
      <c r="C218"/>
      <c r="D218"/>
      <c r="E218"/>
      <c r="F218"/>
      <c r="G218"/>
      <c r="H218"/>
      <c r="L218"/>
      <c r="M218"/>
      <c r="N218"/>
      <c r="O218"/>
      <c r="Q218"/>
      <c r="R218"/>
      <c r="S218"/>
      <c r="T218"/>
      <c r="V218"/>
      <c r="W218"/>
      <c r="X218"/>
      <c r="Y218"/>
      <c r="AC218"/>
      <c r="AD218"/>
      <c r="AE218"/>
      <c r="AF218"/>
      <c r="AG218"/>
      <c r="AH218"/>
      <c r="AI218"/>
      <c r="AJ218"/>
      <c r="AK218"/>
      <c r="AL218"/>
      <c r="AM218"/>
      <c r="AN218"/>
      <c r="AO218"/>
      <c r="AP218"/>
      <c r="AQ218"/>
      <c r="AU218"/>
      <c r="AV218"/>
      <c r="AW218"/>
      <c r="AX218"/>
      <c r="AY218"/>
      <c r="AZ218"/>
      <c r="BA218"/>
      <c r="BB218"/>
      <c r="BC218"/>
      <c r="BD218"/>
      <c r="BE218"/>
      <c r="BF218"/>
      <c r="BG218"/>
      <c r="BH218"/>
      <c r="BI218"/>
    </row>
    <row r="219" spans="2:61">
      <c r="B219"/>
      <c r="C219"/>
      <c r="D219"/>
      <c r="E219"/>
      <c r="F219"/>
      <c r="G219"/>
      <c r="H219"/>
      <c r="L219"/>
      <c r="M219"/>
      <c r="N219"/>
      <c r="O219"/>
      <c r="Q219"/>
      <c r="R219"/>
      <c r="S219"/>
      <c r="T219"/>
      <c r="V219"/>
      <c r="W219"/>
      <c r="X219"/>
      <c r="Y219"/>
      <c r="AC219"/>
      <c r="AD219"/>
      <c r="AE219"/>
      <c r="AF219"/>
      <c r="AG219"/>
      <c r="AH219"/>
      <c r="AI219"/>
      <c r="AJ219"/>
      <c r="AK219"/>
      <c r="AL219"/>
      <c r="AM219"/>
      <c r="AN219"/>
      <c r="AO219"/>
      <c r="AP219"/>
      <c r="AQ219"/>
      <c r="AU219"/>
      <c r="AV219"/>
      <c r="AW219"/>
      <c r="AX219"/>
      <c r="AY219"/>
      <c r="AZ219"/>
      <c r="BA219"/>
      <c r="BB219"/>
      <c r="BC219"/>
      <c r="BD219"/>
      <c r="BE219"/>
      <c r="BF219"/>
      <c r="BG219"/>
      <c r="BH219"/>
      <c r="BI219"/>
    </row>
    <row r="220" spans="2:61">
      <c r="B220"/>
      <c r="C220"/>
      <c r="D220"/>
      <c r="E220"/>
      <c r="F220"/>
      <c r="G220"/>
      <c r="H220"/>
      <c r="L220"/>
      <c r="M220"/>
      <c r="N220"/>
      <c r="O220"/>
      <c r="Q220"/>
      <c r="R220"/>
      <c r="S220"/>
      <c r="T220"/>
      <c r="V220"/>
      <c r="W220"/>
      <c r="X220"/>
      <c r="Y220"/>
      <c r="AC220"/>
      <c r="AD220"/>
      <c r="AE220"/>
      <c r="AF220"/>
      <c r="AG220"/>
      <c r="AH220"/>
      <c r="AI220"/>
      <c r="AJ220"/>
      <c r="AK220"/>
      <c r="AL220"/>
      <c r="AM220"/>
      <c r="AN220"/>
      <c r="AO220"/>
      <c r="AP220"/>
      <c r="AQ220"/>
      <c r="AU220"/>
      <c r="AV220"/>
      <c r="AW220"/>
      <c r="AX220"/>
      <c r="AY220"/>
      <c r="AZ220"/>
      <c r="BA220"/>
      <c r="BB220"/>
      <c r="BC220"/>
      <c r="BD220"/>
      <c r="BE220"/>
      <c r="BF220"/>
      <c r="BG220"/>
      <c r="BH220"/>
      <c r="BI220"/>
    </row>
    <row r="221" spans="2:61">
      <c r="B221"/>
      <c r="C221"/>
      <c r="D221"/>
      <c r="E221"/>
      <c r="F221"/>
      <c r="G221"/>
      <c r="H221"/>
      <c r="L221"/>
      <c r="M221"/>
      <c r="N221"/>
      <c r="O221"/>
      <c r="Q221"/>
      <c r="R221"/>
      <c r="S221"/>
      <c r="T221"/>
      <c r="V221"/>
      <c r="W221"/>
      <c r="X221"/>
      <c r="Y221"/>
      <c r="AC221"/>
      <c r="AD221"/>
      <c r="AE221"/>
      <c r="AF221"/>
      <c r="AG221"/>
      <c r="AH221"/>
      <c r="AI221"/>
      <c r="AJ221"/>
      <c r="AK221"/>
      <c r="AL221"/>
      <c r="AM221"/>
      <c r="AN221"/>
      <c r="AO221"/>
      <c r="AP221"/>
      <c r="AQ221"/>
      <c r="AU221"/>
      <c r="AV221"/>
      <c r="AW221"/>
      <c r="AX221"/>
      <c r="AY221"/>
      <c r="AZ221"/>
      <c r="BA221"/>
      <c r="BB221"/>
      <c r="BC221"/>
      <c r="BD221"/>
      <c r="BE221"/>
      <c r="BF221"/>
      <c r="BG221"/>
      <c r="BH221"/>
      <c r="BI221"/>
    </row>
    <row r="222" spans="2:61">
      <c r="B222"/>
      <c r="C222"/>
      <c r="D222"/>
      <c r="E222"/>
      <c r="F222"/>
      <c r="G222"/>
      <c r="H222"/>
      <c r="L222"/>
      <c r="M222"/>
      <c r="N222"/>
      <c r="O222"/>
      <c r="Q222"/>
      <c r="R222"/>
      <c r="S222"/>
      <c r="T222"/>
      <c r="V222"/>
      <c r="W222"/>
      <c r="X222"/>
      <c r="Y222"/>
      <c r="AC222"/>
      <c r="AD222"/>
      <c r="AE222"/>
      <c r="AF222"/>
      <c r="AG222"/>
      <c r="AH222"/>
      <c r="AI222"/>
      <c r="AJ222"/>
      <c r="AK222"/>
      <c r="AL222"/>
      <c r="AM222"/>
      <c r="AN222"/>
      <c r="AO222"/>
      <c r="AP222"/>
      <c r="AQ222"/>
      <c r="AU222"/>
      <c r="AV222"/>
      <c r="AW222"/>
      <c r="AX222"/>
      <c r="AY222"/>
      <c r="AZ222"/>
      <c r="BA222"/>
      <c r="BB222"/>
      <c r="BC222"/>
      <c r="BD222"/>
      <c r="BE222"/>
      <c r="BF222"/>
      <c r="BG222"/>
      <c r="BH222"/>
      <c r="BI222"/>
    </row>
    <row r="223" spans="2:61">
      <c r="B223"/>
      <c r="C223"/>
      <c r="D223"/>
      <c r="E223"/>
      <c r="F223"/>
      <c r="G223"/>
      <c r="H223"/>
      <c r="L223"/>
      <c r="M223"/>
      <c r="N223"/>
      <c r="O223"/>
      <c r="Q223"/>
      <c r="R223"/>
      <c r="S223"/>
      <c r="T223"/>
      <c r="V223"/>
      <c r="W223"/>
      <c r="X223"/>
      <c r="Y223"/>
      <c r="AC223"/>
      <c r="AD223"/>
      <c r="AE223"/>
      <c r="AF223"/>
      <c r="AG223"/>
      <c r="AH223"/>
      <c r="AI223"/>
      <c r="AJ223"/>
      <c r="AK223"/>
      <c r="AL223"/>
      <c r="AM223"/>
      <c r="AN223"/>
      <c r="AO223"/>
      <c r="AP223"/>
      <c r="AQ223"/>
      <c r="AU223"/>
      <c r="AV223"/>
      <c r="AW223"/>
      <c r="AX223"/>
      <c r="AY223"/>
      <c r="AZ223"/>
      <c r="BA223"/>
      <c r="BB223"/>
      <c r="BC223"/>
      <c r="BD223"/>
      <c r="BE223"/>
      <c r="BF223"/>
      <c r="BG223"/>
      <c r="BH223"/>
      <c r="BI223"/>
    </row>
    <row r="224" spans="2:61">
      <c r="B224"/>
      <c r="C224"/>
      <c r="D224"/>
      <c r="E224"/>
      <c r="F224"/>
      <c r="G224"/>
      <c r="H224"/>
      <c r="L224"/>
      <c r="M224"/>
      <c r="N224"/>
      <c r="O224"/>
      <c r="Q224"/>
      <c r="R224"/>
      <c r="S224"/>
      <c r="T224"/>
      <c r="V224"/>
      <c r="W224"/>
      <c r="X224"/>
      <c r="Y224"/>
      <c r="AC224"/>
      <c r="AD224"/>
      <c r="AE224"/>
      <c r="AF224"/>
      <c r="AG224"/>
      <c r="AH224"/>
      <c r="AI224"/>
      <c r="AJ224"/>
      <c r="AK224"/>
      <c r="AL224"/>
      <c r="AM224"/>
      <c r="AN224"/>
      <c r="AO224"/>
      <c r="AP224"/>
      <c r="AQ224"/>
      <c r="AU224"/>
      <c r="AV224"/>
      <c r="AW224"/>
      <c r="AX224"/>
      <c r="AY224"/>
      <c r="AZ224"/>
      <c r="BA224"/>
      <c r="BB224"/>
      <c r="BC224"/>
      <c r="BD224"/>
      <c r="BE224"/>
      <c r="BF224"/>
      <c r="BG224"/>
      <c r="BH224"/>
      <c r="BI224"/>
    </row>
    <row r="225" spans="2:61">
      <c r="B225"/>
      <c r="C225"/>
      <c r="D225"/>
      <c r="E225"/>
      <c r="F225"/>
      <c r="G225"/>
      <c r="H225"/>
      <c r="L225"/>
      <c r="M225"/>
      <c r="N225"/>
      <c r="O225"/>
      <c r="Q225"/>
      <c r="R225"/>
      <c r="S225"/>
      <c r="T225"/>
      <c r="V225"/>
      <c r="W225"/>
      <c r="X225"/>
      <c r="Y225"/>
      <c r="AC225"/>
      <c r="AD225"/>
      <c r="AE225"/>
      <c r="AF225"/>
      <c r="AG225"/>
      <c r="AH225"/>
      <c r="AI225"/>
      <c r="AJ225"/>
      <c r="AK225"/>
      <c r="AL225"/>
      <c r="AM225"/>
      <c r="AN225"/>
      <c r="AO225"/>
      <c r="AP225"/>
      <c r="AQ225"/>
      <c r="AU225"/>
      <c r="AV225"/>
      <c r="AW225"/>
      <c r="AX225"/>
      <c r="AY225"/>
      <c r="AZ225"/>
      <c r="BA225"/>
      <c r="BB225"/>
      <c r="BC225"/>
      <c r="BD225"/>
      <c r="BE225"/>
      <c r="BF225"/>
      <c r="BG225"/>
      <c r="BH225"/>
      <c r="BI225"/>
    </row>
    <row r="226" spans="2:61">
      <c r="B226"/>
      <c r="C226"/>
      <c r="D226"/>
      <c r="E226"/>
      <c r="F226"/>
      <c r="G226"/>
      <c r="H226"/>
      <c r="L226"/>
      <c r="M226"/>
      <c r="N226"/>
      <c r="O226"/>
      <c r="Q226"/>
      <c r="R226"/>
      <c r="S226"/>
      <c r="T226"/>
      <c r="V226"/>
      <c r="W226"/>
      <c r="X226"/>
      <c r="Y226"/>
      <c r="AC226"/>
      <c r="AD226"/>
      <c r="AE226"/>
      <c r="AF226"/>
      <c r="AG226"/>
      <c r="AH226"/>
      <c r="AI226"/>
      <c r="AJ226"/>
      <c r="AK226"/>
      <c r="AL226"/>
      <c r="AM226"/>
      <c r="AN226"/>
      <c r="AO226"/>
      <c r="AP226"/>
      <c r="AQ226"/>
      <c r="AU226"/>
      <c r="AV226"/>
      <c r="AW226"/>
      <c r="AX226"/>
      <c r="AY226"/>
      <c r="AZ226"/>
      <c r="BA226"/>
      <c r="BB226"/>
      <c r="BC226"/>
      <c r="BD226"/>
      <c r="BE226"/>
      <c r="BF226"/>
      <c r="BG226"/>
      <c r="BH226"/>
      <c r="BI226"/>
    </row>
    <row r="227" spans="2:61">
      <c r="B227"/>
      <c r="C227"/>
      <c r="D227"/>
      <c r="E227"/>
      <c r="F227"/>
      <c r="G227"/>
      <c r="H227"/>
      <c r="L227"/>
      <c r="M227"/>
      <c r="N227"/>
      <c r="O227"/>
      <c r="Q227"/>
      <c r="R227"/>
      <c r="S227"/>
      <c r="T227"/>
      <c r="V227"/>
      <c r="W227"/>
      <c r="X227"/>
      <c r="Y227"/>
      <c r="AC227"/>
      <c r="AD227"/>
      <c r="AE227"/>
      <c r="AF227"/>
      <c r="AG227"/>
      <c r="AH227"/>
      <c r="AI227"/>
      <c r="AJ227"/>
      <c r="AK227"/>
      <c r="AL227"/>
      <c r="AM227"/>
      <c r="AN227"/>
      <c r="AO227"/>
      <c r="AP227"/>
      <c r="AQ227"/>
      <c r="AU227"/>
      <c r="AV227"/>
      <c r="AW227"/>
      <c r="AX227"/>
      <c r="AY227"/>
      <c r="AZ227"/>
      <c r="BA227"/>
      <c r="BB227"/>
      <c r="BC227"/>
      <c r="BD227"/>
      <c r="BE227"/>
      <c r="BF227"/>
      <c r="BG227"/>
      <c r="BH227"/>
      <c r="BI227"/>
    </row>
    <row r="228" spans="2:61">
      <c r="B228"/>
      <c r="C228"/>
      <c r="D228"/>
      <c r="E228"/>
      <c r="F228"/>
      <c r="G228"/>
      <c r="H228"/>
      <c r="L228"/>
      <c r="M228"/>
      <c r="N228"/>
      <c r="O228"/>
      <c r="Q228"/>
      <c r="R228"/>
      <c r="S228"/>
      <c r="T228"/>
      <c r="V228"/>
      <c r="W228"/>
      <c r="X228"/>
      <c r="Y228"/>
      <c r="AC228"/>
      <c r="AD228"/>
      <c r="AE228"/>
      <c r="AF228"/>
      <c r="AG228"/>
      <c r="AH228"/>
      <c r="AI228"/>
      <c r="AJ228"/>
      <c r="AK228"/>
      <c r="AL228"/>
      <c r="AM228"/>
      <c r="AN228"/>
      <c r="AO228"/>
      <c r="AP228"/>
      <c r="AQ228"/>
      <c r="AU228"/>
      <c r="AV228"/>
      <c r="AW228"/>
      <c r="AX228"/>
      <c r="AY228"/>
      <c r="AZ228"/>
      <c r="BA228"/>
      <c r="BB228"/>
      <c r="BC228"/>
      <c r="BD228"/>
      <c r="BE228"/>
      <c r="BF228"/>
      <c r="BG228"/>
      <c r="BH228"/>
      <c r="BI228"/>
    </row>
    <row r="229" spans="2:61">
      <c r="B229"/>
      <c r="C229"/>
      <c r="D229"/>
      <c r="E229"/>
      <c r="F229"/>
      <c r="G229"/>
      <c r="H229"/>
      <c r="L229"/>
      <c r="M229"/>
      <c r="N229"/>
      <c r="O229"/>
      <c r="Q229"/>
      <c r="R229"/>
      <c r="S229"/>
      <c r="T229"/>
      <c r="V229"/>
      <c r="W229"/>
      <c r="X229"/>
      <c r="Y229"/>
      <c r="AC229"/>
      <c r="AD229"/>
      <c r="AE229"/>
      <c r="AF229"/>
      <c r="AG229"/>
      <c r="AH229"/>
      <c r="AI229"/>
      <c r="AJ229"/>
      <c r="AK229"/>
      <c r="AL229"/>
      <c r="AM229"/>
      <c r="AN229"/>
      <c r="AO229"/>
      <c r="AP229"/>
      <c r="AQ229"/>
      <c r="AU229"/>
      <c r="AV229"/>
      <c r="AW229"/>
      <c r="AX229"/>
      <c r="AY229"/>
      <c r="AZ229"/>
      <c r="BA229"/>
      <c r="BB229"/>
      <c r="BC229"/>
      <c r="BD229"/>
      <c r="BE229"/>
      <c r="BF229"/>
      <c r="BG229"/>
      <c r="BH229"/>
      <c r="BI229"/>
    </row>
    <row r="230" spans="2:61">
      <c r="B230"/>
      <c r="C230"/>
      <c r="D230"/>
      <c r="E230"/>
      <c r="F230"/>
      <c r="G230"/>
      <c r="H230"/>
      <c r="L230"/>
      <c r="M230"/>
      <c r="N230"/>
      <c r="O230"/>
      <c r="Q230"/>
      <c r="R230"/>
      <c r="S230"/>
      <c r="T230"/>
      <c r="V230"/>
      <c r="W230"/>
      <c r="X230"/>
      <c r="Y230"/>
      <c r="AC230"/>
      <c r="AD230"/>
      <c r="AE230"/>
      <c r="AF230"/>
      <c r="AG230"/>
      <c r="AH230"/>
      <c r="AI230"/>
      <c r="AJ230"/>
      <c r="AK230"/>
      <c r="AL230"/>
      <c r="AM230"/>
      <c r="AN230"/>
      <c r="AO230"/>
      <c r="AP230"/>
      <c r="AQ230"/>
      <c r="AU230"/>
      <c r="AV230"/>
      <c r="AW230"/>
      <c r="AX230"/>
      <c r="AY230"/>
      <c r="AZ230"/>
      <c r="BA230"/>
      <c r="BB230"/>
      <c r="BC230"/>
      <c r="BD230"/>
      <c r="BE230"/>
      <c r="BF230"/>
      <c r="BG230"/>
      <c r="BH230"/>
      <c r="BI230"/>
    </row>
    <row r="231" spans="2:61">
      <c r="B231"/>
      <c r="C231"/>
      <c r="D231"/>
      <c r="E231"/>
      <c r="F231"/>
      <c r="G231"/>
      <c r="H231"/>
      <c r="L231"/>
      <c r="M231"/>
      <c r="N231"/>
      <c r="O231"/>
      <c r="Q231"/>
      <c r="R231"/>
      <c r="S231"/>
      <c r="T231"/>
      <c r="V231"/>
      <c r="W231"/>
      <c r="X231"/>
      <c r="Y231"/>
      <c r="AC231"/>
      <c r="AD231"/>
      <c r="AE231"/>
      <c r="AF231"/>
      <c r="AG231"/>
      <c r="AH231"/>
      <c r="AI231"/>
      <c r="AJ231"/>
      <c r="AK231"/>
      <c r="AL231"/>
      <c r="AM231"/>
      <c r="AN231"/>
      <c r="AO231"/>
      <c r="AP231"/>
      <c r="AQ231"/>
      <c r="AU231"/>
      <c r="AV231"/>
      <c r="AW231"/>
      <c r="AX231"/>
      <c r="AY231"/>
      <c r="AZ231"/>
      <c r="BA231"/>
      <c r="BB231"/>
      <c r="BC231"/>
      <c r="BD231"/>
      <c r="BE231"/>
      <c r="BF231"/>
      <c r="BG231"/>
      <c r="BH231"/>
      <c r="BI231"/>
    </row>
    <row r="232" spans="2:61">
      <c r="B232"/>
      <c r="C232"/>
      <c r="D232"/>
      <c r="E232"/>
      <c r="F232"/>
      <c r="G232"/>
      <c r="H232"/>
      <c r="L232"/>
      <c r="M232"/>
      <c r="N232"/>
      <c r="O232"/>
      <c r="Q232"/>
      <c r="R232"/>
      <c r="S232"/>
      <c r="T232"/>
      <c r="V232"/>
      <c r="W232"/>
      <c r="X232"/>
      <c r="Y232"/>
      <c r="AC232"/>
      <c r="AD232"/>
      <c r="AE232"/>
      <c r="AF232"/>
      <c r="AG232"/>
      <c r="AH232"/>
      <c r="AI232"/>
      <c r="AJ232"/>
      <c r="AK232"/>
      <c r="AL232"/>
      <c r="AM232"/>
      <c r="AN232"/>
      <c r="AO232"/>
      <c r="AP232"/>
      <c r="AQ232"/>
      <c r="AU232"/>
      <c r="AV232"/>
      <c r="AW232"/>
      <c r="AX232"/>
      <c r="AY232"/>
      <c r="AZ232"/>
      <c r="BA232"/>
      <c r="BB232"/>
      <c r="BC232"/>
      <c r="BD232"/>
      <c r="BE232"/>
      <c r="BF232"/>
      <c r="BG232"/>
      <c r="BH232"/>
      <c r="BI232"/>
    </row>
    <row r="233" spans="2:61">
      <c r="B233"/>
      <c r="C233"/>
      <c r="D233"/>
      <c r="E233"/>
      <c r="F233"/>
      <c r="G233"/>
      <c r="H233"/>
      <c r="L233"/>
      <c r="M233"/>
      <c r="N233"/>
      <c r="O233"/>
      <c r="Q233"/>
      <c r="R233"/>
      <c r="S233"/>
      <c r="T233"/>
      <c r="V233"/>
      <c r="W233"/>
      <c r="X233"/>
      <c r="Y233"/>
      <c r="AC233"/>
      <c r="AD233"/>
      <c r="AE233"/>
      <c r="AF233"/>
      <c r="AG233"/>
      <c r="AH233"/>
      <c r="AI233"/>
      <c r="AJ233"/>
      <c r="AK233"/>
      <c r="AL233"/>
      <c r="AM233"/>
      <c r="AN233"/>
      <c r="AO233"/>
      <c r="AP233"/>
      <c r="AQ233"/>
      <c r="AU233"/>
      <c r="AV233"/>
      <c r="AW233"/>
      <c r="AX233"/>
      <c r="AY233"/>
      <c r="AZ233"/>
      <c r="BA233"/>
      <c r="BB233"/>
      <c r="BC233"/>
      <c r="BD233"/>
      <c r="BE233"/>
      <c r="BF233"/>
      <c r="BG233"/>
      <c r="BH233"/>
      <c r="BI233"/>
    </row>
    <row r="234" spans="2:61">
      <c r="B234"/>
      <c r="C234"/>
      <c r="D234"/>
      <c r="E234"/>
      <c r="F234"/>
      <c r="G234"/>
      <c r="H234"/>
      <c r="L234"/>
      <c r="M234"/>
      <c r="N234"/>
      <c r="O234"/>
      <c r="Q234"/>
      <c r="R234"/>
      <c r="S234"/>
      <c r="T234"/>
      <c r="V234"/>
      <c r="W234"/>
      <c r="X234"/>
      <c r="Y234"/>
      <c r="AC234"/>
      <c r="AD234"/>
      <c r="AE234"/>
      <c r="AF234"/>
      <c r="AG234"/>
      <c r="AH234"/>
      <c r="AI234"/>
      <c r="AJ234"/>
      <c r="AK234"/>
      <c r="AL234"/>
      <c r="AM234"/>
      <c r="AN234"/>
      <c r="AO234"/>
      <c r="AP234"/>
      <c r="AQ234"/>
      <c r="AU234"/>
      <c r="AV234"/>
      <c r="AW234"/>
      <c r="AX234"/>
      <c r="AY234"/>
      <c r="AZ234"/>
      <c r="BA234"/>
      <c r="BB234"/>
      <c r="BC234"/>
      <c r="BD234"/>
      <c r="BE234"/>
      <c r="BF234"/>
      <c r="BG234"/>
      <c r="BH234"/>
      <c r="BI234"/>
    </row>
    <row r="235" spans="2:61">
      <c r="B235"/>
      <c r="C235"/>
      <c r="D235"/>
      <c r="E235"/>
      <c r="F235"/>
      <c r="G235"/>
      <c r="H235"/>
      <c r="L235"/>
      <c r="M235"/>
      <c r="N235"/>
      <c r="O235"/>
      <c r="Q235"/>
      <c r="R235"/>
      <c r="S235"/>
      <c r="T235"/>
      <c r="V235"/>
      <c r="W235"/>
      <c r="X235"/>
      <c r="Y235"/>
      <c r="AC235"/>
      <c r="AD235"/>
      <c r="AE235"/>
      <c r="AF235"/>
      <c r="AG235"/>
      <c r="AH235"/>
      <c r="AI235"/>
      <c r="AJ235"/>
      <c r="AK235"/>
      <c r="AL235"/>
      <c r="AM235"/>
      <c r="AN235"/>
      <c r="AO235"/>
      <c r="AP235"/>
      <c r="AQ235"/>
      <c r="AU235"/>
      <c r="AV235"/>
      <c r="AW235"/>
      <c r="AX235"/>
      <c r="AY235"/>
      <c r="AZ235"/>
      <c r="BA235"/>
      <c r="BB235"/>
      <c r="BC235"/>
      <c r="BD235"/>
      <c r="BE235"/>
      <c r="BF235"/>
      <c r="BG235"/>
      <c r="BH235"/>
      <c r="BI235"/>
    </row>
    <row r="236" spans="2:61">
      <c r="B236"/>
      <c r="C236"/>
      <c r="D236"/>
      <c r="E236"/>
      <c r="F236"/>
      <c r="G236"/>
      <c r="H236"/>
      <c r="L236"/>
      <c r="M236"/>
      <c r="N236"/>
      <c r="O236"/>
      <c r="Q236"/>
      <c r="R236"/>
      <c r="S236"/>
      <c r="T236"/>
      <c r="V236"/>
      <c r="W236"/>
      <c r="X236"/>
      <c r="Y236"/>
      <c r="AC236"/>
      <c r="AD236"/>
      <c r="AE236"/>
      <c r="AF236"/>
      <c r="AG236"/>
      <c r="AH236"/>
      <c r="AI236"/>
      <c r="AJ236"/>
      <c r="AK236"/>
      <c r="AL236"/>
      <c r="AM236"/>
      <c r="AN236"/>
      <c r="AO236"/>
      <c r="AP236"/>
      <c r="AQ236"/>
      <c r="AU236"/>
      <c r="AV236"/>
      <c r="AW236"/>
      <c r="AX236"/>
      <c r="AY236"/>
      <c r="AZ236"/>
      <c r="BA236"/>
      <c r="BB236"/>
      <c r="BC236"/>
      <c r="BD236"/>
      <c r="BE236"/>
      <c r="BF236"/>
      <c r="BG236"/>
      <c r="BH236"/>
      <c r="BI236"/>
    </row>
    <row r="237" spans="2:61">
      <c r="B237"/>
      <c r="C237"/>
      <c r="D237"/>
      <c r="E237"/>
      <c r="F237"/>
      <c r="G237"/>
      <c r="H237"/>
      <c r="L237"/>
      <c r="M237"/>
      <c r="N237"/>
      <c r="O237"/>
      <c r="Q237"/>
      <c r="R237"/>
      <c r="S237"/>
      <c r="T237"/>
      <c r="V237"/>
      <c r="W237"/>
      <c r="X237"/>
      <c r="Y237"/>
      <c r="AC237"/>
      <c r="AD237"/>
      <c r="AE237"/>
      <c r="AF237"/>
      <c r="AG237"/>
      <c r="AH237"/>
      <c r="AI237"/>
      <c r="AJ237"/>
      <c r="AK237"/>
      <c r="AL237"/>
      <c r="AM237"/>
      <c r="AN237"/>
      <c r="AO237"/>
      <c r="AP237"/>
      <c r="AQ237"/>
      <c r="AU237"/>
      <c r="AV237"/>
      <c r="AW237"/>
      <c r="AX237"/>
      <c r="AY237"/>
      <c r="AZ237"/>
      <c r="BA237"/>
      <c r="BB237"/>
      <c r="BC237"/>
      <c r="BD237"/>
      <c r="BE237"/>
      <c r="BF237"/>
      <c r="BG237"/>
      <c r="BH237"/>
      <c r="BI237"/>
    </row>
    <row r="238" spans="2:61">
      <c r="B238"/>
      <c r="C238"/>
      <c r="D238"/>
      <c r="E238"/>
      <c r="F238"/>
      <c r="G238"/>
      <c r="H238"/>
      <c r="L238"/>
      <c r="M238"/>
      <c r="N238"/>
      <c r="O238"/>
      <c r="Q238"/>
      <c r="R238"/>
      <c r="S238"/>
      <c r="T238"/>
      <c r="V238"/>
      <c r="W238"/>
      <c r="X238"/>
      <c r="Y238"/>
      <c r="AC238"/>
      <c r="AD238"/>
      <c r="AE238"/>
      <c r="AF238"/>
      <c r="AG238"/>
      <c r="AH238"/>
      <c r="AI238"/>
      <c r="AJ238"/>
      <c r="AK238"/>
      <c r="AL238"/>
      <c r="AM238"/>
      <c r="AN238"/>
      <c r="AO238"/>
      <c r="AP238"/>
      <c r="AQ238"/>
      <c r="AU238"/>
      <c r="AV238"/>
      <c r="AW238"/>
      <c r="AX238"/>
      <c r="AY238"/>
      <c r="AZ238"/>
      <c r="BA238"/>
      <c r="BB238"/>
      <c r="BC238"/>
      <c r="BD238"/>
      <c r="BE238"/>
      <c r="BF238"/>
      <c r="BG238"/>
      <c r="BH238"/>
      <c r="BI238"/>
    </row>
    <row r="239" spans="2:61">
      <c r="B239"/>
      <c r="C239"/>
      <c r="D239"/>
      <c r="E239"/>
      <c r="F239"/>
      <c r="G239"/>
      <c r="H239"/>
      <c r="L239"/>
      <c r="M239"/>
      <c r="N239"/>
      <c r="O239"/>
      <c r="Q239"/>
      <c r="R239"/>
      <c r="S239"/>
      <c r="T239"/>
      <c r="V239"/>
      <c r="W239"/>
      <c r="X239"/>
      <c r="Y239"/>
      <c r="AC239"/>
      <c r="AD239"/>
      <c r="AE239"/>
      <c r="AF239"/>
      <c r="AG239"/>
      <c r="AH239"/>
      <c r="AI239"/>
      <c r="AJ239"/>
      <c r="AK239"/>
      <c r="AL239"/>
      <c r="AM239"/>
      <c r="AN239"/>
      <c r="AO239"/>
      <c r="AP239"/>
      <c r="AQ239"/>
      <c r="AU239"/>
      <c r="AV239"/>
      <c r="AW239"/>
      <c r="AX239"/>
      <c r="AY239"/>
      <c r="AZ239"/>
      <c r="BA239"/>
      <c r="BB239"/>
      <c r="BC239"/>
      <c r="BD239"/>
      <c r="BE239"/>
      <c r="BF239"/>
      <c r="BG239"/>
      <c r="BH239"/>
      <c r="BI239"/>
    </row>
    <row r="240" spans="2:61">
      <c r="B240"/>
      <c r="C240"/>
      <c r="D240"/>
      <c r="E240"/>
      <c r="F240"/>
      <c r="G240"/>
      <c r="H240"/>
      <c r="L240"/>
      <c r="M240"/>
      <c r="N240"/>
      <c r="O240"/>
      <c r="Q240"/>
      <c r="R240"/>
      <c r="S240"/>
      <c r="T240"/>
      <c r="V240"/>
      <c r="W240"/>
      <c r="X240"/>
      <c r="Y240"/>
      <c r="AC240"/>
      <c r="AD240"/>
      <c r="AE240"/>
      <c r="AF240"/>
      <c r="AG240"/>
      <c r="AH240"/>
      <c r="AI240"/>
      <c r="AJ240"/>
      <c r="AK240"/>
      <c r="AL240"/>
      <c r="AM240"/>
      <c r="AN240"/>
      <c r="AO240"/>
      <c r="AP240"/>
      <c r="AQ240"/>
      <c r="AU240"/>
      <c r="AV240"/>
      <c r="AW240"/>
      <c r="AX240"/>
      <c r="AY240"/>
      <c r="AZ240"/>
      <c r="BA240"/>
      <c r="BB240"/>
      <c r="BC240"/>
      <c r="BD240"/>
      <c r="BE240"/>
      <c r="BF240"/>
      <c r="BG240"/>
      <c r="BH240"/>
      <c r="BI240"/>
    </row>
    <row r="241" spans="2:61">
      <c r="B241"/>
      <c r="C241"/>
      <c r="D241"/>
      <c r="E241"/>
      <c r="F241"/>
      <c r="G241"/>
      <c r="H241"/>
      <c r="L241"/>
      <c r="M241"/>
      <c r="N241"/>
      <c r="O241"/>
      <c r="Q241"/>
      <c r="R241"/>
      <c r="S241"/>
      <c r="T241"/>
      <c r="V241"/>
      <c r="W241"/>
      <c r="X241"/>
      <c r="Y241"/>
      <c r="AC241"/>
      <c r="AD241"/>
      <c r="AE241"/>
      <c r="AF241"/>
      <c r="AG241"/>
      <c r="AH241"/>
      <c r="AI241"/>
      <c r="AJ241"/>
      <c r="AK241"/>
      <c r="AL241"/>
      <c r="AM241"/>
      <c r="AN241"/>
      <c r="AO241"/>
      <c r="AP241"/>
      <c r="AQ241"/>
      <c r="AU241"/>
      <c r="AV241"/>
      <c r="AW241"/>
      <c r="AX241"/>
      <c r="AY241"/>
      <c r="AZ241"/>
      <c r="BA241"/>
      <c r="BB241"/>
      <c r="BC241"/>
      <c r="BD241"/>
      <c r="BE241"/>
      <c r="BF241"/>
      <c r="BG241"/>
      <c r="BH241"/>
      <c r="BI241"/>
    </row>
    <row r="242" spans="2:61">
      <c r="B242"/>
      <c r="C242"/>
      <c r="D242"/>
      <c r="E242"/>
      <c r="F242"/>
      <c r="G242"/>
      <c r="H242"/>
      <c r="L242"/>
      <c r="M242"/>
      <c r="N242"/>
      <c r="O242"/>
      <c r="Q242"/>
      <c r="R242"/>
      <c r="S242"/>
      <c r="T242"/>
      <c r="V242"/>
      <c r="W242"/>
      <c r="X242"/>
      <c r="Y242"/>
      <c r="AC242"/>
      <c r="AD242"/>
      <c r="AE242"/>
      <c r="AF242"/>
      <c r="AG242"/>
      <c r="AH242"/>
      <c r="AI242"/>
      <c r="AJ242"/>
      <c r="AK242"/>
      <c r="AL242"/>
      <c r="AM242"/>
      <c r="AN242"/>
      <c r="AO242"/>
      <c r="AP242"/>
      <c r="AQ242"/>
      <c r="AU242"/>
      <c r="AV242"/>
      <c r="AW242"/>
      <c r="AX242"/>
      <c r="AY242"/>
      <c r="AZ242"/>
      <c r="BA242"/>
      <c r="BB242"/>
      <c r="BC242"/>
      <c r="BD242"/>
      <c r="BE242"/>
      <c r="BF242"/>
      <c r="BG242"/>
      <c r="BH242"/>
      <c r="BI242"/>
    </row>
    <row r="243" spans="2:61">
      <c r="B243"/>
      <c r="C243"/>
      <c r="D243"/>
      <c r="E243"/>
      <c r="F243"/>
      <c r="G243"/>
      <c r="H243"/>
      <c r="L243"/>
      <c r="M243"/>
      <c r="N243"/>
      <c r="O243"/>
      <c r="Q243"/>
      <c r="R243"/>
      <c r="S243"/>
      <c r="T243"/>
      <c r="V243"/>
      <c r="W243"/>
      <c r="X243"/>
      <c r="Y243"/>
      <c r="AC243"/>
      <c r="AD243"/>
      <c r="AE243"/>
      <c r="AF243"/>
      <c r="AG243"/>
      <c r="AH243"/>
      <c r="AI243"/>
      <c r="AJ243"/>
      <c r="AK243"/>
      <c r="AL243"/>
      <c r="AM243"/>
      <c r="AN243"/>
      <c r="AO243"/>
      <c r="AP243"/>
      <c r="AQ243"/>
      <c r="AU243"/>
      <c r="AV243"/>
      <c r="AW243"/>
      <c r="AX243"/>
      <c r="AY243"/>
      <c r="AZ243"/>
      <c r="BA243"/>
      <c r="BB243"/>
      <c r="BC243"/>
      <c r="BD243"/>
      <c r="BE243"/>
      <c r="BF243"/>
      <c r="BG243"/>
      <c r="BH243"/>
      <c r="BI243"/>
    </row>
    <row r="244" spans="2:61">
      <c r="B244"/>
      <c r="C244"/>
      <c r="D244"/>
      <c r="E244"/>
      <c r="F244"/>
      <c r="G244"/>
      <c r="H244"/>
      <c r="L244"/>
      <c r="M244"/>
      <c r="N244"/>
      <c r="O244"/>
      <c r="Q244"/>
      <c r="R244"/>
      <c r="S244"/>
      <c r="T244"/>
      <c r="V244"/>
      <c r="W244"/>
      <c r="X244"/>
      <c r="Y244"/>
      <c r="AC244"/>
      <c r="AD244"/>
      <c r="AE244"/>
      <c r="AF244"/>
      <c r="AG244"/>
      <c r="AH244"/>
      <c r="AI244"/>
      <c r="AJ244"/>
      <c r="AK244"/>
      <c r="AL244"/>
      <c r="AM244"/>
      <c r="AN244"/>
      <c r="AO244"/>
      <c r="AP244"/>
      <c r="AQ244"/>
      <c r="AU244"/>
      <c r="AV244"/>
      <c r="AW244"/>
      <c r="AX244"/>
      <c r="AY244"/>
      <c r="AZ244"/>
      <c r="BA244"/>
      <c r="BB244"/>
      <c r="BC244"/>
      <c r="BD244"/>
      <c r="BE244"/>
      <c r="BF244"/>
      <c r="BG244"/>
      <c r="BH244"/>
      <c r="BI244"/>
    </row>
    <row r="245" spans="2:61">
      <c r="B245"/>
      <c r="C245"/>
      <c r="D245"/>
      <c r="E245"/>
      <c r="F245"/>
      <c r="G245"/>
      <c r="H245"/>
      <c r="L245"/>
      <c r="M245"/>
      <c r="N245"/>
      <c r="O245"/>
      <c r="Q245"/>
      <c r="R245"/>
      <c r="S245"/>
      <c r="T245"/>
      <c r="V245"/>
      <c r="W245"/>
      <c r="X245"/>
      <c r="Y245"/>
      <c r="AC245"/>
      <c r="AD245"/>
      <c r="AE245"/>
      <c r="AF245"/>
      <c r="AG245"/>
      <c r="AH245"/>
      <c r="AI245"/>
      <c r="AJ245"/>
      <c r="AK245"/>
      <c r="AL245"/>
      <c r="AM245"/>
      <c r="AN245"/>
      <c r="AO245"/>
      <c r="AP245"/>
      <c r="AQ245"/>
      <c r="AU245"/>
      <c r="AV245"/>
      <c r="AW245"/>
      <c r="AX245"/>
      <c r="AY245"/>
      <c r="AZ245"/>
      <c r="BA245"/>
      <c r="BB245"/>
      <c r="BC245"/>
      <c r="BD245"/>
      <c r="BE245"/>
      <c r="BF245"/>
      <c r="BG245"/>
      <c r="BH245"/>
      <c r="BI245"/>
    </row>
    <row r="246" spans="2:61">
      <c r="B246"/>
      <c r="C246"/>
      <c r="D246"/>
      <c r="E246"/>
      <c r="F246"/>
      <c r="G246"/>
      <c r="H246"/>
      <c r="L246"/>
      <c r="M246"/>
      <c r="N246"/>
      <c r="O246"/>
      <c r="Q246"/>
      <c r="R246"/>
      <c r="S246"/>
      <c r="T246"/>
      <c r="V246"/>
      <c r="W246"/>
      <c r="X246"/>
      <c r="Y246"/>
      <c r="AC246"/>
      <c r="AD246"/>
      <c r="AE246"/>
      <c r="AF246"/>
      <c r="AG246"/>
      <c r="AH246"/>
      <c r="AI246"/>
      <c r="AJ246"/>
      <c r="AK246"/>
      <c r="AL246"/>
      <c r="AM246"/>
      <c r="AN246"/>
      <c r="AO246"/>
      <c r="AP246"/>
      <c r="AQ246"/>
      <c r="AU246"/>
      <c r="AV246"/>
      <c r="AW246"/>
      <c r="AX246"/>
      <c r="AY246"/>
      <c r="AZ246"/>
      <c r="BA246"/>
      <c r="BB246"/>
      <c r="BC246"/>
      <c r="BD246"/>
      <c r="BE246"/>
      <c r="BF246"/>
      <c r="BG246"/>
      <c r="BH246"/>
      <c r="BI246"/>
    </row>
    <row r="247" spans="2:61">
      <c r="B247"/>
      <c r="C247"/>
      <c r="D247"/>
      <c r="E247"/>
      <c r="F247"/>
      <c r="G247"/>
      <c r="H247"/>
      <c r="L247"/>
      <c r="M247"/>
      <c r="N247"/>
      <c r="O247"/>
      <c r="Q247"/>
      <c r="R247"/>
      <c r="S247"/>
      <c r="T247"/>
      <c r="V247"/>
      <c r="W247"/>
      <c r="X247"/>
      <c r="Y247"/>
      <c r="AC247"/>
      <c r="AD247"/>
      <c r="AE247"/>
      <c r="AF247"/>
      <c r="AG247"/>
      <c r="AH247"/>
      <c r="AI247"/>
      <c r="AJ247"/>
      <c r="AK247"/>
      <c r="AL247"/>
      <c r="AM247"/>
      <c r="AN247"/>
      <c r="AO247"/>
      <c r="AP247"/>
      <c r="AQ247"/>
      <c r="AU247"/>
      <c r="AV247"/>
      <c r="AW247"/>
      <c r="AX247"/>
      <c r="AY247"/>
      <c r="AZ247"/>
      <c r="BA247"/>
      <c r="BB247"/>
      <c r="BC247"/>
      <c r="BD247"/>
      <c r="BE247"/>
      <c r="BF247"/>
      <c r="BG247"/>
      <c r="BH247"/>
      <c r="BI247"/>
    </row>
    <row r="248" spans="2:61">
      <c r="B248"/>
      <c r="C248"/>
      <c r="D248"/>
      <c r="E248"/>
      <c r="F248"/>
      <c r="G248"/>
      <c r="H248"/>
      <c r="L248"/>
      <c r="M248"/>
      <c r="N248"/>
      <c r="O248"/>
      <c r="Q248"/>
      <c r="R248"/>
      <c r="S248"/>
      <c r="T248"/>
      <c r="V248"/>
      <c r="W248"/>
      <c r="X248"/>
      <c r="Y248"/>
      <c r="AC248"/>
      <c r="AD248"/>
      <c r="AE248"/>
      <c r="AF248"/>
      <c r="AG248"/>
      <c r="AH248"/>
      <c r="AI248"/>
      <c r="AJ248"/>
      <c r="AK248"/>
      <c r="AL248"/>
      <c r="AM248"/>
      <c r="AN248"/>
      <c r="AO248"/>
      <c r="AP248"/>
      <c r="AQ248"/>
      <c r="AU248"/>
      <c r="AV248"/>
      <c r="AW248"/>
      <c r="AX248"/>
      <c r="AY248"/>
      <c r="AZ248"/>
      <c r="BA248"/>
      <c r="BB248"/>
      <c r="BC248"/>
      <c r="BD248"/>
      <c r="BE248"/>
      <c r="BF248"/>
      <c r="BG248"/>
      <c r="BH248"/>
      <c r="BI248"/>
    </row>
    <row r="249" spans="2:61">
      <c r="B249"/>
      <c r="C249"/>
      <c r="D249"/>
      <c r="E249"/>
      <c r="F249"/>
      <c r="G249"/>
      <c r="H249"/>
      <c r="L249"/>
      <c r="M249"/>
      <c r="N249"/>
      <c r="O249"/>
      <c r="Q249"/>
      <c r="R249"/>
      <c r="S249"/>
      <c r="T249"/>
      <c r="V249"/>
      <c r="W249"/>
      <c r="X249"/>
      <c r="Y249"/>
      <c r="AC249"/>
      <c r="AD249"/>
      <c r="AE249"/>
      <c r="AF249"/>
      <c r="AG249"/>
      <c r="AH249"/>
      <c r="AI249"/>
      <c r="AJ249"/>
      <c r="AK249"/>
      <c r="AL249"/>
      <c r="AM249"/>
      <c r="AN249"/>
      <c r="AO249"/>
      <c r="AP249"/>
      <c r="AQ249"/>
      <c r="AU249"/>
      <c r="AV249"/>
      <c r="AW249"/>
      <c r="AX249"/>
      <c r="AY249"/>
      <c r="AZ249"/>
      <c r="BA249"/>
      <c r="BB249"/>
      <c r="BC249"/>
      <c r="BD249"/>
      <c r="BE249"/>
      <c r="BF249"/>
      <c r="BG249"/>
      <c r="BH249"/>
      <c r="BI249"/>
    </row>
    <row r="250" spans="2:61">
      <c r="B250"/>
      <c r="C250"/>
      <c r="D250"/>
      <c r="E250"/>
      <c r="F250"/>
      <c r="G250"/>
      <c r="H250"/>
      <c r="L250"/>
      <c r="M250"/>
      <c r="N250"/>
      <c r="O250"/>
      <c r="Q250"/>
      <c r="R250"/>
      <c r="S250"/>
      <c r="T250"/>
      <c r="V250"/>
      <c r="W250"/>
      <c r="X250"/>
      <c r="Y250"/>
      <c r="AC250"/>
      <c r="AD250"/>
      <c r="AE250"/>
      <c r="AF250"/>
      <c r="AG250"/>
      <c r="AH250"/>
      <c r="AI250"/>
      <c r="AJ250"/>
      <c r="AK250"/>
      <c r="AL250"/>
      <c r="AM250"/>
      <c r="AN250"/>
      <c r="AO250"/>
      <c r="AP250"/>
      <c r="AQ250"/>
      <c r="AU250"/>
      <c r="AV250"/>
      <c r="AW250"/>
      <c r="AX250"/>
      <c r="AY250"/>
      <c r="AZ250"/>
      <c r="BA250"/>
      <c r="BB250"/>
      <c r="BC250"/>
      <c r="BD250"/>
      <c r="BE250"/>
      <c r="BF250"/>
      <c r="BG250"/>
      <c r="BH250"/>
      <c r="BI250"/>
    </row>
    <row r="251" spans="2:61">
      <c r="B251"/>
      <c r="C251"/>
      <c r="D251"/>
      <c r="E251"/>
      <c r="F251"/>
      <c r="G251"/>
      <c r="H251"/>
      <c r="L251"/>
      <c r="M251"/>
      <c r="N251"/>
      <c r="O251"/>
      <c r="Q251"/>
      <c r="R251"/>
      <c r="S251"/>
      <c r="T251"/>
      <c r="V251"/>
      <c r="W251"/>
      <c r="X251"/>
      <c r="Y251"/>
      <c r="AC251"/>
      <c r="AD251"/>
      <c r="AE251"/>
      <c r="AF251"/>
      <c r="AG251"/>
      <c r="AH251"/>
      <c r="AI251"/>
      <c r="AJ251"/>
      <c r="AK251"/>
      <c r="AL251"/>
      <c r="AM251"/>
      <c r="AN251"/>
      <c r="AO251"/>
      <c r="AP251"/>
      <c r="AQ251"/>
      <c r="AU251"/>
      <c r="AV251"/>
      <c r="AW251"/>
      <c r="AX251"/>
      <c r="AY251"/>
      <c r="AZ251"/>
      <c r="BA251"/>
      <c r="BB251"/>
      <c r="BC251"/>
      <c r="BD251"/>
      <c r="BE251"/>
      <c r="BF251"/>
      <c r="BG251"/>
      <c r="BH251"/>
      <c r="BI251"/>
    </row>
    <row r="252" spans="2:61">
      <c r="B252"/>
      <c r="C252"/>
      <c r="D252"/>
      <c r="E252"/>
      <c r="F252"/>
      <c r="G252"/>
      <c r="H252"/>
      <c r="L252"/>
      <c r="M252"/>
      <c r="N252"/>
      <c r="O252"/>
      <c r="Q252"/>
      <c r="R252"/>
      <c r="S252"/>
      <c r="T252"/>
      <c r="V252"/>
      <c r="W252"/>
      <c r="X252"/>
      <c r="Y252"/>
      <c r="AC252"/>
      <c r="AD252"/>
      <c r="AE252"/>
      <c r="AF252"/>
      <c r="AG252"/>
      <c r="AH252"/>
      <c r="AI252"/>
      <c r="AJ252"/>
      <c r="AK252"/>
      <c r="AL252"/>
      <c r="AM252"/>
      <c r="AN252"/>
      <c r="AO252"/>
      <c r="AP252"/>
      <c r="AQ252"/>
      <c r="AU252"/>
      <c r="AV252"/>
      <c r="AW252"/>
      <c r="AX252"/>
      <c r="AY252"/>
      <c r="AZ252"/>
      <c r="BA252"/>
      <c r="BB252"/>
      <c r="BC252"/>
      <c r="BD252"/>
      <c r="BE252"/>
      <c r="BF252"/>
      <c r="BG252"/>
      <c r="BH252"/>
      <c r="BI252"/>
    </row>
    <row r="253" spans="2:61">
      <c r="B253"/>
      <c r="C253"/>
      <c r="D253"/>
      <c r="E253"/>
      <c r="F253"/>
      <c r="G253"/>
      <c r="H253"/>
      <c r="L253"/>
      <c r="M253"/>
      <c r="N253"/>
      <c r="O253"/>
      <c r="Q253"/>
      <c r="R253"/>
      <c r="S253"/>
      <c r="T253"/>
      <c r="V253"/>
      <c r="W253"/>
      <c r="X253"/>
      <c r="Y253"/>
      <c r="AC253"/>
      <c r="AD253"/>
      <c r="AE253"/>
      <c r="AF253"/>
      <c r="AG253"/>
      <c r="AH253"/>
      <c r="AI253"/>
      <c r="AJ253"/>
      <c r="AK253"/>
      <c r="AL253"/>
      <c r="AM253"/>
      <c r="AN253"/>
      <c r="AO253"/>
      <c r="AP253"/>
      <c r="AQ253"/>
      <c r="AU253"/>
      <c r="AV253"/>
      <c r="AW253"/>
      <c r="AX253"/>
      <c r="AY253"/>
      <c r="AZ253"/>
      <c r="BA253"/>
      <c r="BB253"/>
      <c r="BC253"/>
      <c r="BD253"/>
      <c r="BE253"/>
      <c r="BF253"/>
      <c r="BG253"/>
      <c r="BH253"/>
      <c r="BI253"/>
    </row>
    <row r="254" spans="2:61">
      <c r="B254"/>
      <c r="C254"/>
      <c r="D254"/>
      <c r="E254"/>
      <c r="F254"/>
      <c r="G254"/>
      <c r="H254"/>
      <c r="L254"/>
      <c r="M254"/>
      <c r="N254"/>
      <c r="O254"/>
      <c r="Q254"/>
      <c r="R254"/>
      <c r="S254"/>
      <c r="T254"/>
      <c r="V254"/>
      <c r="W254"/>
      <c r="X254"/>
      <c r="Y254"/>
      <c r="AC254"/>
      <c r="AD254"/>
      <c r="AE254"/>
      <c r="AF254"/>
      <c r="AG254"/>
      <c r="AH254"/>
      <c r="AI254"/>
      <c r="AJ254"/>
      <c r="AK254"/>
      <c r="AL254"/>
      <c r="AM254"/>
      <c r="AN254"/>
      <c r="AO254"/>
      <c r="AP254"/>
      <c r="AQ254"/>
      <c r="AU254"/>
      <c r="AV254"/>
      <c r="AW254"/>
      <c r="AX254"/>
      <c r="AY254"/>
      <c r="AZ254"/>
      <c r="BA254"/>
      <c r="BB254"/>
      <c r="BC254"/>
      <c r="BD254"/>
      <c r="BE254"/>
      <c r="BF254"/>
      <c r="BG254"/>
      <c r="BH254"/>
      <c r="BI254"/>
    </row>
    <row r="255" spans="2:61">
      <c r="B255"/>
      <c r="C255"/>
      <c r="D255"/>
      <c r="E255"/>
      <c r="F255"/>
      <c r="G255"/>
      <c r="H255"/>
      <c r="L255"/>
      <c r="M255"/>
      <c r="N255"/>
      <c r="O255"/>
      <c r="Q255"/>
      <c r="R255"/>
      <c r="S255"/>
      <c r="T255"/>
      <c r="V255"/>
      <c r="W255"/>
      <c r="X255"/>
      <c r="Y255"/>
      <c r="AC255"/>
      <c r="AD255"/>
      <c r="AE255"/>
      <c r="AF255"/>
      <c r="AG255"/>
      <c r="AH255"/>
      <c r="AI255"/>
      <c r="AJ255"/>
      <c r="AK255"/>
      <c r="AL255"/>
      <c r="AM255"/>
      <c r="AN255"/>
      <c r="AO255"/>
      <c r="AP255"/>
      <c r="AQ255"/>
      <c r="AU255"/>
      <c r="AV255"/>
      <c r="AW255"/>
      <c r="AX255"/>
      <c r="AY255"/>
      <c r="AZ255"/>
      <c r="BA255"/>
      <c r="BB255"/>
      <c r="BC255"/>
      <c r="BD255"/>
      <c r="BE255"/>
      <c r="BF255"/>
      <c r="BG255"/>
      <c r="BH255"/>
      <c r="BI255"/>
    </row>
    <row r="256" spans="2:61">
      <c r="B256"/>
      <c r="C256"/>
      <c r="D256"/>
      <c r="E256"/>
      <c r="F256"/>
      <c r="G256"/>
      <c r="H256"/>
      <c r="L256"/>
      <c r="M256"/>
      <c r="N256"/>
      <c r="O256"/>
      <c r="Q256"/>
      <c r="R256"/>
      <c r="S256"/>
      <c r="T256"/>
      <c r="V256"/>
      <c r="W256"/>
      <c r="X256"/>
      <c r="Y256"/>
      <c r="AC256"/>
      <c r="AD256"/>
      <c r="AE256"/>
      <c r="AF256"/>
      <c r="AG256"/>
      <c r="AH256"/>
      <c r="AI256"/>
      <c r="AJ256"/>
      <c r="AK256"/>
      <c r="AL256"/>
      <c r="AM256"/>
      <c r="AN256"/>
      <c r="AO256"/>
      <c r="AP256"/>
      <c r="AQ256"/>
      <c r="AU256"/>
      <c r="AV256"/>
      <c r="AW256"/>
      <c r="AX256"/>
      <c r="AY256"/>
      <c r="AZ256"/>
      <c r="BA256"/>
      <c r="BB256"/>
      <c r="BC256"/>
      <c r="BD256"/>
      <c r="BE256"/>
      <c r="BF256"/>
      <c r="BG256"/>
      <c r="BH256"/>
      <c r="BI256"/>
    </row>
    <row r="257" spans="2:61">
      <c r="B257"/>
      <c r="C257"/>
      <c r="D257"/>
      <c r="E257"/>
      <c r="F257"/>
      <c r="G257"/>
      <c r="H257"/>
      <c r="L257"/>
      <c r="M257"/>
      <c r="N257"/>
      <c r="O257"/>
      <c r="Q257"/>
      <c r="R257"/>
      <c r="S257"/>
      <c r="T257"/>
      <c r="V257"/>
      <c r="W257"/>
      <c r="X257"/>
      <c r="Y257"/>
      <c r="AC257"/>
      <c r="AD257"/>
      <c r="AE257"/>
      <c r="AF257"/>
      <c r="AG257"/>
      <c r="AH257"/>
      <c r="AI257"/>
      <c r="AJ257"/>
      <c r="AK257"/>
      <c r="AL257"/>
      <c r="AM257"/>
      <c r="AN257"/>
      <c r="AO257"/>
      <c r="AP257"/>
      <c r="AQ257"/>
      <c r="AU257"/>
      <c r="AV257"/>
      <c r="AW257"/>
      <c r="AX257"/>
      <c r="AY257"/>
      <c r="AZ257"/>
      <c r="BA257"/>
      <c r="BB257"/>
      <c r="BC257"/>
      <c r="BD257"/>
      <c r="BE257"/>
      <c r="BF257"/>
      <c r="BG257"/>
      <c r="BH257"/>
      <c r="BI257"/>
    </row>
    <row r="258" spans="2:61">
      <c r="B258"/>
      <c r="C258"/>
      <c r="D258"/>
      <c r="E258"/>
      <c r="F258"/>
      <c r="G258"/>
      <c r="H258"/>
      <c r="L258"/>
      <c r="M258"/>
      <c r="N258"/>
      <c r="O258"/>
      <c r="Q258"/>
      <c r="R258"/>
      <c r="S258"/>
      <c r="T258"/>
      <c r="V258"/>
      <c r="W258"/>
      <c r="X258"/>
      <c r="Y258"/>
      <c r="AC258"/>
      <c r="AD258"/>
      <c r="AE258"/>
      <c r="AF258"/>
      <c r="AG258"/>
      <c r="AH258"/>
      <c r="AI258"/>
      <c r="AJ258"/>
      <c r="AK258"/>
      <c r="AL258"/>
      <c r="AM258"/>
      <c r="AN258"/>
      <c r="AO258"/>
      <c r="AP258"/>
      <c r="AQ258"/>
      <c r="AU258"/>
      <c r="AV258"/>
      <c r="AW258"/>
      <c r="AX258"/>
      <c r="AY258"/>
      <c r="AZ258"/>
      <c r="BA258"/>
      <c r="BB258"/>
      <c r="BC258"/>
      <c r="BD258"/>
      <c r="BE258"/>
      <c r="BF258"/>
      <c r="BG258"/>
      <c r="BH258"/>
      <c r="BI258"/>
    </row>
    <row r="259" spans="2:61">
      <c r="B259"/>
      <c r="C259"/>
      <c r="D259"/>
      <c r="E259"/>
      <c r="F259"/>
      <c r="G259"/>
      <c r="H259"/>
      <c r="L259"/>
      <c r="M259"/>
      <c r="N259"/>
      <c r="O259"/>
      <c r="Q259"/>
      <c r="R259"/>
      <c r="S259"/>
      <c r="T259"/>
      <c r="V259"/>
      <c r="W259"/>
      <c r="X259"/>
      <c r="Y259"/>
      <c r="AC259"/>
      <c r="AD259"/>
      <c r="AE259"/>
      <c r="AF259"/>
      <c r="AG259"/>
      <c r="AH259"/>
      <c r="AI259"/>
      <c r="AJ259"/>
      <c r="AK259"/>
      <c r="AL259"/>
      <c r="AM259"/>
      <c r="AN259"/>
      <c r="AO259"/>
      <c r="AP259"/>
      <c r="AQ259"/>
      <c r="AU259"/>
      <c r="AV259"/>
      <c r="AW259"/>
      <c r="AX259"/>
      <c r="AY259"/>
      <c r="AZ259"/>
      <c r="BA259"/>
      <c r="BB259"/>
      <c r="BC259"/>
      <c r="BD259"/>
      <c r="BE259"/>
      <c r="BF259"/>
      <c r="BG259"/>
      <c r="BH259"/>
      <c r="BI259"/>
    </row>
    <row r="260" spans="2:61">
      <c r="B260"/>
      <c r="C260"/>
      <c r="D260"/>
      <c r="E260"/>
      <c r="F260"/>
      <c r="G260"/>
      <c r="H260"/>
      <c r="L260"/>
      <c r="M260"/>
      <c r="N260"/>
      <c r="O260"/>
      <c r="Q260"/>
      <c r="R260"/>
      <c r="S260"/>
      <c r="T260"/>
      <c r="V260"/>
      <c r="W260"/>
      <c r="X260"/>
      <c r="Y260"/>
      <c r="AC260"/>
      <c r="AD260"/>
      <c r="AE260"/>
      <c r="AF260"/>
      <c r="AG260"/>
      <c r="AH260"/>
      <c r="AI260"/>
      <c r="AJ260"/>
      <c r="AK260"/>
      <c r="AL260"/>
      <c r="AM260"/>
      <c r="AN260"/>
      <c r="AO260"/>
      <c r="AP260"/>
      <c r="AQ260"/>
      <c r="AU260"/>
      <c r="AV260"/>
      <c r="AW260"/>
      <c r="AX260"/>
      <c r="AY260"/>
      <c r="AZ260"/>
      <c r="BA260"/>
      <c r="BB260"/>
      <c r="BC260"/>
      <c r="BD260"/>
      <c r="BE260"/>
      <c r="BF260"/>
      <c r="BG260"/>
      <c r="BH260"/>
      <c r="BI260"/>
    </row>
    <row r="261" spans="2:61">
      <c r="B261"/>
      <c r="C261"/>
      <c r="D261"/>
      <c r="E261"/>
      <c r="F261"/>
      <c r="G261"/>
      <c r="H261"/>
      <c r="L261"/>
      <c r="M261"/>
      <c r="N261"/>
      <c r="O261"/>
      <c r="Q261"/>
      <c r="R261"/>
      <c r="S261"/>
      <c r="T261"/>
      <c r="V261"/>
      <c r="W261"/>
      <c r="X261"/>
      <c r="Y261"/>
      <c r="AC261"/>
      <c r="AD261"/>
      <c r="AE261"/>
      <c r="AF261"/>
      <c r="AG261"/>
      <c r="AH261"/>
      <c r="AI261"/>
      <c r="AJ261"/>
      <c r="AK261"/>
      <c r="AL261"/>
      <c r="AM261"/>
      <c r="AN261"/>
      <c r="AO261"/>
      <c r="AP261"/>
      <c r="AQ261"/>
      <c r="AU261"/>
      <c r="AV261"/>
      <c r="AW261"/>
      <c r="AX261"/>
      <c r="AY261"/>
      <c r="AZ261"/>
      <c r="BA261"/>
      <c r="BB261"/>
      <c r="BC261"/>
      <c r="BD261"/>
      <c r="BE261"/>
      <c r="BF261"/>
      <c r="BG261"/>
      <c r="BH261"/>
      <c r="BI261"/>
    </row>
    <row r="262" spans="2:61">
      <c r="B262"/>
      <c r="C262"/>
      <c r="D262"/>
      <c r="E262"/>
      <c r="F262"/>
      <c r="G262"/>
      <c r="H262"/>
      <c r="L262"/>
      <c r="M262"/>
      <c r="N262"/>
      <c r="O262"/>
      <c r="Q262"/>
      <c r="R262"/>
      <c r="S262"/>
      <c r="T262"/>
      <c r="V262"/>
      <c r="W262"/>
      <c r="X262"/>
      <c r="Y262"/>
      <c r="AC262"/>
      <c r="AD262"/>
      <c r="AE262"/>
      <c r="AF262"/>
      <c r="AG262"/>
      <c r="AH262"/>
      <c r="AI262"/>
      <c r="AJ262"/>
      <c r="AK262"/>
      <c r="AL262"/>
      <c r="AM262"/>
      <c r="AN262"/>
      <c r="AO262"/>
      <c r="AP262"/>
      <c r="AQ262"/>
      <c r="AU262"/>
      <c r="AV262"/>
      <c r="AW262"/>
      <c r="AX262"/>
      <c r="AY262"/>
      <c r="AZ262"/>
      <c r="BA262"/>
      <c r="BB262"/>
      <c r="BC262"/>
      <c r="BD262"/>
      <c r="BE262"/>
      <c r="BF262"/>
      <c r="BG262"/>
      <c r="BH262"/>
      <c r="BI262"/>
    </row>
    <row r="263" spans="2:61">
      <c r="B263"/>
      <c r="C263"/>
      <c r="D263"/>
      <c r="E263"/>
      <c r="F263"/>
      <c r="G263"/>
      <c r="H263"/>
      <c r="L263"/>
      <c r="M263"/>
      <c r="N263"/>
      <c r="O263"/>
      <c r="Q263"/>
      <c r="R263"/>
      <c r="S263"/>
      <c r="T263"/>
      <c r="V263"/>
      <c r="W263"/>
      <c r="X263"/>
      <c r="Y263"/>
      <c r="AC263"/>
      <c r="AD263"/>
      <c r="AE263"/>
      <c r="AF263"/>
      <c r="AG263"/>
      <c r="AH263"/>
      <c r="AI263"/>
      <c r="AJ263"/>
      <c r="AK263"/>
      <c r="AL263"/>
      <c r="AM263"/>
      <c r="AN263"/>
      <c r="AO263"/>
      <c r="AP263"/>
      <c r="AQ263"/>
      <c r="AU263"/>
      <c r="AV263"/>
      <c r="AW263"/>
      <c r="AX263"/>
      <c r="AY263"/>
      <c r="AZ263"/>
      <c r="BA263"/>
      <c r="BB263"/>
      <c r="BC263"/>
      <c r="BD263"/>
      <c r="BE263"/>
      <c r="BF263"/>
      <c r="BG263"/>
      <c r="BH263"/>
      <c r="BI263"/>
    </row>
    <row r="264" spans="2:61">
      <c r="B264"/>
      <c r="C264"/>
      <c r="D264"/>
      <c r="E264"/>
      <c r="F264"/>
      <c r="G264"/>
      <c r="H264"/>
      <c r="L264"/>
      <c r="M264"/>
      <c r="N264"/>
      <c r="O264"/>
      <c r="Q264"/>
      <c r="R264"/>
      <c r="S264"/>
      <c r="T264"/>
      <c r="V264"/>
      <c r="W264"/>
      <c r="X264"/>
      <c r="Y264"/>
      <c r="AC264"/>
      <c r="AD264"/>
      <c r="AE264"/>
      <c r="AF264"/>
      <c r="AG264"/>
      <c r="AH264"/>
      <c r="AI264"/>
      <c r="AJ264"/>
      <c r="AK264"/>
      <c r="AL264"/>
      <c r="AM264"/>
      <c r="AN264"/>
      <c r="AO264"/>
      <c r="AP264"/>
      <c r="AQ264"/>
      <c r="AU264"/>
      <c r="AV264"/>
      <c r="AW264"/>
      <c r="AX264"/>
      <c r="AY264"/>
      <c r="AZ264"/>
      <c r="BA264"/>
      <c r="BB264"/>
      <c r="BC264"/>
      <c r="BD264"/>
      <c r="BE264"/>
      <c r="BF264"/>
      <c r="BG264"/>
      <c r="BH264"/>
      <c r="BI264"/>
    </row>
    <row r="265" spans="2:61">
      <c r="B265"/>
      <c r="C265"/>
      <c r="D265"/>
      <c r="E265"/>
      <c r="F265"/>
      <c r="G265"/>
      <c r="H265"/>
      <c r="L265"/>
      <c r="M265"/>
      <c r="N265"/>
      <c r="O265"/>
      <c r="Q265"/>
      <c r="R265"/>
      <c r="S265"/>
      <c r="T265"/>
      <c r="V265"/>
      <c r="W265"/>
      <c r="X265"/>
      <c r="Y265"/>
      <c r="AC265"/>
      <c r="AD265"/>
      <c r="AE265"/>
      <c r="AF265"/>
      <c r="AG265"/>
      <c r="AH265"/>
      <c r="AI265"/>
      <c r="AJ265"/>
      <c r="AK265"/>
      <c r="AL265"/>
      <c r="AM265"/>
      <c r="AN265"/>
      <c r="AO265"/>
      <c r="AP265"/>
      <c r="AQ265"/>
      <c r="AU265"/>
      <c r="AV265"/>
      <c r="AW265"/>
      <c r="AX265"/>
      <c r="AY265"/>
      <c r="AZ265"/>
      <c r="BA265"/>
      <c r="BB265"/>
      <c r="BC265"/>
      <c r="BD265"/>
      <c r="BE265"/>
      <c r="BF265"/>
      <c r="BG265"/>
      <c r="BH265"/>
      <c r="BI265"/>
    </row>
    <row r="266" spans="2:61">
      <c r="B266"/>
      <c r="C266"/>
      <c r="D266"/>
      <c r="E266"/>
      <c r="F266"/>
      <c r="G266"/>
      <c r="H266"/>
      <c r="L266"/>
      <c r="M266"/>
      <c r="N266"/>
      <c r="O266"/>
      <c r="Q266"/>
      <c r="R266"/>
      <c r="S266"/>
      <c r="T266"/>
      <c r="V266"/>
      <c r="W266"/>
      <c r="X266"/>
      <c r="Y266"/>
      <c r="AC266"/>
      <c r="AD266"/>
      <c r="AE266"/>
      <c r="AF266"/>
      <c r="AG266"/>
      <c r="AH266"/>
      <c r="AI266"/>
      <c r="AJ266"/>
      <c r="AK266"/>
      <c r="AL266"/>
      <c r="AM266"/>
      <c r="AN266"/>
      <c r="AO266"/>
      <c r="AP266"/>
      <c r="AQ266"/>
      <c r="AU266"/>
      <c r="AV266"/>
      <c r="AW266"/>
      <c r="AX266"/>
      <c r="AY266"/>
      <c r="AZ266"/>
      <c r="BA266"/>
      <c r="BB266"/>
      <c r="BC266"/>
      <c r="BD266"/>
      <c r="BE266"/>
      <c r="BF266"/>
      <c r="BG266"/>
      <c r="BH266"/>
      <c r="BI266"/>
    </row>
    <row r="267" spans="2:61">
      <c r="B267"/>
      <c r="C267"/>
      <c r="D267"/>
      <c r="E267"/>
      <c r="F267"/>
      <c r="G267"/>
      <c r="H267"/>
      <c r="L267"/>
      <c r="M267"/>
      <c r="N267"/>
      <c r="O267"/>
      <c r="Q267"/>
      <c r="R267"/>
      <c r="S267"/>
      <c r="T267"/>
      <c r="V267"/>
      <c r="W267"/>
      <c r="X267"/>
      <c r="Y267"/>
      <c r="AC267"/>
      <c r="AD267"/>
      <c r="AE267"/>
      <c r="AF267"/>
      <c r="AG267"/>
      <c r="AH267"/>
      <c r="AI267"/>
      <c r="AJ267"/>
      <c r="AK267"/>
      <c r="AL267"/>
      <c r="AM267"/>
      <c r="AN267"/>
      <c r="AO267"/>
      <c r="AP267"/>
      <c r="AQ267"/>
      <c r="AU267"/>
      <c r="AV267"/>
      <c r="AW267"/>
      <c r="AX267"/>
      <c r="AY267"/>
      <c r="AZ267"/>
      <c r="BA267"/>
      <c r="BB267"/>
      <c r="BC267"/>
      <c r="BD267"/>
      <c r="BE267"/>
      <c r="BF267"/>
      <c r="BG267"/>
      <c r="BH267"/>
      <c r="BI267"/>
    </row>
    <row r="268" spans="2:61">
      <c r="B268"/>
      <c r="C268"/>
      <c r="D268"/>
      <c r="E268"/>
      <c r="F268"/>
      <c r="G268"/>
      <c r="H268"/>
      <c r="L268"/>
      <c r="M268"/>
      <c r="N268"/>
      <c r="O268"/>
      <c r="Q268"/>
      <c r="R268"/>
      <c r="S268"/>
      <c r="T268"/>
      <c r="V268"/>
      <c r="W268"/>
      <c r="X268"/>
      <c r="Y268"/>
      <c r="AC268"/>
      <c r="AD268"/>
      <c r="AE268"/>
      <c r="AF268"/>
      <c r="AG268"/>
      <c r="AH268"/>
      <c r="AI268"/>
      <c r="AJ268"/>
      <c r="AK268"/>
      <c r="AL268"/>
      <c r="AM268"/>
      <c r="AN268"/>
      <c r="AO268"/>
      <c r="AP268"/>
      <c r="AQ268"/>
      <c r="AU268"/>
      <c r="AV268"/>
      <c r="AW268"/>
      <c r="AX268"/>
      <c r="AY268"/>
      <c r="AZ268"/>
      <c r="BA268"/>
      <c r="BB268"/>
      <c r="BC268"/>
      <c r="BD268"/>
      <c r="BE268"/>
      <c r="BF268"/>
      <c r="BG268"/>
      <c r="BH268"/>
      <c r="BI268"/>
    </row>
    <row r="269" spans="2:61">
      <c r="B269"/>
      <c r="C269"/>
      <c r="D269"/>
      <c r="E269"/>
      <c r="F269"/>
      <c r="G269"/>
      <c r="H269"/>
      <c r="L269"/>
      <c r="M269"/>
      <c r="N269"/>
      <c r="O269"/>
      <c r="Q269"/>
      <c r="R269"/>
      <c r="S269"/>
      <c r="T269"/>
      <c r="V269"/>
      <c r="W269"/>
      <c r="X269"/>
      <c r="Y269"/>
      <c r="AC269"/>
      <c r="AD269"/>
      <c r="AE269"/>
      <c r="AF269"/>
      <c r="AG269"/>
      <c r="AH269"/>
      <c r="AI269"/>
      <c r="AJ269"/>
      <c r="AK269"/>
      <c r="AL269"/>
      <c r="AM269"/>
      <c r="AN269"/>
      <c r="AO269"/>
      <c r="AP269"/>
      <c r="AQ269"/>
      <c r="AU269"/>
      <c r="AV269"/>
      <c r="AW269"/>
      <c r="AX269"/>
      <c r="AY269"/>
      <c r="AZ269"/>
      <c r="BA269"/>
      <c r="BB269"/>
      <c r="BC269"/>
      <c r="BD269"/>
      <c r="BE269"/>
      <c r="BF269"/>
      <c r="BG269"/>
      <c r="BH269"/>
      <c r="BI269"/>
    </row>
    <row r="270" spans="2:61">
      <c r="B270"/>
      <c r="C270"/>
      <c r="D270"/>
      <c r="E270"/>
      <c r="F270"/>
      <c r="G270"/>
      <c r="H270"/>
      <c r="L270"/>
      <c r="M270"/>
      <c r="N270"/>
      <c r="O270"/>
      <c r="Q270"/>
      <c r="R270"/>
      <c r="S270"/>
      <c r="T270"/>
      <c r="V270"/>
      <c r="W270"/>
      <c r="X270"/>
      <c r="Y270"/>
      <c r="AC270"/>
      <c r="AD270"/>
      <c r="AE270"/>
      <c r="AF270"/>
      <c r="AG270"/>
      <c r="AH270"/>
      <c r="AI270"/>
      <c r="AJ270"/>
      <c r="AK270"/>
      <c r="AL270"/>
      <c r="AM270"/>
      <c r="AN270"/>
      <c r="AO270"/>
      <c r="AP270"/>
      <c r="AQ270"/>
      <c r="AU270"/>
      <c r="AV270"/>
      <c r="AW270"/>
      <c r="AX270"/>
      <c r="AY270"/>
      <c r="AZ270"/>
      <c r="BA270"/>
      <c r="BB270"/>
      <c r="BC270"/>
      <c r="BD270"/>
      <c r="BE270"/>
      <c r="BF270"/>
      <c r="BG270"/>
      <c r="BH270"/>
      <c r="BI270"/>
    </row>
    <row r="271" spans="2:61">
      <c r="B271"/>
      <c r="C271"/>
      <c r="D271"/>
      <c r="E271"/>
      <c r="F271"/>
      <c r="G271"/>
      <c r="H271"/>
      <c r="L271"/>
      <c r="M271"/>
      <c r="N271"/>
      <c r="O271"/>
      <c r="Q271"/>
      <c r="R271"/>
      <c r="S271"/>
      <c r="T271"/>
      <c r="V271"/>
      <c r="W271"/>
      <c r="X271"/>
      <c r="Y271"/>
      <c r="AC271"/>
      <c r="AD271"/>
      <c r="AE271"/>
      <c r="AF271"/>
      <c r="AG271"/>
      <c r="AH271"/>
      <c r="AI271"/>
      <c r="AJ271"/>
      <c r="AK271"/>
      <c r="AL271"/>
      <c r="AM271"/>
      <c r="AN271"/>
      <c r="AO271"/>
      <c r="AP271"/>
      <c r="AQ271"/>
      <c r="AU271"/>
      <c r="AV271"/>
      <c r="AW271"/>
      <c r="AX271"/>
      <c r="AY271"/>
      <c r="AZ271"/>
      <c r="BA271"/>
      <c r="BB271"/>
      <c r="BC271"/>
      <c r="BD271"/>
      <c r="BE271"/>
      <c r="BF271"/>
      <c r="BG271"/>
      <c r="BH271"/>
      <c r="BI271"/>
    </row>
    <row r="272" spans="2:61">
      <c r="B272"/>
      <c r="C272"/>
      <c r="D272"/>
      <c r="E272"/>
      <c r="F272"/>
      <c r="G272"/>
      <c r="H272"/>
      <c r="L272"/>
      <c r="M272"/>
      <c r="N272"/>
      <c r="O272"/>
      <c r="Q272"/>
      <c r="R272"/>
      <c r="S272"/>
      <c r="T272"/>
      <c r="V272"/>
      <c r="W272"/>
      <c r="X272"/>
      <c r="Y272"/>
      <c r="AC272"/>
      <c r="AD272"/>
      <c r="AE272"/>
      <c r="AF272"/>
      <c r="AG272"/>
      <c r="AH272"/>
      <c r="AI272"/>
      <c r="AJ272"/>
      <c r="AK272"/>
      <c r="AL272"/>
      <c r="AM272"/>
      <c r="AN272"/>
      <c r="AO272"/>
      <c r="AP272"/>
      <c r="AQ272"/>
      <c r="AU272"/>
      <c r="AV272"/>
      <c r="AW272"/>
      <c r="AX272"/>
      <c r="AY272"/>
      <c r="AZ272"/>
      <c r="BA272"/>
      <c r="BB272"/>
      <c r="BC272"/>
      <c r="BD272"/>
      <c r="BE272"/>
      <c r="BF272"/>
      <c r="BG272"/>
      <c r="BH272"/>
      <c r="BI272"/>
    </row>
    <row r="273" spans="2:61">
      <c r="B273"/>
      <c r="C273"/>
      <c r="D273"/>
      <c r="E273"/>
      <c r="F273"/>
      <c r="G273"/>
      <c r="H273"/>
      <c r="AC273"/>
      <c r="AD273"/>
      <c r="AE273"/>
      <c r="AF273"/>
      <c r="AG273"/>
      <c r="AH273"/>
      <c r="AI273"/>
      <c r="AJ273"/>
      <c r="AK273"/>
      <c r="AL273"/>
      <c r="AM273"/>
      <c r="AN273"/>
      <c r="AO273"/>
      <c r="AP273"/>
      <c r="AQ273"/>
      <c r="AU273"/>
      <c r="AV273"/>
      <c r="AW273"/>
      <c r="AX273"/>
      <c r="AY273"/>
      <c r="AZ273"/>
      <c r="BA273"/>
      <c r="BB273"/>
      <c r="BC273"/>
      <c r="BD273"/>
      <c r="BE273"/>
      <c r="BF273"/>
      <c r="BG273"/>
      <c r="BH273"/>
      <c r="BI273"/>
    </row>
    <row r="274" spans="2:61">
      <c r="B274"/>
      <c r="C274"/>
      <c r="D274"/>
      <c r="E274"/>
      <c r="F274"/>
      <c r="G274"/>
      <c r="H274"/>
      <c r="AC274"/>
      <c r="AD274"/>
      <c r="AE274"/>
      <c r="AF274"/>
      <c r="AG274"/>
      <c r="AH274"/>
      <c r="AI274"/>
      <c r="AJ274"/>
      <c r="AK274"/>
      <c r="AL274"/>
      <c r="AM274"/>
      <c r="AN274"/>
      <c r="AO274"/>
      <c r="AP274"/>
      <c r="AQ274"/>
      <c r="AU274"/>
      <c r="AV274"/>
      <c r="AW274"/>
      <c r="AX274"/>
      <c r="AY274"/>
      <c r="AZ274"/>
      <c r="BA274"/>
      <c r="BB274"/>
      <c r="BC274"/>
      <c r="BD274"/>
      <c r="BE274"/>
      <c r="BF274"/>
      <c r="BG274"/>
      <c r="BH274"/>
      <c r="BI274"/>
    </row>
    <row r="275" spans="2:61">
      <c r="B275"/>
      <c r="C275"/>
      <c r="D275"/>
      <c r="E275"/>
      <c r="F275"/>
      <c r="G275"/>
      <c r="H275"/>
      <c r="AC275"/>
      <c r="AD275"/>
      <c r="AE275"/>
      <c r="AF275"/>
      <c r="AG275"/>
      <c r="AH275"/>
      <c r="AI275"/>
      <c r="AJ275"/>
      <c r="AK275"/>
      <c r="AL275"/>
      <c r="AM275"/>
      <c r="AN275"/>
      <c r="AO275"/>
      <c r="AP275"/>
      <c r="AQ275"/>
      <c r="AU275"/>
      <c r="AV275"/>
      <c r="AW275"/>
      <c r="AX275"/>
      <c r="AY275"/>
      <c r="AZ275"/>
      <c r="BA275"/>
      <c r="BB275"/>
      <c r="BC275"/>
      <c r="BD275"/>
      <c r="BE275"/>
      <c r="BF275"/>
      <c r="BG275"/>
      <c r="BH275"/>
      <c r="BI275"/>
    </row>
    <row r="276" spans="2:61">
      <c r="B276"/>
      <c r="C276"/>
      <c r="D276"/>
      <c r="E276"/>
      <c r="F276"/>
      <c r="G276"/>
      <c r="H276"/>
      <c r="AC276"/>
      <c r="AD276"/>
      <c r="AE276"/>
      <c r="AF276"/>
      <c r="AG276"/>
      <c r="AH276"/>
      <c r="AI276"/>
      <c r="AJ276"/>
      <c r="AK276"/>
      <c r="AL276"/>
      <c r="AM276"/>
      <c r="AN276"/>
      <c r="AO276"/>
      <c r="AP276"/>
      <c r="AQ276"/>
      <c r="AU276"/>
      <c r="AV276"/>
      <c r="AW276"/>
      <c r="AX276"/>
      <c r="AY276"/>
      <c r="AZ276"/>
      <c r="BA276"/>
      <c r="BB276"/>
      <c r="BC276"/>
      <c r="BD276"/>
      <c r="BE276"/>
      <c r="BF276"/>
      <c r="BG276"/>
      <c r="BH276"/>
      <c r="BI276"/>
    </row>
    <row r="277" spans="2:61">
      <c r="B277"/>
      <c r="C277"/>
      <c r="D277"/>
      <c r="E277"/>
      <c r="F277"/>
      <c r="G277"/>
      <c r="H277"/>
      <c r="AC277"/>
      <c r="AD277"/>
      <c r="AE277"/>
      <c r="AF277"/>
      <c r="AG277"/>
      <c r="AH277"/>
      <c r="AI277"/>
      <c r="AJ277"/>
      <c r="AK277"/>
      <c r="AL277"/>
      <c r="AM277"/>
      <c r="AN277"/>
      <c r="AO277"/>
      <c r="AP277"/>
      <c r="AQ277"/>
      <c r="AU277"/>
      <c r="AV277"/>
      <c r="AW277"/>
      <c r="AX277"/>
      <c r="AY277"/>
      <c r="AZ277"/>
      <c r="BA277"/>
      <c r="BB277"/>
      <c r="BC277"/>
      <c r="BD277"/>
      <c r="BE277"/>
      <c r="BF277"/>
      <c r="BG277"/>
      <c r="BH277"/>
      <c r="BI277"/>
    </row>
    <row r="278" spans="2:61">
      <c r="B278"/>
      <c r="C278"/>
      <c r="D278"/>
      <c r="E278"/>
      <c r="F278"/>
      <c r="G278"/>
      <c r="H278"/>
      <c r="AC278"/>
      <c r="AD278"/>
      <c r="AE278"/>
      <c r="AF278"/>
      <c r="AG278"/>
      <c r="AH278"/>
      <c r="AI278"/>
      <c r="AJ278"/>
      <c r="AK278"/>
      <c r="AL278"/>
      <c r="AM278"/>
      <c r="AN278"/>
      <c r="AO278"/>
      <c r="AP278"/>
      <c r="AQ278"/>
      <c r="AU278"/>
      <c r="AV278"/>
      <c r="AW278"/>
      <c r="AX278"/>
      <c r="AY278"/>
      <c r="AZ278"/>
      <c r="BA278"/>
      <c r="BB278"/>
      <c r="BC278"/>
      <c r="BD278"/>
      <c r="BE278"/>
      <c r="BF278"/>
      <c r="BG278"/>
      <c r="BH278"/>
      <c r="BI278"/>
    </row>
    <row r="279" spans="2:61">
      <c r="B279"/>
      <c r="C279"/>
      <c r="D279"/>
      <c r="E279"/>
      <c r="F279"/>
      <c r="G279"/>
      <c r="H279"/>
      <c r="AC279"/>
      <c r="AD279"/>
      <c r="AE279"/>
      <c r="AF279"/>
      <c r="AG279"/>
      <c r="AH279"/>
      <c r="AI279"/>
      <c r="AJ279"/>
      <c r="AK279"/>
      <c r="AL279"/>
      <c r="AM279"/>
      <c r="AN279"/>
      <c r="AO279"/>
      <c r="AP279"/>
      <c r="AQ279"/>
      <c r="AU279"/>
      <c r="AV279"/>
      <c r="AW279"/>
      <c r="AX279"/>
      <c r="AY279"/>
      <c r="AZ279"/>
      <c r="BA279"/>
      <c r="BB279"/>
      <c r="BC279"/>
      <c r="BD279"/>
      <c r="BE279"/>
      <c r="BF279"/>
      <c r="BG279"/>
      <c r="BH279"/>
      <c r="BI279"/>
    </row>
    <row r="280" spans="2:61">
      <c r="B280"/>
      <c r="C280"/>
      <c r="D280"/>
      <c r="E280"/>
      <c r="F280"/>
      <c r="G280"/>
      <c r="H280"/>
      <c r="AC280"/>
      <c r="AD280"/>
      <c r="AE280"/>
      <c r="AF280"/>
      <c r="AG280"/>
      <c r="AH280"/>
      <c r="AI280"/>
      <c r="AJ280"/>
      <c r="AK280"/>
      <c r="AL280"/>
      <c r="AM280"/>
      <c r="AN280"/>
      <c r="AO280"/>
      <c r="AP280"/>
      <c r="AQ280"/>
      <c r="AU280"/>
      <c r="AV280"/>
      <c r="AW280"/>
      <c r="AX280"/>
      <c r="AY280"/>
      <c r="AZ280"/>
      <c r="BA280"/>
      <c r="BB280"/>
      <c r="BC280"/>
      <c r="BD280"/>
      <c r="BE280"/>
      <c r="BF280"/>
      <c r="BG280"/>
      <c r="BH280"/>
      <c r="BI280"/>
    </row>
    <row r="281" spans="2:61">
      <c r="B281"/>
      <c r="C281"/>
      <c r="D281"/>
      <c r="E281"/>
      <c r="F281"/>
      <c r="G281"/>
      <c r="H281"/>
      <c r="AC281"/>
      <c r="AD281"/>
      <c r="AE281"/>
      <c r="AF281"/>
      <c r="AG281"/>
      <c r="AH281"/>
      <c r="AI281"/>
      <c r="AJ281"/>
      <c r="AK281"/>
      <c r="AL281"/>
      <c r="AM281"/>
      <c r="AN281"/>
      <c r="AO281"/>
      <c r="AP281"/>
      <c r="AQ281"/>
      <c r="AU281"/>
      <c r="AV281"/>
      <c r="AW281"/>
      <c r="AX281"/>
      <c r="AY281"/>
      <c r="AZ281"/>
      <c r="BA281"/>
      <c r="BB281"/>
      <c r="BC281"/>
      <c r="BD281"/>
      <c r="BE281"/>
      <c r="BF281"/>
      <c r="BG281"/>
      <c r="BH281"/>
      <c r="BI281"/>
    </row>
    <row r="282" spans="2:61">
      <c r="B282"/>
      <c r="C282"/>
      <c r="D282"/>
      <c r="E282"/>
      <c r="F282"/>
      <c r="G282"/>
      <c r="H282"/>
      <c r="AC282"/>
      <c r="AD282"/>
      <c r="AE282"/>
      <c r="AF282"/>
      <c r="AG282"/>
      <c r="AH282"/>
      <c r="AI282"/>
      <c r="AJ282"/>
      <c r="AK282"/>
      <c r="AL282"/>
      <c r="AM282"/>
      <c r="AN282"/>
      <c r="AO282"/>
      <c r="AP282"/>
      <c r="AQ282"/>
      <c r="AU282"/>
      <c r="AV282"/>
      <c r="AW282"/>
      <c r="AX282"/>
      <c r="AY282"/>
      <c r="AZ282"/>
      <c r="BA282"/>
      <c r="BB282"/>
      <c r="BC282"/>
      <c r="BD282"/>
      <c r="BE282"/>
      <c r="BF282"/>
      <c r="BG282"/>
      <c r="BH282"/>
      <c r="BI282"/>
    </row>
    <row r="283" spans="2:61">
      <c r="B283"/>
      <c r="C283"/>
      <c r="D283"/>
      <c r="E283"/>
      <c r="F283"/>
      <c r="G283"/>
      <c r="H283"/>
      <c r="AC283"/>
      <c r="AD283"/>
      <c r="AE283"/>
      <c r="AF283"/>
      <c r="AG283"/>
      <c r="AH283"/>
      <c r="AI283"/>
      <c r="AJ283"/>
      <c r="AK283"/>
      <c r="AL283"/>
      <c r="AM283"/>
      <c r="AN283"/>
      <c r="AO283"/>
      <c r="AP283"/>
      <c r="AQ283"/>
      <c r="AU283"/>
      <c r="AV283"/>
      <c r="AW283"/>
      <c r="AX283"/>
      <c r="AY283"/>
      <c r="AZ283"/>
      <c r="BA283"/>
      <c r="BB283"/>
      <c r="BC283"/>
      <c r="BD283"/>
      <c r="BE283"/>
      <c r="BF283"/>
      <c r="BG283"/>
      <c r="BH283"/>
      <c r="BI283"/>
    </row>
    <row r="284" spans="2:61">
      <c r="B284"/>
      <c r="C284"/>
      <c r="D284"/>
      <c r="E284"/>
      <c r="F284"/>
      <c r="G284"/>
      <c r="H284"/>
      <c r="AC284"/>
      <c r="AD284"/>
      <c r="AE284"/>
      <c r="AF284"/>
      <c r="AG284"/>
      <c r="AH284"/>
      <c r="AI284"/>
      <c r="AJ284"/>
      <c r="AK284"/>
      <c r="AL284"/>
      <c r="AM284"/>
      <c r="AN284"/>
      <c r="AO284"/>
      <c r="AP284"/>
      <c r="AQ284"/>
      <c r="AU284"/>
      <c r="AV284"/>
      <c r="AW284"/>
      <c r="AX284"/>
      <c r="AY284"/>
      <c r="AZ284"/>
      <c r="BA284"/>
      <c r="BB284"/>
      <c r="BC284"/>
      <c r="BD284"/>
      <c r="BE284"/>
      <c r="BF284"/>
      <c r="BG284"/>
      <c r="BH284"/>
      <c r="BI284"/>
    </row>
    <row r="285" spans="2:61">
      <c r="B285"/>
      <c r="C285"/>
      <c r="D285"/>
      <c r="E285"/>
      <c r="F285"/>
      <c r="G285"/>
      <c r="H285"/>
      <c r="AC285"/>
      <c r="AD285"/>
      <c r="AE285"/>
      <c r="AF285"/>
      <c r="AG285"/>
      <c r="AH285"/>
      <c r="AI285"/>
      <c r="AJ285"/>
      <c r="AK285"/>
      <c r="AL285"/>
      <c r="AM285"/>
      <c r="AN285"/>
      <c r="AO285"/>
      <c r="AP285"/>
      <c r="AQ285"/>
      <c r="AU285"/>
      <c r="AV285"/>
      <c r="AW285"/>
      <c r="AX285"/>
      <c r="AY285"/>
      <c r="AZ285"/>
      <c r="BA285"/>
      <c r="BB285"/>
      <c r="BC285"/>
      <c r="BD285"/>
      <c r="BE285"/>
      <c r="BF285"/>
      <c r="BG285"/>
      <c r="BH285"/>
      <c r="BI285"/>
    </row>
    <row r="286" spans="2:61">
      <c r="B286"/>
      <c r="C286"/>
      <c r="D286"/>
      <c r="E286"/>
      <c r="F286"/>
      <c r="G286"/>
      <c r="H286"/>
      <c r="AC286"/>
      <c r="AD286"/>
      <c r="AE286"/>
      <c r="AF286"/>
      <c r="AG286"/>
      <c r="AH286"/>
      <c r="AI286"/>
      <c r="AJ286"/>
      <c r="AK286"/>
      <c r="AL286"/>
      <c r="AM286"/>
      <c r="AN286"/>
      <c r="AO286"/>
      <c r="AP286"/>
      <c r="AQ286"/>
      <c r="AU286"/>
      <c r="AV286"/>
      <c r="AW286"/>
      <c r="AX286"/>
      <c r="AY286"/>
      <c r="AZ286"/>
      <c r="BA286"/>
      <c r="BB286"/>
      <c r="BC286"/>
      <c r="BD286"/>
      <c r="BE286"/>
      <c r="BF286"/>
      <c r="BG286"/>
      <c r="BH286"/>
      <c r="BI286"/>
    </row>
    <row r="287" spans="2:61">
      <c r="B287"/>
      <c r="C287"/>
      <c r="D287"/>
      <c r="E287"/>
      <c r="F287"/>
      <c r="G287"/>
      <c r="H287"/>
      <c r="AC287"/>
      <c r="AD287"/>
      <c r="AE287"/>
      <c r="AF287"/>
      <c r="AG287"/>
      <c r="AH287"/>
      <c r="AI287"/>
      <c r="AJ287"/>
      <c r="AK287"/>
      <c r="AL287"/>
      <c r="AM287"/>
      <c r="AN287"/>
      <c r="AO287"/>
      <c r="AP287"/>
      <c r="AQ287"/>
      <c r="AU287"/>
      <c r="AV287"/>
      <c r="AW287"/>
      <c r="AX287"/>
      <c r="AY287"/>
      <c r="AZ287"/>
      <c r="BA287"/>
      <c r="BB287"/>
      <c r="BC287"/>
      <c r="BD287"/>
      <c r="BE287"/>
      <c r="BF287"/>
      <c r="BG287"/>
      <c r="BH287"/>
      <c r="BI287"/>
    </row>
    <row r="288" spans="2:61">
      <c r="B288"/>
      <c r="C288"/>
      <c r="D288"/>
      <c r="E288"/>
      <c r="F288"/>
      <c r="G288"/>
      <c r="H288"/>
      <c r="AC288"/>
      <c r="AD288"/>
      <c r="AE288"/>
      <c r="AF288"/>
      <c r="AG288"/>
      <c r="AH288"/>
      <c r="AI288"/>
      <c r="AJ288"/>
      <c r="AK288"/>
      <c r="AL288"/>
      <c r="AM288"/>
      <c r="AN288"/>
      <c r="AO288"/>
      <c r="AP288"/>
      <c r="AQ288"/>
      <c r="AU288"/>
      <c r="AV288"/>
      <c r="AW288"/>
      <c r="AX288"/>
      <c r="AY288"/>
      <c r="AZ288"/>
      <c r="BA288"/>
      <c r="BB288"/>
      <c r="BC288"/>
      <c r="BD288"/>
      <c r="BE288"/>
      <c r="BF288"/>
      <c r="BG288"/>
      <c r="BH288"/>
      <c r="BI288"/>
    </row>
    <row r="289" spans="2:61">
      <c r="B289"/>
      <c r="C289"/>
      <c r="D289"/>
      <c r="E289"/>
      <c r="F289"/>
      <c r="G289"/>
      <c r="H289"/>
      <c r="AC289"/>
      <c r="AD289"/>
      <c r="AE289"/>
      <c r="AF289"/>
      <c r="AG289"/>
      <c r="AH289"/>
      <c r="AI289"/>
      <c r="AJ289"/>
      <c r="AK289"/>
      <c r="AL289"/>
      <c r="AM289"/>
      <c r="AN289"/>
      <c r="AO289"/>
      <c r="AP289"/>
      <c r="AQ289"/>
      <c r="AU289"/>
      <c r="AV289"/>
      <c r="AW289"/>
      <c r="AX289"/>
      <c r="AY289"/>
      <c r="AZ289"/>
      <c r="BA289"/>
      <c r="BB289"/>
      <c r="BC289"/>
      <c r="BD289"/>
      <c r="BE289"/>
      <c r="BF289"/>
      <c r="BG289"/>
      <c r="BH289"/>
      <c r="BI289"/>
    </row>
    <row r="290" spans="2:61">
      <c r="B290"/>
      <c r="C290"/>
      <c r="D290"/>
      <c r="E290"/>
      <c r="F290"/>
      <c r="G290"/>
      <c r="H290"/>
      <c r="AC290"/>
      <c r="AD290"/>
      <c r="AE290"/>
      <c r="AF290"/>
      <c r="AG290"/>
      <c r="AH290"/>
      <c r="AI290"/>
      <c r="AJ290"/>
      <c r="AK290"/>
      <c r="AL290"/>
      <c r="AM290"/>
      <c r="AN290"/>
      <c r="AO290"/>
      <c r="AP290"/>
      <c r="AQ290"/>
      <c r="AU290"/>
      <c r="AV290"/>
      <c r="AW290"/>
      <c r="AX290"/>
      <c r="AY290"/>
      <c r="AZ290"/>
      <c r="BA290"/>
      <c r="BB290"/>
      <c r="BC290"/>
      <c r="BD290"/>
      <c r="BE290"/>
      <c r="BF290"/>
      <c r="BG290"/>
      <c r="BH290"/>
      <c r="BI290"/>
    </row>
    <row r="291" spans="2:61">
      <c r="B291"/>
      <c r="C291"/>
      <c r="D291"/>
      <c r="E291"/>
      <c r="F291"/>
      <c r="G291"/>
      <c r="H291"/>
      <c r="AC291"/>
      <c r="AD291"/>
      <c r="AE291"/>
      <c r="AF291"/>
      <c r="AG291"/>
      <c r="AH291"/>
      <c r="AI291"/>
      <c r="AJ291"/>
      <c r="AK291"/>
      <c r="AL291"/>
      <c r="AM291"/>
      <c r="AN291"/>
      <c r="AO291"/>
      <c r="AP291"/>
      <c r="AQ291"/>
      <c r="AU291"/>
      <c r="AV291"/>
      <c r="AW291"/>
      <c r="AX291"/>
      <c r="AY291"/>
      <c r="AZ291"/>
      <c r="BA291"/>
      <c r="BB291"/>
      <c r="BC291"/>
      <c r="BD291"/>
      <c r="BE291"/>
      <c r="BF291"/>
      <c r="BG291"/>
      <c r="BH291"/>
      <c r="BI291"/>
    </row>
    <row r="292" spans="2:61">
      <c r="B292"/>
      <c r="C292"/>
      <c r="D292"/>
      <c r="E292"/>
      <c r="F292"/>
      <c r="G292"/>
      <c r="H292"/>
      <c r="AC292"/>
      <c r="AD292"/>
      <c r="AE292"/>
      <c r="AF292"/>
      <c r="AG292"/>
      <c r="AH292"/>
      <c r="AI292"/>
      <c r="AJ292"/>
      <c r="AK292"/>
      <c r="AL292"/>
      <c r="AM292"/>
      <c r="AN292"/>
      <c r="AO292"/>
      <c r="AP292"/>
      <c r="AQ292"/>
      <c r="AU292"/>
      <c r="AV292"/>
      <c r="AW292"/>
      <c r="AX292"/>
      <c r="AY292"/>
      <c r="AZ292"/>
      <c r="BA292"/>
      <c r="BB292"/>
      <c r="BC292"/>
      <c r="BD292"/>
      <c r="BE292"/>
      <c r="BF292"/>
      <c r="BG292"/>
      <c r="BH292"/>
      <c r="BI292"/>
    </row>
    <row r="293" spans="2:61">
      <c r="B293"/>
      <c r="C293"/>
      <c r="D293"/>
      <c r="E293"/>
      <c r="F293"/>
      <c r="G293"/>
      <c r="H293"/>
      <c r="AC293"/>
      <c r="AD293"/>
      <c r="AE293"/>
      <c r="AF293"/>
      <c r="AG293"/>
      <c r="AH293"/>
      <c r="AI293"/>
      <c r="AJ293"/>
      <c r="AK293"/>
      <c r="AL293"/>
      <c r="AM293"/>
      <c r="AN293"/>
      <c r="AO293"/>
      <c r="AP293"/>
      <c r="AQ293"/>
      <c r="AU293"/>
      <c r="AV293"/>
      <c r="AW293"/>
      <c r="AX293"/>
      <c r="AY293"/>
      <c r="AZ293"/>
      <c r="BA293"/>
      <c r="BB293"/>
      <c r="BC293"/>
      <c r="BD293"/>
      <c r="BE293"/>
      <c r="BF293"/>
      <c r="BG293"/>
      <c r="BH293"/>
      <c r="BI293"/>
    </row>
    <row r="294" spans="2:61">
      <c r="B294"/>
      <c r="C294"/>
      <c r="D294"/>
      <c r="E294"/>
      <c r="F294"/>
      <c r="G294"/>
      <c r="H294"/>
      <c r="AC294"/>
      <c r="AD294"/>
      <c r="AE294"/>
      <c r="AF294"/>
      <c r="AG294"/>
      <c r="AH294"/>
      <c r="AI294"/>
      <c r="AJ294"/>
      <c r="AK294"/>
      <c r="AL294"/>
      <c r="AM294"/>
      <c r="AN294"/>
      <c r="AO294"/>
      <c r="AP294"/>
      <c r="AQ294"/>
      <c r="AU294"/>
      <c r="AV294"/>
      <c r="AW294"/>
      <c r="AX294"/>
      <c r="AY294"/>
      <c r="AZ294"/>
      <c r="BA294"/>
      <c r="BB294"/>
      <c r="BC294"/>
      <c r="BD294"/>
      <c r="BE294"/>
      <c r="BF294"/>
      <c r="BG294"/>
      <c r="BH294"/>
      <c r="BI294"/>
    </row>
    <row r="295" spans="2:61">
      <c r="B295"/>
      <c r="C295"/>
      <c r="D295"/>
      <c r="E295"/>
      <c r="F295"/>
      <c r="G295"/>
      <c r="H295"/>
      <c r="AC295"/>
      <c r="AD295"/>
      <c r="AE295"/>
      <c r="AF295"/>
      <c r="AG295"/>
      <c r="AH295"/>
      <c r="AI295"/>
      <c r="AJ295"/>
      <c r="AK295"/>
      <c r="AL295"/>
      <c r="AM295"/>
      <c r="AN295"/>
      <c r="AO295"/>
      <c r="AP295"/>
      <c r="AQ295"/>
      <c r="AU295"/>
      <c r="AV295"/>
      <c r="AW295"/>
      <c r="AX295"/>
      <c r="AY295"/>
      <c r="AZ295"/>
      <c r="BA295"/>
      <c r="BB295"/>
      <c r="BC295"/>
      <c r="BD295"/>
      <c r="BE295"/>
      <c r="BF295"/>
      <c r="BG295"/>
      <c r="BH295"/>
      <c r="BI295"/>
    </row>
    <row r="296" spans="2:61">
      <c r="B296"/>
      <c r="C296"/>
      <c r="D296"/>
      <c r="E296"/>
      <c r="F296"/>
      <c r="G296"/>
      <c r="H296"/>
      <c r="AC296"/>
      <c r="AD296"/>
      <c r="AE296"/>
      <c r="AF296"/>
      <c r="AG296"/>
      <c r="AH296"/>
      <c r="AI296"/>
      <c r="AJ296"/>
      <c r="AK296"/>
      <c r="AL296"/>
      <c r="AM296"/>
      <c r="AN296"/>
      <c r="AO296"/>
      <c r="AP296"/>
      <c r="AQ296"/>
      <c r="AU296"/>
      <c r="AV296"/>
      <c r="AW296"/>
      <c r="AX296"/>
      <c r="AY296"/>
      <c r="AZ296"/>
      <c r="BA296"/>
      <c r="BB296"/>
      <c r="BC296"/>
      <c r="BD296"/>
      <c r="BE296"/>
      <c r="BF296"/>
      <c r="BG296"/>
      <c r="BH296"/>
      <c r="BI296"/>
    </row>
    <row r="297" spans="2:61">
      <c r="B297"/>
      <c r="C297"/>
      <c r="D297"/>
      <c r="E297"/>
      <c r="F297"/>
      <c r="G297"/>
      <c r="H297"/>
      <c r="AU297"/>
      <c r="AV297"/>
      <c r="AW297"/>
      <c r="AX297"/>
      <c r="AY297"/>
      <c r="AZ297"/>
      <c r="BA297"/>
      <c r="BB297"/>
      <c r="BC297"/>
      <c r="BD297"/>
      <c r="BE297"/>
      <c r="BF297"/>
      <c r="BG297"/>
      <c r="BH297"/>
      <c r="BI297"/>
    </row>
    <row r="298" spans="2:61">
      <c r="B298"/>
      <c r="C298"/>
      <c r="D298"/>
      <c r="E298"/>
      <c r="F298"/>
      <c r="G298"/>
      <c r="H298"/>
      <c r="AU298"/>
      <c r="AV298"/>
      <c r="AW298"/>
      <c r="AX298"/>
      <c r="AY298"/>
      <c r="AZ298"/>
      <c r="BA298"/>
      <c r="BB298"/>
      <c r="BC298"/>
      <c r="BD298"/>
      <c r="BE298"/>
      <c r="BF298"/>
      <c r="BG298"/>
      <c r="BH298"/>
      <c r="BI298"/>
    </row>
    <row r="299" spans="2:61">
      <c r="B299"/>
      <c r="C299"/>
      <c r="D299"/>
      <c r="E299"/>
      <c r="F299"/>
      <c r="G299"/>
      <c r="H299"/>
      <c r="AU299"/>
      <c r="AV299"/>
      <c r="AW299"/>
      <c r="AX299"/>
      <c r="AY299"/>
      <c r="AZ299"/>
      <c r="BA299"/>
      <c r="BB299"/>
      <c r="BC299"/>
      <c r="BD299"/>
      <c r="BE299"/>
      <c r="BF299"/>
      <c r="BG299"/>
      <c r="BH299"/>
      <c r="BI299"/>
    </row>
    <row r="300" spans="2:61">
      <c r="B300"/>
      <c r="C300"/>
      <c r="D300"/>
      <c r="E300"/>
      <c r="F300"/>
      <c r="G300"/>
      <c r="H300"/>
      <c r="AU300"/>
      <c r="AV300"/>
      <c r="AW300"/>
      <c r="AX300"/>
      <c r="AY300"/>
      <c r="AZ300"/>
      <c r="BA300"/>
      <c r="BB300"/>
      <c r="BC300"/>
      <c r="BD300"/>
      <c r="BE300"/>
      <c r="BF300"/>
      <c r="BG300"/>
      <c r="BH300"/>
      <c r="BI300"/>
    </row>
    <row r="301" spans="2:61">
      <c r="B301"/>
      <c r="C301"/>
      <c r="D301"/>
      <c r="E301"/>
      <c r="F301"/>
      <c r="G301"/>
      <c r="H301"/>
      <c r="AU301"/>
      <c r="AV301"/>
      <c r="AW301"/>
      <c r="AX301"/>
      <c r="AY301"/>
      <c r="AZ301"/>
      <c r="BA301"/>
      <c r="BB301"/>
      <c r="BC301"/>
      <c r="BD301"/>
      <c r="BE301"/>
      <c r="BF301"/>
      <c r="BG301"/>
      <c r="BH301"/>
      <c r="BI301"/>
    </row>
    <row r="302" spans="2:61">
      <c r="B302"/>
      <c r="C302"/>
      <c r="D302"/>
      <c r="E302"/>
      <c r="F302"/>
      <c r="G302"/>
      <c r="H302"/>
      <c r="AU302"/>
      <c r="AV302"/>
      <c r="AW302"/>
      <c r="AX302"/>
      <c r="AY302"/>
      <c r="AZ302"/>
      <c r="BA302"/>
      <c r="BB302"/>
      <c r="BC302"/>
      <c r="BD302"/>
      <c r="BE302"/>
      <c r="BF302"/>
      <c r="BG302"/>
      <c r="BH302"/>
      <c r="BI302"/>
    </row>
    <row r="303" spans="2:61">
      <c r="B303"/>
      <c r="C303"/>
      <c r="D303"/>
      <c r="E303"/>
      <c r="F303"/>
      <c r="G303"/>
      <c r="H303"/>
      <c r="AU303"/>
      <c r="AV303"/>
      <c r="AW303"/>
      <c r="AX303"/>
      <c r="AY303"/>
      <c r="AZ303"/>
      <c r="BA303"/>
      <c r="BB303"/>
      <c r="BC303"/>
      <c r="BD303"/>
      <c r="BE303"/>
      <c r="BF303"/>
      <c r="BG303"/>
      <c r="BH303"/>
      <c r="BI303"/>
    </row>
    <row r="304" spans="2:61">
      <c r="B304"/>
      <c r="C304"/>
      <c r="D304"/>
      <c r="E304"/>
      <c r="F304"/>
      <c r="G304"/>
      <c r="H304"/>
      <c r="AU304"/>
      <c r="AV304"/>
      <c r="AW304"/>
      <c r="AX304"/>
      <c r="AY304"/>
      <c r="AZ304"/>
      <c r="BA304"/>
      <c r="BB304"/>
      <c r="BC304"/>
      <c r="BD304"/>
      <c r="BE304"/>
      <c r="BF304"/>
      <c r="BG304"/>
      <c r="BH304"/>
      <c r="BI304"/>
    </row>
    <row r="305" spans="2:61">
      <c r="B305"/>
      <c r="C305"/>
      <c r="D305"/>
      <c r="E305"/>
      <c r="F305"/>
      <c r="G305"/>
      <c r="H305"/>
      <c r="AU305"/>
      <c r="AV305"/>
      <c r="AW305"/>
      <c r="AX305"/>
      <c r="AY305"/>
      <c r="AZ305"/>
      <c r="BA305"/>
      <c r="BB305"/>
      <c r="BC305"/>
      <c r="BD305"/>
      <c r="BE305"/>
      <c r="BF305"/>
      <c r="BG305"/>
      <c r="BH305"/>
      <c r="BI305"/>
    </row>
    <row r="306" spans="2:61">
      <c r="B306"/>
      <c r="C306"/>
      <c r="D306"/>
      <c r="E306"/>
      <c r="F306"/>
      <c r="G306"/>
      <c r="H306"/>
      <c r="AU306"/>
      <c r="AV306"/>
      <c r="AW306"/>
      <c r="AX306"/>
      <c r="AY306"/>
      <c r="AZ306"/>
      <c r="BA306"/>
      <c r="BB306"/>
      <c r="BC306"/>
      <c r="BD306"/>
      <c r="BE306"/>
      <c r="BF306"/>
      <c r="BG306"/>
      <c r="BH306"/>
      <c r="BI306"/>
    </row>
    <row r="307" spans="2:61">
      <c r="B307"/>
      <c r="C307"/>
      <c r="D307"/>
      <c r="E307"/>
      <c r="F307"/>
      <c r="G307"/>
      <c r="H307"/>
      <c r="AU307"/>
      <c r="AV307"/>
      <c r="AW307"/>
      <c r="AX307"/>
      <c r="AY307"/>
      <c r="AZ307"/>
      <c r="BA307"/>
      <c r="BB307"/>
      <c r="BC307"/>
      <c r="BD307"/>
      <c r="BE307"/>
      <c r="BF307"/>
      <c r="BG307"/>
      <c r="BH307"/>
      <c r="BI307"/>
    </row>
    <row r="308" spans="2:61">
      <c r="B308"/>
      <c r="C308"/>
      <c r="D308"/>
      <c r="E308"/>
      <c r="F308"/>
      <c r="G308"/>
      <c r="H308"/>
      <c r="AU308"/>
      <c r="AV308"/>
      <c r="AW308"/>
      <c r="AX308"/>
      <c r="AY308"/>
      <c r="AZ308"/>
      <c r="BA308"/>
      <c r="BB308"/>
      <c r="BC308"/>
      <c r="BD308"/>
      <c r="BE308"/>
      <c r="BF308"/>
      <c r="BG308"/>
      <c r="BH308"/>
      <c r="BI308"/>
    </row>
    <row r="309" spans="2:61">
      <c r="B309"/>
      <c r="C309"/>
      <c r="D309"/>
      <c r="E309"/>
      <c r="F309"/>
      <c r="G309"/>
      <c r="H309"/>
      <c r="AU309"/>
      <c r="AV309"/>
      <c r="AW309"/>
      <c r="AX309"/>
      <c r="AY309"/>
      <c r="AZ309"/>
      <c r="BA309"/>
      <c r="BB309"/>
      <c r="BC309"/>
      <c r="BD309"/>
      <c r="BE309"/>
      <c r="BF309"/>
      <c r="BG309"/>
      <c r="BH309"/>
      <c r="BI309"/>
    </row>
    <row r="310" spans="2:61">
      <c r="B310"/>
      <c r="C310"/>
      <c r="D310"/>
      <c r="E310"/>
      <c r="F310"/>
      <c r="G310"/>
      <c r="H310"/>
      <c r="AU310"/>
      <c r="AV310"/>
      <c r="AW310"/>
      <c r="AX310"/>
      <c r="AY310"/>
      <c r="AZ310"/>
      <c r="BA310"/>
      <c r="BB310"/>
      <c r="BC310"/>
      <c r="BD310"/>
      <c r="BE310"/>
      <c r="BF310"/>
      <c r="BG310"/>
      <c r="BH310"/>
      <c r="BI310"/>
    </row>
    <row r="311" spans="2:61">
      <c r="B311"/>
      <c r="C311"/>
      <c r="D311"/>
      <c r="E311"/>
      <c r="F311"/>
      <c r="G311"/>
      <c r="H311"/>
      <c r="AU311"/>
      <c r="AV311"/>
      <c r="AW311"/>
      <c r="AX311"/>
      <c r="AY311"/>
      <c r="AZ311"/>
      <c r="BA311"/>
      <c r="BB311"/>
      <c r="BC311"/>
      <c r="BD311"/>
      <c r="BE311"/>
      <c r="BF311"/>
      <c r="BG311"/>
      <c r="BH311"/>
      <c r="BI311"/>
    </row>
    <row r="312" spans="2:61">
      <c r="B312"/>
      <c r="C312"/>
      <c r="D312"/>
      <c r="E312"/>
      <c r="F312"/>
      <c r="G312"/>
      <c r="H312"/>
      <c r="AU312"/>
      <c r="AV312"/>
      <c r="AW312"/>
      <c r="AX312"/>
      <c r="AY312"/>
      <c r="AZ312"/>
      <c r="BA312"/>
      <c r="BB312"/>
      <c r="BC312"/>
      <c r="BD312"/>
      <c r="BE312"/>
      <c r="BF312"/>
      <c r="BG312"/>
      <c r="BH312"/>
      <c r="BI312"/>
    </row>
    <row r="313" spans="2:61">
      <c r="B313"/>
      <c r="C313"/>
      <c r="D313"/>
      <c r="E313"/>
      <c r="F313"/>
      <c r="G313"/>
      <c r="H313"/>
      <c r="AU313"/>
      <c r="AV313"/>
      <c r="AW313"/>
      <c r="AX313"/>
      <c r="AY313"/>
      <c r="AZ313"/>
      <c r="BA313"/>
      <c r="BB313"/>
      <c r="BC313"/>
      <c r="BD313"/>
      <c r="BE313"/>
      <c r="BF313"/>
      <c r="BG313"/>
      <c r="BH313"/>
      <c r="BI313"/>
    </row>
    <row r="314" spans="2:61">
      <c r="B314"/>
      <c r="C314"/>
      <c r="D314"/>
      <c r="E314"/>
      <c r="F314"/>
      <c r="G314"/>
      <c r="H314"/>
      <c r="AU314"/>
      <c r="AV314"/>
      <c r="AW314"/>
      <c r="AX314"/>
      <c r="AY314"/>
      <c r="AZ314"/>
      <c r="BA314"/>
      <c r="BB314"/>
      <c r="BC314"/>
      <c r="BD314"/>
      <c r="BE314"/>
      <c r="BF314"/>
      <c r="BG314"/>
      <c r="BH314"/>
      <c r="BI314"/>
    </row>
    <row r="315" spans="2:61">
      <c r="B315"/>
      <c r="C315"/>
      <c r="D315"/>
      <c r="E315"/>
      <c r="F315"/>
      <c r="G315"/>
      <c r="H315"/>
      <c r="AU315"/>
      <c r="AV315"/>
      <c r="AW315"/>
      <c r="AX315"/>
      <c r="AY315"/>
      <c r="AZ315"/>
      <c r="BA315"/>
      <c r="BB315"/>
      <c r="BC315"/>
      <c r="BD315"/>
      <c r="BE315"/>
      <c r="BF315"/>
      <c r="BG315"/>
      <c r="BH315"/>
      <c r="BI315"/>
    </row>
    <row r="316" spans="2:61">
      <c r="B316"/>
      <c r="C316"/>
      <c r="D316"/>
      <c r="E316"/>
      <c r="F316"/>
      <c r="G316"/>
      <c r="H316"/>
      <c r="AU316"/>
      <c r="AV316"/>
      <c r="AW316"/>
      <c r="AX316"/>
      <c r="AY316"/>
      <c r="AZ316"/>
      <c r="BA316"/>
      <c r="BB316"/>
      <c r="BC316"/>
      <c r="BD316"/>
      <c r="BE316"/>
      <c r="BF316"/>
      <c r="BG316"/>
      <c r="BH316"/>
      <c r="BI316"/>
    </row>
    <row r="317" spans="2:61">
      <c r="B317"/>
      <c r="C317"/>
      <c r="D317"/>
      <c r="E317"/>
      <c r="F317"/>
      <c r="G317"/>
      <c r="H317"/>
      <c r="AU317"/>
      <c r="AV317"/>
      <c r="AW317"/>
      <c r="AX317"/>
      <c r="AY317"/>
      <c r="AZ317"/>
      <c r="BA317"/>
      <c r="BB317"/>
      <c r="BC317"/>
      <c r="BD317"/>
      <c r="BE317"/>
      <c r="BF317"/>
      <c r="BG317"/>
      <c r="BH317"/>
      <c r="BI317"/>
    </row>
    <row r="318" spans="2:61">
      <c r="B318"/>
      <c r="C318"/>
      <c r="D318"/>
      <c r="E318"/>
      <c r="F318"/>
      <c r="G318"/>
      <c r="H318"/>
      <c r="AU318"/>
      <c r="AV318"/>
      <c r="AW318"/>
      <c r="AX318"/>
      <c r="AY318"/>
      <c r="AZ318"/>
      <c r="BA318"/>
      <c r="BB318"/>
      <c r="BC318"/>
      <c r="BD318"/>
      <c r="BE318"/>
      <c r="BF318"/>
      <c r="BG318"/>
      <c r="BH318"/>
      <c r="BI318"/>
    </row>
    <row r="319" spans="2:61">
      <c r="B319"/>
      <c r="C319"/>
      <c r="D319"/>
      <c r="E319"/>
      <c r="F319"/>
      <c r="G319"/>
      <c r="H319"/>
      <c r="AU319"/>
      <c r="AV319"/>
      <c r="AW319"/>
      <c r="AX319"/>
      <c r="AY319"/>
      <c r="AZ319"/>
      <c r="BA319"/>
      <c r="BB319"/>
      <c r="BC319"/>
      <c r="BD319"/>
      <c r="BE319"/>
      <c r="BF319"/>
      <c r="BG319"/>
      <c r="BH319"/>
      <c r="BI319"/>
    </row>
    <row r="320" spans="2:61">
      <c r="B320"/>
      <c r="C320"/>
      <c r="D320"/>
      <c r="E320"/>
      <c r="F320"/>
      <c r="G320"/>
      <c r="H320"/>
      <c r="AU320"/>
      <c r="AV320"/>
      <c r="AW320"/>
      <c r="AX320"/>
      <c r="AY320"/>
      <c r="AZ320"/>
      <c r="BA320"/>
      <c r="BB320"/>
      <c r="BC320"/>
      <c r="BD320"/>
      <c r="BE320"/>
      <c r="BF320"/>
      <c r="BG320"/>
      <c r="BH320"/>
      <c r="BI320"/>
    </row>
    <row r="321" spans="2:61">
      <c r="B321"/>
      <c r="C321"/>
      <c r="D321"/>
      <c r="E321"/>
      <c r="F321"/>
      <c r="G321"/>
      <c r="H321"/>
      <c r="AU321"/>
      <c r="AV321"/>
      <c r="AW321"/>
      <c r="AX321"/>
      <c r="AY321"/>
      <c r="AZ321"/>
      <c r="BA321"/>
      <c r="BB321"/>
      <c r="BC321"/>
      <c r="BD321"/>
      <c r="BE321"/>
      <c r="BF321"/>
      <c r="BG321"/>
      <c r="BH321"/>
      <c r="BI321"/>
    </row>
    <row r="322" spans="2:61">
      <c r="B322"/>
      <c r="C322"/>
      <c r="D322"/>
      <c r="E322"/>
      <c r="F322"/>
      <c r="G322"/>
      <c r="H322"/>
      <c r="AU322"/>
      <c r="AV322"/>
      <c r="AW322"/>
      <c r="AX322"/>
      <c r="AY322"/>
      <c r="AZ322"/>
      <c r="BA322"/>
      <c r="BB322"/>
      <c r="BC322"/>
      <c r="BD322"/>
      <c r="BE322"/>
      <c r="BF322"/>
      <c r="BG322"/>
      <c r="BH322"/>
      <c r="BI322"/>
    </row>
    <row r="323" spans="2:61">
      <c r="B323"/>
      <c r="C323"/>
      <c r="D323"/>
      <c r="E323"/>
      <c r="F323"/>
      <c r="G323"/>
      <c r="H323"/>
      <c r="AU323"/>
      <c r="AV323"/>
      <c r="AW323"/>
      <c r="AX323"/>
      <c r="AY323"/>
      <c r="AZ323"/>
      <c r="BA323"/>
      <c r="BB323"/>
      <c r="BC323"/>
      <c r="BD323"/>
      <c r="BE323"/>
      <c r="BF323"/>
      <c r="BG323"/>
      <c r="BH323"/>
      <c r="BI323"/>
    </row>
    <row r="324" spans="2:61">
      <c r="B324"/>
      <c r="C324"/>
      <c r="D324"/>
      <c r="E324"/>
      <c r="F324"/>
      <c r="G324"/>
      <c r="H324"/>
      <c r="AU324"/>
      <c r="AV324"/>
      <c r="AW324"/>
      <c r="AX324"/>
      <c r="AY324"/>
      <c r="AZ324"/>
      <c r="BA324"/>
      <c r="BB324"/>
      <c r="BC324"/>
      <c r="BD324"/>
      <c r="BE324"/>
      <c r="BF324"/>
      <c r="BG324"/>
      <c r="BH324"/>
      <c r="BI324"/>
    </row>
    <row r="325" spans="2:61">
      <c r="B325"/>
      <c r="C325"/>
      <c r="D325"/>
      <c r="E325"/>
      <c r="F325"/>
      <c r="G325"/>
      <c r="H325"/>
      <c r="AU325"/>
      <c r="AV325"/>
      <c r="AW325"/>
      <c r="AX325"/>
      <c r="AY325"/>
      <c r="AZ325"/>
      <c r="BA325"/>
      <c r="BB325"/>
      <c r="BC325"/>
      <c r="BD325"/>
      <c r="BE325"/>
      <c r="BF325"/>
      <c r="BG325"/>
      <c r="BH325"/>
      <c r="BI325"/>
    </row>
    <row r="326" spans="2:61">
      <c r="B326"/>
      <c r="C326"/>
      <c r="D326"/>
      <c r="E326"/>
      <c r="F326"/>
      <c r="G326"/>
      <c r="H326"/>
      <c r="AU326"/>
      <c r="AV326"/>
      <c r="AW326"/>
      <c r="AX326"/>
      <c r="AY326"/>
      <c r="AZ326"/>
      <c r="BA326"/>
      <c r="BB326"/>
      <c r="BC326"/>
      <c r="BD326"/>
      <c r="BE326"/>
      <c r="BF326"/>
      <c r="BG326"/>
      <c r="BH326"/>
      <c r="BI326"/>
    </row>
    <row r="327" spans="2:61">
      <c r="B327"/>
      <c r="C327"/>
      <c r="D327"/>
      <c r="E327"/>
      <c r="F327"/>
      <c r="G327"/>
      <c r="H327"/>
      <c r="AU327"/>
      <c r="AV327"/>
      <c r="AW327"/>
      <c r="AX327"/>
      <c r="AY327"/>
      <c r="AZ327"/>
      <c r="BA327"/>
      <c r="BB327"/>
      <c r="BC327"/>
      <c r="BD327"/>
      <c r="BE327"/>
      <c r="BF327"/>
      <c r="BG327"/>
      <c r="BH327"/>
      <c r="BI327"/>
    </row>
    <row r="328" spans="2:61">
      <c r="B328"/>
      <c r="C328"/>
      <c r="D328"/>
      <c r="E328"/>
      <c r="F328"/>
      <c r="G328"/>
      <c r="H328"/>
      <c r="AU328"/>
      <c r="AV328"/>
      <c r="AW328"/>
      <c r="AX328"/>
      <c r="AY328"/>
      <c r="AZ328"/>
      <c r="BA328"/>
      <c r="BB328"/>
      <c r="BC328"/>
      <c r="BD328"/>
      <c r="BE328"/>
      <c r="BF328"/>
      <c r="BG328"/>
      <c r="BH328"/>
      <c r="BI328"/>
    </row>
    <row r="329" spans="2:61">
      <c r="B329"/>
      <c r="C329"/>
      <c r="D329"/>
      <c r="E329"/>
      <c r="F329"/>
      <c r="G329"/>
      <c r="H329"/>
      <c r="AU329"/>
      <c r="AV329"/>
      <c r="AW329"/>
      <c r="AX329"/>
      <c r="AY329"/>
      <c r="AZ329"/>
      <c r="BA329"/>
      <c r="BB329"/>
      <c r="BC329"/>
      <c r="BD329"/>
      <c r="BE329"/>
      <c r="BF329"/>
      <c r="BG329"/>
      <c r="BH329"/>
      <c r="BI329"/>
    </row>
    <row r="330" spans="2:61">
      <c r="B330"/>
      <c r="C330"/>
      <c r="D330"/>
      <c r="E330"/>
      <c r="F330"/>
      <c r="G330"/>
      <c r="H330"/>
      <c r="AU330"/>
      <c r="AV330"/>
      <c r="AW330"/>
      <c r="AX330"/>
      <c r="AY330"/>
      <c r="AZ330"/>
      <c r="BA330"/>
      <c r="BB330"/>
      <c r="BC330"/>
      <c r="BD330"/>
      <c r="BE330"/>
      <c r="BF330"/>
      <c r="BG330"/>
      <c r="BH330"/>
      <c r="BI330"/>
    </row>
    <row r="331" spans="2:61">
      <c r="B331"/>
      <c r="C331"/>
      <c r="D331"/>
      <c r="E331"/>
      <c r="F331"/>
      <c r="G331"/>
      <c r="H331"/>
    </row>
    <row r="332" spans="2:61">
      <c r="B332"/>
      <c r="C332"/>
      <c r="D332"/>
      <c r="E332"/>
      <c r="F332"/>
      <c r="G332"/>
      <c r="H332"/>
    </row>
    <row r="333" spans="2:61">
      <c r="B333"/>
      <c r="C333"/>
      <c r="D333"/>
      <c r="E333"/>
      <c r="F333"/>
      <c r="G333"/>
      <c r="H333"/>
    </row>
    <row r="334" spans="2:61">
      <c r="B334"/>
      <c r="C334"/>
      <c r="D334"/>
      <c r="E334"/>
      <c r="F334"/>
      <c r="G334"/>
      <c r="H334"/>
    </row>
    <row r="335" spans="2:61">
      <c r="B335"/>
      <c r="C335"/>
      <c r="D335"/>
      <c r="E335"/>
      <c r="F335"/>
      <c r="G335"/>
      <c r="H335"/>
    </row>
    <row r="336" spans="2:61">
      <c r="B336"/>
      <c r="C336"/>
      <c r="D336"/>
      <c r="E336"/>
      <c r="F336"/>
      <c r="G336"/>
      <c r="H336"/>
    </row>
    <row r="337" spans="2:8">
      <c r="B337"/>
      <c r="C337"/>
      <c r="D337"/>
      <c r="E337"/>
      <c r="F337"/>
      <c r="G337"/>
      <c r="H337"/>
    </row>
    <row r="338" spans="2:8">
      <c r="B338"/>
      <c r="C338"/>
      <c r="D338"/>
      <c r="E338"/>
      <c r="F338"/>
      <c r="G338"/>
      <c r="H338"/>
    </row>
    <row r="339" spans="2:8">
      <c r="B339"/>
      <c r="C339"/>
      <c r="D339"/>
      <c r="E339"/>
      <c r="F339"/>
      <c r="G339"/>
      <c r="H339"/>
    </row>
    <row r="340" spans="2:8">
      <c r="B340"/>
      <c r="C340"/>
      <c r="D340"/>
      <c r="E340"/>
      <c r="F340"/>
      <c r="G340"/>
      <c r="H340"/>
    </row>
    <row r="341" spans="2:8">
      <c r="B341"/>
      <c r="C341"/>
      <c r="D341"/>
      <c r="E341"/>
      <c r="F341"/>
      <c r="G341"/>
      <c r="H341"/>
    </row>
    <row r="342" spans="2:8">
      <c r="B342"/>
      <c r="C342"/>
      <c r="D342"/>
      <c r="E342"/>
      <c r="F342"/>
      <c r="G342"/>
      <c r="H342"/>
    </row>
    <row r="343" spans="2:8">
      <c r="B343"/>
      <c r="C343"/>
      <c r="D343"/>
      <c r="E343"/>
      <c r="F343"/>
      <c r="G343"/>
      <c r="H343"/>
    </row>
    <row r="344" spans="2:8">
      <c r="B344"/>
      <c r="C344"/>
      <c r="D344"/>
      <c r="E344"/>
      <c r="F344"/>
      <c r="G344"/>
      <c r="H344"/>
    </row>
    <row r="345" spans="2:8">
      <c r="B345"/>
      <c r="C345"/>
      <c r="D345"/>
      <c r="E345"/>
      <c r="F345"/>
      <c r="G345"/>
      <c r="H345"/>
    </row>
    <row r="346" spans="2:8">
      <c r="B346"/>
      <c r="C346"/>
      <c r="D346"/>
      <c r="E346"/>
      <c r="F346"/>
      <c r="G346"/>
      <c r="H346"/>
    </row>
    <row r="347" spans="2:8">
      <c r="B347"/>
      <c r="C347"/>
      <c r="D347"/>
      <c r="E347"/>
      <c r="F347"/>
      <c r="G347"/>
      <c r="H347"/>
    </row>
    <row r="348" spans="2:8">
      <c r="B348"/>
      <c r="C348"/>
      <c r="D348"/>
      <c r="E348"/>
      <c r="F348"/>
      <c r="G348"/>
      <c r="H348"/>
    </row>
    <row r="349" spans="2:8">
      <c r="B349"/>
      <c r="C349"/>
      <c r="D349"/>
      <c r="E349"/>
      <c r="F349"/>
      <c r="G349"/>
      <c r="H349"/>
    </row>
    <row r="350" spans="2:8">
      <c r="B350"/>
      <c r="C350"/>
      <c r="D350"/>
      <c r="E350"/>
      <c r="F350"/>
      <c r="G350"/>
      <c r="H350"/>
    </row>
    <row r="351" spans="2:8">
      <c r="B351"/>
      <c r="C351"/>
      <c r="D351"/>
      <c r="E351"/>
      <c r="F351"/>
      <c r="G351"/>
      <c r="H351"/>
    </row>
    <row r="352" spans="2:8">
      <c r="B352"/>
      <c r="C352"/>
      <c r="D352"/>
      <c r="E352"/>
      <c r="F352"/>
      <c r="G352"/>
      <c r="H352"/>
    </row>
    <row r="353" spans="2:8">
      <c r="B353"/>
      <c r="C353"/>
      <c r="D353"/>
      <c r="E353"/>
      <c r="F353"/>
      <c r="G353"/>
      <c r="H353"/>
    </row>
    <row r="354" spans="2:8">
      <c r="B354"/>
      <c r="C354"/>
      <c r="D354"/>
      <c r="E354"/>
      <c r="F354"/>
      <c r="G354"/>
      <c r="H354"/>
    </row>
    <row r="355" spans="2:8">
      <c r="B355"/>
      <c r="C355"/>
      <c r="D355"/>
      <c r="E355"/>
      <c r="F355"/>
      <c r="G355"/>
      <c r="H355"/>
    </row>
    <row r="356" spans="2:8">
      <c r="B356"/>
      <c r="C356"/>
      <c r="D356"/>
      <c r="E356"/>
      <c r="F356"/>
      <c r="G356"/>
      <c r="H356"/>
    </row>
    <row r="357" spans="2:8">
      <c r="B357"/>
      <c r="C357"/>
      <c r="D357"/>
      <c r="E357"/>
      <c r="F357"/>
      <c r="G357"/>
      <c r="H357"/>
    </row>
    <row r="358" spans="2:8">
      <c r="B358"/>
      <c r="C358"/>
      <c r="D358"/>
      <c r="E358"/>
      <c r="F358"/>
      <c r="G358"/>
      <c r="H358"/>
    </row>
    <row r="359" spans="2:8">
      <c r="B359"/>
      <c r="C359"/>
      <c r="D359"/>
      <c r="E359"/>
      <c r="F359"/>
      <c r="G359"/>
      <c r="H359"/>
    </row>
    <row r="360" spans="2:8">
      <c r="B360"/>
      <c r="C360"/>
      <c r="D360"/>
      <c r="E360"/>
      <c r="F360"/>
      <c r="G360"/>
      <c r="H360"/>
    </row>
    <row r="361" spans="2:8">
      <c r="B361"/>
      <c r="C361"/>
      <c r="D361"/>
      <c r="E361"/>
      <c r="F361"/>
      <c r="G361"/>
      <c r="H361"/>
    </row>
    <row r="362" spans="2:8">
      <c r="B362"/>
      <c r="C362"/>
      <c r="D362"/>
      <c r="E362"/>
      <c r="F362"/>
      <c r="G362"/>
      <c r="H362"/>
    </row>
    <row r="363" spans="2:8">
      <c r="B363"/>
      <c r="C363"/>
      <c r="D363"/>
      <c r="E363"/>
      <c r="F363"/>
      <c r="G363"/>
      <c r="H363"/>
    </row>
    <row r="364" spans="2:8">
      <c r="B364"/>
      <c r="C364"/>
      <c r="D364"/>
      <c r="E364"/>
      <c r="F364"/>
      <c r="G364"/>
      <c r="H364"/>
    </row>
    <row r="365" spans="2:8">
      <c r="B365"/>
      <c r="C365"/>
      <c r="D365"/>
      <c r="E365"/>
      <c r="F365"/>
      <c r="G365"/>
      <c r="H365"/>
    </row>
    <row r="366" spans="2:8">
      <c r="B366"/>
      <c r="C366"/>
      <c r="D366"/>
      <c r="E366"/>
      <c r="F366"/>
      <c r="G366"/>
      <c r="H366"/>
    </row>
    <row r="367" spans="2:8">
      <c r="B367"/>
      <c r="C367"/>
      <c r="D367"/>
      <c r="E367"/>
      <c r="F367"/>
      <c r="G367"/>
      <c r="H367"/>
    </row>
    <row r="368" spans="2:8">
      <c r="B368"/>
      <c r="C368"/>
      <c r="D368"/>
      <c r="E368"/>
      <c r="F368"/>
      <c r="G368"/>
      <c r="H368"/>
    </row>
    <row r="369" spans="2:8">
      <c r="B369"/>
      <c r="C369"/>
      <c r="D369"/>
      <c r="E369"/>
      <c r="F369"/>
      <c r="G369"/>
      <c r="H369"/>
    </row>
    <row r="370" spans="2:8">
      <c r="B370"/>
      <c r="C370"/>
      <c r="D370"/>
      <c r="E370"/>
      <c r="F370"/>
      <c r="G370"/>
      <c r="H370"/>
    </row>
    <row r="371" spans="2:8">
      <c r="B371"/>
      <c r="C371"/>
      <c r="D371"/>
      <c r="E371"/>
      <c r="F371"/>
      <c r="G371"/>
      <c r="H371"/>
    </row>
    <row r="372" spans="2:8">
      <c r="B372"/>
      <c r="C372"/>
      <c r="D372"/>
      <c r="E372"/>
      <c r="F372"/>
      <c r="G372"/>
      <c r="H372"/>
    </row>
    <row r="373" spans="2:8">
      <c r="B373"/>
      <c r="C373"/>
      <c r="D373"/>
      <c r="E373"/>
      <c r="F373"/>
      <c r="G373"/>
      <c r="H373"/>
    </row>
    <row r="374" spans="2:8">
      <c r="B374"/>
      <c r="C374"/>
      <c r="D374"/>
      <c r="E374"/>
      <c r="F374"/>
      <c r="G374"/>
      <c r="H374"/>
    </row>
    <row r="375" spans="2:8">
      <c r="B375"/>
      <c r="C375"/>
      <c r="D375"/>
      <c r="E375"/>
      <c r="F375"/>
      <c r="G375"/>
      <c r="H375"/>
    </row>
    <row r="376" spans="2:8">
      <c r="B376"/>
      <c r="C376"/>
      <c r="D376"/>
      <c r="E376"/>
      <c r="F376"/>
      <c r="G376"/>
      <c r="H376"/>
    </row>
    <row r="377" spans="2:8">
      <c r="B377"/>
      <c r="C377"/>
      <c r="D377"/>
      <c r="E377"/>
      <c r="F377"/>
      <c r="G377"/>
      <c r="H377"/>
    </row>
    <row r="378" spans="2:8">
      <c r="B378"/>
      <c r="C378"/>
      <c r="D378"/>
      <c r="E378"/>
      <c r="F378"/>
      <c r="G378"/>
      <c r="H378"/>
    </row>
    <row r="379" spans="2:8">
      <c r="B379"/>
      <c r="C379"/>
      <c r="D379"/>
      <c r="E379"/>
      <c r="F379"/>
      <c r="G379"/>
      <c r="H379"/>
    </row>
    <row r="380" spans="2:8">
      <c r="B380"/>
      <c r="C380"/>
      <c r="D380"/>
      <c r="E380"/>
      <c r="F380"/>
      <c r="G380"/>
      <c r="H380"/>
    </row>
    <row r="381" spans="2:8">
      <c r="B381"/>
      <c r="C381"/>
      <c r="D381"/>
      <c r="E381"/>
      <c r="F381"/>
      <c r="G381"/>
      <c r="H381"/>
    </row>
    <row r="382" spans="2:8">
      <c r="B382"/>
      <c r="C382"/>
      <c r="D382"/>
      <c r="E382"/>
      <c r="F382"/>
      <c r="G382"/>
      <c r="H382"/>
    </row>
    <row r="383" spans="2:8">
      <c r="B383"/>
      <c r="C383"/>
      <c r="D383"/>
      <c r="E383"/>
      <c r="F383"/>
      <c r="G383"/>
      <c r="H383"/>
    </row>
    <row r="384" spans="2:8">
      <c r="B384"/>
      <c r="C384"/>
      <c r="D384"/>
      <c r="E384"/>
      <c r="F384"/>
      <c r="G384"/>
      <c r="H384"/>
    </row>
    <row r="385" spans="2:8">
      <c r="B385"/>
      <c r="C385"/>
      <c r="D385"/>
      <c r="E385"/>
      <c r="F385"/>
      <c r="G385"/>
      <c r="H385"/>
    </row>
    <row r="386" spans="2:8">
      <c r="B386"/>
      <c r="C386"/>
      <c r="D386"/>
      <c r="E386"/>
      <c r="F386"/>
      <c r="G386"/>
      <c r="H386"/>
    </row>
    <row r="387" spans="2:8">
      <c r="B387"/>
      <c r="C387"/>
      <c r="D387"/>
      <c r="E387"/>
      <c r="F387"/>
      <c r="G387"/>
      <c r="H387"/>
    </row>
    <row r="388" spans="2:8">
      <c r="B388"/>
      <c r="C388"/>
      <c r="D388"/>
      <c r="E388"/>
      <c r="F388"/>
      <c r="G388"/>
      <c r="H388"/>
    </row>
    <row r="389" spans="2:8">
      <c r="B389"/>
      <c r="C389"/>
      <c r="D389"/>
      <c r="E389"/>
      <c r="F389"/>
      <c r="G389"/>
      <c r="H389"/>
    </row>
    <row r="390" spans="2:8">
      <c r="B390"/>
      <c r="C390"/>
      <c r="D390"/>
      <c r="E390"/>
      <c r="F390"/>
      <c r="G390"/>
      <c r="H390"/>
    </row>
    <row r="391" spans="2:8">
      <c r="B391"/>
      <c r="C391"/>
      <c r="D391"/>
      <c r="E391"/>
      <c r="F391"/>
      <c r="G391"/>
      <c r="H391"/>
    </row>
    <row r="392" spans="2:8">
      <c r="B392"/>
      <c r="C392"/>
      <c r="D392"/>
      <c r="E392"/>
      <c r="F392"/>
      <c r="G392"/>
      <c r="H392"/>
    </row>
    <row r="393" spans="2:8">
      <c r="B393"/>
      <c r="C393"/>
      <c r="D393"/>
      <c r="E393"/>
      <c r="F393"/>
      <c r="G393"/>
      <c r="H393"/>
    </row>
    <row r="394" spans="2:8">
      <c r="B394"/>
      <c r="C394"/>
      <c r="D394"/>
      <c r="E394"/>
      <c r="F394"/>
      <c r="G394"/>
      <c r="H394"/>
    </row>
    <row r="395" spans="2:8">
      <c r="B395"/>
      <c r="C395"/>
      <c r="D395"/>
      <c r="E395"/>
      <c r="F395"/>
      <c r="G395"/>
      <c r="H395"/>
    </row>
    <row r="396" spans="2:8">
      <c r="B396"/>
      <c r="C396"/>
      <c r="D396"/>
      <c r="E396"/>
      <c r="F396"/>
      <c r="G396"/>
      <c r="H396"/>
    </row>
    <row r="397" spans="2:8">
      <c r="B397"/>
      <c r="C397"/>
      <c r="D397"/>
      <c r="E397"/>
      <c r="F397"/>
      <c r="G397"/>
      <c r="H397"/>
    </row>
    <row r="398" spans="2:8">
      <c r="B398"/>
      <c r="C398"/>
      <c r="D398"/>
      <c r="E398"/>
      <c r="F398"/>
      <c r="G398"/>
      <c r="H398"/>
    </row>
    <row r="399" spans="2:8">
      <c r="B399"/>
      <c r="C399"/>
      <c r="D399"/>
      <c r="E399"/>
      <c r="F399"/>
      <c r="G399"/>
      <c r="H399"/>
    </row>
    <row r="400" spans="2:8">
      <c r="B400"/>
      <c r="C400"/>
      <c r="D400"/>
      <c r="E400"/>
      <c r="F400"/>
      <c r="G400"/>
      <c r="H400"/>
    </row>
    <row r="401" spans="2:8">
      <c r="B401"/>
      <c r="C401"/>
      <c r="D401"/>
      <c r="E401"/>
      <c r="F401"/>
      <c r="G401"/>
      <c r="H401"/>
    </row>
    <row r="402" spans="2:8">
      <c r="B402"/>
      <c r="C402"/>
      <c r="D402"/>
      <c r="E402"/>
      <c r="F402"/>
      <c r="G402"/>
      <c r="H402"/>
    </row>
    <row r="403" spans="2:8">
      <c r="B403"/>
      <c r="C403"/>
      <c r="D403"/>
      <c r="E403"/>
      <c r="F403"/>
      <c r="G403"/>
      <c r="H403"/>
    </row>
    <row r="404" spans="2:8">
      <c r="B404"/>
      <c r="C404"/>
      <c r="D404"/>
      <c r="E404"/>
      <c r="F404"/>
      <c r="G404"/>
      <c r="H404"/>
    </row>
    <row r="405" spans="2:8">
      <c r="B405"/>
      <c r="C405"/>
      <c r="D405"/>
      <c r="E405"/>
      <c r="F405"/>
      <c r="G405"/>
      <c r="H405"/>
    </row>
    <row r="406" spans="2:8">
      <c r="B406"/>
      <c r="C406"/>
      <c r="D406"/>
      <c r="E406"/>
      <c r="F406"/>
      <c r="G406"/>
      <c r="H406"/>
    </row>
    <row r="407" spans="2:8">
      <c r="B407"/>
      <c r="C407"/>
      <c r="D407"/>
      <c r="E407"/>
      <c r="F407"/>
      <c r="G407"/>
      <c r="H407"/>
    </row>
    <row r="408" spans="2:8">
      <c r="B408"/>
      <c r="C408"/>
      <c r="D408"/>
      <c r="E408"/>
      <c r="F408"/>
      <c r="G408"/>
      <c r="H408"/>
    </row>
    <row r="409" spans="2:8">
      <c r="B409"/>
      <c r="C409"/>
      <c r="D409"/>
      <c r="E409"/>
      <c r="F409"/>
      <c r="G409"/>
      <c r="H409"/>
    </row>
    <row r="410" spans="2:8">
      <c r="B410"/>
      <c r="C410"/>
      <c r="D410"/>
      <c r="E410"/>
      <c r="F410"/>
      <c r="G410"/>
      <c r="H410"/>
    </row>
    <row r="411" spans="2:8">
      <c r="B411"/>
      <c r="C411"/>
      <c r="D411"/>
      <c r="E411"/>
      <c r="F411"/>
      <c r="G411"/>
      <c r="H411"/>
    </row>
    <row r="412" spans="2:8">
      <c r="B412"/>
      <c r="C412"/>
      <c r="D412"/>
      <c r="E412"/>
      <c r="F412"/>
      <c r="G412"/>
      <c r="H412"/>
    </row>
    <row r="413" spans="2:8">
      <c r="B413"/>
      <c r="C413"/>
      <c r="D413"/>
      <c r="E413"/>
      <c r="F413"/>
      <c r="G413"/>
      <c r="H413"/>
    </row>
    <row r="414" spans="2:8">
      <c r="B414"/>
      <c r="C414"/>
      <c r="D414"/>
      <c r="E414"/>
      <c r="F414"/>
      <c r="G414"/>
      <c r="H414"/>
    </row>
    <row r="415" spans="2:8">
      <c r="B415"/>
      <c r="C415"/>
      <c r="D415"/>
      <c r="E415"/>
      <c r="F415"/>
      <c r="G415"/>
      <c r="H415"/>
    </row>
    <row r="416" spans="2:8">
      <c r="B416"/>
      <c r="C416"/>
      <c r="D416"/>
      <c r="E416"/>
      <c r="F416"/>
      <c r="G416"/>
      <c r="H416"/>
    </row>
    <row r="417" spans="2:8">
      <c r="B417"/>
      <c r="C417"/>
      <c r="D417"/>
      <c r="E417"/>
      <c r="F417"/>
      <c r="G417"/>
      <c r="H417"/>
    </row>
    <row r="418" spans="2:8">
      <c r="B418"/>
      <c r="C418"/>
      <c r="D418"/>
      <c r="E418"/>
      <c r="F418"/>
      <c r="G418"/>
      <c r="H418"/>
    </row>
    <row r="419" spans="2:8">
      <c r="B419"/>
      <c r="C419"/>
      <c r="D419"/>
      <c r="E419"/>
      <c r="F419"/>
      <c r="G419"/>
      <c r="H419"/>
    </row>
    <row r="420" spans="2:8">
      <c r="B420"/>
      <c r="C420"/>
      <c r="D420"/>
      <c r="E420"/>
      <c r="F420"/>
      <c r="G420"/>
      <c r="H420"/>
    </row>
    <row r="421" spans="2:8">
      <c r="B421"/>
      <c r="C421"/>
      <c r="D421"/>
      <c r="E421"/>
      <c r="F421"/>
      <c r="G421"/>
      <c r="H421"/>
    </row>
    <row r="422" spans="2:8">
      <c r="B422"/>
      <c r="C422"/>
      <c r="D422"/>
      <c r="E422"/>
      <c r="F422"/>
      <c r="G422"/>
      <c r="H422"/>
    </row>
    <row r="423" spans="2:8">
      <c r="B423"/>
      <c r="C423"/>
      <c r="D423"/>
      <c r="E423"/>
      <c r="F423"/>
      <c r="G423"/>
      <c r="H423"/>
    </row>
    <row r="424" spans="2:8">
      <c r="B424"/>
      <c r="C424"/>
      <c r="D424"/>
      <c r="E424"/>
      <c r="F424"/>
      <c r="G424"/>
      <c r="H424"/>
    </row>
    <row r="425" spans="2:8">
      <c r="B425"/>
      <c r="C425"/>
      <c r="D425"/>
      <c r="E425"/>
      <c r="F425"/>
      <c r="G425"/>
      <c r="H425"/>
    </row>
    <row r="426" spans="2:8">
      <c r="B426"/>
      <c r="C426"/>
      <c r="D426"/>
      <c r="E426"/>
      <c r="F426"/>
      <c r="G426"/>
      <c r="H426"/>
    </row>
    <row r="427" spans="2:8">
      <c r="B427"/>
      <c r="C427"/>
      <c r="D427"/>
      <c r="E427"/>
      <c r="F427"/>
      <c r="G427"/>
      <c r="H427"/>
    </row>
    <row r="428" spans="2:8">
      <c r="B428"/>
      <c r="C428"/>
      <c r="D428"/>
      <c r="E428"/>
      <c r="F428"/>
      <c r="G428"/>
      <c r="H428"/>
    </row>
    <row r="429" spans="2:8">
      <c r="B429"/>
      <c r="C429"/>
      <c r="D429"/>
      <c r="E429"/>
      <c r="F429"/>
      <c r="G429"/>
      <c r="H429"/>
    </row>
    <row r="430" spans="2:8">
      <c r="B430"/>
      <c r="C430"/>
      <c r="D430"/>
      <c r="E430"/>
      <c r="F430"/>
      <c r="G430"/>
      <c r="H430"/>
    </row>
    <row r="431" spans="2:8">
      <c r="B431"/>
      <c r="C431"/>
      <c r="D431"/>
      <c r="E431"/>
      <c r="F431"/>
      <c r="G431"/>
      <c r="H431"/>
    </row>
    <row r="432" spans="2:8">
      <c r="B432"/>
      <c r="C432"/>
      <c r="D432"/>
      <c r="E432"/>
      <c r="F432"/>
      <c r="G432"/>
      <c r="H432"/>
    </row>
    <row r="433" spans="2:8">
      <c r="B433"/>
      <c r="C433"/>
      <c r="D433"/>
      <c r="E433"/>
      <c r="F433"/>
      <c r="G433"/>
      <c r="H433"/>
    </row>
    <row r="434" spans="2:8">
      <c r="B434"/>
      <c r="C434"/>
      <c r="D434"/>
      <c r="E434"/>
      <c r="F434"/>
      <c r="G434"/>
      <c r="H434"/>
    </row>
    <row r="435" spans="2:8">
      <c r="B435"/>
      <c r="C435"/>
      <c r="D435"/>
      <c r="E435"/>
      <c r="F435"/>
      <c r="G435"/>
      <c r="H435"/>
    </row>
    <row r="436" spans="2:8">
      <c r="B436"/>
      <c r="C436"/>
      <c r="D436"/>
      <c r="E436"/>
      <c r="F436"/>
      <c r="G436"/>
      <c r="H436"/>
    </row>
    <row r="437" spans="2:8">
      <c r="B437"/>
      <c r="C437"/>
      <c r="D437"/>
      <c r="E437"/>
      <c r="F437"/>
      <c r="G437"/>
      <c r="H437"/>
    </row>
    <row r="438" spans="2:8">
      <c r="B438"/>
      <c r="C438"/>
      <c r="D438"/>
      <c r="E438"/>
      <c r="F438"/>
      <c r="G438"/>
      <c r="H438"/>
    </row>
    <row r="439" spans="2:8">
      <c r="B439"/>
      <c r="C439"/>
      <c r="D439"/>
      <c r="E439"/>
      <c r="F439"/>
      <c r="G439"/>
      <c r="H439"/>
    </row>
    <row r="440" spans="2:8">
      <c r="B440"/>
      <c r="C440"/>
      <c r="D440"/>
      <c r="E440"/>
      <c r="F440"/>
      <c r="G440"/>
      <c r="H440"/>
    </row>
    <row r="441" spans="2:8">
      <c r="B441"/>
      <c r="C441"/>
      <c r="D441"/>
      <c r="E441"/>
      <c r="F441"/>
      <c r="G441"/>
      <c r="H441"/>
    </row>
    <row r="442" spans="2:8">
      <c r="B442"/>
      <c r="C442"/>
      <c r="D442"/>
      <c r="E442"/>
      <c r="F442"/>
      <c r="G442"/>
      <c r="H442"/>
    </row>
    <row r="443" spans="2:8">
      <c r="B443"/>
      <c r="C443"/>
      <c r="D443"/>
      <c r="E443"/>
      <c r="F443"/>
      <c r="G443"/>
      <c r="H443"/>
    </row>
    <row r="444" spans="2:8">
      <c r="B444"/>
      <c r="C444"/>
      <c r="D444"/>
      <c r="E444"/>
      <c r="F444"/>
      <c r="G444"/>
      <c r="H444"/>
    </row>
    <row r="445" spans="2:8">
      <c r="B445"/>
      <c r="C445"/>
      <c r="D445"/>
      <c r="E445"/>
      <c r="F445"/>
      <c r="G445"/>
      <c r="H445"/>
    </row>
    <row r="446" spans="2:8">
      <c r="B446"/>
      <c r="C446"/>
      <c r="D446"/>
      <c r="E446"/>
      <c r="F446"/>
      <c r="G446"/>
      <c r="H446"/>
    </row>
    <row r="447" spans="2:8">
      <c r="B447"/>
      <c r="C447"/>
      <c r="D447"/>
      <c r="E447"/>
      <c r="F447"/>
      <c r="G447"/>
      <c r="H447"/>
    </row>
    <row r="448" spans="2:8">
      <c r="B448"/>
      <c r="C448"/>
      <c r="D448"/>
      <c r="E448"/>
      <c r="F448"/>
      <c r="G448"/>
      <c r="H448"/>
    </row>
    <row r="449" spans="2:8">
      <c r="B449"/>
      <c r="C449"/>
      <c r="D449"/>
      <c r="E449"/>
      <c r="F449"/>
      <c r="G449"/>
      <c r="H449"/>
    </row>
    <row r="450" spans="2:8">
      <c r="B450"/>
      <c r="C450"/>
      <c r="D450"/>
      <c r="E450"/>
      <c r="F450"/>
      <c r="G450"/>
      <c r="H450"/>
    </row>
    <row r="451" spans="2:8">
      <c r="B451"/>
      <c r="C451"/>
      <c r="D451"/>
      <c r="E451"/>
      <c r="F451"/>
      <c r="G451"/>
      <c r="H451"/>
    </row>
    <row r="452" spans="2:8">
      <c r="B452"/>
      <c r="C452"/>
      <c r="D452"/>
      <c r="E452"/>
      <c r="F452"/>
      <c r="G452"/>
      <c r="H452"/>
    </row>
    <row r="453" spans="2:8">
      <c r="B453"/>
      <c r="C453"/>
      <c r="D453"/>
      <c r="E453"/>
      <c r="F453"/>
      <c r="G453"/>
      <c r="H453"/>
    </row>
    <row r="454" spans="2:8">
      <c r="B454"/>
      <c r="C454"/>
      <c r="D454"/>
      <c r="E454"/>
      <c r="F454"/>
      <c r="G454"/>
      <c r="H454"/>
    </row>
    <row r="455" spans="2:8">
      <c r="B455"/>
      <c r="C455"/>
      <c r="D455"/>
      <c r="E455"/>
      <c r="F455"/>
      <c r="G455"/>
      <c r="H455"/>
    </row>
    <row r="456" spans="2:8">
      <c r="B456"/>
      <c r="C456"/>
      <c r="D456"/>
      <c r="E456"/>
      <c r="F456"/>
      <c r="G456"/>
      <c r="H456"/>
    </row>
    <row r="457" spans="2:8">
      <c r="B457"/>
      <c r="C457"/>
      <c r="D457"/>
      <c r="E457"/>
      <c r="F457"/>
      <c r="G457"/>
      <c r="H457"/>
    </row>
    <row r="458" spans="2:8">
      <c r="B458"/>
      <c r="C458"/>
      <c r="D458"/>
      <c r="E458"/>
      <c r="F458"/>
      <c r="G458"/>
      <c r="H458"/>
    </row>
    <row r="459" spans="2:8">
      <c r="B459"/>
      <c r="C459"/>
      <c r="D459"/>
      <c r="E459"/>
      <c r="F459"/>
      <c r="G459"/>
      <c r="H459"/>
    </row>
    <row r="460" spans="2:8">
      <c r="B460"/>
      <c r="C460"/>
      <c r="D460"/>
      <c r="E460"/>
      <c r="F460"/>
      <c r="G460"/>
      <c r="H460"/>
    </row>
    <row r="461" spans="2:8">
      <c r="B461"/>
      <c r="C461"/>
      <c r="D461"/>
      <c r="E461"/>
      <c r="F461"/>
      <c r="G461"/>
      <c r="H461"/>
    </row>
    <row r="462" spans="2:8">
      <c r="B462"/>
      <c r="C462"/>
      <c r="D462"/>
      <c r="E462"/>
      <c r="F462"/>
      <c r="G462"/>
      <c r="H462"/>
    </row>
    <row r="463" spans="2:8">
      <c r="B463"/>
      <c r="C463"/>
      <c r="D463"/>
      <c r="E463"/>
      <c r="F463"/>
      <c r="G463"/>
      <c r="H463"/>
    </row>
    <row r="464" spans="2:8">
      <c r="B464"/>
      <c r="C464"/>
      <c r="D464"/>
      <c r="E464"/>
      <c r="F464"/>
      <c r="G464"/>
      <c r="H464"/>
    </row>
    <row r="465" spans="2:8">
      <c r="B465"/>
      <c r="C465"/>
      <c r="D465"/>
      <c r="E465"/>
      <c r="F465"/>
      <c r="G465"/>
      <c r="H465"/>
    </row>
    <row r="466" spans="2:8">
      <c r="B466"/>
      <c r="C466"/>
      <c r="D466"/>
      <c r="E466"/>
      <c r="F466"/>
      <c r="G466"/>
      <c r="H466"/>
    </row>
    <row r="467" spans="2:8">
      <c r="B467"/>
      <c r="C467"/>
      <c r="D467"/>
      <c r="E467"/>
      <c r="F467"/>
      <c r="G467"/>
      <c r="H467"/>
    </row>
    <row r="468" spans="2:8">
      <c r="B468"/>
      <c r="C468"/>
      <c r="D468"/>
      <c r="E468"/>
      <c r="F468"/>
      <c r="G468"/>
      <c r="H468"/>
    </row>
    <row r="469" spans="2:8">
      <c r="B469"/>
      <c r="C469"/>
      <c r="D469"/>
      <c r="E469"/>
      <c r="F469"/>
      <c r="G469"/>
      <c r="H469"/>
    </row>
    <row r="470" spans="2:8">
      <c r="B470"/>
      <c r="C470"/>
      <c r="D470"/>
      <c r="E470"/>
      <c r="F470"/>
      <c r="G470"/>
      <c r="H470"/>
    </row>
    <row r="471" spans="2:8">
      <c r="B471"/>
      <c r="C471"/>
      <c r="D471"/>
      <c r="E471"/>
      <c r="F471"/>
      <c r="G471"/>
      <c r="H471"/>
    </row>
    <row r="472" spans="2:8">
      <c r="B472"/>
      <c r="C472"/>
      <c r="D472"/>
      <c r="E472"/>
      <c r="F472"/>
      <c r="G472"/>
      <c r="H472"/>
    </row>
    <row r="473" spans="2:8">
      <c r="B473"/>
      <c r="C473"/>
      <c r="D473"/>
      <c r="E473"/>
      <c r="F473"/>
      <c r="G473"/>
      <c r="H473"/>
    </row>
    <row r="474" spans="2:8">
      <c r="B474"/>
      <c r="C474"/>
      <c r="D474"/>
      <c r="E474"/>
      <c r="F474"/>
      <c r="G474"/>
      <c r="H474"/>
    </row>
    <row r="475" spans="2:8">
      <c r="B475"/>
      <c r="C475"/>
      <c r="D475"/>
      <c r="E475"/>
      <c r="F475"/>
      <c r="G475"/>
      <c r="H475"/>
    </row>
    <row r="476" spans="2:8">
      <c r="B476"/>
      <c r="C476"/>
      <c r="D476"/>
      <c r="E476"/>
      <c r="F476"/>
      <c r="G476"/>
      <c r="H476"/>
    </row>
    <row r="477" spans="2:8">
      <c r="B477"/>
      <c r="C477"/>
      <c r="D477"/>
      <c r="E477"/>
      <c r="F477"/>
      <c r="G477"/>
      <c r="H477"/>
    </row>
    <row r="478" spans="2:8">
      <c r="B478"/>
      <c r="C478"/>
      <c r="D478"/>
      <c r="E478"/>
      <c r="F478"/>
      <c r="G478"/>
      <c r="H478"/>
    </row>
    <row r="479" spans="2:8">
      <c r="B479"/>
      <c r="C479"/>
      <c r="D479"/>
      <c r="E479"/>
      <c r="F479"/>
      <c r="G479"/>
      <c r="H479"/>
    </row>
    <row r="480" spans="2:8">
      <c r="B480"/>
      <c r="C480"/>
      <c r="D480"/>
      <c r="E480"/>
      <c r="F480"/>
      <c r="G480"/>
      <c r="H480"/>
    </row>
    <row r="481" spans="2:8">
      <c r="B481"/>
      <c r="C481"/>
      <c r="D481"/>
      <c r="E481"/>
      <c r="F481"/>
      <c r="G481"/>
      <c r="H481"/>
    </row>
    <row r="482" spans="2:8">
      <c r="B482"/>
      <c r="C482"/>
      <c r="D482"/>
      <c r="E482"/>
      <c r="F482"/>
      <c r="G482"/>
      <c r="H482"/>
    </row>
    <row r="483" spans="2:8">
      <c r="B483"/>
      <c r="C483"/>
      <c r="D483"/>
      <c r="E483"/>
      <c r="F483"/>
      <c r="G483"/>
      <c r="H483"/>
    </row>
    <row r="484" spans="2:8">
      <c r="B484"/>
      <c r="C484"/>
      <c r="D484"/>
      <c r="E484"/>
      <c r="F484"/>
      <c r="G484"/>
      <c r="H484"/>
    </row>
    <row r="485" spans="2:8">
      <c r="B485"/>
      <c r="C485"/>
      <c r="D485"/>
      <c r="E485"/>
      <c r="F485"/>
      <c r="G485"/>
      <c r="H485"/>
    </row>
    <row r="486" spans="2:8">
      <c r="B486"/>
      <c r="C486"/>
      <c r="D486"/>
      <c r="E486"/>
      <c r="F486"/>
      <c r="G486"/>
      <c r="H486"/>
    </row>
    <row r="487" spans="2:8">
      <c r="B487"/>
      <c r="C487"/>
      <c r="D487"/>
      <c r="E487"/>
      <c r="F487"/>
      <c r="G487"/>
      <c r="H487"/>
    </row>
    <row r="488" spans="2:8">
      <c r="B488"/>
      <c r="C488"/>
      <c r="D488"/>
      <c r="E488"/>
      <c r="F488"/>
      <c r="G488"/>
      <c r="H488"/>
    </row>
    <row r="489" spans="2:8">
      <c r="B489"/>
      <c r="C489"/>
      <c r="D489"/>
      <c r="E489"/>
      <c r="F489"/>
      <c r="G489"/>
      <c r="H489"/>
    </row>
    <row r="490" spans="2:8">
      <c r="B490"/>
      <c r="C490"/>
      <c r="D490"/>
      <c r="E490"/>
      <c r="F490"/>
      <c r="G490"/>
      <c r="H490"/>
    </row>
    <row r="491" spans="2:8">
      <c r="B491"/>
      <c r="C491"/>
      <c r="D491"/>
      <c r="E491"/>
      <c r="F491"/>
      <c r="G491"/>
      <c r="H491"/>
    </row>
    <row r="492" spans="2:8">
      <c r="B492"/>
      <c r="C492"/>
      <c r="D492"/>
      <c r="E492"/>
      <c r="F492"/>
      <c r="G492"/>
      <c r="H492"/>
    </row>
    <row r="493" spans="2:8">
      <c r="B493"/>
      <c r="C493"/>
      <c r="D493"/>
      <c r="E493"/>
      <c r="F493"/>
      <c r="G493"/>
      <c r="H493"/>
    </row>
    <row r="494" spans="2:8">
      <c r="B494"/>
      <c r="C494"/>
      <c r="D494"/>
      <c r="E494"/>
      <c r="F494"/>
      <c r="G494"/>
      <c r="H494"/>
    </row>
    <row r="495" spans="2:8">
      <c r="B495"/>
      <c r="C495"/>
      <c r="D495"/>
      <c r="E495"/>
      <c r="F495"/>
      <c r="G495"/>
      <c r="H495"/>
    </row>
    <row r="496" spans="2:8">
      <c r="B496"/>
      <c r="C496"/>
      <c r="D496"/>
      <c r="E496"/>
      <c r="F496"/>
      <c r="G496"/>
      <c r="H496"/>
    </row>
    <row r="497" spans="2:8">
      <c r="B497"/>
      <c r="C497"/>
      <c r="D497"/>
      <c r="E497"/>
      <c r="F497"/>
      <c r="G497"/>
      <c r="H497"/>
    </row>
    <row r="498" spans="2:8">
      <c r="B498"/>
      <c r="C498"/>
      <c r="D498"/>
      <c r="E498"/>
      <c r="F498"/>
      <c r="G498"/>
      <c r="H498"/>
    </row>
    <row r="499" spans="2:8">
      <c r="B499"/>
      <c r="C499"/>
      <c r="D499"/>
      <c r="E499"/>
      <c r="F499"/>
      <c r="G499"/>
      <c r="H499"/>
    </row>
    <row r="500" spans="2:8">
      <c r="B500"/>
      <c r="C500"/>
      <c r="D500"/>
      <c r="E500"/>
      <c r="F500"/>
      <c r="G500"/>
      <c r="H500"/>
    </row>
    <row r="501" spans="2:8">
      <c r="B501"/>
      <c r="C501"/>
      <c r="D501"/>
      <c r="E501"/>
      <c r="F501"/>
      <c r="G501"/>
      <c r="H501"/>
    </row>
    <row r="502" spans="2:8">
      <c r="B502"/>
      <c r="C502"/>
      <c r="D502"/>
      <c r="E502"/>
      <c r="F502"/>
      <c r="G502"/>
      <c r="H502"/>
    </row>
    <row r="503" spans="2:8">
      <c r="B503"/>
      <c r="C503"/>
      <c r="D503"/>
      <c r="E503"/>
      <c r="F503"/>
      <c r="G503"/>
      <c r="H503"/>
    </row>
    <row r="504" spans="2:8">
      <c r="B504"/>
      <c r="C504"/>
      <c r="D504"/>
      <c r="E504"/>
      <c r="F504"/>
      <c r="G504"/>
      <c r="H504"/>
    </row>
    <row r="505" spans="2:8">
      <c r="B505"/>
      <c r="C505"/>
      <c r="D505"/>
      <c r="E505"/>
      <c r="F505"/>
      <c r="G505"/>
      <c r="H505"/>
    </row>
    <row r="506" spans="2:8">
      <c r="B506"/>
      <c r="C506"/>
      <c r="D506"/>
      <c r="E506"/>
      <c r="F506"/>
      <c r="G506"/>
      <c r="H506"/>
    </row>
    <row r="507" spans="2:8">
      <c r="B507"/>
      <c r="C507"/>
      <c r="D507"/>
      <c r="E507"/>
      <c r="F507"/>
      <c r="G507"/>
      <c r="H507"/>
    </row>
    <row r="508" spans="2:8">
      <c r="B508"/>
      <c r="C508"/>
      <c r="D508"/>
      <c r="E508"/>
      <c r="F508"/>
      <c r="G508"/>
      <c r="H508"/>
    </row>
    <row r="509" spans="2:8">
      <c r="B509"/>
      <c r="C509"/>
      <c r="D509"/>
      <c r="E509"/>
      <c r="F509"/>
      <c r="G509"/>
      <c r="H509"/>
    </row>
    <row r="510" spans="2:8">
      <c r="B510"/>
      <c r="C510"/>
      <c r="D510"/>
      <c r="E510"/>
      <c r="F510"/>
      <c r="G510"/>
      <c r="H510"/>
    </row>
    <row r="511" spans="2:8">
      <c r="B511"/>
      <c r="C511"/>
      <c r="D511"/>
      <c r="E511"/>
      <c r="F511"/>
      <c r="G511"/>
      <c r="H511"/>
    </row>
    <row r="512" spans="2:8">
      <c r="B512"/>
      <c r="C512"/>
      <c r="D512"/>
      <c r="E512"/>
      <c r="F512"/>
      <c r="G512"/>
      <c r="H512"/>
    </row>
    <row r="513" spans="2:8">
      <c r="B513"/>
      <c r="C513"/>
      <c r="D513"/>
      <c r="E513"/>
      <c r="F513"/>
      <c r="G513"/>
      <c r="H513"/>
    </row>
    <row r="514" spans="2:8">
      <c r="B514"/>
      <c r="C514"/>
      <c r="D514"/>
      <c r="E514"/>
      <c r="F514"/>
      <c r="G514"/>
      <c r="H514"/>
    </row>
    <row r="515" spans="2:8">
      <c r="B515"/>
      <c r="C515"/>
      <c r="D515"/>
      <c r="E515"/>
      <c r="F515"/>
      <c r="G515"/>
      <c r="H515"/>
    </row>
    <row r="516" spans="2:8">
      <c r="B516"/>
      <c r="C516"/>
      <c r="D516"/>
      <c r="E516"/>
      <c r="F516"/>
      <c r="G516"/>
      <c r="H516"/>
    </row>
    <row r="517" spans="2:8">
      <c r="B517"/>
      <c r="C517"/>
      <c r="D517"/>
      <c r="E517"/>
      <c r="F517"/>
      <c r="G517"/>
      <c r="H517"/>
    </row>
    <row r="518" spans="2:8">
      <c r="B518"/>
      <c r="C518"/>
      <c r="D518"/>
      <c r="E518"/>
      <c r="F518"/>
      <c r="G518"/>
      <c r="H518"/>
    </row>
    <row r="519" spans="2:8">
      <c r="B519"/>
      <c r="C519"/>
      <c r="D519"/>
      <c r="E519"/>
      <c r="F519"/>
      <c r="G519"/>
      <c r="H519"/>
    </row>
    <row r="520" spans="2:8">
      <c r="B520"/>
      <c r="C520"/>
      <c r="D520"/>
      <c r="E520"/>
      <c r="F520"/>
      <c r="G520"/>
      <c r="H520"/>
    </row>
    <row r="521" spans="2:8">
      <c r="B521"/>
      <c r="C521"/>
      <c r="D521"/>
      <c r="E521"/>
      <c r="F521"/>
      <c r="G521"/>
      <c r="H521"/>
    </row>
    <row r="522" spans="2:8">
      <c r="B522"/>
      <c r="C522"/>
      <c r="D522"/>
      <c r="E522"/>
      <c r="F522"/>
      <c r="G522"/>
      <c r="H522"/>
    </row>
    <row r="523" spans="2:8">
      <c r="B523"/>
      <c r="C523"/>
      <c r="D523"/>
      <c r="E523"/>
      <c r="F523"/>
      <c r="G523"/>
      <c r="H523"/>
    </row>
    <row r="524" spans="2:8">
      <c r="B524"/>
      <c r="C524"/>
      <c r="D524"/>
      <c r="E524"/>
      <c r="F524"/>
      <c r="G524"/>
      <c r="H524"/>
    </row>
    <row r="525" spans="2:8">
      <c r="B525"/>
      <c r="C525"/>
      <c r="D525"/>
      <c r="E525"/>
      <c r="F525"/>
      <c r="G525"/>
      <c r="H525"/>
    </row>
    <row r="526" spans="2:8">
      <c r="B526"/>
      <c r="C526"/>
      <c r="D526"/>
      <c r="E526"/>
      <c r="F526"/>
      <c r="G526"/>
      <c r="H526"/>
    </row>
    <row r="527" spans="2:8">
      <c r="B527"/>
      <c r="C527"/>
      <c r="D527"/>
      <c r="E527"/>
      <c r="F527"/>
      <c r="G527"/>
      <c r="H527"/>
    </row>
    <row r="528" spans="2:8">
      <c r="B528"/>
      <c r="C528"/>
      <c r="D528"/>
      <c r="E528"/>
      <c r="F528"/>
      <c r="G528"/>
      <c r="H528"/>
    </row>
    <row r="529" spans="2:8">
      <c r="B529"/>
      <c r="C529"/>
      <c r="D529"/>
      <c r="E529"/>
      <c r="F529"/>
      <c r="G529"/>
      <c r="H529"/>
    </row>
    <row r="530" spans="2:8">
      <c r="B530"/>
      <c r="C530"/>
      <c r="D530"/>
      <c r="E530"/>
      <c r="F530"/>
      <c r="G530"/>
      <c r="H530"/>
    </row>
    <row r="531" spans="2:8">
      <c r="B531"/>
      <c r="C531"/>
      <c r="D531"/>
      <c r="E531"/>
      <c r="F531"/>
      <c r="G531"/>
      <c r="H531"/>
    </row>
    <row r="532" spans="2:8">
      <c r="B532"/>
      <c r="C532"/>
      <c r="D532"/>
      <c r="E532"/>
      <c r="F532"/>
      <c r="G532"/>
      <c r="H532"/>
    </row>
    <row r="533" spans="2:8">
      <c r="B533"/>
      <c r="C533"/>
      <c r="D533"/>
      <c r="E533"/>
      <c r="F533"/>
      <c r="G533"/>
      <c r="H533"/>
    </row>
    <row r="534" spans="2:8">
      <c r="B534"/>
      <c r="C534"/>
      <c r="D534"/>
      <c r="E534"/>
      <c r="F534"/>
      <c r="G534"/>
      <c r="H534"/>
    </row>
    <row r="535" spans="2:8">
      <c r="B535"/>
      <c r="C535"/>
      <c r="D535"/>
      <c r="E535"/>
      <c r="F535"/>
      <c r="G535"/>
      <c r="H535"/>
    </row>
    <row r="536" spans="2:8">
      <c r="B536"/>
      <c r="C536"/>
      <c r="D536"/>
      <c r="E536"/>
      <c r="F536"/>
      <c r="G536"/>
      <c r="H536"/>
    </row>
    <row r="537" spans="2:8">
      <c r="B537"/>
      <c r="C537"/>
      <c r="D537"/>
      <c r="E537"/>
      <c r="F537"/>
      <c r="G537"/>
      <c r="H537"/>
    </row>
    <row r="538" spans="2:8">
      <c r="B538"/>
      <c r="C538"/>
      <c r="D538"/>
      <c r="E538"/>
      <c r="F538"/>
      <c r="G538"/>
      <c r="H538"/>
    </row>
    <row r="539" spans="2:8">
      <c r="B539"/>
      <c r="C539"/>
      <c r="D539"/>
      <c r="E539"/>
      <c r="F539"/>
      <c r="G539"/>
      <c r="H539"/>
    </row>
    <row r="540" spans="2:8">
      <c r="B540"/>
      <c r="C540"/>
      <c r="D540"/>
      <c r="E540"/>
      <c r="F540"/>
      <c r="G540"/>
      <c r="H540"/>
    </row>
    <row r="541" spans="2:8">
      <c r="B541"/>
      <c r="C541"/>
      <c r="D541"/>
      <c r="E541"/>
      <c r="F541"/>
      <c r="G541"/>
      <c r="H541"/>
    </row>
    <row r="542" spans="2:8">
      <c r="B542"/>
      <c r="C542"/>
      <c r="D542"/>
      <c r="E542"/>
      <c r="F542"/>
      <c r="G542"/>
      <c r="H542"/>
    </row>
    <row r="543" spans="2:8">
      <c r="B543"/>
      <c r="C543"/>
      <c r="D543"/>
      <c r="E543"/>
      <c r="F543"/>
      <c r="G543"/>
      <c r="H543"/>
    </row>
    <row r="544" spans="2:8">
      <c r="B544"/>
      <c r="C544"/>
      <c r="D544"/>
      <c r="E544"/>
      <c r="F544"/>
      <c r="G544"/>
      <c r="H544"/>
    </row>
    <row r="545" spans="2:8">
      <c r="B545"/>
      <c r="C545"/>
      <c r="D545"/>
      <c r="E545"/>
      <c r="F545"/>
      <c r="G545"/>
      <c r="H545"/>
    </row>
    <row r="546" spans="2:8">
      <c r="B546"/>
      <c r="C546"/>
      <c r="D546"/>
      <c r="E546"/>
      <c r="F546"/>
      <c r="G546"/>
      <c r="H546"/>
    </row>
    <row r="547" spans="2:8">
      <c r="B547"/>
      <c r="C547"/>
      <c r="D547"/>
      <c r="E547"/>
      <c r="F547"/>
      <c r="G547"/>
      <c r="H547"/>
    </row>
    <row r="548" spans="2:8">
      <c r="B548"/>
      <c r="C548"/>
      <c r="D548"/>
      <c r="E548"/>
      <c r="F548"/>
      <c r="G548"/>
      <c r="H548"/>
    </row>
    <row r="549" spans="2:8">
      <c r="B549"/>
      <c r="C549"/>
      <c r="D549"/>
      <c r="E549"/>
      <c r="F549"/>
      <c r="G549"/>
      <c r="H549"/>
    </row>
    <row r="550" spans="2:8">
      <c r="B550"/>
      <c r="C550"/>
      <c r="D550"/>
      <c r="E550"/>
      <c r="F550"/>
      <c r="G550"/>
      <c r="H550"/>
    </row>
    <row r="551" spans="2:8">
      <c r="B551"/>
      <c r="C551"/>
      <c r="D551"/>
      <c r="E551"/>
      <c r="F551"/>
      <c r="G551"/>
      <c r="H551"/>
    </row>
    <row r="552" spans="2:8">
      <c r="B552"/>
      <c r="C552"/>
      <c r="D552"/>
      <c r="E552"/>
      <c r="F552"/>
      <c r="G552"/>
      <c r="H552"/>
    </row>
    <row r="553" spans="2:8">
      <c r="B553"/>
      <c r="C553"/>
      <c r="D553"/>
      <c r="E553"/>
      <c r="F553"/>
      <c r="G553"/>
      <c r="H553"/>
    </row>
    <row r="554" spans="2:8">
      <c r="B554"/>
      <c r="C554"/>
      <c r="D554"/>
      <c r="E554"/>
      <c r="F554"/>
      <c r="G554"/>
      <c r="H554"/>
    </row>
    <row r="555" spans="2:8">
      <c r="B555"/>
      <c r="C555"/>
      <c r="D555"/>
      <c r="E555"/>
      <c r="F555"/>
      <c r="G555"/>
      <c r="H555"/>
    </row>
    <row r="556" spans="2:8">
      <c r="B556"/>
      <c r="C556"/>
      <c r="D556"/>
      <c r="E556"/>
      <c r="F556"/>
      <c r="G556"/>
      <c r="H556"/>
    </row>
    <row r="557" spans="2:8">
      <c r="B557"/>
      <c r="C557"/>
      <c r="D557"/>
      <c r="E557"/>
      <c r="F557"/>
      <c r="G557"/>
      <c r="H557"/>
    </row>
    <row r="558" spans="2:8">
      <c r="B558"/>
      <c r="C558"/>
      <c r="D558"/>
      <c r="E558"/>
      <c r="F558"/>
      <c r="G558"/>
      <c r="H558"/>
    </row>
    <row r="559" spans="2:8">
      <c r="B559"/>
      <c r="C559"/>
      <c r="D559"/>
      <c r="E559"/>
      <c r="F559"/>
      <c r="G559"/>
      <c r="H559"/>
    </row>
    <row r="560" spans="2:8">
      <c r="B560"/>
      <c r="C560"/>
      <c r="D560"/>
      <c r="E560"/>
      <c r="F560"/>
      <c r="G560"/>
      <c r="H560"/>
    </row>
    <row r="561" spans="2:8">
      <c r="B561"/>
      <c r="C561"/>
      <c r="D561"/>
      <c r="E561"/>
      <c r="F561"/>
      <c r="G561"/>
      <c r="H561"/>
    </row>
    <row r="562" spans="2:8">
      <c r="B562"/>
      <c r="C562"/>
      <c r="D562"/>
      <c r="E562"/>
      <c r="F562"/>
      <c r="G562"/>
      <c r="H562"/>
    </row>
    <row r="563" spans="2:8">
      <c r="B563"/>
      <c r="C563"/>
      <c r="D563"/>
      <c r="E563"/>
      <c r="F563"/>
      <c r="G563"/>
      <c r="H563"/>
    </row>
    <row r="564" spans="2:8">
      <c r="B564"/>
      <c r="C564"/>
      <c r="D564"/>
      <c r="E564"/>
      <c r="F564"/>
      <c r="G564"/>
      <c r="H564"/>
    </row>
    <row r="565" spans="2:8">
      <c r="B565"/>
      <c r="C565"/>
      <c r="D565"/>
      <c r="E565"/>
      <c r="F565"/>
      <c r="G565"/>
      <c r="H565"/>
    </row>
    <row r="566" spans="2:8">
      <c r="B566"/>
      <c r="C566"/>
      <c r="D566"/>
      <c r="E566"/>
      <c r="F566"/>
      <c r="G566"/>
      <c r="H566"/>
    </row>
    <row r="567" spans="2:8">
      <c r="B567"/>
      <c r="C567"/>
      <c r="D567"/>
      <c r="E567"/>
      <c r="F567"/>
      <c r="G567"/>
      <c r="H567"/>
    </row>
    <row r="568" spans="2:8">
      <c r="B568"/>
      <c r="C568"/>
      <c r="D568"/>
      <c r="E568"/>
      <c r="F568"/>
      <c r="G568"/>
      <c r="H568"/>
    </row>
    <row r="569" spans="2:8">
      <c r="B569"/>
      <c r="C569"/>
      <c r="D569"/>
      <c r="E569"/>
      <c r="F569"/>
      <c r="G569"/>
      <c r="H569"/>
    </row>
    <row r="570" spans="2:8">
      <c r="B570"/>
      <c r="C570"/>
      <c r="D570"/>
      <c r="E570"/>
      <c r="F570"/>
      <c r="G570"/>
      <c r="H570"/>
    </row>
    <row r="571" spans="2:8">
      <c r="B571"/>
      <c r="C571"/>
      <c r="D571"/>
      <c r="E571"/>
      <c r="F571"/>
      <c r="G571"/>
      <c r="H571"/>
    </row>
    <row r="572" spans="2:8">
      <c r="B572"/>
      <c r="C572"/>
      <c r="D572"/>
      <c r="E572"/>
      <c r="F572"/>
      <c r="G572"/>
      <c r="H572"/>
    </row>
    <row r="573" spans="2:8">
      <c r="B573"/>
      <c r="C573"/>
      <c r="D573"/>
      <c r="E573"/>
      <c r="F573"/>
      <c r="G573"/>
      <c r="H573"/>
    </row>
    <row r="574" spans="2:8">
      <c r="B574"/>
      <c r="C574"/>
      <c r="D574"/>
      <c r="E574"/>
      <c r="F574"/>
      <c r="G574"/>
      <c r="H574"/>
    </row>
    <row r="575" spans="2:8">
      <c r="B575"/>
      <c r="C575"/>
      <c r="D575"/>
      <c r="E575"/>
      <c r="F575"/>
      <c r="G575"/>
      <c r="H575"/>
    </row>
    <row r="576" spans="2:8">
      <c r="B576"/>
      <c r="C576"/>
      <c r="D576"/>
      <c r="E576"/>
      <c r="F576"/>
      <c r="G576"/>
      <c r="H576"/>
    </row>
    <row r="577" spans="2:8">
      <c r="B577"/>
      <c r="C577"/>
      <c r="D577"/>
      <c r="E577"/>
      <c r="F577"/>
      <c r="G577"/>
      <c r="H577"/>
    </row>
    <row r="578" spans="2:8">
      <c r="B578"/>
      <c r="C578"/>
      <c r="D578"/>
      <c r="E578"/>
      <c r="F578"/>
      <c r="G578"/>
      <c r="H578"/>
    </row>
    <row r="579" spans="2:8">
      <c r="B579"/>
      <c r="C579"/>
      <c r="D579"/>
      <c r="E579"/>
      <c r="F579"/>
      <c r="G579"/>
      <c r="H579"/>
    </row>
    <row r="580" spans="2:8">
      <c r="B580"/>
      <c r="C580"/>
      <c r="D580"/>
      <c r="E580"/>
      <c r="F580"/>
      <c r="G580"/>
      <c r="H580"/>
    </row>
    <row r="581" spans="2:8">
      <c r="B581"/>
      <c r="C581"/>
      <c r="D581"/>
      <c r="E581"/>
      <c r="F581"/>
      <c r="G581"/>
      <c r="H581"/>
    </row>
    <row r="582" spans="2:8">
      <c r="B582"/>
      <c r="C582"/>
      <c r="D582"/>
      <c r="E582"/>
      <c r="F582"/>
      <c r="G582"/>
      <c r="H582"/>
    </row>
    <row r="583" spans="2:8">
      <c r="B583"/>
      <c r="C583"/>
      <c r="D583"/>
      <c r="E583"/>
      <c r="F583"/>
      <c r="G583"/>
      <c r="H583"/>
    </row>
    <row r="584" spans="2:8">
      <c r="B584"/>
      <c r="C584"/>
      <c r="D584"/>
      <c r="E584"/>
      <c r="F584"/>
      <c r="G584"/>
      <c r="H584"/>
    </row>
    <row r="585" spans="2:8">
      <c r="B585"/>
      <c r="C585"/>
      <c r="D585"/>
      <c r="E585"/>
      <c r="F585"/>
      <c r="G585"/>
      <c r="H585"/>
    </row>
    <row r="586" spans="2:8">
      <c r="B586"/>
      <c r="C586"/>
      <c r="D586"/>
      <c r="E586"/>
      <c r="F586"/>
      <c r="G586"/>
      <c r="H586"/>
    </row>
    <row r="587" spans="2:8">
      <c r="B587"/>
      <c r="C587"/>
      <c r="D587"/>
      <c r="E587"/>
      <c r="F587"/>
      <c r="G587"/>
      <c r="H587"/>
    </row>
    <row r="588" spans="2:8">
      <c r="B588"/>
      <c r="C588"/>
      <c r="D588"/>
      <c r="E588"/>
      <c r="F588"/>
      <c r="G588"/>
      <c r="H588"/>
    </row>
    <row r="589" spans="2:8">
      <c r="B589"/>
      <c r="C589"/>
      <c r="D589"/>
      <c r="E589"/>
      <c r="F589"/>
      <c r="G589"/>
      <c r="H589"/>
    </row>
    <row r="590" spans="2:8">
      <c r="B590"/>
      <c r="C590"/>
      <c r="D590"/>
      <c r="E590"/>
      <c r="F590"/>
      <c r="G590"/>
      <c r="H590"/>
    </row>
    <row r="591" spans="2:8">
      <c r="B591"/>
      <c r="C591"/>
      <c r="D591"/>
      <c r="E591"/>
      <c r="F591"/>
      <c r="G591"/>
      <c r="H591"/>
    </row>
    <row r="592" spans="2:8">
      <c r="B592"/>
      <c r="C592"/>
      <c r="D592"/>
      <c r="E592"/>
      <c r="F592"/>
      <c r="G592"/>
      <c r="H592"/>
    </row>
    <row r="593" spans="2:8">
      <c r="B593"/>
      <c r="C593"/>
      <c r="D593"/>
      <c r="E593"/>
      <c r="F593"/>
      <c r="G593"/>
      <c r="H593"/>
    </row>
    <row r="594" spans="2:8">
      <c r="B594"/>
      <c r="C594"/>
      <c r="D594"/>
      <c r="E594"/>
      <c r="F594"/>
      <c r="G594"/>
      <c r="H594"/>
    </row>
    <row r="595" spans="2:8">
      <c r="B595"/>
      <c r="C595"/>
      <c r="D595"/>
      <c r="E595"/>
      <c r="F595"/>
      <c r="G595"/>
      <c r="H595"/>
    </row>
    <row r="596" spans="2:8">
      <c r="B596"/>
      <c r="C596"/>
      <c r="D596"/>
      <c r="E596"/>
      <c r="F596"/>
      <c r="G596"/>
      <c r="H596"/>
    </row>
    <row r="597" spans="2:8">
      <c r="B597"/>
      <c r="C597"/>
      <c r="D597"/>
      <c r="E597"/>
      <c r="F597"/>
      <c r="G597"/>
      <c r="H597"/>
    </row>
    <row r="598" spans="2:8">
      <c r="B598"/>
      <c r="C598"/>
      <c r="D598"/>
      <c r="E598"/>
      <c r="F598"/>
      <c r="G598"/>
      <c r="H598"/>
    </row>
    <row r="599" spans="2:8">
      <c r="B599"/>
      <c r="C599"/>
      <c r="D599"/>
      <c r="E599"/>
      <c r="F599"/>
      <c r="G599"/>
      <c r="H599"/>
    </row>
    <row r="600" spans="2:8">
      <c r="B600"/>
      <c r="C600"/>
      <c r="D600"/>
      <c r="E600"/>
      <c r="F600"/>
      <c r="G600"/>
      <c r="H600"/>
    </row>
    <row r="601" spans="2:8">
      <c r="B601"/>
      <c r="C601"/>
      <c r="D601"/>
      <c r="E601"/>
      <c r="F601"/>
      <c r="G601"/>
      <c r="H601"/>
    </row>
    <row r="602" spans="2:8">
      <c r="B602"/>
      <c r="C602"/>
      <c r="D602"/>
      <c r="E602"/>
      <c r="F602"/>
      <c r="G602"/>
      <c r="H602"/>
    </row>
    <row r="603" spans="2:8">
      <c r="B603"/>
      <c r="C603"/>
      <c r="D603"/>
      <c r="E603"/>
      <c r="F603"/>
      <c r="G603"/>
      <c r="H603"/>
    </row>
    <row r="604" spans="2:8">
      <c r="B604"/>
      <c r="C604"/>
      <c r="D604"/>
      <c r="E604"/>
      <c r="F604"/>
      <c r="G604"/>
      <c r="H604"/>
    </row>
    <row r="605" spans="2:8">
      <c r="B605"/>
      <c r="C605"/>
      <c r="D605"/>
      <c r="E605"/>
      <c r="F605"/>
      <c r="G605"/>
      <c r="H605"/>
    </row>
    <row r="606" spans="2:8">
      <c r="B606"/>
      <c r="C606"/>
      <c r="D606"/>
      <c r="E606"/>
      <c r="F606"/>
      <c r="G606"/>
      <c r="H606"/>
    </row>
    <row r="607" spans="2:8">
      <c r="B607"/>
      <c r="C607"/>
      <c r="D607"/>
      <c r="E607"/>
      <c r="F607"/>
      <c r="G607"/>
      <c r="H607"/>
    </row>
    <row r="608" spans="2:8">
      <c r="B608"/>
      <c r="C608"/>
      <c r="D608"/>
      <c r="E608"/>
      <c r="F608"/>
      <c r="G608"/>
      <c r="H608"/>
    </row>
    <row r="609" spans="2:8">
      <c r="B609"/>
      <c r="C609"/>
      <c r="D609"/>
      <c r="E609"/>
      <c r="F609"/>
      <c r="G609"/>
      <c r="H609"/>
    </row>
    <row r="610" spans="2:8">
      <c r="B610"/>
      <c r="C610"/>
      <c r="D610"/>
      <c r="E610"/>
      <c r="F610"/>
      <c r="G610"/>
      <c r="H610"/>
    </row>
    <row r="611" spans="2:8">
      <c r="B611"/>
      <c r="C611"/>
      <c r="D611"/>
      <c r="E611"/>
      <c r="F611"/>
      <c r="G611"/>
      <c r="H611"/>
    </row>
    <row r="612" spans="2:8">
      <c r="B612"/>
      <c r="C612"/>
      <c r="D612"/>
      <c r="E612"/>
      <c r="F612"/>
      <c r="G612"/>
      <c r="H612"/>
    </row>
    <row r="613" spans="2:8">
      <c r="B613"/>
      <c r="C613"/>
      <c r="D613"/>
      <c r="E613"/>
      <c r="F613"/>
      <c r="G613"/>
      <c r="H613"/>
    </row>
    <row r="614" spans="2:8">
      <c r="B614"/>
      <c r="C614"/>
      <c r="D614"/>
      <c r="E614"/>
      <c r="F614"/>
      <c r="G614"/>
      <c r="H614"/>
    </row>
    <row r="615" spans="2:8">
      <c r="B615"/>
      <c r="C615"/>
      <c r="D615"/>
      <c r="E615"/>
      <c r="F615"/>
      <c r="G615"/>
      <c r="H615"/>
    </row>
    <row r="616" spans="2:8">
      <c r="B616"/>
      <c r="C616"/>
      <c r="D616"/>
      <c r="E616"/>
      <c r="F616"/>
      <c r="G616"/>
      <c r="H616"/>
    </row>
    <row r="617" spans="2:8">
      <c r="B617"/>
      <c r="C617"/>
      <c r="D617"/>
      <c r="E617"/>
      <c r="F617"/>
      <c r="G617"/>
      <c r="H617"/>
    </row>
    <row r="618" spans="2:8">
      <c r="B618"/>
      <c r="C618"/>
      <c r="D618"/>
      <c r="E618"/>
      <c r="F618"/>
      <c r="G618"/>
      <c r="H618"/>
    </row>
    <row r="619" spans="2:8">
      <c r="B619"/>
      <c r="C619"/>
      <c r="D619"/>
      <c r="E619"/>
      <c r="F619"/>
      <c r="G619"/>
      <c r="H619"/>
    </row>
    <row r="620" spans="2:8">
      <c r="B620"/>
      <c r="C620"/>
      <c r="D620"/>
      <c r="E620"/>
      <c r="F620"/>
      <c r="G620"/>
      <c r="H620"/>
    </row>
    <row r="621" spans="2:8">
      <c r="B621"/>
      <c r="C621"/>
      <c r="D621"/>
      <c r="E621"/>
      <c r="F621"/>
      <c r="G621"/>
      <c r="H621"/>
    </row>
    <row r="622" spans="2:8">
      <c r="B622"/>
      <c r="C622"/>
      <c r="D622"/>
      <c r="E622"/>
      <c r="F622"/>
      <c r="G622"/>
      <c r="H622"/>
    </row>
    <row r="623" spans="2:8">
      <c r="B623"/>
      <c r="C623"/>
      <c r="D623"/>
      <c r="E623"/>
      <c r="F623"/>
      <c r="G623"/>
      <c r="H623"/>
    </row>
    <row r="624" spans="2:8">
      <c r="B624"/>
      <c r="C624"/>
      <c r="D624"/>
      <c r="E624"/>
      <c r="F624"/>
      <c r="G624"/>
      <c r="H624"/>
    </row>
    <row r="625" spans="2:8">
      <c r="B625"/>
      <c r="C625"/>
      <c r="D625"/>
      <c r="E625"/>
      <c r="F625"/>
      <c r="G625"/>
      <c r="H625"/>
    </row>
    <row r="626" spans="2:8">
      <c r="B626"/>
      <c r="C626"/>
      <c r="D626"/>
      <c r="E626"/>
      <c r="F626"/>
      <c r="G626"/>
      <c r="H626"/>
    </row>
    <row r="627" spans="2:8">
      <c r="B627"/>
      <c r="C627"/>
      <c r="D627"/>
      <c r="E627"/>
      <c r="F627"/>
      <c r="G627"/>
      <c r="H627"/>
    </row>
    <row r="628" spans="2:8">
      <c r="B628"/>
      <c r="C628"/>
      <c r="D628"/>
      <c r="E628"/>
      <c r="F628"/>
      <c r="G628"/>
      <c r="H628"/>
    </row>
    <row r="629" spans="2:8">
      <c r="B629"/>
      <c r="C629"/>
      <c r="D629"/>
      <c r="E629"/>
      <c r="F629"/>
      <c r="G629"/>
      <c r="H629"/>
    </row>
    <row r="630" spans="2:8">
      <c r="B630"/>
      <c r="C630"/>
      <c r="D630"/>
      <c r="E630"/>
      <c r="F630"/>
      <c r="G630"/>
      <c r="H630"/>
    </row>
    <row r="631" spans="2:8">
      <c r="B631"/>
      <c r="C631"/>
      <c r="D631"/>
      <c r="E631"/>
      <c r="F631"/>
      <c r="G631"/>
      <c r="H631"/>
    </row>
    <row r="632" spans="2:8">
      <c r="B632"/>
      <c r="C632"/>
      <c r="D632"/>
      <c r="E632"/>
      <c r="F632"/>
      <c r="G632"/>
      <c r="H632"/>
    </row>
    <row r="633" spans="2:8">
      <c r="B633"/>
      <c r="C633"/>
      <c r="D633"/>
      <c r="E633"/>
      <c r="F633"/>
      <c r="G633"/>
      <c r="H633"/>
    </row>
    <row r="634" spans="2:8">
      <c r="B634"/>
      <c r="C634"/>
      <c r="D634"/>
      <c r="E634"/>
      <c r="F634"/>
      <c r="G634"/>
      <c r="H634"/>
    </row>
    <row r="635" spans="2:8">
      <c r="B635"/>
      <c r="C635"/>
      <c r="D635"/>
      <c r="E635"/>
      <c r="F635"/>
      <c r="G635"/>
      <c r="H635"/>
    </row>
    <row r="636" spans="2:8">
      <c r="B636"/>
      <c r="C636"/>
      <c r="D636"/>
      <c r="E636"/>
      <c r="F636"/>
      <c r="G636"/>
      <c r="H636"/>
    </row>
    <row r="637" spans="2:8">
      <c r="B637"/>
      <c r="C637"/>
      <c r="D637"/>
      <c r="E637"/>
      <c r="F637"/>
      <c r="G637"/>
      <c r="H637"/>
    </row>
    <row r="638" spans="2:8">
      <c r="B638"/>
      <c r="C638"/>
      <c r="D638"/>
      <c r="E638"/>
      <c r="F638"/>
      <c r="G638"/>
      <c r="H638"/>
    </row>
    <row r="639" spans="2:8">
      <c r="B639"/>
      <c r="C639"/>
      <c r="D639"/>
      <c r="E639"/>
      <c r="F639"/>
      <c r="G639"/>
      <c r="H639"/>
    </row>
    <row r="640" spans="2:8">
      <c r="B640"/>
      <c r="C640"/>
      <c r="D640"/>
      <c r="E640"/>
      <c r="F640"/>
      <c r="G640"/>
      <c r="H640"/>
    </row>
    <row r="641" spans="2:8">
      <c r="B641"/>
      <c r="C641"/>
      <c r="D641"/>
      <c r="E641"/>
      <c r="F641"/>
      <c r="G641"/>
      <c r="H641"/>
    </row>
    <row r="642" spans="2:8">
      <c r="B642"/>
      <c r="C642"/>
      <c r="D642"/>
      <c r="E642"/>
      <c r="F642"/>
      <c r="G642"/>
      <c r="H642"/>
    </row>
    <row r="643" spans="2:8">
      <c r="B643"/>
      <c r="C643"/>
      <c r="D643"/>
      <c r="E643"/>
      <c r="F643"/>
      <c r="G643"/>
      <c r="H643"/>
    </row>
    <row r="644" spans="2:8">
      <c r="B644"/>
      <c r="C644"/>
      <c r="D644"/>
      <c r="E644"/>
      <c r="F644"/>
      <c r="G644"/>
      <c r="H644"/>
    </row>
    <row r="645" spans="2:8">
      <c r="B645"/>
      <c r="C645"/>
      <c r="D645"/>
      <c r="E645"/>
      <c r="F645"/>
      <c r="G645"/>
      <c r="H645"/>
    </row>
    <row r="646" spans="2:8">
      <c r="B646"/>
      <c r="C646"/>
      <c r="D646"/>
      <c r="E646"/>
      <c r="F646"/>
      <c r="G646"/>
      <c r="H646"/>
    </row>
    <row r="647" spans="2:8">
      <c r="B647"/>
      <c r="C647"/>
      <c r="D647"/>
      <c r="E647"/>
      <c r="F647"/>
      <c r="G647"/>
      <c r="H647"/>
    </row>
    <row r="648" spans="2:8">
      <c r="B648"/>
      <c r="C648"/>
      <c r="D648"/>
      <c r="E648"/>
      <c r="F648"/>
      <c r="G648"/>
      <c r="H648"/>
    </row>
    <row r="649" spans="2:8">
      <c r="B649"/>
      <c r="C649"/>
      <c r="D649"/>
      <c r="E649"/>
      <c r="F649"/>
      <c r="G649"/>
      <c r="H649"/>
    </row>
    <row r="650" spans="2:8">
      <c r="B650"/>
      <c r="C650"/>
      <c r="D650"/>
      <c r="E650"/>
      <c r="F650"/>
      <c r="G650"/>
      <c r="H650"/>
    </row>
    <row r="651" spans="2:8">
      <c r="B651"/>
      <c r="C651"/>
      <c r="D651"/>
      <c r="E651"/>
      <c r="F651"/>
      <c r="G651"/>
      <c r="H651"/>
    </row>
    <row r="652" spans="2:8">
      <c r="B652"/>
      <c r="C652"/>
      <c r="D652"/>
      <c r="E652"/>
      <c r="F652"/>
      <c r="G652"/>
      <c r="H652"/>
    </row>
    <row r="653" spans="2:8">
      <c r="B653"/>
      <c r="C653"/>
      <c r="D653"/>
      <c r="E653"/>
      <c r="F653"/>
      <c r="G653"/>
      <c r="H653"/>
    </row>
    <row r="654" spans="2:8">
      <c r="B654"/>
      <c r="C654"/>
      <c r="D654"/>
      <c r="E654"/>
      <c r="F654"/>
      <c r="G654"/>
      <c r="H654"/>
    </row>
    <row r="655" spans="2:8">
      <c r="B655"/>
      <c r="C655"/>
      <c r="D655"/>
      <c r="E655"/>
      <c r="F655"/>
      <c r="G655"/>
      <c r="H655"/>
    </row>
    <row r="656" spans="2:8">
      <c r="B656"/>
      <c r="C656"/>
      <c r="D656"/>
      <c r="E656"/>
      <c r="F656"/>
      <c r="G656"/>
      <c r="H656"/>
    </row>
    <row r="657" spans="2:8">
      <c r="B657"/>
      <c r="C657"/>
      <c r="D657"/>
      <c r="E657"/>
      <c r="F657"/>
      <c r="G657"/>
      <c r="H657"/>
    </row>
    <row r="658" spans="2:8">
      <c r="B658"/>
      <c r="C658"/>
      <c r="D658"/>
      <c r="E658"/>
      <c r="F658"/>
      <c r="G658"/>
      <c r="H658"/>
    </row>
    <row r="659" spans="2:8">
      <c r="B659"/>
      <c r="C659"/>
      <c r="D659"/>
      <c r="E659"/>
      <c r="F659"/>
      <c r="G659"/>
      <c r="H659"/>
    </row>
    <row r="660" spans="2:8">
      <c r="B660"/>
      <c r="C660"/>
      <c r="D660"/>
      <c r="E660"/>
      <c r="F660"/>
      <c r="G660"/>
      <c r="H660"/>
    </row>
    <row r="661" spans="2:8">
      <c r="B661"/>
      <c r="C661"/>
      <c r="D661"/>
      <c r="E661"/>
      <c r="F661"/>
      <c r="G661"/>
      <c r="H661"/>
    </row>
    <row r="662" spans="2:8">
      <c r="B662"/>
      <c r="C662"/>
      <c r="D662"/>
      <c r="E662"/>
      <c r="F662"/>
      <c r="G662"/>
      <c r="H662"/>
    </row>
    <row r="663" spans="2:8">
      <c r="B663"/>
      <c r="C663"/>
      <c r="D663"/>
      <c r="E663"/>
      <c r="F663"/>
      <c r="G663"/>
      <c r="H663"/>
    </row>
    <row r="664" spans="2:8">
      <c r="B664"/>
      <c r="C664"/>
      <c r="D664"/>
      <c r="E664"/>
      <c r="F664"/>
      <c r="G664"/>
      <c r="H664"/>
    </row>
    <row r="665" spans="2:8">
      <c r="B665"/>
      <c r="C665"/>
      <c r="D665"/>
      <c r="E665"/>
      <c r="F665"/>
      <c r="G665"/>
      <c r="H665"/>
    </row>
    <row r="666" spans="2:8">
      <c r="B666"/>
      <c r="C666"/>
      <c r="D666"/>
      <c r="E666"/>
      <c r="F666"/>
      <c r="G666"/>
      <c r="H666"/>
    </row>
    <row r="667" spans="2:8">
      <c r="B667"/>
      <c r="C667"/>
      <c r="D667"/>
      <c r="E667"/>
      <c r="F667"/>
      <c r="G667"/>
      <c r="H667"/>
    </row>
    <row r="668" spans="2:8">
      <c r="B668"/>
      <c r="C668"/>
      <c r="D668"/>
      <c r="E668"/>
      <c r="F668"/>
      <c r="G668"/>
      <c r="H668"/>
    </row>
    <row r="669" spans="2:8">
      <c r="B669"/>
      <c r="C669"/>
      <c r="D669"/>
      <c r="E669"/>
      <c r="F669"/>
      <c r="G669"/>
      <c r="H669"/>
    </row>
    <row r="670" spans="2:8">
      <c r="B670"/>
      <c r="C670"/>
      <c r="D670"/>
      <c r="E670"/>
      <c r="F670"/>
      <c r="G670"/>
      <c r="H670"/>
    </row>
    <row r="671" spans="2:8">
      <c r="B671"/>
      <c r="C671"/>
      <c r="D671"/>
      <c r="E671"/>
      <c r="F671"/>
      <c r="G671"/>
      <c r="H671"/>
    </row>
    <row r="672" spans="2:8">
      <c r="B672"/>
      <c r="C672"/>
      <c r="D672"/>
      <c r="E672"/>
      <c r="F672"/>
      <c r="G672"/>
      <c r="H672"/>
    </row>
    <row r="673" spans="2:8">
      <c r="B673"/>
      <c r="C673"/>
      <c r="D673"/>
      <c r="E673"/>
      <c r="F673"/>
      <c r="G673"/>
      <c r="H673"/>
    </row>
    <row r="674" spans="2:8">
      <c r="B674"/>
      <c r="C674"/>
      <c r="D674"/>
      <c r="E674"/>
      <c r="F674"/>
      <c r="G674"/>
      <c r="H674"/>
    </row>
    <row r="675" spans="2:8">
      <c r="B675"/>
      <c r="C675"/>
      <c r="D675"/>
      <c r="E675"/>
      <c r="F675"/>
      <c r="G675"/>
      <c r="H675"/>
    </row>
    <row r="676" spans="2:8">
      <c r="B676"/>
      <c r="C676"/>
      <c r="D676"/>
      <c r="E676"/>
      <c r="F676"/>
      <c r="G676"/>
      <c r="H676"/>
    </row>
    <row r="677" spans="2:8">
      <c r="B677"/>
      <c r="C677"/>
      <c r="D677"/>
      <c r="E677"/>
      <c r="F677"/>
      <c r="G677"/>
      <c r="H677"/>
    </row>
    <row r="678" spans="2:8">
      <c r="B678"/>
      <c r="C678"/>
      <c r="D678"/>
      <c r="E678"/>
      <c r="F678"/>
      <c r="G678"/>
      <c r="H678"/>
    </row>
    <row r="679" spans="2:8">
      <c r="B679"/>
      <c r="C679"/>
      <c r="D679"/>
      <c r="E679"/>
      <c r="F679"/>
      <c r="G679"/>
      <c r="H679"/>
    </row>
    <row r="680" spans="2:8">
      <c r="B680"/>
      <c r="C680"/>
      <c r="D680"/>
      <c r="E680"/>
      <c r="F680"/>
      <c r="G680"/>
      <c r="H680"/>
    </row>
    <row r="681" spans="2:8">
      <c r="B681"/>
      <c r="C681"/>
      <c r="D681"/>
      <c r="E681"/>
      <c r="F681"/>
      <c r="G681"/>
      <c r="H681"/>
    </row>
    <row r="682" spans="2:8">
      <c r="B682"/>
      <c r="C682"/>
      <c r="D682"/>
      <c r="E682"/>
      <c r="F682"/>
      <c r="G682"/>
      <c r="H682"/>
    </row>
    <row r="683" spans="2:8">
      <c r="B683"/>
      <c r="C683"/>
      <c r="D683"/>
      <c r="E683"/>
      <c r="F683"/>
      <c r="G683"/>
      <c r="H683"/>
    </row>
    <row r="684" spans="2:8">
      <c r="B684"/>
      <c r="C684"/>
      <c r="D684"/>
      <c r="E684"/>
      <c r="F684"/>
      <c r="G684"/>
      <c r="H684"/>
    </row>
    <row r="685" spans="2:8">
      <c r="B685"/>
      <c r="C685"/>
      <c r="D685"/>
      <c r="E685"/>
      <c r="F685"/>
      <c r="G685"/>
      <c r="H685"/>
    </row>
    <row r="686" spans="2:8">
      <c r="B686"/>
      <c r="C686"/>
      <c r="D686"/>
      <c r="E686"/>
      <c r="F686"/>
      <c r="G686"/>
      <c r="H686"/>
    </row>
    <row r="687" spans="2:8">
      <c r="B687"/>
      <c r="C687"/>
      <c r="D687"/>
      <c r="E687"/>
      <c r="F687"/>
      <c r="G687"/>
      <c r="H687"/>
    </row>
    <row r="688" spans="2:8">
      <c r="B688"/>
      <c r="C688"/>
      <c r="D688"/>
      <c r="E688"/>
      <c r="F688"/>
      <c r="G688"/>
      <c r="H688"/>
    </row>
    <row r="689" spans="2:8">
      <c r="B689"/>
      <c r="C689"/>
      <c r="D689"/>
      <c r="E689"/>
      <c r="F689"/>
      <c r="G689"/>
      <c r="H689"/>
    </row>
    <row r="690" spans="2:8">
      <c r="B690"/>
      <c r="C690"/>
      <c r="D690"/>
      <c r="E690"/>
      <c r="F690"/>
      <c r="G690"/>
      <c r="H690"/>
    </row>
    <row r="691" spans="2:8">
      <c r="B691"/>
      <c r="C691"/>
      <c r="D691"/>
      <c r="E691"/>
      <c r="F691"/>
      <c r="G691"/>
      <c r="H691"/>
    </row>
    <row r="692" spans="2:8">
      <c r="B692"/>
      <c r="C692"/>
      <c r="D692"/>
      <c r="E692"/>
      <c r="F692"/>
      <c r="G692"/>
      <c r="H692"/>
    </row>
    <row r="693" spans="2:8">
      <c r="B693"/>
      <c r="C693"/>
      <c r="D693"/>
      <c r="E693"/>
      <c r="F693"/>
      <c r="G693"/>
      <c r="H693"/>
    </row>
    <row r="694" spans="2:8">
      <c r="B694"/>
      <c r="C694"/>
      <c r="D694"/>
      <c r="E694"/>
      <c r="F694"/>
      <c r="G694"/>
      <c r="H694"/>
    </row>
    <row r="695" spans="2:8">
      <c r="B695"/>
      <c r="C695"/>
      <c r="D695"/>
      <c r="E695"/>
      <c r="F695"/>
      <c r="G695"/>
      <c r="H695"/>
    </row>
    <row r="696" spans="2:8">
      <c r="B696"/>
      <c r="C696"/>
      <c r="D696"/>
      <c r="E696"/>
      <c r="F696"/>
      <c r="G696"/>
      <c r="H696"/>
    </row>
    <row r="697" spans="2:8">
      <c r="B697"/>
      <c r="C697"/>
      <c r="D697"/>
      <c r="E697"/>
      <c r="F697"/>
      <c r="G697"/>
      <c r="H697"/>
    </row>
    <row r="698" spans="2:8">
      <c r="B698"/>
      <c r="C698"/>
      <c r="D698"/>
      <c r="E698"/>
      <c r="F698"/>
      <c r="G698"/>
      <c r="H698"/>
    </row>
    <row r="699" spans="2:8">
      <c r="B699"/>
      <c r="C699"/>
      <c r="D699"/>
      <c r="E699"/>
      <c r="F699"/>
      <c r="G699"/>
      <c r="H699"/>
    </row>
    <row r="700" spans="2:8">
      <c r="B700"/>
      <c r="C700"/>
      <c r="D700"/>
      <c r="E700"/>
      <c r="F700"/>
      <c r="G700"/>
      <c r="H700"/>
    </row>
    <row r="701" spans="2:8">
      <c r="B701"/>
      <c r="C701"/>
      <c r="D701"/>
      <c r="E701"/>
      <c r="F701"/>
      <c r="G701"/>
      <c r="H701"/>
    </row>
    <row r="702" spans="2:8">
      <c r="B702"/>
      <c r="C702"/>
      <c r="D702"/>
      <c r="E702"/>
      <c r="F702"/>
      <c r="G702"/>
      <c r="H702"/>
    </row>
    <row r="703" spans="2:8">
      <c r="B703"/>
      <c r="C703"/>
      <c r="D703"/>
      <c r="E703"/>
      <c r="F703"/>
      <c r="G703"/>
      <c r="H703"/>
    </row>
    <row r="704" spans="2:8">
      <c r="B704"/>
      <c r="C704"/>
      <c r="D704"/>
      <c r="E704"/>
      <c r="F704"/>
      <c r="G704"/>
      <c r="H704"/>
    </row>
    <row r="705" spans="2:8">
      <c r="B705"/>
      <c r="C705"/>
      <c r="D705"/>
      <c r="E705"/>
      <c r="F705"/>
      <c r="G705"/>
      <c r="H705"/>
    </row>
    <row r="706" spans="2:8">
      <c r="B706"/>
      <c r="C706"/>
      <c r="D706"/>
      <c r="E706"/>
      <c r="F706"/>
      <c r="G706"/>
      <c r="H706"/>
    </row>
    <row r="707" spans="2:8">
      <c r="B707"/>
      <c r="C707"/>
      <c r="D707"/>
      <c r="E707"/>
      <c r="F707"/>
      <c r="G707"/>
      <c r="H707"/>
    </row>
    <row r="708" spans="2:8">
      <c r="B708"/>
      <c r="C708"/>
      <c r="D708"/>
      <c r="E708"/>
      <c r="F708"/>
      <c r="G708"/>
      <c r="H708"/>
    </row>
    <row r="709" spans="2:8">
      <c r="B709"/>
      <c r="C709"/>
      <c r="D709"/>
      <c r="E709"/>
      <c r="F709"/>
      <c r="G709"/>
      <c r="H709"/>
    </row>
    <row r="710" spans="2:8">
      <c r="B710"/>
      <c r="C710"/>
      <c r="D710"/>
      <c r="E710"/>
      <c r="F710"/>
      <c r="G710"/>
      <c r="H710"/>
    </row>
    <row r="711" spans="2:8">
      <c r="B711"/>
      <c r="C711"/>
      <c r="D711"/>
      <c r="E711"/>
      <c r="F711"/>
      <c r="G711"/>
      <c r="H711"/>
    </row>
    <row r="712" spans="2:8">
      <c r="B712"/>
      <c r="C712"/>
      <c r="D712"/>
      <c r="E712"/>
      <c r="F712"/>
      <c r="G712"/>
      <c r="H712"/>
    </row>
    <row r="713" spans="2:8">
      <c r="B713"/>
      <c r="C713"/>
      <c r="D713"/>
      <c r="E713"/>
      <c r="F713"/>
      <c r="G713"/>
      <c r="H713"/>
    </row>
    <row r="714" spans="2:8">
      <c r="B714"/>
      <c r="C714"/>
      <c r="D714"/>
      <c r="E714"/>
      <c r="F714"/>
      <c r="G714"/>
      <c r="H714"/>
    </row>
    <row r="715" spans="2:8">
      <c r="B715"/>
      <c r="C715"/>
      <c r="D715"/>
      <c r="E715"/>
      <c r="F715"/>
      <c r="G715"/>
      <c r="H715"/>
    </row>
    <row r="716" spans="2:8">
      <c r="B716"/>
      <c r="C716"/>
      <c r="D716"/>
      <c r="E716"/>
      <c r="F716"/>
      <c r="G716"/>
      <c r="H716"/>
    </row>
    <row r="717" spans="2:8">
      <c r="B717"/>
      <c r="C717"/>
      <c r="D717"/>
      <c r="E717"/>
      <c r="F717"/>
      <c r="G717"/>
      <c r="H717"/>
    </row>
    <row r="718" spans="2:8">
      <c r="B718"/>
      <c r="C718"/>
      <c r="D718"/>
      <c r="E718"/>
      <c r="F718"/>
      <c r="G718"/>
      <c r="H718"/>
    </row>
    <row r="719" spans="2:8">
      <c r="B719"/>
      <c r="C719"/>
      <c r="D719"/>
      <c r="E719"/>
      <c r="F719"/>
      <c r="G719"/>
      <c r="H719"/>
    </row>
    <row r="720" spans="2:8">
      <c r="B720"/>
      <c r="C720"/>
      <c r="D720"/>
      <c r="E720"/>
      <c r="F720"/>
      <c r="G720"/>
      <c r="H720"/>
    </row>
    <row r="721" spans="2:8">
      <c r="B721"/>
      <c r="C721"/>
      <c r="D721"/>
      <c r="E721"/>
      <c r="F721"/>
      <c r="G721"/>
      <c r="H721"/>
    </row>
    <row r="722" spans="2:8">
      <c r="B722"/>
      <c r="C722"/>
      <c r="D722"/>
      <c r="E722"/>
      <c r="F722"/>
      <c r="G722"/>
      <c r="H722"/>
    </row>
    <row r="723" spans="2:8">
      <c r="B723"/>
      <c r="C723"/>
      <c r="D723"/>
      <c r="E723"/>
      <c r="F723"/>
      <c r="G723"/>
      <c r="H723"/>
    </row>
    <row r="724" spans="2:8">
      <c r="B724"/>
      <c r="C724"/>
      <c r="D724"/>
      <c r="E724"/>
      <c r="F724"/>
      <c r="G724"/>
      <c r="H724"/>
    </row>
    <row r="725" spans="2:8">
      <c r="B725"/>
      <c r="C725"/>
      <c r="D725"/>
      <c r="E725"/>
      <c r="F725"/>
      <c r="G725"/>
      <c r="H725"/>
    </row>
    <row r="726" spans="2:8">
      <c r="B726"/>
      <c r="C726"/>
      <c r="D726"/>
      <c r="E726"/>
      <c r="F726"/>
      <c r="G726"/>
      <c r="H726"/>
    </row>
    <row r="727" spans="2:8">
      <c r="B727"/>
      <c r="C727"/>
      <c r="D727"/>
      <c r="E727"/>
      <c r="F727"/>
      <c r="G727"/>
      <c r="H727"/>
    </row>
    <row r="728" spans="2:8">
      <c r="B728"/>
      <c r="C728"/>
      <c r="D728"/>
      <c r="E728"/>
      <c r="F728"/>
      <c r="G728"/>
      <c r="H728"/>
    </row>
    <row r="729" spans="2:8">
      <c r="B729"/>
      <c r="C729"/>
      <c r="D729"/>
      <c r="E729"/>
      <c r="F729"/>
      <c r="G729"/>
      <c r="H729"/>
    </row>
    <row r="730" spans="2:8">
      <c r="B730"/>
      <c r="C730"/>
      <c r="D730"/>
      <c r="E730"/>
      <c r="F730"/>
      <c r="G730"/>
      <c r="H730"/>
    </row>
    <row r="731" spans="2:8">
      <c r="B731"/>
      <c r="C731"/>
      <c r="D731"/>
      <c r="E731"/>
      <c r="F731"/>
      <c r="G731"/>
      <c r="H731"/>
    </row>
    <row r="732" spans="2:8">
      <c r="B732"/>
      <c r="C732"/>
      <c r="D732"/>
      <c r="E732"/>
      <c r="F732"/>
      <c r="G732"/>
      <c r="H732"/>
    </row>
    <row r="733" spans="2:8">
      <c r="B733"/>
      <c r="C733"/>
      <c r="D733"/>
      <c r="E733"/>
      <c r="F733"/>
      <c r="G733"/>
      <c r="H733"/>
    </row>
    <row r="734" spans="2:8">
      <c r="B734"/>
      <c r="C734"/>
      <c r="D734"/>
      <c r="E734"/>
      <c r="F734"/>
      <c r="G734"/>
      <c r="H734"/>
    </row>
    <row r="735" spans="2:8">
      <c r="B735"/>
      <c r="C735"/>
      <c r="D735"/>
      <c r="E735"/>
      <c r="F735"/>
      <c r="G735"/>
      <c r="H735"/>
    </row>
    <row r="736" spans="2:8">
      <c r="B736"/>
      <c r="C736"/>
      <c r="D736"/>
      <c r="E736"/>
      <c r="F736"/>
      <c r="G736"/>
      <c r="H736"/>
    </row>
    <row r="737" spans="2:8">
      <c r="B737"/>
      <c r="C737"/>
      <c r="D737"/>
      <c r="E737"/>
      <c r="F737"/>
      <c r="G737"/>
      <c r="H737"/>
    </row>
    <row r="738" spans="2:8">
      <c r="B738"/>
      <c r="C738"/>
      <c r="D738"/>
      <c r="E738"/>
      <c r="F738"/>
      <c r="G738"/>
      <c r="H738"/>
    </row>
    <row r="739" spans="2:8">
      <c r="B739"/>
      <c r="C739"/>
      <c r="D739"/>
      <c r="E739"/>
      <c r="F739"/>
      <c r="G739"/>
      <c r="H739"/>
    </row>
    <row r="740" spans="2:8">
      <c r="B740"/>
      <c r="C740"/>
      <c r="D740"/>
      <c r="E740"/>
      <c r="F740"/>
      <c r="G740"/>
      <c r="H740"/>
    </row>
    <row r="741" spans="2:8">
      <c r="B741"/>
      <c r="C741"/>
      <c r="D741"/>
      <c r="E741"/>
      <c r="F741"/>
      <c r="G741"/>
      <c r="H741"/>
    </row>
    <row r="742" spans="2:8">
      <c r="B742"/>
      <c r="C742"/>
      <c r="D742"/>
      <c r="E742"/>
      <c r="F742"/>
      <c r="G742"/>
      <c r="H742"/>
    </row>
    <row r="743" spans="2:8">
      <c r="B743"/>
      <c r="C743"/>
      <c r="D743"/>
      <c r="E743"/>
      <c r="F743"/>
      <c r="G743"/>
      <c r="H743"/>
    </row>
    <row r="744" spans="2:8">
      <c r="B744"/>
      <c r="C744"/>
      <c r="D744"/>
      <c r="E744"/>
      <c r="F744"/>
      <c r="G744"/>
      <c r="H744"/>
    </row>
    <row r="745" spans="2:8">
      <c r="B745"/>
      <c r="C745"/>
      <c r="D745"/>
      <c r="E745"/>
      <c r="F745"/>
      <c r="G745"/>
      <c r="H745"/>
    </row>
    <row r="746" spans="2:8">
      <c r="B746"/>
      <c r="C746"/>
      <c r="D746"/>
      <c r="E746"/>
      <c r="F746"/>
      <c r="G746"/>
      <c r="H746"/>
    </row>
    <row r="747" spans="2:8">
      <c r="B747"/>
      <c r="C747"/>
      <c r="D747"/>
      <c r="E747"/>
      <c r="F747"/>
      <c r="G747"/>
      <c r="H747"/>
    </row>
    <row r="748" spans="2:8">
      <c r="B748"/>
      <c r="C748"/>
      <c r="D748"/>
      <c r="E748"/>
      <c r="F748"/>
      <c r="G748"/>
      <c r="H748"/>
    </row>
    <row r="749" spans="2:8">
      <c r="B749"/>
      <c r="C749"/>
      <c r="D749"/>
      <c r="E749"/>
      <c r="F749"/>
      <c r="G749"/>
      <c r="H749"/>
    </row>
    <row r="750" spans="2:8">
      <c r="B750"/>
      <c r="C750"/>
      <c r="D750"/>
      <c r="E750"/>
      <c r="F750"/>
      <c r="G750"/>
      <c r="H750"/>
    </row>
    <row r="751" spans="2:8">
      <c r="B751"/>
      <c r="C751"/>
      <c r="D751"/>
      <c r="E751"/>
      <c r="F751"/>
      <c r="G751"/>
      <c r="H751"/>
    </row>
    <row r="752" spans="2:8">
      <c r="B752"/>
      <c r="C752"/>
      <c r="D752"/>
      <c r="E752"/>
      <c r="F752"/>
      <c r="G752"/>
      <c r="H752"/>
    </row>
    <row r="753" spans="2:8">
      <c r="B753"/>
      <c r="C753"/>
      <c r="D753"/>
      <c r="E753"/>
      <c r="F753"/>
      <c r="G753"/>
      <c r="H753"/>
    </row>
    <row r="754" spans="2:8">
      <c r="B754"/>
      <c r="C754"/>
      <c r="D754"/>
      <c r="E754"/>
      <c r="F754"/>
      <c r="G754"/>
      <c r="H754"/>
    </row>
    <row r="755" spans="2:8">
      <c r="B755"/>
      <c r="C755"/>
      <c r="D755"/>
      <c r="E755"/>
      <c r="F755"/>
      <c r="G755"/>
      <c r="H755"/>
    </row>
    <row r="756" spans="2:8">
      <c r="B756"/>
      <c r="C756"/>
      <c r="D756"/>
      <c r="E756"/>
      <c r="F756"/>
      <c r="G756"/>
      <c r="H756"/>
    </row>
    <row r="757" spans="2:8">
      <c r="B757"/>
      <c r="C757"/>
      <c r="D757"/>
      <c r="E757"/>
      <c r="F757"/>
      <c r="G757"/>
      <c r="H757"/>
    </row>
    <row r="758" spans="2:8">
      <c r="B758"/>
      <c r="C758"/>
      <c r="D758"/>
      <c r="E758"/>
      <c r="F758"/>
      <c r="G758"/>
      <c r="H758"/>
    </row>
    <row r="759" spans="2:8">
      <c r="B759"/>
      <c r="C759"/>
      <c r="D759"/>
      <c r="E759"/>
      <c r="F759"/>
      <c r="G759"/>
      <c r="H759"/>
    </row>
    <row r="760" spans="2:8">
      <c r="B760"/>
      <c r="C760"/>
      <c r="D760"/>
      <c r="E760"/>
      <c r="F760"/>
      <c r="G760"/>
      <c r="H760"/>
    </row>
    <row r="761" spans="2:8">
      <c r="B761"/>
      <c r="C761"/>
      <c r="D761"/>
      <c r="E761"/>
      <c r="F761"/>
      <c r="G761"/>
      <c r="H761"/>
    </row>
    <row r="762" spans="2:8">
      <c r="B762"/>
      <c r="C762"/>
      <c r="D762"/>
      <c r="E762"/>
      <c r="F762"/>
      <c r="G762"/>
      <c r="H762"/>
    </row>
    <row r="763" spans="2:8">
      <c r="B763"/>
      <c r="C763"/>
      <c r="D763"/>
      <c r="E763"/>
      <c r="F763"/>
      <c r="G763"/>
      <c r="H763"/>
    </row>
    <row r="764" spans="2:8">
      <c r="B764"/>
      <c r="C764"/>
      <c r="D764"/>
      <c r="E764"/>
      <c r="F764"/>
      <c r="G764"/>
      <c r="H764"/>
    </row>
    <row r="765" spans="2:8">
      <c r="B765"/>
      <c r="C765"/>
      <c r="D765"/>
      <c r="E765"/>
      <c r="F765"/>
      <c r="G765"/>
      <c r="H765"/>
    </row>
    <row r="766" spans="2:8">
      <c r="B766"/>
      <c r="C766"/>
      <c r="D766"/>
      <c r="E766"/>
      <c r="F766"/>
      <c r="G766"/>
      <c r="H766"/>
    </row>
    <row r="767" spans="2:8">
      <c r="B767"/>
      <c r="C767"/>
      <c r="D767"/>
      <c r="E767"/>
      <c r="F767"/>
      <c r="G767"/>
      <c r="H767"/>
    </row>
    <row r="768" spans="2:8">
      <c r="B768"/>
      <c r="C768"/>
      <c r="D768"/>
      <c r="E768"/>
      <c r="F768"/>
      <c r="G768"/>
      <c r="H768"/>
    </row>
    <row r="769" spans="2:8">
      <c r="B769"/>
      <c r="C769"/>
      <c r="D769"/>
      <c r="E769"/>
      <c r="F769"/>
      <c r="G769"/>
      <c r="H769"/>
    </row>
    <row r="770" spans="2:8">
      <c r="B770"/>
      <c r="C770"/>
      <c r="D770"/>
      <c r="E770"/>
      <c r="F770"/>
      <c r="G770"/>
      <c r="H770"/>
    </row>
    <row r="771" spans="2:8">
      <c r="B771"/>
      <c r="C771"/>
      <c r="D771"/>
      <c r="E771"/>
      <c r="F771"/>
      <c r="G771"/>
      <c r="H771"/>
    </row>
    <row r="772" spans="2:8">
      <c r="B772"/>
      <c r="C772"/>
      <c r="D772"/>
      <c r="E772"/>
      <c r="F772"/>
      <c r="G772"/>
      <c r="H772"/>
    </row>
    <row r="773" spans="2:8">
      <c r="B773"/>
      <c r="C773"/>
      <c r="D773"/>
      <c r="E773"/>
      <c r="F773"/>
      <c r="G773"/>
      <c r="H773"/>
    </row>
    <row r="774" spans="2:8">
      <c r="B774"/>
      <c r="C774"/>
      <c r="D774"/>
      <c r="E774"/>
      <c r="F774"/>
      <c r="G774"/>
      <c r="H774"/>
    </row>
    <row r="775" spans="2:8">
      <c r="B775"/>
      <c r="C775"/>
      <c r="D775"/>
      <c r="E775"/>
      <c r="F775"/>
      <c r="G775"/>
      <c r="H775"/>
    </row>
    <row r="776" spans="2:8">
      <c r="B776"/>
      <c r="C776"/>
      <c r="D776"/>
      <c r="E776"/>
      <c r="F776"/>
      <c r="G776"/>
      <c r="H776"/>
    </row>
    <row r="777" spans="2:8">
      <c r="B777"/>
      <c r="C777"/>
      <c r="D777"/>
      <c r="E777"/>
      <c r="F777"/>
      <c r="G777"/>
      <c r="H777"/>
    </row>
    <row r="778" spans="2:8">
      <c r="B778"/>
      <c r="C778"/>
      <c r="D778"/>
      <c r="E778"/>
      <c r="F778"/>
      <c r="G778"/>
      <c r="H778"/>
    </row>
    <row r="779" spans="2:8">
      <c r="B779"/>
      <c r="C779"/>
      <c r="D779"/>
      <c r="E779"/>
      <c r="F779"/>
      <c r="G779"/>
      <c r="H779"/>
    </row>
    <row r="780" spans="2:8">
      <c r="B780"/>
      <c r="C780"/>
      <c r="D780"/>
      <c r="E780"/>
      <c r="F780"/>
      <c r="G780"/>
      <c r="H780"/>
    </row>
    <row r="781" spans="2:8">
      <c r="B781"/>
      <c r="C781"/>
      <c r="D781"/>
      <c r="E781"/>
      <c r="F781"/>
      <c r="G781"/>
      <c r="H781"/>
    </row>
    <row r="782" spans="2:8">
      <c r="B782"/>
      <c r="C782"/>
      <c r="D782"/>
      <c r="E782"/>
      <c r="F782"/>
      <c r="G782"/>
      <c r="H782"/>
    </row>
    <row r="783" spans="2:8">
      <c r="B783"/>
      <c r="C783"/>
      <c r="D783"/>
      <c r="E783"/>
      <c r="F783"/>
      <c r="G783"/>
      <c r="H783"/>
    </row>
    <row r="784" spans="2:8">
      <c r="B784"/>
      <c r="C784"/>
      <c r="D784"/>
      <c r="E784"/>
      <c r="F784"/>
      <c r="G784"/>
      <c r="H784"/>
    </row>
    <row r="785" spans="2:8">
      <c r="B785"/>
      <c r="C785"/>
      <c r="D785"/>
      <c r="E785"/>
      <c r="F785"/>
      <c r="G785"/>
      <c r="H785"/>
    </row>
    <row r="786" spans="2:8">
      <c r="B786"/>
      <c r="C786"/>
      <c r="D786"/>
      <c r="E786"/>
      <c r="F786"/>
      <c r="G786"/>
      <c r="H786"/>
    </row>
    <row r="787" spans="2:8">
      <c r="B787"/>
      <c r="C787"/>
      <c r="D787"/>
      <c r="E787"/>
      <c r="F787"/>
      <c r="G787"/>
      <c r="H787"/>
    </row>
    <row r="788" spans="2:8">
      <c r="B788"/>
      <c r="C788"/>
      <c r="D788"/>
      <c r="E788"/>
      <c r="F788"/>
      <c r="G788"/>
      <c r="H788"/>
    </row>
    <row r="789" spans="2:8">
      <c r="B789"/>
      <c r="C789"/>
      <c r="D789"/>
      <c r="E789"/>
      <c r="F789"/>
      <c r="G789"/>
      <c r="H789"/>
    </row>
    <row r="790" spans="2:8">
      <c r="B790"/>
      <c r="C790"/>
      <c r="D790"/>
      <c r="E790"/>
      <c r="F790"/>
      <c r="G790"/>
      <c r="H790"/>
    </row>
    <row r="791" spans="2:8">
      <c r="B791"/>
      <c r="C791"/>
      <c r="D791"/>
      <c r="E791"/>
      <c r="F791"/>
      <c r="G791"/>
      <c r="H791"/>
    </row>
    <row r="792" spans="2:8">
      <c r="B792"/>
      <c r="C792"/>
      <c r="D792"/>
      <c r="E792"/>
      <c r="F792"/>
      <c r="G792"/>
      <c r="H792"/>
    </row>
    <row r="793" spans="2:8">
      <c r="B793"/>
      <c r="C793"/>
      <c r="D793"/>
      <c r="E793"/>
      <c r="F793"/>
      <c r="G793"/>
      <c r="H793"/>
    </row>
    <row r="794" spans="2:8">
      <c r="B794"/>
      <c r="C794"/>
      <c r="D794"/>
      <c r="E794"/>
      <c r="F794"/>
      <c r="G794"/>
      <c r="H794"/>
    </row>
    <row r="795" spans="2:8">
      <c r="B795"/>
      <c r="C795"/>
      <c r="D795"/>
      <c r="E795"/>
      <c r="F795"/>
      <c r="G795"/>
      <c r="H795"/>
    </row>
    <row r="796" spans="2:8">
      <c r="B796"/>
      <c r="C796"/>
      <c r="D796"/>
      <c r="E796"/>
      <c r="F796"/>
      <c r="G796"/>
      <c r="H796"/>
    </row>
    <row r="797" spans="2:8">
      <c r="B797"/>
      <c r="C797"/>
      <c r="D797"/>
      <c r="E797"/>
      <c r="F797"/>
      <c r="G797"/>
      <c r="H797"/>
    </row>
    <row r="798" spans="2:8">
      <c r="B798"/>
      <c r="C798"/>
      <c r="D798"/>
      <c r="E798"/>
      <c r="F798"/>
      <c r="G798"/>
      <c r="H798"/>
    </row>
    <row r="799" spans="2:8">
      <c r="B799"/>
      <c r="C799"/>
      <c r="D799"/>
      <c r="E799"/>
      <c r="F799"/>
      <c r="G799"/>
      <c r="H799"/>
    </row>
    <row r="800" spans="2:8">
      <c r="B800"/>
      <c r="C800"/>
      <c r="D800"/>
      <c r="E800"/>
      <c r="F800"/>
      <c r="G800"/>
      <c r="H800"/>
    </row>
    <row r="801" spans="2:8">
      <c r="B801"/>
      <c r="C801"/>
      <c r="D801"/>
      <c r="E801"/>
      <c r="F801"/>
      <c r="G801"/>
      <c r="H801"/>
    </row>
    <row r="802" spans="2:8">
      <c r="B802"/>
      <c r="C802"/>
      <c r="D802"/>
      <c r="E802"/>
      <c r="F802"/>
      <c r="G802"/>
      <c r="H802"/>
    </row>
    <row r="803" spans="2:8">
      <c r="B803"/>
      <c r="C803"/>
      <c r="D803"/>
      <c r="E803"/>
      <c r="F803"/>
      <c r="G803"/>
      <c r="H803"/>
    </row>
    <row r="804" spans="2:8">
      <c r="B804"/>
      <c r="C804"/>
      <c r="D804"/>
      <c r="E804"/>
      <c r="F804"/>
      <c r="G804"/>
      <c r="H804"/>
    </row>
    <row r="805" spans="2:8">
      <c r="B805"/>
      <c r="C805"/>
      <c r="D805"/>
      <c r="E805"/>
      <c r="F805"/>
      <c r="G805"/>
      <c r="H805"/>
    </row>
    <row r="806" spans="2:8">
      <c r="B806"/>
      <c r="C806"/>
      <c r="D806"/>
      <c r="E806"/>
      <c r="F806"/>
      <c r="G806"/>
      <c r="H806"/>
    </row>
    <row r="807" spans="2:8">
      <c r="B807"/>
      <c r="C807"/>
      <c r="D807"/>
      <c r="E807"/>
      <c r="F807"/>
      <c r="G807"/>
      <c r="H807"/>
    </row>
    <row r="808" spans="2:8">
      <c r="B808"/>
      <c r="C808"/>
      <c r="D808"/>
      <c r="E808"/>
      <c r="F808"/>
      <c r="G808"/>
      <c r="H808"/>
    </row>
    <row r="809" spans="2:8">
      <c r="B809"/>
      <c r="C809"/>
      <c r="D809"/>
      <c r="E809"/>
      <c r="F809"/>
      <c r="G809"/>
      <c r="H809"/>
    </row>
    <row r="810" spans="2:8">
      <c r="B810"/>
      <c r="C810"/>
      <c r="D810"/>
      <c r="E810"/>
      <c r="F810"/>
      <c r="G810"/>
      <c r="H810"/>
    </row>
    <row r="811" spans="2:8">
      <c r="B811"/>
      <c r="C811"/>
      <c r="D811"/>
      <c r="E811"/>
      <c r="F811"/>
      <c r="G811"/>
      <c r="H811"/>
    </row>
    <row r="812" spans="2:8">
      <c r="B812"/>
      <c r="C812"/>
      <c r="D812"/>
      <c r="E812"/>
      <c r="F812"/>
      <c r="G812"/>
      <c r="H812"/>
    </row>
    <row r="813" spans="2:8">
      <c r="B813"/>
      <c r="C813"/>
      <c r="D813"/>
      <c r="E813"/>
      <c r="F813"/>
      <c r="G813"/>
      <c r="H813"/>
    </row>
    <row r="814" spans="2:8">
      <c r="B814"/>
      <c r="C814"/>
      <c r="D814"/>
      <c r="E814"/>
      <c r="F814"/>
      <c r="G814"/>
      <c r="H814"/>
    </row>
    <row r="815" spans="2:8">
      <c r="B815"/>
      <c r="C815"/>
      <c r="D815"/>
      <c r="E815"/>
      <c r="F815"/>
      <c r="G815"/>
      <c r="H815"/>
    </row>
    <row r="816" spans="2:8">
      <c r="B816"/>
      <c r="C816"/>
      <c r="D816"/>
      <c r="E816"/>
      <c r="F816"/>
      <c r="G816"/>
      <c r="H816"/>
    </row>
    <row r="817" spans="2:8">
      <c r="B817"/>
      <c r="C817"/>
      <c r="D817"/>
      <c r="E817"/>
      <c r="F817"/>
      <c r="G817"/>
      <c r="H817"/>
    </row>
    <row r="818" spans="2:8">
      <c r="B818"/>
      <c r="C818"/>
      <c r="D818"/>
      <c r="E818"/>
      <c r="F818"/>
      <c r="G818"/>
      <c r="H818"/>
    </row>
    <row r="819" spans="2:8">
      <c r="B819"/>
      <c r="C819"/>
      <c r="D819"/>
      <c r="E819"/>
      <c r="F819"/>
      <c r="G819"/>
      <c r="H819"/>
    </row>
    <row r="820" spans="2:8">
      <c r="B820"/>
      <c r="C820"/>
      <c r="D820"/>
      <c r="E820"/>
      <c r="F820"/>
      <c r="G820"/>
      <c r="H820"/>
    </row>
    <row r="821" spans="2:8">
      <c r="B821"/>
      <c r="C821"/>
      <c r="D821"/>
      <c r="E821"/>
      <c r="F821"/>
      <c r="G821"/>
      <c r="H821"/>
    </row>
    <row r="822" spans="2:8">
      <c r="B822"/>
      <c r="C822"/>
      <c r="D822"/>
      <c r="E822"/>
      <c r="F822"/>
      <c r="G822"/>
      <c r="H822"/>
    </row>
    <row r="823" spans="2:8">
      <c r="B823"/>
      <c r="C823"/>
      <c r="D823"/>
      <c r="E823"/>
      <c r="F823"/>
      <c r="G823"/>
      <c r="H823"/>
    </row>
    <row r="824" spans="2:8">
      <c r="B824"/>
      <c r="C824"/>
      <c r="D824"/>
      <c r="E824"/>
      <c r="F824"/>
      <c r="G824"/>
      <c r="H824"/>
    </row>
    <row r="825" spans="2:8">
      <c r="B825"/>
      <c r="C825"/>
      <c r="D825"/>
      <c r="E825"/>
      <c r="F825"/>
      <c r="G825"/>
      <c r="H825"/>
    </row>
    <row r="826" spans="2:8">
      <c r="B826"/>
      <c r="C826"/>
      <c r="D826"/>
      <c r="E826"/>
      <c r="F826"/>
      <c r="G826"/>
      <c r="H826"/>
    </row>
    <row r="827" spans="2:8">
      <c r="B827"/>
      <c r="C827"/>
      <c r="D827"/>
      <c r="E827"/>
      <c r="F827"/>
      <c r="G827"/>
      <c r="H827"/>
    </row>
    <row r="828" spans="2:8">
      <c r="B828"/>
      <c r="C828"/>
      <c r="D828"/>
      <c r="E828"/>
      <c r="F828"/>
      <c r="G828"/>
      <c r="H828"/>
    </row>
    <row r="829" spans="2:8">
      <c r="B829"/>
      <c r="C829"/>
      <c r="D829"/>
      <c r="E829"/>
      <c r="F829"/>
      <c r="G829"/>
      <c r="H829"/>
    </row>
    <row r="830" spans="2:8">
      <c r="B830"/>
      <c r="C830"/>
      <c r="D830"/>
      <c r="E830"/>
      <c r="F830"/>
      <c r="G830"/>
      <c r="H830"/>
    </row>
    <row r="831" spans="2:8">
      <c r="B831"/>
      <c r="C831"/>
      <c r="D831"/>
      <c r="E831"/>
      <c r="F831"/>
      <c r="G831"/>
      <c r="H831"/>
    </row>
    <row r="832" spans="2:8">
      <c r="B832"/>
      <c r="C832"/>
      <c r="D832"/>
      <c r="E832"/>
      <c r="F832"/>
      <c r="G832"/>
      <c r="H832"/>
    </row>
    <row r="833" spans="2:8">
      <c r="B833"/>
      <c r="C833"/>
      <c r="D833"/>
      <c r="E833"/>
      <c r="F833"/>
      <c r="G833"/>
      <c r="H833"/>
    </row>
    <row r="834" spans="2:8">
      <c r="B834"/>
      <c r="C834"/>
      <c r="D834"/>
      <c r="E834"/>
      <c r="F834"/>
      <c r="G834"/>
      <c r="H834"/>
    </row>
    <row r="835" spans="2:8">
      <c r="B835"/>
      <c r="C835"/>
      <c r="D835"/>
      <c r="E835"/>
      <c r="F835"/>
      <c r="G835"/>
      <c r="H835"/>
    </row>
    <row r="836" spans="2:8">
      <c r="B836"/>
      <c r="C836"/>
      <c r="D836"/>
      <c r="E836"/>
      <c r="F836"/>
      <c r="G836"/>
      <c r="H836"/>
    </row>
    <row r="837" spans="2:8">
      <c r="B837"/>
      <c r="C837"/>
      <c r="D837"/>
      <c r="E837"/>
      <c r="F837"/>
      <c r="G837"/>
      <c r="H837"/>
    </row>
    <row r="838" spans="2:8">
      <c r="B838"/>
      <c r="C838"/>
      <c r="D838"/>
      <c r="E838"/>
      <c r="F838"/>
      <c r="G838"/>
      <c r="H838"/>
    </row>
    <row r="839" spans="2:8">
      <c r="B839"/>
      <c r="C839"/>
      <c r="D839"/>
      <c r="E839"/>
      <c r="F839"/>
      <c r="G839"/>
      <c r="H839"/>
    </row>
    <row r="840" spans="2:8">
      <c r="B840"/>
      <c r="C840"/>
      <c r="D840"/>
      <c r="E840"/>
      <c r="F840"/>
      <c r="G840"/>
      <c r="H840"/>
    </row>
    <row r="841" spans="2:8">
      <c r="B841"/>
      <c r="C841"/>
      <c r="D841"/>
      <c r="E841"/>
      <c r="F841"/>
      <c r="G841"/>
      <c r="H841"/>
    </row>
    <row r="842" spans="2:8">
      <c r="B842"/>
      <c r="C842"/>
      <c r="D842"/>
      <c r="E842"/>
      <c r="F842"/>
      <c r="G842"/>
      <c r="H842"/>
    </row>
    <row r="843" spans="2:8">
      <c r="B843"/>
      <c r="C843"/>
      <c r="D843"/>
      <c r="E843"/>
      <c r="F843"/>
      <c r="G843"/>
      <c r="H843"/>
    </row>
    <row r="844" spans="2:8">
      <c r="B844"/>
      <c r="C844"/>
      <c r="D844"/>
      <c r="E844"/>
      <c r="F844"/>
      <c r="G844"/>
      <c r="H844"/>
    </row>
    <row r="845" spans="2:8">
      <c r="B845"/>
      <c r="C845"/>
      <c r="D845"/>
      <c r="E845"/>
      <c r="F845"/>
      <c r="G845"/>
      <c r="H845"/>
    </row>
    <row r="846" spans="2:8">
      <c r="B846"/>
      <c r="C846"/>
      <c r="D846"/>
      <c r="E846"/>
      <c r="F846"/>
      <c r="G846"/>
      <c r="H846"/>
    </row>
    <row r="847" spans="2:8">
      <c r="B847"/>
      <c r="C847"/>
      <c r="D847"/>
      <c r="E847"/>
      <c r="F847"/>
      <c r="G847"/>
      <c r="H847"/>
    </row>
    <row r="848" spans="2:8">
      <c r="B848"/>
      <c r="C848"/>
      <c r="D848"/>
      <c r="E848"/>
      <c r="F848"/>
      <c r="G848"/>
      <c r="H848"/>
    </row>
    <row r="849" spans="2:8">
      <c r="B849"/>
      <c r="C849"/>
      <c r="D849"/>
      <c r="E849"/>
      <c r="F849"/>
      <c r="G849"/>
      <c r="H849"/>
    </row>
    <row r="850" spans="2:8">
      <c r="B850"/>
      <c r="C850"/>
      <c r="D850"/>
      <c r="E850"/>
      <c r="F850"/>
      <c r="G850"/>
      <c r="H850"/>
    </row>
    <row r="851" spans="2:8">
      <c r="B851"/>
      <c r="C851"/>
      <c r="D851"/>
      <c r="E851"/>
      <c r="F851"/>
      <c r="G851"/>
      <c r="H851"/>
    </row>
    <row r="852" spans="2:8">
      <c r="B852"/>
      <c r="C852"/>
      <c r="D852"/>
      <c r="E852"/>
      <c r="F852"/>
      <c r="G852"/>
      <c r="H852"/>
    </row>
    <row r="853" spans="2:8">
      <c r="B853"/>
      <c r="C853"/>
      <c r="D853"/>
      <c r="E853"/>
      <c r="F853"/>
      <c r="G853"/>
      <c r="H853"/>
    </row>
    <row r="854" spans="2:8">
      <c r="B854"/>
      <c r="C854"/>
      <c r="D854"/>
      <c r="E854"/>
      <c r="F854"/>
      <c r="G854"/>
      <c r="H854"/>
    </row>
    <row r="855" spans="2:8">
      <c r="B855"/>
      <c r="C855"/>
      <c r="D855"/>
      <c r="E855"/>
      <c r="F855"/>
      <c r="G855"/>
      <c r="H855"/>
    </row>
    <row r="856" spans="2:8">
      <c r="B856"/>
      <c r="C856"/>
      <c r="D856"/>
      <c r="E856"/>
      <c r="F856"/>
      <c r="G856"/>
      <c r="H856"/>
    </row>
    <row r="857" spans="2:8">
      <c r="B857"/>
      <c r="C857"/>
      <c r="D857"/>
      <c r="E857"/>
      <c r="F857"/>
      <c r="G857"/>
      <c r="H857"/>
    </row>
    <row r="858" spans="2:8">
      <c r="B858"/>
      <c r="C858"/>
      <c r="D858"/>
      <c r="E858"/>
      <c r="F858"/>
      <c r="G858"/>
      <c r="H858"/>
    </row>
    <row r="859" spans="2:8">
      <c r="B859"/>
      <c r="C859"/>
      <c r="D859"/>
      <c r="E859"/>
      <c r="F859"/>
      <c r="G859"/>
      <c r="H859"/>
    </row>
    <row r="860" spans="2:8">
      <c r="B860"/>
      <c r="C860"/>
      <c r="D860"/>
      <c r="E860"/>
      <c r="F860"/>
      <c r="G860"/>
      <c r="H860"/>
    </row>
    <row r="861" spans="2:8">
      <c r="B861"/>
      <c r="C861"/>
      <c r="D861"/>
      <c r="E861"/>
      <c r="F861"/>
      <c r="G861"/>
      <c r="H861"/>
    </row>
    <row r="862" spans="2:8">
      <c r="B862"/>
      <c r="C862"/>
      <c r="D862"/>
      <c r="E862"/>
      <c r="F862"/>
      <c r="G862"/>
      <c r="H862"/>
    </row>
    <row r="863" spans="2:8">
      <c r="B863"/>
      <c r="C863"/>
      <c r="D863"/>
      <c r="E863"/>
      <c r="F863"/>
      <c r="G863"/>
      <c r="H863"/>
    </row>
    <row r="864" spans="2:8">
      <c r="B864"/>
      <c r="C864"/>
      <c r="D864"/>
      <c r="E864"/>
      <c r="F864"/>
      <c r="G864"/>
      <c r="H864"/>
    </row>
    <row r="865" spans="2:8">
      <c r="B865"/>
      <c r="C865"/>
      <c r="D865"/>
      <c r="E865"/>
      <c r="F865"/>
      <c r="G865"/>
      <c r="H865"/>
    </row>
    <row r="866" spans="2:8">
      <c r="B866"/>
      <c r="C866"/>
      <c r="D866"/>
      <c r="E866"/>
      <c r="F866"/>
      <c r="G866"/>
      <c r="H866"/>
    </row>
    <row r="867" spans="2:8">
      <c r="B867"/>
      <c r="C867"/>
      <c r="D867"/>
      <c r="E867"/>
      <c r="F867"/>
      <c r="G867"/>
      <c r="H867"/>
    </row>
    <row r="868" spans="2:8">
      <c r="B868"/>
      <c r="C868"/>
      <c r="D868"/>
      <c r="E868"/>
      <c r="F868"/>
      <c r="G868"/>
      <c r="H868"/>
    </row>
    <row r="869" spans="2:8">
      <c r="B869"/>
      <c r="C869"/>
      <c r="D869"/>
      <c r="E869"/>
      <c r="F869"/>
      <c r="G869"/>
      <c r="H869"/>
    </row>
    <row r="870" spans="2:8">
      <c r="B870"/>
      <c r="C870"/>
      <c r="D870"/>
      <c r="E870"/>
      <c r="F870"/>
      <c r="G870"/>
      <c r="H870"/>
    </row>
    <row r="871" spans="2:8">
      <c r="B871"/>
      <c r="C871"/>
      <c r="D871"/>
      <c r="E871"/>
      <c r="F871"/>
      <c r="G871"/>
      <c r="H871"/>
    </row>
    <row r="872" spans="2:8">
      <c r="B872"/>
      <c r="C872"/>
      <c r="D872"/>
      <c r="E872"/>
      <c r="F872"/>
      <c r="G872"/>
      <c r="H872"/>
    </row>
    <row r="873" spans="2:8">
      <c r="B873"/>
      <c r="C873"/>
      <c r="D873"/>
      <c r="E873"/>
      <c r="F873"/>
      <c r="G873"/>
      <c r="H873"/>
    </row>
    <row r="874" spans="2:8">
      <c r="B874"/>
      <c r="C874"/>
      <c r="D874"/>
      <c r="E874"/>
      <c r="F874"/>
      <c r="G874"/>
      <c r="H874"/>
    </row>
    <row r="875" spans="2:8">
      <c r="B875"/>
      <c r="C875"/>
      <c r="D875"/>
      <c r="E875"/>
      <c r="F875"/>
      <c r="G875"/>
      <c r="H875"/>
    </row>
    <row r="876" spans="2:8">
      <c r="B876"/>
      <c r="C876"/>
      <c r="D876"/>
      <c r="E876"/>
      <c r="F876"/>
      <c r="G876"/>
      <c r="H876"/>
    </row>
    <row r="877" spans="2:8">
      <c r="B877"/>
      <c r="C877"/>
      <c r="D877"/>
      <c r="E877"/>
      <c r="F877"/>
      <c r="G877"/>
      <c r="H877"/>
    </row>
    <row r="878" spans="2:8">
      <c r="B878"/>
      <c r="C878"/>
      <c r="D878"/>
      <c r="E878"/>
      <c r="F878"/>
      <c r="G878"/>
      <c r="H878"/>
    </row>
    <row r="879" spans="2:8">
      <c r="B879"/>
      <c r="C879"/>
      <c r="D879"/>
      <c r="E879"/>
      <c r="F879"/>
      <c r="G879"/>
      <c r="H879"/>
    </row>
    <row r="880" spans="2:8">
      <c r="B880"/>
      <c r="C880"/>
      <c r="D880"/>
      <c r="E880"/>
      <c r="F880"/>
      <c r="G880"/>
      <c r="H880"/>
    </row>
    <row r="881" spans="2:8">
      <c r="B881"/>
      <c r="C881"/>
      <c r="D881"/>
      <c r="E881"/>
      <c r="F881"/>
      <c r="G881"/>
      <c r="H881"/>
    </row>
    <row r="882" spans="2:8">
      <c r="B882"/>
      <c r="C882"/>
      <c r="D882"/>
      <c r="E882"/>
      <c r="F882"/>
      <c r="G882"/>
      <c r="H882"/>
    </row>
    <row r="883" spans="2:8">
      <c r="B883"/>
      <c r="C883"/>
      <c r="D883"/>
      <c r="E883"/>
      <c r="F883"/>
      <c r="G883"/>
      <c r="H883"/>
    </row>
    <row r="884" spans="2:8">
      <c r="B884"/>
      <c r="C884"/>
      <c r="D884"/>
      <c r="E884"/>
      <c r="F884"/>
      <c r="G884"/>
      <c r="H884"/>
    </row>
    <row r="885" spans="2:8">
      <c r="B885"/>
      <c r="C885"/>
      <c r="D885"/>
      <c r="E885"/>
      <c r="F885"/>
      <c r="G885"/>
      <c r="H885"/>
    </row>
    <row r="886" spans="2:8">
      <c r="B886"/>
      <c r="C886"/>
      <c r="D886"/>
      <c r="E886"/>
      <c r="F886"/>
      <c r="G886"/>
      <c r="H886"/>
    </row>
    <row r="887" spans="2:8">
      <c r="B887"/>
      <c r="C887"/>
      <c r="D887"/>
      <c r="E887"/>
      <c r="F887"/>
      <c r="G887"/>
      <c r="H887"/>
    </row>
    <row r="888" spans="2:8">
      <c r="B888"/>
      <c r="C888"/>
      <c r="D888"/>
      <c r="E888"/>
      <c r="F888"/>
      <c r="G888"/>
      <c r="H888"/>
    </row>
    <row r="889" spans="2:8">
      <c r="B889"/>
      <c r="C889"/>
      <c r="D889"/>
      <c r="E889"/>
      <c r="F889"/>
      <c r="G889"/>
      <c r="H889"/>
    </row>
    <row r="890" spans="2:8">
      <c r="B890"/>
      <c r="C890"/>
      <c r="D890"/>
      <c r="E890"/>
      <c r="F890"/>
      <c r="G890"/>
      <c r="H890"/>
    </row>
    <row r="891" spans="2:8">
      <c r="B891"/>
      <c r="C891"/>
      <c r="D891"/>
      <c r="E891"/>
      <c r="F891"/>
      <c r="G891"/>
      <c r="H891"/>
    </row>
    <row r="892" spans="2:8">
      <c r="B892"/>
      <c r="C892"/>
      <c r="D892"/>
      <c r="E892"/>
      <c r="F892"/>
      <c r="G892"/>
      <c r="H892"/>
    </row>
    <row r="893" spans="2:8">
      <c r="B893"/>
      <c r="C893"/>
      <c r="D893"/>
      <c r="E893"/>
      <c r="F893"/>
      <c r="G893"/>
      <c r="H893"/>
    </row>
    <row r="894" spans="2:8">
      <c r="B894"/>
      <c r="C894"/>
      <c r="D894"/>
      <c r="E894"/>
      <c r="F894"/>
      <c r="G894"/>
      <c r="H894"/>
    </row>
    <row r="895" spans="2:8">
      <c r="B895"/>
      <c r="C895"/>
      <c r="D895"/>
      <c r="E895"/>
      <c r="F895"/>
      <c r="G895"/>
      <c r="H895"/>
    </row>
    <row r="896" spans="2:8">
      <c r="B896"/>
      <c r="C896"/>
      <c r="D896"/>
      <c r="E896"/>
      <c r="F896"/>
      <c r="G896"/>
      <c r="H896"/>
    </row>
    <row r="897" spans="2:8">
      <c r="B897"/>
      <c r="C897"/>
      <c r="D897"/>
      <c r="E897"/>
      <c r="F897"/>
      <c r="G897"/>
      <c r="H897"/>
    </row>
    <row r="898" spans="2:8">
      <c r="B898"/>
      <c r="C898"/>
      <c r="D898"/>
      <c r="E898"/>
      <c r="F898"/>
      <c r="G898"/>
      <c r="H898"/>
    </row>
    <row r="899" spans="2:8">
      <c r="B899"/>
      <c r="C899"/>
      <c r="D899"/>
      <c r="E899"/>
      <c r="F899"/>
      <c r="G899"/>
      <c r="H899"/>
    </row>
    <row r="900" spans="2:8">
      <c r="B900"/>
      <c r="C900"/>
      <c r="D900"/>
      <c r="E900"/>
      <c r="F900"/>
      <c r="G900"/>
      <c r="H900"/>
    </row>
    <row r="901" spans="2:8">
      <c r="B901"/>
      <c r="C901"/>
      <c r="D901"/>
      <c r="E901"/>
      <c r="F901"/>
      <c r="G901"/>
      <c r="H901"/>
    </row>
    <row r="902" spans="2:8">
      <c r="B902"/>
      <c r="C902"/>
      <c r="D902"/>
      <c r="E902"/>
      <c r="F902"/>
      <c r="G902"/>
      <c r="H902"/>
    </row>
    <row r="903" spans="2:8">
      <c r="B903"/>
      <c r="C903"/>
      <c r="D903"/>
      <c r="E903"/>
      <c r="F903"/>
      <c r="G903"/>
      <c r="H903"/>
    </row>
    <row r="904" spans="2:8">
      <c r="B904"/>
      <c r="C904"/>
      <c r="D904"/>
      <c r="E904"/>
      <c r="F904"/>
      <c r="G904"/>
      <c r="H904"/>
    </row>
    <row r="905" spans="2:8">
      <c r="B905"/>
      <c r="C905"/>
      <c r="D905"/>
      <c r="E905"/>
      <c r="F905"/>
      <c r="G905"/>
      <c r="H905"/>
    </row>
    <row r="906" spans="2:8">
      <c r="B906"/>
      <c r="C906"/>
      <c r="D906"/>
      <c r="E906"/>
      <c r="F906"/>
      <c r="G906"/>
      <c r="H906"/>
    </row>
    <row r="907" spans="2:8">
      <c r="B907"/>
      <c r="C907"/>
      <c r="D907"/>
      <c r="E907"/>
      <c r="F907"/>
      <c r="G907"/>
      <c r="H907"/>
    </row>
    <row r="908" spans="2:8">
      <c r="B908"/>
      <c r="C908"/>
      <c r="D908"/>
      <c r="E908"/>
      <c r="F908"/>
      <c r="G908"/>
      <c r="H908"/>
    </row>
    <row r="909" spans="2:8">
      <c r="B909"/>
      <c r="C909"/>
      <c r="D909"/>
      <c r="E909"/>
      <c r="F909"/>
      <c r="G909"/>
      <c r="H909"/>
    </row>
    <row r="910" spans="2:8">
      <c r="B910"/>
      <c r="C910"/>
      <c r="D910"/>
      <c r="E910"/>
      <c r="F910"/>
      <c r="G910"/>
      <c r="H910"/>
    </row>
    <row r="911" spans="2:8">
      <c r="B911"/>
      <c r="C911"/>
      <c r="D911"/>
      <c r="E911"/>
      <c r="F911"/>
      <c r="G911"/>
      <c r="H911"/>
    </row>
    <row r="912" spans="2:8">
      <c r="B912"/>
      <c r="C912"/>
      <c r="D912"/>
      <c r="E912"/>
      <c r="F912"/>
      <c r="G912"/>
      <c r="H912"/>
    </row>
    <row r="913" spans="2:8">
      <c r="B913"/>
      <c r="C913"/>
      <c r="D913"/>
      <c r="E913"/>
      <c r="F913"/>
      <c r="G913"/>
      <c r="H913"/>
    </row>
    <row r="914" spans="2:8">
      <c r="B914"/>
      <c r="C914"/>
      <c r="D914"/>
      <c r="E914"/>
      <c r="F914"/>
      <c r="G914"/>
      <c r="H914"/>
    </row>
    <row r="915" spans="2:8">
      <c r="B915"/>
      <c r="C915"/>
      <c r="D915"/>
      <c r="E915"/>
      <c r="F915"/>
      <c r="G915"/>
      <c r="H915"/>
    </row>
    <row r="916" spans="2:8">
      <c r="B916"/>
      <c r="C916"/>
      <c r="D916"/>
      <c r="E916"/>
      <c r="F916"/>
      <c r="G916"/>
      <c r="H916"/>
    </row>
    <row r="917" spans="2:8">
      <c r="B917"/>
      <c r="C917"/>
      <c r="D917"/>
      <c r="E917"/>
      <c r="F917"/>
      <c r="G917"/>
      <c r="H917"/>
    </row>
    <row r="918" spans="2:8">
      <c r="B918"/>
      <c r="C918"/>
      <c r="D918"/>
      <c r="E918"/>
      <c r="F918"/>
      <c r="G918"/>
      <c r="H918"/>
    </row>
    <row r="919" spans="2:8">
      <c r="B919"/>
      <c r="C919"/>
      <c r="D919"/>
      <c r="E919"/>
      <c r="F919"/>
      <c r="G919"/>
      <c r="H919"/>
    </row>
    <row r="920" spans="2:8">
      <c r="B920"/>
      <c r="C920"/>
      <c r="D920"/>
      <c r="E920"/>
      <c r="F920"/>
      <c r="G920"/>
      <c r="H920"/>
    </row>
    <row r="921" spans="2:8">
      <c r="B921"/>
      <c r="C921"/>
      <c r="D921"/>
      <c r="E921"/>
      <c r="F921"/>
      <c r="G921"/>
      <c r="H921"/>
    </row>
    <row r="922" spans="2:8">
      <c r="B922"/>
      <c r="C922"/>
      <c r="D922"/>
      <c r="E922"/>
      <c r="F922"/>
      <c r="G922"/>
      <c r="H922"/>
    </row>
    <row r="923" spans="2:8">
      <c r="B923"/>
      <c r="C923"/>
      <c r="D923"/>
      <c r="E923"/>
      <c r="F923"/>
      <c r="G923"/>
      <c r="H923"/>
    </row>
    <row r="924" spans="2:8">
      <c r="B924"/>
      <c r="C924"/>
      <c r="D924"/>
      <c r="E924"/>
      <c r="F924"/>
      <c r="G924"/>
      <c r="H924"/>
    </row>
    <row r="925" spans="2:8">
      <c r="B925"/>
      <c r="C925"/>
      <c r="D925"/>
      <c r="E925"/>
      <c r="F925"/>
      <c r="G925"/>
      <c r="H925"/>
    </row>
    <row r="926" spans="2:8">
      <c r="B926"/>
      <c r="C926"/>
      <c r="D926"/>
      <c r="E926"/>
      <c r="F926"/>
      <c r="G926"/>
      <c r="H926"/>
    </row>
    <row r="927" spans="2:8">
      <c r="B927"/>
      <c r="C927"/>
      <c r="D927"/>
      <c r="E927"/>
      <c r="F927"/>
      <c r="G927"/>
      <c r="H927"/>
    </row>
    <row r="928" spans="2:8">
      <c r="B928"/>
      <c r="C928"/>
      <c r="D928"/>
      <c r="E928"/>
      <c r="F928"/>
      <c r="G928"/>
      <c r="H928"/>
    </row>
    <row r="929" spans="2:8">
      <c r="B929"/>
      <c r="C929"/>
      <c r="D929"/>
      <c r="E929"/>
      <c r="F929"/>
      <c r="G929"/>
      <c r="H929"/>
    </row>
    <row r="930" spans="2:8">
      <c r="B930"/>
      <c r="C930"/>
      <c r="D930"/>
      <c r="E930"/>
      <c r="F930"/>
      <c r="G930"/>
      <c r="H930"/>
    </row>
    <row r="931" spans="2:8">
      <c r="B931"/>
      <c r="C931"/>
      <c r="D931"/>
      <c r="E931"/>
      <c r="F931"/>
      <c r="G931"/>
      <c r="H931"/>
    </row>
    <row r="932" spans="2:8">
      <c r="B932"/>
      <c r="C932"/>
      <c r="D932"/>
      <c r="E932"/>
      <c r="F932"/>
      <c r="G932"/>
      <c r="H932"/>
    </row>
    <row r="933" spans="2:8">
      <c r="B933"/>
      <c r="C933"/>
      <c r="D933"/>
      <c r="E933"/>
      <c r="F933"/>
      <c r="G933"/>
      <c r="H933"/>
    </row>
    <row r="934" spans="2:8">
      <c r="B934"/>
      <c r="C934"/>
      <c r="D934"/>
      <c r="E934"/>
      <c r="F934"/>
      <c r="G934"/>
      <c r="H934"/>
    </row>
    <row r="935" spans="2:8">
      <c r="B935"/>
      <c r="C935"/>
      <c r="D935"/>
      <c r="E935"/>
      <c r="F935"/>
      <c r="G935"/>
      <c r="H935"/>
    </row>
    <row r="936" spans="2:8">
      <c r="B936"/>
      <c r="C936"/>
      <c r="D936"/>
      <c r="E936"/>
      <c r="F936"/>
      <c r="G936"/>
      <c r="H936"/>
    </row>
    <row r="937" spans="2:8">
      <c r="B937"/>
      <c r="C937"/>
      <c r="D937"/>
      <c r="E937"/>
      <c r="F937"/>
      <c r="G937"/>
      <c r="H937"/>
    </row>
    <row r="938" spans="2:8">
      <c r="B938"/>
      <c r="C938"/>
      <c r="D938"/>
      <c r="E938"/>
      <c r="F938"/>
      <c r="G938"/>
      <c r="H938"/>
    </row>
    <row r="939" spans="2:8">
      <c r="B939"/>
      <c r="C939"/>
      <c r="D939"/>
      <c r="E939"/>
      <c r="F939"/>
      <c r="G939"/>
      <c r="H939"/>
    </row>
    <row r="940" spans="2:8">
      <c r="B940"/>
      <c r="C940"/>
      <c r="D940"/>
      <c r="E940"/>
      <c r="F940"/>
      <c r="G940"/>
      <c r="H940"/>
    </row>
    <row r="941" spans="2:8">
      <c r="B941"/>
      <c r="C941"/>
      <c r="D941"/>
      <c r="E941"/>
      <c r="F941"/>
      <c r="G941"/>
      <c r="H941"/>
    </row>
    <row r="942" spans="2:8">
      <c r="B942"/>
      <c r="C942"/>
      <c r="D942"/>
      <c r="E942"/>
      <c r="F942"/>
      <c r="G942"/>
      <c r="H942"/>
    </row>
    <row r="943" spans="2:8">
      <c r="B943"/>
      <c r="C943"/>
      <c r="D943"/>
      <c r="E943"/>
      <c r="F943"/>
      <c r="G943"/>
      <c r="H943"/>
    </row>
    <row r="944" spans="2:8">
      <c r="B944"/>
      <c r="C944"/>
      <c r="D944"/>
      <c r="E944"/>
      <c r="F944"/>
      <c r="G944"/>
      <c r="H944"/>
    </row>
    <row r="945" spans="2:8">
      <c r="B945"/>
      <c r="C945"/>
      <c r="D945"/>
      <c r="E945"/>
      <c r="F945"/>
      <c r="G945"/>
      <c r="H945"/>
    </row>
    <row r="946" spans="2:8">
      <c r="B946"/>
      <c r="C946"/>
      <c r="D946"/>
      <c r="E946"/>
      <c r="F946"/>
      <c r="G946"/>
      <c r="H946"/>
    </row>
    <row r="947" spans="2:8">
      <c r="B947"/>
      <c r="C947"/>
      <c r="D947"/>
      <c r="E947"/>
      <c r="F947"/>
      <c r="G947"/>
      <c r="H947"/>
    </row>
    <row r="948" spans="2:8">
      <c r="B948"/>
      <c r="C948"/>
      <c r="D948"/>
      <c r="E948"/>
      <c r="F948"/>
      <c r="G948"/>
      <c r="H948"/>
    </row>
    <row r="949" spans="2:8">
      <c r="B949"/>
      <c r="C949"/>
      <c r="D949"/>
      <c r="E949"/>
      <c r="F949"/>
      <c r="G949"/>
      <c r="H949"/>
    </row>
    <row r="950" spans="2:8">
      <c r="B950"/>
      <c r="C950"/>
      <c r="D950"/>
      <c r="E950"/>
      <c r="F950"/>
      <c r="G950"/>
      <c r="H950"/>
    </row>
    <row r="951" spans="2:8">
      <c r="B951"/>
      <c r="C951"/>
      <c r="D951"/>
      <c r="E951"/>
      <c r="F951"/>
      <c r="G951"/>
      <c r="H951"/>
    </row>
    <row r="952" spans="2:8">
      <c r="B952"/>
      <c r="C952"/>
      <c r="D952"/>
      <c r="E952"/>
      <c r="F952"/>
      <c r="G952"/>
      <c r="H952"/>
    </row>
    <row r="953" spans="2:8">
      <c r="B953"/>
      <c r="C953"/>
      <c r="D953"/>
      <c r="E953"/>
      <c r="F953"/>
      <c r="G953"/>
      <c r="H953"/>
    </row>
    <row r="954" spans="2:8">
      <c r="B954"/>
      <c r="C954"/>
      <c r="D954"/>
      <c r="E954"/>
      <c r="F954"/>
      <c r="G954"/>
      <c r="H954"/>
    </row>
    <row r="955" spans="2:8">
      <c r="B955"/>
      <c r="C955"/>
      <c r="D955"/>
      <c r="E955"/>
      <c r="F955"/>
      <c r="G955"/>
      <c r="H955"/>
    </row>
    <row r="956" spans="2:8">
      <c r="B956"/>
      <c r="C956"/>
      <c r="D956"/>
      <c r="E956"/>
      <c r="F956"/>
      <c r="G956"/>
      <c r="H956"/>
    </row>
    <row r="957" spans="2:8">
      <c r="B957"/>
      <c r="C957"/>
      <c r="D957"/>
      <c r="E957"/>
      <c r="F957"/>
      <c r="G957"/>
      <c r="H957"/>
    </row>
    <row r="958" spans="2:8">
      <c r="B958"/>
      <c r="C958"/>
      <c r="D958"/>
      <c r="E958"/>
      <c r="F958"/>
      <c r="G958"/>
      <c r="H958"/>
    </row>
    <row r="959" spans="2:8">
      <c r="B959"/>
      <c r="C959"/>
      <c r="D959"/>
      <c r="E959"/>
      <c r="F959"/>
      <c r="G959"/>
      <c r="H959"/>
    </row>
    <row r="960" spans="2:8">
      <c r="B960"/>
      <c r="C960"/>
      <c r="D960"/>
      <c r="E960"/>
      <c r="F960"/>
      <c r="G960"/>
      <c r="H960"/>
    </row>
    <row r="961" spans="2:8">
      <c r="B961"/>
      <c r="C961"/>
      <c r="D961"/>
      <c r="E961"/>
      <c r="F961"/>
      <c r="G961"/>
      <c r="H961"/>
    </row>
    <row r="962" spans="2:8">
      <c r="B962"/>
      <c r="C962"/>
      <c r="D962"/>
      <c r="E962"/>
      <c r="F962"/>
      <c r="G962"/>
      <c r="H962"/>
    </row>
    <row r="963" spans="2:8">
      <c r="B963"/>
      <c r="C963"/>
      <c r="D963"/>
      <c r="E963"/>
      <c r="F963"/>
      <c r="G963"/>
      <c r="H963"/>
    </row>
    <row r="964" spans="2:8">
      <c r="B964"/>
      <c r="C964"/>
      <c r="D964"/>
      <c r="E964"/>
      <c r="F964"/>
      <c r="G964"/>
      <c r="H964"/>
    </row>
    <row r="965" spans="2:8">
      <c r="B965"/>
      <c r="C965"/>
      <c r="D965"/>
      <c r="E965"/>
      <c r="F965"/>
      <c r="G965"/>
      <c r="H965"/>
    </row>
    <row r="966" spans="2:8">
      <c r="B966"/>
      <c r="C966"/>
      <c r="D966"/>
      <c r="E966"/>
      <c r="F966"/>
      <c r="G966"/>
      <c r="H966"/>
    </row>
    <row r="967" spans="2:8">
      <c r="B967"/>
      <c r="C967"/>
      <c r="D967"/>
      <c r="E967"/>
      <c r="F967"/>
      <c r="G967"/>
      <c r="H967"/>
    </row>
    <row r="968" spans="2:8">
      <c r="B968"/>
      <c r="C968"/>
      <c r="D968"/>
      <c r="E968"/>
      <c r="F968"/>
      <c r="G968"/>
      <c r="H968"/>
    </row>
    <row r="969" spans="2:8">
      <c r="B969"/>
      <c r="C969"/>
      <c r="D969"/>
      <c r="E969"/>
      <c r="F969"/>
      <c r="G969"/>
      <c r="H969"/>
    </row>
    <row r="970" spans="2:8">
      <c r="B970"/>
      <c r="C970"/>
      <c r="D970"/>
      <c r="E970"/>
      <c r="F970"/>
      <c r="G970"/>
      <c r="H970"/>
    </row>
    <row r="971" spans="2:8">
      <c r="B971"/>
      <c r="C971"/>
      <c r="D971"/>
      <c r="E971"/>
      <c r="F971"/>
      <c r="G971"/>
      <c r="H971"/>
    </row>
    <row r="972" spans="2:8">
      <c r="B972"/>
      <c r="C972"/>
      <c r="D972"/>
      <c r="E972"/>
      <c r="F972"/>
      <c r="G972"/>
      <c r="H972"/>
    </row>
    <row r="973" spans="2:8">
      <c r="B973"/>
      <c r="C973"/>
      <c r="D973"/>
      <c r="E973"/>
      <c r="F973"/>
      <c r="G973"/>
      <c r="H973"/>
    </row>
    <row r="974" spans="2:8">
      <c r="B974"/>
      <c r="C974"/>
      <c r="D974"/>
      <c r="E974"/>
      <c r="F974"/>
      <c r="G974"/>
      <c r="H974"/>
    </row>
    <row r="975" spans="2:8">
      <c r="B975"/>
      <c r="C975"/>
      <c r="D975"/>
      <c r="E975"/>
      <c r="F975"/>
      <c r="G975"/>
      <c r="H975"/>
    </row>
    <row r="976" spans="2:8">
      <c r="B976"/>
      <c r="C976"/>
      <c r="D976"/>
      <c r="E976"/>
      <c r="F976"/>
      <c r="G976"/>
      <c r="H976"/>
    </row>
    <row r="977" spans="2:8">
      <c r="B977"/>
      <c r="C977"/>
      <c r="D977"/>
      <c r="E977"/>
      <c r="F977"/>
      <c r="G977"/>
      <c r="H977"/>
    </row>
    <row r="978" spans="2:8">
      <c r="B978"/>
      <c r="C978"/>
      <c r="D978"/>
      <c r="E978"/>
      <c r="F978"/>
      <c r="G978"/>
      <c r="H978"/>
    </row>
    <row r="979" spans="2:8">
      <c r="B979"/>
      <c r="C979"/>
      <c r="D979"/>
      <c r="E979"/>
      <c r="F979"/>
      <c r="G979"/>
      <c r="H979"/>
    </row>
    <row r="980" spans="2:8">
      <c r="B980"/>
      <c r="C980"/>
      <c r="D980"/>
      <c r="E980"/>
      <c r="F980"/>
      <c r="G980"/>
      <c r="H980"/>
    </row>
    <row r="981" spans="2:8">
      <c r="B981"/>
      <c r="C981"/>
      <c r="D981"/>
      <c r="E981"/>
      <c r="F981"/>
      <c r="G981"/>
      <c r="H981"/>
    </row>
    <row r="982" spans="2:8">
      <c r="B982"/>
      <c r="C982"/>
      <c r="D982"/>
      <c r="E982"/>
      <c r="F982"/>
      <c r="G982"/>
      <c r="H982"/>
    </row>
    <row r="983" spans="2:8">
      <c r="B983"/>
      <c r="C983"/>
      <c r="D983"/>
      <c r="E983"/>
      <c r="F983"/>
      <c r="G983"/>
      <c r="H983"/>
    </row>
    <row r="984" spans="2:8">
      <c r="B984"/>
      <c r="C984"/>
      <c r="D984"/>
      <c r="E984"/>
      <c r="F984"/>
      <c r="G984"/>
      <c r="H984"/>
    </row>
    <row r="985" spans="2:8">
      <c r="B985"/>
      <c r="C985"/>
      <c r="D985"/>
      <c r="E985"/>
      <c r="F985"/>
      <c r="G985"/>
      <c r="H985"/>
    </row>
    <row r="986" spans="2:8">
      <c r="B986"/>
      <c r="C986"/>
      <c r="D986"/>
      <c r="E986"/>
      <c r="F986"/>
      <c r="G986"/>
      <c r="H986"/>
    </row>
    <row r="987" spans="2:8">
      <c r="B987"/>
      <c r="C987"/>
      <c r="D987"/>
      <c r="E987"/>
      <c r="F987"/>
      <c r="G987"/>
      <c r="H987"/>
    </row>
    <row r="988" spans="2:8">
      <c r="B988"/>
      <c r="C988"/>
      <c r="D988"/>
      <c r="E988"/>
      <c r="F988"/>
      <c r="G988"/>
      <c r="H988"/>
    </row>
    <row r="989" spans="2:8">
      <c r="B989"/>
      <c r="C989"/>
      <c r="D989"/>
      <c r="E989"/>
      <c r="F989"/>
      <c r="G989"/>
      <c r="H989"/>
    </row>
    <row r="990" spans="2:8">
      <c r="B990"/>
      <c r="C990"/>
      <c r="D990"/>
      <c r="E990"/>
      <c r="F990"/>
      <c r="G990"/>
      <c r="H990"/>
    </row>
    <row r="991" spans="2:8">
      <c r="B991"/>
      <c r="C991"/>
      <c r="D991"/>
      <c r="E991"/>
      <c r="F991"/>
      <c r="G991"/>
      <c r="H991"/>
    </row>
    <row r="992" spans="2:8">
      <c r="B992"/>
      <c r="C992"/>
      <c r="D992"/>
      <c r="E992"/>
      <c r="F992"/>
      <c r="G992"/>
      <c r="H992"/>
    </row>
    <row r="993" spans="2:8">
      <c r="B993"/>
      <c r="C993"/>
      <c r="D993"/>
      <c r="E993"/>
      <c r="F993"/>
      <c r="G993"/>
      <c r="H993"/>
    </row>
    <row r="994" spans="2:8">
      <c r="B994"/>
      <c r="C994"/>
      <c r="D994"/>
      <c r="E994"/>
      <c r="F994"/>
      <c r="G994"/>
      <c r="H994"/>
    </row>
    <row r="995" spans="2:8">
      <c r="B995"/>
      <c r="C995"/>
      <c r="D995"/>
      <c r="E995"/>
      <c r="F995"/>
      <c r="G995"/>
      <c r="H995"/>
    </row>
    <row r="996" spans="2:8">
      <c r="B996"/>
      <c r="C996"/>
      <c r="D996"/>
      <c r="E996"/>
      <c r="F996"/>
      <c r="G996"/>
      <c r="H996"/>
    </row>
    <row r="997" spans="2:8">
      <c r="B997"/>
      <c r="C997"/>
      <c r="D997"/>
      <c r="E997"/>
      <c r="F997"/>
      <c r="G997"/>
      <c r="H997"/>
    </row>
    <row r="998" spans="2:8">
      <c r="B998"/>
      <c r="C998"/>
      <c r="D998"/>
      <c r="E998"/>
      <c r="F998"/>
      <c r="G998"/>
      <c r="H998"/>
    </row>
    <row r="999" spans="2:8">
      <c r="B999"/>
      <c r="C999"/>
      <c r="D999"/>
      <c r="E999"/>
      <c r="F999"/>
      <c r="G999"/>
      <c r="H999"/>
    </row>
    <row r="1000" spans="2:8">
      <c r="B1000"/>
      <c r="C1000"/>
      <c r="D1000"/>
      <c r="E1000"/>
      <c r="F1000"/>
      <c r="G1000"/>
      <c r="H1000"/>
    </row>
    <row r="1001" spans="2:8">
      <c r="B1001"/>
      <c r="C1001"/>
      <c r="D1001"/>
      <c r="E1001"/>
      <c r="F1001"/>
      <c r="G1001"/>
      <c r="H1001"/>
    </row>
    <row r="1002" spans="2:8">
      <c r="B1002"/>
      <c r="C1002"/>
      <c r="D1002"/>
      <c r="E1002"/>
      <c r="F1002"/>
      <c r="G1002"/>
      <c r="H1002"/>
    </row>
    <row r="1003" spans="2:8">
      <c r="B1003"/>
      <c r="C1003"/>
      <c r="D1003"/>
      <c r="E1003"/>
      <c r="F1003"/>
      <c r="G1003"/>
      <c r="H1003"/>
    </row>
    <row r="1004" spans="2:8">
      <c r="B1004"/>
      <c r="C1004"/>
      <c r="D1004"/>
      <c r="E1004"/>
      <c r="F1004"/>
      <c r="G1004"/>
      <c r="H1004"/>
    </row>
    <row r="1005" spans="2:8">
      <c r="B1005"/>
      <c r="C1005"/>
      <c r="D1005"/>
      <c r="E1005"/>
      <c r="F1005"/>
      <c r="G1005"/>
      <c r="H1005"/>
    </row>
    <row r="1006" spans="2:8">
      <c r="B1006"/>
      <c r="C1006"/>
      <c r="D1006"/>
      <c r="E1006"/>
      <c r="F1006"/>
      <c r="G1006"/>
      <c r="H1006"/>
    </row>
    <row r="1007" spans="2:8">
      <c r="B1007"/>
      <c r="C1007"/>
      <c r="D1007"/>
      <c r="E1007"/>
      <c r="F1007"/>
      <c r="G1007"/>
      <c r="H1007"/>
    </row>
    <row r="1008" spans="2:8">
      <c r="B1008"/>
      <c r="C1008"/>
      <c r="D1008"/>
      <c r="E1008"/>
      <c r="F1008"/>
      <c r="G1008"/>
      <c r="H1008"/>
    </row>
    <row r="1009" spans="2:8">
      <c r="B1009"/>
      <c r="C1009"/>
      <c r="D1009"/>
      <c r="E1009"/>
      <c r="F1009"/>
      <c r="G1009"/>
      <c r="H1009"/>
    </row>
    <row r="1010" spans="2:8">
      <c r="B1010"/>
      <c r="C1010"/>
      <c r="D1010"/>
      <c r="E1010"/>
      <c r="F1010"/>
      <c r="G1010"/>
      <c r="H1010"/>
    </row>
    <row r="1011" spans="2:8">
      <c r="B1011"/>
      <c r="C1011"/>
      <c r="D1011"/>
      <c r="E1011"/>
      <c r="F1011"/>
      <c r="G1011"/>
      <c r="H1011"/>
    </row>
    <row r="1012" spans="2:8">
      <c r="B1012"/>
      <c r="C1012"/>
      <c r="D1012"/>
      <c r="E1012"/>
      <c r="F1012"/>
      <c r="G1012"/>
      <c r="H1012"/>
    </row>
    <row r="1013" spans="2:8">
      <c r="B1013"/>
      <c r="C1013"/>
      <c r="D1013"/>
      <c r="E1013"/>
      <c r="F1013"/>
      <c r="G1013"/>
      <c r="H1013"/>
    </row>
    <row r="1014" spans="2:8">
      <c r="B1014"/>
      <c r="C1014"/>
      <c r="D1014"/>
      <c r="E1014"/>
      <c r="F1014"/>
      <c r="G1014"/>
      <c r="H1014"/>
    </row>
    <row r="1015" spans="2:8">
      <c r="B1015"/>
      <c r="C1015"/>
      <c r="D1015"/>
      <c r="E1015"/>
      <c r="F1015"/>
      <c r="G1015"/>
      <c r="H1015"/>
    </row>
    <row r="1016" spans="2:8">
      <c r="B1016"/>
      <c r="C1016"/>
      <c r="D1016"/>
      <c r="E1016"/>
      <c r="F1016"/>
      <c r="G1016"/>
      <c r="H1016"/>
    </row>
    <row r="1017" spans="2:8">
      <c r="B1017"/>
      <c r="C1017"/>
      <c r="D1017"/>
      <c r="E1017"/>
      <c r="F1017"/>
      <c r="G1017"/>
      <c r="H1017"/>
    </row>
    <row r="1018" spans="2:8">
      <c r="B1018"/>
      <c r="C1018"/>
      <c r="D1018"/>
      <c r="E1018"/>
      <c r="F1018"/>
      <c r="G1018"/>
      <c r="H1018"/>
    </row>
    <row r="1019" spans="2:8">
      <c r="B1019"/>
      <c r="C1019"/>
      <c r="D1019"/>
      <c r="E1019"/>
      <c r="F1019"/>
      <c r="G1019"/>
      <c r="H1019"/>
    </row>
    <row r="1020" spans="2:8">
      <c r="B1020"/>
      <c r="C1020"/>
      <c r="D1020"/>
      <c r="E1020"/>
      <c r="F1020"/>
      <c r="G1020"/>
      <c r="H1020"/>
    </row>
    <row r="1021" spans="2:8">
      <c r="B1021"/>
      <c r="C1021"/>
      <c r="D1021"/>
      <c r="E1021"/>
      <c r="F1021"/>
      <c r="G1021"/>
      <c r="H1021"/>
    </row>
    <row r="1022" spans="2:8">
      <c r="B1022"/>
      <c r="C1022"/>
      <c r="D1022"/>
      <c r="E1022"/>
      <c r="F1022"/>
      <c r="G1022"/>
      <c r="H1022"/>
    </row>
    <row r="1023" spans="2:8">
      <c r="B1023"/>
      <c r="C1023"/>
      <c r="D1023"/>
      <c r="E1023"/>
      <c r="F1023"/>
      <c r="G1023"/>
      <c r="H1023"/>
    </row>
    <row r="1024" spans="2:8">
      <c r="B1024"/>
      <c r="C1024"/>
      <c r="D1024"/>
      <c r="E1024"/>
      <c r="F1024"/>
      <c r="G1024"/>
      <c r="H1024"/>
    </row>
    <row r="1025" spans="2:8">
      <c r="B1025"/>
      <c r="C1025"/>
      <c r="D1025"/>
      <c r="E1025"/>
      <c r="F1025"/>
      <c r="G1025"/>
      <c r="H1025"/>
    </row>
    <row r="1026" spans="2:8">
      <c r="B1026"/>
      <c r="C1026"/>
      <c r="D1026"/>
      <c r="E1026"/>
      <c r="F1026"/>
      <c r="G1026"/>
      <c r="H1026"/>
    </row>
    <row r="1027" spans="2:8">
      <c r="B1027"/>
      <c r="C1027"/>
      <c r="D1027"/>
      <c r="E1027"/>
      <c r="F1027"/>
      <c r="G1027"/>
      <c r="H1027"/>
    </row>
    <row r="1028" spans="2:8">
      <c r="B1028"/>
      <c r="C1028"/>
      <c r="D1028"/>
      <c r="E1028"/>
      <c r="F1028"/>
      <c r="G1028"/>
      <c r="H1028"/>
    </row>
    <row r="1029" spans="2:8">
      <c r="B1029"/>
      <c r="C1029"/>
      <c r="D1029"/>
      <c r="E1029"/>
      <c r="F1029"/>
      <c r="G1029"/>
      <c r="H1029"/>
    </row>
    <row r="1030" spans="2:8">
      <c r="B1030"/>
      <c r="C1030"/>
      <c r="D1030"/>
      <c r="E1030"/>
      <c r="F1030"/>
      <c r="G1030"/>
      <c r="H1030"/>
    </row>
    <row r="1031" spans="2:8">
      <c r="B1031"/>
      <c r="C1031"/>
      <c r="D1031"/>
      <c r="E1031"/>
      <c r="F1031"/>
      <c r="G1031"/>
      <c r="H1031"/>
    </row>
    <row r="1032" spans="2:8">
      <c r="B1032"/>
      <c r="C1032"/>
      <c r="D1032"/>
      <c r="E1032"/>
      <c r="F1032"/>
      <c r="G1032"/>
      <c r="H1032"/>
    </row>
    <row r="1033" spans="2:8">
      <c r="B1033"/>
      <c r="C1033"/>
      <c r="D1033"/>
      <c r="E1033"/>
      <c r="F1033"/>
      <c r="G1033"/>
      <c r="H1033"/>
    </row>
    <row r="1034" spans="2:8">
      <c r="B1034"/>
      <c r="C1034"/>
      <c r="D1034"/>
      <c r="E1034"/>
      <c r="F1034"/>
      <c r="G1034"/>
      <c r="H1034"/>
    </row>
    <row r="1035" spans="2:8">
      <c r="B1035"/>
      <c r="C1035"/>
      <c r="D1035"/>
      <c r="E1035"/>
      <c r="F1035"/>
      <c r="G1035"/>
      <c r="H1035"/>
    </row>
    <row r="1036" spans="2:8">
      <c r="B1036"/>
      <c r="C1036"/>
      <c r="D1036"/>
      <c r="E1036"/>
      <c r="F1036"/>
      <c r="G1036"/>
      <c r="H1036"/>
    </row>
    <row r="1037" spans="2:8">
      <c r="B1037"/>
      <c r="C1037"/>
      <c r="D1037"/>
      <c r="E1037"/>
      <c r="F1037"/>
      <c r="G1037"/>
      <c r="H1037"/>
    </row>
    <row r="1038" spans="2:8">
      <c r="B1038"/>
      <c r="C1038"/>
      <c r="D1038"/>
      <c r="E1038"/>
      <c r="F1038"/>
      <c r="G1038"/>
      <c r="H1038"/>
    </row>
    <row r="1039" spans="2:8">
      <c r="B1039"/>
      <c r="C1039"/>
      <c r="D1039"/>
      <c r="E1039"/>
      <c r="F1039"/>
      <c r="G1039"/>
      <c r="H1039"/>
    </row>
    <row r="1040" spans="2:8">
      <c r="B1040"/>
      <c r="C1040"/>
      <c r="D1040"/>
      <c r="E1040"/>
      <c r="F1040"/>
      <c r="G1040"/>
      <c r="H1040"/>
    </row>
    <row r="1041" spans="2:8">
      <c r="B1041"/>
      <c r="C1041"/>
      <c r="D1041"/>
      <c r="E1041"/>
      <c r="F1041"/>
      <c r="G1041"/>
      <c r="H1041"/>
    </row>
    <row r="1042" spans="2:8">
      <c r="B1042"/>
      <c r="C1042"/>
      <c r="D1042"/>
      <c r="E1042"/>
      <c r="F1042"/>
      <c r="G1042"/>
      <c r="H1042"/>
    </row>
    <row r="1043" spans="2:8">
      <c r="B1043"/>
      <c r="C1043"/>
      <c r="D1043"/>
      <c r="E1043"/>
      <c r="F1043"/>
      <c r="G1043"/>
      <c r="H1043"/>
    </row>
    <row r="1044" spans="2:8">
      <c r="B1044"/>
      <c r="C1044"/>
      <c r="D1044"/>
      <c r="E1044"/>
      <c r="F1044"/>
      <c r="G1044"/>
      <c r="H1044"/>
    </row>
    <row r="1045" spans="2:8">
      <c r="B1045"/>
      <c r="C1045"/>
      <c r="D1045"/>
      <c r="E1045"/>
      <c r="F1045"/>
      <c r="G1045"/>
      <c r="H1045"/>
    </row>
    <row r="1046" spans="2:8">
      <c r="B1046"/>
      <c r="C1046"/>
      <c r="D1046"/>
      <c r="E1046"/>
      <c r="F1046"/>
      <c r="G1046"/>
      <c r="H1046"/>
    </row>
    <row r="1047" spans="2:8">
      <c r="B1047"/>
      <c r="C1047"/>
      <c r="D1047"/>
      <c r="E1047"/>
      <c r="F1047"/>
      <c r="G1047"/>
      <c r="H1047"/>
    </row>
    <row r="1048" spans="2:8">
      <c r="B1048"/>
      <c r="C1048"/>
      <c r="D1048"/>
      <c r="E1048"/>
      <c r="F1048"/>
      <c r="G1048"/>
      <c r="H1048"/>
    </row>
    <row r="1049" spans="2:8">
      <c r="B1049"/>
      <c r="C1049"/>
      <c r="D1049"/>
      <c r="E1049"/>
      <c r="F1049"/>
      <c r="G1049"/>
      <c r="H1049"/>
    </row>
    <row r="1050" spans="2:8">
      <c r="B1050"/>
      <c r="C1050"/>
      <c r="D1050"/>
      <c r="E1050"/>
      <c r="F1050"/>
      <c r="G1050"/>
      <c r="H1050"/>
    </row>
    <row r="1051" spans="2:8">
      <c r="B1051"/>
      <c r="C1051"/>
      <c r="D1051"/>
      <c r="E1051"/>
      <c r="F1051"/>
      <c r="G1051"/>
      <c r="H1051"/>
    </row>
    <row r="1052" spans="2:8">
      <c r="B1052"/>
      <c r="C1052"/>
      <c r="D1052"/>
      <c r="E1052"/>
      <c r="F1052"/>
      <c r="G1052"/>
      <c r="H1052"/>
    </row>
    <row r="1053" spans="2:8">
      <c r="B1053"/>
      <c r="C1053"/>
      <c r="D1053"/>
      <c r="E1053"/>
      <c r="F1053"/>
      <c r="G1053"/>
      <c r="H1053"/>
    </row>
    <row r="1054" spans="2:8">
      <c r="B1054"/>
      <c r="C1054"/>
      <c r="D1054"/>
      <c r="E1054"/>
      <c r="F1054"/>
      <c r="G1054"/>
      <c r="H1054"/>
    </row>
    <row r="1055" spans="2:8">
      <c r="B1055"/>
      <c r="C1055"/>
      <c r="D1055"/>
      <c r="E1055"/>
      <c r="F1055"/>
      <c r="G1055"/>
      <c r="H1055"/>
    </row>
    <row r="1056" spans="2:8">
      <c r="B1056"/>
      <c r="C1056"/>
      <c r="D1056"/>
      <c r="E1056"/>
      <c r="F1056"/>
      <c r="G1056"/>
      <c r="H1056"/>
    </row>
    <row r="1057" spans="2:8">
      <c r="B1057"/>
      <c r="C1057"/>
      <c r="D1057"/>
      <c r="E1057"/>
      <c r="F1057"/>
      <c r="G1057"/>
      <c r="H1057"/>
    </row>
    <row r="1058" spans="2:8">
      <c r="B1058"/>
      <c r="C1058"/>
      <c r="D1058"/>
      <c r="E1058"/>
      <c r="F1058"/>
      <c r="G1058"/>
      <c r="H1058"/>
    </row>
    <row r="1059" spans="2:8">
      <c r="B1059"/>
      <c r="C1059"/>
      <c r="D1059"/>
      <c r="E1059"/>
      <c r="F1059"/>
      <c r="G1059"/>
      <c r="H1059"/>
    </row>
    <row r="1060" spans="2:8">
      <c r="B1060"/>
      <c r="C1060"/>
      <c r="D1060"/>
      <c r="E1060"/>
      <c r="F1060"/>
      <c r="G1060"/>
      <c r="H1060"/>
    </row>
    <row r="1061" spans="2:8">
      <c r="B1061"/>
      <c r="C1061"/>
      <c r="D1061"/>
      <c r="E1061"/>
      <c r="F1061"/>
      <c r="G1061"/>
      <c r="H1061"/>
    </row>
    <row r="1062" spans="2:8">
      <c r="B1062"/>
      <c r="C1062"/>
      <c r="D1062"/>
      <c r="E1062"/>
      <c r="F1062"/>
      <c r="G1062"/>
      <c r="H1062"/>
    </row>
    <row r="1063" spans="2:8">
      <c r="B1063"/>
      <c r="C1063"/>
      <c r="D1063"/>
      <c r="E1063"/>
      <c r="F1063"/>
      <c r="G1063"/>
      <c r="H1063"/>
    </row>
    <row r="1064" spans="2:8">
      <c r="B1064"/>
      <c r="C1064"/>
      <c r="D1064"/>
      <c r="E1064"/>
      <c r="F1064"/>
      <c r="G1064"/>
      <c r="H1064"/>
    </row>
    <row r="1065" spans="2:8">
      <c r="B1065"/>
      <c r="C1065"/>
      <c r="D1065"/>
      <c r="E1065"/>
      <c r="F1065"/>
      <c r="G1065"/>
      <c r="H1065"/>
    </row>
    <row r="1066" spans="2:8">
      <c r="B1066"/>
      <c r="C1066"/>
      <c r="D1066"/>
      <c r="E1066"/>
      <c r="F1066"/>
      <c r="G1066"/>
      <c r="H1066"/>
    </row>
    <row r="1067" spans="2:8">
      <c r="B1067"/>
      <c r="C1067"/>
      <c r="D1067"/>
      <c r="E1067"/>
      <c r="F1067"/>
      <c r="G1067"/>
      <c r="H1067"/>
    </row>
    <row r="1068" spans="2:8">
      <c r="B1068"/>
      <c r="C1068"/>
      <c r="D1068"/>
      <c r="E1068"/>
      <c r="F1068"/>
      <c r="G1068"/>
      <c r="H1068"/>
    </row>
    <row r="1069" spans="2:8">
      <c r="B1069"/>
      <c r="C1069"/>
      <c r="D1069"/>
      <c r="E1069"/>
      <c r="F1069"/>
      <c r="G1069"/>
      <c r="H1069"/>
    </row>
    <row r="1070" spans="2:8">
      <c r="B1070"/>
      <c r="C1070"/>
      <c r="D1070"/>
      <c r="E1070"/>
      <c r="F1070"/>
      <c r="G1070"/>
      <c r="H1070"/>
    </row>
    <row r="1071" spans="2:8">
      <c r="B1071"/>
      <c r="C1071"/>
      <c r="D1071"/>
      <c r="E1071"/>
      <c r="F1071"/>
      <c r="G1071"/>
      <c r="H1071"/>
    </row>
    <row r="1072" spans="2:8">
      <c r="B1072"/>
      <c r="C1072"/>
      <c r="D1072"/>
      <c r="E1072"/>
      <c r="F1072"/>
      <c r="G1072"/>
      <c r="H1072"/>
    </row>
    <row r="1073" spans="2:8">
      <c r="B1073"/>
      <c r="C1073"/>
      <c r="D1073"/>
      <c r="E1073"/>
      <c r="F1073"/>
      <c r="G1073"/>
      <c r="H1073"/>
    </row>
    <row r="1074" spans="2:8">
      <c r="B1074"/>
      <c r="C1074"/>
      <c r="D1074"/>
      <c r="E1074"/>
      <c r="F1074"/>
      <c r="G1074"/>
      <c r="H1074"/>
    </row>
    <row r="1075" spans="2:8">
      <c r="B1075"/>
      <c r="C1075"/>
      <c r="D1075"/>
      <c r="E1075"/>
      <c r="F1075"/>
      <c r="G1075"/>
      <c r="H1075"/>
    </row>
    <row r="1076" spans="2:8">
      <c r="B1076"/>
      <c r="C1076"/>
      <c r="D1076"/>
      <c r="E1076"/>
      <c r="F1076"/>
      <c r="G1076"/>
      <c r="H1076"/>
    </row>
    <row r="1077" spans="2:8">
      <c r="B1077"/>
      <c r="C1077"/>
      <c r="D1077"/>
      <c r="E1077"/>
      <c r="F1077"/>
      <c r="G1077"/>
      <c r="H1077"/>
    </row>
    <row r="1078" spans="2:8">
      <c r="B1078"/>
      <c r="C1078"/>
      <c r="D1078"/>
      <c r="E1078"/>
      <c r="F1078"/>
      <c r="G1078"/>
      <c r="H1078"/>
    </row>
    <row r="1079" spans="2:8">
      <c r="B1079"/>
      <c r="C1079"/>
      <c r="D1079"/>
      <c r="E1079"/>
      <c r="F1079"/>
      <c r="G1079"/>
      <c r="H1079"/>
    </row>
    <row r="1080" spans="2:8">
      <c r="B1080"/>
      <c r="C1080"/>
      <c r="D1080"/>
      <c r="E1080"/>
      <c r="F1080"/>
      <c r="G1080"/>
      <c r="H1080"/>
    </row>
    <row r="1081" spans="2:8">
      <c r="B1081"/>
      <c r="C1081"/>
      <c r="D1081"/>
      <c r="E1081"/>
      <c r="F1081"/>
      <c r="G1081"/>
      <c r="H1081"/>
    </row>
    <row r="1082" spans="2:8">
      <c r="B1082"/>
      <c r="C1082"/>
      <c r="D1082"/>
      <c r="E1082"/>
      <c r="F1082"/>
      <c r="G1082"/>
      <c r="H1082"/>
    </row>
    <row r="1083" spans="2:8">
      <c r="B1083"/>
      <c r="C1083"/>
      <c r="D1083"/>
      <c r="E1083"/>
      <c r="F1083"/>
      <c r="G1083"/>
      <c r="H1083"/>
    </row>
    <row r="1084" spans="2:8">
      <c r="B1084"/>
      <c r="C1084"/>
      <c r="D1084"/>
      <c r="E1084"/>
      <c r="F1084"/>
      <c r="G1084"/>
      <c r="H1084"/>
    </row>
    <row r="1085" spans="2:8">
      <c r="B1085"/>
      <c r="C1085"/>
      <c r="D1085"/>
      <c r="E1085"/>
      <c r="F1085"/>
      <c r="G1085"/>
      <c r="H1085"/>
    </row>
    <row r="1086" spans="2:8">
      <c r="B1086"/>
      <c r="C1086"/>
      <c r="D1086"/>
      <c r="E1086"/>
      <c r="F1086"/>
      <c r="G1086"/>
      <c r="H1086"/>
    </row>
    <row r="1087" spans="2:8">
      <c r="B1087"/>
      <c r="C1087"/>
      <c r="D1087"/>
      <c r="E1087"/>
      <c r="F1087"/>
      <c r="G1087"/>
      <c r="H1087"/>
    </row>
    <row r="1088" spans="2:8">
      <c r="B1088"/>
      <c r="C1088"/>
      <c r="D1088"/>
      <c r="E1088"/>
      <c r="F1088"/>
      <c r="G1088"/>
      <c r="H1088"/>
    </row>
    <row r="1089" spans="2:8">
      <c r="B1089"/>
      <c r="C1089"/>
      <c r="D1089"/>
      <c r="E1089"/>
      <c r="F1089"/>
      <c r="G1089"/>
      <c r="H1089"/>
    </row>
    <row r="1090" spans="2:8">
      <c r="B1090"/>
      <c r="C1090"/>
      <c r="D1090"/>
      <c r="E1090"/>
      <c r="F1090"/>
      <c r="G1090"/>
      <c r="H1090"/>
    </row>
    <row r="1091" spans="2:8">
      <c r="B1091"/>
      <c r="C1091"/>
      <c r="D1091"/>
      <c r="E1091"/>
      <c r="F1091"/>
      <c r="G1091"/>
      <c r="H1091"/>
    </row>
    <row r="1092" spans="2:8">
      <c r="B1092"/>
      <c r="C1092"/>
      <c r="D1092"/>
      <c r="E1092"/>
      <c r="F1092"/>
      <c r="G1092"/>
      <c r="H1092"/>
    </row>
    <row r="1093" spans="2:8">
      <c r="B1093"/>
      <c r="C1093"/>
      <c r="D1093"/>
      <c r="E1093"/>
      <c r="F1093"/>
      <c r="G1093"/>
      <c r="H1093"/>
    </row>
    <row r="1094" spans="2:8">
      <c r="B1094"/>
      <c r="C1094"/>
      <c r="D1094"/>
      <c r="E1094"/>
      <c r="F1094"/>
      <c r="G1094"/>
      <c r="H1094"/>
    </row>
    <row r="1095" spans="2:8">
      <c r="B1095"/>
      <c r="C1095"/>
      <c r="D1095"/>
      <c r="E1095"/>
      <c r="F1095"/>
      <c r="G1095"/>
      <c r="H1095"/>
    </row>
    <row r="1096" spans="2:8">
      <c r="B1096"/>
      <c r="C1096"/>
      <c r="D1096"/>
      <c r="E1096"/>
      <c r="F1096"/>
      <c r="G1096"/>
      <c r="H1096"/>
    </row>
    <row r="1097" spans="2:8">
      <c r="B1097"/>
      <c r="C1097"/>
      <c r="D1097"/>
      <c r="E1097"/>
      <c r="F1097"/>
      <c r="G1097"/>
      <c r="H1097"/>
    </row>
    <row r="1098" spans="2:8">
      <c r="B1098"/>
      <c r="C1098"/>
      <c r="D1098"/>
      <c r="E1098"/>
      <c r="F1098"/>
      <c r="G1098"/>
      <c r="H1098"/>
    </row>
    <row r="1099" spans="2:8">
      <c r="B1099"/>
      <c r="C1099"/>
      <c r="D1099"/>
      <c r="E1099"/>
      <c r="F1099"/>
      <c r="G1099"/>
      <c r="H1099"/>
    </row>
    <row r="1100" spans="2:8">
      <c r="B1100"/>
      <c r="C1100"/>
      <c r="D1100"/>
      <c r="E1100"/>
      <c r="F1100"/>
      <c r="G1100"/>
      <c r="H1100"/>
    </row>
    <row r="1101" spans="2:8">
      <c r="B1101"/>
      <c r="C1101"/>
      <c r="D1101"/>
      <c r="E1101"/>
      <c r="F1101"/>
      <c r="G1101"/>
      <c r="H1101"/>
    </row>
    <row r="1102" spans="2:8">
      <c r="B1102"/>
      <c r="C1102"/>
      <c r="D1102"/>
      <c r="E1102"/>
      <c r="F1102"/>
      <c r="G1102"/>
      <c r="H1102"/>
    </row>
    <row r="1103" spans="2:8">
      <c r="B1103"/>
      <c r="C1103"/>
      <c r="D1103"/>
      <c r="E1103"/>
      <c r="F1103"/>
      <c r="G1103"/>
      <c r="H1103"/>
    </row>
    <row r="1104" spans="2:8">
      <c r="B1104"/>
      <c r="C1104"/>
      <c r="D1104"/>
      <c r="E1104"/>
      <c r="F1104"/>
      <c r="G1104"/>
      <c r="H1104"/>
    </row>
    <row r="1105" spans="2:8">
      <c r="B1105"/>
      <c r="C1105"/>
      <c r="D1105"/>
      <c r="E1105"/>
      <c r="F1105"/>
      <c r="G1105"/>
      <c r="H1105"/>
    </row>
    <row r="1106" spans="2:8">
      <c r="B1106"/>
      <c r="C1106"/>
      <c r="D1106"/>
      <c r="E1106"/>
      <c r="F1106"/>
      <c r="G1106"/>
      <c r="H1106"/>
    </row>
    <row r="1107" spans="2:8">
      <c r="B1107"/>
      <c r="C1107"/>
      <c r="D1107"/>
      <c r="E1107"/>
      <c r="F1107"/>
      <c r="G1107"/>
      <c r="H1107"/>
    </row>
    <row r="1108" spans="2:8">
      <c r="B1108"/>
      <c r="C1108"/>
      <c r="D1108"/>
      <c r="E1108"/>
      <c r="F1108"/>
      <c r="G1108"/>
      <c r="H1108"/>
    </row>
    <row r="1109" spans="2:8">
      <c r="B1109"/>
      <c r="C1109"/>
      <c r="D1109"/>
      <c r="E1109"/>
      <c r="F1109"/>
      <c r="G1109"/>
      <c r="H1109"/>
    </row>
    <row r="1110" spans="2:8">
      <c r="B1110"/>
      <c r="C1110"/>
      <c r="D1110"/>
      <c r="E1110"/>
      <c r="F1110"/>
      <c r="G1110"/>
      <c r="H1110"/>
    </row>
    <row r="1111" spans="2:8">
      <c r="B1111"/>
      <c r="C1111"/>
      <c r="D1111"/>
      <c r="E1111"/>
      <c r="F1111"/>
      <c r="G1111"/>
      <c r="H1111"/>
    </row>
    <row r="1112" spans="2:8">
      <c r="B1112"/>
      <c r="C1112"/>
      <c r="D1112"/>
      <c r="E1112"/>
      <c r="F1112"/>
      <c r="G1112"/>
      <c r="H1112"/>
    </row>
    <row r="1113" spans="2:8">
      <c r="B1113"/>
      <c r="C1113"/>
      <c r="D1113"/>
      <c r="E1113"/>
      <c r="F1113"/>
      <c r="G1113"/>
      <c r="H1113"/>
    </row>
    <row r="1114" spans="2:8">
      <c r="B1114"/>
      <c r="C1114"/>
      <c r="D1114"/>
      <c r="E1114"/>
      <c r="F1114"/>
      <c r="G1114"/>
      <c r="H1114"/>
    </row>
    <row r="1115" spans="2:8">
      <c r="B1115"/>
      <c r="C1115"/>
      <c r="D1115"/>
      <c r="E1115"/>
      <c r="F1115"/>
      <c r="G1115"/>
      <c r="H1115"/>
    </row>
    <row r="1116" spans="2:8">
      <c r="B1116"/>
      <c r="C1116"/>
      <c r="D1116"/>
      <c r="E1116"/>
      <c r="F1116"/>
      <c r="G1116"/>
      <c r="H1116"/>
    </row>
    <row r="1117" spans="2:8">
      <c r="B1117"/>
      <c r="C1117"/>
      <c r="D1117"/>
      <c r="E1117"/>
      <c r="F1117"/>
      <c r="G1117"/>
      <c r="H1117"/>
    </row>
    <row r="1118" spans="2:8">
      <c r="B1118"/>
      <c r="C1118"/>
      <c r="D1118"/>
      <c r="E1118"/>
      <c r="F1118"/>
      <c r="G1118"/>
      <c r="H1118"/>
    </row>
    <row r="1119" spans="2:8">
      <c r="B1119"/>
      <c r="C1119"/>
      <c r="D1119"/>
      <c r="E1119"/>
      <c r="F1119"/>
      <c r="G1119"/>
      <c r="H1119"/>
    </row>
    <row r="1120" spans="2:8">
      <c r="B1120"/>
      <c r="C1120"/>
      <c r="D1120"/>
      <c r="E1120"/>
      <c r="F1120"/>
      <c r="G1120"/>
      <c r="H1120"/>
    </row>
    <row r="1121" spans="2:8">
      <c r="B1121"/>
      <c r="C1121"/>
      <c r="D1121"/>
      <c r="E1121"/>
      <c r="F1121"/>
      <c r="G1121"/>
      <c r="H1121"/>
    </row>
    <row r="1122" spans="2:8">
      <c r="B1122"/>
      <c r="C1122"/>
      <c r="D1122"/>
      <c r="E1122"/>
      <c r="F1122"/>
      <c r="G1122"/>
      <c r="H1122"/>
    </row>
    <row r="1123" spans="2:8">
      <c r="B1123"/>
      <c r="C1123"/>
      <c r="D1123"/>
      <c r="E1123"/>
      <c r="F1123"/>
      <c r="G1123"/>
      <c r="H1123"/>
    </row>
    <row r="1124" spans="2:8">
      <c r="B1124"/>
      <c r="C1124"/>
      <c r="D1124"/>
      <c r="E1124"/>
      <c r="F1124"/>
      <c r="G1124"/>
      <c r="H1124"/>
    </row>
    <row r="1125" spans="2:8">
      <c r="B1125"/>
      <c r="C1125"/>
      <c r="D1125"/>
      <c r="E1125"/>
      <c r="F1125"/>
      <c r="G1125"/>
      <c r="H1125"/>
    </row>
    <row r="1126" spans="2:8">
      <c r="B1126"/>
      <c r="C1126"/>
      <c r="D1126"/>
      <c r="E1126"/>
      <c r="F1126"/>
      <c r="G1126"/>
      <c r="H1126"/>
    </row>
    <row r="1127" spans="2:8">
      <c r="B1127"/>
      <c r="C1127"/>
      <c r="D1127"/>
      <c r="E1127"/>
      <c r="F1127"/>
      <c r="G1127"/>
      <c r="H1127"/>
    </row>
    <row r="1128" spans="2:8">
      <c r="B1128"/>
      <c r="C1128"/>
      <c r="D1128"/>
      <c r="E1128"/>
      <c r="F1128"/>
      <c r="G1128"/>
      <c r="H1128"/>
    </row>
    <row r="1129" spans="2:8">
      <c r="B1129"/>
      <c r="C1129"/>
      <c r="D1129"/>
      <c r="E1129"/>
      <c r="F1129"/>
      <c r="G1129"/>
      <c r="H1129"/>
    </row>
    <row r="1130" spans="2:8">
      <c r="B1130"/>
      <c r="C1130"/>
      <c r="D1130"/>
      <c r="E1130"/>
      <c r="F1130"/>
      <c r="G1130"/>
      <c r="H1130"/>
    </row>
    <row r="1131" spans="2:8">
      <c r="B1131"/>
      <c r="C1131"/>
      <c r="D1131"/>
      <c r="E1131"/>
      <c r="F1131"/>
      <c r="G1131"/>
      <c r="H1131"/>
    </row>
    <row r="1132" spans="2:8">
      <c r="B1132"/>
      <c r="C1132"/>
      <c r="D1132"/>
      <c r="E1132"/>
      <c r="F1132"/>
      <c r="G1132"/>
      <c r="H1132"/>
    </row>
    <row r="1133" spans="2:8">
      <c r="B1133"/>
      <c r="C1133"/>
      <c r="D1133"/>
      <c r="E1133"/>
      <c r="F1133"/>
      <c r="G1133"/>
      <c r="H1133"/>
    </row>
    <row r="1134" spans="2:8">
      <c r="B1134"/>
      <c r="C1134"/>
      <c r="D1134"/>
      <c r="E1134"/>
      <c r="F1134"/>
      <c r="G1134"/>
      <c r="H1134"/>
    </row>
    <row r="1135" spans="2:8">
      <c r="B1135"/>
      <c r="C1135"/>
      <c r="D1135"/>
      <c r="E1135"/>
      <c r="F1135"/>
      <c r="G1135"/>
      <c r="H1135"/>
    </row>
    <row r="1136" spans="2:8">
      <c r="B1136"/>
      <c r="C1136"/>
      <c r="D1136"/>
      <c r="E1136"/>
      <c r="F1136"/>
      <c r="G1136"/>
      <c r="H1136"/>
    </row>
    <row r="1137" spans="2:8">
      <c r="B1137"/>
      <c r="C1137"/>
      <c r="D1137"/>
      <c r="E1137"/>
      <c r="F1137"/>
      <c r="G1137"/>
      <c r="H1137"/>
    </row>
    <row r="1138" spans="2:8">
      <c r="B1138"/>
      <c r="C1138"/>
      <c r="D1138"/>
      <c r="E1138"/>
      <c r="F1138"/>
      <c r="G1138"/>
      <c r="H1138"/>
    </row>
    <row r="1139" spans="2:8">
      <c r="B1139"/>
      <c r="C1139"/>
      <c r="D1139"/>
      <c r="E1139"/>
      <c r="F1139"/>
      <c r="G1139"/>
      <c r="H1139"/>
    </row>
    <row r="1140" spans="2:8">
      <c r="B1140"/>
      <c r="C1140"/>
      <c r="D1140"/>
      <c r="E1140"/>
      <c r="F1140"/>
      <c r="G1140"/>
      <c r="H1140"/>
    </row>
    <row r="1141" spans="2:8">
      <c r="B1141"/>
      <c r="C1141"/>
      <c r="D1141"/>
      <c r="E1141"/>
      <c r="F1141"/>
      <c r="G1141"/>
      <c r="H1141"/>
    </row>
    <row r="1142" spans="2:8">
      <c r="B1142"/>
      <c r="C1142"/>
      <c r="D1142"/>
      <c r="E1142"/>
      <c r="F1142"/>
      <c r="G1142"/>
      <c r="H1142"/>
    </row>
    <row r="1143" spans="2:8">
      <c r="B1143"/>
      <c r="C1143"/>
      <c r="D1143"/>
      <c r="E1143"/>
      <c r="F1143"/>
      <c r="G1143"/>
      <c r="H1143"/>
    </row>
    <row r="1144" spans="2:8">
      <c r="B1144"/>
      <c r="C1144"/>
      <c r="D1144"/>
      <c r="E1144"/>
      <c r="F1144"/>
      <c r="G1144"/>
      <c r="H1144"/>
    </row>
    <row r="1145" spans="2:8">
      <c r="B1145"/>
      <c r="C1145"/>
      <c r="D1145"/>
      <c r="E1145"/>
      <c r="F1145"/>
      <c r="G1145"/>
      <c r="H1145"/>
    </row>
    <row r="1146" spans="2:8">
      <c r="B1146"/>
      <c r="C1146"/>
      <c r="D1146"/>
      <c r="E1146"/>
      <c r="F1146"/>
      <c r="G1146"/>
      <c r="H1146"/>
    </row>
    <row r="1147" spans="2:8">
      <c r="B1147"/>
      <c r="C1147"/>
      <c r="D1147"/>
      <c r="E1147"/>
      <c r="F1147"/>
      <c r="G1147"/>
      <c r="H1147"/>
    </row>
    <row r="1148" spans="2:8">
      <c r="B1148"/>
      <c r="C1148"/>
      <c r="D1148"/>
      <c r="E1148"/>
      <c r="F1148"/>
      <c r="G1148"/>
      <c r="H1148"/>
    </row>
    <row r="1149" spans="2:8">
      <c r="B1149"/>
      <c r="C1149"/>
      <c r="D1149"/>
      <c r="E1149"/>
      <c r="F1149"/>
      <c r="G1149"/>
      <c r="H1149"/>
    </row>
    <row r="1150" spans="2:8">
      <c r="B1150"/>
      <c r="C1150"/>
      <c r="D1150"/>
      <c r="E1150"/>
      <c r="F1150"/>
      <c r="G1150"/>
      <c r="H1150"/>
    </row>
    <row r="1151" spans="2:8">
      <c r="B1151"/>
      <c r="C1151"/>
      <c r="D1151"/>
      <c r="E1151"/>
      <c r="F1151"/>
      <c r="G1151"/>
      <c r="H1151"/>
    </row>
    <row r="1152" spans="2:8">
      <c r="B1152"/>
      <c r="C1152"/>
      <c r="D1152"/>
      <c r="E1152"/>
      <c r="F1152"/>
      <c r="G1152"/>
      <c r="H1152"/>
    </row>
    <row r="1153" spans="2:8">
      <c r="B1153"/>
      <c r="C1153"/>
      <c r="D1153"/>
      <c r="E1153"/>
      <c r="F1153"/>
      <c r="G1153"/>
      <c r="H1153"/>
    </row>
    <row r="1154" spans="2:8">
      <c r="B1154"/>
      <c r="C1154"/>
      <c r="D1154"/>
      <c r="E1154"/>
      <c r="F1154"/>
      <c r="G1154"/>
      <c r="H1154"/>
    </row>
    <row r="1155" spans="2:8">
      <c r="B1155"/>
      <c r="C1155"/>
      <c r="D1155"/>
      <c r="E1155"/>
      <c r="F1155"/>
      <c r="G1155"/>
      <c r="H1155"/>
    </row>
    <row r="1156" spans="2:8">
      <c r="B1156"/>
      <c r="C1156"/>
      <c r="D1156"/>
      <c r="E1156"/>
      <c r="F1156"/>
      <c r="G1156"/>
      <c r="H1156"/>
    </row>
    <row r="1157" spans="2:8">
      <c r="B1157"/>
      <c r="C1157"/>
      <c r="D1157"/>
      <c r="E1157"/>
      <c r="F1157"/>
      <c r="G1157"/>
      <c r="H1157"/>
    </row>
    <row r="1158" spans="2:8">
      <c r="B1158"/>
      <c r="C1158"/>
      <c r="D1158"/>
      <c r="E1158"/>
      <c r="F1158"/>
      <c r="G1158"/>
      <c r="H1158"/>
    </row>
    <row r="1159" spans="2:8">
      <c r="B1159"/>
      <c r="C1159"/>
      <c r="D1159"/>
      <c r="E1159"/>
      <c r="F1159"/>
      <c r="G1159"/>
      <c r="H1159"/>
    </row>
    <row r="1160" spans="2:8">
      <c r="B1160"/>
      <c r="C1160"/>
      <c r="D1160"/>
      <c r="E1160"/>
      <c r="F1160"/>
      <c r="G1160"/>
      <c r="H1160"/>
    </row>
    <row r="1161" spans="2:8">
      <c r="B1161"/>
      <c r="C1161"/>
      <c r="D1161"/>
      <c r="E1161"/>
      <c r="F1161"/>
      <c r="G1161"/>
      <c r="H1161"/>
    </row>
    <row r="1162" spans="2:8">
      <c r="B1162"/>
      <c r="C1162"/>
      <c r="D1162"/>
      <c r="E1162"/>
      <c r="F1162"/>
      <c r="G1162"/>
      <c r="H1162"/>
    </row>
    <row r="1163" spans="2:8">
      <c r="B1163"/>
      <c r="C1163"/>
      <c r="D1163"/>
      <c r="E1163"/>
      <c r="F1163"/>
      <c r="G1163"/>
      <c r="H1163"/>
    </row>
    <row r="1164" spans="2:8">
      <c r="B1164"/>
      <c r="C1164"/>
      <c r="D1164"/>
      <c r="E1164"/>
      <c r="F1164"/>
      <c r="G1164"/>
      <c r="H1164"/>
    </row>
    <row r="1165" spans="2:8">
      <c r="B1165"/>
      <c r="C1165"/>
      <c r="D1165"/>
      <c r="E1165"/>
      <c r="F1165"/>
      <c r="G1165"/>
      <c r="H1165"/>
    </row>
    <row r="1166" spans="2:8">
      <c r="B1166"/>
      <c r="C1166"/>
      <c r="D1166"/>
      <c r="E1166"/>
      <c r="F1166"/>
      <c r="G1166"/>
      <c r="H1166"/>
    </row>
    <row r="1167" spans="2:8">
      <c r="B1167"/>
      <c r="C1167"/>
      <c r="D1167"/>
      <c r="E1167"/>
      <c r="F1167"/>
      <c r="G1167"/>
      <c r="H1167"/>
    </row>
    <row r="1168" spans="2:8">
      <c r="B1168"/>
      <c r="C1168"/>
      <c r="D1168"/>
      <c r="E1168"/>
      <c r="F1168"/>
      <c r="G1168"/>
      <c r="H1168"/>
    </row>
    <row r="1169" spans="2:8">
      <c r="B1169"/>
      <c r="C1169"/>
      <c r="D1169"/>
      <c r="E1169"/>
      <c r="F1169"/>
      <c r="G1169"/>
      <c r="H1169"/>
    </row>
    <row r="1170" spans="2:8">
      <c r="B1170"/>
      <c r="C1170"/>
      <c r="D1170"/>
      <c r="E1170"/>
      <c r="F1170"/>
      <c r="G1170"/>
      <c r="H1170"/>
    </row>
    <row r="1171" spans="2:8">
      <c r="B1171"/>
      <c r="C1171"/>
      <c r="D1171"/>
      <c r="E1171"/>
      <c r="F1171"/>
      <c r="G1171"/>
      <c r="H1171"/>
    </row>
    <row r="1172" spans="2:8">
      <c r="B1172"/>
      <c r="C1172"/>
      <c r="D1172"/>
      <c r="E1172"/>
      <c r="F1172"/>
      <c r="G1172"/>
      <c r="H1172"/>
    </row>
    <row r="1173" spans="2:8">
      <c r="B1173"/>
      <c r="C1173"/>
      <c r="D1173"/>
      <c r="E1173"/>
      <c r="F1173"/>
      <c r="G1173"/>
      <c r="H1173"/>
    </row>
    <row r="1174" spans="2:8">
      <c r="B1174"/>
      <c r="C1174"/>
      <c r="D1174"/>
      <c r="E1174"/>
      <c r="F1174"/>
      <c r="G1174"/>
      <c r="H1174"/>
    </row>
    <row r="1175" spans="2:8">
      <c r="B1175"/>
      <c r="C1175"/>
      <c r="D1175"/>
      <c r="E1175"/>
      <c r="F1175"/>
      <c r="G1175"/>
      <c r="H1175"/>
    </row>
    <row r="1176" spans="2:8">
      <c r="B1176"/>
      <c r="C1176"/>
      <c r="D1176"/>
      <c r="E1176"/>
      <c r="F1176"/>
      <c r="G1176"/>
      <c r="H1176"/>
    </row>
    <row r="1177" spans="2:8">
      <c r="B1177"/>
      <c r="C1177"/>
      <c r="D1177"/>
      <c r="E1177"/>
      <c r="F1177"/>
      <c r="G1177"/>
      <c r="H1177"/>
    </row>
    <row r="1178" spans="2:8">
      <c r="B1178"/>
      <c r="C1178"/>
      <c r="D1178"/>
      <c r="E1178"/>
      <c r="F1178"/>
      <c r="G1178"/>
      <c r="H1178"/>
    </row>
    <row r="1179" spans="2:8">
      <c r="B1179"/>
      <c r="C1179"/>
      <c r="D1179"/>
      <c r="E1179"/>
      <c r="F1179"/>
      <c r="G1179"/>
      <c r="H1179"/>
    </row>
    <row r="1180" spans="2:8">
      <c r="B1180"/>
      <c r="C1180"/>
      <c r="D1180"/>
      <c r="E1180"/>
      <c r="F1180"/>
      <c r="G1180"/>
      <c r="H1180"/>
    </row>
    <row r="1181" spans="2:8">
      <c r="B1181"/>
      <c r="C1181"/>
      <c r="D1181"/>
      <c r="E1181"/>
      <c r="F1181"/>
      <c r="G1181"/>
      <c r="H1181"/>
    </row>
    <row r="1182" spans="2:8">
      <c r="B1182"/>
      <c r="C1182"/>
      <c r="D1182"/>
      <c r="E1182"/>
      <c r="F1182"/>
      <c r="G1182"/>
      <c r="H1182"/>
    </row>
    <row r="1183" spans="2:8">
      <c r="B1183"/>
      <c r="C1183"/>
      <c r="D1183"/>
      <c r="E1183"/>
      <c r="F1183"/>
      <c r="G1183"/>
      <c r="H1183"/>
    </row>
    <row r="1184" spans="2:8">
      <c r="B1184"/>
      <c r="C1184"/>
      <c r="D1184"/>
      <c r="E1184"/>
      <c r="F1184"/>
      <c r="G1184"/>
      <c r="H1184"/>
    </row>
    <row r="1185" spans="2:8">
      <c r="B1185"/>
      <c r="C1185"/>
      <c r="D1185"/>
      <c r="E1185"/>
      <c r="F1185"/>
      <c r="G1185"/>
      <c r="H1185"/>
    </row>
    <row r="1186" spans="2:8">
      <c r="B1186"/>
      <c r="C1186"/>
      <c r="D1186"/>
      <c r="E1186"/>
      <c r="F1186"/>
      <c r="G1186"/>
      <c r="H1186"/>
    </row>
    <row r="1187" spans="2:8">
      <c r="B1187"/>
      <c r="C1187"/>
      <c r="D1187"/>
      <c r="E1187"/>
      <c r="F1187"/>
      <c r="G1187"/>
      <c r="H1187"/>
    </row>
    <row r="1188" spans="2:8">
      <c r="B1188"/>
      <c r="C1188"/>
      <c r="D1188"/>
      <c r="E1188"/>
      <c r="F1188"/>
      <c r="G1188"/>
      <c r="H1188"/>
    </row>
    <row r="1189" spans="2:8">
      <c r="B1189"/>
      <c r="C1189"/>
      <c r="D1189"/>
      <c r="E1189"/>
      <c r="F1189"/>
      <c r="G1189"/>
      <c r="H1189"/>
    </row>
    <row r="1190" spans="2:8">
      <c r="B1190"/>
      <c r="C1190"/>
      <c r="D1190"/>
      <c r="E1190"/>
      <c r="F1190"/>
      <c r="G1190"/>
      <c r="H1190"/>
    </row>
    <row r="1191" spans="2:8">
      <c r="B1191"/>
      <c r="C1191"/>
      <c r="D1191"/>
      <c r="E1191"/>
      <c r="F1191"/>
      <c r="G1191"/>
      <c r="H1191"/>
    </row>
    <row r="1192" spans="2:8">
      <c r="B1192"/>
      <c r="C1192"/>
      <c r="D1192"/>
      <c r="E1192"/>
      <c r="F1192"/>
      <c r="G1192"/>
      <c r="H1192"/>
    </row>
    <row r="1193" spans="2:8">
      <c r="B1193"/>
      <c r="C1193"/>
      <c r="D1193"/>
      <c r="E1193"/>
      <c r="F1193"/>
      <c r="G1193"/>
      <c r="H1193"/>
    </row>
    <row r="1194" spans="2:8">
      <c r="B1194"/>
      <c r="C1194"/>
      <c r="D1194"/>
      <c r="E1194"/>
      <c r="F1194"/>
      <c r="G1194"/>
      <c r="H1194"/>
    </row>
    <row r="1195" spans="2:8">
      <c r="B1195"/>
      <c r="C1195"/>
      <c r="D1195"/>
      <c r="E1195"/>
      <c r="F1195"/>
      <c r="G1195"/>
      <c r="H1195"/>
    </row>
    <row r="1196" spans="2:8">
      <c r="B1196"/>
      <c r="C1196"/>
      <c r="D1196"/>
      <c r="E1196"/>
      <c r="F1196"/>
      <c r="G1196"/>
      <c r="H1196"/>
    </row>
    <row r="1197" spans="2:8">
      <c r="B1197"/>
      <c r="C1197"/>
      <c r="D1197"/>
      <c r="E1197"/>
      <c r="F1197"/>
      <c r="G1197"/>
      <c r="H1197"/>
    </row>
    <row r="1198" spans="2:8">
      <c r="B1198"/>
      <c r="C1198"/>
      <c r="D1198"/>
      <c r="E1198"/>
      <c r="F1198"/>
      <c r="G1198"/>
      <c r="H1198"/>
    </row>
    <row r="1199" spans="2:8">
      <c r="B1199"/>
      <c r="C1199"/>
      <c r="D1199"/>
      <c r="E1199"/>
      <c r="F1199"/>
      <c r="G1199"/>
      <c r="H1199"/>
    </row>
    <row r="1200" spans="2:8">
      <c r="B1200"/>
      <c r="C1200"/>
      <c r="D1200"/>
      <c r="E1200"/>
      <c r="F1200"/>
      <c r="G1200"/>
      <c r="H1200"/>
    </row>
    <row r="1201" spans="2:8">
      <c r="B1201"/>
      <c r="C1201"/>
      <c r="D1201"/>
      <c r="E1201"/>
      <c r="F1201"/>
      <c r="G1201"/>
      <c r="H1201"/>
    </row>
    <row r="1202" spans="2:8">
      <c r="B1202"/>
      <c r="C1202"/>
      <c r="D1202"/>
      <c r="E1202"/>
      <c r="F1202"/>
      <c r="G1202"/>
      <c r="H1202"/>
    </row>
    <row r="1203" spans="2:8">
      <c r="B1203"/>
      <c r="C1203"/>
      <c r="D1203"/>
      <c r="E1203"/>
      <c r="F1203"/>
      <c r="G1203"/>
      <c r="H1203"/>
    </row>
    <row r="1204" spans="2:8">
      <c r="B1204"/>
      <c r="C1204"/>
      <c r="D1204"/>
      <c r="E1204"/>
      <c r="F1204"/>
      <c r="G1204"/>
      <c r="H1204"/>
    </row>
    <row r="1205" spans="2:8">
      <c r="B1205"/>
      <c r="C1205"/>
      <c r="D1205"/>
      <c r="E1205"/>
      <c r="F1205"/>
      <c r="G1205"/>
      <c r="H1205"/>
    </row>
    <row r="1206" spans="2:8">
      <c r="B1206"/>
      <c r="C1206"/>
      <c r="D1206"/>
      <c r="E1206"/>
      <c r="F1206"/>
      <c r="G1206"/>
      <c r="H1206"/>
    </row>
    <row r="1207" spans="2:8">
      <c r="B1207"/>
      <c r="C1207"/>
      <c r="D1207"/>
      <c r="E1207"/>
      <c r="F1207"/>
      <c r="G1207"/>
      <c r="H1207"/>
    </row>
    <row r="1208" spans="2:8">
      <c r="B1208"/>
      <c r="C1208"/>
      <c r="D1208"/>
      <c r="E1208"/>
      <c r="F1208"/>
      <c r="G1208"/>
      <c r="H1208"/>
    </row>
    <row r="1209" spans="2:8">
      <c r="B1209"/>
      <c r="C1209"/>
      <c r="D1209"/>
      <c r="E1209"/>
      <c r="F1209"/>
      <c r="G1209"/>
      <c r="H1209"/>
    </row>
    <row r="1210" spans="2:8">
      <c r="B1210"/>
      <c r="C1210"/>
      <c r="D1210"/>
      <c r="E1210"/>
      <c r="F1210"/>
      <c r="G1210"/>
      <c r="H1210"/>
    </row>
    <row r="1211" spans="2:8">
      <c r="B1211"/>
      <c r="C1211"/>
      <c r="D1211"/>
      <c r="E1211"/>
      <c r="F1211"/>
      <c r="G1211"/>
      <c r="H1211"/>
    </row>
    <row r="1212" spans="2:8">
      <c r="B1212"/>
      <c r="C1212"/>
      <c r="D1212"/>
      <c r="E1212"/>
      <c r="F1212"/>
      <c r="G1212"/>
      <c r="H1212"/>
    </row>
    <row r="1213" spans="2:8">
      <c r="B1213"/>
      <c r="C1213"/>
      <c r="D1213"/>
      <c r="E1213"/>
      <c r="F1213"/>
      <c r="G1213"/>
      <c r="H1213"/>
    </row>
    <row r="1214" spans="2:8">
      <c r="B1214"/>
      <c r="C1214"/>
      <c r="D1214"/>
      <c r="E1214"/>
      <c r="F1214"/>
      <c r="G1214"/>
      <c r="H1214"/>
    </row>
    <row r="1215" spans="2:8">
      <c r="B1215"/>
      <c r="C1215"/>
      <c r="D1215"/>
      <c r="E1215"/>
      <c r="F1215"/>
      <c r="G1215"/>
      <c r="H1215"/>
    </row>
    <row r="1216" spans="2:8">
      <c r="B1216"/>
      <c r="C1216"/>
      <c r="D1216"/>
      <c r="E1216"/>
      <c r="F1216"/>
      <c r="G1216"/>
      <c r="H1216"/>
    </row>
    <row r="1217" spans="2:8">
      <c r="B1217"/>
      <c r="C1217"/>
      <c r="D1217"/>
      <c r="E1217"/>
      <c r="F1217"/>
      <c r="G1217"/>
      <c r="H1217"/>
    </row>
    <row r="1218" spans="2:8">
      <c r="B1218"/>
      <c r="C1218"/>
      <c r="D1218"/>
      <c r="E1218"/>
      <c r="F1218"/>
      <c r="G1218"/>
      <c r="H1218"/>
    </row>
    <row r="1219" spans="2:8">
      <c r="B1219"/>
      <c r="C1219"/>
      <c r="D1219"/>
      <c r="E1219"/>
      <c r="F1219"/>
      <c r="G1219"/>
      <c r="H1219"/>
    </row>
    <row r="1220" spans="2:8">
      <c r="B1220"/>
      <c r="C1220"/>
      <c r="D1220"/>
      <c r="E1220"/>
      <c r="F1220"/>
      <c r="G1220"/>
      <c r="H1220"/>
    </row>
    <row r="1221" spans="2:8">
      <c r="B1221"/>
      <c r="C1221"/>
      <c r="D1221"/>
      <c r="E1221"/>
      <c r="F1221"/>
      <c r="G1221"/>
      <c r="H1221"/>
    </row>
    <row r="1222" spans="2:8">
      <c r="B1222"/>
      <c r="C1222"/>
      <c r="D1222"/>
      <c r="E1222"/>
      <c r="F1222"/>
      <c r="G1222"/>
      <c r="H1222"/>
    </row>
    <row r="1223" spans="2:8">
      <c r="B1223"/>
      <c r="C1223"/>
      <c r="D1223"/>
      <c r="E1223"/>
      <c r="F1223"/>
      <c r="G1223"/>
      <c r="H1223"/>
    </row>
    <row r="1224" spans="2:8">
      <c r="B1224"/>
      <c r="C1224"/>
      <c r="D1224"/>
      <c r="E1224"/>
      <c r="F1224"/>
      <c r="G1224"/>
      <c r="H1224"/>
    </row>
    <row r="1225" spans="2:8">
      <c r="B1225"/>
      <c r="C1225"/>
      <c r="D1225"/>
      <c r="E1225"/>
      <c r="F1225"/>
      <c r="G1225"/>
      <c r="H1225"/>
    </row>
    <row r="1226" spans="2:8">
      <c r="B1226"/>
      <c r="C1226"/>
      <c r="D1226"/>
      <c r="E1226"/>
      <c r="F1226"/>
      <c r="G1226"/>
      <c r="H1226"/>
    </row>
    <row r="1227" spans="2:8">
      <c r="B1227"/>
      <c r="C1227"/>
      <c r="D1227"/>
      <c r="E1227"/>
      <c r="F1227"/>
      <c r="G1227"/>
      <c r="H1227"/>
    </row>
    <row r="1228" spans="2:8">
      <c r="B1228"/>
      <c r="C1228"/>
      <c r="D1228"/>
      <c r="E1228"/>
      <c r="F1228"/>
      <c r="G1228"/>
      <c r="H1228"/>
    </row>
    <row r="1229" spans="2:8">
      <c r="B1229"/>
      <c r="C1229"/>
      <c r="D1229"/>
      <c r="E1229"/>
      <c r="F1229"/>
      <c r="G1229"/>
      <c r="H1229"/>
    </row>
    <row r="1230" spans="2:8">
      <c r="B1230"/>
      <c r="C1230"/>
      <c r="D1230"/>
      <c r="E1230"/>
      <c r="F1230"/>
      <c r="G1230"/>
      <c r="H1230"/>
    </row>
    <row r="1231" spans="2:8">
      <c r="B1231"/>
      <c r="C1231"/>
      <c r="D1231"/>
      <c r="E1231"/>
      <c r="F1231"/>
      <c r="G1231"/>
      <c r="H1231"/>
    </row>
    <row r="1232" spans="2:8">
      <c r="B1232"/>
      <c r="C1232"/>
      <c r="D1232"/>
      <c r="E1232"/>
      <c r="F1232"/>
      <c r="G1232"/>
      <c r="H1232"/>
    </row>
    <row r="1233" spans="2:8">
      <c r="B1233"/>
      <c r="C1233"/>
      <c r="D1233"/>
      <c r="E1233"/>
      <c r="F1233"/>
      <c r="G1233"/>
      <c r="H1233"/>
    </row>
    <row r="1234" spans="2:8">
      <c r="B1234"/>
      <c r="C1234"/>
      <c r="D1234"/>
      <c r="E1234"/>
      <c r="F1234"/>
      <c r="G1234"/>
      <c r="H1234"/>
    </row>
    <row r="1235" spans="2:8">
      <c r="B1235"/>
      <c r="C1235"/>
      <c r="D1235"/>
      <c r="E1235"/>
      <c r="F1235"/>
      <c r="G1235"/>
      <c r="H1235"/>
    </row>
    <row r="1236" spans="2:8">
      <c r="B1236"/>
      <c r="C1236"/>
      <c r="D1236"/>
      <c r="E1236"/>
      <c r="F1236"/>
      <c r="G1236"/>
      <c r="H1236"/>
    </row>
    <row r="1237" spans="2:8">
      <c r="B1237"/>
      <c r="C1237"/>
      <c r="D1237"/>
      <c r="E1237"/>
      <c r="F1237"/>
      <c r="G1237"/>
      <c r="H1237"/>
    </row>
    <row r="1238" spans="2:8">
      <c r="B1238"/>
      <c r="C1238"/>
      <c r="D1238"/>
      <c r="E1238"/>
      <c r="F1238"/>
      <c r="G1238"/>
      <c r="H1238"/>
    </row>
    <row r="1239" spans="2:8">
      <c r="B1239"/>
      <c r="C1239"/>
      <c r="D1239"/>
      <c r="E1239"/>
      <c r="F1239"/>
      <c r="G1239"/>
      <c r="H1239"/>
    </row>
    <row r="1240" spans="2:8">
      <c r="B1240"/>
      <c r="C1240"/>
      <c r="D1240"/>
      <c r="E1240"/>
      <c r="F1240"/>
      <c r="G1240"/>
      <c r="H1240"/>
    </row>
    <row r="1241" spans="2:8">
      <c r="B1241"/>
      <c r="C1241"/>
      <c r="D1241"/>
      <c r="E1241"/>
      <c r="F1241"/>
      <c r="G1241"/>
      <c r="H1241"/>
    </row>
    <row r="1242" spans="2:8">
      <c r="B1242"/>
      <c r="C1242"/>
      <c r="D1242"/>
      <c r="E1242"/>
      <c r="F1242"/>
      <c r="G1242"/>
      <c r="H1242"/>
    </row>
    <row r="1243" spans="2:8">
      <c r="B1243"/>
      <c r="C1243"/>
      <c r="D1243"/>
      <c r="E1243"/>
      <c r="F1243"/>
      <c r="G1243"/>
      <c r="H1243"/>
    </row>
    <row r="1244" spans="2:8">
      <c r="B1244"/>
      <c r="C1244"/>
      <c r="D1244"/>
      <c r="E1244"/>
      <c r="F1244"/>
      <c r="G1244"/>
      <c r="H1244"/>
    </row>
    <row r="1245" spans="2:8">
      <c r="B1245"/>
      <c r="C1245"/>
      <c r="D1245"/>
      <c r="E1245"/>
      <c r="F1245"/>
      <c r="G1245"/>
      <c r="H1245"/>
    </row>
    <row r="1246" spans="2:8">
      <c r="B1246"/>
      <c r="C1246"/>
      <c r="D1246"/>
      <c r="E1246"/>
      <c r="F1246"/>
      <c r="G1246"/>
      <c r="H1246"/>
    </row>
    <row r="1247" spans="2:8">
      <c r="B1247"/>
      <c r="C1247"/>
      <c r="D1247"/>
      <c r="E1247"/>
      <c r="F1247"/>
      <c r="G1247"/>
      <c r="H1247"/>
    </row>
    <row r="1248" spans="2:8">
      <c r="B1248"/>
      <c r="C1248"/>
      <c r="D1248"/>
      <c r="E1248"/>
      <c r="F1248"/>
      <c r="G1248"/>
      <c r="H1248"/>
    </row>
    <row r="1249" spans="2:8">
      <c r="B1249"/>
      <c r="C1249"/>
      <c r="D1249"/>
      <c r="E1249"/>
      <c r="F1249"/>
      <c r="G1249"/>
      <c r="H1249"/>
    </row>
    <row r="1250" spans="2:8">
      <c r="B1250"/>
      <c r="C1250"/>
      <c r="D1250"/>
      <c r="E1250"/>
      <c r="F1250"/>
      <c r="G1250"/>
      <c r="H1250"/>
    </row>
    <row r="1251" spans="2:8">
      <c r="B1251"/>
      <c r="C1251"/>
      <c r="D1251"/>
      <c r="E1251"/>
      <c r="F1251"/>
      <c r="G1251"/>
      <c r="H1251"/>
    </row>
    <row r="1252" spans="2:8">
      <c r="B1252"/>
      <c r="C1252"/>
      <c r="D1252"/>
      <c r="E1252"/>
      <c r="F1252"/>
      <c r="G1252"/>
      <c r="H1252"/>
    </row>
    <row r="1253" spans="2:8">
      <c r="B1253"/>
      <c r="C1253"/>
      <c r="D1253"/>
      <c r="E1253"/>
      <c r="F1253"/>
      <c r="G1253"/>
      <c r="H1253"/>
    </row>
    <row r="1254" spans="2:8">
      <c r="B1254"/>
      <c r="C1254"/>
      <c r="D1254"/>
      <c r="E1254"/>
      <c r="F1254"/>
      <c r="G1254"/>
      <c r="H1254"/>
    </row>
    <row r="1255" spans="2:8">
      <c r="B1255"/>
      <c r="C1255"/>
      <c r="D1255"/>
      <c r="E1255"/>
      <c r="F1255"/>
      <c r="G1255"/>
      <c r="H1255"/>
    </row>
    <row r="1256" spans="2:8">
      <c r="B1256"/>
      <c r="C1256"/>
      <c r="D1256"/>
      <c r="E1256"/>
      <c r="F1256"/>
      <c r="G1256"/>
      <c r="H1256"/>
    </row>
    <row r="1257" spans="2:8">
      <c r="B1257"/>
      <c r="C1257"/>
      <c r="D1257"/>
      <c r="E1257"/>
      <c r="F1257"/>
      <c r="G1257"/>
      <c r="H1257"/>
    </row>
    <row r="1258" spans="2:8">
      <c r="B1258"/>
      <c r="C1258"/>
      <c r="D1258"/>
      <c r="E1258"/>
      <c r="F1258"/>
      <c r="G1258"/>
      <c r="H1258"/>
    </row>
    <row r="1259" spans="2:8">
      <c r="B1259"/>
      <c r="C1259"/>
      <c r="D1259"/>
      <c r="E1259"/>
      <c r="F1259"/>
      <c r="G1259"/>
      <c r="H1259"/>
    </row>
    <row r="1260" spans="2:8">
      <c r="B1260"/>
      <c r="C1260"/>
      <c r="D1260"/>
      <c r="E1260"/>
      <c r="F1260"/>
      <c r="G1260"/>
      <c r="H1260"/>
    </row>
    <row r="1261" spans="2:8">
      <c r="B1261"/>
      <c r="C1261"/>
      <c r="D1261"/>
      <c r="E1261"/>
      <c r="F1261"/>
      <c r="G1261"/>
      <c r="H1261"/>
    </row>
    <row r="1262" spans="2:8">
      <c r="B1262"/>
      <c r="C1262"/>
      <c r="D1262"/>
      <c r="E1262"/>
      <c r="F1262"/>
      <c r="G1262"/>
      <c r="H1262"/>
    </row>
    <row r="1263" spans="2:8">
      <c r="B1263"/>
      <c r="C1263"/>
      <c r="D1263"/>
      <c r="E1263"/>
      <c r="F1263"/>
      <c r="G1263"/>
      <c r="H1263"/>
    </row>
    <row r="1264" spans="2:8">
      <c r="B1264"/>
      <c r="C1264"/>
      <c r="D1264"/>
      <c r="E1264"/>
      <c r="F1264"/>
      <c r="G1264"/>
      <c r="H1264"/>
    </row>
    <row r="1265" spans="2:8">
      <c r="B1265"/>
      <c r="C1265"/>
      <c r="D1265"/>
      <c r="E1265"/>
      <c r="F1265"/>
      <c r="G1265"/>
      <c r="H1265"/>
    </row>
    <row r="1266" spans="2:8">
      <c r="B1266"/>
      <c r="C1266"/>
      <c r="D1266"/>
      <c r="E1266"/>
      <c r="F1266"/>
      <c r="G1266"/>
      <c r="H1266"/>
    </row>
    <row r="1267" spans="2:8">
      <c r="B1267"/>
      <c r="C1267"/>
      <c r="D1267"/>
      <c r="E1267"/>
      <c r="F1267"/>
      <c r="G1267"/>
      <c r="H1267"/>
    </row>
    <row r="1268" spans="2:8">
      <c r="B1268"/>
      <c r="C1268"/>
      <c r="D1268"/>
      <c r="E1268"/>
      <c r="F1268"/>
      <c r="G1268"/>
      <c r="H1268"/>
    </row>
    <row r="1269" spans="2:8">
      <c r="B1269"/>
      <c r="C1269"/>
      <c r="D1269"/>
      <c r="E1269"/>
      <c r="F1269"/>
      <c r="G1269"/>
      <c r="H1269"/>
    </row>
    <row r="1270" spans="2:8">
      <c r="B1270"/>
      <c r="C1270"/>
      <c r="D1270"/>
      <c r="E1270"/>
      <c r="F1270"/>
      <c r="G1270"/>
      <c r="H1270"/>
    </row>
    <row r="1271" spans="2:8">
      <c r="B1271"/>
      <c r="C1271"/>
      <c r="D1271"/>
      <c r="E1271"/>
      <c r="F1271"/>
      <c r="G1271"/>
      <c r="H1271"/>
    </row>
    <row r="1272" spans="2:8">
      <c r="B1272"/>
      <c r="C1272"/>
      <c r="D1272"/>
      <c r="E1272"/>
      <c r="F1272"/>
      <c r="G1272"/>
      <c r="H1272"/>
    </row>
    <row r="1273" spans="2:8">
      <c r="B1273"/>
      <c r="C1273"/>
      <c r="D1273"/>
      <c r="E1273"/>
      <c r="F1273"/>
      <c r="G1273"/>
      <c r="H1273"/>
    </row>
    <row r="1274" spans="2:8">
      <c r="B1274"/>
      <c r="C1274"/>
      <c r="D1274"/>
      <c r="E1274"/>
      <c r="F1274"/>
      <c r="G1274"/>
      <c r="H1274"/>
    </row>
    <row r="1275" spans="2:8">
      <c r="B1275"/>
      <c r="C1275"/>
      <c r="D1275"/>
      <c r="E1275"/>
      <c r="F1275"/>
      <c r="G1275"/>
      <c r="H1275"/>
    </row>
    <row r="1276" spans="2:8">
      <c r="B1276"/>
      <c r="C1276"/>
      <c r="D1276"/>
      <c r="E1276"/>
      <c r="F1276"/>
      <c r="G1276"/>
      <c r="H1276"/>
    </row>
    <row r="1277" spans="2:8">
      <c r="B1277"/>
      <c r="C1277"/>
      <c r="D1277"/>
      <c r="E1277"/>
      <c r="F1277"/>
      <c r="G1277"/>
      <c r="H1277"/>
    </row>
    <row r="1278" spans="2:8">
      <c r="B1278"/>
      <c r="C1278"/>
      <c r="D1278"/>
      <c r="E1278"/>
      <c r="F1278"/>
      <c r="G1278"/>
      <c r="H1278"/>
    </row>
    <row r="1279" spans="2:8">
      <c r="B1279"/>
      <c r="C1279"/>
      <c r="D1279"/>
      <c r="E1279"/>
      <c r="F1279"/>
      <c r="G1279"/>
      <c r="H1279"/>
    </row>
    <row r="1280" spans="2:8">
      <c r="B1280"/>
      <c r="C1280"/>
      <c r="D1280"/>
      <c r="E1280"/>
      <c r="F1280"/>
      <c r="G1280"/>
      <c r="H1280"/>
    </row>
    <row r="1281" spans="2:8">
      <c r="B1281"/>
      <c r="C1281"/>
      <c r="D1281"/>
      <c r="E1281"/>
      <c r="F1281"/>
      <c r="G1281"/>
      <c r="H1281"/>
    </row>
    <row r="1282" spans="2:8">
      <c r="B1282"/>
      <c r="C1282"/>
      <c r="D1282"/>
      <c r="E1282"/>
      <c r="F1282"/>
      <c r="G1282"/>
      <c r="H1282"/>
    </row>
    <row r="1283" spans="2:8">
      <c r="B1283"/>
      <c r="C1283"/>
      <c r="D1283"/>
      <c r="E1283"/>
      <c r="F1283"/>
      <c r="G1283"/>
      <c r="H1283"/>
    </row>
    <row r="1284" spans="2:8">
      <c r="B1284"/>
      <c r="C1284"/>
      <c r="D1284"/>
      <c r="E1284"/>
      <c r="F1284"/>
      <c r="G1284"/>
      <c r="H1284"/>
    </row>
    <row r="1285" spans="2:8">
      <c r="B1285"/>
      <c r="C1285"/>
      <c r="D1285"/>
      <c r="E1285"/>
      <c r="F1285"/>
      <c r="G1285"/>
      <c r="H1285"/>
    </row>
    <row r="1286" spans="2:8">
      <c r="B1286"/>
      <c r="C1286"/>
      <c r="D1286"/>
      <c r="E1286"/>
      <c r="F1286"/>
      <c r="G1286"/>
      <c r="H1286"/>
    </row>
    <row r="1287" spans="2:8">
      <c r="B1287"/>
      <c r="C1287"/>
      <c r="D1287"/>
      <c r="E1287"/>
      <c r="F1287"/>
      <c r="G1287"/>
      <c r="H1287"/>
    </row>
    <row r="1288" spans="2:8">
      <c r="B1288"/>
      <c r="C1288"/>
      <c r="D1288"/>
      <c r="E1288"/>
      <c r="F1288"/>
      <c r="G1288"/>
      <c r="H1288"/>
    </row>
    <row r="1289" spans="2:8">
      <c r="B1289"/>
      <c r="C1289"/>
      <c r="D1289"/>
      <c r="E1289"/>
      <c r="F1289"/>
      <c r="G1289"/>
      <c r="H1289"/>
    </row>
    <row r="1290" spans="2:8">
      <c r="B1290"/>
      <c r="C1290"/>
      <c r="D1290"/>
      <c r="E1290"/>
      <c r="F1290"/>
      <c r="G1290"/>
      <c r="H1290"/>
    </row>
    <row r="1291" spans="2:8">
      <c r="B1291"/>
      <c r="C1291"/>
      <c r="D1291"/>
      <c r="E1291"/>
      <c r="F1291"/>
      <c r="G1291"/>
      <c r="H1291"/>
    </row>
    <row r="1292" spans="2:8">
      <c r="B1292"/>
      <c r="C1292"/>
      <c r="D1292"/>
      <c r="E1292"/>
      <c r="F1292"/>
      <c r="G1292"/>
      <c r="H1292"/>
    </row>
    <row r="1293" spans="2:8">
      <c r="B1293"/>
      <c r="C1293"/>
      <c r="D1293"/>
      <c r="E1293"/>
      <c r="F1293"/>
      <c r="G1293"/>
      <c r="H1293"/>
    </row>
    <row r="1294" spans="2:8">
      <c r="B1294"/>
      <c r="C1294"/>
      <c r="D1294"/>
      <c r="E1294"/>
      <c r="F1294"/>
      <c r="G1294"/>
      <c r="H1294"/>
    </row>
    <row r="1295" spans="2:8">
      <c r="B1295"/>
      <c r="C1295"/>
      <c r="D1295"/>
      <c r="E1295"/>
      <c r="F1295"/>
      <c r="G1295"/>
      <c r="H1295"/>
    </row>
    <row r="1296" spans="2:8">
      <c r="B1296"/>
      <c r="C1296"/>
      <c r="D1296"/>
      <c r="E1296"/>
      <c r="F1296"/>
      <c r="G1296"/>
      <c r="H1296"/>
    </row>
    <row r="1297" spans="2:8">
      <c r="B1297"/>
      <c r="C1297"/>
      <c r="D1297"/>
      <c r="E1297"/>
      <c r="F1297"/>
      <c r="G1297"/>
      <c r="H1297"/>
    </row>
    <row r="1298" spans="2:8">
      <c r="B1298"/>
      <c r="C1298"/>
      <c r="D1298"/>
      <c r="E1298"/>
      <c r="F1298"/>
      <c r="G1298"/>
      <c r="H1298"/>
    </row>
    <row r="1299" spans="2:8">
      <c r="B1299"/>
      <c r="C1299"/>
      <c r="D1299"/>
      <c r="E1299"/>
      <c r="F1299"/>
      <c r="G1299"/>
      <c r="H1299"/>
    </row>
    <row r="1300" spans="2:8">
      <c r="B1300"/>
      <c r="C1300"/>
      <c r="D1300"/>
      <c r="E1300"/>
      <c r="F1300"/>
      <c r="G1300"/>
      <c r="H1300"/>
    </row>
    <row r="1301" spans="2:8">
      <c r="B1301"/>
      <c r="C1301"/>
      <c r="D1301"/>
      <c r="E1301"/>
      <c r="F1301"/>
      <c r="G1301"/>
      <c r="H1301"/>
    </row>
    <row r="1302" spans="2:8">
      <c r="B1302"/>
      <c r="C1302"/>
      <c r="D1302"/>
      <c r="E1302"/>
      <c r="F1302"/>
      <c r="G1302"/>
      <c r="H1302"/>
    </row>
    <row r="1303" spans="2:8">
      <c r="B1303"/>
      <c r="C1303"/>
      <c r="D1303"/>
      <c r="E1303"/>
      <c r="F1303"/>
      <c r="G1303"/>
      <c r="H1303"/>
    </row>
    <row r="1304" spans="2:8">
      <c r="B1304"/>
      <c r="C1304"/>
      <c r="D1304"/>
      <c r="E1304"/>
      <c r="F1304"/>
      <c r="G1304"/>
      <c r="H1304"/>
    </row>
    <row r="1305" spans="2:8">
      <c r="B1305"/>
      <c r="C1305"/>
      <c r="D1305"/>
      <c r="E1305"/>
      <c r="F1305"/>
      <c r="G1305"/>
      <c r="H1305"/>
    </row>
    <row r="1306" spans="2:8">
      <c r="B1306"/>
      <c r="C1306"/>
      <c r="D1306"/>
      <c r="E1306"/>
      <c r="F1306"/>
      <c r="G1306"/>
      <c r="H1306"/>
    </row>
    <row r="1307" spans="2:8">
      <c r="B1307"/>
      <c r="C1307"/>
      <c r="D1307"/>
      <c r="E1307"/>
      <c r="F1307"/>
      <c r="G1307"/>
      <c r="H1307"/>
    </row>
    <row r="1308" spans="2:8">
      <c r="B1308"/>
      <c r="C1308"/>
      <c r="D1308"/>
      <c r="E1308"/>
      <c r="F1308"/>
      <c r="G1308"/>
      <c r="H1308"/>
    </row>
    <row r="1309" spans="2:8">
      <c r="B1309"/>
      <c r="C1309"/>
      <c r="D1309"/>
      <c r="E1309"/>
      <c r="F1309"/>
      <c r="G1309"/>
      <c r="H1309"/>
    </row>
    <row r="1310" spans="2:8">
      <c r="B1310"/>
      <c r="C1310"/>
      <c r="D1310"/>
      <c r="E1310"/>
      <c r="F1310"/>
      <c r="G1310"/>
      <c r="H1310"/>
    </row>
    <row r="1311" spans="2:8">
      <c r="B1311"/>
      <c r="C1311"/>
      <c r="D1311"/>
      <c r="E1311"/>
      <c r="F1311"/>
      <c r="G1311"/>
      <c r="H1311"/>
    </row>
    <row r="1312" spans="2:8">
      <c r="B1312"/>
      <c r="C1312"/>
      <c r="D1312"/>
      <c r="E1312"/>
      <c r="F1312"/>
      <c r="G1312"/>
      <c r="H1312"/>
    </row>
    <row r="1313" spans="2:8">
      <c r="B1313"/>
      <c r="C1313"/>
      <c r="D1313"/>
      <c r="E1313"/>
      <c r="F1313"/>
      <c r="G1313"/>
      <c r="H1313"/>
    </row>
    <row r="1314" spans="2:8">
      <c r="B1314"/>
      <c r="C1314"/>
      <c r="D1314"/>
      <c r="E1314"/>
      <c r="F1314"/>
      <c r="G1314"/>
      <c r="H1314"/>
    </row>
    <row r="1315" spans="2:8">
      <c r="B1315"/>
      <c r="C1315"/>
      <c r="D1315"/>
      <c r="E1315"/>
      <c r="F1315"/>
      <c r="G1315"/>
      <c r="H1315"/>
    </row>
    <row r="1316" spans="2:8">
      <c r="B1316"/>
      <c r="C1316"/>
      <c r="D1316"/>
      <c r="E1316"/>
      <c r="F1316"/>
      <c r="G1316"/>
      <c r="H1316"/>
    </row>
    <row r="1317" spans="2:8">
      <c r="B1317"/>
      <c r="C1317"/>
      <c r="D1317"/>
      <c r="E1317"/>
      <c r="F1317"/>
      <c r="G1317"/>
      <c r="H1317"/>
    </row>
    <row r="1318" spans="2:8">
      <c r="B1318"/>
      <c r="C1318"/>
      <c r="D1318"/>
      <c r="E1318"/>
      <c r="F1318"/>
      <c r="G1318"/>
      <c r="H1318"/>
    </row>
    <row r="1319" spans="2:8">
      <c r="B1319"/>
      <c r="C1319"/>
      <c r="D1319"/>
      <c r="E1319"/>
      <c r="F1319"/>
      <c r="G1319"/>
      <c r="H1319"/>
    </row>
    <row r="1320" spans="2:8">
      <c r="B1320"/>
      <c r="C1320"/>
      <c r="D1320"/>
      <c r="E1320"/>
      <c r="F1320"/>
      <c r="G1320"/>
      <c r="H1320"/>
    </row>
    <row r="1321" spans="2:8">
      <c r="B1321"/>
      <c r="C1321"/>
      <c r="D1321"/>
      <c r="E1321"/>
      <c r="F1321"/>
      <c r="G1321"/>
      <c r="H1321"/>
    </row>
    <row r="1322" spans="2:8">
      <c r="B1322"/>
      <c r="C1322"/>
      <c r="D1322"/>
      <c r="E1322"/>
      <c r="F1322"/>
      <c r="G1322"/>
      <c r="H1322"/>
    </row>
    <row r="1323" spans="2:8">
      <c r="B1323"/>
      <c r="C1323"/>
      <c r="D1323"/>
      <c r="E1323"/>
      <c r="F1323"/>
      <c r="G1323"/>
      <c r="H1323"/>
    </row>
    <row r="1324" spans="2:8">
      <c r="B1324"/>
      <c r="C1324"/>
      <c r="D1324"/>
      <c r="E1324"/>
      <c r="F1324"/>
      <c r="G1324"/>
      <c r="H1324"/>
    </row>
    <row r="1325" spans="2:8">
      <c r="B1325"/>
      <c r="C1325"/>
      <c r="D1325"/>
      <c r="E1325"/>
      <c r="F1325"/>
      <c r="G1325"/>
      <c r="H1325"/>
    </row>
    <row r="1326" spans="2:8">
      <c r="B1326"/>
      <c r="C1326"/>
      <c r="D1326"/>
      <c r="E1326"/>
      <c r="F1326"/>
      <c r="G1326"/>
      <c r="H1326"/>
    </row>
    <row r="1327" spans="2:8">
      <c r="B1327"/>
      <c r="C1327"/>
      <c r="D1327"/>
      <c r="E1327"/>
      <c r="F1327"/>
      <c r="G1327"/>
      <c r="H1327"/>
    </row>
    <row r="1328" spans="2:8">
      <c r="B1328"/>
      <c r="C1328"/>
      <c r="D1328"/>
      <c r="E1328"/>
      <c r="F1328"/>
      <c r="G1328"/>
      <c r="H1328"/>
    </row>
    <row r="1329" spans="2:8">
      <c r="B1329"/>
      <c r="C1329"/>
      <c r="D1329"/>
      <c r="E1329"/>
      <c r="F1329"/>
      <c r="G1329"/>
      <c r="H1329"/>
    </row>
    <row r="1330" spans="2:8">
      <c r="B1330"/>
      <c r="C1330"/>
      <c r="D1330"/>
      <c r="E1330"/>
      <c r="F1330"/>
      <c r="G1330"/>
      <c r="H1330"/>
    </row>
    <row r="1331" spans="2:8">
      <c r="B1331"/>
      <c r="C1331"/>
      <c r="D1331"/>
      <c r="E1331"/>
      <c r="F1331"/>
      <c r="G1331"/>
      <c r="H1331"/>
    </row>
    <row r="1332" spans="2:8">
      <c r="B1332"/>
      <c r="C1332"/>
      <c r="D1332"/>
      <c r="E1332"/>
      <c r="F1332"/>
      <c r="G1332"/>
      <c r="H1332"/>
    </row>
    <row r="1333" spans="2:8">
      <c r="B1333"/>
      <c r="C1333"/>
      <c r="D1333"/>
      <c r="E1333"/>
      <c r="F1333"/>
      <c r="G1333"/>
      <c r="H1333"/>
    </row>
    <row r="1334" spans="2:8">
      <c r="B1334"/>
      <c r="C1334"/>
      <c r="D1334"/>
      <c r="E1334"/>
      <c r="F1334"/>
      <c r="G1334"/>
      <c r="H1334"/>
    </row>
    <row r="1335" spans="2:8">
      <c r="B1335"/>
      <c r="C1335"/>
      <c r="D1335"/>
      <c r="E1335"/>
      <c r="F1335"/>
      <c r="G1335"/>
      <c r="H1335"/>
    </row>
    <row r="1336" spans="2:8">
      <c r="B1336"/>
      <c r="C1336"/>
      <c r="D1336"/>
      <c r="E1336"/>
      <c r="F1336"/>
      <c r="G1336"/>
      <c r="H1336"/>
    </row>
    <row r="1337" spans="2:8">
      <c r="B1337"/>
      <c r="C1337"/>
      <c r="D1337"/>
      <c r="E1337"/>
      <c r="F1337"/>
      <c r="G1337"/>
      <c r="H1337"/>
    </row>
    <row r="1338" spans="2:8">
      <c r="B1338"/>
      <c r="C1338"/>
      <c r="D1338"/>
      <c r="E1338"/>
      <c r="F1338"/>
      <c r="G1338"/>
      <c r="H1338"/>
    </row>
    <row r="1339" spans="2:8">
      <c r="B1339"/>
      <c r="C1339"/>
      <c r="D1339"/>
      <c r="E1339"/>
      <c r="F1339"/>
      <c r="G1339"/>
      <c r="H1339"/>
    </row>
    <row r="1340" spans="2:8">
      <c r="B1340"/>
      <c r="C1340"/>
      <c r="D1340"/>
      <c r="E1340"/>
      <c r="F1340"/>
      <c r="G1340"/>
      <c r="H1340"/>
    </row>
    <row r="1341" spans="2:8">
      <c r="B1341"/>
      <c r="C1341"/>
      <c r="D1341"/>
      <c r="E1341"/>
      <c r="F1341"/>
      <c r="G1341"/>
      <c r="H1341"/>
    </row>
    <row r="1342" spans="2:8">
      <c r="B1342"/>
      <c r="C1342"/>
      <c r="D1342"/>
      <c r="E1342"/>
      <c r="F1342"/>
      <c r="G1342"/>
      <c r="H1342"/>
    </row>
    <row r="1343" spans="2:8">
      <c r="B1343"/>
      <c r="C1343"/>
      <c r="D1343"/>
      <c r="E1343"/>
      <c r="F1343"/>
      <c r="G1343"/>
      <c r="H1343"/>
    </row>
    <row r="1344" spans="2:8">
      <c r="B1344"/>
      <c r="C1344"/>
      <c r="D1344"/>
      <c r="E1344"/>
      <c r="F1344"/>
      <c r="G1344"/>
      <c r="H1344"/>
    </row>
    <row r="1345" spans="2:8">
      <c r="B1345"/>
      <c r="C1345"/>
      <c r="D1345"/>
      <c r="E1345"/>
      <c r="F1345"/>
      <c r="G1345"/>
      <c r="H1345"/>
    </row>
    <row r="1346" spans="2:8">
      <c r="B1346"/>
      <c r="C1346"/>
      <c r="D1346"/>
      <c r="E1346"/>
      <c r="F1346"/>
      <c r="G1346"/>
      <c r="H1346"/>
    </row>
    <row r="1347" spans="2:8">
      <c r="B1347"/>
      <c r="C1347"/>
      <c r="D1347"/>
      <c r="E1347"/>
      <c r="F1347"/>
      <c r="G1347"/>
      <c r="H1347"/>
    </row>
    <row r="1348" spans="2:8">
      <c r="B1348"/>
      <c r="C1348"/>
      <c r="D1348"/>
      <c r="E1348"/>
      <c r="F1348"/>
      <c r="G1348"/>
      <c r="H1348"/>
    </row>
    <row r="1349" spans="2:8">
      <c r="B1349"/>
      <c r="C1349"/>
      <c r="D1349"/>
      <c r="E1349"/>
      <c r="F1349"/>
      <c r="G1349"/>
      <c r="H1349"/>
    </row>
    <row r="1350" spans="2:8">
      <c r="B1350"/>
      <c r="C1350"/>
      <c r="D1350"/>
      <c r="E1350"/>
      <c r="F1350"/>
      <c r="G1350"/>
      <c r="H1350"/>
    </row>
    <row r="1351" spans="2:8">
      <c r="B1351"/>
      <c r="C1351"/>
      <c r="D1351"/>
      <c r="E1351"/>
      <c r="F1351"/>
      <c r="G1351"/>
      <c r="H1351"/>
    </row>
    <row r="1352" spans="2:8">
      <c r="B1352"/>
      <c r="C1352"/>
      <c r="D1352"/>
      <c r="E1352"/>
      <c r="F1352"/>
      <c r="G1352"/>
      <c r="H1352"/>
    </row>
    <row r="1353" spans="2:8">
      <c r="B1353"/>
      <c r="C1353"/>
      <c r="D1353"/>
      <c r="E1353"/>
      <c r="F1353"/>
      <c r="G1353"/>
      <c r="H1353"/>
    </row>
    <row r="1354" spans="2:8">
      <c r="B1354"/>
      <c r="C1354"/>
      <c r="D1354"/>
      <c r="E1354"/>
      <c r="F1354"/>
      <c r="G1354"/>
      <c r="H1354"/>
    </row>
    <row r="1355" spans="2:8">
      <c r="B1355"/>
      <c r="C1355"/>
      <c r="D1355"/>
      <c r="E1355"/>
      <c r="F1355"/>
      <c r="G1355"/>
      <c r="H1355"/>
    </row>
    <row r="1356" spans="2:8">
      <c r="B1356"/>
      <c r="C1356"/>
      <c r="D1356"/>
      <c r="E1356"/>
      <c r="F1356"/>
      <c r="G1356"/>
      <c r="H1356"/>
    </row>
    <row r="1357" spans="2:8">
      <c r="B1357"/>
      <c r="C1357"/>
      <c r="D1357"/>
      <c r="E1357"/>
      <c r="F1357"/>
      <c r="G1357"/>
      <c r="H1357"/>
    </row>
    <row r="1358" spans="2:8">
      <c r="B1358"/>
      <c r="C1358"/>
      <c r="D1358"/>
      <c r="E1358"/>
      <c r="F1358"/>
      <c r="G1358"/>
      <c r="H1358"/>
    </row>
    <row r="1359" spans="2:8">
      <c r="B1359"/>
      <c r="C1359"/>
      <c r="D1359"/>
      <c r="E1359"/>
      <c r="F1359"/>
      <c r="G1359"/>
      <c r="H1359"/>
    </row>
    <row r="1360" spans="2:8">
      <c r="B1360"/>
      <c r="C1360"/>
      <c r="D1360"/>
      <c r="E1360"/>
      <c r="F1360"/>
      <c r="G1360"/>
      <c r="H1360"/>
    </row>
    <row r="1361" spans="2:8">
      <c r="B1361"/>
      <c r="C1361"/>
      <c r="D1361"/>
      <c r="E1361"/>
      <c r="F1361"/>
      <c r="G1361"/>
      <c r="H1361"/>
    </row>
    <row r="1362" spans="2:8">
      <c r="B1362"/>
      <c r="C1362"/>
      <c r="D1362"/>
      <c r="E1362"/>
      <c r="F1362"/>
      <c r="G1362"/>
      <c r="H1362"/>
    </row>
    <row r="1363" spans="2:8">
      <c r="B1363"/>
      <c r="C1363"/>
      <c r="D1363"/>
      <c r="E1363"/>
      <c r="F1363"/>
      <c r="G1363"/>
      <c r="H1363"/>
    </row>
    <row r="1364" spans="2:8">
      <c r="B1364"/>
      <c r="C1364"/>
      <c r="D1364"/>
      <c r="E1364"/>
      <c r="F1364"/>
      <c r="G1364"/>
      <c r="H1364"/>
    </row>
    <row r="1365" spans="2:8">
      <c r="B1365"/>
      <c r="C1365"/>
      <c r="D1365"/>
      <c r="E1365"/>
      <c r="F1365"/>
      <c r="G1365"/>
      <c r="H1365"/>
    </row>
    <row r="1366" spans="2:8">
      <c r="B1366"/>
      <c r="C1366"/>
      <c r="D1366"/>
      <c r="E1366"/>
      <c r="F1366"/>
      <c r="G1366"/>
      <c r="H1366"/>
    </row>
    <row r="1367" spans="2:8">
      <c r="B1367"/>
      <c r="C1367"/>
      <c r="D1367"/>
      <c r="E1367"/>
      <c r="F1367"/>
      <c r="G1367"/>
      <c r="H1367"/>
    </row>
    <row r="1368" spans="2:8">
      <c r="B1368"/>
      <c r="C1368"/>
      <c r="D1368"/>
      <c r="E1368"/>
      <c r="F1368"/>
      <c r="G1368"/>
      <c r="H1368"/>
    </row>
    <row r="1369" spans="2:8">
      <c r="B1369"/>
      <c r="C1369"/>
      <c r="D1369"/>
      <c r="E1369"/>
      <c r="F1369"/>
      <c r="G1369"/>
      <c r="H1369"/>
    </row>
    <row r="1370" spans="2:8">
      <c r="B1370"/>
      <c r="C1370"/>
      <c r="D1370"/>
      <c r="E1370"/>
      <c r="F1370"/>
      <c r="G1370"/>
      <c r="H1370"/>
    </row>
    <row r="1371" spans="2:8">
      <c r="B1371"/>
      <c r="C1371"/>
      <c r="D1371"/>
      <c r="E1371"/>
      <c r="F1371"/>
      <c r="G1371"/>
      <c r="H1371"/>
    </row>
    <row r="1372" spans="2:8">
      <c r="B1372"/>
      <c r="C1372"/>
      <c r="D1372"/>
      <c r="E1372"/>
      <c r="F1372"/>
      <c r="G1372"/>
      <c r="H1372"/>
    </row>
    <row r="1373" spans="2:8">
      <c r="B1373"/>
      <c r="C1373"/>
      <c r="D1373"/>
      <c r="E1373"/>
      <c r="F1373"/>
      <c r="G1373"/>
      <c r="H1373"/>
    </row>
    <row r="1374" spans="2:8">
      <c r="B1374"/>
      <c r="C1374"/>
      <c r="D1374"/>
      <c r="E1374"/>
      <c r="F1374"/>
      <c r="G1374"/>
      <c r="H1374"/>
    </row>
    <row r="1375" spans="2:8">
      <c r="B1375"/>
      <c r="C1375"/>
      <c r="D1375"/>
      <c r="E1375"/>
      <c r="F1375"/>
      <c r="G1375"/>
      <c r="H1375"/>
    </row>
    <row r="1376" spans="2:8">
      <c r="B1376"/>
      <c r="C1376"/>
      <c r="D1376"/>
      <c r="E1376"/>
      <c r="F1376"/>
      <c r="G1376"/>
      <c r="H1376"/>
    </row>
    <row r="1377" spans="2:8">
      <c r="B1377"/>
      <c r="C1377"/>
      <c r="D1377"/>
      <c r="E1377"/>
      <c r="F1377"/>
      <c r="G1377"/>
      <c r="H1377"/>
    </row>
    <row r="1378" spans="2:8">
      <c r="B1378"/>
      <c r="C1378"/>
      <c r="D1378"/>
      <c r="E1378"/>
      <c r="F1378"/>
      <c r="G1378"/>
      <c r="H1378"/>
    </row>
    <row r="1379" spans="2:8">
      <c r="B1379"/>
      <c r="C1379"/>
      <c r="D1379"/>
      <c r="E1379"/>
      <c r="F1379"/>
      <c r="G1379"/>
      <c r="H1379"/>
    </row>
    <row r="1380" spans="2:8">
      <c r="B1380"/>
      <c r="C1380"/>
      <c r="D1380"/>
      <c r="E1380"/>
      <c r="F1380"/>
      <c r="G1380"/>
      <c r="H1380"/>
    </row>
    <row r="1381" spans="2:8">
      <c r="B1381"/>
      <c r="C1381"/>
      <c r="D1381"/>
      <c r="E1381"/>
      <c r="F1381"/>
      <c r="G1381"/>
      <c r="H1381"/>
    </row>
    <row r="1382" spans="2:8">
      <c r="B1382"/>
      <c r="C1382"/>
      <c r="D1382"/>
      <c r="E1382"/>
      <c r="F1382"/>
      <c r="G1382"/>
      <c r="H1382"/>
    </row>
    <row r="1383" spans="2:8">
      <c r="B1383"/>
      <c r="C1383"/>
      <c r="D1383"/>
      <c r="E1383"/>
      <c r="F1383"/>
      <c r="G1383"/>
      <c r="H1383"/>
    </row>
    <row r="1384" spans="2:8">
      <c r="B1384"/>
      <c r="C1384"/>
      <c r="D1384"/>
      <c r="E1384"/>
      <c r="F1384"/>
      <c r="G1384"/>
      <c r="H1384"/>
    </row>
    <row r="1385" spans="2:8">
      <c r="B1385"/>
      <c r="C1385"/>
      <c r="D1385"/>
      <c r="E1385"/>
      <c r="F1385"/>
      <c r="G1385"/>
      <c r="H1385"/>
    </row>
    <row r="1386" spans="2:8">
      <c r="B1386"/>
      <c r="C1386"/>
      <c r="D1386"/>
      <c r="E1386"/>
      <c r="F1386"/>
      <c r="G1386"/>
      <c r="H1386"/>
    </row>
    <row r="1387" spans="2:8">
      <c r="B1387"/>
      <c r="C1387"/>
      <c r="D1387"/>
      <c r="E1387"/>
      <c r="F1387"/>
      <c r="G1387"/>
      <c r="H1387"/>
    </row>
    <row r="1388" spans="2:8">
      <c r="B1388"/>
      <c r="C1388"/>
      <c r="D1388"/>
      <c r="E1388"/>
      <c r="F1388"/>
      <c r="G1388"/>
      <c r="H1388"/>
    </row>
    <row r="1389" spans="2:8">
      <c r="B1389"/>
      <c r="C1389"/>
      <c r="D1389"/>
      <c r="E1389"/>
      <c r="F1389"/>
      <c r="G1389"/>
      <c r="H1389"/>
    </row>
    <row r="1390" spans="2:8">
      <c r="B1390"/>
      <c r="C1390"/>
      <c r="D1390"/>
      <c r="E1390"/>
      <c r="F1390"/>
      <c r="G1390"/>
      <c r="H1390"/>
    </row>
    <row r="1391" spans="2:8">
      <c r="B1391"/>
      <c r="C1391"/>
      <c r="D1391"/>
      <c r="E1391"/>
      <c r="F1391"/>
      <c r="G1391"/>
      <c r="H1391"/>
    </row>
    <row r="1392" spans="2:8">
      <c r="B1392"/>
      <c r="C1392"/>
      <c r="D1392"/>
      <c r="E1392"/>
      <c r="F1392"/>
      <c r="G1392"/>
      <c r="H1392"/>
    </row>
    <row r="1393" spans="2:8">
      <c r="B1393"/>
      <c r="C1393"/>
      <c r="D1393"/>
      <c r="E1393"/>
      <c r="F1393"/>
      <c r="G1393"/>
      <c r="H1393"/>
    </row>
    <row r="1394" spans="2:8">
      <c r="B1394"/>
      <c r="C1394"/>
      <c r="D1394"/>
      <c r="E1394"/>
      <c r="F1394"/>
      <c r="G1394"/>
      <c r="H1394"/>
    </row>
    <row r="1395" spans="2:8">
      <c r="B1395"/>
      <c r="C1395"/>
      <c r="D1395"/>
      <c r="E1395"/>
      <c r="F1395"/>
      <c r="G1395"/>
      <c r="H1395"/>
    </row>
    <row r="1396" spans="2:8">
      <c r="B1396"/>
      <c r="C1396"/>
      <c r="D1396"/>
      <c r="E1396"/>
      <c r="F1396"/>
      <c r="G1396"/>
      <c r="H1396"/>
    </row>
    <row r="1397" spans="2:8">
      <c r="B1397"/>
      <c r="C1397"/>
      <c r="D1397"/>
      <c r="E1397"/>
      <c r="F1397"/>
      <c r="G1397"/>
      <c r="H1397"/>
    </row>
    <row r="1398" spans="2:8">
      <c r="B1398"/>
      <c r="C1398"/>
      <c r="D1398"/>
      <c r="E1398"/>
      <c r="F1398"/>
      <c r="G1398"/>
      <c r="H1398"/>
    </row>
    <row r="1399" spans="2:8">
      <c r="B1399"/>
      <c r="C1399"/>
      <c r="D1399"/>
      <c r="E1399"/>
      <c r="F1399"/>
      <c r="G1399"/>
      <c r="H1399"/>
    </row>
    <row r="1400" spans="2:8">
      <c r="B1400"/>
      <c r="C1400"/>
      <c r="D1400"/>
      <c r="E1400"/>
      <c r="F1400"/>
      <c r="G1400"/>
      <c r="H1400"/>
    </row>
    <row r="1401" spans="2:8">
      <c r="B1401"/>
      <c r="C1401"/>
      <c r="D1401"/>
      <c r="E1401"/>
      <c r="F1401"/>
      <c r="G1401"/>
      <c r="H1401"/>
    </row>
    <row r="1402" spans="2:8">
      <c r="B1402"/>
      <c r="C1402"/>
      <c r="D1402"/>
      <c r="E1402"/>
      <c r="F1402"/>
      <c r="G1402"/>
      <c r="H1402"/>
    </row>
    <row r="1403" spans="2:8">
      <c r="B1403"/>
      <c r="C1403"/>
      <c r="D1403"/>
      <c r="E1403"/>
      <c r="F1403"/>
      <c r="G1403"/>
      <c r="H1403"/>
    </row>
    <row r="1404" spans="2:8">
      <c r="B1404"/>
      <c r="C1404"/>
      <c r="D1404"/>
      <c r="E1404"/>
      <c r="F1404"/>
      <c r="G1404"/>
      <c r="H1404"/>
    </row>
    <row r="1405" spans="2:8">
      <c r="B1405"/>
      <c r="C1405"/>
      <c r="D1405"/>
      <c r="E1405"/>
      <c r="F1405"/>
      <c r="G1405"/>
      <c r="H1405"/>
    </row>
    <row r="1406" spans="2:8">
      <c r="B1406"/>
      <c r="C1406"/>
      <c r="D1406"/>
      <c r="E1406"/>
      <c r="F1406"/>
      <c r="G1406"/>
      <c r="H1406"/>
    </row>
    <row r="1407" spans="2:8">
      <c r="B1407"/>
      <c r="C1407"/>
      <c r="D1407"/>
      <c r="E1407"/>
      <c r="F1407"/>
      <c r="G1407"/>
      <c r="H1407"/>
    </row>
    <row r="1408" spans="2:8">
      <c r="B1408"/>
      <c r="C1408"/>
      <c r="D1408"/>
      <c r="E1408"/>
      <c r="F1408"/>
      <c r="G1408"/>
      <c r="H1408"/>
    </row>
    <row r="1409" spans="2:8">
      <c r="B1409"/>
      <c r="C1409"/>
      <c r="D1409"/>
      <c r="E1409"/>
      <c r="F1409"/>
      <c r="G1409"/>
      <c r="H1409"/>
    </row>
    <row r="1410" spans="2:8">
      <c r="B1410"/>
      <c r="C1410"/>
      <c r="D1410"/>
      <c r="E1410"/>
      <c r="F1410"/>
      <c r="G1410"/>
      <c r="H1410"/>
    </row>
    <row r="1411" spans="2:8">
      <c r="B1411"/>
      <c r="C1411"/>
      <c r="D1411"/>
      <c r="E1411"/>
      <c r="F1411"/>
      <c r="G1411"/>
      <c r="H1411"/>
    </row>
    <row r="1412" spans="2:8">
      <c r="B1412"/>
      <c r="C1412"/>
      <c r="D1412"/>
      <c r="E1412"/>
      <c r="F1412"/>
      <c r="G1412"/>
      <c r="H1412"/>
    </row>
    <row r="1413" spans="2:8">
      <c r="B1413"/>
      <c r="C1413"/>
      <c r="D1413"/>
      <c r="E1413"/>
      <c r="F1413"/>
      <c r="G1413"/>
      <c r="H1413"/>
    </row>
    <row r="1414" spans="2:8">
      <c r="B1414"/>
      <c r="C1414"/>
      <c r="D1414"/>
      <c r="E1414"/>
      <c r="F1414"/>
      <c r="G1414"/>
      <c r="H1414"/>
    </row>
    <row r="1415" spans="2:8">
      <c r="B1415"/>
      <c r="C1415"/>
      <c r="D1415"/>
      <c r="E1415"/>
      <c r="F1415"/>
      <c r="G1415"/>
      <c r="H1415"/>
    </row>
    <row r="1416" spans="2:8">
      <c r="B1416"/>
      <c r="C1416"/>
      <c r="D1416"/>
      <c r="E1416"/>
      <c r="F1416"/>
      <c r="G1416"/>
      <c r="H1416"/>
    </row>
    <row r="1417" spans="2:8">
      <c r="B1417"/>
      <c r="C1417"/>
      <c r="D1417"/>
      <c r="E1417"/>
      <c r="F1417"/>
      <c r="G1417"/>
      <c r="H1417"/>
    </row>
    <row r="1418" spans="2:8">
      <c r="B1418"/>
      <c r="C1418"/>
      <c r="D1418"/>
      <c r="E1418"/>
      <c r="F1418"/>
      <c r="G1418"/>
      <c r="H1418"/>
    </row>
    <row r="1419" spans="2:8">
      <c r="B1419"/>
      <c r="C1419"/>
      <c r="D1419"/>
      <c r="E1419"/>
      <c r="F1419"/>
      <c r="G1419"/>
      <c r="H1419"/>
    </row>
    <row r="1420" spans="2:8">
      <c r="B1420"/>
      <c r="C1420"/>
      <c r="D1420"/>
      <c r="E1420"/>
      <c r="F1420"/>
      <c r="G1420"/>
      <c r="H1420"/>
    </row>
    <row r="1421" spans="2:8">
      <c r="B1421"/>
      <c r="C1421"/>
      <c r="D1421"/>
      <c r="E1421"/>
      <c r="F1421"/>
      <c r="G1421"/>
      <c r="H1421"/>
    </row>
    <row r="1422" spans="2:8">
      <c r="B1422"/>
      <c r="C1422"/>
      <c r="D1422"/>
      <c r="E1422"/>
      <c r="F1422"/>
      <c r="G1422"/>
      <c r="H1422"/>
    </row>
    <row r="1423" spans="2:8">
      <c r="B1423"/>
      <c r="C1423"/>
      <c r="D1423"/>
      <c r="E1423"/>
      <c r="F1423"/>
      <c r="G1423"/>
      <c r="H1423"/>
    </row>
    <row r="1424" spans="2:8">
      <c r="B1424"/>
      <c r="C1424"/>
      <c r="D1424"/>
      <c r="E1424"/>
      <c r="F1424"/>
      <c r="G1424"/>
      <c r="H1424"/>
    </row>
    <row r="1425" spans="2:8">
      <c r="B1425"/>
      <c r="C1425"/>
      <c r="D1425"/>
      <c r="E1425"/>
      <c r="F1425"/>
      <c r="G1425"/>
      <c r="H1425"/>
    </row>
    <row r="1426" spans="2:8">
      <c r="B1426"/>
      <c r="C1426"/>
      <c r="D1426"/>
      <c r="E1426"/>
      <c r="F1426"/>
      <c r="G1426"/>
      <c r="H1426"/>
    </row>
    <row r="1427" spans="2:8">
      <c r="B1427"/>
      <c r="C1427"/>
      <c r="D1427"/>
      <c r="E1427"/>
      <c r="F1427"/>
      <c r="G1427"/>
      <c r="H1427"/>
    </row>
    <row r="1428" spans="2:8">
      <c r="B1428"/>
      <c r="C1428"/>
      <c r="D1428"/>
      <c r="E1428"/>
      <c r="F1428"/>
      <c r="G1428"/>
      <c r="H1428"/>
    </row>
    <row r="1429" spans="2:8">
      <c r="B1429"/>
      <c r="C1429"/>
      <c r="D1429"/>
      <c r="E1429"/>
      <c r="F1429"/>
      <c r="G1429"/>
      <c r="H1429"/>
    </row>
    <row r="1430" spans="2:8">
      <c r="B1430"/>
      <c r="C1430"/>
      <c r="D1430"/>
      <c r="E1430"/>
      <c r="F1430"/>
      <c r="G1430"/>
      <c r="H1430"/>
    </row>
    <row r="1431" spans="2:8">
      <c r="B1431"/>
      <c r="C1431"/>
      <c r="D1431"/>
      <c r="E1431"/>
      <c r="F1431"/>
      <c r="G1431"/>
      <c r="H1431"/>
    </row>
    <row r="1432" spans="2:8">
      <c r="B1432"/>
      <c r="C1432"/>
      <c r="D1432"/>
      <c r="E1432"/>
      <c r="F1432"/>
      <c r="G1432"/>
      <c r="H1432"/>
    </row>
    <row r="1433" spans="2:8">
      <c r="B1433"/>
      <c r="C1433"/>
      <c r="D1433"/>
      <c r="E1433"/>
      <c r="F1433"/>
      <c r="G1433"/>
      <c r="H1433"/>
    </row>
    <row r="1434" spans="2:8">
      <c r="B1434"/>
      <c r="C1434"/>
      <c r="D1434"/>
      <c r="E1434"/>
      <c r="F1434"/>
      <c r="G1434"/>
      <c r="H1434"/>
    </row>
    <row r="1435" spans="2:8">
      <c r="B1435"/>
      <c r="C1435"/>
      <c r="D1435"/>
      <c r="E1435"/>
      <c r="F1435"/>
      <c r="G1435"/>
      <c r="H1435"/>
    </row>
    <row r="1436" spans="2:8">
      <c r="B1436"/>
      <c r="C1436"/>
      <c r="D1436"/>
      <c r="E1436"/>
      <c r="F1436"/>
      <c r="G1436"/>
      <c r="H1436"/>
    </row>
    <row r="1437" spans="2:8">
      <c r="B1437"/>
      <c r="C1437"/>
      <c r="D1437"/>
      <c r="E1437"/>
      <c r="F1437"/>
      <c r="G1437"/>
      <c r="H1437"/>
    </row>
    <row r="1438" spans="2:8">
      <c r="B1438"/>
      <c r="C1438"/>
      <c r="D1438"/>
      <c r="E1438"/>
      <c r="F1438"/>
      <c r="G1438"/>
      <c r="H1438"/>
    </row>
    <row r="1439" spans="2:8">
      <c r="B1439"/>
      <c r="C1439"/>
      <c r="D1439"/>
      <c r="E1439"/>
      <c r="F1439"/>
      <c r="G1439"/>
      <c r="H1439"/>
    </row>
    <row r="1440" spans="2:8">
      <c r="B1440"/>
      <c r="C1440"/>
      <c r="D1440"/>
      <c r="E1440"/>
      <c r="F1440"/>
      <c r="G1440"/>
      <c r="H1440"/>
    </row>
    <row r="1441" spans="2:8">
      <c r="B1441"/>
      <c r="C1441"/>
      <c r="D1441"/>
      <c r="E1441"/>
      <c r="F1441"/>
      <c r="G1441"/>
      <c r="H1441"/>
    </row>
    <row r="1442" spans="2:8">
      <c r="B1442"/>
      <c r="C1442"/>
      <c r="D1442"/>
      <c r="E1442"/>
      <c r="F1442"/>
      <c r="G1442"/>
      <c r="H1442"/>
    </row>
    <row r="1443" spans="2:8">
      <c r="B1443"/>
      <c r="C1443"/>
      <c r="D1443"/>
      <c r="E1443"/>
      <c r="F1443"/>
      <c r="G1443"/>
      <c r="H1443"/>
    </row>
    <row r="1444" spans="2:8">
      <c r="B1444"/>
      <c r="C1444"/>
      <c r="D1444"/>
      <c r="E1444"/>
      <c r="F1444"/>
      <c r="G1444"/>
      <c r="H1444"/>
    </row>
    <row r="1445" spans="2:8">
      <c r="B1445"/>
      <c r="C1445"/>
      <c r="D1445"/>
      <c r="E1445"/>
      <c r="F1445"/>
      <c r="G1445"/>
      <c r="H1445"/>
    </row>
    <row r="1446" spans="2:8">
      <c r="B1446"/>
      <c r="C1446"/>
      <c r="D1446"/>
      <c r="E1446"/>
      <c r="F1446"/>
      <c r="G1446"/>
      <c r="H1446"/>
    </row>
    <row r="1447" spans="2:8">
      <c r="B1447"/>
      <c r="C1447"/>
      <c r="D1447"/>
      <c r="E1447"/>
      <c r="F1447"/>
      <c r="G1447"/>
      <c r="H1447"/>
    </row>
    <row r="1448" spans="2:8">
      <c r="B1448"/>
      <c r="C1448"/>
      <c r="D1448"/>
      <c r="E1448"/>
      <c r="F1448"/>
      <c r="G1448"/>
      <c r="H1448"/>
    </row>
    <row r="1449" spans="2:8">
      <c r="B1449"/>
      <c r="C1449"/>
      <c r="D1449"/>
      <c r="E1449"/>
      <c r="F1449"/>
      <c r="G1449"/>
      <c r="H1449"/>
    </row>
    <row r="1450" spans="2:8">
      <c r="B1450"/>
      <c r="C1450"/>
      <c r="D1450"/>
      <c r="E1450"/>
      <c r="F1450"/>
      <c r="G1450"/>
      <c r="H1450"/>
    </row>
    <row r="1451" spans="2:8">
      <c r="B1451"/>
      <c r="C1451"/>
      <c r="D1451"/>
      <c r="E1451"/>
      <c r="F1451"/>
      <c r="G1451"/>
      <c r="H1451"/>
    </row>
    <row r="1452" spans="2:8">
      <c r="B1452"/>
      <c r="C1452"/>
      <c r="D1452"/>
      <c r="E1452"/>
      <c r="F1452"/>
      <c r="G1452"/>
      <c r="H1452"/>
    </row>
    <row r="1453" spans="2:8">
      <c r="B1453"/>
      <c r="C1453"/>
      <c r="D1453"/>
      <c r="E1453"/>
      <c r="F1453"/>
      <c r="G1453"/>
      <c r="H1453"/>
    </row>
    <row r="1454" spans="2:8">
      <c r="B1454"/>
      <c r="C1454"/>
      <c r="D1454"/>
      <c r="E1454"/>
      <c r="F1454"/>
      <c r="G1454"/>
      <c r="H1454"/>
    </row>
    <row r="1455" spans="2:8">
      <c r="B1455"/>
      <c r="C1455"/>
      <c r="D1455"/>
      <c r="E1455"/>
      <c r="F1455"/>
      <c r="G1455"/>
      <c r="H1455"/>
    </row>
    <row r="1456" spans="2:8">
      <c r="B1456"/>
      <c r="C1456"/>
      <c r="D1456"/>
      <c r="E1456"/>
      <c r="F1456"/>
      <c r="G1456"/>
      <c r="H1456"/>
    </row>
    <row r="1457" spans="2:8">
      <c r="B1457"/>
      <c r="C1457"/>
      <c r="D1457"/>
      <c r="E1457"/>
      <c r="F1457"/>
      <c r="G1457"/>
      <c r="H1457"/>
    </row>
    <row r="1458" spans="2:8">
      <c r="B1458"/>
      <c r="C1458"/>
      <c r="D1458"/>
      <c r="E1458"/>
      <c r="F1458"/>
      <c r="G1458"/>
      <c r="H1458"/>
    </row>
    <row r="1459" spans="2:8">
      <c r="B1459"/>
      <c r="C1459"/>
      <c r="D1459"/>
      <c r="E1459"/>
      <c r="F1459"/>
      <c r="G1459"/>
      <c r="H1459"/>
    </row>
    <row r="1460" spans="2:8">
      <c r="B1460"/>
      <c r="C1460"/>
      <c r="D1460"/>
      <c r="E1460"/>
      <c r="F1460"/>
      <c r="G1460"/>
      <c r="H1460"/>
    </row>
    <row r="1461" spans="2:8">
      <c r="B1461"/>
      <c r="C1461"/>
      <c r="D1461"/>
      <c r="E1461"/>
      <c r="F1461"/>
      <c r="G1461"/>
      <c r="H1461"/>
    </row>
    <row r="1462" spans="2:8">
      <c r="B1462"/>
      <c r="C1462"/>
      <c r="D1462"/>
      <c r="E1462"/>
      <c r="F1462"/>
      <c r="G1462"/>
      <c r="H1462"/>
    </row>
    <row r="1463" spans="2:8">
      <c r="B1463"/>
      <c r="C1463"/>
      <c r="D1463"/>
      <c r="E1463"/>
      <c r="F1463"/>
      <c r="G1463"/>
      <c r="H1463"/>
    </row>
    <row r="1464" spans="2:8">
      <c r="B1464"/>
      <c r="C1464"/>
      <c r="D1464"/>
      <c r="E1464"/>
      <c r="F1464"/>
      <c r="G1464"/>
      <c r="H1464"/>
    </row>
    <row r="1465" spans="2:8">
      <c r="B1465"/>
      <c r="C1465"/>
      <c r="D1465"/>
      <c r="E1465"/>
      <c r="F1465"/>
      <c r="G1465"/>
      <c r="H1465"/>
    </row>
    <row r="1466" spans="2:8">
      <c r="B1466"/>
      <c r="C1466"/>
      <c r="D1466"/>
      <c r="E1466"/>
      <c r="F1466"/>
      <c r="G1466"/>
      <c r="H1466"/>
    </row>
    <row r="1467" spans="2:8">
      <c r="B1467"/>
      <c r="C1467"/>
      <c r="D1467"/>
      <c r="E1467"/>
      <c r="F1467"/>
      <c r="G1467"/>
      <c r="H1467"/>
    </row>
    <row r="1468" spans="2:8">
      <c r="B1468"/>
      <c r="C1468"/>
      <c r="D1468"/>
      <c r="E1468"/>
      <c r="F1468"/>
      <c r="G1468"/>
      <c r="H1468"/>
    </row>
    <row r="1469" spans="2:8">
      <c r="B1469"/>
      <c r="C1469"/>
      <c r="D1469"/>
      <c r="E1469"/>
      <c r="F1469"/>
      <c r="G1469"/>
      <c r="H1469"/>
    </row>
    <row r="1470" spans="2:8">
      <c r="B1470"/>
      <c r="C1470"/>
      <c r="D1470"/>
      <c r="E1470"/>
      <c r="F1470"/>
      <c r="G1470"/>
      <c r="H1470"/>
    </row>
    <row r="1471" spans="2:8">
      <c r="B1471"/>
      <c r="C1471"/>
      <c r="D1471"/>
      <c r="E1471"/>
      <c r="F1471"/>
      <c r="G1471"/>
      <c r="H1471"/>
    </row>
    <row r="1472" spans="2:8">
      <c r="B1472"/>
      <c r="C1472"/>
      <c r="D1472"/>
      <c r="E1472"/>
      <c r="F1472"/>
      <c r="G1472"/>
      <c r="H1472"/>
    </row>
    <row r="1473" spans="2:8">
      <c r="B1473"/>
      <c r="C1473"/>
      <c r="D1473"/>
      <c r="E1473"/>
      <c r="F1473"/>
      <c r="G1473"/>
      <c r="H1473"/>
    </row>
    <row r="1474" spans="2:8">
      <c r="B1474"/>
      <c r="C1474"/>
      <c r="D1474"/>
      <c r="E1474"/>
      <c r="F1474"/>
      <c r="G1474"/>
      <c r="H1474"/>
    </row>
    <row r="1475" spans="2:8">
      <c r="B1475"/>
      <c r="C1475"/>
      <c r="D1475"/>
      <c r="E1475"/>
      <c r="F1475"/>
      <c r="G1475"/>
      <c r="H1475"/>
    </row>
    <row r="1476" spans="2:8">
      <c r="B1476"/>
      <c r="C1476"/>
      <c r="D1476"/>
      <c r="E1476"/>
      <c r="F1476"/>
      <c r="G1476"/>
      <c r="H1476"/>
    </row>
    <row r="1477" spans="2:8">
      <c r="B1477"/>
      <c r="C1477"/>
      <c r="D1477"/>
      <c r="E1477"/>
      <c r="F1477"/>
      <c r="G1477"/>
      <c r="H1477"/>
    </row>
    <row r="1478" spans="2:8">
      <c r="B1478"/>
      <c r="C1478"/>
      <c r="D1478"/>
      <c r="E1478"/>
      <c r="F1478"/>
      <c r="G1478"/>
      <c r="H1478"/>
    </row>
    <row r="1479" spans="2:8">
      <c r="B1479"/>
      <c r="C1479"/>
      <c r="D1479"/>
      <c r="E1479"/>
      <c r="F1479"/>
      <c r="G1479"/>
      <c r="H1479"/>
    </row>
    <row r="1480" spans="2:8">
      <c r="B1480"/>
      <c r="C1480"/>
      <c r="D1480"/>
      <c r="E1480"/>
      <c r="F1480"/>
      <c r="G1480"/>
      <c r="H1480"/>
    </row>
    <row r="1481" spans="2:8">
      <c r="B1481"/>
      <c r="C1481"/>
      <c r="D1481"/>
      <c r="E1481"/>
      <c r="F1481"/>
      <c r="G1481"/>
      <c r="H1481"/>
    </row>
    <row r="1482" spans="2:8">
      <c r="B1482"/>
      <c r="C1482"/>
      <c r="D1482"/>
      <c r="E1482"/>
      <c r="F1482"/>
      <c r="G1482"/>
      <c r="H1482"/>
    </row>
    <row r="1483" spans="2:8">
      <c r="B1483"/>
      <c r="C1483"/>
      <c r="D1483"/>
      <c r="E1483"/>
      <c r="F1483"/>
      <c r="G1483"/>
      <c r="H1483"/>
    </row>
    <row r="1484" spans="2:8">
      <c r="B1484"/>
      <c r="C1484"/>
      <c r="D1484"/>
      <c r="E1484"/>
      <c r="F1484"/>
      <c r="G1484"/>
      <c r="H1484"/>
    </row>
    <row r="1485" spans="2:8">
      <c r="B1485"/>
      <c r="C1485"/>
      <c r="D1485"/>
      <c r="E1485"/>
      <c r="F1485"/>
      <c r="G1485"/>
      <c r="H1485"/>
    </row>
    <row r="1486" spans="2:8">
      <c r="B1486"/>
      <c r="C1486"/>
      <c r="D1486"/>
      <c r="E1486"/>
      <c r="F1486"/>
      <c r="G1486"/>
      <c r="H1486"/>
    </row>
    <row r="1487" spans="2:8">
      <c r="B1487"/>
      <c r="C1487"/>
      <c r="D1487"/>
      <c r="E1487"/>
      <c r="F1487"/>
      <c r="G1487"/>
      <c r="H1487"/>
    </row>
    <row r="1488" spans="2:8">
      <c r="B1488"/>
      <c r="C1488"/>
      <c r="D1488"/>
      <c r="E1488"/>
      <c r="F1488"/>
      <c r="G1488"/>
      <c r="H1488"/>
    </row>
    <row r="1489" spans="2:8">
      <c r="B1489"/>
      <c r="C1489"/>
      <c r="D1489"/>
      <c r="E1489"/>
      <c r="F1489"/>
      <c r="G1489"/>
      <c r="H1489"/>
    </row>
    <row r="1490" spans="2:8">
      <c r="B1490"/>
      <c r="C1490"/>
      <c r="D1490"/>
      <c r="E1490"/>
      <c r="F1490"/>
      <c r="G1490"/>
      <c r="H1490"/>
    </row>
    <row r="1491" spans="2:8">
      <c r="B1491"/>
      <c r="C1491"/>
      <c r="D1491"/>
      <c r="E1491"/>
      <c r="F1491"/>
      <c r="G1491"/>
      <c r="H1491"/>
    </row>
    <row r="1492" spans="2:8">
      <c r="B1492"/>
      <c r="C1492"/>
      <c r="D1492"/>
      <c r="E1492"/>
      <c r="F1492"/>
      <c r="G1492"/>
      <c r="H1492"/>
    </row>
    <row r="1493" spans="2:8">
      <c r="B1493"/>
      <c r="C1493"/>
      <c r="D1493"/>
      <c r="E1493"/>
      <c r="F1493"/>
      <c r="G1493"/>
      <c r="H1493"/>
    </row>
    <row r="1494" spans="2:8">
      <c r="B1494"/>
      <c r="C1494"/>
      <c r="D1494"/>
      <c r="E1494"/>
      <c r="F1494"/>
      <c r="G1494"/>
      <c r="H1494"/>
    </row>
    <row r="1495" spans="2:8">
      <c r="B1495"/>
      <c r="C1495"/>
      <c r="D1495"/>
      <c r="E1495"/>
      <c r="F1495"/>
      <c r="G1495"/>
      <c r="H1495"/>
    </row>
    <row r="1496" spans="2:8">
      <c r="B1496"/>
      <c r="C1496"/>
      <c r="D1496"/>
      <c r="E1496"/>
      <c r="F1496"/>
      <c r="G1496"/>
      <c r="H1496"/>
    </row>
    <row r="1497" spans="2:8">
      <c r="B1497"/>
      <c r="C1497"/>
      <c r="D1497"/>
      <c r="E1497"/>
      <c r="F1497"/>
      <c r="G1497"/>
      <c r="H1497"/>
    </row>
    <row r="1498" spans="2:8">
      <c r="B1498"/>
      <c r="C1498"/>
      <c r="D1498"/>
      <c r="E1498"/>
      <c r="F1498"/>
      <c r="G1498"/>
      <c r="H1498"/>
    </row>
    <row r="1499" spans="2:8">
      <c r="B1499"/>
      <c r="C1499"/>
      <c r="D1499"/>
      <c r="E1499"/>
      <c r="F1499"/>
      <c r="G1499"/>
      <c r="H1499"/>
    </row>
    <row r="1500" spans="2:8">
      <c r="B1500"/>
      <c r="C1500"/>
      <c r="D1500"/>
      <c r="E1500"/>
      <c r="F1500"/>
      <c r="G1500"/>
      <c r="H1500"/>
    </row>
    <row r="1501" spans="2:8">
      <c r="B1501"/>
      <c r="C1501"/>
      <c r="D1501"/>
      <c r="E1501"/>
      <c r="F1501"/>
      <c r="G1501"/>
      <c r="H1501"/>
    </row>
    <row r="1502" spans="2:8">
      <c r="B1502"/>
      <c r="C1502"/>
      <c r="D1502"/>
      <c r="E1502"/>
      <c r="F1502"/>
      <c r="G1502"/>
      <c r="H1502"/>
    </row>
    <row r="1503" spans="2:8">
      <c r="B1503"/>
      <c r="C1503"/>
      <c r="D1503"/>
      <c r="E1503"/>
      <c r="F1503"/>
      <c r="G1503"/>
      <c r="H1503"/>
    </row>
    <row r="1504" spans="2:8">
      <c r="B1504"/>
      <c r="C1504"/>
      <c r="D1504"/>
      <c r="E1504"/>
      <c r="F1504"/>
      <c r="G1504"/>
      <c r="H1504"/>
    </row>
    <row r="1505" spans="2:8">
      <c r="B1505"/>
      <c r="C1505"/>
      <c r="D1505"/>
      <c r="E1505"/>
      <c r="F1505"/>
      <c r="G1505"/>
      <c r="H1505"/>
    </row>
    <row r="1506" spans="2:8">
      <c r="B1506"/>
      <c r="C1506"/>
      <c r="D1506"/>
      <c r="E1506"/>
      <c r="F1506"/>
      <c r="G1506"/>
      <c r="H1506"/>
    </row>
    <row r="1507" spans="2:8">
      <c r="B1507"/>
      <c r="C1507"/>
      <c r="D1507"/>
      <c r="E1507"/>
      <c r="F1507"/>
      <c r="G1507"/>
      <c r="H1507"/>
    </row>
    <row r="1508" spans="2:8">
      <c r="B1508"/>
      <c r="C1508"/>
      <c r="D1508"/>
      <c r="E1508"/>
      <c r="F1508"/>
      <c r="G1508"/>
      <c r="H1508"/>
    </row>
    <row r="1509" spans="2:8">
      <c r="B1509"/>
      <c r="C1509"/>
      <c r="D1509"/>
      <c r="E1509"/>
      <c r="F1509"/>
      <c r="G1509"/>
      <c r="H1509"/>
    </row>
    <row r="1510" spans="2:8">
      <c r="B1510"/>
      <c r="C1510"/>
      <c r="D1510"/>
      <c r="E1510"/>
      <c r="F1510"/>
      <c r="G1510"/>
      <c r="H1510"/>
    </row>
    <row r="1511" spans="2:8">
      <c r="B1511"/>
      <c r="C1511"/>
      <c r="D1511"/>
      <c r="E1511"/>
      <c r="F1511"/>
      <c r="G1511"/>
      <c r="H1511"/>
    </row>
    <row r="1512" spans="2:8">
      <c r="B1512"/>
      <c r="C1512"/>
      <c r="D1512"/>
      <c r="E1512"/>
      <c r="F1512"/>
      <c r="G1512"/>
      <c r="H1512"/>
    </row>
    <row r="1513" spans="2:8">
      <c r="B1513"/>
      <c r="C1513"/>
      <c r="D1513"/>
      <c r="E1513"/>
      <c r="F1513"/>
      <c r="G1513"/>
      <c r="H1513"/>
    </row>
    <row r="1514" spans="2:8">
      <c r="B1514"/>
      <c r="C1514"/>
      <c r="D1514"/>
      <c r="E1514"/>
      <c r="F1514"/>
      <c r="G1514"/>
      <c r="H1514"/>
    </row>
    <row r="1515" spans="2:8">
      <c r="B1515"/>
      <c r="C1515"/>
      <c r="D1515"/>
      <c r="E1515"/>
      <c r="F1515"/>
      <c r="G1515"/>
      <c r="H1515"/>
    </row>
    <row r="1516" spans="2:8">
      <c r="B1516"/>
      <c r="C1516"/>
      <c r="D1516"/>
      <c r="E1516"/>
      <c r="F1516"/>
      <c r="G1516"/>
      <c r="H1516"/>
    </row>
    <row r="1517" spans="2:8">
      <c r="B1517"/>
      <c r="C1517"/>
      <c r="D1517"/>
      <c r="E1517"/>
      <c r="F1517"/>
      <c r="G1517"/>
      <c r="H1517"/>
    </row>
    <row r="1518" spans="2:8">
      <c r="B1518"/>
      <c r="C1518"/>
      <c r="D1518"/>
      <c r="E1518"/>
      <c r="F1518"/>
      <c r="G1518"/>
      <c r="H1518"/>
    </row>
    <row r="1519" spans="2:8">
      <c r="B1519"/>
      <c r="C1519"/>
      <c r="D1519"/>
      <c r="E1519"/>
      <c r="F1519"/>
      <c r="G1519"/>
      <c r="H1519"/>
    </row>
    <row r="1520" spans="2:8">
      <c r="B1520"/>
      <c r="C1520"/>
      <c r="D1520"/>
      <c r="E1520"/>
      <c r="F1520"/>
      <c r="G1520"/>
      <c r="H1520"/>
    </row>
    <row r="1521" spans="2:8">
      <c r="B1521"/>
      <c r="C1521"/>
      <c r="D1521"/>
      <c r="E1521"/>
      <c r="F1521"/>
      <c r="G1521"/>
      <c r="H1521"/>
    </row>
    <row r="1522" spans="2:8">
      <c r="B1522"/>
      <c r="C1522"/>
      <c r="D1522"/>
      <c r="E1522"/>
      <c r="F1522"/>
      <c r="G1522"/>
      <c r="H1522"/>
    </row>
    <row r="1523" spans="2:8">
      <c r="B1523"/>
      <c r="C1523"/>
      <c r="D1523"/>
      <c r="E1523"/>
      <c r="F1523"/>
      <c r="G1523"/>
      <c r="H1523"/>
    </row>
    <row r="1524" spans="2:8">
      <c r="B1524"/>
      <c r="C1524"/>
      <c r="D1524"/>
      <c r="E1524"/>
      <c r="F1524"/>
      <c r="G1524"/>
      <c r="H1524"/>
    </row>
    <row r="1525" spans="2:8">
      <c r="B1525"/>
      <c r="C1525"/>
      <c r="D1525"/>
      <c r="E1525"/>
      <c r="F1525"/>
      <c r="G1525"/>
      <c r="H1525"/>
    </row>
    <row r="1526" spans="2:8">
      <c r="B1526"/>
      <c r="C1526"/>
      <c r="D1526"/>
      <c r="E1526"/>
      <c r="F1526"/>
      <c r="G1526"/>
      <c r="H1526"/>
    </row>
    <row r="1527" spans="2:8">
      <c r="B1527"/>
      <c r="C1527"/>
      <c r="D1527"/>
      <c r="E1527"/>
      <c r="F1527"/>
      <c r="G1527"/>
      <c r="H1527"/>
    </row>
    <row r="1528" spans="2:8">
      <c r="B1528"/>
      <c r="C1528"/>
      <c r="D1528"/>
      <c r="E1528"/>
      <c r="F1528"/>
      <c r="G1528"/>
      <c r="H1528"/>
    </row>
    <row r="1529" spans="2:8">
      <c r="B1529"/>
      <c r="C1529"/>
      <c r="D1529"/>
      <c r="E1529"/>
      <c r="F1529"/>
      <c r="G1529"/>
      <c r="H1529"/>
    </row>
    <row r="1530" spans="2:8">
      <c r="B1530"/>
      <c r="C1530"/>
      <c r="D1530"/>
      <c r="E1530"/>
      <c r="F1530"/>
      <c r="G1530"/>
      <c r="H1530"/>
    </row>
    <row r="1531" spans="2:8">
      <c r="B1531"/>
      <c r="C1531"/>
      <c r="D1531"/>
      <c r="E1531"/>
      <c r="F1531"/>
      <c r="G1531"/>
      <c r="H1531"/>
    </row>
    <row r="1532" spans="2:8">
      <c r="B1532"/>
      <c r="C1532"/>
      <c r="D1532"/>
      <c r="E1532"/>
      <c r="F1532"/>
      <c r="G1532"/>
      <c r="H1532"/>
    </row>
    <row r="1533" spans="2:8">
      <c r="B1533"/>
      <c r="C1533"/>
      <c r="D1533"/>
      <c r="E1533"/>
      <c r="F1533"/>
      <c r="G1533"/>
      <c r="H1533"/>
    </row>
    <row r="1534" spans="2:8">
      <c r="B1534"/>
      <c r="C1534"/>
      <c r="D1534"/>
      <c r="E1534"/>
      <c r="F1534"/>
      <c r="G1534"/>
      <c r="H1534"/>
    </row>
    <row r="1535" spans="2:8">
      <c r="B1535"/>
      <c r="C1535"/>
      <c r="D1535"/>
      <c r="E1535"/>
      <c r="F1535"/>
      <c r="G1535"/>
      <c r="H1535"/>
    </row>
    <row r="1536" spans="2:8">
      <c r="B1536"/>
      <c r="C1536"/>
      <c r="D1536"/>
      <c r="E1536"/>
      <c r="F1536"/>
      <c r="G1536"/>
      <c r="H1536"/>
    </row>
    <row r="1537" spans="2:8">
      <c r="B1537"/>
      <c r="C1537"/>
      <c r="D1537"/>
      <c r="E1537"/>
      <c r="F1537"/>
      <c r="G1537"/>
      <c r="H1537"/>
    </row>
    <row r="1538" spans="2:8">
      <c r="B1538"/>
      <c r="C1538"/>
      <c r="D1538"/>
      <c r="E1538"/>
      <c r="F1538"/>
      <c r="G1538"/>
      <c r="H1538"/>
    </row>
    <row r="1539" spans="2:8">
      <c r="B1539"/>
      <c r="C1539"/>
      <c r="D1539"/>
      <c r="E1539"/>
      <c r="F1539"/>
      <c r="G1539"/>
      <c r="H1539"/>
    </row>
    <row r="1540" spans="2:8">
      <c r="B1540"/>
      <c r="C1540"/>
      <c r="D1540"/>
      <c r="E1540"/>
      <c r="F1540"/>
      <c r="G1540"/>
      <c r="H1540"/>
    </row>
    <row r="1541" spans="2:8">
      <c r="B1541"/>
      <c r="C1541"/>
      <c r="D1541"/>
      <c r="E1541"/>
      <c r="F1541"/>
      <c r="G1541"/>
      <c r="H1541"/>
    </row>
    <row r="1542" spans="2:8">
      <c r="B1542"/>
      <c r="C1542"/>
      <c r="D1542"/>
      <c r="E1542"/>
      <c r="F1542"/>
      <c r="G1542"/>
      <c r="H1542"/>
    </row>
    <row r="1543" spans="2:8">
      <c r="B1543"/>
      <c r="C1543"/>
      <c r="D1543"/>
      <c r="E1543"/>
      <c r="F1543"/>
      <c r="G1543"/>
      <c r="H1543"/>
    </row>
    <row r="1544" spans="2:8">
      <c r="B1544"/>
      <c r="C1544"/>
      <c r="D1544"/>
      <c r="E1544"/>
      <c r="F1544"/>
      <c r="G1544"/>
      <c r="H1544"/>
    </row>
    <row r="1545" spans="2:8">
      <c r="B1545"/>
      <c r="C1545"/>
      <c r="D1545"/>
      <c r="E1545"/>
      <c r="F1545"/>
      <c r="G1545"/>
      <c r="H1545"/>
    </row>
    <row r="1546" spans="2:8">
      <c r="B1546"/>
      <c r="C1546"/>
      <c r="D1546"/>
      <c r="E1546"/>
      <c r="F1546"/>
      <c r="G1546"/>
      <c r="H1546"/>
    </row>
    <row r="1547" spans="2:8">
      <c r="B1547"/>
      <c r="C1547"/>
      <c r="D1547"/>
      <c r="E1547"/>
      <c r="F1547"/>
      <c r="G1547"/>
      <c r="H1547"/>
    </row>
    <row r="1548" spans="2:8">
      <c r="B1548"/>
      <c r="C1548"/>
      <c r="D1548"/>
      <c r="E1548"/>
      <c r="F1548"/>
      <c r="G1548"/>
      <c r="H1548"/>
    </row>
    <row r="1549" spans="2:8">
      <c r="B1549"/>
      <c r="C1549"/>
      <c r="D1549"/>
      <c r="E1549"/>
      <c r="F1549"/>
      <c r="G1549"/>
      <c r="H1549"/>
    </row>
    <row r="1550" spans="2:8">
      <c r="B1550"/>
      <c r="C1550"/>
      <c r="D1550"/>
      <c r="E1550"/>
      <c r="F1550"/>
      <c r="G1550"/>
      <c r="H1550"/>
    </row>
    <row r="1551" spans="2:8">
      <c r="B1551"/>
      <c r="C1551"/>
      <c r="D1551"/>
      <c r="E1551"/>
      <c r="F1551"/>
      <c r="G1551"/>
      <c r="H1551"/>
    </row>
    <row r="1552" spans="2:8">
      <c r="B1552"/>
      <c r="C1552"/>
      <c r="D1552"/>
      <c r="E1552"/>
      <c r="F1552"/>
      <c r="G1552"/>
      <c r="H1552"/>
    </row>
    <row r="1553" spans="2:8">
      <c r="B1553"/>
      <c r="C1553"/>
      <c r="D1553"/>
      <c r="E1553"/>
      <c r="F1553"/>
      <c r="G1553"/>
      <c r="H1553"/>
    </row>
    <row r="1554" spans="2:8">
      <c r="B1554"/>
      <c r="C1554"/>
      <c r="D1554"/>
      <c r="E1554"/>
      <c r="F1554"/>
      <c r="G1554"/>
      <c r="H1554"/>
    </row>
    <row r="1555" spans="2:8">
      <c r="B1555"/>
      <c r="C1555"/>
      <c r="D1555"/>
      <c r="E1555"/>
      <c r="F1555"/>
      <c r="G1555"/>
      <c r="H1555"/>
    </row>
    <row r="1556" spans="2:8">
      <c r="B1556"/>
      <c r="C1556"/>
      <c r="D1556"/>
      <c r="E1556"/>
      <c r="F1556"/>
      <c r="G1556"/>
      <c r="H1556"/>
    </row>
    <row r="1557" spans="2:8">
      <c r="B1557"/>
      <c r="C1557"/>
      <c r="D1557"/>
      <c r="E1557"/>
      <c r="F1557"/>
      <c r="G1557"/>
      <c r="H1557"/>
    </row>
    <row r="1558" spans="2:8">
      <c r="B1558"/>
      <c r="C1558"/>
      <c r="D1558"/>
      <c r="E1558"/>
      <c r="F1558"/>
      <c r="G1558"/>
      <c r="H1558"/>
    </row>
    <row r="1559" spans="2:8">
      <c r="B1559"/>
      <c r="C1559"/>
      <c r="D1559"/>
      <c r="E1559"/>
      <c r="F1559"/>
      <c r="G1559"/>
      <c r="H1559"/>
    </row>
    <row r="1560" spans="2:8">
      <c r="B1560"/>
      <c r="C1560"/>
      <c r="D1560"/>
      <c r="E1560"/>
      <c r="F1560"/>
      <c r="G1560"/>
      <c r="H1560"/>
    </row>
    <row r="1561" spans="2:8">
      <c r="B1561"/>
      <c r="C1561"/>
      <c r="D1561"/>
      <c r="E1561"/>
      <c r="F1561"/>
      <c r="G1561"/>
      <c r="H1561"/>
    </row>
    <row r="1562" spans="2:8">
      <c r="B1562"/>
      <c r="C1562"/>
      <c r="D1562"/>
      <c r="E1562"/>
      <c r="F1562"/>
      <c r="G1562"/>
      <c r="H1562"/>
    </row>
    <row r="1563" spans="2:8">
      <c r="B1563"/>
      <c r="C1563"/>
      <c r="D1563"/>
      <c r="E1563"/>
      <c r="F1563"/>
      <c r="G1563"/>
      <c r="H1563"/>
    </row>
    <row r="1564" spans="2:8">
      <c r="B1564"/>
      <c r="C1564"/>
      <c r="D1564"/>
      <c r="E1564"/>
      <c r="F1564"/>
      <c r="G1564"/>
      <c r="H1564"/>
    </row>
    <row r="1565" spans="2:8">
      <c r="B1565"/>
      <c r="C1565"/>
      <c r="D1565"/>
      <c r="E1565"/>
      <c r="F1565"/>
      <c r="G1565"/>
      <c r="H1565"/>
    </row>
    <row r="1566" spans="2:8">
      <c r="B1566"/>
      <c r="C1566"/>
      <c r="D1566"/>
      <c r="E1566"/>
      <c r="F1566"/>
      <c r="G1566"/>
      <c r="H1566"/>
    </row>
    <row r="1567" spans="2:8">
      <c r="B1567"/>
      <c r="C1567"/>
      <c r="D1567"/>
      <c r="E1567"/>
      <c r="F1567"/>
      <c r="G1567"/>
      <c r="H1567"/>
    </row>
    <row r="1568" spans="2:8">
      <c r="B1568"/>
      <c r="C1568"/>
      <c r="D1568"/>
      <c r="E1568"/>
      <c r="F1568"/>
      <c r="G1568"/>
      <c r="H1568"/>
    </row>
    <row r="1569" spans="2:8">
      <c r="B1569"/>
      <c r="C1569"/>
      <c r="D1569"/>
      <c r="E1569"/>
      <c r="F1569"/>
      <c r="G1569"/>
      <c r="H1569"/>
    </row>
    <row r="1570" spans="2:8">
      <c r="B1570"/>
      <c r="C1570"/>
      <c r="D1570"/>
      <c r="E1570"/>
      <c r="F1570"/>
      <c r="G1570"/>
      <c r="H1570"/>
    </row>
    <row r="1571" spans="2:8">
      <c r="B1571"/>
      <c r="C1571"/>
      <c r="D1571"/>
      <c r="E1571"/>
      <c r="F1571"/>
      <c r="G1571"/>
      <c r="H1571"/>
    </row>
    <row r="1572" spans="2:8">
      <c r="B1572"/>
      <c r="C1572"/>
      <c r="D1572"/>
      <c r="E1572"/>
      <c r="F1572"/>
      <c r="G1572"/>
      <c r="H1572"/>
    </row>
    <row r="1573" spans="2:8">
      <c r="B1573"/>
      <c r="C1573"/>
      <c r="D1573"/>
      <c r="E1573"/>
      <c r="F1573"/>
      <c r="G1573"/>
      <c r="H1573"/>
    </row>
    <row r="1574" spans="2:8">
      <c r="B1574"/>
      <c r="C1574"/>
      <c r="D1574"/>
      <c r="E1574"/>
      <c r="F1574"/>
      <c r="G1574"/>
      <c r="H1574"/>
    </row>
    <row r="1575" spans="2:8">
      <c r="B1575"/>
      <c r="C1575"/>
      <c r="D1575"/>
      <c r="E1575"/>
      <c r="F1575"/>
      <c r="G1575"/>
      <c r="H1575"/>
    </row>
    <row r="1576" spans="2:8">
      <c r="B1576"/>
      <c r="C1576"/>
      <c r="D1576"/>
      <c r="E1576"/>
      <c r="F1576"/>
      <c r="G1576"/>
      <c r="H1576"/>
    </row>
    <row r="1577" spans="2:8">
      <c r="B1577"/>
      <c r="C1577"/>
      <c r="D1577"/>
      <c r="E1577"/>
      <c r="F1577"/>
      <c r="G1577"/>
      <c r="H1577"/>
    </row>
    <row r="1578" spans="2:8">
      <c r="B1578"/>
      <c r="C1578"/>
      <c r="D1578"/>
      <c r="E1578"/>
      <c r="F1578"/>
      <c r="G1578"/>
      <c r="H1578"/>
    </row>
    <row r="1579" spans="2:8">
      <c r="B1579"/>
      <c r="C1579"/>
      <c r="D1579"/>
      <c r="E1579"/>
      <c r="F1579"/>
      <c r="G1579"/>
      <c r="H1579"/>
    </row>
    <row r="1580" spans="2:8">
      <c r="B1580"/>
      <c r="C1580"/>
      <c r="D1580"/>
      <c r="E1580"/>
      <c r="F1580"/>
      <c r="G1580"/>
      <c r="H1580"/>
    </row>
    <row r="1581" spans="2:8">
      <c r="B1581"/>
      <c r="C1581"/>
      <c r="D1581"/>
      <c r="E1581"/>
      <c r="F1581"/>
      <c r="G1581"/>
      <c r="H1581"/>
    </row>
    <row r="1582" spans="2:8">
      <c r="B1582"/>
      <c r="C1582"/>
      <c r="D1582"/>
      <c r="E1582"/>
      <c r="F1582"/>
      <c r="G1582"/>
      <c r="H1582"/>
    </row>
    <row r="1583" spans="2:8">
      <c r="B1583"/>
      <c r="C1583"/>
      <c r="D1583"/>
      <c r="E1583"/>
      <c r="F1583"/>
      <c r="G1583"/>
      <c r="H1583"/>
    </row>
    <row r="1584" spans="2:8">
      <c r="B1584"/>
      <c r="C1584"/>
      <c r="D1584"/>
      <c r="E1584"/>
      <c r="F1584"/>
      <c r="G1584"/>
      <c r="H1584"/>
    </row>
    <row r="1585" spans="2:8">
      <c r="B1585"/>
      <c r="C1585"/>
      <c r="D1585"/>
      <c r="E1585"/>
      <c r="F1585"/>
      <c r="G1585"/>
      <c r="H1585"/>
    </row>
    <row r="1586" spans="2:8">
      <c r="B1586"/>
      <c r="C1586"/>
      <c r="D1586"/>
      <c r="E1586"/>
      <c r="F1586"/>
      <c r="G1586"/>
      <c r="H1586"/>
    </row>
    <row r="1587" spans="2:8">
      <c r="B1587"/>
      <c r="C1587"/>
      <c r="D1587"/>
      <c r="E1587"/>
      <c r="F1587"/>
      <c r="G1587"/>
      <c r="H1587"/>
    </row>
    <row r="1588" spans="2:8">
      <c r="B1588"/>
      <c r="C1588"/>
      <c r="D1588"/>
      <c r="E1588"/>
      <c r="F1588"/>
      <c r="G1588"/>
      <c r="H1588"/>
    </row>
    <row r="1589" spans="2:8">
      <c r="B1589"/>
      <c r="C1589"/>
      <c r="D1589"/>
      <c r="E1589"/>
      <c r="F1589"/>
      <c r="G1589"/>
      <c r="H1589"/>
    </row>
    <row r="1590" spans="2:8">
      <c r="B1590"/>
      <c r="C1590"/>
      <c r="D1590"/>
      <c r="E1590"/>
      <c r="F1590"/>
      <c r="G1590"/>
      <c r="H1590"/>
    </row>
    <row r="1591" spans="2:8">
      <c r="B1591"/>
      <c r="C1591"/>
      <c r="D1591"/>
      <c r="E1591"/>
      <c r="F1591"/>
      <c r="G1591"/>
      <c r="H1591"/>
    </row>
    <row r="1592" spans="2:8">
      <c r="B1592"/>
      <c r="C1592"/>
      <c r="D1592"/>
      <c r="E1592"/>
      <c r="F1592"/>
      <c r="G1592"/>
      <c r="H1592"/>
    </row>
    <row r="1593" spans="2:8">
      <c r="B1593"/>
      <c r="C1593"/>
      <c r="D1593"/>
      <c r="E1593"/>
      <c r="F1593"/>
      <c r="G1593"/>
      <c r="H1593"/>
    </row>
    <row r="1594" spans="2:8">
      <c r="B1594"/>
      <c r="C1594"/>
      <c r="D1594"/>
      <c r="E1594"/>
      <c r="F1594"/>
      <c r="G1594"/>
      <c r="H1594"/>
    </row>
    <row r="1595" spans="2:8">
      <c r="B1595"/>
      <c r="C1595"/>
      <c r="D1595"/>
      <c r="E1595"/>
      <c r="F1595"/>
      <c r="G1595"/>
      <c r="H1595"/>
    </row>
    <row r="1596" spans="2:8">
      <c r="B1596"/>
      <c r="C1596"/>
      <c r="D1596"/>
      <c r="E1596"/>
      <c r="F1596"/>
      <c r="G1596"/>
      <c r="H1596"/>
    </row>
    <row r="1597" spans="2:8">
      <c r="B1597"/>
      <c r="C1597"/>
      <c r="D1597"/>
      <c r="E1597"/>
      <c r="F1597"/>
      <c r="G1597"/>
      <c r="H1597"/>
    </row>
    <row r="1598" spans="2:8">
      <c r="B1598"/>
      <c r="C1598"/>
      <c r="D1598"/>
      <c r="E1598"/>
      <c r="F1598"/>
      <c r="G1598"/>
      <c r="H1598"/>
    </row>
    <row r="1599" spans="2:8">
      <c r="B1599"/>
      <c r="C1599"/>
      <c r="D1599"/>
      <c r="E1599"/>
      <c r="F1599"/>
      <c r="G1599"/>
      <c r="H1599"/>
    </row>
    <row r="1600" spans="2:8">
      <c r="B1600"/>
      <c r="C1600"/>
      <c r="D1600"/>
      <c r="E1600"/>
      <c r="F1600"/>
      <c r="G1600"/>
      <c r="H1600"/>
    </row>
    <row r="1601" spans="2:8">
      <c r="B1601"/>
      <c r="C1601"/>
      <c r="D1601"/>
      <c r="E1601"/>
      <c r="F1601"/>
      <c r="G1601"/>
      <c r="H1601"/>
    </row>
    <row r="1602" spans="2:8">
      <c r="B1602"/>
      <c r="C1602"/>
      <c r="D1602"/>
      <c r="E1602"/>
      <c r="F1602"/>
      <c r="G1602"/>
      <c r="H1602"/>
    </row>
    <row r="1603" spans="2:8">
      <c r="B1603"/>
      <c r="C1603"/>
      <c r="D1603"/>
      <c r="E1603"/>
      <c r="F1603"/>
      <c r="G1603"/>
      <c r="H1603"/>
    </row>
    <row r="1604" spans="2:8">
      <c r="B1604"/>
      <c r="C1604"/>
      <c r="D1604"/>
      <c r="E1604"/>
      <c r="F1604"/>
      <c r="G1604"/>
      <c r="H1604"/>
    </row>
    <row r="1605" spans="2:8">
      <c r="B1605"/>
      <c r="C1605"/>
      <c r="D1605"/>
      <c r="E1605"/>
      <c r="F1605"/>
      <c r="G1605"/>
      <c r="H1605"/>
    </row>
    <row r="1606" spans="2:8">
      <c r="B1606"/>
      <c r="C1606"/>
      <c r="D1606"/>
      <c r="E1606"/>
      <c r="F1606"/>
      <c r="G1606"/>
      <c r="H1606"/>
    </row>
    <row r="1607" spans="2:8">
      <c r="B1607"/>
      <c r="C1607"/>
      <c r="D1607"/>
      <c r="E1607"/>
      <c r="F1607"/>
      <c r="G1607"/>
      <c r="H1607"/>
    </row>
    <row r="1608" spans="2:8">
      <c r="B1608"/>
      <c r="C1608"/>
      <c r="D1608"/>
      <c r="E1608"/>
      <c r="F1608"/>
      <c r="G1608"/>
      <c r="H1608"/>
    </row>
    <row r="1609" spans="2:8">
      <c r="B1609"/>
      <c r="C1609"/>
      <c r="D1609"/>
      <c r="E1609"/>
      <c r="F1609"/>
      <c r="G1609"/>
      <c r="H1609"/>
    </row>
    <row r="1610" spans="2:8">
      <c r="B1610"/>
      <c r="C1610"/>
      <c r="D1610"/>
      <c r="E1610"/>
      <c r="F1610"/>
      <c r="G1610"/>
      <c r="H1610"/>
    </row>
    <row r="1611" spans="2:8">
      <c r="B1611"/>
      <c r="C1611"/>
      <c r="D1611"/>
      <c r="E1611"/>
      <c r="F1611"/>
      <c r="G1611"/>
      <c r="H1611"/>
    </row>
    <row r="1612" spans="2:8">
      <c r="B1612"/>
      <c r="C1612"/>
      <c r="D1612"/>
      <c r="E1612"/>
      <c r="F1612"/>
      <c r="G1612"/>
      <c r="H1612"/>
    </row>
    <row r="1613" spans="2:8">
      <c r="B1613"/>
      <c r="C1613"/>
      <c r="D1613"/>
      <c r="E1613"/>
      <c r="F1613"/>
      <c r="G1613"/>
      <c r="H1613"/>
    </row>
    <row r="1614" spans="2:8">
      <c r="B1614"/>
      <c r="C1614"/>
      <c r="D1614"/>
      <c r="E1614"/>
      <c r="F1614"/>
      <c r="G1614"/>
      <c r="H1614"/>
    </row>
    <row r="1615" spans="2:8">
      <c r="B1615"/>
      <c r="C1615"/>
      <c r="D1615"/>
      <c r="E1615"/>
      <c r="F1615"/>
      <c r="G1615"/>
      <c r="H1615"/>
    </row>
    <row r="1616" spans="2:8">
      <c r="B1616"/>
      <c r="C1616"/>
      <c r="D1616"/>
      <c r="E1616"/>
      <c r="F1616"/>
      <c r="G1616"/>
      <c r="H1616"/>
    </row>
    <row r="1617" spans="2:8">
      <c r="B1617"/>
      <c r="C1617"/>
      <c r="D1617"/>
      <c r="E1617"/>
      <c r="F1617"/>
      <c r="G1617"/>
      <c r="H1617"/>
    </row>
    <row r="1618" spans="2:8">
      <c r="B1618"/>
      <c r="C1618"/>
      <c r="D1618"/>
      <c r="E1618"/>
      <c r="F1618"/>
      <c r="G1618"/>
      <c r="H1618"/>
    </row>
    <row r="1619" spans="2:8">
      <c r="B1619"/>
      <c r="C1619"/>
      <c r="D1619"/>
      <c r="E1619"/>
      <c r="F1619"/>
      <c r="G1619"/>
      <c r="H1619"/>
    </row>
    <row r="1620" spans="2:8">
      <c r="B1620"/>
      <c r="C1620"/>
      <c r="D1620"/>
      <c r="E1620"/>
      <c r="F1620"/>
      <c r="G1620"/>
      <c r="H1620"/>
    </row>
    <row r="1621" spans="2:8">
      <c r="B1621"/>
      <c r="C1621"/>
      <c r="D1621"/>
      <c r="E1621"/>
      <c r="F1621"/>
      <c r="G1621"/>
      <c r="H1621"/>
    </row>
    <row r="1622" spans="2:8">
      <c r="B1622"/>
      <c r="C1622"/>
      <c r="D1622"/>
      <c r="E1622"/>
      <c r="F1622"/>
      <c r="G1622"/>
      <c r="H1622"/>
    </row>
    <row r="1623" spans="2:8">
      <c r="B1623"/>
      <c r="C1623"/>
      <c r="D1623"/>
      <c r="E1623"/>
      <c r="F1623"/>
      <c r="G1623"/>
      <c r="H1623"/>
    </row>
    <row r="1624" spans="2:8">
      <c r="B1624"/>
      <c r="C1624"/>
      <c r="D1624"/>
      <c r="E1624"/>
      <c r="F1624"/>
      <c r="G1624"/>
      <c r="H1624"/>
    </row>
    <row r="1625" spans="2:8">
      <c r="B1625"/>
      <c r="C1625"/>
      <c r="D1625"/>
      <c r="E1625"/>
      <c r="F1625"/>
      <c r="G1625"/>
      <c r="H1625"/>
    </row>
    <row r="1626" spans="2:8">
      <c r="B1626"/>
      <c r="C1626"/>
      <c r="D1626"/>
      <c r="E1626"/>
      <c r="F1626"/>
      <c r="G1626"/>
      <c r="H1626"/>
    </row>
    <row r="1627" spans="2:8">
      <c r="B1627"/>
      <c r="C1627"/>
      <c r="D1627"/>
      <c r="E1627"/>
      <c r="F1627"/>
      <c r="G1627"/>
      <c r="H1627"/>
    </row>
    <row r="1628" spans="2:8">
      <c r="B1628"/>
      <c r="C1628"/>
      <c r="D1628"/>
      <c r="E1628"/>
      <c r="F1628"/>
      <c r="G1628"/>
      <c r="H1628"/>
    </row>
    <row r="1629" spans="2:8">
      <c r="B1629"/>
      <c r="C1629"/>
      <c r="D1629"/>
      <c r="E1629"/>
      <c r="F1629"/>
      <c r="G1629"/>
      <c r="H1629"/>
    </row>
    <row r="1630" spans="2:8">
      <c r="B1630"/>
      <c r="C1630"/>
      <c r="D1630"/>
      <c r="E1630"/>
      <c r="F1630"/>
      <c r="G1630"/>
      <c r="H1630"/>
    </row>
    <row r="1631" spans="2:8">
      <c r="B1631"/>
      <c r="C1631"/>
      <c r="D1631"/>
      <c r="E1631"/>
      <c r="F1631"/>
      <c r="G1631"/>
      <c r="H1631"/>
    </row>
    <row r="1632" spans="2:8">
      <c r="B1632"/>
      <c r="C1632"/>
      <c r="D1632"/>
      <c r="E1632"/>
      <c r="F1632"/>
      <c r="G1632"/>
      <c r="H1632"/>
    </row>
    <row r="1633" spans="2:8">
      <c r="B1633"/>
      <c r="C1633"/>
      <c r="D1633"/>
      <c r="E1633"/>
      <c r="F1633"/>
      <c r="G1633"/>
      <c r="H1633"/>
    </row>
    <row r="1634" spans="2:8">
      <c r="B1634"/>
      <c r="C1634"/>
      <c r="D1634"/>
      <c r="E1634"/>
      <c r="F1634"/>
      <c r="G1634"/>
      <c r="H1634"/>
    </row>
    <row r="1635" spans="2:8">
      <c r="B1635"/>
      <c r="C1635"/>
      <c r="D1635"/>
      <c r="E1635"/>
      <c r="F1635"/>
      <c r="G1635"/>
      <c r="H1635"/>
    </row>
    <row r="1636" spans="2:8">
      <c r="B1636"/>
      <c r="C1636"/>
      <c r="D1636"/>
      <c r="E1636"/>
      <c r="F1636"/>
      <c r="G1636"/>
      <c r="H1636"/>
    </row>
    <row r="1637" spans="2:8">
      <c r="B1637"/>
      <c r="C1637"/>
      <c r="D1637"/>
      <c r="E1637"/>
      <c r="F1637"/>
      <c r="G1637"/>
      <c r="H1637"/>
    </row>
    <row r="1638" spans="2:8">
      <c r="B1638"/>
      <c r="C1638"/>
      <c r="D1638"/>
      <c r="E1638"/>
      <c r="F1638"/>
      <c r="G1638"/>
      <c r="H1638"/>
    </row>
    <row r="1639" spans="2:8">
      <c r="B1639"/>
      <c r="C1639"/>
      <c r="D1639"/>
      <c r="E1639"/>
      <c r="F1639"/>
      <c r="G1639"/>
      <c r="H1639"/>
    </row>
    <row r="1640" spans="2:8">
      <c r="B1640"/>
      <c r="C1640"/>
      <c r="D1640"/>
      <c r="E1640"/>
      <c r="F1640"/>
      <c r="G1640"/>
      <c r="H1640"/>
    </row>
    <row r="1641" spans="2:8">
      <c r="B1641"/>
      <c r="C1641"/>
      <c r="D1641"/>
      <c r="E1641"/>
      <c r="F1641"/>
      <c r="G1641"/>
      <c r="H1641"/>
    </row>
    <row r="1642" spans="2:8">
      <c r="B1642"/>
      <c r="C1642"/>
      <c r="D1642"/>
      <c r="E1642"/>
      <c r="F1642"/>
      <c r="G1642"/>
      <c r="H1642"/>
    </row>
    <row r="1643" spans="2:8">
      <c r="B1643"/>
      <c r="C1643"/>
      <c r="D1643"/>
      <c r="E1643"/>
      <c r="F1643"/>
      <c r="G1643"/>
      <c r="H1643"/>
    </row>
    <row r="1644" spans="2:8">
      <c r="B1644"/>
      <c r="C1644"/>
      <c r="D1644"/>
      <c r="E1644"/>
      <c r="F1644"/>
      <c r="G1644"/>
      <c r="H1644"/>
    </row>
    <row r="1645" spans="2:8">
      <c r="B1645"/>
      <c r="C1645"/>
      <c r="D1645"/>
      <c r="E1645"/>
      <c r="F1645"/>
      <c r="G1645"/>
      <c r="H1645"/>
    </row>
    <row r="1646" spans="2:8">
      <c r="B1646"/>
      <c r="C1646"/>
      <c r="D1646"/>
      <c r="E1646"/>
      <c r="F1646"/>
      <c r="G1646"/>
      <c r="H1646"/>
    </row>
    <row r="1647" spans="2:8">
      <c r="B1647"/>
      <c r="C1647"/>
      <c r="D1647"/>
      <c r="E1647"/>
      <c r="F1647"/>
      <c r="G1647"/>
      <c r="H1647"/>
    </row>
    <row r="1648" spans="2:8">
      <c r="B1648"/>
      <c r="C1648"/>
      <c r="D1648"/>
      <c r="E1648"/>
      <c r="F1648"/>
      <c r="G1648"/>
      <c r="H1648"/>
    </row>
    <row r="1649" spans="2:8">
      <c r="B1649"/>
      <c r="C1649"/>
      <c r="D1649"/>
      <c r="E1649"/>
      <c r="F1649"/>
      <c r="G1649"/>
      <c r="H1649"/>
    </row>
    <row r="1650" spans="2:8">
      <c r="B1650"/>
      <c r="C1650"/>
      <c r="D1650"/>
      <c r="E1650"/>
      <c r="F1650"/>
      <c r="G1650"/>
      <c r="H1650"/>
    </row>
    <row r="1651" spans="2:8">
      <c r="B1651"/>
      <c r="C1651"/>
      <c r="D1651"/>
      <c r="E1651"/>
      <c r="F1651"/>
      <c r="G1651"/>
      <c r="H1651"/>
    </row>
    <row r="1652" spans="2:8">
      <c r="B1652"/>
      <c r="C1652"/>
      <c r="D1652"/>
      <c r="E1652"/>
      <c r="F1652"/>
      <c r="G1652"/>
      <c r="H1652"/>
    </row>
    <row r="1653" spans="2:8">
      <c r="B1653"/>
      <c r="C1653"/>
      <c r="D1653"/>
      <c r="E1653"/>
      <c r="F1653"/>
      <c r="G1653"/>
      <c r="H1653"/>
    </row>
    <row r="1654" spans="2:8">
      <c r="B1654"/>
      <c r="C1654"/>
      <c r="D1654"/>
      <c r="E1654"/>
      <c r="F1654"/>
      <c r="G1654"/>
      <c r="H1654"/>
    </row>
    <row r="1655" spans="2:8">
      <c r="B1655"/>
      <c r="C1655"/>
      <c r="D1655"/>
      <c r="E1655"/>
      <c r="F1655"/>
      <c r="G1655"/>
      <c r="H1655"/>
    </row>
    <row r="1656" spans="2:8">
      <c r="B1656"/>
      <c r="C1656"/>
      <c r="D1656"/>
      <c r="E1656"/>
      <c r="F1656"/>
      <c r="G1656"/>
      <c r="H1656"/>
    </row>
    <row r="1657" spans="2:8">
      <c r="B1657"/>
      <c r="C1657"/>
      <c r="D1657"/>
      <c r="E1657"/>
      <c r="F1657"/>
      <c r="G1657"/>
      <c r="H1657"/>
    </row>
    <row r="1658" spans="2:8">
      <c r="B1658"/>
      <c r="C1658"/>
      <c r="D1658"/>
      <c r="E1658"/>
      <c r="F1658"/>
      <c r="G1658"/>
      <c r="H1658"/>
    </row>
    <row r="1659" spans="2:8">
      <c r="B1659"/>
      <c r="C1659"/>
      <c r="D1659"/>
      <c r="E1659"/>
      <c r="F1659"/>
      <c r="G1659"/>
      <c r="H1659"/>
    </row>
    <row r="1660" spans="2:8">
      <c r="B1660"/>
      <c r="C1660"/>
      <c r="D1660"/>
      <c r="E1660"/>
      <c r="F1660"/>
      <c r="G1660"/>
      <c r="H1660"/>
    </row>
    <row r="1661" spans="2:8">
      <c r="B1661"/>
      <c r="C1661"/>
      <c r="D1661"/>
      <c r="E1661"/>
      <c r="F1661"/>
      <c r="G1661"/>
      <c r="H1661"/>
    </row>
    <row r="1662" spans="2:8">
      <c r="B1662"/>
      <c r="C1662"/>
      <c r="D1662"/>
      <c r="E1662"/>
      <c r="F1662"/>
      <c r="G1662"/>
      <c r="H1662"/>
    </row>
    <row r="1663" spans="2:8">
      <c r="B1663"/>
      <c r="C1663"/>
      <c r="D1663"/>
      <c r="E1663"/>
      <c r="F1663"/>
      <c r="G1663"/>
      <c r="H1663"/>
    </row>
    <row r="1664" spans="2:8">
      <c r="B1664"/>
      <c r="C1664"/>
      <c r="D1664"/>
      <c r="E1664"/>
      <c r="F1664"/>
      <c r="G1664"/>
      <c r="H1664"/>
    </row>
    <row r="1665" spans="2:8">
      <c r="B1665"/>
      <c r="C1665"/>
      <c r="D1665"/>
      <c r="E1665"/>
      <c r="F1665"/>
      <c r="G1665"/>
      <c r="H1665"/>
    </row>
    <row r="1666" spans="2:8">
      <c r="B1666"/>
      <c r="C1666"/>
      <c r="D1666"/>
      <c r="E1666"/>
      <c r="F1666"/>
      <c r="G1666"/>
      <c r="H1666"/>
    </row>
    <row r="1667" spans="2:8">
      <c r="B1667"/>
      <c r="C1667"/>
      <c r="D1667"/>
      <c r="E1667"/>
      <c r="F1667"/>
      <c r="G1667"/>
      <c r="H1667"/>
    </row>
    <row r="1668" spans="2:8">
      <c r="B1668"/>
      <c r="C1668"/>
      <c r="D1668"/>
      <c r="E1668"/>
      <c r="F1668"/>
      <c r="G1668"/>
      <c r="H1668"/>
    </row>
    <row r="1669" spans="2:8">
      <c r="B1669"/>
      <c r="C1669"/>
      <c r="D1669"/>
      <c r="E1669"/>
      <c r="F1669"/>
      <c r="G1669"/>
      <c r="H1669"/>
    </row>
    <row r="1670" spans="2:8">
      <c r="B1670"/>
      <c r="C1670"/>
      <c r="D1670"/>
      <c r="E1670"/>
      <c r="F1670"/>
      <c r="G1670"/>
      <c r="H1670"/>
    </row>
    <row r="1671" spans="2:8">
      <c r="B1671"/>
      <c r="C1671"/>
      <c r="D1671"/>
      <c r="E1671"/>
      <c r="F1671"/>
      <c r="G1671"/>
      <c r="H1671"/>
    </row>
    <row r="1672" spans="2:8">
      <c r="B1672"/>
      <c r="C1672"/>
      <c r="D1672"/>
      <c r="E1672"/>
      <c r="F1672"/>
      <c r="G1672"/>
      <c r="H1672"/>
    </row>
    <row r="1673" spans="2:8">
      <c r="B1673"/>
      <c r="C1673"/>
      <c r="D1673"/>
      <c r="E1673"/>
      <c r="F1673"/>
      <c r="G1673"/>
      <c r="H1673"/>
    </row>
    <row r="1674" spans="2:8">
      <c r="B1674"/>
      <c r="C1674"/>
      <c r="D1674"/>
      <c r="E1674"/>
      <c r="F1674"/>
      <c r="G1674"/>
      <c r="H1674"/>
    </row>
    <row r="1675" spans="2:8">
      <c r="B1675"/>
      <c r="C1675"/>
      <c r="D1675"/>
      <c r="E1675"/>
      <c r="F1675"/>
      <c r="G1675"/>
      <c r="H1675"/>
    </row>
    <row r="1676" spans="2:8">
      <c r="B1676"/>
      <c r="C1676"/>
      <c r="D1676"/>
      <c r="E1676"/>
      <c r="F1676"/>
      <c r="G1676"/>
      <c r="H1676"/>
    </row>
    <row r="1677" spans="2:8">
      <c r="B1677"/>
      <c r="C1677"/>
      <c r="D1677"/>
      <c r="E1677"/>
      <c r="F1677"/>
      <c r="G1677"/>
      <c r="H1677"/>
    </row>
    <row r="1678" spans="2:8">
      <c r="B1678"/>
      <c r="C1678"/>
      <c r="D1678"/>
      <c r="E1678"/>
      <c r="F1678"/>
      <c r="G1678"/>
      <c r="H1678"/>
    </row>
    <row r="1679" spans="2:8">
      <c r="B1679"/>
      <c r="C1679"/>
      <c r="D1679"/>
      <c r="E1679"/>
      <c r="F1679"/>
      <c r="G1679"/>
      <c r="H1679"/>
    </row>
    <row r="1680" spans="2:8">
      <c r="B1680"/>
      <c r="C1680"/>
      <c r="D1680"/>
      <c r="E1680"/>
      <c r="F1680"/>
      <c r="G1680"/>
      <c r="H1680"/>
    </row>
    <row r="1681" spans="2:8">
      <c r="B1681"/>
      <c r="C1681"/>
      <c r="D1681"/>
      <c r="E1681"/>
      <c r="F1681"/>
      <c r="G1681"/>
      <c r="H1681"/>
    </row>
    <row r="1682" spans="2:8">
      <c r="B1682"/>
      <c r="C1682"/>
      <c r="D1682"/>
      <c r="E1682"/>
      <c r="F1682"/>
      <c r="G1682"/>
      <c r="H1682"/>
    </row>
    <row r="1683" spans="2:8">
      <c r="B1683"/>
      <c r="C1683"/>
      <c r="D1683"/>
      <c r="E1683"/>
      <c r="F1683"/>
      <c r="G1683"/>
      <c r="H1683"/>
    </row>
    <row r="1684" spans="2:8">
      <c r="B1684"/>
      <c r="C1684"/>
      <c r="D1684"/>
      <c r="E1684"/>
      <c r="F1684"/>
      <c r="G1684"/>
      <c r="H1684"/>
    </row>
    <row r="1685" spans="2:8">
      <c r="B1685"/>
      <c r="C1685"/>
      <c r="D1685"/>
      <c r="E1685"/>
      <c r="F1685"/>
      <c r="G1685"/>
      <c r="H1685"/>
    </row>
    <row r="1686" spans="2:8">
      <c r="B1686"/>
      <c r="C1686"/>
      <c r="D1686"/>
      <c r="E1686"/>
      <c r="F1686"/>
      <c r="G1686"/>
      <c r="H1686"/>
    </row>
    <row r="1687" spans="2:8">
      <c r="B1687"/>
      <c r="C1687"/>
      <c r="D1687"/>
      <c r="E1687"/>
      <c r="F1687"/>
      <c r="G1687"/>
      <c r="H1687"/>
    </row>
    <row r="1688" spans="2:8">
      <c r="B1688"/>
      <c r="C1688"/>
      <c r="D1688"/>
      <c r="E1688"/>
      <c r="F1688"/>
      <c r="G1688"/>
      <c r="H1688"/>
    </row>
    <row r="1689" spans="2:8">
      <c r="B1689"/>
      <c r="C1689"/>
      <c r="D1689"/>
      <c r="E1689"/>
      <c r="F1689"/>
      <c r="G1689"/>
      <c r="H1689"/>
    </row>
    <row r="1690" spans="2:8">
      <c r="B1690"/>
      <c r="C1690"/>
      <c r="D1690"/>
      <c r="E1690"/>
      <c r="F1690"/>
      <c r="G1690"/>
      <c r="H1690"/>
    </row>
    <row r="1691" spans="2:8">
      <c r="B1691"/>
      <c r="C1691"/>
      <c r="D1691"/>
      <c r="E1691"/>
      <c r="F1691"/>
      <c r="G1691"/>
      <c r="H1691"/>
    </row>
    <row r="1692" spans="2:8">
      <c r="B1692"/>
      <c r="C1692"/>
      <c r="D1692"/>
      <c r="E1692"/>
      <c r="F1692"/>
      <c r="G1692"/>
      <c r="H1692"/>
    </row>
    <row r="1693" spans="2:8">
      <c r="B1693"/>
      <c r="C1693"/>
      <c r="D1693"/>
      <c r="E1693"/>
      <c r="F1693"/>
      <c r="G1693"/>
      <c r="H1693"/>
    </row>
    <row r="1694" spans="2:8">
      <c r="B1694"/>
      <c r="C1694"/>
      <c r="D1694"/>
      <c r="E1694"/>
      <c r="F1694"/>
      <c r="G1694"/>
      <c r="H1694"/>
    </row>
    <row r="1695" spans="2:8">
      <c r="B1695"/>
      <c r="C1695"/>
      <c r="D1695"/>
      <c r="E1695"/>
      <c r="F1695"/>
      <c r="G1695"/>
      <c r="H1695"/>
    </row>
    <row r="1696" spans="2:8">
      <c r="B1696"/>
      <c r="C1696"/>
      <c r="D1696"/>
      <c r="E1696"/>
      <c r="F1696"/>
      <c r="G1696"/>
      <c r="H1696"/>
    </row>
    <row r="1697" spans="2:8">
      <c r="B1697"/>
      <c r="C1697"/>
      <c r="D1697"/>
      <c r="E1697"/>
      <c r="F1697"/>
      <c r="G1697"/>
      <c r="H1697"/>
    </row>
    <row r="1698" spans="2:8">
      <c r="B1698"/>
      <c r="C1698"/>
      <c r="D1698"/>
      <c r="E1698"/>
      <c r="F1698"/>
      <c r="G1698"/>
      <c r="H1698"/>
    </row>
    <row r="1699" spans="2:8">
      <c r="B1699"/>
      <c r="C1699"/>
      <c r="D1699"/>
      <c r="E1699"/>
      <c r="F1699"/>
      <c r="G1699"/>
      <c r="H1699"/>
    </row>
    <row r="1700" spans="2:8">
      <c r="B1700"/>
      <c r="C1700"/>
      <c r="D1700"/>
      <c r="E1700"/>
      <c r="F1700"/>
      <c r="G1700"/>
      <c r="H1700"/>
    </row>
    <row r="1701" spans="2:8">
      <c r="B1701"/>
      <c r="C1701"/>
      <c r="D1701"/>
      <c r="E1701"/>
      <c r="F1701"/>
      <c r="G1701"/>
      <c r="H1701"/>
    </row>
    <row r="1702" spans="2:8">
      <c r="B1702"/>
      <c r="C1702"/>
      <c r="D1702"/>
      <c r="E1702"/>
      <c r="F1702"/>
      <c r="G1702"/>
      <c r="H1702"/>
    </row>
    <row r="1703" spans="2:8">
      <c r="B1703"/>
      <c r="C1703"/>
      <c r="D1703"/>
      <c r="E1703"/>
      <c r="F1703"/>
      <c r="G1703"/>
      <c r="H1703"/>
    </row>
    <row r="1704" spans="2:8">
      <c r="B1704"/>
      <c r="C1704"/>
      <c r="D1704"/>
      <c r="E1704"/>
      <c r="F1704"/>
      <c r="G1704"/>
      <c r="H1704"/>
    </row>
    <row r="1705" spans="2:8">
      <c r="B1705"/>
      <c r="C1705"/>
      <c r="D1705"/>
      <c r="E1705"/>
      <c r="F1705"/>
      <c r="G1705"/>
      <c r="H1705"/>
    </row>
    <row r="1706" spans="2:8">
      <c r="B1706"/>
      <c r="C1706"/>
      <c r="D1706"/>
      <c r="E1706"/>
      <c r="F1706"/>
      <c r="G1706"/>
      <c r="H1706"/>
    </row>
    <row r="1707" spans="2:8">
      <c r="B1707"/>
      <c r="C1707"/>
      <c r="D1707"/>
      <c r="E1707"/>
      <c r="F1707"/>
      <c r="G1707"/>
      <c r="H1707"/>
    </row>
    <row r="1708" spans="2:8">
      <c r="B1708"/>
      <c r="C1708"/>
      <c r="D1708"/>
      <c r="E1708"/>
      <c r="F1708"/>
      <c r="G1708"/>
      <c r="H1708"/>
    </row>
    <row r="1709" spans="2:8">
      <c r="B1709"/>
      <c r="C1709"/>
      <c r="D1709"/>
      <c r="E1709"/>
      <c r="F1709"/>
      <c r="G1709"/>
      <c r="H1709"/>
    </row>
    <row r="1710" spans="2:8">
      <c r="B1710"/>
      <c r="C1710"/>
      <c r="D1710"/>
      <c r="E1710"/>
      <c r="F1710"/>
      <c r="G1710"/>
      <c r="H1710"/>
    </row>
    <row r="1711" spans="2:8">
      <c r="B1711"/>
      <c r="C1711"/>
      <c r="D1711"/>
      <c r="E1711"/>
      <c r="F1711"/>
      <c r="G1711"/>
      <c r="H1711"/>
    </row>
    <row r="1712" spans="2:8">
      <c r="B1712"/>
      <c r="C1712"/>
      <c r="D1712"/>
      <c r="E1712"/>
      <c r="F1712"/>
      <c r="G1712"/>
      <c r="H1712"/>
    </row>
    <row r="1713" spans="2:8">
      <c r="B1713"/>
      <c r="C1713"/>
      <c r="D1713"/>
      <c r="E1713"/>
      <c r="F1713"/>
      <c r="G1713"/>
      <c r="H1713"/>
    </row>
    <row r="1714" spans="2:8">
      <c r="B1714"/>
      <c r="C1714"/>
      <c r="D1714"/>
      <c r="E1714"/>
      <c r="F1714"/>
      <c r="G1714"/>
      <c r="H1714"/>
    </row>
    <row r="1715" spans="2:8">
      <c r="B1715"/>
      <c r="C1715"/>
      <c r="D1715"/>
      <c r="E1715"/>
      <c r="F1715"/>
      <c r="G1715"/>
      <c r="H1715"/>
    </row>
    <row r="1716" spans="2:8">
      <c r="B1716"/>
      <c r="C1716"/>
      <c r="D1716"/>
      <c r="E1716"/>
      <c r="F1716"/>
      <c r="G1716"/>
      <c r="H1716"/>
    </row>
    <row r="1717" spans="2:8">
      <c r="B1717"/>
      <c r="C1717"/>
      <c r="D1717"/>
      <c r="E1717"/>
      <c r="F1717"/>
      <c r="G1717"/>
      <c r="H1717"/>
    </row>
    <row r="1718" spans="2:8">
      <c r="B1718"/>
      <c r="C1718"/>
      <c r="D1718"/>
      <c r="E1718"/>
      <c r="F1718"/>
      <c r="G1718"/>
      <c r="H1718"/>
    </row>
    <row r="1719" spans="2:8">
      <c r="B1719"/>
      <c r="C1719"/>
      <c r="D1719"/>
      <c r="E1719"/>
      <c r="F1719"/>
      <c r="G1719"/>
      <c r="H1719"/>
    </row>
    <row r="1720" spans="2:8">
      <c r="B1720"/>
      <c r="C1720"/>
      <c r="D1720"/>
      <c r="E1720"/>
      <c r="F1720"/>
      <c r="G1720"/>
      <c r="H1720"/>
    </row>
    <row r="1721" spans="2:8">
      <c r="B1721"/>
      <c r="C1721"/>
      <c r="D1721"/>
      <c r="E1721"/>
      <c r="F1721"/>
      <c r="G1721"/>
      <c r="H1721"/>
    </row>
    <row r="1722" spans="2:8">
      <c r="B1722"/>
      <c r="C1722"/>
      <c r="D1722"/>
      <c r="E1722"/>
      <c r="F1722"/>
      <c r="G1722"/>
      <c r="H1722"/>
    </row>
    <row r="1723" spans="2:8">
      <c r="B1723"/>
      <c r="C1723"/>
      <c r="D1723"/>
      <c r="E1723"/>
      <c r="F1723"/>
      <c r="G1723"/>
      <c r="H1723"/>
    </row>
    <row r="1724" spans="2:8">
      <c r="B1724"/>
      <c r="C1724"/>
      <c r="D1724"/>
      <c r="E1724"/>
      <c r="F1724"/>
      <c r="G1724"/>
      <c r="H1724"/>
    </row>
    <row r="1725" spans="2:8">
      <c r="B1725"/>
      <c r="C1725"/>
      <c r="D1725"/>
      <c r="E1725"/>
      <c r="F1725"/>
      <c r="G1725"/>
      <c r="H1725"/>
    </row>
    <row r="1726" spans="2:8">
      <c r="B1726"/>
      <c r="C1726"/>
      <c r="D1726"/>
      <c r="E1726"/>
      <c r="F1726"/>
      <c r="G1726"/>
      <c r="H1726"/>
    </row>
    <row r="1727" spans="2:8">
      <c r="B1727"/>
      <c r="C1727"/>
      <c r="D1727"/>
      <c r="E1727"/>
      <c r="F1727"/>
      <c r="G1727"/>
      <c r="H1727"/>
    </row>
    <row r="1728" spans="2:8">
      <c r="B1728"/>
      <c r="C1728"/>
      <c r="D1728"/>
      <c r="E1728"/>
      <c r="F1728"/>
      <c r="G1728"/>
      <c r="H1728"/>
    </row>
    <row r="1729" spans="2:8">
      <c r="B1729"/>
      <c r="C1729"/>
      <c r="D1729"/>
      <c r="E1729"/>
      <c r="F1729"/>
      <c r="G1729"/>
      <c r="H1729"/>
    </row>
    <row r="1730" spans="2:8">
      <c r="B1730"/>
      <c r="C1730"/>
      <c r="D1730"/>
      <c r="E1730"/>
      <c r="F1730"/>
      <c r="G1730"/>
      <c r="H1730"/>
    </row>
    <row r="1731" spans="2:8">
      <c r="B1731"/>
      <c r="C1731"/>
      <c r="D1731"/>
      <c r="E1731"/>
      <c r="F1731"/>
      <c r="G1731"/>
      <c r="H1731"/>
    </row>
    <row r="1732" spans="2:8">
      <c r="B1732"/>
      <c r="C1732"/>
      <c r="D1732"/>
      <c r="E1732"/>
      <c r="F1732"/>
      <c r="G1732"/>
      <c r="H1732"/>
    </row>
    <row r="1733" spans="2:8">
      <c r="B1733"/>
      <c r="C1733"/>
      <c r="D1733"/>
      <c r="E1733"/>
      <c r="F1733"/>
      <c r="G1733"/>
      <c r="H1733"/>
    </row>
    <row r="1734" spans="2:8">
      <c r="B1734"/>
      <c r="C1734"/>
      <c r="D1734"/>
      <c r="E1734"/>
      <c r="F1734"/>
      <c r="G1734"/>
      <c r="H1734"/>
    </row>
    <row r="1735" spans="2:8">
      <c r="B1735"/>
      <c r="C1735"/>
      <c r="D1735"/>
      <c r="E1735"/>
      <c r="F1735"/>
      <c r="G1735"/>
      <c r="H1735"/>
    </row>
    <row r="1736" spans="2:8">
      <c r="B1736"/>
      <c r="C1736"/>
      <c r="D1736"/>
      <c r="E1736"/>
      <c r="F1736"/>
      <c r="G1736"/>
      <c r="H1736"/>
    </row>
    <row r="1737" spans="2:8">
      <c r="B1737"/>
      <c r="C1737"/>
      <c r="D1737"/>
      <c r="E1737"/>
      <c r="F1737"/>
      <c r="G1737"/>
      <c r="H1737"/>
    </row>
    <row r="1738" spans="2:8">
      <c r="B1738"/>
      <c r="C1738"/>
      <c r="D1738"/>
      <c r="E1738"/>
      <c r="F1738"/>
      <c r="G1738"/>
      <c r="H1738"/>
    </row>
    <row r="1739" spans="2:8">
      <c r="B1739"/>
      <c r="C1739"/>
      <c r="D1739"/>
      <c r="E1739"/>
      <c r="F1739"/>
      <c r="G1739"/>
      <c r="H1739"/>
    </row>
    <row r="1740" spans="2:8">
      <c r="B1740"/>
      <c r="C1740"/>
      <c r="D1740"/>
      <c r="E1740"/>
      <c r="F1740"/>
      <c r="G1740"/>
      <c r="H1740"/>
    </row>
    <row r="1741" spans="2:8">
      <c r="B1741"/>
      <c r="C1741"/>
      <c r="D1741"/>
      <c r="E1741"/>
      <c r="F1741"/>
      <c r="G1741"/>
      <c r="H1741"/>
    </row>
    <row r="1742" spans="2:8">
      <c r="B1742"/>
      <c r="C1742"/>
      <c r="D1742"/>
      <c r="E1742"/>
      <c r="F1742"/>
      <c r="G1742"/>
      <c r="H1742"/>
    </row>
    <row r="1743" spans="2:8">
      <c r="B1743"/>
      <c r="C1743"/>
      <c r="D1743"/>
      <c r="E1743"/>
      <c r="F1743"/>
      <c r="G1743"/>
      <c r="H1743"/>
    </row>
    <row r="1744" spans="2:8">
      <c r="B1744"/>
      <c r="C1744"/>
      <c r="D1744"/>
      <c r="E1744"/>
      <c r="F1744"/>
      <c r="G1744"/>
      <c r="H1744"/>
    </row>
    <row r="1745" spans="2:8">
      <c r="B1745"/>
      <c r="C1745"/>
      <c r="D1745"/>
      <c r="E1745"/>
      <c r="F1745"/>
      <c r="G1745"/>
      <c r="H1745"/>
    </row>
    <row r="1746" spans="2:8">
      <c r="B1746"/>
      <c r="C1746"/>
      <c r="D1746"/>
      <c r="E1746"/>
      <c r="F1746"/>
      <c r="G1746"/>
      <c r="H1746"/>
    </row>
    <row r="1747" spans="2:8">
      <c r="B1747"/>
      <c r="C1747"/>
      <c r="D1747"/>
      <c r="E1747"/>
      <c r="F1747"/>
      <c r="G1747"/>
      <c r="H1747"/>
    </row>
    <row r="1748" spans="2:8">
      <c r="B1748"/>
      <c r="C1748"/>
      <c r="D1748"/>
      <c r="E1748"/>
      <c r="F1748"/>
      <c r="G1748"/>
      <c r="H1748"/>
    </row>
    <row r="1749" spans="2:8">
      <c r="B1749"/>
      <c r="C1749"/>
      <c r="D1749"/>
      <c r="E1749"/>
      <c r="F1749"/>
      <c r="G1749"/>
      <c r="H1749"/>
    </row>
    <row r="1750" spans="2:8">
      <c r="B1750"/>
      <c r="C1750"/>
      <c r="D1750"/>
      <c r="E1750"/>
      <c r="F1750"/>
      <c r="G1750"/>
      <c r="H1750"/>
    </row>
    <row r="1751" spans="2:8">
      <c r="B1751"/>
      <c r="C1751"/>
      <c r="D1751"/>
      <c r="E1751"/>
      <c r="F1751"/>
      <c r="G1751"/>
      <c r="H1751"/>
    </row>
    <row r="1752" spans="2:8">
      <c r="B1752"/>
      <c r="C1752"/>
      <c r="D1752"/>
      <c r="E1752"/>
      <c r="F1752"/>
      <c r="G1752"/>
      <c r="H1752"/>
    </row>
    <row r="1753" spans="2:8">
      <c r="B1753"/>
      <c r="C1753"/>
      <c r="D1753"/>
      <c r="E1753"/>
      <c r="F1753"/>
      <c r="G1753"/>
      <c r="H1753"/>
    </row>
    <row r="1754" spans="2:8">
      <c r="B1754"/>
      <c r="C1754"/>
      <c r="D1754"/>
      <c r="E1754"/>
      <c r="F1754"/>
      <c r="G1754"/>
      <c r="H1754"/>
    </row>
    <row r="1755" spans="2:8">
      <c r="B1755"/>
      <c r="C1755"/>
      <c r="D1755"/>
      <c r="E1755"/>
      <c r="F1755"/>
      <c r="G1755"/>
      <c r="H1755"/>
    </row>
    <row r="1756" spans="2:8">
      <c r="B1756"/>
      <c r="C1756"/>
      <c r="D1756"/>
      <c r="E1756"/>
      <c r="F1756"/>
      <c r="G1756"/>
      <c r="H1756"/>
    </row>
    <row r="1757" spans="2:8">
      <c r="B1757"/>
      <c r="C1757"/>
      <c r="D1757"/>
      <c r="E1757"/>
      <c r="F1757"/>
      <c r="G1757"/>
      <c r="H1757"/>
    </row>
    <row r="1758" spans="2:8">
      <c r="B1758"/>
      <c r="C1758"/>
      <c r="D1758"/>
      <c r="E1758"/>
      <c r="F1758"/>
      <c r="G1758"/>
      <c r="H1758"/>
    </row>
    <row r="1759" spans="2:8">
      <c r="B1759"/>
      <c r="C1759"/>
      <c r="D1759"/>
      <c r="E1759"/>
      <c r="F1759"/>
      <c r="G1759"/>
      <c r="H1759"/>
    </row>
    <row r="1760" spans="2:8">
      <c r="B1760"/>
      <c r="C1760"/>
      <c r="D1760"/>
      <c r="E1760"/>
      <c r="F1760"/>
      <c r="G1760"/>
      <c r="H1760"/>
    </row>
    <row r="1761" spans="2:8">
      <c r="B1761"/>
      <c r="C1761"/>
      <c r="D1761"/>
      <c r="E1761"/>
      <c r="F1761"/>
      <c r="G1761"/>
      <c r="H1761"/>
    </row>
    <row r="1762" spans="2:8">
      <c r="B1762"/>
      <c r="C1762"/>
      <c r="D1762"/>
      <c r="E1762"/>
      <c r="F1762"/>
      <c r="G1762"/>
      <c r="H1762"/>
    </row>
    <row r="1763" spans="2:8">
      <c r="B1763"/>
      <c r="C1763"/>
      <c r="D1763"/>
      <c r="E1763"/>
      <c r="F1763"/>
      <c r="G1763"/>
      <c r="H1763"/>
    </row>
    <row r="1764" spans="2:8">
      <c r="B1764"/>
      <c r="C1764"/>
      <c r="D1764"/>
      <c r="E1764"/>
      <c r="F1764"/>
      <c r="G1764"/>
      <c r="H1764"/>
    </row>
    <row r="1765" spans="2:8">
      <c r="B1765"/>
      <c r="C1765"/>
      <c r="D1765"/>
      <c r="E1765"/>
      <c r="F1765"/>
      <c r="G1765"/>
      <c r="H1765"/>
    </row>
    <row r="1766" spans="2:8">
      <c r="B1766"/>
      <c r="C1766"/>
      <c r="D1766"/>
      <c r="E1766"/>
      <c r="F1766"/>
      <c r="G1766"/>
      <c r="H1766"/>
    </row>
    <row r="1767" spans="2:8">
      <c r="B1767"/>
      <c r="C1767"/>
      <c r="D1767"/>
      <c r="E1767"/>
      <c r="F1767"/>
      <c r="G1767"/>
      <c r="H1767"/>
    </row>
    <row r="1768" spans="2:8">
      <c r="B1768"/>
      <c r="C1768"/>
      <c r="D1768"/>
      <c r="E1768"/>
      <c r="F1768"/>
      <c r="G1768"/>
      <c r="H1768"/>
    </row>
    <row r="1769" spans="2:8">
      <c r="B1769"/>
      <c r="C1769"/>
      <c r="D1769"/>
      <c r="E1769"/>
      <c r="F1769"/>
      <c r="G1769"/>
      <c r="H1769"/>
    </row>
    <row r="1770" spans="2:8">
      <c r="B1770"/>
      <c r="C1770"/>
      <c r="D1770"/>
      <c r="E1770"/>
      <c r="F1770"/>
      <c r="G1770"/>
      <c r="H1770"/>
    </row>
    <row r="1771" spans="2:8">
      <c r="B1771"/>
      <c r="C1771"/>
      <c r="D1771"/>
      <c r="E1771"/>
      <c r="F1771"/>
      <c r="G1771"/>
      <c r="H1771"/>
    </row>
    <row r="1772" spans="2:8">
      <c r="B1772"/>
      <c r="C1772"/>
      <c r="D1772"/>
      <c r="E1772"/>
      <c r="F1772"/>
      <c r="G1772"/>
      <c r="H1772"/>
    </row>
    <row r="1773" spans="2:8">
      <c r="B1773"/>
      <c r="C1773"/>
      <c r="D1773"/>
      <c r="E1773"/>
      <c r="F1773"/>
      <c r="G1773"/>
      <c r="H1773"/>
    </row>
    <row r="1774" spans="2:8">
      <c r="B1774"/>
      <c r="C1774"/>
      <c r="D1774"/>
      <c r="E1774"/>
      <c r="F1774"/>
      <c r="G1774"/>
      <c r="H1774"/>
    </row>
    <row r="1775" spans="2:8">
      <c r="B1775"/>
      <c r="C1775"/>
      <c r="D1775"/>
      <c r="E1775"/>
      <c r="F1775"/>
      <c r="G1775"/>
      <c r="H1775"/>
    </row>
    <row r="1776" spans="2:8">
      <c r="B1776"/>
      <c r="C1776"/>
      <c r="D1776"/>
      <c r="E1776"/>
      <c r="F1776"/>
      <c r="G1776"/>
      <c r="H1776"/>
    </row>
    <row r="1777" spans="2:8">
      <c r="B1777"/>
      <c r="C1777"/>
      <c r="D1777"/>
      <c r="E1777"/>
      <c r="F1777"/>
      <c r="G1777"/>
      <c r="H1777"/>
    </row>
    <row r="1778" spans="2:8">
      <c r="B1778"/>
      <c r="C1778"/>
      <c r="D1778"/>
      <c r="E1778"/>
      <c r="F1778"/>
      <c r="G1778"/>
      <c r="H1778"/>
    </row>
    <row r="1779" spans="2:8">
      <c r="B1779"/>
      <c r="C1779"/>
      <c r="D1779"/>
      <c r="E1779"/>
      <c r="F1779"/>
      <c r="G1779"/>
      <c r="H1779"/>
    </row>
    <row r="1780" spans="2:8">
      <c r="B1780"/>
      <c r="C1780"/>
      <c r="D1780"/>
      <c r="E1780"/>
      <c r="F1780"/>
      <c r="G1780"/>
      <c r="H1780"/>
    </row>
    <row r="1781" spans="2:8">
      <c r="B1781"/>
      <c r="C1781"/>
      <c r="D1781"/>
      <c r="E1781"/>
      <c r="F1781"/>
      <c r="G1781"/>
      <c r="H1781"/>
    </row>
    <row r="1782" spans="2:8">
      <c r="B1782"/>
      <c r="C1782"/>
      <c r="D1782"/>
      <c r="E1782"/>
      <c r="F1782"/>
      <c r="G1782"/>
      <c r="H1782"/>
    </row>
    <row r="1783" spans="2:8">
      <c r="B1783"/>
      <c r="C1783"/>
      <c r="D1783"/>
      <c r="E1783"/>
      <c r="F1783"/>
      <c r="G1783"/>
      <c r="H1783"/>
    </row>
    <row r="1784" spans="2:8">
      <c r="B1784"/>
      <c r="C1784"/>
      <c r="D1784"/>
      <c r="E1784"/>
      <c r="F1784"/>
      <c r="G1784"/>
      <c r="H1784"/>
    </row>
    <row r="1785" spans="2:8">
      <c r="B1785"/>
      <c r="C1785"/>
      <c r="D1785"/>
      <c r="E1785"/>
      <c r="F1785"/>
      <c r="G1785"/>
      <c r="H1785"/>
    </row>
    <row r="1786" spans="2:8">
      <c r="B1786"/>
      <c r="C1786"/>
      <c r="D1786"/>
      <c r="E1786"/>
      <c r="F1786"/>
      <c r="G1786"/>
      <c r="H1786"/>
    </row>
    <row r="1787" spans="2:8">
      <c r="B1787"/>
      <c r="C1787"/>
      <c r="D1787"/>
      <c r="E1787"/>
      <c r="F1787"/>
      <c r="G1787"/>
      <c r="H1787"/>
    </row>
    <row r="1788" spans="2:8">
      <c r="B1788"/>
      <c r="C1788"/>
      <c r="D1788"/>
      <c r="E1788"/>
      <c r="F1788"/>
      <c r="G1788"/>
      <c r="H1788"/>
    </row>
    <row r="1789" spans="2:8">
      <c r="B1789"/>
      <c r="C1789"/>
      <c r="D1789"/>
      <c r="E1789"/>
      <c r="F1789"/>
      <c r="G1789"/>
      <c r="H1789"/>
    </row>
    <row r="1790" spans="2:8">
      <c r="B1790"/>
      <c r="C1790"/>
      <c r="D1790"/>
      <c r="E1790"/>
      <c r="F1790"/>
      <c r="G1790"/>
      <c r="H1790"/>
    </row>
    <row r="1791" spans="2:8">
      <c r="B1791"/>
      <c r="C1791"/>
      <c r="D1791"/>
      <c r="E1791"/>
      <c r="F1791"/>
      <c r="G1791"/>
      <c r="H1791"/>
    </row>
    <row r="1792" spans="2:8">
      <c r="B1792"/>
      <c r="C1792"/>
      <c r="D1792"/>
      <c r="E1792"/>
      <c r="F1792"/>
      <c r="G1792"/>
      <c r="H1792"/>
    </row>
    <row r="1793" spans="2:8">
      <c r="B1793"/>
      <c r="C1793"/>
      <c r="D1793"/>
      <c r="E1793"/>
      <c r="F1793"/>
      <c r="G1793"/>
      <c r="H1793"/>
    </row>
    <row r="1794" spans="2:8">
      <c r="B1794"/>
      <c r="C1794"/>
      <c r="D1794"/>
      <c r="E1794"/>
      <c r="F1794"/>
      <c r="G1794"/>
      <c r="H1794"/>
    </row>
    <row r="1795" spans="2:8">
      <c r="B1795"/>
      <c r="C1795"/>
      <c r="D1795"/>
      <c r="E1795"/>
      <c r="F1795"/>
      <c r="G1795"/>
      <c r="H1795"/>
    </row>
    <row r="1796" spans="2:8">
      <c r="B1796"/>
      <c r="C1796"/>
      <c r="D1796"/>
      <c r="E1796"/>
      <c r="F1796"/>
      <c r="G1796"/>
      <c r="H1796"/>
    </row>
    <row r="1797" spans="2:8">
      <c r="B1797"/>
      <c r="C1797"/>
      <c r="D1797"/>
      <c r="E1797"/>
      <c r="F1797"/>
      <c r="G1797"/>
      <c r="H1797"/>
    </row>
    <row r="1798" spans="2:8">
      <c r="B1798"/>
      <c r="C1798"/>
      <c r="D1798"/>
      <c r="E1798"/>
      <c r="F1798"/>
      <c r="G1798"/>
      <c r="H1798"/>
    </row>
    <row r="1799" spans="2:8">
      <c r="B1799"/>
      <c r="C1799"/>
      <c r="D1799"/>
      <c r="E1799"/>
      <c r="F1799"/>
      <c r="G1799"/>
      <c r="H1799"/>
    </row>
    <row r="1800" spans="2:8">
      <c r="B1800"/>
      <c r="C1800"/>
      <c r="D1800"/>
      <c r="E1800"/>
      <c r="F1800"/>
      <c r="G1800"/>
      <c r="H1800"/>
    </row>
    <row r="1801" spans="2:8">
      <c r="B1801"/>
      <c r="C1801"/>
      <c r="D1801"/>
      <c r="E1801"/>
      <c r="F1801"/>
      <c r="G1801"/>
      <c r="H1801"/>
    </row>
    <row r="1802" spans="2:8">
      <c r="B1802"/>
      <c r="C1802"/>
      <c r="D1802"/>
      <c r="E1802"/>
      <c r="F1802"/>
      <c r="G1802"/>
      <c r="H1802"/>
    </row>
    <row r="1803" spans="2:8">
      <c r="B1803"/>
      <c r="C1803"/>
      <c r="D1803"/>
      <c r="E1803"/>
      <c r="F1803"/>
      <c r="G1803"/>
      <c r="H1803"/>
    </row>
    <row r="1804" spans="2:8">
      <c r="B1804"/>
      <c r="C1804"/>
      <c r="D1804"/>
      <c r="E1804"/>
      <c r="F1804"/>
      <c r="G1804"/>
      <c r="H1804"/>
    </row>
    <row r="1805" spans="2:8">
      <c r="B1805"/>
      <c r="C1805"/>
      <c r="D1805"/>
      <c r="E1805"/>
      <c r="F1805"/>
      <c r="G1805"/>
      <c r="H1805"/>
    </row>
    <row r="1806" spans="2:8">
      <c r="B1806"/>
      <c r="C1806"/>
      <c r="D1806"/>
      <c r="E1806"/>
      <c r="F1806"/>
      <c r="G1806"/>
      <c r="H1806"/>
    </row>
    <row r="1807" spans="2:8">
      <c r="B1807"/>
      <c r="C1807"/>
      <c r="D1807"/>
      <c r="E1807"/>
      <c r="F1807"/>
      <c r="G1807"/>
      <c r="H1807"/>
    </row>
    <row r="1808" spans="2:8">
      <c r="B1808"/>
      <c r="C1808"/>
      <c r="D1808"/>
      <c r="E1808"/>
      <c r="F1808"/>
      <c r="G1808"/>
      <c r="H1808"/>
    </row>
    <row r="1809" spans="2:8">
      <c r="B1809"/>
      <c r="C1809"/>
      <c r="D1809"/>
      <c r="E1809"/>
      <c r="F1809"/>
      <c r="G1809"/>
      <c r="H1809"/>
    </row>
    <row r="1810" spans="2:8">
      <c r="B1810"/>
      <c r="C1810"/>
      <c r="D1810"/>
      <c r="E1810"/>
      <c r="F1810"/>
      <c r="G1810"/>
      <c r="H1810"/>
    </row>
    <row r="1811" spans="2:8">
      <c r="B1811"/>
      <c r="C1811"/>
      <c r="D1811"/>
      <c r="E1811"/>
      <c r="F1811"/>
      <c r="G1811"/>
      <c r="H1811"/>
    </row>
    <row r="1812" spans="2:8">
      <c r="B1812"/>
      <c r="C1812"/>
      <c r="D1812"/>
      <c r="E1812"/>
      <c r="F1812"/>
      <c r="G1812"/>
      <c r="H1812"/>
    </row>
    <row r="1813" spans="2:8">
      <c r="B1813"/>
      <c r="C1813"/>
      <c r="D1813"/>
      <c r="E1813"/>
      <c r="F1813"/>
      <c r="G1813"/>
      <c r="H1813"/>
    </row>
    <row r="1814" spans="2:8">
      <c r="B1814"/>
      <c r="C1814"/>
      <c r="D1814"/>
      <c r="E1814"/>
      <c r="F1814"/>
      <c r="G1814"/>
      <c r="H1814"/>
    </row>
    <row r="1815" spans="2:8">
      <c r="B1815"/>
      <c r="C1815"/>
      <c r="D1815"/>
      <c r="E1815"/>
      <c r="F1815"/>
      <c r="G1815"/>
      <c r="H1815"/>
    </row>
    <row r="1816" spans="2:8">
      <c r="B1816"/>
      <c r="C1816"/>
      <c r="D1816"/>
      <c r="E1816"/>
      <c r="F1816"/>
      <c r="G1816"/>
      <c r="H1816"/>
    </row>
    <row r="1817" spans="2:8">
      <c r="B1817"/>
      <c r="C1817"/>
      <c r="D1817"/>
      <c r="E1817"/>
      <c r="F1817"/>
      <c r="G1817"/>
      <c r="H1817"/>
    </row>
    <row r="1818" spans="2:8">
      <c r="B1818"/>
      <c r="C1818"/>
      <c r="D1818"/>
      <c r="E1818"/>
      <c r="F1818"/>
      <c r="G1818"/>
      <c r="H1818"/>
    </row>
    <row r="1819" spans="2:8">
      <c r="B1819"/>
      <c r="C1819"/>
      <c r="D1819"/>
      <c r="E1819"/>
      <c r="F1819"/>
      <c r="G1819"/>
      <c r="H1819"/>
    </row>
    <row r="1820" spans="2:8">
      <c r="B1820"/>
      <c r="C1820"/>
      <c r="D1820"/>
      <c r="E1820"/>
      <c r="F1820"/>
      <c r="G1820"/>
      <c r="H1820"/>
    </row>
    <row r="1821" spans="2:8">
      <c r="B1821"/>
      <c r="C1821"/>
      <c r="D1821"/>
      <c r="E1821"/>
      <c r="F1821"/>
      <c r="G1821"/>
      <c r="H1821"/>
    </row>
    <row r="1822" spans="2:8">
      <c r="B1822"/>
      <c r="C1822"/>
      <c r="D1822"/>
      <c r="E1822"/>
      <c r="F1822"/>
      <c r="G1822"/>
      <c r="H1822"/>
    </row>
    <row r="1823" spans="2:8">
      <c r="B1823"/>
      <c r="C1823"/>
      <c r="D1823"/>
      <c r="E1823"/>
      <c r="F1823"/>
      <c r="G1823"/>
      <c r="H1823"/>
    </row>
    <row r="1824" spans="2:8">
      <c r="B1824"/>
      <c r="C1824"/>
      <c r="D1824"/>
      <c r="E1824"/>
      <c r="F1824"/>
      <c r="G1824"/>
      <c r="H1824"/>
    </row>
    <row r="1825" spans="2:8">
      <c r="B1825"/>
      <c r="C1825"/>
      <c r="D1825"/>
      <c r="E1825"/>
      <c r="F1825"/>
      <c r="G1825"/>
      <c r="H1825"/>
    </row>
    <row r="1826" spans="2:8">
      <c r="B1826"/>
      <c r="C1826"/>
      <c r="D1826"/>
      <c r="E1826"/>
      <c r="F1826"/>
      <c r="G1826"/>
      <c r="H1826"/>
    </row>
    <row r="1827" spans="2:8">
      <c r="B1827"/>
      <c r="C1827"/>
      <c r="D1827"/>
      <c r="E1827"/>
      <c r="F1827"/>
      <c r="G1827"/>
      <c r="H1827"/>
    </row>
    <row r="1828" spans="2:8">
      <c r="B1828"/>
      <c r="C1828"/>
      <c r="D1828"/>
      <c r="E1828"/>
      <c r="F1828"/>
      <c r="G1828"/>
      <c r="H1828"/>
    </row>
    <row r="1829" spans="2:8">
      <c r="B1829"/>
      <c r="C1829"/>
      <c r="D1829"/>
      <c r="E1829"/>
      <c r="F1829"/>
      <c r="G1829"/>
      <c r="H1829"/>
    </row>
    <row r="1830" spans="2:8">
      <c r="B1830"/>
      <c r="C1830"/>
      <c r="D1830"/>
      <c r="E1830"/>
      <c r="F1830"/>
      <c r="G1830"/>
      <c r="H1830"/>
    </row>
    <row r="1831" spans="2:8">
      <c r="B1831"/>
      <c r="C1831"/>
      <c r="D1831"/>
      <c r="E1831"/>
      <c r="F1831"/>
      <c r="G1831"/>
      <c r="H1831"/>
    </row>
    <row r="1832" spans="2:8">
      <c r="B1832"/>
      <c r="C1832"/>
      <c r="D1832"/>
      <c r="E1832"/>
      <c r="F1832"/>
      <c r="G1832"/>
      <c r="H1832"/>
    </row>
    <row r="1833" spans="2:8">
      <c r="B1833"/>
      <c r="C1833"/>
      <c r="D1833"/>
      <c r="E1833"/>
      <c r="F1833"/>
      <c r="G1833"/>
      <c r="H1833"/>
    </row>
    <row r="1834" spans="2:8">
      <c r="B1834"/>
      <c r="C1834"/>
      <c r="D1834"/>
      <c r="E1834"/>
      <c r="F1834"/>
      <c r="G1834"/>
      <c r="H1834"/>
    </row>
    <row r="1835" spans="2:8">
      <c r="B1835"/>
      <c r="C1835"/>
      <c r="D1835"/>
      <c r="E1835"/>
      <c r="F1835"/>
      <c r="G1835"/>
      <c r="H1835"/>
    </row>
    <row r="1836" spans="2:8">
      <c r="B1836"/>
      <c r="C1836"/>
      <c r="D1836"/>
      <c r="E1836"/>
      <c r="F1836"/>
      <c r="G1836"/>
      <c r="H1836"/>
    </row>
    <row r="1837" spans="2:8">
      <c r="B1837"/>
      <c r="C1837"/>
      <c r="D1837"/>
      <c r="E1837"/>
      <c r="F1837"/>
      <c r="G1837"/>
      <c r="H1837"/>
    </row>
    <row r="1838" spans="2:8">
      <c r="B1838"/>
      <c r="C1838"/>
      <c r="D1838"/>
      <c r="E1838"/>
      <c r="F1838"/>
      <c r="G1838"/>
      <c r="H1838"/>
    </row>
    <row r="1839" spans="2:8">
      <c r="B1839"/>
      <c r="C1839"/>
      <c r="D1839"/>
      <c r="E1839"/>
      <c r="F1839"/>
      <c r="G1839"/>
      <c r="H1839"/>
    </row>
    <row r="1840" spans="2:8">
      <c r="B1840"/>
      <c r="C1840"/>
      <c r="D1840"/>
      <c r="E1840"/>
      <c r="F1840"/>
      <c r="G1840"/>
      <c r="H1840"/>
    </row>
    <row r="1841" spans="2:8">
      <c r="B1841"/>
      <c r="C1841"/>
      <c r="D1841"/>
      <c r="E1841"/>
      <c r="F1841"/>
      <c r="G1841"/>
      <c r="H1841"/>
    </row>
    <row r="1842" spans="2:8">
      <c r="B1842"/>
      <c r="C1842"/>
      <c r="D1842"/>
      <c r="E1842"/>
      <c r="F1842"/>
      <c r="G1842"/>
      <c r="H1842"/>
    </row>
    <row r="1843" spans="2:8">
      <c r="B1843"/>
      <c r="C1843"/>
      <c r="D1843"/>
      <c r="E1843"/>
      <c r="F1843"/>
      <c r="G1843"/>
      <c r="H1843"/>
    </row>
    <row r="1844" spans="2:8">
      <c r="B1844"/>
      <c r="C1844"/>
      <c r="D1844"/>
      <c r="E1844"/>
      <c r="F1844"/>
      <c r="G1844"/>
      <c r="H1844"/>
    </row>
    <row r="1845" spans="2:8">
      <c r="B1845"/>
      <c r="C1845"/>
      <c r="D1845"/>
      <c r="E1845"/>
      <c r="F1845"/>
      <c r="G1845"/>
      <c r="H1845"/>
    </row>
    <row r="1846" spans="2:8">
      <c r="B1846"/>
      <c r="C1846"/>
      <c r="D1846"/>
      <c r="E1846"/>
      <c r="F1846"/>
      <c r="G1846"/>
      <c r="H1846"/>
    </row>
    <row r="1847" spans="2:8">
      <c r="B1847"/>
      <c r="C1847"/>
      <c r="D1847"/>
      <c r="E1847"/>
      <c r="F1847"/>
      <c r="G1847"/>
      <c r="H1847"/>
    </row>
    <row r="1848" spans="2:8">
      <c r="B1848"/>
      <c r="C1848"/>
      <c r="D1848"/>
      <c r="E1848"/>
      <c r="F1848"/>
      <c r="G1848"/>
      <c r="H1848"/>
    </row>
    <row r="1849" spans="2:8">
      <c r="B1849"/>
      <c r="C1849"/>
      <c r="D1849"/>
      <c r="E1849"/>
      <c r="F1849"/>
      <c r="G1849"/>
      <c r="H1849"/>
    </row>
    <row r="1850" spans="2:8">
      <c r="B1850"/>
      <c r="C1850"/>
      <c r="D1850"/>
      <c r="E1850"/>
      <c r="F1850"/>
      <c r="G1850"/>
      <c r="H1850"/>
    </row>
    <row r="1851" spans="2:8">
      <c r="B1851"/>
      <c r="C1851"/>
      <c r="D1851"/>
      <c r="E1851"/>
      <c r="F1851"/>
      <c r="G1851"/>
      <c r="H1851"/>
    </row>
    <row r="1852" spans="2:8">
      <c r="B1852"/>
      <c r="C1852"/>
      <c r="D1852"/>
      <c r="E1852"/>
      <c r="F1852"/>
      <c r="G1852"/>
      <c r="H1852"/>
    </row>
    <row r="1853" spans="2:8">
      <c r="B1853"/>
      <c r="C1853"/>
      <c r="D1853"/>
      <c r="E1853"/>
      <c r="F1853"/>
      <c r="G1853"/>
      <c r="H1853"/>
    </row>
    <row r="1854" spans="2:8">
      <c r="B1854"/>
      <c r="C1854"/>
      <c r="D1854"/>
      <c r="E1854"/>
      <c r="F1854"/>
      <c r="G1854"/>
      <c r="H1854"/>
    </row>
    <row r="1855" spans="2:8">
      <c r="B1855"/>
      <c r="C1855"/>
      <c r="D1855"/>
      <c r="E1855"/>
      <c r="F1855"/>
      <c r="G1855"/>
      <c r="H1855"/>
    </row>
    <row r="1856" spans="2:8">
      <c r="B1856"/>
      <c r="C1856"/>
      <c r="D1856"/>
      <c r="E1856"/>
      <c r="F1856"/>
      <c r="G1856"/>
      <c r="H1856"/>
    </row>
    <row r="1857" spans="2:8">
      <c r="B1857"/>
      <c r="C1857"/>
      <c r="D1857"/>
      <c r="E1857"/>
      <c r="F1857"/>
      <c r="G1857"/>
      <c r="H1857"/>
    </row>
    <row r="1858" spans="2:8">
      <c r="B1858"/>
      <c r="C1858"/>
      <c r="D1858"/>
      <c r="E1858"/>
      <c r="F1858"/>
      <c r="G1858"/>
      <c r="H1858"/>
    </row>
    <row r="1859" spans="2:8">
      <c r="B1859"/>
      <c r="C1859"/>
      <c r="D1859"/>
      <c r="E1859"/>
      <c r="F1859"/>
      <c r="G1859"/>
      <c r="H1859"/>
    </row>
    <row r="1860" spans="2:8">
      <c r="B1860"/>
      <c r="C1860"/>
      <c r="D1860"/>
      <c r="E1860"/>
      <c r="F1860"/>
      <c r="G1860"/>
      <c r="H1860"/>
    </row>
    <row r="1861" spans="2:8">
      <c r="B1861"/>
      <c r="C1861"/>
      <c r="D1861"/>
      <c r="E1861"/>
      <c r="F1861"/>
      <c r="G1861"/>
      <c r="H1861"/>
    </row>
    <row r="1862" spans="2:8">
      <c r="B1862"/>
      <c r="C1862"/>
      <c r="D1862"/>
      <c r="E1862"/>
      <c r="F1862"/>
      <c r="G1862"/>
      <c r="H1862"/>
    </row>
    <row r="1863" spans="2:8">
      <c r="B1863"/>
      <c r="C1863"/>
      <c r="D1863"/>
      <c r="E1863"/>
      <c r="F1863"/>
      <c r="G1863"/>
      <c r="H1863"/>
    </row>
    <row r="1864" spans="2:8">
      <c r="B1864"/>
      <c r="C1864"/>
      <c r="D1864"/>
      <c r="E1864"/>
      <c r="F1864"/>
      <c r="G1864"/>
      <c r="H1864"/>
    </row>
    <row r="1865" spans="2:8">
      <c r="B1865"/>
      <c r="C1865"/>
      <c r="D1865"/>
      <c r="E1865"/>
      <c r="F1865"/>
      <c r="G1865"/>
      <c r="H1865"/>
    </row>
    <row r="1866" spans="2:8">
      <c r="B1866"/>
      <c r="C1866"/>
      <c r="D1866"/>
      <c r="E1866"/>
      <c r="F1866"/>
      <c r="G1866"/>
      <c r="H1866"/>
    </row>
    <row r="1867" spans="2:8">
      <c r="B1867"/>
      <c r="C1867"/>
      <c r="D1867"/>
      <c r="E1867"/>
      <c r="F1867"/>
      <c r="G1867"/>
      <c r="H1867"/>
    </row>
    <row r="1868" spans="2:8">
      <c r="B1868"/>
      <c r="C1868"/>
      <c r="D1868"/>
      <c r="E1868"/>
      <c r="F1868"/>
      <c r="G1868"/>
      <c r="H1868"/>
    </row>
    <row r="1869" spans="2:8">
      <c r="B1869"/>
      <c r="C1869"/>
      <c r="D1869"/>
      <c r="E1869"/>
      <c r="F1869"/>
      <c r="G1869"/>
      <c r="H1869"/>
    </row>
    <row r="1870" spans="2:8">
      <c r="B1870"/>
      <c r="C1870"/>
      <c r="D1870"/>
      <c r="E1870"/>
      <c r="F1870"/>
      <c r="G1870"/>
      <c r="H1870"/>
    </row>
    <row r="1871" spans="2:8">
      <c r="B1871"/>
      <c r="C1871"/>
      <c r="D1871"/>
      <c r="E1871"/>
      <c r="F1871"/>
      <c r="G1871"/>
      <c r="H1871"/>
    </row>
    <row r="1872" spans="2:8">
      <c r="B1872"/>
      <c r="C1872"/>
      <c r="D1872"/>
      <c r="E1872"/>
      <c r="F1872"/>
      <c r="G1872"/>
      <c r="H1872"/>
    </row>
    <row r="1873" spans="2:8">
      <c r="B1873"/>
      <c r="C1873"/>
      <c r="D1873"/>
      <c r="E1873"/>
      <c r="F1873"/>
      <c r="G1873"/>
      <c r="H1873"/>
    </row>
    <row r="1874" spans="2:8">
      <c r="B1874"/>
      <c r="C1874"/>
      <c r="D1874"/>
      <c r="E1874"/>
      <c r="F1874"/>
      <c r="G1874"/>
      <c r="H1874"/>
    </row>
    <row r="1875" spans="2:8">
      <c r="B1875"/>
      <c r="C1875"/>
      <c r="D1875"/>
      <c r="E1875"/>
      <c r="F1875"/>
      <c r="G1875"/>
      <c r="H1875"/>
    </row>
    <row r="1876" spans="2:8">
      <c r="B1876"/>
      <c r="C1876"/>
      <c r="D1876"/>
      <c r="E1876"/>
      <c r="F1876"/>
      <c r="G1876"/>
      <c r="H1876"/>
    </row>
    <row r="1877" spans="2:8">
      <c r="B1877"/>
      <c r="C1877"/>
      <c r="D1877"/>
      <c r="E1877"/>
      <c r="F1877"/>
      <c r="G1877"/>
      <c r="H1877"/>
    </row>
    <row r="1878" spans="2:8">
      <c r="B1878"/>
      <c r="C1878"/>
      <c r="D1878"/>
      <c r="E1878"/>
      <c r="F1878"/>
      <c r="G1878"/>
      <c r="H1878"/>
    </row>
    <row r="1879" spans="2:8">
      <c r="B1879"/>
      <c r="C1879"/>
      <c r="D1879"/>
      <c r="E1879"/>
      <c r="F1879"/>
      <c r="G1879"/>
      <c r="H1879"/>
    </row>
    <row r="1880" spans="2:8">
      <c r="B1880"/>
      <c r="C1880"/>
      <c r="D1880"/>
      <c r="E1880"/>
      <c r="F1880"/>
      <c r="G1880"/>
      <c r="H1880"/>
    </row>
    <row r="1881" spans="2:8">
      <c r="B1881"/>
      <c r="C1881"/>
      <c r="D1881"/>
      <c r="E1881"/>
      <c r="F1881"/>
      <c r="G1881"/>
      <c r="H1881"/>
    </row>
    <row r="1882" spans="2:8">
      <c r="B1882"/>
      <c r="C1882"/>
      <c r="D1882"/>
      <c r="E1882"/>
      <c r="F1882"/>
      <c r="G1882"/>
      <c r="H1882"/>
    </row>
    <row r="1883" spans="2:8">
      <c r="B1883"/>
      <c r="C1883"/>
      <c r="D1883"/>
      <c r="E1883"/>
      <c r="F1883"/>
      <c r="G1883"/>
      <c r="H1883"/>
    </row>
    <row r="1884" spans="2:8">
      <c r="B1884"/>
      <c r="C1884"/>
      <c r="D1884"/>
      <c r="E1884"/>
      <c r="F1884"/>
      <c r="G1884"/>
      <c r="H1884"/>
    </row>
    <row r="1885" spans="2:8">
      <c r="B1885"/>
      <c r="C1885"/>
      <c r="D1885"/>
      <c r="E1885"/>
      <c r="F1885"/>
      <c r="G1885"/>
      <c r="H1885"/>
    </row>
    <row r="1886" spans="2:8">
      <c r="B1886"/>
      <c r="C1886"/>
      <c r="D1886"/>
      <c r="E1886"/>
      <c r="F1886"/>
      <c r="G1886"/>
      <c r="H1886"/>
    </row>
    <row r="1887" spans="2:8">
      <c r="B1887"/>
      <c r="C1887"/>
      <c r="D1887"/>
      <c r="E1887"/>
      <c r="F1887"/>
      <c r="G1887"/>
      <c r="H1887"/>
    </row>
    <row r="1888" spans="2:8">
      <c r="B1888"/>
      <c r="C1888"/>
      <c r="D1888"/>
      <c r="E1888"/>
      <c r="F1888"/>
      <c r="G1888"/>
      <c r="H1888"/>
    </row>
    <row r="1889" spans="2:8">
      <c r="B1889"/>
      <c r="C1889"/>
      <c r="D1889"/>
      <c r="E1889"/>
      <c r="F1889"/>
      <c r="G1889"/>
      <c r="H1889"/>
    </row>
    <row r="1890" spans="2:8">
      <c r="B1890"/>
      <c r="C1890"/>
      <c r="D1890"/>
      <c r="E1890"/>
      <c r="F1890"/>
      <c r="G1890"/>
      <c r="H1890"/>
    </row>
    <row r="1891" spans="2:8">
      <c r="B1891"/>
      <c r="C1891"/>
      <c r="D1891"/>
      <c r="E1891"/>
      <c r="F1891"/>
      <c r="G1891"/>
      <c r="H1891"/>
    </row>
    <row r="1892" spans="2:8">
      <c r="B1892"/>
      <c r="C1892"/>
      <c r="D1892"/>
      <c r="E1892"/>
      <c r="F1892"/>
      <c r="G1892"/>
      <c r="H1892"/>
    </row>
    <row r="1893" spans="2:8">
      <c r="B1893"/>
      <c r="C1893"/>
      <c r="D1893"/>
      <c r="E1893"/>
      <c r="F1893"/>
      <c r="G1893"/>
      <c r="H1893"/>
    </row>
    <row r="1894" spans="2:8">
      <c r="B1894"/>
      <c r="C1894"/>
      <c r="D1894"/>
      <c r="E1894"/>
      <c r="F1894"/>
      <c r="G1894"/>
      <c r="H1894"/>
    </row>
    <row r="1895" spans="2:8">
      <c r="B1895"/>
      <c r="C1895"/>
      <c r="D1895"/>
      <c r="E1895"/>
      <c r="F1895"/>
      <c r="G1895"/>
      <c r="H1895"/>
    </row>
    <row r="1896" spans="2:8">
      <c r="B1896"/>
      <c r="C1896"/>
      <c r="D1896"/>
      <c r="E1896"/>
      <c r="F1896"/>
      <c r="G1896"/>
      <c r="H1896"/>
    </row>
    <row r="1897" spans="2:8">
      <c r="B1897"/>
      <c r="C1897"/>
      <c r="D1897"/>
      <c r="E1897"/>
      <c r="F1897"/>
      <c r="G1897"/>
      <c r="H1897"/>
    </row>
    <row r="1898" spans="2:8">
      <c r="B1898"/>
      <c r="C1898"/>
      <c r="D1898"/>
      <c r="E1898"/>
      <c r="F1898"/>
      <c r="G1898"/>
      <c r="H1898"/>
    </row>
    <row r="1899" spans="2:8">
      <c r="B1899"/>
      <c r="C1899"/>
      <c r="D1899"/>
      <c r="E1899"/>
      <c r="F1899"/>
      <c r="G1899"/>
      <c r="H1899"/>
    </row>
    <row r="1900" spans="2:8">
      <c r="B1900"/>
      <c r="C1900"/>
      <c r="D1900"/>
      <c r="E1900"/>
      <c r="F1900"/>
      <c r="G1900"/>
      <c r="H1900"/>
    </row>
    <row r="1901" spans="2:8">
      <c r="B1901"/>
      <c r="C1901"/>
      <c r="D1901"/>
      <c r="E1901"/>
      <c r="F1901"/>
      <c r="G1901"/>
      <c r="H1901"/>
    </row>
    <row r="1902" spans="2:8">
      <c r="B1902"/>
      <c r="C1902"/>
      <c r="D1902"/>
      <c r="E1902"/>
      <c r="F1902"/>
      <c r="G1902"/>
      <c r="H1902"/>
    </row>
    <row r="1903" spans="2:8">
      <c r="B1903"/>
      <c r="C1903"/>
      <c r="D1903"/>
      <c r="E1903"/>
      <c r="F1903"/>
      <c r="G1903"/>
      <c r="H1903"/>
    </row>
    <row r="1904" spans="2:8">
      <c r="B1904"/>
      <c r="C1904"/>
      <c r="D1904"/>
      <c r="E1904"/>
      <c r="F1904"/>
      <c r="G1904"/>
      <c r="H1904"/>
    </row>
    <row r="1905" spans="2:8">
      <c r="B1905"/>
      <c r="C1905"/>
      <c r="D1905"/>
      <c r="E1905"/>
      <c r="F1905"/>
      <c r="G1905"/>
      <c r="H1905"/>
    </row>
    <row r="1906" spans="2:8">
      <c r="B1906"/>
      <c r="C1906"/>
      <c r="D1906"/>
      <c r="E1906"/>
      <c r="F1906"/>
      <c r="G1906"/>
      <c r="H1906"/>
    </row>
    <row r="1907" spans="2:8">
      <c r="B1907"/>
      <c r="C1907"/>
      <c r="D1907"/>
      <c r="E1907"/>
      <c r="F1907"/>
      <c r="G1907"/>
      <c r="H1907"/>
    </row>
    <row r="1908" spans="2:8">
      <c r="B1908"/>
      <c r="C1908"/>
      <c r="D1908"/>
      <c r="E1908"/>
      <c r="F1908"/>
      <c r="G1908"/>
      <c r="H1908"/>
    </row>
    <row r="1909" spans="2:8">
      <c r="B1909"/>
      <c r="C1909"/>
      <c r="D1909"/>
      <c r="E1909"/>
      <c r="F1909"/>
      <c r="G1909"/>
      <c r="H1909"/>
    </row>
    <row r="1910" spans="2:8">
      <c r="B1910"/>
      <c r="C1910"/>
      <c r="D1910"/>
      <c r="E1910"/>
      <c r="F1910"/>
      <c r="G1910"/>
      <c r="H1910"/>
    </row>
    <row r="1911" spans="2:8">
      <c r="B1911"/>
      <c r="C1911"/>
      <c r="D1911"/>
      <c r="E1911"/>
      <c r="F1911"/>
      <c r="G1911"/>
      <c r="H1911"/>
    </row>
    <row r="1912" spans="2:8">
      <c r="B1912"/>
      <c r="C1912"/>
      <c r="D1912"/>
      <c r="E1912"/>
      <c r="F1912"/>
      <c r="G1912"/>
      <c r="H1912"/>
    </row>
    <row r="1913" spans="2:8">
      <c r="B1913"/>
      <c r="C1913"/>
      <c r="D1913"/>
      <c r="E1913"/>
      <c r="F1913"/>
      <c r="G1913"/>
      <c r="H1913"/>
    </row>
    <row r="1914" spans="2:8">
      <c r="B1914"/>
      <c r="C1914"/>
      <c r="D1914"/>
      <c r="E1914"/>
      <c r="F1914"/>
      <c r="G1914"/>
      <c r="H1914"/>
    </row>
    <row r="1915" spans="2:8">
      <c r="B1915"/>
      <c r="C1915"/>
      <c r="D1915"/>
      <c r="E1915"/>
      <c r="F1915"/>
      <c r="G1915"/>
      <c r="H1915"/>
    </row>
    <row r="1916" spans="2:8">
      <c r="B1916"/>
      <c r="C1916"/>
      <c r="D1916"/>
      <c r="E1916"/>
      <c r="F1916"/>
      <c r="G1916"/>
      <c r="H1916"/>
    </row>
    <row r="1917" spans="2:8">
      <c r="B1917"/>
      <c r="C1917"/>
      <c r="D1917"/>
      <c r="E1917"/>
      <c r="F1917"/>
      <c r="G1917"/>
      <c r="H1917"/>
    </row>
    <row r="1918" spans="2:8">
      <c r="B1918"/>
      <c r="C1918"/>
      <c r="D1918"/>
      <c r="E1918"/>
      <c r="F1918"/>
      <c r="G1918"/>
      <c r="H1918"/>
    </row>
    <row r="1919" spans="2:8">
      <c r="B1919"/>
      <c r="C1919"/>
      <c r="D1919"/>
      <c r="E1919"/>
      <c r="F1919"/>
      <c r="G1919"/>
      <c r="H1919"/>
    </row>
    <row r="1920" spans="2:8">
      <c r="B1920"/>
      <c r="C1920"/>
      <c r="D1920"/>
      <c r="E1920"/>
      <c r="F1920"/>
      <c r="G1920"/>
      <c r="H1920"/>
    </row>
    <row r="1921" spans="2:8">
      <c r="B1921"/>
      <c r="C1921"/>
      <c r="D1921"/>
      <c r="E1921"/>
      <c r="F1921"/>
      <c r="G1921"/>
      <c r="H1921"/>
    </row>
    <row r="1922" spans="2:8">
      <c r="B1922"/>
      <c r="C1922"/>
      <c r="D1922"/>
      <c r="E1922"/>
      <c r="F1922"/>
      <c r="G1922"/>
      <c r="H1922"/>
    </row>
    <row r="1923" spans="2:8">
      <c r="B1923"/>
      <c r="C1923"/>
      <c r="D1923"/>
      <c r="E1923"/>
      <c r="F1923"/>
      <c r="G1923"/>
      <c r="H1923"/>
    </row>
    <row r="1924" spans="2:8">
      <c r="B1924"/>
      <c r="C1924"/>
      <c r="D1924"/>
      <c r="E1924"/>
      <c r="F1924"/>
      <c r="G1924"/>
      <c r="H1924"/>
    </row>
    <row r="1925" spans="2:8">
      <c r="B1925"/>
      <c r="C1925"/>
      <c r="D1925"/>
      <c r="E1925"/>
      <c r="F1925"/>
      <c r="G1925"/>
      <c r="H1925"/>
    </row>
    <row r="1926" spans="2:8">
      <c r="B1926"/>
      <c r="C1926"/>
      <c r="D1926"/>
      <c r="E1926"/>
      <c r="F1926"/>
      <c r="G1926"/>
      <c r="H1926"/>
    </row>
    <row r="1927" spans="2:8">
      <c r="B1927"/>
      <c r="C1927"/>
      <c r="D1927"/>
      <c r="E1927"/>
      <c r="F1927"/>
      <c r="G1927"/>
      <c r="H1927"/>
    </row>
    <row r="1928" spans="2:8">
      <c r="B1928"/>
      <c r="C1928"/>
      <c r="D1928"/>
      <c r="E1928"/>
      <c r="F1928"/>
      <c r="G1928"/>
      <c r="H1928"/>
    </row>
    <row r="1929" spans="2:8">
      <c r="B1929"/>
      <c r="C1929"/>
      <c r="D1929"/>
      <c r="E1929"/>
      <c r="F1929"/>
      <c r="G1929"/>
      <c r="H1929"/>
    </row>
    <row r="1930" spans="2:8">
      <c r="B1930"/>
      <c r="C1930"/>
      <c r="D1930"/>
      <c r="E1930"/>
      <c r="F1930"/>
      <c r="G1930"/>
      <c r="H1930"/>
    </row>
    <row r="1931" spans="2:8">
      <c r="B1931"/>
      <c r="C1931"/>
      <c r="D1931"/>
      <c r="E1931"/>
      <c r="F1931"/>
      <c r="G1931"/>
      <c r="H1931"/>
    </row>
    <row r="1932" spans="2:8">
      <c r="B1932"/>
      <c r="C1932"/>
      <c r="D1932"/>
      <c r="E1932"/>
      <c r="F1932"/>
      <c r="G1932"/>
      <c r="H1932"/>
    </row>
    <row r="1933" spans="2:8">
      <c r="B1933"/>
      <c r="C1933"/>
      <c r="D1933"/>
      <c r="E1933"/>
      <c r="F1933"/>
      <c r="G1933"/>
      <c r="H1933"/>
    </row>
    <row r="1934" spans="2:8">
      <c r="B1934"/>
      <c r="C1934"/>
      <c r="D1934"/>
      <c r="E1934"/>
      <c r="F1934"/>
      <c r="G1934"/>
      <c r="H1934"/>
    </row>
    <row r="1935" spans="2:8">
      <c r="B1935"/>
      <c r="C1935"/>
      <c r="D1935"/>
      <c r="E1935"/>
      <c r="F1935"/>
      <c r="G1935"/>
      <c r="H1935"/>
    </row>
    <row r="1936" spans="2:8">
      <c r="B1936"/>
      <c r="C1936"/>
      <c r="D1936"/>
      <c r="E1936"/>
      <c r="F1936"/>
      <c r="G1936"/>
      <c r="H1936"/>
    </row>
    <row r="1937" spans="2:8">
      <c r="B1937"/>
      <c r="C1937"/>
      <c r="D1937"/>
      <c r="E1937"/>
      <c r="F1937"/>
      <c r="G1937"/>
      <c r="H1937"/>
    </row>
    <row r="1938" spans="2:8">
      <c r="B1938"/>
      <c r="C1938"/>
      <c r="D1938"/>
      <c r="E1938"/>
      <c r="F1938"/>
      <c r="G1938"/>
      <c r="H1938"/>
    </row>
    <row r="1939" spans="2:8">
      <c r="B1939"/>
      <c r="C1939"/>
      <c r="D1939"/>
      <c r="E1939"/>
      <c r="F1939"/>
      <c r="G1939"/>
      <c r="H1939"/>
    </row>
    <row r="1940" spans="2:8">
      <c r="B1940"/>
      <c r="C1940"/>
      <c r="D1940"/>
      <c r="E1940"/>
      <c r="F1940"/>
      <c r="G1940"/>
      <c r="H1940"/>
    </row>
    <row r="1941" spans="2:8">
      <c r="B1941"/>
      <c r="C1941"/>
      <c r="D1941"/>
      <c r="E1941"/>
      <c r="F1941"/>
      <c r="G1941"/>
      <c r="H1941"/>
    </row>
    <row r="1942" spans="2:8">
      <c r="B1942"/>
      <c r="C1942"/>
      <c r="D1942"/>
      <c r="E1942"/>
      <c r="F1942"/>
      <c r="G1942"/>
      <c r="H1942"/>
    </row>
    <row r="1943" spans="2:8">
      <c r="B1943"/>
      <c r="C1943"/>
      <c r="D1943"/>
      <c r="E1943"/>
      <c r="F1943"/>
      <c r="G1943"/>
      <c r="H1943"/>
    </row>
    <row r="1944" spans="2:8">
      <c r="B1944"/>
      <c r="C1944"/>
      <c r="D1944"/>
      <c r="E1944"/>
      <c r="F1944"/>
      <c r="G1944"/>
      <c r="H1944"/>
    </row>
    <row r="1945" spans="2:8">
      <c r="B1945"/>
      <c r="C1945"/>
      <c r="D1945"/>
      <c r="E1945"/>
      <c r="F1945"/>
      <c r="G1945"/>
      <c r="H1945"/>
    </row>
    <row r="1946" spans="2:8">
      <c r="B1946"/>
      <c r="C1946"/>
      <c r="D1946"/>
      <c r="E1946"/>
      <c r="F1946"/>
      <c r="G1946"/>
      <c r="H1946"/>
    </row>
    <row r="1947" spans="2:8">
      <c r="B1947"/>
      <c r="C1947"/>
      <c r="D1947"/>
      <c r="E1947"/>
      <c r="F1947"/>
      <c r="G1947"/>
      <c r="H1947"/>
    </row>
    <row r="1948" spans="2:8">
      <c r="B1948"/>
      <c r="C1948"/>
      <c r="D1948"/>
      <c r="E1948"/>
      <c r="F1948"/>
      <c r="G1948"/>
      <c r="H1948"/>
    </row>
    <row r="1949" spans="2:8">
      <c r="B1949"/>
      <c r="C1949"/>
      <c r="D1949"/>
      <c r="E1949"/>
      <c r="F1949"/>
      <c r="G1949"/>
      <c r="H1949"/>
    </row>
    <row r="1950" spans="2:8">
      <c r="B1950"/>
      <c r="C1950"/>
      <c r="D1950"/>
      <c r="E1950"/>
      <c r="F1950"/>
      <c r="G1950"/>
      <c r="H1950"/>
    </row>
    <row r="1951" spans="2:8">
      <c r="B1951"/>
      <c r="C1951"/>
      <c r="D1951"/>
      <c r="E1951"/>
      <c r="F1951"/>
      <c r="G1951"/>
      <c r="H1951"/>
    </row>
    <row r="1952" spans="2:8">
      <c r="B1952"/>
      <c r="C1952"/>
      <c r="D1952"/>
      <c r="E1952"/>
      <c r="F1952"/>
      <c r="G1952"/>
      <c r="H1952"/>
    </row>
    <row r="1953" spans="2:8">
      <c r="B1953"/>
      <c r="C1953"/>
      <c r="D1953"/>
      <c r="E1953"/>
      <c r="F1953"/>
      <c r="G1953"/>
      <c r="H1953"/>
    </row>
    <row r="1954" spans="2:8">
      <c r="B1954"/>
      <c r="C1954"/>
      <c r="D1954"/>
      <c r="E1954"/>
      <c r="F1954"/>
      <c r="G1954"/>
      <c r="H1954"/>
    </row>
    <row r="1955" spans="2:8">
      <c r="B1955"/>
      <c r="C1955"/>
      <c r="D1955"/>
      <c r="E1955"/>
      <c r="F1955"/>
      <c r="G1955"/>
      <c r="H1955"/>
    </row>
    <row r="1956" spans="2:8">
      <c r="B1956"/>
      <c r="C1956"/>
      <c r="D1956"/>
      <c r="E1956"/>
      <c r="F1956"/>
      <c r="G1956"/>
      <c r="H1956"/>
    </row>
    <row r="1957" spans="2:8">
      <c r="B1957"/>
      <c r="C1957"/>
      <c r="D1957"/>
      <c r="E1957"/>
      <c r="F1957"/>
      <c r="G1957"/>
      <c r="H1957"/>
    </row>
    <row r="1958" spans="2:8">
      <c r="B1958"/>
      <c r="C1958"/>
      <c r="D1958"/>
      <c r="E1958"/>
      <c r="F1958"/>
      <c r="G1958"/>
      <c r="H1958"/>
    </row>
    <row r="1959" spans="2:8">
      <c r="B1959"/>
      <c r="C1959"/>
      <c r="D1959"/>
      <c r="E1959"/>
      <c r="F1959"/>
      <c r="G1959"/>
      <c r="H1959"/>
    </row>
    <row r="1960" spans="2:8">
      <c r="B1960"/>
      <c r="C1960"/>
      <c r="D1960"/>
      <c r="E1960"/>
      <c r="F1960"/>
      <c r="G1960"/>
      <c r="H1960"/>
    </row>
    <row r="1961" spans="2:8">
      <c r="B1961"/>
      <c r="C1961"/>
      <c r="D1961"/>
      <c r="E1961"/>
      <c r="F1961"/>
      <c r="G1961"/>
      <c r="H1961"/>
    </row>
    <row r="1962" spans="2:8">
      <c r="B1962"/>
      <c r="C1962"/>
      <c r="D1962"/>
      <c r="E1962"/>
      <c r="F1962"/>
      <c r="G1962"/>
      <c r="H1962"/>
    </row>
    <row r="1963" spans="2:8">
      <c r="B1963"/>
      <c r="C1963"/>
      <c r="D1963"/>
      <c r="E1963"/>
      <c r="F1963"/>
      <c r="G1963"/>
      <c r="H1963"/>
    </row>
    <row r="1964" spans="2:8">
      <c r="B1964"/>
      <c r="C1964"/>
      <c r="D1964"/>
      <c r="E1964"/>
      <c r="F1964"/>
      <c r="G1964"/>
      <c r="H1964"/>
    </row>
    <row r="1965" spans="2:8">
      <c r="B1965"/>
      <c r="C1965"/>
      <c r="D1965"/>
      <c r="E1965"/>
      <c r="F1965"/>
      <c r="G1965"/>
      <c r="H1965"/>
    </row>
    <row r="1966" spans="2:8">
      <c r="B1966"/>
      <c r="C1966"/>
      <c r="D1966"/>
      <c r="E1966"/>
      <c r="F1966"/>
      <c r="G1966"/>
      <c r="H1966"/>
    </row>
    <row r="1967" spans="2:8">
      <c r="B1967"/>
      <c r="C1967"/>
      <c r="D1967"/>
      <c r="E1967"/>
      <c r="F1967"/>
      <c r="G1967"/>
      <c r="H1967"/>
    </row>
    <row r="1968" spans="2:8">
      <c r="B1968"/>
      <c r="C1968"/>
      <c r="D1968"/>
      <c r="E1968"/>
      <c r="F1968"/>
      <c r="G1968"/>
      <c r="H1968"/>
    </row>
    <row r="1969" spans="2:8">
      <c r="B1969"/>
      <c r="C1969"/>
      <c r="D1969"/>
      <c r="E1969"/>
      <c r="F1969"/>
      <c r="G1969"/>
      <c r="H1969"/>
    </row>
    <row r="1970" spans="2:8">
      <c r="B1970"/>
      <c r="C1970"/>
      <c r="D1970"/>
      <c r="E1970"/>
      <c r="F1970"/>
      <c r="G1970"/>
      <c r="H1970"/>
    </row>
    <row r="1971" spans="2:8">
      <c r="B1971"/>
      <c r="C1971"/>
      <c r="D1971"/>
      <c r="E1971"/>
      <c r="F1971"/>
      <c r="G1971"/>
      <c r="H1971"/>
    </row>
    <row r="1972" spans="2:8">
      <c r="B1972"/>
      <c r="C1972"/>
      <c r="D1972"/>
      <c r="E1972"/>
      <c r="F1972"/>
      <c r="G1972"/>
      <c r="H1972"/>
    </row>
    <row r="1973" spans="2:8">
      <c r="B1973"/>
      <c r="C1973"/>
      <c r="D1973"/>
      <c r="E1973"/>
      <c r="F1973"/>
      <c r="G1973"/>
      <c r="H1973"/>
    </row>
    <row r="1974" spans="2:8">
      <c r="B1974"/>
      <c r="C1974"/>
      <c r="D1974"/>
      <c r="E1974"/>
      <c r="F1974"/>
      <c r="G1974"/>
      <c r="H1974"/>
    </row>
    <row r="1975" spans="2:8">
      <c r="B1975"/>
      <c r="C1975"/>
      <c r="D1975"/>
      <c r="E1975"/>
      <c r="F1975"/>
      <c r="G1975"/>
      <c r="H1975"/>
    </row>
    <row r="1976" spans="2:8">
      <c r="B1976"/>
      <c r="C1976"/>
      <c r="D1976"/>
      <c r="E1976"/>
      <c r="F1976"/>
      <c r="G1976"/>
      <c r="H1976"/>
    </row>
    <row r="1977" spans="2:8">
      <c r="B1977"/>
      <c r="C1977"/>
      <c r="D1977"/>
      <c r="E1977"/>
      <c r="F1977"/>
      <c r="G1977"/>
      <c r="H1977"/>
    </row>
    <row r="1978" spans="2:8">
      <c r="B1978"/>
      <c r="C1978"/>
      <c r="D1978"/>
      <c r="E1978"/>
      <c r="F1978"/>
      <c r="G1978"/>
      <c r="H1978"/>
    </row>
    <row r="1979" spans="2:8">
      <c r="B1979"/>
      <c r="C1979"/>
      <c r="D1979"/>
      <c r="E1979"/>
      <c r="F1979"/>
      <c r="G1979"/>
      <c r="H1979"/>
    </row>
    <row r="1980" spans="2:8">
      <c r="B1980"/>
      <c r="C1980"/>
      <c r="D1980"/>
      <c r="E1980"/>
      <c r="F1980"/>
      <c r="G1980"/>
      <c r="H1980"/>
    </row>
    <row r="1981" spans="2:8">
      <c r="B1981"/>
      <c r="C1981"/>
      <c r="D1981"/>
      <c r="E1981"/>
      <c r="F1981"/>
      <c r="G1981"/>
      <c r="H1981"/>
    </row>
    <row r="1982" spans="2:8">
      <c r="B1982"/>
      <c r="C1982"/>
      <c r="D1982"/>
      <c r="E1982"/>
      <c r="F1982"/>
      <c r="G1982"/>
      <c r="H1982"/>
    </row>
    <row r="1983" spans="2:8">
      <c r="B1983"/>
      <c r="C1983"/>
      <c r="D1983"/>
      <c r="E1983"/>
      <c r="F1983"/>
      <c r="G1983"/>
      <c r="H1983"/>
    </row>
    <row r="1984" spans="2:8">
      <c r="B1984"/>
      <c r="C1984"/>
      <c r="D1984"/>
      <c r="E1984"/>
      <c r="F1984"/>
      <c r="G1984"/>
      <c r="H1984"/>
    </row>
    <row r="1985" spans="2:8">
      <c r="B1985"/>
      <c r="C1985"/>
      <c r="D1985"/>
      <c r="E1985"/>
      <c r="F1985"/>
      <c r="G1985"/>
      <c r="H1985"/>
    </row>
    <row r="1986" spans="2:8">
      <c r="B1986"/>
      <c r="C1986"/>
      <c r="D1986"/>
      <c r="E1986"/>
      <c r="F1986"/>
      <c r="G1986"/>
      <c r="H1986"/>
    </row>
    <row r="1987" spans="2:8">
      <c r="B1987"/>
      <c r="C1987"/>
      <c r="D1987"/>
      <c r="E1987"/>
      <c r="F1987"/>
      <c r="G1987"/>
      <c r="H1987"/>
    </row>
    <row r="1988" spans="2:8">
      <c r="B1988"/>
      <c r="C1988"/>
      <c r="D1988"/>
      <c r="E1988"/>
      <c r="F1988"/>
      <c r="G1988"/>
      <c r="H1988"/>
    </row>
    <row r="1989" spans="2:8">
      <c r="B1989"/>
      <c r="C1989"/>
      <c r="D1989"/>
      <c r="E1989"/>
      <c r="F1989"/>
      <c r="G1989"/>
      <c r="H1989"/>
    </row>
    <row r="1990" spans="2:8">
      <c r="B1990"/>
      <c r="C1990"/>
      <c r="D1990"/>
      <c r="E1990"/>
      <c r="F1990"/>
      <c r="G1990"/>
      <c r="H1990"/>
    </row>
    <row r="1991" spans="2:8">
      <c r="B1991"/>
      <c r="C1991"/>
      <c r="D1991"/>
      <c r="E1991"/>
      <c r="F1991"/>
      <c r="G1991"/>
      <c r="H1991"/>
    </row>
    <row r="1992" spans="2:8">
      <c r="B1992"/>
      <c r="C1992"/>
      <c r="D1992"/>
      <c r="E1992"/>
      <c r="F1992"/>
      <c r="G1992"/>
      <c r="H1992"/>
    </row>
    <row r="1993" spans="2:8">
      <c r="B1993"/>
      <c r="C1993"/>
      <c r="D1993"/>
      <c r="E1993"/>
      <c r="F1993"/>
      <c r="G1993"/>
      <c r="H1993"/>
    </row>
    <row r="1994" spans="2:8">
      <c r="B1994"/>
      <c r="C1994"/>
      <c r="D1994"/>
      <c r="E1994"/>
      <c r="F1994"/>
      <c r="G1994"/>
      <c r="H1994"/>
    </row>
    <row r="1995" spans="2:8">
      <c r="B1995"/>
      <c r="C1995"/>
      <c r="D1995"/>
      <c r="E1995"/>
      <c r="F1995"/>
      <c r="G1995"/>
      <c r="H1995"/>
    </row>
    <row r="1996" spans="2:8">
      <c r="B1996"/>
      <c r="C1996"/>
      <c r="D1996"/>
      <c r="E1996"/>
      <c r="F1996"/>
      <c r="G1996"/>
      <c r="H1996"/>
    </row>
    <row r="1997" spans="2:8">
      <c r="B1997"/>
      <c r="C1997"/>
      <c r="D1997"/>
      <c r="E1997"/>
      <c r="F1997"/>
      <c r="G1997"/>
      <c r="H1997"/>
    </row>
    <row r="1998" spans="2:8">
      <c r="B1998"/>
      <c r="C1998"/>
      <c r="D1998"/>
      <c r="E1998"/>
      <c r="F1998"/>
      <c r="G1998"/>
      <c r="H1998"/>
    </row>
    <row r="1999" spans="2:8">
      <c r="B1999"/>
      <c r="C1999"/>
      <c r="D1999"/>
      <c r="E1999"/>
      <c r="F1999"/>
      <c r="G1999"/>
      <c r="H1999"/>
    </row>
    <row r="2000" spans="2:8">
      <c r="B2000"/>
      <c r="C2000"/>
      <c r="D2000"/>
      <c r="E2000"/>
      <c r="F2000"/>
      <c r="G2000"/>
      <c r="H2000"/>
    </row>
    <row r="2001" spans="2:8">
      <c r="B2001"/>
      <c r="C2001"/>
      <c r="D2001"/>
      <c r="E2001"/>
      <c r="F2001"/>
      <c r="G2001"/>
      <c r="H2001"/>
    </row>
    <row r="2002" spans="2:8">
      <c r="B2002"/>
      <c r="C2002"/>
      <c r="D2002"/>
      <c r="E2002"/>
      <c r="F2002"/>
      <c r="G2002"/>
      <c r="H2002"/>
    </row>
    <row r="2003" spans="2:8">
      <c r="B2003"/>
      <c r="C2003"/>
      <c r="D2003"/>
      <c r="E2003"/>
      <c r="F2003"/>
      <c r="G2003"/>
      <c r="H2003"/>
    </row>
    <row r="2004" spans="2:8">
      <c r="B2004"/>
      <c r="C2004"/>
      <c r="D2004"/>
      <c r="E2004"/>
      <c r="F2004"/>
      <c r="G2004"/>
      <c r="H2004"/>
    </row>
    <row r="2005" spans="2:8">
      <c r="B2005"/>
      <c r="C2005"/>
      <c r="D2005"/>
      <c r="E2005"/>
      <c r="F2005"/>
      <c r="G2005"/>
      <c r="H2005"/>
    </row>
    <row r="2006" spans="2:8">
      <c r="B2006"/>
      <c r="C2006"/>
      <c r="D2006"/>
      <c r="E2006"/>
      <c r="F2006"/>
      <c r="G2006"/>
      <c r="H2006"/>
    </row>
    <row r="2007" spans="2:8">
      <c r="B2007"/>
      <c r="C2007"/>
      <c r="D2007"/>
      <c r="E2007"/>
      <c r="F2007"/>
      <c r="G2007"/>
      <c r="H2007"/>
    </row>
    <row r="2008" spans="2:8">
      <c r="B2008"/>
      <c r="C2008"/>
      <c r="D2008"/>
      <c r="E2008"/>
      <c r="F2008"/>
      <c r="G2008"/>
      <c r="H2008"/>
    </row>
    <row r="2009" spans="2:8">
      <c r="B2009"/>
      <c r="C2009"/>
      <c r="D2009"/>
      <c r="E2009"/>
      <c r="F2009"/>
      <c r="G2009"/>
      <c r="H2009"/>
    </row>
    <row r="2010" spans="2:8">
      <c r="B2010"/>
      <c r="C2010"/>
      <c r="D2010"/>
      <c r="E2010"/>
      <c r="F2010"/>
      <c r="G2010"/>
      <c r="H2010"/>
    </row>
    <row r="2011" spans="2:8">
      <c r="B2011"/>
      <c r="C2011"/>
      <c r="D2011"/>
      <c r="E2011"/>
      <c r="F2011"/>
      <c r="G2011"/>
      <c r="H2011"/>
    </row>
    <row r="2012" spans="2:8">
      <c r="B2012"/>
      <c r="C2012"/>
      <c r="D2012"/>
      <c r="E2012"/>
      <c r="F2012"/>
      <c r="G2012"/>
      <c r="H2012"/>
    </row>
    <row r="2013" spans="2:8">
      <c r="B2013"/>
      <c r="C2013"/>
      <c r="D2013"/>
      <c r="E2013"/>
      <c r="F2013"/>
      <c r="G2013"/>
      <c r="H2013"/>
    </row>
    <row r="2014" spans="2:8">
      <c r="B2014"/>
      <c r="C2014"/>
      <c r="D2014"/>
      <c r="E2014"/>
      <c r="F2014"/>
      <c r="G2014"/>
      <c r="H2014"/>
    </row>
    <row r="2015" spans="2:8">
      <c r="B2015"/>
      <c r="C2015"/>
      <c r="D2015"/>
      <c r="E2015"/>
      <c r="F2015"/>
      <c r="G2015"/>
      <c r="H2015"/>
    </row>
    <row r="2016" spans="2:8">
      <c r="B2016"/>
      <c r="C2016"/>
      <c r="D2016"/>
      <c r="E2016"/>
      <c r="F2016"/>
      <c r="G2016"/>
      <c r="H2016"/>
    </row>
    <row r="2017" spans="2:8">
      <c r="B2017"/>
      <c r="C2017"/>
      <c r="D2017"/>
      <c r="E2017"/>
      <c r="F2017"/>
      <c r="G2017"/>
      <c r="H2017"/>
    </row>
    <row r="2018" spans="2:8">
      <c r="B2018"/>
      <c r="C2018"/>
      <c r="D2018"/>
      <c r="E2018"/>
      <c r="F2018"/>
      <c r="G2018"/>
      <c r="H2018"/>
    </row>
    <row r="2019" spans="2:8">
      <c r="B2019"/>
      <c r="C2019"/>
      <c r="D2019"/>
      <c r="E2019"/>
      <c r="F2019"/>
      <c r="G2019"/>
      <c r="H2019"/>
    </row>
    <row r="2020" spans="2:8">
      <c r="B2020"/>
      <c r="C2020"/>
      <c r="D2020"/>
      <c r="E2020"/>
      <c r="F2020"/>
      <c r="G2020"/>
      <c r="H2020"/>
    </row>
    <row r="2021" spans="2:8">
      <c r="B2021"/>
      <c r="C2021"/>
      <c r="D2021"/>
      <c r="E2021"/>
      <c r="F2021"/>
      <c r="G2021"/>
      <c r="H2021"/>
    </row>
    <row r="2022" spans="2:8">
      <c r="B2022"/>
      <c r="C2022"/>
      <c r="D2022"/>
      <c r="E2022"/>
      <c r="F2022"/>
      <c r="G2022"/>
      <c r="H2022"/>
    </row>
    <row r="2023" spans="2:8">
      <c r="B2023"/>
      <c r="C2023"/>
      <c r="D2023"/>
      <c r="E2023"/>
      <c r="F2023"/>
      <c r="G2023"/>
      <c r="H2023"/>
    </row>
    <row r="2024" spans="2:8">
      <c r="B2024"/>
      <c r="C2024"/>
      <c r="D2024"/>
      <c r="E2024"/>
      <c r="F2024"/>
      <c r="G2024"/>
      <c r="H2024"/>
    </row>
    <row r="2025" spans="2:8">
      <c r="B2025"/>
      <c r="C2025"/>
      <c r="D2025"/>
      <c r="E2025"/>
      <c r="F2025"/>
      <c r="G2025"/>
      <c r="H2025"/>
    </row>
    <row r="2026" spans="2:8">
      <c r="B2026"/>
      <c r="C2026"/>
      <c r="D2026"/>
      <c r="E2026"/>
      <c r="F2026"/>
      <c r="G2026"/>
      <c r="H2026"/>
    </row>
    <row r="2027" spans="2:8">
      <c r="B2027"/>
      <c r="C2027"/>
      <c r="D2027"/>
      <c r="E2027"/>
      <c r="F2027"/>
      <c r="G2027"/>
      <c r="H2027"/>
    </row>
    <row r="2028" spans="2:8">
      <c r="B2028"/>
      <c r="C2028"/>
      <c r="D2028"/>
      <c r="E2028"/>
      <c r="F2028"/>
      <c r="G2028"/>
      <c r="H2028"/>
    </row>
    <row r="2029" spans="2:8">
      <c r="B2029"/>
      <c r="C2029"/>
      <c r="D2029"/>
      <c r="E2029"/>
      <c r="F2029"/>
      <c r="G2029"/>
      <c r="H2029"/>
    </row>
    <row r="2030" spans="2:8">
      <c r="B2030"/>
      <c r="C2030"/>
      <c r="D2030"/>
      <c r="E2030"/>
      <c r="F2030"/>
      <c r="G2030"/>
      <c r="H2030"/>
    </row>
    <row r="2031" spans="2:8">
      <c r="B2031"/>
      <c r="C2031"/>
      <c r="D2031"/>
      <c r="E2031"/>
      <c r="F2031"/>
      <c r="G2031"/>
      <c r="H2031"/>
    </row>
    <row r="2032" spans="2:8">
      <c r="B2032"/>
      <c r="C2032"/>
      <c r="D2032"/>
      <c r="E2032"/>
      <c r="F2032"/>
      <c r="G2032"/>
      <c r="H2032"/>
    </row>
    <row r="2033" spans="2:8">
      <c r="B2033"/>
      <c r="C2033"/>
      <c r="D2033"/>
      <c r="E2033"/>
      <c r="F2033"/>
      <c r="G2033"/>
      <c r="H2033"/>
    </row>
    <row r="2034" spans="2:8">
      <c r="B2034"/>
      <c r="C2034"/>
      <c r="D2034"/>
      <c r="E2034"/>
      <c r="F2034"/>
      <c r="G2034"/>
      <c r="H2034"/>
    </row>
    <row r="2035" spans="2:8">
      <c r="B2035"/>
      <c r="C2035"/>
      <c r="D2035"/>
      <c r="E2035"/>
      <c r="F2035"/>
      <c r="G2035"/>
      <c r="H2035"/>
    </row>
    <row r="2036" spans="2:8">
      <c r="B2036"/>
      <c r="C2036"/>
      <c r="D2036"/>
      <c r="E2036"/>
      <c r="F2036"/>
      <c r="G2036"/>
      <c r="H2036"/>
    </row>
    <row r="2037" spans="2:8">
      <c r="B2037"/>
      <c r="C2037"/>
      <c r="D2037"/>
      <c r="E2037"/>
      <c r="F2037"/>
      <c r="G2037"/>
      <c r="H2037"/>
    </row>
    <row r="2038" spans="2:8">
      <c r="B2038"/>
      <c r="C2038"/>
      <c r="D2038"/>
      <c r="E2038"/>
      <c r="F2038"/>
      <c r="G2038"/>
      <c r="H2038"/>
    </row>
    <row r="2039" spans="2:8">
      <c r="B2039"/>
      <c r="C2039"/>
      <c r="D2039"/>
      <c r="E2039"/>
      <c r="F2039"/>
      <c r="G2039"/>
      <c r="H2039"/>
    </row>
    <row r="2040" spans="2:8">
      <c r="B2040"/>
      <c r="C2040"/>
      <c r="D2040"/>
      <c r="E2040"/>
      <c r="F2040"/>
      <c r="G2040"/>
      <c r="H2040"/>
    </row>
    <row r="2041" spans="2:8">
      <c r="B2041"/>
      <c r="C2041"/>
      <c r="D2041"/>
      <c r="E2041"/>
      <c r="F2041"/>
      <c r="G2041"/>
      <c r="H2041"/>
    </row>
    <row r="2042" spans="2:8">
      <c r="B2042"/>
      <c r="C2042"/>
      <c r="D2042"/>
      <c r="E2042"/>
      <c r="F2042"/>
      <c r="G2042"/>
      <c r="H2042"/>
    </row>
    <row r="2043" spans="2:8">
      <c r="B2043"/>
      <c r="C2043"/>
      <c r="D2043"/>
      <c r="E2043"/>
      <c r="F2043"/>
      <c r="G2043"/>
      <c r="H2043"/>
    </row>
    <row r="2044" spans="2:8">
      <c r="B2044"/>
      <c r="C2044"/>
      <c r="D2044"/>
      <c r="E2044"/>
      <c r="F2044"/>
      <c r="G2044"/>
      <c r="H2044"/>
    </row>
    <row r="2045" spans="2:8">
      <c r="B2045"/>
      <c r="C2045"/>
      <c r="D2045"/>
      <c r="E2045"/>
      <c r="F2045"/>
      <c r="G2045"/>
      <c r="H2045"/>
    </row>
    <row r="2046" spans="2:8">
      <c r="B2046"/>
      <c r="C2046"/>
      <c r="D2046"/>
      <c r="E2046"/>
      <c r="F2046"/>
      <c r="G2046"/>
      <c r="H2046"/>
    </row>
    <row r="2047" spans="2:8">
      <c r="B2047"/>
      <c r="C2047"/>
      <c r="D2047"/>
      <c r="E2047"/>
      <c r="F2047"/>
      <c r="G2047"/>
      <c r="H2047"/>
    </row>
    <row r="2048" spans="2:8">
      <c r="B2048"/>
      <c r="C2048"/>
      <c r="D2048"/>
      <c r="E2048"/>
      <c r="F2048"/>
      <c r="G2048"/>
      <c r="H2048"/>
    </row>
    <row r="2049" spans="2:8">
      <c r="B2049"/>
      <c r="C2049"/>
      <c r="D2049"/>
      <c r="E2049"/>
      <c r="F2049"/>
      <c r="G2049"/>
      <c r="H2049"/>
    </row>
    <row r="2050" spans="2:8">
      <c r="B2050"/>
      <c r="C2050"/>
      <c r="D2050"/>
      <c r="E2050"/>
      <c r="F2050"/>
      <c r="G2050"/>
      <c r="H2050"/>
    </row>
    <row r="2051" spans="2:8">
      <c r="B2051"/>
      <c r="C2051"/>
      <c r="D2051"/>
      <c r="E2051"/>
      <c r="F2051"/>
      <c r="G2051"/>
      <c r="H2051"/>
    </row>
    <row r="2052" spans="2:8">
      <c r="B2052"/>
      <c r="C2052"/>
      <c r="D2052"/>
      <c r="E2052"/>
      <c r="F2052"/>
      <c r="G2052"/>
      <c r="H2052"/>
    </row>
    <row r="2053" spans="2:8">
      <c r="B2053"/>
      <c r="C2053"/>
      <c r="D2053"/>
      <c r="E2053"/>
      <c r="F2053"/>
      <c r="G2053"/>
      <c r="H2053"/>
    </row>
    <row r="2054" spans="2:8">
      <c r="B2054"/>
      <c r="C2054"/>
      <c r="D2054"/>
      <c r="E2054"/>
      <c r="F2054"/>
      <c r="G2054"/>
      <c r="H2054"/>
    </row>
    <row r="2055" spans="2:8">
      <c r="B2055"/>
      <c r="C2055"/>
      <c r="D2055"/>
      <c r="E2055"/>
      <c r="F2055"/>
      <c r="G2055"/>
      <c r="H2055"/>
    </row>
    <row r="2056" spans="2:8">
      <c r="B2056"/>
      <c r="C2056"/>
      <c r="D2056"/>
      <c r="E2056"/>
      <c r="F2056"/>
      <c r="G2056"/>
      <c r="H2056"/>
    </row>
    <row r="2057" spans="2:8">
      <c r="B2057"/>
      <c r="C2057"/>
      <c r="D2057"/>
      <c r="E2057"/>
      <c r="F2057"/>
      <c r="G2057"/>
      <c r="H2057"/>
    </row>
    <row r="2058" spans="2:8">
      <c r="B2058"/>
      <c r="C2058"/>
      <c r="D2058"/>
      <c r="E2058"/>
      <c r="F2058"/>
      <c r="G2058"/>
      <c r="H2058"/>
    </row>
    <row r="2059" spans="2:8">
      <c r="B2059"/>
      <c r="C2059"/>
      <c r="D2059"/>
      <c r="E2059"/>
      <c r="F2059"/>
      <c r="G2059"/>
      <c r="H2059"/>
    </row>
    <row r="2060" spans="2:8">
      <c r="B2060"/>
      <c r="C2060"/>
      <c r="D2060"/>
      <c r="E2060"/>
      <c r="F2060"/>
      <c r="G2060"/>
      <c r="H2060"/>
    </row>
    <row r="2061" spans="2:8">
      <c r="B2061"/>
      <c r="C2061"/>
      <c r="D2061"/>
      <c r="E2061"/>
      <c r="F2061"/>
      <c r="G2061"/>
      <c r="H2061"/>
    </row>
    <row r="2062" spans="2:8">
      <c r="B2062"/>
      <c r="C2062"/>
      <c r="D2062"/>
      <c r="E2062"/>
      <c r="F2062"/>
      <c r="G2062"/>
      <c r="H2062"/>
    </row>
    <row r="2063" spans="2:8">
      <c r="B2063"/>
      <c r="C2063"/>
      <c r="D2063"/>
      <c r="E2063"/>
      <c r="F2063"/>
      <c r="G2063"/>
      <c r="H2063"/>
    </row>
    <row r="2064" spans="2:8">
      <c r="B2064"/>
      <c r="C2064"/>
      <c r="D2064"/>
      <c r="E2064"/>
      <c r="F2064"/>
      <c r="G2064"/>
      <c r="H2064"/>
    </row>
    <row r="2065" spans="2:8">
      <c r="B2065"/>
      <c r="C2065"/>
      <c r="D2065"/>
      <c r="E2065"/>
      <c r="F2065"/>
      <c r="G2065"/>
      <c r="H2065"/>
    </row>
    <row r="2066" spans="2:8">
      <c r="B2066"/>
      <c r="C2066"/>
      <c r="D2066"/>
      <c r="E2066"/>
      <c r="F2066"/>
      <c r="G2066"/>
      <c r="H2066"/>
    </row>
    <row r="2067" spans="2:8">
      <c r="B2067"/>
      <c r="C2067"/>
      <c r="D2067"/>
      <c r="E2067"/>
      <c r="F2067"/>
      <c r="G2067"/>
      <c r="H2067"/>
    </row>
    <row r="2068" spans="2:8">
      <c r="B2068"/>
      <c r="C2068"/>
      <c r="D2068"/>
      <c r="E2068"/>
      <c r="F2068"/>
      <c r="G2068"/>
      <c r="H2068"/>
    </row>
    <row r="2069" spans="2:8">
      <c r="B2069"/>
      <c r="C2069"/>
      <c r="D2069"/>
      <c r="E2069"/>
      <c r="F2069"/>
      <c r="G2069"/>
      <c r="H2069"/>
    </row>
    <row r="2070" spans="2:8">
      <c r="B2070"/>
      <c r="C2070"/>
      <c r="D2070"/>
      <c r="E2070"/>
      <c r="F2070"/>
      <c r="G2070"/>
      <c r="H2070"/>
    </row>
    <row r="2071" spans="2:8">
      <c r="B2071"/>
      <c r="C2071"/>
      <c r="D2071"/>
      <c r="E2071"/>
      <c r="F2071"/>
      <c r="G2071"/>
      <c r="H2071"/>
    </row>
    <row r="2072" spans="2:8">
      <c r="B2072"/>
      <c r="C2072"/>
      <c r="D2072"/>
      <c r="E2072"/>
      <c r="F2072"/>
      <c r="G2072"/>
      <c r="H2072"/>
    </row>
    <row r="2073" spans="2:8">
      <c r="B2073"/>
      <c r="C2073"/>
      <c r="D2073"/>
      <c r="E2073"/>
      <c r="F2073"/>
      <c r="G2073"/>
      <c r="H2073"/>
    </row>
    <row r="2074" spans="2:8">
      <c r="B2074"/>
      <c r="C2074"/>
      <c r="D2074"/>
      <c r="E2074"/>
      <c r="F2074"/>
      <c r="G2074"/>
      <c r="H2074"/>
    </row>
    <row r="2075" spans="2:8">
      <c r="B2075"/>
      <c r="C2075"/>
      <c r="D2075"/>
      <c r="E2075"/>
      <c r="F2075"/>
      <c r="G2075"/>
      <c r="H2075"/>
    </row>
    <row r="2076" spans="2:8">
      <c r="B2076"/>
      <c r="C2076"/>
      <c r="D2076"/>
      <c r="E2076"/>
      <c r="F2076"/>
      <c r="G2076"/>
      <c r="H2076"/>
    </row>
    <row r="2077" spans="2:8">
      <c r="B2077"/>
      <c r="C2077"/>
      <c r="D2077"/>
      <c r="E2077"/>
      <c r="F2077"/>
      <c r="G2077"/>
      <c r="H2077"/>
    </row>
    <row r="2078" spans="2:8">
      <c r="B2078"/>
      <c r="C2078"/>
      <c r="D2078"/>
      <c r="E2078"/>
      <c r="F2078"/>
      <c r="G2078"/>
      <c r="H2078"/>
    </row>
    <row r="2079" spans="2:8">
      <c r="B2079"/>
      <c r="C2079"/>
      <c r="D2079"/>
      <c r="E2079"/>
      <c r="F2079"/>
      <c r="G2079"/>
      <c r="H2079"/>
    </row>
    <row r="2080" spans="2:8">
      <c r="B2080"/>
      <c r="C2080"/>
      <c r="D2080"/>
      <c r="E2080"/>
      <c r="F2080"/>
      <c r="G2080"/>
      <c r="H2080"/>
    </row>
    <row r="2081" spans="2:8">
      <c r="B2081"/>
      <c r="C2081"/>
      <c r="D2081"/>
      <c r="E2081"/>
      <c r="F2081"/>
      <c r="G2081"/>
      <c r="H2081"/>
    </row>
    <row r="2082" spans="2:8">
      <c r="B2082"/>
      <c r="C2082"/>
      <c r="D2082"/>
      <c r="E2082"/>
      <c r="F2082"/>
      <c r="G2082"/>
      <c r="H2082"/>
    </row>
    <row r="2083" spans="2:8">
      <c r="B2083"/>
      <c r="C2083"/>
      <c r="D2083"/>
      <c r="E2083"/>
      <c r="F2083"/>
      <c r="G2083"/>
      <c r="H2083"/>
    </row>
    <row r="2084" spans="2:8">
      <c r="B2084"/>
      <c r="C2084"/>
      <c r="D2084"/>
      <c r="E2084"/>
      <c r="F2084"/>
      <c r="G2084"/>
      <c r="H2084"/>
    </row>
    <row r="2085" spans="2:8">
      <c r="B2085"/>
      <c r="C2085"/>
      <c r="D2085"/>
      <c r="E2085"/>
      <c r="F2085"/>
      <c r="G2085"/>
      <c r="H2085"/>
    </row>
    <row r="2086" spans="2:8">
      <c r="B2086"/>
      <c r="C2086"/>
      <c r="D2086"/>
      <c r="E2086"/>
      <c r="F2086"/>
      <c r="G2086"/>
      <c r="H2086"/>
    </row>
    <row r="2087" spans="2:8">
      <c r="B2087"/>
      <c r="C2087"/>
      <c r="D2087"/>
      <c r="E2087"/>
      <c r="F2087"/>
      <c r="G2087"/>
      <c r="H2087"/>
    </row>
    <row r="2088" spans="2:8">
      <c r="B2088"/>
      <c r="C2088"/>
      <c r="D2088"/>
      <c r="E2088"/>
      <c r="F2088"/>
      <c r="G2088"/>
      <c r="H2088"/>
    </row>
    <row r="2089" spans="2:8">
      <c r="B2089"/>
      <c r="C2089"/>
      <c r="D2089"/>
      <c r="E2089"/>
      <c r="F2089"/>
      <c r="G2089"/>
      <c r="H2089"/>
    </row>
    <row r="2090" spans="2:8">
      <c r="B2090"/>
      <c r="C2090"/>
      <c r="D2090"/>
      <c r="E2090"/>
      <c r="F2090"/>
      <c r="G2090"/>
      <c r="H2090"/>
    </row>
    <row r="2091" spans="2:8">
      <c r="B2091"/>
      <c r="C2091"/>
      <c r="D2091"/>
      <c r="E2091"/>
      <c r="F2091"/>
      <c r="G2091"/>
      <c r="H2091"/>
    </row>
    <row r="2092" spans="2:8">
      <c r="B2092"/>
      <c r="C2092"/>
      <c r="D2092"/>
      <c r="E2092"/>
      <c r="F2092"/>
      <c r="G2092"/>
      <c r="H2092"/>
    </row>
    <row r="2093" spans="2:8">
      <c r="B2093"/>
      <c r="C2093"/>
      <c r="D2093"/>
      <c r="E2093"/>
      <c r="F2093"/>
      <c r="G2093"/>
      <c r="H2093"/>
    </row>
    <row r="2094" spans="2:8">
      <c r="B2094"/>
      <c r="C2094"/>
      <c r="D2094"/>
      <c r="E2094"/>
      <c r="F2094"/>
      <c r="G2094"/>
      <c r="H2094"/>
    </row>
    <row r="2095" spans="2:8">
      <c r="B2095"/>
      <c r="C2095"/>
      <c r="D2095"/>
      <c r="E2095"/>
      <c r="F2095"/>
      <c r="G2095"/>
      <c r="H2095"/>
    </row>
    <row r="2096" spans="2:8">
      <c r="B2096"/>
      <c r="C2096"/>
      <c r="D2096"/>
      <c r="E2096"/>
      <c r="F2096"/>
      <c r="G2096"/>
      <c r="H2096"/>
    </row>
    <row r="2097" spans="2:8">
      <c r="B2097"/>
      <c r="C2097"/>
      <c r="D2097"/>
      <c r="E2097"/>
      <c r="F2097"/>
      <c r="G2097"/>
      <c r="H2097"/>
    </row>
    <row r="2098" spans="2:8">
      <c r="B2098"/>
      <c r="C2098"/>
      <c r="D2098"/>
      <c r="E2098"/>
      <c r="F2098"/>
      <c r="G2098"/>
      <c r="H2098"/>
    </row>
    <row r="2099" spans="2:8">
      <c r="B2099"/>
      <c r="C2099"/>
      <c r="D2099"/>
      <c r="E2099"/>
      <c r="F2099"/>
      <c r="G2099"/>
      <c r="H2099"/>
    </row>
    <row r="2100" spans="2:8">
      <c r="B2100"/>
      <c r="C2100"/>
      <c r="D2100"/>
      <c r="E2100"/>
      <c r="F2100"/>
      <c r="G2100"/>
      <c r="H2100"/>
    </row>
    <row r="2101" spans="2:8">
      <c r="B2101"/>
      <c r="C2101"/>
      <c r="D2101"/>
      <c r="E2101"/>
      <c r="F2101"/>
      <c r="G2101"/>
      <c r="H2101"/>
    </row>
    <row r="2102" spans="2:8">
      <c r="B2102"/>
      <c r="C2102"/>
      <c r="D2102"/>
      <c r="E2102"/>
      <c r="F2102"/>
      <c r="G2102"/>
      <c r="H2102"/>
    </row>
    <row r="2103" spans="2:8">
      <c r="B2103"/>
      <c r="C2103"/>
      <c r="D2103"/>
      <c r="E2103"/>
      <c r="F2103"/>
      <c r="G2103"/>
      <c r="H2103"/>
    </row>
    <row r="2104" spans="2:8">
      <c r="B2104"/>
      <c r="C2104"/>
      <c r="D2104"/>
      <c r="E2104"/>
      <c r="F2104"/>
      <c r="G2104"/>
      <c r="H2104"/>
    </row>
    <row r="2105" spans="2:8">
      <c r="B2105"/>
      <c r="C2105"/>
      <c r="D2105"/>
      <c r="E2105"/>
      <c r="F2105"/>
      <c r="G2105"/>
      <c r="H2105"/>
    </row>
    <row r="2106" spans="2:8">
      <c r="B2106"/>
      <c r="C2106"/>
      <c r="D2106"/>
      <c r="E2106"/>
      <c r="F2106"/>
      <c r="G2106"/>
      <c r="H2106"/>
    </row>
    <row r="2107" spans="2:8">
      <c r="B2107"/>
      <c r="C2107"/>
      <c r="D2107"/>
      <c r="E2107"/>
      <c r="F2107"/>
      <c r="G2107"/>
      <c r="H2107"/>
    </row>
    <row r="2108" spans="2:8">
      <c r="B2108"/>
      <c r="C2108"/>
      <c r="D2108"/>
      <c r="E2108"/>
      <c r="F2108"/>
      <c r="G2108"/>
      <c r="H2108"/>
    </row>
    <row r="2109" spans="2:8">
      <c r="B2109"/>
      <c r="C2109"/>
      <c r="D2109"/>
      <c r="E2109"/>
      <c r="F2109"/>
      <c r="G2109"/>
      <c r="H2109"/>
    </row>
    <row r="2110" spans="2:8">
      <c r="B2110"/>
      <c r="C2110"/>
      <c r="D2110"/>
      <c r="E2110"/>
      <c r="F2110"/>
      <c r="G2110"/>
      <c r="H2110"/>
    </row>
    <row r="2111" spans="2:8">
      <c r="B2111"/>
      <c r="C2111"/>
      <c r="D2111"/>
      <c r="E2111"/>
      <c r="F2111"/>
      <c r="G2111"/>
      <c r="H2111"/>
    </row>
    <row r="2112" spans="2:8">
      <c r="B2112"/>
      <c r="C2112"/>
      <c r="D2112"/>
      <c r="E2112"/>
      <c r="F2112"/>
      <c r="G2112"/>
      <c r="H2112"/>
    </row>
    <row r="2113" spans="2:8">
      <c r="B2113"/>
      <c r="C2113"/>
      <c r="D2113"/>
      <c r="E2113"/>
      <c r="F2113"/>
      <c r="G2113"/>
      <c r="H2113"/>
    </row>
    <row r="2114" spans="2:8">
      <c r="B2114"/>
      <c r="C2114"/>
      <c r="D2114"/>
      <c r="E2114"/>
      <c r="F2114"/>
      <c r="G2114"/>
      <c r="H2114"/>
    </row>
    <row r="2115" spans="2:8">
      <c r="B2115"/>
      <c r="C2115"/>
      <c r="D2115"/>
      <c r="E2115"/>
      <c r="F2115"/>
      <c r="G2115"/>
      <c r="H2115"/>
    </row>
    <row r="2116" spans="2:8">
      <c r="B2116"/>
      <c r="C2116"/>
      <c r="D2116"/>
      <c r="E2116"/>
      <c r="F2116"/>
      <c r="G2116"/>
      <c r="H2116"/>
    </row>
    <row r="2117" spans="2:8">
      <c r="B2117"/>
      <c r="C2117"/>
      <c r="D2117"/>
      <c r="E2117"/>
      <c r="F2117"/>
      <c r="G2117"/>
      <c r="H2117"/>
    </row>
    <row r="2118" spans="2:8">
      <c r="B2118"/>
      <c r="C2118"/>
      <c r="D2118"/>
      <c r="E2118"/>
      <c r="F2118"/>
      <c r="G2118"/>
      <c r="H2118"/>
    </row>
    <row r="2119" spans="2:8">
      <c r="B2119"/>
      <c r="C2119"/>
      <c r="D2119"/>
      <c r="E2119"/>
      <c r="F2119"/>
      <c r="G2119"/>
      <c r="H2119"/>
    </row>
    <row r="2120" spans="2:8">
      <c r="B2120"/>
      <c r="C2120"/>
      <c r="D2120"/>
      <c r="E2120"/>
      <c r="F2120"/>
      <c r="G2120"/>
      <c r="H2120"/>
    </row>
    <row r="2121" spans="2:8">
      <c r="B2121"/>
      <c r="C2121"/>
      <c r="D2121"/>
      <c r="E2121"/>
      <c r="F2121"/>
      <c r="G2121"/>
      <c r="H2121"/>
    </row>
    <row r="2122" spans="2:8">
      <c r="B2122"/>
      <c r="C2122"/>
      <c r="D2122"/>
      <c r="E2122"/>
      <c r="F2122"/>
      <c r="G2122"/>
      <c r="H2122"/>
    </row>
    <row r="2123" spans="2:8">
      <c r="B2123"/>
      <c r="C2123"/>
      <c r="D2123"/>
      <c r="E2123"/>
      <c r="F2123"/>
      <c r="G2123"/>
      <c r="H2123"/>
    </row>
    <row r="2124" spans="2:8">
      <c r="B2124"/>
      <c r="C2124"/>
      <c r="D2124"/>
      <c r="E2124"/>
      <c r="F2124"/>
      <c r="G2124"/>
      <c r="H2124"/>
    </row>
    <row r="2125" spans="2:8">
      <c r="B2125"/>
      <c r="C2125"/>
      <c r="D2125"/>
      <c r="E2125"/>
      <c r="F2125"/>
      <c r="G2125"/>
      <c r="H2125"/>
    </row>
    <row r="2126" spans="2:8">
      <c r="B2126"/>
      <c r="C2126"/>
      <c r="D2126"/>
      <c r="E2126"/>
      <c r="F2126"/>
      <c r="G2126"/>
      <c r="H2126"/>
    </row>
    <row r="2127" spans="2:8">
      <c r="B2127"/>
      <c r="C2127"/>
      <c r="D2127"/>
      <c r="E2127"/>
      <c r="F2127"/>
      <c r="G2127"/>
      <c r="H2127"/>
    </row>
    <row r="2128" spans="2:8">
      <c r="B2128"/>
      <c r="C2128"/>
      <c r="D2128"/>
      <c r="E2128"/>
      <c r="F2128"/>
      <c r="G2128"/>
      <c r="H2128"/>
    </row>
    <row r="2129" spans="2:8">
      <c r="B2129"/>
      <c r="C2129"/>
      <c r="D2129"/>
      <c r="E2129"/>
      <c r="F2129"/>
      <c r="G2129"/>
      <c r="H2129"/>
    </row>
    <row r="2130" spans="2:8">
      <c r="B2130"/>
      <c r="C2130"/>
      <c r="D2130"/>
      <c r="E2130"/>
      <c r="F2130"/>
      <c r="G2130"/>
      <c r="H2130"/>
    </row>
    <row r="2131" spans="2:8">
      <c r="B2131"/>
      <c r="C2131"/>
      <c r="D2131"/>
      <c r="E2131"/>
      <c r="F2131"/>
      <c r="G2131"/>
      <c r="H2131"/>
    </row>
    <row r="2132" spans="2:8">
      <c r="B2132"/>
      <c r="C2132"/>
      <c r="D2132"/>
      <c r="E2132"/>
      <c r="F2132"/>
      <c r="G2132"/>
      <c r="H2132"/>
    </row>
    <row r="2133" spans="2:8">
      <c r="B2133"/>
      <c r="C2133"/>
      <c r="D2133"/>
      <c r="E2133"/>
      <c r="F2133"/>
      <c r="G2133"/>
      <c r="H2133"/>
    </row>
    <row r="2134" spans="2:8">
      <c r="B2134"/>
      <c r="C2134"/>
      <c r="D2134"/>
      <c r="E2134"/>
      <c r="F2134"/>
      <c r="G2134"/>
      <c r="H2134"/>
    </row>
    <row r="2135" spans="2:8">
      <c r="B2135"/>
      <c r="C2135"/>
      <c r="D2135"/>
      <c r="E2135"/>
      <c r="F2135"/>
      <c r="G2135"/>
      <c r="H2135"/>
    </row>
    <row r="2136" spans="2:8">
      <c r="B2136"/>
      <c r="C2136"/>
      <c r="D2136"/>
      <c r="E2136"/>
      <c r="F2136"/>
      <c r="G2136"/>
      <c r="H2136"/>
    </row>
    <row r="2137" spans="2:8">
      <c r="B2137"/>
      <c r="C2137"/>
      <c r="D2137"/>
      <c r="E2137"/>
      <c r="F2137"/>
      <c r="G2137"/>
      <c r="H2137"/>
    </row>
    <row r="2138" spans="2:8">
      <c r="B2138"/>
      <c r="C2138"/>
      <c r="D2138"/>
      <c r="E2138"/>
      <c r="F2138"/>
      <c r="G2138"/>
      <c r="H2138"/>
    </row>
    <row r="2139" spans="2:8">
      <c r="B2139"/>
      <c r="C2139"/>
      <c r="D2139"/>
      <c r="E2139"/>
      <c r="F2139"/>
      <c r="G2139"/>
      <c r="H2139"/>
    </row>
    <row r="2140" spans="2:8">
      <c r="B2140"/>
      <c r="C2140"/>
      <c r="D2140"/>
      <c r="E2140"/>
      <c r="F2140"/>
      <c r="G2140"/>
      <c r="H2140"/>
    </row>
    <row r="2141" spans="2:8">
      <c r="B2141"/>
      <c r="C2141"/>
      <c r="D2141"/>
      <c r="E2141"/>
      <c r="F2141"/>
      <c r="G2141"/>
      <c r="H2141"/>
    </row>
    <row r="2142" spans="2:8">
      <c r="B2142"/>
      <c r="C2142"/>
      <c r="D2142"/>
      <c r="E2142"/>
      <c r="F2142"/>
      <c r="G2142"/>
      <c r="H2142"/>
    </row>
    <row r="2143" spans="2:8">
      <c r="B2143"/>
      <c r="C2143"/>
      <c r="D2143"/>
      <c r="E2143"/>
      <c r="F2143"/>
      <c r="G2143"/>
      <c r="H2143"/>
    </row>
    <row r="2144" spans="2:8">
      <c r="B2144"/>
      <c r="C2144"/>
      <c r="D2144"/>
      <c r="E2144"/>
      <c r="F2144"/>
      <c r="G2144"/>
      <c r="H2144"/>
    </row>
    <row r="2145" spans="2:8">
      <c r="B2145"/>
      <c r="C2145"/>
      <c r="D2145"/>
      <c r="E2145"/>
      <c r="F2145"/>
      <c r="G2145"/>
      <c r="H2145"/>
    </row>
    <row r="2146" spans="2:8">
      <c r="B2146"/>
      <c r="C2146"/>
      <c r="D2146"/>
      <c r="E2146"/>
      <c r="F2146"/>
      <c r="G2146"/>
      <c r="H2146"/>
    </row>
    <row r="2147" spans="2:8">
      <c r="B2147"/>
      <c r="C2147"/>
      <c r="D2147"/>
      <c r="E2147"/>
      <c r="F2147"/>
      <c r="G2147"/>
      <c r="H2147"/>
    </row>
    <row r="2148" spans="2:8">
      <c r="B2148"/>
      <c r="C2148"/>
      <c r="D2148"/>
      <c r="E2148"/>
      <c r="F2148"/>
      <c r="G2148"/>
      <c r="H2148"/>
    </row>
    <row r="2149" spans="2:8">
      <c r="B2149"/>
      <c r="C2149"/>
      <c r="D2149"/>
      <c r="E2149"/>
      <c r="F2149"/>
      <c r="G2149"/>
      <c r="H2149"/>
    </row>
    <row r="2150" spans="2:8">
      <c r="B2150"/>
      <c r="C2150"/>
      <c r="D2150"/>
      <c r="E2150"/>
      <c r="F2150"/>
      <c r="G2150"/>
      <c r="H2150"/>
    </row>
    <row r="2151" spans="2:8">
      <c r="B2151"/>
      <c r="C2151"/>
      <c r="D2151"/>
      <c r="E2151"/>
      <c r="F2151"/>
      <c r="G2151"/>
      <c r="H2151"/>
    </row>
    <row r="2152" spans="2:8">
      <c r="B2152"/>
      <c r="C2152"/>
      <c r="D2152"/>
      <c r="E2152"/>
      <c r="F2152"/>
      <c r="G2152"/>
      <c r="H2152"/>
    </row>
    <row r="2153" spans="2:8">
      <c r="B2153"/>
      <c r="C2153"/>
      <c r="D2153"/>
      <c r="E2153"/>
      <c r="F2153"/>
      <c r="G2153"/>
      <c r="H2153"/>
    </row>
    <row r="2154" spans="2:8">
      <c r="B2154"/>
      <c r="C2154"/>
      <c r="D2154"/>
      <c r="E2154"/>
      <c r="F2154"/>
      <c r="G2154"/>
      <c r="H2154"/>
    </row>
    <row r="2155" spans="2:8">
      <c r="B2155"/>
      <c r="C2155"/>
      <c r="D2155"/>
      <c r="E2155"/>
      <c r="F2155"/>
      <c r="G2155"/>
      <c r="H2155"/>
    </row>
    <row r="2156" spans="2:8">
      <c r="B2156"/>
      <c r="C2156"/>
      <c r="D2156"/>
      <c r="E2156"/>
      <c r="F2156"/>
      <c r="G2156"/>
      <c r="H2156"/>
    </row>
    <row r="2157" spans="2:8">
      <c r="B2157"/>
      <c r="C2157"/>
      <c r="D2157"/>
      <c r="E2157"/>
      <c r="F2157"/>
      <c r="G2157"/>
      <c r="H2157"/>
    </row>
    <row r="2158" spans="2:8">
      <c r="B2158"/>
      <c r="C2158"/>
      <c r="D2158"/>
      <c r="E2158"/>
      <c r="F2158"/>
      <c r="G2158"/>
      <c r="H2158"/>
    </row>
    <row r="2159" spans="2:8">
      <c r="B2159"/>
      <c r="C2159"/>
      <c r="D2159"/>
      <c r="E2159"/>
      <c r="F2159"/>
      <c r="G2159"/>
      <c r="H2159"/>
    </row>
    <row r="2160" spans="2:8">
      <c r="B2160"/>
      <c r="C2160"/>
      <c r="D2160"/>
      <c r="E2160"/>
      <c r="F2160"/>
      <c r="G2160"/>
      <c r="H2160"/>
    </row>
    <row r="2161" spans="2:8">
      <c r="B2161"/>
      <c r="C2161"/>
      <c r="D2161"/>
      <c r="E2161"/>
      <c r="F2161"/>
      <c r="G2161"/>
      <c r="H2161"/>
    </row>
    <row r="2162" spans="2:8">
      <c r="B2162"/>
      <c r="C2162"/>
      <c r="D2162"/>
      <c r="E2162"/>
      <c r="F2162"/>
      <c r="G2162"/>
      <c r="H2162"/>
    </row>
    <row r="2163" spans="2:8">
      <c r="B2163"/>
      <c r="C2163"/>
      <c r="D2163"/>
      <c r="E2163"/>
      <c r="F2163"/>
      <c r="G2163"/>
      <c r="H2163"/>
    </row>
    <row r="2164" spans="2:8">
      <c r="B2164"/>
      <c r="C2164"/>
      <c r="D2164"/>
      <c r="E2164"/>
      <c r="F2164"/>
      <c r="G2164"/>
      <c r="H2164"/>
    </row>
    <row r="2165" spans="2:8">
      <c r="B2165"/>
      <c r="C2165"/>
      <c r="D2165"/>
      <c r="E2165"/>
      <c r="F2165"/>
      <c r="G2165"/>
      <c r="H2165"/>
    </row>
    <row r="2166" spans="2:8">
      <c r="B2166"/>
      <c r="C2166"/>
      <c r="D2166"/>
      <c r="E2166"/>
      <c r="F2166"/>
      <c r="G2166"/>
      <c r="H2166"/>
    </row>
    <row r="2167" spans="2:8">
      <c r="B2167"/>
      <c r="C2167"/>
      <c r="D2167"/>
      <c r="E2167"/>
      <c r="F2167"/>
      <c r="G2167"/>
      <c r="H2167"/>
    </row>
    <row r="2168" spans="2:8">
      <c r="B2168"/>
      <c r="C2168"/>
      <c r="D2168"/>
      <c r="E2168"/>
      <c r="F2168"/>
      <c r="G2168"/>
      <c r="H2168"/>
    </row>
    <row r="2169" spans="2:8">
      <c r="B2169"/>
      <c r="C2169"/>
      <c r="D2169"/>
      <c r="E2169"/>
      <c r="F2169"/>
      <c r="G2169"/>
      <c r="H2169"/>
    </row>
    <row r="2170" spans="2:8">
      <c r="B2170"/>
      <c r="C2170"/>
      <c r="D2170"/>
      <c r="E2170"/>
      <c r="F2170"/>
      <c r="G2170"/>
      <c r="H2170"/>
    </row>
    <row r="2171" spans="2:8">
      <c r="B2171"/>
      <c r="C2171"/>
      <c r="D2171"/>
      <c r="E2171"/>
      <c r="F2171"/>
      <c r="G2171"/>
      <c r="H2171"/>
    </row>
    <row r="2172" spans="2:8">
      <c r="B2172"/>
      <c r="C2172"/>
      <c r="D2172"/>
      <c r="E2172"/>
      <c r="F2172"/>
      <c r="G2172"/>
      <c r="H2172"/>
    </row>
    <row r="2173" spans="2:8">
      <c r="B2173"/>
      <c r="C2173"/>
      <c r="D2173"/>
      <c r="E2173"/>
      <c r="F2173"/>
      <c r="G2173"/>
      <c r="H2173"/>
    </row>
    <row r="2174" spans="2:8">
      <c r="B2174"/>
      <c r="C2174"/>
      <c r="D2174"/>
      <c r="E2174"/>
      <c r="F2174"/>
      <c r="G2174"/>
      <c r="H2174"/>
    </row>
    <row r="2175" spans="2:8">
      <c r="B2175"/>
      <c r="C2175"/>
      <c r="D2175"/>
      <c r="E2175"/>
      <c r="F2175"/>
      <c r="G2175"/>
      <c r="H2175"/>
    </row>
    <row r="2176" spans="2:8">
      <c r="B2176"/>
      <c r="C2176"/>
      <c r="D2176"/>
      <c r="E2176"/>
      <c r="F2176"/>
      <c r="G2176"/>
      <c r="H2176"/>
    </row>
    <row r="2177" spans="2:8">
      <c r="B2177"/>
      <c r="C2177"/>
      <c r="D2177"/>
      <c r="E2177"/>
      <c r="F2177"/>
      <c r="G2177"/>
      <c r="H2177"/>
    </row>
    <row r="2178" spans="2:8">
      <c r="B2178"/>
      <c r="C2178"/>
      <c r="D2178"/>
      <c r="E2178"/>
      <c r="F2178"/>
      <c r="G2178"/>
      <c r="H2178"/>
    </row>
    <row r="2179" spans="2:8">
      <c r="B2179"/>
      <c r="C2179"/>
      <c r="D2179"/>
      <c r="E2179"/>
      <c r="F2179"/>
      <c r="G2179"/>
      <c r="H2179"/>
    </row>
    <row r="2180" spans="2:8">
      <c r="B2180"/>
      <c r="C2180"/>
      <c r="D2180"/>
      <c r="E2180"/>
      <c r="F2180"/>
      <c r="G2180"/>
      <c r="H2180"/>
    </row>
    <row r="2181" spans="2:8">
      <c r="B2181"/>
      <c r="C2181"/>
      <c r="D2181"/>
      <c r="E2181"/>
      <c r="F2181"/>
      <c r="G2181"/>
      <c r="H2181"/>
    </row>
    <row r="2182" spans="2:8">
      <c r="B2182"/>
      <c r="C2182"/>
      <c r="D2182"/>
      <c r="E2182"/>
      <c r="F2182"/>
      <c r="G2182"/>
      <c r="H2182"/>
    </row>
    <row r="2183" spans="2:8">
      <c r="B2183"/>
      <c r="C2183"/>
      <c r="D2183"/>
      <c r="E2183"/>
      <c r="F2183"/>
      <c r="G2183"/>
      <c r="H2183"/>
    </row>
    <row r="2184" spans="2:8">
      <c r="B2184"/>
      <c r="C2184"/>
      <c r="D2184"/>
      <c r="E2184"/>
      <c r="F2184"/>
      <c r="G2184"/>
      <c r="H2184"/>
    </row>
    <row r="2185" spans="2:8">
      <c r="B2185"/>
      <c r="C2185"/>
      <c r="D2185"/>
      <c r="E2185"/>
      <c r="F2185"/>
      <c r="G2185"/>
      <c r="H2185"/>
    </row>
    <row r="2186" spans="2:8">
      <c r="B2186"/>
      <c r="C2186"/>
      <c r="D2186"/>
      <c r="E2186"/>
      <c r="F2186"/>
      <c r="G2186"/>
      <c r="H2186"/>
    </row>
    <row r="2187" spans="2:8">
      <c r="B2187"/>
      <c r="C2187"/>
      <c r="D2187"/>
      <c r="E2187"/>
      <c r="F2187"/>
      <c r="G2187"/>
      <c r="H2187"/>
    </row>
    <row r="2188" spans="2:8">
      <c r="B2188"/>
      <c r="C2188"/>
      <c r="D2188"/>
      <c r="E2188"/>
      <c r="F2188"/>
      <c r="G2188"/>
      <c r="H2188"/>
    </row>
    <row r="2189" spans="2:8">
      <c r="B2189"/>
      <c r="C2189"/>
      <c r="D2189"/>
      <c r="E2189"/>
      <c r="F2189"/>
      <c r="G2189"/>
      <c r="H2189"/>
    </row>
    <row r="2190" spans="2:8">
      <c r="B2190"/>
      <c r="C2190"/>
      <c r="D2190"/>
      <c r="E2190"/>
      <c r="F2190"/>
      <c r="G2190"/>
      <c r="H2190"/>
    </row>
    <row r="2191" spans="2:8">
      <c r="B2191"/>
      <c r="C2191"/>
      <c r="D2191"/>
      <c r="E2191"/>
      <c r="F2191"/>
      <c r="G2191"/>
      <c r="H2191"/>
    </row>
    <row r="2192" spans="2:8">
      <c r="B2192"/>
      <c r="C2192"/>
      <c r="D2192"/>
      <c r="E2192"/>
      <c r="F2192"/>
      <c r="G2192"/>
      <c r="H2192"/>
    </row>
    <row r="2193" spans="2:8">
      <c r="B2193"/>
      <c r="C2193"/>
      <c r="D2193"/>
      <c r="E2193"/>
      <c r="F2193"/>
      <c r="G2193"/>
      <c r="H2193"/>
    </row>
    <row r="2194" spans="2:8">
      <c r="H2194"/>
    </row>
    <row r="2195" spans="2:8">
      <c r="H2195"/>
    </row>
    <row r="2196" spans="2:8">
      <c r="H2196"/>
    </row>
    <row r="2197" spans="2:8">
      <c r="H2197"/>
    </row>
    <row r="2198" spans="2:8">
      <c r="H2198"/>
    </row>
    <row r="2199" spans="2:8">
      <c r="H2199"/>
    </row>
    <row r="2200" spans="2:8">
      <c r="H2200"/>
    </row>
    <row r="2201" spans="2:8">
      <c r="H2201"/>
    </row>
    <row r="2202" spans="2:8">
      <c r="H2202"/>
    </row>
    <row r="2203" spans="2:8">
      <c r="H2203"/>
    </row>
    <row r="2204" spans="2:8">
      <c r="H2204"/>
    </row>
    <row r="2205" spans="2:8">
      <c r="H2205"/>
    </row>
    <row r="2206" spans="2:8">
      <c r="H2206"/>
    </row>
    <row r="2207" spans="2:8">
      <c r="H2207"/>
    </row>
    <row r="2208" spans="2:8">
      <c r="H2208"/>
    </row>
    <row r="2209" spans="8:8">
      <c r="H2209"/>
    </row>
    <row r="2210" spans="8:8">
      <c r="H2210"/>
    </row>
    <row r="2211" spans="8:8">
      <c r="H2211"/>
    </row>
    <row r="2212" spans="8:8">
      <c r="H2212"/>
    </row>
    <row r="2213" spans="8:8">
      <c r="H2213"/>
    </row>
    <row r="2214" spans="8:8">
      <c r="H2214"/>
    </row>
    <row r="2215" spans="8:8">
      <c r="H2215"/>
    </row>
    <row r="2216" spans="8:8">
      <c r="H2216"/>
    </row>
    <row r="2217" spans="8:8">
      <c r="H2217"/>
    </row>
  </sheetData>
  <mergeCells count="22">
    <mergeCell ref="C36:E36"/>
    <mergeCell ref="C28:E28"/>
    <mergeCell ref="C33:E33"/>
    <mergeCell ref="C34:E34"/>
    <mergeCell ref="C35:E35"/>
    <mergeCell ref="Q1:R1"/>
    <mergeCell ref="I2:I4"/>
    <mergeCell ref="I5:I7"/>
    <mergeCell ref="I8:I10"/>
    <mergeCell ref="K1:L1"/>
    <mergeCell ref="M1:N1"/>
    <mergeCell ref="O1:P1"/>
    <mergeCell ref="B2:B4"/>
    <mergeCell ref="B5:B7"/>
    <mergeCell ref="B8:B10"/>
    <mergeCell ref="B11:B13"/>
    <mergeCell ref="I11:I14"/>
    <mergeCell ref="AA1:AB1"/>
    <mergeCell ref="S1:T1"/>
    <mergeCell ref="U1:V1"/>
    <mergeCell ref="W1:X1"/>
    <mergeCell ref="Y1:Z1"/>
  </mergeCells>
  <phoneticPr fontId="3" type="noConversion"/>
  <conditionalFormatting sqref="K2:Z13">
    <cfRule type="cellIs" dxfId="2021" priority="233" operator="greaterThan">
      <formula>0</formula>
    </cfRule>
  </conditionalFormatting>
  <conditionalFormatting sqref="AA2:AB11 AA12:AA13">
    <cfRule type="cellIs" dxfId="2020" priority="232" operator="greaterThan">
      <formula>0</formula>
    </cfRule>
  </conditionalFormatting>
  <conditionalFormatting sqref="K14:Z14">
    <cfRule type="cellIs" dxfId="2019" priority="51" operator="greaterThan">
      <formula>0</formula>
    </cfRule>
  </conditionalFormatting>
  <conditionalFormatting sqref="AA14">
    <cfRule type="cellIs" dxfId="2018" priority="49" operator="greaterThan">
      <formula>0</formula>
    </cfRule>
  </conditionalFormatting>
  <conditionalFormatting sqref="C34:E34">
    <cfRule type="expression" dxfId="2017" priority="46">
      <formula>VALUE(LEFT(C34, FIND("%", C34)-1)) = 0</formula>
    </cfRule>
    <cfRule type="expression" dxfId="2016" priority="47">
      <formula>VALUE(LEFT(C34, FIND("%", C34)-1)) &gt; 5</formula>
    </cfRule>
    <cfRule type="expression" dxfId="2015" priority="48">
      <formula>VALUE(LEFT(C34, FIND("%", C34)-1)) &lt; 5</formula>
    </cfRule>
  </conditionalFormatting>
  <conditionalFormatting sqref="C35:E35">
    <cfRule type="expression" dxfId="2014" priority="40">
      <formula>VALUE(LEFT(C35, FIND("%", C35)-1)) = 0</formula>
    </cfRule>
    <cfRule type="expression" dxfId="2013" priority="41">
      <formula>VALUE(LEFT(C35, FIND("%", C35)-1)) &gt; 5</formula>
    </cfRule>
    <cfRule type="expression" dxfId="2012" priority="42">
      <formula>VALUE(LEFT(C35, FIND("%", C35)-1)) &lt; 5</formula>
    </cfRule>
  </conditionalFormatting>
  <conditionalFormatting sqref="C33:E33">
    <cfRule type="expression" dxfId="2011" priority="43">
      <formula>VALUE(LEFT(C33, FIND("%", C33)-1)) = 0</formula>
    </cfRule>
    <cfRule type="expression" dxfId="2010" priority="44">
      <formula>VALUE(LEFT(C33, FIND("%", C33)-1)) &gt; 5</formula>
    </cfRule>
    <cfRule type="expression" dxfId="2009" priority="45">
      <formula>VALUE(LEFT(C33, FIND("%", C33)-1)) &lt; 5</formula>
    </cfRule>
  </conditionalFormatting>
  <conditionalFormatting sqref="C32">
    <cfRule type="expression" dxfId="2008" priority="37">
      <formula>VALUE(LEFT(C32, FIND("%", C32)-1)) = 0</formula>
    </cfRule>
    <cfRule type="expression" dxfId="2007" priority="38">
      <formula>VALUE(LEFT(C32, FIND("%", C32)-1)) &gt; 5</formula>
    </cfRule>
    <cfRule type="expression" dxfId="2006" priority="39">
      <formula>AND(VALUE(LEFT(C32, FIND("%", C32)-1)) &gt; 0, VALUE(LEFT(C32, FIND("%", C32)-1)) &lt; 5)</formula>
    </cfRule>
  </conditionalFormatting>
  <conditionalFormatting sqref="D32">
    <cfRule type="expression" dxfId="2005" priority="34">
      <formula>VALUE(LEFT(D32, FIND("%", D32)-1)) = 0</formula>
    </cfRule>
    <cfRule type="expression" dxfId="2004" priority="35">
      <formula>VALUE(LEFT(D32, FIND("%", D32)-1)) &gt; 5</formula>
    </cfRule>
    <cfRule type="expression" dxfId="2003" priority="36">
      <formula>AND(VALUE(LEFT(D32, FIND("%", D32)-1)) &gt; 0, VALUE(LEFT(D32, FIND("%", D32)-1)) &lt; 5)</formula>
    </cfRule>
  </conditionalFormatting>
  <conditionalFormatting sqref="E32">
    <cfRule type="expression" dxfId="2002" priority="31">
      <formula>VALUE(LEFT(E32, FIND("%", E32)-1)) = 0</formula>
    </cfRule>
    <cfRule type="expression" dxfId="2001" priority="32">
      <formula>VALUE(LEFT(E32, FIND("%", E32)-1)) &gt; 5</formula>
    </cfRule>
    <cfRule type="expression" dxfId="2000" priority="33">
      <formula>AND(VALUE(LEFT(E32, FIND("%", E32)-1)) &gt; 0, VALUE(LEFT(E32, FIND("%", E32)-1)) &lt; 5)</formula>
    </cfRule>
  </conditionalFormatting>
  <conditionalFormatting sqref="D42">
    <cfRule type="expression" dxfId="1999" priority="28">
      <formula>VALUE(LEFT(D42, FIND("%", D42)-1)) = 0</formula>
    </cfRule>
    <cfRule type="expression" dxfId="1998" priority="29">
      <formula>VALUE(LEFT(D42, FIND("%", D42)-1)) &gt; 5</formula>
    </cfRule>
    <cfRule type="expression" dxfId="1997" priority="30">
      <formula>AND(VALUE(LEFT(D42, FIND("%", D42)-1)) &gt; 0, VALUE(LEFT(D42, FIND("%", D42)-1)) &lt; 5)</formula>
    </cfRule>
  </conditionalFormatting>
  <conditionalFormatting sqref="C39">
    <cfRule type="expression" dxfId="1996" priority="25">
      <formula>VALUE(LEFT(C39, FIND("%", C39)-1)) = 0</formula>
    </cfRule>
    <cfRule type="expression" dxfId="1995" priority="26">
      <formula>VALUE(LEFT(C39, FIND("%", C39)-1)) &gt; 5</formula>
    </cfRule>
    <cfRule type="expression" dxfId="1994" priority="27">
      <formula>AND(VALUE(LEFT(C39, FIND("%", C39)-1)) &gt; 0, VALUE(LEFT(C39, FIND("%", C39)-1)) &lt; 5)</formula>
    </cfRule>
  </conditionalFormatting>
  <conditionalFormatting sqref="D39">
    <cfRule type="expression" dxfId="1993" priority="22">
      <formula>VALUE(LEFT(D39, FIND("%", D39)-1)) = 0</formula>
    </cfRule>
    <cfRule type="expression" dxfId="1992" priority="23">
      <formula>VALUE(LEFT(D39, FIND("%", D39)-1)) &gt; 5</formula>
    </cfRule>
    <cfRule type="expression" dxfId="1991" priority="24">
      <formula>AND(VALUE(LEFT(D39, FIND("%", D39)-1)) &gt; 0, VALUE(LEFT(D39, FIND("%", D39)-1)) &lt; 5)</formula>
    </cfRule>
  </conditionalFormatting>
  <conditionalFormatting sqref="E39">
    <cfRule type="expression" dxfId="1990" priority="19">
      <formula>VALUE(LEFT(E39, FIND("%", E39)-1)) = 0</formula>
    </cfRule>
    <cfRule type="expression" dxfId="1989" priority="20">
      <formula>VALUE(LEFT(E39, FIND("%", E39)-1)) &gt; 5</formula>
    </cfRule>
    <cfRule type="expression" dxfId="1988" priority="21">
      <formula>AND(VALUE(LEFT(E39, FIND("%", E39)-1)) &gt; 0, VALUE(LEFT(E39, FIND("%", E39)-1)) &lt; 5)</formula>
    </cfRule>
  </conditionalFormatting>
  <conditionalFormatting sqref="C42">
    <cfRule type="expression" dxfId="1987" priority="16">
      <formula>VALUE(LEFT(C42, FIND("%", C42)-1)) = 0</formula>
    </cfRule>
    <cfRule type="expression" dxfId="1986" priority="17">
      <formula>VALUE(LEFT(C42, FIND("%", C42)-1)) &gt; 5</formula>
    </cfRule>
    <cfRule type="expression" dxfId="1985" priority="18">
      <formula>AND(VALUE(LEFT(C42, FIND("%", C42)-1)) &gt; 0, VALUE(LEFT(C42, FIND("%", C42)-1)) &lt; 5)</formula>
    </cfRule>
  </conditionalFormatting>
  <conditionalFormatting sqref="E42">
    <cfRule type="expression" dxfId="1984" priority="13">
      <formula>VALUE(LEFT(E42, FIND("%", E42)-1)) = 0</formula>
    </cfRule>
    <cfRule type="expression" dxfId="1983" priority="14">
      <formula>VALUE(LEFT(E42, FIND("%", E42)-1)) &gt; 5</formula>
    </cfRule>
    <cfRule type="expression" dxfId="1982" priority="15">
      <formula>AND(VALUE(LEFT(E42, FIND("%", E42)-1)) &gt; 0, VALUE(LEFT(E42, FIND("%", E42)-1)) &lt; 5)</formula>
    </cfRule>
  </conditionalFormatting>
  <conditionalFormatting sqref="C45">
    <cfRule type="expression" dxfId="1981" priority="10">
      <formula>VALUE(LEFT(C45, FIND("%", C45)-1)) = 0</formula>
    </cfRule>
    <cfRule type="expression" dxfId="1980" priority="11">
      <formula>VALUE(LEFT(C45, FIND("%", C45)-1)) &gt; 5</formula>
    </cfRule>
    <cfRule type="expression" dxfId="1979" priority="12">
      <formula>AND(VALUE(LEFT(C45, FIND("%", C45)-1)) &gt; 0, VALUE(LEFT(C45, FIND("%", C45)-1)) &lt; 5)</formula>
    </cfRule>
  </conditionalFormatting>
  <conditionalFormatting sqref="D45">
    <cfRule type="expression" dxfId="1978" priority="7">
      <formula>VALUE(LEFT(D45, FIND("%", D45)-1)) = 0</formula>
    </cfRule>
    <cfRule type="expression" dxfId="1977" priority="8">
      <formula>VALUE(LEFT(D45, FIND("%", D45)-1)) &gt; 5</formula>
    </cfRule>
    <cfRule type="expression" dxfId="1976" priority="9">
      <formula>AND(VALUE(LEFT(D45, FIND("%", D45)-1)) &gt; 0, VALUE(LEFT(D45, FIND("%", D45)-1)) &lt; 5)</formula>
    </cfRule>
  </conditionalFormatting>
  <conditionalFormatting sqref="E45">
    <cfRule type="expression" dxfId="1975" priority="4">
      <formula>VALUE(LEFT(E45, FIND("%", E45)-1)) = 0</formula>
    </cfRule>
    <cfRule type="expression" dxfId="1974" priority="5">
      <formula>VALUE(LEFT(E45, FIND("%", E45)-1)) &gt; 5</formula>
    </cfRule>
    <cfRule type="expression" dxfId="1973" priority="6">
      <formula>AND(VALUE(LEFT(E45, FIND("%", E45)-1)) &gt; 0, VALUE(LEFT(E45, FIND("%", E45)-1)) &lt; 5)</formula>
    </cfRule>
  </conditionalFormatting>
  <conditionalFormatting sqref="AB12">
    <cfRule type="cellIs" dxfId="1972" priority="3" operator="greaterThan">
      <formula>0</formula>
    </cfRule>
  </conditionalFormatting>
  <conditionalFormatting sqref="AB13">
    <cfRule type="cellIs" dxfId="1971" priority="2" operator="greaterThan">
      <formula>0</formula>
    </cfRule>
  </conditionalFormatting>
  <conditionalFormatting sqref="AB14">
    <cfRule type="cellIs" dxfId="1970" priority="1" operator="greaterThan">
      <formula>0</formula>
    </cfRule>
  </conditionalFormatting>
  <pageMargins left="0.7" right="0.7" top="0.75" bottom="0.75" header="0.3" footer="0.3"/>
  <pageSetup paperSize="9" orientation="portrait" r:id="rId8"/>
  <headerFooter>
    <oddHeader>&amp;RASE Confidential / Security-C</oddHeader>
  </headerFooter>
  <drawing r:id="rId9"/>
  <extLst>
    <ext xmlns:x14="http://schemas.microsoft.com/office/spreadsheetml/2009/9/main" uri="{A8765BA9-456A-4dab-B4F3-ACF838C121DE}">
      <x14:slicerList>
        <x14:slicer r:id="rId10"/>
      </x14:slicerList>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工作表1">
    <tabColor theme="4"/>
  </sheetPr>
  <dimension ref="B2:MV27"/>
  <sheetViews>
    <sheetView topLeftCell="MC1" workbookViewId="0">
      <selection activeCell="B2" sqref="B2:MV19"/>
    </sheetView>
  </sheetViews>
  <sheetFormatPr defaultRowHeight="16.2"/>
  <cols>
    <col min="2" max="2" width="8.88671875" style="134"/>
    <col min="3" max="3" width="28.44140625" style="134" bestFit="1" customWidth="1"/>
    <col min="4" max="15" width="8.88671875" style="134" hidden="1" customWidth="1"/>
    <col min="16" max="21" width="8.88671875" style="135" hidden="1" customWidth="1"/>
    <col min="22" max="54" width="8.88671875" style="134" hidden="1" customWidth="1"/>
    <col min="55" max="55" width="8.88671875" style="134" hidden="1" customWidth="1" collapsed="1"/>
    <col min="56" max="333" width="8.88671875" style="134" hidden="1" customWidth="1"/>
    <col min="334" max="336" width="8.88671875" hidden="1" customWidth="1"/>
    <col min="337" max="339" width="0" hidden="1" customWidth="1"/>
  </cols>
  <sheetData>
    <row r="2" spans="2:360">
      <c r="B2" s="174" t="s">
        <v>2851</v>
      </c>
      <c r="C2" s="174" t="s">
        <v>6399</v>
      </c>
      <c r="D2" s="175">
        <v>46157</v>
      </c>
      <c r="E2" s="175"/>
      <c r="F2" s="175"/>
      <c r="G2" s="175">
        <v>46158</v>
      </c>
      <c r="H2" s="175"/>
      <c r="I2" s="175"/>
      <c r="J2" s="175">
        <v>46159</v>
      </c>
      <c r="K2" s="175"/>
      <c r="L2" s="175"/>
      <c r="M2" s="175">
        <v>46160</v>
      </c>
      <c r="N2" s="175"/>
      <c r="O2" s="175"/>
      <c r="P2" s="173">
        <v>46161</v>
      </c>
      <c r="Q2" s="173"/>
      <c r="R2" s="173"/>
      <c r="S2" s="173">
        <v>46162</v>
      </c>
      <c r="T2" s="173"/>
      <c r="U2" s="173"/>
      <c r="V2" s="173">
        <v>46163</v>
      </c>
      <c r="W2" s="173"/>
      <c r="X2" s="173"/>
      <c r="Y2" s="173">
        <v>46164</v>
      </c>
      <c r="Z2" s="173"/>
      <c r="AA2" s="173"/>
      <c r="AB2" s="173">
        <v>46165</v>
      </c>
      <c r="AC2" s="173"/>
      <c r="AD2" s="173"/>
      <c r="AE2" s="173">
        <v>46166</v>
      </c>
      <c r="AF2" s="173"/>
      <c r="AG2" s="173"/>
      <c r="AH2" s="173">
        <v>46167</v>
      </c>
      <c r="AI2" s="173"/>
      <c r="AJ2" s="173"/>
      <c r="AK2" s="173">
        <v>46168</v>
      </c>
      <c r="AL2" s="173"/>
      <c r="AM2" s="173"/>
      <c r="AN2" s="173">
        <v>46169</v>
      </c>
      <c r="AO2" s="173"/>
      <c r="AP2" s="173"/>
      <c r="AQ2" s="173">
        <v>46170</v>
      </c>
      <c r="AR2" s="173"/>
      <c r="AS2" s="173"/>
      <c r="AT2" s="173">
        <v>46171</v>
      </c>
      <c r="AU2" s="173"/>
      <c r="AV2" s="173"/>
      <c r="AW2" s="173">
        <v>46172</v>
      </c>
      <c r="AX2" s="173"/>
      <c r="AY2" s="173"/>
      <c r="AZ2" s="173">
        <v>46173</v>
      </c>
      <c r="BA2" s="173"/>
      <c r="BB2" s="173"/>
      <c r="BC2" s="173">
        <v>46174</v>
      </c>
      <c r="BD2" s="173"/>
      <c r="BE2" s="173"/>
      <c r="BF2" s="173">
        <v>46175</v>
      </c>
      <c r="BG2" s="173"/>
      <c r="BH2" s="173"/>
      <c r="BI2" s="173">
        <v>46176</v>
      </c>
      <c r="BJ2" s="173"/>
      <c r="BK2" s="173"/>
      <c r="BL2" s="173">
        <v>46177</v>
      </c>
      <c r="BM2" s="173"/>
      <c r="BN2" s="173"/>
      <c r="BO2" s="173">
        <v>46178</v>
      </c>
      <c r="BP2" s="173"/>
      <c r="BQ2" s="173"/>
      <c r="BR2" s="173">
        <v>46179</v>
      </c>
      <c r="BS2" s="173"/>
      <c r="BT2" s="173"/>
      <c r="BU2" s="173">
        <v>46180</v>
      </c>
      <c r="BV2" s="173"/>
      <c r="BW2" s="173"/>
      <c r="BX2" s="173">
        <v>46181</v>
      </c>
      <c r="BY2" s="173"/>
      <c r="BZ2" s="173"/>
      <c r="CA2" s="173">
        <v>46182</v>
      </c>
      <c r="CB2" s="173"/>
      <c r="CC2" s="173"/>
      <c r="CD2" s="173">
        <v>46183</v>
      </c>
      <c r="CE2" s="173"/>
      <c r="CF2" s="173"/>
      <c r="CG2" s="173">
        <v>46184</v>
      </c>
      <c r="CH2" s="173"/>
      <c r="CI2" s="173"/>
      <c r="CJ2" s="173">
        <v>46185</v>
      </c>
      <c r="CK2" s="173"/>
      <c r="CL2" s="173"/>
      <c r="CM2" s="173">
        <v>46186</v>
      </c>
      <c r="CN2" s="173"/>
      <c r="CO2" s="173"/>
      <c r="CP2" s="173">
        <v>46187</v>
      </c>
      <c r="CQ2" s="173"/>
      <c r="CR2" s="173"/>
      <c r="CS2" s="173">
        <v>46188</v>
      </c>
      <c r="CT2" s="173"/>
      <c r="CU2" s="173"/>
      <c r="CV2" s="173">
        <v>46189</v>
      </c>
      <c r="CW2" s="173"/>
      <c r="CX2" s="173"/>
      <c r="CY2" s="173">
        <v>46190</v>
      </c>
      <c r="CZ2" s="173"/>
      <c r="DA2" s="173"/>
      <c r="DB2" s="173">
        <v>46191</v>
      </c>
      <c r="DC2" s="173"/>
      <c r="DD2" s="173"/>
      <c r="DE2" s="173">
        <v>46192</v>
      </c>
      <c r="DF2" s="173"/>
      <c r="DG2" s="173"/>
      <c r="DH2" s="173">
        <v>46193</v>
      </c>
      <c r="DI2" s="173"/>
      <c r="DJ2" s="173"/>
      <c r="DK2" s="173">
        <v>46194</v>
      </c>
      <c r="DL2" s="173"/>
      <c r="DM2" s="173"/>
      <c r="DN2" s="173">
        <v>46195</v>
      </c>
      <c r="DO2" s="173"/>
      <c r="DP2" s="173"/>
      <c r="DQ2" s="173">
        <v>46196</v>
      </c>
      <c r="DR2" s="173"/>
      <c r="DS2" s="173"/>
      <c r="DT2" s="173">
        <v>46197</v>
      </c>
      <c r="DU2" s="173"/>
      <c r="DV2" s="173"/>
      <c r="DW2" s="173">
        <v>46198</v>
      </c>
      <c r="DX2" s="173"/>
      <c r="DY2" s="173"/>
      <c r="DZ2" s="173">
        <v>46199</v>
      </c>
      <c r="EA2" s="173"/>
      <c r="EB2" s="173"/>
      <c r="EC2" s="173">
        <v>46200</v>
      </c>
      <c r="ED2" s="173"/>
      <c r="EE2" s="173"/>
      <c r="EF2" s="173">
        <v>46201</v>
      </c>
      <c r="EG2" s="173"/>
      <c r="EH2" s="173"/>
      <c r="EI2" s="173">
        <v>46202</v>
      </c>
      <c r="EJ2" s="173"/>
      <c r="EK2" s="173"/>
      <c r="EL2" s="173">
        <v>46203</v>
      </c>
      <c r="EM2" s="173"/>
      <c r="EN2" s="173"/>
      <c r="EO2" s="173">
        <v>46204</v>
      </c>
      <c r="EP2" s="173"/>
      <c r="EQ2" s="173"/>
      <c r="ER2" s="173">
        <v>46205</v>
      </c>
      <c r="ES2" s="173"/>
      <c r="ET2" s="173"/>
      <c r="EU2" s="173">
        <v>46206</v>
      </c>
      <c r="EV2" s="173"/>
      <c r="EW2" s="173"/>
      <c r="EX2" s="173">
        <v>46207</v>
      </c>
      <c r="EY2" s="173"/>
      <c r="EZ2" s="173"/>
      <c r="FA2" s="173">
        <v>46208</v>
      </c>
      <c r="FB2" s="173"/>
      <c r="FC2" s="173"/>
      <c r="FD2" s="173">
        <v>46209</v>
      </c>
      <c r="FE2" s="173"/>
      <c r="FF2" s="173"/>
      <c r="FG2" s="173">
        <v>46210</v>
      </c>
      <c r="FH2" s="173"/>
      <c r="FI2" s="173"/>
      <c r="FJ2" s="173">
        <v>46211</v>
      </c>
      <c r="FK2" s="173"/>
      <c r="FL2" s="173"/>
      <c r="FM2" s="173">
        <v>46212</v>
      </c>
      <c r="FN2" s="173"/>
      <c r="FO2" s="173"/>
      <c r="FP2" s="173">
        <v>46213</v>
      </c>
      <c r="FQ2" s="173"/>
      <c r="FR2" s="173"/>
      <c r="FS2" s="173">
        <v>46214</v>
      </c>
      <c r="FT2" s="173"/>
      <c r="FU2" s="173"/>
      <c r="FV2" s="173">
        <v>46215</v>
      </c>
      <c r="FW2" s="173"/>
      <c r="FX2" s="173"/>
      <c r="FY2" s="173">
        <v>46216</v>
      </c>
      <c r="FZ2" s="173"/>
      <c r="GA2" s="173"/>
      <c r="GB2" s="173">
        <v>46217</v>
      </c>
      <c r="GC2" s="173"/>
      <c r="GD2" s="173"/>
      <c r="GE2" s="173">
        <v>46218</v>
      </c>
      <c r="GF2" s="173"/>
      <c r="GG2" s="173"/>
      <c r="GH2" s="173">
        <v>46219</v>
      </c>
      <c r="GI2" s="173"/>
      <c r="GJ2" s="173"/>
      <c r="GK2" s="173">
        <v>46220</v>
      </c>
      <c r="GL2" s="173"/>
      <c r="GM2" s="173"/>
      <c r="GN2" s="173">
        <v>46221</v>
      </c>
      <c r="GO2" s="173"/>
      <c r="GP2" s="173"/>
      <c r="GQ2" s="173">
        <v>46222</v>
      </c>
      <c r="GR2" s="173"/>
      <c r="GS2" s="173"/>
      <c r="GT2" s="173">
        <v>46223</v>
      </c>
      <c r="GU2" s="173"/>
      <c r="GV2" s="173"/>
      <c r="GW2" s="173">
        <v>46224</v>
      </c>
      <c r="GX2" s="173"/>
      <c r="GY2" s="173"/>
      <c r="GZ2" s="173">
        <v>46225</v>
      </c>
      <c r="HA2" s="173"/>
      <c r="HB2" s="173"/>
      <c r="HC2" s="173">
        <v>46226</v>
      </c>
      <c r="HD2" s="173"/>
      <c r="HE2" s="173"/>
      <c r="HF2" s="173">
        <v>46227</v>
      </c>
      <c r="HG2" s="173"/>
      <c r="HH2" s="173"/>
      <c r="HI2" s="173">
        <v>46228</v>
      </c>
      <c r="HJ2" s="173"/>
      <c r="HK2" s="173"/>
      <c r="HL2" s="173">
        <v>46229</v>
      </c>
      <c r="HM2" s="173"/>
      <c r="HN2" s="173"/>
      <c r="HO2" s="173">
        <v>46230</v>
      </c>
      <c r="HP2" s="173"/>
      <c r="HQ2" s="173"/>
      <c r="HR2" s="173">
        <v>46231</v>
      </c>
      <c r="HS2" s="173"/>
      <c r="HT2" s="173"/>
      <c r="HU2" s="173">
        <v>46232</v>
      </c>
      <c r="HV2" s="173"/>
      <c r="HW2" s="173"/>
      <c r="HX2" s="173">
        <v>46233</v>
      </c>
      <c r="HY2" s="173"/>
      <c r="HZ2" s="173"/>
      <c r="IA2" s="173">
        <v>46234</v>
      </c>
      <c r="IB2" s="173"/>
      <c r="IC2" s="173"/>
      <c r="ID2" s="173">
        <v>46235</v>
      </c>
      <c r="IE2" s="173"/>
      <c r="IF2" s="173"/>
      <c r="IG2" s="173">
        <v>46236</v>
      </c>
      <c r="IH2" s="173"/>
      <c r="II2" s="173"/>
      <c r="IJ2" s="173">
        <v>46237</v>
      </c>
      <c r="IK2" s="173"/>
      <c r="IL2" s="173"/>
      <c r="IM2" s="173">
        <v>46238</v>
      </c>
      <c r="IN2" s="173"/>
      <c r="IO2" s="173"/>
      <c r="IP2" s="173">
        <v>46239</v>
      </c>
      <c r="IQ2" s="173"/>
      <c r="IR2" s="173"/>
      <c r="IS2" s="173">
        <v>46240</v>
      </c>
      <c r="IT2" s="173"/>
      <c r="IU2" s="173"/>
      <c r="IV2" s="173">
        <v>46241</v>
      </c>
      <c r="IW2" s="173"/>
      <c r="IX2" s="173"/>
      <c r="IY2" s="173">
        <v>46242</v>
      </c>
      <c r="IZ2" s="173"/>
      <c r="JA2" s="173"/>
      <c r="JB2" s="173">
        <v>46243</v>
      </c>
      <c r="JC2" s="173"/>
      <c r="JD2" s="173"/>
      <c r="JE2" s="173">
        <v>46244</v>
      </c>
      <c r="JF2" s="173"/>
      <c r="JG2" s="173"/>
      <c r="JH2" s="173">
        <v>46245</v>
      </c>
      <c r="JI2" s="173"/>
      <c r="JJ2" s="173"/>
      <c r="JK2" s="173">
        <v>46246</v>
      </c>
      <c r="JL2" s="173"/>
      <c r="JM2" s="173"/>
      <c r="JN2" s="173">
        <v>46247</v>
      </c>
      <c r="JO2" s="173"/>
      <c r="JP2" s="173"/>
      <c r="JQ2" s="173">
        <v>46248</v>
      </c>
      <c r="JR2" s="173"/>
      <c r="JS2" s="173"/>
      <c r="JT2" s="173">
        <v>46249</v>
      </c>
      <c r="JU2" s="173"/>
      <c r="JV2" s="173"/>
      <c r="JW2" s="173">
        <v>46250</v>
      </c>
      <c r="JX2" s="173"/>
      <c r="JY2" s="173"/>
      <c r="JZ2" s="173">
        <v>46251</v>
      </c>
      <c r="KA2" s="173"/>
      <c r="KB2" s="173"/>
      <c r="KC2" s="173">
        <v>46252</v>
      </c>
      <c r="KD2" s="173"/>
      <c r="KE2" s="173"/>
      <c r="KF2" s="173">
        <v>46253</v>
      </c>
      <c r="KG2" s="173"/>
      <c r="KH2" s="173"/>
      <c r="KI2" s="173">
        <v>46254</v>
      </c>
      <c r="KJ2" s="173"/>
      <c r="KK2" s="173"/>
      <c r="KL2" s="173">
        <v>46255</v>
      </c>
      <c r="KM2" s="173"/>
      <c r="KN2" s="173"/>
      <c r="KO2" s="173">
        <v>46256</v>
      </c>
      <c r="KP2" s="173"/>
      <c r="KQ2" s="173"/>
      <c r="KR2" s="173">
        <v>46257</v>
      </c>
      <c r="KS2" s="173"/>
      <c r="KT2" s="173"/>
      <c r="KU2" s="173">
        <v>46258</v>
      </c>
      <c r="KV2" s="173"/>
      <c r="KW2" s="173"/>
      <c r="KX2" s="173">
        <v>46259</v>
      </c>
      <c r="KY2" s="173"/>
      <c r="KZ2" s="173"/>
      <c r="LA2" s="173">
        <v>46260</v>
      </c>
      <c r="LB2" s="173"/>
      <c r="LC2" s="173"/>
      <c r="LD2" s="173">
        <v>46261</v>
      </c>
      <c r="LE2" s="173"/>
      <c r="LF2" s="173"/>
      <c r="LG2" s="173">
        <v>46262</v>
      </c>
      <c r="LH2" s="173"/>
      <c r="LI2" s="173"/>
      <c r="LJ2" s="173">
        <v>46263</v>
      </c>
      <c r="LK2" s="173"/>
      <c r="LL2" s="173"/>
      <c r="LM2" s="173">
        <v>46264</v>
      </c>
      <c r="LN2" s="173"/>
      <c r="LO2" s="173"/>
      <c r="LP2" s="173">
        <v>46265</v>
      </c>
      <c r="LQ2" s="173"/>
      <c r="LR2" s="173"/>
      <c r="LS2" s="173">
        <v>46266</v>
      </c>
      <c r="LT2" s="173"/>
      <c r="LU2" s="173"/>
      <c r="LV2" s="173">
        <v>46267</v>
      </c>
      <c r="LW2" s="173"/>
      <c r="LX2" s="173"/>
      <c r="LY2" s="173">
        <v>46268</v>
      </c>
      <c r="LZ2" s="173"/>
      <c r="MA2" s="173"/>
      <c r="MB2" s="173">
        <v>46269</v>
      </c>
      <c r="MC2" s="173"/>
      <c r="MD2" s="173"/>
      <c r="ME2" s="173">
        <v>46270</v>
      </c>
      <c r="MF2" s="173"/>
      <c r="MG2" s="173"/>
      <c r="MH2" s="173">
        <v>46271</v>
      </c>
      <c r="MI2" s="173"/>
      <c r="MJ2" s="173"/>
      <c r="MK2" s="173">
        <v>46272</v>
      </c>
      <c r="ML2" s="173"/>
      <c r="MM2" s="173"/>
      <c r="MN2" s="173">
        <v>46273</v>
      </c>
      <c r="MO2" s="173"/>
      <c r="MP2" s="173"/>
      <c r="MQ2" s="173">
        <v>46274</v>
      </c>
      <c r="MR2" s="173"/>
      <c r="MS2" s="173"/>
      <c r="MT2" s="173">
        <v>46275</v>
      </c>
      <c r="MU2" s="173"/>
      <c r="MV2" s="173"/>
    </row>
    <row r="3" spans="2:360">
      <c r="B3" s="174"/>
      <c r="C3" s="174"/>
      <c r="D3" s="15" t="s">
        <v>5113</v>
      </c>
      <c r="E3" s="15" t="s">
        <v>6355</v>
      </c>
      <c r="F3" s="15" t="s">
        <v>5115</v>
      </c>
      <c r="G3" s="15" t="s">
        <v>5113</v>
      </c>
      <c r="H3" s="15" t="s">
        <v>6355</v>
      </c>
      <c r="I3" s="15" t="s">
        <v>5115</v>
      </c>
      <c r="J3" s="15" t="s">
        <v>5113</v>
      </c>
      <c r="K3" s="15" t="s">
        <v>6355</v>
      </c>
      <c r="L3" s="15" t="s">
        <v>5115</v>
      </c>
      <c r="M3" s="15" t="s">
        <v>5113</v>
      </c>
      <c r="N3" s="15" t="s">
        <v>6355</v>
      </c>
      <c r="O3" s="15" t="s">
        <v>5115</v>
      </c>
      <c r="P3" s="123" t="s">
        <v>5113</v>
      </c>
      <c r="Q3" s="123" t="s">
        <v>6355</v>
      </c>
      <c r="R3" s="123" t="s">
        <v>5115</v>
      </c>
      <c r="S3" s="123" t="s">
        <v>5113</v>
      </c>
      <c r="T3" s="123" t="s">
        <v>6355</v>
      </c>
      <c r="U3" s="123" t="s">
        <v>5115</v>
      </c>
      <c r="V3" s="123" t="s">
        <v>5113</v>
      </c>
      <c r="W3" s="123" t="s">
        <v>6355</v>
      </c>
      <c r="X3" s="123" t="s">
        <v>5115</v>
      </c>
      <c r="Y3" s="123" t="s">
        <v>5113</v>
      </c>
      <c r="Z3" s="123" t="s">
        <v>6355</v>
      </c>
      <c r="AA3" s="123" t="s">
        <v>5115</v>
      </c>
      <c r="AB3" s="123" t="s">
        <v>5113</v>
      </c>
      <c r="AC3" s="123" t="s">
        <v>6355</v>
      </c>
      <c r="AD3" s="123" t="s">
        <v>5115</v>
      </c>
      <c r="AE3" s="123" t="s">
        <v>5113</v>
      </c>
      <c r="AF3" s="123" t="s">
        <v>6355</v>
      </c>
      <c r="AG3" s="123" t="s">
        <v>5115</v>
      </c>
      <c r="AH3" s="123" t="s">
        <v>5113</v>
      </c>
      <c r="AI3" s="123" t="s">
        <v>6355</v>
      </c>
      <c r="AJ3" s="123" t="s">
        <v>5115</v>
      </c>
      <c r="AK3" s="123" t="s">
        <v>5113</v>
      </c>
      <c r="AL3" s="123" t="s">
        <v>6355</v>
      </c>
      <c r="AM3" s="123" t="s">
        <v>5115</v>
      </c>
      <c r="AN3" s="123" t="s">
        <v>5113</v>
      </c>
      <c r="AO3" s="123" t="s">
        <v>6355</v>
      </c>
      <c r="AP3" s="123" t="s">
        <v>5115</v>
      </c>
      <c r="AQ3" s="123" t="s">
        <v>5113</v>
      </c>
      <c r="AR3" s="123" t="s">
        <v>6355</v>
      </c>
      <c r="AS3" s="123" t="s">
        <v>5115</v>
      </c>
      <c r="AT3" s="123" t="s">
        <v>5113</v>
      </c>
      <c r="AU3" s="123" t="s">
        <v>6355</v>
      </c>
      <c r="AV3" s="123" t="s">
        <v>5115</v>
      </c>
      <c r="AW3" s="123" t="s">
        <v>5113</v>
      </c>
      <c r="AX3" s="123" t="s">
        <v>6355</v>
      </c>
      <c r="AY3" s="123" t="s">
        <v>5115</v>
      </c>
      <c r="AZ3" s="123" t="s">
        <v>5113</v>
      </c>
      <c r="BA3" s="123" t="s">
        <v>6355</v>
      </c>
      <c r="BB3" s="123" t="s">
        <v>5115</v>
      </c>
      <c r="BC3" s="123" t="s">
        <v>5113</v>
      </c>
      <c r="BD3" s="123" t="s">
        <v>6355</v>
      </c>
      <c r="BE3" s="123" t="s">
        <v>5115</v>
      </c>
      <c r="BF3" s="123" t="s">
        <v>5113</v>
      </c>
      <c r="BG3" s="123" t="s">
        <v>6355</v>
      </c>
      <c r="BH3" s="123" t="s">
        <v>5115</v>
      </c>
      <c r="BI3" s="123" t="s">
        <v>5113</v>
      </c>
      <c r="BJ3" s="123" t="s">
        <v>6355</v>
      </c>
      <c r="BK3" s="123" t="s">
        <v>5115</v>
      </c>
      <c r="BL3" s="123" t="s">
        <v>5113</v>
      </c>
      <c r="BM3" s="123" t="s">
        <v>6355</v>
      </c>
      <c r="BN3" s="123" t="s">
        <v>5115</v>
      </c>
      <c r="BO3" s="123" t="s">
        <v>5113</v>
      </c>
      <c r="BP3" s="123" t="s">
        <v>6355</v>
      </c>
      <c r="BQ3" s="123" t="s">
        <v>5115</v>
      </c>
      <c r="BR3" s="123" t="s">
        <v>5113</v>
      </c>
      <c r="BS3" s="123" t="s">
        <v>6355</v>
      </c>
      <c r="BT3" s="123" t="s">
        <v>5115</v>
      </c>
      <c r="BU3" s="123" t="s">
        <v>5113</v>
      </c>
      <c r="BV3" s="123" t="s">
        <v>6355</v>
      </c>
      <c r="BW3" s="123" t="s">
        <v>5115</v>
      </c>
      <c r="BX3" s="123" t="s">
        <v>5113</v>
      </c>
      <c r="BY3" s="123" t="s">
        <v>6355</v>
      </c>
      <c r="BZ3" s="123" t="s">
        <v>5115</v>
      </c>
      <c r="CA3" s="123" t="s">
        <v>5113</v>
      </c>
      <c r="CB3" s="123" t="s">
        <v>6355</v>
      </c>
      <c r="CC3" s="123" t="s">
        <v>5115</v>
      </c>
      <c r="CD3" s="123" t="s">
        <v>5113</v>
      </c>
      <c r="CE3" s="123" t="s">
        <v>6355</v>
      </c>
      <c r="CF3" s="123" t="s">
        <v>5115</v>
      </c>
      <c r="CG3" s="123" t="s">
        <v>5113</v>
      </c>
      <c r="CH3" s="123" t="s">
        <v>6355</v>
      </c>
      <c r="CI3" s="123" t="s">
        <v>5115</v>
      </c>
      <c r="CJ3" s="123" t="s">
        <v>5113</v>
      </c>
      <c r="CK3" s="123" t="s">
        <v>6355</v>
      </c>
      <c r="CL3" s="123" t="s">
        <v>5115</v>
      </c>
      <c r="CM3" s="123" t="s">
        <v>5113</v>
      </c>
      <c r="CN3" s="123" t="s">
        <v>6355</v>
      </c>
      <c r="CO3" s="123" t="s">
        <v>5115</v>
      </c>
      <c r="CP3" s="123" t="s">
        <v>5113</v>
      </c>
      <c r="CQ3" s="123" t="s">
        <v>6355</v>
      </c>
      <c r="CR3" s="123" t="s">
        <v>5115</v>
      </c>
      <c r="CS3" s="123" t="s">
        <v>5113</v>
      </c>
      <c r="CT3" s="123" t="s">
        <v>6355</v>
      </c>
      <c r="CU3" s="123" t="s">
        <v>5115</v>
      </c>
      <c r="CV3" s="123" t="s">
        <v>5113</v>
      </c>
      <c r="CW3" s="123" t="s">
        <v>6355</v>
      </c>
      <c r="CX3" s="123" t="s">
        <v>5115</v>
      </c>
      <c r="CY3" s="123" t="s">
        <v>5113</v>
      </c>
      <c r="CZ3" s="123" t="s">
        <v>6355</v>
      </c>
      <c r="DA3" s="123" t="s">
        <v>5115</v>
      </c>
      <c r="DB3" s="123" t="s">
        <v>5113</v>
      </c>
      <c r="DC3" s="123" t="s">
        <v>6355</v>
      </c>
      <c r="DD3" s="123" t="s">
        <v>5115</v>
      </c>
      <c r="DE3" s="123" t="s">
        <v>5113</v>
      </c>
      <c r="DF3" s="123" t="s">
        <v>6355</v>
      </c>
      <c r="DG3" s="123" t="s">
        <v>5115</v>
      </c>
      <c r="DH3" s="123" t="s">
        <v>5113</v>
      </c>
      <c r="DI3" s="123" t="s">
        <v>6355</v>
      </c>
      <c r="DJ3" s="123" t="s">
        <v>5115</v>
      </c>
      <c r="DK3" s="123" t="s">
        <v>5113</v>
      </c>
      <c r="DL3" s="123" t="s">
        <v>6355</v>
      </c>
      <c r="DM3" s="123" t="s">
        <v>5115</v>
      </c>
      <c r="DN3" s="123" t="s">
        <v>5113</v>
      </c>
      <c r="DO3" s="123" t="s">
        <v>6355</v>
      </c>
      <c r="DP3" s="123" t="s">
        <v>5115</v>
      </c>
      <c r="DQ3" s="123" t="s">
        <v>5113</v>
      </c>
      <c r="DR3" s="123" t="s">
        <v>6355</v>
      </c>
      <c r="DS3" s="123" t="s">
        <v>5115</v>
      </c>
      <c r="DT3" s="123" t="s">
        <v>5113</v>
      </c>
      <c r="DU3" s="123" t="s">
        <v>6355</v>
      </c>
      <c r="DV3" s="123" t="s">
        <v>5115</v>
      </c>
      <c r="DW3" s="123" t="s">
        <v>5113</v>
      </c>
      <c r="DX3" s="123" t="s">
        <v>6355</v>
      </c>
      <c r="DY3" s="123" t="s">
        <v>5115</v>
      </c>
      <c r="DZ3" s="123" t="s">
        <v>5113</v>
      </c>
      <c r="EA3" s="123" t="s">
        <v>6355</v>
      </c>
      <c r="EB3" s="123" t="s">
        <v>5115</v>
      </c>
      <c r="EC3" s="123" t="s">
        <v>5113</v>
      </c>
      <c r="ED3" s="123" t="s">
        <v>6355</v>
      </c>
      <c r="EE3" s="123" t="s">
        <v>5115</v>
      </c>
      <c r="EF3" s="123" t="s">
        <v>5113</v>
      </c>
      <c r="EG3" s="123" t="s">
        <v>6355</v>
      </c>
      <c r="EH3" s="123" t="s">
        <v>5115</v>
      </c>
      <c r="EI3" s="123" t="s">
        <v>5113</v>
      </c>
      <c r="EJ3" s="123" t="s">
        <v>6355</v>
      </c>
      <c r="EK3" s="123" t="s">
        <v>5115</v>
      </c>
      <c r="EL3" s="123" t="s">
        <v>5113</v>
      </c>
      <c r="EM3" s="123" t="s">
        <v>6355</v>
      </c>
      <c r="EN3" s="123" t="s">
        <v>5115</v>
      </c>
      <c r="EO3" s="123" t="s">
        <v>5113</v>
      </c>
      <c r="EP3" s="123" t="s">
        <v>6355</v>
      </c>
      <c r="EQ3" s="123" t="s">
        <v>5115</v>
      </c>
      <c r="ER3" s="123" t="s">
        <v>5113</v>
      </c>
      <c r="ES3" s="123" t="s">
        <v>6355</v>
      </c>
      <c r="ET3" s="123" t="s">
        <v>5115</v>
      </c>
      <c r="EU3" s="123" t="s">
        <v>5113</v>
      </c>
      <c r="EV3" s="123" t="s">
        <v>6355</v>
      </c>
      <c r="EW3" s="123" t="s">
        <v>5115</v>
      </c>
      <c r="EX3" s="123" t="s">
        <v>5113</v>
      </c>
      <c r="EY3" s="123" t="s">
        <v>6355</v>
      </c>
      <c r="EZ3" s="123" t="s">
        <v>5115</v>
      </c>
      <c r="FA3" s="123" t="s">
        <v>5113</v>
      </c>
      <c r="FB3" s="123" t="s">
        <v>6355</v>
      </c>
      <c r="FC3" s="123" t="s">
        <v>5115</v>
      </c>
      <c r="FD3" s="123" t="s">
        <v>5113</v>
      </c>
      <c r="FE3" s="123" t="s">
        <v>6355</v>
      </c>
      <c r="FF3" s="123" t="s">
        <v>5115</v>
      </c>
      <c r="FG3" s="123" t="s">
        <v>5113</v>
      </c>
      <c r="FH3" s="123" t="s">
        <v>6355</v>
      </c>
      <c r="FI3" s="123" t="s">
        <v>5115</v>
      </c>
      <c r="FJ3" s="123" t="s">
        <v>5113</v>
      </c>
      <c r="FK3" s="123" t="s">
        <v>6355</v>
      </c>
      <c r="FL3" s="123" t="s">
        <v>5115</v>
      </c>
      <c r="FM3" s="123" t="s">
        <v>5113</v>
      </c>
      <c r="FN3" s="123" t="s">
        <v>6355</v>
      </c>
      <c r="FO3" s="123" t="s">
        <v>5115</v>
      </c>
      <c r="FP3" s="123" t="s">
        <v>5113</v>
      </c>
      <c r="FQ3" s="123" t="s">
        <v>6355</v>
      </c>
      <c r="FR3" s="123" t="s">
        <v>5115</v>
      </c>
      <c r="FS3" s="123" t="s">
        <v>5113</v>
      </c>
      <c r="FT3" s="123" t="s">
        <v>6355</v>
      </c>
      <c r="FU3" s="123" t="s">
        <v>5115</v>
      </c>
      <c r="FV3" s="123" t="s">
        <v>5113</v>
      </c>
      <c r="FW3" s="123" t="s">
        <v>6355</v>
      </c>
      <c r="FX3" s="123" t="s">
        <v>5115</v>
      </c>
      <c r="FY3" s="123" t="s">
        <v>5113</v>
      </c>
      <c r="FZ3" s="123" t="s">
        <v>6355</v>
      </c>
      <c r="GA3" s="123" t="s">
        <v>5115</v>
      </c>
      <c r="GB3" s="123" t="s">
        <v>5113</v>
      </c>
      <c r="GC3" s="123" t="s">
        <v>6355</v>
      </c>
      <c r="GD3" s="123" t="s">
        <v>5115</v>
      </c>
      <c r="GE3" s="123" t="s">
        <v>5113</v>
      </c>
      <c r="GF3" s="123" t="s">
        <v>6355</v>
      </c>
      <c r="GG3" s="123" t="s">
        <v>5115</v>
      </c>
      <c r="GH3" s="123" t="s">
        <v>5113</v>
      </c>
      <c r="GI3" s="123" t="s">
        <v>6355</v>
      </c>
      <c r="GJ3" s="123" t="s">
        <v>5115</v>
      </c>
      <c r="GK3" s="123" t="s">
        <v>5113</v>
      </c>
      <c r="GL3" s="123" t="s">
        <v>6355</v>
      </c>
      <c r="GM3" s="123" t="s">
        <v>5115</v>
      </c>
      <c r="GN3" s="123" t="s">
        <v>5113</v>
      </c>
      <c r="GO3" s="123" t="s">
        <v>6355</v>
      </c>
      <c r="GP3" s="123" t="s">
        <v>5115</v>
      </c>
      <c r="GQ3" s="123" t="s">
        <v>5113</v>
      </c>
      <c r="GR3" s="123" t="s">
        <v>6355</v>
      </c>
      <c r="GS3" s="123" t="s">
        <v>5115</v>
      </c>
      <c r="GT3" s="123" t="s">
        <v>5113</v>
      </c>
      <c r="GU3" s="123" t="s">
        <v>6355</v>
      </c>
      <c r="GV3" s="123" t="s">
        <v>5115</v>
      </c>
      <c r="GW3" s="123" t="s">
        <v>5113</v>
      </c>
      <c r="GX3" s="123" t="s">
        <v>6355</v>
      </c>
      <c r="GY3" s="123" t="s">
        <v>5115</v>
      </c>
      <c r="GZ3" s="123" t="s">
        <v>5113</v>
      </c>
      <c r="HA3" s="123" t="s">
        <v>6355</v>
      </c>
      <c r="HB3" s="123" t="s">
        <v>5115</v>
      </c>
      <c r="HC3" s="123" t="s">
        <v>5113</v>
      </c>
      <c r="HD3" s="123" t="s">
        <v>6355</v>
      </c>
      <c r="HE3" s="123" t="s">
        <v>5115</v>
      </c>
      <c r="HF3" s="123" t="s">
        <v>5113</v>
      </c>
      <c r="HG3" s="123" t="s">
        <v>6355</v>
      </c>
      <c r="HH3" s="123" t="s">
        <v>5115</v>
      </c>
      <c r="HI3" s="123" t="s">
        <v>5113</v>
      </c>
      <c r="HJ3" s="123" t="s">
        <v>6355</v>
      </c>
      <c r="HK3" s="123" t="s">
        <v>5115</v>
      </c>
      <c r="HL3" s="123" t="s">
        <v>5113</v>
      </c>
      <c r="HM3" s="123" t="s">
        <v>6355</v>
      </c>
      <c r="HN3" s="123" t="s">
        <v>5115</v>
      </c>
      <c r="HO3" s="123" t="s">
        <v>5113</v>
      </c>
      <c r="HP3" s="123" t="s">
        <v>6355</v>
      </c>
      <c r="HQ3" s="123" t="s">
        <v>5115</v>
      </c>
      <c r="HR3" s="123" t="s">
        <v>5113</v>
      </c>
      <c r="HS3" s="123" t="s">
        <v>6355</v>
      </c>
      <c r="HT3" s="123" t="s">
        <v>5115</v>
      </c>
      <c r="HU3" s="123" t="s">
        <v>5113</v>
      </c>
      <c r="HV3" s="123" t="s">
        <v>6355</v>
      </c>
      <c r="HW3" s="123" t="s">
        <v>5115</v>
      </c>
      <c r="HX3" s="123" t="s">
        <v>5113</v>
      </c>
      <c r="HY3" s="123" t="s">
        <v>6355</v>
      </c>
      <c r="HZ3" s="123" t="s">
        <v>5115</v>
      </c>
      <c r="IA3" s="123" t="s">
        <v>5113</v>
      </c>
      <c r="IB3" s="123" t="s">
        <v>6355</v>
      </c>
      <c r="IC3" s="123" t="s">
        <v>5115</v>
      </c>
      <c r="ID3" s="123" t="s">
        <v>5113</v>
      </c>
      <c r="IE3" s="123" t="s">
        <v>6355</v>
      </c>
      <c r="IF3" s="123" t="s">
        <v>5115</v>
      </c>
      <c r="IG3" s="123" t="s">
        <v>5113</v>
      </c>
      <c r="IH3" s="123" t="s">
        <v>6355</v>
      </c>
      <c r="II3" s="123" t="s">
        <v>5115</v>
      </c>
      <c r="IJ3" s="123" t="s">
        <v>5113</v>
      </c>
      <c r="IK3" s="123" t="s">
        <v>6355</v>
      </c>
      <c r="IL3" s="123" t="s">
        <v>5115</v>
      </c>
      <c r="IM3" s="123" t="s">
        <v>5113</v>
      </c>
      <c r="IN3" s="123" t="s">
        <v>6355</v>
      </c>
      <c r="IO3" s="123" t="s">
        <v>5115</v>
      </c>
      <c r="IP3" s="123" t="s">
        <v>5113</v>
      </c>
      <c r="IQ3" s="123" t="s">
        <v>6355</v>
      </c>
      <c r="IR3" s="123" t="s">
        <v>5115</v>
      </c>
      <c r="IS3" s="123" t="s">
        <v>5113</v>
      </c>
      <c r="IT3" s="123" t="s">
        <v>6355</v>
      </c>
      <c r="IU3" s="123" t="s">
        <v>5115</v>
      </c>
      <c r="IV3" s="123" t="s">
        <v>5113</v>
      </c>
      <c r="IW3" s="123" t="s">
        <v>6355</v>
      </c>
      <c r="IX3" s="123" t="s">
        <v>5115</v>
      </c>
      <c r="IY3" s="123" t="s">
        <v>5113</v>
      </c>
      <c r="IZ3" s="123" t="s">
        <v>6355</v>
      </c>
      <c r="JA3" s="123" t="s">
        <v>5115</v>
      </c>
      <c r="JB3" s="123" t="s">
        <v>5113</v>
      </c>
      <c r="JC3" s="123" t="s">
        <v>6355</v>
      </c>
      <c r="JD3" s="123" t="s">
        <v>5115</v>
      </c>
      <c r="JE3" s="123" t="s">
        <v>5113</v>
      </c>
      <c r="JF3" s="123" t="s">
        <v>6355</v>
      </c>
      <c r="JG3" s="123" t="s">
        <v>5115</v>
      </c>
      <c r="JH3" s="123" t="s">
        <v>5113</v>
      </c>
      <c r="JI3" s="123" t="s">
        <v>6355</v>
      </c>
      <c r="JJ3" s="123" t="s">
        <v>5115</v>
      </c>
      <c r="JK3" s="123" t="s">
        <v>5113</v>
      </c>
      <c r="JL3" s="123" t="s">
        <v>6355</v>
      </c>
      <c r="JM3" s="123" t="s">
        <v>5115</v>
      </c>
      <c r="JN3" s="123" t="s">
        <v>5113</v>
      </c>
      <c r="JO3" s="123" t="s">
        <v>6355</v>
      </c>
      <c r="JP3" s="123" t="s">
        <v>5115</v>
      </c>
      <c r="JQ3" s="123" t="s">
        <v>5113</v>
      </c>
      <c r="JR3" s="123" t="s">
        <v>6355</v>
      </c>
      <c r="JS3" s="123" t="s">
        <v>5115</v>
      </c>
      <c r="JT3" s="123" t="s">
        <v>5113</v>
      </c>
      <c r="JU3" s="123" t="s">
        <v>6355</v>
      </c>
      <c r="JV3" s="123" t="s">
        <v>5115</v>
      </c>
      <c r="JW3" s="123" t="s">
        <v>5113</v>
      </c>
      <c r="JX3" s="123" t="s">
        <v>6355</v>
      </c>
      <c r="JY3" s="123" t="s">
        <v>5115</v>
      </c>
      <c r="JZ3" s="123" t="s">
        <v>5113</v>
      </c>
      <c r="KA3" s="123" t="s">
        <v>6355</v>
      </c>
      <c r="KB3" s="123" t="s">
        <v>5115</v>
      </c>
      <c r="KC3" s="123" t="s">
        <v>5113</v>
      </c>
      <c r="KD3" s="123" t="s">
        <v>6355</v>
      </c>
      <c r="KE3" s="123" t="s">
        <v>5115</v>
      </c>
      <c r="KF3" s="123" t="s">
        <v>5113</v>
      </c>
      <c r="KG3" s="123" t="s">
        <v>6355</v>
      </c>
      <c r="KH3" s="123" t="s">
        <v>5115</v>
      </c>
      <c r="KI3" s="123" t="s">
        <v>5113</v>
      </c>
      <c r="KJ3" s="123" t="s">
        <v>6355</v>
      </c>
      <c r="KK3" s="123" t="s">
        <v>5115</v>
      </c>
      <c r="KL3" s="123" t="s">
        <v>5113</v>
      </c>
      <c r="KM3" s="123" t="s">
        <v>6355</v>
      </c>
      <c r="KN3" s="123" t="s">
        <v>5115</v>
      </c>
      <c r="KO3" s="123" t="s">
        <v>5113</v>
      </c>
      <c r="KP3" s="123" t="s">
        <v>6355</v>
      </c>
      <c r="KQ3" s="123" t="s">
        <v>5115</v>
      </c>
      <c r="KR3" s="123" t="s">
        <v>5113</v>
      </c>
      <c r="KS3" s="123" t="s">
        <v>6355</v>
      </c>
      <c r="KT3" s="123" t="s">
        <v>5115</v>
      </c>
      <c r="KU3" s="123" t="s">
        <v>5113</v>
      </c>
      <c r="KV3" s="123" t="s">
        <v>6355</v>
      </c>
      <c r="KW3" s="123" t="s">
        <v>5115</v>
      </c>
      <c r="KX3" s="123" t="s">
        <v>5113</v>
      </c>
      <c r="KY3" s="123" t="s">
        <v>6355</v>
      </c>
      <c r="KZ3" s="123" t="s">
        <v>5115</v>
      </c>
      <c r="LA3" s="123" t="s">
        <v>5113</v>
      </c>
      <c r="LB3" s="123" t="s">
        <v>6355</v>
      </c>
      <c r="LC3" s="123" t="s">
        <v>5115</v>
      </c>
      <c r="LD3" s="123" t="s">
        <v>5113</v>
      </c>
      <c r="LE3" s="123" t="s">
        <v>6355</v>
      </c>
      <c r="LF3" s="123" t="s">
        <v>5115</v>
      </c>
      <c r="LG3" s="123" t="s">
        <v>5113</v>
      </c>
      <c r="LH3" s="123" t="s">
        <v>6355</v>
      </c>
      <c r="LI3" s="123" t="s">
        <v>5115</v>
      </c>
      <c r="LJ3" s="123" t="s">
        <v>5113</v>
      </c>
      <c r="LK3" s="123" t="s">
        <v>6355</v>
      </c>
      <c r="LL3" s="123" t="s">
        <v>5115</v>
      </c>
      <c r="LM3" s="123" t="s">
        <v>5113</v>
      </c>
      <c r="LN3" s="123" t="s">
        <v>6355</v>
      </c>
      <c r="LO3" s="123" t="s">
        <v>5115</v>
      </c>
      <c r="LP3" s="123" t="s">
        <v>5113</v>
      </c>
      <c r="LQ3" s="123" t="s">
        <v>6355</v>
      </c>
      <c r="LR3" s="123" t="s">
        <v>5115</v>
      </c>
      <c r="LS3" s="123" t="s">
        <v>5113</v>
      </c>
      <c r="LT3" s="123" t="s">
        <v>6355</v>
      </c>
      <c r="LU3" s="123" t="s">
        <v>5115</v>
      </c>
      <c r="LV3" s="123" t="s">
        <v>5113</v>
      </c>
      <c r="LW3" s="123" t="s">
        <v>6355</v>
      </c>
      <c r="LX3" s="123" t="s">
        <v>5115</v>
      </c>
      <c r="LY3" s="123" t="s">
        <v>6097</v>
      </c>
      <c r="LZ3" s="123" t="s">
        <v>6762</v>
      </c>
      <c r="MA3" s="123" t="s">
        <v>6107</v>
      </c>
      <c r="MB3" s="123" t="s">
        <v>6097</v>
      </c>
      <c r="MC3" s="123" t="s">
        <v>6762</v>
      </c>
      <c r="MD3" s="123" t="s">
        <v>6107</v>
      </c>
      <c r="ME3" s="123" t="s">
        <v>6097</v>
      </c>
      <c r="MF3" s="123" t="s">
        <v>6762</v>
      </c>
      <c r="MG3" s="123" t="s">
        <v>6107</v>
      </c>
      <c r="MH3" s="123" t="s">
        <v>6097</v>
      </c>
      <c r="MI3" s="123" t="s">
        <v>6762</v>
      </c>
      <c r="MJ3" s="123" t="s">
        <v>6107</v>
      </c>
      <c r="MK3" s="123" t="s">
        <v>6097</v>
      </c>
      <c r="ML3" s="123" t="s">
        <v>6762</v>
      </c>
      <c r="MM3" s="123" t="s">
        <v>6107</v>
      </c>
      <c r="MN3" s="123" t="s">
        <v>6097</v>
      </c>
      <c r="MO3" s="123" t="s">
        <v>6762</v>
      </c>
      <c r="MP3" s="123" t="s">
        <v>6107</v>
      </c>
      <c r="MQ3" s="123" t="s">
        <v>6097</v>
      </c>
      <c r="MR3" s="123" t="s">
        <v>6762</v>
      </c>
      <c r="MS3" s="123" t="s">
        <v>6107</v>
      </c>
      <c r="MT3" s="123" t="s">
        <v>6097</v>
      </c>
      <c r="MU3" s="123" t="s">
        <v>6762</v>
      </c>
      <c r="MV3" s="123" t="s">
        <v>6107</v>
      </c>
    </row>
    <row r="4" spans="2:360">
      <c r="B4" s="174" t="s">
        <v>5115</v>
      </c>
      <c r="C4" s="15" t="s">
        <v>2313</v>
      </c>
      <c r="D4" s="15">
        <v>52</v>
      </c>
      <c r="E4" s="15">
        <v>29</v>
      </c>
      <c r="F4" s="15">
        <f>D4+E4</f>
        <v>81</v>
      </c>
      <c r="G4" s="15">
        <v>17</v>
      </c>
      <c r="H4" s="15">
        <v>6</v>
      </c>
      <c r="I4" s="15">
        <f>G4+H4</f>
        <v>23</v>
      </c>
      <c r="J4" s="15">
        <v>35</v>
      </c>
      <c r="K4" s="15">
        <v>0</v>
      </c>
      <c r="L4" s="15">
        <f>J4+K4</f>
        <v>35</v>
      </c>
      <c r="M4" s="15">
        <v>40</v>
      </c>
      <c r="N4" s="15">
        <v>0</v>
      </c>
      <c r="O4" s="15">
        <f>M4+N4</f>
        <v>40</v>
      </c>
      <c r="P4" s="123">
        <v>41</v>
      </c>
      <c r="Q4" s="123">
        <v>20</v>
      </c>
      <c r="R4" s="123">
        <f>P4+Q4</f>
        <v>61</v>
      </c>
      <c r="S4" s="123">
        <v>62</v>
      </c>
      <c r="T4" s="123">
        <v>5</v>
      </c>
      <c r="U4" s="15">
        <f>S4+T4</f>
        <v>67</v>
      </c>
      <c r="V4" s="123">
        <v>130</v>
      </c>
      <c r="W4" s="123">
        <v>4</v>
      </c>
      <c r="X4" s="15">
        <f>V4+W4</f>
        <v>134</v>
      </c>
      <c r="Y4" s="123">
        <v>102</v>
      </c>
      <c r="Z4" s="123">
        <v>40</v>
      </c>
      <c r="AA4" s="15">
        <f>Y4+Z4</f>
        <v>142</v>
      </c>
      <c r="AB4" s="123">
        <v>71</v>
      </c>
      <c r="AC4" s="123">
        <v>16</v>
      </c>
      <c r="AD4" s="15">
        <f>AB4+AC4</f>
        <v>87</v>
      </c>
      <c r="AE4" s="123">
        <v>63</v>
      </c>
      <c r="AF4" s="123">
        <v>41</v>
      </c>
      <c r="AG4" s="15">
        <f>AE4+AF4</f>
        <v>104</v>
      </c>
      <c r="AH4" s="123">
        <v>78</v>
      </c>
      <c r="AI4" s="123">
        <v>0</v>
      </c>
      <c r="AJ4" s="15">
        <f>AH4+AI4</f>
        <v>78</v>
      </c>
      <c r="AK4" s="123">
        <v>58</v>
      </c>
      <c r="AL4" s="123">
        <v>13</v>
      </c>
      <c r="AM4" s="15">
        <f>AK4+AL4</f>
        <v>71</v>
      </c>
      <c r="AN4" s="123">
        <v>99</v>
      </c>
      <c r="AO4" s="123">
        <v>0</v>
      </c>
      <c r="AP4" s="15">
        <f>AN4+AO4</f>
        <v>99</v>
      </c>
      <c r="AQ4" s="123">
        <v>43</v>
      </c>
      <c r="AR4" s="123">
        <v>26</v>
      </c>
      <c r="AS4" s="15">
        <f>AQ4+AR4</f>
        <v>69</v>
      </c>
      <c r="AT4" s="123">
        <v>103</v>
      </c>
      <c r="AU4" s="123">
        <v>16</v>
      </c>
      <c r="AV4" s="15">
        <f>AT4+AU4</f>
        <v>119</v>
      </c>
      <c r="AW4" s="123">
        <v>63</v>
      </c>
      <c r="AX4" s="123">
        <v>2</v>
      </c>
      <c r="AY4" s="15">
        <f>AW4+AX4</f>
        <v>65</v>
      </c>
      <c r="AZ4" s="123">
        <v>35</v>
      </c>
      <c r="BA4" s="123">
        <v>28</v>
      </c>
      <c r="BB4" s="15">
        <f>AZ4+BA4</f>
        <v>63</v>
      </c>
      <c r="BC4" s="123">
        <v>27</v>
      </c>
      <c r="BD4" s="123">
        <v>1</v>
      </c>
      <c r="BE4" s="15">
        <f>BC4+BD4</f>
        <v>28</v>
      </c>
      <c r="BF4" s="123">
        <v>122</v>
      </c>
      <c r="BG4" s="123">
        <v>1</v>
      </c>
      <c r="BH4" s="15">
        <f>BF4+BG4</f>
        <v>123</v>
      </c>
      <c r="BI4" s="123">
        <v>146</v>
      </c>
      <c r="BJ4" s="123">
        <v>16</v>
      </c>
      <c r="BK4" s="15">
        <f>BI4+BJ4</f>
        <v>162</v>
      </c>
      <c r="BL4" s="123">
        <v>59</v>
      </c>
      <c r="BM4" s="123">
        <v>0</v>
      </c>
      <c r="BN4" s="15">
        <f>BL4+BM4</f>
        <v>59</v>
      </c>
      <c r="BO4" s="123">
        <v>58</v>
      </c>
      <c r="BP4" s="123">
        <v>1</v>
      </c>
      <c r="BQ4" s="15">
        <f>BO4+BP4</f>
        <v>59</v>
      </c>
      <c r="BR4" s="123">
        <v>6</v>
      </c>
      <c r="BS4" s="123">
        <v>0</v>
      </c>
      <c r="BT4" s="15">
        <f>BR4+BS4</f>
        <v>6</v>
      </c>
      <c r="BU4" s="123">
        <v>72</v>
      </c>
      <c r="BV4" s="123">
        <v>8</v>
      </c>
      <c r="BW4" s="15">
        <f>BU4+BV4</f>
        <v>80</v>
      </c>
      <c r="BX4" s="123">
        <v>107</v>
      </c>
      <c r="BY4" s="123">
        <v>13</v>
      </c>
      <c r="BZ4" s="15">
        <f>BX4+BY4</f>
        <v>120</v>
      </c>
      <c r="CA4" s="123">
        <v>61</v>
      </c>
      <c r="CB4" s="123">
        <v>12</v>
      </c>
      <c r="CC4" s="15">
        <f>CA4+CB4</f>
        <v>73</v>
      </c>
      <c r="CD4" s="123">
        <v>72</v>
      </c>
      <c r="CE4" s="123">
        <v>13</v>
      </c>
      <c r="CF4" s="15">
        <f>CD4+CE4</f>
        <v>85</v>
      </c>
      <c r="CG4" s="123">
        <v>87</v>
      </c>
      <c r="CH4" s="123">
        <v>0</v>
      </c>
      <c r="CI4" s="15">
        <f>CG4+CH4</f>
        <v>87</v>
      </c>
      <c r="CJ4" s="123">
        <v>129</v>
      </c>
      <c r="CK4" s="123">
        <v>0</v>
      </c>
      <c r="CL4" s="15">
        <f>CJ4+CK4</f>
        <v>129</v>
      </c>
      <c r="CM4" s="123">
        <v>99</v>
      </c>
      <c r="CN4" s="123">
        <v>20</v>
      </c>
      <c r="CO4" s="15">
        <f>CM4+CN4</f>
        <v>119</v>
      </c>
      <c r="CP4" s="123">
        <v>64</v>
      </c>
      <c r="CQ4" s="123">
        <v>3</v>
      </c>
      <c r="CR4" s="15">
        <f>CP4+CQ4</f>
        <v>67</v>
      </c>
      <c r="CS4" s="123">
        <v>78</v>
      </c>
      <c r="CT4" s="123">
        <v>4</v>
      </c>
      <c r="CU4" s="15">
        <f>CS4+CT4</f>
        <v>82</v>
      </c>
      <c r="CV4" s="123">
        <v>182</v>
      </c>
      <c r="CW4" s="123">
        <v>27</v>
      </c>
      <c r="CX4" s="15">
        <f>CV4+CW4</f>
        <v>209</v>
      </c>
      <c r="CY4" s="123">
        <v>38</v>
      </c>
      <c r="CZ4" s="123">
        <v>12</v>
      </c>
      <c r="DA4" s="15">
        <f>CY4+CZ4</f>
        <v>50</v>
      </c>
      <c r="DB4" s="123">
        <v>59</v>
      </c>
      <c r="DC4" s="123">
        <v>33</v>
      </c>
      <c r="DD4" s="15">
        <f>DB4+DC4</f>
        <v>92</v>
      </c>
      <c r="DE4" s="123">
        <v>92</v>
      </c>
      <c r="DF4" s="123">
        <v>0</v>
      </c>
      <c r="DG4" s="15">
        <f>DE4+DF4</f>
        <v>92</v>
      </c>
      <c r="DH4" s="123">
        <v>62</v>
      </c>
      <c r="DI4" s="123">
        <v>0</v>
      </c>
      <c r="DJ4" s="15">
        <f>DH4+DI4</f>
        <v>62</v>
      </c>
      <c r="DK4" s="123">
        <v>63</v>
      </c>
      <c r="DL4" s="123">
        <v>12</v>
      </c>
      <c r="DM4" s="15">
        <f>DK4+DL4</f>
        <v>75</v>
      </c>
      <c r="DN4" s="123">
        <v>64</v>
      </c>
      <c r="DO4" s="123">
        <v>0</v>
      </c>
      <c r="DP4" s="15">
        <f>DN4+DO4</f>
        <v>64</v>
      </c>
      <c r="DQ4" s="123">
        <v>26</v>
      </c>
      <c r="DR4" s="123">
        <v>8</v>
      </c>
      <c r="DS4" s="15">
        <f>DQ4+DR4</f>
        <v>34</v>
      </c>
      <c r="DT4" s="123">
        <v>54</v>
      </c>
      <c r="DU4" s="123">
        <v>95</v>
      </c>
      <c r="DV4" s="15">
        <f>DT4+DU4</f>
        <v>149</v>
      </c>
      <c r="DW4" s="123">
        <v>46</v>
      </c>
      <c r="DX4" s="123">
        <v>17</v>
      </c>
      <c r="DY4" s="15">
        <f>DW4+DX4</f>
        <v>63</v>
      </c>
      <c r="DZ4" s="123">
        <v>72</v>
      </c>
      <c r="EA4" s="123">
        <v>14</v>
      </c>
      <c r="EB4" s="15">
        <f>DZ4+EA4</f>
        <v>86</v>
      </c>
      <c r="EC4" s="123">
        <v>54</v>
      </c>
      <c r="ED4" s="123">
        <v>15</v>
      </c>
      <c r="EE4" s="15">
        <f>EC4+ED4</f>
        <v>69</v>
      </c>
      <c r="EF4" s="123">
        <v>57</v>
      </c>
      <c r="EG4" s="123">
        <v>7</v>
      </c>
      <c r="EH4" s="15">
        <f>EF4+EG4</f>
        <v>64</v>
      </c>
      <c r="EI4" s="123">
        <v>14</v>
      </c>
      <c r="EJ4" s="123">
        <v>0</v>
      </c>
      <c r="EK4" s="15">
        <f>EI4+EJ4</f>
        <v>14</v>
      </c>
      <c r="EL4" s="123">
        <v>79</v>
      </c>
      <c r="EM4" s="123">
        <v>18</v>
      </c>
      <c r="EN4" s="15">
        <f>EL4+EM4</f>
        <v>97</v>
      </c>
      <c r="EO4" s="123">
        <v>82</v>
      </c>
      <c r="EP4" s="123">
        <v>18</v>
      </c>
      <c r="EQ4" s="15">
        <f>EO4+EP4</f>
        <v>100</v>
      </c>
      <c r="ER4" s="123">
        <v>14</v>
      </c>
      <c r="ES4" s="123">
        <v>27</v>
      </c>
      <c r="ET4" s="15">
        <f>ER4+ES4</f>
        <v>41</v>
      </c>
      <c r="EU4" s="123">
        <v>65</v>
      </c>
      <c r="EV4" s="123">
        <v>24</v>
      </c>
      <c r="EW4" s="15">
        <f>EU4+EV4</f>
        <v>89</v>
      </c>
      <c r="EX4" s="123">
        <v>38</v>
      </c>
      <c r="EY4" s="123">
        <v>19</v>
      </c>
      <c r="EZ4" s="15">
        <f>EX4+EY4</f>
        <v>57</v>
      </c>
      <c r="FA4" s="123">
        <v>78</v>
      </c>
      <c r="FB4" s="123">
        <v>98</v>
      </c>
      <c r="FC4" s="15">
        <f>FA4+FB4</f>
        <v>176</v>
      </c>
      <c r="FD4" s="123">
        <v>80</v>
      </c>
      <c r="FE4" s="123">
        <v>15</v>
      </c>
      <c r="FF4" s="15">
        <f>FD4+FE4</f>
        <v>95</v>
      </c>
      <c r="FG4" s="123">
        <v>77</v>
      </c>
      <c r="FH4" s="123">
        <v>2</v>
      </c>
      <c r="FI4" s="15">
        <f>FG4+FH4</f>
        <v>79</v>
      </c>
      <c r="FJ4" s="123">
        <v>71</v>
      </c>
      <c r="FK4" s="123">
        <v>9</v>
      </c>
      <c r="FL4" s="15">
        <f>FJ4+FK4</f>
        <v>80</v>
      </c>
      <c r="FM4" s="123">
        <v>96</v>
      </c>
      <c r="FN4" s="123">
        <v>1</v>
      </c>
      <c r="FO4" s="15">
        <f>FM4+FN4</f>
        <v>97</v>
      </c>
      <c r="FP4" s="123">
        <v>110</v>
      </c>
      <c r="FQ4" s="123">
        <v>13</v>
      </c>
      <c r="FR4" s="15">
        <f>FP4+FQ4</f>
        <v>123</v>
      </c>
      <c r="FS4" s="123">
        <v>80</v>
      </c>
      <c r="FT4" s="123">
        <v>12</v>
      </c>
      <c r="FU4" s="15">
        <f>FS4+FT4</f>
        <v>92</v>
      </c>
      <c r="FV4" s="123">
        <v>95</v>
      </c>
      <c r="FW4" s="123">
        <v>0</v>
      </c>
      <c r="FX4" s="15">
        <f>FV4+FW4</f>
        <v>95</v>
      </c>
      <c r="FY4" s="123">
        <v>162</v>
      </c>
      <c r="FZ4" s="123">
        <v>10</v>
      </c>
      <c r="GA4" s="15">
        <f>FY4+FZ4</f>
        <v>172</v>
      </c>
      <c r="GB4" s="123">
        <v>84</v>
      </c>
      <c r="GC4" s="123">
        <v>24</v>
      </c>
      <c r="GD4" s="15">
        <f>GB4+GC4</f>
        <v>108</v>
      </c>
      <c r="GE4" s="123">
        <v>54</v>
      </c>
      <c r="GF4" s="123">
        <v>9</v>
      </c>
      <c r="GG4" s="15">
        <f>GE4+GF4</f>
        <v>63</v>
      </c>
      <c r="GH4" s="123">
        <v>129</v>
      </c>
      <c r="GI4" s="123">
        <v>24</v>
      </c>
      <c r="GJ4" s="15">
        <f>GH4+GI4</f>
        <v>153</v>
      </c>
      <c r="GK4" s="123">
        <v>26</v>
      </c>
      <c r="GL4" s="123">
        <v>12</v>
      </c>
      <c r="GM4" s="15">
        <f>GK4+GL4</f>
        <v>38</v>
      </c>
      <c r="GN4" s="123">
        <v>79</v>
      </c>
      <c r="GO4" s="123">
        <v>0</v>
      </c>
      <c r="GP4" s="15">
        <f>GN4+GO4</f>
        <v>79</v>
      </c>
      <c r="GQ4" s="123">
        <v>112</v>
      </c>
      <c r="GR4" s="123">
        <v>6</v>
      </c>
      <c r="GS4" s="15">
        <f>GQ4+GR4</f>
        <v>118</v>
      </c>
      <c r="GT4" s="123">
        <v>123</v>
      </c>
      <c r="GU4" s="123">
        <v>9</v>
      </c>
      <c r="GV4" s="15">
        <f>GT4+GU4</f>
        <v>132</v>
      </c>
      <c r="GW4" s="123">
        <v>104</v>
      </c>
      <c r="GX4" s="123">
        <v>9</v>
      </c>
      <c r="GY4" s="15">
        <f>GW4+GX4</f>
        <v>113</v>
      </c>
      <c r="GZ4" s="123">
        <v>86</v>
      </c>
      <c r="HA4" s="15">
        <v>0</v>
      </c>
      <c r="HB4" s="15">
        <f>GZ4+HA4</f>
        <v>86</v>
      </c>
      <c r="HC4" s="123">
        <v>103</v>
      </c>
      <c r="HD4" s="15">
        <v>7</v>
      </c>
      <c r="HE4" s="15">
        <f>HC4+HD4</f>
        <v>110</v>
      </c>
      <c r="HF4" s="123">
        <v>149</v>
      </c>
      <c r="HG4" s="15">
        <v>0</v>
      </c>
      <c r="HH4" s="15">
        <f>HF4+HG4</f>
        <v>149</v>
      </c>
      <c r="HI4" s="123">
        <v>151</v>
      </c>
      <c r="HJ4" s="15">
        <v>1</v>
      </c>
      <c r="HK4" s="15">
        <f>HI4+HJ4</f>
        <v>152</v>
      </c>
      <c r="HL4" s="123">
        <v>103</v>
      </c>
      <c r="HM4" s="15">
        <v>19</v>
      </c>
      <c r="HN4" s="15">
        <f>HL4+HM4</f>
        <v>122</v>
      </c>
      <c r="HO4" s="123">
        <v>83</v>
      </c>
      <c r="HP4" s="15">
        <v>13</v>
      </c>
      <c r="HQ4" s="15">
        <f>HO4+HP4</f>
        <v>96</v>
      </c>
      <c r="HR4" s="123">
        <v>170</v>
      </c>
      <c r="HS4" s="15">
        <v>0</v>
      </c>
      <c r="HT4" s="15">
        <f>HR4+HS4</f>
        <v>170</v>
      </c>
      <c r="HU4" s="123">
        <v>197</v>
      </c>
      <c r="HV4" s="15">
        <v>0</v>
      </c>
      <c r="HW4" s="15">
        <f>HU4+HV4</f>
        <v>197</v>
      </c>
      <c r="HX4" s="123">
        <v>112</v>
      </c>
      <c r="HY4" s="15">
        <v>16</v>
      </c>
      <c r="HZ4" s="15">
        <f>HX4+HY4</f>
        <v>128</v>
      </c>
      <c r="IA4" s="123">
        <v>97</v>
      </c>
      <c r="IB4" s="15">
        <v>1</v>
      </c>
      <c r="IC4" s="15">
        <f>IA4+IB4</f>
        <v>98</v>
      </c>
      <c r="ID4" s="123">
        <v>126</v>
      </c>
      <c r="IE4" s="15">
        <v>0</v>
      </c>
      <c r="IF4" s="15">
        <f>ID4+IE4</f>
        <v>126</v>
      </c>
      <c r="IG4" s="123">
        <v>127</v>
      </c>
      <c r="IH4" s="15">
        <v>0</v>
      </c>
      <c r="II4" s="15">
        <f>IG4+IH4</f>
        <v>127</v>
      </c>
      <c r="IJ4" s="123">
        <v>70</v>
      </c>
      <c r="IK4" s="15">
        <v>17</v>
      </c>
      <c r="IL4" s="15">
        <f>IJ4+IK4</f>
        <v>87</v>
      </c>
      <c r="IM4" s="123">
        <v>91</v>
      </c>
      <c r="IN4" s="15">
        <v>0</v>
      </c>
      <c r="IO4" s="15">
        <f>IM4+IN4</f>
        <v>91</v>
      </c>
      <c r="IP4" s="123">
        <v>72</v>
      </c>
      <c r="IQ4" s="15">
        <v>0</v>
      </c>
      <c r="IR4" s="15">
        <f>IP4+IQ4</f>
        <v>72</v>
      </c>
      <c r="IS4" s="123">
        <v>214</v>
      </c>
      <c r="IT4" s="15">
        <v>10</v>
      </c>
      <c r="IU4" s="15">
        <f>IS4+IT4</f>
        <v>224</v>
      </c>
      <c r="IV4" s="123">
        <v>112</v>
      </c>
      <c r="IW4" s="15">
        <v>0</v>
      </c>
      <c r="IX4" s="15">
        <f>IV4+IW4</f>
        <v>112</v>
      </c>
      <c r="IY4" s="123">
        <v>97</v>
      </c>
      <c r="IZ4" s="15">
        <v>0</v>
      </c>
      <c r="JA4" s="15">
        <f>IY4+IZ4</f>
        <v>97</v>
      </c>
      <c r="JB4" s="123">
        <v>139</v>
      </c>
      <c r="JC4" s="15">
        <v>0</v>
      </c>
      <c r="JD4" s="15">
        <f>JB4+JC4</f>
        <v>139</v>
      </c>
      <c r="JE4" s="123">
        <v>187</v>
      </c>
      <c r="JF4" s="15">
        <v>0</v>
      </c>
      <c r="JG4" s="15">
        <f>JE4+JF4</f>
        <v>187</v>
      </c>
      <c r="JH4" s="123">
        <v>155</v>
      </c>
      <c r="JI4" s="15">
        <v>0</v>
      </c>
      <c r="JJ4" s="15">
        <f>JH4+JI4</f>
        <v>155</v>
      </c>
      <c r="JK4" s="123">
        <v>250</v>
      </c>
      <c r="JL4" s="15">
        <v>0</v>
      </c>
      <c r="JM4" s="15">
        <f>JK4+JL4</f>
        <v>250</v>
      </c>
      <c r="JN4" s="123">
        <v>203</v>
      </c>
      <c r="JO4" s="15">
        <v>0</v>
      </c>
      <c r="JP4" s="15">
        <f>JN4+JO4</f>
        <v>203</v>
      </c>
      <c r="JQ4" s="123">
        <v>167</v>
      </c>
      <c r="JR4" s="15">
        <v>0</v>
      </c>
      <c r="JS4" s="15">
        <f>JQ4+JR4</f>
        <v>167</v>
      </c>
      <c r="JT4" s="123">
        <v>134</v>
      </c>
      <c r="JU4" s="15">
        <v>0</v>
      </c>
      <c r="JV4" s="15">
        <f>JT4+JU4</f>
        <v>134</v>
      </c>
      <c r="JW4" s="123">
        <v>156</v>
      </c>
      <c r="JX4" s="15">
        <v>0</v>
      </c>
      <c r="JY4" s="15">
        <f>JW4+JX4</f>
        <v>156</v>
      </c>
      <c r="JZ4" s="123">
        <v>186</v>
      </c>
      <c r="KA4" s="15">
        <v>12</v>
      </c>
      <c r="KB4" s="15">
        <f>JZ4+KA4</f>
        <v>198</v>
      </c>
      <c r="KC4" s="123">
        <v>60</v>
      </c>
      <c r="KD4" s="15">
        <v>0</v>
      </c>
      <c r="KE4" s="15">
        <f>KC4+KD4</f>
        <v>60</v>
      </c>
      <c r="KF4" s="123">
        <v>145</v>
      </c>
      <c r="KG4" s="15">
        <v>0</v>
      </c>
      <c r="KH4" s="15">
        <f>KF4+KG4</f>
        <v>145</v>
      </c>
      <c r="KI4" s="123">
        <v>231</v>
      </c>
      <c r="KJ4" s="15">
        <v>21</v>
      </c>
      <c r="KK4" s="15">
        <f>KI4+KJ4</f>
        <v>252</v>
      </c>
      <c r="KL4" s="123">
        <v>147</v>
      </c>
      <c r="KM4" s="15">
        <v>8</v>
      </c>
      <c r="KN4" s="15">
        <f>KL4+KM4</f>
        <v>155</v>
      </c>
      <c r="KO4" s="123">
        <v>133</v>
      </c>
      <c r="KP4" s="15">
        <v>0</v>
      </c>
      <c r="KQ4" s="15">
        <f>KO4+KP4</f>
        <v>133</v>
      </c>
      <c r="KR4" s="123">
        <v>234</v>
      </c>
      <c r="KS4" s="15">
        <v>1</v>
      </c>
      <c r="KT4" s="15">
        <f>KR4+KS4</f>
        <v>235</v>
      </c>
      <c r="KU4" s="123">
        <v>119</v>
      </c>
      <c r="KV4" s="15">
        <v>15</v>
      </c>
      <c r="KW4" s="15">
        <f>KU4+KV4</f>
        <v>134</v>
      </c>
      <c r="KX4" s="123">
        <v>192</v>
      </c>
      <c r="KY4" s="15">
        <v>12</v>
      </c>
      <c r="KZ4" s="15">
        <f>KX4+KY4</f>
        <v>204</v>
      </c>
      <c r="LA4" s="123">
        <v>235</v>
      </c>
      <c r="LB4" s="15">
        <v>19</v>
      </c>
      <c r="LC4" s="15">
        <f>LA4+LB4</f>
        <v>254</v>
      </c>
      <c r="LD4" s="123">
        <v>126</v>
      </c>
      <c r="LE4" s="15">
        <v>18</v>
      </c>
      <c r="LF4" s="15">
        <f>LD4+LE4</f>
        <v>144</v>
      </c>
      <c r="LG4" s="123">
        <v>223</v>
      </c>
      <c r="LH4" s="15">
        <v>19</v>
      </c>
      <c r="LI4" s="15">
        <f>LG4+LH4</f>
        <v>242</v>
      </c>
      <c r="LJ4" s="123">
        <v>168</v>
      </c>
      <c r="LK4" s="15">
        <v>23</v>
      </c>
      <c r="LL4" s="15">
        <f>LJ4+LK4</f>
        <v>191</v>
      </c>
      <c r="LM4" s="123">
        <v>205</v>
      </c>
      <c r="LN4" s="15">
        <v>0</v>
      </c>
      <c r="LO4" s="15">
        <f>LM4+LN4</f>
        <v>205</v>
      </c>
      <c r="LP4" s="123">
        <v>120</v>
      </c>
      <c r="LQ4" s="15">
        <v>14</v>
      </c>
      <c r="LR4" s="15">
        <v>134</v>
      </c>
      <c r="LS4" s="123">
        <v>248</v>
      </c>
      <c r="LT4" s="15">
        <v>11</v>
      </c>
      <c r="LU4" s="15">
        <v>259</v>
      </c>
      <c r="LV4" s="123">
        <v>182</v>
      </c>
      <c r="LW4" s="139">
        <v>13</v>
      </c>
      <c r="LX4" s="139">
        <v>195</v>
      </c>
      <c r="LY4" s="123">
        <v>86</v>
      </c>
      <c r="LZ4" s="144">
        <v>19</v>
      </c>
      <c r="MA4" s="144">
        <v>105</v>
      </c>
      <c r="MB4" s="123">
        <v>202</v>
      </c>
      <c r="MC4" s="146">
        <v>13</v>
      </c>
      <c r="MD4" s="146">
        <v>215</v>
      </c>
      <c r="ME4" s="123">
        <v>352</v>
      </c>
      <c r="MF4" s="147">
        <v>6</v>
      </c>
      <c r="MG4" s="147">
        <v>358</v>
      </c>
      <c r="MH4" s="123">
        <v>227</v>
      </c>
      <c r="MI4" s="147">
        <v>7</v>
      </c>
      <c r="MJ4" s="147">
        <v>234</v>
      </c>
      <c r="MK4" s="123">
        <v>282</v>
      </c>
      <c r="ML4" s="150">
        <v>0</v>
      </c>
      <c r="MM4" s="150">
        <v>282</v>
      </c>
      <c r="MN4" s="123">
        <v>363</v>
      </c>
      <c r="MO4" s="151">
        <v>25</v>
      </c>
      <c r="MP4" s="151">
        <v>388</v>
      </c>
      <c r="MQ4" s="123">
        <v>146</v>
      </c>
      <c r="MR4" s="153">
        <v>12</v>
      </c>
      <c r="MS4" s="153">
        <v>158</v>
      </c>
      <c r="MT4" s="123">
        <v>241</v>
      </c>
      <c r="MU4" s="155">
        <v>19</v>
      </c>
      <c r="MV4" s="155">
        <v>260</v>
      </c>
    </row>
    <row r="5" spans="2:360">
      <c r="B5" s="174"/>
      <c r="C5" s="15" t="s">
        <v>6400</v>
      </c>
      <c r="D5" s="15">
        <v>11</v>
      </c>
      <c r="E5" s="15">
        <v>0</v>
      </c>
      <c r="F5" s="15">
        <f>D5+E5</f>
        <v>11</v>
      </c>
      <c r="G5" s="15">
        <v>3</v>
      </c>
      <c r="H5" s="15">
        <v>3</v>
      </c>
      <c r="I5" s="15">
        <f>G5+H5</f>
        <v>6</v>
      </c>
      <c r="J5" s="15">
        <v>4</v>
      </c>
      <c r="K5" s="15">
        <v>0</v>
      </c>
      <c r="L5" s="15">
        <f>J5+K5</f>
        <v>4</v>
      </c>
      <c r="M5" s="15">
        <v>0</v>
      </c>
      <c r="N5" s="15">
        <v>0</v>
      </c>
      <c r="O5" s="15">
        <f>M5+N5</f>
        <v>0</v>
      </c>
      <c r="P5" s="123">
        <v>2</v>
      </c>
      <c r="Q5" s="123">
        <v>0</v>
      </c>
      <c r="R5" s="123">
        <f>P5+Q5</f>
        <v>2</v>
      </c>
      <c r="S5" s="123">
        <v>23</v>
      </c>
      <c r="T5" s="123">
        <v>0</v>
      </c>
      <c r="U5" s="15">
        <f>S5+T5</f>
        <v>23</v>
      </c>
      <c r="V5" s="123">
        <v>5</v>
      </c>
      <c r="W5" s="123">
        <v>0</v>
      </c>
      <c r="X5" s="15">
        <f>V5+W5</f>
        <v>5</v>
      </c>
      <c r="Y5" s="123">
        <v>28</v>
      </c>
      <c r="Z5" s="123">
        <v>2</v>
      </c>
      <c r="AA5" s="15">
        <f>Y5+Z5</f>
        <v>30</v>
      </c>
      <c r="AB5" s="123">
        <v>14</v>
      </c>
      <c r="AC5" s="123">
        <v>0</v>
      </c>
      <c r="AD5" s="15">
        <f>AB5+AC5</f>
        <v>14</v>
      </c>
      <c r="AE5" s="123">
        <v>6</v>
      </c>
      <c r="AF5" s="123">
        <v>1</v>
      </c>
      <c r="AG5" s="15">
        <f>AE5+AF5</f>
        <v>7</v>
      </c>
      <c r="AH5" s="123">
        <v>13</v>
      </c>
      <c r="AI5" s="123">
        <v>0</v>
      </c>
      <c r="AJ5" s="15">
        <f>AH5+AI5</f>
        <v>13</v>
      </c>
      <c r="AK5" s="123">
        <v>0</v>
      </c>
      <c r="AL5" s="123">
        <v>0</v>
      </c>
      <c r="AM5" s="15">
        <f>AK5+AL5</f>
        <v>0</v>
      </c>
      <c r="AN5" s="123">
        <v>33</v>
      </c>
      <c r="AO5" s="123">
        <v>0</v>
      </c>
      <c r="AP5" s="15">
        <f>AN5+AO5</f>
        <v>33</v>
      </c>
      <c r="AQ5" s="123">
        <v>0</v>
      </c>
      <c r="AR5" s="123">
        <v>0</v>
      </c>
      <c r="AS5" s="15">
        <f>AQ5+AR5</f>
        <v>0</v>
      </c>
      <c r="AT5" s="123">
        <v>9</v>
      </c>
      <c r="AU5" s="123">
        <v>0</v>
      </c>
      <c r="AV5" s="15">
        <f>AT5+AU5</f>
        <v>9</v>
      </c>
      <c r="AW5" s="123">
        <v>1</v>
      </c>
      <c r="AX5" s="123">
        <v>0</v>
      </c>
      <c r="AY5" s="15">
        <f>AW5+AX5</f>
        <v>1</v>
      </c>
      <c r="AZ5" s="123">
        <v>1</v>
      </c>
      <c r="BA5" s="123">
        <v>0</v>
      </c>
      <c r="BB5" s="15">
        <f>AZ5+BA5</f>
        <v>1</v>
      </c>
      <c r="BC5" s="123">
        <v>8</v>
      </c>
      <c r="BD5" s="123">
        <v>0</v>
      </c>
      <c r="BE5" s="15">
        <f>BC5+BD5</f>
        <v>8</v>
      </c>
      <c r="BF5" s="123">
        <v>1</v>
      </c>
      <c r="BG5" s="123">
        <v>0</v>
      </c>
      <c r="BH5" s="15">
        <f>BF5+BG5</f>
        <v>1</v>
      </c>
      <c r="BI5" s="123">
        <v>12</v>
      </c>
      <c r="BJ5" s="123">
        <v>12</v>
      </c>
      <c r="BK5" s="15">
        <f>BI5+BJ5</f>
        <v>24</v>
      </c>
      <c r="BL5" s="123">
        <v>14</v>
      </c>
      <c r="BM5" s="123">
        <v>0</v>
      </c>
      <c r="BN5" s="15">
        <f>BL5+BM5</f>
        <v>14</v>
      </c>
      <c r="BO5" s="123">
        <v>0</v>
      </c>
      <c r="BP5" s="123">
        <v>0</v>
      </c>
      <c r="BQ5" s="15">
        <f>BO5+BP5</f>
        <v>0</v>
      </c>
      <c r="BR5" s="123">
        <v>0</v>
      </c>
      <c r="BS5" s="123">
        <v>0</v>
      </c>
      <c r="BT5" s="15">
        <f>BR5+BS5</f>
        <v>0</v>
      </c>
      <c r="BU5" s="123">
        <v>11</v>
      </c>
      <c r="BV5" s="123">
        <v>3</v>
      </c>
      <c r="BW5" s="15">
        <f>BU5+BV5</f>
        <v>14</v>
      </c>
      <c r="BX5" s="123">
        <v>14</v>
      </c>
      <c r="BY5" s="123">
        <v>0</v>
      </c>
      <c r="BZ5" s="15">
        <f>BX5+BY5</f>
        <v>14</v>
      </c>
      <c r="CA5" s="123">
        <v>2</v>
      </c>
      <c r="CB5" s="123">
        <v>8</v>
      </c>
      <c r="CC5" s="15">
        <f>CA5+CB5</f>
        <v>10</v>
      </c>
      <c r="CD5" s="123">
        <v>12</v>
      </c>
      <c r="CE5" s="123">
        <v>0</v>
      </c>
      <c r="CF5" s="15">
        <f>CD5+CE5</f>
        <v>12</v>
      </c>
      <c r="CG5" s="123">
        <v>12</v>
      </c>
      <c r="CH5" s="123">
        <v>0</v>
      </c>
      <c r="CI5" s="15">
        <f>CG5+CH5</f>
        <v>12</v>
      </c>
      <c r="CJ5" s="123">
        <v>12</v>
      </c>
      <c r="CK5" s="123">
        <v>0</v>
      </c>
      <c r="CL5" s="15">
        <f>CJ5+CK5</f>
        <v>12</v>
      </c>
      <c r="CM5" s="123">
        <v>15</v>
      </c>
      <c r="CN5" s="123">
        <v>20</v>
      </c>
      <c r="CO5" s="15">
        <f>CM5+CN5</f>
        <v>35</v>
      </c>
      <c r="CP5" s="123">
        <v>4</v>
      </c>
      <c r="CQ5" s="123">
        <v>0</v>
      </c>
      <c r="CR5" s="15">
        <f>CP5+CQ5</f>
        <v>4</v>
      </c>
      <c r="CS5" s="123">
        <v>0</v>
      </c>
      <c r="CT5" s="123">
        <v>0</v>
      </c>
      <c r="CU5" s="15">
        <f>CS5+CT5</f>
        <v>0</v>
      </c>
      <c r="CV5" s="123">
        <v>23</v>
      </c>
      <c r="CW5" s="123">
        <v>12</v>
      </c>
      <c r="CX5" s="15">
        <f>CV5+CW5</f>
        <v>35</v>
      </c>
      <c r="CY5" s="123">
        <v>3</v>
      </c>
      <c r="CZ5" s="123">
        <v>7</v>
      </c>
      <c r="DA5" s="15">
        <f>CY5+CZ5</f>
        <v>10</v>
      </c>
      <c r="DB5" s="123">
        <v>9</v>
      </c>
      <c r="DC5" s="123">
        <v>8</v>
      </c>
      <c r="DD5" s="15">
        <f>DB5+DC5</f>
        <v>17</v>
      </c>
      <c r="DE5" s="123">
        <v>5</v>
      </c>
      <c r="DF5" s="123">
        <v>0</v>
      </c>
      <c r="DG5" s="15">
        <f>DE5+DF5</f>
        <v>5</v>
      </c>
      <c r="DH5" s="123">
        <v>5</v>
      </c>
      <c r="DI5" s="123">
        <v>0</v>
      </c>
      <c r="DJ5" s="15">
        <f>DH5+DI5</f>
        <v>5</v>
      </c>
      <c r="DK5" s="123">
        <v>2</v>
      </c>
      <c r="DL5" s="123">
        <v>12</v>
      </c>
      <c r="DM5" s="15">
        <f>DK5+DL5</f>
        <v>14</v>
      </c>
      <c r="DN5" s="123">
        <v>6</v>
      </c>
      <c r="DO5" s="123">
        <v>0</v>
      </c>
      <c r="DP5" s="15">
        <f>DN5+DO5</f>
        <v>6</v>
      </c>
      <c r="DQ5" s="123">
        <v>1</v>
      </c>
      <c r="DR5" s="123">
        <v>8</v>
      </c>
      <c r="DS5" s="15">
        <f>DQ5+DR5</f>
        <v>9</v>
      </c>
      <c r="DT5" s="123">
        <v>14</v>
      </c>
      <c r="DU5" s="123">
        <v>6</v>
      </c>
      <c r="DV5" s="15">
        <f>DT5+DU5</f>
        <v>20</v>
      </c>
      <c r="DW5" s="123">
        <v>6</v>
      </c>
      <c r="DX5" s="123">
        <v>3</v>
      </c>
      <c r="DY5" s="15">
        <f>DW5+DX5</f>
        <v>9</v>
      </c>
      <c r="DZ5" s="123">
        <v>15</v>
      </c>
      <c r="EA5" s="123">
        <v>2</v>
      </c>
      <c r="EB5" s="15">
        <f>DZ5+EA5</f>
        <v>17</v>
      </c>
      <c r="EC5" s="123">
        <v>8</v>
      </c>
      <c r="ED5" s="123">
        <v>13</v>
      </c>
      <c r="EE5" s="15">
        <f>EC5+ED5</f>
        <v>21</v>
      </c>
      <c r="EF5" s="123">
        <v>6</v>
      </c>
      <c r="EG5" s="123">
        <v>2</v>
      </c>
      <c r="EH5" s="15">
        <f>EF5+EG5</f>
        <v>8</v>
      </c>
      <c r="EI5" s="123">
        <v>3</v>
      </c>
      <c r="EJ5" s="123">
        <v>0</v>
      </c>
      <c r="EK5" s="15">
        <f>EI5+EJ5</f>
        <v>3</v>
      </c>
      <c r="EL5" s="123">
        <v>15</v>
      </c>
      <c r="EM5" s="123">
        <v>7</v>
      </c>
      <c r="EN5" s="15">
        <f>EL5+EM5</f>
        <v>22</v>
      </c>
      <c r="EO5" s="123">
        <v>18</v>
      </c>
      <c r="EP5" s="123">
        <v>0</v>
      </c>
      <c r="EQ5" s="15">
        <f>EO5+EP5</f>
        <v>18</v>
      </c>
      <c r="ER5" s="123">
        <v>1</v>
      </c>
      <c r="ES5" s="123">
        <v>12</v>
      </c>
      <c r="ET5" s="15">
        <f>ER5+ES5</f>
        <v>13</v>
      </c>
      <c r="EU5" s="123">
        <v>15</v>
      </c>
      <c r="EV5" s="123">
        <v>12</v>
      </c>
      <c r="EW5" s="15">
        <f>EU5+EV5</f>
        <v>27</v>
      </c>
      <c r="EX5" s="123">
        <v>2</v>
      </c>
      <c r="EY5" s="123">
        <v>6</v>
      </c>
      <c r="EZ5" s="15">
        <f>EX5+EY5</f>
        <v>8</v>
      </c>
      <c r="FA5" s="123">
        <v>1</v>
      </c>
      <c r="FB5" s="123">
        <v>1</v>
      </c>
      <c r="FC5" s="15">
        <f>FA5+FB5</f>
        <v>2</v>
      </c>
      <c r="FD5" s="123">
        <v>6</v>
      </c>
      <c r="FE5" s="123">
        <v>0</v>
      </c>
      <c r="FF5" s="15">
        <f>FD5+FE5</f>
        <v>6</v>
      </c>
      <c r="FG5" s="123">
        <v>18</v>
      </c>
      <c r="FH5" s="123">
        <v>0</v>
      </c>
      <c r="FI5" s="15">
        <f>FG5+FH5</f>
        <v>18</v>
      </c>
      <c r="FJ5" s="123">
        <v>14</v>
      </c>
      <c r="FK5" s="123">
        <v>0</v>
      </c>
      <c r="FL5" s="15">
        <f>FJ5+FK5</f>
        <v>14</v>
      </c>
      <c r="FM5" s="123">
        <v>3</v>
      </c>
      <c r="FN5" s="123">
        <v>0</v>
      </c>
      <c r="FO5" s="15">
        <f>FM5+FN5</f>
        <v>3</v>
      </c>
      <c r="FP5" s="123">
        <v>7</v>
      </c>
      <c r="FQ5" s="123">
        <v>0</v>
      </c>
      <c r="FR5" s="15">
        <f>FP5+FQ5</f>
        <v>7</v>
      </c>
      <c r="FS5" s="123">
        <v>16</v>
      </c>
      <c r="FT5" s="123">
        <v>12</v>
      </c>
      <c r="FU5" s="15">
        <f>FS5+FT5</f>
        <v>28</v>
      </c>
      <c r="FV5" s="123">
        <v>14</v>
      </c>
      <c r="FW5" s="123">
        <v>0</v>
      </c>
      <c r="FX5" s="15">
        <f>FV5+FW5</f>
        <v>14</v>
      </c>
      <c r="FY5" s="123">
        <v>2</v>
      </c>
      <c r="FZ5" s="123">
        <v>0</v>
      </c>
      <c r="GA5" s="15">
        <f>FY5+FZ5</f>
        <v>2</v>
      </c>
      <c r="GB5" s="123">
        <v>15</v>
      </c>
      <c r="GC5" s="123">
        <v>12</v>
      </c>
      <c r="GD5" s="15">
        <f>GB5+GC5</f>
        <v>27</v>
      </c>
      <c r="GE5" s="123">
        <v>0</v>
      </c>
      <c r="GF5" s="123">
        <v>0</v>
      </c>
      <c r="GG5" s="15">
        <f>GE5+GF5</f>
        <v>0</v>
      </c>
      <c r="GH5" s="123">
        <v>23</v>
      </c>
      <c r="GI5" s="123">
        <v>0</v>
      </c>
      <c r="GJ5" s="15">
        <f>GH5+GI5</f>
        <v>23</v>
      </c>
      <c r="GK5" s="123">
        <v>0</v>
      </c>
      <c r="GL5" s="123">
        <v>0</v>
      </c>
      <c r="GM5" s="15">
        <f>GK5+GL5</f>
        <v>0</v>
      </c>
      <c r="GN5" s="123">
        <v>3</v>
      </c>
      <c r="GO5" s="123">
        <v>0</v>
      </c>
      <c r="GP5" s="15">
        <f>GN5+GO5</f>
        <v>3</v>
      </c>
      <c r="GQ5" s="123">
        <v>17</v>
      </c>
      <c r="GR5" s="123">
        <v>0</v>
      </c>
      <c r="GS5" s="15">
        <f>GQ5+GR5</f>
        <v>17</v>
      </c>
      <c r="GT5" s="123">
        <v>16</v>
      </c>
      <c r="GU5" s="123">
        <v>0</v>
      </c>
      <c r="GV5" s="15">
        <f>GT5+GU5</f>
        <v>16</v>
      </c>
      <c r="GW5" s="123">
        <v>7</v>
      </c>
      <c r="GX5" s="123">
        <v>0</v>
      </c>
      <c r="GY5" s="15">
        <f>GW5+GX5</f>
        <v>7</v>
      </c>
      <c r="GZ5" s="123">
        <v>9</v>
      </c>
      <c r="HA5" s="15">
        <v>0</v>
      </c>
      <c r="HB5" s="15">
        <f>GZ5+HA5</f>
        <v>9</v>
      </c>
      <c r="HC5" s="123">
        <v>13</v>
      </c>
      <c r="HD5" s="15">
        <v>4</v>
      </c>
      <c r="HE5" s="15">
        <f>HC5+HD5</f>
        <v>17</v>
      </c>
      <c r="HF5" s="123">
        <v>27</v>
      </c>
      <c r="HG5" s="15">
        <v>0</v>
      </c>
      <c r="HH5" s="15">
        <f>HF5+HG5</f>
        <v>27</v>
      </c>
      <c r="HI5" s="123">
        <v>43</v>
      </c>
      <c r="HJ5" s="15">
        <v>0</v>
      </c>
      <c r="HK5" s="15">
        <f>HI5+HJ5</f>
        <v>43</v>
      </c>
      <c r="HL5" s="123">
        <v>19</v>
      </c>
      <c r="HM5" s="15">
        <v>0</v>
      </c>
      <c r="HN5" s="15">
        <f>HL5+HM5</f>
        <v>19</v>
      </c>
      <c r="HO5" s="123">
        <v>3</v>
      </c>
      <c r="HP5" s="15">
        <v>13</v>
      </c>
      <c r="HQ5" s="15">
        <f>HO5+HP5</f>
        <v>16</v>
      </c>
      <c r="HR5" s="123">
        <v>8</v>
      </c>
      <c r="HS5" s="15">
        <v>0</v>
      </c>
      <c r="HT5" s="15">
        <f>HR5+HS5</f>
        <v>8</v>
      </c>
      <c r="HU5" s="123">
        <v>22</v>
      </c>
      <c r="HV5" s="15">
        <v>0</v>
      </c>
      <c r="HW5" s="15">
        <f>HU5+HV5</f>
        <v>22</v>
      </c>
      <c r="HX5" s="123">
        <v>30</v>
      </c>
      <c r="HY5" s="15">
        <v>0</v>
      </c>
      <c r="HZ5" s="15">
        <f>HX5+HY5</f>
        <v>30</v>
      </c>
      <c r="IA5" s="123">
        <v>15</v>
      </c>
      <c r="IB5" s="15">
        <v>0</v>
      </c>
      <c r="IC5" s="15">
        <f>IA5+IB5</f>
        <v>15</v>
      </c>
      <c r="ID5" s="123">
        <v>17</v>
      </c>
      <c r="IE5" s="15">
        <v>0</v>
      </c>
      <c r="IF5" s="15">
        <f>ID5+IE5</f>
        <v>17</v>
      </c>
      <c r="IG5" s="123">
        <v>11</v>
      </c>
      <c r="IH5" s="15">
        <v>0</v>
      </c>
      <c r="II5" s="15">
        <f>IG5+IH5</f>
        <v>11</v>
      </c>
      <c r="IJ5" s="123">
        <v>14</v>
      </c>
      <c r="IK5" s="15">
        <v>0</v>
      </c>
      <c r="IL5" s="15">
        <f>IJ5+IK5</f>
        <v>14</v>
      </c>
      <c r="IM5" s="123">
        <v>30</v>
      </c>
      <c r="IN5" s="15">
        <v>0</v>
      </c>
      <c r="IO5" s="15">
        <f>IM5+IN5</f>
        <v>30</v>
      </c>
      <c r="IP5" s="123">
        <v>3</v>
      </c>
      <c r="IQ5" s="15">
        <v>0</v>
      </c>
      <c r="IR5" s="15">
        <f>IP5+IQ5</f>
        <v>3</v>
      </c>
      <c r="IS5" s="123">
        <v>17</v>
      </c>
      <c r="IT5" s="15">
        <v>2</v>
      </c>
      <c r="IU5" s="15">
        <f>IS5+IT5</f>
        <v>19</v>
      </c>
      <c r="IV5" s="123">
        <v>27</v>
      </c>
      <c r="IW5" s="15">
        <v>0</v>
      </c>
      <c r="IX5" s="15">
        <f>IV5+IW5</f>
        <v>27</v>
      </c>
      <c r="IY5" s="123">
        <v>19</v>
      </c>
      <c r="IZ5" s="15">
        <v>0</v>
      </c>
      <c r="JA5" s="15">
        <f>IY5+IZ5</f>
        <v>19</v>
      </c>
      <c r="JB5" s="123">
        <v>16</v>
      </c>
      <c r="JC5" s="15">
        <v>0</v>
      </c>
      <c r="JD5" s="15">
        <f>JB5+JC5</f>
        <v>16</v>
      </c>
      <c r="JE5" s="123">
        <v>13</v>
      </c>
      <c r="JF5" s="15">
        <v>0</v>
      </c>
      <c r="JG5" s="15">
        <f>JE5+JF5</f>
        <v>13</v>
      </c>
      <c r="JH5" s="123">
        <v>61</v>
      </c>
      <c r="JI5" s="15">
        <v>0</v>
      </c>
      <c r="JJ5" s="15">
        <f>JH5+JI5</f>
        <v>61</v>
      </c>
      <c r="JK5" s="123">
        <v>43</v>
      </c>
      <c r="JL5" s="15">
        <v>0</v>
      </c>
      <c r="JM5" s="15">
        <f>JK5+JL5</f>
        <v>43</v>
      </c>
      <c r="JN5" s="123">
        <v>29</v>
      </c>
      <c r="JO5" s="15">
        <v>0</v>
      </c>
      <c r="JP5" s="15">
        <f>JN5+JO5</f>
        <v>29</v>
      </c>
      <c r="JQ5" s="123">
        <v>33</v>
      </c>
      <c r="JR5" s="15">
        <v>0</v>
      </c>
      <c r="JS5" s="15">
        <f>JQ5+JR5</f>
        <v>33</v>
      </c>
      <c r="JT5" s="123">
        <v>32</v>
      </c>
      <c r="JU5" s="15">
        <v>0</v>
      </c>
      <c r="JV5" s="15">
        <f>JT5+JU5</f>
        <v>32</v>
      </c>
      <c r="JW5" s="123">
        <v>27</v>
      </c>
      <c r="JX5" s="15">
        <v>0</v>
      </c>
      <c r="JY5" s="15">
        <f>JW5+JX5</f>
        <v>27</v>
      </c>
      <c r="JZ5" s="123">
        <v>16</v>
      </c>
      <c r="KA5" s="15">
        <v>0</v>
      </c>
      <c r="KB5" s="15">
        <f>JZ5+KA5</f>
        <v>16</v>
      </c>
      <c r="KC5" s="123">
        <v>24</v>
      </c>
      <c r="KD5" s="15">
        <v>0</v>
      </c>
      <c r="KE5" s="15">
        <f>KC5+KD5</f>
        <v>24</v>
      </c>
      <c r="KF5" s="123">
        <v>45</v>
      </c>
      <c r="KG5" s="15">
        <v>0</v>
      </c>
      <c r="KH5" s="15">
        <f>KF5+KG5</f>
        <v>45</v>
      </c>
      <c r="KI5" s="123">
        <v>26</v>
      </c>
      <c r="KJ5" s="15">
        <v>16</v>
      </c>
      <c r="KK5" s="15">
        <f>KI5+KJ5</f>
        <v>42</v>
      </c>
      <c r="KL5" s="123">
        <v>24</v>
      </c>
      <c r="KM5" s="15">
        <v>8</v>
      </c>
      <c r="KN5" s="15">
        <f>KL5+KM5</f>
        <v>32</v>
      </c>
      <c r="KO5" s="123">
        <v>6</v>
      </c>
      <c r="KP5" s="15">
        <v>0</v>
      </c>
      <c r="KQ5" s="15">
        <f>KO5+KP5</f>
        <v>6</v>
      </c>
      <c r="KR5" s="123">
        <v>18</v>
      </c>
      <c r="KS5" s="15">
        <v>0</v>
      </c>
      <c r="KT5" s="15">
        <f>KR5+KS5</f>
        <v>18</v>
      </c>
      <c r="KU5" s="123">
        <v>31</v>
      </c>
      <c r="KV5" s="15">
        <v>6</v>
      </c>
      <c r="KW5" s="15">
        <f>KU5+KV5</f>
        <v>37</v>
      </c>
      <c r="KX5" s="123">
        <v>10</v>
      </c>
      <c r="KY5" s="15">
        <v>12</v>
      </c>
      <c r="KZ5" s="15">
        <f>KX5+KY5</f>
        <v>22</v>
      </c>
      <c r="LA5" s="123">
        <v>32</v>
      </c>
      <c r="LB5" s="15">
        <v>0</v>
      </c>
      <c r="LC5" s="15">
        <f>LA5+LB5</f>
        <v>32</v>
      </c>
      <c r="LD5" s="123">
        <v>13</v>
      </c>
      <c r="LE5" s="15">
        <v>18</v>
      </c>
      <c r="LF5" s="15">
        <f>LD5+LE5</f>
        <v>31</v>
      </c>
      <c r="LG5" s="123">
        <v>48</v>
      </c>
      <c r="LH5" s="15">
        <v>7</v>
      </c>
      <c r="LI5" s="15">
        <f>LG5+LH5</f>
        <v>55</v>
      </c>
      <c r="LJ5" s="123">
        <v>20</v>
      </c>
      <c r="LK5" s="15">
        <v>0</v>
      </c>
      <c r="LL5" s="15">
        <f>LJ5+LK5</f>
        <v>20</v>
      </c>
      <c r="LM5" s="123">
        <v>19</v>
      </c>
      <c r="LN5" s="15">
        <v>0</v>
      </c>
      <c r="LO5" s="15">
        <f>LM5+LN5</f>
        <v>19</v>
      </c>
      <c r="LP5" s="125">
        <v>22</v>
      </c>
      <c r="LQ5" s="126">
        <v>0</v>
      </c>
      <c r="LR5" s="15">
        <v>22</v>
      </c>
      <c r="LS5" s="125">
        <v>50</v>
      </c>
      <c r="LT5" s="126">
        <v>11</v>
      </c>
      <c r="LU5" s="15">
        <v>61</v>
      </c>
      <c r="LV5" s="125">
        <v>32</v>
      </c>
      <c r="LW5" s="126">
        <v>13</v>
      </c>
      <c r="LX5" s="139">
        <v>45</v>
      </c>
      <c r="LY5" s="125">
        <v>20</v>
      </c>
      <c r="LZ5" s="126">
        <v>0</v>
      </c>
      <c r="MA5" s="144">
        <v>20</v>
      </c>
      <c r="MB5" s="125">
        <v>38</v>
      </c>
      <c r="MC5" s="126">
        <v>13</v>
      </c>
      <c r="MD5" s="146">
        <v>51</v>
      </c>
      <c r="ME5" s="125">
        <v>97</v>
      </c>
      <c r="MF5" s="126">
        <v>5</v>
      </c>
      <c r="MG5" s="147">
        <v>102</v>
      </c>
      <c r="MH5" s="125">
        <v>84</v>
      </c>
      <c r="MI5" s="126">
        <v>7</v>
      </c>
      <c r="MJ5" s="147">
        <v>91</v>
      </c>
      <c r="MK5" s="125">
        <v>98</v>
      </c>
      <c r="ML5" s="126">
        <v>0</v>
      </c>
      <c r="MM5" s="150">
        <v>98</v>
      </c>
      <c r="MN5" s="125">
        <v>214</v>
      </c>
      <c r="MO5" s="126">
        <v>12</v>
      </c>
      <c r="MP5" s="151">
        <v>226</v>
      </c>
      <c r="MQ5" s="125">
        <v>59</v>
      </c>
      <c r="MR5" s="126">
        <v>5</v>
      </c>
      <c r="MS5" s="153">
        <v>64</v>
      </c>
      <c r="MT5" s="125">
        <v>74</v>
      </c>
      <c r="MU5" s="126">
        <v>0</v>
      </c>
      <c r="MV5" s="155">
        <v>74</v>
      </c>
    </row>
    <row r="6" spans="2:360">
      <c r="B6" s="174"/>
      <c r="C6" s="15" t="s">
        <v>6401</v>
      </c>
      <c r="D6" s="128">
        <f t="shared" ref="D6:J6" si="0">D5/D4</f>
        <v>0.21153846153846154</v>
      </c>
      <c r="E6" s="128">
        <f t="shared" si="0"/>
        <v>0</v>
      </c>
      <c r="F6" s="128">
        <f t="shared" si="0"/>
        <v>0.13580246913580246</v>
      </c>
      <c r="G6" s="128">
        <f t="shared" si="0"/>
        <v>0.17647058823529413</v>
      </c>
      <c r="H6" s="128">
        <f t="shared" si="0"/>
        <v>0.5</v>
      </c>
      <c r="I6" s="128">
        <f t="shared" si="0"/>
        <v>0.2608695652173913</v>
      </c>
      <c r="J6" s="128">
        <f t="shared" si="0"/>
        <v>0.11428571428571428</v>
      </c>
      <c r="K6" s="128">
        <v>0</v>
      </c>
      <c r="L6" s="128">
        <f>L5/L4</f>
        <v>0.11428571428571428</v>
      </c>
      <c r="M6" s="128">
        <v>0</v>
      </c>
      <c r="N6" s="128">
        <v>0</v>
      </c>
      <c r="O6" s="128">
        <v>0</v>
      </c>
      <c r="P6" s="124">
        <f t="shared" ref="P6:AG6" si="1">P5/P4</f>
        <v>4.878048780487805E-2</v>
      </c>
      <c r="Q6" s="129">
        <f t="shared" si="1"/>
        <v>0</v>
      </c>
      <c r="R6" s="124">
        <f t="shared" si="1"/>
        <v>3.2786885245901641E-2</v>
      </c>
      <c r="S6" s="124">
        <f t="shared" si="1"/>
        <v>0.37096774193548387</v>
      </c>
      <c r="T6" s="129">
        <f t="shared" si="1"/>
        <v>0</v>
      </c>
      <c r="U6" s="124">
        <f t="shared" si="1"/>
        <v>0.34328358208955223</v>
      </c>
      <c r="V6" s="124">
        <f t="shared" si="1"/>
        <v>3.8461538461538464E-2</v>
      </c>
      <c r="W6" s="129">
        <f t="shared" si="1"/>
        <v>0</v>
      </c>
      <c r="X6" s="124">
        <f t="shared" si="1"/>
        <v>3.7313432835820892E-2</v>
      </c>
      <c r="Y6" s="124">
        <f t="shared" si="1"/>
        <v>0.27450980392156865</v>
      </c>
      <c r="Z6" s="130">
        <f t="shared" si="1"/>
        <v>0.05</v>
      </c>
      <c r="AA6" s="124">
        <f t="shared" si="1"/>
        <v>0.21126760563380281</v>
      </c>
      <c r="AB6" s="124">
        <f t="shared" si="1"/>
        <v>0.19718309859154928</v>
      </c>
      <c r="AC6" s="129">
        <f t="shared" si="1"/>
        <v>0</v>
      </c>
      <c r="AD6" s="124">
        <f t="shared" si="1"/>
        <v>0.16091954022988506</v>
      </c>
      <c r="AE6" s="124">
        <f t="shared" si="1"/>
        <v>9.5238095238095233E-2</v>
      </c>
      <c r="AF6" s="131">
        <f t="shared" si="1"/>
        <v>2.4390243902439025E-2</v>
      </c>
      <c r="AG6" s="124">
        <f t="shared" si="1"/>
        <v>6.7307692307692304E-2</v>
      </c>
      <c r="AH6" s="124">
        <f>AH5/AH4</f>
        <v>0.16666666666666666</v>
      </c>
      <c r="AI6" s="129">
        <v>0</v>
      </c>
      <c r="AJ6" s="124">
        <f>AJ5/AJ4</f>
        <v>0.16666666666666666</v>
      </c>
      <c r="AK6" s="124">
        <f>AK5/AK4</f>
        <v>0</v>
      </c>
      <c r="AL6" s="129">
        <v>0</v>
      </c>
      <c r="AM6" s="124">
        <f>AM5/AM4</f>
        <v>0</v>
      </c>
      <c r="AN6" s="124">
        <f>AN5/AN4</f>
        <v>0.33333333333333331</v>
      </c>
      <c r="AO6" s="129">
        <v>0</v>
      </c>
      <c r="AP6" s="124">
        <f>AP5/AP4</f>
        <v>0.33333333333333331</v>
      </c>
      <c r="AQ6" s="124">
        <f>AQ5/AQ4</f>
        <v>0</v>
      </c>
      <c r="AR6" s="129">
        <v>0</v>
      </c>
      <c r="AS6" s="124">
        <f>AS5/AS4</f>
        <v>0</v>
      </c>
      <c r="AT6" s="124">
        <f>AT5/AT4</f>
        <v>8.7378640776699032E-2</v>
      </c>
      <c r="AU6" s="129">
        <v>0</v>
      </c>
      <c r="AV6" s="124">
        <f>AV5/AV4</f>
        <v>7.5630252100840331E-2</v>
      </c>
      <c r="AW6" s="124">
        <f>AW5/AW4</f>
        <v>1.5873015873015872E-2</v>
      </c>
      <c r="AX6" s="129">
        <v>0</v>
      </c>
      <c r="AY6" s="124">
        <f>AY5/AY4</f>
        <v>1.5384615384615385E-2</v>
      </c>
      <c r="AZ6" s="124">
        <f>AZ5/AZ4</f>
        <v>2.8571428571428571E-2</v>
      </c>
      <c r="BA6" s="129">
        <v>0</v>
      </c>
      <c r="BB6" s="124">
        <f>BB5/BB4</f>
        <v>1.5873015873015872E-2</v>
      </c>
      <c r="BC6" s="124">
        <f>BC5/BC4</f>
        <v>0.29629629629629628</v>
      </c>
      <c r="BD6" s="129">
        <v>0</v>
      </c>
      <c r="BE6" s="124">
        <f>BE5/BE4</f>
        <v>0.2857142857142857</v>
      </c>
      <c r="BF6" s="124">
        <f>BF5/BF4</f>
        <v>8.1967213114754103E-3</v>
      </c>
      <c r="BG6" s="129">
        <v>0</v>
      </c>
      <c r="BH6" s="124">
        <f>BH5/BH4</f>
        <v>8.130081300813009E-3</v>
      </c>
      <c r="BI6" s="124">
        <f>BI5/BI4</f>
        <v>8.2191780821917804E-2</v>
      </c>
      <c r="BJ6" s="124">
        <f>BJ5/BJ4</f>
        <v>0.75</v>
      </c>
      <c r="BK6" s="124">
        <f>BK5/BK4</f>
        <v>0.14814814814814814</v>
      </c>
      <c r="BL6" s="124">
        <f>BL5/BL4</f>
        <v>0.23728813559322035</v>
      </c>
      <c r="BM6" s="129">
        <v>0</v>
      </c>
      <c r="BN6" s="124">
        <f>BN5/BN4</f>
        <v>0.23728813559322035</v>
      </c>
      <c r="BO6" s="124">
        <f>BO5/BO4</f>
        <v>0</v>
      </c>
      <c r="BP6" s="129">
        <v>0</v>
      </c>
      <c r="BQ6" s="124">
        <f>BQ5/BQ4</f>
        <v>0</v>
      </c>
      <c r="BR6" s="124">
        <f>BR5/BR4</f>
        <v>0</v>
      </c>
      <c r="BS6" s="129">
        <v>0</v>
      </c>
      <c r="BT6" s="124">
        <f t="shared" ref="BT6:CG6" si="2">BT5/BT4</f>
        <v>0</v>
      </c>
      <c r="BU6" s="124">
        <f t="shared" si="2"/>
        <v>0.15277777777777779</v>
      </c>
      <c r="BV6" s="124">
        <f t="shared" si="2"/>
        <v>0.375</v>
      </c>
      <c r="BW6" s="124">
        <f t="shared" si="2"/>
        <v>0.17499999999999999</v>
      </c>
      <c r="BX6" s="124">
        <f t="shared" si="2"/>
        <v>0.13084112149532709</v>
      </c>
      <c r="BY6" s="124">
        <f t="shared" si="2"/>
        <v>0</v>
      </c>
      <c r="BZ6" s="124">
        <f t="shared" si="2"/>
        <v>0.11666666666666667</v>
      </c>
      <c r="CA6" s="124">
        <f t="shared" si="2"/>
        <v>3.2786885245901641E-2</v>
      </c>
      <c r="CB6" s="124">
        <f t="shared" si="2"/>
        <v>0.66666666666666663</v>
      </c>
      <c r="CC6" s="124">
        <f t="shared" si="2"/>
        <v>0.13698630136986301</v>
      </c>
      <c r="CD6" s="124">
        <f t="shared" si="2"/>
        <v>0.16666666666666666</v>
      </c>
      <c r="CE6" s="124">
        <f t="shared" si="2"/>
        <v>0</v>
      </c>
      <c r="CF6" s="124">
        <f t="shared" si="2"/>
        <v>0.14117647058823529</v>
      </c>
      <c r="CG6" s="124">
        <f t="shared" si="2"/>
        <v>0.13793103448275862</v>
      </c>
      <c r="CH6" s="129">
        <v>0</v>
      </c>
      <c r="CI6" s="124">
        <f t="shared" ref="CI6:CJ6" si="3">CI5/CI4</f>
        <v>0.13793103448275862</v>
      </c>
      <c r="CJ6" s="124">
        <f t="shared" si="3"/>
        <v>9.3023255813953487E-2</v>
      </c>
      <c r="CK6" s="129">
        <v>0</v>
      </c>
      <c r="CL6" s="124">
        <f t="shared" ref="CL6:CP6" si="4">CL5/CL4</f>
        <v>9.3023255813953487E-2</v>
      </c>
      <c r="CM6" s="124">
        <f t="shared" si="4"/>
        <v>0.15151515151515152</v>
      </c>
      <c r="CN6" s="124">
        <f t="shared" si="4"/>
        <v>1</v>
      </c>
      <c r="CO6" s="124">
        <f t="shared" si="4"/>
        <v>0.29411764705882354</v>
      </c>
      <c r="CP6" s="124">
        <f t="shared" si="4"/>
        <v>6.25E-2</v>
      </c>
      <c r="CQ6" s="129">
        <v>0</v>
      </c>
      <c r="CR6" s="124">
        <f t="shared" ref="CR6:CS6" si="5">CR5/CR4</f>
        <v>5.9701492537313432E-2</v>
      </c>
      <c r="CS6" s="124">
        <f t="shared" si="5"/>
        <v>0</v>
      </c>
      <c r="CT6" s="129">
        <v>0</v>
      </c>
      <c r="CU6" s="124">
        <f t="shared" ref="CU6:FF6" si="6">CU5/CU4</f>
        <v>0</v>
      </c>
      <c r="CV6" s="124">
        <f t="shared" si="6"/>
        <v>0.12637362637362637</v>
      </c>
      <c r="CW6" s="124">
        <f t="shared" si="6"/>
        <v>0.44444444444444442</v>
      </c>
      <c r="CX6" s="124">
        <f t="shared" si="6"/>
        <v>0.1674641148325359</v>
      </c>
      <c r="CY6" s="124">
        <f t="shared" si="6"/>
        <v>7.8947368421052627E-2</v>
      </c>
      <c r="CZ6" s="124">
        <f t="shared" si="6"/>
        <v>0.58333333333333337</v>
      </c>
      <c r="DA6" s="124">
        <f t="shared" si="6"/>
        <v>0.2</v>
      </c>
      <c r="DB6" s="124">
        <f t="shared" si="6"/>
        <v>0.15254237288135594</v>
      </c>
      <c r="DC6" s="124">
        <f t="shared" si="6"/>
        <v>0.24242424242424243</v>
      </c>
      <c r="DD6" s="124">
        <f t="shared" si="6"/>
        <v>0.18478260869565216</v>
      </c>
      <c r="DE6" s="124">
        <f t="shared" si="6"/>
        <v>5.434782608695652E-2</v>
      </c>
      <c r="DF6" s="129">
        <v>0</v>
      </c>
      <c r="DG6" s="124">
        <f t="shared" si="6"/>
        <v>5.434782608695652E-2</v>
      </c>
      <c r="DH6" s="124">
        <f t="shared" si="6"/>
        <v>8.0645161290322578E-2</v>
      </c>
      <c r="DI6" s="129">
        <v>0</v>
      </c>
      <c r="DJ6" s="124">
        <f t="shared" si="6"/>
        <v>8.0645161290322578E-2</v>
      </c>
      <c r="DK6" s="124">
        <f t="shared" si="6"/>
        <v>3.1746031746031744E-2</v>
      </c>
      <c r="DL6" s="124">
        <f t="shared" si="6"/>
        <v>1</v>
      </c>
      <c r="DM6" s="124">
        <f t="shared" si="6"/>
        <v>0.18666666666666668</v>
      </c>
      <c r="DN6" s="124">
        <f t="shared" si="6"/>
        <v>9.375E-2</v>
      </c>
      <c r="DO6" s="129">
        <v>0</v>
      </c>
      <c r="DP6" s="124">
        <f t="shared" si="6"/>
        <v>9.375E-2</v>
      </c>
      <c r="DQ6" s="124">
        <f t="shared" si="6"/>
        <v>3.8461538461538464E-2</v>
      </c>
      <c r="DR6" s="124">
        <f t="shared" si="6"/>
        <v>1</v>
      </c>
      <c r="DS6" s="124">
        <f t="shared" si="6"/>
        <v>0.26470588235294118</v>
      </c>
      <c r="DT6" s="124">
        <f t="shared" si="6"/>
        <v>0.25925925925925924</v>
      </c>
      <c r="DU6" s="124">
        <f t="shared" si="6"/>
        <v>6.3157894736842107E-2</v>
      </c>
      <c r="DV6" s="124">
        <f t="shared" si="6"/>
        <v>0.13422818791946309</v>
      </c>
      <c r="DW6" s="124">
        <f t="shared" si="6"/>
        <v>0.13043478260869565</v>
      </c>
      <c r="DX6" s="124">
        <f t="shared" si="6"/>
        <v>0.17647058823529413</v>
      </c>
      <c r="DY6" s="124">
        <f t="shared" si="6"/>
        <v>0.14285714285714285</v>
      </c>
      <c r="DZ6" s="124">
        <f t="shared" si="6"/>
        <v>0.20833333333333334</v>
      </c>
      <c r="EA6" s="124">
        <f t="shared" si="6"/>
        <v>0.14285714285714285</v>
      </c>
      <c r="EB6" s="124">
        <f t="shared" si="6"/>
        <v>0.19767441860465115</v>
      </c>
      <c r="EC6" s="124">
        <f t="shared" si="6"/>
        <v>0.14814814814814814</v>
      </c>
      <c r="ED6" s="124">
        <f t="shared" si="6"/>
        <v>0.8666666666666667</v>
      </c>
      <c r="EE6" s="124">
        <f t="shared" si="6"/>
        <v>0.30434782608695654</v>
      </c>
      <c r="EF6" s="124">
        <f t="shared" si="6"/>
        <v>0.10526315789473684</v>
      </c>
      <c r="EG6" s="124">
        <f t="shared" si="6"/>
        <v>0.2857142857142857</v>
      </c>
      <c r="EH6" s="124">
        <f t="shared" si="6"/>
        <v>0.125</v>
      </c>
      <c r="EI6" s="124">
        <f t="shared" si="6"/>
        <v>0.21428571428571427</v>
      </c>
      <c r="EJ6" s="129">
        <v>0</v>
      </c>
      <c r="EK6" s="124">
        <f t="shared" si="6"/>
        <v>0.21428571428571427</v>
      </c>
      <c r="EL6" s="124">
        <f t="shared" si="6"/>
        <v>0.189873417721519</v>
      </c>
      <c r="EM6" s="124">
        <f t="shared" si="6"/>
        <v>0.3888888888888889</v>
      </c>
      <c r="EN6" s="124">
        <f t="shared" si="6"/>
        <v>0.22680412371134021</v>
      </c>
      <c r="EO6" s="124">
        <f t="shared" si="6"/>
        <v>0.21951219512195122</v>
      </c>
      <c r="EP6" s="124">
        <f t="shared" si="6"/>
        <v>0</v>
      </c>
      <c r="EQ6" s="124">
        <f t="shared" si="6"/>
        <v>0.18</v>
      </c>
      <c r="ER6" s="124">
        <f t="shared" si="6"/>
        <v>7.1428571428571425E-2</v>
      </c>
      <c r="ES6" s="124">
        <f t="shared" si="6"/>
        <v>0.44444444444444442</v>
      </c>
      <c r="ET6" s="124">
        <f t="shared" si="6"/>
        <v>0.31707317073170732</v>
      </c>
      <c r="EU6" s="124">
        <f t="shared" si="6"/>
        <v>0.23076923076923078</v>
      </c>
      <c r="EV6" s="124">
        <f t="shared" si="6"/>
        <v>0.5</v>
      </c>
      <c r="EW6" s="124">
        <f t="shared" si="6"/>
        <v>0.30337078651685395</v>
      </c>
      <c r="EX6" s="124">
        <f t="shared" si="6"/>
        <v>5.2631578947368418E-2</v>
      </c>
      <c r="EY6" s="124">
        <f t="shared" si="6"/>
        <v>0.31578947368421051</v>
      </c>
      <c r="EZ6" s="124">
        <f t="shared" si="6"/>
        <v>0.14035087719298245</v>
      </c>
      <c r="FA6" s="124">
        <f t="shared" si="6"/>
        <v>1.282051282051282E-2</v>
      </c>
      <c r="FB6" s="124">
        <f t="shared" si="6"/>
        <v>1.020408163265306E-2</v>
      </c>
      <c r="FC6" s="124">
        <f t="shared" si="6"/>
        <v>1.1363636363636364E-2</v>
      </c>
      <c r="FD6" s="124">
        <f t="shared" si="6"/>
        <v>7.4999999999999997E-2</v>
      </c>
      <c r="FE6" s="124">
        <f t="shared" si="6"/>
        <v>0</v>
      </c>
      <c r="FF6" s="124">
        <f t="shared" si="6"/>
        <v>6.3157894736842107E-2</v>
      </c>
      <c r="FG6" s="124">
        <f t="shared" ref="FG6:FY6" si="7">FG5/FG4</f>
        <v>0.23376623376623376</v>
      </c>
      <c r="FH6" s="124">
        <f t="shared" si="7"/>
        <v>0</v>
      </c>
      <c r="FI6" s="124">
        <f t="shared" si="7"/>
        <v>0.22784810126582278</v>
      </c>
      <c r="FJ6" s="124">
        <f t="shared" si="7"/>
        <v>0.19718309859154928</v>
      </c>
      <c r="FK6" s="124">
        <f t="shared" si="7"/>
        <v>0</v>
      </c>
      <c r="FL6" s="124">
        <f t="shared" si="7"/>
        <v>0.17499999999999999</v>
      </c>
      <c r="FM6" s="124">
        <f t="shared" si="7"/>
        <v>3.125E-2</v>
      </c>
      <c r="FN6" s="124">
        <f t="shared" si="7"/>
        <v>0</v>
      </c>
      <c r="FO6" s="124">
        <f t="shared" si="7"/>
        <v>3.0927835051546393E-2</v>
      </c>
      <c r="FP6" s="124">
        <f t="shared" si="7"/>
        <v>6.363636363636363E-2</v>
      </c>
      <c r="FQ6" s="124">
        <f t="shared" si="7"/>
        <v>0</v>
      </c>
      <c r="FR6" s="124">
        <f t="shared" si="7"/>
        <v>5.6910569105691054E-2</v>
      </c>
      <c r="FS6" s="124">
        <f t="shared" si="7"/>
        <v>0.2</v>
      </c>
      <c r="FT6" s="124">
        <f t="shared" si="7"/>
        <v>1</v>
      </c>
      <c r="FU6" s="124">
        <f t="shared" si="7"/>
        <v>0.30434782608695654</v>
      </c>
      <c r="FV6" s="124">
        <f t="shared" si="7"/>
        <v>0.14736842105263157</v>
      </c>
      <c r="FW6" s="129">
        <v>0</v>
      </c>
      <c r="FX6" s="124">
        <f t="shared" si="7"/>
        <v>0.14736842105263157</v>
      </c>
      <c r="FY6" s="124">
        <f t="shared" si="7"/>
        <v>1.2345679012345678E-2</v>
      </c>
      <c r="FZ6" s="129">
        <v>0</v>
      </c>
      <c r="GA6" s="124">
        <f t="shared" ref="GA6:HF6" si="8">GA5/GA4</f>
        <v>1.1627906976744186E-2</v>
      </c>
      <c r="GB6" s="124">
        <f t="shared" si="8"/>
        <v>0.17857142857142858</v>
      </c>
      <c r="GC6" s="124">
        <f t="shared" si="8"/>
        <v>0.5</v>
      </c>
      <c r="GD6" s="124">
        <f t="shared" si="8"/>
        <v>0.25</v>
      </c>
      <c r="GE6" s="124">
        <f t="shared" si="8"/>
        <v>0</v>
      </c>
      <c r="GF6" s="124">
        <f t="shared" si="8"/>
        <v>0</v>
      </c>
      <c r="GG6" s="124">
        <f t="shared" si="8"/>
        <v>0</v>
      </c>
      <c r="GH6" s="124">
        <f t="shared" si="8"/>
        <v>0.17829457364341086</v>
      </c>
      <c r="GI6" s="124">
        <f t="shared" si="8"/>
        <v>0</v>
      </c>
      <c r="GJ6" s="124">
        <f t="shared" si="8"/>
        <v>0.15032679738562091</v>
      </c>
      <c r="GK6" s="124">
        <f t="shared" si="8"/>
        <v>0</v>
      </c>
      <c r="GL6" s="124">
        <f t="shared" si="8"/>
        <v>0</v>
      </c>
      <c r="GM6" s="124">
        <f t="shared" si="8"/>
        <v>0</v>
      </c>
      <c r="GN6" s="124">
        <f t="shared" si="8"/>
        <v>3.7974683544303799E-2</v>
      </c>
      <c r="GO6" s="129">
        <v>0</v>
      </c>
      <c r="GP6" s="124">
        <f t="shared" si="8"/>
        <v>3.7974683544303799E-2</v>
      </c>
      <c r="GQ6" s="124">
        <f t="shared" si="8"/>
        <v>0.15178571428571427</v>
      </c>
      <c r="GR6" s="124">
        <f t="shared" si="8"/>
        <v>0</v>
      </c>
      <c r="GS6" s="124">
        <f t="shared" si="8"/>
        <v>0.1440677966101695</v>
      </c>
      <c r="GT6" s="124">
        <f t="shared" si="8"/>
        <v>0.13008130081300814</v>
      </c>
      <c r="GU6" s="124">
        <f t="shared" si="8"/>
        <v>0</v>
      </c>
      <c r="GV6" s="124">
        <f t="shared" si="8"/>
        <v>0.12121212121212122</v>
      </c>
      <c r="GW6" s="124">
        <f t="shared" si="8"/>
        <v>6.7307692307692304E-2</v>
      </c>
      <c r="GX6" s="124">
        <f t="shared" si="8"/>
        <v>0</v>
      </c>
      <c r="GY6" s="124">
        <f t="shared" si="8"/>
        <v>6.1946902654867256E-2</v>
      </c>
      <c r="GZ6" s="124">
        <f t="shared" si="8"/>
        <v>0.10465116279069768</v>
      </c>
      <c r="HA6" s="129">
        <v>0</v>
      </c>
      <c r="HB6" s="124">
        <f t="shared" si="8"/>
        <v>0.10465116279069768</v>
      </c>
      <c r="HC6" s="124">
        <f t="shared" si="8"/>
        <v>0.12621359223300971</v>
      </c>
      <c r="HD6" s="124">
        <f t="shared" si="8"/>
        <v>0.5714285714285714</v>
      </c>
      <c r="HE6" s="124">
        <f t="shared" si="8"/>
        <v>0.15454545454545454</v>
      </c>
      <c r="HF6" s="124">
        <f t="shared" si="8"/>
        <v>0.18120805369127516</v>
      </c>
      <c r="HG6" s="129">
        <v>0</v>
      </c>
      <c r="HH6" s="124">
        <f t="shared" ref="HH6:HU6" si="9">HH5/HH4</f>
        <v>0.18120805369127516</v>
      </c>
      <c r="HI6" s="124">
        <f t="shared" si="9"/>
        <v>0.28476821192052981</v>
      </c>
      <c r="HJ6" s="124">
        <f t="shared" si="9"/>
        <v>0</v>
      </c>
      <c r="HK6" s="124">
        <f t="shared" si="9"/>
        <v>0.28289473684210525</v>
      </c>
      <c r="HL6" s="124">
        <f t="shared" si="9"/>
        <v>0.18446601941747573</v>
      </c>
      <c r="HM6" s="124">
        <f t="shared" si="9"/>
        <v>0</v>
      </c>
      <c r="HN6" s="124">
        <f t="shared" si="9"/>
        <v>0.15573770491803279</v>
      </c>
      <c r="HO6" s="124">
        <f t="shared" si="9"/>
        <v>3.614457831325301E-2</v>
      </c>
      <c r="HP6" s="124">
        <f t="shared" si="9"/>
        <v>1</v>
      </c>
      <c r="HQ6" s="124">
        <f t="shared" si="9"/>
        <v>0.16666666666666666</v>
      </c>
      <c r="HR6" s="124">
        <f t="shared" si="9"/>
        <v>4.7058823529411764E-2</v>
      </c>
      <c r="HS6" s="129">
        <v>0</v>
      </c>
      <c r="HT6" s="124">
        <f t="shared" si="9"/>
        <v>4.7058823529411764E-2</v>
      </c>
      <c r="HU6" s="124">
        <f t="shared" si="9"/>
        <v>0.1116751269035533</v>
      </c>
      <c r="HV6" s="129">
        <v>0</v>
      </c>
      <c r="HW6" s="124">
        <f t="shared" ref="HW6:HX6" si="10">HW5/HW4</f>
        <v>0.1116751269035533</v>
      </c>
      <c r="HX6" s="124">
        <f t="shared" si="10"/>
        <v>0.26785714285714285</v>
      </c>
      <c r="HY6" s="129">
        <v>0</v>
      </c>
      <c r="HZ6" s="124">
        <f t="shared" ref="HZ6:IA6" si="11">HZ5/HZ4</f>
        <v>0.234375</v>
      </c>
      <c r="IA6" s="124">
        <f t="shared" si="11"/>
        <v>0.15463917525773196</v>
      </c>
      <c r="IB6" s="129">
        <v>0</v>
      </c>
      <c r="IC6" s="124">
        <f t="shared" ref="IC6:ID6" si="12">IC5/IC4</f>
        <v>0.15306122448979592</v>
      </c>
      <c r="ID6" s="124">
        <f t="shared" si="12"/>
        <v>0.13492063492063491</v>
      </c>
      <c r="IE6" s="129">
        <v>0</v>
      </c>
      <c r="IF6" s="124">
        <f t="shared" ref="IF6:IG6" si="13">IF5/IF4</f>
        <v>0.13492063492063491</v>
      </c>
      <c r="IG6" s="124">
        <f t="shared" si="13"/>
        <v>8.6614173228346455E-2</v>
      </c>
      <c r="IH6" s="129">
        <v>0</v>
      </c>
      <c r="II6" s="124">
        <f t="shared" ref="II6:IJ6" si="14">II5/II4</f>
        <v>8.6614173228346455E-2</v>
      </c>
      <c r="IJ6" s="124">
        <f t="shared" si="14"/>
        <v>0.2</v>
      </c>
      <c r="IK6" s="129">
        <v>0</v>
      </c>
      <c r="IL6" s="124">
        <f t="shared" ref="IL6:IM6" si="15">IL5/IL4</f>
        <v>0.16091954022988506</v>
      </c>
      <c r="IM6" s="124">
        <f t="shared" si="15"/>
        <v>0.32967032967032966</v>
      </c>
      <c r="IN6" s="129">
        <v>0</v>
      </c>
      <c r="IO6" s="124">
        <f t="shared" ref="IO6:IP6" si="16">IO5/IO4</f>
        <v>0.32967032967032966</v>
      </c>
      <c r="IP6" s="124">
        <f t="shared" si="16"/>
        <v>4.1666666666666664E-2</v>
      </c>
      <c r="IQ6" s="129">
        <v>0</v>
      </c>
      <c r="IR6" s="124">
        <f t="shared" ref="IR6:IV6" si="17">IR5/IR4</f>
        <v>4.1666666666666664E-2</v>
      </c>
      <c r="IS6" s="124">
        <f t="shared" si="17"/>
        <v>7.9439252336448593E-2</v>
      </c>
      <c r="IT6" s="124">
        <f t="shared" si="17"/>
        <v>0.2</v>
      </c>
      <c r="IU6" s="124">
        <f t="shared" si="17"/>
        <v>8.4821428571428575E-2</v>
      </c>
      <c r="IV6" s="124">
        <f t="shared" si="17"/>
        <v>0.24107142857142858</v>
      </c>
      <c r="IW6" s="129">
        <v>0</v>
      </c>
      <c r="IX6" s="124">
        <f t="shared" ref="IX6:JE6" si="18">IX5/IX4</f>
        <v>0.24107142857142858</v>
      </c>
      <c r="IY6" s="124">
        <f t="shared" si="18"/>
        <v>0.19587628865979381</v>
      </c>
      <c r="IZ6" s="129">
        <v>0</v>
      </c>
      <c r="JA6" s="124">
        <f t="shared" si="18"/>
        <v>0.19587628865979381</v>
      </c>
      <c r="JB6" s="124">
        <f t="shared" si="18"/>
        <v>0.11510791366906475</v>
      </c>
      <c r="JC6" s="129">
        <v>0</v>
      </c>
      <c r="JD6" s="124">
        <f t="shared" si="18"/>
        <v>0.11510791366906475</v>
      </c>
      <c r="JE6" s="124">
        <f t="shared" si="18"/>
        <v>6.9518716577540107E-2</v>
      </c>
      <c r="JF6" s="129">
        <v>0</v>
      </c>
      <c r="JG6" s="124">
        <f t="shared" ref="JG6:JH6" si="19">JG5/JG4</f>
        <v>6.9518716577540107E-2</v>
      </c>
      <c r="JH6" s="124">
        <f t="shared" si="19"/>
        <v>0.3935483870967742</v>
      </c>
      <c r="JI6" s="129">
        <v>0</v>
      </c>
      <c r="JJ6" s="124">
        <f t="shared" ref="JJ6:JK6" si="20">JJ5/JJ4</f>
        <v>0.3935483870967742</v>
      </c>
      <c r="JK6" s="124">
        <f t="shared" si="20"/>
        <v>0.17199999999999999</v>
      </c>
      <c r="JL6" s="129">
        <v>0</v>
      </c>
      <c r="JM6" s="124">
        <f t="shared" ref="JM6:JN6" si="21">JM5/JM4</f>
        <v>0.17199999999999999</v>
      </c>
      <c r="JN6" s="124">
        <f t="shared" si="21"/>
        <v>0.14285714285714285</v>
      </c>
      <c r="JO6" s="129">
        <v>0</v>
      </c>
      <c r="JP6" s="124">
        <f t="shared" ref="JP6:JQ6" si="22">JP5/JP4</f>
        <v>0.14285714285714285</v>
      </c>
      <c r="JQ6" s="124">
        <f t="shared" si="22"/>
        <v>0.19760479041916168</v>
      </c>
      <c r="JR6" s="129">
        <v>0</v>
      </c>
      <c r="JS6" s="124">
        <f t="shared" ref="JS6:JT6" si="23">JS5/JS4</f>
        <v>0.19760479041916168</v>
      </c>
      <c r="JT6" s="124">
        <f t="shared" si="23"/>
        <v>0.23880597014925373</v>
      </c>
      <c r="JU6" s="129">
        <v>0</v>
      </c>
      <c r="JV6" s="124">
        <f t="shared" ref="JV6:JW6" si="24">JV5/JV4</f>
        <v>0.23880597014925373</v>
      </c>
      <c r="JW6" s="124">
        <f t="shared" si="24"/>
        <v>0.17307692307692307</v>
      </c>
      <c r="JX6" s="129">
        <v>0</v>
      </c>
      <c r="JY6" s="124">
        <f t="shared" ref="JY6:JZ6" si="25">JY5/JY4</f>
        <v>0.17307692307692307</v>
      </c>
      <c r="JZ6" s="124">
        <f t="shared" si="25"/>
        <v>8.6021505376344093E-2</v>
      </c>
      <c r="KA6" s="129">
        <v>0</v>
      </c>
      <c r="KB6" s="124">
        <f t="shared" ref="KB6:KC6" si="26">KB5/KB4</f>
        <v>8.0808080808080815E-2</v>
      </c>
      <c r="KC6" s="124">
        <f t="shared" si="26"/>
        <v>0.4</v>
      </c>
      <c r="KD6" s="129">
        <v>0</v>
      </c>
      <c r="KE6" s="124">
        <f t="shared" ref="KE6:KF6" si="27">KE5/KE4</f>
        <v>0.4</v>
      </c>
      <c r="KF6" s="124">
        <f t="shared" si="27"/>
        <v>0.31034482758620691</v>
      </c>
      <c r="KG6" s="129">
        <v>0</v>
      </c>
      <c r="KH6" s="124">
        <f t="shared" ref="KH6:KO6" si="28">KH5/KH4</f>
        <v>0.31034482758620691</v>
      </c>
      <c r="KI6" s="124">
        <f t="shared" si="28"/>
        <v>0.11255411255411256</v>
      </c>
      <c r="KJ6" s="124">
        <f t="shared" si="28"/>
        <v>0.76190476190476186</v>
      </c>
      <c r="KK6" s="124">
        <f t="shared" si="28"/>
        <v>0.16666666666666666</v>
      </c>
      <c r="KL6" s="124">
        <f t="shared" si="28"/>
        <v>0.16326530612244897</v>
      </c>
      <c r="KM6" s="124">
        <f t="shared" si="28"/>
        <v>1</v>
      </c>
      <c r="KN6" s="124">
        <f t="shared" si="28"/>
        <v>0.20645161290322581</v>
      </c>
      <c r="KO6" s="124">
        <f t="shared" si="28"/>
        <v>4.5112781954887216E-2</v>
      </c>
      <c r="KP6" s="129">
        <v>0</v>
      </c>
      <c r="KQ6" s="124">
        <f t="shared" ref="KQ6:LO6" si="29">KQ5/KQ4</f>
        <v>4.5112781954887216E-2</v>
      </c>
      <c r="KR6" s="124">
        <f t="shared" si="29"/>
        <v>7.6923076923076927E-2</v>
      </c>
      <c r="KS6" s="124">
        <f t="shared" si="29"/>
        <v>0</v>
      </c>
      <c r="KT6" s="124">
        <f t="shared" si="29"/>
        <v>7.6595744680851063E-2</v>
      </c>
      <c r="KU6" s="124">
        <f t="shared" si="29"/>
        <v>0.26050420168067229</v>
      </c>
      <c r="KV6" s="124">
        <f t="shared" si="29"/>
        <v>0.4</v>
      </c>
      <c r="KW6" s="124">
        <f t="shared" si="29"/>
        <v>0.27611940298507465</v>
      </c>
      <c r="KX6" s="124">
        <f t="shared" si="29"/>
        <v>5.2083333333333336E-2</v>
      </c>
      <c r="KY6" s="124">
        <f t="shared" si="29"/>
        <v>1</v>
      </c>
      <c r="KZ6" s="124">
        <f t="shared" si="29"/>
        <v>0.10784313725490197</v>
      </c>
      <c r="LA6" s="124">
        <f t="shared" si="29"/>
        <v>0.13617021276595745</v>
      </c>
      <c r="LB6" s="124">
        <f t="shared" si="29"/>
        <v>0</v>
      </c>
      <c r="LC6" s="124">
        <f t="shared" si="29"/>
        <v>0.12598425196850394</v>
      </c>
      <c r="LD6" s="124">
        <f t="shared" si="29"/>
        <v>0.10317460317460317</v>
      </c>
      <c r="LE6" s="124">
        <f t="shared" si="29"/>
        <v>1</v>
      </c>
      <c r="LF6" s="124">
        <f t="shared" si="29"/>
        <v>0.21527777777777779</v>
      </c>
      <c r="LG6" s="124">
        <f t="shared" si="29"/>
        <v>0.21524663677130046</v>
      </c>
      <c r="LH6" s="124">
        <f t="shared" si="29"/>
        <v>0.36842105263157893</v>
      </c>
      <c r="LI6" s="124">
        <f t="shared" si="29"/>
        <v>0.22727272727272727</v>
      </c>
      <c r="LJ6" s="124">
        <f t="shared" si="29"/>
        <v>0.11904761904761904</v>
      </c>
      <c r="LK6" s="124">
        <f t="shared" si="29"/>
        <v>0</v>
      </c>
      <c r="LL6" s="124">
        <f t="shared" si="29"/>
        <v>0.10471204188481675</v>
      </c>
      <c r="LM6" s="124">
        <f t="shared" si="29"/>
        <v>9.2682926829268292E-2</v>
      </c>
      <c r="LN6" s="129">
        <v>0</v>
      </c>
      <c r="LO6" s="124">
        <f t="shared" si="29"/>
        <v>9.2682926829268292E-2</v>
      </c>
      <c r="LP6" s="124" t="s">
        <v>6402</v>
      </c>
      <c r="LQ6" s="124" t="s">
        <v>6403</v>
      </c>
      <c r="LR6" s="124" t="s">
        <v>6404</v>
      </c>
      <c r="LS6" s="124" t="s">
        <v>6676</v>
      </c>
      <c r="LT6" s="124" t="s">
        <v>6677</v>
      </c>
      <c r="LU6" s="124" t="s">
        <v>6678</v>
      </c>
      <c r="LV6" s="143" t="s">
        <v>6722</v>
      </c>
      <c r="LW6" s="143" t="s">
        <v>6677</v>
      </c>
      <c r="LX6" s="143" t="s">
        <v>6723</v>
      </c>
      <c r="LY6" s="143">
        <v>0.2326</v>
      </c>
      <c r="LZ6" s="143">
        <v>0</v>
      </c>
      <c r="MA6" s="143">
        <v>0.1905</v>
      </c>
      <c r="MB6" s="143">
        <v>0.18809999999999999</v>
      </c>
      <c r="MC6" s="143">
        <v>1</v>
      </c>
      <c r="MD6" s="143">
        <v>0.23719999999999999</v>
      </c>
      <c r="ME6" s="143">
        <v>0.27560000000000001</v>
      </c>
      <c r="MF6" s="143">
        <v>0.83330000000000004</v>
      </c>
      <c r="MG6" s="143">
        <v>0.28489999999999999</v>
      </c>
      <c r="MH6" s="143">
        <v>0.37</v>
      </c>
      <c r="MI6" s="143">
        <v>1</v>
      </c>
      <c r="MJ6" s="143">
        <v>0.38890000000000002</v>
      </c>
      <c r="MK6" s="143">
        <v>0.34749999999999998</v>
      </c>
      <c r="ML6" s="143">
        <v>0</v>
      </c>
      <c r="MM6" s="143">
        <v>0.34749999999999998</v>
      </c>
      <c r="MN6" s="143">
        <v>0.58950000000000002</v>
      </c>
      <c r="MO6" s="143">
        <v>0.48</v>
      </c>
      <c r="MP6" s="143">
        <v>0.58250000000000002</v>
      </c>
      <c r="MQ6" s="143">
        <v>0.40410000000000001</v>
      </c>
      <c r="MR6" s="143">
        <v>0.41670000000000001</v>
      </c>
      <c r="MS6" s="143">
        <v>0.40510000000000002</v>
      </c>
      <c r="MT6" s="143">
        <v>0.30709999999999998</v>
      </c>
      <c r="MU6" s="143">
        <v>0</v>
      </c>
      <c r="MV6" s="143">
        <v>0.28460000000000002</v>
      </c>
    </row>
    <row r="7" spans="2:360">
      <c r="B7" s="174"/>
      <c r="C7" s="15" t="s">
        <v>6405</v>
      </c>
      <c r="D7" s="179" t="s">
        <v>6406</v>
      </c>
      <c r="E7" s="180"/>
      <c r="F7" s="181"/>
      <c r="G7" s="179"/>
      <c r="H7" s="180"/>
      <c r="I7" s="181"/>
      <c r="J7" s="179"/>
      <c r="K7" s="180"/>
      <c r="L7" s="181"/>
      <c r="M7" s="176" t="s">
        <v>6407</v>
      </c>
      <c r="N7" s="176"/>
      <c r="O7" s="176"/>
      <c r="P7" s="177" t="s">
        <v>6408</v>
      </c>
      <c r="Q7" s="177"/>
      <c r="R7" s="177"/>
      <c r="S7" s="172" t="s">
        <v>6409</v>
      </c>
      <c r="T7" s="172"/>
      <c r="U7" s="172"/>
      <c r="V7" s="172" t="s">
        <v>6410</v>
      </c>
      <c r="W7" s="172"/>
      <c r="X7" s="172"/>
      <c r="Y7" s="172" t="s">
        <v>6411</v>
      </c>
      <c r="Z7" s="172"/>
      <c r="AA7" s="172"/>
      <c r="AB7" s="178" t="s">
        <v>6412</v>
      </c>
      <c r="AC7" s="178"/>
      <c r="AD7" s="178"/>
      <c r="AE7" s="178" t="s">
        <v>6413</v>
      </c>
      <c r="AF7" s="178"/>
      <c r="AG7" s="178"/>
      <c r="AH7" s="172" t="s">
        <v>6414</v>
      </c>
      <c r="AI7" s="172"/>
      <c r="AJ7" s="172"/>
      <c r="AK7" s="178" t="s">
        <v>6415</v>
      </c>
      <c r="AL7" s="178"/>
      <c r="AM7" s="178"/>
      <c r="AN7" s="172" t="s">
        <v>6416</v>
      </c>
      <c r="AO7" s="172"/>
      <c r="AP7" s="172"/>
      <c r="AQ7" s="178" t="s">
        <v>6417</v>
      </c>
      <c r="AR7" s="178"/>
      <c r="AS7" s="178"/>
      <c r="AT7" s="178" t="s">
        <v>6418</v>
      </c>
      <c r="AU7" s="178"/>
      <c r="AV7" s="178"/>
      <c r="AW7" s="178" t="s">
        <v>6419</v>
      </c>
      <c r="AX7" s="178"/>
      <c r="AY7" s="178"/>
      <c r="AZ7" s="178" t="s">
        <v>6413</v>
      </c>
      <c r="BA7" s="178"/>
      <c r="BB7" s="178"/>
      <c r="BC7" s="172" t="s">
        <v>6420</v>
      </c>
      <c r="BD7" s="172"/>
      <c r="BE7" s="172"/>
      <c r="BF7" s="178" t="s">
        <v>6421</v>
      </c>
      <c r="BG7" s="178"/>
      <c r="BH7" s="178"/>
      <c r="BI7" s="172" t="s">
        <v>6422</v>
      </c>
      <c r="BJ7" s="172"/>
      <c r="BK7" s="172"/>
      <c r="BL7" s="178" t="s">
        <v>6423</v>
      </c>
      <c r="BM7" s="178"/>
      <c r="BN7" s="178"/>
      <c r="BO7" s="178" t="s">
        <v>6424</v>
      </c>
      <c r="BP7" s="178"/>
      <c r="BQ7" s="178"/>
      <c r="BR7" s="178" t="s">
        <v>6425</v>
      </c>
      <c r="BS7" s="178"/>
      <c r="BT7" s="178"/>
      <c r="BU7" s="177" t="s">
        <v>6426</v>
      </c>
      <c r="BV7" s="177"/>
      <c r="BW7" s="177"/>
      <c r="BX7" s="177" t="s">
        <v>6427</v>
      </c>
      <c r="BY7" s="177"/>
      <c r="BZ7" s="177"/>
      <c r="CA7" s="172" t="s">
        <v>6428</v>
      </c>
      <c r="CB7" s="172"/>
      <c r="CC7" s="172"/>
      <c r="CD7" s="172" t="s">
        <v>6429</v>
      </c>
      <c r="CE7" s="172"/>
      <c r="CF7" s="172"/>
      <c r="CG7" s="172" t="s">
        <v>6430</v>
      </c>
      <c r="CH7" s="172"/>
      <c r="CI7" s="172"/>
      <c r="CJ7" s="172" t="s">
        <v>6431</v>
      </c>
      <c r="CK7" s="172"/>
      <c r="CL7" s="172"/>
      <c r="CM7" s="172" t="s">
        <v>6432</v>
      </c>
      <c r="CN7" s="172"/>
      <c r="CO7" s="172"/>
      <c r="CP7" s="172" t="s">
        <v>6433</v>
      </c>
      <c r="CQ7" s="172"/>
      <c r="CR7" s="172"/>
      <c r="CS7" s="178" t="s">
        <v>6434</v>
      </c>
      <c r="CT7" s="178"/>
      <c r="CU7" s="178"/>
      <c r="CV7" s="177" t="s">
        <v>6435</v>
      </c>
      <c r="CW7" s="177"/>
      <c r="CX7" s="177"/>
      <c r="CY7" s="172" t="s">
        <v>6436</v>
      </c>
      <c r="CZ7" s="172"/>
      <c r="DA7" s="172"/>
      <c r="DB7" s="172" t="s">
        <v>6437</v>
      </c>
      <c r="DC7" s="172"/>
      <c r="DD7" s="172"/>
      <c r="DE7" s="177" t="s">
        <v>6438</v>
      </c>
      <c r="DF7" s="177"/>
      <c r="DG7" s="177"/>
      <c r="DH7" s="178" t="s">
        <v>6439</v>
      </c>
      <c r="DI7" s="178"/>
      <c r="DJ7" s="178"/>
      <c r="DK7" s="177" t="s">
        <v>6440</v>
      </c>
      <c r="DL7" s="177"/>
      <c r="DM7" s="177"/>
      <c r="DN7" s="172" t="s">
        <v>6441</v>
      </c>
      <c r="DO7" s="172"/>
      <c r="DP7" s="172"/>
      <c r="DQ7" s="172" t="s">
        <v>6442</v>
      </c>
      <c r="DR7" s="172"/>
      <c r="DS7" s="172"/>
      <c r="DT7" s="172" t="s">
        <v>6443</v>
      </c>
      <c r="DU7" s="172"/>
      <c r="DV7" s="172"/>
      <c r="DW7" s="177" t="s">
        <v>6444</v>
      </c>
      <c r="DX7" s="177"/>
      <c r="DY7" s="177"/>
      <c r="DZ7" s="177" t="s">
        <v>6445</v>
      </c>
      <c r="EA7" s="177"/>
      <c r="EB7" s="177"/>
      <c r="EC7" s="178" t="s">
        <v>6417</v>
      </c>
      <c r="ED7" s="178"/>
      <c r="EE7" s="178"/>
      <c r="EF7" s="172" t="s">
        <v>6441</v>
      </c>
      <c r="EG7" s="172"/>
      <c r="EH7" s="172"/>
      <c r="EI7" s="178" t="s">
        <v>6446</v>
      </c>
      <c r="EJ7" s="178"/>
      <c r="EK7" s="178"/>
      <c r="EL7" s="172" t="s">
        <v>6447</v>
      </c>
      <c r="EM7" s="172"/>
      <c r="EN7" s="172"/>
      <c r="EO7" s="177" t="s">
        <v>6448</v>
      </c>
      <c r="EP7" s="177"/>
      <c r="EQ7" s="177"/>
      <c r="ER7" s="178" t="s">
        <v>6449</v>
      </c>
      <c r="ES7" s="178"/>
      <c r="ET7" s="178"/>
      <c r="EU7" s="172" t="s">
        <v>6450</v>
      </c>
      <c r="EV7" s="172"/>
      <c r="EW7" s="172"/>
      <c r="EX7" s="177" t="s">
        <v>6451</v>
      </c>
      <c r="EY7" s="177"/>
      <c r="EZ7" s="177"/>
      <c r="FA7" s="178" t="s">
        <v>6452</v>
      </c>
      <c r="FB7" s="178"/>
      <c r="FC7" s="178"/>
      <c r="FD7" s="177" t="s">
        <v>6453</v>
      </c>
      <c r="FE7" s="177"/>
      <c r="FF7" s="177"/>
      <c r="FG7" s="178" t="s">
        <v>6454</v>
      </c>
      <c r="FH7" s="178"/>
      <c r="FI7" s="178"/>
      <c r="FJ7" s="172" t="s">
        <v>6455</v>
      </c>
      <c r="FK7" s="172"/>
      <c r="FL7" s="172"/>
      <c r="FM7" s="178" t="s">
        <v>6456</v>
      </c>
      <c r="FN7" s="178"/>
      <c r="FO7" s="178"/>
      <c r="FP7" s="172" t="s">
        <v>6457</v>
      </c>
      <c r="FQ7" s="172"/>
      <c r="FR7" s="172"/>
      <c r="FS7" s="177" t="s">
        <v>6458</v>
      </c>
      <c r="FT7" s="177"/>
      <c r="FU7" s="177"/>
      <c r="FV7" s="177" t="s">
        <v>6459</v>
      </c>
      <c r="FW7" s="177"/>
      <c r="FX7" s="177"/>
      <c r="FY7" s="177" t="s">
        <v>6460</v>
      </c>
      <c r="FZ7" s="177"/>
      <c r="GA7" s="177"/>
      <c r="GB7" s="177" t="s">
        <v>6461</v>
      </c>
      <c r="GC7" s="177"/>
      <c r="GD7" s="177"/>
      <c r="GE7" s="178" t="s">
        <v>6413</v>
      </c>
      <c r="GF7" s="178"/>
      <c r="GG7" s="178"/>
      <c r="GH7" s="172" t="s">
        <v>6462</v>
      </c>
      <c r="GI7" s="172"/>
      <c r="GJ7" s="172"/>
      <c r="GK7" s="178" t="s">
        <v>6463</v>
      </c>
      <c r="GL7" s="178"/>
      <c r="GM7" s="178"/>
      <c r="GN7" s="177" t="s">
        <v>6464</v>
      </c>
      <c r="GO7" s="177"/>
      <c r="GP7" s="177"/>
      <c r="GQ7" s="172" t="s">
        <v>6465</v>
      </c>
      <c r="GR7" s="172"/>
      <c r="GS7" s="172"/>
      <c r="GT7" s="172" t="s">
        <v>6466</v>
      </c>
      <c r="GU7" s="172"/>
      <c r="GV7" s="172"/>
      <c r="GW7" s="172" t="s">
        <v>6467</v>
      </c>
      <c r="GX7" s="172"/>
      <c r="GY7" s="172"/>
      <c r="GZ7" s="172" t="s">
        <v>6468</v>
      </c>
      <c r="HA7" s="172"/>
      <c r="HB7" s="172"/>
      <c r="HC7" s="177" t="s">
        <v>6469</v>
      </c>
      <c r="HD7" s="177"/>
      <c r="HE7" s="177"/>
      <c r="HF7" s="172" t="s">
        <v>6470</v>
      </c>
      <c r="HG7" s="172"/>
      <c r="HH7" s="172"/>
      <c r="HI7" s="172" t="s">
        <v>6471</v>
      </c>
      <c r="HJ7" s="172"/>
      <c r="HK7" s="172"/>
      <c r="HL7" s="172" t="s">
        <v>6472</v>
      </c>
      <c r="HM7" s="172"/>
      <c r="HN7" s="172"/>
      <c r="HO7" s="172" t="s">
        <v>6473</v>
      </c>
      <c r="HP7" s="172"/>
      <c r="HQ7" s="172"/>
      <c r="HR7" s="172" t="s">
        <v>6474</v>
      </c>
      <c r="HS7" s="172"/>
      <c r="HT7" s="172"/>
      <c r="HU7" s="172" t="s">
        <v>6475</v>
      </c>
      <c r="HV7" s="172"/>
      <c r="HW7" s="172"/>
      <c r="HX7" s="172" t="s">
        <v>6476</v>
      </c>
      <c r="HY7" s="172"/>
      <c r="HZ7" s="172"/>
      <c r="IA7" s="172" t="s">
        <v>6477</v>
      </c>
      <c r="IB7" s="172"/>
      <c r="IC7" s="172"/>
      <c r="ID7" s="172" t="s">
        <v>6478</v>
      </c>
      <c r="IE7" s="172"/>
      <c r="IF7" s="172"/>
      <c r="IG7" s="172" t="s">
        <v>6479</v>
      </c>
      <c r="IH7" s="172"/>
      <c r="II7" s="172"/>
      <c r="IJ7" s="177" t="s">
        <v>6480</v>
      </c>
      <c r="IK7" s="177"/>
      <c r="IL7" s="177"/>
      <c r="IM7" s="172" t="s">
        <v>6481</v>
      </c>
      <c r="IN7" s="172"/>
      <c r="IO7" s="172"/>
      <c r="IP7" s="177" t="s">
        <v>6482</v>
      </c>
      <c r="IQ7" s="177"/>
      <c r="IR7" s="177"/>
      <c r="IS7" s="172" t="s">
        <v>6483</v>
      </c>
      <c r="IT7" s="172"/>
      <c r="IU7" s="172"/>
      <c r="IV7" s="177" t="s">
        <v>6484</v>
      </c>
      <c r="IW7" s="177"/>
      <c r="IX7" s="177"/>
      <c r="IY7" s="172" t="s">
        <v>6485</v>
      </c>
      <c r="IZ7" s="172"/>
      <c r="JA7" s="172"/>
      <c r="JB7" s="172" t="s">
        <v>6486</v>
      </c>
      <c r="JC7" s="172"/>
      <c r="JD7" s="172"/>
      <c r="JE7" s="177" t="s">
        <v>6487</v>
      </c>
      <c r="JF7" s="177"/>
      <c r="JG7" s="177"/>
      <c r="JH7" s="172" t="s">
        <v>6488</v>
      </c>
      <c r="JI7" s="172"/>
      <c r="JJ7" s="172"/>
      <c r="JK7" s="177" t="s">
        <v>6489</v>
      </c>
      <c r="JL7" s="177"/>
      <c r="JM7" s="177"/>
      <c r="JN7" s="172" t="s">
        <v>6490</v>
      </c>
      <c r="JO7" s="172"/>
      <c r="JP7" s="172"/>
      <c r="JQ7" s="172" t="s">
        <v>6491</v>
      </c>
      <c r="JR7" s="172"/>
      <c r="JS7" s="172"/>
      <c r="JT7" s="172" t="s">
        <v>6492</v>
      </c>
      <c r="JU7" s="172"/>
      <c r="JV7" s="172"/>
      <c r="JW7" s="172" t="s">
        <v>6493</v>
      </c>
      <c r="JX7" s="172"/>
      <c r="JY7" s="172"/>
      <c r="JZ7" s="172" t="s">
        <v>6494</v>
      </c>
      <c r="KA7" s="172"/>
      <c r="KB7" s="172"/>
      <c r="KC7" s="172" t="s">
        <v>6495</v>
      </c>
      <c r="KD7" s="172"/>
      <c r="KE7" s="172"/>
      <c r="KF7" s="172" t="s">
        <v>6496</v>
      </c>
      <c r="KG7" s="172"/>
      <c r="KH7" s="172"/>
      <c r="KI7" s="172" t="s">
        <v>6497</v>
      </c>
      <c r="KJ7" s="172"/>
      <c r="KK7" s="172"/>
      <c r="KL7" s="172" t="s">
        <v>6498</v>
      </c>
      <c r="KM7" s="172"/>
      <c r="KN7" s="172"/>
      <c r="KO7" s="177" t="s">
        <v>6499</v>
      </c>
      <c r="KP7" s="177"/>
      <c r="KQ7" s="177"/>
      <c r="KR7" s="177" t="s">
        <v>6500</v>
      </c>
      <c r="KS7" s="177"/>
      <c r="KT7" s="177"/>
      <c r="KU7" s="172" t="s">
        <v>6501</v>
      </c>
      <c r="KV7" s="172"/>
      <c r="KW7" s="172"/>
      <c r="KX7" s="172" t="s">
        <v>6502</v>
      </c>
      <c r="KY7" s="172"/>
      <c r="KZ7" s="172"/>
      <c r="LA7" s="177" t="s">
        <v>6503</v>
      </c>
      <c r="LB7" s="177"/>
      <c r="LC7" s="177"/>
      <c r="LD7" s="172" t="s">
        <v>6504</v>
      </c>
      <c r="LE7" s="172"/>
      <c r="LF7" s="172"/>
      <c r="LG7" s="172" t="s">
        <v>6505</v>
      </c>
      <c r="LH7" s="172"/>
      <c r="LI7" s="172"/>
      <c r="LJ7" s="172" t="s">
        <v>6506</v>
      </c>
      <c r="LK7" s="172"/>
      <c r="LL7" s="172"/>
      <c r="LM7" s="172" t="s">
        <v>6507</v>
      </c>
      <c r="LN7" s="172"/>
      <c r="LO7" s="172"/>
      <c r="LP7" s="172" t="s">
        <v>6508</v>
      </c>
      <c r="LQ7" s="172"/>
      <c r="LR7" s="172"/>
      <c r="LS7" s="172" t="s">
        <v>6679</v>
      </c>
      <c r="LT7" s="172"/>
      <c r="LU7" s="172"/>
      <c r="LV7" s="172" t="s">
        <v>6724</v>
      </c>
      <c r="LW7" s="172"/>
      <c r="LX7" s="172"/>
      <c r="LY7" s="172" t="s">
        <v>6763</v>
      </c>
      <c r="LZ7" s="172"/>
      <c r="MA7" s="172"/>
      <c r="MB7" s="172" t="s">
        <v>6817</v>
      </c>
      <c r="MC7" s="172"/>
      <c r="MD7" s="172"/>
      <c r="ME7" s="172" t="s">
        <v>6904</v>
      </c>
      <c r="MF7" s="172"/>
      <c r="MG7" s="172"/>
      <c r="MH7" s="172" t="s">
        <v>6920</v>
      </c>
      <c r="MI7" s="172"/>
      <c r="MJ7" s="172"/>
      <c r="MK7" s="172" t="s">
        <v>6964</v>
      </c>
      <c r="ML7" s="172"/>
      <c r="MM7" s="172"/>
      <c r="MN7" s="172" t="s">
        <v>7019</v>
      </c>
      <c r="MO7" s="172"/>
      <c r="MP7" s="172"/>
      <c r="MQ7" s="172" t="s">
        <v>7048</v>
      </c>
      <c r="MR7" s="172"/>
      <c r="MS7" s="172"/>
      <c r="MT7" s="172" t="s">
        <v>7096</v>
      </c>
      <c r="MU7" s="172"/>
      <c r="MV7" s="172"/>
    </row>
    <row r="8" spans="2:360">
      <c r="B8" s="174"/>
      <c r="C8" s="15" t="s">
        <v>6509</v>
      </c>
      <c r="D8" s="179"/>
      <c r="E8" s="180"/>
      <c r="F8" s="181"/>
      <c r="G8" s="179"/>
      <c r="H8" s="180"/>
      <c r="I8" s="181"/>
      <c r="J8" s="179"/>
      <c r="K8" s="180"/>
      <c r="L8" s="181"/>
      <c r="M8" s="179"/>
      <c r="N8" s="180"/>
      <c r="O8" s="181"/>
      <c r="P8" s="179"/>
      <c r="Q8" s="180"/>
      <c r="R8" s="181"/>
      <c r="S8" s="179"/>
      <c r="T8" s="180"/>
      <c r="U8" s="181"/>
      <c r="V8" s="179"/>
      <c r="W8" s="180"/>
      <c r="X8" s="181"/>
      <c r="Y8" s="179"/>
      <c r="Z8" s="180"/>
      <c r="AA8" s="181"/>
      <c r="AB8" s="179"/>
      <c r="AC8" s="180"/>
      <c r="AD8" s="181"/>
      <c r="AE8" s="179"/>
      <c r="AF8" s="180"/>
      <c r="AG8" s="181"/>
      <c r="AH8" s="179"/>
      <c r="AI8" s="180"/>
      <c r="AJ8" s="181"/>
      <c r="AK8" s="179"/>
      <c r="AL8" s="180"/>
      <c r="AM8" s="181"/>
      <c r="AN8" s="179"/>
      <c r="AO8" s="180"/>
      <c r="AP8" s="181"/>
      <c r="AQ8" s="179"/>
      <c r="AR8" s="180"/>
      <c r="AS8" s="181"/>
      <c r="AT8" s="179"/>
      <c r="AU8" s="180"/>
      <c r="AV8" s="181"/>
      <c r="AW8" s="179"/>
      <c r="AX8" s="180"/>
      <c r="AY8" s="181"/>
      <c r="AZ8" s="179"/>
      <c r="BA8" s="180"/>
      <c r="BB8" s="181"/>
      <c r="BC8" s="179"/>
      <c r="BD8" s="180"/>
      <c r="BE8" s="181"/>
      <c r="BF8" s="179"/>
      <c r="BG8" s="180"/>
      <c r="BH8" s="181"/>
      <c r="BI8" s="172"/>
      <c r="BJ8" s="172"/>
      <c r="BK8" s="172"/>
      <c r="BL8" s="172" t="s">
        <v>6510</v>
      </c>
      <c r="BM8" s="172"/>
      <c r="BN8" s="172"/>
      <c r="BO8" s="178" t="s">
        <v>6424</v>
      </c>
      <c r="BP8" s="178"/>
      <c r="BQ8" s="178"/>
      <c r="BR8" s="178" t="s">
        <v>6425</v>
      </c>
      <c r="BS8" s="178"/>
      <c r="BT8" s="178"/>
      <c r="BU8" s="178" t="s">
        <v>6511</v>
      </c>
      <c r="BV8" s="178"/>
      <c r="BW8" s="178"/>
      <c r="BX8" s="178" t="s">
        <v>6512</v>
      </c>
      <c r="BY8" s="178"/>
      <c r="BZ8" s="178"/>
      <c r="CA8" s="178" t="s">
        <v>6513</v>
      </c>
      <c r="CB8" s="178"/>
      <c r="CC8" s="178"/>
      <c r="CD8" s="178" t="s">
        <v>6514</v>
      </c>
      <c r="CE8" s="178"/>
      <c r="CF8" s="178"/>
      <c r="CG8" s="178" t="s">
        <v>6412</v>
      </c>
      <c r="CH8" s="178"/>
      <c r="CI8" s="178"/>
      <c r="CJ8" s="178" t="s">
        <v>6515</v>
      </c>
      <c r="CK8" s="178"/>
      <c r="CL8" s="178"/>
      <c r="CM8" s="178" t="s">
        <v>6516</v>
      </c>
      <c r="CN8" s="178"/>
      <c r="CO8" s="178"/>
      <c r="CP8" s="178" t="s">
        <v>6517</v>
      </c>
      <c r="CQ8" s="178"/>
      <c r="CR8" s="178"/>
      <c r="CS8" s="178" t="s">
        <v>6434</v>
      </c>
      <c r="CT8" s="178"/>
      <c r="CU8" s="178"/>
      <c r="CV8" s="172" t="s">
        <v>6518</v>
      </c>
      <c r="CW8" s="172"/>
      <c r="CX8" s="172"/>
      <c r="CY8" s="178" t="s">
        <v>6519</v>
      </c>
      <c r="CZ8" s="178"/>
      <c r="DA8" s="178"/>
      <c r="DB8" s="178" t="s">
        <v>6520</v>
      </c>
      <c r="DC8" s="178"/>
      <c r="DD8" s="178"/>
      <c r="DE8" s="177" t="s">
        <v>6438</v>
      </c>
      <c r="DF8" s="177"/>
      <c r="DG8" s="177"/>
      <c r="DH8" s="177" t="s">
        <v>6521</v>
      </c>
      <c r="DI8" s="177"/>
      <c r="DJ8" s="177"/>
      <c r="DK8" s="177" t="s">
        <v>6522</v>
      </c>
      <c r="DL8" s="177"/>
      <c r="DM8" s="177"/>
      <c r="DN8" s="178" t="s">
        <v>6523</v>
      </c>
      <c r="DO8" s="178"/>
      <c r="DP8" s="178"/>
      <c r="DQ8" s="178" t="s">
        <v>6524</v>
      </c>
      <c r="DR8" s="178"/>
      <c r="DS8" s="178"/>
      <c r="DT8" s="178" t="s">
        <v>6525</v>
      </c>
      <c r="DU8" s="178"/>
      <c r="DV8" s="178"/>
      <c r="DW8" s="172" t="s">
        <v>6526</v>
      </c>
      <c r="DX8" s="172"/>
      <c r="DY8" s="172"/>
      <c r="DZ8" s="172" t="s">
        <v>6527</v>
      </c>
      <c r="EA8" s="172"/>
      <c r="EB8" s="172"/>
      <c r="EC8" s="172" t="s">
        <v>6528</v>
      </c>
      <c r="ED8" s="172"/>
      <c r="EE8" s="172"/>
      <c r="EF8" s="178" t="s">
        <v>6523</v>
      </c>
      <c r="EG8" s="178"/>
      <c r="EH8" s="178"/>
      <c r="EI8" s="172" t="s">
        <v>6529</v>
      </c>
      <c r="EJ8" s="172"/>
      <c r="EK8" s="172"/>
      <c r="EL8" s="178" t="s">
        <v>6456</v>
      </c>
      <c r="EM8" s="178"/>
      <c r="EN8" s="178"/>
      <c r="EO8" s="178" t="s">
        <v>6530</v>
      </c>
      <c r="EP8" s="178"/>
      <c r="EQ8" s="178"/>
      <c r="ER8" s="172" t="s">
        <v>6531</v>
      </c>
      <c r="ES8" s="172"/>
      <c r="ET8" s="172"/>
      <c r="EU8" s="172" t="s">
        <v>6532</v>
      </c>
      <c r="EV8" s="172"/>
      <c r="EW8" s="172"/>
      <c r="EX8" s="178" t="s">
        <v>6533</v>
      </c>
      <c r="EY8" s="178"/>
      <c r="EZ8" s="178"/>
      <c r="FA8" s="178" t="s">
        <v>6452</v>
      </c>
      <c r="FB8" s="178"/>
      <c r="FC8" s="178"/>
      <c r="FD8" s="178" t="s">
        <v>6534</v>
      </c>
      <c r="FE8" s="178"/>
      <c r="FF8" s="178"/>
      <c r="FG8" s="178" t="s">
        <v>6454</v>
      </c>
      <c r="FH8" s="178"/>
      <c r="FI8" s="178"/>
      <c r="FJ8" s="172" t="s">
        <v>6535</v>
      </c>
      <c r="FK8" s="172"/>
      <c r="FL8" s="172"/>
      <c r="FM8" s="178" t="s">
        <v>6456</v>
      </c>
      <c r="FN8" s="178"/>
      <c r="FO8" s="178"/>
      <c r="FP8" s="178" t="s">
        <v>6536</v>
      </c>
      <c r="FQ8" s="178"/>
      <c r="FR8" s="178"/>
      <c r="FS8" s="172" t="s">
        <v>6537</v>
      </c>
      <c r="FT8" s="172"/>
      <c r="FU8" s="172"/>
      <c r="FV8" s="178" t="s">
        <v>6534</v>
      </c>
      <c r="FW8" s="178"/>
      <c r="FX8" s="178"/>
      <c r="FY8" s="178" t="s">
        <v>6538</v>
      </c>
      <c r="FZ8" s="178"/>
      <c r="GA8" s="178"/>
      <c r="GB8" s="172" t="s">
        <v>6539</v>
      </c>
      <c r="GC8" s="172"/>
      <c r="GD8" s="172"/>
      <c r="GE8" s="178" t="s">
        <v>6413</v>
      </c>
      <c r="GF8" s="178"/>
      <c r="GG8" s="178"/>
      <c r="GH8" s="177" t="s">
        <v>6540</v>
      </c>
      <c r="GI8" s="177"/>
      <c r="GJ8" s="177"/>
      <c r="GK8" s="178" t="s">
        <v>6463</v>
      </c>
      <c r="GL8" s="178"/>
      <c r="GM8" s="178"/>
      <c r="GN8" s="177" t="s">
        <v>6541</v>
      </c>
      <c r="GO8" s="177"/>
      <c r="GP8" s="177"/>
      <c r="GQ8" s="178" t="s">
        <v>6542</v>
      </c>
      <c r="GR8" s="178"/>
      <c r="GS8" s="178"/>
      <c r="GT8" s="177" t="s">
        <v>6543</v>
      </c>
      <c r="GU8" s="177"/>
      <c r="GV8" s="177"/>
      <c r="GW8" s="178" t="s">
        <v>6544</v>
      </c>
      <c r="GX8" s="178"/>
      <c r="GY8" s="178"/>
      <c r="GZ8" s="178" t="s">
        <v>6545</v>
      </c>
      <c r="HA8" s="178"/>
      <c r="HB8" s="178"/>
      <c r="HC8" s="172" t="s">
        <v>6546</v>
      </c>
      <c r="HD8" s="172"/>
      <c r="HE8" s="172"/>
      <c r="HF8" s="177" t="s">
        <v>6547</v>
      </c>
      <c r="HG8" s="177"/>
      <c r="HH8" s="177"/>
      <c r="HI8" s="172" t="s">
        <v>6548</v>
      </c>
      <c r="HJ8" s="172"/>
      <c r="HK8" s="172"/>
      <c r="HL8" s="177" t="s">
        <v>6549</v>
      </c>
      <c r="HM8" s="177"/>
      <c r="HN8" s="177"/>
      <c r="HO8" s="178" t="s">
        <v>6550</v>
      </c>
      <c r="HP8" s="178"/>
      <c r="HQ8" s="178"/>
      <c r="HR8" s="178" t="s">
        <v>6551</v>
      </c>
      <c r="HS8" s="178"/>
      <c r="HT8" s="178"/>
      <c r="HU8" s="178" t="s">
        <v>6552</v>
      </c>
      <c r="HV8" s="178"/>
      <c r="HW8" s="178"/>
      <c r="HX8" s="178" t="s">
        <v>6553</v>
      </c>
      <c r="HY8" s="178"/>
      <c r="HZ8" s="178"/>
      <c r="IA8" s="178" t="s">
        <v>6554</v>
      </c>
      <c r="IB8" s="178"/>
      <c r="IC8" s="178"/>
      <c r="ID8" s="178" t="s">
        <v>6555</v>
      </c>
      <c r="IE8" s="178"/>
      <c r="IF8" s="178"/>
      <c r="IG8" s="178" t="s">
        <v>6556</v>
      </c>
      <c r="IH8" s="178"/>
      <c r="II8" s="178"/>
      <c r="IJ8" s="178" t="s">
        <v>6412</v>
      </c>
      <c r="IK8" s="178"/>
      <c r="IL8" s="178"/>
      <c r="IM8" s="172" t="s">
        <v>6557</v>
      </c>
      <c r="IN8" s="172"/>
      <c r="IO8" s="172"/>
      <c r="IP8" s="178" t="s">
        <v>6558</v>
      </c>
      <c r="IQ8" s="178"/>
      <c r="IR8" s="178"/>
      <c r="IS8" s="178" t="s">
        <v>6559</v>
      </c>
      <c r="IT8" s="178"/>
      <c r="IU8" s="178"/>
      <c r="IV8" s="178" t="s">
        <v>6560</v>
      </c>
      <c r="IW8" s="178"/>
      <c r="IX8" s="178"/>
      <c r="IY8" s="178" t="s">
        <v>6456</v>
      </c>
      <c r="IZ8" s="178"/>
      <c r="JA8" s="178"/>
      <c r="JB8" s="178" t="s">
        <v>6561</v>
      </c>
      <c r="JC8" s="178"/>
      <c r="JD8" s="178"/>
      <c r="JE8" s="178" t="s">
        <v>6562</v>
      </c>
      <c r="JF8" s="178"/>
      <c r="JG8" s="178"/>
      <c r="JH8" s="172" t="s">
        <v>6563</v>
      </c>
      <c r="JI8" s="172"/>
      <c r="JJ8" s="172"/>
      <c r="JK8" s="172" t="s">
        <v>6564</v>
      </c>
      <c r="JL8" s="172"/>
      <c r="JM8" s="172"/>
      <c r="JN8" s="178" t="s">
        <v>6565</v>
      </c>
      <c r="JO8" s="178"/>
      <c r="JP8" s="178"/>
      <c r="JQ8" s="172" t="s">
        <v>6566</v>
      </c>
      <c r="JR8" s="172"/>
      <c r="JS8" s="172"/>
      <c r="JT8" s="177" t="s">
        <v>6567</v>
      </c>
      <c r="JU8" s="177"/>
      <c r="JV8" s="177"/>
      <c r="JW8" s="178" t="s">
        <v>6568</v>
      </c>
      <c r="JX8" s="178"/>
      <c r="JY8" s="178"/>
      <c r="JZ8" s="178" t="s">
        <v>6569</v>
      </c>
      <c r="KA8" s="178"/>
      <c r="KB8" s="178"/>
      <c r="KC8" s="172" t="s">
        <v>6570</v>
      </c>
      <c r="KD8" s="172"/>
      <c r="KE8" s="172"/>
      <c r="KF8" s="178" t="s">
        <v>6571</v>
      </c>
      <c r="KG8" s="178"/>
      <c r="KH8" s="178"/>
      <c r="KI8" s="178" t="s">
        <v>6572</v>
      </c>
      <c r="KJ8" s="178"/>
      <c r="KK8" s="178"/>
      <c r="KL8" s="178" t="s">
        <v>6573</v>
      </c>
      <c r="KM8" s="178"/>
      <c r="KN8" s="178"/>
      <c r="KO8" s="178" t="s">
        <v>6574</v>
      </c>
      <c r="KP8" s="178"/>
      <c r="KQ8" s="178"/>
      <c r="KR8" s="178" t="s">
        <v>6575</v>
      </c>
      <c r="KS8" s="178"/>
      <c r="KT8" s="178"/>
      <c r="KU8" s="178" t="s">
        <v>6576</v>
      </c>
      <c r="KV8" s="178"/>
      <c r="KW8" s="178"/>
      <c r="KX8" s="178" t="s">
        <v>6577</v>
      </c>
      <c r="KY8" s="178"/>
      <c r="KZ8" s="178"/>
      <c r="LA8" s="178" t="s">
        <v>6578</v>
      </c>
      <c r="LB8" s="178"/>
      <c r="LC8" s="178"/>
      <c r="LD8" s="177" t="s">
        <v>6579</v>
      </c>
      <c r="LE8" s="177"/>
      <c r="LF8" s="177"/>
      <c r="LG8" s="177" t="s">
        <v>6580</v>
      </c>
      <c r="LH8" s="177"/>
      <c r="LI8" s="177"/>
      <c r="LJ8" s="178" t="s">
        <v>6581</v>
      </c>
      <c r="LK8" s="178"/>
      <c r="LL8" s="178"/>
      <c r="LM8" s="177" t="s">
        <v>6582</v>
      </c>
      <c r="LN8" s="177"/>
      <c r="LO8" s="177"/>
      <c r="LP8" s="172" t="s">
        <v>6583</v>
      </c>
      <c r="LQ8" s="172"/>
      <c r="LR8" s="172"/>
      <c r="LS8" s="172" t="s">
        <v>6680</v>
      </c>
      <c r="LT8" s="172"/>
      <c r="LU8" s="172"/>
      <c r="LV8" s="172" t="s">
        <v>6725</v>
      </c>
      <c r="LW8" s="172"/>
      <c r="LX8" s="172"/>
      <c r="LY8" s="172" t="s">
        <v>6761</v>
      </c>
      <c r="LZ8" s="172"/>
      <c r="MA8" s="172"/>
      <c r="MB8" s="172" t="s">
        <v>6818</v>
      </c>
      <c r="MC8" s="172"/>
      <c r="MD8" s="172"/>
      <c r="ME8" s="172" t="s">
        <v>6905</v>
      </c>
      <c r="MF8" s="172"/>
      <c r="MG8" s="172"/>
      <c r="MH8" s="172" t="s">
        <v>6921</v>
      </c>
      <c r="MI8" s="172"/>
      <c r="MJ8" s="172"/>
      <c r="MK8" s="172" t="s">
        <v>6965</v>
      </c>
      <c r="ML8" s="172"/>
      <c r="MM8" s="172"/>
      <c r="MN8" s="172" t="s">
        <v>7020</v>
      </c>
      <c r="MO8" s="172"/>
      <c r="MP8" s="172"/>
      <c r="MQ8" s="172" t="s">
        <v>7049</v>
      </c>
      <c r="MR8" s="172"/>
      <c r="MS8" s="172"/>
      <c r="MT8" s="172" t="s">
        <v>7097</v>
      </c>
      <c r="MU8" s="172"/>
      <c r="MV8" s="172"/>
    </row>
    <row r="9" spans="2:360">
      <c r="B9" s="174"/>
      <c r="C9" s="15" t="s">
        <v>6584</v>
      </c>
      <c r="D9" s="179"/>
      <c r="E9" s="180"/>
      <c r="F9" s="181"/>
      <c r="G9" s="179"/>
      <c r="H9" s="180"/>
      <c r="I9" s="181"/>
      <c r="J9" s="179"/>
      <c r="K9" s="180"/>
      <c r="L9" s="181"/>
      <c r="M9" s="179"/>
      <c r="N9" s="180"/>
      <c r="O9" s="181"/>
      <c r="P9" s="179"/>
      <c r="Q9" s="180"/>
      <c r="R9" s="181"/>
      <c r="S9" s="179"/>
      <c r="T9" s="180"/>
      <c r="U9" s="181"/>
      <c r="V9" s="179"/>
      <c r="W9" s="180"/>
      <c r="X9" s="181"/>
      <c r="Y9" s="179"/>
      <c r="Z9" s="180"/>
      <c r="AA9" s="181"/>
      <c r="AB9" s="179"/>
      <c r="AC9" s="180"/>
      <c r="AD9" s="181"/>
      <c r="AE9" s="179"/>
      <c r="AF9" s="180"/>
      <c r="AG9" s="181"/>
      <c r="AH9" s="179"/>
      <c r="AI9" s="180"/>
      <c r="AJ9" s="181"/>
      <c r="AK9" s="179"/>
      <c r="AL9" s="180"/>
      <c r="AM9" s="181"/>
      <c r="AN9" s="179"/>
      <c r="AO9" s="180"/>
      <c r="AP9" s="181"/>
      <c r="AQ9" s="179"/>
      <c r="AR9" s="180"/>
      <c r="AS9" s="181"/>
      <c r="AT9" s="179"/>
      <c r="AU9" s="180"/>
      <c r="AV9" s="181"/>
      <c r="AW9" s="179"/>
      <c r="AX9" s="180"/>
      <c r="AY9" s="181"/>
      <c r="AZ9" s="179"/>
      <c r="BA9" s="180"/>
      <c r="BB9" s="181"/>
      <c r="BC9" s="179"/>
      <c r="BD9" s="180"/>
      <c r="BE9" s="181"/>
      <c r="BF9" s="179"/>
      <c r="BG9" s="180"/>
      <c r="BH9" s="181"/>
      <c r="BI9" s="172"/>
      <c r="BJ9" s="172"/>
      <c r="BK9" s="172"/>
      <c r="BL9" s="178"/>
      <c r="BM9" s="178"/>
      <c r="BN9" s="178"/>
      <c r="BO9" s="178" t="s">
        <v>6424</v>
      </c>
      <c r="BP9" s="178"/>
      <c r="BQ9" s="178"/>
      <c r="BR9" s="178" t="s">
        <v>6425</v>
      </c>
      <c r="BS9" s="178"/>
      <c r="BT9" s="178"/>
      <c r="BU9" s="178" t="s">
        <v>6511</v>
      </c>
      <c r="BV9" s="178"/>
      <c r="BW9" s="178"/>
      <c r="BX9" s="172" t="s">
        <v>6585</v>
      </c>
      <c r="BY9" s="172"/>
      <c r="BZ9" s="172"/>
      <c r="CA9" s="172" t="s">
        <v>6586</v>
      </c>
      <c r="CB9" s="172"/>
      <c r="CC9" s="172"/>
      <c r="CD9" s="178" t="s">
        <v>6514</v>
      </c>
      <c r="CE9" s="178"/>
      <c r="CF9" s="178"/>
      <c r="CG9" s="178" t="s">
        <v>6412</v>
      </c>
      <c r="CH9" s="178"/>
      <c r="CI9" s="178"/>
      <c r="CJ9" s="178" t="s">
        <v>6515</v>
      </c>
      <c r="CK9" s="178"/>
      <c r="CL9" s="178"/>
      <c r="CM9" s="178" t="s">
        <v>6516</v>
      </c>
      <c r="CN9" s="178"/>
      <c r="CO9" s="178"/>
      <c r="CP9" s="178" t="s">
        <v>6517</v>
      </c>
      <c r="CQ9" s="178"/>
      <c r="CR9" s="178"/>
      <c r="CS9" s="178" t="s">
        <v>6434</v>
      </c>
      <c r="CT9" s="178"/>
      <c r="CU9" s="178"/>
      <c r="CV9" s="177" t="s">
        <v>6587</v>
      </c>
      <c r="CW9" s="177"/>
      <c r="CX9" s="177"/>
      <c r="CY9" s="178" t="s">
        <v>6519</v>
      </c>
      <c r="CZ9" s="178"/>
      <c r="DA9" s="178"/>
      <c r="DB9" s="177" t="s">
        <v>6458</v>
      </c>
      <c r="DC9" s="177"/>
      <c r="DD9" s="177"/>
      <c r="DE9" s="178" t="s">
        <v>6520</v>
      </c>
      <c r="DF9" s="178"/>
      <c r="DG9" s="178"/>
      <c r="DH9" s="178" t="s">
        <v>6439</v>
      </c>
      <c r="DI9" s="178"/>
      <c r="DJ9" s="178"/>
      <c r="DK9" s="178" t="s">
        <v>6588</v>
      </c>
      <c r="DL9" s="178"/>
      <c r="DM9" s="178"/>
      <c r="DN9" s="178" t="s">
        <v>6523</v>
      </c>
      <c r="DO9" s="178"/>
      <c r="DP9" s="178"/>
      <c r="DQ9" s="178" t="s">
        <v>6524</v>
      </c>
      <c r="DR9" s="178"/>
      <c r="DS9" s="178"/>
      <c r="DT9" s="177" t="s">
        <v>6589</v>
      </c>
      <c r="DU9" s="177"/>
      <c r="DV9" s="177"/>
      <c r="DW9" s="178" t="s">
        <v>6413</v>
      </c>
      <c r="DX9" s="178"/>
      <c r="DY9" s="178"/>
      <c r="DZ9" s="178" t="s">
        <v>6545</v>
      </c>
      <c r="EA9" s="178"/>
      <c r="EB9" s="178"/>
      <c r="EC9" s="178" t="s">
        <v>6417</v>
      </c>
      <c r="ED9" s="178"/>
      <c r="EE9" s="178"/>
      <c r="EF9" s="178" t="s">
        <v>6523</v>
      </c>
      <c r="EG9" s="178"/>
      <c r="EH9" s="178"/>
      <c r="EI9" s="178" t="s">
        <v>6446</v>
      </c>
      <c r="EJ9" s="178"/>
      <c r="EK9" s="178"/>
      <c r="EL9" s="178" t="s">
        <v>6456</v>
      </c>
      <c r="EM9" s="178"/>
      <c r="EN9" s="178"/>
      <c r="EO9" s="172" t="s">
        <v>6590</v>
      </c>
      <c r="EP9" s="172"/>
      <c r="EQ9" s="172"/>
      <c r="ER9" s="178" t="s">
        <v>6449</v>
      </c>
      <c r="ES9" s="178"/>
      <c r="ET9" s="178"/>
      <c r="EU9" s="178" t="s">
        <v>6591</v>
      </c>
      <c r="EV9" s="178"/>
      <c r="EW9" s="178"/>
      <c r="EX9" s="178" t="s">
        <v>6533</v>
      </c>
      <c r="EY9" s="178"/>
      <c r="EZ9" s="178"/>
      <c r="FA9" s="178" t="s">
        <v>6452</v>
      </c>
      <c r="FB9" s="178"/>
      <c r="FC9" s="178"/>
      <c r="FD9" s="177" t="s">
        <v>6592</v>
      </c>
      <c r="FE9" s="177"/>
      <c r="FF9" s="177"/>
      <c r="FG9" s="172" t="s">
        <v>6593</v>
      </c>
      <c r="FH9" s="172"/>
      <c r="FI9" s="172"/>
      <c r="FJ9" s="178" t="s">
        <v>6511</v>
      </c>
      <c r="FK9" s="178"/>
      <c r="FL9" s="178"/>
      <c r="FM9" s="177" t="s">
        <v>6594</v>
      </c>
      <c r="FN9" s="177"/>
      <c r="FO9" s="177"/>
      <c r="FP9" s="178" t="s">
        <v>6536</v>
      </c>
      <c r="FQ9" s="178"/>
      <c r="FR9" s="178"/>
      <c r="FS9" s="177" t="s">
        <v>6595</v>
      </c>
      <c r="FT9" s="177"/>
      <c r="FU9" s="177"/>
      <c r="FV9" s="172" t="s">
        <v>6596</v>
      </c>
      <c r="FW9" s="172"/>
      <c r="FX9" s="172"/>
      <c r="FY9" s="178" t="s">
        <v>6538</v>
      </c>
      <c r="FZ9" s="178"/>
      <c r="GA9" s="178"/>
      <c r="GB9" s="178" t="s">
        <v>6597</v>
      </c>
      <c r="GC9" s="178"/>
      <c r="GD9" s="178"/>
      <c r="GE9" s="178" t="s">
        <v>6413</v>
      </c>
      <c r="GF9" s="178"/>
      <c r="GG9" s="178"/>
      <c r="GH9" s="178" t="s">
        <v>6598</v>
      </c>
      <c r="GI9" s="178"/>
      <c r="GJ9" s="178"/>
      <c r="GK9" s="178" t="s">
        <v>6463</v>
      </c>
      <c r="GL9" s="178"/>
      <c r="GM9" s="178"/>
      <c r="GN9" s="178" t="s">
        <v>6454</v>
      </c>
      <c r="GO9" s="178"/>
      <c r="GP9" s="178"/>
      <c r="GQ9" s="178" t="s">
        <v>6542</v>
      </c>
      <c r="GR9" s="178"/>
      <c r="GS9" s="178"/>
      <c r="GT9" s="178" t="s">
        <v>6599</v>
      </c>
      <c r="GU9" s="178"/>
      <c r="GV9" s="178"/>
      <c r="GW9" s="177" t="s">
        <v>6600</v>
      </c>
      <c r="GX9" s="177"/>
      <c r="GY9" s="177"/>
      <c r="GZ9" s="177" t="s">
        <v>6601</v>
      </c>
      <c r="HA9" s="177"/>
      <c r="HB9" s="177"/>
      <c r="HC9" s="178" t="s">
        <v>6602</v>
      </c>
      <c r="HD9" s="178"/>
      <c r="HE9" s="178"/>
      <c r="HF9" s="178" t="s">
        <v>6525</v>
      </c>
      <c r="HG9" s="178"/>
      <c r="HH9" s="178"/>
      <c r="HI9" s="177" t="s">
        <v>6603</v>
      </c>
      <c r="HJ9" s="177"/>
      <c r="HK9" s="177"/>
      <c r="HL9" s="178" t="s">
        <v>6421</v>
      </c>
      <c r="HM9" s="178"/>
      <c r="HN9" s="178"/>
      <c r="HO9" s="178" t="s">
        <v>6550</v>
      </c>
      <c r="HP9" s="178"/>
      <c r="HQ9" s="178"/>
      <c r="HR9" s="178" t="s">
        <v>6551</v>
      </c>
      <c r="HS9" s="178"/>
      <c r="HT9" s="178"/>
      <c r="HU9" s="178" t="s">
        <v>6552</v>
      </c>
      <c r="HV9" s="178"/>
      <c r="HW9" s="178"/>
      <c r="HX9" s="172" t="s">
        <v>6604</v>
      </c>
      <c r="HY9" s="172"/>
      <c r="HZ9" s="172"/>
      <c r="IA9" s="178" t="s">
        <v>6554</v>
      </c>
      <c r="IB9" s="178"/>
      <c r="IC9" s="178"/>
      <c r="ID9" s="178" t="s">
        <v>6555</v>
      </c>
      <c r="IE9" s="178"/>
      <c r="IF9" s="178"/>
      <c r="IG9" s="178" t="s">
        <v>6556</v>
      </c>
      <c r="IH9" s="178"/>
      <c r="II9" s="178"/>
      <c r="IJ9" s="177" t="s">
        <v>6605</v>
      </c>
      <c r="IK9" s="177"/>
      <c r="IL9" s="177"/>
      <c r="IM9" s="178" t="s">
        <v>6606</v>
      </c>
      <c r="IN9" s="178"/>
      <c r="IO9" s="178"/>
      <c r="IP9" s="178" t="s">
        <v>6558</v>
      </c>
      <c r="IQ9" s="178"/>
      <c r="IR9" s="178"/>
      <c r="IS9" s="178" t="s">
        <v>6559</v>
      </c>
      <c r="IT9" s="178"/>
      <c r="IU9" s="178"/>
      <c r="IV9" s="172" t="s">
        <v>6607</v>
      </c>
      <c r="IW9" s="172"/>
      <c r="IX9" s="172"/>
      <c r="IY9" s="178" t="s">
        <v>6456</v>
      </c>
      <c r="IZ9" s="178"/>
      <c r="JA9" s="178"/>
      <c r="JB9" s="178" t="s">
        <v>6561</v>
      </c>
      <c r="JC9" s="178"/>
      <c r="JD9" s="178"/>
      <c r="JE9" s="177" t="s">
        <v>6608</v>
      </c>
      <c r="JF9" s="177"/>
      <c r="JG9" s="177"/>
      <c r="JH9" s="177" t="s">
        <v>6609</v>
      </c>
      <c r="JI9" s="177"/>
      <c r="JJ9" s="177"/>
      <c r="JK9" s="178" t="s">
        <v>6610</v>
      </c>
      <c r="JL9" s="178"/>
      <c r="JM9" s="178"/>
      <c r="JN9" s="178" t="s">
        <v>6565</v>
      </c>
      <c r="JO9" s="178"/>
      <c r="JP9" s="178"/>
      <c r="JQ9" s="177" t="s">
        <v>6611</v>
      </c>
      <c r="JR9" s="177"/>
      <c r="JS9" s="177"/>
      <c r="JT9" s="178" t="s">
        <v>6576</v>
      </c>
      <c r="JU9" s="178"/>
      <c r="JV9" s="178"/>
      <c r="JW9" s="178" t="s">
        <v>6568</v>
      </c>
      <c r="JX9" s="178"/>
      <c r="JY9" s="178"/>
      <c r="JZ9" s="178" t="s">
        <v>6569</v>
      </c>
      <c r="KA9" s="178"/>
      <c r="KB9" s="178"/>
      <c r="KC9" s="178" t="s">
        <v>6612</v>
      </c>
      <c r="KD9" s="178"/>
      <c r="KE9" s="178"/>
      <c r="KF9" s="172" t="s">
        <v>6613</v>
      </c>
      <c r="KG9" s="172"/>
      <c r="KH9" s="172"/>
      <c r="KI9" s="172" t="s">
        <v>6614</v>
      </c>
      <c r="KJ9" s="172"/>
      <c r="KK9" s="172"/>
      <c r="KL9" s="177" t="s">
        <v>6615</v>
      </c>
      <c r="KM9" s="177"/>
      <c r="KN9" s="177"/>
      <c r="KO9" s="178" t="s">
        <v>6574</v>
      </c>
      <c r="KP9" s="178"/>
      <c r="KQ9" s="178"/>
      <c r="KR9" s="177" t="s">
        <v>6616</v>
      </c>
      <c r="KS9" s="177"/>
      <c r="KT9" s="177"/>
      <c r="KU9" s="178" t="s">
        <v>6576</v>
      </c>
      <c r="KV9" s="178"/>
      <c r="KW9" s="178"/>
      <c r="KX9" s="178" t="s">
        <v>6577</v>
      </c>
      <c r="KY9" s="178"/>
      <c r="KZ9" s="178"/>
      <c r="LA9" s="172" t="s">
        <v>6617</v>
      </c>
      <c r="LB9" s="172"/>
      <c r="LC9" s="172"/>
      <c r="LD9" s="177" t="s">
        <v>6618</v>
      </c>
      <c r="LE9" s="177"/>
      <c r="LF9" s="177"/>
      <c r="LG9" s="172" t="s">
        <v>6619</v>
      </c>
      <c r="LH9" s="172"/>
      <c r="LI9" s="172"/>
      <c r="LJ9" s="178" t="s">
        <v>6581</v>
      </c>
      <c r="LK9" s="178"/>
      <c r="LL9" s="178"/>
      <c r="LM9" s="178" t="s">
        <v>6620</v>
      </c>
      <c r="LN9" s="178"/>
      <c r="LO9" s="178"/>
      <c r="LP9" s="172" t="s">
        <v>6621</v>
      </c>
      <c r="LQ9" s="172"/>
      <c r="LR9" s="172"/>
      <c r="LS9" s="172" t="s">
        <v>6681</v>
      </c>
      <c r="LT9" s="172"/>
      <c r="LU9" s="172"/>
      <c r="LV9" s="172" t="s">
        <v>6726</v>
      </c>
      <c r="LW9" s="172"/>
      <c r="LX9" s="172"/>
      <c r="LY9" s="172" t="s">
        <v>6761</v>
      </c>
      <c r="LZ9" s="172"/>
      <c r="MA9" s="172"/>
      <c r="MB9" s="172" t="s">
        <v>6819</v>
      </c>
      <c r="MC9" s="172"/>
      <c r="MD9" s="172"/>
      <c r="ME9" s="172" t="s">
        <v>6906</v>
      </c>
      <c r="MF9" s="172"/>
      <c r="MG9" s="172"/>
      <c r="MH9" s="172" t="s">
        <v>6921</v>
      </c>
      <c r="MI9" s="172"/>
      <c r="MJ9" s="172"/>
      <c r="MK9" s="172" t="s">
        <v>6966</v>
      </c>
      <c r="ML9" s="172"/>
      <c r="MM9" s="172"/>
      <c r="MN9" s="172" t="s">
        <v>7021</v>
      </c>
      <c r="MO9" s="172"/>
      <c r="MP9" s="172"/>
      <c r="MQ9" s="172" t="s">
        <v>7050</v>
      </c>
      <c r="MR9" s="172"/>
      <c r="MS9" s="172"/>
      <c r="MT9" s="172" t="s">
        <v>7098</v>
      </c>
      <c r="MU9" s="172"/>
      <c r="MV9" s="172"/>
    </row>
    <row r="10" spans="2:360">
      <c r="B10" s="174" t="s">
        <v>6622</v>
      </c>
      <c r="C10" s="174"/>
      <c r="D10" s="168" t="s">
        <v>6356</v>
      </c>
      <c r="E10" s="169"/>
      <c r="F10" s="170"/>
      <c r="G10" s="168" t="s">
        <v>6356</v>
      </c>
      <c r="H10" s="169"/>
      <c r="I10" s="170"/>
      <c r="J10" s="168" t="s">
        <v>6356</v>
      </c>
      <c r="K10" s="169"/>
      <c r="L10" s="170"/>
      <c r="M10" s="168" t="s">
        <v>6356</v>
      </c>
      <c r="N10" s="169"/>
      <c r="O10" s="170"/>
      <c r="P10" s="168" t="s">
        <v>6356</v>
      </c>
      <c r="Q10" s="169"/>
      <c r="R10" s="170"/>
      <c r="S10" s="168" t="s">
        <v>6356</v>
      </c>
      <c r="T10" s="169"/>
      <c r="U10" s="170"/>
      <c r="V10" s="168" t="s">
        <v>6356</v>
      </c>
      <c r="W10" s="169"/>
      <c r="X10" s="170"/>
      <c r="Y10" s="168" t="s">
        <v>6356</v>
      </c>
      <c r="Z10" s="169"/>
      <c r="AA10" s="170"/>
      <c r="AB10" s="168" t="s">
        <v>6356</v>
      </c>
      <c r="AC10" s="169"/>
      <c r="AD10" s="170"/>
      <c r="AE10" s="168" t="s">
        <v>6356</v>
      </c>
      <c r="AF10" s="169"/>
      <c r="AG10" s="170"/>
      <c r="AH10" s="168" t="s">
        <v>6356</v>
      </c>
      <c r="AI10" s="169"/>
      <c r="AJ10" s="170"/>
      <c r="AK10" s="168" t="s">
        <v>6356</v>
      </c>
      <c r="AL10" s="169"/>
      <c r="AM10" s="170"/>
      <c r="AN10" s="168" t="s">
        <v>6356</v>
      </c>
      <c r="AO10" s="169"/>
      <c r="AP10" s="170"/>
      <c r="AQ10" s="168" t="s">
        <v>6356</v>
      </c>
      <c r="AR10" s="169"/>
      <c r="AS10" s="170"/>
      <c r="AT10" s="168" t="s">
        <v>6356</v>
      </c>
      <c r="AU10" s="169"/>
      <c r="AV10" s="170"/>
      <c r="AW10" s="168" t="s">
        <v>6356</v>
      </c>
      <c r="AX10" s="169"/>
      <c r="AY10" s="170"/>
      <c r="AZ10" s="168" t="s">
        <v>6356</v>
      </c>
      <c r="BA10" s="169"/>
      <c r="BB10" s="170"/>
      <c r="BC10" s="168" t="s">
        <v>6356</v>
      </c>
      <c r="BD10" s="169"/>
      <c r="BE10" s="170"/>
      <c r="BF10" s="168" t="s">
        <v>6356</v>
      </c>
      <c r="BG10" s="169"/>
      <c r="BH10" s="170"/>
      <c r="BI10" s="168" t="s">
        <v>6356</v>
      </c>
      <c r="BJ10" s="169"/>
      <c r="BK10" s="170"/>
      <c r="BL10" s="168" t="s">
        <v>6356</v>
      </c>
      <c r="BM10" s="169"/>
      <c r="BN10" s="170"/>
      <c r="BO10" s="168" t="s">
        <v>6356</v>
      </c>
      <c r="BP10" s="169"/>
      <c r="BQ10" s="170"/>
      <c r="BR10" s="168" t="s">
        <v>6356</v>
      </c>
      <c r="BS10" s="169"/>
      <c r="BT10" s="170"/>
      <c r="BU10" s="168" t="s">
        <v>6356</v>
      </c>
      <c r="BV10" s="169"/>
      <c r="BW10" s="170"/>
      <c r="BX10" s="168" t="s">
        <v>6356</v>
      </c>
      <c r="BY10" s="169"/>
      <c r="BZ10" s="170"/>
      <c r="CA10" s="168" t="s">
        <v>6356</v>
      </c>
      <c r="CB10" s="169"/>
      <c r="CC10" s="170"/>
      <c r="CD10" s="168" t="s">
        <v>6356</v>
      </c>
      <c r="CE10" s="169"/>
      <c r="CF10" s="170"/>
      <c r="CG10" s="168" t="s">
        <v>6356</v>
      </c>
      <c r="CH10" s="169"/>
      <c r="CI10" s="170"/>
      <c r="CJ10" s="168" t="s">
        <v>6356</v>
      </c>
      <c r="CK10" s="169"/>
      <c r="CL10" s="170"/>
      <c r="CM10" s="168" t="s">
        <v>6356</v>
      </c>
      <c r="CN10" s="169"/>
      <c r="CO10" s="170"/>
      <c r="CP10" s="168" t="s">
        <v>6356</v>
      </c>
      <c r="CQ10" s="169"/>
      <c r="CR10" s="170"/>
      <c r="CS10" s="168" t="s">
        <v>6356</v>
      </c>
      <c r="CT10" s="169"/>
      <c r="CU10" s="170"/>
      <c r="CV10" s="168" t="s">
        <v>6356</v>
      </c>
      <c r="CW10" s="169"/>
      <c r="CX10" s="170"/>
      <c r="CY10" s="168" t="s">
        <v>6356</v>
      </c>
      <c r="CZ10" s="169"/>
      <c r="DA10" s="170"/>
      <c r="DB10" s="168" t="s">
        <v>6356</v>
      </c>
      <c r="DC10" s="169"/>
      <c r="DD10" s="170"/>
      <c r="DE10" s="168" t="s">
        <v>6356</v>
      </c>
      <c r="DF10" s="169"/>
      <c r="DG10" s="170"/>
      <c r="DH10" s="168" t="s">
        <v>6356</v>
      </c>
      <c r="DI10" s="169"/>
      <c r="DJ10" s="170"/>
      <c r="DK10" s="168" t="s">
        <v>6356</v>
      </c>
      <c r="DL10" s="169"/>
      <c r="DM10" s="170"/>
      <c r="DN10" s="168" t="s">
        <v>6356</v>
      </c>
      <c r="DO10" s="169"/>
      <c r="DP10" s="170"/>
      <c r="DQ10" s="168" t="s">
        <v>6356</v>
      </c>
      <c r="DR10" s="169"/>
      <c r="DS10" s="170"/>
      <c r="DT10" s="168" t="s">
        <v>6356</v>
      </c>
      <c r="DU10" s="169"/>
      <c r="DV10" s="170"/>
      <c r="DW10" s="168" t="s">
        <v>6356</v>
      </c>
      <c r="DX10" s="169"/>
      <c r="DY10" s="170"/>
      <c r="DZ10" s="168" t="s">
        <v>6356</v>
      </c>
      <c r="EA10" s="169"/>
      <c r="EB10" s="170"/>
      <c r="EC10" s="168" t="s">
        <v>6356</v>
      </c>
      <c r="ED10" s="169"/>
      <c r="EE10" s="170"/>
      <c r="EF10" s="168" t="s">
        <v>6356</v>
      </c>
      <c r="EG10" s="169"/>
      <c r="EH10" s="170"/>
      <c r="EI10" s="168" t="s">
        <v>6356</v>
      </c>
      <c r="EJ10" s="169"/>
      <c r="EK10" s="170"/>
      <c r="EL10" s="168" t="s">
        <v>6356</v>
      </c>
      <c r="EM10" s="169"/>
      <c r="EN10" s="170"/>
      <c r="EO10" s="168" t="s">
        <v>6356</v>
      </c>
      <c r="EP10" s="169"/>
      <c r="EQ10" s="170"/>
      <c r="ER10" s="168" t="s">
        <v>6356</v>
      </c>
      <c r="ES10" s="169"/>
      <c r="ET10" s="170"/>
      <c r="EU10" s="168" t="s">
        <v>6356</v>
      </c>
      <c r="EV10" s="169"/>
      <c r="EW10" s="170"/>
      <c r="EX10" s="168" t="s">
        <v>6356</v>
      </c>
      <c r="EY10" s="169"/>
      <c r="EZ10" s="170"/>
      <c r="FA10" s="168" t="s">
        <v>6356</v>
      </c>
      <c r="FB10" s="169"/>
      <c r="FC10" s="170"/>
      <c r="FD10" s="168" t="s">
        <v>6356</v>
      </c>
      <c r="FE10" s="169"/>
      <c r="FF10" s="170"/>
      <c r="FG10" s="168" t="s">
        <v>6356</v>
      </c>
      <c r="FH10" s="169"/>
      <c r="FI10" s="170"/>
      <c r="FJ10" s="168" t="s">
        <v>6356</v>
      </c>
      <c r="FK10" s="169"/>
      <c r="FL10" s="170"/>
      <c r="FM10" s="168" t="s">
        <v>6356</v>
      </c>
      <c r="FN10" s="169"/>
      <c r="FO10" s="170"/>
      <c r="FP10" s="168" t="s">
        <v>6356</v>
      </c>
      <c r="FQ10" s="169"/>
      <c r="FR10" s="170"/>
      <c r="FS10" s="168" t="s">
        <v>6356</v>
      </c>
      <c r="FT10" s="169"/>
      <c r="FU10" s="170"/>
      <c r="FV10" s="168" t="s">
        <v>6356</v>
      </c>
      <c r="FW10" s="169"/>
      <c r="FX10" s="170"/>
      <c r="FY10" s="168" t="s">
        <v>6356</v>
      </c>
      <c r="FZ10" s="169"/>
      <c r="GA10" s="170"/>
      <c r="GB10" s="168" t="s">
        <v>6356</v>
      </c>
      <c r="GC10" s="169"/>
      <c r="GD10" s="170"/>
      <c r="GE10" s="168" t="s">
        <v>6356</v>
      </c>
      <c r="GF10" s="169"/>
      <c r="GG10" s="170"/>
      <c r="GH10" s="168" t="s">
        <v>6356</v>
      </c>
      <c r="GI10" s="169"/>
      <c r="GJ10" s="170"/>
      <c r="GK10" s="168" t="s">
        <v>6356</v>
      </c>
      <c r="GL10" s="169"/>
      <c r="GM10" s="170"/>
      <c r="GN10" s="168" t="s">
        <v>6356</v>
      </c>
      <c r="GO10" s="169"/>
      <c r="GP10" s="170"/>
      <c r="GQ10" s="168" t="s">
        <v>6356</v>
      </c>
      <c r="GR10" s="169"/>
      <c r="GS10" s="170"/>
      <c r="GT10" s="168" t="s">
        <v>6356</v>
      </c>
      <c r="GU10" s="169"/>
      <c r="GV10" s="170"/>
      <c r="GW10" s="168" t="s">
        <v>6356</v>
      </c>
      <c r="GX10" s="169"/>
      <c r="GY10" s="170"/>
      <c r="GZ10" s="168" t="s">
        <v>6356</v>
      </c>
      <c r="HA10" s="169"/>
      <c r="HB10" s="170"/>
      <c r="HC10" s="168" t="s">
        <v>6356</v>
      </c>
      <c r="HD10" s="169"/>
      <c r="HE10" s="170"/>
      <c r="HF10" s="168" t="s">
        <v>6356</v>
      </c>
      <c r="HG10" s="169"/>
      <c r="HH10" s="170"/>
      <c r="HI10" s="168" t="s">
        <v>6356</v>
      </c>
      <c r="HJ10" s="169"/>
      <c r="HK10" s="170"/>
      <c r="HL10" s="168" t="s">
        <v>6356</v>
      </c>
      <c r="HM10" s="169"/>
      <c r="HN10" s="170"/>
      <c r="HO10" s="168" t="s">
        <v>6356</v>
      </c>
      <c r="HP10" s="169"/>
      <c r="HQ10" s="170"/>
      <c r="HR10" s="168" t="s">
        <v>6356</v>
      </c>
      <c r="HS10" s="169"/>
      <c r="HT10" s="170"/>
      <c r="HU10" s="168" t="s">
        <v>6356</v>
      </c>
      <c r="HV10" s="169"/>
      <c r="HW10" s="170"/>
      <c r="HX10" s="168" t="s">
        <v>6356</v>
      </c>
      <c r="HY10" s="169"/>
      <c r="HZ10" s="170"/>
      <c r="IA10" s="168" t="s">
        <v>6356</v>
      </c>
      <c r="IB10" s="169"/>
      <c r="IC10" s="170"/>
      <c r="ID10" s="168" t="s">
        <v>6356</v>
      </c>
      <c r="IE10" s="169"/>
      <c r="IF10" s="170"/>
      <c r="IG10" s="168" t="s">
        <v>6356</v>
      </c>
      <c r="IH10" s="169"/>
      <c r="II10" s="170"/>
      <c r="IJ10" s="168" t="s">
        <v>6356</v>
      </c>
      <c r="IK10" s="169"/>
      <c r="IL10" s="170"/>
      <c r="IM10" s="168" t="s">
        <v>6356</v>
      </c>
      <c r="IN10" s="169"/>
      <c r="IO10" s="170"/>
      <c r="IP10" s="168" t="s">
        <v>6356</v>
      </c>
      <c r="IQ10" s="169"/>
      <c r="IR10" s="170"/>
      <c r="IS10" s="168" t="s">
        <v>6356</v>
      </c>
      <c r="IT10" s="169"/>
      <c r="IU10" s="170"/>
      <c r="IV10" s="168" t="s">
        <v>6356</v>
      </c>
      <c r="IW10" s="169"/>
      <c r="IX10" s="170"/>
      <c r="IY10" s="168" t="s">
        <v>6356</v>
      </c>
      <c r="IZ10" s="169"/>
      <c r="JA10" s="170"/>
      <c r="JB10" s="168" t="s">
        <v>6356</v>
      </c>
      <c r="JC10" s="169"/>
      <c r="JD10" s="170"/>
      <c r="JE10" s="168" t="s">
        <v>6356</v>
      </c>
      <c r="JF10" s="169"/>
      <c r="JG10" s="170"/>
      <c r="JH10" s="168" t="s">
        <v>6356</v>
      </c>
      <c r="JI10" s="169"/>
      <c r="JJ10" s="170"/>
      <c r="JK10" s="168" t="s">
        <v>6356</v>
      </c>
      <c r="JL10" s="169"/>
      <c r="JM10" s="170"/>
      <c r="JN10" s="168" t="s">
        <v>6356</v>
      </c>
      <c r="JO10" s="169"/>
      <c r="JP10" s="170"/>
      <c r="JQ10" s="168" t="s">
        <v>6356</v>
      </c>
      <c r="JR10" s="169"/>
      <c r="JS10" s="170"/>
      <c r="JT10" s="168" t="s">
        <v>6356</v>
      </c>
      <c r="JU10" s="169"/>
      <c r="JV10" s="170"/>
      <c r="JW10" s="168" t="s">
        <v>6356</v>
      </c>
      <c r="JX10" s="169"/>
      <c r="JY10" s="170"/>
      <c r="JZ10" s="168" t="s">
        <v>6356</v>
      </c>
      <c r="KA10" s="169"/>
      <c r="KB10" s="170"/>
      <c r="KC10" s="168" t="s">
        <v>6356</v>
      </c>
      <c r="KD10" s="169"/>
      <c r="KE10" s="170"/>
      <c r="KF10" s="168" t="s">
        <v>6356</v>
      </c>
      <c r="KG10" s="169"/>
      <c r="KH10" s="170"/>
      <c r="KI10" s="168" t="s">
        <v>6356</v>
      </c>
      <c r="KJ10" s="169"/>
      <c r="KK10" s="170"/>
      <c r="KL10" s="168" t="s">
        <v>6356</v>
      </c>
      <c r="KM10" s="169"/>
      <c r="KN10" s="170"/>
      <c r="KO10" s="168" t="s">
        <v>6356</v>
      </c>
      <c r="KP10" s="169"/>
      <c r="KQ10" s="170"/>
      <c r="KR10" s="168" t="s">
        <v>6356</v>
      </c>
      <c r="KS10" s="169"/>
      <c r="KT10" s="170"/>
      <c r="KU10" s="168" t="s">
        <v>6356</v>
      </c>
      <c r="KV10" s="169"/>
      <c r="KW10" s="170"/>
      <c r="KX10" s="168" t="s">
        <v>6356</v>
      </c>
      <c r="KY10" s="169"/>
      <c r="KZ10" s="170"/>
      <c r="LA10" s="168" t="s">
        <v>6356</v>
      </c>
      <c r="LB10" s="169"/>
      <c r="LC10" s="170"/>
      <c r="LD10" s="168" t="s">
        <v>6356</v>
      </c>
      <c r="LE10" s="169"/>
      <c r="LF10" s="170"/>
      <c r="LG10" s="168" t="s">
        <v>6356</v>
      </c>
      <c r="LH10" s="169"/>
      <c r="LI10" s="170"/>
      <c r="LJ10" s="168" t="s">
        <v>6356</v>
      </c>
      <c r="LK10" s="169"/>
      <c r="LL10" s="170"/>
      <c r="LM10" s="168" t="s">
        <v>6356</v>
      </c>
      <c r="LN10" s="169"/>
      <c r="LO10" s="170"/>
      <c r="LP10" s="168" t="s">
        <v>6356</v>
      </c>
      <c r="LQ10" s="169"/>
      <c r="LR10" s="170"/>
      <c r="LS10" s="168" t="s">
        <v>6356</v>
      </c>
      <c r="LT10" s="169"/>
      <c r="LU10" s="170"/>
      <c r="LV10" s="168" t="s">
        <v>6356</v>
      </c>
      <c r="LW10" s="169"/>
      <c r="LX10" s="170"/>
      <c r="LY10" s="168" t="s">
        <v>6764</v>
      </c>
      <c r="LZ10" s="169"/>
      <c r="MA10" s="170"/>
      <c r="MB10" s="168" t="s">
        <v>6764</v>
      </c>
      <c r="MC10" s="169"/>
      <c r="MD10" s="170"/>
      <c r="ME10" s="168" t="s">
        <v>6764</v>
      </c>
      <c r="MF10" s="169"/>
      <c r="MG10" s="170"/>
      <c r="MH10" s="168" t="s">
        <v>6764</v>
      </c>
      <c r="MI10" s="169"/>
      <c r="MJ10" s="170"/>
      <c r="MK10" s="168" t="s">
        <v>6764</v>
      </c>
      <c r="ML10" s="169"/>
      <c r="MM10" s="170"/>
      <c r="MN10" s="168" t="s">
        <v>6764</v>
      </c>
      <c r="MO10" s="169"/>
      <c r="MP10" s="170"/>
      <c r="MQ10" s="168" t="s">
        <v>6764</v>
      </c>
      <c r="MR10" s="169"/>
      <c r="MS10" s="170"/>
      <c r="MT10" s="168" t="s">
        <v>6764</v>
      </c>
      <c r="MU10" s="169"/>
      <c r="MV10" s="170"/>
    </row>
    <row r="11" spans="2:360">
      <c r="B11" s="174" t="s">
        <v>5110</v>
      </c>
      <c r="C11" s="15" t="s">
        <v>2313</v>
      </c>
      <c r="D11" s="15">
        <v>48</v>
      </c>
      <c r="E11" s="15">
        <v>29</v>
      </c>
      <c r="F11" s="15">
        <f>D11+E11</f>
        <v>77</v>
      </c>
      <c r="G11" s="15">
        <v>16</v>
      </c>
      <c r="H11" s="15">
        <v>6</v>
      </c>
      <c r="I11" s="15">
        <f>G11+H11</f>
        <v>22</v>
      </c>
      <c r="J11" s="15">
        <v>8</v>
      </c>
      <c r="K11" s="15">
        <v>0</v>
      </c>
      <c r="L11" s="15">
        <f>J11+K11</f>
        <v>8</v>
      </c>
      <c r="M11" s="15">
        <v>26</v>
      </c>
      <c r="N11" s="15">
        <v>0</v>
      </c>
      <c r="O11" s="15">
        <f>M11+N11</f>
        <v>26</v>
      </c>
      <c r="P11" s="123">
        <v>27</v>
      </c>
      <c r="Q11" s="123">
        <v>20</v>
      </c>
      <c r="R11" s="123">
        <f>P11+Q11</f>
        <v>47</v>
      </c>
      <c r="S11" s="123">
        <v>42</v>
      </c>
      <c r="T11" s="123">
        <v>5</v>
      </c>
      <c r="U11" s="15">
        <f>S11+T11</f>
        <v>47</v>
      </c>
      <c r="V11" s="123">
        <v>80</v>
      </c>
      <c r="W11" s="123">
        <v>4</v>
      </c>
      <c r="X11" s="15">
        <f>V11+W11</f>
        <v>84</v>
      </c>
      <c r="Y11" s="123">
        <v>36</v>
      </c>
      <c r="Z11" s="123">
        <v>26</v>
      </c>
      <c r="AA11" s="15">
        <f>Y11+Z11</f>
        <v>62</v>
      </c>
      <c r="AB11" s="123">
        <v>62</v>
      </c>
      <c r="AC11" s="123">
        <v>16</v>
      </c>
      <c r="AD11" s="15">
        <f>AB11+AC11</f>
        <v>78</v>
      </c>
      <c r="AE11" s="123">
        <v>43</v>
      </c>
      <c r="AF11" s="123">
        <v>19</v>
      </c>
      <c r="AG11" s="15">
        <f>AE11+AF11</f>
        <v>62</v>
      </c>
      <c r="AH11" s="123">
        <v>58</v>
      </c>
      <c r="AI11" s="123">
        <v>0</v>
      </c>
      <c r="AJ11" s="15">
        <f>AH11+AI11</f>
        <v>58</v>
      </c>
      <c r="AK11" s="123">
        <v>56</v>
      </c>
      <c r="AL11" s="123">
        <v>12</v>
      </c>
      <c r="AM11" s="15">
        <f>AK11+AL11</f>
        <v>68</v>
      </c>
      <c r="AN11" s="123">
        <v>86</v>
      </c>
      <c r="AO11" s="123">
        <v>0</v>
      </c>
      <c r="AP11" s="15">
        <f>AN11+AO11</f>
        <v>86</v>
      </c>
      <c r="AQ11" s="123">
        <v>17</v>
      </c>
      <c r="AR11" s="123">
        <v>24</v>
      </c>
      <c r="AS11" s="15">
        <f>AQ11+AR11</f>
        <v>41</v>
      </c>
      <c r="AT11" s="123">
        <v>28</v>
      </c>
      <c r="AU11" s="123">
        <v>16</v>
      </c>
      <c r="AV11" s="15">
        <f>AT11+AU11</f>
        <v>44</v>
      </c>
      <c r="AW11" s="123">
        <v>25</v>
      </c>
      <c r="AX11" s="123">
        <v>2</v>
      </c>
      <c r="AY11" s="15">
        <f>AW11+AX11</f>
        <v>27</v>
      </c>
      <c r="AZ11" s="123">
        <v>5</v>
      </c>
      <c r="BA11" s="123">
        <v>16</v>
      </c>
      <c r="BB11" s="15">
        <f>AZ11+BA11</f>
        <v>21</v>
      </c>
      <c r="BC11" s="123">
        <v>15</v>
      </c>
      <c r="BD11" s="123">
        <v>1</v>
      </c>
      <c r="BE11" s="15">
        <f>BC11+BD11</f>
        <v>16</v>
      </c>
      <c r="BF11" s="123">
        <v>96</v>
      </c>
      <c r="BG11" s="123">
        <v>1</v>
      </c>
      <c r="BH11" s="15">
        <f>BF11+BG11</f>
        <v>97</v>
      </c>
      <c r="BI11" s="123">
        <v>87</v>
      </c>
      <c r="BJ11" s="123">
        <v>4</v>
      </c>
      <c r="BK11" s="15">
        <f>BI11+BJ11</f>
        <v>91</v>
      </c>
      <c r="BL11" s="123">
        <v>45</v>
      </c>
      <c r="BM11" s="123">
        <v>0</v>
      </c>
      <c r="BN11" s="15">
        <f>BL11+BM11</f>
        <v>45</v>
      </c>
      <c r="BO11" s="123">
        <v>58</v>
      </c>
      <c r="BP11" s="123">
        <v>0</v>
      </c>
      <c r="BQ11" s="15">
        <f>BO11+BP11</f>
        <v>58</v>
      </c>
      <c r="BR11" s="123">
        <v>3</v>
      </c>
      <c r="BS11" s="123">
        <v>0</v>
      </c>
      <c r="BT11" s="15">
        <f>BR11+BS11</f>
        <v>3</v>
      </c>
      <c r="BU11" s="123">
        <v>50</v>
      </c>
      <c r="BV11" s="123">
        <v>8</v>
      </c>
      <c r="BW11" s="15">
        <f>BU11+BV11</f>
        <v>58</v>
      </c>
      <c r="BX11" s="123">
        <v>67</v>
      </c>
      <c r="BY11" s="123">
        <v>3</v>
      </c>
      <c r="BZ11" s="15">
        <f>BX11+BY11</f>
        <v>70</v>
      </c>
      <c r="CA11" s="123">
        <v>60</v>
      </c>
      <c r="CB11" s="123">
        <v>12</v>
      </c>
      <c r="CC11" s="15">
        <f>CA11+CB11</f>
        <v>72</v>
      </c>
      <c r="CD11" s="123">
        <v>34</v>
      </c>
      <c r="CE11" s="123">
        <v>13</v>
      </c>
      <c r="CF11" s="15">
        <f>CD11+CE11</f>
        <v>47</v>
      </c>
      <c r="CG11" s="123">
        <v>47</v>
      </c>
      <c r="CH11" s="123">
        <v>0</v>
      </c>
      <c r="CI11" s="15">
        <f>CG11+CH11</f>
        <v>47</v>
      </c>
      <c r="CJ11" s="123">
        <v>94</v>
      </c>
      <c r="CK11" s="123">
        <v>0</v>
      </c>
      <c r="CL11" s="15">
        <f>CJ11+CK11</f>
        <v>94</v>
      </c>
      <c r="CM11" s="123">
        <v>52</v>
      </c>
      <c r="CN11" s="123">
        <v>20</v>
      </c>
      <c r="CO11" s="15">
        <f>CM11+CN11</f>
        <v>72</v>
      </c>
      <c r="CP11" s="123">
        <v>57</v>
      </c>
      <c r="CQ11" s="123">
        <v>3</v>
      </c>
      <c r="CR11" s="15">
        <f>CP11+CQ11</f>
        <v>60</v>
      </c>
      <c r="CS11" s="123">
        <v>37</v>
      </c>
      <c r="CT11" s="123">
        <v>4</v>
      </c>
      <c r="CU11" s="15">
        <f>CS11+CT11</f>
        <v>41</v>
      </c>
      <c r="CV11" s="123">
        <v>179</v>
      </c>
      <c r="CW11" s="123">
        <v>27</v>
      </c>
      <c r="CX11" s="15">
        <f>CV11+CW11</f>
        <v>206</v>
      </c>
      <c r="CY11" s="123">
        <v>38</v>
      </c>
      <c r="CZ11" s="123">
        <v>12</v>
      </c>
      <c r="DA11" s="15">
        <f>CY11+CZ11</f>
        <v>50</v>
      </c>
      <c r="DB11" s="123">
        <v>40</v>
      </c>
      <c r="DC11" s="123">
        <v>33</v>
      </c>
      <c r="DD11" s="15">
        <f>DB11+DC11</f>
        <v>73</v>
      </c>
      <c r="DE11" s="123">
        <v>77</v>
      </c>
      <c r="DF11" s="123">
        <v>0</v>
      </c>
      <c r="DG11" s="15">
        <f>DE11+DF11</f>
        <v>77</v>
      </c>
      <c r="DH11" s="123">
        <v>49</v>
      </c>
      <c r="DI11" s="123">
        <v>0</v>
      </c>
      <c r="DJ11" s="15">
        <f>DH11+DI11</f>
        <v>49</v>
      </c>
      <c r="DK11" s="123">
        <v>39</v>
      </c>
      <c r="DL11" s="123">
        <v>12</v>
      </c>
      <c r="DM11" s="15">
        <f>DK11+DL11</f>
        <v>51</v>
      </c>
      <c r="DN11" s="123">
        <v>63</v>
      </c>
      <c r="DO11" s="123">
        <v>0</v>
      </c>
      <c r="DP11" s="15">
        <f>DN11+DO11</f>
        <v>63</v>
      </c>
      <c r="DQ11" s="123">
        <v>11</v>
      </c>
      <c r="DR11" s="123">
        <v>8</v>
      </c>
      <c r="DS11" s="15">
        <f>DQ11+DR11</f>
        <v>19</v>
      </c>
      <c r="DT11" s="123">
        <v>39</v>
      </c>
      <c r="DU11" s="123">
        <v>83</v>
      </c>
      <c r="DV11" s="15">
        <f>DT11+DU11</f>
        <v>122</v>
      </c>
      <c r="DW11" s="123">
        <v>33</v>
      </c>
      <c r="DX11" s="123">
        <v>14</v>
      </c>
      <c r="DY11" s="15">
        <f>DW11+DX11</f>
        <v>47</v>
      </c>
      <c r="DZ11" s="123">
        <v>61</v>
      </c>
      <c r="EA11" s="123">
        <v>12</v>
      </c>
      <c r="EB11" s="15">
        <f>DZ11+EA11</f>
        <v>73</v>
      </c>
      <c r="EC11" s="123">
        <v>33</v>
      </c>
      <c r="ED11" s="123">
        <v>2</v>
      </c>
      <c r="EE11" s="15">
        <f>EC11+ED11</f>
        <v>35</v>
      </c>
      <c r="EF11" s="123">
        <v>17</v>
      </c>
      <c r="EG11" s="123">
        <v>3</v>
      </c>
      <c r="EH11" s="15">
        <f>EF11+EG11</f>
        <v>20</v>
      </c>
      <c r="EI11" s="123">
        <v>10</v>
      </c>
      <c r="EJ11" s="123">
        <v>0</v>
      </c>
      <c r="EK11" s="15">
        <f>EI11+EJ11</f>
        <v>10</v>
      </c>
      <c r="EL11" s="123">
        <v>37</v>
      </c>
      <c r="EM11" s="123">
        <v>18</v>
      </c>
      <c r="EN11" s="15">
        <f>EL11+EM11</f>
        <v>55</v>
      </c>
      <c r="EO11" s="123">
        <v>37</v>
      </c>
      <c r="EP11" s="123">
        <v>0</v>
      </c>
      <c r="EQ11" s="15">
        <f>EO11+EP11</f>
        <v>37</v>
      </c>
      <c r="ER11" s="123">
        <v>6</v>
      </c>
      <c r="ES11" s="123">
        <v>3</v>
      </c>
      <c r="ET11" s="15">
        <f>ER11+ES11</f>
        <v>9</v>
      </c>
      <c r="EU11" s="123">
        <v>18</v>
      </c>
      <c r="EV11" s="123">
        <v>12</v>
      </c>
      <c r="EW11" s="15">
        <f>EU11+EV11</f>
        <v>30</v>
      </c>
      <c r="EX11" s="123">
        <v>23</v>
      </c>
      <c r="EY11" s="123">
        <v>7</v>
      </c>
      <c r="EZ11" s="15">
        <f>EX11+EY11</f>
        <v>30</v>
      </c>
      <c r="FA11" s="123">
        <v>42</v>
      </c>
      <c r="FB11" s="123">
        <v>51</v>
      </c>
      <c r="FC11" s="15">
        <f>FA11+FB11</f>
        <v>93</v>
      </c>
      <c r="FD11" s="123">
        <v>63</v>
      </c>
      <c r="FE11" s="123">
        <v>13</v>
      </c>
      <c r="FF11" s="15">
        <f>FD11+FE11</f>
        <v>76</v>
      </c>
      <c r="FG11" s="123">
        <v>41</v>
      </c>
      <c r="FH11" s="123">
        <v>1</v>
      </c>
      <c r="FI11" s="15">
        <f>FG11+FH11</f>
        <v>42</v>
      </c>
      <c r="FJ11" s="123">
        <v>16</v>
      </c>
      <c r="FK11" s="123">
        <v>9</v>
      </c>
      <c r="FL11" s="15">
        <f>FJ11+FK11</f>
        <v>25</v>
      </c>
      <c r="FM11" s="123">
        <v>48</v>
      </c>
      <c r="FN11" s="123">
        <v>1</v>
      </c>
      <c r="FO11" s="15">
        <f>FM11+FN11</f>
        <v>49</v>
      </c>
      <c r="FP11" s="123">
        <v>85</v>
      </c>
      <c r="FQ11" s="123">
        <v>13</v>
      </c>
      <c r="FR11" s="15">
        <f>FP11+FQ11</f>
        <v>98</v>
      </c>
      <c r="FS11" s="123">
        <v>44</v>
      </c>
      <c r="FT11" s="123">
        <v>0</v>
      </c>
      <c r="FU11" s="15">
        <f>FS11+FT11</f>
        <v>44</v>
      </c>
      <c r="FV11" s="123">
        <v>71</v>
      </c>
      <c r="FW11" s="123">
        <v>0</v>
      </c>
      <c r="FX11" s="15">
        <f>FV11+FW11</f>
        <v>71</v>
      </c>
      <c r="FY11" s="123">
        <v>122</v>
      </c>
      <c r="FZ11" s="123">
        <v>10</v>
      </c>
      <c r="GA11" s="15">
        <f>FY11+FZ11</f>
        <v>132</v>
      </c>
      <c r="GB11" s="123">
        <v>81</v>
      </c>
      <c r="GC11" s="123">
        <v>12</v>
      </c>
      <c r="GD11" s="15">
        <f>GB11+GC11</f>
        <v>93</v>
      </c>
      <c r="GE11" s="123">
        <v>30</v>
      </c>
      <c r="GF11" s="123">
        <v>9</v>
      </c>
      <c r="GG11" s="15">
        <f>GE11+GF11</f>
        <v>39</v>
      </c>
      <c r="GH11" s="123">
        <v>67</v>
      </c>
      <c r="GI11" s="123">
        <v>0</v>
      </c>
      <c r="GJ11" s="15">
        <f>GH11+GI11</f>
        <v>67</v>
      </c>
      <c r="GK11" s="123">
        <v>20</v>
      </c>
      <c r="GL11" s="15">
        <v>0</v>
      </c>
      <c r="GM11" s="15">
        <f>GK11+GL11</f>
        <v>20</v>
      </c>
      <c r="GN11" s="123">
        <v>67</v>
      </c>
      <c r="GO11" s="15">
        <v>0</v>
      </c>
      <c r="GP11" s="15">
        <f>GN11+GO11</f>
        <v>67</v>
      </c>
      <c r="GQ11" s="123">
        <v>99</v>
      </c>
      <c r="GR11" s="123">
        <v>6</v>
      </c>
      <c r="GS11" s="15">
        <f>GQ11+GR11</f>
        <v>105</v>
      </c>
      <c r="GT11" s="123">
        <v>93</v>
      </c>
      <c r="GU11" s="123">
        <v>0</v>
      </c>
      <c r="GV11" s="15">
        <f>GT11+GU11</f>
        <v>93</v>
      </c>
      <c r="GW11" s="123">
        <v>59</v>
      </c>
      <c r="GX11" s="123">
        <v>9</v>
      </c>
      <c r="GY11" s="15">
        <f>GW11+GX11</f>
        <v>68</v>
      </c>
      <c r="GZ11" s="123">
        <v>68</v>
      </c>
      <c r="HA11" s="15">
        <v>0</v>
      </c>
      <c r="HB11" s="15">
        <f>GZ11+HA11</f>
        <v>68</v>
      </c>
      <c r="HC11" s="123">
        <v>79</v>
      </c>
      <c r="HD11" s="15">
        <v>4</v>
      </c>
      <c r="HE11" s="15">
        <f>HC11+HD11</f>
        <v>83</v>
      </c>
      <c r="HF11" s="123">
        <v>84</v>
      </c>
      <c r="HG11" s="15">
        <v>0</v>
      </c>
      <c r="HH11" s="15">
        <f>HF11+HG11</f>
        <v>84</v>
      </c>
      <c r="HI11" s="123">
        <v>61</v>
      </c>
      <c r="HJ11" s="15">
        <v>0</v>
      </c>
      <c r="HK11" s="15">
        <f>HI11+HJ11</f>
        <v>61</v>
      </c>
      <c r="HL11" s="123">
        <v>75</v>
      </c>
      <c r="HM11" s="15">
        <v>18</v>
      </c>
      <c r="HN11" s="15">
        <f>HL11+HM11</f>
        <v>93</v>
      </c>
      <c r="HO11" s="123">
        <v>32</v>
      </c>
      <c r="HP11" s="15">
        <v>0</v>
      </c>
      <c r="HQ11" s="15">
        <f>HO11+HP11</f>
        <v>32</v>
      </c>
      <c r="HR11" s="123">
        <v>103</v>
      </c>
      <c r="HS11" s="15">
        <v>0</v>
      </c>
      <c r="HT11" s="15">
        <f>HR11+HS11</f>
        <v>103</v>
      </c>
      <c r="HU11" s="123">
        <v>106</v>
      </c>
      <c r="HV11" s="15">
        <v>0</v>
      </c>
      <c r="HW11" s="15">
        <f>HU11+HV11</f>
        <v>106</v>
      </c>
      <c r="HX11" s="123">
        <v>35</v>
      </c>
      <c r="HY11" s="15">
        <v>16</v>
      </c>
      <c r="HZ11" s="15">
        <f>HX11+HY11</f>
        <v>51</v>
      </c>
      <c r="IA11" s="123">
        <v>21</v>
      </c>
      <c r="IB11" s="15">
        <v>1</v>
      </c>
      <c r="IC11" s="15">
        <f>IA11+IB11</f>
        <v>22</v>
      </c>
      <c r="ID11" s="123">
        <v>65</v>
      </c>
      <c r="IE11" s="15">
        <v>0</v>
      </c>
      <c r="IF11" s="15">
        <f>ID11+IE11</f>
        <v>65</v>
      </c>
      <c r="IG11" s="123">
        <v>38</v>
      </c>
      <c r="IH11" s="15">
        <v>0</v>
      </c>
      <c r="II11" s="15">
        <f>IG11+IH11</f>
        <v>38</v>
      </c>
      <c r="IJ11" s="123">
        <v>31</v>
      </c>
      <c r="IK11" s="15">
        <v>4</v>
      </c>
      <c r="IL11" s="15">
        <f>IJ11+IK11</f>
        <v>35</v>
      </c>
      <c r="IM11" s="123">
        <v>41</v>
      </c>
      <c r="IN11" s="15">
        <v>0</v>
      </c>
      <c r="IO11" s="15">
        <f>IM11+IN11</f>
        <v>41</v>
      </c>
      <c r="IP11" s="123">
        <v>7</v>
      </c>
      <c r="IQ11" s="15">
        <v>0</v>
      </c>
      <c r="IR11" s="15">
        <f>IP11+IQ11</f>
        <v>7</v>
      </c>
      <c r="IS11" s="123">
        <v>62</v>
      </c>
      <c r="IT11" s="15">
        <v>10</v>
      </c>
      <c r="IU11" s="15">
        <f>IS11+IT11</f>
        <v>72</v>
      </c>
      <c r="IV11" s="123">
        <v>73</v>
      </c>
      <c r="IW11" s="15">
        <v>0</v>
      </c>
      <c r="IX11" s="15">
        <f>IV11+IW11</f>
        <v>73</v>
      </c>
      <c r="IY11" s="123">
        <v>19</v>
      </c>
      <c r="IZ11" s="15">
        <v>0</v>
      </c>
      <c r="JA11" s="15">
        <f>IY11+IZ11</f>
        <v>19</v>
      </c>
      <c r="JB11" s="123">
        <v>23</v>
      </c>
      <c r="JC11" s="15">
        <v>0</v>
      </c>
      <c r="JD11" s="15">
        <f>JB11+JC11</f>
        <v>23</v>
      </c>
      <c r="JE11" s="123">
        <v>5</v>
      </c>
      <c r="JF11" s="15">
        <v>0</v>
      </c>
      <c r="JG11" s="15">
        <f>JE11+JF11</f>
        <v>5</v>
      </c>
      <c r="JH11" s="123">
        <v>50</v>
      </c>
      <c r="JI11" s="15">
        <v>0</v>
      </c>
      <c r="JJ11" s="15">
        <f>JH11+JI11</f>
        <v>50</v>
      </c>
      <c r="JK11" s="123">
        <v>110</v>
      </c>
      <c r="JL11" s="15">
        <v>0</v>
      </c>
      <c r="JM11" s="15">
        <f>JK11+JL11</f>
        <v>110</v>
      </c>
      <c r="JN11" s="123">
        <v>30</v>
      </c>
      <c r="JO11" s="15">
        <v>0</v>
      </c>
      <c r="JP11" s="15">
        <f>JN11+JO11</f>
        <v>30</v>
      </c>
      <c r="JQ11" s="123">
        <v>76</v>
      </c>
      <c r="JR11" s="15">
        <v>0</v>
      </c>
      <c r="JS11" s="15">
        <f>JQ11+JR11</f>
        <v>76</v>
      </c>
      <c r="JT11" s="123">
        <v>72</v>
      </c>
      <c r="JU11" s="15">
        <v>0</v>
      </c>
      <c r="JV11" s="15">
        <f>JT11+JU11</f>
        <v>72</v>
      </c>
      <c r="JW11" s="123">
        <v>70</v>
      </c>
      <c r="JX11" s="15">
        <v>0</v>
      </c>
      <c r="JY11" s="15">
        <f>JW11+JX11</f>
        <v>70</v>
      </c>
      <c r="JZ11" s="123">
        <v>69</v>
      </c>
      <c r="KA11" s="15">
        <v>0</v>
      </c>
      <c r="KB11" s="15">
        <f>JZ11+KA11</f>
        <v>69</v>
      </c>
      <c r="KC11" s="123">
        <v>43</v>
      </c>
      <c r="KD11" s="15">
        <v>0</v>
      </c>
      <c r="KE11" s="15">
        <f>KC11+KD11</f>
        <v>43</v>
      </c>
      <c r="KF11" s="123">
        <v>22</v>
      </c>
      <c r="KG11" s="15">
        <v>0</v>
      </c>
      <c r="KH11" s="15">
        <f>KF11+KG11</f>
        <v>22</v>
      </c>
      <c r="KI11" s="123">
        <v>50</v>
      </c>
      <c r="KJ11" s="15">
        <v>21</v>
      </c>
      <c r="KK11" s="15">
        <f>KI11+KJ11</f>
        <v>71</v>
      </c>
      <c r="KL11" s="123">
        <v>35</v>
      </c>
      <c r="KM11" s="15">
        <v>8</v>
      </c>
      <c r="KN11" s="15">
        <f>KL11+KM11</f>
        <v>43</v>
      </c>
      <c r="KO11" s="123">
        <v>79</v>
      </c>
      <c r="KP11" s="15">
        <v>0</v>
      </c>
      <c r="KQ11" s="15">
        <f>KO11+KP11</f>
        <v>79</v>
      </c>
      <c r="KR11" s="123">
        <v>79</v>
      </c>
      <c r="KS11" s="15">
        <v>1</v>
      </c>
      <c r="KT11" s="15">
        <f>KR11+KS11</f>
        <v>80</v>
      </c>
      <c r="KU11" s="123">
        <v>37</v>
      </c>
      <c r="KV11" s="15">
        <v>15</v>
      </c>
      <c r="KW11" s="15">
        <f>KU11+KV11</f>
        <v>52</v>
      </c>
      <c r="KX11" s="123">
        <v>62</v>
      </c>
      <c r="KY11" s="15">
        <v>12</v>
      </c>
      <c r="KZ11" s="15">
        <f>KX11+KY11</f>
        <v>74</v>
      </c>
      <c r="LA11" s="123">
        <v>33</v>
      </c>
      <c r="LB11" s="15">
        <v>19</v>
      </c>
      <c r="LC11" s="15">
        <f>LA11+LB11</f>
        <v>52</v>
      </c>
      <c r="LD11" s="123">
        <v>57</v>
      </c>
      <c r="LE11" s="15">
        <v>18</v>
      </c>
      <c r="LF11" s="15">
        <f>LD11+LE11</f>
        <v>75</v>
      </c>
      <c r="LG11" s="123">
        <v>79</v>
      </c>
      <c r="LH11" s="15">
        <v>19</v>
      </c>
      <c r="LI11" s="15">
        <f>LG11+LH11</f>
        <v>98</v>
      </c>
      <c r="LJ11" s="123">
        <v>66</v>
      </c>
      <c r="LK11" s="15">
        <v>23</v>
      </c>
      <c r="LL11" s="15">
        <f>LJ11+LK11</f>
        <v>89</v>
      </c>
      <c r="LM11" s="123">
        <v>94</v>
      </c>
      <c r="LN11" s="15">
        <v>0</v>
      </c>
      <c r="LO11" s="15">
        <f>LM11+LN11</f>
        <v>94</v>
      </c>
      <c r="LP11" s="125">
        <v>57</v>
      </c>
      <c r="LQ11" s="126">
        <v>14</v>
      </c>
      <c r="LR11" s="15">
        <v>71</v>
      </c>
      <c r="LS11" s="125">
        <v>72</v>
      </c>
      <c r="LT11" s="126">
        <v>11</v>
      </c>
      <c r="LU11" s="15">
        <v>83</v>
      </c>
      <c r="LV11" s="125">
        <v>76</v>
      </c>
      <c r="LW11" s="126">
        <v>13</v>
      </c>
      <c r="LX11" s="142">
        <v>89</v>
      </c>
      <c r="LY11" s="125">
        <v>40</v>
      </c>
      <c r="LZ11" s="126">
        <v>19</v>
      </c>
      <c r="MA11" s="144">
        <v>59</v>
      </c>
      <c r="MB11" s="125">
        <v>100</v>
      </c>
      <c r="MC11" s="126">
        <v>13</v>
      </c>
      <c r="MD11" s="146">
        <v>113</v>
      </c>
      <c r="ME11" s="125">
        <v>166</v>
      </c>
      <c r="MF11" s="126">
        <v>6</v>
      </c>
      <c r="MG11" s="147">
        <v>172</v>
      </c>
      <c r="MH11" s="125">
        <v>98</v>
      </c>
      <c r="MI11" s="126">
        <v>7</v>
      </c>
      <c r="MJ11" s="147">
        <v>105</v>
      </c>
      <c r="MK11" s="125">
        <v>86</v>
      </c>
      <c r="ML11" s="126">
        <v>0</v>
      </c>
      <c r="MM11" s="150">
        <v>86</v>
      </c>
      <c r="MN11" s="125">
        <v>116</v>
      </c>
      <c r="MO11" s="126">
        <v>25</v>
      </c>
      <c r="MP11" s="151">
        <v>141</v>
      </c>
      <c r="MQ11" s="125">
        <v>57</v>
      </c>
      <c r="MR11" s="126">
        <v>12</v>
      </c>
      <c r="MS11" s="153">
        <v>69</v>
      </c>
      <c r="MT11" s="125">
        <v>103</v>
      </c>
      <c r="MU11" s="126">
        <v>19</v>
      </c>
      <c r="MV11" s="155">
        <v>122</v>
      </c>
    </row>
    <row r="12" spans="2:360">
      <c r="B12" s="174"/>
      <c r="C12" s="15" t="s">
        <v>6400</v>
      </c>
      <c r="D12" s="15">
        <v>10</v>
      </c>
      <c r="E12" s="15">
        <v>0</v>
      </c>
      <c r="F12" s="15">
        <f>D12+E12</f>
        <v>10</v>
      </c>
      <c r="G12" s="15">
        <v>3</v>
      </c>
      <c r="H12" s="15">
        <v>3</v>
      </c>
      <c r="I12" s="15">
        <f>G12+H12</f>
        <v>6</v>
      </c>
      <c r="J12" s="15">
        <v>3</v>
      </c>
      <c r="K12" s="15">
        <v>0</v>
      </c>
      <c r="L12" s="15">
        <f>J12+K12</f>
        <v>3</v>
      </c>
      <c r="M12" s="15">
        <v>0</v>
      </c>
      <c r="N12" s="15">
        <v>0</v>
      </c>
      <c r="O12" s="15">
        <f>M12+N12</f>
        <v>0</v>
      </c>
      <c r="P12" s="123">
        <v>1</v>
      </c>
      <c r="Q12" s="123">
        <v>0</v>
      </c>
      <c r="R12" s="123">
        <f>P12+Q12</f>
        <v>1</v>
      </c>
      <c r="S12" s="123">
        <v>7</v>
      </c>
      <c r="T12" s="123">
        <v>0</v>
      </c>
      <c r="U12" s="15">
        <f>S12+T12</f>
        <v>7</v>
      </c>
      <c r="V12" s="123">
        <v>2</v>
      </c>
      <c r="W12" s="123">
        <v>0</v>
      </c>
      <c r="X12" s="15">
        <f>V12+W12</f>
        <v>2</v>
      </c>
      <c r="Y12" s="123">
        <v>15</v>
      </c>
      <c r="Z12" s="123">
        <v>0</v>
      </c>
      <c r="AA12" s="15">
        <f>Y12+Z12</f>
        <v>15</v>
      </c>
      <c r="AB12" s="123">
        <v>14</v>
      </c>
      <c r="AC12" s="123">
        <v>0</v>
      </c>
      <c r="AD12" s="15">
        <f>AB12+AC12</f>
        <v>14</v>
      </c>
      <c r="AE12" s="123">
        <v>6</v>
      </c>
      <c r="AF12" s="123">
        <v>1</v>
      </c>
      <c r="AG12" s="15">
        <f>AE12+AF12</f>
        <v>7</v>
      </c>
      <c r="AH12" s="123">
        <v>13</v>
      </c>
      <c r="AI12" s="123">
        <v>0</v>
      </c>
      <c r="AJ12" s="15">
        <f>AH12+AI12</f>
        <v>13</v>
      </c>
      <c r="AK12" s="123">
        <v>0</v>
      </c>
      <c r="AL12" s="123">
        <v>0</v>
      </c>
      <c r="AM12" s="15">
        <f>AK12+AL12</f>
        <v>0</v>
      </c>
      <c r="AN12" s="123">
        <v>20</v>
      </c>
      <c r="AO12" s="123">
        <v>0</v>
      </c>
      <c r="AP12" s="15">
        <f>AN12+AO12</f>
        <v>20</v>
      </c>
      <c r="AQ12" s="123">
        <v>0</v>
      </c>
      <c r="AR12" s="123">
        <v>0</v>
      </c>
      <c r="AS12" s="15">
        <f>AQ12+AR12</f>
        <v>0</v>
      </c>
      <c r="AT12" s="123">
        <v>7</v>
      </c>
      <c r="AU12" s="123">
        <v>0</v>
      </c>
      <c r="AV12" s="15">
        <f>AT12+AU12</f>
        <v>7</v>
      </c>
      <c r="AW12" s="123">
        <v>1</v>
      </c>
      <c r="AX12" s="123">
        <v>0</v>
      </c>
      <c r="AY12" s="15">
        <f>AW12+AX12</f>
        <v>1</v>
      </c>
      <c r="AZ12" s="123">
        <v>0</v>
      </c>
      <c r="BA12" s="123">
        <v>0</v>
      </c>
      <c r="BB12" s="15">
        <f>AZ12+BA12</f>
        <v>0</v>
      </c>
      <c r="BC12" s="123">
        <v>3</v>
      </c>
      <c r="BD12" s="123">
        <v>0</v>
      </c>
      <c r="BE12" s="15">
        <f>BC12+BD12</f>
        <v>3</v>
      </c>
      <c r="BF12" s="123">
        <v>1</v>
      </c>
      <c r="BG12" s="123">
        <v>0</v>
      </c>
      <c r="BH12" s="15">
        <f>BF12+BG12</f>
        <v>1</v>
      </c>
      <c r="BI12" s="123">
        <v>11</v>
      </c>
      <c r="BJ12" s="123">
        <v>0</v>
      </c>
      <c r="BK12" s="15">
        <f>BI12+BJ12</f>
        <v>11</v>
      </c>
      <c r="BL12" s="123">
        <v>13</v>
      </c>
      <c r="BM12" s="123">
        <v>0</v>
      </c>
      <c r="BN12" s="15">
        <f>BL12+BM12</f>
        <v>13</v>
      </c>
      <c r="BO12" s="123">
        <v>0</v>
      </c>
      <c r="BP12" s="123">
        <v>0</v>
      </c>
      <c r="BQ12" s="15">
        <f>BO12+BP12</f>
        <v>0</v>
      </c>
      <c r="BR12" s="123">
        <v>0</v>
      </c>
      <c r="BS12" s="123">
        <v>0</v>
      </c>
      <c r="BT12" s="15">
        <f>BR12+BS12</f>
        <v>0</v>
      </c>
      <c r="BU12" s="123">
        <v>11</v>
      </c>
      <c r="BV12" s="123">
        <v>3</v>
      </c>
      <c r="BW12" s="15">
        <f>BU12+BV12</f>
        <v>14</v>
      </c>
      <c r="BX12" s="123">
        <v>14</v>
      </c>
      <c r="BY12" s="123">
        <v>0</v>
      </c>
      <c r="BZ12" s="15">
        <f>BX12+BY12</f>
        <v>14</v>
      </c>
      <c r="CA12" s="123">
        <v>1</v>
      </c>
      <c r="CB12" s="123">
        <v>8</v>
      </c>
      <c r="CC12" s="15">
        <f>CA12+CB12</f>
        <v>9</v>
      </c>
      <c r="CD12" s="123">
        <v>1</v>
      </c>
      <c r="CE12" s="123">
        <v>0</v>
      </c>
      <c r="CF12" s="15">
        <f>CD12+CE12</f>
        <v>1</v>
      </c>
      <c r="CG12" s="123">
        <v>0</v>
      </c>
      <c r="CH12" s="123">
        <v>0</v>
      </c>
      <c r="CI12" s="15">
        <f>CG12+CH12</f>
        <v>0</v>
      </c>
      <c r="CJ12" s="123">
        <v>12</v>
      </c>
      <c r="CK12" s="123">
        <v>0</v>
      </c>
      <c r="CL12" s="15">
        <f>CJ12+CK12</f>
        <v>12</v>
      </c>
      <c r="CM12" s="123">
        <v>2</v>
      </c>
      <c r="CN12" s="123">
        <v>20</v>
      </c>
      <c r="CO12" s="15">
        <f>CM12+CN12</f>
        <v>22</v>
      </c>
      <c r="CP12" s="123">
        <v>4</v>
      </c>
      <c r="CQ12" s="123">
        <v>0</v>
      </c>
      <c r="CR12" s="15">
        <f>CP12+CQ12</f>
        <v>4</v>
      </c>
      <c r="CS12" s="123">
        <v>0</v>
      </c>
      <c r="CT12" s="123">
        <v>0</v>
      </c>
      <c r="CU12" s="15">
        <f>CS12+CT12</f>
        <v>0</v>
      </c>
      <c r="CV12" s="123">
        <v>23</v>
      </c>
      <c r="CW12" s="123">
        <v>12</v>
      </c>
      <c r="CX12" s="15">
        <f>CV12+CW12</f>
        <v>35</v>
      </c>
      <c r="CY12" s="123">
        <v>3</v>
      </c>
      <c r="CZ12" s="123">
        <v>7</v>
      </c>
      <c r="DA12" s="15">
        <f>CY12+CZ12</f>
        <v>10</v>
      </c>
      <c r="DB12" s="123">
        <v>9</v>
      </c>
      <c r="DC12" s="123">
        <v>8</v>
      </c>
      <c r="DD12" s="15">
        <f>DB12+DC12</f>
        <v>17</v>
      </c>
      <c r="DE12" s="123">
        <v>5</v>
      </c>
      <c r="DF12" s="123">
        <v>0</v>
      </c>
      <c r="DG12" s="15">
        <f>DE12+DF12</f>
        <v>5</v>
      </c>
      <c r="DH12" s="123">
        <v>5</v>
      </c>
      <c r="DI12" s="123">
        <v>0</v>
      </c>
      <c r="DJ12" s="15">
        <f>DH12+DI12</f>
        <v>5</v>
      </c>
      <c r="DK12" s="123">
        <v>2</v>
      </c>
      <c r="DL12" s="123">
        <v>12</v>
      </c>
      <c r="DM12" s="15">
        <f>DK12+DL12</f>
        <v>14</v>
      </c>
      <c r="DN12" s="123">
        <v>6</v>
      </c>
      <c r="DO12" s="123">
        <v>0</v>
      </c>
      <c r="DP12" s="15">
        <f>DN12+DO12</f>
        <v>6</v>
      </c>
      <c r="DQ12" s="123">
        <v>1</v>
      </c>
      <c r="DR12" s="123">
        <v>8</v>
      </c>
      <c r="DS12" s="15">
        <f>DQ12+DR12</f>
        <v>9</v>
      </c>
      <c r="DT12" s="123">
        <v>0</v>
      </c>
      <c r="DU12" s="123">
        <v>6</v>
      </c>
      <c r="DV12" s="15">
        <f>DT12+DU12</f>
        <v>6</v>
      </c>
      <c r="DW12" s="123">
        <v>6</v>
      </c>
      <c r="DX12" s="123">
        <v>3</v>
      </c>
      <c r="DY12" s="15">
        <f>DW12+DX12</f>
        <v>9</v>
      </c>
      <c r="DZ12" s="123">
        <v>15</v>
      </c>
      <c r="EA12" s="123">
        <v>0</v>
      </c>
      <c r="EB12" s="15">
        <f>DZ12+EA12</f>
        <v>15</v>
      </c>
      <c r="EC12" s="123">
        <v>0</v>
      </c>
      <c r="ED12" s="123">
        <v>0</v>
      </c>
      <c r="EE12" s="15">
        <f>EC12+ED12</f>
        <v>0</v>
      </c>
      <c r="EF12" s="123">
        <v>1</v>
      </c>
      <c r="EG12" s="123">
        <v>1</v>
      </c>
      <c r="EH12" s="15">
        <f>EF12+EG12</f>
        <v>2</v>
      </c>
      <c r="EI12" s="123">
        <v>3</v>
      </c>
      <c r="EJ12" s="123">
        <v>0</v>
      </c>
      <c r="EK12" s="15">
        <f>EI12+EJ12</f>
        <v>3</v>
      </c>
      <c r="EL12" s="123">
        <v>0</v>
      </c>
      <c r="EM12" s="123">
        <v>7</v>
      </c>
      <c r="EN12" s="15">
        <f>EL12+EM12</f>
        <v>7</v>
      </c>
      <c r="EO12" s="123">
        <v>0</v>
      </c>
      <c r="EP12" s="123">
        <v>0</v>
      </c>
      <c r="EQ12" s="15">
        <f>EO12+EP12</f>
        <v>0</v>
      </c>
      <c r="ER12" s="123">
        <v>1</v>
      </c>
      <c r="ES12" s="123">
        <v>0</v>
      </c>
      <c r="ET12" s="15">
        <f>ER12+ES12</f>
        <v>1</v>
      </c>
      <c r="EU12" s="123">
        <v>0</v>
      </c>
      <c r="EV12" s="123">
        <v>12</v>
      </c>
      <c r="EW12" s="15">
        <f>EU12+EV12</f>
        <v>12</v>
      </c>
      <c r="EX12" s="123">
        <v>0</v>
      </c>
      <c r="EY12" s="123">
        <v>6</v>
      </c>
      <c r="EZ12" s="15">
        <f>EX12+EY12</f>
        <v>6</v>
      </c>
      <c r="FA12" s="123">
        <v>0</v>
      </c>
      <c r="FB12" s="123">
        <v>1</v>
      </c>
      <c r="FC12" s="15">
        <f>FA12+FB12</f>
        <v>1</v>
      </c>
      <c r="FD12" s="123">
        <v>2</v>
      </c>
      <c r="FE12" s="123">
        <v>0</v>
      </c>
      <c r="FF12" s="15">
        <f>FD12+FE12</f>
        <v>2</v>
      </c>
      <c r="FG12" s="123">
        <v>18</v>
      </c>
      <c r="FH12" s="123">
        <v>0</v>
      </c>
      <c r="FI12" s="15">
        <f>FG12+FH12</f>
        <v>18</v>
      </c>
      <c r="FJ12" s="123">
        <v>2</v>
      </c>
      <c r="FK12" s="123">
        <v>0</v>
      </c>
      <c r="FL12" s="15">
        <f>FJ12+FK12</f>
        <v>2</v>
      </c>
      <c r="FM12" s="123">
        <v>0</v>
      </c>
      <c r="FN12" s="123">
        <v>0</v>
      </c>
      <c r="FO12" s="15">
        <f>FM12+FN12</f>
        <v>0</v>
      </c>
      <c r="FP12" s="123">
        <v>7</v>
      </c>
      <c r="FQ12" s="123">
        <v>0</v>
      </c>
      <c r="FR12" s="15">
        <f>FP12+FQ12</f>
        <v>7</v>
      </c>
      <c r="FS12" s="123">
        <v>2</v>
      </c>
      <c r="FT12" s="123">
        <v>0</v>
      </c>
      <c r="FU12" s="15">
        <f>FS12+FT12</f>
        <v>2</v>
      </c>
      <c r="FV12" s="123">
        <v>14</v>
      </c>
      <c r="FW12" s="123">
        <v>0</v>
      </c>
      <c r="FX12" s="15">
        <f>FV12+FW12</f>
        <v>14</v>
      </c>
      <c r="FY12" s="123">
        <v>2</v>
      </c>
      <c r="FZ12" s="123">
        <v>0</v>
      </c>
      <c r="GA12" s="15">
        <f>FY12+FZ12</f>
        <v>2</v>
      </c>
      <c r="GB12" s="123">
        <v>15</v>
      </c>
      <c r="GC12" s="123">
        <v>0</v>
      </c>
      <c r="GD12" s="15">
        <f>GB12+GC12</f>
        <v>15</v>
      </c>
      <c r="GE12" s="123">
        <v>0</v>
      </c>
      <c r="GF12" s="123">
        <v>0</v>
      </c>
      <c r="GG12" s="15">
        <f>GE12+GF12</f>
        <v>0</v>
      </c>
      <c r="GH12" s="123">
        <v>3</v>
      </c>
      <c r="GI12" s="123">
        <v>0</v>
      </c>
      <c r="GJ12" s="15">
        <f>GH12+GI12</f>
        <v>3</v>
      </c>
      <c r="GK12" s="123">
        <v>0</v>
      </c>
      <c r="GL12" s="15">
        <v>0</v>
      </c>
      <c r="GM12" s="15">
        <f>GK12+GL12</f>
        <v>0</v>
      </c>
      <c r="GN12" s="123">
        <v>2</v>
      </c>
      <c r="GO12" s="15">
        <v>0</v>
      </c>
      <c r="GP12" s="15">
        <f>GN12+GO12</f>
        <v>2</v>
      </c>
      <c r="GQ12" s="123">
        <v>17</v>
      </c>
      <c r="GR12" s="123">
        <v>0</v>
      </c>
      <c r="GS12" s="15">
        <f>GQ12+GR12</f>
        <v>17</v>
      </c>
      <c r="GT12" s="123">
        <v>16</v>
      </c>
      <c r="GU12" s="123">
        <v>0</v>
      </c>
      <c r="GV12" s="15">
        <f>GT12+GU12</f>
        <v>16</v>
      </c>
      <c r="GW12" s="123">
        <v>5</v>
      </c>
      <c r="GX12" s="123">
        <v>0</v>
      </c>
      <c r="GY12" s="15">
        <f>GW12+GX12</f>
        <v>5</v>
      </c>
      <c r="GZ12" s="123">
        <v>7</v>
      </c>
      <c r="HA12" s="15">
        <v>0</v>
      </c>
      <c r="HB12" s="15">
        <f>GZ12+HA12</f>
        <v>7</v>
      </c>
      <c r="HC12" s="123">
        <v>13</v>
      </c>
      <c r="HD12" s="15">
        <v>4</v>
      </c>
      <c r="HE12" s="15">
        <f>HC12+HD12</f>
        <v>17</v>
      </c>
      <c r="HF12" s="123">
        <v>12</v>
      </c>
      <c r="HG12" s="15">
        <v>0</v>
      </c>
      <c r="HH12" s="15">
        <f>HF12+HG12</f>
        <v>12</v>
      </c>
      <c r="HI12" s="123">
        <v>16</v>
      </c>
      <c r="HJ12" s="15">
        <v>0</v>
      </c>
      <c r="HK12" s="15">
        <f>HI12+HJ12</f>
        <v>16</v>
      </c>
      <c r="HL12" s="123">
        <v>11</v>
      </c>
      <c r="HM12" s="15">
        <v>0</v>
      </c>
      <c r="HN12" s="15">
        <f>HL12+HM12</f>
        <v>11</v>
      </c>
      <c r="HO12" s="123">
        <v>1</v>
      </c>
      <c r="HP12" s="15">
        <v>0</v>
      </c>
      <c r="HQ12" s="15">
        <f>HO12+HP12</f>
        <v>1</v>
      </c>
      <c r="HR12" s="123">
        <v>8</v>
      </c>
      <c r="HS12" s="15">
        <v>0</v>
      </c>
      <c r="HT12" s="15">
        <f>HR12+HS12</f>
        <v>8</v>
      </c>
      <c r="HU12" s="123">
        <v>3</v>
      </c>
      <c r="HV12" s="15">
        <v>0</v>
      </c>
      <c r="HW12" s="15">
        <f>HU12+HV12</f>
        <v>3</v>
      </c>
      <c r="HX12" s="123">
        <v>7</v>
      </c>
      <c r="HY12" s="15">
        <v>0</v>
      </c>
      <c r="HZ12" s="15">
        <f>HX12+HY12</f>
        <v>7</v>
      </c>
      <c r="IA12" s="123">
        <v>12</v>
      </c>
      <c r="IB12" s="15">
        <v>0</v>
      </c>
      <c r="IC12" s="15">
        <f>IA12+IB12</f>
        <v>12</v>
      </c>
      <c r="ID12" s="123">
        <v>14</v>
      </c>
      <c r="IE12" s="15">
        <v>0</v>
      </c>
      <c r="IF12" s="15">
        <f>ID12+IE12</f>
        <v>14</v>
      </c>
      <c r="IG12" s="123">
        <v>2</v>
      </c>
      <c r="IH12" s="15">
        <v>0</v>
      </c>
      <c r="II12" s="15">
        <f>IG12+IH12</f>
        <v>2</v>
      </c>
      <c r="IJ12" s="123">
        <v>10</v>
      </c>
      <c r="IK12" s="15">
        <v>0</v>
      </c>
      <c r="IL12" s="15">
        <f>IJ12+IK12</f>
        <v>10</v>
      </c>
      <c r="IM12" s="123">
        <v>4</v>
      </c>
      <c r="IN12" s="15">
        <v>0</v>
      </c>
      <c r="IO12" s="15">
        <f>IM12+IN12</f>
        <v>4</v>
      </c>
      <c r="IP12" s="123">
        <v>0</v>
      </c>
      <c r="IQ12" s="15">
        <v>0</v>
      </c>
      <c r="IR12" s="15">
        <f>IP12+IQ12</f>
        <v>0</v>
      </c>
      <c r="IS12" s="123">
        <v>6</v>
      </c>
      <c r="IT12" s="15">
        <v>2</v>
      </c>
      <c r="IU12" s="15">
        <f>IS12+IT12</f>
        <v>8</v>
      </c>
      <c r="IV12" s="123">
        <v>19</v>
      </c>
      <c r="IW12" s="15">
        <v>0</v>
      </c>
      <c r="IX12" s="15">
        <f>IV12+IW12</f>
        <v>19</v>
      </c>
      <c r="IY12" s="123">
        <v>5</v>
      </c>
      <c r="IZ12" s="15">
        <v>0</v>
      </c>
      <c r="JA12" s="15">
        <f>IY12+IZ12</f>
        <v>5</v>
      </c>
      <c r="JB12" s="123">
        <v>2</v>
      </c>
      <c r="JC12" s="15">
        <v>0</v>
      </c>
      <c r="JD12" s="15">
        <f>JB12+JC12</f>
        <v>2</v>
      </c>
      <c r="JE12" s="123">
        <v>1</v>
      </c>
      <c r="JF12" s="15">
        <v>0</v>
      </c>
      <c r="JG12" s="15">
        <f>JE12+JF12</f>
        <v>1</v>
      </c>
      <c r="JH12" s="123">
        <v>2</v>
      </c>
      <c r="JI12" s="15">
        <v>0</v>
      </c>
      <c r="JJ12" s="15">
        <f>JH12+JI12</f>
        <v>2</v>
      </c>
      <c r="JK12" s="123">
        <v>14</v>
      </c>
      <c r="JL12" s="15">
        <v>0</v>
      </c>
      <c r="JM12" s="15">
        <f>JK12+JL12</f>
        <v>14</v>
      </c>
      <c r="JN12" s="123">
        <v>4</v>
      </c>
      <c r="JO12" s="15">
        <v>0</v>
      </c>
      <c r="JP12" s="15">
        <f>JN12+JO12</f>
        <v>4</v>
      </c>
      <c r="JQ12" s="123">
        <v>12</v>
      </c>
      <c r="JR12" s="15">
        <v>0</v>
      </c>
      <c r="JS12" s="15">
        <f>JQ12+JR12</f>
        <v>12</v>
      </c>
      <c r="JT12" s="123">
        <v>15</v>
      </c>
      <c r="JU12" s="15">
        <v>0</v>
      </c>
      <c r="JV12" s="15">
        <f>JT12+JU12</f>
        <v>15</v>
      </c>
      <c r="JW12" s="123">
        <v>2</v>
      </c>
      <c r="JX12" s="15">
        <v>0</v>
      </c>
      <c r="JY12" s="15">
        <f>JW12+JX12</f>
        <v>2</v>
      </c>
      <c r="JZ12" s="123">
        <v>2</v>
      </c>
      <c r="KA12" s="15">
        <v>0</v>
      </c>
      <c r="KB12" s="15">
        <f>JZ12+KA12</f>
        <v>2</v>
      </c>
      <c r="KC12" s="123">
        <v>18</v>
      </c>
      <c r="KD12" s="15">
        <v>0</v>
      </c>
      <c r="KE12" s="15">
        <f>KC12+KD12</f>
        <v>18</v>
      </c>
      <c r="KF12" s="123">
        <v>14</v>
      </c>
      <c r="KG12" s="15">
        <v>0</v>
      </c>
      <c r="KH12" s="15">
        <f>KF12+KG12</f>
        <v>14</v>
      </c>
      <c r="KI12" s="123">
        <v>6</v>
      </c>
      <c r="KJ12" s="15">
        <v>16</v>
      </c>
      <c r="KK12" s="15">
        <f>KI12+KJ12</f>
        <v>22</v>
      </c>
      <c r="KL12" s="123">
        <v>2</v>
      </c>
      <c r="KM12" s="15">
        <v>8</v>
      </c>
      <c r="KN12" s="15">
        <f>KL12+KM12</f>
        <v>10</v>
      </c>
      <c r="KO12" s="123">
        <v>0</v>
      </c>
      <c r="KP12" s="15">
        <v>0</v>
      </c>
      <c r="KQ12" s="15">
        <f>KO12+KP12</f>
        <v>0</v>
      </c>
      <c r="KR12" s="123">
        <v>5</v>
      </c>
      <c r="KS12" s="15">
        <v>0</v>
      </c>
      <c r="KT12" s="15">
        <f>KR12+KS12</f>
        <v>5</v>
      </c>
      <c r="KU12" s="123">
        <v>5</v>
      </c>
      <c r="KV12" s="15">
        <v>6</v>
      </c>
      <c r="KW12" s="15">
        <f>KU12+KV12</f>
        <v>11</v>
      </c>
      <c r="KX12" s="123">
        <v>0</v>
      </c>
      <c r="KY12" s="15">
        <v>12</v>
      </c>
      <c r="KZ12" s="15">
        <f>KX12+KY12</f>
        <v>12</v>
      </c>
      <c r="LA12" s="123">
        <v>2</v>
      </c>
      <c r="LB12" s="15">
        <v>0</v>
      </c>
      <c r="LC12" s="15">
        <f>LA12+LB12</f>
        <v>2</v>
      </c>
      <c r="LD12" s="123">
        <v>1</v>
      </c>
      <c r="LE12" s="15">
        <v>18</v>
      </c>
      <c r="LF12" s="15">
        <f>LD12+LE12</f>
        <v>19</v>
      </c>
      <c r="LG12" s="123">
        <v>21</v>
      </c>
      <c r="LH12" s="15">
        <v>7</v>
      </c>
      <c r="LI12" s="15">
        <f>LG12+LH12</f>
        <v>28</v>
      </c>
      <c r="LJ12" s="123">
        <v>6</v>
      </c>
      <c r="LK12" s="15">
        <v>0</v>
      </c>
      <c r="LL12" s="15">
        <f>LJ12+LK12</f>
        <v>6</v>
      </c>
      <c r="LM12" s="123">
        <v>9</v>
      </c>
      <c r="LN12" s="15">
        <v>0</v>
      </c>
      <c r="LO12" s="15">
        <f>LM12+LN12</f>
        <v>9</v>
      </c>
      <c r="LP12" s="125">
        <v>13</v>
      </c>
      <c r="LQ12" s="126">
        <v>0</v>
      </c>
      <c r="LR12" s="15">
        <v>13</v>
      </c>
      <c r="LS12" s="125">
        <v>25</v>
      </c>
      <c r="LT12" s="126">
        <v>11</v>
      </c>
      <c r="LU12" s="15">
        <v>36</v>
      </c>
      <c r="LV12" s="125">
        <v>12</v>
      </c>
      <c r="LW12" s="126">
        <v>13</v>
      </c>
      <c r="LX12" s="142">
        <v>25</v>
      </c>
      <c r="LY12" s="125">
        <v>13</v>
      </c>
      <c r="LZ12" s="126">
        <v>0</v>
      </c>
      <c r="MA12" s="144">
        <v>13</v>
      </c>
      <c r="MB12" s="125">
        <v>31</v>
      </c>
      <c r="MC12" s="126">
        <v>13</v>
      </c>
      <c r="MD12" s="146">
        <v>44</v>
      </c>
      <c r="ME12" s="125">
        <v>48</v>
      </c>
      <c r="MF12" s="126">
        <v>5</v>
      </c>
      <c r="MG12" s="147">
        <v>53</v>
      </c>
      <c r="MH12" s="125">
        <v>33</v>
      </c>
      <c r="MI12" s="126">
        <v>7</v>
      </c>
      <c r="MJ12" s="147">
        <v>40</v>
      </c>
      <c r="MK12" s="125">
        <v>40</v>
      </c>
      <c r="ML12" s="126">
        <v>0</v>
      </c>
      <c r="MM12" s="150">
        <v>40</v>
      </c>
      <c r="MN12" s="125">
        <v>92</v>
      </c>
      <c r="MO12" s="126">
        <v>12</v>
      </c>
      <c r="MP12" s="151">
        <v>104</v>
      </c>
      <c r="MQ12" s="125">
        <v>23</v>
      </c>
      <c r="MR12" s="126">
        <v>5</v>
      </c>
      <c r="MS12" s="153">
        <v>28</v>
      </c>
      <c r="MT12" s="125">
        <v>26</v>
      </c>
      <c r="MU12" s="126">
        <v>0</v>
      </c>
      <c r="MV12" s="155">
        <v>26</v>
      </c>
    </row>
    <row r="13" spans="2:360">
      <c r="B13" s="174"/>
      <c r="C13" s="15" t="s">
        <v>6401</v>
      </c>
      <c r="D13" s="128">
        <f t="shared" ref="D13:J13" si="30">D12/D11</f>
        <v>0.20833333333333334</v>
      </c>
      <c r="E13" s="128">
        <f t="shared" si="30"/>
        <v>0</v>
      </c>
      <c r="F13" s="128">
        <f t="shared" si="30"/>
        <v>0.12987012987012986</v>
      </c>
      <c r="G13" s="128">
        <f t="shared" si="30"/>
        <v>0.1875</v>
      </c>
      <c r="H13" s="128">
        <f t="shared" si="30"/>
        <v>0.5</v>
      </c>
      <c r="I13" s="128">
        <f t="shared" si="30"/>
        <v>0.27272727272727271</v>
      </c>
      <c r="J13" s="128">
        <f t="shared" si="30"/>
        <v>0.375</v>
      </c>
      <c r="K13" s="128">
        <v>0</v>
      </c>
      <c r="L13" s="128">
        <f>L12/L11</f>
        <v>0.375</v>
      </c>
      <c r="M13" s="128">
        <f>M12/M11</f>
        <v>0</v>
      </c>
      <c r="N13" s="128">
        <v>0</v>
      </c>
      <c r="O13" s="128">
        <f t="shared" ref="O13:AH13" si="31">O12/O11</f>
        <v>0</v>
      </c>
      <c r="P13" s="124">
        <f t="shared" si="31"/>
        <v>3.7037037037037035E-2</v>
      </c>
      <c r="Q13" s="129">
        <f t="shared" si="31"/>
        <v>0</v>
      </c>
      <c r="R13" s="124">
        <f t="shared" si="31"/>
        <v>2.1276595744680851E-2</v>
      </c>
      <c r="S13" s="124">
        <f t="shared" si="31"/>
        <v>0.16666666666666666</v>
      </c>
      <c r="T13" s="129">
        <f t="shared" si="31"/>
        <v>0</v>
      </c>
      <c r="U13" s="124">
        <f t="shared" si="31"/>
        <v>0.14893617021276595</v>
      </c>
      <c r="V13" s="124">
        <f t="shared" si="31"/>
        <v>2.5000000000000001E-2</v>
      </c>
      <c r="W13" s="129">
        <f t="shared" si="31"/>
        <v>0</v>
      </c>
      <c r="X13" s="124">
        <f t="shared" si="31"/>
        <v>2.3809523809523808E-2</v>
      </c>
      <c r="Y13" s="124">
        <f t="shared" si="31"/>
        <v>0.41666666666666669</v>
      </c>
      <c r="Z13" s="129">
        <f t="shared" si="31"/>
        <v>0</v>
      </c>
      <c r="AA13" s="124">
        <f t="shared" si="31"/>
        <v>0.24193548387096775</v>
      </c>
      <c r="AB13" s="124">
        <f t="shared" si="31"/>
        <v>0.22580645161290322</v>
      </c>
      <c r="AC13" s="129">
        <f t="shared" si="31"/>
        <v>0</v>
      </c>
      <c r="AD13" s="124">
        <f t="shared" si="31"/>
        <v>0.17948717948717949</v>
      </c>
      <c r="AE13" s="124">
        <f t="shared" si="31"/>
        <v>0.13953488372093023</v>
      </c>
      <c r="AF13" s="129">
        <f t="shared" si="31"/>
        <v>5.2631578947368418E-2</v>
      </c>
      <c r="AG13" s="124">
        <f t="shared" si="31"/>
        <v>0.11290322580645161</v>
      </c>
      <c r="AH13" s="124">
        <f t="shared" si="31"/>
        <v>0.22413793103448276</v>
      </c>
      <c r="AI13" s="129">
        <v>0</v>
      </c>
      <c r="AJ13" s="124">
        <f>AJ12/AJ11</f>
        <v>0.22413793103448276</v>
      </c>
      <c r="AK13" s="124">
        <f>AK12/AK11</f>
        <v>0</v>
      </c>
      <c r="AL13" s="129">
        <v>0</v>
      </c>
      <c r="AM13" s="124">
        <f>AM12/AM11</f>
        <v>0</v>
      </c>
      <c r="AN13" s="124">
        <f>AN12/AN11</f>
        <v>0.23255813953488372</v>
      </c>
      <c r="AO13" s="129">
        <v>0</v>
      </c>
      <c r="AP13" s="124">
        <f>AP12/AP11</f>
        <v>0.23255813953488372</v>
      </c>
      <c r="AQ13" s="124">
        <f>AQ12/AQ11</f>
        <v>0</v>
      </c>
      <c r="AR13" s="129">
        <v>0</v>
      </c>
      <c r="AS13" s="124">
        <f>AS12/AS11</f>
        <v>0</v>
      </c>
      <c r="AT13" s="124">
        <f>AT12/AT11</f>
        <v>0.25</v>
      </c>
      <c r="AU13" s="129">
        <v>0</v>
      </c>
      <c r="AV13" s="124">
        <f>AV12/AV11</f>
        <v>0.15909090909090909</v>
      </c>
      <c r="AW13" s="124">
        <f>AW12/AW11</f>
        <v>0.04</v>
      </c>
      <c r="AX13" s="129">
        <v>0</v>
      </c>
      <c r="AY13" s="124">
        <f>AY12/AY11</f>
        <v>3.7037037037037035E-2</v>
      </c>
      <c r="AZ13" s="124">
        <f>AZ12/AZ11</f>
        <v>0</v>
      </c>
      <c r="BA13" s="129">
        <v>0</v>
      </c>
      <c r="BB13" s="124">
        <f>BB12/BB11</f>
        <v>0</v>
      </c>
      <c r="BC13" s="124">
        <f>BC12/BC11</f>
        <v>0.2</v>
      </c>
      <c r="BD13" s="129">
        <v>0</v>
      </c>
      <c r="BE13" s="124">
        <f>BE12/BE11</f>
        <v>0.1875</v>
      </c>
      <c r="BF13" s="124">
        <f>BF12/BF11</f>
        <v>1.0416666666666666E-2</v>
      </c>
      <c r="BG13" s="129">
        <v>0</v>
      </c>
      <c r="BH13" s="124">
        <f>BH12/BH11</f>
        <v>1.0309278350515464E-2</v>
      </c>
      <c r="BI13" s="124">
        <f>BI12/BI11</f>
        <v>0.12643678160919541</v>
      </c>
      <c r="BJ13" s="129">
        <v>0</v>
      </c>
      <c r="BK13" s="124">
        <f>BK12/BK11</f>
        <v>0.12087912087912088</v>
      </c>
      <c r="BL13" s="124">
        <f>BL12/BL11</f>
        <v>0.28888888888888886</v>
      </c>
      <c r="BM13" s="129">
        <v>0</v>
      </c>
      <c r="BN13" s="124">
        <f>BN12/BN11</f>
        <v>0.28888888888888886</v>
      </c>
      <c r="BO13" s="124">
        <f>BO12/BO11</f>
        <v>0</v>
      </c>
      <c r="BP13" s="129">
        <v>0</v>
      </c>
      <c r="BQ13" s="124">
        <f>BQ12/BQ11</f>
        <v>0</v>
      </c>
      <c r="BR13" s="124">
        <f>BR12/BR11</f>
        <v>0</v>
      </c>
      <c r="BS13" s="129">
        <v>0</v>
      </c>
      <c r="BT13" s="124">
        <f t="shared" ref="BT13:CG13" si="32">BT12/BT11</f>
        <v>0</v>
      </c>
      <c r="BU13" s="124">
        <f t="shared" si="32"/>
        <v>0.22</v>
      </c>
      <c r="BV13" s="124">
        <f t="shared" si="32"/>
        <v>0.375</v>
      </c>
      <c r="BW13" s="124">
        <f t="shared" si="32"/>
        <v>0.2413793103448276</v>
      </c>
      <c r="BX13" s="124">
        <f t="shared" si="32"/>
        <v>0.20895522388059701</v>
      </c>
      <c r="BY13" s="124">
        <f t="shared" si="32"/>
        <v>0</v>
      </c>
      <c r="BZ13" s="124">
        <f t="shared" si="32"/>
        <v>0.2</v>
      </c>
      <c r="CA13" s="124">
        <f t="shared" si="32"/>
        <v>1.6666666666666666E-2</v>
      </c>
      <c r="CB13" s="124">
        <f t="shared" si="32"/>
        <v>0.66666666666666663</v>
      </c>
      <c r="CC13" s="124">
        <f t="shared" si="32"/>
        <v>0.125</v>
      </c>
      <c r="CD13" s="124">
        <f t="shared" si="32"/>
        <v>2.9411764705882353E-2</v>
      </c>
      <c r="CE13" s="124">
        <f t="shared" si="32"/>
        <v>0</v>
      </c>
      <c r="CF13" s="124">
        <f t="shared" si="32"/>
        <v>2.1276595744680851E-2</v>
      </c>
      <c r="CG13" s="124">
        <f t="shared" si="32"/>
        <v>0</v>
      </c>
      <c r="CH13" s="129">
        <v>0</v>
      </c>
      <c r="CI13" s="124">
        <f t="shared" ref="CI13:CJ13" si="33">CI12/CI11</f>
        <v>0</v>
      </c>
      <c r="CJ13" s="124">
        <f t="shared" si="33"/>
        <v>0.1276595744680851</v>
      </c>
      <c r="CK13" s="129">
        <v>0</v>
      </c>
      <c r="CL13" s="124">
        <f t="shared" ref="CL13:CP13" si="34">CL12/CL11</f>
        <v>0.1276595744680851</v>
      </c>
      <c r="CM13" s="124">
        <f t="shared" si="34"/>
        <v>3.8461538461538464E-2</v>
      </c>
      <c r="CN13" s="124">
        <f t="shared" si="34"/>
        <v>1</v>
      </c>
      <c r="CO13" s="124">
        <f t="shared" si="34"/>
        <v>0.30555555555555558</v>
      </c>
      <c r="CP13" s="124">
        <f t="shared" si="34"/>
        <v>7.0175438596491224E-2</v>
      </c>
      <c r="CQ13" s="129">
        <v>0</v>
      </c>
      <c r="CR13" s="124">
        <f t="shared" ref="CR13:CS13" si="35">CR12/CR11</f>
        <v>6.6666666666666666E-2</v>
      </c>
      <c r="CS13" s="124">
        <f t="shared" si="35"/>
        <v>0</v>
      </c>
      <c r="CT13" s="129">
        <v>0</v>
      </c>
      <c r="CU13" s="124">
        <f t="shared" ref="CU13:EO13" si="36">CU12/CU11</f>
        <v>0</v>
      </c>
      <c r="CV13" s="124">
        <f t="shared" si="36"/>
        <v>0.12849162011173185</v>
      </c>
      <c r="CW13" s="124">
        <f t="shared" si="36"/>
        <v>0.44444444444444442</v>
      </c>
      <c r="CX13" s="124">
        <f t="shared" si="36"/>
        <v>0.16990291262135923</v>
      </c>
      <c r="CY13" s="124">
        <f t="shared" si="36"/>
        <v>7.8947368421052627E-2</v>
      </c>
      <c r="CZ13" s="124">
        <f t="shared" si="36"/>
        <v>0.58333333333333337</v>
      </c>
      <c r="DA13" s="124">
        <f t="shared" si="36"/>
        <v>0.2</v>
      </c>
      <c r="DB13" s="124">
        <f t="shared" si="36"/>
        <v>0.22500000000000001</v>
      </c>
      <c r="DC13" s="124">
        <f t="shared" si="36"/>
        <v>0.24242424242424243</v>
      </c>
      <c r="DD13" s="124">
        <f t="shared" si="36"/>
        <v>0.23287671232876711</v>
      </c>
      <c r="DE13" s="124">
        <f t="shared" si="36"/>
        <v>6.4935064935064929E-2</v>
      </c>
      <c r="DF13" s="129">
        <v>0</v>
      </c>
      <c r="DG13" s="124">
        <f t="shared" si="36"/>
        <v>6.4935064935064929E-2</v>
      </c>
      <c r="DH13" s="124">
        <f t="shared" si="36"/>
        <v>0.10204081632653061</v>
      </c>
      <c r="DI13" s="129">
        <v>0</v>
      </c>
      <c r="DJ13" s="124">
        <f t="shared" si="36"/>
        <v>0.10204081632653061</v>
      </c>
      <c r="DK13" s="124">
        <f t="shared" si="36"/>
        <v>5.128205128205128E-2</v>
      </c>
      <c r="DL13" s="124">
        <f t="shared" si="36"/>
        <v>1</v>
      </c>
      <c r="DM13" s="124">
        <f t="shared" si="36"/>
        <v>0.27450980392156865</v>
      </c>
      <c r="DN13" s="124">
        <f t="shared" si="36"/>
        <v>9.5238095238095233E-2</v>
      </c>
      <c r="DO13" s="129">
        <v>0</v>
      </c>
      <c r="DP13" s="124">
        <f t="shared" si="36"/>
        <v>9.5238095238095233E-2</v>
      </c>
      <c r="DQ13" s="124">
        <f t="shared" si="36"/>
        <v>9.0909090909090912E-2</v>
      </c>
      <c r="DR13" s="124">
        <f t="shared" si="36"/>
        <v>1</v>
      </c>
      <c r="DS13" s="124">
        <f t="shared" si="36"/>
        <v>0.47368421052631576</v>
      </c>
      <c r="DT13" s="124">
        <f t="shared" si="36"/>
        <v>0</v>
      </c>
      <c r="DU13" s="124">
        <f t="shared" si="36"/>
        <v>7.2289156626506021E-2</v>
      </c>
      <c r="DV13" s="124">
        <f t="shared" si="36"/>
        <v>4.9180327868852458E-2</v>
      </c>
      <c r="DW13" s="124">
        <f t="shared" si="36"/>
        <v>0.18181818181818182</v>
      </c>
      <c r="DX13" s="124">
        <f t="shared" si="36"/>
        <v>0.21428571428571427</v>
      </c>
      <c r="DY13" s="124">
        <f t="shared" si="36"/>
        <v>0.19148936170212766</v>
      </c>
      <c r="DZ13" s="124">
        <f t="shared" si="36"/>
        <v>0.24590163934426229</v>
      </c>
      <c r="EA13" s="124">
        <f t="shared" si="36"/>
        <v>0</v>
      </c>
      <c r="EB13" s="124">
        <f t="shared" si="36"/>
        <v>0.20547945205479451</v>
      </c>
      <c r="EC13" s="124">
        <f t="shared" si="36"/>
        <v>0</v>
      </c>
      <c r="ED13" s="124">
        <f t="shared" si="36"/>
        <v>0</v>
      </c>
      <c r="EE13" s="124">
        <f t="shared" si="36"/>
        <v>0</v>
      </c>
      <c r="EF13" s="124">
        <f t="shared" si="36"/>
        <v>5.8823529411764705E-2</v>
      </c>
      <c r="EG13" s="124">
        <f t="shared" si="36"/>
        <v>0.33333333333333331</v>
      </c>
      <c r="EH13" s="124">
        <f t="shared" si="36"/>
        <v>0.1</v>
      </c>
      <c r="EI13" s="124">
        <f t="shared" si="36"/>
        <v>0.3</v>
      </c>
      <c r="EJ13" s="129">
        <v>0</v>
      </c>
      <c r="EK13" s="124">
        <f t="shared" si="36"/>
        <v>0.3</v>
      </c>
      <c r="EL13" s="124">
        <f t="shared" si="36"/>
        <v>0</v>
      </c>
      <c r="EM13" s="124">
        <f t="shared" si="36"/>
        <v>0.3888888888888889</v>
      </c>
      <c r="EN13" s="124">
        <f t="shared" si="36"/>
        <v>0.12727272727272726</v>
      </c>
      <c r="EO13" s="124">
        <f t="shared" si="36"/>
        <v>0</v>
      </c>
      <c r="EP13" s="129">
        <v>0</v>
      </c>
      <c r="EQ13" s="124">
        <f t="shared" ref="EQ13:ER13" si="37">EQ12/EQ11</f>
        <v>0</v>
      </c>
      <c r="ER13" s="124">
        <f t="shared" si="37"/>
        <v>0.16666666666666666</v>
      </c>
      <c r="ES13" s="129">
        <v>0</v>
      </c>
      <c r="ET13" s="124">
        <f t="shared" ref="ET13:EX13" si="38">ET12/ET11</f>
        <v>0.1111111111111111</v>
      </c>
      <c r="EU13" s="124">
        <f t="shared" si="38"/>
        <v>0</v>
      </c>
      <c r="EV13" s="124">
        <f t="shared" si="38"/>
        <v>1</v>
      </c>
      <c r="EW13" s="124">
        <f t="shared" si="38"/>
        <v>0.4</v>
      </c>
      <c r="EX13" s="124">
        <f t="shared" si="38"/>
        <v>0</v>
      </c>
      <c r="EY13" s="129">
        <v>0</v>
      </c>
      <c r="EZ13" s="124">
        <f t="shared" ref="EZ13:FA13" si="39">EZ12/EZ11</f>
        <v>0.2</v>
      </c>
      <c r="FA13" s="124">
        <f t="shared" si="39"/>
        <v>0</v>
      </c>
      <c r="FB13" s="129">
        <v>0</v>
      </c>
      <c r="FC13" s="124">
        <f t="shared" ref="FC13:FD13" si="40">FC12/FC11</f>
        <v>1.0752688172043012E-2</v>
      </c>
      <c r="FD13" s="124">
        <f t="shared" si="40"/>
        <v>3.1746031746031744E-2</v>
      </c>
      <c r="FE13" s="129">
        <v>0</v>
      </c>
      <c r="FF13" s="124">
        <f t="shared" ref="FF13:FG13" si="41">FF12/FF11</f>
        <v>2.6315789473684209E-2</v>
      </c>
      <c r="FG13" s="124">
        <f t="shared" si="41"/>
        <v>0.43902439024390244</v>
      </c>
      <c r="FH13" s="129">
        <v>0</v>
      </c>
      <c r="FI13" s="124">
        <f t="shared" ref="FI13:FJ13" si="42">FI12/FI11</f>
        <v>0.42857142857142855</v>
      </c>
      <c r="FJ13" s="124">
        <f t="shared" si="42"/>
        <v>0.125</v>
      </c>
      <c r="FK13" s="129">
        <v>0</v>
      </c>
      <c r="FL13" s="124">
        <f t="shared" ref="FL13:FM13" si="43">FL12/FL11</f>
        <v>0.08</v>
      </c>
      <c r="FM13" s="124">
        <f t="shared" si="43"/>
        <v>0</v>
      </c>
      <c r="FN13" s="129">
        <v>0</v>
      </c>
      <c r="FO13" s="124">
        <f t="shared" ref="FO13:FP13" si="44">FO12/FO11</f>
        <v>0</v>
      </c>
      <c r="FP13" s="124">
        <f t="shared" si="44"/>
        <v>8.2352941176470587E-2</v>
      </c>
      <c r="FQ13" s="129">
        <v>0</v>
      </c>
      <c r="FR13" s="124">
        <f t="shared" ref="FR13:FS13" si="45">FR12/FR11</f>
        <v>7.1428571428571425E-2</v>
      </c>
      <c r="FS13" s="124">
        <f t="shared" si="45"/>
        <v>4.5454545454545456E-2</v>
      </c>
      <c r="FT13" s="129">
        <v>0</v>
      </c>
      <c r="FU13" s="124">
        <f t="shared" ref="FU13:FV13" si="46">FU12/FU11</f>
        <v>4.5454545454545456E-2</v>
      </c>
      <c r="FV13" s="124">
        <f t="shared" si="46"/>
        <v>0.19718309859154928</v>
      </c>
      <c r="FW13" s="129">
        <v>0</v>
      </c>
      <c r="FX13" s="124">
        <f t="shared" ref="FX13:FY13" si="47">FX12/FX11</f>
        <v>0.19718309859154928</v>
      </c>
      <c r="FY13" s="124">
        <f t="shared" si="47"/>
        <v>1.6393442622950821E-2</v>
      </c>
      <c r="FZ13" s="129">
        <v>0</v>
      </c>
      <c r="GA13" s="124">
        <f t="shared" ref="GA13:GB13" si="48">GA12/GA11</f>
        <v>1.5151515151515152E-2</v>
      </c>
      <c r="GB13" s="124">
        <f t="shared" si="48"/>
        <v>0.18518518518518517</v>
      </c>
      <c r="GC13" s="129">
        <v>0</v>
      </c>
      <c r="GD13" s="124">
        <f t="shared" ref="GD13:GE13" si="49">GD12/GD11</f>
        <v>0.16129032258064516</v>
      </c>
      <c r="GE13" s="124">
        <f t="shared" si="49"/>
        <v>0</v>
      </c>
      <c r="GF13" s="129">
        <v>0</v>
      </c>
      <c r="GG13" s="124">
        <f t="shared" ref="GG13:GH13" si="50">GG12/GG11</f>
        <v>0</v>
      </c>
      <c r="GH13" s="124">
        <f t="shared" si="50"/>
        <v>4.4776119402985072E-2</v>
      </c>
      <c r="GI13" s="129">
        <v>0</v>
      </c>
      <c r="GJ13" s="124">
        <f t="shared" ref="GJ13:GK13" si="51">GJ12/GJ11</f>
        <v>4.4776119402985072E-2</v>
      </c>
      <c r="GK13" s="124">
        <f t="shared" si="51"/>
        <v>0</v>
      </c>
      <c r="GL13" s="129">
        <v>0</v>
      </c>
      <c r="GM13" s="124">
        <f t="shared" ref="GM13:GN13" si="52">GM12/GM11</f>
        <v>0</v>
      </c>
      <c r="GN13" s="124">
        <f t="shared" si="52"/>
        <v>2.9850746268656716E-2</v>
      </c>
      <c r="GO13" s="129">
        <v>0</v>
      </c>
      <c r="GP13" s="124">
        <f t="shared" ref="GP13:GQ13" si="53">GP12/GP11</f>
        <v>2.9850746268656716E-2</v>
      </c>
      <c r="GQ13" s="124">
        <f t="shared" si="53"/>
        <v>0.17171717171717171</v>
      </c>
      <c r="GR13" s="129">
        <v>0</v>
      </c>
      <c r="GS13" s="124">
        <f t="shared" ref="GS13:GT13" si="54">GS12/GS11</f>
        <v>0.16190476190476191</v>
      </c>
      <c r="GT13" s="124">
        <f t="shared" si="54"/>
        <v>0.17204301075268819</v>
      </c>
      <c r="GU13" s="129">
        <v>0</v>
      </c>
      <c r="GV13" s="124">
        <f t="shared" ref="GV13:GW13" si="55">GV12/GV11</f>
        <v>0.17204301075268819</v>
      </c>
      <c r="GW13" s="124">
        <f t="shared" si="55"/>
        <v>8.4745762711864403E-2</v>
      </c>
      <c r="GX13" s="129">
        <v>0</v>
      </c>
      <c r="GY13" s="124">
        <f t="shared" ref="GY13:GZ13" si="56">GY12/GY11</f>
        <v>7.3529411764705885E-2</v>
      </c>
      <c r="GZ13" s="124">
        <f t="shared" si="56"/>
        <v>0.10294117647058823</v>
      </c>
      <c r="HA13" s="129">
        <v>0</v>
      </c>
      <c r="HB13" s="124">
        <f t="shared" ref="HB13:HF13" si="57">HB12/HB11</f>
        <v>0.10294117647058823</v>
      </c>
      <c r="HC13" s="124">
        <f t="shared" si="57"/>
        <v>0.16455696202531644</v>
      </c>
      <c r="HD13" s="124">
        <f t="shared" si="57"/>
        <v>1</v>
      </c>
      <c r="HE13" s="124">
        <f t="shared" si="57"/>
        <v>0.20481927710843373</v>
      </c>
      <c r="HF13" s="124">
        <f t="shared" si="57"/>
        <v>0.14285714285714285</v>
      </c>
      <c r="HG13" s="129">
        <v>0</v>
      </c>
      <c r="HH13" s="124">
        <f t="shared" ref="HH13:HI13" si="58">HH12/HH11</f>
        <v>0.14285714285714285</v>
      </c>
      <c r="HI13" s="124">
        <f t="shared" si="58"/>
        <v>0.26229508196721313</v>
      </c>
      <c r="HJ13" s="129">
        <v>0</v>
      </c>
      <c r="HK13" s="124">
        <f t="shared" ref="HK13:HR13" si="59">HK12/HK11</f>
        <v>0.26229508196721313</v>
      </c>
      <c r="HL13" s="124">
        <f t="shared" si="59"/>
        <v>0.14666666666666667</v>
      </c>
      <c r="HM13" s="124">
        <f t="shared" si="59"/>
        <v>0</v>
      </c>
      <c r="HN13" s="124">
        <f t="shared" si="59"/>
        <v>0.11827956989247312</v>
      </c>
      <c r="HO13" s="124">
        <f t="shared" si="59"/>
        <v>3.125E-2</v>
      </c>
      <c r="HP13" s="129">
        <v>0</v>
      </c>
      <c r="HQ13" s="124">
        <f t="shared" si="59"/>
        <v>3.125E-2</v>
      </c>
      <c r="HR13" s="124">
        <f t="shared" si="59"/>
        <v>7.7669902912621352E-2</v>
      </c>
      <c r="HS13" s="129">
        <v>0</v>
      </c>
      <c r="HT13" s="124">
        <f t="shared" ref="HT13:HU13" si="60">HT12/HT11</f>
        <v>7.7669902912621352E-2</v>
      </c>
      <c r="HU13" s="124">
        <f t="shared" si="60"/>
        <v>2.8301886792452831E-2</v>
      </c>
      <c r="HV13" s="129">
        <v>0</v>
      </c>
      <c r="HW13" s="124">
        <f t="shared" ref="HW13:HX13" si="61">HW12/HW11</f>
        <v>2.8301886792452831E-2</v>
      </c>
      <c r="HX13" s="124">
        <f t="shared" si="61"/>
        <v>0.2</v>
      </c>
      <c r="HY13" s="129">
        <v>0</v>
      </c>
      <c r="HZ13" s="124">
        <f t="shared" ref="HZ13:IA13" si="62">HZ12/HZ11</f>
        <v>0.13725490196078433</v>
      </c>
      <c r="IA13" s="124">
        <f t="shared" si="62"/>
        <v>0.5714285714285714</v>
      </c>
      <c r="IB13" s="129">
        <v>0</v>
      </c>
      <c r="IC13" s="124">
        <f t="shared" ref="IC13:ID13" si="63">IC12/IC11</f>
        <v>0.54545454545454541</v>
      </c>
      <c r="ID13" s="124">
        <f t="shared" si="63"/>
        <v>0.2153846153846154</v>
      </c>
      <c r="IE13" s="129">
        <v>0</v>
      </c>
      <c r="IF13" s="124">
        <f t="shared" ref="IF13:IG13" si="64">IF12/IF11</f>
        <v>0.2153846153846154</v>
      </c>
      <c r="IG13" s="124">
        <f t="shared" si="64"/>
        <v>5.2631578947368418E-2</v>
      </c>
      <c r="IH13" s="129">
        <v>0</v>
      </c>
      <c r="II13" s="124">
        <f t="shared" ref="II13:IJ13" si="65">II12/II11</f>
        <v>5.2631578947368418E-2</v>
      </c>
      <c r="IJ13" s="124">
        <f t="shared" si="65"/>
        <v>0.32258064516129031</v>
      </c>
      <c r="IK13" s="129">
        <v>0</v>
      </c>
      <c r="IL13" s="124">
        <f t="shared" ref="IL13:IM13" si="66">IL12/IL11</f>
        <v>0.2857142857142857</v>
      </c>
      <c r="IM13" s="124">
        <f t="shared" si="66"/>
        <v>9.7560975609756101E-2</v>
      </c>
      <c r="IN13" s="129">
        <v>0</v>
      </c>
      <c r="IO13" s="124">
        <f t="shared" ref="IO13:IP13" si="67">IO12/IO11</f>
        <v>9.7560975609756101E-2</v>
      </c>
      <c r="IP13" s="124">
        <f t="shared" si="67"/>
        <v>0</v>
      </c>
      <c r="IQ13" s="129">
        <v>0</v>
      </c>
      <c r="IR13" s="124">
        <f t="shared" ref="IR13:IV13" si="68">IR12/IR11</f>
        <v>0</v>
      </c>
      <c r="IS13" s="124">
        <f t="shared" si="68"/>
        <v>9.6774193548387094E-2</v>
      </c>
      <c r="IT13" s="124">
        <f t="shared" si="68"/>
        <v>0.2</v>
      </c>
      <c r="IU13" s="124">
        <f t="shared" si="68"/>
        <v>0.1111111111111111</v>
      </c>
      <c r="IV13" s="124">
        <f t="shared" si="68"/>
        <v>0.26027397260273971</v>
      </c>
      <c r="IW13" s="129">
        <v>0</v>
      </c>
      <c r="IX13" s="124">
        <f t="shared" ref="IX13:JE13" si="69">IX12/IX11</f>
        <v>0.26027397260273971</v>
      </c>
      <c r="IY13" s="124">
        <f t="shared" si="69"/>
        <v>0.26315789473684209</v>
      </c>
      <c r="IZ13" s="129">
        <v>0</v>
      </c>
      <c r="JA13" s="124">
        <f t="shared" si="69"/>
        <v>0.26315789473684209</v>
      </c>
      <c r="JB13" s="124">
        <f t="shared" si="69"/>
        <v>8.6956521739130432E-2</v>
      </c>
      <c r="JC13" s="129">
        <v>0</v>
      </c>
      <c r="JD13" s="124">
        <f t="shared" si="69"/>
        <v>8.6956521739130432E-2</v>
      </c>
      <c r="JE13" s="124">
        <f t="shared" si="69"/>
        <v>0.2</v>
      </c>
      <c r="JF13" s="129">
        <v>0</v>
      </c>
      <c r="JG13" s="124">
        <f t="shared" ref="JG13:JH13" si="70">JG12/JG11</f>
        <v>0.2</v>
      </c>
      <c r="JH13" s="124">
        <f t="shared" si="70"/>
        <v>0.04</v>
      </c>
      <c r="JI13" s="129">
        <v>0</v>
      </c>
      <c r="JJ13" s="124">
        <f t="shared" ref="JJ13:JK13" si="71">JJ12/JJ11</f>
        <v>0.04</v>
      </c>
      <c r="JK13" s="124">
        <f t="shared" si="71"/>
        <v>0.12727272727272726</v>
      </c>
      <c r="JL13" s="129">
        <v>0</v>
      </c>
      <c r="JM13" s="124">
        <f t="shared" ref="JM13:JN13" si="72">JM12/JM11</f>
        <v>0.12727272727272726</v>
      </c>
      <c r="JN13" s="124">
        <f t="shared" si="72"/>
        <v>0.13333333333333333</v>
      </c>
      <c r="JO13" s="129">
        <v>0</v>
      </c>
      <c r="JP13" s="124">
        <f t="shared" ref="JP13:JQ13" si="73">JP12/JP11</f>
        <v>0.13333333333333333</v>
      </c>
      <c r="JQ13" s="124">
        <f t="shared" si="73"/>
        <v>0.15789473684210525</v>
      </c>
      <c r="JR13" s="129">
        <v>0</v>
      </c>
      <c r="JS13" s="124">
        <f t="shared" ref="JS13:JT13" si="74">JS12/JS11</f>
        <v>0.15789473684210525</v>
      </c>
      <c r="JT13" s="124">
        <f t="shared" si="74"/>
        <v>0.20833333333333334</v>
      </c>
      <c r="JU13" s="129">
        <v>0</v>
      </c>
      <c r="JV13" s="124">
        <f t="shared" ref="JV13:JW13" si="75">JV12/JV11</f>
        <v>0.20833333333333334</v>
      </c>
      <c r="JW13" s="124">
        <f t="shared" si="75"/>
        <v>2.8571428571428571E-2</v>
      </c>
      <c r="JX13" s="129">
        <v>0</v>
      </c>
      <c r="JY13" s="124">
        <f t="shared" ref="JY13:JZ13" si="76">JY12/JY11</f>
        <v>2.8571428571428571E-2</v>
      </c>
      <c r="JZ13" s="124">
        <f t="shared" si="76"/>
        <v>2.8985507246376812E-2</v>
      </c>
      <c r="KA13" s="129">
        <v>0</v>
      </c>
      <c r="KB13" s="124">
        <f t="shared" ref="KB13:KC13" si="77">KB12/KB11</f>
        <v>2.8985507246376812E-2</v>
      </c>
      <c r="KC13" s="124">
        <f t="shared" si="77"/>
        <v>0.41860465116279072</v>
      </c>
      <c r="KD13" s="129">
        <v>0</v>
      </c>
      <c r="KE13" s="124">
        <f t="shared" ref="KE13:KF13" si="78">KE12/KE11</f>
        <v>0.41860465116279072</v>
      </c>
      <c r="KF13" s="124">
        <f t="shared" si="78"/>
        <v>0.63636363636363635</v>
      </c>
      <c r="KG13" s="129">
        <v>0</v>
      </c>
      <c r="KH13" s="124">
        <f t="shared" ref="KH13:KO13" si="79">KH12/KH11</f>
        <v>0.63636363636363635</v>
      </c>
      <c r="KI13" s="124">
        <f t="shared" si="79"/>
        <v>0.12</v>
      </c>
      <c r="KJ13" s="124">
        <f t="shared" si="79"/>
        <v>0.76190476190476186</v>
      </c>
      <c r="KK13" s="124">
        <f t="shared" si="79"/>
        <v>0.30985915492957744</v>
      </c>
      <c r="KL13" s="124">
        <f t="shared" si="79"/>
        <v>5.7142857142857141E-2</v>
      </c>
      <c r="KM13" s="124">
        <f t="shared" si="79"/>
        <v>1</v>
      </c>
      <c r="KN13" s="124">
        <f t="shared" si="79"/>
        <v>0.23255813953488372</v>
      </c>
      <c r="KO13" s="124">
        <f t="shared" si="79"/>
        <v>0</v>
      </c>
      <c r="KP13" s="129">
        <v>0</v>
      </c>
      <c r="KQ13" s="124">
        <f t="shared" ref="KQ13:LO13" si="80">KQ12/KQ11</f>
        <v>0</v>
      </c>
      <c r="KR13" s="124">
        <f t="shared" si="80"/>
        <v>6.3291139240506333E-2</v>
      </c>
      <c r="KS13" s="124">
        <f t="shared" si="80"/>
        <v>0</v>
      </c>
      <c r="KT13" s="124">
        <f t="shared" si="80"/>
        <v>6.25E-2</v>
      </c>
      <c r="KU13" s="124">
        <f t="shared" si="80"/>
        <v>0.13513513513513514</v>
      </c>
      <c r="KV13" s="124">
        <f t="shared" si="80"/>
        <v>0.4</v>
      </c>
      <c r="KW13" s="124">
        <f t="shared" si="80"/>
        <v>0.21153846153846154</v>
      </c>
      <c r="KX13" s="124">
        <f t="shared" si="80"/>
        <v>0</v>
      </c>
      <c r="KY13" s="124">
        <f t="shared" si="80"/>
        <v>1</v>
      </c>
      <c r="KZ13" s="124">
        <f t="shared" si="80"/>
        <v>0.16216216216216217</v>
      </c>
      <c r="LA13" s="124">
        <f t="shared" si="80"/>
        <v>6.0606060606060608E-2</v>
      </c>
      <c r="LB13" s="124">
        <f t="shared" si="80"/>
        <v>0</v>
      </c>
      <c r="LC13" s="124">
        <f t="shared" si="80"/>
        <v>3.8461538461538464E-2</v>
      </c>
      <c r="LD13" s="124">
        <f t="shared" si="80"/>
        <v>1.7543859649122806E-2</v>
      </c>
      <c r="LE13" s="124">
        <f t="shared" si="80"/>
        <v>1</v>
      </c>
      <c r="LF13" s="124">
        <f t="shared" si="80"/>
        <v>0.25333333333333335</v>
      </c>
      <c r="LG13" s="124">
        <f t="shared" si="80"/>
        <v>0.26582278481012656</v>
      </c>
      <c r="LH13" s="124">
        <f t="shared" si="80"/>
        <v>0.36842105263157893</v>
      </c>
      <c r="LI13" s="124">
        <f t="shared" si="80"/>
        <v>0.2857142857142857</v>
      </c>
      <c r="LJ13" s="124">
        <f t="shared" si="80"/>
        <v>9.0909090909090912E-2</v>
      </c>
      <c r="LK13" s="124">
        <f t="shared" si="80"/>
        <v>0</v>
      </c>
      <c r="LL13" s="124">
        <f t="shared" si="80"/>
        <v>6.741573033707865E-2</v>
      </c>
      <c r="LM13" s="124">
        <f t="shared" si="80"/>
        <v>9.5744680851063829E-2</v>
      </c>
      <c r="LN13" s="129">
        <v>0</v>
      </c>
      <c r="LO13" s="124">
        <f t="shared" si="80"/>
        <v>9.5744680851063829E-2</v>
      </c>
      <c r="LP13" s="124" t="s">
        <v>6623</v>
      </c>
      <c r="LQ13" s="124" t="s">
        <v>6403</v>
      </c>
      <c r="LR13" s="124" t="s">
        <v>6624</v>
      </c>
      <c r="LS13" s="124" t="s">
        <v>6682</v>
      </c>
      <c r="LT13" s="124" t="s">
        <v>6677</v>
      </c>
      <c r="LU13" s="124" t="s">
        <v>6683</v>
      </c>
      <c r="LV13" s="143" t="s">
        <v>6727</v>
      </c>
      <c r="LW13" s="143" t="s">
        <v>6677</v>
      </c>
      <c r="LX13" s="143" t="s">
        <v>6728</v>
      </c>
      <c r="LY13" s="143">
        <v>0.32500000000000001</v>
      </c>
      <c r="LZ13" s="143">
        <v>0</v>
      </c>
      <c r="MA13" s="143">
        <v>0.2203</v>
      </c>
      <c r="MB13" s="143">
        <v>0.31</v>
      </c>
      <c r="MC13" s="143">
        <v>1</v>
      </c>
      <c r="MD13" s="143">
        <v>0.38940000000000002</v>
      </c>
      <c r="ME13" s="143">
        <v>0.28920000000000001</v>
      </c>
      <c r="MF13" s="143">
        <v>0.83330000000000004</v>
      </c>
      <c r="MG13" s="143">
        <v>0.30809999999999998</v>
      </c>
      <c r="MH13" s="143">
        <v>0.3367</v>
      </c>
      <c r="MI13" s="143">
        <v>1</v>
      </c>
      <c r="MJ13" s="143">
        <v>0.38100000000000001</v>
      </c>
      <c r="MK13" s="143">
        <v>0.46510000000000001</v>
      </c>
      <c r="ML13" s="143">
        <v>0</v>
      </c>
      <c r="MM13" s="143">
        <v>0.46510000000000001</v>
      </c>
      <c r="MN13" s="143">
        <v>0.79310000000000003</v>
      </c>
      <c r="MO13" s="143">
        <v>0.48</v>
      </c>
      <c r="MP13" s="143">
        <v>0.73760000000000003</v>
      </c>
      <c r="MQ13" s="143">
        <v>0.40350000000000003</v>
      </c>
      <c r="MR13" s="143">
        <v>0.41670000000000001</v>
      </c>
      <c r="MS13" s="143">
        <v>0.40579999999999999</v>
      </c>
      <c r="MT13" s="143">
        <v>0.25240000000000001</v>
      </c>
      <c r="MU13" s="143">
        <v>0</v>
      </c>
      <c r="MV13" s="143">
        <v>0.21310000000000001</v>
      </c>
    </row>
    <row r="14" spans="2:360">
      <c r="B14" s="174" t="s">
        <v>2947</v>
      </c>
      <c r="C14" s="15" t="s">
        <v>2313</v>
      </c>
      <c r="D14" s="15">
        <v>4</v>
      </c>
      <c r="E14" s="15">
        <v>0</v>
      </c>
      <c r="F14" s="15">
        <f>D14+E14</f>
        <v>4</v>
      </c>
      <c r="G14" s="15">
        <v>1</v>
      </c>
      <c r="H14" s="15">
        <v>0</v>
      </c>
      <c r="I14" s="15">
        <f>G14+H14</f>
        <v>1</v>
      </c>
      <c r="J14" s="15">
        <v>27</v>
      </c>
      <c r="K14" s="15">
        <v>0</v>
      </c>
      <c r="L14" s="15">
        <f>J14+K14</f>
        <v>27</v>
      </c>
      <c r="M14" s="15">
        <v>14</v>
      </c>
      <c r="N14" s="15">
        <v>0</v>
      </c>
      <c r="O14" s="15">
        <f>M14+N14</f>
        <v>14</v>
      </c>
      <c r="P14" s="123">
        <v>14</v>
      </c>
      <c r="Q14" s="123">
        <v>0</v>
      </c>
      <c r="R14" s="123">
        <f>P14+Q14</f>
        <v>14</v>
      </c>
      <c r="S14" s="123">
        <v>20</v>
      </c>
      <c r="T14" s="123">
        <v>0</v>
      </c>
      <c r="U14" s="15">
        <f>S14+T14</f>
        <v>20</v>
      </c>
      <c r="V14" s="123">
        <v>50</v>
      </c>
      <c r="W14" s="123">
        <v>0</v>
      </c>
      <c r="X14" s="15">
        <f>V14+W14</f>
        <v>50</v>
      </c>
      <c r="Y14" s="123">
        <v>66</v>
      </c>
      <c r="Z14" s="123">
        <v>14</v>
      </c>
      <c r="AA14" s="15">
        <f>Y14+Z14</f>
        <v>80</v>
      </c>
      <c r="AB14" s="123">
        <v>9</v>
      </c>
      <c r="AC14" s="123">
        <v>0</v>
      </c>
      <c r="AD14" s="15">
        <f>AB14+AC14</f>
        <v>9</v>
      </c>
      <c r="AE14" s="123">
        <v>20</v>
      </c>
      <c r="AF14" s="123">
        <v>22</v>
      </c>
      <c r="AG14" s="15">
        <f>AE14+AF14</f>
        <v>42</v>
      </c>
      <c r="AH14" s="123">
        <v>19</v>
      </c>
      <c r="AI14" s="123">
        <v>0</v>
      </c>
      <c r="AJ14" s="15">
        <f>AH14+AI14</f>
        <v>19</v>
      </c>
      <c r="AK14" s="123">
        <v>1</v>
      </c>
      <c r="AL14" s="123">
        <v>1</v>
      </c>
      <c r="AM14" s="15">
        <f>AK14+AL14</f>
        <v>2</v>
      </c>
      <c r="AN14" s="123">
        <v>13</v>
      </c>
      <c r="AO14" s="123">
        <v>0</v>
      </c>
      <c r="AP14" s="15">
        <f>AN14+AO14</f>
        <v>13</v>
      </c>
      <c r="AQ14" s="123">
        <v>26</v>
      </c>
      <c r="AR14" s="123">
        <v>2</v>
      </c>
      <c r="AS14" s="15">
        <f>AQ14+AR14</f>
        <v>28</v>
      </c>
      <c r="AT14" s="123">
        <v>73</v>
      </c>
      <c r="AU14" s="123">
        <v>0</v>
      </c>
      <c r="AV14" s="15">
        <f>AT14+AU14</f>
        <v>73</v>
      </c>
      <c r="AW14" s="123">
        <v>38</v>
      </c>
      <c r="AX14" s="123">
        <v>0</v>
      </c>
      <c r="AY14" s="15">
        <f>AW14+AX14</f>
        <v>38</v>
      </c>
      <c r="AZ14" s="123">
        <v>26</v>
      </c>
      <c r="BA14" s="123">
        <v>12</v>
      </c>
      <c r="BB14" s="15">
        <f>AZ14+BA14</f>
        <v>38</v>
      </c>
      <c r="BC14" s="123">
        <v>7</v>
      </c>
      <c r="BD14" s="123">
        <v>0</v>
      </c>
      <c r="BE14" s="15">
        <f>BC14+BD14</f>
        <v>7</v>
      </c>
      <c r="BF14" s="123">
        <v>25</v>
      </c>
      <c r="BG14" s="123">
        <v>0</v>
      </c>
      <c r="BH14" s="15">
        <f>BF14+BG14</f>
        <v>25</v>
      </c>
      <c r="BI14" s="123">
        <v>53</v>
      </c>
      <c r="BJ14" s="123">
        <v>12</v>
      </c>
      <c r="BK14" s="15">
        <f>BI14+BJ14</f>
        <v>65</v>
      </c>
      <c r="BL14" s="123">
        <v>14</v>
      </c>
      <c r="BM14" s="123">
        <v>0</v>
      </c>
      <c r="BN14" s="15">
        <f>BL14+BM14</f>
        <v>14</v>
      </c>
      <c r="BO14" s="123">
        <v>0</v>
      </c>
      <c r="BP14" s="123">
        <v>1</v>
      </c>
      <c r="BQ14" s="15">
        <f>BO14+BP14</f>
        <v>1</v>
      </c>
      <c r="BR14" s="123">
        <v>0</v>
      </c>
      <c r="BS14" s="123">
        <v>0</v>
      </c>
      <c r="BT14" s="123">
        <v>0</v>
      </c>
      <c r="BU14" s="123">
        <v>22</v>
      </c>
      <c r="BV14" s="123">
        <v>0</v>
      </c>
      <c r="BW14" s="15">
        <f>BU14+BV14</f>
        <v>22</v>
      </c>
      <c r="BX14" s="123">
        <v>38</v>
      </c>
      <c r="BY14" s="123">
        <v>10</v>
      </c>
      <c r="BZ14" s="15">
        <f>BX14+BY14</f>
        <v>48</v>
      </c>
      <c r="CA14" s="123">
        <v>0</v>
      </c>
      <c r="CB14" s="123">
        <v>0</v>
      </c>
      <c r="CC14" s="15">
        <f>CA14+CB14</f>
        <v>0</v>
      </c>
      <c r="CD14" s="123">
        <v>38</v>
      </c>
      <c r="CE14" s="123">
        <v>0</v>
      </c>
      <c r="CF14" s="15">
        <f>CD14+CE14</f>
        <v>38</v>
      </c>
      <c r="CG14" s="123">
        <v>36</v>
      </c>
      <c r="CH14" s="123">
        <v>0</v>
      </c>
      <c r="CI14" s="123">
        <v>36</v>
      </c>
      <c r="CJ14" s="123">
        <v>30</v>
      </c>
      <c r="CK14" s="123">
        <v>0</v>
      </c>
      <c r="CL14" s="15">
        <f>CJ14+CK14</f>
        <v>30</v>
      </c>
      <c r="CM14" s="123">
        <v>44</v>
      </c>
      <c r="CN14" s="123">
        <v>0</v>
      </c>
      <c r="CO14" s="15">
        <f>CM14+CN14</f>
        <v>44</v>
      </c>
      <c r="CP14" s="123">
        <v>6</v>
      </c>
      <c r="CQ14" s="123">
        <v>0</v>
      </c>
      <c r="CR14" s="15">
        <f>CP14+CQ14</f>
        <v>6</v>
      </c>
      <c r="CS14" s="123">
        <v>40</v>
      </c>
      <c r="CT14" s="123">
        <v>0</v>
      </c>
      <c r="CU14" s="123">
        <v>0</v>
      </c>
      <c r="CV14" s="123">
        <v>0</v>
      </c>
      <c r="CW14" s="123">
        <v>0</v>
      </c>
      <c r="CX14" s="123">
        <v>0</v>
      </c>
      <c r="CY14" s="123">
        <v>0</v>
      </c>
      <c r="CZ14" s="123">
        <v>0</v>
      </c>
      <c r="DA14" s="123">
        <v>0</v>
      </c>
      <c r="DB14" s="123">
        <v>13</v>
      </c>
      <c r="DC14" s="123">
        <v>0</v>
      </c>
      <c r="DD14" s="15">
        <f>DB14+DC14</f>
        <v>13</v>
      </c>
      <c r="DE14" s="123">
        <v>0</v>
      </c>
      <c r="DF14" s="123">
        <v>0</v>
      </c>
      <c r="DG14" s="123">
        <v>0</v>
      </c>
      <c r="DH14" s="123">
        <v>12</v>
      </c>
      <c r="DI14" s="123">
        <v>0</v>
      </c>
      <c r="DJ14" s="15">
        <f>DH14+DI14</f>
        <v>12</v>
      </c>
      <c r="DK14" s="123">
        <v>24</v>
      </c>
      <c r="DL14" s="123">
        <v>0</v>
      </c>
      <c r="DM14" s="15">
        <f>DK14+DL14</f>
        <v>24</v>
      </c>
      <c r="DN14" s="123">
        <v>0</v>
      </c>
      <c r="DO14" s="123">
        <v>0</v>
      </c>
      <c r="DP14" s="15">
        <f>DN14+DO14</f>
        <v>0</v>
      </c>
      <c r="DQ14" s="123">
        <v>15</v>
      </c>
      <c r="DR14" s="123">
        <v>0</v>
      </c>
      <c r="DS14" s="15">
        <f>DQ14+DR14</f>
        <v>15</v>
      </c>
      <c r="DT14" s="123">
        <v>25</v>
      </c>
      <c r="DU14" s="123">
        <v>12</v>
      </c>
      <c r="DV14" s="15">
        <f>DT14+DU14</f>
        <v>37</v>
      </c>
      <c r="DW14" s="123">
        <v>13</v>
      </c>
      <c r="DX14" s="123">
        <v>3</v>
      </c>
      <c r="DY14" s="15">
        <f>DW14+DX14</f>
        <v>16</v>
      </c>
      <c r="DZ14" s="123">
        <v>11</v>
      </c>
      <c r="EA14" s="123">
        <v>2</v>
      </c>
      <c r="EB14" s="15">
        <f>DZ14+EA14</f>
        <v>13</v>
      </c>
      <c r="EC14" s="123">
        <v>20</v>
      </c>
      <c r="ED14" s="123">
        <v>13</v>
      </c>
      <c r="EE14" s="15">
        <f>EC14+ED14</f>
        <v>33</v>
      </c>
      <c r="EF14" s="123">
        <v>42</v>
      </c>
      <c r="EG14" s="123">
        <v>4</v>
      </c>
      <c r="EH14" s="15">
        <f>EF14+EG14</f>
        <v>46</v>
      </c>
      <c r="EI14" s="123">
        <v>0</v>
      </c>
      <c r="EJ14" s="123">
        <v>0</v>
      </c>
      <c r="EK14" s="123">
        <v>0</v>
      </c>
      <c r="EL14" s="123">
        <v>42</v>
      </c>
      <c r="EM14" s="123">
        <v>0</v>
      </c>
      <c r="EN14" s="15">
        <f>EL14+EM14</f>
        <v>42</v>
      </c>
      <c r="EO14" s="123">
        <v>33</v>
      </c>
      <c r="EP14" s="123">
        <v>18</v>
      </c>
      <c r="EQ14" s="15">
        <f>EO14+EP14</f>
        <v>51</v>
      </c>
      <c r="ER14" s="123">
        <v>7</v>
      </c>
      <c r="ES14" s="123">
        <v>24</v>
      </c>
      <c r="ET14" s="15">
        <f>ER14+ES14</f>
        <v>31</v>
      </c>
      <c r="EU14" s="123">
        <v>44</v>
      </c>
      <c r="EV14" s="123">
        <v>12</v>
      </c>
      <c r="EW14" s="15">
        <f>EU14+EV14</f>
        <v>56</v>
      </c>
      <c r="EX14" s="123">
        <v>15</v>
      </c>
      <c r="EY14" s="123">
        <v>12</v>
      </c>
      <c r="EZ14" s="15">
        <f>EX14+EY14</f>
        <v>27</v>
      </c>
      <c r="FA14" s="123">
        <v>32</v>
      </c>
      <c r="FB14" s="123">
        <v>47</v>
      </c>
      <c r="FC14" s="15">
        <f>FA14+FB14</f>
        <v>79</v>
      </c>
      <c r="FD14" s="123">
        <v>11</v>
      </c>
      <c r="FE14" s="123">
        <v>2</v>
      </c>
      <c r="FF14" s="15">
        <f>FD14+FE14</f>
        <v>13</v>
      </c>
      <c r="FG14" s="123">
        <v>25</v>
      </c>
      <c r="FH14" s="123">
        <v>1</v>
      </c>
      <c r="FI14" s="15">
        <f>FG14+FH14</f>
        <v>26</v>
      </c>
      <c r="FJ14" s="123">
        <v>50</v>
      </c>
      <c r="FK14" s="123">
        <v>0</v>
      </c>
      <c r="FL14" s="15">
        <f>FJ14+FK14</f>
        <v>50</v>
      </c>
      <c r="FM14" s="123">
        <v>39</v>
      </c>
      <c r="FN14" s="123">
        <v>0</v>
      </c>
      <c r="FO14" s="15">
        <f>FM14+FN14</f>
        <v>39</v>
      </c>
      <c r="FP14" s="123">
        <v>14</v>
      </c>
      <c r="FQ14" s="123">
        <v>0</v>
      </c>
      <c r="FR14" s="15">
        <f>FP14+FQ14</f>
        <v>14</v>
      </c>
      <c r="FS14" s="123">
        <v>28</v>
      </c>
      <c r="FT14" s="123">
        <v>12</v>
      </c>
      <c r="FU14" s="15">
        <f>FS14+FT14</f>
        <v>40</v>
      </c>
      <c r="FV14" s="123">
        <v>16</v>
      </c>
      <c r="FW14" s="123">
        <v>0</v>
      </c>
      <c r="FX14" s="15">
        <f>FV14+FW14</f>
        <v>16</v>
      </c>
      <c r="FY14" s="123">
        <v>28</v>
      </c>
      <c r="FZ14" s="123">
        <v>0</v>
      </c>
      <c r="GA14" s="15">
        <f>FY14+FZ14</f>
        <v>28</v>
      </c>
      <c r="GB14" s="123">
        <v>3</v>
      </c>
      <c r="GC14" s="123">
        <v>12</v>
      </c>
      <c r="GD14" s="15">
        <f>GB14+GC14</f>
        <v>15</v>
      </c>
      <c r="GE14" s="123">
        <v>24</v>
      </c>
      <c r="GF14" s="123">
        <v>0</v>
      </c>
      <c r="GG14" s="15">
        <f>GE14+GF14</f>
        <v>24</v>
      </c>
      <c r="GH14" s="123">
        <v>51</v>
      </c>
      <c r="GI14" s="123">
        <v>24</v>
      </c>
      <c r="GJ14" s="15">
        <f>GH14+GI14</f>
        <v>75</v>
      </c>
      <c r="GK14" s="123">
        <v>3</v>
      </c>
      <c r="GL14" s="123">
        <v>12</v>
      </c>
      <c r="GM14" s="15">
        <f>GK14+GL14</f>
        <v>15</v>
      </c>
      <c r="GN14" s="123">
        <v>11</v>
      </c>
      <c r="GO14" s="15">
        <v>0</v>
      </c>
      <c r="GP14" s="15">
        <f>GN14+GO14</f>
        <v>11</v>
      </c>
      <c r="GQ14" s="123">
        <v>3</v>
      </c>
      <c r="GR14" s="15">
        <v>0</v>
      </c>
      <c r="GS14" s="15">
        <f>GQ14+GR14</f>
        <v>3</v>
      </c>
      <c r="GT14" s="123">
        <v>29</v>
      </c>
      <c r="GU14" s="15">
        <v>9</v>
      </c>
      <c r="GV14" s="15">
        <f>GT14+GU14</f>
        <v>38</v>
      </c>
      <c r="GW14" s="123">
        <v>40</v>
      </c>
      <c r="GX14" s="15">
        <v>0</v>
      </c>
      <c r="GY14" s="15">
        <f>GW14+GX14</f>
        <v>40</v>
      </c>
      <c r="GZ14" s="123">
        <v>13</v>
      </c>
      <c r="HA14" s="15">
        <v>0</v>
      </c>
      <c r="HB14" s="15">
        <f>GZ14+HA14</f>
        <v>13</v>
      </c>
      <c r="HC14" s="123">
        <v>14</v>
      </c>
      <c r="HD14" s="15">
        <v>3</v>
      </c>
      <c r="HE14" s="15">
        <f>HC14+HD14</f>
        <v>17</v>
      </c>
      <c r="HF14" s="123">
        <v>60</v>
      </c>
      <c r="HG14" s="15">
        <v>0</v>
      </c>
      <c r="HH14" s="15">
        <f>HF14+HG14</f>
        <v>60</v>
      </c>
      <c r="HI14" s="123">
        <v>83</v>
      </c>
      <c r="HJ14" s="15">
        <v>1</v>
      </c>
      <c r="HK14" s="15">
        <f>HI14+HJ14</f>
        <v>84</v>
      </c>
      <c r="HL14" s="123">
        <v>20</v>
      </c>
      <c r="HM14" s="15">
        <v>1</v>
      </c>
      <c r="HN14" s="15">
        <f>HL14+HM14</f>
        <v>21</v>
      </c>
      <c r="HO14" s="123">
        <v>50</v>
      </c>
      <c r="HP14" s="15">
        <v>13</v>
      </c>
      <c r="HQ14" s="15">
        <f>HO14+HP14</f>
        <v>63</v>
      </c>
      <c r="HR14" s="123">
        <v>65</v>
      </c>
      <c r="HS14" s="15">
        <v>0</v>
      </c>
      <c r="HT14" s="15">
        <f>HR14+HS14</f>
        <v>65</v>
      </c>
      <c r="HU14" s="123">
        <v>88</v>
      </c>
      <c r="HV14" s="15">
        <v>0</v>
      </c>
      <c r="HW14" s="15">
        <f>HU14+HV14</f>
        <v>88</v>
      </c>
      <c r="HX14" s="123">
        <v>75</v>
      </c>
      <c r="HY14" s="15">
        <v>0</v>
      </c>
      <c r="HZ14" s="15">
        <f>HX14+HY14</f>
        <v>75</v>
      </c>
      <c r="IA14" s="123">
        <v>72</v>
      </c>
      <c r="IB14" s="15">
        <v>0</v>
      </c>
      <c r="IC14" s="15">
        <f>IA14+IB14</f>
        <v>72</v>
      </c>
      <c r="ID14" s="123">
        <v>56</v>
      </c>
      <c r="IE14" s="15">
        <v>0</v>
      </c>
      <c r="IF14" s="15">
        <f>ID14+IE14</f>
        <v>56</v>
      </c>
      <c r="IG14" s="123">
        <v>82</v>
      </c>
      <c r="IH14" s="15">
        <v>0</v>
      </c>
      <c r="II14" s="15">
        <f>IG14+IH14</f>
        <v>82</v>
      </c>
      <c r="IJ14" s="123">
        <v>30</v>
      </c>
      <c r="IK14" s="15">
        <v>13</v>
      </c>
      <c r="IL14" s="15">
        <f>IJ14+IK14</f>
        <v>43</v>
      </c>
      <c r="IM14" s="123">
        <v>44</v>
      </c>
      <c r="IN14" s="15">
        <v>0</v>
      </c>
      <c r="IO14" s="15">
        <f>IM14+IN14</f>
        <v>44</v>
      </c>
      <c r="IP14" s="123">
        <v>59</v>
      </c>
      <c r="IQ14" s="15">
        <v>0</v>
      </c>
      <c r="IR14" s="15">
        <f>IP14+IQ14</f>
        <v>59</v>
      </c>
      <c r="IS14" s="123">
        <v>140</v>
      </c>
      <c r="IT14" s="15">
        <v>0</v>
      </c>
      <c r="IU14" s="15">
        <f>IS14+IT14</f>
        <v>140</v>
      </c>
      <c r="IV14" s="123">
        <v>33</v>
      </c>
      <c r="IW14" s="15">
        <v>0</v>
      </c>
      <c r="IX14" s="15">
        <f>IV14+IW14</f>
        <v>33</v>
      </c>
      <c r="IY14" s="123">
        <v>76</v>
      </c>
      <c r="IZ14" s="15">
        <v>0</v>
      </c>
      <c r="JA14" s="15">
        <f>IY14+IZ14</f>
        <v>76</v>
      </c>
      <c r="JB14" s="123">
        <v>115</v>
      </c>
      <c r="JC14" s="15">
        <v>0</v>
      </c>
      <c r="JD14" s="15">
        <f>JB14+JC14</f>
        <v>115</v>
      </c>
      <c r="JE14" s="123">
        <v>175</v>
      </c>
      <c r="JF14" s="15">
        <v>0</v>
      </c>
      <c r="JG14" s="15">
        <f>JE14+JF14</f>
        <v>175</v>
      </c>
      <c r="JH14" s="123">
        <v>100</v>
      </c>
      <c r="JI14" s="15">
        <v>0</v>
      </c>
      <c r="JJ14" s="15">
        <f>JH14+JI14</f>
        <v>100</v>
      </c>
      <c r="JK14" s="123">
        <v>130</v>
      </c>
      <c r="JL14" s="15">
        <v>0</v>
      </c>
      <c r="JM14" s="15">
        <f>JK14+JL14</f>
        <v>130</v>
      </c>
      <c r="JN14" s="123">
        <v>167</v>
      </c>
      <c r="JO14" s="15">
        <v>0</v>
      </c>
      <c r="JP14" s="15">
        <f>JN14+JO14</f>
        <v>167</v>
      </c>
      <c r="JQ14" s="123">
        <v>90</v>
      </c>
      <c r="JR14" s="15">
        <v>0</v>
      </c>
      <c r="JS14" s="15">
        <f>JQ14+JR14</f>
        <v>90</v>
      </c>
      <c r="JT14" s="123">
        <v>60</v>
      </c>
      <c r="JU14" s="15">
        <v>0</v>
      </c>
      <c r="JV14" s="15">
        <f>JT14+JU14</f>
        <v>60</v>
      </c>
      <c r="JW14" s="123">
        <v>86</v>
      </c>
      <c r="JX14" s="15">
        <v>0</v>
      </c>
      <c r="JY14" s="15">
        <f>JW14+JX14</f>
        <v>86</v>
      </c>
      <c r="JZ14" s="123">
        <v>108</v>
      </c>
      <c r="KA14" s="15">
        <v>12</v>
      </c>
      <c r="KB14" s="15">
        <f>JZ14+KA14</f>
        <v>120</v>
      </c>
      <c r="KC14" s="123">
        <v>17</v>
      </c>
      <c r="KD14" s="15">
        <v>0</v>
      </c>
      <c r="KE14" s="15">
        <f>KC14+KD14</f>
        <v>17</v>
      </c>
      <c r="KF14" s="123">
        <v>119</v>
      </c>
      <c r="KG14" s="15">
        <v>0</v>
      </c>
      <c r="KH14" s="15">
        <f>KF14+KG14</f>
        <v>119</v>
      </c>
      <c r="KI14" s="123">
        <v>162</v>
      </c>
      <c r="KJ14" s="15">
        <v>0</v>
      </c>
      <c r="KK14" s="15">
        <f>KI14+KJ14</f>
        <v>162</v>
      </c>
      <c r="KL14" s="123">
        <v>108</v>
      </c>
      <c r="KM14" s="15">
        <v>0</v>
      </c>
      <c r="KN14" s="15">
        <f>KL14+KM14</f>
        <v>108</v>
      </c>
      <c r="KO14" s="123">
        <v>48</v>
      </c>
      <c r="KP14" s="15">
        <v>0</v>
      </c>
      <c r="KQ14" s="15">
        <f>KO14+KP14</f>
        <v>48</v>
      </c>
      <c r="KR14" s="123">
        <v>153</v>
      </c>
      <c r="KS14" s="15">
        <v>0</v>
      </c>
      <c r="KT14" s="15">
        <f>KR14+KS14</f>
        <v>153</v>
      </c>
      <c r="KU14" s="123">
        <v>79</v>
      </c>
      <c r="KV14" s="15">
        <v>0</v>
      </c>
      <c r="KW14" s="15">
        <f>KU14+KV14</f>
        <v>79</v>
      </c>
      <c r="KX14" s="123">
        <v>100</v>
      </c>
      <c r="KY14" s="15">
        <v>0</v>
      </c>
      <c r="KZ14" s="15">
        <f>KX14+KY14</f>
        <v>100</v>
      </c>
      <c r="LA14" s="123">
        <v>171</v>
      </c>
      <c r="LB14" s="15">
        <v>0</v>
      </c>
      <c r="LC14" s="15">
        <f>LA14+LB14</f>
        <v>171</v>
      </c>
      <c r="LD14" s="123">
        <v>55</v>
      </c>
      <c r="LE14" s="15">
        <v>0</v>
      </c>
      <c r="LF14" s="15">
        <f>LD14+LE14</f>
        <v>55</v>
      </c>
      <c r="LG14" s="123">
        <v>140</v>
      </c>
      <c r="LH14" s="15">
        <v>0</v>
      </c>
      <c r="LI14" s="15">
        <f>LG14+LH14</f>
        <v>140</v>
      </c>
      <c r="LJ14" s="123">
        <v>93</v>
      </c>
      <c r="LK14" s="15">
        <v>0</v>
      </c>
      <c r="LL14" s="15">
        <f>LJ14+LK14</f>
        <v>93</v>
      </c>
      <c r="LM14" s="123">
        <v>105</v>
      </c>
      <c r="LN14" s="15">
        <v>0</v>
      </c>
      <c r="LO14" s="15">
        <f>LM14+LN14</f>
        <v>105</v>
      </c>
      <c r="LP14" s="125">
        <v>58</v>
      </c>
      <c r="LQ14" s="126">
        <v>0</v>
      </c>
      <c r="LR14" s="15">
        <v>58</v>
      </c>
      <c r="LS14" s="125">
        <v>173</v>
      </c>
      <c r="LT14" s="126">
        <v>0</v>
      </c>
      <c r="LU14" s="15">
        <v>173</v>
      </c>
      <c r="LV14" s="125">
        <v>103</v>
      </c>
      <c r="LW14" s="126">
        <v>0</v>
      </c>
      <c r="LX14" s="142">
        <v>103</v>
      </c>
      <c r="LY14" s="125">
        <v>45</v>
      </c>
      <c r="LZ14" s="126">
        <v>0</v>
      </c>
      <c r="MA14" s="144">
        <v>45</v>
      </c>
      <c r="MB14" s="125">
        <v>99</v>
      </c>
      <c r="MC14" s="126">
        <v>0</v>
      </c>
      <c r="MD14" s="146">
        <v>99</v>
      </c>
      <c r="ME14" s="125">
        <v>185</v>
      </c>
      <c r="MF14" s="126">
        <v>0</v>
      </c>
      <c r="MG14" s="147">
        <v>185</v>
      </c>
      <c r="MH14" s="125">
        <v>128</v>
      </c>
      <c r="MI14" s="126">
        <v>0</v>
      </c>
      <c r="MJ14" s="147">
        <v>128</v>
      </c>
      <c r="MK14" s="125">
        <v>195</v>
      </c>
      <c r="ML14" s="126">
        <v>0</v>
      </c>
      <c r="MM14" s="150">
        <v>195</v>
      </c>
      <c r="MN14" s="125">
        <v>246</v>
      </c>
      <c r="MO14" s="126">
        <v>0</v>
      </c>
      <c r="MP14" s="151">
        <v>246</v>
      </c>
      <c r="MQ14" s="125">
        <v>88</v>
      </c>
      <c r="MR14" s="126">
        <v>0</v>
      </c>
      <c r="MS14" s="153">
        <v>88</v>
      </c>
      <c r="MT14" s="125">
        <v>136</v>
      </c>
      <c r="MU14" s="126">
        <v>0</v>
      </c>
      <c r="MV14" s="155">
        <v>136</v>
      </c>
    </row>
    <row r="15" spans="2:360">
      <c r="B15" s="174"/>
      <c r="C15" s="15" t="s">
        <v>6400</v>
      </c>
      <c r="D15" s="15">
        <v>1</v>
      </c>
      <c r="E15" s="15">
        <v>0</v>
      </c>
      <c r="F15" s="15">
        <f>D15+E15</f>
        <v>1</v>
      </c>
      <c r="G15" s="15">
        <v>0</v>
      </c>
      <c r="H15" s="15">
        <v>0</v>
      </c>
      <c r="I15" s="15">
        <f>G15+H15</f>
        <v>0</v>
      </c>
      <c r="J15" s="15">
        <v>1</v>
      </c>
      <c r="K15" s="15">
        <v>0</v>
      </c>
      <c r="L15" s="15">
        <f>J15+K15</f>
        <v>1</v>
      </c>
      <c r="M15" s="15">
        <v>0</v>
      </c>
      <c r="N15" s="15">
        <v>0</v>
      </c>
      <c r="O15" s="15">
        <f>M15+N15</f>
        <v>0</v>
      </c>
      <c r="P15" s="123">
        <v>1</v>
      </c>
      <c r="Q15" s="123">
        <v>0</v>
      </c>
      <c r="R15" s="123">
        <f>P15+Q15</f>
        <v>1</v>
      </c>
      <c r="S15" s="123">
        <v>16</v>
      </c>
      <c r="T15" s="123">
        <v>0</v>
      </c>
      <c r="U15" s="15">
        <f>S15+T15</f>
        <v>16</v>
      </c>
      <c r="V15" s="123">
        <v>3</v>
      </c>
      <c r="W15" s="123">
        <v>0</v>
      </c>
      <c r="X15" s="15">
        <f>V15+W15</f>
        <v>3</v>
      </c>
      <c r="Y15" s="123">
        <v>13</v>
      </c>
      <c r="Z15" s="123">
        <v>2</v>
      </c>
      <c r="AA15" s="15">
        <f>Y15+Z15</f>
        <v>15</v>
      </c>
      <c r="AB15" s="123">
        <v>0</v>
      </c>
      <c r="AC15" s="123">
        <v>0</v>
      </c>
      <c r="AD15" s="15">
        <f>AB15+AC15</f>
        <v>0</v>
      </c>
      <c r="AE15" s="123">
        <v>0</v>
      </c>
      <c r="AF15" s="123">
        <v>0</v>
      </c>
      <c r="AG15" s="15">
        <f>AE15+AF15</f>
        <v>0</v>
      </c>
      <c r="AH15" s="123">
        <v>0</v>
      </c>
      <c r="AI15" s="123">
        <v>0</v>
      </c>
      <c r="AJ15" s="15">
        <f>AH15+AI15</f>
        <v>0</v>
      </c>
      <c r="AK15" s="123">
        <v>0</v>
      </c>
      <c r="AL15" s="123">
        <v>0</v>
      </c>
      <c r="AM15" s="15">
        <f>AK15+AL15</f>
        <v>0</v>
      </c>
      <c r="AN15" s="123">
        <v>13</v>
      </c>
      <c r="AO15" s="123">
        <v>0</v>
      </c>
      <c r="AP15" s="15">
        <f>AN15+AO15</f>
        <v>13</v>
      </c>
      <c r="AQ15" s="123">
        <v>0</v>
      </c>
      <c r="AR15" s="123">
        <v>0</v>
      </c>
      <c r="AS15" s="15">
        <f>AQ15+AR15</f>
        <v>0</v>
      </c>
      <c r="AT15" s="123">
        <v>0</v>
      </c>
      <c r="AU15" s="123">
        <v>0</v>
      </c>
      <c r="AV15" s="15">
        <f>AT15+AU15</f>
        <v>0</v>
      </c>
      <c r="AW15" s="123">
        <v>0</v>
      </c>
      <c r="AX15" s="123">
        <v>0</v>
      </c>
      <c r="AY15" s="15">
        <f>AW15+AX15</f>
        <v>0</v>
      </c>
      <c r="AZ15" s="123">
        <v>0</v>
      </c>
      <c r="BA15" s="123">
        <v>0</v>
      </c>
      <c r="BB15" s="15">
        <f>AZ15+BA15</f>
        <v>0</v>
      </c>
      <c r="BC15" s="123">
        <v>0</v>
      </c>
      <c r="BD15" s="123">
        <v>0</v>
      </c>
      <c r="BE15" s="15">
        <f>BC15+BD15</f>
        <v>0</v>
      </c>
      <c r="BF15" s="123">
        <v>0</v>
      </c>
      <c r="BG15" s="123">
        <v>0</v>
      </c>
      <c r="BH15" s="15">
        <f>BF15+BG15</f>
        <v>0</v>
      </c>
      <c r="BI15" s="123">
        <v>1</v>
      </c>
      <c r="BJ15" s="123">
        <v>12</v>
      </c>
      <c r="BK15" s="15">
        <f>BI15+BJ15</f>
        <v>13</v>
      </c>
      <c r="BL15" s="123">
        <v>1</v>
      </c>
      <c r="BM15" s="123">
        <v>0</v>
      </c>
      <c r="BN15" s="15">
        <f>BL15+BM15</f>
        <v>1</v>
      </c>
      <c r="BO15" s="123">
        <v>0</v>
      </c>
      <c r="BP15" s="123">
        <v>0</v>
      </c>
      <c r="BQ15" s="15">
        <f>BO15+BP15</f>
        <v>0</v>
      </c>
      <c r="BR15" s="123">
        <v>0</v>
      </c>
      <c r="BS15" s="123">
        <v>0</v>
      </c>
      <c r="BT15" s="123">
        <v>0</v>
      </c>
      <c r="BU15" s="123">
        <v>0</v>
      </c>
      <c r="BV15" s="123">
        <v>0</v>
      </c>
      <c r="BW15" s="15">
        <f>BU15+BV15</f>
        <v>0</v>
      </c>
      <c r="BX15" s="123">
        <v>0</v>
      </c>
      <c r="BY15" s="123">
        <v>0</v>
      </c>
      <c r="BZ15" s="15">
        <f>BX15+BY15</f>
        <v>0</v>
      </c>
      <c r="CA15" s="123">
        <v>0</v>
      </c>
      <c r="CB15" s="123">
        <v>0</v>
      </c>
      <c r="CC15" s="15">
        <f>CA15+CB15</f>
        <v>0</v>
      </c>
      <c r="CD15" s="123">
        <v>11</v>
      </c>
      <c r="CE15" s="123">
        <v>0</v>
      </c>
      <c r="CF15" s="15">
        <f>CD15+CE15</f>
        <v>11</v>
      </c>
      <c r="CG15" s="123">
        <v>12</v>
      </c>
      <c r="CH15" s="123">
        <v>0</v>
      </c>
      <c r="CI15" s="123">
        <v>12</v>
      </c>
      <c r="CJ15" s="123">
        <v>0</v>
      </c>
      <c r="CK15" s="123">
        <v>0</v>
      </c>
      <c r="CL15" s="15">
        <f>CJ15+CK15</f>
        <v>0</v>
      </c>
      <c r="CM15" s="123">
        <v>12</v>
      </c>
      <c r="CN15" s="123">
        <v>0</v>
      </c>
      <c r="CO15" s="15">
        <f>CM15+CN15</f>
        <v>12</v>
      </c>
      <c r="CP15" s="123">
        <v>0</v>
      </c>
      <c r="CQ15" s="123">
        <v>0</v>
      </c>
      <c r="CR15" s="15">
        <f>CP15+CQ15</f>
        <v>0</v>
      </c>
      <c r="CS15" s="123">
        <v>0</v>
      </c>
      <c r="CT15" s="123">
        <v>0</v>
      </c>
      <c r="CU15" s="123">
        <v>0</v>
      </c>
      <c r="CV15" s="123">
        <v>0</v>
      </c>
      <c r="CW15" s="123">
        <v>0</v>
      </c>
      <c r="CX15" s="123">
        <v>0</v>
      </c>
      <c r="CY15" s="123">
        <v>0</v>
      </c>
      <c r="CZ15" s="123">
        <v>0</v>
      </c>
      <c r="DA15" s="123">
        <v>0</v>
      </c>
      <c r="DB15" s="123">
        <v>0</v>
      </c>
      <c r="DC15" s="123">
        <v>0</v>
      </c>
      <c r="DD15" s="15">
        <f>DB15+DC15</f>
        <v>0</v>
      </c>
      <c r="DE15" s="123">
        <v>0</v>
      </c>
      <c r="DF15" s="123">
        <v>0</v>
      </c>
      <c r="DG15" s="123">
        <v>0</v>
      </c>
      <c r="DH15" s="123">
        <v>0</v>
      </c>
      <c r="DI15" s="123">
        <v>0</v>
      </c>
      <c r="DJ15" s="15">
        <f>DH15+DI15</f>
        <v>0</v>
      </c>
      <c r="DK15" s="123">
        <v>0</v>
      </c>
      <c r="DL15" s="123">
        <v>0</v>
      </c>
      <c r="DM15" s="15">
        <f>DK15+DL15</f>
        <v>0</v>
      </c>
      <c r="DN15" s="123">
        <v>0</v>
      </c>
      <c r="DO15" s="123">
        <v>0</v>
      </c>
      <c r="DP15" s="15">
        <f>DN15+DO15</f>
        <v>0</v>
      </c>
      <c r="DQ15" s="123">
        <v>0</v>
      </c>
      <c r="DR15" s="123">
        <v>0</v>
      </c>
      <c r="DS15" s="15">
        <f>DQ15+DR15</f>
        <v>0</v>
      </c>
      <c r="DT15" s="123">
        <v>14</v>
      </c>
      <c r="DU15" s="123">
        <v>0</v>
      </c>
      <c r="DV15" s="15">
        <f>DT15+DU15</f>
        <v>14</v>
      </c>
      <c r="DW15" s="123">
        <v>0</v>
      </c>
      <c r="DX15" s="123">
        <v>0</v>
      </c>
      <c r="DY15" s="15">
        <f>DW15+DX15</f>
        <v>0</v>
      </c>
      <c r="DZ15" s="123">
        <v>0</v>
      </c>
      <c r="EA15" s="123">
        <v>2</v>
      </c>
      <c r="EB15" s="15">
        <f>DZ15+EA15</f>
        <v>2</v>
      </c>
      <c r="EC15" s="123">
        <v>8</v>
      </c>
      <c r="ED15" s="123">
        <v>13</v>
      </c>
      <c r="EE15" s="15">
        <f>EC15+ED15</f>
        <v>21</v>
      </c>
      <c r="EF15" s="123">
        <v>5</v>
      </c>
      <c r="EG15" s="123">
        <v>1</v>
      </c>
      <c r="EH15" s="15">
        <f>EF15+EG15</f>
        <v>6</v>
      </c>
      <c r="EI15" s="123">
        <v>0</v>
      </c>
      <c r="EJ15" s="123">
        <v>0</v>
      </c>
      <c r="EK15" s="123">
        <v>0</v>
      </c>
      <c r="EL15" s="123">
        <v>15</v>
      </c>
      <c r="EM15" s="123">
        <v>0</v>
      </c>
      <c r="EN15" s="15">
        <f>EL15+EM15</f>
        <v>15</v>
      </c>
      <c r="EO15" s="123">
        <v>18</v>
      </c>
      <c r="EP15" s="123">
        <v>0</v>
      </c>
      <c r="EQ15" s="15">
        <f>EO15+EP15</f>
        <v>18</v>
      </c>
      <c r="ER15" s="123">
        <v>0</v>
      </c>
      <c r="ES15" s="123">
        <v>12</v>
      </c>
      <c r="ET15" s="15">
        <f>ER15+ES15</f>
        <v>12</v>
      </c>
      <c r="EU15" s="123">
        <v>12</v>
      </c>
      <c r="EV15" s="123">
        <v>0</v>
      </c>
      <c r="EW15" s="15">
        <f>EU15+EV15</f>
        <v>12</v>
      </c>
      <c r="EX15" s="123">
        <v>2</v>
      </c>
      <c r="EY15" s="123">
        <v>0</v>
      </c>
      <c r="EZ15" s="15">
        <f>EX15+EY15</f>
        <v>2</v>
      </c>
      <c r="FA15" s="123">
        <v>1</v>
      </c>
      <c r="FB15" s="123">
        <v>0</v>
      </c>
      <c r="FC15" s="15">
        <f>FA15+FB15</f>
        <v>1</v>
      </c>
      <c r="FD15" s="123">
        <v>3</v>
      </c>
      <c r="FE15" s="123">
        <v>0</v>
      </c>
      <c r="FF15" s="15">
        <f>FD15+FE15</f>
        <v>3</v>
      </c>
      <c r="FG15" s="123">
        <v>0</v>
      </c>
      <c r="FH15" s="123">
        <v>0</v>
      </c>
      <c r="FI15" s="15">
        <f>FG15+FH15</f>
        <v>0</v>
      </c>
      <c r="FJ15" s="123">
        <v>7</v>
      </c>
      <c r="FK15" s="123">
        <v>0</v>
      </c>
      <c r="FL15" s="15">
        <f>FJ15+FK15</f>
        <v>7</v>
      </c>
      <c r="FM15" s="123">
        <v>3</v>
      </c>
      <c r="FN15" s="123">
        <v>0</v>
      </c>
      <c r="FO15" s="15">
        <f>FM15+FN15</f>
        <v>3</v>
      </c>
      <c r="FP15" s="123">
        <v>0</v>
      </c>
      <c r="FQ15" s="123">
        <v>0</v>
      </c>
      <c r="FR15" s="15">
        <f>FP15+FQ15</f>
        <v>0</v>
      </c>
      <c r="FS15" s="123">
        <v>11</v>
      </c>
      <c r="FT15" s="123">
        <v>12</v>
      </c>
      <c r="FU15" s="15">
        <f>FS15+FT15</f>
        <v>23</v>
      </c>
      <c r="FV15" s="123">
        <v>0</v>
      </c>
      <c r="FW15" s="123">
        <v>0</v>
      </c>
      <c r="FX15" s="15">
        <f>FV15+FW15</f>
        <v>0</v>
      </c>
      <c r="FY15" s="123">
        <v>0</v>
      </c>
      <c r="FZ15" s="123">
        <v>0</v>
      </c>
      <c r="GA15" s="15">
        <f>FY15+FZ15</f>
        <v>0</v>
      </c>
      <c r="GB15" s="123">
        <v>0</v>
      </c>
      <c r="GC15" s="123">
        <v>12</v>
      </c>
      <c r="GD15" s="15">
        <f>GB15+GC15</f>
        <v>12</v>
      </c>
      <c r="GE15" s="123">
        <v>0</v>
      </c>
      <c r="GF15" s="123">
        <v>0</v>
      </c>
      <c r="GG15" s="15">
        <f>GE15+GF15</f>
        <v>0</v>
      </c>
      <c r="GH15" s="123">
        <v>17</v>
      </c>
      <c r="GI15" s="123">
        <v>0</v>
      </c>
      <c r="GJ15" s="15">
        <f>GH15+GI15</f>
        <v>17</v>
      </c>
      <c r="GK15" s="123">
        <v>0</v>
      </c>
      <c r="GL15" s="123">
        <v>0</v>
      </c>
      <c r="GM15" s="15">
        <f>GK15+GL15</f>
        <v>0</v>
      </c>
      <c r="GN15" s="123">
        <v>0</v>
      </c>
      <c r="GO15" s="15">
        <v>0</v>
      </c>
      <c r="GP15" s="15">
        <f>GN15+GO15</f>
        <v>0</v>
      </c>
      <c r="GQ15" s="123">
        <v>0</v>
      </c>
      <c r="GR15" s="15">
        <v>0</v>
      </c>
      <c r="GS15" s="15">
        <f>GQ15+GR15</f>
        <v>0</v>
      </c>
      <c r="GT15" s="123">
        <v>0</v>
      </c>
      <c r="GU15" s="15">
        <v>0</v>
      </c>
      <c r="GV15" s="15">
        <f>GT15+GU15</f>
        <v>0</v>
      </c>
      <c r="GW15" s="123">
        <v>1</v>
      </c>
      <c r="GX15" s="15">
        <v>0</v>
      </c>
      <c r="GY15" s="15">
        <f>GW15+GX15</f>
        <v>1</v>
      </c>
      <c r="GZ15" s="123">
        <v>0</v>
      </c>
      <c r="HA15" s="15">
        <v>0</v>
      </c>
      <c r="HB15" s="15">
        <f>GZ15+HA15</f>
        <v>0</v>
      </c>
      <c r="HC15" s="123">
        <v>0</v>
      </c>
      <c r="HD15" s="15">
        <v>0</v>
      </c>
      <c r="HE15" s="15">
        <f>HC15+HD15</f>
        <v>0</v>
      </c>
      <c r="HF15" s="123">
        <v>13</v>
      </c>
      <c r="HG15" s="15">
        <v>0</v>
      </c>
      <c r="HH15" s="15">
        <f>HF15+HG15</f>
        <v>13</v>
      </c>
      <c r="HI15" s="123">
        <v>27</v>
      </c>
      <c r="HJ15" s="15">
        <v>0</v>
      </c>
      <c r="HK15" s="15">
        <f>HI15+HJ15</f>
        <v>27</v>
      </c>
      <c r="HL15" s="123">
        <v>6</v>
      </c>
      <c r="HM15" s="15">
        <v>0</v>
      </c>
      <c r="HN15" s="15">
        <f>HL15+HM15</f>
        <v>6</v>
      </c>
      <c r="HO15" s="123">
        <v>1</v>
      </c>
      <c r="HP15" s="15">
        <v>13</v>
      </c>
      <c r="HQ15" s="15">
        <f>HO15+HP15</f>
        <v>14</v>
      </c>
      <c r="HR15" s="123">
        <v>0</v>
      </c>
      <c r="HS15" s="15">
        <v>0</v>
      </c>
      <c r="HT15" s="15">
        <f>HR15+HS15</f>
        <v>0</v>
      </c>
      <c r="HU15" s="123">
        <v>19</v>
      </c>
      <c r="HV15" s="15">
        <v>0</v>
      </c>
      <c r="HW15" s="15">
        <f>HU15+HV15</f>
        <v>19</v>
      </c>
      <c r="HX15" s="123">
        <v>21</v>
      </c>
      <c r="HY15" s="15">
        <v>0</v>
      </c>
      <c r="HZ15" s="15">
        <f>HX15+HY15</f>
        <v>21</v>
      </c>
      <c r="IA15" s="123">
        <v>1</v>
      </c>
      <c r="IB15" s="15">
        <v>0</v>
      </c>
      <c r="IC15" s="15">
        <f>IA15+IB15</f>
        <v>1</v>
      </c>
      <c r="ID15" s="123">
        <v>2</v>
      </c>
      <c r="IE15" s="15">
        <v>0</v>
      </c>
      <c r="IF15" s="15">
        <f>ID15+IE15</f>
        <v>2</v>
      </c>
      <c r="IG15" s="123">
        <v>8</v>
      </c>
      <c r="IH15" s="15">
        <v>0</v>
      </c>
      <c r="II15" s="15">
        <f>IG15+IH15</f>
        <v>8</v>
      </c>
      <c r="IJ15" s="123">
        <v>2</v>
      </c>
      <c r="IK15" s="15">
        <v>0</v>
      </c>
      <c r="IL15" s="15">
        <f>IJ15+IK15</f>
        <v>2</v>
      </c>
      <c r="IM15" s="123">
        <v>26</v>
      </c>
      <c r="IN15" s="15">
        <v>0</v>
      </c>
      <c r="IO15" s="15">
        <f>IM15+IN15</f>
        <v>26</v>
      </c>
      <c r="IP15" s="123">
        <v>3</v>
      </c>
      <c r="IQ15" s="15">
        <v>0</v>
      </c>
      <c r="IR15" s="15">
        <f>IP15+IQ15</f>
        <v>3</v>
      </c>
      <c r="IS15" s="123">
        <v>10</v>
      </c>
      <c r="IT15" s="15">
        <v>0</v>
      </c>
      <c r="IU15" s="15">
        <f>IS15+IT15</f>
        <v>10</v>
      </c>
      <c r="IV15" s="123">
        <v>4</v>
      </c>
      <c r="IW15" s="15">
        <v>0</v>
      </c>
      <c r="IX15" s="15">
        <f>IV15+IW15</f>
        <v>4</v>
      </c>
      <c r="IY15" s="123">
        <v>14</v>
      </c>
      <c r="IZ15" s="15">
        <v>0</v>
      </c>
      <c r="JA15" s="15">
        <f>IY15+IZ15</f>
        <v>14</v>
      </c>
      <c r="JB15" s="123">
        <v>14</v>
      </c>
      <c r="JC15" s="15">
        <v>0</v>
      </c>
      <c r="JD15" s="15">
        <f>JB15+JC15</f>
        <v>14</v>
      </c>
      <c r="JE15" s="123">
        <v>8</v>
      </c>
      <c r="JF15" s="15">
        <v>0</v>
      </c>
      <c r="JG15" s="15">
        <f>JE15+JF15</f>
        <v>8</v>
      </c>
      <c r="JH15" s="123">
        <v>56</v>
      </c>
      <c r="JI15" s="15">
        <v>0</v>
      </c>
      <c r="JJ15" s="15">
        <f>JH15+JI15</f>
        <v>56</v>
      </c>
      <c r="JK15" s="123">
        <v>29</v>
      </c>
      <c r="JL15" s="15">
        <v>0</v>
      </c>
      <c r="JM15" s="15">
        <f>JK15+JL15</f>
        <v>29</v>
      </c>
      <c r="JN15" s="123">
        <v>25</v>
      </c>
      <c r="JO15" s="15">
        <v>0</v>
      </c>
      <c r="JP15" s="15">
        <f>JN15+JO15</f>
        <v>25</v>
      </c>
      <c r="JQ15" s="123">
        <v>21</v>
      </c>
      <c r="JR15" s="15">
        <v>0</v>
      </c>
      <c r="JS15" s="15">
        <f>JQ15+JR15</f>
        <v>21</v>
      </c>
      <c r="JT15" s="123">
        <v>17</v>
      </c>
      <c r="JU15" s="15">
        <v>0</v>
      </c>
      <c r="JV15" s="15">
        <f>JT15+JU15</f>
        <v>17</v>
      </c>
      <c r="JW15" s="123">
        <v>25</v>
      </c>
      <c r="JX15" s="15">
        <v>0</v>
      </c>
      <c r="JY15" s="15">
        <f>JW15+JX15</f>
        <v>25</v>
      </c>
      <c r="JZ15" s="123">
        <v>14</v>
      </c>
      <c r="KA15" s="15">
        <v>0</v>
      </c>
      <c r="KB15" s="15">
        <f>JZ15+KA15</f>
        <v>14</v>
      </c>
      <c r="KC15" s="123">
        <v>6</v>
      </c>
      <c r="KD15" s="15">
        <v>0</v>
      </c>
      <c r="KE15" s="15">
        <f>KC15+KD15</f>
        <v>6</v>
      </c>
      <c r="KF15" s="123">
        <v>31</v>
      </c>
      <c r="KG15" s="15">
        <v>0</v>
      </c>
      <c r="KH15" s="15">
        <f>KF15+KG15</f>
        <v>31</v>
      </c>
      <c r="KI15" s="123">
        <v>20</v>
      </c>
      <c r="KJ15" s="15">
        <v>0</v>
      </c>
      <c r="KK15" s="15">
        <f>KI15+KJ15</f>
        <v>20</v>
      </c>
      <c r="KL15" s="123">
        <v>19</v>
      </c>
      <c r="KM15" s="15">
        <v>0</v>
      </c>
      <c r="KN15" s="15">
        <f>KL15+KM15</f>
        <v>19</v>
      </c>
      <c r="KO15" s="123">
        <v>6</v>
      </c>
      <c r="KP15" s="15">
        <v>0</v>
      </c>
      <c r="KQ15" s="15">
        <f>KO15+KP15</f>
        <v>6</v>
      </c>
      <c r="KR15" s="123">
        <v>13</v>
      </c>
      <c r="KS15" s="15">
        <v>0</v>
      </c>
      <c r="KT15" s="15">
        <f>KR15+KS15</f>
        <v>13</v>
      </c>
      <c r="KU15" s="123">
        <v>26</v>
      </c>
      <c r="KV15" s="15">
        <v>0</v>
      </c>
      <c r="KW15" s="15">
        <f>KU15+KV15</f>
        <v>26</v>
      </c>
      <c r="KX15" s="123">
        <v>10</v>
      </c>
      <c r="KY15" s="15">
        <v>0</v>
      </c>
      <c r="KZ15" s="15">
        <f>KX15+KY15</f>
        <v>10</v>
      </c>
      <c r="LA15" s="123">
        <v>30</v>
      </c>
      <c r="LB15" s="15">
        <v>0</v>
      </c>
      <c r="LC15" s="15">
        <f>LA15+LB15</f>
        <v>30</v>
      </c>
      <c r="LD15" s="123">
        <v>6</v>
      </c>
      <c r="LE15" s="15">
        <v>0</v>
      </c>
      <c r="LF15" s="15">
        <f>LD15+LE15</f>
        <v>6</v>
      </c>
      <c r="LG15" s="123">
        <v>27</v>
      </c>
      <c r="LH15" s="15">
        <v>0</v>
      </c>
      <c r="LI15" s="15">
        <f>LG15+LH15</f>
        <v>27</v>
      </c>
      <c r="LJ15" s="123">
        <v>14</v>
      </c>
      <c r="LK15" s="15">
        <v>0</v>
      </c>
      <c r="LL15" s="15">
        <f>LJ15+LK15</f>
        <v>14</v>
      </c>
      <c r="LM15" s="123">
        <v>10</v>
      </c>
      <c r="LN15" s="15">
        <v>0</v>
      </c>
      <c r="LO15" s="15">
        <f>LM15+LN15</f>
        <v>10</v>
      </c>
      <c r="LP15" s="125">
        <v>9</v>
      </c>
      <c r="LQ15" s="126">
        <v>0</v>
      </c>
      <c r="LR15" s="15">
        <v>9</v>
      </c>
      <c r="LS15" s="125">
        <v>25</v>
      </c>
      <c r="LT15" s="126">
        <v>0</v>
      </c>
      <c r="LU15" s="15">
        <v>25</v>
      </c>
      <c r="LV15" s="125">
        <v>20</v>
      </c>
      <c r="LW15" s="126">
        <v>0</v>
      </c>
      <c r="LX15" s="142">
        <v>20</v>
      </c>
      <c r="LY15" s="125">
        <v>6</v>
      </c>
      <c r="LZ15" s="126">
        <v>0</v>
      </c>
      <c r="MA15" s="144">
        <v>6</v>
      </c>
      <c r="MB15" s="125">
        <v>7</v>
      </c>
      <c r="MC15" s="126">
        <v>0</v>
      </c>
      <c r="MD15" s="146">
        <v>7</v>
      </c>
      <c r="ME15" s="125">
        <v>48</v>
      </c>
      <c r="MF15" s="126">
        <v>0</v>
      </c>
      <c r="MG15" s="147">
        <v>48</v>
      </c>
      <c r="MH15" s="125">
        <v>51</v>
      </c>
      <c r="MI15" s="126">
        <v>0</v>
      </c>
      <c r="MJ15" s="147">
        <v>51</v>
      </c>
      <c r="MK15" s="125">
        <v>57</v>
      </c>
      <c r="ML15" s="126">
        <v>0</v>
      </c>
      <c r="MM15" s="150">
        <v>57</v>
      </c>
      <c r="MN15" s="125">
        <v>121</v>
      </c>
      <c r="MO15" s="126">
        <v>0</v>
      </c>
      <c r="MP15" s="151">
        <v>121</v>
      </c>
      <c r="MQ15" s="125">
        <v>35</v>
      </c>
      <c r="MR15" s="126">
        <v>0</v>
      </c>
      <c r="MS15" s="153">
        <v>35</v>
      </c>
      <c r="MT15" s="125">
        <v>46</v>
      </c>
      <c r="MU15" s="126">
        <v>0</v>
      </c>
      <c r="MV15" s="155">
        <v>46</v>
      </c>
    </row>
    <row r="16" spans="2:360">
      <c r="B16" s="174"/>
      <c r="C16" s="15" t="s">
        <v>6401</v>
      </c>
      <c r="D16" s="128">
        <f>D15/D14</f>
        <v>0.25</v>
      </c>
      <c r="E16" s="132">
        <v>0</v>
      </c>
      <c r="F16" s="128">
        <f>F15/F14</f>
        <v>0.25</v>
      </c>
      <c r="G16" s="128">
        <f>G15/G14</f>
        <v>0</v>
      </c>
      <c r="H16" s="128">
        <v>0</v>
      </c>
      <c r="I16" s="128">
        <f>I15/I14</f>
        <v>0</v>
      </c>
      <c r="J16" s="124">
        <f>J15/J14</f>
        <v>3.7037037037037035E-2</v>
      </c>
      <c r="K16" s="128">
        <v>0</v>
      </c>
      <c r="L16" s="124">
        <f>L15/L14</f>
        <v>3.7037037037037035E-2</v>
      </c>
      <c r="M16" s="128">
        <f>M15/M14</f>
        <v>0</v>
      </c>
      <c r="N16" s="128">
        <v>0</v>
      </c>
      <c r="O16" s="128">
        <f>O15/O14</f>
        <v>0</v>
      </c>
      <c r="P16" s="129">
        <f>P15/P14</f>
        <v>7.1428571428571425E-2</v>
      </c>
      <c r="Q16" s="129">
        <v>0</v>
      </c>
      <c r="R16" s="129">
        <f>R15/R14</f>
        <v>7.1428571428571425E-2</v>
      </c>
      <c r="S16" s="129">
        <f>S15/S14</f>
        <v>0.8</v>
      </c>
      <c r="T16" s="129">
        <v>0</v>
      </c>
      <c r="U16" s="124">
        <f>U15/U14</f>
        <v>0.8</v>
      </c>
      <c r="V16" s="129">
        <f>V15/V14</f>
        <v>0.06</v>
      </c>
      <c r="W16" s="129">
        <v>0</v>
      </c>
      <c r="X16" s="124">
        <f>X15/X14</f>
        <v>0.06</v>
      </c>
      <c r="Y16" s="129">
        <f>Y15/Y14</f>
        <v>0.19696969696969696</v>
      </c>
      <c r="Z16" s="129">
        <f>Z15/Z14</f>
        <v>0.14285714285714285</v>
      </c>
      <c r="AA16" s="124">
        <f>AA15/AA14</f>
        <v>0.1875</v>
      </c>
      <c r="AB16" s="129">
        <f>AB15/AB14</f>
        <v>0</v>
      </c>
      <c r="AC16" s="129">
        <v>0</v>
      </c>
      <c r="AD16" s="124">
        <f>AD15/AD14</f>
        <v>0</v>
      </c>
      <c r="AE16" s="129">
        <f>AE15/AE14</f>
        <v>0</v>
      </c>
      <c r="AF16" s="129">
        <v>0</v>
      </c>
      <c r="AG16" s="124">
        <f>AG15/AG14</f>
        <v>0</v>
      </c>
      <c r="AH16" s="129">
        <f>AH15/AH14</f>
        <v>0</v>
      </c>
      <c r="AI16" s="129">
        <v>0</v>
      </c>
      <c r="AJ16" s="124">
        <f>AJ15/AJ14</f>
        <v>0</v>
      </c>
      <c r="AK16" s="129">
        <f>AK15/AK14</f>
        <v>0</v>
      </c>
      <c r="AL16" s="129">
        <v>0</v>
      </c>
      <c r="AM16" s="124">
        <f>AM15/AM14</f>
        <v>0</v>
      </c>
      <c r="AN16" s="129">
        <f>AN15/AN14</f>
        <v>1</v>
      </c>
      <c r="AO16" s="129">
        <v>0</v>
      </c>
      <c r="AP16" s="124">
        <f>AP15/AP14</f>
        <v>1</v>
      </c>
      <c r="AQ16" s="129">
        <f>AQ15/AQ14</f>
        <v>0</v>
      </c>
      <c r="AR16" s="129">
        <v>0</v>
      </c>
      <c r="AS16" s="124">
        <f>AS15/AS14</f>
        <v>0</v>
      </c>
      <c r="AT16" s="129">
        <f>AT15/AT14</f>
        <v>0</v>
      </c>
      <c r="AU16" s="129">
        <v>0</v>
      </c>
      <c r="AV16" s="124">
        <f>AV15/AV14</f>
        <v>0</v>
      </c>
      <c r="AW16" s="129">
        <f>AW15/AW14</f>
        <v>0</v>
      </c>
      <c r="AX16" s="129">
        <v>0</v>
      </c>
      <c r="AY16" s="124">
        <f>AY15/AY14</f>
        <v>0</v>
      </c>
      <c r="AZ16" s="129">
        <f>AZ15/AZ14</f>
        <v>0</v>
      </c>
      <c r="BA16" s="129">
        <v>0</v>
      </c>
      <c r="BB16" s="124">
        <f>BB15/BB14</f>
        <v>0</v>
      </c>
      <c r="BC16" s="129">
        <f>BC15/BC14</f>
        <v>0</v>
      </c>
      <c r="BD16" s="129">
        <v>0</v>
      </c>
      <c r="BE16" s="124">
        <f>BE15/BE14</f>
        <v>0</v>
      </c>
      <c r="BF16" s="129">
        <f>BF15/BF14</f>
        <v>0</v>
      </c>
      <c r="BG16" s="129">
        <v>0</v>
      </c>
      <c r="BH16" s="124">
        <f>BH15/BH14</f>
        <v>0</v>
      </c>
      <c r="BI16" s="124">
        <f>BI15/BI14</f>
        <v>1.8867924528301886E-2</v>
      </c>
      <c r="BJ16" s="124">
        <f>BJ15/BJ14</f>
        <v>1</v>
      </c>
      <c r="BK16" s="124">
        <f>BK15/BK14</f>
        <v>0.2</v>
      </c>
      <c r="BL16" s="124">
        <f>BL15/BL14</f>
        <v>7.1428571428571425E-2</v>
      </c>
      <c r="BM16" s="129">
        <v>0</v>
      </c>
      <c r="BN16" s="124">
        <f>BN15/BN14</f>
        <v>7.1428571428571425E-2</v>
      </c>
      <c r="BO16" s="129">
        <v>0</v>
      </c>
      <c r="BP16" s="129">
        <v>0</v>
      </c>
      <c r="BQ16" s="124">
        <f>BQ15/BQ14</f>
        <v>0</v>
      </c>
      <c r="BR16" s="129">
        <v>0</v>
      </c>
      <c r="BS16" s="129">
        <v>0</v>
      </c>
      <c r="BT16" s="129">
        <v>0</v>
      </c>
      <c r="BU16" s="124">
        <f>BU15/BU14</f>
        <v>0</v>
      </c>
      <c r="BV16" s="129">
        <v>0</v>
      </c>
      <c r="BW16" s="124">
        <f>BW15/BW14</f>
        <v>0</v>
      </c>
      <c r="BX16" s="124">
        <f>BX15/BX14</f>
        <v>0</v>
      </c>
      <c r="BY16" s="129">
        <v>0</v>
      </c>
      <c r="BZ16" s="124">
        <f>BZ15/BZ14</f>
        <v>0</v>
      </c>
      <c r="CA16" s="129">
        <v>0</v>
      </c>
      <c r="CB16" s="129">
        <v>0</v>
      </c>
      <c r="CC16" s="129">
        <v>0</v>
      </c>
      <c r="CD16" s="124">
        <f t="shared" ref="CD16" si="81">CD15/CD14</f>
        <v>0.28947368421052633</v>
      </c>
      <c r="CE16" s="129">
        <v>0</v>
      </c>
      <c r="CF16" s="129">
        <v>0</v>
      </c>
      <c r="CG16" s="124">
        <f t="shared" ref="CG16:CJ16" si="82">CG15/CG14</f>
        <v>0.33333333333333331</v>
      </c>
      <c r="CH16" s="129">
        <v>0</v>
      </c>
      <c r="CI16" s="124">
        <f t="shared" si="82"/>
        <v>0.33333333333333331</v>
      </c>
      <c r="CJ16" s="124">
        <f t="shared" si="82"/>
        <v>0</v>
      </c>
      <c r="CK16" s="129">
        <v>0</v>
      </c>
      <c r="CL16" s="124">
        <f t="shared" ref="CL16:CM16" si="83">CL15/CL14</f>
        <v>0</v>
      </c>
      <c r="CM16" s="124">
        <f t="shared" si="83"/>
        <v>0.27272727272727271</v>
      </c>
      <c r="CN16" s="129">
        <v>0</v>
      </c>
      <c r="CO16" s="124">
        <f t="shared" ref="CO16:CP16" si="84">CO15/CO14</f>
        <v>0.27272727272727271</v>
      </c>
      <c r="CP16" s="124">
        <f t="shared" si="84"/>
        <v>0</v>
      </c>
      <c r="CQ16" s="129">
        <v>0</v>
      </c>
      <c r="CR16" s="124">
        <f t="shared" ref="CR16:CS16" si="85">CR15/CR14</f>
        <v>0</v>
      </c>
      <c r="CS16" s="124">
        <f t="shared" si="85"/>
        <v>0</v>
      </c>
      <c r="CT16" s="129">
        <v>0</v>
      </c>
      <c r="CU16" s="129">
        <v>0</v>
      </c>
      <c r="CV16" s="129">
        <v>0</v>
      </c>
      <c r="CW16" s="129">
        <v>0</v>
      </c>
      <c r="CX16" s="129">
        <v>0</v>
      </c>
      <c r="CY16" s="129">
        <v>0</v>
      </c>
      <c r="CZ16" s="129">
        <v>0</v>
      </c>
      <c r="DA16" s="129">
        <v>0</v>
      </c>
      <c r="DB16" s="129">
        <v>0</v>
      </c>
      <c r="DC16" s="129">
        <v>0</v>
      </c>
      <c r="DD16" s="129">
        <v>0</v>
      </c>
      <c r="DE16" s="129">
        <v>0</v>
      </c>
      <c r="DF16" s="129">
        <v>0</v>
      </c>
      <c r="DG16" s="129">
        <v>0</v>
      </c>
      <c r="DH16" s="129">
        <v>0</v>
      </c>
      <c r="DI16" s="129">
        <v>0</v>
      </c>
      <c r="DJ16" s="129">
        <v>0</v>
      </c>
      <c r="DK16" s="129">
        <v>0</v>
      </c>
      <c r="DL16" s="129">
        <v>0</v>
      </c>
      <c r="DM16" s="129">
        <v>0</v>
      </c>
      <c r="DN16" s="129">
        <v>0</v>
      </c>
      <c r="DO16" s="129">
        <v>0</v>
      </c>
      <c r="DP16" s="129">
        <v>0</v>
      </c>
      <c r="DQ16" s="129">
        <v>0</v>
      </c>
      <c r="DR16" s="129">
        <v>0</v>
      </c>
      <c r="DS16" s="129">
        <v>0</v>
      </c>
      <c r="DT16" s="124">
        <f t="shared" ref="DT16:DW16" si="86">DT15/DT14</f>
        <v>0.56000000000000005</v>
      </c>
      <c r="DU16" s="129">
        <v>0</v>
      </c>
      <c r="DV16" s="124">
        <f t="shared" si="86"/>
        <v>0.3783783783783784</v>
      </c>
      <c r="DW16" s="124">
        <f t="shared" si="86"/>
        <v>0</v>
      </c>
      <c r="DX16" s="129">
        <v>0</v>
      </c>
      <c r="DY16" s="124">
        <f t="shared" ref="DY16:EF16" si="87">DY15/DY14</f>
        <v>0</v>
      </c>
      <c r="DZ16" s="124">
        <f t="shared" si="87"/>
        <v>0</v>
      </c>
      <c r="EA16" s="124">
        <f t="shared" si="87"/>
        <v>1</v>
      </c>
      <c r="EB16" s="124">
        <f t="shared" si="87"/>
        <v>0.15384615384615385</v>
      </c>
      <c r="EC16" s="124">
        <f t="shared" si="87"/>
        <v>0.4</v>
      </c>
      <c r="ED16" s="124">
        <f t="shared" si="87"/>
        <v>1</v>
      </c>
      <c r="EE16" s="124">
        <f t="shared" si="87"/>
        <v>0.63636363636363635</v>
      </c>
      <c r="EF16" s="124">
        <f t="shared" si="87"/>
        <v>0.11904761904761904</v>
      </c>
      <c r="EG16" s="129">
        <v>0</v>
      </c>
      <c r="EH16" s="124">
        <f t="shared" ref="EH16" si="88">EH15/EH14</f>
        <v>0.13043478260869565</v>
      </c>
      <c r="EI16" s="129">
        <v>0</v>
      </c>
      <c r="EJ16" s="129">
        <v>0</v>
      </c>
      <c r="EK16" s="129">
        <v>0</v>
      </c>
      <c r="EL16" s="124">
        <f t="shared" ref="EL16" si="89">EL15/EL14</f>
        <v>0.35714285714285715</v>
      </c>
      <c r="EM16" s="129">
        <v>0</v>
      </c>
      <c r="EN16" s="124">
        <f t="shared" ref="EN16:EO16" si="90">EN15/EN14</f>
        <v>0.35714285714285715</v>
      </c>
      <c r="EO16" s="124">
        <f t="shared" si="90"/>
        <v>0.54545454545454541</v>
      </c>
      <c r="EP16" s="129">
        <v>0</v>
      </c>
      <c r="EQ16" s="124">
        <f t="shared" ref="EQ16:FM16" si="91">EQ15/EQ14</f>
        <v>0.35294117647058826</v>
      </c>
      <c r="ER16" s="124">
        <f t="shared" si="91"/>
        <v>0</v>
      </c>
      <c r="ES16" s="124">
        <f t="shared" si="91"/>
        <v>0.5</v>
      </c>
      <c r="ET16" s="124">
        <f t="shared" si="91"/>
        <v>0.38709677419354838</v>
      </c>
      <c r="EU16" s="124">
        <f t="shared" si="91"/>
        <v>0.27272727272727271</v>
      </c>
      <c r="EV16" s="124">
        <f t="shared" si="91"/>
        <v>0</v>
      </c>
      <c r="EW16" s="124">
        <f t="shared" si="91"/>
        <v>0.21428571428571427</v>
      </c>
      <c r="EX16" s="124">
        <f t="shared" si="91"/>
        <v>0.13333333333333333</v>
      </c>
      <c r="EY16" s="124">
        <f t="shared" si="91"/>
        <v>0</v>
      </c>
      <c r="EZ16" s="124">
        <f t="shared" si="91"/>
        <v>7.407407407407407E-2</v>
      </c>
      <c r="FA16" s="124">
        <f t="shared" si="91"/>
        <v>3.125E-2</v>
      </c>
      <c r="FB16" s="124">
        <f t="shared" si="91"/>
        <v>0</v>
      </c>
      <c r="FC16" s="124">
        <f t="shared" si="91"/>
        <v>1.2658227848101266E-2</v>
      </c>
      <c r="FD16" s="124">
        <f t="shared" si="91"/>
        <v>0.27272727272727271</v>
      </c>
      <c r="FE16" s="124">
        <f t="shared" si="91"/>
        <v>0</v>
      </c>
      <c r="FF16" s="124">
        <f t="shared" si="91"/>
        <v>0.23076923076923078</v>
      </c>
      <c r="FG16" s="124">
        <f t="shared" si="91"/>
        <v>0</v>
      </c>
      <c r="FH16" s="124">
        <f t="shared" si="91"/>
        <v>0</v>
      </c>
      <c r="FI16" s="124">
        <f t="shared" si="91"/>
        <v>0</v>
      </c>
      <c r="FJ16" s="124">
        <f t="shared" si="91"/>
        <v>0.14000000000000001</v>
      </c>
      <c r="FK16" s="129">
        <v>0</v>
      </c>
      <c r="FL16" s="124">
        <f t="shared" si="91"/>
        <v>0.14000000000000001</v>
      </c>
      <c r="FM16" s="124">
        <f t="shared" si="91"/>
        <v>7.6923076923076927E-2</v>
      </c>
      <c r="FN16" s="129">
        <v>0</v>
      </c>
      <c r="FO16" s="124">
        <f t="shared" ref="FO16:FP16" si="92">FO15/FO14</f>
        <v>7.6923076923076927E-2</v>
      </c>
      <c r="FP16" s="124">
        <f t="shared" si="92"/>
        <v>0</v>
      </c>
      <c r="FQ16" s="129">
        <v>0</v>
      </c>
      <c r="FR16" s="124">
        <f t="shared" ref="FR16:FS16" si="93">FR15/FR14</f>
        <v>0</v>
      </c>
      <c r="FS16" s="124">
        <f t="shared" si="93"/>
        <v>0.39285714285714285</v>
      </c>
      <c r="FT16" s="129">
        <v>0</v>
      </c>
      <c r="FU16" s="124">
        <f t="shared" ref="FU16:FV16" si="94">FU15/FU14</f>
        <v>0.57499999999999996</v>
      </c>
      <c r="FV16" s="124">
        <f t="shared" si="94"/>
        <v>0</v>
      </c>
      <c r="FW16" s="129">
        <v>0</v>
      </c>
      <c r="FX16" s="124">
        <f t="shared" ref="FX16:FY16" si="95">FX15/FX14</f>
        <v>0</v>
      </c>
      <c r="FY16" s="124">
        <f t="shared" si="95"/>
        <v>0</v>
      </c>
      <c r="FZ16" s="129">
        <v>0</v>
      </c>
      <c r="GA16" s="124">
        <f t="shared" ref="GA16:GE16" si="96">GA15/GA14</f>
        <v>0</v>
      </c>
      <c r="GB16" s="124">
        <f t="shared" si="96"/>
        <v>0</v>
      </c>
      <c r="GC16" s="124">
        <f t="shared" si="96"/>
        <v>1</v>
      </c>
      <c r="GD16" s="124">
        <f t="shared" si="96"/>
        <v>0.8</v>
      </c>
      <c r="GE16" s="124">
        <f t="shared" si="96"/>
        <v>0</v>
      </c>
      <c r="GF16" s="129">
        <v>0</v>
      </c>
      <c r="GG16" s="124">
        <f t="shared" ref="GG16:GH16" si="97">GG15/GG14</f>
        <v>0</v>
      </c>
      <c r="GH16" s="124">
        <f t="shared" si="97"/>
        <v>0.33333333333333331</v>
      </c>
      <c r="GI16" s="129">
        <v>0</v>
      </c>
      <c r="GJ16" s="124">
        <f t="shared" ref="GJ16:GK16" si="98">GJ15/GJ14</f>
        <v>0.22666666666666666</v>
      </c>
      <c r="GK16" s="124">
        <f t="shared" si="98"/>
        <v>0</v>
      </c>
      <c r="GL16" s="129">
        <v>0</v>
      </c>
      <c r="GM16" s="124">
        <f t="shared" ref="GM16:GN16" si="99">GM15/GM14</f>
        <v>0</v>
      </c>
      <c r="GN16" s="124">
        <f t="shared" si="99"/>
        <v>0</v>
      </c>
      <c r="GO16" s="129">
        <v>0</v>
      </c>
      <c r="GP16" s="124">
        <f t="shared" ref="GP16:GQ16" si="100">GP15/GP14</f>
        <v>0</v>
      </c>
      <c r="GQ16" s="124">
        <f t="shared" si="100"/>
        <v>0</v>
      </c>
      <c r="GR16" s="129">
        <v>0</v>
      </c>
      <c r="GS16" s="124">
        <f t="shared" ref="GS16:GT16" si="101">GS15/GS14</f>
        <v>0</v>
      </c>
      <c r="GT16" s="124">
        <f t="shared" si="101"/>
        <v>0</v>
      </c>
      <c r="GU16" s="129">
        <v>0</v>
      </c>
      <c r="GV16" s="124">
        <f t="shared" ref="GV16:GW16" si="102">GV15/GV14</f>
        <v>0</v>
      </c>
      <c r="GW16" s="124">
        <f t="shared" si="102"/>
        <v>2.5000000000000001E-2</v>
      </c>
      <c r="GX16" s="129">
        <v>0</v>
      </c>
      <c r="GY16" s="124">
        <f t="shared" ref="GY16:GZ16" si="103">GY15/GY14</f>
        <v>2.5000000000000001E-2</v>
      </c>
      <c r="GZ16" s="124">
        <f t="shared" si="103"/>
        <v>0</v>
      </c>
      <c r="HA16" s="129">
        <v>0</v>
      </c>
      <c r="HB16" s="124">
        <f t="shared" ref="HB16:HC16" si="104">HB15/HB14</f>
        <v>0</v>
      </c>
      <c r="HC16" s="124">
        <f t="shared" si="104"/>
        <v>0</v>
      </c>
      <c r="HD16" s="129">
        <v>0</v>
      </c>
      <c r="HE16" s="124">
        <f t="shared" ref="HE16:HF16" si="105">HE15/HE14</f>
        <v>0</v>
      </c>
      <c r="HF16" s="124">
        <f t="shared" si="105"/>
        <v>0.21666666666666667</v>
      </c>
      <c r="HG16" s="129">
        <v>0</v>
      </c>
      <c r="HH16" s="124">
        <f t="shared" ref="HH16:HI16" si="106">HH15/HH14</f>
        <v>0.21666666666666667</v>
      </c>
      <c r="HI16" s="124">
        <f t="shared" si="106"/>
        <v>0.3253012048192771</v>
      </c>
      <c r="HJ16" s="129">
        <v>0</v>
      </c>
      <c r="HK16" s="124">
        <f t="shared" ref="HK16:HL16" si="107">HK15/HK14</f>
        <v>0.32142857142857145</v>
      </c>
      <c r="HL16" s="124">
        <f t="shared" si="107"/>
        <v>0.3</v>
      </c>
      <c r="HM16" s="129">
        <v>0</v>
      </c>
      <c r="HN16" s="124">
        <f t="shared" ref="HN16:HR16" si="108">HN15/HN14</f>
        <v>0.2857142857142857</v>
      </c>
      <c r="HO16" s="124">
        <f t="shared" si="108"/>
        <v>0.02</v>
      </c>
      <c r="HP16" s="124">
        <f t="shared" si="108"/>
        <v>1</v>
      </c>
      <c r="HQ16" s="124">
        <f t="shared" si="108"/>
        <v>0.22222222222222221</v>
      </c>
      <c r="HR16" s="124">
        <f t="shared" si="108"/>
        <v>0</v>
      </c>
      <c r="HS16" s="129">
        <v>0</v>
      </c>
      <c r="HT16" s="124">
        <f t="shared" ref="HT16:HU16" si="109">HT15/HT14</f>
        <v>0</v>
      </c>
      <c r="HU16" s="124">
        <f t="shared" si="109"/>
        <v>0.21590909090909091</v>
      </c>
      <c r="HV16" s="129">
        <v>0</v>
      </c>
      <c r="HW16" s="124">
        <f t="shared" ref="HW16:HX16" si="110">HW15/HW14</f>
        <v>0.21590909090909091</v>
      </c>
      <c r="HX16" s="124">
        <f t="shared" si="110"/>
        <v>0.28000000000000003</v>
      </c>
      <c r="HY16" s="129">
        <v>0</v>
      </c>
      <c r="HZ16" s="124">
        <f t="shared" ref="HZ16:IA16" si="111">HZ15/HZ14</f>
        <v>0.28000000000000003</v>
      </c>
      <c r="IA16" s="124">
        <f t="shared" si="111"/>
        <v>1.3888888888888888E-2</v>
      </c>
      <c r="IB16" s="129">
        <v>0</v>
      </c>
      <c r="IC16" s="124">
        <f t="shared" ref="IC16:ID16" si="112">IC15/IC14</f>
        <v>1.3888888888888888E-2</v>
      </c>
      <c r="ID16" s="124">
        <f t="shared" si="112"/>
        <v>3.5714285714285712E-2</v>
      </c>
      <c r="IE16" s="129">
        <v>0</v>
      </c>
      <c r="IF16" s="124">
        <f t="shared" ref="IF16:IG16" si="113">IF15/IF14</f>
        <v>3.5714285714285712E-2</v>
      </c>
      <c r="IG16" s="124">
        <f t="shared" si="113"/>
        <v>9.7560975609756101E-2</v>
      </c>
      <c r="IH16" s="129">
        <v>0</v>
      </c>
      <c r="II16" s="124">
        <f t="shared" ref="II16:IJ16" si="114">II15/II14</f>
        <v>9.7560975609756101E-2</v>
      </c>
      <c r="IJ16" s="124">
        <f t="shared" si="114"/>
        <v>6.6666666666666666E-2</v>
      </c>
      <c r="IK16" s="129">
        <v>0</v>
      </c>
      <c r="IL16" s="124">
        <f t="shared" ref="IL16:IM16" si="115">IL15/IL14</f>
        <v>4.6511627906976744E-2</v>
      </c>
      <c r="IM16" s="124">
        <f t="shared" si="115"/>
        <v>0.59090909090909094</v>
      </c>
      <c r="IN16" s="129">
        <v>0</v>
      </c>
      <c r="IO16" s="124">
        <f t="shared" ref="IO16:IP16" si="116">IO15/IO14</f>
        <v>0.59090909090909094</v>
      </c>
      <c r="IP16" s="124">
        <f t="shared" si="116"/>
        <v>5.0847457627118647E-2</v>
      </c>
      <c r="IQ16" s="129">
        <v>0</v>
      </c>
      <c r="IR16" s="124">
        <f t="shared" ref="IR16:IS16" si="117">IR15/IR14</f>
        <v>5.0847457627118647E-2</v>
      </c>
      <c r="IS16" s="124">
        <f t="shared" si="117"/>
        <v>7.1428571428571425E-2</v>
      </c>
      <c r="IT16" s="129">
        <v>0</v>
      </c>
      <c r="IU16" s="124">
        <f t="shared" ref="IU16:IV16" si="118">IU15/IU14</f>
        <v>7.1428571428571425E-2</v>
      </c>
      <c r="IV16" s="124">
        <f t="shared" si="118"/>
        <v>0.12121212121212122</v>
      </c>
      <c r="IW16" s="129">
        <v>0</v>
      </c>
      <c r="IX16" s="124">
        <f t="shared" ref="IX16:IY16" si="119">IX15/IX14</f>
        <v>0.12121212121212122</v>
      </c>
      <c r="IY16" s="124">
        <f t="shared" si="119"/>
        <v>0.18421052631578946</v>
      </c>
      <c r="IZ16" s="129">
        <v>0</v>
      </c>
      <c r="JA16" s="124">
        <f t="shared" ref="JA16:JB16" si="120">JA15/JA14</f>
        <v>0.18421052631578946</v>
      </c>
      <c r="JB16" s="124">
        <f t="shared" si="120"/>
        <v>0.12173913043478261</v>
      </c>
      <c r="JC16" s="129">
        <v>0</v>
      </c>
      <c r="JD16" s="124">
        <f t="shared" ref="JD16:JE16" si="121">JD15/JD14</f>
        <v>0.12173913043478261</v>
      </c>
      <c r="JE16" s="124">
        <f t="shared" si="121"/>
        <v>4.5714285714285714E-2</v>
      </c>
      <c r="JF16" s="129">
        <v>0</v>
      </c>
      <c r="JG16" s="124">
        <f t="shared" ref="JG16:JH16" si="122">JG15/JG14</f>
        <v>4.5714285714285714E-2</v>
      </c>
      <c r="JH16" s="124">
        <f t="shared" si="122"/>
        <v>0.56000000000000005</v>
      </c>
      <c r="JI16" s="129">
        <v>0</v>
      </c>
      <c r="JJ16" s="124">
        <f t="shared" ref="JJ16:JK16" si="123">JJ15/JJ14</f>
        <v>0.56000000000000005</v>
      </c>
      <c r="JK16" s="124">
        <f t="shared" si="123"/>
        <v>0.22307692307692309</v>
      </c>
      <c r="JL16" s="129">
        <v>0</v>
      </c>
      <c r="JM16" s="124">
        <f t="shared" ref="JM16:JN16" si="124">JM15/JM14</f>
        <v>0.22307692307692309</v>
      </c>
      <c r="JN16" s="124">
        <f t="shared" si="124"/>
        <v>0.1497005988023952</v>
      </c>
      <c r="JO16" s="129">
        <v>0</v>
      </c>
      <c r="JP16" s="124">
        <f t="shared" ref="JP16:JQ16" si="125">JP15/JP14</f>
        <v>0.1497005988023952</v>
      </c>
      <c r="JQ16" s="124">
        <f t="shared" si="125"/>
        <v>0.23333333333333334</v>
      </c>
      <c r="JR16" s="129">
        <v>0</v>
      </c>
      <c r="JS16" s="124">
        <f t="shared" ref="JS16:JT16" si="126">JS15/JS14</f>
        <v>0.23333333333333334</v>
      </c>
      <c r="JT16" s="124">
        <f t="shared" si="126"/>
        <v>0.28333333333333333</v>
      </c>
      <c r="JU16" s="129">
        <v>0</v>
      </c>
      <c r="JV16" s="124">
        <f t="shared" ref="JV16:JW16" si="127">JV15/JV14</f>
        <v>0.28333333333333333</v>
      </c>
      <c r="JW16" s="124">
        <f t="shared" si="127"/>
        <v>0.29069767441860467</v>
      </c>
      <c r="JX16" s="129">
        <v>0</v>
      </c>
      <c r="JY16" s="124">
        <f t="shared" ref="JY16:JZ16" si="128">JY15/JY14</f>
        <v>0.29069767441860467</v>
      </c>
      <c r="JZ16" s="124">
        <f t="shared" si="128"/>
        <v>0.12962962962962962</v>
      </c>
      <c r="KA16" s="129">
        <v>0</v>
      </c>
      <c r="KB16" s="124">
        <f t="shared" ref="KB16:KC16" si="129">KB15/KB14</f>
        <v>0.11666666666666667</v>
      </c>
      <c r="KC16" s="124">
        <f t="shared" si="129"/>
        <v>0.35294117647058826</v>
      </c>
      <c r="KD16" s="129">
        <v>0</v>
      </c>
      <c r="KE16" s="124">
        <f t="shared" ref="KE16:KF16" si="130">KE15/KE14</f>
        <v>0.35294117647058826</v>
      </c>
      <c r="KF16" s="124">
        <f t="shared" si="130"/>
        <v>0.26050420168067229</v>
      </c>
      <c r="KG16" s="129">
        <v>0</v>
      </c>
      <c r="KH16" s="124">
        <f t="shared" ref="KH16:KI16" si="131">KH15/KH14</f>
        <v>0.26050420168067229</v>
      </c>
      <c r="KI16" s="124">
        <f t="shared" si="131"/>
        <v>0.12345679012345678</v>
      </c>
      <c r="KJ16" s="129">
        <v>0</v>
      </c>
      <c r="KK16" s="124">
        <f t="shared" ref="KK16:KL16" si="132">KK15/KK14</f>
        <v>0.12345679012345678</v>
      </c>
      <c r="KL16" s="124">
        <f t="shared" si="132"/>
        <v>0.17592592592592593</v>
      </c>
      <c r="KM16" s="129">
        <v>0</v>
      </c>
      <c r="KN16" s="124">
        <f t="shared" ref="KN16:KO16" si="133">KN15/KN14</f>
        <v>0.17592592592592593</v>
      </c>
      <c r="KO16" s="124">
        <f t="shared" si="133"/>
        <v>0.125</v>
      </c>
      <c r="KP16" s="129">
        <v>0</v>
      </c>
      <c r="KQ16" s="124">
        <f t="shared" ref="KQ16:KR16" si="134">KQ15/KQ14</f>
        <v>0.125</v>
      </c>
      <c r="KR16" s="124">
        <f t="shared" si="134"/>
        <v>8.4967320261437912E-2</v>
      </c>
      <c r="KS16" s="129">
        <v>0</v>
      </c>
      <c r="KT16" s="124">
        <f t="shared" ref="KT16:KU16" si="135">KT15/KT14</f>
        <v>8.4967320261437912E-2</v>
      </c>
      <c r="KU16" s="124">
        <f t="shared" si="135"/>
        <v>0.32911392405063289</v>
      </c>
      <c r="KV16" s="129">
        <v>0</v>
      </c>
      <c r="KW16" s="124">
        <f t="shared" ref="KW16:KX16" si="136">KW15/KW14</f>
        <v>0.32911392405063289</v>
      </c>
      <c r="KX16" s="124">
        <f t="shared" si="136"/>
        <v>0.1</v>
      </c>
      <c r="KY16" s="129">
        <v>0</v>
      </c>
      <c r="KZ16" s="124">
        <f t="shared" ref="KZ16:LA16" si="137">KZ15/KZ14</f>
        <v>0.1</v>
      </c>
      <c r="LA16" s="124">
        <f t="shared" si="137"/>
        <v>0.17543859649122806</v>
      </c>
      <c r="LB16" s="129">
        <v>0</v>
      </c>
      <c r="LC16" s="124">
        <f t="shared" ref="LC16:LD16" si="138">LC15/LC14</f>
        <v>0.17543859649122806</v>
      </c>
      <c r="LD16" s="124">
        <f t="shared" si="138"/>
        <v>0.10909090909090909</v>
      </c>
      <c r="LE16" s="129">
        <v>0</v>
      </c>
      <c r="LF16" s="124">
        <f t="shared" ref="LF16:LG16" si="139">LF15/LF14</f>
        <v>0.10909090909090909</v>
      </c>
      <c r="LG16" s="124">
        <f t="shared" si="139"/>
        <v>0.19285714285714287</v>
      </c>
      <c r="LH16" s="129">
        <v>0</v>
      </c>
      <c r="LI16" s="124">
        <f t="shared" ref="LI16:LJ16" si="140">LI15/LI14</f>
        <v>0.19285714285714287</v>
      </c>
      <c r="LJ16" s="124">
        <f t="shared" si="140"/>
        <v>0.15053763440860216</v>
      </c>
      <c r="LK16" s="129">
        <v>0</v>
      </c>
      <c r="LL16" s="124">
        <f t="shared" ref="LL16:LM16" si="141">LL15/LL14</f>
        <v>0.15053763440860216</v>
      </c>
      <c r="LM16" s="124">
        <f t="shared" si="141"/>
        <v>9.5238095238095233E-2</v>
      </c>
      <c r="LN16" s="129">
        <v>0</v>
      </c>
      <c r="LO16" s="124">
        <f t="shared" ref="LO16" si="142">LO15/LO14</f>
        <v>9.5238095238095233E-2</v>
      </c>
      <c r="LP16" s="124" t="s">
        <v>6625</v>
      </c>
      <c r="LQ16" s="124" t="s">
        <v>6403</v>
      </c>
      <c r="LR16" s="124" t="s">
        <v>6625</v>
      </c>
      <c r="LS16" s="124" t="s">
        <v>6684</v>
      </c>
      <c r="LT16" s="124" t="s">
        <v>6403</v>
      </c>
      <c r="LU16" s="124" t="s">
        <v>6684</v>
      </c>
      <c r="LV16" s="143" t="s">
        <v>6729</v>
      </c>
      <c r="LW16" s="143" t="s">
        <v>6403</v>
      </c>
      <c r="LX16" s="143" t="s">
        <v>6729</v>
      </c>
      <c r="LY16" s="143">
        <v>0.1333</v>
      </c>
      <c r="LZ16" s="143">
        <v>0</v>
      </c>
      <c r="MA16" s="143">
        <v>0.1333</v>
      </c>
      <c r="MB16" s="143">
        <v>7.0699999999999999E-2</v>
      </c>
      <c r="MC16" s="143">
        <v>0</v>
      </c>
      <c r="MD16" s="143">
        <v>7.0699999999999999E-2</v>
      </c>
      <c r="ME16" s="143">
        <v>0.25950000000000001</v>
      </c>
      <c r="MF16" s="143">
        <v>0</v>
      </c>
      <c r="MG16" s="143">
        <v>0.25950000000000001</v>
      </c>
      <c r="MH16" s="143">
        <v>0.39839999999999998</v>
      </c>
      <c r="MI16" s="143">
        <v>0</v>
      </c>
      <c r="MJ16" s="143">
        <v>0.39839999999999998</v>
      </c>
      <c r="MK16" s="143">
        <v>0.2923</v>
      </c>
      <c r="ML16" s="143">
        <v>0</v>
      </c>
      <c r="MM16" s="143">
        <v>0.2923</v>
      </c>
      <c r="MN16" s="143">
        <v>0.4919</v>
      </c>
      <c r="MO16" s="143">
        <v>0</v>
      </c>
      <c r="MP16" s="143">
        <v>0.4919</v>
      </c>
      <c r="MQ16" s="143">
        <v>0.3977</v>
      </c>
      <c r="MR16" s="143">
        <v>0</v>
      </c>
      <c r="MS16" s="143">
        <v>0.3977</v>
      </c>
      <c r="MT16" s="143">
        <v>0.3382</v>
      </c>
      <c r="MU16" s="143">
        <v>0</v>
      </c>
      <c r="MV16" s="143">
        <v>0.3382</v>
      </c>
    </row>
    <row r="17" spans="2:360">
      <c r="B17" s="174" t="s">
        <v>2981</v>
      </c>
      <c r="C17" s="15" t="s">
        <v>2313</v>
      </c>
      <c r="D17" s="15">
        <v>0</v>
      </c>
      <c r="E17" s="15">
        <v>0</v>
      </c>
      <c r="F17" s="15">
        <v>0</v>
      </c>
      <c r="G17" s="15">
        <v>0</v>
      </c>
      <c r="H17" s="15">
        <v>0</v>
      </c>
      <c r="I17" s="15">
        <v>0</v>
      </c>
      <c r="J17" s="15">
        <v>0</v>
      </c>
      <c r="K17" s="15">
        <v>0</v>
      </c>
      <c r="L17" s="15">
        <v>0</v>
      </c>
      <c r="M17" s="15">
        <v>0</v>
      </c>
      <c r="N17" s="15">
        <v>0</v>
      </c>
      <c r="O17" s="15">
        <v>0</v>
      </c>
      <c r="P17" s="123">
        <v>0</v>
      </c>
      <c r="Q17" s="123">
        <v>0</v>
      </c>
      <c r="R17" s="123">
        <f>P17+Q17</f>
        <v>0</v>
      </c>
      <c r="S17" s="123">
        <v>0</v>
      </c>
      <c r="T17" s="123">
        <v>0</v>
      </c>
      <c r="U17" s="123">
        <f>S17+T17</f>
        <v>0</v>
      </c>
      <c r="V17" s="123">
        <v>0</v>
      </c>
      <c r="W17" s="123">
        <v>0</v>
      </c>
      <c r="X17" s="123">
        <f>V17+W17</f>
        <v>0</v>
      </c>
      <c r="Y17" s="123">
        <v>0</v>
      </c>
      <c r="Z17" s="123">
        <v>0</v>
      </c>
      <c r="AA17" s="123">
        <f>Y17+Z17</f>
        <v>0</v>
      </c>
      <c r="AB17" s="123">
        <v>0</v>
      </c>
      <c r="AC17" s="123">
        <v>0</v>
      </c>
      <c r="AD17" s="123">
        <f>AB17+AC17</f>
        <v>0</v>
      </c>
      <c r="AE17" s="123">
        <v>0</v>
      </c>
      <c r="AF17" s="123">
        <v>0</v>
      </c>
      <c r="AG17" s="123">
        <f>AE17+AF17</f>
        <v>0</v>
      </c>
      <c r="AH17" s="123">
        <v>1</v>
      </c>
      <c r="AI17" s="123">
        <v>0</v>
      </c>
      <c r="AJ17" s="123">
        <f>AH17+AI17</f>
        <v>1</v>
      </c>
      <c r="AK17" s="123">
        <v>1</v>
      </c>
      <c r="AL17" s="123">
        <v>0</v>
      </c>
      <c r="AM17" s="123">
        <f>AK17+AL17</f>
        <v>1</v>
      </c>
      <c r="AN17" s="123">
        <v>0</v>
      </c>
      <c r="AO17" s="123">
        <v>0</v>
      </c>
      <c r="AP17" s="123">
        <f>AN17+AO17</f>
        <v>0</v>
      </c>
      <c r="AQ17" s="123">
        <v>0</v>
      </c>
      <c r="AR17" s="123">
        <v>0</v>
      </c>
      <c r="AS17" s="123">
        <f>AQ17+AR17</f>
        <v>0</v>
      </c>
      <c r="AT17" s="123">
        <v>2</v>
      </c>
      <c r="AU17" s="123">
        <v>0</v>
      </c>
      <c r="AV17" s="123">
        <f>AT17+AU17</f>
        <v>2</v>
      </c>
      <c r="AW17" s="123">
        <v>0</v>
      </c>
      <c r="AX17" s="123">
        <v>0</v>
      </c>
      <c r="AY17" s="123">
        <f>AW17+AX17</f>
        <v>0</v>
      </c>
      <c r="AZ17" s="123">
        <v>3</v>
      </c>
      <c r="BA17" s="123">
        <v>0</v>
      </c>
      <c r="BB17" s="123">
        <f>AZ17+BA17</f>
        <v>3</v>
      </c>
      <c r="BC17" s="123">
        <v>5</v>
      </c>
      <c r="BD17" s="123">
        <v>0</v>
      </c>
      <c r="BE17" s="123">
        <f>BC17+BD17</f>
        <v>5</v>
      </c>
      <c r="BF17" s="123">
        <v>1</v>
      </c>
      <c r="BG17" s="123">
        <v>0</v>
      </c>
      <c r="BH17" s="123">
        <f>BF17+BG17</f>
        <v>1</v>
      </c>
      <c r="BI17" s="123">
        <v>6</v>
      </c>
      <c r="BJ17" s="123">
        <v>0</v>
      </c>
      <c r="BK17" s="123">
        <f>BI17+BJ17</f>
        <v>6</v>
      </c>
      <c r="BL17" s="123">
        <v>0</v>
      </c>
      <c r="BM17" s="123">
        <v>0</v>
      </c>
      <c r="BN17" s="123">
        <v>0</v>
      </c>
      <c r="BO17" s="123">
        <v>0</v>
      </c>
      <c r="BP17" s="123">
        <v>0</v>
      </c>
      <c r="BQ17" s="123">
        <v>0</v>
      </c>
      <c r="BR17" s="123">
        <v>3</v>
      </c>
      <c r="BS17" s="123">
        <v>0</v>
      </c>
      <c r="BT17" s="123">
        <f>BR17+BS17</f>
        <v>3</v>
      </c>
      <c r="BU17" s="123">
        <v>0</v>
      </c>
      <c r="BV17" s="123">
        <v>0</v>
      </c>
      <c r="BW17" s="123">
        <v>0</v>
      </c>
      <c r="BX17" s="123">
        <v>2</v>
      </c>
      <c r="BY17" s="123">
        <v>0</v>
      </c>
      <c r="BZ17" s="123">
        <v>0</v>
      </c>
      <c r="CA17" s="123">
        <v>1</v>
      </c>
      <c r="CB17" s="123">
        <v>0</v>
      </c>
      <c r="CC17" s="123">
        <v>0</v>
      </c>
      <c r="CD17" s="123">
        <v>0</v>
      </c>
      <c r="CE17" s="123">
        <v>0</v>
      </c>
      <c r="CF17" s="123">
        <v>0</v>
      </c>
      <c r="CG17" s="123">
        <v>4</v>
      </c>
      <c r="CH17" s="123">
        <v>0</v>
      </c>
      <c r="CI17" s="123">
        <v>0</v>
      </c>
      <c r="CJ17" s="123">
        <v>5</v>
      </c>
      <c r="CK17" s="123">
        <v>0</v>
      </c>
      <c r="CL17" s="123">
        <v>0</v>
      </c>
      <c r="CM17" s="123">
        <v>3</v>
      </c>
      <c r="CN17" s="123">
        <v>0</v>
      </c>
      <c r="CO17" s="15">
        <f>CM17+CN17</f>
        <v>3</v>
      </c>
      <c r="CP17" s="123">
        <v>1</v>
      </c>
      <c r="CQ17" s="123">
        <v>0</v>
      </c>
      <c r="CR17" s="15">
        <f>CP17+CQ17</f>
        <v>1</v>
      </c>
      <c r="CS17" s="123">
        <v>1</v>
      </c>
      <c r="CT17" s="123">
        <v>0</v>
      </c>
      <c r="CU17" s="15">
        <f>CS17+CT17</f>
        <v>1</v>
      </c>
      <c r="CV17" s="123">
        <v>3</v>
      </c>
      <c r="CW17" s="123">
        <v>0</v>
      </c>
      <c r="CX17" s="15">
        <f>CV17+CW17</f>
        <v>3</v>
      </c>
      <c r="CY17" s="123">
        <v>0</v>
      </c>
      <c r="CZ17" s="123">
        <v>0</v>
      </c>
      <c r="DA17" s="15">
        <f>CY17+CZ17</f>
        <v>0</v>
      </c>
      <c r="DB17" s="123">
        <v>6</v>
      </c>
      <c r="DC17" s="123">
        <v>0</v>
      </c>
      <c r="DD17" s="15">
        <f>DB17+DC17</f>
        <v>6</v>
      </c>
      <c r="DE17" s="123">
        <v>15</v>
      </c>
      <c r="DF17" s="123">
        <v>0</v>
      </c>
      <c r="DG17" s="15">
        <f>DE17+DF17</f>
        <v>15</v>
      </c>
      <c r="DH17" s="123">
        <v>1</v>
      </c>
      <c r="DI17" s="123">
        <v>0</v>
      </c>
      <c r="DJ17" s="15">
        <f>DH17+DI17</f>
        <v>1</v>
      </c>
      <c r="DK17" s="123">
        <v>0</v>
      </c>
      <c r="DL17" s="123">
        <v>0</v>
      </c>
      <c r="DM17" s="15">
        <f>DK17+DL17</f>
        <v>0</v>
      </c>
      <c r="DN17" s="123">
        <v>1</v>
      </c>
      <c r="DO17" s="123">
        <v>0</v>
      </c>
      <c r="DP17" s="15">
        <f>DN17+DO17</f>
        <v>1</v>
      </c>
      <c r="DQ17" s="123">
        <v>0</v>
      </c>
      <c r="DR17" s="123">
        <v>0</v>
      </c>
      <c r="DS17" s="15">
        <f>DQ17+DR17</f>
        <v>0</v>
      </c>
      <c r="DT17" s="123">
        <v>0</v>
      </c>
      <c r="DU17" s="123">
        <v>0</v>
      </c>
      <c r="DV17" s="15">
        <f>DT17+DU17</f>
        <v>0</v>
      </c>
      <c r="DW17" s="123">
        <v>0</v>
      </c>
      <c r="DX17" s="123">
        <v>0</v>
      </c>
      <c r="DY17" s="15">
        <f>DW17+DX17</f>
        <v>0</v>
      </c>
      <c r="DZ17" s="123">
        <v>0</v>
      </c>
      <c r="EA17" s="123">
        <v>0</v>
      </c>
      <c r="EB17" s="15">
        <f>DZ17+EA17</f>
        <v>0</v>
      </c>
      <c r="EC17" s="123">
        <v>1</v>
      </c>
      <c r="ED17" s="123">
        <v>0</v>
      </c>
      <c r="EE17" s="15">
        <f>EC17+ED17</f>
        <v>1</v>
      </c>
      <c r="EF17" s="123">
        <v>3</v>
      </c>
      <c r="EG17" s="123">
        <v>0</v>
      </c>
      <c r="EH17" s="15">
        <f>EF17+EG17</f>
        <v>3</v>
      </c>
      <c r="EI17" s="123">
        <v>4</v>
      </c>
      <c r="EJ17" s="123">
        <v>0</v>
      </c>
      <c r="EK17" s="15">
        <f>EI17+EJ17</f>
        <v>4</v>
      </c>
      <c r="EL17" s="123">
        <v>0</v>
      </c>
      <c r="EM17" s="123">
        <v>0</v>
      </c>
      <c r="EN17" s="15">
        <f>EL17+EM17</f>
        <v>0</v>
      </c>
      <c r="EO17" s="123">
        <v>12</v>
      </c>
      <c r="EP17" s="123">
        <v>0</v>
      </c>
      <c r="EQ17" s="15">
        <f>EO17+EP17</f>
        <v>12</v>
      </c>
      <c r="ER17" s="123">
        <v>1</v>
      </c>
      <c r="ES17" s="15">
        <f>EQ17+ER17</f>
        <v>13</v>
      </c>
      <c r="ET17" s="15">
        <f>ER17+ES17</f>
        <v>14</v>
      </c>
      <c r="EU17" s="123">
        <v>3</v>
      </c>
      <c r="EV17" s="15">
        <v>0</v>
      </c>
      <c r="EW17" s="15">
        <f>EU17+EV17</f>
        <v>3</v>
      </c>
      <c r="EX17" s="15">
        <f>EV17+EW17</f>
        <v>3</v>
      </c>
      <c r="EY17" s="15">
        <v>0</v>
      </c>
      <c r="EZ17" s="15">
        <f>EX17+EY17</f>
        <v>3</v>
      </c>
      <c r="FA17" s="123">
        <v>4</v>
      </c>
      <c r="FB17" s="15">
        <v>0</v>
      </c>
      <c r="FC17" s="15">
        <f>FA17+FB17</f>
        <v>4</v>
      </c>
      <c r="FD17" s="123">
        <v>6</v>
      </c>
      <c r="FE17" s="15">
        <v>0</v>
      </c>
      <c r="FF17" s="15">
        <f>FD17+FE17</f>
        <v>6</v>
      </c>
      <c r="FG17" s="123">
        <v>11</v>
      </c>
      <c r="FH17" s="15">
        <v>0</v>
      </c>
      <c r="FI17" s="15">
        <f>FG17+FH17</f>
        <v>11</v>
      </c>
      <c r="FJ17" s="123">
        <v>5</v>
      </c>
      <c r="FK17" s="15">
        <v>0</v>
      </c>
      <c r="FL17" s="15">
        <f>FJ17+FK17</f>
        <v>5</v>
      </c>
      <c r="FM17" s="123">
        <v>9</v>
      </c>
      <c r="FN17" s="15">
        <v>0</v>
      </c>
      <c r="FO17" s="15">
        <f>FM17+FN17</f>
        <v>9</v>
      </c>
      <c r="FP17" s="123">
        <v>11</v>
      </c>
      <c r="FQ17" s="123">
        <v>0</v>
      </c>
      <c r="FR17" s="15">
        <f>FP17+FQ17</f>
        <v>11</v>
      </c>
      <c r="FS17" s="123">
        <v>8</v>
      </c>
      <c r="FT17" s="15">
        <v>0</v>
      </c>
      <c r="FU17" s="15">
        <f>FS17+FT17</f>
        <v>8</v>
      </c>
      <c r="FV17" s="123">
        <v>8</v>
      </c>
      <c r="FW17" s="123">
        <v>0</v>
      </c>
      <c r="FX17" s="15">
        <f>FV17+FW17</f>
        <v>8</v>
      </c>
      <c r="FY17" s="123">
        <v>12</v>
      </c>
      <c r="FZ17" s="123">
        <v>0</v>
      </c>
      <c r="GA17" s="15">
        <f>FY17+FZ17</f>
        <v>12</v>
      </c>
      <c r="GB17" s="123">
        <v>0</v>
      </c>
      <c r="GC17" s="123">
        <v>0</v>
      </c>
      <c r="GD17" s="15">
        <f>GB17+GC17</f>
        <v>0</v>
      </c>
      <c r="GE17" s="123">
        <v>0</v>
      </c>
      <c r="GF17" s="123">
        <v>0</v>
      </c>
      <c r="GG17" s="15">
        <f>GE17+GF17</f>
        <v>0</v>
      </c>
      <c r="GH17" s="123">
        <v>11</v>
      </c>
      <c r="GI17" s="123">
        <v>0</v>
      </c>
      <c r="GJ17" s="15">
        <f>GH17+GI17</f>
        <v>11</v>
      </c>
      <c r="GK17" s="123">
        <v>3</v>
      </c>
      <c r="GL17" s="15">
        <v>0</v>
      </c>
      <c r="GM17" s="15">
        <f>GK17+GL17</f>
        <v>3</v>
      </c>
      <c r="GN17" s="123">
        <v>1</v>
      </c>
      <c r="GO17" s="15">
        <v>0</v>
      </c>
      <c r="GP17" s="15">
        <f>GN17+GO17</f>
        <v>1</v>
      </c>
      <c r="GQ17" s="123">
        <v>10</v>
      </c>
      <c r="GR17" s="15">
        <v>0</v>
      </c>
      <c r="GS17" s="15">
        <f>GQ17+GR17</f>
        <v>10</v>
      </c>
      <c r="GT17" s="123">
        <v>1</v>
      </c>
      <c r="GU17" s="15">
        <v>0</v>
      </c>
      <c r="GV17" s="15">
        <f>GT17+GU17</f>
        <v>1</v>
      </c>
      <c r="GW17" s="123">
        <v>5</v>
      </c>
      <c r="GX17" s="15">
        <v>0</v>
      </c>
      <c r="GY17" s="15">
        <f>GW17+GX17</f>
        <v>5</v>
      </c>
      <c r="GZ17" s="123">
        <v>5</v>
      </c>
      <c r="HA17" s="15">
        <v>0</v>
      </c>
      <c r="HB17" s="15">
        <f>GZ17+HA17</f>
        <v>5</v>
      </c>
      <c r="HC17" s="123">
        <v>10</v>
      </c>
      <c r="HD17" s="15">
        <v>0</v>
      </c>
      <c r="HE17" s="15">
        <f>HC17+HD17</f>
        <v>10</v>
      </c>
      <c r="HF17" s="123">
        <v>5</v>
      </c>
      <c r="HG17" s="15">
        <v>0</v>
      </c>
      <c r="HH17" s="15">
        <f>HF17+HG17</f>
        <v>5</v>
      </c>
      <c r="HI17" s="123">
        <v>7</v>
      </c>
      <c r="HJ17" s="15">
        <v>0</v>
      </c>
      <c r="HK17" s="15">
        <f>HI17+HJ17</f>
        <v>7</v>
      </c>
      <c r="HL17" s="123">
        <v>8</v>
      </c>
      <c r="HM17" s="15">
        <v>0</v>
      </c>
      <c r="HN17" s="15">
        <f>HL17+HM17</f>
        <v>8</v>
      </c>
      <c r="HO17" s="123">
        <v>1</v>
      </c>
      <c r="HP17" s="15">
        <v>0</v>
      </c>
      <c r="HQ17" s="15">
        <f>HO17+HP17</f>
        <v>1</v>
      </c>
      <c r="HR17" s="123">
        <v>2</v>
      </c>
      <c r="HS17" s="15">
        <v>0</v>
      </c>
      <c r="HT17" s="15">
        <f>HR17+HS17</f>
        <v>2</v>
      </c>
      <c r="HU17" s="123">
        <v>3</v>
      </c>
      <c r="HV17" s="15">
        <v>0</v>
      </c>
      <c r="HW17" s="15">
        <f>HU17+HV17</f>
        <v>3</v>
      </c>
      <c r="HX17" s="123">
        <v>2</v>
      </c>
      <c r="HY17" s="15">
        <v>0</v>
      </c>
      <c r="HZ17" s="15">
        <f>HX17+HY17</f>
        <v>2</v>
      </c>
      <c r="IA17" s="123">
        <v>4</v>
      </c>
      <c r="IB17" s="15">
        <v>0</v>
      </c>
      <c r="IC17" s="15">
        <f>IA17+IB17</f>
        <v>4</v>
      </c>
      <c r="ID17" s="123">
        <v>5</v>
      </c>
      <c r="IE17" s="15">
        <v>0</v>
      </c>
      <c r="IF17" s="15">
        <f>ID17+IE17</f>
        <v>5</v>
      </c>
      <c r="IG17" s="123">
        <v>7</v>
      </c>
      <c r="IH17" s="15">
        <v>0</v>
      </c>
      <c r="II17" s="15">
        <f>IG17+IH17</f>
        <v>7</v>
      </c>
      <c r="IJ17" s="123">
        <v>9</v>
      </c>
      <c r="IK17" s="15">
        <v>0</v>
      </c>
      <c r="IL17" s="15">
        <f>IJ17+IK17</f>
        <v>9</v>
      </c>
      <c r="IM17" s="123">
        <v>6</v>
      </c>
      <c r="IN17" s="15">
        <v>0</v>
      </c>
      <c r="IO17" s="15">
        <f>IM17+IN17</f>
        <v>6</v>
      </c>
      <c r="IP17" s="123">
        <v>6</v>
      </c>
      <c r="IQ17" s="15">
        <v>0</v>
      </c>
      <c r="IR17" s="15">
        <f>IP17+IQ17</f>
        <v>6</v>
      </c>
      <c r="IS17" s="123">
        <v>12</v>
      </c>
      <c r="IT17" s="15">
        <v>0</v>
      </c>
      <c r="IU17" s="15">
        <f>IS17+IT17</f>
        <v>12</v>
      </c>
      <c r="IV17" s="123">
        <v>6</v>
      </c>
      <c r="IW17" s="15">
        <v>0</v>
      </c>
      <c r="IX17" s="15">
        <f>IV17+IW17</f>
        <v>6</v>
      </c>
      <c r="IY17" s="123">
        <v>2</v>
      </c>
      <c r="IZ17" s="15">
        <v>0</v>
      </c>
      <c r="JA17" s="15">
        <f>IY17+IZ17</f>
        <v>2</v>
      </c>
      <c r="JB17" s="123">
        <v>1</v>
      </c>
      <c r="JC17" s="15">
        <v>0</v>
      </c>
      <c r="JD17" s="15">
        <f>JB17+JC17</f>
        <v>1</v>
      </c>
      <c r="JE17" s="123">
        <v>7</v>
      </c>
      <c r="JF17" s="15">
        <v>0</v>
      </c>
      <c r="JG17" s="15">
        <f>JE17+JF17</f>
        <v>7</v>
      </c>
      <c r="JH17" s="123">
        <v>5</v>
      </c>
      <c r="JI17" s="15">
        <v>0</v>
      </c>
      <c r="JJ17" s="15">
        <f>JH17+JI17</f>
        <v>5</v>
      </c>
      <c r="JK17" s="123">
        <v>10</v>
      </c>
      <c r="JL17" s="15">
        <v>0</v>
      </c>
      <c r="JM17" s="15">
        <f>JK17+JL17</f>
        <v>10</v>
      </c>
      <c r="JN17" s="123">
        <v>6</v>
      </c>
      <c r="JO17" s="15">
        <v>0</v>
      </c>
      <c r="JP17" s="15">
        <f>JN17+JO17</f>
        <v>6</v>
      </c>
      <c r="JQ17" s="123">
        <v>1</v>
      </c>
      <c r="JR17" s="15">
        <v>0</v>
      </c>
      <c r="JS17" s="15">
        <f>JQ17+JR17</f>
        <v>1</v>
      </c>
      <c r="JT17" s="123">
        <v>2</v>
      </c>
      <c r="JU17" s="15">
        <v>0</v>
      </c>
      <c r="JV17" s="15">
        <f>JT17+JU17</f>
        <v>2</v>
      </c>
      <c r="JW17" s="15">
        <v>0</v>
      </c>
      <c r="JX17" s="15">
        <v>0</v>
      </c>
      <c r="JY17" s="15">
        <v>0</v>
      </c>
      <c r="JZ17" s="15">
        <v>9</v>
      </c>
      <c r="KA17" s="15">
        <v>0</v>
      </c>
      <c r="KB17" s="15">
        <v>0</v>
      </c>
      <c r="KC17" s="15">
        <v>0</v>
      </c>
      <c r="KD17" s="15">
        <v>0</v>
      </c>
      <c r="KE17" s="15">
        <v>0</v>
      </c>
      <c r="KF17" s="15">
        <v>4</v>
      </c>
      <c r="KG17" s="15">
        <v>0</v>
      </c>
      <c r="KH17" s="15">
        <v>0</v>
      </c>
      <c r="KI17" s="15">
        <v>19</v>
      </c>
      <c r="KJ17" s="15">
        <v>0</v>
      </c>
      <c r="KK17" s="15">
        <v>0</v>
      </c>
      <c r="KL17" s="15">
        <v>4</v>
      </c>
      <c r="KM17" s="15">
        <v>0</v>
      </c>
      <c r="KN17" s="15">
        <v>0</v>
      </c>
      <c r="KO17" s="15">
        <v>6</v>
      </c>
      <c r="KP17" s="15">
        <v>0</v>
      </c>
      <c r="KQ17" s="15">
        <v>0</v>
      </c>
      <c r="KR17" s="15">
        <v>2</v>
      </c>
      <c r="KS17" s="15">
        <v>0</v>
      </c>
      <c r="KT17" s="15">
        <v>0</v>
      </c>
      <c r="KU17" s="15">
        <v>3</v>
      </c>
      <c r="KV17" s="15">
        <v>0</v>
      </c>
      <c r="KW17" s="15">
        <v>0</v>
      </c>
      <c r="KX17" s="15">
        <v>30</v>
      </c>
      <c r="KY17" s="15">
        <v>0</v>
      </c>
      <c r="KZ17" s="15">
        <v>0</v>
      </c>
      <c r="LA17" s="15">
        <v>31</v>
      </c>
      <c r="LB17" s="15">
        <v>0</v>
      </c>
      <c r="LC17" s="15">
        <v>0</v>
      </c>
      <c r="LD17" s="15">
        <v>14</v>
      </c>
      <c r="LE17" s="15">
        <v>0</v>
      </c>
      <c r="LF17" s="15">
        <v>0</v>
      </c>
      <c r="LG17" s="15">
        <v>4</v>
      </c>
      <c r="LH17" s="15">
        <v>0</v>
      </c>
      <c r="LI17" s="15">
        <v>0</v>
      </c>
      <c r="LJ17" s="15">
        <v>9</v>
      </c>
      <c r="LK17" s="15">
        <v>0</v>
      </c>
      <c r="LL17" s="15">
        <v>0</v>
      </c>
      <c r="LM17" s="15">
        <v>6</v>
      </c>
      <c r="LN17" s="15">
        <v>0</v>
      </c>
      <c r="LO17" s="15">
        <v>0</v>
      </c>
      <c r="LP17" s="126">
        <v>5</v>
      </c>
      <c r="LQ17" s="15">
        <v>0</v>
      </c>
      <c r="LR17" s="15">
        <v>5</v>
      </c>
      <c r="LS17" s="126">
        <v>3</v>
      </c>
      <c r="LT17" s="15">
        <v>0</v>
      </c>
      <c r="LU17" s="15">
        <v>3</v>
      </c>
      <c r="LV17" s="126">
        <v>3</v>
      </c>
      <c r="LW17" s="142">
        <v>0</v>
      </c>
      <c r="LX17" s="142">
        <v>3</v>
      </c>
      <c r="LY17" s="126">
        <v>1</v>
      </c>
      <c r="LZ17" s="144">
        <v>0</v>
      </c>
      <c r="MA17" s="144">
        <v>1</v>
      </c>
      <c r="MB17" s="126">
        <v>3</v>
      </c>
      <c r="MC17" s="146">
        <v>0</v>
      </c>
      <c r="MD17" s="146">
        <v>3</v>
      </c>
      <c r="ME17" s="126">
        <v>1</v>
      </c>
      <c r="MF17" s="147">
        <v>0</v>
      </c>
      <c r="MG17" s="147">
        <v>1</v>
      </c>
      <c r="MH17" s="126">
        <v>1</v>
      </c>
      <c r="MI17" s="147">
        <v>0</v>
      </c>
      <c r="MJ17" s="147">
        <v>1</v>
      </c>
      <c r="MK17" s="126">
        <v>1</v>
      </c>
      <c r="ML17" s="150">
        <v>0</v>
      </c>
      <c r="MM17" s="150">
        <v>1</v>
      </c>
      <c r="MN17" s="126">
        <v>1</v>
      </c>
      <c r="MO17" s="151">
        <v>0</v>
      </c>
      <c r="MP17" s="151">
        <v>1</v>
      </c>
      <c r="MQ17" s="126">
        <v>1</v>
      </c>
      <c r="MR17" s="153">
        <v>0</v>
      </c>
      <c r="MS17" s="153">
        <v>1</v>
      </c>
      <c r="MT17" s="126">
        <v>2</v>
      </c>
      <c r="MU17" s="155">
        <v>0</v>
      </c>
      <c r="MV17" s="155">
        <v>2</v>
      </c>
    </row>
    <row r="18" spans="2:360">
      <c r="B18" s="174"/>
      <c r="C18" s="15" t="s">
        <v>6400</v>
      </c>
      <c r="D18" s="15">
        <v>0</v>
      </c>
      <c r="E18" s="15">
        <v>0</v>
      </c>
      <c r="F18" s="15">
        <v>0</v>
      </c>
      <c r="G18" s="15">
        <v>0</v>
      </c>
      <c r="H18" s="15">
        <v>0</v>
      </c>
      <c r="I18" s="15">
        <v>0</v>
      </c>
      <c r="J18" s="15">
        <v>0</v>
      </c>
      <c r="K18" s="15">
        <v>0</v>
      </c>
      <c r="L18" s="15">
        <v>0</v>
      </c>
      <c r="M18" s="15">
        <v>0</v>
      </c>
      <c r="N18" s="15">
        <v>0</v>
      </c>
      <c r="O18" s="15">
        <v>0</v>
      </c>
      <c r="P18" s="123">
        <v>0</v>
      </c>
      <c r="Q18" s="123">
        <v>0</v>
      </c>
      <c r="R18" s="123">
        <f>P18+Q18</f>
        <v>0</v>
      </c>
      <c r="S18" s="123">
        <v>0</v>
      </c>
      <c r="T18" s="123">
        <v>0</v>
      </c>
      <c r="U18" s="123">
        <f>S18+T18</f>
        <v>0</v>
      </c>
      <c r="V18" s="123">
        <v>0</v>
      </c>
      <c r="W18" s="123">
        <v>0</v>
      </c>
      <c r="X18" s="123">
        <f>V18+W18</f>
        <v>0</v>
      </c>
      <c r="Y18" s="123">
        <v>0</v>
      </c>
      <c r="Z18" s="123">
        <v>0</v>
      </c>
      <c r="AA18" s="123">
        <f>Y18+Z18</f>
        <v>0</v>
      </c>
      <c r="AB18" s="123">
        <v>0</v>
      </c>
      <c r="AC18" s="123">
        <v>0</v>
      </c>
      <c r="AD18" s="123">
        <f>AB18+AC18</f>
        <v>0</v>
      </c>
      <c r="AE18" s="123">
        <v>0</v>
      </c>
      <c r="AF18" s="123">
        <v>0</v>
      </c>
      <c r="AG18" s="123">
        <f>AE18+AF18</f>
        <v>0</v>
      </c>
      <c r="AH18" s="123">
        <v>0</v>
      </c>
      <c r="AI18" s="123">
        <v>0</v>
      </c>
      <c r="AJ18" s="123">
        <f>AH18+AI18</f>
        <v>0</v>
      </c>
      <c r="AK18" s="123">
        <v>0</v>
      </c>
      <c r="AL18" s="123">
        <v>0</v>
      </c>
      <c r="AM18" s="123">
        <f>AK18+AL18</f>
        <v>0</v>
      </c>
      <c r="AN18" s="123">
        <v>0</v>
      </c>
      <c r="AO18" s="123">
        <v>0</v>
      </c>
      <c r="AP18" s="123">
        <f>AN18+AO18</f>
        <v>0</v>
      </c>
      <c r="AQ18" s="123">
        <v>0</v>
      </c>
      <c r="AR18" s="123">
        <v>0</v>
      </c>
      <c r="AS18" s="123">
        <f>AQ18+AR18</f>
        <v>0</v>
      </c>
      <c r="AT18" s="123">
        <v>2</v>
      </c>
      <c r="AU18" s="123">
        <v>0</v>
      </c>
      <c r="AV18" s="123">
        <f>AT18+AU18</f>
        <v>2</v>
      </c>
      <c r="AW18" s="123">
        <v>0</v>
      </c>
      <c r="AX18" s="123">
        <v>0</v>
      </c>
      <c r="AY18" s="123">
        <f>AW18+AX18</f>
        <v>0</v>
      </c>
      <c r="AZ18" s="123">
        <v>1</v>
      </c>
      <c r="BA18" s="123">
        <v>0</v>
      </c>
      <c r="BB18" s="123">
        <f>AZ18+BA18</f>
        <v>1</v>
      </c>
      <c r="BC18" s="123">
        <v>5</v>
      </c>
      <c r="BD18" s="123">
        <v>0</v>
      </c>
      <c r="BE18" s="123">
        <f>BC18+BD18</f>
        <v>5</v>
      </c>
      <c r="BF18" s="123">
        <v>0</v>
      </c>
      <c r="BG18" s="123">
        <v>0</v>
      </c>
      <c r="BH18" s="123">
        <f>BF18+BG18</f>
        <v>0</v>
      </c>
      <c r="BI18" s="123">
        <v>0</v>
      </c>
      <c r="BJ18" s="123">
        <v>0</v>
      </c>
      <c r="BK18" s="123">
        <f>BI18+BJ18</f>
        <v>0</v>
      </c>
      <c r="BL18" s="123">
        <v>0</v>
      </c>
      <c r="BM18" s="123">
        <v>0</v>
      </c>
      <c r="BN18" s="123">
        <v>0</v>
      </c>
      <c r="BO18" s="123">
        <v>0</v>
      </c>
      <c r="BP18" s="123">
        <v>0</v>
      </c>
      <c r="BQ18" s="123">
        <v>0</v>
      </c>
      <c r="BR18" s="123">
        <v>0</v>
      </c>
      <c r="BS18" s="123">
        <v>0</v>
      </c>
      <c r="BT18" s="123">
        <f>BR18+BS18</f>
        <v>0</v>
      </c>
      <c r="BU18" s="123">
        <v>0</v>
      </c>
      <c r="BV18" s="123">
        <v>0</v>
      </c>
      <c r="BW18" s="123">
        <v>0</v>
      </c>
      <c r="BX18" s="123">
        <v>0</v>
      </c>
      <c r="BY18" s="123">
        <v>0</v>
      </c>
      <c r="BZ18" s="123">
        <v>0</v>
      </c>
      <c r="CA18" s="123">
        <v>1</v>
      </c>
      <c r="CB18" s="123">
        <v>0</v>
      </c>
      <c r="CC18" s="123">
        <v>0</v>
      </c>
      <c r="CD18" s="123">
        <v>0</v>
      </c>
      <c r="CE18" s="123">
        <v>0</v>
      </c>
      <c r="CF18" s="123">
        <v>0</v>
      </c>
      <c r="CG18" s="123">
        <v>0</v>
      </c>
      <c r="CH18" s="123">
        <v>0</v>
      </c>
      <c r="CI18" s="123">
        <v>0</v>
      </c>
      <c r="CJ18" s="123">
        <v>0</v>
      </c>
      <c r="CK18" s="123">
        <v>0</v>
      </c>
      <c r="CL18" s="123">
        <v>0</v>
      </c>
      <c r="CM18" s="123">
        <v>1</v>
      </c>
      <c r="CN18" s="123">
        <v>0</v>
      </c>
      <c r="CO18" s="15">
        <f>CM18+CN18</f>
        <v>1</v>
      </c>
      <c r="CP18" s="123">
        <v>0</v>
      </c>
      <c r="CQ18" s="123">
        <v>0</v>
      </c>
      <c r="CR18" s="15">
        <f>CP18+CQ18</f>
        <v>0</v>
      </c>
      <c r="CS18" s="123">
        <v>0</v>
      </c>
      <c r="CT18" s="123">
        <v>0</v>
      </c>
      <c r="CU18" s="15">
        <f>CS18+CT18</f>
        <v>0</v>
      </c>
      <c r="CV18" s="123">
        <v>0</v>
      </c>
      <c r="CW18" s="123">
        <v>0</v>
      </c>
      <c r="CX18" s="15">
        <f>CV18+CW18</f>
        <v>0</v>
      </c>
      <c r="CY18" s="123">
        <v>0</v>
      </c>
      <c r="CZ18" s="123">
        <v>0</v>
      </c>
      <c r="DA18" s="15">
        <f>CY18+CZ18</f>
        <v>0</v>
      </c>
      <c r="DB18" s="123">
        <v>0</v>
      </c>
      <c r="DC18" s="123">
        <v>0</v>
      </c>
      <c r="DD18" s="15">
        <f>DB18+DC18</f>
        <v>0</v>
      </c>
      <c r="DE18" s="123">
        <v>0</v>
      </c>
      <c r="DF18" s="123">
        <v>0</v>
      </c>
      <c r="DG18" s="15">
        <f>DE18+DF18</f>
        <v>0</v>
      </c>
      <c r="DH18" s="123">
        <v>0</v>
      </c>
      <c r="DI18" s="123">
        <v>0</v>
      </c>
      <c r="DJ18" s="15">
        <f>DH18+DI18</f>
        <v>0</v>
      </c>
      <c r="DK18" s="123">
        <v>0</v>
      </c>
      <c r="DL18" s="123">
        <v>0</v>
      </c>
      <c r="DM18" s="15">
        <f>DK18+DL18</f>
        <v>0</v>
      </c>
      <c r="DN18" s="123">
        <v>0</v>
      </c>
      <c r="DO18" s="123">
        <v>0</v>
      </c>
      <c r="DP18" s="15">
        <f>DN18+DO18</f>
        <v>0</v>
      </c>
      <c r="DQ18" s="123">
        <v>0</v>
      </c>
      <c r="DR18" s="123">
        <v>0</v>
      </c>
      <c r="DS18" s="15">
        <f>DQ18+DR18</f>
        <v>0</v>
      </c>
      <c r="DT18" s="123">
        <v>0</v>
      </c>
      <c r="DU18" s="123">
        <v>0</v>
      </c>
      <c r="DV18" s="15">
        <f>DT18+DU18</f>
        <v>0</v>
      </c>
      <c r="DW18" s="123">
        <v>0</v>
      </c>
      <c r="DX18" s="123">
        <v>0</v>
      </c>
      <c r="DY18" s="15">
        <f>DW18+DX18</f>
        <v>0</v>
      </c>
      <c r="DZ18" s="123">
        <v>0</v>
      </c>
      <c r="EA18" s="123">
        <v>0</v>
      </c>
      <c r="EB18" s="15">
        <f>DZ18+EA18</f>
        <v>0</v>
      </c>
      <c r="EC18" s="123">
        <v>0</v>
      </c>
      <c r="ED18" s="123">
        <v>0</v>
      </c>
      <c r="EE18" s="15">
        <f>EC18+ED18</f>
        <v>0</v>
      </c>
      <c r="EF18" s="123">
        <v>0</v>
      </c>
      <c r="EG18" s="123">
        <v>0</v>
      </c>
      <c r="EH18" s="15">
        <f>EF18+EG18</f>
        <v>0</v>
      </c>
      <c r="EI18" s="123">
        <v>0</v>
      </c>
      <c r="EJ18" s="123">
        <v>0</v>
      </c>
      <c r="EK18" s="15">
        <f>EI18+EJ18</f>
        <v>0</v>
      </c>
      <c r="EL18" s="123">
        <v>0</v>
      </c>
      <c r="EM18" s="123">
        <v>0</v>
      </c>
      <c r="EN18" s="15">
        <f>EL18+EM18</f>
        <v>0</v>
      </c>
      <c r="EO18" s="123">
        <v>0</v>
      </c>
      <c r="EP18" s="123">
        <v>0</v>
      </c>
      <c r="EQ18" s="15">
        <f>EO18+EP18</f>
        <v>0</v>
      </c>
      <c r="ER18" s="123">
        <v>0</v>
      </c>
      <c r="ES18" s="15">
        <f>EQ18+ER18</f>
        <v>0</v>
      </c>
      <c r="ET18" s="15">
        <f>ER18+ES18</f>
        <v>0</v>
      </c>
      <c r="EU18" s="123">
        <v>3</v>
      </c>
      <c r="EV18" s="15">
        <v>0</v>
      </c>
      <c r="EW18" s="15">
        <f>EU18+EV18</f>
        <v>3</v>
      </c>
      <c r="EX18" s="15">
        <f>EV18+EW18</f>
        <v>3</v>
      </c>
      <c r="EY18" s="15">
        <v>0</v>
      </c>
      <c r="EZ18" s="15">
        <f>EX18+EY18</f>
        <v>3</v>
      </c>
      <c r="FA18" s="123">
        <v>0</v>
      </c>
      <c r="FB18" s="15">
        <v>0</v>
      </c>
      <c r="FC18" s="15">
        <f>FA18+FB18</f>
        <v>0</v>
      </c>
      <c r="FD18" s="123">
        <v>1</v>
      </c>
      <c r="FE18" s="15">
        <v>0</v>
      </c>
      <c r="FF18" s="15">
        <f>FD18+FE18</f>
        <v>1</v>
      </c>
      <c r="FG18" s="123">
        <v>0</v>
      </c>
      <c r="FH18" s="15">
        <v>0</v>
      </c>
      <c r="FI18" s="15">
        <f>FG18+FH18</f>
        <v>0</v>
      </c>
      <c r="FJ18" s="123">
        <v>5</v>
      </c>
      <c r="FK18" s="15">
        <v>0</v>
      </c>
      <c r="FL18" s="15">
        <f>FJ18+FK18</f>
        <v>5</v>
      </c>
      <c r="FM18" s="123">
        <v>0</v>
      </c>
      <c r="FN18" s="15">
        <v>0</v>
      </c>
      <c r="FO18" s="15">
        <f>FM18+FN18</f>
        <v>0</v>
      </c>
      <c r="FP18" s="123">
        <v>0</v>
      </c>
      <c r="FQ18" s="123">
        <v>0</v>
      </c>
      <c r="FR18" s="15">
        <f>FP18+FQ18</f>
        <v>0</v>
      </c>
      <c r="FS18" s="123">
        <v>3</v>
      </c>
      <c r="FT18" s="15">
        <v>0</v>
      </c>
      <c r="FU18" s="15">
        <f>FS18+FT18</f>
        <v>3</v>
      </c>
      <c r="FV18" s="123">
        <v>0</v>
      </c>
      <c r="FW18" s="123">
        <v>0</v>
      </c>
      <c r="FX18" s="15">
        <f>FV18+FW18</f>
        <v>0</v>
      </c>
      <c r="FY18" s="123">
        <v>0</v>
      </c>
      <c r="FZ18" s="123">
        <v>0</v>
      </c>
      <c r="GA18" s="15">
        <f>FY18+FZ18</f>
        <v>0</v>
      </c>
      <c r="GB18" s="123">
        <v>0</v>
      </c>
      <c r="GC18" s="123">
        <v>0</v>
      </c>
      <c r="GD18" s="15">
        <f>GB18+GC18</f>
        <v>0</v>
      </c>
      <c r="GE18" s="123">
        <v>0</v>
      </c>
      <c r="GF18" s="123">
        <v>0</v>
      </c>
      <c r="GG18" s="15">
        <f>GE18+GF18</f>
        <v>0</v>
      </c>
      <c r="GH18" s="123">
        <v>3</v>
      </c>
      <c r="GI18" s="123">
        <v>0</v>
      </c>
      <c r="GJ18" s="15">
        <f>GH18+GI18</f>
        <v>3</v>
      </c>
      <c r="GK18" s="123">
        <v>0</v>
      </c>
      <c r="GL18" s="15">
        <v>0</v>
      </c>
      <c r="GM18" s="15">
        <f>GK18+GL18</f>
        <v>0</v>
      </c>
      <c r="GN18" s="123">
        <v>1</v>
      </c>
      <c r="GO18" s="15">
        <v>0</v>
      </c>
      <c r="GP18" s="15">
        <f>GN18+GO18</f>
        <v>1</v>
      </c>
      <c r="GQ18" s="123">
        <v>0</v>
      </c>
      <c r="GR18" s="15">
        <v>0</v>
      </c>
      <c r="GS18" s="15">
        <f>GQ18+GR18</f>
        <v>0</v>
      </c>
      <c r="GT18" s="123">
        <v>0</v>
      </c>
      <c r="GU18" s="15">
        <v>0</v>
      </c>
      <c r="GV18" s="15">
        <f>GT18+GU18</f>
        <v>0</v>
      </c>
      <c r="GW18" s="123">
        <v>1</v>
      </c>
      <c r="GX18" s="15">
        <v>0</v>
      </c>
      <c r="GY18" s="15">
        <f>GW18+GX18</f>
        <v>1</v>
      </c>
      <c r="GZ18" s="123">
        <v>2</v>
      </c>
      <c r="HA18" s="15">
        <v>0</v>
      </c>
      <c r="HB18" s="15">
        <f>GZ18+HA18</f>
        <v>2</v>
      </c>
      <c r="HC18" s="123">
        <v>0</v>
      </c>
      <c r="HD18" s="15">
        <v>0</v>
      </c>
      <c r="HE18" s="15">
        <f>HC18+HD18</f>
        <v>0</v>
      </c>
      <c r="HF18" s="123">
        <v>2</v>
      </c>
      <c r="HG18" s="15">
        <v>0</v>
      </c>
      <c r="HH18" s="15">
        <f>HF18+HG18</f>
        <v>2</v>
      </c>
      <c r="HI18" s="123">
        <v>0</v>
      </c>
      <c r="HJ18" s="15">
        <v>0</v>
      </c>
      <c r="HK18" s="15">
        <f>HI18+HJ18</f>
        <v>0</v>
      </c>
      <c r="HL18" s="123">
        <v>2</v>
      </c>
      <c r="HM18" s="15">
        <v>0</v>
      </c>
      <c r="HN18" s="15">
        <f>HL18+HM18</f>
        <v>2</v>
      </c>
      <c r="HO18" s="123">
        <v>1</v>
      </c>
      <c r="HP18" s="15">
        <v>0</v>
      </c>
      <c r="HQ18" s="15">
        <f>HO18+HP18</f>
        <v>1</v>
      </c>
      <c r="HR18" s="123">
        <v>0</v>
      </c>
      <c r="HS18" s="15">
        <v>0</v>
      </c>
      <c r="HT18" s="15">
        <f>HR18+HS18</f>
        <v>0</v>
      </c>
      <c r="HU18" s="123">
        <v>0</v>
      </c>
      <c r="HV18" s="15">
        <v>0</v>
      </c>
      <c r="HW18" s="15">
        <f>HU18+HV18</f>
        <v>0</v>
      </c>
      <c r="HX18" s="123">
        <v>2</v>
      </c>
      <c r="HY18" s="15">
        <v>0</v>
      </c>
      <c r="HZ18" s="15">
        <f>HX18+HY18</f>
        <v>2</v>
      </c>
      <c r="IA18" s="123">
        <v>2</v>
      </c>
      <c r="IB18" s="15">
        <v>0</v>
      </c>
      <c r="IC18" s="15">
        <f>IA18+IB18</f>
        <v>2</v>
      </c>
      <c r="ID18" s="123">
        <v>1</v>
      </c>
      <c r="IE18" s="15">
        <v>0</v>
      </c>
      <c r="IF18" s="15">
        <f>ID18+IE18</f>
        <v>1</v>
      </c>
      <c r="IG18" s="123">
        <v>1</v>
      </c>
      <c r="IH18" s="15">
        <v>0</v>
      </c>
      <c r="II18" s="15">
        <f>IG18+IH18</f>
        <v>1</v>
      </c>
      <c r="IJ18" s="123">
        <v>2</v>
      </c>
      <c r="IK18" s="15">
        <v>0</v>
      </c>
      <c r="IL18" s="15">
        <f>IJ18+IK18</f>
        <v>2</v>
      </c>
      <c r="IM18" s="123">
        <v>0</v>
      </c>
      <c r="IN18" s="15">
        <v>0</v>
      </c>
      <c r="IO18" s="15">
        <f>IM18+IN18</f>
        <v>0</v>
      </c>
      <c r="IP18" s="123">
        <v>0</v>
      </c>
      <c r="IQ18" s="15">
        <v>0</v>
      </c>
      <c r="IR18" s="15">
        <f>IP18+IQ18</f>
        <v>0</v>
      </c>
      <c r="IS18" s="123">
        <v>1</v>
      </c>
      <c r="IT18" s="15">
        <v>0</v>
      </c>
      <c r="IU18" s="15">
        <f>IS18+IT18</f>
        <v>1</v>
      </c>
      <c r="IV18" s="123">
        <v>4</v>
      </c>
      <c r="IW18" s="15">
        <v>0</v>
      </c>
      <c r="IX18" s="15">
        <f>IV18+IW18</f>
        <v>4</v>
      </c>
      <c r="IY18" s="123">
        <v>0</v>
      </c>
      <c r="IZ18" s="15">
        <v>0</v>
      </c>
      <c r="JA18" s="15">
        <f>IY18+IZ18</f>
        <v>0</v>
      </c>
      <c r="JB18" s="123">
        <v>0</v>
      </c>
      <c r="JC18" s="15">
        <v>0</v>
      </c>
      <c r="JD18" s="15">
        <f>JB18+JC18</f>
        <v>0</v>
      </c>
      <c r="JE18" s="123">
        <v>4</v>
      </c>
      <c r="JF18" s="15">
        <v>0</v>
      </c>
      <c r="JG18" s="15">
        <f>JE18+JF18</f>
        <v>4</v>
      </c>
      <c r="JH18" s="123">
        <v>3</v>
      </c>
      <c r="JI18" s="15">
        <v>0</v>
      </c>
      <c r="JJ18" s="15">
        <f>JH18+JI18</f>
        <v>3</v>
      </c>
      <c r="JK18" s="123">
        <v>0</v>
      </c>
      <c r="JL18" s="15">
        <v>0</v>
      </c>
      <c r="JM18" s="15">
        <f>JK18+JL18</f>
        <v>0</v>
      </c>
      <c r="JN18" s="123">
        <v>0</v>
      </c>
      <c r="JO18" s="15">
        <v>0</v>
      </c>
      <c r="JP18" s="15">
        <f>JN18+JO18</f>
        <v>0</v>
      </c>
      <c r="JQ18" s="123">
        <v>0</v>
      </c>
      <c r="JR18" s="15">
        <v>0</v>
      </c>
      <c r="JS18" s="15">
        <f>JQ18+JR18</f>
        <v>0</v>
      </c>
      <c r="JT18" s="123">
        <v>0</v>
      </c>
      <c r="JU18" s="15">
        <v>0</v>
      </c>
      <c r="JV18" s="15">
        <f>JT18+JU18</f>
        <v>0</v>
      </c>
      <c r="JW18" s="15">
        <v>0</v>
      </c>
      <c r="JX18" s="15">
        <v>0</v>
      </c>
      <c r="JY18" s="15">
        <v>0</v>
      </c>
      <c r="JZ18" s="15">
        <v>0</v>
      </c>
      <c r="KA18" s="15">
        <v>0</v>
      </c>
      <c r="KB18" s="15">
        <v>0</v>
      </c>
      <c r="KC18" s="15">
        <v>0</v>
      </c>
      <c r="KD18" s="15">
        <v>0</v>
      </c>
      <c r="KE18" s="15">
        <v>0</v>
      </c>
      <c r="KF18" s="15">
        <v>0</v>
      </c>
      <c r="KG18" s="15">
        <v>0</v>
      </c>
      <c r="KH18" s="15">
        <v>0</v>
      </c>
      <c r="KI18" s="15">
        <v>0</v>
      </c>
      <c r="KJ18" s="15">
        <v>0</v>
      </c>
      <c r="KK18" s="15">
        <v>0</v>
      </c>
      <c r="KL18" s="15">
        <v>3</v>
      </c>
      <c r="KM18" s="15">
        <v>0</v>
      </c>
      <c r="KN18" s="15">
        <v>0</v>
      </c>
      <c r="KO18" s="15">
        <v>0</v>
      </c>
      <c r="KP18" s="15">
        <v>0</v>
      </c>
      <c r="KQ18" s="15">
        <v>0</v>
      </c>
      <c r="KR18" s="15">
        <v>0</v>
      </c>
      <c r="KS18" s="15">
        <v>0</v>
      </c>
      <c r="KT18" s="15">
        <v>0</v>
      </c>
      <c r="KU18" s="15">
        <v>0</v>
      </c>
      <c r="KV18" s="15">
        <v>0</v>
      </c>
      <c r="KW18" s="15">
        <v>0</v>
      </c>
      <c r="KX18" s="15">
        <v>0</v>
      </c>
      <c r="KY18" s="15">
        <v>0</v>
      </c>
      <c r="KZ18" s="15">
        <v>0</v>
      </c>
      <c r="LA18" s="15">
        <v>0</v>
      </c>
      <c r="LB18" s="15">
        <v>0</v>
      </c>
      <c r="LC18" s="15">
        <v>0</v>
      </c>
      <c r="LD18" s="15">
        <v>6</v>
      </c>
      <c r="LE18" s="15">
        <v>0</v>
      </c>
      <c r="LF18" s="15">
        <v>0</v>
      </c>
      <c r="LG18" s="15">
        <v>0</v>
      </c>
      <c r="LH18" s="15">
        <v>0</v>
      </c>
      <c r="LI18" s="15">
        <v>0</v>
      </c>
      <c r="LJ18" s="15">
        <v>0</v>
      </c>
      <c r="LK18" s="15">
        <v>0</v>
      </c>
      <c r="LL18" s="15">
        <v>0</v>
      </c>
      <c r="LM18" s="15">
        <v>0</v>
      </c>
      <c r="LN18" s="15">
        <v>0</v>
      </c>
      <c r="LO18" s="15">
        <v>0</v>
      </c>
      <c r="LP18" s="126">
        <v>0</v>
      </c>
      <c r="LQ18" s="15">
        <v>0</v>
      </c>
      <c r="LR18" s="15">
        <v>0</v>
      </c>
      <c r="LS18" s="126">
        <v>0</v>
      </c>
      <c r="LT18" s="15">
        <v>0</v>
      </c>
      <c r="LU18" s="15">
        <v>0</v>
      </c>
      <c r="LV18" s="126">
        <v>0</v>
      </c>
      <c r="LW18" s="142">
        <v>0</v>
      </c>
      <c r="LX18" s="142">
        <v>0</v>
      </c>
      <c r="LY18" s="126">
        <v>1</v>
      </c>
      <c r="LZ18" s="144">
        <v>0</v>
      </c>
      <c r="MA18" s="144">
        <v>0</v>
      </c>
      <c r="MB18" s="126">
        <v>0</v>
      </c>
      <c r="MC18" s="146">
        <v>0</v>
      </c>
      <c r="MD18" s="146">
        <v>0</v>
      </c>
      <c r="ME18" s="126">
        <v>1</v>
      </c>
      <c r="MF18" s="147">
        <v>0</v>
      </c>
      <c r="MG18" s="147">
        <v>0</v>
      </c>
      <c r="MH18" s="126">
        <v>0</v>
      </c>
      <c r="MI18" s="147">
        <v>0</v>
      </c>
      <c r="MJ18" s="147">
        <v>0</v>
      </c>
      <c r="MK18" s="126">
        <v>1</v>
      </c>
      <c r="ML18" s="150">
        <v>0</v>
      </c>
      <c r="MM18" s="150">
        <v>0</v>
      </c>
      <c r="MN18" s="126">
        <v>1</v>
      </c>
      <c r="MO18" s="151">
        <v>0</v>
      </c>
      <c r="MP18" s="151">
        <v>0</v>
      </c>
      <c r="MQ18" s="126">
        <v>1</v>
      </c>
      <c r="MR18" s="153">
        <v>0</v>
      </c>
      <c r="MS18" s="153">
        <v>0</v>
      </c>
      <c r="MT18" s="126">
        <v>2</v>
      </c>
      <c r="MU18" s="155">
        <v>0</v>
      </c>
      <c r="MV18" s="155">
        <v>0</v>
      </c>
    </row>
    <row r="19" spans="2:360">
      <c r="B19" s="174"/>
      <c r="C19" s="15" t="s">
        <v>6401</v>
      </c>
      <c r="D19" s="132">
        <v>0</v>
      </c>
      <c r="E19" s="132">
        <v>0</v>
      </c>
      <c r="F19" s="132">
        <v>0</v>
      </c>
      <c r="G19" s="132">
        <v>0</v>
      </c>
      <c r="H19" s="132">
        <v>0</v>
      </c>
      <c r="I19" s="132">
        <v>0</v>
      </c>
      <c r="J19" s="132">
        <v>0</v>
      </c>
      <c r="K19" s="132">
        <v>0</v>
      </c>
      <c r="L19" s="132">
        <v>0</v>
      </c>
      <c r="M19" s="128">
        <v>0</v>
      </c>
      <c r="N19" s="128">
        <v>0</v>
      </c>
      <c r="O19" s="132">
        <v>0</v>
      </c>
      <c r="P19" s="129">
        <v>0</v>
      </c>
      <c r="Q19" s="129">
        <v>0</v>
      </c>
      <c r="R19" s="133">
        <v>0</v>
      </c>
      <c r="S19" s="129">
        <v>0</v>
      </c>
      <c r="T19" s="129">
        <v>0</v>
      </c>
      <c r="U19" s="133">
        <v>0</v>
      </c>
      <c r="V19" s="129">
        <v>0</v>
      </c>
      <c r="W19" s="129">
        <v>0</v>
      </c>
      <c r="X19" s="133">
        <v>0</v>
      </c>
      <c r="Y19" s="129">
        <v>0</v>
      </c>
      <c r="Z19" s="129">
        <v>0</v>
      </c>
      <c r="AA19" s="133">
        <v>0</v>
      </c>
      <c r="AB19" s="129">
        <v>0</v>
      </c>
      <c r="AC19" s="129">
        <v>0</v>
      </c>
      <c r="AD19" s="133">
        <v>0</v>
      </c>
      <c r="AE19" s="129">
        <v>0</v>
      </c>
      <c r="AF19" s="129">
        <v>0</v>
      </c>
      <c r="AG19" s="133">
        <v>0</v>
      </c>
      <c r="AH19" s="129">
        <v>0</v>
      </c>
      <c r="AI19" s="129">
        <v>0</v>
      </c>
      <c r="AJ19" s="133">
        <v>0</v>
      </c>
      <c r="AK19" s="129">
        <v>0</v>
      </c>
      <c r="AL19" s="129">
        <v>0</v>
      </c>
      <c r="AM19" s="133">
        <v>0</v>
      </c>
      <c r="AN19" s="129">
        <v>0</v>
      </c>
      <c r="AO19" s="129">
        <v>0</v>
      </c>
      <c r="AP19" s="133">
        <v>0</v>
      </c>
      <c r="AQ19" s="129">
        <v>0</v>
      </c>
      <c r="AR19" s="129">
        <v>0</v>
      </c>
      <c r="AS19" s="133">
        <v>0</v>
      </c>
      <c r="AT19" s="129">
        <f>AT18/AT17</f>
        <v>1</v>
      </c>
      <c r="AU19" s="129">
        <v>0</v>
      </c>
      <c r="AV19" s="129">
        <f>AV18/AV17</f>
        <v>1</v>
      </c>
      <c r="AW19" s="129">
        <v>0</v>
      </c>
      <c r="AX19" s="129">
        <v>0</v>
      </c>
      <c r="AY19" s="133">
        <v>0</v>
      </c>
      <c r="AZ19" s="129">
        <f>AZ18/AZ17</f>
        <v>0.33333333333333331</v>
      </c>
      <c r="BA19" s="129">
        <v>0</v>
      </c>
      <c r="BB19" s="129">
        <f>BB18/BB17</f>
        <v>0.33333333333333331</v>
      </c>
      <c r="BC19" s="129">
        <f>BC18/BC17</f>
        <v>1</v>
      </c>
      <c r="BD19" s="129">
        <v>0</v>
      </c>
      <c r="BE19" s="129">
        <f>BE18/BE17</f>
        <v>1</v>
      </c>
      <c r="BF19" s="129">
        <f>BF18/BF17</f>
        <v>0</v>
      </c>
      <c r="BG19" s="129">
        <v>0</v>
      </c>
      <c r="BH19" s="129">
        <f>BH18/BH17</f>
        <v>0</v>
      </c>
      <c r="BI19" s="129">
        <f>BI18/BI17</f>
        <v>0</v>
      </c>
      <c r="BJ19" s="129">
        <v>0</v>
      </c>
      <c r="BK19" s="129">
        <f>BK18/BK17</f>
        <v>0</v>
      </c>
      <c r="BL19" s="129">
        <v>0</v>
      </c>
      <c r="BM19" s="129">
        <v>0</v>
      </c>
      <c r="BN19" s="129">
        <v>0</v>
      </c>
      <c r="BO19" s="129">
        <v>0</v>
      </c>
      <c r="BP19" s="129">
        <v>0</v>
      </c>
      <c r="BQ19" s="129">
        <v>0</v>
      </c>
      <c r="BR19" s="129">
        <f>BR18/BR17</f>
        <v>0</v>
      </c>
      <c r="BS19" s="129">
        <v>0</v>
      </c>
      <c r="BT19" s="129">
        <f>BT18/BT17</f>
        <v>0</v>
      </c>
      <c r="BU19" s="129">
        <v>0</v>
      </c>
      <c r="BV19" s="129">
        <v>0</v>
      </c>
      <c r="BW19" s="129">
        <v>0</v>
      </c>
      <c r="BX19" s="129">
        <v>0</v>
      </c>
      <c r="BY19" s="129">
        <v>0</v>
      </c>
      <c r="BZ19" s="129">
        <v>0</v>
      </c>
      <c r="CA19" s="124">
        <f t="shared" ref="CA19" si="143">CA18/CA17</f>
        <v>1</v>
      </c>
      <c r="CB19" s="129">
        <v>0</v>
      </c>
      <c r="CC19" s="129">
        <v>0</v>
      </c>
      <c r="CD19" s="129">
        <v>0</v>
      </c>
      <c r="CE19" s="129">
        <v>0</v>
      </c>
      <c r="CF19" s="129">
        <v>0</v>
      </c>
      <c r="CG19" s="129">
        <v>0</v>
      </c>
      <c r="CH19" s="129">
        <v>0</v>
      </c>
      <c r="CI19" s="129">
        <v>0</v>
      </c>
      <c r="CJ19" s="129">
        <v>0</v>
      </c>
      <c r="CK19" s="129">
        <v>0</v>
      </c>
      <c r="CL19" s="129">
        <v>0</v>
      </c>
      <c r="CM19" s="124">
        <f t="shared" ref="CM19" si="144">CM18/CM17</f>
        <v>0.33333333333333331</v>
      </c>
      <c r="CN19" s="129">
        <v>0</v>
      </c>
      <c r="CO19" s="124">
        <f t="shared" ref="CO19" si="145">CO18/CO17</f>
        <v>0.33333333333333331</v>
      </c>
      <c r="CP19" s="129">
        <v>0</v>
      </c>
      <c r="CQ19" s="129">
        <v>0</v>
      </c>
      <c r="CR19" s="129">
        <v>0</v>
      </c>
      <c r="CS19" s="129">
        <v>0</v>
      </c>
      <c r="CT19" s="129">
        <v>0</v>
      </c>
      <c r="CU19" s="129">
        <v>0</v>
      </c>
      <c r="CV19" s="129">
        <v>0</v>
      </c>
      <c r="CW19" s="129">
        <v>0</v>
      </c>
      <c r="CX19" s="129">
        <v>0</v>
      </c>
      <c r="CY19" s="129">
        <v>0</v>
      </c>
      <c r="CZ19" s="129">
        <v>0</v>
      </c>
      <c r="DA19" s="129">
        <v>0</v>
      </c>
      <c r="DB19" s="129">
        <v>0</v>
      </c>
      <c r="DC19" s="129">
        <v>0</v>
      </c>
      <c r="DD19" s="129">
        <v>0</v>
      </c>
      <c r="DE19" s="129">
        <v>0</v>
      </c>
      <c r="DF19" s="129">
        <v>0</v>
      </c>
      <c r="DG19" s="129">
        <v>0</v>
      </c>
      <c r="DH19" s="129">
        <v>0</v>
      </c>
      <c r="DI19" s="129">
        <v>0</v>
      </c>
      <c r="DJ19" s="129">
        <v>0</v>
      </c>
      <c r="DK19" s="129">
        <v>0</v>
      </c>
      <c r="DL19" s="129">
        <v>0</v>
      </c>
      <c r="DM19" s="129">
        <v>0</v>
      </c>
      <c r="DN19" s="129">
        <v>0</v>
      </c>
      <c r="DO19" s="129">
        <v>0</v>
      </c>
      <c r="DP19" s="129">
        <v>0</v>
      </c>
      <c r="DQ19" s="129">
        <v>0</v>
      </c>
      <c r="DR19" s="129">
        <v>0</v>
      </c>
      <c r="DS19" s="129">
        <v>0</v>
      </c>
      <c r="DT19" s="129">
        <v>0</v>
      </c>
      <c r="DU19" s="129">
        <v>0</v>
      </c>
      <c r="DV19" s="129">
        <v>0</v>
      </c>
      <c r="DW19" s="129">
        <v>0</v>
      </c>
      <c r="DX19" s="129">
        <v>0</v>
      </c>
      <c r="DY19" s="129">
        <v>0</v>
      </c>
      <c r="DZ19" s="129">
        <v>0</v>
      </c>
      <c r="EA19" s="129">
        <v>0</v>
      </c>
      <c r="EB19" s="129">
        <v>0</v>
      </c>
      <c r="EC19" s="129">
        <v>0</v>
      </c>
      <c r="ED19" s="129">
        <v>0</v>
      </c>
      <c r="EE19" s="129">
        <v>0</v>
      </c>
      <c r="EF19" s="129">
        <v>0</v>
      </c>
      <c r="EG19" s="129">
        <v>0</v>
      </c>
      <c r="EH19" s="129">
        <v>0</v>
      </c>
      <c r="EI19" s="129">
        <v>0</v>
      </c>
      <c r="EJ19" s="129">
        <v>0</v>
      </c>
      <c r="EK19" s="129">
        <v>0</v>
      </c>
      <c r="EL19" s="129">
        <v>0</v>
      </c>
      <c r="EM19" s="129">
        <v>0</v>
      </c>
      <c r="EN19" s="129">
        <v>0</v>
      </c>
      <c r="EO19" s="129">
        <v>0</v>
      </c>
      <c r="EP19" s="129">
        <v>0</v>
      </c>
      <c r="EQ19" s="129">
        <v>0</v>
      </c>
      <c r="ER19" s="129">
        <v>0</v>
      </c>
      <c r="ES19" s="129">
        <v>0</v>
      </c>
      <c r="ET19" s="129">
        <v>0</v>
      </c>
      <c r="EU19" s="124">
        <f t="shared" ref="EU19:EW19" si="146">EU18/EU17</f>
        <v>1</v>
      </c>
      <c r="EV19" s="129">
        <v>0</v>
      </c>
      <c r="EW19" s="124">
        <f t="shared" si="146"/>
        <v>1</v>
      </c>
      <c r="EX19" s="129">
        <v>0</v>
      </c>
      <c r="EY19" s="129">
        <v>0</v>
      </c>
      <c r="EZ19" s="129">
        <v>0</v>
      </c>
      <c r="FA19" s="129">
        <v>0</v>
      </c>
      <c r="FB19" s="129">
        <v>0</v>
      </c>
      <c r="FC19" s="129">
        <v>0</v>
      </c>
      <c r="FD19" s="124">
        <f t="shared" ref="FD19:FG19" si="147">FD18/FD17</f>
        <v>0.16666666666666666</v>
      </c>
      <c r="FE19" s="129">
        <v>0</v>
      </c>
      <c r="FF19" s="124">
        <f t="shared" si="147"/>
        <v>0.16666666666666666</v>
      </c>
      <c r="FG19" s="124">
        <f t="shared" si="147"/>
        <v>0</v>
      </c>
      <c r="FH19" s="129">
        <v>0</v>
      </c>
      <c r="FI19" s="124">
        <f t="shared" ref="FI19:FJ19" si="148">FI18/FI17</f>
        <v>0</v>
      </c>
      <c r="FJ19" s="124">
        <f t="shared" si="148"/>
        <v>1</v>
      </c>
      <c r="FK19" s="129">
        <v>0</v>
      </c>
      <c r="FL19" s="124">
        <f t="shared" ref="FL19:FM19" si="149">FL18/FL17</f>
        <v>1</v>
      </c>
      <c r="FM19" s="124">
        <f t="shared" si="149"/>
        <v>0</v>
      </c>
      <c r="FN19" s="129">
        <v>0</v>
      </c>
      <c r="FO19" s="124">
        <f t="shared" ref="FO19:FP19" si="150">FO18/FO17</f>
        <v>0</v>
      </c>
      <c r="FP19" s="124">
        <f t="shared" si="150"/>
        <v>0</v>
      </c>
      <c r="FQ19" s="129">
        <v>0</v>
      </c>
      <c r="FR19" s="124">
        <f t="shared" ref="FR19:FS19" si="151">FR18/FR17</f>
        <v>0</v>
      </c>
      <c r="FS19" s="124">
        <f t="shared" si="151"/>
        <v>0.375</v>
      </c>
      <c r="FT19" s="129">
        <v>0</v>
      </c>
      <c r="FU19" s="124">
        <f t="shared" ref="FU19:FV19" si="152">FU18/FU17</f>
        <v>0.375</v>
      </c>
      <c r="FV19" s="124">
        <f t="shared" si="152"/>
        <v>0</v>
      </c>
      <c r="FW19" s="129">
        <v>0</v>
      </c>
      <c r="FX19" s="124">
        <f t="shared" ref="FX19:FY19" si="153">FX18/FX17</f>
        <v>0</v>
      </c>
      <c r="FY19" s="124">
        <f t="shared" si="153"/>
        <v>0</v>
      </c>
      <c r="FZ19" s="129">
        <v>0</v>
      </c>
      <c r="GA19" s="124">
        <f t="shared" ref="GA19" si="154">GA18/GA17</f>
        <v>0</v>
      </c>
      <c r="GB19" s="129">
        <v>0</v>
      </c>
      <c r="GC19" s="129">
        <v>0</v>
      </c>
      <c r="GD19" s="129">
        <v>0</v>
      </c>
      <c r="GE19" s="129">
        <v>0</v>
      </c>
      <c r="GF19" s="129">
        <v>0</v>
      </c>
      <c r="GG19" s="129">
        <v>0</v>
      </c>
      <c r="GH19" s="124">
        <f t="shared" ref="GH19" si="155">GH18/GH17</f>
        <v>0.27272727272727271</v>
      </c>
      <c r="GI19" s="129">
        <v>0</v>
      </c>
      <c r="GJ19" s="124">
        <f t="shared" ref="GJ19" si="156">GJ18/GJ17</f>
        <v>0.27272727272727271</v>
      </c>
      <c r="GK19" s="129">
        <v>0</v>
      </c>
      <c r="GL19" s="129">
        <v>0</v>
      </c>
      <c r="GM19" s="129">
        <v>0</v>
      </c>
      <c r="GN19" s="124">
        <f t="shared" ref="GN19:GP19" si="157">GN18/GN17</f>
        <v>1</v>
      </c>
      <c r="GO19" s="129">
        <v>0</v>
      </c>
      <c r="GP19" s="124">
        <f t="shared" si="157"/>
        <v>1</v>
      </c>
      <c r="GQ19" s="129">
        <v>0</v>
      </c>
      <c r="GR19" s="129">
        <v>0</v>
      </c>
      <c r="GS19" s="129">
        <v>0</v>
      </c>
      <c r="GT19" s="129">
        <v>0</v>
      </c>
      <c r="GU19" s="129">
        <v>0</v>
      </c>
      <c r="GV19" s="129">
        <v>0</v>
      </c>
      <c r="GW19" s="124">
        <f t="shared" ref="GW19:GZ19" si="158">GW18/GW17</f>
        <v>0.2</v>
      </c>
      <c r="GX19" s="129">
        <v>0</v>
      </c>
      <c r="GY19" s="124">
        <f t="shared" si="158"/>
        <v>0.2</v>
      </c>
      <c r="GZ19" s="124">
        <f t="shared" si="158"/>
        <v>0.4</v>
      </c>
      <c r="HA19" s="129">
        <v>0</v>
      </c>
      <c r="HB19" s="124">
        <f t="shared" ref="HB19:HC19" si="159">HB18/HB17</f>
        <v>0.4</v>
      </c>
      <c r="HC19" s="124">
        <f t="shared" si="159"/>
        <v>0</v>
      </c>
      <c r="HD19" s="129">
        <v>0</v>
      </c>
      <c r="HE19" s="124">
        <f t="shared" ref="HE19:HF19" si="160">HE18/HE17</f>
        <v>0</v>
      </c>
      <c r="HF19" s="124">
        <f t="shared" si="160"/>
        <v>0.4</v>
      </c>
      <c r="HG19" s="129">
        <v>0</v>
      </c>
      <c r="HH19" s="124">
        <f t="shared" ref="HH19:HI19" si="161">HH18/HH17</f>
        <v>0.4</v>
      </c>
      <c r="HI19" s="124">
        <f t="shared" si="161"/>
        <v>0</v>
      </c>
      <c r="HJ19" s="129">
        <v>0</v>
      </c>
      <c r="HK19" s="124">
        <f t="shared" ref="HK19:HL19" si="162">HK18/HK17</f>
        <v>0</v>
      </c>
      <c r="HL19" s="124">
        <f t="shared" si="162"/>
        <v>0.25</v>
      </c>
      <c r="HM19" s="129">
        <v>0</v>
      </c>
      <c r="HN19" s="124">
        <f t="shared" ref="HN19:HO19" si="163">HN18/HN17</f>
        <v>0.25</v>
      </c>
      <c r="HO19" s="124">
        <f t="shared" si="163"/>
        <v>1</v>
      </c>
      <c r="HP19" s="129">
        <v>0</v>
      </c>
      <c r="HQ19" s="124">
        <f t="shared" ref="HQ19:HR19" si="164">HQ18/HQ17</f>
        <v>1</v>
      </c>
      <c r="HR19" s="124">
        <f t="shared" si="164"/>
        <v>0</v>
      </c>
      <c r="HS19" s="129">
        <v>0</v>
      </c>
      <c r="HT19" s="124">
        <f t="shared" ref="HT19:HU19" si="165">HT18/HT17</f>
        <v>0</v>
      </c>
      <c r="HU19" s="124">
        <f t="shared" si="165"/>
        <v>0</v>
      </c>
      <c r="HV19" s="129">
        <v>0</v>
      </c>
      <c r="HW19" s="124">
        <f t="shared" ref="HW19:HX19" si="166">HW18/HW17</f>
        <v>0</v>
      </c>
      <c r="HX19" s="124">
        <f t="shared" si="166"/>
        <v>1</v>
      </c>
      <c r="HY19" s="129">
        <v>0</v>
      </c>
      <c r="HZ19" s="124">
        <f t="shared" ref="HZ19:IA19" si="167">HZ18/HZ17</f>
        <v>1</v>
      </c>
      <c r="IA19" s="124">
        <f t="shared" si="167"/>
        <v>0.5</v>
      </c>
      <c r="IB19" s="129">
        <v>0</v>
      </c>
      <c r="IC19" s="124">
        <f t="shared" ref="IC19:ID19" si="168">IC18/IC17</f>
        <v>0.5</v>
      </c>
      <c r="ID19" s="124">
        <f t="shared" si="168"/>
        <v>0.2</v>
      </c>
      <c r="IE19" s="129">
        <v>0</v>
      </c>
      <c r="IF19" s="124">
        <f t="shared" ref="IF19:IG19" si="169">IF18/IF17</f>
        <v>0.2</v>
      </c>
      <c r="IG19" s="124">
        <f t="shared" si="169"/>
        <v>0.14285714285714285</v>
      </c>
      <c r="IH19" s="129">
        <v>0</v>
      </c>
      <c r="II19" s="124">
        <f t="shared" ref="II19:IJ19" si="170">II18/II17</f>
        <v>0.14285714285714285</v>
      </c>
      <c r="IJ19" s="124">
        <f t="shared" si="170"/>
        <v>0.22222222222222221</v>
      </c>
      <c r="IK19" s="129">
        <v>0</v>
      </c>
      <c r="IL19" s="124">
        <f t="shared" ref="IL19:IM19" si="171">IL18/IL17</f>
        <v>0.22222222222222221</v>
      </c>
      <c r="IM19" s="124">
        <f t="shared" si="171"/>
        <v>0</v>
      </c>
      <c r="IN19" s="129">
        <v>0</v>
      </c>
      <c r="IO19" s="124">
        <f t="shared" ref="IO19:IP19" si="172">IO18/IO17</f>
        <v>0</v>
      </c>
      <c r="IP19" s="124">
        <f t="shared" si="172"/>
        <v>0</v>
      </c>
      <c r="IQ19" s="129">
        <v>0</v>
      </c>
      <c r="IR19" s="124">
        <f t="shared" ref="IR19:IS19" si="173">IR18/IR17</f>
        <v>0</v>
      </c>
      <c r="IS19" s="124">
        <f t="shared" si="173"/>
        <v>8.3333333333333329E-2</v>
      </c>
      <c r="IT19" s="129">
        <v>0</v>
      </c>
      <c r="IU19" s="124">
        <f t="shared" ref="IU19:IV19" si="174">IU18/IU17</f>
        <v>8.3333333333333329E-2</v>
      </c>
      <c r="IV19" s="124">
        <f t="shared" si="174"/>
        <v>0.66666666666666663</v>
      </c>
      <c r="IW19" s="129">
        <v>0</v>
      </c>
      <c r="IX19" s="124">
        <f t="shared" ref="IX19:IY19" si="175">IX18/IX17</f>
        <v>0.66666666666666663</v>
      </c>
      <c r="IY19" s="124">
        <f t="shared" si="175"/>
        <v>0</v>
      </c>
      <c r="IZ19" s="129">
        <v>0</v>
      </c>
      <c r="JA19" s="124">
        <f t="shared" ref="JA19:JB19" si="176">JA18/JA17</f>
        <v>0</v>
      </c>
      <c r="JB19" s="124">
        <f t="shared" si="176"/>
        <v>0</v>
      </c>
      <c r="JC19" s="129">
        <v>0</v>
      </c>
      <c r="JD19" s="124">
        <f t="shared" ref="JD19:JE19" si="177">JD18/JD17</f>
        <v>0</v>
      </c>
      <c r="JE19" s="124">
        <f t="shared" si="177"/>
        <v>0.5714285714285714</v>
      </c>
      <c r="JF19" s="129">
        <v>0</v>
      </c>
      <c r="JG19" s="124">
        <f t="shared" ref="JG19:JH19" si="178">JG18/JG17</f>
        <v>0.5714285714285714</v>
      </c>
      <c r="JH19" s="124">
        <f t="shared" si="178"/>
        <v>0.6</v>
      </c>
      <c r="JI19" s="129">
        <v>0</v>
      </c>
      <c r="JJ19" s="124">
        <f t="shared" ref="JJ19:JK19" si="179">JJ18/JJ17</f>
        <v>0.6</v>
      </c>
      <c r="JK19" s="124">
        <f t="shared" si="179"/>
        <v>0</v>
      </c>
      <c r="JL19" s="129">
        <v>0</v>
      </c>
      <c r="JM19" s="124">
        <f t="shared" ref="JM19:JN19" si="180">JM18/JM17</f>
        <v>0</v>
      </c>
      <c r="JN19" s="124">
        <f t="shared" si="180"/>
        <v>0</v>
      </c>
      <c r="JO19" s="129">
        <v>0</v>
      </c>
      <c r="JP19" s="124">
        <f t="shared" ref="JP19:JQ19" si="181">JP18/JP17</f>
        <v>0</v>
      </c>
      <c r="JQ19" s="124">
        <f t="shared" si="181"/>
        <v>0</v>
      </c>
      <c r="JR19" s="129">
        <v>0</v>
      </c>
      <c r="JS19" s="124">
        <f t="shared" ref="JS19:JT19" si="182">JS18/JS17</f>
        <v>0</v>
      </c>
      <c r="JT19" s="124">
        <f t="shared" si="182"/>
        <v>0</v>
      </c>
      <c r="JU19" s="129">
        <v>0</v>
      </c>
      <c r="JV19" s="124">
        <f t="shared" ref="JV19" si="183">JV18/JV17</f>
        <v>0</v>
      </c>
      <c r="JW19" s="129">
        <v>0</v>
      </c>
      <c r="JX19" s="129">
        <v>0</v>
      </c>
      <c r="JY19" s="129">
        <v>0</v>
      </c>
      <c r="JZ19" s="129">
        <v>0</v>
      </c>
      <c r="KA19" s="129">
        <v>0</v>
      </c>
      <c r="KB19" s="129">
        <v>0</v>
      </c>
      <c r="KC19" s="129">
        <v>0</v>
      </c>
      <c r="KD19" s="129">
        <v>0</v>
      </c>
      <c r="KE19" s="129">
        <v>0</v>
      </c>
      <c r="KF19" s="129">
        <v>0</v>
      </c>
      <c r="KG19" s="129">
        <v>0</v>
      </c>
      <c r="KH19" s="129">
        <v>0</v>
      </c>
      <c r="KI19" s="129">
        <v>0</v>
      </c>
      <c r="KJ19" s="129">
        <v>0</v>
      </c>
      <c r="KK19" s="129">
        <v>0</v>
      </c>
      <c r="KL19" s="124">
        <f t="shared" ref="KL19" si="184">KL18/KL17</f>
        <v>0.75</v>
      </c>
      <c r="KM19" s="129">
        <v>0</v>
      </c>
      <c r="KN19" s="129">
        <v>0</v>
      </c>
      <c r="KO19" s="124">
        <f t="shared" ref="KO19" si="185">KO18/KO17</f>
        <v>0</v>
      </c>
      <c r="KP19" s="129">
        <v>0</v>
      </c>
      <c r="KQ19" s="129">
        <v>0</v>
      </c>
      <c r="KR19" s="124">
        <f t="shared" ref="KR19" si="186">KR18/KR17</f>
        <v>0</v>
      </c>
      <c r="KS19" s="129">
        <v>0</v>
      </c>
      <c r="KT19" s="129">
        <v>0</v>
      </c>
      <c r="KU19" s="124">
        <f t="shared" ref="KU19" si="187">KU18/KU17</f>
        <v>0</v>
      </c>
      <c r="KV19" s="129">
        <v>0</v>
      </c>
      <c r="KW19" s="129">
        <v>0</v>
      </c>
      <c r="KX19" s="124">
        <f t="shared" ref="KX19" si="188">KX18/KX17</f>
        <v>0</v>
      </c>
      <c r="KY19" s="129">
        <v>0</v>
      </c>
      <c r="KZ19" s="129">
        <v>0</v>
      </c>
      <c r="LA19" s="124">
        <f t="shared" ref="LA19" si="189">LA18/LA17</f>
        <v>0</v>
      </c>
      <c r="LB19" s="129">
        <v>0</v>
      </c>
      <c r="LC19" s="129">
        <v>0</v>
      </c>
      <c r="LD19" s="124">
        <f t="shared" ref="LD19" si="190">LD18/LD17</f>
        <v>0.42857142857142855</v>
      </c>
      <c r="LE19" s="129">
        <v>0</v>
      </c>
      <c r="LF19" s="129">
        <v>0</v>
      </c>
      <c r="LG19" s="124">
        <f t="shared" ref="LG19" si="191">LG18/LG17</f>
        <v>0</v>
      </c>
      <c r="LH19" s="129">
        <v>0</v>
      </c>
      <c r="LI19" s="129">
        <v>0</v>
      </c>
      <c r="LJ19" s="124">
        <f t="shared" ref="LJ19" si="192">LJ18/LJ17</f>
        <v>0</v>
      </c>
      <c r="LK19" s="129">
        <v>0</v>
      </c>
      <c r="LL19" s="129">
        <v>0</v>
      </c>
      <c r="LM19" s="124">
        <f t="shared" ref="LM19" si="193">LM18/LM17</f>
        <v>0</v>
      </c>
      <c r="LN19" s="129">
        <v>0</v>
      </c>
      <c r="LO19" s="129">
        <v>0</v>
      </c>
      <c r="LP19" s="124" t="s">
        <v>6403</v>
      </c>
      <c r="LQ19" s="124" t="s">
        <v>6403</v>
      </c>
      <c r="LR19" s="124" t="s">
        <v>6403</v>
      </c>
      <c r="LS19" s="124" t="s">
        <v>6403</v>
      </c>
      <c r="LT19" s="124" t="s">
        <v>6403</v>
      </c>
      <c r="LU19" s="124" t="s">
        <v>6403</v>
      </c>
      <c r="LV19" s="143" t="s">
        <v>6403</v>
      </c>
      <c r="LW19" s="143" t="s">
        <v>6403</v>
      </c>
      <c r="LX19" s="143" t="s">
        <v>6403</v>
      </c>
      <c r="LY19" s="143">
        <v>1</v>
      </c>
      <c r="LZ19" s="143">
        <v>0</v>
      </c>
      <c r="MA19" s="143">
        <v>0</v>
      </c>
      <c r="MB19" s="143">
        <v>0</v>
      </c>
      <c r="MC19" s="143">
        <v>0</v>
      </c>
      <c r="MD19" s="143">
        <v>0</v>
      </c>
      <c r="ME19" s="143">
        <v>1</v>
      </c>
      <c r="MF19" s="143">
        <v>0</v>
      </c>
      <c r="MG19" s="143">
        <v>0</v>
      </c>
      <c r="MH19" s="143">
        <v>0</v>
      </c>
      <c r="MI19" s="143">
        <v>0</v>
      </c>
      <c r="MJ19" s="143">
        <v>0</v>
      </c>
      <c r="MK19" s="143">
        <v>1</v>
      </c>
      <c r="ML19" s="143">
        <v>0</v>
      </c>
      <c r="MM19" s="143">
        <v>0</v>
      </c>
      <c r="MN19" s="143">
        <v>1</v>
      </c>
      <c r="MO19" s="143">
        <v>0</v>
      </c>
      <c r="MP19" s="143">
        <v>0</v>
      </c>
      <c r="MQ19" s="143">
        <v>1</v>
      </c>
      <c r="MR19" s="143">
        <v>0</v>
      </c>
      <c r="MS19" s="143">
        <v>0</v>
      </c>
      <c r="MT19" s="143">
        <v>1</v>
      </c>
      <c r="MU19" s="143">
        <v>0</v>
      </c>
      <c r="MV19" s="143">
        <v>0</v>
      </c>
    </row>
    <row r="22" spans="2:360">
      <c r="JQ22" s="134" t="s">
        <v>4763</v>
      </c>
      <c r="JR22" s="134">
        <v>1</v>
      </c>
      <c r="JT22" s="134" t="s">
        <v>6113</v>
      </c>
      <c r="JU22" s="134">
        <v>1</v>
      </c>
      <c r="JW22" s="134" t="s">
        <v>4763</v>
      </c>
      <c r="JX22" s="134">
        <v>1</v>
      </c>
      <c r="JZ22" s="134" t="s">
        <v>4763</v>
      </c>
      <c r="KA22" s="134">
        <v>1</v>
      </c>
      <c r="KB22" s="134" t="s">
        <v>2244</v>
      </c>
      <c r="KC22" s="134" t="s">
        <v>2928</v>
      </c>
      <c r="KD22" s="134">
        <v>6</v>
      </c>
      <c r="KF22" s="134" t="s">
        <v>6113</v>
      </c>
      <c r="KG22" s="134">
        <v>1</v>
      </c>
      <c r="KI22" s="134" t="s">
        <v>6113</v>
      </c>
      <c r="KJ22" s="134">
        <v>1</v>
      </c>
      <c r="KL22" s="134" t="s">
        <v>6113</v>
      </c>
      <c r="KM22" s="134">
        <v>4</v>
      </c>
      <c r="KO22" s="134" t="s">
        <v>6113</v>
      </c>
      <c r="KR22" s="134" t="s">
        <v>6113</v>
      </c>
      <c r="KS22" s="134">
        <v>7</v>
      </c>
      <c r="KU22" s="134" t="s">
        <v>6113</v>
      </c>
      <c r="KV22" s="134">
        <v>4</v>
      </c>
      <c r="KX22" s="134" t="s">
        <v>6113</v>
      </c>
      <c r="KY22" s="134">
        <v>10</v>
      </c>
      <c r="LA22" s="134" t="s">
        <v>6113</v>
      </c>
      <c r="LB22" s="134">
        <v>0</v>
      </c>
      <c r="LD22" s="134" t="s">
        <v>6113</v>
      </c>
      <c r="LE22" s="134">
        <v>0</v>
      </c>
      <c r="LG22" s="134" t="s">
        <v>6113</v>
      </c>
      <c r="LH22" s="134">
        <v>0</v>
      </c>
      <c r="LJ22" s="134" t="s">
        <v>6113</v>
      </c>
      <c r="LK22" s="134">
        <v>1</v>
      </c>
      <c r="LM22" s="134" t="s">
        <v>6113</v>
      </c>
      <c r="LN22" s="134">
        <v>0</v>
      </c>
    </row>
    <row r="23" spans="2:360">
      <c r="LJ23" s="134" t="s">
        <v>4763</v>
      </c>
      <c r="LK23" s="134">
        <v>4</v>
      </c>
    </row>
    <row r="25" spans="2:360">
      <c r="LX25" s="134"/>
      <c r="LY25" s="148"/>
      <c r="LZ25" s="148"/>
      <c r="MA25" s="148"/>
      <c r="MB25" s="148"/>
      <c r="MC25" s="148"/>
      <c r="MD25" s="148"/>
      <c r="ME25" s="148"/>
      <c r="MF25" s="148"/>
      <c r="MG25" s="148"/>
      <c r="MH25" s="148"/>
      <c r="MI25" s="148"/>
      <c r="MJ25" s="148"/>
      <c r="MK25" s="148"/>
      <c r="ML25" s="148"/>
      <c r="MM25" s="148"/>
    </row>
    <row r="26" spans="2:360">
      <c r="LX26" s="134"/>
      <c r="LY26" s="149"/>
      <c r="LZ26" s="149"/>
      <c r="MA26" s="149"/>
      <c r="MB26" s="149"/>
      <c r="MC26" s="137"/>
      <c r="MD26" s="137"/>
      <c r="ME26" s="137"/>
      <c r="MF26" s="137"/>
      <c r="MG26" s="137"/>
      <c r="MH26" s="137"/>
      <c r="MI26" s="137"/>
      <c r="MJ26" s="137"/>
      <c r="MK26" s="137"/>
      <c r="ML26" s="137"/>
      <c r="MM26" s="137"/>
    </row>
    <row r="27" spans="2:360">
      <c r="LX27" s="134"/>
      <c r="LY27" s="149"/>
      <c r="LZ27" s="149"/>
      <c r="MA27" s="149"/>
      <c r="MB27" s="149"/>
      <c r="MC27" s="137"/>
      <c r="MD27" s="137"/>
      <c r="ME27" s="137"/>
      <c r="MF27" s="137"/>
      <c r="MG27" s="137"/>
      <c r="MH27" s="137"/>
      <c r="MI27" s="137"/>
      <c r="MJ27" s="137"/>
      <c r="MK27" s="137"/>
      <c r="ML27" s="137"/>
      <c r="MM27" s="137"/>
    </row>
  </sheetData>
  <mergeCells count="602">
    <mergeCell ref="MQ2:MS2"/>
    <mergeCell ref="MQ7:MS7"/>
    <mergeCell ref="MQ8:MS8"/>
    <mergeCell ref="MQ9:MS9"/>
    <mergeCell ref="MQ10:MS10"/>
    <mergeCell ref="MN2:MP2"/>
    <mergeCell ref="MN7:MP7"/>
    <mergeCell ref="MN8:MP8"/>
    <mergeCell ref="MN9:MP9"/>
    <mergeCell ref="MN10:MP10"/>
    <mergeCell ref="MH2:MJ2"/>
    <mergeCell ref="MH7:MJ7"/>
    <mergeCell ref="MH8:MJ8"/>
    <mergeCell ref="MH9:MJ9"/>
    <mergeCell ref="MH10:MJ10"/>
    <mergeCell ref="MK2:MM2"/>
    <mergeCell ref="MK7:MM7"/>
    <mergeCell ref="MK8:MM8"/>
    <mergeCell ref="MK9:MM9"/>
    <mergeCell ref="MK10:MM10"/>
    <mergeCell ref="MB2:MD2"/>
    <mergeCell ref="MB7:MD7"/>
    <mergeCell ref="MB8:MD8"/>
    <mergeCell ref="MB9:MD9"/>
    <mergeCell ref="MB10:MD10"/>
    <mergeCell ref="ME2:MG2"/>
    <mergeCell ref="ME7:MG7"/>
    <mergeCell ref="ME8:MG8"/>
    <mergeCell ref="ME9:MG9"/>
    <mergeCell ref="ME10:MG10"/>
    <mergeCell ref="BF8:BH8"/>
    <mergeCell ref="BF9:BH9"/>
    <mergeCell ref="AQ8:AS8"/>
    <mergeCell ref="AQ9:AS9"/>
    <mergeCell ref="AT8:AV8"/>
    <mergeCell ref="AT9:AV9"/>
    <mergeCell ref="AW8:AY8"/>
    <mergeCell ref="AW9:AY9"/>
    <mergeCell ref="AZ8:BB8"/>
    <mergeCell ref="AZ9:BB9"/>
    <mergeCell ref="BC8:BE8"/>
    <mergeCell ref="BC9:BE9"/>
    <mergeCell ref="LY2:MA2"/>
    <mergeCell ref="LY7:MA7"/>
    <mergeCell ref="LY8:MA8"/>
    <mergeCell ref="LY9:MA9"/>
    <mergeCell ref="LY10:MA10"/>
    <mergeCell ref="LV2:LX2"/>
    <mergeCell ref="LV7:LX7"/>
    <mergeCell ref="AB8:AD8"/>
    <mergeCell ref="AB9:AD9"/>
    <mergeCell ref="AE8:AG8"/>
    <mergeCell ref="AE9:AG9"/>
    <mergeCell ref="AH8:AJ8"/>
    <mergeCell ref="AH9:AJ9"/>
    <mergeCell ref="AK8:AM8"/>
    <mergeCell ref="AK9:AM9"/>
    <mergeCell ref="AN8:AP8"/>
    <mergeCell ref="AN9:AP9"/>
    <mergeCell ref="LV8:LX8"/>
    <mergeCell ref="LV9:LX9"/>
    <mergeCell ref="LV10:LX10"/>
    <mergeCell ref="KF10:KH10"/>
    <mergeCell ref="KI10:KK10"/>
    <mergeCell ref="KL10:KN10"/>
    <mergeCell ref="KO10:KQ10"/>
    <mergeCell ref="M8:O8"/>
    <mergeCell ref="M9:O9"/>
    <mergeCell ref="P8:R8"/>
    <mergeCell ref="P9:R9"/>
    <mergeCell ref="S8:U8"/>
    <mergeCell ref="S9:U9"/>
    <mergeCell ref="V8:X8"/>
    <mergeCell ref="V9:X9"/>
    <mergeCell ref="Y8:AA8"/>
    <mergeCell ref="Y9:AA9"/>
    <mergeCell ref="D7:F7"/>
    <mergeCell ref="G7:I7"/>
    <mergeCell ref="J7:L7"/>
    <mergeCell ref="D8:F8"/>
    <mergeCell ref="D9:F9"/>
    <mergeCell ref="G8:I8"/>
    <mergeCell ref="G9:I9"/>
    <mergeCell ref="J8:L8"/>
    <mergeCell ref="J9:L9"/>
    <mergeCell ref="LJ8:LL8"/>
    <mergeCell ref="LM8:LO8"/>
    <mergeCell ref="KF8:KH8"/>
    <mergeCell ref="KI8:KK8"/>
    <mergeCell ref="LD7:LF7"/>
    <mergeCell ref="LG7:LI7"/>
    <mergeCell ref="LJ7:LL7"/>
    <mergeCell ref="LG10:LI10"/>
    <mergeCell ref="LJ10:LL10"/>
    <mergeCell ref="LM10:LO10"/>
    <mergeCell ref="LM7:LO7"/>
    <mergeCell ref="KR10:KT10"/>
    <mergeCell ref="KL8:KN8"/>
    <mergeCell ref="KO8:KQ8"/>
    <mergeCell ref="KR8:KT8"/>
    <mergeCell ref="KU8:KW8"/>
    <mergeCell ref="KX8:KZ8"/>
    <mergeCell ref="LA8:LC8"/>
    <mergeCell ref="LD8:LF8"/>
    <mergeCell ref="LG8:LI8"/>
    <mergeCell ref="LP10:LR10"/>
    <mergeCell ref="LS10:LU10"/>
    <mergeCell ref="JE10:JG10"/>
    <mergeCell ref="JH10:JJ10"/>
    <mergeCell ref="JK10:JM10"/>
    <mergeCell ref="JN10:JP10"/>
    <mergeCell ref="JQ10:JS10"/>
    <mergeCell ref="JT10:JV10"/>
    <mergeCell ref="JW10:JY10"/>
    <mergeCell ref="JZ10:KB10"/>
    <mergeCell ref="KC10:KE10"/>
    <mergeCell ref="JH9:JJ9"/>
    <mergeCell ref="JK9:JM9"/>
    <mergeCell ref="JN9:JP9"/>
    <mergeCell ref="JQ9:JS9"/>
    <mergeCell ref="JT9:JV9"/>
    <mergeCell ref="JW9:JY9"/>
    <mergeCell ref="LP8:LR8"/>
    <mergeCell ref="ID10:IF10"/>
    <mergeCell ref="IG10:II10"/>
    <mergeCell ref="IJ10:IL10"/>
    <mergeCell ref="IM10:IO10"/>
    <mergeCell ref="IP10:IR10"/>
    <mergeCell ref="IS10:IU10"/>
    <mergeCell ref="IV10:IX10"/>
    <mergeCell ref="IY10:JA10"/>
    <mergeCell ref="JB10:JD10"/>
    <mergeCell ref="IP9:IR9"/>
    <mergeCell ref="IS9:IU9"/>
    <mergeCell ref="IV9:IX9"/>
    <mergeCell ref="IY9:JA9"/>
    <mergeCell ref="JB9:JD9"/>
    <mergeCell ref="JE9:JG9"/>
    <mergeCell ref="JN8:JP8"/>
    <mergeCell ref="JQ8:JS8"/>
    <mergeCell ref="HC10:HE10"/>
    <mergeCell ref="HF10:HH10"/>
    <mergeCell ref="HI10:HK10"/>
    <mergeCell ref="HL10:HN10"/>
    <mergeCell ref="HO10:HQ10"/>
    <mergeCell ref="HR10:HT10"/>
    <mergeCell ref="HU10:HW10"/>
    <mergeCell ref="HX10:HZ10"/>
    <mergeCell ref="IA10:IC10"/>
    <mergeCell ref="GB10:GD10"/>
    <mergeCell ref="GE10:GG10"/>
    <mergeCell ref="GH10:GJ10"/>
    <mergeCell ref="GK10:GM10"/>
    <mergeCell ref="GN10:GP10"/>
    <mergeCell ref="GQ10:GS10"/>
    <mergeCell ref="GT10:GV10"/>
    <mergeCell ref="GW10:GY10"/>
    <mergeCell ref="GZ10:HB10"/>
    <mergeCell ref="FA10:FC10"/>
    <mergeCell ref="FD10:FF10"/>
    <mergeCell ref="FG10:FI10"/>
    <mergeCell ref="FJ10:FL10"/>
    <mergeCell ref="FM10:FO10"/>
    <mergeCell ref="FP10:FR10"/>
    <mergeCell ref="FS10:FU10"/>
    <mergeCell ref="FV10:FX10"/>
    <mergeCell ref="FY10:GA10"/>
    <mergeCell ref="DZ10:EB10"/>
    <mergeCell ref="EC10:EE10"/>
    <mergeCell ref="EF10:EH10"/>
    <mergeCell ref="EI10:EK10"/>
    <mergeCell ref="EL10:EN10"/>
    <mergeCell ref="EO10:EQ10"/>
    <mergeCell ref="ER10:ET10"/>
    <mergeCell ref="EU10:EW10"/>
    <mergeCell ref="EX10:EZ10"/>
    <mergeCell ref="CY10:DA10"/>
    <mergeCell ref="DB10:DD10"/>
    <mergeCell ref="DE10:DG10"/>
    <mergeCell ref="DH10:DJ10"/>
    <mergeCell ref="DK10:DM10"/>
    <mergeCell ref="DN10:DP10"/>
    <mergeCell ref="DQ10:DS10"/>
    <mergeCell ref="DT10:DV10"/>
    <mergeCell ref="DW10:DY10"/>
    <mergeCell ref="AH10:AJ10"/>
    <mergeCell ref="AK10:AM10"/>
    <mergeCell ref="AN10:AP10"/>
    <mergeCell ref="AQ10:AS10"/>
    <mergeCell ref="KU10:KW10"/>
    <mergeCell ref="AT10:AV10"/>
    <mergeCell ref="AW10:AY10"/>
    <mergeCell ref="AZ10:BB10"/>
    <mergeCell ref="BC10:BE10"/>
    <mergeCell ref="BF10:BH10"/>
    <mergeCell ref="BI10:BK10"/>
    <mergeCell ref="BL10:BN10"/>
    <mergeCell ref="BO10:BQ10"/>
    <mergeCell ref="BR10:BT10"/>
    <mergeCell ref="BU10:BW10"/>
    <mergeCell ref="BX10:BZ10"/>
    <mergeCell ref="CA10:CC10"/>
    <mergeCell ref="CD10:CF10"/>
    <mergeCell ref="CG10:CI10"/>
    <mergeCell ref="CJ10:CL10"/>
    <mergeCell ref="CM10:CO10"/>
    <mergeCell ref="CP10:CR10"/>
    <mergeCell ref="CS10:CU10"/>
    <mergeCell ref="CV10:CX10"/>
    <mergeCell ref="G10:I10"/>
    <mergeCell ref="J10:L10"/>
    <mergeCell ref="M10:O10"/>
    <mergeCell ref="P10:R10"/>
    <mergeCell ref="S10:U10"/>
    <mergeCell ref="V10:X10"/>
    <mergeCell ref="Y10:AA10"/>
    <mergeCell ref="AB10:AD10"/>
    <mergeCell ref="AE10:AG10"/>
    <mergeCell ref="B14:B16"/>
    <mergeCell ref="B17:B19"/>
    <mergeCell ref="LS2:LU2"/>
    <mergeCell ref="LS7:LU7"/>
    <mergeCell ref="LS8:LU8"/>
    <mergeCell ref="LS9:LU9"/>
    <mergeCell ref="LJ9:LL9"/>
    <mergeCell ref="LM9:LO9"/>
    <mergeCell ref="LP9:LR9"/>
    <mergeCell ref="B10:C10"/>
    <mergeCell ref="B11:B13"/>
    <mergeCell ref="KR9:KT9"/>
    <mergeCell ref="KU9:KW9"/>
    <mergeCell ref="KX9:KZ9"/>
    <mergeCell ref="LA9:LC9"/>
    <mergeCell ref="LD9:LF9"/>
    <mergeCell ref="LG9:LI9"/>
    <mergeCell ref="JZ9:KB9"/>
    <mergeCell ref="KC9:KE9"/>
    <mergeCell ref="KF9:KH9"/>
    <mergeCell ref="KI9:KK9"/>
    <mergeCell ref="KL9:KN9"/>
    <mergeCell ref="KO9:KQ9"/>
    <mergeCell ref="D10:F10"/>
    <mergeCell ref="HX9:HZ9"/>
    <mergeCell ref="IA9:IC9"/>
    <mergeCell ref="ID9:IF9"/>
    <mergeCell ref="IG9:II9"/>
    <mergeCell ref="IJ9:IL9"/>
    <mergeCell ref="IM9:IO9"/>
    <mergeCell ref="HF9:HH9"/>
    <mergeCell ref="HI9:HK9"/>
    <mergeCell ref="HL9:HN9"/>
    <mergeCell ref="HO9:HQ9"/>
    <mergeCell ref="HR9:HT9"/>
    <mergeCell ref="HU9:HW9"/>
    <mergeCell ref="GN9:GP9"/>
    <mergeCell ref="GQ9:GS9"/>
    <mergeCell ref="GT9:GV9"/>
    <mergeCell ref="GW9:GY9"/>
    <mergeCell ref="GZ9:HB9"/>
    <mergeCell ref="HC9:HE9"/>
    <mergeCell ref="FV9:FX9"/>
    <mergeCell ref="FY9:GA9"/>
    <mergeCell ref="GB9:GD9"/>
    <mergeCell ref="GE9:GG9"/>
    <mergeCell ref="GH9:GJ9"/>
    <mergeCell ref="GK9:GM9"/>
    <mergeCell ref="FD9:FF9"/>
    <mergeCell ref="FG9:FI9"/>
    <mergeCell ref="FJ9:FL9"/>
    <mergeCell ref="FM9:FO9"/>
    <mergeCell ref="FP9:FR9"/>
    <mergeCell ref="FS9:FU9"/>
    <mergeCell ref="EL9:EN9"/>
    <mergeCell ref="EO9:EQ9"/>
    <mergeCell ref="ER9:ET9"/>
    <mergeCell ref="EU9:EW9"/>
    <mergeCell ref="EX9:EZ9"/>
    <mergeCell ref="FA9:FC9"/>
    <mergeCell ref="DT9:DV9"/>
    <mergeCell ref="DW9:DY9"/>
    <mergeCell ref="DZ9:EB9"/>
    <mergeCell ref="EC9:EE9"/>
    <mergeCell ref="EF9:EH9"/>
    <mergeCell ref="EI9:EK9"/>
    <mergeCell ref="DB9:DD9"/>
    <mergeCell ref="DE9:DG9"/>
    <mergeCell ref="DH9:DJ9"/>
    <mergeCell ref="DK9:DM9"/>
    <mergeCell ref="DN9:DP9"/>
    <mergeCell ref="DQ9:DS9"/>
    <mergeCell ref="CJ9:CL9"/>
    <mergeCell ref="CM9:CO9"/>
    <mergeCell ref="CP9:CR9"/>
    <mergeCell ref="CS9:CU9"/>
    <mergeCell ref="CV9:CX9"/>
    <mergeCell ref="CY9:DA9"/>
    <mergeCell ref="BI9:BK9"/>
    <mergeCell ref="BL9:BN9"/>
    <mergeCell ref="BO9:BQ9"/>
    <mergeCell ref="BR9:BT9"/>
    <mergeCell ref="BU9:BW9"/>
    <mergeCell ref="BX9:BZ9"/>
    <mergeCell ref="CA9:CC9"/>
    <mergeCell ref="CD9:CF9"/>
    <mergeCell ref="CG9:CI9"/>
    <mergeCell ref="JT8:JV8"/>
    <mergeCell ref="JW8:JY8"/>
    <mergeCell ref="JZ8:KB8"/>
    <mergeCell ref="KC8:KE8"/>
    <mergeCell ref="IV8:IX8"/>
    <mergeCell ref="IY8:JA8"/>
    <mergeCell ref="JB8:JD8"/>
    <mergeCell ref="JE8:JG8"/>
    <mergeCell ref="JH8:JJ8"/>
    <mergeCell ref="JK8:JM8"/>
    <mergeCell ref="ID8:IF8"/>
    <mergeCell ref="IG8:II8"/>
    <mergeCell ref="IJ8:IL8"/>
    <mergeCell ref="IM8:IO8"/>
    <mergeCell ref="IP8:IR8"/>
    <mergeCell ref="IS8:IU8"/>
    <mergeCell ref="HL8:HN8"/>
    <mergeCell ref="HO8:HQ8"/>
    <mergeCell ref="HR8:HT8"/>
    <mergeCell ref="HU8:HW8"/>
    <mergeCell ref="HX8:HZ8"/>
    <mergeCell ref="IA8:IC8"/>
    <mergeCell ref="GT8:GV8"/>
    <mergeCell ref="GW8:GY8"/>
    <mergeCell ref="GZ8:HB8"/>
    <mergeCell ref="HC8:HE8"/>
    <mergeCell ref="HF8:HH8"/>
    <mergeCell ref="HI8:HK8"/>
    <mergeCell ref="GB8:GD8"/>
    <mergeCell ref="GE8:GG8"/>
    <mergeCell ref="GH8:GJ8"/>
    <mergeCell ref="GK8:GM8"/>
    <mergeCell ref="GN8:GP8"/>
    <mergeCell ref="GQ8:GS8"/>
    <mergeCell ref="DT8:DV8"/>
    <mergeCell ref="DW8:DY8"/>
    <mergeCell ref="FJ8:FL8"/>
    <mergeCell ref="FM8:FO8"/>
    <mergeCell ref="FP8:FR8"/>
    <mergeCell ref="FS8:FU8"/>
    <mergeCell ref="FV8:FX8"/>
    <mergeCell ref="FY8:GA8"/>
    <mergeCell ref="ER8:ET8"/>
    <mergeCell ref="EU8:EW8"/>
    <mergeCell ref="EX8:EZ8"/>
    <mergeCell ref="FA8:FC8"/>
    <mergeCell ref="FD8:FF8"/>
    <mergeCell ref="FG8:FI8"/>
    <mergeCell ref="JK7:JM7"/>
    <mergeCell ref="JN7:JP7"/>
    <mergeCell ref="CP8:CR8"/>
    <mergeCell ref="CS8:CU8"/>
    <mergeCell ref="CV8:CX8"/>
    <mergeCell ref="CY8:DA8"/>
    <mergeCell ref="DB8:DD8"/>
    <mergeCell ref="DE8:DG8"/>
    <mergeCell ref="BX8:BZ8"/>
    <mergeCell ref="CA8:CC8"/>
    <mergeCell ref="CD8:CF8"/>
    <mergeCell ref="CG8:CI8"/>
    <mergeCell ref="CJ8:CL8"/>
    <mergeCell ref="CM8:CO8"/>
    <mergeCell ref="DZ8:EB8"/>
    <mergeCell ref="EC8:EE8"/>
    <mergeCell ref="EF8:EH8"/>
    <mergeCell ref="EI8:EK8"/>
    <mergeCell ref="EL8:EN8"/>
    <mergeCell ref="EO8:EQ8"/>
    <mergeCell ref="DH8:DJ8"/>
    <mergeCell ref="DK8:DM8"/>
    <mergeCell ref="DN8:DP8"/>
    <mergeCell ref="DQ8:DS8"/>
    <mergeCell ref="IM7:IO7"/>
    <mergeCell ref="IP7:IR7"/>
    <mergeCell ref="IS7:IU7"/>
    <mergeCell ref="IV7:IX7"/>
    <mergeCell ref="IY7:JA7"/>
    <mergeCell ref="HR7:HT7"/>
    <mergeCell ref="HU7:HW7"/>
    <mergeCell ref="HX7:HZ7"/>
    <mergeCell ref="IA7:IC7"/>
    <mergeCell ref="ID7:IF7"/>
    <mergeCell ref="IG7:II7"/>
    <mergeCell ref="LP7:LR7"/>
    <mergeCell ref="BI8:BK8"/>
    <mergeCell ref="BL8:BN8"/>
    <mergeCell ref="BO8:BQ8"/>
    <mergeCell ref="BR8:BT8"/>
    <mergeCell ref="BU8:BW8"/>
    <mergeCell ref="KL7:KN7"/>
    <mergeCell ref="KO7:KQ7"/>
    <mergeCell ref="KR7:KT7"/>
    <mergeCell ref="KU7:KW7"/>
    <mergeCell ref="KX7:KZ7"/>
    <mergeCell ref="LA7:LC7"/>
    <mergeCell ref="JT7:JV7"/>
    <mergeCell ref="JW7:JY7"/>
    <mergeCell ref="JZ7:KB7"/>
    <mergeCell ref="KC7:KE7"/>
    <mergeCell ref="KF7:KH7"/>
    <mergeCell ref="KI7:KK7"/>
    <mergeCell ref="JB7:JD7"/>
    <mergeCell ref="JE7:JG7"/>
    <mergeCell ref="JH7:JJ7"/>
    <mergeCell ref="JQ7:JS7"/>
    <mergeCell ref="IJ7:IL7"/>
    <mergeCell ref="HF7:HH7"/>
    <mergeCell ref="HI7:HK7"/>
    <mergeCell ref="HL7:HN7"/>
    <mergeCell ref="HO7:HQ7"/>
    <mergeCell ref="GH7:GJ7"/>
    <mergeCell ref="GK7:GM7"/>
    <mergeCell ref="GN7:GP7"/>
    <mergeCell ref="GQ7:GS7"/>
    <mergeCell ref="GT7:GV7"/>
    <mergeCell ref="GW7:GY7"/>
    <mergeCell ref="GZ7:HB7"/>
    <mergeCell ref="HC7:HE7"/>
    <mergeCell ref="FP7:FR7"/>
    <mergeCell ref="FS7:FU7"/>
    <mergeCell ref="FV7:FX7"/>
    <mergeCell ref="FY7:GA7"/>
    <mergeCell ref="GB7:GD7"/>
    <mergeCell ref="GE7:GG7"/>
    <mergeCell ref="EX7:EZ7"/>
    <mergeCell ref="FA7:FC7"/>
    <mergeCell ref="FD7:FF7"/>
    <mergeCell ref="FG7:FI7"/>
    <mergeCell ref="FJ7:FL7"/>
    <mergeCell ref="FM7:FO7"/>
    <mergeCell ref="EF7:EH7"/>
    <mergeCell ref="EI7:EK7"/>
    <mergeCell ref="EL7:EN7"/>
    <mergeCell ref="EO7:EQ7"/>
    <mergeCell ref="ER7:ET7"/>
    <mergeCell ref="EU7:EW7"/>
    <mergeCell ref="DN7:DP7"/>
    <mergeCell ref="DQ7:DS7"/>
    <mergeCell ref="DT7:DV7"/>
    <mergeCell ref="DW7:DY7"/>
    <mergeCell ref="DZ7:EB7"/>
    <mergeCell ref="EC7:EE7"/>
    <mergeCell ref="CV7:CX7"/>
    <mergeCell ref="CY7:DA7"/>
    <mergeCell ref="DB7:DD7"/>
    <mergeCell ref="DE7:DG7"/>
    <mergeCell ref="DH7:DJ7"/>
    <mergeCell ref="DK7:DM7"/>
    <mergeCell ref="CD7:CF7"/>
    <mergeCell ref="CG7:CI7"/>
    <mergeCell ref="CJ7:CL7"/>
    <mergeCell ref="CM7:CO7"/>
    <mergeCell ref="CP7:CR7"/>
    <mergeCell ref="CS7:CU7"/>
    <mergeCell ref="BL7:BN7"/>
    <mergeCell ref="BO7:BQ7"/>
    <mergeCell ref="BR7:BT7"/>
    <mergeCell ref="BU7:BW7"/>
    <mergeCell ref="BX7:BZ7"/>
    <mergeCell ref="CA7:CC7"/>
    <mergeCell ref="AT7:AV7"/>
    <mergeCell ref="AW7:AY7"/>
    <mergeCell ref="AZ7:BB7"/>
    <mergeCell ref="BC7:BE7"/>
    <mergeCell ref="BF7:BH7"/>
    <mergeCell ref="BI7:BK7"/>
    <mergeCell ref="AB7:AD7"/>
    <mergeCell ref="AE7:AG7"/>
    <mergeCell ref="AH7:AJ7"/>
    <mergeCell ref="AK7:AM7"/>
    <mergeCell ref="AN7:AP7"/>
    <mergeCell ref="AQ7:AS7"/>
    <mergeCell ref="LJ2:LL2"/>
    <mergeCell ref="LM2:LO2"/>
    <mergeCell ref="LP2:LR2"/>
    <mergeCell ref="KX2:KZ2"/>
    <mergeCell ref="LA2:LC2"/>
    <mergeCell ref="LD2:LF2"/>
    <mergeCell ref="LG2:LI2"/>
    <mergeCell ref="IY2:JA2"/>
    <mergeCell ref="JB2:JD2"/>
    <mergeCell ref="JE2:JG2"/>
    <mergeCell ref="HX2:HZ2"/>
    <mergeCell ref="IA2:IC2"/>
    <mergeCell ref="ID2:IF2"/>
    <mergeCell ref="IG2:II2"/>
    <mergeCell ref="IJ2:IL2"/>
    <mergeCell ref="IM2:IO2"/>
    <mergeCell ref="HF2:HH2"/>
    <mergeCell ref="HI2:HK2"/>
    <mergeCell ref="B4:B9"/>
    <mergeCell ref="M7:O7"/>
    <mergeCell ref="P7:R7"/>
    <mergeCell ref="S7:U7"/>
    <mergeCell ref="V7:X7"/>
    <mergeCell ref="Y7:AA7"/>
    <mergeCell ref="KR2:KT2"/>
    <mergeCell ref="KU2:KW2"/>
    <mergeCell ref="JZ2:KB2"/>
    <mergeCell ref="KC2:KE2"/>
    <mergeCell ref="KF2:KH2"/>
    <mergeCell ref="KI2:KK2"/>
    <mergeCell ref="KL2:KN2"/>
    <mergeCell ref="KO2:KQ2"/>
    <mergeCell ref="JH2:JJ2"/>
    <mergeCell ref="JK2:JM2"/>
    <mergeCell ref="JN2:JP2"/>
    <mergeCell ref="JQ2:JS2"/>
    <mergeCell ref="JT2:JV2"/>
    <mergeCell ref="JW2:JY2"/>
    <mergeCell ref="IP2:IR2"/>
    <mergeCell ref="IS2:IU2"/>
    <mergeCell ref="IV2:IX2"/>
    <mergeCell ref="HL2:HN2"/>
    <mergeCell ref="HO2:HQ2"/>
    <mergeCell ref="HR2:HT2"/>
    <mergeCell ref="HU2:HW2"/>
    <mergeCell ref="GN2:GP2"/>
    <mergeCell ref="GQ2:GS2"/>
    <mergeCell ref="GT2:GV2"/>
    <mergeCell ref="GW2:GY2"/>
    <mergeCell ref="GZ2:HB2"/>
    <mergeCell ref="HC2:HE2"/>
    <mergeCell ref="FV2:FX2"/>
    <mergeCell ref="FY2:GA2"/>
    <mergeCell ref="GB2:GD2"/>
    <mergeCell ref="GE2:GG2"/>
    <mergeCell ref="GH2:GJ2"/>
    <mergeCell ref="GK2:GM2"/>
    <mergeCell ref="FD2:FF2"/>
    <mergeCell ref="FG2:FI2"/>
    <mergeCell ref="FJ2:FL2"/>
    <mergeCell ref="FM2:FO2"/>
    <mergeCell ref="FP2:FR2"/>
    <mergeCell ref="FS2:FU2"/>
    <mergeCell ref="EL2:EN2"/>
    <mergeCell ref="EO2:EQ2"/>
    <mergeCell ref="ER2:ET2"/>
    <mergeCell ref="EU2:EW2"/>
    <mergeCell ref="EX2:EZ2"/>
    <mergeCell ref="FA2:FC2"/>
    <mergeCell ref="DT2:DV2"/>
    <mergeCell ref="DW2:DY2"/>
    <mergeCell ref="DZ2:EB2"/>
    <mergeCell ref="EC2:EE2"/>
    <mergeCell ref="EF2:EH2"/>
    <mergeCell ref="EI2:EK2"/>
    <mergeCell ref="DB2:DD2"/>
    <mergeCell ref="DE2:DG2"/>
    <mergeCell ref="DH2:DJ2"/>
    <mergeCell ref="DK2:DM2"/>
    <mergeCell ref="DN2:DP2"/>
    <mergeCell ref="DQ2:DS2"/>
    <mergeCell ref="CJ2:CL2"/>
    <mergeCell ref="CM2:CO2"/>
    <mergeCell ref="CP2:CR2"/>
    <mergeCell ref="CS2:CU2"/>
    <mergeCell ref="CV2:CX2"/>
    <mergeCell ref="CY2:DA2"/>
    <mergeCell ref="AB2:AD2"/>
    <mergeCell ref="AE2:AG2"/>
    <mergeCell ref="BR2:BT2"/>
    <mergeCell ref="BU2:BW2"/>
    <mergeCell ref="BX2:BZ2"/>
    <mergeCell ref="CA2:CC2"/>
    <mergeCell ref="CD2:CF2"/>
    <mergeCell ref="CG2:CI2"/>
    <mergeCell ref="AZ2:BB2"/>
    <mergeCell ref="BC2:BE2"/>
    <mergeCell ref="BF2:BH2"/>
    <mergeCell ref="BI2:BK2"/>
    <mergeCell ref="BL2:BN2"/>
    <mergeCell ref="BO2:BQ2"/>
    <mergeCell ref="MT2:MV2"/>
    <mergeCell ref="MT7:MV7"/>
    <mergeCell ref="MT8:MV8"/>
    <mergeCell ref="MT9:MV9"/>
    <mergeCell ref="MT10:MV10"/>
    <mergeCell ref="B2:B3"/>
    <mergeCell ref="C2:C3"/>
    <mergeCell ref="D2:F2"/>
    <mergeCell ref="G2:I2"/>
    <mergeCell ref="J2:L2"/>
    <mergeCell ref="M2:O2"/>
    <mergeCell ref="KX10:KZ10"/>
    <mergeCell ref="LA10:LC10"/>
    <mergeCell ref="LD10:LF10"/>
    <mergeCell ref="AH2:AJ2"/>
    <mergeCell ref="AK2:AM2"/>
    <mergeCell ref="AN2:AP2"/>
    <mergeCell ref="AQ2:AS2"/>
    <mergeCell ref="AT2:AV2"/>
    <mergeCell ref="AW2:AY2"/>
    <mergeCell ref="P2:R2"/>
    <mergeCell ref="S2:U2"/>
    <mergeCell ref="V2:X2"/>
    <mergeCell ref="Y2:AA2"/>
  </mergeCells>
  <phoneticPr fontId="3" type="noConversion"/>
  <conditionalFormatting sqref="D6:R6">
    <cfRule type="cellIs" dxfId="1969" priority="2429" operator="equal">
      <formula>0</formula>
    </cfRule>
  </conditionalFormatting>
  <conditionalFormatting sqref="D13:R13">
    <cfRule type="cellIs" dxfId="1968" priority="2428" operator="equal">
      <formula>0</formula>
    </cfRule>
  </conditionalFormatting>
  <conditionalFormatting sqref="D16:R16">
    <cfRule type="cellIs" dxfId="1967" priority="2427" operator="equal">
      <formula>0</formula>
    </cfRule>
  </conditionalFormatting>
  <conditionalFormatting sqref="D19:R19">
    <cfRule type="cellIs" dxfId="1966" priority="2426" operator="equal">
      <formula>0</formula>
    </cfRule>
  </conditionalFormatting>
  <conditionalFormatting sqref="D6:R6">
    <cfRule type="cellIs" dxfId="1965" priority="2425" operator="greaterThan">
      <formula>0.05</formula>
    </cfRule>
  </conditionalFormatting>
  <conditionalFormatting sqref="B13 D13:R13">
    <cfRule type="cellIs" dxfId="1964" priority="2424" operator="greaterThan">
      <formula>0.05</formula>
    </cfRule>
  </conditionalFormatting>
  <conditionalFormatting sqref="B16 D16:R16">
    <cfRule type="cellIs" dxfId="1963" priority="2423" operator="greaterThan">
      <formula>0.05</formula>
    </cfRule>
  </conditionalFormatting>
  <conditionalFormatting sqref="S6:U6">
    <cfRule type="cellIs" dxfId="1962" priority="2422" operator="equal">
      <formula>0</formula>
    </cfRule>
  </conditionalFormatting>
  <conditionalFormatting sqref="S13:U13">
    <cfRule type="cellIs" dxfId="1961" priority="2421" operator="equal">
      <formula>0</formula>
    </cfRule>
  </conditionalFormatting>
  <conditionalFormatting sqref="S16:T16">
    <cfRule type="cellIs" dxfId="1960" priority="2420" operator="equal">
      <formula>0</formula>
    </cfRule>
  </conditionalFormatting>
  <conditionalFormatting sqref="S19:U19">
    <cfRule type="cellIs" dxfId="1959" priority="2419" operator="equal">
      <formula>0</formula>
    </cfRule>
  </conditionalFormatting>
  <conditionalFormatting sqref="S6:U6">
    <cfRule type="cellIs" dxfId="1958" priority="2418" operator="greaterThan">
      <formula>0.05</formula>
    </cfRule>
  </conditionalFormatting>
  <conditionalFormatting sqref="S13:U13">
    <cfRule type="cellIs" dxfId="1957" priority="2417" operator="greaterThan">
      <formula>0.05</formula>
    </cfRule>
  </conditionalFormatting>
  <conditionalFormatting sqref="S16:T16">
    <cfRule type="cellIs" dxfId="1956" priority="2416" operator="greaterThan">
      <formula>0.05</formula>
    </cfRule>
  </conditionalFormatting>
  <conditionalFormatting sqref="U16">
    <cfRule type="cellIs" dxfId="1955" priority="2415" operator="equal">
      <formula>0</formula>
    </cfRule>
  </conditionalFormatting>
  <conditionalFormatting sqref="U16">
    <cfRule type="cellIs" dxfId="1954" priority="2414" operator="greaterThan">
      <formula>0.05</formula>
    </cfRule>
  </conditionalFormatting>
  <conditionalFormatting sqref="V6:X6">
    <cfRule type="cellIs" dxfId="1953" priority="2413" operator="equal">
      <formula>0</formula>
    </cfRule>
  </conditionalFormatting>
  <conditionalFormatting sqref="V13:X13">
    <cfRule type="cellIs" dxfId="1952" priority="2412" operator="equal">
      <formula>0</formula>
    </cfRule>
  </conditionalFormatting>
  <conditionalFormatting sqref="V16:W16">
    <cfRule type="cellIs" dxfId="1951" priority="2411" operator="equal">
      <formula>0</formula>
    </cfRule>
  </conditionalFormatting>
  <conditionalFormatting sqref="V19:X19">
    <cfRule type="cellIs" dxfId="1950" priority="2410" operator="equal">
      <formula>0</formula>
    </cfRule>
  </conditionalFormatting>
  <conditionalFormatting sqref="V6:X6">
    <cfRule type="cellIs" dxfId="1949" priority="2409" operator="greaterThan">
      <formula>0.05</formula>
    </cfRule>
  </conditionalFormatting>
  <conditionalFormatting sqref="V13:X13">
    <cfRule type="cellIs" dxfId="1948" priority="2408" operator="greaterThan">
      <formula>0.05</formula>
    </cfRule>
  </conditionalFormatting>
  <conditionalFormatting sqref="V16:W16">
    <cfRule type="cellIs" dxfId="1947" priority="2407" operator="greaterThan">
      <formula>0.05</formula>
    </cfRule>
  </conditionalFormatting>
  <conditionalFormatting sqref="X16">
    <cfRule type="cellIs" dxfId="1946" priority="2406" operator="equal">
      <formula>0</formula>
    </cfRule>
  </conditionalFormatting>
  <conditionalFormatting sqref="X16">
    <cfRule type="cellIs" dxfId="1945" priority="2405" operator="greaterThan">
      <formula>0.05</formula>
    </cfRule>
  </conditionalFormatting>
  <conditionalFormatting sqref="Y6:AA6">
    <cfRule type="cellIs" dxfId="1944" priority="2404" operator="equal">
      <formula>0</formula>
    </cfRule>
  </conditionalFormatting>
  <conditionalFormatting sqref="Y13:AA13">
    <cfRule type="cellIs" dxfId="1943" priority="2403" operator="equal">
      <formula>0</formula>
    </cfRule>
  </conditionalFormatting>
  <conditionalFormatting sqref="Y16:Z16">
    <cfRule type="cellIs" dxfId="1942" priority="2402" operator="equal">
      <formula>0</formula>
    </cfRule>
  </conditionalFormatting>
  <conditionalFormatting sqref="Y19:AA19">
    <cfRule type="cellIs" dxfId="1941" priority="2401" operator="equal">
      <formula>0</formula>
    </cfRule>
  </conditionalFormatting>
  <conditionalFormatting sqref="Y6:AA6">
    <cfRule type="cellIs" dxfId="1940" priority="2400" operator="greaterThan">
      <formula>0.05</formula>
    </cfRule>
  </conditionalFormatting>
  <conditionalFormatting sqref="Y13:AA13">
    <cfRule type="cellIs" dxfId="1939" priority="2399" operator="greaterThan">
      <formula>0.05</formula>
    </cfRule>
  </conditionalFormatting>
  <conditionalFormatting sqref="Y16:Z16">
    <cfRule type="cellIs" dxfId="1938" priority="2398" operator="greaterThan">
      <formula>0.05</formula>
    </cfRule>
  </conditionalFormatting>
  <conditionalFormatting sqref="AA16">
    <cfRule type="cellIs" dxfId="1937" priority="2397" operator="equal">
      <formula>0</formula>
    </cfRule>
  </conditionalFormatting>
  <conditionalFormatting sqref="AA16">
    <cfRule type="cellIs" dxfId="1936" priority="2396" operator="greaterThan">
      <formula>0.05</formula>
    </cfRule>
  </conditionalFormatting>
  <conditionalFormatting sqref="AB6:AD6">
    <cfRule type="cellIs" dxfId="1935" priority="2395" operator="equal">
      <formula>0</formula>
    </cfRule>
  </conditionalFormatting>
  <conditionalFormatting sqref="AB13:AD13">
    <cfRule type="cellIs" dxfId="1934" priority="2394" operator="equal">
      <formula>0</formula>
    </cfRule>
  </conditionalFormatting>
  <conditionalFormatting sqref="AB16:AC16">
    <cfRule type="cellIs" dxfId="1933" priority="2393" operator="equal">
      <formula>0</formula>
    </cfRule>
  </conditionalFormatting>
  <conditionalFormatting sqref="AB19:AD19">
    <cfRule type="cellIs" dxfId="1932" priority="2392" operator="equal">
      <formula>0</formula>
    </cfRule>
  </conditionalFormatting>
  <conditionalFormatting sqref="AB6:AD6">
    <cfRule type="cellIs" dxfId="1931" priority="2391" operator="greaterThan">
      <formula>0.05</formula>
    </cfRule>
  </conditionalFormatting>
  <conditionalFormatting sqref="AB13:AD13">
    <cfRule type="cellIs" dxfId="1930" priority="2390" operator="greaterThan">
      <formula>0.05</formula>
    </cfRule>
  </conditionalFormatting>
  <conditionalFormatting sqref="AB16:AC16">
    <cfRule type="cellIs" dxfId="1929" priority="2389" operator="greaterThan">
      <formula>0.05</formula>
    </cfRule>
  </conditionalFormatting>
  <conditionalFormatting sqref="AD16">
    <cfRule type="cellIs" dxfId="1928" priority="2388" operator="equal">
      <formula>0</formula>
    </cfRule>
  </conditionalFormatting>
  <conditionalFormatting sqref="AD16">
    <cfRule type="cellIs" dxfId="1927" priority="2387" operator="greaterThan">
      <formula>0.05</formula>
    </cfRule>
  </conditionalFormatting>
  <conditionalFormatting sqref="AE6 AG6">
    <cfRule type="cellIs" dxfId="1926" priority="2386" operator="equal">
      <formula>0</formula>
    </cfRule>
  </conditionalFormatting>
  <conditionalFormatting sqref="AE13:AG13">
    <cfRule type="cellIs" dxfId="1925" priority="2385" operator="equal">
      <formula>0</formula>
    </cfRule>
  </conditionalFormatting>
  <conditionalFormatting sqref="AE16:AF16">
    <cfRule type="cellIs" dxfId="1924" priority="2384" operator="equal">
      <formula>0</formula>
    </cfRule>
  </conditionalFormatting>
  <conditionalFormatting sqref="AE19:AG19">
    <cfRule type="cellIs" dxfId="1923" priority="2383" operator="equal">
      <formula>0</formula>
    </cfRule>
  </conditionalFormatting>
  <conditionalFormatting sqref="AE6 AG6">
    <cfRule type="cellIs" dxfId="1922" priority="2382" operator="greaterThan">
      <formula>0.05</formula>
    </cfRule>
  </conditionalFormatting>
  <conditionalFormatting sqref="AE13:AG13">
    <cfRule type="cellIs" dxfId="1921" priority="2381" operator="greaterThan">
      <formula>0.05</formula>
    </cfRule>
  </conditionalFormatting>
  <conditionalFormatting sqref="AE16:AF16">
    <cfRule type="cellIs" dxfId="1920" priority="2380" operator="greaterThan">
      <formula>0.05</formula>
    </cfRule>
  </conditionalFormatting>
  <conditionalFormatting sqref="AG16">
    <cfRule type="cellIs" dxfId="1919" priority="2379" operator="equal">
      <formula>0</formula>
    </cfRule>
  </conditionalFormatting>
  <conditionalFormatting sqref="AG16">
    <cfRule type="cellIs" dxfId="1918" priority="2378" operator="greaterThan">
      <formula>0.05</formula>
    </cfRule>
  </conditionalFormatting>
  <conditionalFormatting sqref="AF6">
    <cfRule type="cellIs" dxfId="1917" priority="2377" operator="equal">
      <formula>0</formula>
    </cfRule>
  </conditionalFormatting>
  <conditionalFormatting sqref="AF6">
    <cfRule type="cellIs" dxfId="1916" priority="2376" operator="greaterThan">
      <formula>0.05</formula>
    </cfRule>
  </conditionalFormatting>
  <conditionalFormatting sqref="AH6 AJ6">
    <cfRule type="cellIs" dxfId="1915" priority="2375" operator="equal">
      <formula>0</formula>
    </cfRule>
  </conditionalFormatting>
  <conditionalFormatting sqref="AH13 AJ13">
    <cfRule type="cellIs" dxfId="1914" priority="2374" operator="equal">
      <formula>0</formula>
    </cfRule>
  </conditionalFormatting>
  <conditionalFormatting sqref="AH16">
    <cfRule type="cellIs" dxfId="1913" priority="2373" operator="equal">
      <formula>0</formula>
    </cfRule>
  </conditionalFormatting>
  <conditionalFormatting sqref="AH19:AJ19">
    <cfRule type="cellIs" dxfId="1912" priority="2372" operator="equal">
      <formula>0</formula>
    </cfRule>
  </conditionalFormatting>
  <conditionalFormatting sqref="AH6 AJ6">
    <cfRule type="cellIs" dxfId="1911" priority="2371" operator="greaterThan">
      <formula>0.05</formula>
    </cfRule>
  </conditionalFormatting>
  <conditionalFormatting sqref="AH13 AJ13">
    <cfRule type="cellIs" dxfId="1910" priority="2370" operator="greaterThan">
      <formula>0.05</formula>
    </cfRule>
  </conditionalFormatting>
  <conditionalFormatting sqref="AH16">
    <cfRule type="cellIs" dxfId="1909" priority="2369" operator="greaterThan">
      <formula>0.05</formula>
    </cfRule>
  </conditionalFormatting>
  <conditionalFormatting sqref="AJ16">
    <cfRule type="cellIs" dxfId="1908" priority="2368" operator="equal">
      <formula>0</formula>
    </cfRule>
  </conditionalFormatting>
  <conditionalFormatting sqref="AJ16">
    <cfRule type="cellIs" dxfId="1907" priority="2367" operator="greaterThan">
      <formula>0.05</formula>
    </cfRule>
  </conditionalFormatting>
  <conditionalFormatting sqref="AI6">
    <cfRule type="cellIs" dxfId="1906" priority="2366" operator="equal">
      <formula>0</formula>
    </cfRule>
  </conditionalFormatting>
  <conditionalFormatting sqref="AI13">
    <cfRule type="cellIs" dxfId="1905" priority="2365" operator="equal">
      <formula>0</formula>
    </cfRule>
  </conditionalFormatting>
  <conditionalFormatting sqref="AI16">
    <cfRule type="cellIs" dxfId="1904" priority="2364" operator="equal">
      <formula>0</formula>
    </cfRule>
  </conditionalFormatting>
  <conditionalFormatting sqref="AK6 AM6">
    <cfRule type="cellIs" dxfId="1903" priority="2363" operator="equal">
      <formula>0</formula>
    </cfRule>
  </conditionalFormatting>
  <conditionalFormatting sqref="AK13 AM13">
    <cfRule type="cellIs" dxfId="1902" priority="2362" operator="equal">
      <formula>0</formula>
    </cfRule>
  </conditionalFormatting>
  <conditionalFormatting sqref="AK16">
    <cfRule type="cellIs" dxfId="1901" priority="2361" operator="equal">
      <formula>0</formula>
    </cfRule>
  </conditionalFormatting>
  <conditionalFormatting sqref="AK19:AM19">
    <cfRule type="cellIs" dxfId="1900" priority="2360" operator="equal">
      <formula>0</formula>
    </cfRule>
  </conditionalFormatting>
  <conditionalFormatting sqref="AK6 AM6">
    <cfRule type="cellIs" dxfId="1899" priority="2359" operator="greaterThan">
      <formula>0.05</formula>
    </cfRule>
  </conditionalFormatting>
  <conditionalFormatting sqref="AK13 AM13">
    <cfRule type="cellIs" dxfId="1898" priority="2358" operator="greaterThan">
      <formula>0.05</formula>
    </cfRule>
  </conditionalFormatting>
  <conditionalFormatting sqref="AK16">
    <cfRule type="cellIs" dxfId="1897" priority="2357" operator="greaterThan">
      <formula>0.05</formula>
    </cfRule>
  </conditionalFormatting>
  <conditionalFormatting sqref="AM16">
    <cfRule type="cellIs" dxfId="1896" priority="2356" operator="equal">
      <formula>0</formula>
    </cfRule>
  </conditionalFormatting>
  <conditionalFormatting sqref="AM16">
    <cfRule type="cellIs" dxfId="1895" priority="2355" operator="greaterThan">
      <formula>0.05</formula>
    </cfRule>
  </conditionalFormatting>
  <conditionalFormatting sqref="AL6">
    <cfRule type="cellIs" dxfId="1894" priority="2354" operator="equal">
      <formula>0</formula>
    </cfRule>
  </conditionalFormatting>
  <conditionalFormatting sqref="AL13">
    <cfRule type="cellIs" dxfId="1893" priority="2353" operator="equal">
      <formula>0</formula>
    </cfRule>
  </conditionalFormatting>
  <conditionalFormatting sqref="AL16">
    <cfRule type="cellIs" dxfId="1892" priority="2352" operator="equal">
      <formula>0</formula>
    </cfRule>
  </conditionalFormatting>
  <conditionalFormatting sqref="AN6 AP6">
    <cfRule type="cellIs" dxfId="1891" priority="2351" operator="equal">
      <formula>0</formula>
    </cfRule>
  </conditionalFormatting>
  <conditionalFormatting sqref="AN13 AP13">
    <cfRule type="cellIs" dxfId="1890" priority="2350" operator="equal">
      <formula>0</formula>
    </cfRule>
  </conditionalFormatting>
  <conditionalFormatting sqref="AN16">
    <cfRule type="cellIs" dxfId="1889" priority="2349" operator="equal">
      <formula>0</formula>
    </cfRule>
  </conditionalFormatting>
  <conditionalFormatting sqref="AN19:AP19">
    <cfRule type="cellIs" dxfId="1888" priority="2348" operator="equal">
      <formula>0</formula>
    </cfRule>
  </conditionalFormatting>
  <conditionalFormatting sqref="AN6 AP6">
    <cfRule type="cellIs" dxfId="1887" priority="2347" operator="greaterThan">
      <formula>0.05</formula>
    </cfRule>
  </conditionalFormatting>
  <conditionalFormatting sqref="AN13 AP13">
    <cfRule type="cellIs" dxfId="1886" priority="2346" operator="greaterThan">
      <formula>0.05</formula>
    </cfRule>
  </conditionalFormatting>
  <conditionalFormatting sqref="AN16">
    <cfRule type="cellIs" dxfId="1885" priority="2345" operator="greaterThan">
      <formula>0.05</formula>
    </cfRule>
  </conditionalFormatting>
  <conditionalFormatting sqref="AP16">
    <cfRule type="cellIs" dxfId="1884" priority="2344" operator="equal">
      <formula>0</formula>
    </cfRule>
  </conditionalFormatting>
  <conditionalFormatting sqref="AP16">
    <cfRule type="cellIs" dxfId="1883" priority="2343" operator="greaterThan">
      <formula>0.05</formula>
    </cfRule>
  </conditionalFormatting>
  <conditionalFormatting sqref="AO6">
    <cfRule type="cellIs" dxfId="1882" priority="2342" operator="equal">
      <formula>0</formula>
    </cfRule>
  </conditionalFormatting>
  <conditionalFormatting sqref="AO13">
    <cfRule type="cellIs" dxfId="1881" priority="2341" operator="equal">
      <formula>0</formula>
    </cfRule>
  </conditionalFormatting>
  <conditionalFormatting sqref="AO16">
    <cfRule type="cellIs" dxfId="1880" priority="2340" operator="equal">
      <formula>0</formula>
    </cfRule>
  </conditionalFormatting>
  <conditionalFormatting sqref="AQ6 AS6">
    <cfRule type="cellIs" dxfId="1879" priority="2339" operator="equal">
      <formula>0</formula>
    </cfRule>
  </conditionalFormatting>
  <conditionalFormatting sqref="AQ13 AS13">
    <cfRule type="cellIs" dxfId="1878" priority="2338" operator="equal">
      <formula>0</formula>
    </cfRule>
  </conditionalFormatting>
  <conditionalFormatting sqref="AQ16">
    <cfRule type="cellIs" dxfId="1877" priority="2337" operator="equal">
      <formula>0</formula>
    </cfRule>
  </conditionalFormatting>
  <conditionalFormatting sqref="AQ19:AS19">
    <cfRule type="cellIs" dxfId="1876" priority="2336" operator="equal">
      <formula>0</formula>
    </cfRule>
  </conditionalFormatting>
  <conditionalFormatting sqref="AQ6 AS6">
    <cfRule type="cellIs" dxfId="1875" priority="2335" operator="greaterThan">
      <formula>0.05</formula>
    </cfRule>
  </conditionalFormatting>
  <conditionalFormatting sqref="AQ13 AS13">
    <cfRule type="cellIs" dxfId="1874" priority="2334" operator="greaterThan">
      <formula>0.05</formula>
    </cfRule>
  </conditionalFormatting>
  <conditionalFormatting sqref="AQ16">
    <cfRule type="cellIs" dxfId="1873" priority="2333" operator="greaterThan">
      <formula>0.05</formula>
    </cfRule>
  </conditionalFormatting>
  <conditionalFormatting sqref="AS16">
    <cfRule type="cellIs" dxfId="1872" priority="2332" operator="equal">
      <formula>0</formula>
    </cfRule>
  </conditionalFormatting>
  <conditionalFormatting sqref="AS16">
    <cfRule type="cellIs" dxfId="1871" priority="2331" operator="greaterThan">
      <formula>0.05</formula>
    </cfRule>
  </conditionalFormatting>
  <conditionalFormatting sqref="AR6">
    <cfRule type="cellIs" dxfId="1870" priority="2330" operator="equal">
      <formula>0</formula>
    </cfRule>
  </conditionalFormatting>
  <conditionalFormatting sqref="AR13">
    <cfRule type="cellIs" dxfId="1869" priority="2329" operator="equal">
      <formula>0</formula>
    </cfRule>
  </conditionalFormatting>
  <conditionalFormatting sqref="AR16">
    <cfRule type="cellIs" dxfId="1868" priority="2328" operator="equal">
      <formula>0</formula>
    </cfRule>
  </conditionalFormatting>
  <conditionalFormatting sqref="AT6 AV6">
    <cfRule type="cellIs" dxfId="1867" priority="2327" operator="equal">
      <formula>0</formula>
    </cfRule>
  </conditionalFormatting>
  <conditionalFormatting sqref="AT13 AV13">
    <cfRule type="cellIs" dxfId="1866" priority="2326" operator="equal">
      <formula>0</formula>
    </cfRule>
  </conditionalFormatting>
  <conditionalFormatting sqref="AT16">
    <cfRule type="cellIs" dxfId="1865" priority="2325" operator="equal">
      <formula>0</formula>
    </cfRule>
  </conditionalFormatting>
  <conditionalFormatting sqref="AU19">
    <cfRule type="cellIs" dxfId="1864" priority="2324" operator="equal">
      <formula>0</formula>
    </cfRule>
  </conditionalFormatting>
  <conditionalFormatting sqref="AT6 AV6">
    <cfRule type="cellIs" dxfId="1863" priority="2323" operator="greaterThan">
      <formula>0.05</formula>
    </cfRule>
  </conditionalFormatting>
  <conditionalFormatting sqref="AT13 AV13">
    <cfRule type="cellIs" dxfId="1862" priority="2322" operator="greaterThan">
      <formula>0.05</formula>
    </cfRule>
  </conditionalFormatting>
  <conditionalFormatting sqref="AT16">
    <cfRule type="cellIs" dxfId="1861" priority="2321" operator="greaterThan">
      <formula>0.05</formula>
    </cfRule>
  </conditionalFormatting>
  <conditionalFormatting sqref="AV16">
    <cfRule type="cellIs" dxfId="1860" priority="2320" operator="equal">
      <formula>0</formula>
    </cfRule>
  </conditionalFormatting>
  <conditionalFormatting sqref="AV16">
    <cfRule type="cellIs" dxfId="1859" priority="2319" operator="greaterThan">
      <formula>0.05</formula>
    </cfRule>
  </conditionalFormatting>
  <conditionalFormatting sqref="AU6">
    <cfRule type="cellIs" dxfId="1858" priority="2318" operator="equal">
      <formula>0</formula>
    </cfRule>
  </conditionalFormatting>
  <conditionalFormatting sqref="AU13">
    <cfRule type="cellIs" dxfId="1857" priority="2317" operator="equal">
      <formula>0</formula>
    </cfRule>
  </conditionalFormatting>
  <conditionalFormatting sqref="AU16">
    <cfRule type="cellIs" dxfId="1856" priority="2316" operator="equal">
      <formula>0</formula>
    </cfRule>
  </conditionalFormatting>
  <conditionalFormatting sqref="AW6 AY6">
    <cfRule type="cellIs" dxfId="1855" priority="2315" operator="equal">
      <formula>0</formula>
    </cfRule>
  </conditionalFormatting>
  <conditionalFormatting sqref="AW13 AY13">
    <cfRule type="cellIs" dxfId="1854" priority="2314" operator="equal">
      <formula>0</formula>
    </cfRule>
  </conditionalFormatting>
  <conditionalFormatting sqref="AW16">
    <cfRule type="cellIs" dxfId="1853" priority="2313" operator="equal">
      <formula>0</formula>
    </cfRule>
  </conditionalFormatting>
  <conditionalFormatting sqref="AW19:AY19">
    <cfRule type="cellIs" dxfId="1852" priority="2312" operator="equal">
      <formula>0</formula>
    </cfRule>
  </conditionalFormatting>
  <conditionalFormatting sqref="AW6 AY6">
    <cfRule type="cellIs" dxfId="1851" priority="2311" operator="greaterThan">
      <formula>0.05</formula>
    </cfRule>
  </conditionalFormatting>
  <conditionalFormatting sqref="AW13 AY13">
    <cfRule type="cellIs" dxfId="1850" priority="2310" operator="greaterThan">
      <formula>0.05</formula>
    </cfRule>
  </conditionalFormatting>
  <conditionalFormatting sqref="AW16">
    <cfRule type="cellIs" dxfId="1849" priority="2309" operator="greaterThan">
      <formula>0.05</formula>
    </cfRule>
  </conditionalFormatting>
  <conditionalFormatting sqref="AY16">
    <cfRule type="cellIs" dxfId="1848" priority="2308" operator="equal">
      <formula>0</formula>
    </cfRule>
  </conditionalFormatting>
  <conditionalFormatting sqref="AY16">
    <cfRule type="cellIs" dxfId="1847" priority="2307" operator="greaterThan">
      <formula>0.05</formula>
    </cfRule>
  </conditionalFormatting>
  <conditionalFormatting sqref="AX6">
    <cfRule type="cellIs" dxfId="1846" priority="2306" operator="equal">
      <formula>0</formula>
    </cfRule>
  </conditionalFormatting>
  <conditionalFormatting sqref="AX13">
    <cfRule type="cellIs" dxfId="1845" priority="2305" operator="equal">
      <formula>0</formula>
    </cfRule>
  </conditionalFormatting>
  <conditionalFormatting sqref="AX16">
    <cfRule type="cellIs" dxfId="1844" priority="2304" operator="equal">
      <formula>0</formula>
    </cfRule>
  </conditionalFormatting>
  <conditionalFormatting sqref="AZ6 BB6">
    <cfRule type="cellIs" dxfId="1843" priority="2303" operator="equal">
      <formula>0</formula>
    </cfRule>
  </conditionalFormatting>
  <conditionalFormatting sqref="AZ13 BB13">
    <cfRule type="cellIs" dxfId="1842" priority="2302" operator="equal">
      <formula>0</formula>
    </cfRule>
  </conditionalFormatting>
  <conditionalFormatting sqref="AZ16">
    <cfRule type="cellIs" dxfId="1841" priority="2301" operator="equal">
      <formula>0</formula>
    </cfRule>
  </conditionalFormatting>
  <conditionalFormatting sqref="BA19">
    <cfRule type="cellIs" dxfId="1840" priority="2300" operator="equal">
      <formula>0</formula>
    </cfRule>
  </conditionalFormatting>
  <conditionalFormatting sqref="AZ6 BB6">
    <cfRule type="cellIs" dxfId="1839" priority="2299" operator="greaterThan">
      <formula>0.05</formula>
    </cfRule>
  </conditionalFormatting>
  <conditionalFormatting sqref="AZ13 BB13">
    <cfRule type="cellIs" dxfId="1838" priority="2298" operator="greaterThan">
      <formula>0.05</formula>
    </cfRule>
  </conditionalFormatting>
  <conditionalFormatting sqref="AZ16">
    <cfRule type="cellIs" dxfId="1837" priority="2297" operator="greaterThan">
      <formula>0.05</formula>
    </cfRule>
  </conditionalFormatting>
  <conditionalFormatting sqref="BB16">
    <cfRule type="cellIs" dxfId="1836" priority="2296" operator="equal">
      <formula>0</formula>
    </cfRule>
  </conditionalFormatting>
  <conditionalFormatting sqref="BB16">
    <cfRule type="cellIs" dxfId="1835" priority="2295" operator="greaterThan">
      <formula>0.05</formula>
    </cfRule>
  </conditionalFormatting>
  <conditionalFormatting sqref="BA6">
    <cfRule type="cellIs" dxfId="1834" priority="2294" operator="equal">
      <formula>0</formula>
    </cfRule>
  </conditionalFormatting>
  <conditionalFormatting sqref="BA13">
    <cfRule type="cellIs" dxfId="1833" priority="2293" operator="equal">
      <formula>0</formula>
    </cfRule>
  </conditionalFormatting>
  <conditionalFormatting sqref="BA16">
    <cfRule type="cellIs" dxfId="1832" priority="2292" operator="equal">
      <formula>0</formula>
    </cfRule>
  </conditionalFormatting>
  <conditionalFormatting sqref="AT19">
    <cfRule type="cellIs" dxfId="1831" priority="2291" operator="equal">
      <formula>0</formula>
    </cfRule>
  </conditionalFormatting>
  <conditionalFormatting sqref="AT19">
    <cfRule type="cellIs" dxfId="1830" priority="2290" operator="greaterThan">
      <formula>0.05</formula>
    </cfRule>
  </conditionalFormatting>
  <conditionalFormatting sqref="AV19">
    <cfRule type="cellIs" dxfId="1829" priority="2289" operator="equal">
      <formula>0</formula>
    </cfRule>
  </conditionalFormatting>
  <conditionalFormatting sqref="AV19">
    <cfRule type="cellIs" dxfId="1828" priority="2288" operator="greaterThan">
      <formula>0.05</formula>
    </cfRule>
  </conditionalFormatting>
  <conditionalFormatting sqref="AZ19">
    <cfRule type="cellIs" dxfId="1827" priority="2287" operator="equal">
      <formula>0</formula>
    </cfRule>
  </conditionalFormatting>
  <conditionalFormatting sqref="AZ19">
    <cfRule type="cellIs" dxfId="1826" priority="2286" operator="greaterThan">
      <formula>0.05</formula>
    </cfRule>
  </conditionalFormatting>
  <conditionalFormatting sqref="BB19">
    <cfRule type="cellIs" dxfId="1825" priority="2285" operator="equal">
      <formula>0</formula>
    </cfRule>
  </conditionalFormatting>
  <conditionalFormatting sqref="BB19">
    <cfRule type="cellIs" dxfId="1824" priority="2284" operator="greaterThan">
      <formula>0.05</formula>
    </cfRule>
  </conditionalFormatting>
  <conditionalFormatting sqref="BC6 BE6">
    <cfRule type="cellIs" dxfId="1823" priority="2283" operator="equal">
      <formula>0</formula>
    </cfRule>
  </conditionalFormatting>
  <conditionalFormatting sqref="BC13 BE13">
    <cfRule type="cellIs" dxfId="1822" priority="2282" operator="equal">
      <formula>0</formula>
    </cfRule>
  </conditionalFormatting>
  <conditionalFormatting sqref="BC16">
    <cfRule type="cellIs" dxfId="1821" priority="2281" operator="equal">
      <formula>0</formula>
    </cfRule>
  </conditionalFormatting>
  <conditionalFormatting sqref="BD19">
    <cfRule type="cellIs" dxfId="1820" priority="2280" operator="equal">
      <formula>0</formula>
    </cfRule>
  </conditionalFormatting>
  <conditionalFormatting sqref="BC6 BE6">
    <cfRule type="cellIs" dxfId="1819" priority="2279" operator="greaterThan">
      <formula>0.05</formula>
    </cfRule>
  </conditionalFormatting>
  <conditionalFormatting sqref="BC13 BE13">
    <cfRule type="cellIs" dxfId="1818" priority="2278" operator="greaterThan">
      <formula>0.05</formula>
    </cfRule>
  </conditionalFormatting>
  <conditionalFormatting sqref="BC16">
    <cfRule type="cellIs" dxfId="1817" priority="2277" operator="greaterThan">
      <formula>0.05</formula>
    </cfRule>
  </conditionalFormatting>
  <conditionalFormatting sqref="BE16">
    <cfRule type="cellIs" dxfId="1816" priority="2276" operator="equal">
      <formula>0</formula>
    </cfRule>
  </conditionalFormatting>
  <conditionalFormatting sqref="BE16">
    <cfRule type="cellIs" dxfId="1815" priority="2275" operator="greaterThan">
      <formula>0.05</formula>
    </cfRule>
  </conditionalFormatting>
  <conditionalFormatting sqref="BD6">
    <cfRule type="cellIs" dxfId="1814" priority="2274" operator="equal">
      <formula>0</formula>
    </cfRule>
  </conditionalFormatting>
  <conditionalFormatting sqref="BD13">
    <cfRule type="cellIs" dxfId="1813" priority="2273" operator="equal">
      <formula>0</formula>
    </cfRule>
  </conditionalFormatting>
  <conditionalFormatting sqref="BD16">
    <cfRule type="cellIs" dxfId="1812" priority="2272" operator="equal">
      <formula>0</formula>
    </cfRule>
  </conditionalFormatting>
  <conditionalFormatting sqref="BC19">
    <cfRule type="cellIs" dxfId="1811" priority="2271" operator="equal">
      <formula>0</formula>
    </cfRule>
  </conditionalFormatting>
  <conditionalFormatting sqref="BC19">
    <cfRule type="cellIs" dxfId="1810" priority="2270" operator="greaterThan">
      <formula>0.05</formula>
    </cfRule>
  </conditionalFormatting>
  <conditionalFormatting sqref="BE19">
    <cfRule type="cellIs" dxfId="1809" priority="2269" operator="equal">
      <formula>0</formula>
    </cfRule>
  </conditionalFormatting>
  <conditionalFormatting sqref="BE19">
    <cfRule type="cellIs" dxfId="1808" priority="2268" operator="greaterThan">
      <formula>0.05</formula>
    </cfRule>
  </conditionalFormatting>
  <conditionalFormatting sqref="BF6 BH6">
    <cfRule type="cellIs" dxfId="1807" priority="2267" operator="equal">
      <formula>0</formula>
    </cfRule>
  </conditionalFormatting>
  <conditionalFormatting sqref="BF13 BH13">
    <cfRule type="cellIs" dxfId="1806" priority="2266" operator="equal">
      <formula>0</formula>
    </cfRule>
  </conditionalFormatting>
  <conditionalFormatting sqref="BF16">
    <cfRule type="cellIs" dxfId="1805" priority="2265" operator="equal">
      <formula>0</formula>
    </cfRule>
  </conditionalFormatting>
  <conditionalFormatting sqref="BG19">
    <cfRule type="cellIs" dxfId="1804" priority="2264" operator="equal">
      <formula>0</formula>
    </cfRule>
  </conditionalFormatting>
  <conditionalFormatting sqref="BF6 BH6">
    <cfRule type="cellIs" dxfId="1803" priority="2263" operator="greaterThan">
      <formula>0.05</formula>
    </cfRule>
  </conditionalFormatting>
  <conditionalFormatting sqref="BF13 BH13">
    <cfRule type="cellIs" dxfId="1802" priority="2262" operator="greaterThan">
      <formula>0.05</formula>
    </cfRule>
  </conditionalFormatting>
  <conditionalFormatting sqref="BF16">
    <cfRule type="cellIs" dxfId="1801" priority="2261" operator="greaterThan">
      <formula>0.05</formula>
    </cfRule>
  </conditionalFormatting>
  <conditionalFormatting sqref="BH16">
    <cfRule type="cellIs" dxfId="1800" priority="2260" operator="equal">
      <formula>0</formula>
    </cfRule>
  </conditionalFormatting>
  <conditionalFormatting sqref="BH16">
    <cfRule type="cellIs" dxfId="1799" priority="2259" operator="greaterThan">
      <formula>0.05</formula>
    </cfRule>
  </conditionalFormatting>
  <conditionalFormatting sqref="BG6">
    <cfRule type="cellIs" dxfId="1798" priority="2258" operator="equal">
      <formula>0</formula>
    </cfRule>
  </conditionalFormatting>
  <conditionalFormatting sqref="BG13">
    <cfRule type="cellIs" dxfId="1797" priority="2257" operator="equal">
      <formula>0</formula>
    </cfRule>
  </conditionalFormatting>
  <conditionalFormatting sqref="BG16">
    <cfRule type="cellIs" dxfId="1796" priority="2256" operator="equal">
      <formula>0</formula>
    </cfRule>
  </conditionalFormatting>
  <conditionalFormatting sqref="BF19">
    <cfRule type="cellIs" dxfId="1795" priority="2255" operator="equal">
      <formula>0</formula>
    </cfRule>
  </conditionalFormatting>
  <conditionalFormatting sqref="BF19">
    <cfRule type="cellIs" dxfId="1794" priority="2254" operator="greaterThan">
      <formula>0.05</formula>
    </cfRule>
  </conditionalFormatting>
  <conditionalFormatting sqref="BH19">
    <cfRule type="cellIs" dxfId="1793" priority="2253" operator="equal">
      <formula>0</formula>
    </cfRule>
  </conditionalFormatting>
  <conditionalFormatting sqref="BH19">
    <cfRule type="cellIs" dxfId="1792" priority="2252" operator="greaterThan">
      <formula>0.05</formula>
    </cfRule>
  </conditionalFormatting>
  <conditionalFormatting sqref="BI6 BK6">
    <cfRule type="cellIs" dxfId="1791" priority="2251" operator="equal">
      <formula>0</formula>
    </cfRule>
  </conditionalFormatting>
  <conditionalFormatting sqref="BI13 BK13">
    <cfRule type="cellIs" dxfId="1790" priority="2250" operator="equal">
      <formula>0</formula>
    </cfRule>
  </conditionalFormatting>
  <conditionalFormatting sqref="BJ19">
    <cfRule type="cellIs" dxfId="1789" priority="2249" operator="equal">
      <formula>0</formula>
    </cfRule>
  </conditionalFormatting>
  <conditionalFormatting sqref="BI6 BK6">
    <cfRule type="cellIs" dxfId="1788" priority="2248" operator="greaterThan">
      <formula>0.05</formula>
    </cfRule>
  </conditionalFormatting>
  <conditionalFormatting sqref="BI13 BK13">
    <cfRule type="cellIs" dxfId="1787" priority="2247" operator="greaterThan">
      <formula>0.05</formula>
    </cfRule>
  </conditionalFormatting>
  <conditionalFormatting sqref="BK16">
    <cfRule type="cellIs" dxfId="1786" priority="2246" operator="equal">
      <formula>0</formula>
    </cfRule>
  </conditionalFormatting>
  <conditionalFormatting sqref="BK16">
    <cfRule type="cellIs" dxfId="1785" priority="2245" operator="greaterThan">
      <formula>0.05</formula>
    </cfRule>
  </conditionalFormatting>
  <conditionalFormatting sqref="BJ13">
    <cfRule type="cellIs" dxfId="1784" priority="2244" operator="equal">
      <formula>0</formula>
    </cfRule>
  </conditionalFormatting>
  <conditionalFormatting sqref="BI19">
    <cfRule type="cellIs" dxfId="1783" priority="2243" operator="equal">
      <formula>0</formula>
    </cfRule>
  </conditionalFormatting>
  <conditionalFormatting sqref="BI19">
    <cfRule type="cellIs" dxfId="1782" priority="2242" operator="greaterThan">
      <formula>0.05</formula>
    </cfRule>
  </conditionalFormatting>
  <conditionalFormatting sqref="BK19">
    <cfRule type="cellIs" dxfId="1781" priority="2241" operator="equal">
      <formula>0</formula>
    </cfRule>
  </conditionalFormatting>
  <conditionalFormatting sqref="BK19">
    <cfRule type="cellIs" dxfId="1780" priority="2240" operator="greaterThan">
      <formula>0.05</formula>
    </cfRule>
  </conditionalFormatting>
  <conditionalFormatting sqref="BJ16">
    <cfRule type="cellIs" dxfId="1779" priority="2239" operator="equal">
      <formula>0</formula>
    </cfRule>
  </conditionalFormatting>
  <conditionalFormatting sqref="BJ16">
    <cfRule type="cellIs" dxfId="1778" priority="2238" operator="greaterThan">
      <formula>0.05</formula>
    </cfRule>
  </conditionalFormatting>
  <conditionalFormatting sqref="BI16">
    <cfRule type="cellIs" dxfId="1777" priority="2237" operator="equal">
      <formula>0</formula>
    </cfRule>
  </conditionalFormatting>
  <conditionalFormatting sqref="BI16">
    <cfRule type="cellIs" dxfId="1776" priority="2236" operator="greaterThan">
      <formula>0.05</formula>
    </cfRule>
  </conditionalFormatting>
  <conditionalFormatting sqref="BJ6">
    <cfRule type="cellIs" dxfId="1775" priority="2235" operator="equal">
      <formula>0</formula>
    </cfRule>
  </conditionalFormatting>
  <conditionalFormatting sqref="BJ6">
    <cfRule type="cellIs" dxfId="1774" priority="2234" operator="greaterThan">
      <formula>0.05</formula>
    </cfRule>
  </conditionalFormatting>
  <conditionalFormatting sqref="BL6 BN6">
    <cfRule type="cellIs" dxfId="1773" priority="2233" operator="equal">
      <formula>0</formula>
    </cfRule>
  </conditionalFormatting>
  <conditionalFormatting sqref="BL13 BN13">
    <cfRule type="cellIs" dxfId="1772" priority="2232" operator="equal">
      <formula>0</formula>
    </cfRule>
  </conditionalFormatting>
  <conditionalFormatting sqref="BM19">
    <cfRule type="cellIs" dxfId="1771" priority="2231" operator="equal">
      <formula>0</formula>
    </cfRule>
  </conditionalFormatting>
  <conditionalFormatting sqref="BL6 BN6">
    <cfRule type="cellIs" dxfId="1770" priority="2230" operator="greaterThan">
      <formula>0.05</formula>
    </cfRule>
  </conditionalFormatting>
  <conditionalFormatting sqref="BL13 BN13">
    <cfRule type="cellIs" dxfId="1769" priority="2229" operator="greaterThan">
      <formula>0.05</formula>
    </cfRule>
  </conditionalFormatting>
  <conditionalFormatting sqref="BN16">
    <cfRule type="cellIs" dxfId="1768" priority="2228" operator="equal">
      <formula>0</formula>
    </cfRule>
  </conditionalFormatting>
  <conditionalFormatting sqref="BN16">
    <cfRule type="cellIs" dxfId="1767" priority="2227" operator="greaterThan">
      <formula>0.05</formula>
    </cfRule>
  </conditionalFormatting>
  <conditionalFormatting sqref="BL16">
    <cfRule type="cellIs" dxfId="1766" priority="2226" operator="equal">
      <formula>0</formula>
    </cfRule>
  </conditionalFormatting>
  <conditionalFormatting sqref="BL16">
    <cfRule type="cellIs" dxfId="1765" priority="2225" operator="greaterThan">
      <formula>0.05</formula>
    </cfRule>
  </conditionalFormatting>
  <conditionalFormatting sqref="BM6">
    <cfRule type="cellIs" dxfId="1764" priority="2224" operator="equal">
      <formula>0</formula>
    </cfRule>
  </conditionalFormatting>
  <conditionalFormatting sqref="BM13">
    <cfRule type="cellIs" dxfId="1763" priority="2223" operator="equal">
      <formula>0</formula>
    </cfRule>
  </conditionalFormatting>
  <conditionalFormatting sqref="BM16">
    <cfRule type="cellIs" dxfId="1762" priority="2222" operator="equal">
      <formula>0</formula>
    </cfRule>
  </conditionalFormatting>
  <conditionalFormatting sqref="BO6 BQ6">
    <cfRule type="cellIs" dxfId="1761" priority="2221" operator="equal">
      <formula>0</formula>
    </cfRule>
  </conditionalFormatting>
  <conditionalFormatting sqref="BO13 BQ13">
    <cfRule type="cellIs" dxfId="1760" priority="2220" operator="equal">
      <formula>0</formula>
    </cfRule>
  </conditionalFormatting>
  <conditionalFormatting sqref="BO6 BQ6">
    <cfRule type="cellIs" dxfId="1759" priority="2219" operator="greaterThan">
      <formula>0.05</formula>
    </cfRule>
  </conditionalFormatting>
  <conditionalFormatting sqref="BO13 BQ13">
    <cfRule type="cellIs" dxfId="1758" priority="2218" operator="greaterThan">
      <formula>0.05</formula>
    </cfRule>
  </conditionalFormatting>
  <conditionalFormatting sqref="BQ16">
    <cfRule type="cellIs" dxfId="1757" priority="2217" operator="equal">
      <formula>0</formula>
    </cfRule>
  </conditionalFormatting>
  <conditionalFormatting sqref="BQ16">
    <cfRule type="cellIs" dxfId="1756" priority="2216" operator="greaterThan">
      <formula>0.05</formula>
    </cfRule>
  </conditionalFormatting>
  <conditionalFormatting sqref="BP6">
    <cfRule type="cellIs" dxfId="1755" priority="2215" operator="equal">
      <formula>0</formula>
    </cfRule>
  </conditionalFormatting>
  <conditionalFormatting sqref="BP16">
    <cfRule type="cellIs" dxfId="1754" priority="2214" operator="equal">
      <formula>0</formula>
    </cfRule>
  </conditionalFormatting>
  <conditionalFormatting sqref="BR6 BT6">
    <cfRule type="cellIs" dxfId="1753" priority="2213" operator="equal">
      <formula>0</formula>
    </cfRule>
  </conditionalFormatting>
  <conditionalFormatting sqref="BR13 BT13">
    <cfRule type="cellIs" dxfId="1752" priority="2212" operator="equal">
      <formula>0</formula>
    </cfRule>
  </conditionalFormatting>
  <conditionalFormatting sqref="BR6 BT6">
    <cfRule type="cellIs" dxfId="1751" priority="2211" operator="greaterThan">
      <formula>0.05</formula>
    </cfRule>
  </conditionalFormatting>
  <conditionalFormatting sqref="BR13 BT13">
    <cfRule type="cellIs" dxfId="1750" priority="2210" operator="greaterThan">
      <formula>0.05</formula>
    </cfRule>
  </conditionalFormatting>
  <conditionalFormatting sqref="BR19">
    <cfRule type="cellIs" dxfId="1749" priority="2209" operator="equal">
      <formula>0</formula>
    </cfRule>
  </conditionalFormatting>
  <conditionalFormatting sqref="BR19">
    <cfRule type="cellIs" dxfId="1748" priority="2208" operator="greaterThan">
      <formula>0.05</formula>
    </cfRule>
  </conditionalFormatting>
  <conditionalFormatting sqref="BT19">
    <cfRule type="cellIs" dxfId="1747" priority="2207" operator="equal">
      <formula>0</formula>
    </cfRule>
  </conditionalFormatting>
  <conditionalFormatting sqref="BT19">
    <cfRule type="cellIs" dxfId="1746" priority="2206" operator="greaterThan">
      <formula>0.05</formula>
    </cfRule>
  </conditionalFormatting>
  <conditionalFormatting sqref="BU6 BW6">
    <cfRule type="cellIs" dxfId="1745" priority="2205" operator="equal">
      <formula>0</formula>
    </cfRule>
  </conditionalFormatting>
  <conditionalFormatting sqref="BU13 BW13">
    <cfRule type="cellIs" dxfId="1744" priority="2204" operator="equal">
      <formula>0</formula>
    </cfRule>
  </conditionalFormatting>
  <conditionalFormatting sqref="BU6 BW6">
    <cfRule type="cellIs" dxfId="1743" priority="2203" operator="greaterThan">
      <formula>0.05</formula>
    </cfRule>
  </conditionalFormatting>
  <conditionalFormatting sqref="BU13 BW13">
    <cfRule type="cellIs" dxfId="1742" priority="2202" operator="greaterThan">
      <formula>0.05</formula>
    </cfRule>
  </conditionalFormatting>
  <conditionalFormatting sqref="BW16">
    <cfRule type="cellIs" dxfId="1741" priority="2201" operator="equal">
      <formula>0</formula>
    </cfRule>
  </conditionalFormatting>
  <conditionalFormatting sqref="BW16">
    <cfRule type="cellIs" dxfId="1740" priority="2200" operator="greaterThan">
      <formula>0.05</formula>
    </cfRule>
  </conditionalFormatting>
  <conditionalFormatting sqref="BU16">
    <cfRule type="cellIs" dxfId="1739" priority="2199" operator="equal">
      <formula>0</formula>
    </cfRule>
  </conditionalFormatting>
  <conditionalFormatting sqref="BU16">
    <cfRule type="cellIs" dxfId="1738" priority="2198" operator="greaterThan">
      <formula>0.05</formula>
    </cfRule>
  </conditionalFormatting>
  <conditionalFormatting sqref="BV16">
    <cfRule type="cellIs" dxfId="1737" priority="2197" operator="equal">
      <formula>0</formula>
    </cfRule>
  </conditionalFormatting>
  <conditionalFormatting sqref="BL19">
    <cfRule type="cellIs" dxfId="1736" priority="2196" operator="equal">
      <formula>0</formula>
    </cfRule>
  </conditionalFormatting>
  <conditionalFormatting sqref="BN19">
    <cfRule type="cellIs" dxfId="1735" priority="2195" operator="equal">
      <formula>0</formula>
    </cfRule>
  </conditionalFormatting>
  <conditionalFormatting sqref="BO16">
    <cfRule type="cellIs" dxfId="1734" priority="2194" operator="equal">
      <formula>0</formula>
    </cfRule>
  </conditionalFormatting>
  <conditionalFormatting sqref="BO19">
    <cfRule type="cellIs" dxfId="1733" priority="2193" operator="equal">
      <formula>0</formula>
    </cfRule>
  </conditionalFormatting>
  <conditionalFormatting sqref="BR16">
    <cfRule type="cellIs" dxfId="1732" priority="2192" operator="equal">
      <formula>0</formula>
    </cfRule>
  </conditionalFormatting>
  <conditionalFormatting sqref="BU19">
    <cfRule type="cellIs" dxfId="1731" priority="2191" operator="equal">
      <formula>0</formula>
    </cfRule>
  </conditionalFormatting>
  <conditionalFormatting sqref="BV19">
    <cfRule type="cellIs" dxfId="1730" priority="2190" operator="equal">
      <formula>0</formula>
    </cfRule>
  </conditionalFormatting>
  <conditionalFormatting sqref="BW19">
    <cfRule type="cellIs" dxfId="1729" priority="2189" operator="equal">
      <formula>0</formula>
    </cfRule>
  </conditionalFormatting>
  <conditionalFormatting sqref="BS19">
    <cfRule type="cellIs" dxfId="1728" priority="2188" operator="equal">
      <formula>0</formula>
    </cfRule>
  </conditionalFormatting>
  <conditionalFormatting sqref="BP19">
    <cfRule type="cellIs" dxfId="1727" priority="2187" operator="equal">
      <formula>0</formula>
    </cfRule>
  </conditionalFormatting>
  <conditionalFormatting sqref="BQ19">
    <cfRule type="cellIs" dxfId="1726" priority="2186" operator="equal">
      <formula>0</formula>
    </cfRule>
  </conditionalFormatting>
  <conditionalFormatting sqref="BP13">
    <cfRule type="cellIs" dxfId="1725" priority="2185" operator="equal">
      <formula>0</formula>
    </cfRule>
  </conditionalFormatting>
  <conditionalFormatting sqref="BS6">
    <cfRule type="cellIs" dxfId="1724" priority="2184" operator="equal">
      <formula>0</formula>
    </cfRule>
  </conditionalFormatting>
  <conditionalFormatting sqref="BS13">
    <cfRule type="cellIs" dxfId="1723" priority="2183" operator="equal">
      <formula>0</formula>
    </cfRule>
  </conditionalFormatting>
  <conditionalFormatting sqref="BS16">
    <cfRule type="cellIs" dxfId="1722" priority="2182" operator="equal">
      <formula>0</formula>
    </cfRule>
  </conditionalFormatting>
  <conditionalFormatting sqref="BV6">
    <cfRule type="cellIs" dxfId="1721" priority="2181" operator="equal">
      <formula>0</formula>
    </cfRule>
  </conditionalFormatting>
  <conditionalFormatting sqref="BV6">
    <cfRule type="cellIs" dxfId="1720" priority="2180" operator="greaterThan">
      <formula>0.05</formula>
    </cfRule>
  </conditionalFormatting>
  <conditionalFormatting sqref="BV13">
    <cfRule type="cellIs" dxfId="1719" priority="2179" operator="equal">
      <formula>0</formula>
    </cfRule>
  </conditionalFormatting>
  <conditionalFormatting sqref="BV13">
    <cfRule type="cellIs" dxfId="1718" priority="2178" operator="greaterThan">
      <formula>0.05</formula>
    </cfRule>
  </conditionalFormatting>
  <conditionalFormatting sqref="BT16">
    <cfRule type="cellIs" dxfId="1717" priority="2177" operator="equal">
      <formula>0</formula>
    </cfRule>
  </conditionalFormatting>
  <conditionalFormatting sqref="BX6 BZ6">
    <cfRule type="cellIs" dxfId="1716" priority="2176" operator="equal">
      <formula>0</formula>
    </cfRule>
  </conditionalFormatting>
  <conditionalFormatting sqref="BX13 BZ13">
    <cfRule type="cellIs" dxfId="1715" priority="2175" operator="equal">
      <formula>0</formula>
    </cfRule>
  </conditionalFormatting>
  <conditionalFormatting sqref="BX6 BZ6">
    <cfRule type="cellIs" dxfId="1714" priority="2174" operator="greaterThan">
      <formula>0.05</formula>
    </cfRule>
  </conditionalFormatting>
  <conditionalFormatting sqref="BX13 BZ13">
    <cfRule type="cellIs" dxfId="1713" priority="2173" operator="greaterThan">
      <formula>0.05</formula>
    </cfRule>
  </conditionalFormatting>
  <conditionalFormatting sqref="BZ16">
    <cfRule type="cellIs" dxfId="1712" priority="2172" operator="equal">
      <formula>0</formula>
    </cfRule>
  </conditionalFormatting>
  <conditionalFormatting sqref="BZ16">
    <cfRule type="cellIs" dxfId="1711" priority="2171" operator="greaterThan">
      <formula>0.05</formula>
    </cfRule>
  </conditionalFormatting>
  <conditionalFormatting sqref="BX16">
    <cfRule type="cellIs" dxfId="1710" priority="2170" operator="equal">
      <formula>0</formula>
    </cfRule>
  </conditionalFormatting>
  <conditionalFormatting sqref="BX16">
    <cfRule type="cellIs" dxfId="1709" priority="2169" operator="greaterThan">
      <formula>0.05</formula>
    </cfRule>
  </conditionalFormatting>
  <conditionalFormatting sqref="BY16">
    <cfRule type="cellIs" dxfId="1708" priority="2168" operator="equal">
      <formula>0</formula>
    </cfRule>
  </conditionalFormatting>
  <conditionalFormatting sqref="BX19">
    <cfRule type="cellIs" dxfId="1707" priority="2167" operator="equal">
      <formula>0</formula>
    </cfRule>
  </conditionalFormatting>
  <conditionalFormatting sqref="BY19">
    <cfRule type="cellIs" dxfId="1706" priority="2166" operator="equal">
      <formula>0</formula>
    </cfRule>
  </conditionalFormatting>
  <conditionalFormatting sqref="BZ19">
    <cfRule type="cellIs" dxfId="1705" priority="2165" operator="equal">
      <formula>0</formula>
    </cfRule>
  </conditionalFormatting>
  <conditionalFormatting sqref="BY6">
    <cfRule type="cellIs" dxfId="1704" priority="2164" operator="equal">
      <formula>0</formula>
    </cfRule>
  </conditionalFormatting>
  <conditionalFormatting sqref="BY6">
    <cfRule type="cellIs" dxfId="1703" priority="2163" operator="greaterThan">
      <formula>0.05</formula>
    </cfRule>
  </conditionalFormatting>
  <conditionalFormatting sqref="BY13">
    <cfRule type="cellIs" dxfId="1702" priority="2162" operator="equal">
      <formula>0</formula>
    </cfRule>
  </conditionalFormatting>
  <conditionalFormatting sqref="BY13">
    <cfRule type="cellIs" dxfId="1701" priority="2161" operator="greaterThan">
      <formula>0.05</formula>
    </cfRule>
  </conditionalFormatting>
  <conditionalFormatting sqref="CA6 CC6">
    <cfRule type="cellIs" dxfId="1700" priority="2160" operator="equal">
      <formula>0</formula>
    </cfRule>
  </conditionalFormatting>
  <conditionalFormatting sqref="CA13 CC13">
    <cfRule type="cellIs" dxfId="1699" priority="2159" operator="equal">
      <formula>0</formula>
    </cfRule>
  </conditionalFormatting>
  <conditionalFormatting sqref="CA6 CC6">
    <cfRule type="cellIs" dxfId="1698" priority="2158" operator="greaterThan">
      <formula>0.05</formula>
    </cfRule>
  </conditionalFormatting>
  <conditionalFormatting sqref="CA13 CC13">
    <cfRule type="cellIs" dxfId="1697" priority="2157" operator="greaterThan">
      <formula>0.05</formula>
    </cfRule>
  </conditionalFormatting>
  <conditionalFormatting sqref="CB16">
    <cfRule type="cellIs" dxfId="1696" priority="2156" operator="equal">
      <formula>0</formula>
    </cfRule>
  </conditionalFormatting>
  <conditionalFormatting sqref="CB19">
    <cfRule type="cellIs" dxfId="1695" priority="2155" operator="equal">
      <formula>0</formula>
    </cfRule>
  </conditionalFormatting>
  <conditionalFormatting sqref="CC19">
    <cfRule type="cellIs" dxfId="1694" priority="2154" operator="equal">
      <formula>0</formula>
    </cfRule>
  </conditionalFormatting>
  <conditionalFormatting sqref="CB6">
    <cfRule type="cellIs" dxfId="1693" priority="2153" operator="equal">
      <formula>0</formula>
    </cfRule>
  </conditionalFormatting>
  <conditionalFormatting sqref="CB6">
    <cfRule type="cellIs" dxfId="1692" priority="2152" operator="greaterThan">
      <formula>0.05</formula>
    </cfRule>
  </conditionalFormatting>
  <conditionalFormatting sqref="CB13">
    <cfRule type="cellIs" dxfId="1691" priority="2151" operator="equal">
      <formula>0</formula>
    </cfRule>
  </conditionalFormatting>
  <conditionalFormatting sqref="CB13">
    <cfRule type="cellIs" dxfId="1690" priority="2150" operator="greaterThan">
      <formula>0.05</formula>
    </cfRule>
  </conditionalFormatting>
  <conditionalFormatting sqref="CA19">
    <cfRule type="cellIs" dxfId="1689" priority="2149" operator="equal">
      <formula>0</formula>
    </cfRule>
  </conditionalFormatting>
  <conditionalFormatting sqref="CA19">
    <cfRule type="cellIs" dxfId="1688" priority="2148" operator="greaterThan">
      <formula>0.05</formula>
    </cfRule>
  </conditionalFormatting>
  <conditionalFormatting sqref="CC16">
    <cfRule type="cellIs" dxfId="1687" priority="2147" operator="equal">
      <formula>0</formula>
    </cfRule>
  </conditionalFormatting>
  <conditionalFormatting sqref="CA16">
    <cfRule type="cellIs" dxfId="1686" priority="2146" operator="equal">
      <formula>0</formula>
    </cfRule>
  </conditionalFormatting>
  <conditionalFormatting sqref="CD6 CF6">
    <cfRule type="cellIs" dxfId="1685" priority="2145" operator="equal">
      <formula>0</formula>
    </cfRule>
  </conditionalFormatting>
  <conditionalFormatting sqref="CD13 CF13">
    <cfRule type="cellIs" dxfId="1684" priority="2144" operator="equal">
      <formula>0</formula>
    </cfRule>
  </conditionalFormatting>
  <conditionalFormatting sqref="CD6 CF6">
    <cfRule type="cellIs" dxfId="1683" priority="2143" operator="greaterThan">
      <formula>0.05</formula>
    </cfRule>
  </conditionalFormatting>
  <conditionalFormatting sqref="CD13 CF13">
    <cfRule type="cellIs" dxfId="1682" priority="2142" operator="greaterThan">
      <formula>0.05</formula>
    </cfRule>
  </conditionalFormatting>
  <conditionalFormatting sqref="CE16">
    <cfRule type="cellIs" dxfId="1681" priority="2141" operator="equal">
      <formula>0</formula>
    </cfRule>
  </conditionalFormatting>
  <conditionalFormatting sqref="CE19">
    <cfRule type="cellIs" dxfId="1680" priority="2140" operator="equal">
      <formula>0</formula>
    </cfRule>
  </conditionalFormatting>
  <conditionalFormatting sqref="CF19">
    <cfRule type="cellIs" dxfId="1679" priority="2139" operator="equal">
      <formula>0</formula>
    </cfRule>
  </conditionalFormatting>
  <conditionalFormatting sqref="CE6">
    <cfRule type="cellIs" dxfId="1678" priority="2138" operator="equal">
      <formula>0</formula>
    </cfRule>
  </conditionalFormatting>
  <conditionalFormatting sqref="CE6">
    <cfRule type="cellIs" dxfId="1677" priority="2137" operator="greaterThan">
      <formula>0.05</formula>
    </cfRule>
  </conditionalFormatting>
  <conditionalFormatting sqref="CE13">
    <cfRule type="cellIs" dxfId="1676" priority="2136" operator="equal">
      <formula>0</formula>
    </cfRule>
  </conditionalFormatting>
  <conditionalFormatting sqref="CE13">
    <cfRule type="cellIs" dxfId="1675" priority="2135" operator="greaterThan">
      <formula>0.05</formula>
    </cfRule>
  </conditionalFormatting>
  <conditionalFormatting sqref="CF16">
    <cfRule type="cellIs" dxfId="1674" priority="2134" operator="equal">
      <formula>0</formula>
    </cfRule>
  </conditionalFormatting>
  <conditionalFormatting sqref="CD16">
    <cfRule type="cellIs" dxfId="1673" priority="2133" operator="equal">
      <formula>0</formula>
    </cfRule>
  </conditionalFormatting>
  <conditionalFormatting sqref="CD16">
    <cfRule type="cellIs" dxfId="1672" priority="2132" operator="greaterThan">
      <formula>0.05</formula>
    </cfRule>
  </conditionalFormatting>
  <conditionalFormatting sqref="CD19">
    <cfRule type="cellIs" dxfId="1671" priority="2131" operator="equal">
      <formula>0</formula>
    </cfRule>
  </conditionalFormatting>
  <conditionalFormatting sqref="CG6 CI6">
    <cfRule type="cellIs" dxfId="1670" priority="2130" operator="equal">
      <formula>0</formula>
    </cfRule>
  </conditionalFormatting>
  <conditionalFormatting sqref="CG13 CI13">
    <cfRule type="cellIs" dxfId="1669" priority="2129" operator="equal">
      <formula>0</formula>
    </cfRule>
  </conditionalFormatting>
  <conditionalFormatting sqref="CG6 CI6">
    <cfRule type="cellIs" dxfId="1668" priority="2128" operator="greaterThan">
      <formula>0.05</formula>
    </cfRule>
  </conditionalFormatting>
  <conditionalFormatting sqref="CG13 CI13">
    <cfRule type="cellIs" dxfId="1667" priority="2127" operator="greaterThan">
      <formula>0.05</formula>
    </cfRule>
  </conditionalFormatting>
  <conditionalFormatting sqref="CH16">
    <cfRule type="cellIs" dxfId="1666" priority="2126" operator="equal">
      <formula>0</formula>
    </cfRule>
  </conditionalFormatting>
  <conditionalFormatting sqref="CH19">
    <cfRule type="cellIs" dxfId="1665" priority="2125" operator="equal">
      <formula>0</formula>
    </cfRule>
  </conditionalFormatting>
  <conditionalFormatting sqref="CI19">
    <cfRule type="cellIs" dxfId="1664" priority="2124" operator="equal">
      <formula>0</formula>
    </cfRule>
  </conditionalFormatting>
  <conditionalFormatting sqref="CG19">
    <cfRule type="cellIs" dxfId="1663" priority="2123" operator="equal">
      <formula>0</formula>
    </cfRule>
  </conditionalFormatting>
  <conditionalFormatting sqref="CH6">
    <cfRule type="cellIs" dxfId="1662" priority="2122" operator="equal">
      <formula>0</formula>
    </cfRule>
  </conditionalFormatting>
  <conditionalFormatting sqref="CH13">
    <cfRule type="cellIs" dxfId="1661" priority="2121" operator="equal">
      <formula>0</formula>
    </cfRule>
  </conditionalFormatting>
  <conditionalFormatting sqref="CG16">
    <cfRule type="cellIs" dxfId="1660" priority="2120" operator="equal">
      <formula>0</formula>
    </cfRule>
  </conditionalFormatting>
  <conditionalFormatting sqref="CG16">
    <cfRule type="cellIs" dxfId="1659" priority="2119" operator="greaterThan">
      <formula>0.05</formula>
    </cfRule>
  </conditionalFormatting>
  <conditionalFormatting sqref="CI16">
    <cfRule type="cellIs" dxfId="1658" priority="2118" operator="equal">
      <formula>0</formula>
    </cfRule>
  </conditionalFormatting>
  <conditionalFormatting sqref="CI16">
    <cfRule type="cellIs" dxfId="1657" priority="2117" operator="greaterThan">
      <formula>0.05</formula>
    </cfRule>
  </conditionalFormatting>
  <conditionalFormatting sqref="CJ6 CL6">
    <cfRule type="cellIs" dxfId="1656" priority="2116" operator="equal">
      <formula>0</formula>
    </cfRule>
  </conditionalFormatting>
  <conditionalFormatting sqref="CJ13 CL13">
    <cfRule type="cellIs" dxfId="1655" priority="2115" operator="equal">
      <formula>0</formula>
    </cfRule>
  </conditionalFormatting>
  <conditionalFormatting sqref="CJ6 CL6">
    <cfRule type="cellIs" dxfId="1654" priority="2114" operator="greaterThan">
      <formula>0.05</formula>
    </cfRule>
  </conditionalFormatting>
  <conditionalFormatting sqref="CJ13 CL13">
    <cfRule type="cellIs" dxfId="1653" priority="2113" operator="greaterThan">
      <formula>0.05</formula>
    </cfRule>
  </conditionalFormatting>
  <conditionalFormatting sqref="CL19">
    <cfRule type="cellIs" dxfId="1652" priority="2112" operator="equal">
      <formula>0</formula>
    </cfRule>
  </conditionalFormatting>
  <conditionalFormatting sqref="CJ19">
    <cfRule type="cellIs" dxfId="1651" priority="2111" operator="equal">
      <formula>0</formula>
    </cfRule>
  </conditionalFormatting>
  <conditionalFormatting sqref="CK6">
    <cfRule type="cellIs" dxfId="1650" priority="2110" operator="equal">
      <formula>0</formula>
    </cfRule>
  </conditionalFormatting>
  <conditionalFormatting sqref="CJ16">
    <cfRule type="cellIs" dxfId="1649" priority="2109" operator="equal">
      <formula>0</formula>
    </cfRule>
  </conditionalFormatting>
  <conditionalFormatting sqref="CJ16">
    <cfRule type="cellIs" dxfId="1648" priority="2108" operator="greaterThan">
      <formula>0.05</formula>
    </cfRule>
  </conditionalFormatting>
  <conditionalFormatting sqref="CL16">
    <cfRule type="cellIs" dxfId="1647" priority="2107" operator="equal">
      <formula>0</formula>
    </cfRule>
  </conditionalFormatting>
  <conditionalFormatting sqref="CL16">
    <cfRule type="cellIs" dxfId="1646" priority="2106" operator="greaterThan">
      <formula>0.05</formula>
    </cfRule>
  </conditionalFormatting>
  <conditionalFormatting sqref="CM6 CO6">
    <cfRule type="cellIs" dxfId="1645" priority="2105" operator="equal">
      <formula>0</formula>
    </cfRule>
  </conditionalFormatting>
  <conditionalFormatting sqref="CM13 CO13">
    <cfRule type="cellIs" dxfId="1644" priority="2104" operator="equal">
      <formula>0</formula>
    </cfRule>
  </conditionalFormatting>
  <conditionalFormatting sqref="CM6 CO6">
    <cfRule type="cellIs" dxfId="1643" priority="2103" operator="greaterThan">
      <formula>0.05</formula>
    </cfRule>
  </conditionalFormatting>
  <conditionalFormatting sqref="CM13 CO13">
    <cfRule type="cellIs" dxfId="1642" priority="2102" operator="greaterThan">
      <formula>0.05</formula>
    </cfRule>
  </conditionalFormatting>
  <conditionalFormatting sqref="CN16">
    <cfRule type="cellIs" dxfId="1641" priority="2101" operator="equal">
      <formula>0</formula>
    </cfRule>
  </conditionalFormatting>
  <conditionalFormatting sqref="CN19">
    <cfRule type="cellIs" dxfId="1640" priority="2100" operator="equal">
      <formula>0</formula>
    </cfRule>
  </conditionalFormatting>
  <conditionalFormatting sqref="CM16">
    <cfRule type="cellIs" dxfId="1639" priority="2099" operator="equal">
      <formula>0</formula>
    </cfRule>
  </conditionalFormatting>
  <conditionalFormatting sqref="CM16">
    <cfRule type="cellIs" dxfId="1638" priority="2098" operator="greaterThan">
      <formula>0.05</formula>
    </cfRule>
  </conditionalFormatting>
  <conditionalFormatting sqref="CO16">
    <cfRule type="cellIs" dxfId="1637" priority="2097" operator="equal">
      <formula>0</formula>
    </cfRule>
  </conditionalFormatting>
  <conditionalFormatting sqref="CO16">
    <cfRule type="cellIs" dxfId="1636" priority="2096" operator="greaterThan">
      <formula>0.05</formula>
    </cfRule>
  </conditionalFormatting>
  <conditionalFormatting sqref="CP6 CR6">
    <cfRule type="cellIs" dxfId="1635" priority="2095" operator="equal">
      <formula>0</formula>
    </cfRule>
  </conditionalFormatting>
  <conditionalFormatting sqref="CP13 CR13">
    <cfRule type="cellIs" dxfId="1634" priority="2094" operator="equal">
      <formula>0</formula>
    </cfRule>
  </conditionalFormatting>
  <conditionalFormatting sqref="CP6 CR6">
    <cfRule type="cellIs" dxfId="1633" priority="2093" operator="greaterThan">
      <formula>0.05</formula>
    </cfRule>
  </conditionalFormatting>
  <conditionalFormatting sqref="CP13 CR13">
    <cfRule type="cellIs" dxfId="1632" priority="2092" operator="greaterThan">
      <formula>0.05</formula>
    </cfRule>
  </conditionalFormatting>
  <conditionalFormatting sqref="CQ16">
    <cfRule type="cellIs" dxfId="1631" priority="2091" operator="equal">
      <formula>0</formula>
    </cfRule>
  </conditionalFormatting>
  <conditionalFormatting sqref="CQ19">
    <cfRule type="cellIs" dxfId="1630" priority="2090" operator="equal">
      <formula>0</formula>
    </cfRule>
  </conditionalFormatting>
  <conditionalFormatting sqref="CR19">
    <cfRule type="cellIs" dxfId="1629" priority="2089" operator="equal">
      <formula>0</formula>
    </cfRule>
  </conditionalFormatting>
  <conditionalFormatting sqref="CP19">
    <cfRule type="cellIs" dxfId="1628" priority="2088" operator="equal">
      <formula>0</formula>
    </cfRule>
  </conditionalFormatting>
  <conditionalFormatting sqref="CQ6">
    <cfRule type="cellIs" dxfId="1627" priority="2087" operator="equal">
      <formula>0</formula>
    </cfRule>
  </conditionalFormatting>
  <conditionalFormatting sqref="CQ13">
    <cfRule type="cellIs" dxfId="1626" priority="2086" operator="equal">
      <formula>0</formula>
    </cfRule>
  </conditionalFormatting>
  <conditionalFormatting sqref="CP16">
    <cfRule type="cellIs" dxfId="1625" priority="2085" operator="equal">
      <formula>0</formula>
    </cfRule>
  </conditionalFormatting>
  <conditionalFormatting sqref="CP16">
    <cfRule type="cellIs" dxfId="1624" priority="2084" operator="greaterThan">
      <formula>0.05</formula>
    </cfRule>
  </conditionalFormatting>
  <conditionalFormatting sqref="CR16">
    <cfRule type="cellIs" dxfId="1623" priority="2083" operator="equal">
      <formula>0</formula>
    </cfRule>
  </conditionalFormatting>
  <conditionalFormatting sqref="CR16">
    <cfRule type="cellIs" dxfId="1622" priority="2082" operator="greaterThan">
      <formula>0.05</formula>
    </cfRule>
  </conditionalFormatting>
  <conditionalFormatting sqref="CM19">
    <cfRule type="cellIs" dxfId="1621" priority="2081" operator="equal">
      <formula>0</formula>
    </cfRule>
  </conditionalFormatting>
  <conditionalFormatting sqref="CM19">
    <cfRule type="cellIs" dxfId="1620" priority="2080" operator="greaterThan">
      <formula>0.05</formula>
    </cfRule>
  </conditionalFormatting>
  <conditionalFormatting sqref="CO19">
    <cfRule type="cellIs" dxfId="1619" priority="2079" operator="equal">
      <formula>0</formula>
    </cfRule>
  </conditionalFormatting>
  <conditionalFormatting sqref="CO19">
    <cfRule type="cellIs" dxfId="1618" priority="2078" operator="greaterThan">
      <formula>0.05</formula>
    </cfRule>
  </conditionalFormatting>
  <conditionalFormatting sqref="CK13">
    <cfRule type="cellIs" dxfId="1617" priority="2077" operator="equal">
      <formula>0</formula>
    </cfRule>
  </conditionalFormatting>
  <conditionalFormatting sqref="CK16">
    <cfRule type="cellIs" dxfId="1616" priority="2076" operator="equal">
      <formula>0</formula>
    </cfRule>
  </conditionalFormatting>
  <conditionalFormatting sqref="CK19">
    <cfRule type="cellIs" dxfId="1615" priority="2075" operator="equal">
      <formula>0</formula>
    </cfRule>
  </conditionalFormatting>
  <conditionalFormatting sqref="CN6">
    <cfRule type="cellIs" dxfId="1614" priority="2074" operator="equal">
      <formula>0</formula>
    </cfRule>
  </conditionalFormatting>
  <conditionalFormatting sqref="CN6">
    <cfRule type="cellIs" dxfId="1613" priority="2073" operator="greaterThan">
      <formula>0.05</formula>
    </cfRule>
  </conditionalFormatting>
  <conditionalFormatting sqref="CN13">
    <cfRule type="cellIs" dxfId="1612" priority="2072" operator="equal">
      <formula>0</formula>
    </cfRule>
  </conditionalFormatting>
  <conditionalFormatting sqref="CN13">
    <cfRule type="cellIs" dxfId="1611" priority="2071" operator="greaterThan">
      <formula>0.05</formula>
    </cfRule>
  </conditionalFormatting>
  <conditionalFormatting sqref="CS6 CU6">
    <cfRule type="cellIs" dxfId="1610" priority="2070" operator="equal">
      <formula>0</formula>
    </cfRule>
  </conditionalFormatting>
  <conditionalFormatting sqref="CS13 CU13">
    <cfRule type="cellIs" dxfId="1609" priority="2069" operator="equal">
      <formula>0</formula>
    </cfRule>
  </conditionalFormatting>
  <conditionalFormatting sqref="CS6 CU6">
    <cfRule type="cellIs" dxfId="1608" priority="2068" operator="greaterThan">
      <formula>0.05</formula>
    </cfRule>
  </conditionalFormatting>
  <conditionalFormatting sqref="CS13 CU13">
    <cfRule type="cellIs" dxfId="1607" priority="2067" operator="greaterThan">
      <formula>0.05</formula>
    </cfRule>
  </conditionalFormatting>
  <conditionalFormatting sqref="CT16">
    <cfRule type="cellIs" dxfId="1606" priority="2066" operator="equal">
      <formula>0</formula>
    </cfRule>
  </conditionalFormatting>
  <conditionalFormatting sqref="CT19">
    <cfRule type="cellIs" dxfId="1605" priority="2065" operator="equal">
      <formula>0</formula>
    </cfRule>
  </conditionalFormatting>
  <conditionalFormatting sqref="CU19">
    <cfRule type="cellIs" dxfId="1604" priority="2064" operator="equal">
      <formula>0</formula>
    </cfRule>
  </conditionalFormatting>
  <conditionalFormatting sqref="CS19">
    <cfRule type="cellIs" dxfId="1603" priority="2063" operator="equal">
      <formula>0</formula>
    </cfRule>
  </conditionalFormatting>
  <conditionalFormatting sqref="CT6">
    <cfRule type="cellIs" dxfId="1602" priority="2062" operator="equal">
      <formula>0</formula>
    </cfRule>
  </conditionalFormatting>
  <conditionalFormatting sqref="CT13">
    <cfRule type="cellIs" dxfId="1601" priority="2061" operator="equal">
      <formula>0</formula>
    </cfRule>
  </conditionalFormatting>
  <conditionalFormatting sqref="CS16">
    <cfRule type="cellIs" dxfId="1600" priority="2060" operator="equal">
      <formula>0</formula>
    </cfRule>
  </conditionalFormatting>
  <conditionalFormatting sqref="CS16">
    <cfRule type="cellIs" dxfId="1599" priority="2059" operator="greaterThan">
      <formula>0.05</formula>
    </cfRule>
  </conditionalFormatting>
  <conditionalFormatting sqref="CU16">
    <cfRule type="cellIs" dxfId="1598" priority="2058" operator="equal">
      <formula>0</formula>
    </cfRule>
  </conditionalFormatting>
  <conditionalFormatting sqref="CV6 CX6">
    <cfRule type="cellIs" dxfId="1597" priority="2057" operator="equal">
      <formula>0</formula>
    </cfRule>
  </conditionalFormatting>
  <conditionalFormatting sqref="CV13 CX13">
    <cfRule type="cellIs" dxfId="1596" priority="2056" operator="equal">
      <formula>0</formula>
    </cfRule>
  </conditionalFormatting>
  <conditionalFormatting sqref="CV6 CX6">
    <cfRule type="cellIs" dxfId="1595" priority="2055" operator="greaterThan">
      <formula>0.05</formula>
    </cfRule>
  </conditionalFormatting>
  <conditionalFormatting sqref="CV13 CX13">
    <cfRule type="cellIs" dxfId="1594" priority="2054" operator="greaterThan">
      <formula>0.05</formula>
    </cfRule>
  </conditionalFormatting>
  <conditionalFormatting sqref="CX19">
    <cfRule type="cellIs" dxfId="1593" priority="2053" operator="equal">
      <formula>0</formula>
    </cfRule>
  </conditionalFormatting>
  <conditionalFormatting sqref="CV19">
    <cfRule type="cellIs" dxfId="1592" priority="2052" operator="equal">
      <formula>0</formula>
    </cfRule>
  </conditionalFormatting>
  <conditionalFormatting sqref="CW19">
    <cfRule type="cellIs" dxfId="1591" priority="2047" operator="equal">
      <formula>0</formula>
    </cfRule>
  </conditionalFormatting>
  <conditionalFormatting sqref="CX16">
    <cfRule type="cellIs" dxfId="1590" priority="2051" operator="equal">
      <formula>0</formula>
    </cfRule>
  </conditionalFormatting>
  <conditionalFormatting sqref="CW13">
    <cfRule type="cellIs" dxfId="1589" priority="2050" operator="equal">
      <formula>0</formula>
    </cfRule>
  </conditionalFormatting>
  <conditionalFormatting sqref="CW13">
    <cfRule type="cellIs" dxfId="1588" priority="2049" operator="greaterThan">
      <formula>0.05</formula>
    </cfRule>
  </conditionalFormatting>
  <conditionalFormatting sqref="CW16">
    <cfRule type="cellIs" dxfId="1587" priority="2048" operator="equal">
      <formula>0</formula>
    </cfRule>
  </conditionalFormatting>
  <conditionalFormatting sqref="CW6">
    <cfRule type="cellIs" dxfId="1586" priority="2046" operator="equal">
      <formula>0</formula>
    </cfRule>
  </conditionalFormatting>
  <conditionalFormatting sqref="CW6">
    <cfRule type="cellIs" dxfId="1585" priority="2045" operator="greaterThan">
      <formula>0.05</formula>
    </cfRule>
  </conditionalFormatting>
  <conditionalFormatting sqref="CV16">
    <cfRule type="cellIs" dxfId="1584" priority="2044" operator="equal">
      <formula>0</formula>
    </cfRule>
  </conditionalFormatting>
  <conditionalFormatting sqref="CY6 DA6">
    <cfRule type="cellIs" dxfId="1583" priority="2043" operator="equal">
      <formula>0</formula>
    </cfRule>
  </conditionalFormatting>
  <conditionalFormatting sqref="CY13 DA13">
    <cfRule type="cellIs" dxfId="1582" priority="2042" operator="equal">
      <formula>0</formula>
    </cfRule>
  </conditionalFormatting>
  <conditionalFormatting sqref="CY6 DA6">
    <cfRule type="cellIs" dxfId="1581" priority="2041" operator="greaterThan">
      <formula>0.05</formula>
    </cfRule>
  </conditionalFormatting>
  <conditionalFormatting sqref="CY13 DA13">
    <cfRule type="cellIs" dxfId="1580" priority="2040" operator="greaterThan">
      <formula>0.05</formula>
    </cfRule>
  </conditionalFormatting>
  <conditionalFormatting sqref="DA19">
    <cfRule type="cellIs" dxfId="1579" priority="2039" operator="equal">
      <formula>0</formula>
    </cfRule>
  </conditionalFormatting>
  <conditionalFormatting sqref="CY19">
    <cfRule type="cellIs" dxfId="1578" priority="2038" operator="equal">
      <formula>0</formula>
    </cfRule>
  </conditionalFormatting>
  <conditionalFormatting sqref="CZ19">
    <cfRule type="cellIs" dxfId="1577" priority="2033" operator="equal">
      <formula>0</formula>
    </cfRule>
  </conditionalFormatting>
  <conditionalFormatting sqref="DA16">
    <cfRule type="cellIs" dxfId="1576" priority="2037" operator="equal">
      <formula>0</formula>
    </cfRule>
  </conditionalFormatting>
  <conditionalFormatting sqref="CZ13">
    <cfRule type="cellIs" dxfId="1575" priority="2036" operator="equal">
      <formula>0</formula>
    </cfRule>
  </conditionalFormatting>
  <conditionalFormatting sqref="CZ13">
    <cfRule type="cellIs" dxfId="1574" priority="2035" operator="greaterThan">
      <formula>0.05</formula>
    </cfRule>
  </conditionalFormatting>
  <conditionalFormatting sqref="CZ16">
    <cfRule type="cellIs" dxfId="1573" priority="2034" operator="equal">
      <formula>0</formula>
    </cfRule>
  </conditionalFormatting>
  <conditionalFormatting sqref="CZ6">
    <cfRule type="cellIs" dxfId="1572" priority="2032" operator="equal">
      <formula>0</formula>
    </cfRule>
  </conditionalFormatting>
  <conditionalFormatting sqref="CZ6">
    <cfRule type="cellIs" dxfId="1571" priority="2031" operator="greaterThan">
      <formula>0.05</formula>
    </cfRule>
  </conditionalFormatting>
  <conditionalFormatting sqref="CY16">
    <cfRule type="cellIs" dxfId="1570" priority="2030" operator="equal">
      <formula>0</formula>
    </cfRule>
  </conditionalFormatting>
  <conditionalFormatting sqref="DB6 DD6">
    <cfRule type="cellIs" dxfId="1569" priority="2029" operator="equal">
      <formula>0</formula>
    </cfRule>
  </conditionalFormatting>
  <conditionalFormatting sqref="DB13 DD13">
    <cfRule type="cellIs" dxfId="1568" priority="2028" operator="equal">
      <formula>0</formula>
    </cfRule>
  </conditionalFormatting>
  <conditionalFormatting sqref="DB6 DD6">
    <cfRule type="cellIs" dxfId="1567" priority="2027" operator="greaterThan">
      <formula>0.05</formula>
    </cfRule>
  </conditionalFormatting>
  <conditionalFormatting sqref="DB13 DD13">
    <cfRule type="cellIs" dxfId="1566" priority="2026" operator="greaterThan">
      <formula>0.05</formula>
    </cfRule>
  </conditionalFormatting>
  <conditionalFormatting sqref="DD19">
    <cfRule type="cellIs" dxfId="1565" priority="2025" operator="equal">
      <formula>0</formula>
    </cfRule>
  </conditionalFormatting>
  <conditionalFormatting sqref="DB19">
    <cfRule type="cellIs" dxfId="1564" priority="2024" operator="equal">
      <formula>0</formula>
    </cfRule>
  </conditionalFormatting>
  <conditionalFormatting sqref="DC19">
    <cfRule type="cellIs" dxfId="1563" priority="2019" operator="equal">
      <formula>0</formula>
    </cfRule>
  </conditionalFormatting>
  <conditionalFormatting sqref="DD16">
    <cfRule type="cellIs" dxfId="1562" priority="2023" operator="equal">
      <formula>0</formula>
    </cfRule>
  </conditionalFormatting>
  <conditionalFormatting sqref="DC13">
    <cfRule type="cellIs" dxfId="1561" priority="2022" operator="equal">
      <formula>0</formula>
    </cfRule>
  </conditionalFormatting>
  <conditionalFormatting sqref="DC13">
    <cfRule type="cellIs" dxfId="1560" priority="2021" operator="greaterThan">
      <formula>0.05</formula>
    </cfRule>
  </conditionalFormatting>
  <conditionalFormatting sqref="DC16">
    <cfRule type="cellIs" dxfId="1559" priority="2020" operator="equal">
      <formula>0</formula>
    </cfRule>
  </conditionalFormatting>
  <conditionalFormatting sqref="DC6">
    <cfRule type="cellIs" dxfId="1558" priority="2018" operator="equal">
      <formula>0</formula>
    </cfRule>
  </conditionalFormatting>
  <conditionalFormatting sqref="DC6">
    <cfRule type="cellIs" dxfId="1557" priority="2017" operator="greaterThan">
      <formula>0.05</formula>
    </cfRule>
  </conditionalFormatting>
  <conditionalFormatting sqref="DB16">
    <cfRule type="cellIs" dxfId="1556" priority="2016" operator="equal">
      <formula>0</formula>
    </cfRule>
  </conditionalFormatting>
  <conditionalFormatting sqref="DE6 DG6">
    <cfRule type="cellIs" dxfId="1555" priority="2015" operator="equal">
      <formula>0</formula>
    </cfRule>
  </conditionalFormatting>
  <conditionalFormatting sqref="DE13 DG13">
    <cfRule type="cellIs" dxfId="1554" priority="2014" operator="equal">
      <formula>0</formula>
    </cfRule>
  </conditionalFormatting>
  <conditionalFormatting sqref="DE6 DG6">
    <cfRule type="cellIs" dxfId="1553" priority="2013" operator="greaterThan">
      <formula>0.05</formula>
    </cfRule>
  </conditionalFormatting>
  <conditionalFormatting sqref="DE13 DG13">
    <cfRule type="cellIs" dxfId="1552" priority="2012" operator="greaterThan">
      <formula>0.05</formula>
    </cfRule>
  </conditionalFormatting>
  <conditionalFormatting sqref="DG19">
    <cfRule type="cellIs" dxfId="1551" priority="2011" operator="equal">
      <formula>0</formula>
    </cfRule>
  </conditionalFormatting>
  <conditionalFormatting sqref="DE19">
    <cfRule type="cellIs" dxfId="1550" priority="2010" operator="equal">
      <formula>0</formula>
    </cfRule>
  </conditionalFormatting>
  <conditionalFormatting sqref="DF19">
    <cfRule type="cellIs" dxfId="1549" priority="2007" operator="equal">
      <formula>0</formula>
    </cfRule>
  </conditionalFormatting>
  <conditionalFormatting sqref="DG16">
    <cfRule type="cellIs" dxfId="1548" priority="2009" operator="equal">
      <formula>0</formula>
    </cfRule>
  </conditionalFormatting>
  <conditionalFormatting sqref="DF16">
    <cfRule type="cellIs" dxfId="1547" priority="2008" operator="equal">
      <formula>0</formula>
    </cfRule>
  </conditionalFormatting>
  <conditionalFormatting sqref="DE16">
    <cfRule type="cellIs" dxfId="1546" priority="2006" operator="equal">
      <formula>0</formula>
    </cfRule>
  </conditionalFormatting>
  <conditionalFormatting sqref="DH6 DJ6">
    <cfRule type="cellIs" dxfId="1545" priority="2005" operator="equal">
      <formula>0</formula>
    </cfRule>
  </conditionalFormatting>
  <conditionalFormatting sqref="DH13 DJ13">
    <cfRule type="cellIs" dxfId="1544" priority="2004" operator="equal">
      <formula>0</formula>
    </cfRule>
  </conditionalFormatting>
  <conditionalFormatting sqref="DH6 DJ6">
    <cfRule type="cellIs" dxfId="1543" priority="2003" operator="greaterThan">
      <formula>0.05</formula>
    </cfRule>
  </conditionalFormatting>
  <conditionalFormatting sqref="DH13 DJ13">
    <cfRule type="cellIs" dxfId="1542" priority="2002" operator="greaterThan">
      <formula>0.05</formula>
    </cfRule>
  </conditionalFormatting>
  <conditionalFormatting sqref="DJ19">
    <cfRule type="cellIs" dxfId="1541" priority="2001" operator="equal">
      <formula>0</formula>
    </cfRule>
  </conditionalFormatting>
  <conditionalFormatting sqref="DH19">
    <cfRule type="cellIs" dxfId="1540" priority="2000" operator="equal">
      <formula>0</formula>
    </cfRule>
  </conditionalFormatting>
  <conditionalFormatting sqref="DI19">
    <cfRule type="cellIs" dxfId="1539" priority="1995" operator="equal">
      <formula>0</formula>
    </cfRule>
  </conditionalFormatting>
  <conditionalFormatting sqref="DJ16">
    <cfRule type="cellIs" dxfId="1538" priority="1999" operator="equal">
      <formula>0</formula>
    </cfRule>
  </conditionalFormatting>
  <conditionalFormatting sqref="DI13">
    <cfRule type="cellIs" dxfId="1537" priority="1998" operator="equal">
      <formula>0</formula>
    </cfRule>
  </conditionalFormatting>
  <conditionalFormatting sqref="DI13">
    <cfRule type="cellIs" dxfId="1536" priority="1997" operator="greaterThan">
      <formula>0.05</formula>
    </cfRule>
  </conditionalFormatting>
  <conditionalFormatting sqref="DI16">
    <cfRule type="cellIs" dxfId="1535" priority="1996" operator="equal">
      <formula>0</formula>
    </cfRule>
  </conditionalFormatting>
  <conditionalFormatting sqref="DK13 DM13">
    <cfRule type="cellIs" dxfId="1534" priority="1992" operator="equal">
      <formula>0</formula>
    </cfRule>
  </conditionalFormatting>
  <conditionalFormatting sqref="DK6 DM6">
    <cfRule type="cellIs" dxfId="1533" priority="1991" operator="greaterThan">
      <formula>0.05</formula>
    </cfRule>
  </conditionalFormatting>
  <conditionalFormatting sqref="DH16">
    <cfRule type="cellIs" dxfId="1532" priority="1994" operator="equal">
      <formula>0</formula>
    </cfRule>
  </conditionalFormatting>
  <conditionalFormatting sqref="DK6 DM6">
    <cfRule type="cellIs" dxfId="1531" priority="1993" operator="equal">
      <formula>0</formula>
    </cfRule>
  </conditionalFormatting>
  <conditionalFormatting sqref="DK13 DM13">
    <cfRule type="cellIs" dxfId="1530" priority="1990" operator="greaterThan">
      <formula>0.05</formula>
    </cfRule>
  </conditionalFormatting>
  <conditionalFormatting sqref="DM19">
    <cfRule type="cellIs" dxfId="1529" priority="1989" operator="equal">
      <formula>0</formula>
    </cfRule>
  </conditionalFormatting>
  <conditionalFormatting sqref="DK19">
    <cfRule type="cellIs" dxfId="1528" priority="1988" operator="equal">
      <formula>0</formula>
    </cfRule>
  </conditionalFormatting>
  <conditionalFormatting sqref="DL19">
    <cfRule type="cellIs" dxfId="1527" priority="1983" operator="equal">
      <formula>0</formula>
    </cfRule>
  </conditionalFormatting>
  <conditionalFormatting sqref="DM16">
    <cfRule type="cellIs" dxfId="1526" priority="1987" operator="equal">
      <formula>0</formula>
    </cfRule>
  </conditionalFormatting>
  <conditionalFormatting sqref="DL13">
    <cfRule type="cellIs" dxfId="1525" priority="1986" operator="equal">
      <formula>0</formula>
    </cfRule>
  </conditionalFormatting>
  <conditionalFormatting sqref="DL13">
    <cfRule type="cellIs" dxfId="1524" priority="1985" operator="greaterThan">
      <formula>0.05</formula>
    </cfRule>
  </conditionalFormatting>
  <conditionalFormatting sqref="DL16">
    <cfRule type="cellIs" dxfId="1523" priority="1984" operator="equal">
      <formula>0</formula>
    </cfRule>
  </conditionalFormatting>
  <conditionalFormatting sqref="DL6">
    <cfRule type="cellIs" dxfId="1522" priority="1982" operator="equal">
      <formula>0</formula>
    </cfRule>
  </conditionalFormatting>
  <conditionalFormatting sqref="DL6">
    <cfRule type="cellIs" dxfId="1521" priority="1981" operator="greaterThan">
      <formula>0.05</formula>
    </cfRule>
  </conditionalFormatting>
  <conditionalFormatting sqref="DK16">
    <cfRule type="cellIs" dxfId="1520" priority="1980" operator="equal">
      <formula>0</formula>
    </cfRule>
  </conditionalFormatting>
  <conditionalFormatting sqref="DI6">
    <cfRule type="cellIs" dxfId="1519" priority="1979" operator="equal">
      <formula>0</formula>
    </cfRule>
  </conditionalFormatting>
  <conditionalFormatting sqref="DI13">
    <cfRule type="cellIs" dxfId="1518" priority="1978" operator="equal">
      <formula>0</formula>
    </cfRule>
  </conditionalFormatting>
  <conditionalFormatting sqref="DF6">
    <cfRule type="cellIs" dxfId="1517" priority="1977" operator="equal">
      <formula>0</formula>
    </cfRule>
  </conditionalFormatting>
  <conditionalFormatting sqref="DF13">
    <cfRule type="cellIs" dxfId="1516" priority="1976" operator="equal">
      <formula>0</formula>
    </cfRule>
  </conditionalFormatting>
  <conditionalFormatting sqref="DN13 DP13">
    <cfRule type="cellIs" dxfId="1515" priority="1974" operator="equal">
      <formula>0</formula>
    </cfRule>
  </conditionalFormatting>
  <conditionalFormatting sqref="DN6 DP6">
    <cfRule type="cellIs" dxfId="1514" priority="1973" operator="greaterThan">
      <formula>0.05</formula>
    </cfRule>
  </conditionalFormatting>
  <conditionalFormatting sqref="DN6 DP6">
    <cfRule type="cellIs" dxfId="1513" priority="1975" operator="equal">
      <formula>0</formula>
    </cfRule>
  </conditionalFormatting>
  <conditionalFormatting sqref="DN13 DP13">
    <cfRule type="cellIs" dxfId="1512" priority="1972" operator="greaterThan">
      <formula>0.05</formula>
    </cfRule>
  </conditionalFormatting>
  <conditionalFormatting sqref="DP19">
    <cfRule type="cellIs" dxfId="1511" priority="1971" operator="equal">
      <formula>0</formula>
    </cfRule>
  </conditionalFormatting>
  <conditionalFormatting sqref="DN19">
    <cfRule type="cellIs" dxfId="1510" priority="1970" operator="equal">
      <formula>0</formula>
    </cfRule>
  </conditionalFormatting>
  <conditionalFormatting sqref="DO19">
    <cfRule type="cellIs" dxfId="1509" priority="1967" operator="equal">
      <formula>0</formula>
    </cfRule>
  </conditionalFormatting>
  <conditionalFormatting sqref="DP16">
    <cfRule type="cellIs" dxfId="1508" priority="1969" operator="equal">
      <formula>0</formula>
    </cfRule>
  </conditionalFormatting>
  <conditionalFormatting sqref="DO16">
    <cfRule type="cellIs" dxfId="1507" priority="1968" operator="equal">
      <formula>0</formula>
    </cfRule>
  </conditionalFormatting>
  <conditionalFormatting sqref="DN16">
    <cfRule type="cellIs" dxfId="1506" priority="1966" operator="equal">
      <formula>0</formula>
    </cfRule>
  </conditionalFormatting>
  <conditionalFormatting sqref="DO6">
    <cfRule type="cellIs" dxfId="1505" priority="1965" operator="equal">
      <formula>0</formula>
    </cfRule>
  </conditionalFormatting>
  <conditionalFormatting sqref="DO13">
    <cfRule type="cellIs" dxfId="1504" priority="1964" operator="equal">
      <formula>0</formula>
    </cfRule>
  </conditionalFormatting>
  <conditionalFormatting sqref="DQ13 DS13">
    <cfRule type="cellIs" dxfId="1503" priority="1962" operator="equal">
      <formula>0</formula>
    </cfRule>
  </conditionalFormatting>
  <conditionalFormatting sqref="DQ6 DS6">
    <cfRule type="cellIs" dxfId="1502" priority="1961" operator="greaterThan">
      <formula>0.05</formula>
    </cfRule>
  </conditionalFormatting>
  <conditionalFormatting sqref="DQ6 DS6">
    <cfRule type="cellIs" dxfId="1501" priority="1963" operator="equal">
      <formula>0</formula>
    </cfRule>
  </conditionalFormatting>
  <conditionalFormatting sqref="DQ13 DS13">
    <cfRule type="cellIs" dxfId="1500" priority="1960" operator="greaterThan">
      <formula>0.05</formula>
    </cfRule>
  </conditionalFormatting>
  <conditionalFormatting sqref="DS19">
    <cfRule type="cellIs" dxfId="1499" priority="1959" operator="equal">
      <formula>0</formula>
    </cfRule>
  </conditionalFormatting>
  <conditionalFormatting sqref="DQ19">
    <cfRule type="cellIs" dxfId="1498" priority="1958" operator="equal">
      <formula>0</formula>
    </cfRule>
  </conditionalFormatting>
  <conditionalFormatting sqref="DR19">
    <cfRule type="cellIs" dxfId="1497" priority="1955" operator="equal">
      <formula>0</formula>
    </cfRule>
  </conditionalFormatting>
  <conditionalFormatting sqref="DS16">
    <cfRule type="cellIs" dxfId="1496" priority="1957" operator="equal">
      <formula>0</formula>
    </cfRule>
  </conditionalFormatting>
  <conditionalFormatting sqref="DR16">
    <cfRule type="cellIs" dxfId="1495" priority="1956" operator="equal">
      <formula>0</formula>
    </cfRule>
  </conditionalFormatting>
  <conditionalFormatting sqref="DQ16">
    <cfRule type="cellIs" dxfId="1494" priority="1954" operator="equal">
      <formula>0</formula>
    </cfRule>
  </conditionalFormatting>
  <conditionalFormatting sqref="DR6">
    <cfRule type="cellIs" dxfId="1493" priority="1952" operator="greaterThan">
      <formula>0.05</formula>
    </cfRule>
  </conditionalFormatting>
  <conditionalFormatting sqref="DR6">
    <cfRule type="cellIs" dxfId="1492" priority="1953" operator="equal">
      <formula>0</formula>
    </cfRule>
  </conditionalFormatting>
  <conditionalFormatting sqref="DR13">
    <cfRule type="cellIs" dxfId="1491" priority="1951" operator="equal">
      <formula>0</formula>
    </cfRule>
  </conditionalFormatting>
  <conditionalFormatting sqref="DR13">
    <cfRule type="cellIs" dxfId="1490" priority="1950" operator="greaterThan">
      <formula>0.05</formula>
    </cfRule>
  </conditionalFormatting>
  <conditionalFormatting sqref="DT13 DV13">
    <cfRule type="cellIs" dxfId="1489" priority="1948" operator="equal">
      <formula>0</formula>
    </cfRule>
  </conditionalFormatting>
  <conditionalFormatting sqref="DT6 DV6">
    <cfRule type="cellIs" dxfId="1488" priority="1947" operator="greaterThan">
      <formula>0.05</formula>
    </cfRule>
  </conditionalFormatting>
  <conditionalFormatting sqref="DT6 DV6">
    <cfRule type="cellIs" dxfId="1487" priority="1949" operator="equal">
      <formula>0</formula>
    </cfRule>
  </conditionalFormatting>
  <conditionalFormatting sqref="DT13 DV13">
    <cfRule type="cellIs" dxfId="1486" priority="1946" operator="greaterThan">
      <formula>0.05</formula>
    </cfRule>
  </conditionalFormatting>
  <conditionalFormatting sqref="DV19">
    <cfRule type="cellIs" dxfId="1485" priority="1945" operator="equal">
      <formula>0</formula>
    </cfRule>
  </conditionalFormatting>
  <conditionalFormatting sqref="DT19">
    <cfRule type="cellIs" dxfId="1484" priority="1944" operator="equal">
      <formula>0</formula>
    </cfRule>
  </conditionalFormatting>
  <conditionalFormatting sqref="DU19">
    <cfRule type="cellIs" dxfId="1483" priority="1942" operator="equal">
      <formula>0</formula>
    </cfRule>
  </conditionalFormatting>
  <conditionalFormatting sqref="DU16">
    <cfRule type="cellIs" dxfId="1482" priority="1943" operator="equal">
      <formula>0</formula>
    </cfRule>
  </conditionalFormatting>
  <conditionalFormatting sqref="DU6">
    <cfRule type="cellIs" dxfId="1481" priority="1940" operator="greaterThan">
      <formula>0.05</formula>
    </cfRule>
  </conditionalFormatting>
  <conditionalFormatting sqref="DU6">
    <cfRule type="cellIs" dxfId="1480" priority="1941" operator="equal">
      <formula>0</formula>
    </cfRule>
  </conditionalFormatting>
  <conditionalFormatting sqref="DU13">
    <cfRule type="cellIs" dxfId="1479" priority="1939" operator="equal">
      <formula>0</formula>
    </cfRule>
  </conditionalFormatting>
  <conditionalFormatting sqref="DU13">
    <cfRule type="cellIs" dxfId="1478" priority="1938" operator="greaterThan">
      <formula>0.05</formula>
    </cfRule>
  </conditionalFormatting>
  <conditionalFormatting sqref="DT16">
    <cfRule type="cellIs" dxfId="1477" priority="1937" operator="equal">
      <formula>0</formula>
    </cfRule>
  </conditionalFormatting>
  <conditionalFormatting sqref="DT16">
    <cfRule type="cellIs" dxfId="1476" priority="1936" operator="greaterThan">
      <formula>0.05</formula>
    </cfRule>
  </conditionalFormatting>
  <conditionalFormatting sqref="DV16">
    <cfRule type="cellIs" dxfId="1475" priority="1935" operator="equal">
      <formula>0</formula>
    </cfRule>
  </conditionalFormatting>
  <conditionalFormatting sqref="DV16">
    <cfRule type="cellIs" dxfId="1474" priority="1934" operator="greaterThan">
      <formula>0.05</formula>
    </cfRule>
  </conditionalFormatting>
  <conditionalFormatting sqref="DW13 DY13">
    <cfRule type="cellIs" dxfId="1473" priority="1932" operator="equal">
      <formula>0</formula>
    </cfRule>
  </conditionalFormatting>
  <conditionalFormatting sqref="DW6 DY6">
    <cfRule type="cellIs" dxfId="1472" priority="1931" operator="greaterThan">
      <formula>0.05</formula>
    </cfRule>
  </conditionalFormatting>
  <conditionalFormatting sqref="DW6 DY6">
    <cfRule type="cellIs" dxfId="1471" priority="1933" operator="equal">
      <formula>0</formula>
    </cfRule>
  </conditionalFormatting>
  <conditionalFormatting sqref="DW13 DY13">
    <cfRule type="cellIs" dxfId="1470" priority="1930" operator="greaterThan">
      <formula>0.05</formula>
    </cfRule>
  </conditionalFormatting>
  <conditionalFormatting sqref="DY19">
    <cfRule type="cellIs" dxfId="1469" priority="1929" operator="equal">
      <formula>0</formula>
    </cfRule>
  </conditionalFormatting>
  <conditionalFormatting sqref="DW19">
    <cfRule type="cellIs" dxfId="1468" priority="1928" operator="equal">
      <formula>0</formula>
    </cfRule>
  </conditionalFormatting>
  <conditionalFormatting sqref="DX19">
    <cfRule type="cellIs" dxfId="1467" priority="1926" operator="equal">
      <formula>0</formula>
    </cfRule>
  </conditionalFormatting>
  <conditionalFormatting sqref="DX16">
    <cfRule type="cellIs" dxfId="1466" priority="1927" operator="equal">
      <formula>0</formula>
    </cfRule>
  </conditionalFormatting>
  <conditionalFormatting sqref="DX6">
    <cfRule type="cellIs" dxfId="1465" priority="1924" operator="greaterThan">
      <formula>0.05</formula>
    </cfRule>
  </conditionalFormatting>
  <conditionalFormatting sqref="DX6">
    <cfRule type="cellIs" dxfId="1464" priority="1925" operator="equal">
      <formula>0</formula>
    </cfRule>
  </conditionalFormatting>
  <conditionalFormatting sqref="DX13">
    <cfRule type="cellIs" dxfId="1463" priority="1923" operator="equal">
      <formula>0</formula>
    </cfRule>
  </conditionalFormatting>
  <conditionalFormatting sqref="DX13">
    <cfRule type="cellIs" dxfId="1462" priority="1922" operator="greaterThan">
      <formula>0.05</formula>
    </cfRule>
  </conditionalFormatting>
  <conditionalFormatting sqref="DW16">
    <cfRule type="cellIs" dxfId="1461" priority="1921" operator="equal">
      <formula>0</formula>
    </cfRule>
  </conditionalFormatting>
  <conditionalFormatting sqref="DW16">
    <cfRule type="cellIs" dxfId="1460" priority="1920" operator="greaterThan">
      <formula>0.05</formula>
    </cfRule>
  </conditionalFormatting>
  <conditionalFormatting sqref="DY16">
    <cfRule type="cellIs" dxfId="1459" priority="1919" operator="equal">
      <formula>0</formula>
    </cfRule>
  </conditionalFormatting>
  <conditionalFormatting sqref="DY16">
    <cfRule type="cellIs" dxfId="1458" priority="1918" operator="greaterThan">
      <formula>0.05</formula>
    </cfRule>
  </conditionalFormatting>
  <conditionalFormatting sqref="DZ13 EB13">
    <cfRule type="cellIs" dxfId="1457" priority="1916" operator="equal">
      <formula>0</formula>
    </cfRule>
  </conditionalFormatting>
  <conditionalFormatting sqref="DZ6 EB6">
    <cfRule type="cellIs" dxfId="1456" priority="1915" operator="greaterThan">
      <formula>0.05</formula>
    </cfRule>
  </conditionalFormatting>
  <conditionalFormatting sqref="DZ6 EB6">
    <cfRule type="cellIs" dxfId="1455" priority="1917" operator="equal">
      <formula>0</formula>
    </cfRule>
  </conditionalFormatting>
  <conditionalFormatting sqref="DZ13 EB13">
    <cfRule type="cellIs" dxfId="1454" priority="1914" operator="greaterThan">
      <formula>0.05</formula>
    </cfRule>
  </conditionalFormatting>
  <conditionalFormatting sqref="EB19">
    <cfRule type="cellIs" dxfId="1453" priority="1913" operator="equal">
      <formula>0</formula>
    </cfRule>
  </conditionalFormatting>
  <conditionalFormatting sqref="DZ19">
    <cfRule type="cellIs" dxfId="1452" priority="1912" operator="equal">
      <formula>0</formula>
    </cfRule>
  </conditionalFormatting>
  <conditionalFormatting sqref="EA19">
    <cfRule type="cellIs" dxfId="1451" priority="1911" operator="equal">
      <formula>0</formula>
    </cfRule>
  </conditionalFormatting>
  <conditionalFormatting sqref="EA6">
    <cfRule type="cellIs" dxfId="1450" priority="1909" operator="greaterThan">
      <formula>0.05</formula>
    </cfRule>
  </conditionalFormatting>
  <conditionalFormatting sqref="EA6">
    <cfRule type="cellIs" dxfId="1449" priority="1910" operator="equal">
      <formula>0</formula>
    </cfRule>
  </conditionalFormatting>
  <conditionalFormatting sqref="EA13">
    <cfRule type="cellIs" dxfId="1448" priority="1908" operator="equal">
      <formula>0</formula>
    </cfRule>
  </conditionalFormatting>
  <conditionalFormatting sqref="EA13">
    <cfRule type="cellIs" dxfId="1447" priority="1907" operator="greaterThan">
      <formula>0.05</formula>
    </cfRule>
  </conditionalFormatting>
  <conditionalFormatting sqref="DZ16">
    <cfRule type="cellIs" dxfId="1446" priority="1906" operator="equal">
      <formula>0</formula>
    </cfRule>
  </conditionalFormatting>
  <conditionalFormatting sqref="DZ16">
    <cfRule type="cellIs" dxfId="1445" priority="1905" operator="greaterThan">
      <formula>0.05</formula>
    </cfRule>
  </conditionalFormatting>
  <conditionalFormatting sqref="EB16">
    <cfRule type="cellIs" dxfId="1444" priority="1904" operator="equal">
      <formula>0</formula>
    </cfRule>
  </conditionalFormatting>
  <conditionalFormatting sqref="EB16">
    <cfRule type="cellIs" dxfId="1443" priority="1903" operator="greaterThan">
      <formula>0.05</formula>
    </cfRule>
  </conditionalFormatting>
  <conditionalFormatting sqref="EC13 EE13">
    <cfRule type="cellIs" dxfId="1442" priority="1901" operator="equal">
      <formula>0</formula>
    </cfRule>
  </conditionalFormatting>
  <conditionalFormatting sqref="EC6 EE6">
    <cfRule type="cellIs" dxfId="1441" priority="1900" operator="greaterThan">
      <formula>0.05</formula>
    </cfRule>
  </conditionalFormatting>
  <conditionalFormatting sqref="EC6 EE6">
    <cfRule type="cellIs" dxfId="1440" priority="1902" operator="equal">
      <formula>0</formula>
    </cfRule>
  </conditionalFormatting>
  <conditionalFormatting sqref="EC13 EE13">
    <cfRule type="cellIs" dxfId="1439" priority="1899" operator="greaterThan">
      <formula>0.05</formula>
    </cfRule>
  </conditionalFormatting>
  <conditionalFormatting sqref="EE19">
    <cfRule type="cellIs" dxfId="1438" priority="1898" operator="equal">
      <formula>0</formula>
    </cfRule>
  </conditionalFormatting>
  <conditionalFormatting sqref="EC19">
    <cfRule type="cellIs" dxfId="1437" priority="1897" operator="equal">
      <formula>0</formula>
    </cfRule>
  </conditionalFormatting>
  <conditionalFormatting sqref="ED19">
    <cfRule type="cellIs" dxfId="1436" priority="1896" operator="equal">
      <formula>0</formula>
    </cfRule>
  </conditionalFormatting>
  <conditionalFormatting sqref="ED6">
    <cfRule type="cellIs" dxfId="1435" priority="1894" operator="greaterThan">
      <formula>0.05</formula>
    </cfRule>
  </conditionalFormatting>
  <conditionalFormatting sqref="ED6">
    <cfRule type="cellIs" dxfId="1434" priority="1895" operator="equal">
      <formula>0</formula>
    </cfRule>
  </conditionalFormatting>
  <conditionalFormatting sqref="ED13">
    <cfRule type="cellIs" dxfId="1433" priority="1893" operator="equal">
      <formula>0</formula>
    </cfRule>
  </conditionalFormatting>
  <conditionalFormatting sqref="ED13">
    <cfRule type="cellIs" dxfId="1432" priority="1892" operator="greaterThan">
      <formula>0.05</formula>
    </cfRule>
  </conditionalFormatting>
  <conditionalFormatting sqref="EC16">
    <cfRule type="cellIs" dxfId="1431" priority="1891" operator="equal">
      <formula>0</formula>
    </cfRule>
  </conditionalFormatting>
  <conditionalFormatting sqref="EC16">
    <cfRule type="cellIs" dxfId="1430" priority="1890" operator="greaterThan">
      <formula>0.05</formula>
    </cfRule>
  </conditionalFormatting>
  <conditionalFormatting sqref="EE16">
    <cfRule type="cellIs" dxfId="1429" priority="1889" operator="equal">
      <formula>0</formula>
    </cfRule>
  </conditionalFormatting>
  <conditionalFormatting sqref="EE16">
    <cfRule type="cellIs" dxfId="1428" priority="1888" operator="greaterThan">
      <formula>0.05</formula>
    </cfRule>
  </conditionalFormatting>
  <conditionalFormatting sqref="EF13 EH13">
    <cfRule type="cellIs" dxfId="1427" priority="1886" operator="equal">
      <formula>0</formula>
    </cfRule>
  </conditionalFormatting>
  <conditionalFormatting sqref="EF6 EH6">
    <cfRule type="cellIs" dxfId="1426" priority="1885" operator="greaterThan">
      <formula>0.05</formula>
    </cfRule>
  </conditionalFormatting>
  <conditionalFormatting sqref="EF6 EH6">
    <cfRule type="cellIs" dxfId="1425" priority="1887" operator="equal">
      <formula>0</formula>
    </cfRule>
  </conditionalFormatting>
  <conditionalFormatting sqref="EF13 EH13">
    <cfRule type="cellIs" dxfId="1424" priority="1884" operator="greaterThan">
      <formula>0.05</formula>
    </cfRule>
  </conditionalFormatting>
  <conditionalFormatting sqref="EH19">
    <cfRule type="cellIs" dxfId="1423" priority="1883" operator="equal">
      <formula>0</formula>
    </cfRule>
  </conditionalFormatting>
  <conditionalFormatting sqref="EF19">
    <cfRule type="cellIs" dxfId="1422" priority="1882" operator="equal">
      <formula>0</formula>
    </cfRule>
  </conditionalFormatting>
  <conditionalFormatting sqref="EG19">
    <cfRule type="cellIs" dxfId="1421" priority="1880" operator="equal">
      <formula>0</formula>
    </cfRule>
  </conditionalFormatting>
  <conditionalFormatting sqref="EG16">
    <cfRule type="cellIs" dxfId="1420" priority="1881" operator="equal">
      <formula>0</formula>
    </cfRule>
  </conditionalFormatting>
  <conditionalFormatting sqref="EG6">
    <cfRule type="cellIs" dxfId="1419" priority="1878" operator="greaterThan">
      <formula>0.05</formula>
    </cfRule>
  </conditionalFormatting>
  <conditionalFormatting sqref="EG6">
    <cfRule type="cellIs" dxfId="1418" priority="1879" operator="equal">
      <formula>0</formula>
    </cfRule>
  </conditionalFormatting>
  <conditionalFormatting sqref="EG13">
    <cfRule type="cellIs" dxfId="1417" priority="1877" operator="equal">
      <formula>0</formula>
    </cfRule>
  </conditionalFormatting>
  <conditionalFormatting sqref="EG13">
    <cfRule type="cellIs" dxfId="1416" priority="1876" operator="greaterThan">
      <formula>0.05</formula>
    </cfRule>
  </conditionalFormatting>
  <conditionalFormatting sqref="EF16">
    <cfRule type="cellIs" dxfId="1415" priority="1875" operator="equal">
      <formula>0</formula>
    </cfRule>
  </conditionalFormatting>
  <conditionalFormatting sqref="EF16">
    <cfRule type="cellIs" dxfId="1414" priority="1874" operator="greaterThan">
      <formula>0.05</formula>
    </cfRule>
  </conditionalFormatting>
  <conditionalFormatting sqref="EH16">
    <cfRule type="cellIs" dxfId="1413" priority="1873" operator="equal">
      <formula>0</formula>
    </cfRule>
  </conditionalFormatting>
  <conditionalFormatting sqref="EH16">
    <cfRule type="cellIs" dxfId="1412" priority="1872" operator="greaterThan">
      <formula>0.05</formula>
    </cfRule>
  </conditionalFormatting>
  <conditionalFormatting sqref="EA16">
    <cfRule type="cellIs" dxfId="1411" priority="1871" operator="equal">
      <formula>0</formula>
    </cfRule>
  </conditionalFormatting>
  <conditionalFormatting sqref="EA16">
    <cfRule type="cellIs" dxfId="1410" priority="1870" operator="greaterThan">
      <formula>0.05</formula>
    </cfRule>
  </conditionalFormatting>
  <conditionalFormatting sqref="ED16">
    <cfRule type="cellIs" dxfId="1409" priority="1869" operator="equal">
      <formula>0</formula>
    </cfRule>
  </conditionalFormatting>
  <conditionalFormatting sqref="ED16">
    <cfRule type="cellIs" dxfId="1408" priority="1868" operator="greaterThan">
      <formula>0.05</formula>
    </cfRule>
  </conditionalFormatting>
  <conditionalFormatting sqref="EI13 EK13">
    <cfRule type="cellIs" dxfId="1407" priority="1866" operator="equal">
      <formula>0</formula>
    </cfRule>
  </conditionalFormatting>
  <conditionalFormatting sqref="EI6 EK6">
    <cfRule type="cellIs" dxfId="1406" priority="1865" operator="greaterThan">
      <formula>0.05</formula>
    </cfRule>
  </conditionalFormatting>
  <conditionalFormatting sqref="EI6 EK6">
    <cfRule type="cellIs" dxfId="1405" priority="1867" operator="equal">
      <formula>0</formula>
    </cfRule>
  </conditionalFormatting>
  <conditionalFormatting sqref="EI13 EK13">
    <cfRule type="cellIs" dxfId="1404" priority="1864" operator="greaterThan">
      <formula>0.05</formula>
    </cfRule>
  </conditionalFormatting>
  <conditionalFormatting sqref="EK19">
    <cfRule type="cellIs" dxfId="1403" priority="1863" operator="equal">
      <formula>0</formula>
    </cfRule>
  </conditionalFormatting>
  <conditionalFormatting sqref="EI19">
    <cfRule type="cellIs" dxfId="1402" priority="1862" operator="equal">
      <formula>0</formula>
    </cfRule>
  </conditionalFormatting>
  <conditionalFormatting sqref="EJ19">
    <cfRule type="cellIs" dxfId="1401" priority="1861" operator="equal">
      <formula>0</formula>
    </cfRule>
  </conditionalFormatting>
  <conditionalFormatting sqref="EJ13">
    <cfRule type="cellIs" dxfId="1400" priority="1860" operator="equal">
      <formula>0</formula>
    </cfRule>
  </conditionalFormatting>
  <conditionalFormatting sqref="EJ16">
    <cfRule type="cellIs" dxfId="1399" priority="1859" operator="equal">
      <formula>0</formula>
    </cfRule>
  </conditionalFormatting>
  <conditionalFormatting sqref="EI16">
    <cfRule type="cellIs" dxfId="1398" priority="1858" operator="equal">
      <formula>0</formula>
    </cfRule>
  </conditionalFormatting>
  <conditionalFormatting sqref="EJ6">
    <cfRule type="cellIs" dxfId="1397" priority="1857" operator="equal">
      <formula>0</formula>
    </cfRule>
  </conditionalFormatting>
  <conditionalFormatting sqref="EK16">
    <cfRule type="cellIs" dxfId="1396" priority="1856" operator="equal">
      <formula>0</formula>
    </cfRule>
  </conditionalFormatting>
  <conditionalFormatting sqref="EL13 EN13">
    <cfRule type="cellIs" dxfId="1395" priority="1854" operator="equal">
      <formula>0</formula>
    </cfRule>
  </conditionalFormatting>
  <conditionalFormatting sqref="EL6 EN6">
    <cfRule type="cellIs" dxfId="1394" priority="1853" operator="greaterThan">
      <formula>0.05</formula>
    </cfRule>
  </conditionalFormatting>
  <conditionalFormatting sqref="EL6 EN6">
    <cfRule type="cellIs" dxfId="1393" priority="1855" operator="equal">
      <formula>0</formula>
    </cfRule>
  </conditionalFormatting>
  <conditionalFormatting sqref="EL13 EN13">
    <cfRule type="cellIs" dxfId="1392" priority="1852" operator="greaterThan">
      <formula>0.05</formula>
    </cfRule>
  </conditionalFormatting>
  <conditionalFormatting sqref="EN19">
    <cfRule type="cellIs" dxfId="1391" priority="1851" operator="equal">
      <formula>0</formula>
    </cfRule>
  </conditionalFormatting>
  <conditionalFormatting sqref="EL19">
    <cfRule type="cellIs" dxfId="1390" priority="1850" operator="equal">
      <formula>0</formula>
    </cfRule>
  </conditionalFormatting>
  <conditionalFormatting sqref="EM16">
    <cfRule type="cellIs" dxfId="1389" priority="1849" operator="equal">
      <formula>0</formula>
    </cfRule>
  </conditionalFormatting>
  <conditionalFormatting sqref="EM6">
    <cfRule type="cellIs" dxfId="1388" priority="1847" operator="greaterThan">
      <formula>0.05</formula>
    </cfRule>
  </conditionalFormatting>
  <conditionalFormatting sqref="EM6">
    <cfRule type="cellIs" dxfId="1387" priority="1848" operator="equal">
      <formula>0</formula>
    </cfRule>
  </conditionalFormatting>
  <conditionalFormatting sqref="EL16">
    <cfRule type="cellIs" dxfId="1386" priority="1846" operator="equal">
      <formula>0</formula>
    </cfRule>
  </conditionalFormatting>
  <conditionalFormatting sqref="EL16">
    <cfRule type="cellIs" dxfId="1385" priority="1845" operator="greaterThan">
      <formula>0.05</formula>
    </cfRule>
  </conditionalFormatting>
  <conditionalFormatting sqref="EN16">
    <cfRule type="cellIs" dxfId="1384" priority="1844" operator="equal">
      <formula>0</formula>
    </cfRule>
  </conditionalFormatting>
  <conditionalFormatting sqref="EN16">
    <cfRule type="cellIs" dxfId="1383" priority="1843" operator="greaterThan">
      <formula>0.05</formula>
    </cfRule>
  </conditionalFormatting>
  <conditionalFormatting sqref="EM19">
    <cfRule type="cellIs" dxfId="1382" priority="1842" operator="equal">
      <formula>0</formula>
    </cfRule>
  </conditionalFormatting>
  <conditionalFormatting sqref="EM13">
    <cfRule type="cellIs" dxfId="1381" priority="1841" operator="equal">
      <formula>0</formula>
    </cfRule>
  </conditionalFormatting>
  <conditionalFormatting sqref="EM13">
    <cfRule type="cellIs" dxfId="1380" priority="1840" operator="greaterThan">
      <formula>0.05</formula>
    </cfRule>
  </conditionalFormatting>
  <conditionalFormatting sqref="EO13 EQ13">
    <cfRule type="cellIs" dxfId="1379" priority="1838" operator="equal">
      <formula>0</formula>
    </cfRule>
  </conditionalFormatting>
  <conditionalFormatting sqref="EO6 EQ6">
    <cfRule type="cellIs" dxfId="1378" priority="1837" operator="greaterThan">
      <formula>0.05</formula>
    </cfRule>
  </conditionalFormatting>
  <conditionalFormatting sqref="EO6 EQ6">
    <cfRule type="cellIs" dxfId="1377" priority="1839" operator="equal">
      <formula>0</formula>
    </cfRule>
  </conditionalFormatting>
  <conditionalFormatting sqref="EO13 EQ13">
    <cfRule type="cellIs" dxfId="1376" priority="1836" operator="greaterThan">
      <formula>0.05</formula>
    </cfRule>
  </conditionalFormatting>
  <conditionalFormatting sqref="EQ19">
    <cfRule type="cellIs" dxfId="1375" priority="1835" operator="equal">
      <formula>0</formula>
    </cfRule>
  </conditionalFormatting>
  <conditionalFormatting sqref="EO19">
    <cfRule type="cellIs" dxfId="1374" priority="1834" operator="equal">
      <formula>0</formula>
    </cfRule>
  </conditionalFormatting>
  <conditionalFormatting sqref="EP16">
    <cfRule type="cellIs" dxfId="1373" priority="1833" operator="equal">
      <formula>0</formula>
    </cfRule>
  </conditionalFormatting>
  <conditionalFormatting sqref="EP6">
    <cfRule type="cellIs" dxfId="1372" priority="1831" operator="greaterThan">
      <formula>0.05</formula>
    </cfRule>
  </conditionalFormatting>
  <conditionalFormatting sqref="EP6">
    <cfRule type="cellIs" dxfId="1371" priority="1832" operator="equal">
      <formula>0</formula>
    </cfRule>
  </conditionalFormatting>
  <conditionalFormatting sqref="EO16">
    <cfRule type="cellIs" dxfId="1370" priority="1830" operator="equal">
      <formula>0</formula>
    </cfRule>
  </conditionalFormatting>
  <conditionalFormatting sqref="EO16">
    <cfRule type="cellIs" dxfId="1369" priority="1829" operator="greaterThan">
      <formula>0.05</formula>
    </cfRule>
  </conditionalFormatting>
  <conditionalFormatting sqref="EQ16">
    <cfRule type="cellIs" dxfId="1368" priority="1828" operator="equal">
      <formula>0</formula>
    </cfRule>
  </conditionalFormatting>
  <conditionalFormatting sqref="EQ16">
    <cfRule type="cellIs" dxfId="1367" priority="1827" operator="greaterThan">
      <formula>0.05</formula>
    </cfRule>
  </conditionalFormatting>
  <conditionalFormatting sqref="EP19">
    <cfRule type="cellIs" dxfId="1366" priority="1826" operator="equal">
      <formula>0</formula>
    </cfRule>
  </conditionalFormatting>
  <conditionalFormatting sqref="EP13">
    <cfRule type="cellIs" dxfId="1365" priority="1825" operator="equal">
      <formula>0</formula>
    </cfRule>
  </conditionalFormatting>
  <conditionalFormatting sqref="ER13 ET13">
    <cfRule type="cellIs" dxfId="1364" priority="1823" operator="equal">
      <formula>0</formula>
    </cfRule>
  </conditionalFormatting>
  <conditionalFormatting sqref="ER6 ET6">
    <cfRule type="cellIs" dxfId="1363" priority="1822" operator="greaterThan">
      <formula>0.05</formula>
    </cfRule>
  </conditionalFormatting>
  <conditionalFormatting sqref="ER6 ET6">
    <cfRule type="cellIs" dxfId="1362" priority="1824" operator="equal">
      <formula>0</formula>
    </cfRule>
  </conditionalFormatting>
  <conditionalFormatting sqref="ER13 ET13">
    <cfRule type="cellIs" dxfId="1361" priority="1821" operator="greaterThan">
      <formula>0.05</formula>
    </cfRule>
  </conditionalFormatting>
  <conditionalFormatting sqref="ET19">
    <cfRule type="cellIs" dxfId="1360" priority="1820" operator="equal">
      <formula>0</formula>
    </cfRule>
  </conditionalFormatting>
  <conditionalFormatting sqref="ER19">
    <cfRule type="cellIs" dxfId="1359" priority="1819" operator="equal">
      <formula>0</formula>
    </cfRule>
  </conditionalFormatting>
  <conditionalFormatting sqref="ES6">
    <cfRule type="cellIs" dxfId="1358" priority="1817" operator="greaterThan">
      <formula>0.05</formula>
    </cfRule>
  </conditionalFormatting>
  <conditionalFormatting sqref="ES6">
    <cfRule type="cellIs" dxfId="1357" priority="1818" operator="equal">
      <formula>0</formula>
    </cfRule>
  </conditionalFormatting>
  <conditionalFormatting sqref="ER16">
    <cfRule type="cellIs" dxfId="1356" priority="1816" operator="equal">
      <formula>0</formula>
    </cfRule>
  </conditionalFormatting>
  <conditionalFormatting sqref="ER16">
    <cfRule type="cellIs" dxfId="1355" priority="1815" operator="greaterThan">
      <formula>0.05</formula>
    </cfRule>
  </conditionalFormatting>
  <conditionalFormatting sqref="ET16">
    <cfRule type="cellIs" dxfId="1354" priority="1814" operator="equal">
      <formula>0</formula>
    </cfRule>
  </conditionalFormatting>
  <conditionalFormatting sqref="ET16">
    <cfRule type="cellIs" dxfId="1353" priority="1813" operator="greaterThan">
      <formula>0.05</formula>
    </cfRule>
  </conditionalFormatting>
  <conditionalFormatting sqref="ES13">
    <cfRule type="cellIs" dxfId="1352" priority="1812" operator="equal">
      <formula>0</formula>
    </cfRule>
  </conditionalFormatting>
  <conditionalFormatting sqref="ES16">
    <cfRule type="cellIs" dxfId="1351" priority="1811" operator="equal">
      <formula>0</formula>
    </cfRule>
  </conditionalFormatting>
  <conditionalFormatting sqref="ES16">
    <cfRule type="cellIs" dxfId="1350" priority="1810" operator="greaterThan">
      <formula>0.05</formula>
    </cfRule>
  </conditionalFormatting>
  <conditionalFormatting sqref="ES19">
    <cfRule type="cellIs" dxfId="1349" priority="1809" operator="equal">
      <formula>0</formula>
    </cfRule>
  </conditionalFormatting>
  <conditionalFormatting sqref="EU13 EW13">
    <cfRule type="cellIs" dxfId="1348" priority="1807" operator="equal">
      <formula>0</formula>
    </cfRule>
  </conditionalFormatting>
  <conditionalFormatting sqref="EU6 EW6">
    <cfRule type="cellIs" dxfId="1347" priority="1806" operator="greaterThan">
      <formula>0.05</formula>
    </cfRule>
  </conditionalFormatting>
  <conditionalFormatting sqref="EU6 EW6">
    <cfRule type="cellIs" dxfId="1346" priority="1808" operator="equal">
      <formula>0</formula>
    </cfRule>
  </conditionalFormatting>
  <conditionalFormatting sqref="EU13 EW13">
    <cfRule type="cellIs" dxfId="1345" priority="1805" operator="greaterThan">
      <formula>0.05</formula>
    </cfRule>
  </conditionalFormatting>
  <conditionalFormatting sqref="EV6">
    <cfRule type="cellIs" dxfId="1344" priority="1803" operator="greaterThan">
      <formula>0.05</formula>
    </cfRule>
  </conditionalFormatting>
  <conditionalFormatting sqref="EV6">
    <cfRule type="cellIs" dxfId="1343" priority="1804" operator="equal">
      <formula>0</formula>
    </cfRule>
  </conditionalFormatting>
  <conditionalFormatting sqref="EU16">
    <cfRule type="cellIs" dxfId="1342" priority="1802" operator="equal">
      <formula>0</formula>
    </cfRule>
  </conditionalFormatting>
  <conditionalFormatting sqref="EU16">
    <cfRule type="cellIs" dxfId="1341" priority="1801" operator="greaterThan">
      <formula>0.05</formula>
    </cfRule>
  </conditionalFormatting>
  <conditionalFormatting sqref="EW16">
    <cfRule type="cellIs" dxfId="1340" priority="1800" operator="equal">
      <formula>0</formula>
    </cfRule>
  </conditionalFormatting>
  <conditionalFormatting sqref="EW16">
    <cfRule type="cellIs" dxfId="1339" priority="1799" operator="greaterThan">
      <formula>0.05</formula>
    </cfRule>
  </conditionalFormatting>
  <conditionalFormatting sqref="EV16">
    <cfRule type="cellIs" dxfId="1338" priority="1798" operator="equal">
      <formula>0</formula>
    </cfRule>
  </conditionalFormatting>
  <conditionalFormatting sqref="EV16">
    <cfRule type="cellIs" dxfId="1337" priority="1797" operator="greaterThan">
      <formula>0.05</formula>
    </cfRule>
  </conditionalFormatting>
  <conditionalFormatting sqref="EV19">
    <cfRule type="cellIs" dxfId="1336" priority="1796" operator="equal">
      <formula>0</formula>
    </cfRule>
  </conditionalFormatting>
  <conditionalFormatting sqref="EX13 EZ13">
    <cfRule type="cellIs" dxfId="1335" priority="1794" operator="equal">
      <formula>0</formula>
    </cfRule>
  </conditionalFormatting>
  <conditionalFormatting sqref="EX6 EZ6">
    <cfRule type="cellIs" dxfId="1334" priority="1793" operator="greaterThan">
      <formula>0.05</formula>
    </cfRule>
  </conditionalFormatting>
  <conditionalFormatting sqref="EX6 EZ6">
    <cfRule type="cellIs" dxfId="1333" priority="1795" operator="equal">
      <formula>0</formula>
    </cfRule>
  </conditionalFormatting>
  <conditionalFormatting sqref="EX13 EZ13">
    <cfRule type="cellIs" dxfId="1332" priority="1792" operator="greaterThan">
      <formula>0.05</formula>
    </cfRule>
  </conditionalFormatting>
  <conditionalFormatting sqref="EZ19">
    <cfRule type="cellIs" dxfId="1331" priority="1791" operator="equal">
      <formula>0</formula>
    </cfRule>
  </conditionalFormatting>
  <conditionalFormatting sqref="EX19">
    <cfRule type="cellIs" dxfId="1330" priority="1790" operator="equal">
      <formula>0</formula>
    </cfRule>
  </conditionalFormatting>
  <conditionalFormatting sqref="EY6">
    <cfRule type="cellIs" dxfId="1329" priority="1788" operator="greaterThan">
      <formula>0.05</formula>
    </cfRule>
  </conditionalFormatting>
  <conditionalFormatting sqref="EY6">
    <cfRule type="cellIs" dxfId="1328" priority="1789" operator="equal">
      <formula>0</formula>
    </cfRule>
  </conditionalFormatting>
  <conditionalFormatting sqref="EX16">
    <cfRule type="cellIs" dxfId="1327" priority="1787" operator="equal">
      <formula>0</formula>
    </cfRule>
  </conditionalFormatting>
  <conditionalFormatting sqref="EX16">
    <cfRule type="cellIs" dxfId="1326" priority="1786" operator="greaterThan">
      <formula>0.05</formula>
    </cfRule>
  </conditionalFormatting>
  <conditionalFormatting sqref="EZ16">
    <cfRule type="cellIs" dxfId="1325" priority="1785" operator="equal">
      <formula>0</formula>
    </cfRule>
  </conditionalFormatting>
  <conditionalFormatting sqref="EZ16">
    <cfRule type="cellIs" dxfId="1324" priority="1784" operator="greaterThan">
      <formula>0.05</formula>
    </cfRule>
  </conditionalFormatting>
  <conditionalFormatting sqref="EY13">
    <cfRule type="cellIs" dxfId="1323" priority="1783" operator="equal">
      <formula>0</formula>
    </cfRule>
  </conditionalFormatting>
  <conditionalFormatting sqref="EY16">
    <cfRule type="cellIs" dxfId="1322" priority="1782" operator="equal">
      <formula>0</formula>
    </cfRule>
  </conditionalFormatting>
  <conditionalFormatting sqref="EY16">
    <cfRule type="cellIs" dxfId="1321" priority="1781" operator="greaterThan">
      <formula>0.05</formula>
    </cfRule>
  </conditionalFormatting>
  <conditionalFormatting sqref="EY19">
    <cfRule type="cellIs" dxfId="1320" priority="1780" operator="equal">
      <formula>0</formula>
    </cfRule>
  </conditionalFormatting>
  <conditionalFormatting sqref="FA13 FC13">
    <cfRule type="cellIs" dxfId="1319" priority="1778" operator="equal">
      <formula>0</formula>
    </cfRule>
  </conditionalFormatting>
  <conditionalFormatting sqref="FA6 FC6">
    <cfRule type="cellIs" dxfId="1318" priority="1777" operator="greaterThan">
      <formula>0.05</formula>
    </cfRule>
  </conditionalFormatting>
  <conditionalFormatting sqref="FA6 FC6">
    <cfRule type="cellIs" dxfId="1317" priority="1779" operator="equal">
      <formula>0</formula>
    </cfRule>
  </conditionalFormatting>
  <conditionalFormatting sqref="FA13 FC13">
    <cfRule type="cellIs" dxfId="1316" priority="1776" operator="greaterThan">
      <formula>0.05</formula>
    </cfRule>
  </conditionalFormatting>
  <conditionalFormatting sqref="FC19">
    <cfRule type="cellIs" dxfId="1315" priority="1775" operator="equal">
      <formula>0</formula>
    </cfRule>
  </conditionalFormatting>
  <conditionalFormatting sqref="FA19">
    <cfRule type="cellIs" dxfId="1314" priority="1774" operator="equal">
      <formula>0</formula>
    </cfRule>
  </conditionalFormatting>
  <conditionalFormatting sqref="FB6">
    <cfRule type="cellIs" dxfId="1313" priority="1772" operator="greaterThan">
      <formula>0.05</formula>
    </cfRule>
  </conditionalFormatting>
  <conditionalFormatting sqref="FB6">
    <cfRule type="cellIs" dxfId="1312" priority="1773" operator="equal">
      <formula>0</formula>
    </cfRule>
  </conditionalFormatting>
  <conditionalFormatting sqref="FA16">
    <cfRule type="cellIs" dxfId="1311" priority="1771" operator="equal">
      <formula>0</formula>
    </cfRule>
  </conditionalFormatting>
  <conditionalFormatting sqref="FA16">
    <cfRule type="cellIs" dxfId="1310" priority="1770" operator="greaterThan">
      <formula>0.05</formula>
    </cfRule>
  </conditionalFormatting>
  <conditionalFormatting sqref="FC16">
    <cfRule type="cellIs" dxfId="1309" priority="1769" operator="equal">
      <formula>0</formula>
    </cfRule>
  </conditionalFormatting>
  <conditionalFormatting sqref="FC16">
    <cfRule type="cellIs" dxfId="1308" priority="1768" operator="greaterThan">
      <formula>0.05</formula>
    </cfRule>
  </conditionalFormatting>
  <conditionalFormatting sqref="FB13">
    <cfRule type="cellIs" dxfId="1307" priority="1767" operator="equal">
      <formula>0</formula>
    </cfRule>
  </conditionalFormatting>
  <conditionalFormatting sqref="FB16">
    <cfRule type="cellIs" dxfId="1306" priority="1766" operator="equal">
      <formula>0</formula>
    </cfRule>
  </conditionalFormatting>
  <conditionalFormatting sqref="FB16">
    <cfRule type="cellIs" dxfId="1305" priority="1765" operator="greaterThan">
      <formula>0.05</formula>
    </cfRule>
  </conditionalFormatting>
  <conditionalFormatting sqref="FB19">
    <cfRule type="cellIs" dxfId="1304" priority="1764" operator="equal">
      <formula>0</formula>
    </cfRule>
  </conditionalFormatting>
  <conditionalFormatting sqref="EU19">
    <cfRule type="cellIs" dxfId="1303" priority="1763" operator="equal">
      <formula>0</formula>
    </cfRule>
  </conditionalFormatting>
  <conditionalFormatting sqref="EU19">
    <cfRule type="cellIs" dxfId="1302" priority="1762" operator="greaterThan">
      <formula>0.05</formula>
    </cfRule>
  </conditionalFormatting>
  <conditionalFormatting sqref="EW19">
    <cfRule type="cellIs" dxfId="1301" priority="1761" operator="equal">
      <formula>0</formula>
    </cfRule>
  </conditionalFormatting>
  <conditionalFormatting sqref="EW19">
    <cfRule type="cellIs" dxfId="1300" priority="1760" operator="greaterThan">
      <formula>0.05</formula>
    </cfRule>
  </conditionalFormatting>
  <conditionalFormatting sqref="EV13">
    <cfRule type="cellIs" dxfId="1299" priority="1759" operator="equal">
      <formula>0</formula>
    </cfRule>
  </conditionalFormatting>
  <conditionalFormatting sqref="EV13">
    <cfRule type="cellIs" dxfId="1298" priority="1758" operator="greaterThan">
      <formula>0.05</formula>
    </cfRule>
  </conditionalFormatting>
  <conditionalFormatting sqref="FD13 FF13">
    <cfRule type="cellIs" dxfId="1297" priority="1756" operator="equal">
      <formula>0</formula>
    </cfRule>
  </conditionalFormatting>
  <conditionalFormatting sqref="FD6 FF6">
    <cfRule type="cellIs" dxfId="1296" priority="1755" operator="greaterThan">
      <formula>0.05</formula>
    </cfRule>
  </conditionalFormatting>
  <conditionalFormatting sqref="FD6 FF6">
    <cfRule type="cellIs" dxfId="1295" priority="1757" operator="equal">
      <formula>0</formula>
    </cfRule>
  </conditionalFormatting>
  <conditionalFormatting sqref="FD13 FF13">
    <cfRule type="cellIs" dxfId="1294" priority="1754" operator="greaterThan">
      <formula>0.05</formula>
    </cfRule>
  </conditionalFormatting>
  <conditionalFormatting sqref="FE6">
    <cfRule type="cellIs" dxfId="1293" priority="1752" operator="greaterThan">
      <formula>0.05</formula>
    </cfRule>
  </conditionalFormatting>
  <conditionalFormatting sqref="FE6">
    <cfRule type="cellIs" dxfId="1292" priority="1753" operator="equal">
      <formula>0</formula>
    </cfRule>
  </conditionalFormatting>
  <conditionalFormatting sqref="FD16">
    <cfRule type="cellIs" dxfId="1291" priority="1751" operator="equal">
      <formula>0</formula>
    </cfRule>
  </conditionalFormatting>
  <conditionalFormatting sqref="FD16">
    <cfRule type="cellIs" dxfId="1290" priority="1750" operator="greaterThan">
      <formula>0.05</formula>
    </cfRule>
  </conditionalFormatting>
  <conditionalFormatting sqref="FF16">
    <cfRule type="cellIs" dxfId="1289" priority="1749" operator="equal">
      <formula>0</formula>
    </cfRule>
  </conditionalFormatting>
  <conditionalFormatting sqref="FF16">
    <cfRule type="cellIs" dxfId="1288" priority="1748" operator="greaterThan">
      <formula>0.05</formula>
    </cfRule>
  </conditionalFormatting>
  <conditionalFormatting sqref="FE13">
    <cfRule type="cellIs" dxfId="1287" priority="1747" operator="equal">
      <formula>0</formula>
    </cfRule>
  </conditionalFormatting>
  <conditionalFormatting sqref="FE16">
    <cfRule type="cellIs" dxfId="1286" priority="1746" operator="equal">
      <formula>0</formula>
    </cfRule>
  </conditionalFormatting>
  <conditionalFormatting sqref="FE16">
    <cfRule type="cellIs" dxfId="1285" priority="1745" operator="greaterThan">
      <formula>0.05</formula>
    </cfRule>
  </conditionalFormatting>
  <conditionalFormatting sqref="FE19">
    <cfRule type="cellIs" dxfId="1284" priority="1744" operator="equal">
      <formula>0</formula>
    </cfRule>
  </conditionalFormatting>
  <conditionalFormatting sqref="FD19">
    <cfRule type="cellIs" dxfId="1283" priority="1743" operator="equal">
      <formula>0</formula>
    </cfRule>
  </conditionalFormatting>
  <conditionalFormatting sqref="FD19">
    <cfRule type="cellIs" dxfId="1282" priority="1742" operator="greaterThan">
      <formula>0.05</formula>
    </cfRule>
  </conditionalFormatting>
  <conditionalFormatting sqref="FF19">
    <cfRule type="cellIs" dxfId="1281" priority="1741" operator="equal">
      <formula>0</formula>
    </cfRule>
  </conditionalFormatting>
  <conditionalFormatting sqref="FF19">
    <cfRule type="cellIs" dxfId="1280" priority="1740" operator="greaterThan">
      <formula>0.05</formula>
    </cfRule>
  </conditionalFormatting>
  <conditionalFormatting sqref="FG13 FI13">
    <cfRule type="cellIs" dxfId="1279" priority="1738" operator="equal">
      <formula>0</formula>
    </cfRule>
  </conditionalFormatting>
  <conditionalFormatting sqref="FG6 FI6">
    <cfRule type="cellIs" dxfId="1278" priority="1737" operator="greaterThan">
      <formula>0.05</formula>
    </cfRule>
  </conditionalFormatting>
  <conditionalFormatting sqref="FG6 FI6">
    <cfRule type="cellIs" dxfId="1277" priority="1739" operator="equal">
      <formula>0</formula>
    </cfRule>
  </conditionalFormatting>
  <conditionalFormatting sqref="FG13 FI13">
    <cfRule type="cellIs" dxfId="1276" priority="1736" operator="greaterThan">
      <formula>0.05</formula>
    </cfRule>
  </conditionalFormatting>
  <conditionalFormatting sqref="FH6">
    <cfRule type="cellIs" dxfId="1275" priority="1734" operator="greaterThan">
      <formula>0.05</formula>
    </cfRule>
  </conditionalFormatting>
  <conditionalFormatting sqref="FH6">
    <cfRule type="cellIs" dxfId="1274" priority="1735" operator="equal">
      <formula>0</formula>
    </cfRule>
  </conditionalFormatting>
  <conditionalFormatting sqref="FG16">
    <cfRule type="cellIs" dxfId="1273" priority="1733" operator="equal">
      <formula>0</formula>
    </cfRule>
  </conditionalFormatting>
  <conditionalFormatting sqref="FG16">
    <cfRule type="cellIs" dxfId="1272" priority="1732" operator="greaterThan">
      <formula>0.05</formula>
    </cfRule>
  </conditionalFormatting>
  <conditionalFormatting sqref="FI16">
    <cfRule type="cellIs" dxfId="1271" priority="1731" operator="equal">
      <formula>0</formula>
    </cfRule>
  </conditionalFormatting>
  <conditionalFormatting sqref="FI16">
    <cfRule type="cellIs" dxfId="1270" priority="1730" operator="greaterThan">
      <formula>0.05</formula>
    </cfRule>
  </conditionalFormatting>
  <conditionalFormatting sqref="FH13">
    <cfRule type="cellIs" dxfId="1269" priority="1729" operator="equal">
      <formula>0</formula>
    </cfRule>
  </conditionalFormatting>
  <conditionalFormatting sqref="FH16">
    <cfRule type="cellIs" dxfId="1268" priority="1728" operator="equal">
      <formula>0</formula>
    </cfRule>
  </conditionalFormatting>
  <conditionalFormatting sqref="FH16">
    <cfRule type="cellIs" dxfId="1267" priority="1727" operator="greaterThan">
      <formula>0.05</formula>
    </cfRule>
  </conditionalFormatting>
  <conditionalFormatting sqref="FH19">
    <cfRule type="cellIs" dxfId="1266" priority="1726" operator="equal">
      <formula>0</formula>
    </cfRule>
  </conditionalFormatting>
  <conditionalFormatting sqref="FG19">
    <cfRule type="cellIs" dxfId="1265" priority="1725" operator="equal">
      <formula>0</formula>
    </cfRule>
  </conditionalFormatting>
  <conditionalFormatting sqref="FG19">
    <cfRule type="cellIs" dxfId="1264" priority="1724" operator="greaterThan">
      <formula>0.05</formula>
    </cfRule>
  </conditionalFormatting>
  <conditionalFormatting sqref="FI19">
    <cfRule type="cellIs" dxfId="1263" priority="1723" operator="equal">
      <formula>0</formula>
    </cfRule>
  </conditionalFormatting>
  <conditionalFormatting sqref="FI19">
    <cfRule type="cellIs" dxfId="1262" priority="1722" operator="greaterThan">
      <formula>0.05</formula>
    </cfRule>
  </conditionalFormatting>
  <conditionalFormatting sqref="FJ13 FL13">
    <cfRule type="cellIs" dxfId="1261" priority="1720" operator="equal">
      <formula>0</formula>
    </cfRule>
  </conditionalFormatting>
  <conditionalFormatting sqref="FJ6 FL6">
    <cfRule type="cellIs" dxfId="1260" priority="1719" operator="greaterThan">
      <formula>0.05</formula>
    </cfRule>
  </conditionalFormatting>
  <conditionalFormatting sqref="FJ6 FL6">
    <cfRule type="cellIs" dxfId="1259" priority="1721" operator="equal">
      <formula>0</formula>
    </cfRule>
  </conditionalFormatting>
  <conditionalFormatting sqref="FJ13 FL13">
    <cfRule type="cellIs" dxfId="1258" priority="1718" operator="greaterThan">
      <formula>0.05</formula>
    </cfRule>
  </conditionalFormatting>
  <conditionalFormatting sqref="FK6">
    <cfRule type="cellIs" dxfId="1257" priority="1716" operator="greaterThan">
      <formula>0.05</formula>
    </cfRule>
  </conditionalFormatting>
  <conditionalFormatting sqref="FK6">
    <cfRule type="cellIs" dxfId="1256" priority="1717" operator="equal">
      <formula>0</formula>
    </cfRule>
  </conditionalFormatting>
  <conditionalFormatting sqref="FJ16">
    <cfRule type="cellIs" dxfId="1255" priority="1715" operator="equal">
      <formula>0</formula>
    </cfRule>
  </conditionalFormatting>
  <conditionalFormatting sqref="FJ16">
    <cfRule type="cellIs" dxfId="1254" priority="1714" operator="greaterThan">
      <formula>0.05</formula>
    </cfRule>
  </conditionalFormatting>
  <conditionalFormatting sqref="FL16">
    <cfRule type="cellIs" dxfId="1253" priority="1713" operator="equal">
      <formula>0</formula>
    </cfRule>
  </conditionalFormatting>
  <conditionalFormatting sqref="FL16">
    <cfRule type="cellIs" dxfId="1252" priority="1712" operator="greaterThan">
      <formula>0.05</formula>
    </cfRule>
  </conditionalFormatting>
  <conditionalFormatting sqref="FK13">
    <cfRule type="cellIs" dxfId="1251" priority="1711" operator="equal">
      <formula>0</formula>
    </cfRule>
  </conditionalFormatting>
  <conditionalFormatting sqref="FK19">
    <cfRule type="cellIs" dxfId="1250" priority="1710" operator="equal">
      <formula>0</formula>
    </cfRule>
  </conditionalFormatting>
  <conditionalFormatting sqref="FJ19">
    <cfRule type="cellIs" dxfId="1249" priority="1709" operator="equal">
      <formula>0</formula>
    </cfRule>
  </conditionalFormatting>
  <conditionalFormatting sqref="FJ19">
    <cfRule type="cellIs" dxfId="1248" priority="1708" operator="greaterThan">
      <formula>0.05</formula>
    </cfRule>
  </conditionalFormatting>
  <conditionalFormatting sqref="FL19">
    <cfRule type="cellIs" dxfId="1247" priority="1707" operator="equal">
      <formula>0</formula>
    </cfRule>
  </conditionalFormatting>
  <conditionalFormatting sqref="FL19">
    <cfRule type="cellIs" dxfId="1246" priority="1706" operator="greaterThan">
      <formula>0.05</formula>
    </cfRule>
  </conditionalFormatting>
  <conditionalFormatting sqref="FK16">
    <cfRule type="cellIs" dxfId="1245" priority="1705" operator="equal">
      <formula>0</formula>
    </cfRule>
  </conditionalFormatting>
  <conditionalFormatting sqref="FM13 FO13">
    <cfRule type="cellIs" dxfId="1244" priority="1703" operator="equal">
      <formula>0</formula>
    </cfRule>
  </conditionalFormatting>
  <conditionalFormatting sqref="FM6 FO6">
    <cfRule type="cellIs" dxfId="1243" priority="1702" operator="greaterThan">
      <formula>0.05</formula>
    </cfRule>
  </conditionalFormatting>
  <conditionalFormatting sqref="FM6 FO6">
    <cfRule type="cellIs" dxfId="1242" priority="1704" operator="equal">
      <formula>0</formula>
    </cfRule>
  </conditionalFormatting>
  <conditionalFormatting sqref="FM13 FO13">
    <cfRule type="cellIs" dxfId="1241" priority="1701" operator="greaterThan">
      <formula>0.05</formula>
    </cfRule>
  </conditionalFormatting>
  <conditionalFormatting sqref="FN6">
    <cfRule type="cellIs" dxfId="1240" priority="1699" operator="greaterThan">
      <formula>0.05</formula>
    </cfRule>
  </conditionalFormatting>
  <conditionalFormatting sqref="FN6">
    <cfRule type="cellIs" dxfId="1239" priority="1700" operator="equal">
      <formula>0</formula>
    </cfRule>
  </conditionalFormatting>
  <conditionalFormatting sqref="FM16">
    <cfRule type="cellIs" dxfId="1238" priority="1698" operator="equal">
      <formula>0</formula>
    </cfRule>
  </conditionalFormatting>
  <conditionalFormatting sqref="FM16">
    <cfRule type="cellIs" dxfId="1237" priority="1697" operator="greaterThan">
      <formula>0.05</formula>
    </cfRule>
  </conditionalFormatting>
  <conditionalFormatting sqref="FO16">
    <cfRule type="cellIs" dxfId="1236" priority="1696" operator="equal">
      <formula>0</formula>
    </cfRule>
  </conditionalFormatting>
  <conditionalFormatting sqref="FO16">
    <cfRule type="cellIs" dxfId="1235" priority="1695" operator="greaterThan">
      <formula>0.05</formula>
    </cfRule>
  </conditionalFormatting>
  <conditionalFormatting sqref="FN13">
    <cfRule type="cellIs" dxfId="1234" priority="1694" operator="equal">
      <formula>0</formula>
    </cfRule>
  </conditionalFormatting>
  <conditionalFormatting sqref="FN19">
    <cfRule type="cellIs" dxfId="1233" priority="1693" operator="equal">
      <formula>0</formula>
    </cfRule>
  </conditionalFormatting>
  <conditionalFormatting sqref="FM19">
    <cfRule type="cellIs" dxfId="1232" priority="1692" operator="equal">
      <formula>0</formula>
    </cfRule>
  </conditionalFormatting>
  <conditionalFormatting sqref="FM19">
    <cfRule type="cellIs" dxfId="1231" priority="1691" operator="greaterThan">
      <formula>0.05</formula>
    </cfRule>
  </conditionalFormatting>
  <conditionalFormatting sqref="FO19">
    <cfRule type="cellIs" dxfId="1230" priority="1690" operator="equal">
      <formula>0</formula>
    </cfRule>
  </conditionalFormatting>
  <conditionalFormatting sqref="FO19">
    <cfRule type="cellIs" dxfId="1229" priority="1689" operator="greaterThan">
      <formula>0.05</formula>
    </cfRule>
  </conditionalFormatting>
  <conditionalFormatting sqref="FN16">
    <cfRule type="cellIs" dxfId="1228" priority="1688" operator="equal">
      <formula>0</formula>
    </cfRule>
  </conditionalFormatting>
  <conditionalFormatting sqref="FP13 FR13">
    <cfRule type="cellIs" dxfId="1227" priority="1686" operator="equal">
      <formula>0</formula>
    </cfRule>
  </conditionalFormatting>
  <conditionalFormatting sqref="FP6 FR6">
    <cfRule type="cellIs" dxfId="1226" priority="1685" operator="greaterThan">
      <formula>0.05</formula>
    </cfRule>
  </conditionalFormatting>
  <conditionalFormatting sqref="FP6 FR6">
    <cfRule type="cellIs" dxfId="1225" priority="1687" operator="equal">
      <formula>0</formula>
    </cfRule>
  </conditionalFormatting>
  <conditionalFormatting sqref="FP13 FR13">
    <cfRule type="cellIs" dxfId="1224" priority="1684" operator="greaterThan">
      <formula>0.05</formula>
    </cfRule>
  </conditionalFormatting>
  <conditionalFormatting sqref="FQ6">
    <cfRule type="cellIs" dxfId="1223" priority="1682" operator="greaterThan">
      <formula>0.05</formula>
    </cfRule>
  </conditionalFormatting>
  <conditionalFormatting sqref="FQ6">
    <cfRule type="cellIs" dxfId="1222" priority="1683" operator="equal">
      <formula>0</formula>
    </cfRule>
  </conditionalFormatting>
  <conditionalFormatting sqref="FP16">
    <cfRule type="cellIs" dxfId="1221" priority="1681" operator="equal">
      <formula>0</formula>
    </cfRule>
  </conditionalFormatting>
  <conditionalFormatting sqref="FP16">
    <cfRule type="cellIs" dxfId="1220" priority="1680" operator="greaterThan">
      <formula>0.05</formula>
    </cfRule>
  </conditionalFormatting>
  <conditionalFormatting sqref="FR16">
    <cfRule type="cellIs" dxfId="1219" priority="1679" operator="equal">
      <formula>0</formula>
    </cfRule>
  </conditionalFormatting>
  <conditionalFormatting sqref="FR16">
    <cfRule type="cellIs" dxfId="1218" priority="1678" operator="greaterThan">
      <formula>0.05</formula>
    </cfRule>
  </conditionalFormatting>
  <conditionalFormatting sqref="FQ13">
    <cfRule type="cellIs" dxfId="1217" priority="1677" operator="equal">
      <formula>0</formula>
    </cfRule>
  </conditionalFormatting>
  <conditionalFormatting sqref="FP19">
    <cfRule type="cellIs" dxfId="1216" priority="1676" operator="equal">
      <formula>0</formula>
    </cfRule>
  </conditionalFormatting>
  <conditionalFormatting sqref="FP19">
    <cfRule type="cellIs" dxfId="1215" priority="1675" operator="greaterThan">
      <formula>0.05</formula>
    </cfRule>
  </conditionalFormatting>
  <conditionalFormatting sqref="FR19">
    <cfRule type="cellIs" dxfId="1214" priority="1674" operator="equal">
      <formula>0</formula>
    </cfRule>
  </conditionalFormatting>
  <conditionalFormatting sqref="FR19">
    <cfRule type="cellIs" dxfId="1213" priority="1673" operator="greaterThan">
      <formula>0.05</formula>
    </cfRule>
  </conditionalFormatting>
  <conditionalFormatting sqref="FS13 FU13">
    <cfRule type="cellIs" dxfId="1212" priority="1671" operator="equal">
      <formula>0</formula>
    </cfRule>
  </conditionalFormatting>
  <conditionalFormatting sqref="FS6 FU6">
    <cfRule type="cellIs" dxfId="1211" priority="1670" operator="greaterThan">
      <formula>0.05</formula>
    </cfRule>
  </conditionalFormatting>
  <conditionalFormatting sqref="FS6 FU6">
    <cfRule type="cellIs" dxfId="1210" priority="1672" operator="equal">
      <formula>0</formula>
    </cfRule>
  </conditionalFormatting>
  <conditionalFormatting sqref="FS13 FU13">
    <cfRule type="cellIs" dxfId="1209" priority="1669" operator="greaterThan">
      <formula>0.05</formula>
    </cfRule>
  </conditionalFormatting>
  <conditionalFormatting sqref="FT6">
    <cfRule type="cellIs" dxfId="1208" priority="1667" operator="greaterThan">
      <formula>0.05</formula>
    </cfRule>
  </conditionalFormatting>
  <conditionalFormatting sqref="FT6">
    <cfRule type="cellIs" dxfId="1207" priority="1668" operator="equal">
      <formula>0</formula>
    </cfRule>
  </conditionalFormatting>
  <conditionalFormatting sqref="FS16">
    <cfRule type="cellIs" dxfId="1206" priority="1666" operator="equal">
      <formula>0</formula>
    </cfRule>
  </conditionalFormatting>
  <conditionalFormatting sqref="FS16">
    <cfRule type="cellIs" dxfId="1205" priority="1665" operator="greaterThan">
      <formula>0.05</formula>
    </cfRule>
  </conditionalFormatting>
  <conditionalFormatting sqref="FU16">
    <cfRule type="cellIs" dxfId="1204" priority="1664" operator="equal">
      <formula>0</formula>
    </cfRule>
  </conditionalFormatting>
  <conditionalFormatting sqref="FU16">
    <cfRule type="cellIs" dxfId="1203" priority="1663" operator="greaterThan">
      <formula>0.05</formula>
    </cfRule>
  </conditionalFormatting>
  <conditionalFormatting sqref="FT13">
    <cfRule type="cellIs" dxfId="1202" priority="1662" operator="equal">
      <formula>0</formula>
    </cfRule>
  </conditionalFormatting>
  <conditionalFormatting sqref="FT19">
    <cfRule type="cellIs" dxfId="1201" priority="1661" operator="equal">
      <formula>0</formula>
    </cfRule>
  </conditionalFormatting>
  <conditionalFormatting sqref="FS19">
    <cfRule type="cellIs" dxfId="1200" priority="1660" operator="equal">
      <formula>0</formula>
    </cfRule>
  </conditionalFormatting>
  <conditionalFormatting sqref="FS19">
    <cfRule type="cellIs" dxfId="1199" priority="1659" operator="greaterThan">
      <formula>0.05</formula>
    </cfRule>
  </conditionalFormatting>
  <conditionalFormatting sqref="FU19">
    <cfRule type="cellIs" dxfId="1198" priority="1658" operator="equal">
      <formula>0</formula>
    </cfRule>
  </conditionalFormatting>
  <conditionalFormatting sqref="FU19">
    <cfRule type="cellIs" dxfId="1197" priority="1657" operator="greaterThan">
      <formula>0.05</formula>
    </cfRule>
  </conditionalFormatting>
  <conditionalFormatting sqref="FT16">
    <cfRule type="cellIs" dxfId="1196" priority="1656" operator="equal">
      <formula>0</formula>
    </cfRule>
  </conditionalFormatting>
  <conditionalFormatting sqref="FV13 FX13">
    <cfRule type="cellIs" dxfId="1195" priority="1654" operator="equal">
      <formula>0</formula>
    </cfRule>
  </conditionalFormatting>
  <conditionalFormatting sqref="FV6 FX6">
    <cfRule type="cellIs" dxfId="1194" priority="1653" operator="greaterThan">
      <formula>0.05</formula>
    </cfRule>
  </conditionalFormatting>
  <conditionalFormatting sqref="FV6 FX6">
    <cfRule type="cellIs" dxfId="1193" priority="1655" operator="equal">
      <formula>0</formula>
    </cfRule>
  </conditionalFormatting>
  <conditionalFormatting sqref="FV13 FX13">
    <cfRule type="cellIs" dxfId="1192" priority="1652" operator="greaterThan">
      <formula>0.05</formula>
    </cfRule>
  </conditionalFormatting>
  <conditionalFormatting sqref="FV16">
    <cfRule type="cellIs" dxfId="1191" priority="1651" operator="equal">
      <formula>0</formula>
    </cfRule>
  </conditionalFormatting>
  <conditionalFormatting sqref="FV16">
    <cfRule type="cellIs" dxfId="1190" priority="1650" operator="greaterThan">
      <formula>0.05</formula>
    </cfRule>
  </conditionalFormatting>
  <conditionalFormatting sqref="FX16">
    <cfRule type="cellIs" dxfId="1189" priority="1649" operator="equal">
      <formula>0</formula>
    </cfRule>
  </conditionalFormatting>
  <conditionalFormatting sqref="FX16">
    <cfRule type="cellIs" dxfId="1188" priority="1648" operator="greaterThan">
      <formula>0.05</formula>
    </cfRule>
  </conditionalFormatting>
  <conditionalFormatting sqref="FW13">
    <cfRule type="cellIs" dxfId="1187" priority="1647" operator="equal">
      <formula>0</formula>
    </cfRule>
  </conditionalFormatting>
  <conditionalFormatting sqref="FV19">
    <cfRule type="cellIs" dxfId="1186" priority="1646" operator="equal">
      <formula>0</formula>
    </cfRule>
  </conditionalFormatting>
  <conditionalFormatting sqref="FV19">
    <cfRule type="cellIs" dxfId="1185" priority="1645" operator="greaterThan">
      <formula>0.05</formula>
    </cfRule>
  </conditionalFormatting>
  <conditionalFormatting sqref="FX19">
    <cfRule type="cellIs" dxfId="1184" priority="1644" operator="equal">
      <formula>0</formula>
    </cfRule>
  </conditionalFormatting>
  <conditionalFormatting sqref="FX19">
    <cfRule type="cellIs" dxfId="1183" priority="1643" operator="greaterThan">
      <formula>0.05</formula>
    </cfRule>
  </conditionalFormatting>
  <conditionalFormatting sqref="FW6">
    <cfRule type="cellIs" dxfId="1182" priority="1642" operator="equal">
      <formula>0</formula>
    </cfRule>
  </conditionalFormatting>
  <conditionalFormatting sqref="FW16">
    <cfRule type="cellIs" dxfId="1181" priority="1641" operator="equal">
      <formula>0</formula>
    </cfRule>
  </conditionalFormatting>
  <conditionalFormatting sqref="FW19">
    <cfRule type="cellIs" dxfId="1180" priority="1640" operator="equal">
      <formula>0</formula>
    </cfRule>
  </conditionalFormatting>
  <conditionalFormatting sqref="FQ16">
    <cfRule type="cellIs" dxfId="1179" priority="1639" operator="equal">
      <formula>0</formula>
    </cfRule>
  </conditionalFormatting>
  <conditionalFormatting sqref="FQ19">
    <cfRule type="cellIs" dxfId="1178" priority="1638" operator="equal">
      <formula>0</formula>
    </cfRule>
  </conditionalFormatting>
  <conditionalFormatting sqref="FY13 GA13">
    <cfRule type="cellIs" dxfId="1177" priority="1636" operator="equal">
      <formula>0</formula>
    </cfRule>
  </conditionalFormatting>
  <conditionalFormatting sqref="FY6 GA6">
    <cfRule type="cellIs" dxfId="1176" priority="1635" operator="greaterThan">
      <formula>0.05</formula>
    </cfRule>
  </conditionalFormatting>
  <conditionalFormatting sqref="FY6 GA6">
    <cfRule type="cellIs" dxfId="1175" priority="1637" operator="equal">
      <formula>0</formula>
    </cfRule>
  </conditionalFormatting>
  <conditionalFormatting sqref="FY13 GA13">
    <cfRule type="cellIs" dxfId="1174" priority="1634" operator="greaterThan">
      <formula>0.05</formula>
    </cfRule>
  </conditionalFormatting>
  <conditionalFormatting sqref="FY16">
    <cfRule type="cellIs" dxfId="1173" priority="1633" operator="equal">
      <formula>0</formula>
    </cfRule>
  </conditionalFormatting>
  <conditionalFormatting sqref="FY16">
    <cfRule type="cellIs" dxfId="1172" priority="1632" operator="greaterThan">
      <formula>0.05</formula>
    </cfRule>
  </conditionalFormatting>
  <conditionalFormatting sqref="GA16">
    <cfRule type="cellIs" dxfId="1171" priority="1631" operator="equal">
      <formula>0</formula>
    </cfRule>
  </conditionalFormatting>
  <conditionalFormatting sqref="GA16">
    <cfRule type="cellIs" dxfId="1170" priority="1630" operator="greaterThan">
      <formula>0.05</formula>
    </cfRule>
  </conditionalFormatting>
  <conditionalFormatting sqref="FZ13">
    <cfRule type="cellIs" dxfId="1169" priority="1629" operator="equal">
      <formula>0</formula>
    </cfRule>
  </conditionalFormatting>
  <conditionalFormatting sqref="FY19">
    <cfRule type="cellIs" dxfId="1168" priority="1628" operator="equal">
      <formula>0</formula>
    </cfRule>
  </conditionalFormatting>
  <conditionalFormatting sqref="FY19">
    <cfRule type="cellIs" dxfId="1167" priority="1627" operator="greaterThan">
      <formula>0.05</formula>
    </cfRule>
  </conditionalFormatting>
  <conditionalFormatting sqref="GA19">
    <cfRule type="cellIs" dxfId="1166" priority="1626" operator="equal">
      <formula>0</formula>
    </cfRule>
  </conditionalFormatting>
  <conditionalFormatting sqref="GA19">
    <cfRule type="cellIs" dxfId="1165" priority="1625" operator="greaterThan">
      <formula>0.05</formula>
    </cfRule>
  </conditionalFormatting>
  <conditionalFormatting sqref="FZ6">
    <cfRule type="cellIs" dxfId="1164" priority="1624" operator="equal">
      <formula>0</formula>
    </cfRule>
  </conditionalFormatting>
  <conditionalFormatting sqref="FZ16">
    <cfRule type="cellIs" dxfId="1163" priority="1623" operator="equal">
      <formula>0</formula>
    </cfRule>
  </conditionalFormatting>
  <conditionalFormatting sqref="FZ19">
    <cfRule type="cellIs" dxfId="1162" priority="1622" operator="equal">
      <formula>0</formula>
    </cfRule>
  </conditionalFormatting>
  <conditionalFormatting sqref="GB13 GD13">
    <cfRule type="cellIs" dxfId="1161" priority="1620" operator="equal">
      <formula>0</formula>
    </cfRule>
  </conditionalFormatting>
  <conditionalFormatting sqref="GB6 GD6">
    <cfRule type="cellIs" dxfId="1160" priority="1619" operator="greaterThan">
      <formula>0.05</formula>
    </cfRule>
  </conditionalFormatting>
  <conditionalFormatting sqref="GB6 GD6">
    <cfRule type="cellIs" dxfId="1159" priority="1621" operator="equal">
      <formula>0</formula>
    </cfRule>
  </conditionalFormatting>
  <conditionalFormatting sqref="GB13 GD13">
    <cfRule type="cellIs" dxfId="1158" priority="1618" operator="greaterThan">
      <formula>0.05</formula>
    </cfRule>
  </conditionalFormatting>
  <conditionalFormatting sqref="GB16">
    <cfRule type="cellIs" dxfId="1157" priority="1617" operator="equal">
      <formula>0</formula>
    </cfRule>
  </conditionalFormatting>
  <conditionalFormatting sqref="GB16">
    <cfRule type="cellIs" dxfId="1156" priority="1616" operator="greaterThan">
      <formula>0.05</formula>
    </cfRule>
  </conditionalFormatting>
  <conditionalFormatting sqref="GD16">
    <cfRule type="cellIs" dxfId="1155" priority="1615" operator="equal">
      <formula>0</formula>
    </cfRule>
  </conditionalFormatting>
  <conditionalFormatting sqref="GD16">
    <cfRule type="cellIs" dxfId="1154" priority="1614" operator="greaterThan">
      <formula>0.05</formula>
    </cfRule>
  </conditionalFormatting>
  <conditionalFormatting sqref="GC13">
    <cfRule type="cellIs" dxfId="1153" priority="1613" operator="equal">
      <formula>0</formula>
    </cfRule>
  </conditionalFormatting>
  <conditionalFormatting sqref="GC19">
    <cfRule type="cellIs" dxfId="1152" priority="1612" operator="equal">
      <formula>0</formula>
    </cfRule>
  </conditionalFormatting>
  <conditionalFormatting sqref="GB19">
    <cfRule type="cellIs" dxfId="1151" priority="1611" operator="equal">
      <formula>0</formula>
    </cfRule>
  </conditionalFormatting>
  <conditionalFormatting sqref="GC6">
    <cfRule type="cellIs" dxfId="1150" priority="1609" operator="greaterThan">
      <formula>0.05</formula>
    </cfRule>
  </conditionalFormatting>
  <conditionalFormatting sqref="GC6">
    <cfRule type="cellIs" dxfId="1149" priority="1610" operator="equal">
      <formula>0</formula>
    </cfRule>
  </conditionalFormatting>
  <conditionalFormatting sqref="GC16">
    <cfRule type="cellIs" dxfId="1148" priority="1608" operator="equal">
      <formula>0</formula>
    </cfRule>
  </conditionalFormatting>
  <conditionalFormatting sqref="GC16">
    <cfRule type="cellIs" dxfId="1147" priority="1607" operator="greaterThan">
      <formula>0.05</formula>
    </cfRule>
  </conditionalFormatting>
  <conditionalFormatting sqref="GD19">
    <cfRule type="cellIs" dxfId="1146" priority="1606" operator="equal">
      <formula>0</formula>
    </cfRule>
  </conditionalFormatting>
  <conditionalFormatting sqref="GE13 GG13">
    <cfRule type="cellIs" dxfId="1145" priority="1604" operator="equal">
      <formula>0</formula>
    </cfRule>
  </conditionalFormatting>
  <conditionalFormatting sqref="GE6 GG6">
    <cfRule type="cellIs" dxfId="1144" priority="1603" operator="greaterThan">
      <formula>0.05</formula>
    </cfRule>
  </conditionalFormatting>
  <conditionalFormatting sqref="GE6 GG6">
    <cfRule type="cellIs" dxfId="1143" priority="1605" operator="equal">
      <formula>0</formula>
    </cfRule>
  </conditionalFormatting>
  <conditionalFormatting sqref="GE13 GG13">
    <cfRule type="cellIs" dxfId="1142" priority="1602" operator="greaterThan">
      <formula>0.05</formula>
    </cfRule>
  </conditionalFormatting>
  <conditionalFormatting sqref="GE16">
    <cfRule type="cellIs" dxfId="1141" priority="1601" operator="equal">
      <formula>0</formula>
    </cfRule>
  </conditionalFormatting>
  <conditionalFormatting sqref="GE16">
    <cfRule type="cellIs" dxfId="1140" priority="1600" operator="greaterThan">
      <formula>0.05</formula>
    </cfRule>
  </conditionalFormatting>
  <conditionalFormatting sqref="GG16">
    <cfRule type="cellIs" dxfId="1139" priority="1599" operator="equal">
      <formula>0</formula>
    </cfRule>
  </conditionalFormatting>
  <conditionalFormatting sqref="GG16">
    <cfRule type="cellIs" dxfId="1138" priority="1598" operator="greaterThan">
      <formula>0.05</formula>
    </cfRule>
  </conditionalFormatting>
  <conditionalFormatting sqref="GF13">
    <cfRule type="cellIs" dxfId="1137" priority="1597" operator="equal">
      <formula>0</formula>
    </cfRule>
  </conditionalFormatting>
  <conditionalFormatting sqref="GF19">
    <cfRule type="cellIs" dxfId="1136" priority="1596" operator="equal">
      <formula>0</formula>
    </cfRule>
  </conditionalFormatting>
  <conditionalFormatting sqref="GE19">
    <cfRule type="cellIs" dxfId="1135" priority="1595" operator="equal">
      <formula>0</formula>
    </cfRule>
  </conditionalFormatting>
  <conditionalFormatting sqref="GF6">
    <cfRule type="cellIs" dxfId="1134" priority="1593" operator="greaterThan">
      <formula>0.05</formula>
    </cfRule>
  </conditionalFormatting>
  <conditionalFormatting sqref="GF6">
    <cfRule type="cellIs" dxfId="1133" priority="1594" operator="equal">
      <formula>0</formula>
    </cfRule>
  </conditionalFormatting>
  <conditionalFormatting sqref="GG19">
    <cfRule type="cellIs" dxfId="1132" priority="1592" operator="equal">
      <formula>0</formula>
    </cfRule>
  </conditionalFormatting>
  <conditionalFormatting sqref="GF16">
    <cfRule type="cellIs" dxfId="1131" priority="1591" operator="equal">
      <formula>0</formula>
    </cfRule>
  </conditionalFormatting>
  <conditionalFormatting sqref="GH13 GJ13">
    <cfRule type="cellIs" dxfId="1130" priority="1589" operator="equal">
      <formula>0</formula>
    </cfRule>
  </conditionalFormatting>
  <conditionalFormatting sqref="GH6 GJ6">
    <cfRule type="cellIs" dxfId="1129" priority="1588" operator="greaterThan">
      <formula>0.05</formula>
    </cfRule>
  </conditionalFormatting>
  <conditionalFormatting sqref="GH6 GJ6">
    <cfRule type="cellIs" dxfId="1128" priority="1590" operator="equal">
      <formula>0</formula>
    </cfRule>
  </conditionalFormatting>
  <conditionalFormatting sqref="GH13 GJ13">
    <cfRule type="cellIs" dxfId="1127" priority="1587" operator="greaterThan">
      <formula>0.05</formula>
    </cfRule>
  </conditionalFormatting>
  <conditionalFormatting sqref="GH16">
    <cfRule type="cellIs" dxfId="1126" priority="1586" operator="equal">
      <formula>0</formula>
    </cfRule>
  </conditionalFormatting>
  <conditionalFormatting sqref="GH16">
    <cfRule type="cellIs" dxfId="1125" priority="1585" operator="greaterThan">
      <formula>0.05</formula>
    </cfRule>
  </conditionalFormatting>
  <conditionalFormatting sqref="GJ16">
    <cfRule type="cellIs" dxfId="1124" priority="1584" operator="equal">
      <formula>0</formula>
    </cfRule>
  </conditionalFormatting>
  <conditionalFormatting sqref="GJ16">
    <cfRule type="cellIs" dxfId="1123" priority="1583" operator="greaterThan">
      <formula>0.05</formula>
    </cfRule>
  </conditionalFormatting>
  <conditionalFormatting sqref="GI13">
    <cfRule type="cellIs" dxfId="1122" priority="1582" operator="equal">
      <formula>0</formula>
    </cfRule>
  </conditionalFormatting>
  <conditionalFormatting sqref="GI19">
    <cfRule type="cellIs" dxfId="1121" priority="1581" operator="equal">
      <formula>0</formula>
    </cfRule>
  </conditionalFormatting>
  <conditionalFormatting sqref="GI6">
    <cfRule type="cellIs" dxfId="1120" priority="1579" operator="greaterThan">
      <formula>0.05</formula>
    </cfRule>
  </conditionalFormatting>
  <conditionalFormatting sqref="GI6">
    <cfRule type="cellIs" dxfId="1119" priority="1580" operator="equal">
      <formula>0</formula>
    </cfRule>
  </conditionalFormatting>
  <conditionalFormatting sqref="GI16">
    <cfRule type="cellIs" dxfId="1118" priority="1578" operator="equal">
      <formula>0</formula>
    </cfRule>
  </conditionalFormatting>
  <conditionalFormatting sqref="GH19">
    <cfRule type="cellIs" dxfId="1117" priority="1577" operator="equal">
      <formula>0</formula>
    </cfRule>
  </conditionalFormatting>
  <conditionalFormatting sqref="GH19">
    <cfRule type="cellIs" dxfId="1116" priority="1576" operator="greaterThan">
      <formula>0.05</formula>
    </cfRule>
  </conditionalFormatting>
  <conditionalFormatting sqref="GJ19">
    <cfRule type="cellIs" dxfId="1115" priority="1575" operator="equal">
      <formula>0</formula>
    </cfRule>
  </conditionalFormatting>
  <conditionalFormatting sqref="GJ19">
    <cfRule type="cellIs" dxfId="1114" priority="1574" operator="greaterThan">
      <formula>0.05</formula>
    </cfRule>
  </conditionalFormatting>
  <conditionalFormatting sqref="GK13 GM13">
    <cfRule type="cellIs" dxfId="1113" priority="1572" operator="equal">
      <formula>0</formula>
    </cfRule>
  </conditionalFormatting>
  <conditionalFormatting sqref="GK6 GM6">
    <cfRule type="cellIs" dxfId="1112" priority="1571" operator="greaterThan">
      <formula>0.05</formula>
    </cfRule>
  </conditionalFormatting>
  <conditionalFormatting sqref="GK6 GM6">
    <cfRule type="cellIs" dxfId="1111" priority="1573" operator="equal">
      <formula>0</formula>
    </cfRule>
  </conditionalFormatting>
  <conditionalFormatting sqref="GK13 GM13">
    <cfRule type="cellIs" dxfId="1110" priority="1570" operator="greaterThan">
      <formula>0.05</formula>
    </cfRule>
  </conditionalFormatting>
  <conditionalFormatting sqref="GK16">
    <cfRule type="cellIs" dxfId="1109" priority="1569" operator="equal">
      <formula>0</formula>
    </cfRule>
  </conditionalFormatting>
  <conditionalFormatting sqref="GK16">
    <cfRule type="cellIs" dxfId="1108" priority="1568" operator="greaterThan">
      <formula>0.05</formula>
    </cfRule>
  </conditionalFormatting>
  <conditionalFormatting sqref="GM16">
    <cfRule type="cellIs" dxfId="1107" priority="1567" operator="equal">
      <formula>0</formula>
    </cfRule>
  </conditionalFormatting>
  <conditionalFormatting sqref="GM16">
    <cfRule type="cellIs" dxfId="1106" priority="1566" operator="greaterThan">
      <formula>0.05</formula>
    </cfRule>
  </conditionalFormatting>
  <conditionalFormatting sqref="GL13">
    <cfRule type="cellIs" dxfId="1105" priority="1565" operator="equal">
      <formula>0</formula>
    </cfRule>
  </conditionalFormatting>
  <conditionalFormatting sqref="GL19">
    <cfRule type="cellIs" dxfId="1104" priority="1564" operator="equal">
      <formula>0</formula>
    </cfRule>
  </conditionalFormatting>
  <conditionalFormatting sqref="GK19">
    <cfRule type="cellIs" dxfId="1103" priority="1563" operator="equal">
      <formula>0</formula>
    </cfRule>
  </conditionalFormatting>
  <conditionalFormatting sqref="GL6">
    <cfRule type="cellIs" dxfId="1102" priority="1561" operator="greaterThan">
      <formula>0.05</formula>
    </cfRule>
  </conditionalFormatting>
  <conditionalFormatting sqref="GL6">
    <cfRule type="cellIs" dxfId="1101" priority="1562" operator="equal">
      <formula>0</formula>
    </cfRule>
  </conditionalFormatting>
  <conditionalFormatting sqref="GM19">
    <cfRule type="cellIs" dxfId="1100" priority="1560" operator="equal">
      <formula>0</formula>
    </cfRule>
  </conditionalFormatting>
  <conditionalFormatting sqref="GL16">
    <cfRule type="cellIs" dxfId="1099" priority="1559" operator="equal">
      <formula>0</formula>
    </cfRule>
  </conditionalFormatting>
  <conditionalFormatting sqref="GN13 GP13">
    <cfRule type="cellIs" dxfId="1098" priority="1557" operator="equal">
      <formula>0</formula>
    </cfRule>
  </conditionalFormatting>
  <conditionalFormatting sqref="GN6 GP6">
    <cfRule type="cellIs" dxfId="1097" priority="1556" operator="greaterThan">
      <formula>0.05</formula>
    </cfRule>
  </conditionalFormatting>
  <conditionalFormatting sqref="GN6 GP6">
    <cfRule type="cellIs" dxfId="1096" priority="1558" operator="equal">
      <formula>0</formula>
    </cfRule>
  </conditionalFormatting>
  <conditionalFormatting sqref="GN13 GP13">
    <cfRule type="cellIs" dxfId="1095" priority="1555" operator="greaterThan">
      <formula>0.05</formula>
    </cfRule>
  </conditionalFormatting>
  <conditionalFormatting sqref="GN16">
    <cfRule type="cellIs" dxfId="1094" priority="1554" operator="equal">
      <formula>0</formula>
    </cfRule>
  </conditionalFormatting>
  <conditionalFormatting sqref="GN16">
    <cfRule type="cellIs" dxfId="1093" priority="1553" operator="greaterThan">
      <formula>0.05</formula>
    </cfRule>
  </conditionalFormatting>
  <conditionalFormatting sqref="GP16">
    <cfRule type="cellIs" dxfId="1092" priority="1552" operator="equal">
      <formula>0</formula>
    </cfRule>
  </conditionalFormatting>
  <conditionalFormatting sqref="GP16">
    <cfRule type="cellIs" dxfId="1091" priority="1551" operator="greaterThan">
      <formula>0.05</formula>
    </cfRule>
  </conditionalFormatting>
  <conditionalFormatting sqref="GQ13 GS13">
    <cfRule type="cellIs" dxfId="1090" priority="1549" operator="equal">
      <formula>0</formula>
    </cfRule>
  </conditionalFormatting>
  <conditionalFormatting sqref="GQ6 GS6">
    <cfRule type="cellIs" dxfId="1089" priority="1548" operator="greaterThan">
      <formula>0.05</formula>
    </cfRule>
  </conditionalFormatting>
  <conditionalFormatting sqref="GQ6 GS6">
    <cfRule type="cellIs" dxfId="1088" priority="1550" operator="equal">
      <formula>0</formula>
    </cfRule>
  </conditionalFormatting>
  <conditionalFormatting sqref="GQ13 GS13">
    <cfRule type="cellIs" dxfId="1087" priority="1547" operator="greaterThan">
      <formula>0.05</formula>
    </cfRule>
  </conditionalFormatting>
  <conditionalFormatting sqref="GQ16">
    <cfRule type="cellIs" dxfId="1086" priority="1546" operator="equal">
      <formula>0</formula>
    </cfRule>
  </conditionalFormatting>
  <conditionalFormatting sqref="GQ16">
    <cfRule type="cellIs" dxfId="1085" priority="1545" operator="greaterThan">
      <formula>0.05</formula>
    </cfRule>
  </conditionalFormatting>
  <conditionalFormatting sqref="GS16">
    <cfRule type="cellIs" dxfId="1084" priority="1544" operator="equal">
      <formula>0</formula>
    </cfRule>
  </conditionalFormatting>
  <conditionalFormatting sqref="GS16">
    <cfRule type="cellIs" dxfId="1083" priority="1543" operator="greaterThan">
      <formula>0.05</formula>
    </cfRule>
  </conditionalFormatting>
  <conditionalFormatting sqref="GR13">
    <cfRule type="cellIs" dxfId="1082" priority="1542" operator="equal">
      <formula>0</formula>
    </cfRule>
  </conditionalFormatting>
  <conditionalFormatting sqref="GQ19">
    <cfRule type="cellIs" dxfId="1081" priority="1541" operator="equal">
      <formula>0</formula>
    </cfRule>
  </conditionalFormatting>
  <conditionalFormatting sqref="GR6">
    <cfRule type="cellIs" dxfId="1080" priority="1539" operator="greaterThan">
      <formula>0.05</formula>
    </cfRule>
  </conditionalFormatting>
  <conditionalFormatting sqref="GR6">
    <cfRule type="cellIs" dxfId="1079" priority="1540" operator="equal">
      <formula>0</formula>
    </cfRule>
  </conditionalFormatting>
  <conditionalFormatting sqref="GS19">
    <cfRule type="cellIs" dxfId="1078" priority="1538" operator="equal">
      <formula>0</formula>
    </cfRule>
  </conditionalFormatting>
  <conditionalFormatting sqref="GO6">
    <cfRule type="cellIs" dxfId="1077" priority="1537" operator="equal">
      <formula>0</formula>
    </cfRule>
  </conditionalFormatting>
  <conditionalFormatting sqref="GO13">
    <cfRule type="cellIs" dxfId="1076" priority="1536" operator="equal">
      <formula>0</formula>
    </cfRule>
  </conditionalFormatting>
  <conditionalFormatting sqref="GO16">
    <cfRule type="cellIs" dxfId="1075" priority="1535" operator="equal">
      <formula>0</formula>
    </cfRule>
  </conditionalFormatting>
  <conditionalFormatting sqref="GO19">
    <cfRule type="cellIs" dxfId="1074" priority="1534" operator="equal">
      <formula>0</formula>
    </cfRule>
  </conditionalFormatting>
  <conditionalFormatting sqref="GN19">
    <cfRule type="cellIs" dxfId="1073" priority="1533" operator="equal">
      <formula>0</formula>
    </cfRule>
  </conditionalFormatting>
  <conditionalFormatting sqref="GN19">
    <cfRule type="cellIs" dxfId="1072" priority="1532" operator="greaterThan">
      <formula>0.05</formula>
    </cfRule>
  </conditionalFormatting>
  <conditionalFormatting sqref="GR16">
    <cfRule type="cellIs" dxfId="1071" priority="1531" operator="equal">
      <formula>0</formula>
    </cfRule>
  </conditionalFormatting>
  <conditionalFormatting sqref="GR19">
    <cfRule type="cellIs" dxfId="1070" priority="1530" operator="equal">
      <formula>0</formula>
    </cfRule>
  </conditionalFormatting>
  <conditionalFormatting sqref="GP19">
    <cfRule type="cellIs" dxfId="1069" priority="1529" operator="equal">
      <formula>0</formula>
    </cfRule>
  </conditionalFormatting>
  <conditionalFormatting sqref="GP19">
    <cfRule type="cellIs" dxfId="1068" priority="1528" operator="greaterThan">
      <formula>0.05</formula>
    </cfRule>
  </conditionalFormatting>
  <conditionalFormatting sqref="GT13 GV13">
    <cfRule type="cellIs" dxfId="1067" priority="1526" operator="equal">
      <formula>0</formula>
    </cfRule>
  </conditionalFormatting>
  <conditionalFormatting sqref="GT6 GV6">
    <cfRule type="cellIs" dxfId="1066" priority="1525" operator="greaterThan">
      <formula>0.05</formula>
    </cfRule>
  </conditionalFormatting>
  <conditionalFormatting sqref="GT6 GV6">
    <cfRule type="cellIs" dxfId="1065" priority="1527" operator="equal">
      <formula>0</formula>
    </cfRule>
  </conditionalFormatting>
  <conditionalFormatting sqref="GT13 GV13">
    <cfRule type="cellIs" dxfId="1064" priority="1524" operator="greaterThan">
      <formula>0.05</formula>
    </cfRule>
  </conditionalFormatting>
  <conditionalFormatting sqref="GT16">
    <cfRule type="cellIs" dxfId="1063" priority="1523" operator="equal">
      <formula>0</formula>
    </cfRule>
  </conditionalFormatting>
  <conditionalFormatting sqref="GT16">
    <cfRule type="cellIs" dxfId="1062" priority="1522" operator="greaterThan">
      <formula>0.05</formula>
    </cfRule>
  </conditionalFormatting>
  <conditionalFormatting sqref="GV16">
    <cfRule type="cellIs" dxfId="1061" priority="1521" operator="equal">
      <formula>0</formula>
    </cfRule>
  </conditionalFormatting>
  <conditionalFormatting sqref="GV16">
    <cfRule type="cellIs" dxfId="1060" priority="1520" operator="greaterThan">
      <formula>0.05</formula>
    </cfRule>
  </conditionalFormatting>
  <conditionalFormatting sqref="GU13">
    <cfRule type="cellIs" dxfId="1059" priority="1519" operator="equal">
      <formula>0</formula>
    </cfRule>
  </conditionalFormatting>
  <conditionalFormatting sqref="GT19">
    <cfRule type="cellIs" dxfId="1058" priority="1518" operator="equal">
      <formula>0</formula>
    </cfRule>
  </conditionalFormatting>
  <conditionalFormatting sqref="GU6">
    <cfRule type="cellIs" dxfId="1057" priority="1516" operator="greaterThan">
      <formula>0.05</formula>
    </cfRule>
  </conditionalFormatting>
  <conditionalFormatting sqref="GU6">
    <cfRule type="cellIs" dxfId="1056" priority="1517" operator="equal">
      <formula>0</formula>
    </cfRule>
  </conditionalFormatting>
  <conditionalFormatting sqref="GV19">
    <cfRule type="cellIs" dxfId="1055" priority="1515" operator="equal">
      <formula>0</formula>
    </cfRule>
  </conditionalFormatting>
  <conditionalFormatting sqref="GU16">
    <cfRule type="cellIs" dxfId="1054" priority="1514" operator="equal">
      <formula>0</formula>
    </cfRule>
  </conditionalFormatting>
  <conditionalFormatting sqref="GU19">
    <cfRule type="cellIs" dxfId="1053" priority="1513" operator="equal">
      <formula>0</formula>
    </cfRule>
  </conditionalFormatting>
  <conditionalFormatting sqref="GW13 GY13">
    <cfRule type="cellIs" dxfId="1052" priority="1511" operator="equal">
      <formula>0</formula>
    </cfRule>
  </conditionalFormatting>
  <conditionalFormatting sqref="GW6 GY6">
    <cfRule type="cellIs" dxfId="1051" priority="1510" operator="greaterThan">
      <formula>0.05</formula>
    </cfRule>
  </conditionalFormatting>
  <conditionalFormatting sqref="GW6 GY6">
    <cfRule type="cellIs" dxfId="1050" priority="1512" operator="equal">
      <formula>0</formula>
    </cfRule>
  </conditionalFormatting>
  <conditionalFormatting sqref="GW13 GY13">
    <cfRule type="cellIs" dxfId="1049" priority="1509" operator="greaterThan">
      <formula>0.05</formula>
    </cfRule>
  </conditionalFormatting>
  <conditionalFormatting sqref="GW16">
    <cfRule type="cellIs" dxfId="1048" priority="1508" operator="equal">
      <formula>0</formula>
    </cfRule>
  </conditionalFormatting>
  <conditionalFormatting sqref="GW16">
    <cfRule type="cellIs" dxfId="1047" priority="1507" operator="greaterThan">
      <formula>0.05</formula>
    </cfRule>
  </conditionalFormatting>
  <conditionalFormatting sqref="GY16">
    <cfRule type="cellIs" dxfId="1046" priority="1506" operator="equal">
      <formula>0</formula>
    </cfRule>
  </conditionalFormatting>
  <conditionalFormatting sqref="GY16">
    <cfRule type="cellIs" dxfId="1045" priority="1505" operator="greaterThan">
      <formula>0.05</formula>
    </cfRule>
  </conditionalFormatting>
  <conditionalFormatting sqref="GX13">
    <cfRule type="cellIs" dxfId="1044" priority="1504" operator="equal">
      <formula>0</formula>
    </cfRule>
  </conditionalFormatting>
  <conditionalFormatting sqref="GX6">
    <cfRule type="cellIs" dxfId="1043" priority="1502" operator="greaterThan">
      <formula>0.05</formula>
    </cfRule>
  </conditionalFormatting>
  <conditionalFormatting sqref="GX6">
    <cfRule type="cellIs" dxfId="1042" priority="1503" operator="equal">
      <formula>0</formula>
    </cfRule>
  </conditionalFormatting>
  <conditionalFormatting sqref="GX16">
    <cfRule type="cellIs" dxfId="1041" priority="1501" operator="equal">
      <formula>0</formula>
    </cfRule>
  </conditionalFormatting>
  <conditionalFormatting sqref="GX19">
    <cfRule type="cellIs" dxfId="1040" priority="1500" operator="equal">
      <formula>0</formula>
    </cfRule>
  </conditionalFormatting>
  <conditionalFormatting sqref="GW19">
    <cfRule type="cellIs" dxfId="1039" priority="1499" operator="equal">
      <formula>0</formula>
    </cfRule>
  </conditionalFormatting>
  <conditionalFormatting sqref="GW19">
    <cfRule type="cellIs" dxfId="1038" priority="1498" operator="greaterThan">
      <formula>0.05</formula>
    </cfRule>
  </conditionalFormatting>
  <conditionalFormatting sqref="GY19">
    <cfRule type="cellIs" dxfId="1037" priority="1497" operator="equal">
      <formula>0</formula>
    </cfRule>
  </conditionalFormatting>
  <conditionalFormatting sqref="GY19">
    <cfRule type="cellIs" dxfId="1036" priority="1496" operator="greaterThan">
      <formula>0.05</formula>
    </cfRule>
  </conditionalFormatting>
  <conditionalFormatting sqref="GZ13 HB13">
    <cfRule type="cellIs" dxfId="1035" priority="1494" operator="equal">
      <formula>0</formula>
    </cfRule>
  </conditionalFormatting>
  <conditionalFormatting sqref="GZ6 HB6">
    <cfRule type="cellIs" dxfId="1034" priority="1493" operator="greaterThan">
      <formula>0.05</formula>
    </cfRule>
  </conditionalFormatting>
  <conditionalFormatting sqref="GZ6 HB6">
    <cfRule type="cellIs" dxfId="1033" priority="1495" operator="equal">
      <formula>0</formula>
    </cfRule>
  </conditionalFormatting>
  <conditionalFormatting sqref="GZ13 HB13">
    <cfRule type="cellIs" dxfId="1032" priority="1492" operator="greaterThan">
      <formula>0.05</formula>
    </cfRule>
  </conditionalFormatting>
  <conditionalFormatting sqref="GZ16">
    <cfRule type="cellIs" dxfId="1031" priority="1491" operator="equal">
      <formula>0</formula>
    </cfRule>
  </conditionalFormatting>
  <conditionalFormatting sqref="GZ16">
    <cfRule type="cellIs" dxfId="1030" priority="1490" operator="greaterThan">
      <formula>0.05</formula>
    </cfRule>
  </conditionalFormatting>
  <conditionalFormatting sqref="HB16">
    <cfRule type="cellIs" dxfId="1029" priority="1489" operator="equal">
      <formula>0</formula>
    </cfRule>
  </conditionalFormatting>
  <conditionalFormatting sqref="HB16">
    <cfRule type="cellIs" dxfId="1028" priority="1488" operator="greaterThan">
      <formula>0.05</formula>
    </cfRule>
  </conditionalFormatting>
  <conditionalFormatting sqref="HA16">
    <cfRule type="cellIs" dxfId="1027" priority="1487" operator="equal">
      <formula>0</formula>
    </cfRule>
  </conditionalFormatting>
  <conditionalFormatting sqref="HA19">
    <cfRule type="cellIs" dxfId="1026" priority="1486" operator="equal">
      <formula>0</formula>
    </cfRule>
  </conditionalFormatting>
  <conditionalFormatting sqref="GZ19">
    <cfRule type="cellIs" dxfId="1025" priority="1485" operator="equal">
      <formula>0</formula>
    </cfRule>
  </conditionalFormatting>
  <conditionalFormatting sqref="GZ19">
    <cfRule type="cellIs" dxfId="1024" priority="1484" operator="greaterThan">
      <formula>0.05</formula>
    </cfRule>
  </conditionalFormatting>
  <conditionalFormatting sqref="HB19">
    <cfRule type="cellIs" dxfId="1023" priority="1483" operator="equal">
      <formula>0</formula>
    </cfRule>
  </conditionalFormatting>
  <conditionalFormatting sqref="HB19">
    <cfRule type="cellIs" dxfId="1022" priority="1482" operator="greaterThan">
      <formula>0.05</formula>
    </cfRule>
  </conditionalFormatting>
  <conditionalFormatting sqref="HA13">
    <cfRule type="cellIs" dxfId="1021" priority="1481" operator="equal">
      <formula>0</formula>
    </cfRule>
  </conditionalFormatting>
  <conditionalFormatting sqref="HA6">
    <cfRule type="cellIs" dxfId="1020" priority="1480" operator="equal">
      <formula>0</formula>
    </cfRule>
  </conditionalFormatting>
  <conditionalFormatting sqref="HC13 HE13">
    <cfRule type="cellIs" dxfId="1019" priority="1478" operator="equal">
      <formula>0</formula>
    </cfRule>
  </conditionalFormatting>
  <conditionalFormatting sqref="HC6 HE6">
    <cfRule type="cellIs" dxfId="1018" priority="1477" operator="greaterThan">
      <formula>0.05</formula>
    </cfRule>
  </conditionalFormatting>
  <conditionalFormatting sqref="HC6 HE6">
    <cfRule type="cellIs" dxfId="1017" priority="1479" operator="equal">
      <formula>0</formula>
    </cfRule>
  </conditionalFormatting>
  <conditionalFormatting sqref="HC13 HE13">
    <cfRule type="cellIs" dxfId="1016" priority="1476" operator="greaterThan">
      <formula>0.05</formula>
    </cfRule>
  </conditionalFormatting>
  <conditionalFormatting sqref="HC16">
    <cfRule type="cellIs" dxfId="1015" priority="1475" operator="equal">
      <formula>0</formula>
    </cfRule>
  </conditionalFormatting>
  <conditionalFormatting sqref="HC16">
    <cfRule type="cellIs" dxfId="1014" priority="1474" operator="greaterThan">
      <formula>0.05</formula>
    </cfRule>
  </conditionalFormatting>
  <conditionalFormatting sqref="HE16">
    <cfRule type="cellIs" dxfId="1013" priority="1473" operator="equal">
      <formula>0</formula>
    </cfRule>
  </conditionalFormatting>
  <conditionalFormatting sqref="HE16">
    <cfRule type="cellIs" dxfId="1012" priority="1472" operator="greaterThan">
      <formula>0.05</formula>
    </cfRule>
  </conditionalFormatting>
  <conditionalFormatting sqref="HD16">
    <cfRule type="cellIs" dxfId="1011" priority="1471" operator="equal">
      <formula>0</formula>
    </cfRule>
  </conditionalFormatting>
  <conditionalFormatting sqref="HD19">
    <cfRule type="cellIs" dxfId="1010" priority="1470" operator="equal">
      <formula>0</formula>
    </cfRule>
  </conditionalFormatting>
  <conditionalFormatting sqref="HC19">
    <cfRule type="cellIs" dxfId="1009" priority="1469" operator="equal">
      <formula>0</formula>
    </cfRule>
  </conditionalFormatting>
  <conditionalFormatting sqref="HC19">
    <cfRule type="cellIs" dxfId="1008" priority="1468" operator="greaterThan">
      <formula>0.05</formula>
    </cfRule>
  </conditionalFormatting>
  <conditionalFormatting sqref="HE19">
    <cfRule type="cellIs" dxfId="1007" priority="1467" operator="equal">
      <formula>0</formula>
    </cfRule>
  </conditionalFormatting>
  <conditionalFormatting sqref="HE19">
    <cfRule type="cellIs" dxfId="1006" priority="1466" operator="greaterThan">
      <formula>0.05</formula>
    </cfRule>
  </conditionalFormatting>
  <conditionalFormatting sqref="HD13">
    <cfRule type="cellIs" dxfId="1005" priority="1465" operator="equal">
      <formula>0</formula>
    </cfRule>
  </conditionalFormatting>
  <conditionalFormatting sqref="HD13">
    <cfRule type="cellIs" dxfId="1004" priority="1464" operator="greaterThan">
      <formula>0.05</formula>
    </cfRule>
  </conditionalFormatting>
  <conditionalFormatting sqref="HD6">
    <cfRule type="cellIs" dxfId="1003" priority="1462" operator="greaterThan">
      <formula>0.05</formula>
    </cfRule>
  </conditionalFormatting>
  <conditionalFormatting sqref="HD6">
    <cfRule type="cellIs" dxfId="1002" priority="1463" operator="equal">
      <formula>0</formula>
    </cfRule>
  </conditionalFormatting>
  <conditionalFormatting sqref="HF13 HH13">
    <cfRule type="cellIs" dxfId="1001" priority="1460" operator="equal">
      <formula>0</formula>
    </cfRule>
  </conditionalFormatting>
  <conditionalFormatting sqref="HF6 HH6">
    <cfRule type="cellIs" dxfId="1000" priority="1459" operator="greaterThan">
      <formula>0.05</formula>
    </cfRule>
  </conditionalFormatting>
  <conditionalFormatting sqref="HF6 HH6">
    <cfRule type="cellIs" dxfId="999" priority="1461" operator="equal">
      <formula>0</formula>
    </cfRule>
  </conditionalFormatting>
  <conditionalFormatting sqref="HF13 HH13">
    <cfRule type="cellIs" dxfId="998" priority="1458" operator="greaterThan">
      <formula>0.05</formula>
    </cfRule>
  </conditionalFormatting>
  <conditionalFormatting sqref="HF16">
    <cfRule type="cellIs" dxfId="997" priority="1457" operator="equal">
      <formula>0</formula>
    </cfRule>
  </conditionalFormatting>
  <conditionalFormatting sqref="HF16">
    <cfRule type="cellIs" dxfId="996" priority="1456" operator="greaterThan">
      <formula>0.05</formula>
    </cfRule>
  </conditionalFormatting>
  <conditionalFormatting sqref="HH16">
    <cfRule type="cellIs" dxfId="995" priority="1455" operator="equal">
      <formula>0</formula>
    </cfRule>
  </conditionalFormatting>
  <conditionalFormatting sqref="HH16">
    <cfRule type="cellIs" dxfId="994" priority="1454" operator="greaterThan">
      <formula>0.05</formula>
    </cfRule>
  </conditionalFormatting>
  <conditionalFormatting sqref="HG16">
    <cfRule type="cellIs" dxfId="993" priority="1453" operator="equal">
      <formula>0</formula>
    </cfRule>
  </conditionalFormatting>
  <conditionalFormatting sqref="HG19">
    <cfRule type="cellIs" dxfId="992" priority="1452" operator="equal">
      <formula>0</formula>
    </cfRule>
  </conditionalFormatting>
  <conditionalFormatting sqref="HF19">
    <cfRule type="cellIs" dxfId="991" priority="1451" operator="equal">
      <formula>0</formula>
    </cfRule>
  </conditionalFormatting>
  <conditionalFormatting sqref="HF19">
    <cfRule type="cellIs" dxfId="990" priority="1450" operator="greaterThan">
      <formula>0.05</formula>
    </cfRule>
  </conditionalFormatting>
  <conditionalFormatting sqref="HH19">
    <cfRule type="cellIs" dxfId="989" priority="1449" operator="equal">
      <formula>0</formula>
    </cfRule>
  </conditionalFormatting>
  <conditionalFormatting sqref="HH19">
    <cfRule type="cellIs" dxfId="988" priority="1448" operator="greaterThan">
      <formula>0.05</formula>
    </cfRule>
  </conditionalFormatting>
  <conditionalFormatting sqref="HI13 HK13">
    <cfRule type="cellIs" dxfId="987" priority="1446" operator="equal">
      <formula>0</formula>
    </cfRule>
  </conditionalFormatting>
  <conditionalFormatting sqref="HI6 HK6">
    <cfRule type="cellIs" dxfId="986" priority="1445" operator="greaterThan">
      <formula>0.05</formula>
    </cfRule>
  </conditionalFormatting>
  <conditionalFormatting sqref="HI6 HK6">
    <cfRule type="cellIs" dxfId="985" priority="1447" operator="equal">
      <formula>0</formula>
    </cfRule>
  </conditionalFormatting>
  <conditionalFormatting sqref="HI13 HK13">
    <cfRule type="cellIs" dxfId="984" priority="1444" operator="greaterThan">
      <formula>0.05</formula>
    </cfRule>
  </conditionalFormatting>
  <conditionalFormatting sqref="HI16">
    <cfRule type="cellIs" dxfId="983" priority="1443" operator="equal">
      <formula>0</formula>
    </cfRule>
  </conditionalFormatting>
  <conditionalFormatting sqref="HI16">
    <cfRule type="cellIs" dxfId="982" priority="1442" operator="greaterThan">
      <formula>0.05</formula>
    </cfRule>
  </conditionalFormatting>
  <conditionalFormatting sqref="HK16">
    <cfRule type="cellIs" dxfId="981" priority="1441" operator="equal">
      <formula>0</formula>
    </cfRule>
  </conditionalFormatting>
  <conditionalFormatting sqref="HK16">
    <cfRule type="cellIs" dxfId="980" priority="1440" operator="greaterThan">
      <formula>0.05</formula>
    </cfRule>
  </conditionalFormatting>
  <conditionalFormatting sqref="HJ16">
    <cfRule type="cellIs" dxfId="979" priority="1439" operator="equal">
      <formula>0</formula>
    </cfRule>
  </conditionalFormatting>
  <conditionalFormatting sqref="HJ19">
    <cfRule type="cellIs" dxfId="978" priority="1438" operator="equal">
      <formula>0</formula>
    </cfRule>
  </conditionalFormatting>
  <conditionalFormatting sqref="HI19">
    <cfRule type="cellIs" dxfId="977" priority="1437" operator="equal">
      <formula>0</formula>
    </cfRule>
  </conditionalFormatting>
  <conditionalFormatting sqref="HI19">
    <cfRule type="cellIs" dxfId="976" priority="1436" operator="greaterThan">
      <formula>0.05</formula>
    </cfRule>
  </conditionalFormatting>
  <conditionalFormatting sqref="HK19">
    <cfRule type="cellIs" dxfId="975" priority="1435" operator="equal">
      <formula>0</formula>
    </cfRule>
  </conditionalFormatting>
  <conditionalFormatting sqref="HK19">
    <cfRule type="cellIs" dxfId="974" priority="1434" operator="greaterThan">
      <formula>0.05</formula>
    </cfRule>
  </conditionalFormatting>
  <conditionalFormatting sqref="HJ6">
    <cfRule type="cellIs" dxfId="973" priority="1432" operator="greaterThan">
      <formula>0.05</formula>
    </cfRule>
  </conditionalFormatting>
  <conditionalFormatting sqref="HJ6">
    <cfRule type="cellIs" dxfId="972" priority="1433" operator="equal">
      <formula>0</formula>
    </cfRule>
  </conditionalFormatting>
  <conditionalFormatting sqref="HL13 HN13">
    <cfRule type="cellIs" dxfId="971" priority="1430" operator="equal">
      <formula>0</formula>
    </cfRule>
  </conditionalFormatting>
  <conditionalFormatting sqref="HL6 HN6">
    <cfRule type="cellIs" dxfId="970" priority="1429" operator="greaterThan">
      <formula>0.05</formula>
    </cfRule>
  </conditionalFormatting>
  <conditionalFormatting sqref="HL6 HN6">
    <cfRule type="cellIs" dxfId="969" priority="1431" operator="equal">
      <formula>0</formula>
    </cfRule>
  </conditionalFormatting>
  <conditionalFormatting sqref="HL13 HN13">
    <cfRule type="cellIs" dxfId="968" priority="1428" operator="greaterThan">
      <formula>0.05</formula>
    </cfRule>
  </conditionalFormatting>
  <conditionalFormatting sqref="HL16">
    <cfRule type="cellIs" dxfId="967" priority="1427" operator="equal">
      <formula>0</formula>
    </cfRule>
  </conditionalFormatting>
  <conditionalFormatting sqref="HL16">
    <cfRule type="cellIs" dxfId="966" priority="1426" operator="greaterThan">
      <formula>0.05</formula>
    </cfRule>
  </conditionalFormatting>
  <conditionalFormatting sqref="HN16">
    <cfRule type="cellIs" dxfId="965" priority="1425" operator="equal">
      <formula>0</formula>
    </cfRule>
  </conditionalFormatting>
  <conditionalFormatting sqref="HN16">
    <cfRule type="cellIs" dxfId="964" priority="1424" operator="greaterThan">
      <formula>0.05</formula>
    </cfRule>
  </conditionalFormatting>
  <conditionalFormatting sqref="HM16">
    <cfRule type="cellIs" dxfId="963" priority="1423" operator="equal">
      <formula>0</formula>
    </cfRule>
  </conditionalFormatting>
  <conditionalFormatting sqref="HL19">
    <cfRule type="cellIs" dxfId="962" priority="1422" operator="equal">
      <formula>0</formula>
    </cfRule>
  </conditionalFormatting>
  <conditionalFormatting sqref="HL19">
    <cfRule type="cellIs" dxfId="961" priority="1421" operator="greaterThan">
      <formula>0.05</formula>
    </cfRule>
  </conditionalFormatting>
  <conditionalFormatting sqref="HN19">
    <cfRule type="cellIs" dxfId="960" priority="1420" operator="equal">
      <formula>0</formula>
    </cfRule>
  </conditionalFormatting>
  <conditionalFormatting sqref="HN19">
    <cfRule type="cellIs" dxfId="959" priority="1419" operator="greaterThan">
      <formula>0.05</formula>
    </cfRule>
  </conditionalFormatting>
  <conditionalFormatting sqref="HM13">
    <cfRule type="cellIs" dxfId="958" priority="1418" operator="equal">
      <formula>0</formula>
    </cfRule>
  </conditionalFormatting>
  <conditionalFormatting sqref="HM13">
    <cfRule type="cellIs" dxfId="957" priority="1417" operator="greaterThan">
      <formula>0.05</formula>
    </cfRule>
  </conditionalFormatting>
  <conditionalFormatting sqref="HM6">
    <cfRule type="cellIs" dxfId="956" priority="1415" operator="greaterThan">
      <formula>0.05</formula>
    </cfRule>
  </conditionalFormatting>
  <conditionalFormatting sqref="HM6">
    <cfRule type="cellIs" dxfId="955" priority="1416" operator="equal">
      <formula>0</formula>
    </cfRule>
  </conditionalFormatting>
  <conditionalFormatting sqref="HG13">
    <cfRule type="cellIs" dxfId="954" priority="1414" operator="equal">
      <formula>0</formula>
    </cfRule>
  </conditionalFormatting>
  <conditionalFormatting sqref="HG6">
    <cfRule type="cellIs" dxfId="953" priority="1413" operator="equal">
      <formula>0</formula>
    </cfRule>
  </conditionalFormatting>
  <conditionalFormatting sqref="HJ13">
    <cfRule type="cellIs" dxfId="952" priority="1412" operator="equal">
      <formula>0</formula>
    </cfRule>
  </conditionalFormatting>
  <conditionalFormatting sqref="HM19">
    <cfRule type="cellIs" dxfId="951" priority="1411" operator="equal">
      <formula>0</formula>
    </cfRule>
  </conditionalFormatting>
  <conditionalFormatting sqref="HO13 HQ13">
    <cfRule type="cellIs" dxfId="950" priority="1409" operator="equal">
      <formula>0</formula>
    </cfRule>
  </conditionalFormatting>
  <conditionalFormatting sqref="HO6 HQ6">
    <cfRule type="cellIs" dxfId="949" priority="1408" operator="greaterThan">
      <formula>0.05</formula>
    </cfRule>
  </conditionalFormatting>
  <conditionalFormatting sqref="HO6 HQ6">
    <cfRule type="cellIs" dxfId="948" priority="1410" operator="equal">
      <formula>0</formula>
    </cfRule>
  </conditionalFormatting>
  <conditionalFormatting sqref="HO13 HQ13">
    <cfRule type="cellIs" dxfId="947" priority="1407" operator="greaterThan">
      <formula>0.05</formula>
    </cfRule>
  </conditionalFormatting>
  <conditionalFormatting sqref="HO16">
    <cfRule type="cellIs" dxfId="946" priority="1406" operator="equal">
      <formula>0</formula>
    </cfRule>
  </conditionalFormatting>
  <conditionalFormatting sqref="HO16">
    <cfRule type="cellIs" dxfId="945" priority="1405" operator="greaterThan">
      <formula>0.05</formula>
    </cfRule>
  </conditionalFormatting>
  <conditionalFormatting sqref="HQ16">
    <cfRule type="cellIs" dxfId="944" priority="1404" operator="equal">
      <formula>0</formula>
    </cfRule>
  </conditionalFormatting>
  <conditionalFormatting sqref="HQ16">
    <cfRule type="cellIs" dxfId="943" priority="1403" operator="greaterThan">
      <formula>0.05</formula>
    </cfRule>
  </conditionalFormatting>
  <conditionalFormatting sqref="HO19">
    <cfRule type="cellIs" dxfId="942" priority="1402" operator="equal">
      <formula>0</formula>
    </cfRule>
  </conditionalFormatting>
  <conditionalFormatting sqref="HO19">
    <cfRule type="cellIs" dxfId="941" priority="1401" operator="greaterThan">
      <formula>0.05</formula>
    </cfRule>
  </conditionalFormatting>
  <conditionalFormatting sqref="HQ19">
    <cfRule type="cellIs" dxfId="940" priority="1400" operator="equal">
      <formula>0</formula>
    </cfRule>
  </conditionalFormatting>
  <conditionalFormatting sqref="HQ19">
    <cfRule type="cellIs" dxfId="939" priority="1399" operator="greaterThan">
      <formula>0.05</formula>
    </cfRule>
  </conditionalFormatting>
  <conditionalFormatting sqref="HP6">
    <cfRule type="cellIs" dxfId="938" priority="1397" operator="greaterThan">
      <formula>0.05</formula>
    </cfRule>
  </conditionalFormatting>
  <conditionalFormatting sqref="HP6">
    <cfRule type="cellIs" dxfId="937" priority="1398" operator="equal">
      <formula>0</formula>
    </cfRule>
  </conditionalFormatting>
  <conditionalFormatting sqref="HP19">
    <cfRule type="cellIs" dxfId="936" priority="1396" operator="equal">
      <formula>0</formula>
    </cfRule>
  </conditionalFormatting>
  <conditionalFormatting sqref="HP16">
    <cfRule type="cellIs" dxfId="935" priority="1394" operator="greaterThan">
      <formula>0.05</formula>
    </cfRule>
  </conditionalFormatting>
  <conditionalFormatting sqref="HP16">
    <cfRule type="cellIs" dxfId="934" priority="1395" operator="equal">
      <formula>0</formula>
    </cfRule>
  </conditionalFormatting>
  <conditionalFormatting sqref="HP13">
    <cfRule type="cellIs" dxfId="933" priority="1393" operator="equal">
      <formula>0</formula>
    </cfRule>
  </conditionalFormatting>
  <conditionalFormatting sqref="HR13 HT13">
    <cfRule type="cellIs" dxfId="932" priority="1391" operator="equal">
      <formula>0</formula>
    </cfRule>
  </conditionalFormatting>
  <conditionalFormatting sqref="HR6 HT6">
    <cfRule type="cellIs" dxfId="931" priority="1390" operator="greaterThan">
      <formula>0.05</formula>
    </cfRule>
  </conditionalFormatting>
  <conditionalFormatting sqref="HR6 HT6">
    <cfRule type="cellIs" dxfId="930" priority="1392" operator="equal">
      <formula>0</formula>
    </cfRule>
  </conditionalFormatting>
  <conditionalFormatting sqref="HR13 HT13">
    <cfRule type="cellIs" dxfId="929" priority="1389" operator="greaterThan">
      <formula>0.05</formula>
    </cfRule>
  </conditionalFormatting>
  <conditionalFormatting sqref="HR16">
    <cfRule type="cellIs" dxfId="928" priority="1388" operator="equal">
      <formula>0</formula>
    </cfRule>
  </conditionalFormatting>
  <conditionalFormatting sqref="HR16">
    <cfRule type="cellIs" dxfId="927" priority="1387" operator="greaterThan">
      <formula>0.05</formula>
    </cfRule>
  </conditionalFormatting>
  <conditionalFormatting sqref="HT16">
    <cfRule type="cellIs" dxfId="926" priority="1386" operator="equal">
      <formula>0</formula>
    </cfRule>
  </conditionalFormatting>
  <conditionalFormatting sqref="HT16">
    <cfRule type="cellIs" dxfId="925" priority="1385" operator="greaterThan">
      <formula>0.05</formula>
    </cfRule>
  </conditionalFormatting>
  <conditionalFormatting sqref="HR19">
    <cfRule type="cellIs" dxfId="924" priority="1384" operator="equal">
      <formula>0</formula>
    </cfRule>
  </conditionalFormatting>
  <conditionalFormatting sqref="HR19">
    <cfRule type="cellIs" dxfId="923" priority="1383" operator="greaterThan">
      <formula>0.05</formula>
    </cfRule>
  </conditionalFormatting>
  <conditionalFormatting sqref="HT19">
    <cfRule type="cellIs" dxfId="922" priority="1382" operator="equal">
      <formula>0</formula>
    </cfRule>
  </conditionalFormatting>
  <conditionalFormatting sqref="HT19">
    <cfRule type="cellIs" dxfId="921" priority="1381" operator="greaterThan">
      <formula>0.05</formula>
    </cfRule>
  </conditionalFormatting>
  <conditionalFormatting sqref="HS19">
    <cfRule type="cellIs" dxfId="920" priority="1380" operator="equal">
      <formula>0</formula>
    </cfRule>
  </conditionalFormatting>
  <conditionalFormatting sqref="HS16">
    <cfRule type="cellIs" dxfId="919" priority="1379" operator="equal">
      <formula>0</formula>
    </cfRule>
  </conditionalFormatting>
  <conditionalFormatting sqref="HS13">
    <cfRule type="cellIs" dxfId="918" priority="1378" operator="equal">
      <formula>0</formula>
    </cfRule>
  </conditionalFormatting>
  <conditionalFormatting sqref="HS6">
    <cfRule type="cellIs" dxfId="917" priority="1377" operator="equal">
      <formula>0</formula>
    </cfRule>
  </conditionalFormatting>
  <conditionalFormatting sqref="HU13 HW13">
    <cfRule type="cellIs" dxfId="916" priority="1375" operator="equal">
      <formula>0</formula>
    </cfRule>
  </conditionalFormatting>
  <conditionalFormatting sqref="HU6 HW6">
    <cfRule type="cellIs" dxfId="915" priority="1374" operator="greaterThan">
      <formula>0.05</formula>
    </cfRule>
  </conditionalFormatting>
  <conditionalFormatting sqref="HU6 HW6">
    <cfRule type="cellIs" dxfId="914" priority="1376" operator="equal">
      <formula>0</formula>
    </cfRule>
  </conditionalFormatting>
  <conditionalFormatting sqref="HU13 HW13">
    <cfRule type="cellIs" dxfId="913" priority="1373" operator="greaterThan">
      <formula>0.05</formula>
    </cfRule>
  </conditionalFormatting>
  <conditionalFormatting sqref="HU16">
    <cfRule type="cellIs" dxfId="912" priority="1372" operator="equal">
      <formula>0</formula>
    </cfRule>
  </conditionalFormatting>
  <conditionalFormatting sqref="HU16">
    <cfRule type="cellIs" dxfId="911" priority="1371" operator="greaterThan">
      <formula>0.05</formula>
    </cfRule>
  </conditionalFormatting>
  <conditionalFormatting sqref="HW16">
    <cfRule type="cellIs" dxfId="910" priority="1370" operator="equal">
      <formula>0</formula>
    </cfRule>
  </conditionalFormatting>
  <conditionalFormatting sqref="HW16">
    <cfRule type="cellIs" dxfId="909" priority="1369" operator="greaterThan">
      <formula>0.05</formula>
    </cfRule>
  </conditionalFormatting>
  <conditionalFormatting sqref="HU19">
    <cfRule type="cellIs" dxfId="908" priority="1368" operator="equal">
      <formula>0</formula>
    </cfRule>
  </conditionalFormatting>
  <conditionalFormatting sqref="HU19">
    <cfRule type="cellIs" dxfId="907" priority="1367" operator="greaterThan">
      <formula>0.05</formula>
    </cfRule>
  </conditionalFormatting>
  <conditionalFormatting sqref="HW19">
    <cfRule type="cellIs" dxfId="906" priority="1366" operator="equal">
      <formula>0</formula>
    </cfRule>
  </conditionalFormatting>
  <conditionalFormatting sqref="HW19">
    <cfRule type="cellIs" dxfId="905" priority="1365" operator="greaterThan">
      <formula>0.05</formula>
    </cfRule>
  </conditionalFormatting>
  <conditionalFormatting sqref="HV19">
    <cfRule type="cellIs" dxfId="904" priority="1364" operator="equal">
      <formula>0</formula>
    </cfRule>
  </conditionalFormatting>
  <conditionalFormatting sqref="HV16">
    <cfRule type="cellIs" dxfId="903" priority="1363" operator="equal">
      <formula>0</formula>
    </cfRule>
  </conditionalFormatting>
  <conditionalFormatting sqref="HV13">
    <cfRule type="cellIs" dxfId="902" priority="1362" operator="equal">
      <formula>0</formula>
    </cfRule>
  </conditionalFormatting>
  <conditionalFormatting sqref="HV6">
    <cfRule type="cellIs" dxfId="901" priority="1361" operator="equal">
      <formula>0</formula>
    </cfRule>
  </conditionalFormatting>
  <conditionalFormatting sqref="HX13 HZ13">
    <cfRule type="cellIs" dxfId="900" priority="1359" operator="equal">
      <formula>0</formula>
    </cfRule>
  </conditionalFormatting>
  <conditionalFormatting sqref="HX6 HZ6">
    <cfRule type="cellIs" dxfId="899" priority="1358" operator="greaterThan">
      <formula>0.05</formula>
    </cfRule>
  </conditionalFormatting>
  <conditionalFormatting sqref="HX6 HZ6">
    <cfRule type="cellIs" dxfId="898" priority="1360" operator="equal">
      <formula>0</formula>
    </cfRule>
  </conditionalFormatting>
  <conditionalFormatting sqref="HX13 HZ13">
    <cfRule type="cellIs" dxfId="897" priority="1357" operator="greaterThan">
      <formula>0.05</formula>
    </cfRule>
  </conditionalFormatting>
  <conditionalFormatting sqref="HX16">
    <cfRule type="cellIs" dxfId="896" priority="1356" operator="equal">
      <formula>0</formula>
    </cfRule>
  </conditionalFormatting>
  <conditionalFormatting sqref="HX16">
    <cfRule type="cellIs" dxfId="895" priority="1355" operator="greaterThan">
      <formula>0.05</formula>
    </cfRule>
  </conditionalFormatting>
  <conditionalFormatting sqref="HZ16">
    <cfRule type="cellIs" dxfId="894" priority="1354" operator="equal">
      <formula>0</formula>
    </cfRule>
  </conditionalFormatting>
  <conditionalFormatting sqref="HZ16">
    <cfRule type="cellIs" dxfId="893" priority="1353" operator="greaterThan">
      <formula>0.05</formula>
    </cfRule>
  </conditionalFormatting>
  <conditionalFormatting sqref="HX19">
    <cfRule type="cellIs" dxfId="892" priority="1352" operator="equal">
      <formula>0</formula>
    </cfRule>
  </conditionalFormatting>
  <conditionalFormatting sqref="HX19">
    <cfRule type="cellIs" dxfId="891" priority="1351" operator="greaterThan">
      <formula>0.05</formula>
    </cfRule>
  </conditionalFormatting>
  <conditionalFormatting sqref="HZ19">
    <cfRule type="cellIs" dxfId="890" priority="1350" operator="equal">
      <formula>0</formula>
    </cfRule>
  </conditionalFormatting>
  <conditionalFormatting sqref="HZ19">
    <cfRule type="cellIs" dxfId="889" priority="1349" operator="greaterThan">
      <formula>0.05</formula>
    </cfRule>
  </conditionalFormatting>
  <conditionalFormatting sqref="HY19">
    <cfRule type="cellIs" dxfId="888" priority="1348" operator="equal">
      <formula>0</formula>
    </cfRule>
  </conditionalFormatting>
  <conditionalFormatting sqref="HY16">
    <cfRule type="cellIs" dxfId="887" priority="1347" operator="equal">
      <formula>0</formula>
    </cfRule>
  </conditionalFormatting>
  <conditionalFormatting sqref="HY13">
    <cfRule type="cellIs" dxfId="886" priority="1346" operator="equal">
      <formula>0</formula>
    </cfRule>
  </conditionalFormatting>
  <conditionalFormatting sqref="HY6">
    <cfRule type="cellIs" dxfId="885" priority="1345" operator="equal">
      <formula>0</formula>
    </cfRule>
  </conditionalFormatting>
  <conditionalFormatting sqref="IA13 IC13">
    <cfRule type="cellIs" dxfId="884" priority="1343" operator="equal">
      <formula>0</formula>
    </cfRule>
  </conditionalFormatting>
  <conditionalFormatting sqref="IA6 IC6">
    <cfRule type="cellIs" dxfId="883" priority="1342" operator="greaterThan">
      <formula>0.05</formula>
    </cfRule>
  </conditionalFormatting>
  <conditionalFormatting sqref="IA6 IC6">
    <cfRule type="cellIs" dxfId="882" priority="1344" operator="equal">
      <formula>0</formula>
    </cfRule>
  </conditionalFormatting>
  <conditionalFormatting sqref="IA13 IC13">
    <cfRule type="cellIs" dxfId="881" priority="1341" operator="greaterThan">
      <formula>0.05</formula>
    </cfRule>
  </conditionalFormatting>
  <conditionalFormatting sqref="IA16">
    <cfRule type="cellIs" dxfId="880" priority="1340" operator="equal">
      <formula>0</formula>
    </cfRule>
  </conditionalFormatting>
  <conditionalFormatting sqref="IA16">
    <cfRule type="cellIs" dxfId="879" priority="1339" operator="greaterThan">
      <formula>0.05</formula>
    </cfRule>
  </conditionalFormatting>
  <conditionalFormatting sqref="IC16">
    <cfRule type="cellIs" dxfId="878" priority="1338" operator="equal">
      <formula>0</formula>
    </cfRule>
  </conditionalFormatting>
  <conditionalFormatting sqref="IC16">
    <cfRule type="cellIs" dxfId="877" priority="1337" operator="greaterThan">
      <formula>0.05</formula>
    </cfRule>
  </conditionalFormatting>
  <conditionalFormatting sqref="IA19">
    <cfRule type="cellIs" dxfId="876" priority="1336" operator="equal">
      <formula>0</formula>
    </cfRule>
  </conditionalFormatting>
  <conditionalFormatting sqref="IA19">
    <cfRule type="cellIs" dxfId="875" priority="1335" operator="greaterThan">
      <formula>0.05</formula>
    </cfRule>
  </conditionalFormatting>
  <conditionalFormatting sqref="IC19">
    <cfRule type="cellIs" dxfId="874" priority="1334" operator="equal">
      <formula>0</formula>
    </cfRule>
  </conditionalFormatting>
  <conditionalFormatting sqref="IC19">
    <cfRule type="cellIs" dxfId="873" priority="1333" operator="greaterThan">
      <formula>0.05</formula>
    </cfRule>
  </conditionalFormatting>
  <conditionalFormatting sqref="IB19">
    <cfRule type="cellIs" dxfId="872" priority="1332" operator="equal">
      <formula>0</formula>
    </cfRule>
  </conditionalFormatting>
  <conditionalFormatting sqref="IB16">
    <cfRule type="cellIs" dxfId="871" priority="1331" operator="equal">
      <formula>0</formula>
    </cfRule>
  </conditionalFormatting>
  <conditionalFormatting sqref="IB13">
    <cfRule type="cellIs" dxfId="870" priority="1330" operator="equal">
      <formula>0</formula>
    </cfRule>
  </conditionalFormatting>
  <conditionalFormatting sqref="IB6">
    <cfRule type="cellIs" dxfId="869" priority="1329" operator="equal">
      <formula>0</formula>
    </cfRule>
  </conditionalFormatting>
  <conditionalFormatting sqref="ID13">
    <cfRule type="cellIs" dxfId="868" priority="1327" operator="equal">
      <formula>0</formula>
    </cfRule>
  </conditionalFormatting>
  <conditionalFormatting sqref="ID6 IF6">
    <cfRule type="cellIs" dxfId="867" priority="1326" operator="greaterThan">
      <formula>0.05</formula>
    </cfRule>
  </conditionalFormatting>
  <conditionalFormatting sqref="ID6 IF6">
    <cfRule type="cellIs" dxfId="866" priority="1328" operator="equal">
      <formula>0</formula>
    </cfRule>
  </conditionalFormatting>
  <conditionalFormatting sqref="ID13">
    <cfRule type="cellIs" dxfId="865" priority="1325" operator="greaterThan">
      <formula>0.05</formula>
    </cfRule>
  </conditionalFormatting>
  <conditionalFormatting sqref="ID16">
    <cfRule type="cellIs" dxfId="864" priority="1324" operator="equal">
      <formula>0</formula>
    </cfRule>
  </conditionalFormatting>
  <conditionalFormatting sqref="ID16">
    <cfRule type="cellIs" dxfId="863" priority="1323" operator="greaterThan">
      <formula>0.05</formula>
    </cfRule>
  </conditionalFormatting>
  <conditionalFormatting sqref="ID19">
    <cfRule type="cellIs" dxfId="862" priority="1322" operator="equal">
      <formula>0</formula>
    </cfRule>
  </conditionalFormatting>
  <conditionalFormatting sqref="ID19">
    <cfRule type="cellIs" dxfId="861" priority="1321" operator="greaterThan">
      <formula>0.05</formula>
    </cfRule>
  </conditionalFormatting>
  <conditionalFormatting sqref="IE19">
    <cfRule type="cellIs" dxfId="860" priority="1320" operator="equal">
      <formula>0</formula>
    </cfRule>
  </conditionalFormatting>
  <conditionalFormatting sqref="IE16">
    <cfRule type="cellIs" dxfId="859" priority="1319" operator="equal">
      <formula>0</formula>
    </cfRule>
  </conditionalFormatting>
  <conditionalFormatting sqref="IE13">
    <cfRule type="cellIs" dxfId="858" priority="1318" operator="equal">
      <formula>0</formula>
    </cfRule>
  </conditionalFormatting>
  <conditionalFormatting sqref="IE6">
    <cfRule type="cellIs" dxfId="857" priority="1317" operator="equal">
      <formula>0</formula>
    </cfRule>
  </conditionalFormatting>
  <conditionalFormatting sqref="IG13 II13">
    <cfRule type="cellIs" dxfId="856" priority="1315" operator="equal">
      <formula>0</formula>
    </cfRule>
  </conditionalFormatting>
  <conditionalFormatting sqref="IG6 II6">
    <cfRule type="cellIs" dxfId="855" priority="1314" operator="greaterThan">
      <formula>0.05</formula>
    </cfRule>
  </conditionalFormatting>
  <conditionalFormatting sqref="IG6 II6">
    <cfRule type="cellIs" dxfId="854" priority="1316" operator="equal">
      <formula>0</formula>
    </cfRule>
  </conditionalFormatting>
  <conditionalFormatting sqref="IG13 II13">
    <cfRule type="cellIs" dxfId="853" priority="1313" operator="greaterThan">
      <formula>0.05</formula>
    </cfRule>
  </conditionalFormatting>
  <conditionalFormatting sqref="IG16">
    <cfRule type="cellIs" dxfId="852" priority="1312" operator="equal">
      <formula>0</formula>
    </cfRule>
  </conditionalFormatting>
  <conditionalFormatting sqref="IG16">
    <cfRule type="cellIs" dxfId="851" priority="1311" operator="greaterThan">
      <formula>0.05</formula>
    </cfRule>
  </conditionalFormatting>
  <conditionalFormatting sqref="II16">
    <cfRule type="cellIs" dxfId="850" priority="1310" operator="equal">
      <formula>0</formula>
    </cfRule>
  </conditionalFormatting>
  <conditionalFormatting sqref="II16">
    <cfRule type="cellIs" dxfId="849" priority="1309" operator="greaterThan">
      <formula>0.05</formula>
    </cfRule>
  </conditionalFormatting>
  <conditionalFormatting sqref="IG19">
    <cfRule type="cellIs" dxfId="848" priority="1308" operator="equal">
      <formula>0</formula>
    </cfRule>
  </conditionalFormatting>
  <conditionalFormatting sqref="IG19">
    <cfRule type="cellIs" dxfId="847" priority="1307" operator="greaterThan">
      <formula>0.05</formula>
    </cfRule>
  </conditionalFormatting>
  <conditionalFormatting sqref="II19">
    <cfRule type="cellIs" dxfId="846" priority="1306" operator="equal">
      <formula>0</formula>
    </cfRule>
  </conditionalFormatting>
  <conditionalFormatting sqref="II19">
    <cfRule type="cellIs" dxfId="845" priority="1305" operator="greaterThan">
      <formula>0.05</formula>
    </cfRule>
  </conditionalFormatting>
  <conditionalFormatting sqref="IH19">
    <cfRule type="cellIs" dxfId="844" priority="1304" operator="equal">
      <formula>0</formula>
    </cfRule>
  </conditionalFormatting>
  <conditionalFormatting sqref="IH16">
    <cfRule type="cellIs" dxfId="843" priority="1303" operator="equal">
      <formula>0</formula>
    </cfRule>
  </conditionalFormatting>
  <conditionalFormatting sqref="IH13">
    <cfRule type="cellIs" dxfId="842" priority="1302" operator="equal">
      <formula>0</formula>
    </cfRule>
  </conditionalFormatting>
  <conditionalFormatting sqref="IH6">
    <cfRule type="cellIs" dxfId="841" priority="1301" operator="equal">
      <formula>0</formula>
    </cfRule>
  </conditionalFormatting>
  <conditionalFormatting sqref="IF13">
    <cfRule type="cellIs" dxfId="840" priority="1300" operator="equal">
      <formula>0</formula>
    </cfRule>
  </conditionalFormatting>
  <conditionalFormatting sqref="IF13">
    <cfRule type="cellIs" dxfId="839" priority="1299" operator="greaterThan">
      <formula>0.05</formula>
    </cfRule>
  </conditionalFormatting>
  <conditionalFormatting sqref="IF16">
    <cfRule type="cellIs" dxfId="838" priority="1298" operator="equal">
      <formula>0</formula>
    </cfRule>
  </conditionalFormatting>
  <conditionalFormatting sqref="IF16">
    <cfRule type="cellIs" dxfId="837" priority="1297" operator="greaterThan">
      <formula>0.05</formula>
    </cfRule>
  </conditionalFormatting>
  <conditionalFormatting sqref="IF19">
    <cfRule type="cellIs" dxfId="836" priority="1296" operator="equal">
      <formula>0</formula>
    </cfRule>
  </conditionalFormatting>
  <conditionalFormatting sqref="IF19">
    <cfRule type="cellIs" dxfId="835" priority="1295" operator="greaterThan">
      <formula>0.05</formula>
    </cfRule>
  </conditionalFormatting>
  <conditionalFormatting sqref="IJ13 IL13">
    <cfRule type="cellIs" dxfId="834" priority="1293" operator="equal">
      <formula>0</formula>
    </cfRule>
  </conditionalFormatting>
  <conditionalFormatting sqref="IJ6 IL6">
    <cfRule type="cellIs" dxfId="833" priority="1292" operator="greaterThan">
      <formula>0.05</formula>
    </cfRule>
  </conditionalFormatting>
  <conditionalFormatting sqref="IJ6 IL6">
    <cfRule type="cellIs" dxfId="832" priority="1294" operator="equal">
      <formula>0</formula>
    </cfRule>
  </conditionalFormatting>
  <conditionalFormatting sqref="IJ13 IL13">
    <cfRule type="cellIs" dxfId="831" priority="1291" operator="greaterThan">
      <formula>0.05</formula>
    </cfRule>
  </conditionalFormatting>
  <conditionalFormatting sqref="IJ16">
    <cfRule type="cellIs" dxfId="830" priority="1290" operator="equal">
      <formula>0</formula>
    </cfRule>
  </conditionalFormatting>
  <conditionalFormatting sqref="IJ16">
    <cfRule type="cellIs" dxfId="829" priority="1289" operator="greaterThan">
      <formula>0.05</formula>
    </cfRule>
  </conditionalFormatting>
  <conditionalFormatting sqref="IL16">
    <cfRule type="cellIs" dxfId="828" priority="1288" operator="equal">
      <formula>0</formula>
    </cfRule>
  </conditionalFormatting>
  <conditionalFormatting sqref="IL16">
    <cfRule type="cellIs" dxfId="827" priority="1287" operator="greaterThan">
      <formula>0.05</formula>
    </cfRule>
  </conditionalFormatting>
  <conditionalFormatting sqref="IJ19">
    <cfRule type="cellIs" dxfId="826" priority="1286" operator="equal">
      <formula>0</formula>
    </cfRule>
  </conditionalFormatting>
  <conditionalFormatting sqref="IJ19">
    <cfRule type="cellIs" dxfId="825" priority="1285" operator="greaterThan">
      <formula>0.05</formula>
    </cfRule>
  </conditionalFormatting>
  <conditionalFormatting sqref="IL19">
    <cfRule type="cellIs" dxfId="824" priority="1284" operator="equal">
      <formula>0</formula>
    </cfRule>
  </conditionalFormatting>
  <conditionalFormatting sqref="IL19">
    <cfRule type="cellIs" dxfId="823" priority="1283" operator="greaterThan">
      <formula>0.05</formula>
    </cfRule>
  </conditionalFormatting>
  <conditionalFormatting sqref="IK19">
    <cfRule type="cellIs" dxfId="822" priority="1282" operator="equal">
      <formula>0</formula>
    </cfRule>
  </conditionalFormatting>
  <conditionalFormatting sqref="IK16">
    <cfRule type="cellIs" dxfId="821" priority="1281" operator="equal">
      <formula>0</formula>
    </cfRule>
  </conditionalFormatting>
  <conditionalFormatting sqref="IK13">
    <cfRule type="cellIs" dxfId="820" priority="1280" operator="equal">
      <formula>0</formula>
    </cfRule>
  </conditionalFormatting>
  <conditionalFormatting sqref="IK6">
    <cfRule type="cellIs" dxfId="819" priority="1279" operator="equal">
      <formula>0</formula>
    </cfRule>
  </conditionalFormatting>
  <conditionalFormatting sqref="IM13 IO13">
    <cfRule type="cellIs" dxfId="818" priority="1277" operator="equal">
      <formula>0</formula>
    </cfRule>
  </conditionalFormatting>
  <conditionalFormatting sqref="IM6 IO6">
    <cfRule type="cellIs" dxfId="817" priority="1276" operator="greaterThan">
      <formula>0.05</formula>
    </cfRule>
  </conditionalFormatting>
  <conditionalFormatting sqref="IM6 IO6">
    <cfRule type="cellIs" dxfId="816" priority="1278" operator="equal">
      <formula>0</formula>
    </cfRule>
  </conditionalFormatting>
  <conditionalFormatting sqref="IM13 IO13">
    <cfRule type="cellIs" dxfId="815" priority="1275" operator="greaterThan">
      <formula>0.05</formula>
    </cfRule>
  </conditionalFormatting>
  <conditionalFormatting sqref="IM16">
    <cfRule type="cellIs" dxfId="814" priority="1274" operator="equal">
      <formula>0</formula>
    </cfRule>
  </conditionalFormatting>
  <conditionalFormatting sqref="IM16">
    <cfRule type="cellIs" dxfId="813" priority="1273" operator="greaterThan">
      <formula>0.05</formula>
    </cfRule>
  </conditionalFormatting>
  <conditionalFormatting sqref="IO16">
    <cfRule type="cellIs" dxfId="812" priority="1272" operator="equal">
      <formula>0</formula>
    </cfRule>
  </conditionalFormatting>
  <conditionalFormatting sqref="IO16">
    <cfRule type="cellIs" dxfId="811" priority="1271" operator="greaterThan">
      <formula>0.05</formula>
    </cfRule>
  </conditionalFormatting>
  <conditionalFormatting sqref="IM19">
    <cfRule type="cellIs" dxfId="810" priority="1270" operator="equal">
      <formula>0</formula>
    </cfRule>
  </conditionalFormatting>
  <conditionalFormatting sqref="IM19">
    <cfRule type="cellIs" dxfId="809" priority="1269" operator="greaterThan">
      <formula>0.05</formula>
    </cfRule>
  </conditionalFormatting>
  <conditionalFormatting sqref="IO19">
    <cfRule type="cellIs" dxfId="808" priority="1268" operator="equal">
      <formula>0</formula>
    </cfRule>
  </conditionalFormatting>
  <conditionalFormatting sqref="IO19">
    <cfRule type="cellIs" dxfId="807" priority="1267" operator="greaterThan">
      <formula>0.05</formula>
    </cfRule>
  </conditionalFormatting>
  <conditionalFormatting sqref="IN6">
    <cfRule type="cellIs" dxfId="806" priority="1266" operator="equal">
      <formula>0</formula>
    </cfRule>
  </conditionalFormatting>
  <conditionalFormatting sqref="IN13">
    <cfRule type="cellIs" dxfId="805" priority="1265" operator="equal">
      <formula>0</formula>
    </cfRule>
  </conditionalFormatting>
  <conditionalFormatting sqref="IN16">
    <cfRule type="cellIs" dxfId="804" priority="1264" operator="equal">
      <formula>0</formula>
    </cfRule>
  </conditionalFormatting>
  <conditionalFormatting sqref="IN19">
    <cfRule type="cellIs" dxfId="803" priority="1263" operator="equal">
      <formula>0</formula>
    </cfRule>
  </conditionalFormatting>
  <conditionalFormatting sqref="IP13 IR13">
    <cfRule type="cellIs" dxfId="802" priority="1261" operator="equal">
      <formula>0</formula>
    </cfRule>
  </conditionalFormatting>
  <conditionalFormatting sqref="IP6 IR6">
    <cfRule type="cellIs" dxfId="801" priority="1260" operator="greaterThan">
      <formula>0.05</formula>
    </cfRule>
  </conditionalFormatting>
  <conditionalFormatting sqref="IP6 IR6">
    <cfRule type="cellIs" dxfId="800" priority="1262" operator="equal">
      <formula>0</formula>
    </cfRule>
  </conditionalFormatting>
  <conditionalFormatting sqref="IP13 IR13">
    <cfRule type="cellIs" dxfId="799" priority="1259" operator="greaterThan">
      <formula>0.05</formula>
    </cfRule>
  </conditionalFormatting>
  <conditionalFormatting sqref="IP16">
    <cfRule type="cellIs" dxfId="798" priority="1258" operator="equal">
      <formula>0</formula>
    </cfRule>
  </conditionalFormatting>
  <conditionalFormatting sqref="IP16">
    <cfRule type="cellIs" dxfId="797" priority="1257" operator="greaterThan">
      <formula>0.05</formula>
    </cfRule>
  </conditionalFormatting>
  <conditionalFormatting sqref="IR16">
    <cfRule type="cellIs" dxfId="796" priority="1256" operator="equal">
      <formula>0</formula>
    </cfRule>
  </conditionalFormatting>
  <conditionalFormatting sqref="IR16">
    <cfRule type="cellIs" dxfId="795" priority="1255" operator="greaterThan">
      <formula>0.05</formula>
    </cfRule>
  </conditionalFormatting>
  <conditionalFormatting sqref="IP19">
    <cfRule type="cellIs" dxfId="794" priority="1254" operator="equal">
      <formula>0</formula>
    </cfRule>
  </conditionalFormatting>
  <conditionalFormatting sqref="IP19">
    <cfRule type="cellIs" dxfId="793" priority="1253" operator="greaterThan">
      <formula>0.05</formula>
    </cfRule>
  </conditionalFormatting>
  <conditionalFormatting sqref="IR19">
    <cfRule type="cellIs" dxfId="792" priority="1252" operator="equal">
      <formula>0</formula>
    </cfRule>
  </conditionalFormatting>
  <conditionalFormatting sqref="IR19">
    <cfRule type="cellIs" dxfId="791" priority="1251" operator="greaterThan">
      <formula>0.05</formula>
    </cfRule>
  </conditionalFormatting>
  <conditionalFormatting sqref="IQ6">
    <cfRule type="cellIs" dxfId="790" priority="1250" operator="equal">
      <formula>0</formula>
    </cfRule>
  </conditionalFormatting>
  <conditionalFormatting sqref="IQ13">
    <cfRule type="cellIs" dxfId="789" priority="1249" operator="equal">
      <formula>0</formula>
    </cfRule>
  </conditionalFormatting>
  <conditionalFormatting sqref="IQ16">
    <cfRule type="cellIs" dxfId="788" priority="1248" operator="equal">
      <formula>0</formula>
    </cfRule>
  </conditionalFormatting>
  <conditionalFormatting sqref="IQ19">
    <cfRule type="cellIs" dxfId="787" priority="1247" operator="equal">
      <formula>0</formula>
    </cfRule>
  </conditionalFormatting>
  <conditionalFormatting sqref="IS13 IU13">
    <cfRule type="cellIs" dxfId="786" priority="1245" operator="equal">
      <formula>0</formula>
    </cfRule>
  </conditionalFormatting>
  <conditionalFormatting sqref="IS6 IU6">
    <cfRule type="cellIs" dxfId="785" priority="1244" operator="greaterThan">
      <formula>0.05</formula>
    </cfRule>
  </conditionalFormatting>
  <conditionalFormatting sqref="IS6 IU6">
    <cfRule type="cellIs" dxfId="784" priority="1246" operator="equal">
      <formula>0</formula>
    </cfRule>
  </conditionalFormatting>
  <conditionalFormatting sqref="IS13 IU13">
    <cfRule type="cellIs" dxfId="783" priority="1243" operator="greaterThan">
      <formula>0.05</formula>
    </cfRule>
  </conditionalFormatting>
  <conditionalFormatting sqref="IS16">
    <cfRule type="cellIs" dxfId="782" priority="1242" operator="equal">
      <formula>0</formula>
    </cfRule>
  </conditionalFormatting>
  <conditionalFormatting sqref="IS16">
    <cfRule type="cellIs" dxfId="781" priority="1241" operator="greaterThan">
      <formula>0.05</formula>
    </cfRule>
  </conditionalFormatting>
  <conditionalFormatting sqref="IU16">
    <cfRule type="cellIs" dxfId="780" priority="1240" operator="equal">
      <formula>0</formula>
    </cfRule>
  </conditionalFormatting>
  <conditionalFormatting sqref="IU16">
    <cfRule type="cellIs" dxfId="779" priority="1239" operator="greaterThan">
      <formula>0.05</formula>
    </cfRule>
  </conditionalFormatting>
  <conditionalFormatting sqref="IS19">
    <cfRule type="cellIs" dxfId="778" priority="1238" operator="equal">
      <formula>0</formula>
    </cfRule>
  </conditionalFormatting>
  <conditionalFormatting sqref="IS19">
    <cfRule type="cellIs" dxfId="777" priority="1237" operator="greaterThan">
      <formula>0.05</formula>
    </cfRule>
  </conditionalFormatting>
  <conditionalFormatting sqref="IU19">
    <cfRule type="cellIs" dxfId="776" priority="1236" operator="equal">
      <formula>0</formula>
    </cfRule>
  </conditionalFormatting>
  <conditionalFormatting sqref="IU19">
    <cfRule type="cellIs" dxfId="775" priority="1235" operator="greaterThan">
      <formula>0.05</formula>
    </cfRule>
  </conditionalFormatting>
  <conditionalFormatting sqref="IT13">
    <cfRule type="cellIs" dxfId="774" priority="1234" operator="equal">
      <formula>0</formula>
    </cfRule>
  </conditionalFormatting>
  <conditionalFormatting sqref="IT13">
    <cfRule type="cellIs" dxfId="773" priority="1233" operator="greaterThan">
      <formula>0.05</formula>
    </cfRule>
  </conditionalFormatting>
  <conditionalFormatting sqref="IT6">
    <cfRule type="cellIs" dxfId="772" priority="1232" operator="equal">
      <formula>0</formula>
    </cfRule>
  </conditionalFormatting>
  <conditionalFormatting sqref="IT6">
    <cfRule type="cellIs" dxfId="771" priority="1231" operator="greaterThan">
      <formula>0.05</formula>
    </cfRule>
  </conditionalFormatting>
  <conditionalFormatting sqref="IT16">
    <cfRule type="cellIs" dxfId="770" priority="1230" operator="equal">
      <formula>0</formula>
    </cfRule>
  </conditionalFormatting>
  <conditionalFormatting sqref="IT19">
    <cfRule type="cellIs" dxfId="769" priority="1229" operator="equal">
      <formula>0</formula>
    </cfRule>
  </conditionalFormatting>
  <conditionalFormatting sqref="IV13 IX13">
    <cfRule type="cellIs" dxfId="768" priority="1227" operator="equal">
      <formula>0</formula>
    </cfRule>
  </conditionalFormatting>
  <conditionalFormatting sqref="IV6 IX6">
    <cfRule type="cellIs" dxfId="767" priority="1226" operator="greaterThan">
      <formula>0.05</formula>
    </cfRule>
  </conditionalFormatting>
  <conditionalFormatting sqref="IV6 IX6">
    <cfRule type="cellIs" dxfId="766" priority="1228" operator="equal">
      <formula>0</formula>
    </cfRule>
  </conditionalFormatting>
  <conditionalFormatting sqref="IV13 IX13">
    <cfRule type="cellIs" dxfId="765" priority="1225" operator="greaterThan">
      <formula>0.05</formula>
    </cfRule>
  </conditionalFormatting>
  <conditionalFormatting sqref="IV16">
    <cfRule type="cellIs" dxfId="764" priority="1224" operator="equal">
      <formula>0</formula>
    </cfRule>
  </conditionalFormatting>
  <conditionalFormatting sqref="IV16">
    <cfRule type="cellIs" dxfId="763" priority="1223" operator="greaterThan">
      <formula>0.05</formula>
    </cfRule>
  </conditionalFormatting>
  <conditionalFormatting sqref="IX16">
    <cfRule type="cellIs" dxfId="762" priority="1222" operator="equal">
      <formula>0</formula>
    </cfRule>
  </conditionalFormatting>
  <conditionalFormatting sqref="IX16">
    <cfRule type="cellIs" dxfId="761" priority="1221" operator="greaterThan">
      <formula>0.05</formula>
    </cfRule>
  </conditionalFormatting>
  <conditionalFormatting sqref="IV19">
    <cfRule type="cellIs" dxfId="760" priority="1220" operator="equal">
      <formula>0</formula>
    </cfRule>
  </conditionalFormatting>
  <conditionalFormatting sqref="IV19">
    <cfRule type="cellIs" dxfId="759" priority="1219" operator="greaterThan">
      <formula>0.05</formula>
    </cfRule>
  </conditionalFormatting>
  <conditionalFormatting sqref="IX19">
    <cfRule type="cellIs" dxfId="758" priority="1218" operator="equal">
      <formula>0</formula>
    </cfRule>
  </conditionalFormatting>
  <conditionalFormatting sqref="IX19">
    <cfRule type="cellIs" dxfId="757" priority="1217" operator="greaterThan">
      <formula>0.05</formula>
    </cfRule>
  </conditionalFormatting>
  <conditionalFormatting sqref="IW16">
    <cfRule type="cellIs" dxfId="756" priority="1216" operator="equal">
      <formula>0</formula>
    </cfRule>
  </conditionalFormatting>
  <conditionalFormatting sqref="IW19">
    <cfRule type="cellIs" dxfId="755" priority="1215" operator="equal">
      <formula>0</formula>
    </cfRule>
  </conditionalFormatting>
  <conditionalFormatting sqref="IY13 JA13">
    <cfRule type="cellIs" dxfId="754" priority="1213" operator="equal">
      <formula>0</formula>
    </cfRule>
  </conditionalFormatting>
  <conditionalFormatting sqref="IY6 JA6">
    <cfRule type="cellIs" dxfId="753" priority="1212" operator="greaterThan">
      <formula>0.05</formula>
    </cfRule>
  </conditionalFormatting>
  <conditionalFormatting sqref="IY6 JA6">
    <cfRule type="cellIs" dxfId="752" priority="1214" operator="equal">
      <formula>0</formula>
    </cfRule>
  </conditionalFormatting>
  <conditionalFormatting sqref="IY13 JA13">
    <cfRule type="cellIs" dxfId="751" priority="1211" operator="greaterThan">
      <formula>0.05</formula>
    </cfRule>
  </conditionalFormatting>
  <conditionalFormatting sqref="IY16">
    <cfRule type="cellIs" dxfId="750" priority="1210" operator="equal">
      <formula>0</formula>
    </cfRule>
  </conditionalFormatting>
  <conditionalFormatting sqref="IY16">
    <cfRule type="cellIs" dxfId="749" priority="1209" operator="greaterThan">
      <formula>0.05</formula>
    </cfRule>
  </conditionalFormatting>
  <conditionalFormatting sqref="JA16">
    <cfRule type="cellIs" dxfId="748" priority="1208" operator="equal">
      <formula>0</formula>
    </cfRule>
  </conditionalFormatting>
  <conditionalFormatting sqref="JA16">
    <cfRule type="cellIs" dxfId="747" priority="1207" operator="greaterThan">
      <formula>0.05</formula>
    </cfRule>
  </conditionalFormatting>
  <conditionalFormatting sqref="IY19">
    <cfRule type="cellIs" dxfId="746" priority="1206" operator="equal">
      <formula>0</formula>
    </cfRule>
  </conditionalFormatting>
  <conditionalFormatting sqref="IY19">
    <cfRule type="cellIs" dxfId="745" priority="1205" operator="greaterThan">
      <formula>0.05</formula>
    </cfRule>
  </conditionalFormatting>
  <conditionalFormatting sqref="JA19">
    <cfRule type="cellIs" dxfId="744" priority="1204" operator="equal">
      <formula>0</formula>
    </cfRule>
  </conditionalFormatting>
  <conditionalFormatting sqref="JA19">
    <cfRule type="cellIs" dxfId="743" priority="1203" operator="greaterThan">
      <formula>0.05</formula>
    </cfRule>
  </conditionalFormatting>
  <conditionalFormatting sqref="IZ16">
    <cfRule type="cellIs" dxfId="742" priority="1202" operator="equal">
      <formula>0</formula>
    </cfRule>
  </conditionalFormatting>
  <conditionalFormatting sqref="IZ19">
    <cfRule type="cellIs" dxfId="741" priority="1201" operator="equal">
      <formula>0</formula>
    </cfRule>
  </conditionalFormatting>
  <conditionalFormatting sqref="JB13 JD13">
    <cfRule type="cellIs" dxfId="740" priority="1199" operator="equal">
      <formula>0</formula>
    </cfRule>
  </conditionalFormatting>
  <conditionalFormatting sqref="JB6 JD6">
    <cfRule type="cellIs" dxfId="739" priority="1198" operator="greaterThan">
      <formula>0.05</formula>
    </cfRule>
  </conditionalFormatting>
  <conditionalFormatting sqref="JB6 JD6">
    <cfRule type="cellIs" dxfId="738" priority="1200" operator="equal">
      <formula>0</formula>
    </cfRule>
  </conditionalFormatting>
  <conditionalFormatting sqref="JB13 JD13">
    <cfRule type="cellIs" dxfId="737" priority="1197" operator="greaterThan">
      <formula>0.05</formula>
    </cfRule>
  </conditionalFormatting>
  <conditionalFormatting sqref="JB16">
    <cfRule type="cellIs" dxfId="736" priority="1196" operator="equal">
      <formula>0</formula>
    </cfRule>
  </conditionalFormatting>
  <conditionalFormatting sqref="JB16">
    <cfRule type="cellIs" dxfId="735" priority="1195" operator="greaterThan">
      <formula>0.05</formula>
    </cfRule>
  </conditionalFormatting>
  <conditionalFormatting sqref="JD16">
    <cfRule type="cellIs" dxfId="734" priority="1194" operator="equal">
      <formula>0</formula>
    </cfRule>
  </conditionalFormatting>
  <conditionalFormatting sqref="JD16">
    <cfRule type="cellIs" dxfId="733" priority="1193" operator="greaterThan">
      <formula>0.05</formula>
    </cfRule>
  </conditionalFormatting>
  <conditionalFormatting sqref="JB19">
    <cfRule type="cellIs" dxfId="732" priority="1192" operator="equal">
      <formula>0</formula>
    </cfRule>
  </conditionalFormatting>
  <conditionalFormatting sqref="JB19">
    <cfRule type="cellIs" dxfId="731" priority="1191" operator="greaterThan">
      <formula>0.05</formula>
    </cfRule>
  </conditionalFormatting>
  <conditionalFormatting sqref="JD19">
    <cfRule type="cellIs" dxfId="730" priority="1190" operator="equal">
      <formula>0</formula>
    </cfRule>
  </conditionalFormatting>
  <conditionalFormatting sqref="JD19">
    <cfRule type="cellIs" dxfId="729" priority="1189" operator="greaterThan">
      <formula>0.05</formula>
    </cfRule>
  </conditionalFormatting>
  <conditionalFormatting sqref="JC16">
    <cfRule type="cellIs" dxfId="728" priority="1188" operator="equal">
      <formula>0</formula>
    </cfRule>
  </conditionalFormatting>
  <conditionalFormatting sqref="JC19">
    <cfRule type="cellIs" dxfId="727" priority="1187" operator="equal">
      <formula>0</formula>
    </cfRule>
  </conditionalFormatting>
  <conditionalFormatting sqref="IW13">
    <cfRule type="cellIs" dxfId="726" priority="1186" operator="equal">
      <formula>0</formula>
    </cfRule>
  </conditionalFormatting>
  <conditionalFormatting sqref="IW6">
    <cfRule type="cellIs" dxfId="725" priority="1185" operator="equal">
      <formula>0</formula>
    </cfRule>
  </conditionalFormatting>
  <conditionalFormatting sqref="IZ6">
    <cfRule type="cellIs" dxfId="724" priority="1184" operator="equal">
      <formula>0</formula>
    </cfRule>
  </conditionalFormatting>
  <conditionalFormatting sqref="IZ13">
    <cfRule type="cellIs" dxfId="723" priority="1183" operator="equal">
      <formula>0</formula>
    </cfRule>
  </conditionalFormatting>
  <conditionalFormatting sqref="JC6">
    <cfRule type="cellIs" dxfId="722" priority="1182" operator="equal">
      <formula>0</formula>
    </cfRule>
  </conditionalFormatting>
  <conditionalFormatting sqref="JC13">
    <cfRule type="cellIs" dxfId="721" priority="1181" operator="equal">
      <formula>0</formula>
    </cfRule>
  </conditionalFormatting>
  <conditionalFormatting sqref="JE13 JG13">
    <cfRule type="cellIs" dxfId="720" priority="1179" operator="equal">
      <formula>0</formula>
    </cfRule>
  </conditionalFormatting>
  <conditionalFormatting sqref="JE6 JG6">
    <cfRule type="cellIs" dxfId="719" priority="1178" operator="greaterThan">
      <formula>0.05</formula>
    </cfRule>
  </conditionalFormatting>
  <conditionalFormatting sqref="JE6 JG6">
    <cfRule type="cellIs" dxfId="718" priority="1180" operator="equal">
      <formula>0</formula>
    </cfRule>
  </conditionalFormatting>
  <conditionalFormatting sqref="JE13 JG13">
    <cfRule type="cellIs" dxfId="717" priority="1177" operator="greaterThan">
      <formula>0.05</formula>
    </cfRule>
  </conditionalFormatting>
  <conditionalFormatting sqref="JE16">
    <cfRule type="cellIs" dxfId="716" priority="1176" operator="equal">
      <formula>0</formula>
    </cfRule>
  </conditionalFormatting>
  <conditionalFormatting sqref="JE16">
    <cfRule type="cellIs" dxfId="715" priority="1175" operator="greaterThan">
      <formula>0.05</formula>
    </cfRule>
  </conditionalFormatting>
  <conditionalFormatting sqref="JG16">
    <cfRule type="cellIs" dxfId="714" priority="1174" operator="equal">
      <formula>0</formula>
    </cfRule>
  </conditionalFormatting>
  <conditionalFormatting sqref="JG16">
    <cfRule type="cellIs" dxfId="713" priority="1173" operator="greaterThan">
      <formula>0.05</formula>
    </cfRule>
  </conditionalFormatting>
  <conditionalFormatting sqref="JE19">
    <cfRule type="cellIs" dxfId="712" priority="1172" operator="equal">
      <formula>0</formula>
    </cfRule>
  </conditionalFormatting>
  <conditionalFormatting sqref="JE19">
    <cfRule type="cellIs" dxfId="711" priority="1171" operator="greaterThan">
      <formula>0.05</formula>
    </cfRule>
  </conditionalFormatting>
  <conditionalFormatting sqref="JG19">
    <cfRule type="cellIs" dxfId="710" priority="1170" operator="equal">
      <formula>0</formula>
    </cfRule>
  </conditionalFormatting>
  <conditionalFormatting sqref="JG19">
    <cfRule type="cellIs" dxfId="709" priority="1169" operator="greaterThan">
      <formula>0.05</formula>
    </cfRule>
  </conditionalFormatting>
  <conditionalFormatting sqref="JF16">
    <cfRule type="cellIs" dxfId="708" priority="1168" operator="equal">
      <formula>0</formula>
    </cfRule>
  </conditionalFormatting>
  <conditionalFormatting sqref="JF19">
    <cfRule type="cellIs" dxfId="707" priority="1167" operator="equal">
      <formula>0</formula>
    </cfRule>
  </conditionalFormatting>
  <conditionalFormatting sqref="JF6">
    <cfRule type="cellIs" dxfId="706" priority="1166" operator="equal">
      <formula>0</formula>
    </cfRule>
  </conditionalFormatting>
  <conditionalFormatting sqref="JF13">
    <cfRule type="cellIs" dxfId="705" priority="1165" operator="equal">
      <formula>0</formula>
    </cfRule>
  </conditionalFormatting>
  <conditionalFormatting sqref="JH13 JJ13">
    <cfRule type="cellIs" dxfId="704" priority="1163" operator="equal">
      <formula>0</formula>
    </cfRule>
  </conditionalFormatting>
  <conditionalFormatting sqref="JH6 JJ6">
    <cfRule type="cellIs" dxfId="703" priority="1162" operator="greaterThan">
      <formula>0.05</formula>
    </cfRule>
  </conditionalFormatting>
  <conditionalFormatting sqref="JH6 JJ6">
    <cfRule type="cellIs" dxfId="702" priority="1164" operator="equal">
      <formula>0</formula>
    </cfRule>
  </conditionalFormatting>
  <conditionalFormatting sqref="JH13 JJ13">
    <cfRule type="cellIs" dxfId="701" priority="1161" operator="greaterThan">
      <formula>0.05</formula>
    </cfRule>
  </conditionalFormatting>
  <conditionalFormatting sqref="JH16">
    <cfRule type="cellIs" dxfId="700" priority="1160" operator="equal">
      <formula>0</formula>
    </cfRule>
  </conditionalFormatting>
  <conditionalFormatting sqref="JH16">
    <cfRule type="cellIs" dxfId="699" priority="1159" operator="greaterThan">
      <formula>0.05</formula>
    </cfRule>
  </conditionalFormatting>
  <conditionalFormatting sqref="JJ16">
    <cfRule type="cellIs" dxfId="698" priority="1158" operator="equal">
      <formula>0</formula>
    </cfRule>
  </conditionalFormatting>
  <conditionalFormatting sqref="JJ16">
    <cfRule type="cellIs" dxfId="697" priority="1157" operator="greaterThan">
      <formula>0.05</formula>
    </cfRule>
  </conditionalFormatting>
  <conditionalFormatting sqref="JH19">
    <cfRule type="cellIs" dxfId="696" priority="1156" operator="equal">
      <formula>0</formula>
    </cfRule>
  </conditionalFormatting>
  <conditionalFormatting sqref="JH19">
    <cfRule type="cellIs" dxfId="695" priority="1155" operator="greaterThan">
      <formula>0.05</formula>
    </cfRule>
  </conditionalFormatting>
  <conditionalFormatting sqref="JJ19">
    <cfRule type="cellIs" dxfId="694" priority="1154" operator="equal">
      <formula>0</formula>
    </cfRule>
  </conditionalFormatting>
  <conditionalFormatting sqref="JJ19">
    <cfRule type="cellIs" dxfId="693" priority="1153" operator="greaterThan">
      <formula>0.05</formula>
    </cfRule>
  </conditionalFormatting>
  <conditionalFormatting sqref="JI16">
    <cfRule type="cellIs" dxfId="692" priority="1152" operator="equal">
      <formula>0</formula>
    </cfRule>
  </conditionalFormatting>
  <conditionalFormatting sqref="JI19">
    <cfRule type="cellIs" dxfId="691" priority="1151" operator="equal">
      <formula>0</formula>
    </cfRule>
  </conditionalFormatting>
  <conditionalFormatting sqref="JI13">
    <cfRule type="cellIs" dxfId="690" priority="1150" operator="equal">
      <formula>0</formula>
    </cfRule>
  </conditionalFormatting>
  <conditionalFormatting sqref="JI6">
    <cfRule type="cellIs" dxfId="689" priority="1149" operator="equal">
      <formula>0</formula>
    </cfRule>
  </conditionalFormatting>
  <conditionalFormatting sqref="JK13 JM13">
    <cfRule type="cellIs" dxfId="688" priority="1147" operator="equal">
      <formula>0</formula>
    </cfRule>
  </conditionalFormatting>
  <conditionalFormatting sqref="JK6 JM6">
    <cfRule type="cellIs" dxfId="687" priority="1146" operator="greaterThan">
      <formula>0.05</formula>
    </cfRule>
  </conditionalFormatting>
  <conditionalFormatting sqref="JK6 JM6">
    <cfRule type="cellIs" dxfId="686" priority="1148" operator="equal">
      <formula>0</formula>
    </cfRule>
  </conditionalFormatting>
  <conditionalFormatting sqref="JK13 JM13">
    <cfRule type="cellIs" dxfId="685" priority="1145" operator="greaterThan">
      <formula>0.05</formula>
    </cfRule>
  </conditionalFormatting>
  <conditionalFormatting sqref="JK16">
    <cfRule type="cellIs" dxfId="684" priority="1144" operator="equal">
      <formula>0</formula>
    </cfRule>
  </conditionalFormatting>
  <conditionalFormatting sqref="JK16">
    <cfRule type="cellIs" dxfId="683" priority="1143" operator="greaterThan">
      <formula>0.05</formula>
    </cfRule>
  </conditionalFormatting>
  <conditionalFormatting sqref="JM16">
    <cfRule type="cellIs" dxfId="682" priority="1142" operator="equal">
      <formula>0</formula>
    </cfRule>
  </conditionalFormatting>
  <conditionalFormatting sqref="JM16">
    <cfRule type="cellIs" dxfId="681" priority="1141" operator="greaterThan">
      <formula>0.05</formula>
    </cfRule>
  </conditionalFormatting>
  <conditionalFormatting sqref="JK19">
    <cfRule type="cellIs" dxfId="680" priority="1140" operator="equal">
      <formula>0</formula>
    </cfRule>
  </conditionalFormatting>
  <conditionalFormatting sqref="JK19">
    <cfRule type="cellIs" dxfId="679" priority="1139" operator="greaterThan">
      <formula>0.05</formula>
    </cfRule>
  </conditionalFormatting>
  <conditionalFormatting sqref="JM19">
    <cfRule type="cellIs" dxfId="678" priority="1138" operator="equal">
      <formula>0</formula>
    </cfRule>
  </conditionalFormatting>
  <conditionalFormatting sqref="JM19">
    <cfRule type="cellIs" dxfId="677" priority="1137" operator="greaterThan">
      <formula>0.05</formula>
    </cfRule>
  </conditionalFormatting>
  <conditionalFormatting sqref="JL16">
    <cfRule type="cellIs" dxfId="676" priority="1136" operator="equal">
      <formula>0</formula>
    </cfRule>
  </conditionalFormatting>
  <conditionalFormatting sqref="JL19">
    <cfRule type="cellIs" dxfId="675" priority="1135" operator="equal">
      <formula>0</formula>
    </cfRule>
  </conditionalFormatting>
  <conditionalFormatting sqref="JL13">
    <cfRule type="cellIs" dxfId="674" priority="1134" operator="equal">
      <formula>0</formula>
    </cfRule>
  </conditionalFormatting>
  <conditionalFormatting sqref="JL6">
    <cfRule type="cellIs" dxfId="673" priority="1133" operator="equal">
      <formula>0</formula>
    </cfRule>
  </conditionalFormatting>
  <conditionalFormatting sqref="JN13 JP13">
    <cfRule type="cellIs" dxfId="672" priority="1131" operator="equal">
      <formula>0</formula>
    </cfRule>
  </conditionalFormatting>
  <conditionalFormatting sqref="JN6 JP6">
    <cfRule type="cellIs" dxfId="671" priority="1130" operator="greaterThan">
      <formula>0.05</formula>
    </cfRule>
  </conditionalFormatting>
  <conditionalFormatting sqref="JN6 JP6">
    <cfRule type="cellIs" dxfId="670" priority="1132" operator="equal">
      <formula>0</formula>
    </cfRule>
  </conditionalFormatting>
  <conditionalFormatting sqref="JN13 JP13">
    <cfRule type="cellIs" dxfId="669" priority="1129" operator="greaterThan">
      <formula>0.05</formula>
    </cfRule>
  </conditionalFormatting>
  <conditionalFormatting sqref="JN16">
    <cfRule type="cellIs" dxfId="668" priority="1128" operator="equal">
      <formula>0</formula>
    </cfRule>
  </conditionalFormatting>
  <conditionalFormatting sqref="JN16">
    <cfRule type="cellIs" dxfId="667" priority="1127" operator="greaterThan">
      <formula>0.05</formula>
    </cfRule>
  </conditionalFormatting>
  <conditionalFormatting sqref="JP16">
    <cfRule type="cellIs" dxfId="666" priority="1126" operator="equal">
      <formula>0</formula>
    </cfRule>
  </conditionalFormatting>
  <conditionalFormatting sqref="JP16">
    <cfRule type="cellIs" dxfId="665" priority="1125" operator="greaterThan">
      <formula>0.05</formula>
    </cfRule>
  </conditionalFormatting>
  <conditionalFormatting sqref="JN19">
    <cfRule type="cellIs" dxfId="664" priority="1124" operator="equal">
      <formula>0</formula>
    </cfRule>
  </conditionalFormatting>
  <conditionalFormatting sqref="JN19">
    <cfRule type="cellIs" dxfId="663" priority="1123" operator="greaterThan">
      <formula>0.05</formula>
    </cfRule>
  </conditionalFormatting>
  <conditionalFormatting sqref="JP19">
    <cfRule type="cellIs" dxfId="662" priority="1122" operator="equal">
      <formula>0</formula>
    </cfRule>
  </conditionalFormatting>
  <conditionalFormatting sqref="JP19">
    <cfRule type="cellIs" dxfId="661" priority="1121" operator="greaterThan">
      <formula>0.05</formula>
    </cfRule>
  </conditionalFormatting>
  <conditionalFormatting sqref="JO16">
    <cfRule type="cellIs" dxfId="660" priority="1120" operator="equal">
      <formula>0</formula>
    </cfRule>
  </conditionalFormatting>
  <conditionalFormatting sqref="JO19">
    <cfRule type="cellIs" dxfId="659" priority="1119" operator="equal">
      <formula>0</formula>
    </cfRule>
  </conditionalFormatting>
  <conditionalFormatting sqref="JO13">
    <cfRule type="cellIs" dxfId="658" priority="1118" operator="equal">
      <formula>0</formula>
    </cfRule>
  </conditionalFormatting>
  <conditionalFormatting sqref="JO6">
    <cfRule type="cellIs" dxfId="657" priority="1117" operator="equal">
      <formula>0</formula>
    </cfRule>
  </conditionalFormatting>
  <conditionalFormatting sqref="JQ13 JS13">
    <cfRule type="cellIs" dxfId="656" priority="1115" operator="equal">
      <formula>0</formula>
    </cfRule>
  </conditionalFormatting>
  <conditionalFormatting sqref="JQ6 JS6">
    <cfRule type="cellIs" dxfId="655" priority="1114" operator="greaterThan">
      <formula>0.05</formula>
    </cfRule>
  </conditionalFormatting>
  <conditionalFormatting sqref="JQ6 JS6">
    <cfRule type="cellIs" dxfId="654" priority="1116" operator="equal">
      <formula>0</formula>
    </cfRule>
  </conditionalFormatting>
  <conditionalFormatting sqref="JQ13 JS13">
    <cfRule type="cellIs" dxfId="653" priority="1113" operator="greaterThan">
      <formula>0.05</formula>
    </cfRule>
  </conditionalFormatting>
  <conditionalFormatting sqref="JQ16">
    <cfRule type="cellIs" dxfId="652" priority="1112" operator="equal">
      <formula>0</formula>
    </cfRule>
  </conditionalFormatting>
  <conditionalFormatting sqref="JQ16">
    <cfRule type="cellIs" dxfId="651" priority="1111" operator="greaterThan">
      <formula>0.05</formula>
    </cfRule>
  </conditionalFormatting>
  <conditionalFormatting sqref="JS16">
    <cfRule type="cellIs" dxfId="650" priority="1110" operator="equal">
      <formula>0</formula>
    </cfRule>
  </conditionalFormatting>
  <conditionalFormatting sqref="JS16">
    <cfRule type="cellIs" dxfId="649" priority="1109" operator="greaterThan">
      <formula>0.05</formula>
    </cfRule>
  </conditionalFormatting>
  <conditionalFormatting sqref="JQ19">
    <cfRule type="cellIs" dxfId="648" priority="1108" operator="equal">
      <formula>0</formula>
    </cfRule>
  </conditionalFormatting>
  <conditionalFormatting sqref="JQ19">
    <cfRule type="cellIs" dxfId="647" priority="1107" operator="greaterThan">
      <formula>0.05</formula>
    </cfRule>
  </conditionalFormatting>
  <conditionalFormatting sqref="JS19">
    <cfRule type="cellIs" dxfId="646" priority="1106" operator="equal">
      <formula>0</formula>
    </cfRule>
  </conditionalFormatting>
  <conditionalFormatting sqref="JS19">
    <cfRule type="cellIs" dxfId="645" priority="1105" operator="greaterThan">
      <formula>0.05</formula>
    </cfRule>
  </conditionalFormatting>
  <conditionalFormatting sqref="JR16">
    <cfRule type="cellIs" dxfId="644" priority="1104" operator="equal">
      <formula>0</formula>
    </cfRule>
  </conditionalFormatting>
  <conditionalFormatting sqref="JR19">
    <cfRule type="cellIs" dxfId="643" priority="1103" operator="equal">
      <formula>0</formula>
    </cfRule>
  </conditionalFormatting>
  <conditionalFormatting sqref="JR13">
    <cfRule type="cellIs" dxfId="642" priority="1102" operator="equal">
      <formula>0</formula>
    </cfRule>
  </conditionalFormatting>
  <conditionalFormatting sqref="JR6">
    <cfRule type="cellIs" dxfId="641" priority="1101" operator="equal">
      <formula>0</formula>
    </cfRule>
  </conditionalFormatting>
  <conditionalFormatting sqref="JT13 JV13">
    <cfRule type="cellIs" dxfId="640" priority="1099" operator="equal">
      <formula>0</formula>
    </cfRule>
  </conditionalFormatting>
  <conditionalFormatting sqref="JT6 JV6">
    <cfRule type="cellIs" dxfId="639" priority="1098" operator="greaterThan">
      <formula>0.05</formula>
    </cfRule>
  </conditionalFormatting>
  <conditionalFormatting sqref="JT6 JV6">
    <cfRule type="cellIs" dxfId="638" priority="1100" operator="equal">
      <formula>0</formula>
    </cfRule>
  </conditionalFormatting>
  <conditionalFormatting sqref="JT13 JV13">
    <cfRule type="cellIs" dxfId="637" priority="1097" operator="greaterThan">
      <formula>0.05</formula>
    </cfRule>
  </conditionalFormatting>
  <conditionalFormatting sqref="JT16">
    <cfRule type="cellIs" dxfId="636" priority="1096" operator="equal">
      <formula>0</formula>
    </cfRule>
  </conditionalFormatting>
  <conditionalFormatting sqref="JT16">
    <cfRule type="cellIs" dxfId="635" priority="1095" operator="greaterThan">
      <formula>0.05</formula>
    </cfRule>
  </conditionalFormatting>
  <conditionalFormatting sqref="JV16">
    <cfRule type="cellIs" dxfId="634" priority="1094" operator="equal">
      <formula>0</formula>
    </cfRule>
  </conditionalFormatting>
  <conditionalFormatting sqref="JV16">
    <cfRule type="cellIs" dxfId="633" priority="1093" operator="greaterThan">
      <formula>0.05</formula>
    </cfRule>
  </conditionalFormatting>
  <conditionalFormatting sqref="JT19">
    <cfRule type="cellIs" dxfId="632" priority="1092" operator="equal">
      <formula>0</formula>
    </cfRule>
  </conditionalFormatting>
  <conditionalFormatting sqref="JT19">
    <cfRule type="cellIs" dxfId="631" priority="1091" operator="greaterThan">
      <formula>0.05</formula>
    </cfRule>
  </conditionalFormatting>
  <conditionalFormatting sqref="JV19">
    <cfRule type="cellIs" dxfId="630" priority="1090" operator="equal">
      <formula>0</formula>
    </cfRule>
  </conditionalFormatting>
  <conditionalFormatting sqref="JV19">
    <cfRule type="cellIs" dxfId="629" priority="1089" operator="greaterThan">
      <formula>0.05</formula>
    </cfRule>
  </conditionalFormatting>
  <conditionalFormatting sqref="JU16">
    <cfRule type="cellIs" dxfId="628" priority="1088" operator="equal">
      <formula>0</formula>
    </cfRule>
  </conditionalFormatting>
  <conditionalFormatting sqref="JU19">
    <cfRule type="cellIs" dxfId="627" priority="1087" operator="equal">
      <formula>0</formula>
    </cfRule>
  </conditionalFormatting>
  <conditionalFormatting sqref="JU13">
    <cfRule type="cellIs" dxfId="626" priority="1086" operator="equal">
      <formula>0</formula>
    </cfRule>
  </conditionalFormatting>
  <conditionalFormatting sqref="JU6">
    <cfRule type="cellIs" dxfId="625" priority="1085" operator="equal">
      <formula>0</formula>
    </cfRule>
  </conditionalFormatting>
  <conditionalFormatting sqref="JW13 JY13">
    <cfRule type="cellIs" dxfId="624" priority="1083" operator="equal">
      <formula>0</formula>
    </cfRule>
  </conditionalFormatting>
  <conditionalFormatting sqref="JW6 JY6">
    <cfRule type="cellIs" dxfId="623" priority="1082" operator="greaterThan">
      <formula>0.05</formula>
    </cfRule>
  </conditionalFormatting>
  <conditionalFormatting sqref="JW6 JY6">
    <cfRule type="cellIs" dxfId="622" priority="1084" operator="equal">
      <formula>0</formula>
    </cfRule>
  </conditionalFormatting>
  <conditionalFormatting sqref="JW13 JY13">
    <cfRule type="cellIs" dxfId="621" priority="1081" operator="greaterThan">
      <formula>0.05</formula>
    </cfRule>
  </conditionalFormatting>
  <conditionalFormatting sqref="JW16">
    <cfRule type="cellIs" dxfId="620" priority="1080" operator="equal">
      <formula>0</formula>
    </cfRule>
  </conditionalFormatting>
  <conditionalFormatting sqref="JW16">
    <cfRule type="cellIs" dxfId="619" priority="1079" operator="greaterThan">
      <formula>0.05</formula>
    </cfRule>
  </conditionalFormatting>
  <conditionalFormatting sqref="JY16">
    <cfRule type="cellIs" dxfId="618" priority="1078" operator="equal">
      <formula>0</formula>
    </cfRule>
  </conditionalFormatting>
  <conditionalFormatting sqref="JY16">
    <cfRule type="cellIs" dxfId="617" priority="1077" operator="greaterThan">
      <formula>0.05</formula>
    </cfRule>
  </conditionalFormatting>
  <conditionalFormatting sqref="JX16">
    <cfRule type="cellIs" dxfId="616" priority="1076" operator="equal">
      <formula>0</formula>
    </cfRule>
  </conditionalFormatting>
  <conditionalFormatting sqref="JX19">
    <cfRule type="cellIs" dxfId="615" priority="1075" operator="equal">
      <formula>0</formula>
    </cfRule>
  </conditionalFormatting>
  <conditionalFormatting sqref="JX13">
    <cfRule type="cellIs" dxfId="614" priority="1074" operator="equal">
      <formula>0</formula>
    </cfRule>
  </conditionalFormatting>
  <conditionalFormatting sqref="JX6">
    <cfRule type="cellIs" dxfId="613" priority="1073" operator="equal">
      <formula>0</formula>
    </cfRule>
  </conditionalFormatting>
  <conditionalFormatting sqref="JW19">
    <cfRule type="cellIs" dxfId="612" priority="1072" operator="equal">
      <formula>0</formula>
    </cfRule>
  </conditionalFormatting>
  <conditionalFormatting sqref="JY19">
    <cfRule type="cellIs" dxfId="611" priority="1071" operator="equal">
      <formula>0</formula>
    </cfRule>
  </conditionalFormatting>
  <conditionalFormatting sqref="JZ13 KB13">
    <cfRule type="cellIs" dxfId="610" priority="1069" operator="equal">
      <formula>0</formula>
    </cfRule>
  </conditionalFormatting>
  <conditionalFormatting sqref="JZ6 KB6">
    <cfRule type="cellIs" dxfId="609" priority="1068" operator="greaterThan">
      <formula>0.05</formula>
    </cfRule>
  </conditionalFormatting>
  <conditionalFormatting sqref="JZ6 KB6">
    <cfRule type="cellIs" dxfId="608" priority="1070" operator="equal">
      <formula>0</formula>
    </cfRule>
  </conditionalFormatting>
  <conditionalFormatting sqref="JZ13 KB13">
    <cfRule type="cellIs" dxfId="607" priority="1067" operator="greaterThan">
      <formula>0.05</formula>
    </cfRule>
  </conditionalFormatting>
  <conditionalFormatting sqref="JZ16">
    <cfRule type="cellIs" dxfId="606" priority="1066" operator="equal">
      <formula>0</formula>
    </cfRule>
  </conditionalFormatting>
  <conditionalFormatting sqref="JZ16">
    <cfRule type="cellIs" dxfId="605" priority="1065" operator="greaterThan">
      <formula>0.05</formula>
    </cfRule>
  </conditionalFormatting>
  <conditionalFormatting sqref="KB16">
    <cfRule type="cellIs" dxfId="604" priority="1064" operator="equal">
      <formula>0</formula>
    </cfRule>
  </conditionalFormatting>
  <conditionalFormatting sqref="KB16">
    <cfRule type="cellIs" dxfId="603" priority="1063" operator="greaterThan">
      <formula>0.05</formula>
    </cfRule>
  </conditionalFormatting>
  <conditionalFormatting sqref="KA16">
    <cfRule type="cellIs" dxfId="602" priority="1062" operator="equal">
      <formula>0</formula>
    </cfRule>
  </conditionalFormatting>
  <conditionalFormatting sqref="KA19">
    <cfRule type="cellIs" dxfId="601" priority="1061" operator="equal">
      <formula>0</formula>
    </cfRule>
  </conditionalFormatting>
  <conditionalFormatting sqref="KA13">
    <cfRule type="cellIs" dxfId="600" priority="1060" operator="equal">
      <formula>0</formula>
    </cfRule>
  </conditionalFormatting>
  <conditionalFormatting sqref="KA6">
    <cfRule type="cellIs" dxfId="599" priority="1059" operator="equal">
      <formula>0</formula>
    </cfRule>
  </conditionalFormatting>
  <conditionalFormatting sqref="JZ19">
    <cfRule type="cellIs" dxfId="598" priority="1058" operator="equal">
      <formula>0</formula>
    </cfRule>
  </conditionalFormatting>
  <conditionalFormatting sqref="KB19">
    <cfRule type="cellIs" dxfId="597" priority="1057" operator="equal">
      <formula>0</formula>
    </cfRule>
  </conditionalFormatting>
  <conditionalFormatting sqref="KC13 KE13">
    <cfRule type="cellIs" dxfId="596" priority="1055" operator="equal">
      <formula>0</formula>
    </cfRule>
  </conditionalFormatting>
  <conditionalFormatting sqref="KC6 KE6">
    <cfRule type="cellIs" dxfId="595" priority="1054" operator="greaterThan">
      <formula>0.05</formula>
    </cfRule>
  </conditionalFormatting>
  <conditionalFormatting sqref="KC6 KE6">
    <cfRule type="cellIs" dxfId="594" priority="1056" operator="equal">
      <formula>0</formula>
    </cfRule>
  </conditionalFormatting>
  <conditionalFormatting sqref="KC13 KE13">
    <cfRule type="cellIs" dxfId="593" priority="1053" operator="greaterThan">
      <formula>0.05</formula>
    </cfRule>
  </conditionalFormatting>
  <conditionalFormatting sqref="KC16">
    <cfRule type="cellIs" dxfId="592" priority="1052" operator="equal">
      <formula>0</formula>
    </cfRule>
  </conditionalFormatting>
  <conditionalFormatting sqref="KC16">
    <cfRule type="cellIs" dxfId="591" priority="1051" operator="greaterThan">
      <formula>0.05</formula>
    </cfRule>
  </conditionalFormatting>
  <conditionalFormatting sqref="KE16">
    <cfRule type="cellIs" dxfId="590" priority="1050" operator="equal">
      <formula>0</formula>
    </cfRule>
  </conditionalFormatting>
  <conditionalFormatting sqref="KE16">
    <cfRule type="cellIs" dxfId="589" priority="1049" operator="greaterThan">
      <formula>0.05</formula>
    </cfRule>
  </conditionalFormatting>
  <conditionalFormatting sqref="KD19">
    <cfRule type="cellIs" dxfId="588" priority="1048" operator="equal">
      <formula>0</formula>
    </cfRule>
  </conditionalFormatting>
  <conditionalFormatting sqref="KD13">
    <cfRule type="cellIs" dxfId="587" priority="1047" operator="equal">
      <formula>0</formula>
    </cfRule>
  </conditionalFormatting>
  <conditionalFormatting sqref="KD6">
    <cfRule type="cellIs" dxfId="586" priority="1046" operator="equal">
      <formula>0</formula>
    </cfRule>
  </conditionalFormatting>
  <conditionalFormatting sqref="KE19">
    <cfRule type="cellIs" dxfId="585" priority="1045" operator="equal">
      <formula>0</formula>
    </cfRule>
  </conditionalFormatting>
  <conditionalFormatting sqref="KD16">
    <cfRule type="cellIs" dxfId="584" priority="1044" operator="equal">
      <formula>0</formula>
    </cfRule>
  </conditionalFormatting>
  <conditionalFormatting sqref="KC19">
    <cfRule type="cellIs" dxfId="583" priority="1043" operator="equal">
      <formula>0</formula>
    </cfRule>
  </conditionalFormatting>
  <conditionalFormatting sqref="KF13 KH13">
    <cfRule type="cellIs" dxfId="582" priority="1041" operator="equal">
      <formula>0</formula>
    </cfRule>
  </conditionalFormatting>
  <conditionalFormatting sqref="KF6 KH6">
    <cfRule type="cellIs" dxfId="581" priority="1040" operator="greaterThan">
      <formula>0.05</formula>
    </cfRule>
  </conditionalFormatting>
  <conditionalFormatting sqref="KF6 KH6">
    <cfRule type="cellIs" dxfId="580" priority="1042" operator="equal">
      <formula>0</formula>
    </cfRule>
  </conditionalFormatting>
  <conditionalFormatting sqref="KF13 KH13">
    <cfRule type="cellIs" dxfId="579" priority="1039" operator="greaterThan">
      <formula>0.05</formula>
    </cfRule>
  </conditionalFormatting>
  <conditionalFormatting sqref="KF16">
    <cfRule type="cellIs" dxfId="578" priority="1038" operator="equal">
      <formula>0</formula>
    </cfRule>
  </conditionalFormatting>
  <conditionalFormatting sqref="KF16">
    <cfRule type="cellIs" dxfId="577" priority="1037" operator="greaterThan">
      <formula>0.05</formula>
    </cfRule>
  </conditionalFormatting>
  <conditionalFormatting sqref="KH16">
    <cfRule type="cellIs" dxfId="576" priority="1036" operator="equal">
      <formula>0</formula>
    </cfRule>
  </conditionalFormatting>
  <conditionalFormatting sqref="KH16">
    <cfRule type="cellIs" dxfId="575" priority="1035" operator="greaterThan">
      <formula>0.05</formula>
    </cfRule>
  </conditionalFormatting>
  <conditionalFormatting sqref="KG19">
    <cfRule type="cellIs" dxfId="574" priority="1034" operator="equal">
      <formula>0</formula>
    </cfRule>
  </conditionalFormatting>
  <conditionalFormatting sqref="KG13">
    <cfRule type="cellIs" dxfId="573" priority="1033" operator="equal">
      <formula>0</formula>
    </cfRule>
  </conditionalFormatting>
  <conditionalFormatting sqref="KG6">
    <cfRule type="cellIs" dxfId="572" priority="1032" operator="equal">
      <formula>0</formula>
    </cfRule>
  </conditionalFormatting>
  <conditionalFormatting sqref="KH19">
    <cfRule type="cellIs" dxfId="571" priority="1031" operator="equal">
      <formula>0</formula>
    </cfRule>
  </conditionalFormatting>
  <conditionalFormatting sqref="KG16">
    <cfRule type="cellIs" dxfId="570" priority="1030" operator="equal">
      <formula>0</formula>
    </cfRule>
  </conditionalFormatting>
  <conditionalFormatting sqref="KF19">
    <cfRule type="cellIs" dxfId="569" priority="1029" operator="equal">
      <formula>0</formula>
    </cfRule>
  </conditionalFormatting>
  <conditionalFormatting sqref="KI13 KK13">
    <cfRule type="cellIs" dxfId="568" priority="1027" operator="equal">
      <formula>0</formula>
    </cfRule>
  </conditionalFormatting>
  <conditionalFormatting sqref="KI6 KK6">
    <cfRule type="cellIs" dxfId="567" priority="1026" operator="greaterThan">
      <formula>0.05</formula>
    </cfRule>
  </conditionalFormatting>
  <conditionalFormatting sqref="KI6 KK6">
    <cfRule type="cellIs" dxfId="566" priority="1028" operator="equal">
      <formula>0</formula>
    </cfRule>
  </conditionalFormatting>
  <conditionalFormatting sqref="KI13 KK13">
    <cfRule type="cellIs" dxfId="565" priority="1025" operator="greaterThan">
      <formula>0.05</formula>
    </cfRule>
  </conditionalFormatting>
  <conditionalFormatting sqref="KI16">
    <cfRule type="cellIs" dxfId="564" priority="1024" operator="equal">
      <formula>0</formula>
    </cfRule>
  </conditionalFormatting>
  <conditionalFormatting sqref="KI16">
    <cfRule type="cellIs" dxfId="563" priority="1023" operator="greaterThan">
      <formula>0.05</formula>
    </cfRule>
  </conditionalFormatting>
  <conditionalFormatting sqref="KK16">
    <cfRule type="cellIs" dxfId="562" priority="1022" operator="equal">
      <formula>0</formula>
    </cfRule>
  </conditionalFormatting>
  <conditionalFormatting sqref="KK16">
    <cfRule type="cellIs" dxfId="561" priority="1021" operator="greaterThan">
      <formula>0.05</formula>
    </cfRule>
  </conditionalFormatting>
  <conditionalFormatting sqref="KJ19">
    <cfRule type="cellIs" dxfId="560" priority="1020" operator="equal">
      <formula>0</formula>
    </cfRule>
  </conditionalFormatting>
  <conditionalFormatting sqref="KK19">
    <cfRule type="cellIs" dxfId="559" priority="1019" operator="equal">
      <formula>0</formula>
    </cfRule>
  </conditionalFormatting>
  <conditionalFormatting sqref="KJ16">
    <cfRule type="cellIs" dxfId="558" priority="1018" operator="equal">
      <formula>0</formula>
    </cfRule>
  </conditionalFormatting>
  <conditionalFormatting sqref="KI19">
    <cfRule type="cellIs" dxfId="557" priority="1017" operator="equal">
      <formula>0</formula>
    </cfRule>
  </conditionalFormatting>
  <conditionalFormatting sqref="KJ6">
    <cfRule type="cellIs" dxfId="556" priority="1015" operator="greaterThan">
      <formula>0.05</formula>
    </cfRule>
  </conditionalFormatting>
  <conditionalFormatting sqref="KJ6">
    <cfRule type="cellIs" dxfId="555" priority="1016" operator="equal">
      <formula>0</formula>
    </cfRule>
  </conditionalFormatting>
  <conditionalFormatting sqref="KJ13">
    <cfRule type="cellIs" dxfId="554" priority="1014" operator="equal">
      <formula>0</formula>
    </cfRule>
  </conditionalFormatting>
  <conditionalFormatting sqref="KJ13">
    <cfRule type="cellIs" dxfId="553" priority="1013" operator="greaterThan">
      <formula>0.05</formula>
    </cfRule>
  </conditionalFormatting>
  <conditionalFormatting sqref="KL13 KN13">
    <cfRule type="cellIs" dxfId="552" priority="1011" operator="equal">
      <formula>0</formula>
    </cfRule>
  </conditionalFormatting>
  <conditionalFormatting sqref="KL6 KN6">
    <cfRule type="cellIs" dxfId="551" priority="1010" operator="greaterThan">
      <formula>0.05</formula>
    </cfRule>
  </conditionalFormatting>
  <conditionalFormatting sqref="KL6 KN6">
    <cfRule type="cellIs" dxfId="550" priority="1012" operator="equal">
      <formula>0</formula>
    </cfRule>
  </conditionalFormatting>
  <conditionalFormatting sqref="KL13 KN13">
    <cfRule type="cellIs" dxfId="549" priority="1009" operator="greaterThan">
      <formula>0.05</formula>
    </cfRule>
  </conditionalFormatting>
  <conditionalFormatting sqref="KL16">
    <cfRule type="cellIs" dxfId="548" priority="1008" operator="equal">
      <formula>0</formula>
    </cfRule>
  </conditionalFormatting>
  <conditionalFormatting sqref="KL16">
    <cfRule type="cellIs" dxfId="547" priority="1007" operator="greaterThan">
      <formula>0.05</formula>
    </cfRule>
  </conditionalFormatting>
  <conditionalFormatting sqref="KN16">
    <cfRule type="cellIs" dxfId="546" priority="1006" operator="equal">
      <formula>0</formula>
    </cfRule>
  </conditionalFormatting>
  <conditionalFormatting sqref="KN16">
    <cfRule type="cellIs" dxfId="545" priority="1005" operator="greaterThan">
      <formula>0.05</formula>
    </cfRule>
  </conditionalFormatting>
  <conditionalFormatting sqref="KM19">
    <cfRule type="cellIs" dxfId="544" priority="1004" operator="equal">
      <formula>0</formula>
    </cfRule>
  </conditionalFormatting>
  <conditionalFormatting sqref="KN19">
    <cfRule type="cellIs" dxfId="543" priority="1003" operator="equal">
      <formula>0</formula>
    </cfRule>
  </conditionalFormatting>
  <conditionalFormatting sqref="KM16">
    <cfRule type="cellIs" dxfId="542" priority="1002" operator="equal">
      <formula>0</formula>
    </cfRule>
  </conditionalFormatting>
  <conditionalFormatting sqref="KM6">
    <cfRule type="cellIs" dxfId="541" priority="1000" operator="greaterThan">
      <formula>0.05</formula>
    </cfRule>
  </conditionalFormatting>
  <conditionalFormatting sqref="KM6">
    <cfRule type="cellIs" dxfId="540" priority="1001" operator="equal">
      <formula>0</formula>
    </cfRule>
  </conditionalFormatting>
  <conditionalFormatting sqref="KM13">
    <cfRule type="cellIs" dxfId="539" priority="999" operator="equal">
      <formula>0</formula>
    </cfRule>
  </conditionalFormatting>
  <conditionalFormatting sqref="KM13">
    <cfRule type="cellIs" dxfId="538" priority="998" operator="greaterThan">
      <formula>0.05</formula>
    </cfRule>
  </conditionalFormatting>
  <conditionalFormatting sqref="KO13 KQ13">
    <cfRule type="cellIs" dxfId="537" priority="996" operator="equal">
      <formula>0</formula>
    </cfRule>
  </conditionalFormatting>
  <conditionalFormatting sqref="KO6 KQ6">
    <cfRule type="cellIs" dxfId="536" priority="995" operator="greaterThan">
      <formula>0.05</formula>
    </cfRule>
  </conditionalFormatting>
  <conditionalFormatting sqref="KO6 KQ6">
    <cfRule type="cellIs" dxfId="535" priority="997" operator="equal">
      <formula>0</formula>
    </cfRule>
  </conditionalFormatting>
  <conditionalFormatting sqref="KO13 KQ13">
    <cfRule type="cellIs" dxfId="534" priority="994" operator="greaterThan">
      <formula>0.05</formula>
    </cfRule>
  </conditionalFormatting>
  <conditionalFormatting sqref="KO16">
    <cfRule type="cellIs" dxfId="533" priority="993" operator="equal">
      <formula>0</formula>
    </cfRule>
  </conditionalFormatting>
  <conditionalFormatting sqref="KO16">
    <cfRule type="cellIs" dxfId="532" priority="992" operator="greaterThan">
      <formula>0.05</formula>
    </cfRule>
  </conditionalFormatting>
  <conditionalFormatting sqref="KQ16">
    <cfRule type="cellIs" dxfId="531" priority="991" operator="equal">
      <formula>0</formula>
    </cfRule>
  </conditionalFormatting>
  <conditionalFormatting sqref="KQ16">
    <cfRule type="cellIs" dxfId="530" priority="990" operator="greaterThan">
      <formula>0.05</formula>
    </cfRule>
  </conditionalFormatting>
  <conditionalFormatting sqref="KQ19">
    <cfRule type="cellIs" dxfId="529" priority="989" operator="equal">
      <formula>0</formula>
    </cfRule>
  </conditionalFormatting>
  <conditionalFormatting sqref="KR13 KT13">
    <cfRule type="cellIs" dxfId="528" priority="987" operator="equal">
      <formula>0</formula>
    </cfRule>
  </conditionalFormatting>
  <conditionalFormatting sqref="KR6 KT6">
    <cfRule type="cellIs" dxfId="527" priority="986" operator="greaterThan">
      <formula>0.05</formula>
    </cfRule>
  </conditionalFormatting>
  <conditionalFormatting sqref="KR6 KT6">
    <cfRule type="cellIs" dxfId="526" priority="988" operator="equal">
      <formula>0</formula>
    </cfRule>
  </conditionalFormatting>
  <conditionalFormatting sqref="KR13 KT13">
    <cfRule type="cellIs" dxfId="525" priority="985" operator="greaterThan">
      <formula>0.05</formula>
    </cfRule>
  </conditionalFormatting>
  <conditionalFormatting sqref="KR16">
    <cfRule type="cellIs" dxfId="524" priority="984" operator="equal">
      <formula>0</formula>
    </cfRule>
  </conditionalFormatting>
  <conditionalFormatting sqref="KR16">
    <cfRule type="cellIs" dxfId="523" priority="983" operator="greaterThan">
      <formula>0.05</formula>
    </cfRule>
  </conditionalFormatting>
  <conditionalFormatting sqref="KT16">
    <cfRule type="cellIs" dxfId="522" priority="982" operator="equal">
      <formula>0</formula>
    </cfRule>
  </conditionalFormatting>
  <conditionalFormatting sqref="KT16">
    <cfRule type="cellIs" dxfId="521" priority="981" operator="greaterThan">
      <formula>0.05</formula>
    </cfRule>
  </conditionalFormatting>
  <conditionalFormatting sqref="KT19">
    <cfRule type="cellIs" dxfId="520" priority="980" operator="equal">
      <formula>0</formula>
    </cfRule>
  </conditionalFormatting>
  <conditionalFormatting sqref="KS6">
    <cfRule type="cellIs" dxfId="519" priority="978" operator="greaterThan">
      <formula>0.05</formula>
    </cfRule>
  </conditionalFormatting>
  <conditionalFormatting sqref="KS6">
    <cfRule type="cellIs" dxfId="518" priority="979" operator="equal">
      <formula>0</formula>
    </cfRule>
  </conditionalFormatting>
  <conditionalFormatting sqref="KS13">
    <cfRule type="cellIs" dxfId="517" priority="977" operator="equal">
      <formula>0</formula>
    </cfRule>
  </conditionalFormatting>
  <conditionalFormatting sqref="KS13">
    <cfRule type="cellIs" dxfId="516" priority="976" operator="greaterThan">
      <formula>0.05</formula>
    </cfRule>
  </conditionalFormatting>
  <conditionalFormatting sqref="KL19">
    <cfRule type="cellIs" dxfId="515" priority="975" operator="equal">
      <formula>0</formula>
    </cfRule>
  </conditionalFormatting>
  <conditionalFormatting sqref="KL19">
    <cfRule type="cellIs" dxfId="514" priority="974" operator="greaterThan">
      <formula>0.05</formula>
    </cfRule>
  </conditionalFormatting>
  <conditionalFormatting sqref="KO19">
    <cfRule type="cellIs" dxfId="513" priority="973" operator="equal">
      <formula>0</formula>
    </cfRule>
  </conditionalFormatting>
  <conditionalFormatting sqref="KO19">
    <cfRule type="cellIs" dxfId="512" priority="972" operator="greaterThan">
      <formula>0.05</formula>
    </cfRule>
  </conditionalFormatting>
  <conditionalFormatting sqref="KR19">
    <cfRule type="cellIs" dxfId="511" priority="971" operator="equal">
      <formula>0</formula>
    </cfRule>
  </conditionalFormatting>
  <conditionalFormatting sqref="KR19">
    <cfRule type="cellIs" dxfId="510" priority="970" operator="greaterThan">
      <formula>0.05</formula>
    </cfRule>
  </conditionalFormatting>
  <conditionalFormatting sqref="KP13">
    <cfRule type="cellIs" dxfId="509" priority="969" operator="equal">
      <formula>0</formula>
    </cfRule>
  </conditionalFormatting>
  <conditionalFormatting sqref="KP16">
    <cfRule type="cellIs" dxfId="508" priority="968" operator="equal">
      <formula>0</formula>
    </cfRule>
  </conditionalFormatting>
  <conditionalFormatting sqref="KP19">
    <cfRule type="cellIs" dxfId="507" priority="967" operator="equal">
      <formula>0</formula>
    </cfRule>
  </conditionalFormatting>
  <conditionalFormatting sqref="KS16">
    <cfRule type="cellIs" dxfId="506" priority="966" operator="equal">
      <formula>0</formula>
    </cfRule>
  </conditionalFormatting>
  <conditionalFormatting sqref="KS19">
    <cfRule type="cellIs" dxfId="505" priority="965" operator="equal">
      <formula>0</formula>
    </cfRule>
  </conditionalFormatting>
  <conditionalFormatting sqref="KP6">
    <cfRule type="cellIs" dxfId="504" priority="964" operator="equal">
      <formula>0</formula>
    </cfRule>
  </conditionalFormatting>
  <conditionalFormatting sqref="KU13 KW13">
    <cfRule type="cellIs" dxfId="503" priority="962" operator="equal">
      <formula>0</formula>
    </cfRule>
  </conditionalFormatting>
  <conditionalFormatting sqref="KU6 KW6">
    <cfRule type="cellIs" dxfId="502" priority="961" operator="greaterThan">
      <formula>0.05</formula>
    </cfRule>
  </conditionalFormatting>
  <conditionalFormatting sqref="KU6 KW6">
    <cfRule type="cellIs" dxfId="501" priority="963" operator="equal">
      <formula>0</formula>
    </cfRule>
  </conditionalFormatting>
  <conditionalFormatting sqref="KU13 KW13">
    <cfRule type="cellIs" dxfId="500" priority="960" operator="greaterThan">
      <formula>0.05</formula>
    </cfRule>
  </conditionalFormatting>
  <conditionalFormatting sqref="KU16">
    <cfRule type="cellIs" dxfId="499" priority="959" operator="equal">
      <formula>0</formula>
    </cfRule>
  </conditionalFormatting>
  <conditionalFormatting sqref="KU16">
    <cfRule type="cellIs" dxfId="498" priority="958" operator="greaterThan">
      <formula>0.05</formula>
    </cfRule>
  </conditionalFormatting>
  <conditionalFormatting sqref="KW16">
    <cfRule type="cellIs" dxfId="497" priority="957" operator="equal">
      <formula>0</formula>
    </cfRule>
  </conditionalFormatting>
  <conditionalFormatting sqref="KW16">
    <cfRule type="cellIs" dxfId="496" priority="956" operator="greaterThan">
      <formula>0.05</formula>
    </cfRule>
  </conditionalFormatting>
  <conditionalFormatting sqref="KW19">
    <cfRule type="cellIs" dxfId="495" priority="955" operator="equal">
      <formula>0</formula>
    </cfRule>
  </conditionalFormatting>
  <conditionalFormatting sqref="KV6">
    <cfRule type="cellIs" dxfId="494" priority="953" operator="greaterThan">
      <formula>0.05</formula>
    </cfRule>
  </conditionalFormatting>
  <conditionalFormatting sqref="KV6">
    <cfRule type="cellIs" dxfId="493" priority="954" operator="equal">
      <formula>0</formula>
    </cfRule>
  </conditionalFormatting>
  <conditionalFormatting sqref="KV13">
    <cfRule type="cellIs" dxfId="492" priority="952" operator="equal">
      <formula>0</formula>
    </cfRule>
  </conditionalFormatting>
  <conditionalFormatting sqref="KV13">
    <cfRule type="cellIs" dxfId="491" priority="951" operator="greaterThan">
      <formula>0.05</formula>
    </cfRule>
  </conditionalFormatting>
  <conditionalFormatting sqref="KU19">
    <cfRule type="cellIs" dxfId="490" priority="950" operator="equal">
      <formula>0</formula>
    </cfRule>
  </conditionalFormatting>
  <conditionalFormatting sqref="KU19">
    <cfRule type="cellIs" dxfId="489" priority="949" operator="greaterThan">
      <formula>0.05</formula>
    </cfRule>
  </conditionalFormatting>
  <conditionalFormatting sqref="KV16">
    <cfRule type="cellIs" dxfId="488" priority="948" operator="equal">
      <formula>0</formula>
    </cfRule>
  </conditionalFormatting>
  <conditionalFormatting sqref="KV19">
    <cfRule type="cellIs" dxfId="487" priority="947" operator="equal">
      <formula>0</formula>
    </cfRule>
  </conditionalFormatting>
  <conditionalFormatting sqref="KX13 KZ13">
    <cfRule type="cellIs" dxfId="486" priority="945" operator="equal">
      <formula>0</formula>
    </cfRule>
  </conditionalFormatting>
  <conditionalFormatting sqref="KX6 KZ6">
    <cfRule type="cellIs" dxfId="485" priority="944" operator="greaterThan">
      <formula>0.05</formula>
    </cfRule>
  </conditionalFormatting>
  <conditionalFormatting sqref="KX6 KZ6">
    <cfRule type="cellIs" dxfId="484" priority="946" operator="equal">
      <formula>0</formula>
    </cfRule>
  </conditionalFormatting>
  <conditionalFormatting sqref="KX13 KZ13">
    <cfRule type="cellIs" dxfId="483" priority="943" operator="greaterThan">
      <formula>0.05</formula>
    </cfRule>
  </conditionalFormatting>
  <conditionalFormatting sqref="KX16">
    <cfRule type="cellIs" dxfId="482" priority="942" operator="equal">
      <formula>0</formula>
    </cfRule>
  </conditionalFormatting>
  <conditionalFormatting sqref="KX16">
    <cfRule type="cellIs" dxfId="481" priority="941" operator="greaterThan">
      <formula>0.05</formula>
    </cfRule>
  </conditionalFormatting>
  <conditionalFormatting sqref="KZ16">
    <cfRule type="cellIs" dxfId="480" priority="940" operator="equal">
      <formula>0</formula>
    </cfRule>
  </conditionalFormatting>
  <conditionalFormatting sqref="KZ16">
    <cfRule type="cellIs" dxfId="479" priority="939" operator="greaterThan">
      <formula>0.05</formula>
    </cfRule>
  </conditionalFormatting>
  <conditionalFormatting sqref="KZ19">
    <cfRule type="cellIs" dxfId="478" priority="938" operator="equal">
      <formula>0</formula>
    </cfRule>
  </conditionalFormatting>
  <conditionalFormatting sqref="KY6">
    <cfRule type="cellIs" dxfId="477" priority="936" operator="greaterThan">
      <formula>0.05</formula>
    </cfRule>
  </conditionalFormatting>
  <conditionalFormatting sqref="KY6">
    <cfRule type="cellIs" dxfId="476" priority="937" operator="equal">
      <formula>0</formula>
    </cfRule>
  </conditionalFormatting>
  <conditionalFormatting sqref="KY13">
    <cfRule type="cellIs" dxfId="475" priority="935" operator="equal">
      <formula>0</formula>
    </cfRule>
  </conditionalFormatting>
  <conditionalFormatting sqref="KY13">
    <cfRule type="cellIs" dxfId="474" priority="934" operator="greaterThan">
      <formula>0.05</formula>
    </cfRule>
  </conditionalFormatting>
  <conditionalFormatting sqref="KX19">
    <cfRule type="cellIs" dxfId="473" priority="933" operator="equal">
      <formula>0</formula>
    </cfRule>
  </conditionalFormatting>
  <conditionalFormatting sqref="KX19">
    <cfRule type="cellIs" dxfId="472" priority="932" operator="greaterThan">
      <formula>0.05</formula>
    </cfRule>
  </conditionalFormatting>
  <conditionalFormatting sqref="KY16">
    <cfRule type="cellIs" dxfId="471" priority="931" operator="equal">
      <formula>0</formula>
    </cfRule>
  </conditionalFormatting>
  <conditionalFormatting sqref="KY19">
    <cfRule type="cellIs" dxfId="470" priority="930" operator="equal">
      <formula>0</formula>
    </cfRule>
  </conditionalFormatting>
  <conditionalFormatting sqref="LA13 LC13">
    <cfRule type="cellIs" dxfId="469" priority="928" operator="equal">
      <formula>0</formula>
    </cfRule>
  </conditionalFormatting>
  <conditionalFormatting sqref="LA6 LC6">
    <cfRule type="cellIs" dxfId="468" priority="927" operator="greaterThan">
      <formula>0.05</formula>
    </cfRule>
  </conditionalFormatting>
  <conditionalFormatting sqref="LA6 LC6">
    <cfRule type="cellIs" dxfId="467" priority="929" operator="equal">
      <formula>0</formula>
    </cfRule>
  </conditionalFormatting>
  <conditionalFormatting sqref="LA13 LC13">
    <cfRule type="cellIs" dxfId="466" priority="926" operator="greaterThan">
      <formula>0.05</formula>
    </cfRule>
  </conditionalFormatting>
  <conditionalFormatting sqref="LA16">
    <cfRule type="cellIs" dxfId="465" priority="925" operator="equal">
      <formula>0</formula>
    </cfRule>
  </conditionalFormatting>
  <conditionalFormatting sqref="LA16">
    <cfRule type="cellIs" dxfId="464" priority="924" operator="greaterThan">
      <formula>0.05</formula>
    </cfRule>
  </conditionalFormatting>
  <conditionalFormatting sqref="LC16">
    <cfRule type="cellIs" dxfId="463" priority="923" operator="equal">
      <formula>0</formula>
    </cfRule>
  </conditionalFormatting>
  <conditionalFormatting sqref="LC16">
    <cfRule type="cellIs" dxfId="462" priority="922" operator="greaterThan">
      <formula>0.05</formula>
    </cfRule>
  </conditionalFormatting>
  <conditionalFormatting sqref="LC19">
    <cfRule type="cellIs" dxfId="461" priority="921" operator="equal">
      <formula>0</formula>
    </cfRule>
  </conditionalFormatting>
  <conditionalFormatting sqref="LB6">
    <cfRule type="cellIs" dxfId="460" priority="919" operator="greaterThan">
      <formula>0.05</formula>
    </cfRule>
  </conditionalFormatting>
  <conditionalFormatting sqref="LB6">
    <cfRule type="cellIs" dxfId="459" priority="920" operator="equal">
      <formula>0</formula>
    </cfRule>
  </conditionalFormatting>
  <conditionalFormatting sqref="LB13">
    <cfRule type="cellIs" dxfId="458" priority="918" operator="equal">
      <formula>0</formula>
    </cfRule>
  </conditionalFormatting>
  <conditionalFormatting sqref="LB13">
    <cfRule type="cellIs" dxfId="457" priority="917" operator="greaterThan">
      <formula>0.05</formula>
    </cfRule>
  </conditionalFormatting>
  <conditionalFormatting sqref="LA19">
    <cfRule type="cellIs" dxfId="456" priority="916" operator="equal">
      <formula>0</formula>
    </cfRule>
  </conditionalFormatting>
  <conditionalFormatting sqref="LA19">
    <cfRule type="cellIs" dxfId="455" priority="915" operator="greaterThan">
      <formula>0.05</formula>
    </cfRule>
  </conditionalFormatting>
  <conditionalFormatting sqref="LB16">
    <cfRule type="cellIs" dxfId="454" priority="914" operator="equal">
      <formula>0</formula>
    </cfRule>
  </conditionalFormatting>
  <conditionalFormatting sqref="LB19">
    <cfRule type="cellIs" dxfId="453" priority="913" operator="equal">
      <formula>0</formula>
    </cfRule>
  </conditionalFormatting>
  <conditionalFormatting sqref="LD13 LF13">
    <cfRule type="cellIs" dxfId="452" priority="911" operator="equal">
      <formula>0</formula>
    </cfRule>
  </conditionalFormatting>
  <conditionalFormatting sqref="LD6 LF6">
    <cfRule type="cellIs" dxfId="451" priority="910" operator="greaterThan">
      <formula>0.05</formula>
    </cfRule>
  </conditionalFormatting>
  <conditionalFormatting sqref="LD6 LF6">
    <cfRule type="cellIs" dxfId="450" priority="912" operator="equal">
      <formula>0</formula>
    </cfRule>
  </conditionalFormatting>
  <conditionalFormatting sqref="LD13 LF13">
    <cfRule type="cellIs" dxfId="449" priority="909" operator="greaterThan">
      <formula>0.05</formula>
    </cfRule>
  </conditionalFormatting>
  <conditionalFormatting sqref="LD16">
    <cfRule type="cellIs" dxfId="448" priority="908" operator="equal">
      <formula>0</formula>
    </cfRule>
  </conditionalFormatting>
  <conditionalFormatting sqref="LD16">
    <cfRule type="cellIs" dxfId="447" priority="907" operator="greaterThan">
      <formula>0.05</formula>
    </cfRule>
  </conditionalFormatting>
  <conditionalFormatting sqref="LF16">
    <cfRule type="cellIs" dxfId="446" priority="906" operator="equal">
      <formula>0</formula>
    </cfRule>
  </conditionalFormatting>
  <conditionalFormatting sqref="LF16">
    <cfRule type="cellIs" dxfId="445" priority="905" operator="greaterThan">
      <formula>0.05</formula>
    </cfRule>
  </conditionalFormatting>
  <conditionalFormatting sqref="LF19">
    <cfRule type="cellIs" dxfId="444" priority="904" operator="equal">
      <formula>0</formula>
    </cfRule>
  </conditionalFormatting>
  <conditionalFormatting sqref="LE6">
    <cfRule type="cellIs" dxfId="443" priority="902" operator="greaterThan">
      <formula>0.05</formula>
    </cfRule>
  </conditionalFormatting>
  <conditionalFormatting sqref="LE6">
    <cfRule type="cellIs" dxfId="442" priority="903" operator="equal">
      <formula>0</formula>
    </cfRule>
  </conditionalFormatting>
  <conditionalFormatting sqref="LE13">
    <cfRule type="cellIs" dxfId="441" priority="901" operator="equal">
      <formula>0</formula>
    </cfRule>
  </conditionalFormatting>
  <conditionalFormatting sqref="LE13">
    <cfRule type="cellIs" dxfId="440" priority="900" operator="greaterThan">
      <formula>0.05</formula>
    </cfRule>
  </conditionalFormatting>
  <conditionalFormatting sqref="LD19">
    <cfRule type="cellIs" dxfId="439" priority="899" operator="equal">
      <formula>0</formula>
    </cfRule>
  </conditionalFormatting>
  <conditionalFormatting sqref="LD19">
    <cfRule type="cellIs" dxfId="438" priority="898" operator="greaterThan">
      <formula>0.05</formula>
    </cfRule>
  </conditionalFormatting>
  <conditionalFormatting sqref="LE16">
    <cfRule type="cellIs" dxfId="437" priority="897" operator="equal">
      <formula>0</formula>
    </cfRule>
  </conditionalFormatting>
  <conditionalFormatting sqref="LE19">
    <cfRule type="cellIs" dxfId="436" priority="896" operator="equal">
      <formula>0</formula>
    </cfRule>
  </conditionalFormatting>
  <conditionalFormatting sqref="LG13 LI13">
    <cfRule type="cellIs" dxfId="435" priority="894" operator="equal">
      <formula>0</formula>
    </cfRule>
  </conditionalFormatting>
  <conditionalFormatting sqref="LG6 LI6">
    <cfRule type="cellIs" dxfId="434" priority="893" operator="greaterThan">
      <formula>0.05</formula>
    </cfRule>
  </conditionalFormatting>
  <conditionalFormatting sqref="LG6 LI6">
    <cfRule type="cellIs" dxfId="433" priority="895" operator="equal">
      <formula>0</formula>
    </cfRule>
  </conditionalFormatting>
  <conditionalFormatting sqref="LG13 LI13">
    <cfRule type="cellIs" dxfId="432" priority="892" operator="greaterThan">
      <formula>0.05</formula>
    </cfRule>
  </conditionalFormatting>
  <conditionalFormatting sqref="LG16">
    <cfRule type="cellIs" dxfId="431" priority="891" operator="equal">
      <formula>0</formula>
    </cfRule>
  </conditionalFormatting>
  <conditionalFormatting sqref="LG16">
    <cfRule type="cellIs" dxfId="430" priority="890" operator="greaterThan">
      <formula>0.05</formula>
    </cfRule>
  </conditionalFormatting>
  <conditionalFormatting sqref="LI16">
    <cfRule type="cellIs" dxfId="429" priority="889" operator="equal">
      <formula>0</formula>
    </cfRule>
  </conditionalFormatting>
  <conditionalFormatting sqref="LI16">
    <cfRule type="cellIs" dxfId="428" priority="888" operator="greaterThan">
      <formula>0.05</formula>
    </cfRule>
  </conditionalFormatting>
  <conditionalFormatting sqref="LI19">
    <cfRule type="cellIs" dxfId="427" priority="887" operator="equal">
      <formula>0</formula>
    </cfRule>
  </conditionalFormatting>
  <conditionalFormatting sqref="LH6">
    <cfRule type="cellIs" dxfId="426" priority="885" operator="greaterThan">
      <formula>0.05</formula>
    </cfRule>
  </conditionalFormatting>
  <conditionalFormatting sqref="LH6">
    <cfRule type="cellIs" dxfId="425" priority="886" operator="equal">
      <formula>0</formula>
    </cfRule>
  </conditionalFormatting>
  <conditionalFormatting sqref="LH13">
    <cfRule type="cellIs" dxfId="424" priority="884" operator="equal">
      <formula>0</formula>
    </cfRule>
  </conditionalFormatting>
  <conditionalFormatting sqref="LH13">
    <cfRule type="cellIs" dxfId="423" priority="883" operator="greaterThan">
      <formula>0.05</formula>
    </cfRule>
  </conditionalFormatting>
  <conditionalFormatting sqref="LG19">
    <cfRule type="cellIs" dxfId="422" priority="882" operator="equal">
      <formula>0</formula>
    </cfRule>
  </conditionalFormatting>
  <conditionalFormatting sqref="LG19">
    <cfRule type="cellIs" dxfId="421" priority="881" operator="greaterThan">
      <formula>0.05</formula>
    </cfRule>
  </conditionalFormatting>
  <conditionalFormatting sqref="LH16">
    <cfRule type="cellIs" dxfId="420" priority="880" operator="equal">
      <formula>0</formula>
    </cfRule>
  </conditionalFormatting>
  <conditionalFormatting sqref="LH19">
    <cfRule type="cellIs" dxfId="419" priority="879" operator="equal">
      <formula>0</formula>
    </cfRule>
  </conditionalFormatting>
  <conditionalFormatting sqref="LJ13 LL13">
    <cfRule type="cellIs" dxfId="418" priority="877" operator="equal">
      <formula>0</formula>
    </cfRule>
  </conditionalFormatting>
  <conditionalFormatting sqref="LJ6 LL6">
    <cfRule type="cellIs" dxfId="417" priority="876" operator="greaterThan">
      <formula>0.05</formula>
    </cfRule>
  </conditionalFormatting>
  <conditionalFormatting sqref="LJ6 LL6">
    <cfRule type="cellIs" dxfId="416" priority="878" operator="equal">
      <formula>0</formula>
    </cfRule>
  </conditionalFormatting>
  <conditionalFormatting sqref="LJ13 LL13">
    <cfRule type="cellIs" dxfId="415" priority="875" operator="greaterThan">
      <formula>0.05</formula>
    </cfRule>
  </conditionalFormatting>
  <conditionalFormatting sqref="LJ16">
    <cfRule type="cellIs" dxfId="414" priority="874" operator="equal">
      <formula>0</formula>
    </cfRule>
  </conditionalFormatting>
  <conditionalFormatting sqref="LJ16">
    <cfRule type="cellIs" dxfId="413" priority="873" operator="greaterThan">
      <formula>0.05</formula>
    </cfRule>
  </conditionalFormatting>
  <conditionalFormatting sqref="LL16">
    <cfRule type="cellIs" dxfId="412" priority="872" operator="equal">
      <formula>0</formula>
    </cfRule>
  </conditionalFormatting>
  <conditionalFormatting sqref="LL16">
    <cfRule type="cellIs" dxfId="411" priority="871" operator="greaterThan">
      <formula>0.05</formula>
    </cfRule>
  </conditionalFormatting>
  <conditionalFormatting sqref="LL19">
    <cfRule type="cellIs" dxfId="410" priority="870" operator="equal">
      <formula>0</formula>
    </cfRule>
  </conditionalFormatting>
  <conditionalFormatting sqref="LK6">
    <cfRule type="cellIs" dxfId="409" priority="868" operator="greaterThan">
      <formula>0.05</formula>
    </cfRule>
  </conditionalFormatting>
  <conditionalFormatting sqref="LK6">
    <cfRule type="cellIs" dxfId="408" priority="869" operator="equal">
      <formula>0</formula>
    </cfRule>
  </conditionalFormatting>
  <conditionalFormatting sqref="LK13">
    <cfRule type="cellIs" dxfId="407" priority="867" operator="equal">
      <formula>0</formula>
    </cfRule>
  </conditionalFormatting>
  <conditionalFormatting sqref="LK13">
    <cfRule type="cellIs" dxfId="406" priority="866" operator="greaterThan">
      <formula>0.05</formula>
    </cfRule>
  </conditionalFormatting>
  <conditionalFormatting sqref="LJ19">
    <cfRule type="cellIs" dxfId="405" priority="865" operator="equal">
      <formula>0</formula>
    </cfRule>
  </conditionalFormatting>
  <conditionalFormatting sqref="LJ19">
    <cfRule type="cellIs" dxfId="404" priority="864" operator="greaterThan">
      <formula>0.05</formula>
    </cfRule>
  </conditionalFormatting>
  <conditionalFormatting sqref="LK16">
    <cfRule type="cellIs" dxfId="403" priority="863" operator="equal">
      <formula>0</formula>
    </cfRule>
  </conditionalFormatting>
  <conditionalFormatting sqref="LK19">
    <cfRule type="cellIs" dxfId="402" priority="862" operator="equal">
      <formula>0</formula>
    </cfRule>
  </conditionalFormatting>
  <conditionalFormatting sqref="LM13 LO13">
    <cfRule type="cellIs" dxfId="401" priority="860" operator="equal">
      <formula>0</formula>
    </cfRule>
  </conditionalFormatting>
  <conditionalFormatting sqref="LM6 LO6">
    <cfRule type="cellIs" dxfId="400" priority="859" operator="greaterThan">
      <formula>0.05</formula>
    </cfRule>
  </conditionalFormatting>
  <conditionalFormatting sqref="LM6 LO6">
    <cfRule type="cellIs" dxfId="399" priority="861" operator="equal">
      <formula>0</formula>
    </cfRule>
  </conditionalFormatting>
  <conditionalFormatting sqref="LM13 LO13">
    <cfRule type="cellIs" dxfId="398" priority="858" operator="greaterThan">
      <formula>0.05</formula>
    </cfRule>
  </conditionalFormatting>
  <conditionalFormatting sqref="LM16">
    <cfRule type="cellIs" dxfId="397" priority="857" operator="equal">
      <formula>0</formula>
    </cfRule>
  </conditionalFormatting>
  <conditionalFormatting sqref="LM16">
    <cfRule type="cellIs" dxfId="396" priority="856" operator="greaterThan">
      <formula>0.05</formula>
    </cfRule>
  </conditionalFormatting>
  <conditionalFormatting sqref="LO16">
    <cfRule type="cellIs" dxfId="395" priority="855" operator="equal">
      <formula>0</formula>
    </cfRule>
  </conditionalFormatting>
  <conditionalFormatting sqref="LO16">
    <cfRule type="cellIs" dxfId="394" priority="854" operator="greaterThan">
      <formula>0.05</formula>
    </cfRule>
  </conditionalFormatting>
  <conditionalFormatting sqref="LO19">
    <cfRule type="cellIs" dxfId="393" priority="853" operator="equal">
      <formula>0</formula>
    </cfRule>
  </conditionalFormatting>
  <conditionalFormatting sqref="LM19">
    <cfRule type="cellIs" dxfId="392" priority="852" operator="equal">
      <formula>0</formula>
    </cfRule>
  </conditionalFormatting>
  <conditionalFormatting sqref="LM19">
    <cfRule type="cellIs" dxfId="391" priority="851" operator="greaterThan">
      <formula>0.05</formula>
    </cfRule>
  </conditionalFormatting>
  <conditionalFormatting sqref="LN16">
    <cfRule type="cellIs" dxfId="390" priority="850" operator="equal">
      <formula>0</formula>
    </cfRule>
  </conditionalFormatting>
  <conditionalFormatting sqref="LN19">
    <cfRule type="cellIs" dxfId="389" priority="849" operator="equal">
      <formula>0</formula>
    </cfRule>
  </conditionalFormatting>
  <conditionalFormatting sqref="LN13">
    <cfRule type="cellIs" dxfId="388" priority="848" operator="equal">
      <formula>0</formula>
    </cfRule>
  </conditionalFormatting>
  <conditionalFormatting sqref="LN6">
    <cfRule type="cellIs" dxfId="387" priority="847" operator="equal">
      <formula>0</formula>
    </cfRule>
  </conditionalFormatting>
  <conditionalFormatting sqref="LP8:LR8">
    <cfRule type="expression" dxfId="386" priority="844">
      <formula>VALUE(LEFT(LP8, FIND("%", LP8)-1)) = 0</formula>
    </cfRule>
    <cfRule type="expression" dxfId="385" priority="845">
      <formula>VALUE(LEFT(LP8, FIND("%", LP8)-1)) &gt; 5</formula>
    </cfRule>
    <cfRule type="expression" dxfId="384" priority="846">
      <formula>VALUE(LEFT(LP8, FIND("%", LP8)-1)) &lt; 5</formula>
    </cfRule>
  </conditionalFormatting>
  <conditionalFormatting sqref="LP9:LR9">
    <cfRule type="expression" dxfId="383" priority="838">
      <formula>VALUE(LEFT(LP9, FIND("%", LP9)-1)) = 0</formula>
    </cfRule>
    <cfRule type="expression" dxfId="382" priority="839">
      <formula>VALUE(LEFT(LP9, FIND("%", LP9)-1)) &gt; 5</formula>
    </cfRule>
    <cfRule type="expression" dxfId="381" priority="840">
      <formula>VALUE(LEFT(LP9, FIND("%", LP9)-1)) &lt; 5</formula>
    </cfRule>
  </conditionalFormatting>
  <conditionalFormatting sqref="LP7:LR7">
    <cfRule type="expression" dxfId="380" priority="841">
      <formula>VALUE(LEFT(LP7, FIND("%", LP7)-1)) = 0</formula>
    </cfRule>
    <cfRule type="expression" dxfId="379" priority="842">
      <formula>VALUE(LEFT(LP7, FIND("%", LP7)-1)) &gt; 5</formula>
    </cfRule>
    <cfRule type="expression" dxfId="378" priority="843">
      <formula>VALUE(LEFT(LP7, FIND("%", LP7)-1)) &lt; 5</formula>
    </cfRule>
  </conditionalFormatting>
  <conditionalFormatting sqref="LP6">
    <cfRule type="expression" dxfId="377" priority="835">
      <formula>VALUE(LEFT(LP6, FIND("%", LP6)-1)) = 0</formula>
    </cfRule>
    <cfRule type="expression" dxfId="376" priority="836">
      <formula>VALUE(LEFT(LP6, FIND("%", LP6)-1)) &gt; 5</formula>
    </cfRule>
    <cfRule type="expression" dxfId="375" priority="837">
      <formula>AND(VALUE(LEFT(LP6, FIND("%", LP6)-1)) &gt; 0, VALUE(LEFT(LP6, FIND("%", LP6)-1)) &lt; 5)</formula>
    </cfRule>
  </conditionalFormatting>
  <conditionalFormatting sqref="LQ6">
    <cfRule type="expression" dxfId="374" priority="832">
      <formula>VALUE(LEFT(LQ6, FIND("%", LQ6)-1)) = 0</formula>
    </cfRule>
    <cfRule type="expression" dxfId="373" priority="833">
      <formula>VALUE(LEFT(LQ6, FIND("%", LQ6)-1)) &gt; 5</formula>
    </cfRule>
    <cfRule type="expression" dxfId="372" priority="834">
      <formula>AND(VALUE(LEFT(LQ6, FIND("%", LQ6)-1)) &gt; 0, VALUE(LEFT(LQ6, FIND("%", LQ6)-1)) &lt; 5)</formula>
    </cfRule>
  </conditionalFormatting>
  <conditionalFormatting sqref="LR6">
    <cfRule type="expression" dxfId="371" priority="829">
      <formula>VALUE(LEFT(LR6, FIND("%", LR6)-1)) = 0</formula>
    </cfRule>
    <cfRule type="expression" dxfId="370" priority="830">
      <formula>VALUE(LEFT(LR6, FIND("%", LR6)-1)) &gt; 5</formula>
    </cfRule>
    <cfRule type="expression" dxfId="369" priority="831">
      <formula>AND(VALUE(LEFT(LR6, FIND("%", LR6)-1)) &gt; 0, VALUE(LEFT(LR6, FIND("%", LR6)-1)) &lt; 5)</formula>
    </cfRule>
  </conditionalFormatting>
  <conditionalFormatting sqref="LQ16">
    <cfRule type="expression" dxfId="368" priority="826">
      <formula>VALUE(LEFT(LQ16, FIND("%", LQ16)-1)) = 0</formula>
    </cfRule>
    <cfRule type="expression" dxfId="367" priority="827">
      <formula>VALUE(LEFT(LQ16, FIND("%", LQ16)-1)) &gt; 5</formula>
    </cfRule>
    <cfRule type="expression" dxfId="366" priority="828">
      <formula>AND(VALUE(LEFT(LQ16, FIND("%", LQ16)-1)) &gt; 0, VALUE(LEFT(LQ16, FIND("%", LQ16)-1)) &lt; 5)</formula>
    </cfRule>
  </conditionalFormatting>
  <conditionalFormatting sqref="LP13">
    <cfRule type="expression" dxfId="365" priority="823">
      <formula>VALUE(LEFT(LP13, FIND("%", LP13)-1)) = 0</formula>
    </cfRule>
    <cfRule type="expression" dxfId="364" priority="824">
      <formula>VALUE(LEFT(LP13, FIND("%", LP13)-1)) &gt; 5</formula>
    </cfRule>
    <cfRule type="expression" dxfId="363" priority="825">
      <formula>AND(VALUE(LEFT(LP13, FIND("%", LP13)-1)) &gt; 0, VALUE(LEFT(LP13, FIND("%", LP13)-1)) &lt; 5)</formula>
    </cfRule>
  </conditionalFormatting>
  <conditionalFormatting sqref="LQ13">
    <cfRule type="expression" dxfId="362" priority="820">
      <formula>VALUE(LEFT(LQ13, FIND("%", LQ13)-1)) = 0</formula>
    </cfRule>
    <cfRule type="expression" dxfId="361" priority="821">
      <formula>VALUE(LEFT(LQ13, FIND("%", LQ13)-1)) &gt; 5</formula>
    </cfRule>
    <cfRule type="expression" dxfId="360" priority="822">
      <formula>AND(VALUE(LEFT(LQ13, FIND("%", LQ13)-1)) &gt; 0, VALUE(LEFT(LQ13, FIND("%", LQ13)-1)) &lt; 5)</formula>
    </cfRule>
  </conditionalFormatting>
  <conditionalFormatting sqref="LR13">
    <cfRule type="expression" dxfId="359" priority="817">
      <formula>VALUE(LEFT(LR13, FIND("%", LR13)-1)) = 0</formula>
    </cfRule>
    <cfRule type="expression" dxfId="358" priority="818">
      <formula>VALUE(LEFT(LR13, FIND("%", LR13)-1)) &gt; 5</formula>
    </cfRule>
    <cfRule type="expression" dxfId="357" priority="819">
      <formula>AND(VALUE(LEFT(LR13, FIND("%", LR13)-1)) &gt; 0, VALUE(LEFT(LR13, FIND("%", LR13)-1)) &lt; 5)</formula>
    </cfRule>
  </conditionalFormatting>
  <conditionalFormatting sqref="LP16">
    <cfRule type="expression" dxfId="356" priority="814">
      <formula>VALUE(LEFT(LP16, FIND("%", LP16)-1)) = 0</formula>
    </cfRule>
    <cfRule type="expression" dxfId="355" priority="815">
      <formula>VALUE(LEFT(LP16, FIND("%", LP16)-1)) &gt; 5</formula>
    </cfRule>
    <cfRule type="expression" dxfId="354" priority="816">
      <formula>AND(VALUE(LEFT(LP16, FIND("%", LP16)-1)) &gt; 0, VALUE(LEFT(LP16, FIND("%", LP16)-1)) &lt; 5)</formula>
    </cfRule>
  </conditionalFormatting>
  <conditionalFormatting sqref="LR16">
    <cfRule type="expression" dxfId="353" priority="811">
      <formula>VALUE(LEFT(LR16, FIND("%", LR16)-1)) = 0</formula>
    </cfRule>
    <cfRule type="expression" dxfId="352" priority="812">
      <formula>VALUE(LEFT(LR16, FIND("%", LR16)-1)) &gt; 5</formula>
    </cfRule>
    <cfRule type="expression" dxfId="351" priority="813">
      <formula>AND(VALUE(LEFT(LR16, FIND("%", LR16)-1)) &gt; 0, VALUE(LEFT(LR16, FIND("%", LR16)-1)) &lt; 5)</formula>
    </cfRule>
  </conditionalFormatting>
  <conditionalFormatting sqref="LP19">
    <cfRule type="expression" dxfId="350" priority="808">
      <formula>VALUE(LEFT(LP19, FIND("%", LP19)-1)) = 0</formula>
    </cfRule>
    <cfRule type="expression" dxfId="349" priority="809">
      <formula>VALUE(LEFT(LP19, FIND("%", LP19)-1)) &gt; 5</formula>
    </cfRule>
    <cfRule type="expression" dxfId="348" priority="810">
      <formula>AND(VALUE(LEFT(LP19, FIND("%", LP19)-1)) &gt; 0, VALUE(LEFT(LP19, FIND("%", LP19)-1)) &lt; 5)</formula>
    </cfRule>
  </conditionalFormatting>
  <conditionalFormatting sqref="LQ19">
    <cfRule type="expression" dxfId="347" priority="805">
      <formula>VALUE(LEFT(LQ19, FIND("%", LQ19)-1)) = 0</formula>
    </cfRule>
    <cfRule type="expression" dxfId="346" priority="806">
      <formula>VALUE(LEFT(LQ19, FIND("%", LQ19)-1)) &gt; 5</formula>
    </cfRule>
    <cfRule type="expression" dxfId="345" priority="807">
      <formula>AND(VALUE(LEFT(LQ19, FIND("%", LQ19)-1)) &gt; 0, VALUE(LEFT(LQ19, FIND("%", LQ19)-1)) &lt; 5)</formula>
    </cfRule>
  </conditionalFormatting>
  <conditionalFormatting sqref="LR19">
    <cfRule type="expression" dxfId="344" priority="802">
      <formula>VALUE(LEFT(LR19, FIND("%", LR19)-1)) = 0</formula>
    </cfRule>
    <cfRule type="expression" dxfId="343" priority="803">
      <formula>VALUE(LEFT(LR19, FIND("%", LR19)-1)) &gt; 5</formula>
    </cfRule>
    <cfRule type="expression" dxfId="342" priority="804">
      <formula>AND(VALUE(LEFT(LR19, FIND("%", LR19)-1)) &gt; 0, VALUE(LEFT(LR19, FIND("%", LR19)-1)) &lt; 5)</formula>
    </cfRule>
  </conditionalFormatting>
  <conditionalFormatting sqref="LS8:LU8">
    <cfRule type="expression" dxfId="341" priority="799">
      <formula>VALUE(LEFT(LS8, FIND("%", LS8)-1)) = 0</formula>
    </cfRule>
    <cfRule type="expression" dxfId="340" priority="800">
      <formula>VALUE(LEFT(LS8, FIND("%", LS8)-1)) &gt; 5</formula>
    </cfRule>
    <cfRule type="expression" dxfId="339" priority="801">
      <formula>VALUE(LEFT(LS8, FIND("%", LS8)-1)) &lt; 5</formula>
    </cfRule>
  </conditionalFormatting>
  <conditionalFormatting sqref="LS9:LU9">
    <cfRule type="expression" dxfId="338" priority="793">
      <formula>VALUE(LEFT(LS9, FIND("%", LS9)-1)) = 0</formula>
    </cfRule>
    <cfRule type="expression" dxfId="337" priority="794">
      <formula>VALUE(LEFT(LS9, FIND("%", LS9)-1)) &gt; 5</formula>
    </cfRule>
    <cfRule type="expression" dxfId="336" priority="795">
      <formula>VALUE(LEFT(LS9, FIND("%", LS9)-1)) &lt; 5</formula>
    </cfRule>
  </conditionalFormatting>
  <conditionalFormatting sqref="LS7:LU7">
    <cfRule type="expression" dxfId="335" priority="796">
      <formula>VALUE(LEFT(LS7, FIND("%", LS7)-1)) = 0</formula>
    </cfRule>
    <cfRule type="expression" dxfId="334" priority="797">
      <formula>VALUE(LEFT(LS7, FIND("%", LS7)-1)) &gt; 5</formula>
    </cfRule>
    <cfRule type="expression" dxfId="333" priority="798">
      <formula>VALUE(LEFT(LS7, FIND("%", LS7)-1)) &lt; 5</formula>
    </cfRule>
  </conditionalFormatting>
  <conditionalFormatting sqref="LS6">
    <cfRule type="expression" dxfId="332" priority="790">
      <formula>VALUE(LEFT(LS6, FIND("%", LS6)-1)) = 0</formula>
    </cfRule>
    <cfRule type="expression" dxfId="331" priority="791">
      <formula>VALUE(LEFT(LS6, FIND("%", LS6)-1)) &gt; 5</formula>
    </cfRule>
    <cfRule type="expression" dxfId="330" priority="792">
      <formula>AND(VALUE(LEFT(LS6, FIND("%", LS6)-1)) &gt; 0, VALUE(LEFT(LS6, FIND("%", LS6)-1)) &lt; 5)</formula>
    </cfRule>
  </conditionalFormatting>
  <conditionalFormatting sqref="LT6">
    <cfRule type="expression" dxfId="329" priority="787">
      <formula>VALUE(LEFT(LT6, FIND("%", LT6)-1)) = 0</formula>
    </cfRule>
    <cfRule type="expression" dxfId="328" priority="788">
      <formula>VALUE(LEFT(LT6, FIND("%", LT6)-1)) &gt; 5</formula>
    </cfRule>
    <cfRule type="expression" dxfId="327" priority="789">
      <formula>AND(VALUE(LEFT(LT6, FIND("%", LT6)-1)) &gt; 0, VALUE(LEFT(LT6, FIND("%", LT6)-1)) &lt; 5)</formula>
    </cfRule>
  </conditionalFormatting>
  <conditionalFormatting sqref="LU6">
    <cfRule type="expression" dxfId="326" priority="784">
      <formula>VALUE(LEFT(LU6, FIND("%", LU6)-1)) = 0</formula>
    </cfRule>
    <cfRule type="expression" dxfId="325" priority="785">
      <formula>VALUE(LEFT(LU6, FIND("%", LU6)-1)) &gt; 5</formula>
    </cfRule>
    <cfRule type="expression" dxfId="324" priority="786">
      <formula>AND(VALUE(LEFT(LU6, FIND("%", LU6)-1)) &gt; 0, VALUE(LEFT(LU6, FIND("%", LU6)-1)) &lt; 5)</formula>
    </cfRule>
  </conditionalFormatting>
  <conditionalFormatting sqref="LT16">
    <cfRule type="expression" dxfId="323" priority="781">
      <formula>VALUE(LEFT(LT16, FIND("%", LT16)-1)) = 0</formula>
    </cfRule>
    <cfRule type="expression" dxfId="322" priority="782">
      <formula>VALUE(LEFT(LT16, FIND("%", LT16)-1)) &gt; 5</formula>
    </cfRule>
    <cfRule type="expression" dxfId="321" priority="783">
      <formula>AND(VALUE(LEFT(LT16, FIND("%", LT16)-1)) &gt; 0, VALUE(LEFT(LT16, FIND("%", LT16)-1)) &lt; 5)</formula>
    </cfRule>
  </conditionalFormatting>
  <conditionalFormatting sqref="LS13">
    <cfRule type="expression" dxfId="320" priority="778">
      <formula>VALUE(LEFT(LS13, FIND("%", LS13)-1)) = 0</formula>
    </cfRule>
    <cfRule type="expression" dxfId="319" priority="779">
      <formula>VALUE(LEFT(LS13, FIND("%", LS13)-1)) &gt; 5</formula>
    </cfRule>
    <cfRule type="expression" dxfId="318" priority="780">
      <formula>AND(VALUE(LEFT(LS13, FIND("%", LS13)-1)) &gt; 0, VALUE(LEFT(LS13, FIND("%", LS13)-1)) &lt; 5)</formula>
    </cfRule>
  </conditionalFormatting>
  <conditionalFormatting sqref="LT13">
    <cfRule type="expression" dxfId="317" priority="775">
      <formula>VALUE(LEFT(LT13, FIND("%", LT13)-1)) = 0</formula>
    </cfRule>
    <cfRule type="expression" dxfId="316" priority="776">
      <formula>VALUE(LEFT(LT13, FIND("%", LT13)-1)) &gt; 5</formula>
    </cfRule>
    <cfRule type="expression" dxfId="315" priority="777">
      <formula>AND(VALUE(LEFT(LT13, FIND("%", LT13)-1)) &gt; 0, VALUE(LEFT(LT13, FIND("%", LT13)-1)) &lt; 5)</formula>
    </cfRule>
  </conditionalFormatting>
  <conditionalFormatting sqref="LU13">
    <cfRule type="expression" dxfId="314" priority="772">
      <formula>VALUE(LEFT(LU13, FIND("%", LU13)-1)) = 0</formula>
    </cfRule>
    <cfRule type="expression" dxfId="313" priority="773">
      <formula>VALUE(LEFT(LU13, FIND("%", LU13)-1)) &gt; 5</formula>
    </cfRule>
    <cfRule type="expression" dxfId="312" priority="774">
      <formula>AND(VALUE(LEFT(LU13, FIND("%", LU13)-1)) &gt; 0, VALUE(LEFT(LU13, FIND("%", LU13)-1)) &lt; 5)</formula>
    </cfRule>
  </conditionalFormatting>
  <conditionalFormatting sqref="LS16">
    <cfRule type="expression" dxfId="311" priority="769">
      <formula>VALUE(LEFT(LS16, FIND("%", LS16)-1)) = 0</formula>
    </cfRule>
    <cfRule type="expression" dxfId="310" priority="770">
      <formula>VALUE(LEFT(LS16, FIND("%", LS16)-1)) &gt; 5</formula>
    </cfRule>
    <cfRule type="expression" dxfId="309" priority="771">
      <formula>AND(VALUE(LEFT(LS16, FIND("%", LS16)-1)) &gt; 0, VALUE(LEFT(LS16, FIND("%", LS16)-1)) &lt; 5)</formula>
    </cfRule>
  </conditionalFormatting>
  <conditionalFormatting sqref="LU16">
    <cfRule type="expression" dxfId="308" priority="766">
      <formula>VALUE(LEFT(LU16, FIND("%", LU16)-1)) = 0</formula>
    </cfRule>
    <cfRule type="expression" dxfId="307" priority="767">
      <formula>VALUE(LEFT(LU16, FIND("%", LU16)-1)) &gt; 5</formula>
    </cfRule>
    <cfRule type="expression" dxfId="306" priority="768">
      <formula>AND(VALUE(LEFT(LU16, FIND("%", LU16)-1)) &gt; 0, VALUE(LEFT(LU16, FIND("%", LU16)-1)) &lt; 5)</formula>
    </cfRule>
  </conditionalFormatting>
  <conditionalFormatting sqref="LS19">
    <cfRule type="expression" dxfId="305" priority="763">
      <formula>VALUE(LEFT(LS19, FIND("%", LS19)-1)) = 0</formula>
    </cfRule>
    <cfRule type="expression" dxfId="304" priority="764">
      <formula>VALUE(LEFT(LS19, FIND("%", LS19)-1)) &gt; 5</formula>
    </cfRule>
    <cfRule type="expression" dxfId="303" priority="765">
      <formula>AND(VALUE(LEFT(LS19, FIND("%", LS19)-1)) &gt; 0, VALUE(LEFT(LS19, FIND("%", LS19)-1)) &lt; 5)</formula>
    </cfRule>
  </conditionalFormatting>
  <conditionalFormatting sqref="LT19">
    <cfRule type="expression" dxfId="302" priority="760">
      <formula>VALUE(LEFT(LT19, FIND("%", LT19)-1)) = 0</formula>
    </cfRule>
    <cfRule type="expression" dxfId="301" priority="761">
      <formula>VALUE(LEFT(LT19, FIND("%", LT19)-1)) &gt; 5</formula>
    </cfRule>
    <cfRule type="expression" dxfId="300" priority="762">
      <formula>AND(VALUE(LEFT(LT19, FIND("%", LT19)-1)) &gt; 0, VALUE(LEFT(LT19, FIND("%", LT19)-1)) &lt; 5)</formula>
    </cfRule>
  </conditionalFormatting>
  <conditionalFormatting sqref="LU19">
    <cfRule type="expression" dxfId="299" priority="757">
      <formula>VALUE(LEFT(LU19, FIND("%", LU19)-1)) = 0</formula>
    </cfRule>
    <cfRule type="expression" dxfId="298" priority="758">
      <formula>VALUE(LEFT(LU19, FIND("%", LU19)-1)) &gt; 5</formula>
    </cfRule>
    <cfRule type="expression" dxfId="297" priority="759">
      <formula>AND(VALUE(LEFT(LU19, FIND("%", LU19)-1)) &gt; 0, VALUE(LEFT(LU19, FIND("%", LU19)-1)) &lt; 5)</formula>
    </cfRule>
  </conditionalFormatting>
  <conditionalFormatting sqref="LV8:LX8">
    <cfRule type="expression" dxfId="296" priority="754">
      <formula>VALUE(LEFT(LV8, FIND("%", LV8)-1)) = 0</formula>
    </cfRule>
    <cfRule type="expression" dxfId="295" priority="755">
      <formula>VALUE(LEFT(LV8, FIND("%", LV8)-1)) &gt; 5</formula>
    </cfRule>
    <cfRule type="expression" dxfId="294" priority="756">
      <formula>VALUE(LEFT(LV8, FIND("%", LV8)-1)) &lt; 5</formula>
    </cfRule>
  </conditionalFormatting>
  <conditionalFormatting sqref="LV9:LX9">
    <cfRule type="expression" dxfId="293" priority="748">
      <formula>VALUE(LEFT(LV9, FIND("%", LV9)-1)) = 0</formula>
    </cfRule>
    <cfRule type="expression" dxfId="292" priority="749">
      <formula>VALUE(LEFT(LV9, FIND("%", LV9)-1)) &gt; 5</formula>
    </cfRule>
    <cfRule type="expression" dxfId="291" priority="750">
      <formula>VALUE(LEFT(LV9, FIND("%", LV9)-1)) &lt; 5</formula>
    </cfRule>
  </conditionalFormatting>
  <conditionalFormatting sqref="LV7:LX7">
    <cfRule type="expression" dxfId="290" priority="751">
      <formula>VALUE(LEFT(LV7, FIND("%", LV7)-1)) = 0</formula>
    </cfRule>
    <cfRule type="expression" dxfId="289" priority="752">
      <formula>VALUE(LEFT(LV7, FIND("%", LV7)-1)) &gt; 5</formula>
    </cfRule>
    <cfRule type="expression" dxfId="288" priority="753">
      <formula>VALUE(LEFT(LV7, FIND("%", LV7)-1)) &lt; 5</formula>
    </cfRule>
  </conditionalFormatting>
  <conditionalFormatting sqref="LV6">
    <cfRule type="expression" dxfId="287" priority="553">
      <formula>VALUE(LV6*100) = 0</formula>
    </cfRule>
    <cfRule type="expression" dxfId="286" priority="554">
      <formula>VALUE(LV6*100) &gt; 5</formula>
    </cfRule>
    <cfRule type="expression" dxfId="285" priority="555">
      <formula>AND((LV6*100) &gt; 0, (LV6*100) &lt; 5)</formula>
    </cfRule>
  </conditionalFormatting>
  <conditionalFormatting sqref="LW6:LX6">
    <cfRule type="expression" dxfId="284" priority="550">
      <formula>VALUE(LW6*100) = 0</formula>
    </cfRule>
    <cfRule type="expression" dxfId="283" priority="551">
      <formula>VALUE(LW6*100) &gt; 5</formula>
    </cfRule>
    <cfRule type="expression" dxfId="282" priority="552">
      <formula>AND((LW6*100) &gt; 0, (LW6*100) &lt; 5)</formula>
    </cfRule>
  </conditionalFormatting>
  <conditionalFormatting sqref="LV13">
    <cfRule type="expression" dxfId="281" priority="547">
      <formula>VALUE(LV13*100) = 0</formula>
    </cfRule>
    <cfRule type="expression" dxfId="280" priority="548">
      <formula>VALUE(LV13*100) &gt; 5</formula>
    </cfRule>
    <cfRule type="expression" dxfId="279" priority="549">
      <formula>AND((LV13*100) &gt; 0, (LV13*100) &lt; 5)</formula>
    </cfRule>
  </conditionalFormatting>
  <conditionalFormatting sqref="LW13:LX13">
    <cfRule type="expression" dxfId="278" priority="544">
      <formula>VALUE(LW13*100) = 0</formula>
    </cfRule>
    <cfRule type="expression" dxfId="277" priority="545">
      <formula>VALUE(LW13*100) &gt; 5</formula>
    </cfRule>
    <cfRule type="expression" dxfId="276" priority="546">
      <formula>AND((LW13*100) &gt; 0, (LW13*100) &lt; 5)</formula>
    </cfRule>
  </conditionalFormatting>
  <conditionalFormatting sqref="LV16">
    <cfRule type="expression" dxfId="275" priority="541">
      <formula>VALUE(LV16*100) = 0</formula>
    </cfRule>
    <cfRule type="expression" dxfId="274" priority="542">
      <formula>VALUE(LV16*100) &gt; 5</formula>
    </cfRule>
    <cfRule type="expression" dxfId="273" priority="543">
      <formula>AND((LV16*100) &gt; 0, (LV16*100) &lt; 5)</formula>
    </cfRule>
  </conditionalFormatting>
  <conditionalFormatting sqref="LW16:LX16">
    <cfRule type="expression" dxfId="272" priority="538">
      <formula>VALUE(LW16*100) = 0</formula>
    </cfRule>
    <cfRule type="expression" dxfId="271" priority="539">
      <formula>VALUE(LW16*100) &gt; 5</formula>
    </cfRule>
    <cfRule type="expression" dxfId="270" priority="540">
      <formula>AND((LW16*100) &gt; 0, (LW16*100) &lt; 5)</formula>
    </cfRule>
  </conditionalFormatting>
  <conditionalFormatting sqref="LV19">
    <cfRule type="expression" dxfId="269" priority="535">
      <formula>VALUE(LV19*100) = 0</formula>
    </cfRule>
    <cfRule type="expression" dxfId="268" priority="536">
      <formula>VALUE(LV19*100) &gt; 5</formula>
    </cfRule>
    <cfRule type="expression" dxfId="267" priority="537">
      <formula>AND((LV19*100) &gt; 0, (LV19*100) &lt; 5)</formula>
    </cfRule>
  </conditionalFormatting>
  <conditionalFormatting sqref="LW19:LX19">
    <cfRule type="expression" dxfId="266" priority="532">
      <formula>VALUE(LW19*100) = 0</formula>
    </cfRule>
    <cfRule type="expression" dxfId="265" priority="533">
      <formula>VALUE(LW19*100) &gt; 5</formula>
    </cfRule>
    <cfRule type="expression" dxfId="264" priority="534">
      <formula>AND((LW19*100) &gt; 0, (LW19*100) &lt; 5)</formula>
    </cfRule>
  </conditionalFormatting>
  <conditionalFormatting sqref="LY8:MA8">
    <cfRule type="expression" dxfId="263" priority="427">
      <formula>VALUE(LEFT(LY8, FIND("%", LY8)-1)) = 0</formula>
    </cfRule>
    <cfRule type="expression" dxfId="262" priority="428">
      <formula>VALUE(LEFT(LY8, FIND("%", LY8)-1)) &gt; 5</formula>
    </cfRule>
    <cfRule type="expression" dxfId="261" priority="429">
      <formula>VALUE(LEFT(LY8, FIND("%", LY8)-1)) &lt; 5</formula>
    </cfRule>
  </conditionalFormatting>
  <conditionalFormatting sqref="LY9:MA9">
    <cfRule type="expression" dxfId="260" priority="421">
      <formula>VALUE(LEFT(LY9, FIND("%", LY9)-1)) = 0</formula>
    </cfRule>
    <cfRule type="expression" dxfId="259" priority="422">
      <formula>VALUE(LEFT(LY9, FIND("%", LY9)-1)) &gt; 5</formula>
    </cfRule>
    <cfRule type="expression" dxfId="258" priority="423">
      <formula>VALUE(LEFT(LY9, FIND("%", LY9)-1)) &lt; 5</formula>
    </cfRule>
  </conditionalFormatting>
  <conditionalFormatting sqref="LY7:MA7">
    <cfRule type="expression" dxfId="257" priority="424">
      <formula>VALUE(LEFT(LY7, FIND("%", LY7)-1)) = 0</formula>
    </cfRule>
    <cfRule type="expression" dxfId="256" priority="425">
      <formula>VALUE(LEFT(LY7, FIND("%", LY7)-1)) &gt; 5</formula>
    </cfRule>
    <cfRule type="expression" dxfId="255" priority="426">
      <formula>VALUE(LEFT(LY7, FIND("%", LY7)-1)) &lt; 5</formula>
    </cfRule>
  </conditionalFormatting>
  <conditionalFormatting sqref="LY6">
    <cfRule type="expression" dxfId="254" priority="418">
      <formula>VALUE(LY6*100) = 0</formula>
    </cfRule>
    <cfRule type="expression" dxfId="253" priority="419">
      <formula>VALUE(LY6*100) &gt; 5</formula>
    </cfRule>
    <cfRule type="expression" dxfId="252" priority="420">
      <formula>AND((LY6*100) &gt; 0, (LY6*100) &lt; 5)</formula>
    </cfRule>
  </conditionalFormatting>
  <conditionalFormatting sqref="LZ6:MA6">
    <cfRule type="expression" dxfId="251" priority="415">
      <formula>VALUE(LZ6*100) = 0</formula>
    </cfRule>
    <cfRule type="expression" dxfId="250" priority="416">
      <formula>VALUE(LZ6*100) &gt; 5</formula>
    </cfRule>
    <cfRule type="expression" dxfId="249" priority="417">
      <formula>AND((LZ6*100) &gt; 0, (LZ6*100) &lt; 5)</formula>
    </cfRule>
  </conditionalFormatting>
  <conditionalFormatting sqref="LY13">
    <cfRule type="expression" dxfId="248" priority="412">
      <formula>VALUE(LY13*100) = 0</formula>
    </cfRule>
    <cfRule type="expression" dxfId="247" priority="413">
      <formula>VALUE(LY13*100) &gt; 5</formula>
    </cfRule>
    <cfRule type="expression" dxfId="246" priority="414">
      <formula>AND((LY13*100) &gt; 0, (LY13*100) &lt; 5)</formula>
    </cfRule>
  </conditionalFormatting>
  <conditionalFormatting sqref="LZ13:MA13">
    <cfRule type="expression" dxfId="245" priority="409">
      <formula>VALUE(LZ13*100) = 0</formula>
    </cfRule>
    <cfRule type="expression" dxfId="244" priority="410">
      <formula>VALUE(LZ13*100) &gt; 5</formula>
    </cfRule>
    <cfRule type="expression" dxfId="243" priority="411">
      <formula>AND((LZ13*100) &gt; 0, (LZ13*100) &lt; 5)</formula>
    </cfRule>
  </conditionalFormatting>
  <conditionalFormatting sqref="LY16">
    <cfRule type="expression" dxfId="242" priority="406">
      <formula>VALUE(LY16*100) = 0</formula>
    </cfRule>
    <cfRule type="expression" dxfId="241" priority="407">
      <formula>VALUE(LY16*100) &gt; 5</formula>
    </cfRule>
    <cfRule type="expression" dxfId="240" priority="408">
      <formula>AND((LY16*100) &gt; 0, (LY16*100) &lt; 5)</formula>
    </cfRule>
  </conditionalFormatting>
  <conditionalFormatting sqref="LZ16:MA16">
    <cfRule type="expression" dxfId="239" priority="403">
      <formula>VALUE(LZ16*100) = 0</formula>
    </cfRule>
    <cfRule type="expression" dxfId="238" priority="404">
      <formula>VALUE(LZ16*100) &gt; 5</formula>
    </cfRule>
    <cfRule type="expression" dxfId="237" priority="405">
      <formula>AND((LZ16*100) &gt; 0, (LZ16*100) &lt; 5)</formula>
    </cfRule>
  </conditionalFormatting>
  <conditionalFormatting sqref="LY19">
    <cfRule type="expression" dxfId="236" priority="400">
      <formula>VALUE(LY19*100) = 0</formula>
    </cfRule>
    <cfRule type="expression" dxfId="235" priority="401">
      <formula>VALUE(LY19*100) &gt; 5</formula>
    </cfRule>
    <cfRule type="expression" dxfId="234" priority="402">
      <formula>AND((LY19*100) &gt; 0, (LY19*100) &lt; 5)</formula>
    </cfRule>
  </conditionalFormatting>
  <conditionalFormatting sqref="LZ19:MA19">
    <cfRule type="expression" dxfId="233" priority="397">
      <formula>VALUE(LZ19*100) = 0</formula>
    </cfRule>
    <cfRule type="expression" dxfId="232" priority="398">
      <formula>VALUE(LZ19*100) &gt; 5</formula>
    </cfRule>
    <cfRule type="expression" dxfId="231" priority="399">
      <formula>AND((LZ19*100) &gt; 0, (LZ19*100) &lt; 5)</formula>
    </cfRule>
  </conditionalFormatting>
  <conditionalFormatting sqref="MB8:MD8">
    <cfRule type="expression" dxfId="230" priority="361">
      <formula>VALUE(LEFT(MB8, FIND("%", MB8)-1)) = 0</formula>
    </cfRule>
    <cfRule type="expression" dxfId="229" priority="362">
      <formula>VALUE(LEFT(MB8, FIND("%", MB8)-1)) &gt; 5</formula>
    </cfRule>
    <cfRule type="expression" dxfId="228" priority="363">
      <formula>VALUE(LEFT(MB8, FIND("%", MB8)-1)) &lt; 5</formula>
    </cfRule>
  </conditionalFormatting>
  <conditionalFormatting sqref="MB9:MD9">
    <cfRule type="expression" dxfId="227" priority="355">
      <formula>VALUE(LEFT(MB9, FIND("%", MB9)-1)) = 0</formula>
    </cfRule>
    <cfRule type="expression" dxfId="226" priority="356">
      <formula>VALUE(LEFT(MB9, FIND("%", MB9)-1)) &gt; 5</formula>
    </cfRule>
    <cfRule type="expression" dxfId="225" priority="357">
      <formula>VALUE(LEFT(MB9, FIND("%", MB9)-1)) &lt; 5</formula>
    </cfRule>
  </conditionalFormatting>
  <conditionalFormatting sqref="MB7:MD7">
    <cfRule type="expression" dxfId="224" priority="358">
      <formula>VALUE(LEFT(MB7, FIND("%", MB7)-1)) = 0</formula>
    </cfRule>
    <cfRule type="expression" dxfId="223" priority="359">
      <formula>VALUE(LEFT(MB7, FIND("%", MB7)-1)) &gt; 5</formula>
    </cfRule>
    <cfRule type="expression" dxfId="222" priority="360">
      <formula>VALUE(LEFT(MB7, FIND("%", MB7)-1)) &lt; 5</formula>
    </cfRule>
  </conditionalFormatting>
  <conditionalFormatting sqref="MB6">
    <cfRule type="expression" dxfId="221" priority="352">
      <formula>VALUE(MB6*100) = 0</formula>
    </cfRule>
    <cfRule type="expression" dxfId="220" priority="353">
      <formula>VALUE(MB6*100) &gt; 5</formula>
    </cfRule>
    <cfRule type="expression" dxfId="219" priority="354">
      <formula>AND((MB6*100) &gt; 0, (MB6*100) &lt; 5)</formula>
    </cfRule>
  </conditionalFormatting>
  <conditionalFormatting sqref="MC6:MD6">
    <cfRule type="expression" dxfId="218" priority="349">
      <formula>VALUE(MC6*100) = 0</formula>
    </cfRule>
    <cfRule type="expression" dxfId="217" priority="350">
      <formula>VALUE(MC6*100) &gt; 5</formula>
    </cfRule>
    <cfRule type="expression" dxfId="216" priority="351">
      <formula>AND((MC6*100) &gt; 0, (MC6*100) &lt; 5)</formula>
    </cfRule>
  </conditionalFormatting>
  <conditionalFormatting sqref="MB13">
    <cfRule type="expression" dxfId="215" priority="346">
      <formula>VALUE(MB13*100) = 0</formula>
    </cfRule>
    <cfRule type="expression" dxfId="214" priority="347">
      <formula>VALUE(MB13*100) &gt; 5</formula>
    </cfRule>
    <cfRule type="expression" dxfId="213" priority="348">
      <formula>AND((MB13*100) &gt; 0, (MB13*100) &lt; 5)</formula>
    </cfRule>
  </conditionalFormatting>
  <conditionalFormatting sqref="MC13:MD13">
    <cfRule type="expression" dxfId="212" priority="343">
      <formula>VALUE(MC13*100) = 0</formula>
    </cfRule>
    <cfRule type="expression" dxfId="211" priority="344">
      <formula>VALUE(MC13*100) &gt; 5</formula>
    </cfRule>
    <cfRule type="expression" dxfId="210" priority="345">
      <formula>AND((MC13*100) &gt; 0, (MC13*100) &lt; 5)</formula>
    </cfRule>
  </conditionalFormatting>
  <conditionalFormatting sqref="MB16">
    <cfRule type="expression" dxfId="209" priority="340">
      <formula>VALUE(MB16*100) = 0</formula>
    </cfRule>
    <cfRule type="expression" dxfId="208" priority="341">
      <formula>VALUE(MB16*100) &gt; 5</formula>
    </cfRule>
    <cfRule type="expression" dxfId="207" priority="342">
      <formula>AND((MB16*100) &gt; 0, (MB16*100) &lt; 5)</formula>
    </cfRule>
  </conditionalFormatting>
  <conditionalFormatting sqref="MC16:MD16">
    <cfRule type="expression" dxfId="206" priority="337">
      <formula>VALUE(MC16*100) = 0</formula>
    </cfRule>
    <cfRule type="expression" dxfId="205" priority="338">
      <formula>VALUE(MC16*100) &gt; 5</formula>
    </cfRule>
    <cfRule type="expression" dxfId="204" priority="339">
      <formula>AND((MC16*100) &gt; 0, (MC16*100) &lt; 5)</formula>
    </cfRule>
  </conditionalFormatting>
  <conditionalFormatting sqref="MB19">
    <cfRule type="expression" dxfId="203" priority="334">
      <formula>VALUE(MB19*100) = 0</formula>
    </cfRule>
    <cfRule type="expression" dxfId="202" priority="335">
      <formula>VALUE(MB19*100) &gt; 5</formula>
    </cfRule>
    <cfRule type="expression" dxfId="201" priority="336">
      <formula>AND((MB19*100) &gt; 0, (MB19*100) &lt; 5)</formula>
    </cfRule>
  </conditionalFormatting>
  <conditionalFormatting sqref="MC19:MD19">
    <cfRule type="expression" dxfId="200" priority="331">
      <formula>VALUE(MC19*100) = 0</formula>
    </cfRule>
    <cfRule type="expression" dxfId="199" priority="332">
      <formula>VALUE(MC19*100) &gt; 5</formula>
    </cfRule>
    <cfRule type="expression" dxfId="198" priority="333">
      <formula>AND((MC19*100) &gt; 0, (MC19*100) &lt; 5)</formula>
    </cfRule>
  </conditionalFormatting>
  <conditionalFormatting sqref="ME8:MG8">
    <cfRule type="expression" dxfId="197" priority="262">
      <formula>VALUE(LEFT(ME8, FIND("%", ME8)-1)) = 0</formula>
    </cfRule>
    <cfRule type="expression" dxfId="196" priority="263">
      <formula>VALUE(LEFT(ME8, FIND("%", ME8)-1)) &gt; 5</formula>
    </cfRule>
    <cfRule type="expression" dxfId="195" priority="264">
      <formula>VALUE(LEFT(ME8, FIND("%", ME8)-1)) &lt; 5</formula>
    </cfRule>
  </conditionalFormatting>
  <conditionalFormatting sqref="ME9:MG9">
    <cfRule type="expression" dxfId="194" priority="256">
      <formula>VALUE(LEFT(ME9, FIND("%", ME9)-1)) = 0</formula>
    </cfRule>
    <cfRule type="expression" dxfId="193" priority="257">
      <formula>VALUE(LEFT(ME9, FIND("%", ME9)-1)) &gt; 5</formula>
    </cfRule>
    <cfRule type="expression" dxfId="192" priority="258">
      <formula>VALUE(LEFT(ME9, FIND("%", ME9)-1)) &lt; 5</formula>
    </cfRule>
  </conditionalFormatting>
  <conditionalFormatting sqref="ME7:MG7">
    <cfRule type="expression" dxfId="191" priority="259">
      <formula>VALUE(LEFT(ME7, FIND("%", ME7)-1)) = 0</formula>
    </cfRule>
    <cfRule type="expression" dxfId="190" priority="260">
      <formula>VALUE(LEFT(ME7, FIND("%", ME7)-1)) &gt; 5</formula>
    </cfRule>
    <cfRule type="expression" dxfId="189" priority="261">
      <formula>VALUE(LEFT(ME7, FIND("%", ME7)-1)) &lt; 5</formula>
    </cfRule>
  </conditionalFormatting>
  <conditionalFormatting sqref="ME6">
    <cfRule type="expression" dxfId="188" priority="253">
      <formula>VALUE(ME6*100) = 0</formula>
    </cfRule>
    <cfRule type="expression" dxfId="187" priority="254">
      <formula>VALUE(ME6*100) &gt; 5</formula>
    </cfRule>
    <cfRule type="expression" dxfId="186" priority="255">
      <formula>AND((ME6*100) &gt; 0, (ME6*100) &lt; 5)</formula>
    </cfRule>
  </conditionalFormatting>
  <conditionalFormatting sqref="MF6:MG6">
    <cfRule type="expression" dxfId="185" priority="250">
      <formula>VALUE(MF6*100) = 0</formula>
    </cfRule>
    <cfRule type="expression" dxfId="184" priority="251">
      <formula>VALUE(MF6*100) &gt; 5</formula>
    </cfRule>
    <cfRule type="expression" dxfId="183" priority="252">
      <formula>AND((MF6*100) &gt; 0, (MF6*100) &lt; 5)</formula>
    </cfRule>
  </conditionalFormatting>
  <conditionalFormatting sqref="ME13">
    <cfRule type="expression" dxfId="182" priority="247">
      <formula>VALUE(ME13*100) = 0</formula>
    </cfRule>
    <cfRule type="expression" dxfId="181" priority="248">
      <formula>VALUE(ME13*100) &gt; 5</formula>
    </cfRule>
    <cfRule type="expression" dxfId="180" priority="249">
      <formula>AND((ME13*100) &gt; 0, (ME13*100) &lt; 5)</formula>
    </cfRule>
  </conditionalFormatting>
  <conditionalFormatting sqref="MF13:MG13">
    <cfRule type="expression" dxfId="179" priority="244">
      <formula>VALUE(MF13*100) = 0</formula>
    </cfRule>
    <cfRule type="expression" dxfId="178" priority="245">
      <formula>VALUE(MF13*100) &gt; 5</formula>
    </cfRule>
    <cfRule type="expression" dxfId="177" priority="246">
      <formula>AND((MF13*100) &gt; 0, (MF13*100) &lt; 5)</formula>
    </cfRule>
  </conditionalFormatting>
  <conditionalFormatting sqref="ME16">
    <cfRule type="expression" dxfId="176" priority="241">
      <formula>VALUE(ME16*100) = 0</formula>
    </cfRule>
    <cfRule type="expression" dxfId="175" priority="242">
      <formula>VALUE(ME16*100) &gt; 5</formula>
    </cfRule>
    <cfRule type="expression" dxfId="174" priority="243">
      <formula>AND((ME16*100) &gt; 0, (ME16*100) &lt; 5)</formula>
    </cfRule>
  </conditionalFormatting>
  <conditionalFormatting sqref="MF16:MG16">
    <cfRule type="expression" dxfId="173" priority="238">
      <formula>VALUE(MF16*100) = 0</formula>
    </cfRule>
    <cfRule type="expression" dxfId="172" priority="239">
      <formula>VALUE(MF16*100) &gt; 5</formula>
    </cfRule>
    <cfRule type="expression" dxfId="171" priority="240">
      <formula>AND((MF16*100) &gt; 0, (MF16*100) &lt; 5)</formula>
    </cfRule>
  </conditionalFormatting>
  <conditionalFormatting sqref="ME19">
    <cfRule type="expression" dxfId="170" priority="235">
      <formula>VALUE(ME19*100) = 0</formula>
    </cfRule>
    <cfRule type="expression" dxfId="169" priority="236">
      <formula>VALUE(ME19*100) &gt; 5</formula>
    </cfRule>
    <cfRule type="expression" dxfId="168" priority="237">
      <formula>AND((ME19*100) &gt; 0, (ME19*100) &lt; 5)</formula>
    </cfRule>
  </conditionalFormatting>
  <conditionalFormatting sqref="MF19:MG19">
    <cfRule type="expression" dxfId="167" priority="232">
      <formula>VALUE(MF19*100) = 0</formula>
    </cfRule>
    <cfRule type="expression" dxfId="166" priority="233">
      <formula>VALUE(MF19*100) &gt; 5</formula>
    </cfRule>
    <cfRule type="expression" dxfId="165" priority="234">
      <formula>AND((MF19*100) &gt; 0, (MF19*100) &lt; 5)</formula>
    </cfRule>
  </conditionalFormatting>
  <conditionalFormatting sqref="MH8:MJ8">
    <cfRule type="expression" dxfId="164" priority="229">
      <formula>VALUE(LEFT(MH8, FIND("%", MH8)-1)) = 0</formula>
    </cfRule>
    <cfRule type="expression" dxfId="163" priority="230">
      <formula>VALUE(LEFT(MH8, FIND("%", MH8)-1)) &gt; 5</formula>
    </cfRule>
    <cfRule type="expression" dxfId="162" priority="231">
      <formula>VALUE(LEFT(MH8, FIND("%", MH8)-1)) &lt; 5</formula>
    </cfRule>
  </conditionalFormatting>
  <conditionalFormatting sqref="MH9:MJ9">
    <cfRule type="expression" dxfId="161" priority="223">
      <formula>VALUE(LEFT(MH9, FIND("%", MH9)-1)) = 0</formula>
    </cfRule>
    <cfRule type="expression" dxfId="160" priority="224">
      <formula>VALUE(LEFT(MH9, FIND("%", MH9)-1)) &gt; 5</formula>
    </cfRule>
    <cfRule type="expression" dxfId="159" priority="225">
      <formula>VALUE(LEFT(MH9, FIND("%", MH9)-1)) &lt; 5</formula>
    </cfRule>
  </conditionalFormatting>
  <conditionalFormatting sqref="MH7:MJ7">
    <cfRule type="expression" dxfId="158" priority="226">
      <formula>VALUE(LEFT(MH7, FIND("%", MH7)-1)) = 0</formula>
    </cfRule>
    <cfRule type="expression" dxfId="157" priority="227">
      <formula>VALUE(LEFT(MH7, FIND("%", MH7)-1)) &gt; 5</formula>
    </cfRule>
    <cfRule type="expression" dxfId="156" priority="228">
      <formula>VALUE(LEFT(MH7, FIND("%", MH7)-1)) &lt; 5</formula>
    </cfRule>
  </conditionalFormatting>
  <conditionalFormatting sqref="MH6">
    <cfRule type="expression" dxfId="155" priority="220">
      <formula>VALUE(MH6*100) = 0</formula>
    </cfRule>
    <cfRule type="expression" dxfId="154" priority="221">
      <formula>VALUE(MH6*100) &gt; 5</formula>
    </cfRule>
    <cfRule type="expression" dxfId="153" priority="222">
      <formula>AND((MH6*100) &gt; 0, (MH6*100) &lt; 5)</formula>
    </cfRule>
  </conditionalFormatting>
  <conditionalFormatting sqref="MI6:MJ6">
    <cfRule type="expression" dxfId="152" priority="217">
      <formula>VALUE(MI6*100) = 0</formula>
    </cfRule>
    <cfRule type="expression" dxfId="151" priority="218">
      <formula>VALUE(MI6*100) &gt; 5</formula>
    </cfRule>
    <cfRule type="expression" dxfId="150" priority="219">
      <formula>AND((MI6*100) &gt; 0, (MI6*100) &lt; 5)</formula>
    </cfRule>
  </conditionalFormatting>
  <conditionalFormatting sqref="MH13">
    <cfRule type="expression" dxfId="149" priority="214">
      <formula>VALUE(MH13*100) = 0</formula>
    </cfRule>
    <cfRule type="expression" dxfId="148" priority="215">
      <formula>VALUE(MH13*100) &gt; 5</formula>
    </cfRule>
    <cfRule type="expression" dxfId="147" priority="216">
      <formula>AND((MH13*100) &gt; 0, (MH13*100) &lt; 5)</formula>
    </cfRule>
  </conditionalFormatting>
  <conditionalFormatting sqref="MI13:MJ13">
    <cfRule type="expression" dxfId="146" priority="211">
      <formula>VALUE(MI13*100) = 0</formula>
    </cfRule>
    <cfRule type="expression" dxfId="145" priority="212">
      <formula>VALUE(MI13*100) &gt; 5</formula>
    </cfRule>
    <cfRule type="expression" dxfId="144" priority="213">
      <formula>AND((MI13*100) &gt; 0, (MI13*100) &lt; 5)</formula>
    </cfRule>
  </conditionalFormatting>
  <conditionalFormatting sqref="MH16">
    <cfRule type="expression" dxfId="143" priority="208">
      <formula>VALUE(MH16*100) = 0</formula>
    </cfRule>
    <cfRule type="expression" dxfId="142" priority="209">
      <formula>VALUE(MH16*100) &gt; 5</formula>
    </cfRule>
    <cfRule type="expression" dxfId="141" priority="210">
      <formula>AND((MH16*100) &gt; 0, (MH16*100) &lt; 5)</formula>
    </cfRule>
  </conditionalFormatting>
  <conditionalFormatting sqref="MI16:MJ16">
    <cfRule type="expression" dxfId="140" priority="205">
      <formula>VALUE(MI16*100) = 0</formula>
    </cfRule>
    <cfRule type="expression" dxfId="139" priority="206">
      <formula>VALUE(MI16*100) &gt; 5</formula>
    </cfRule>
    <cfRule type="expression" dxfId="138" priority="207">
      <formula>AND((MI16*100) &gt; 0, (MI16*100) &lt; 5)</formula>
    </cfRule>
  </conditionalFormatting>
  <conditionalFormatting sqref="MH19">
    <cfRule type="expression" dxfId="137" priority="202">
      <formula>VALUE(MH19*100) = 0</formula>
    </cfRule>
    <cfRule type="expression" dxfId="136" priority="203">
      <formula>VALUE(MH19*100) &gt; 5</formula>
    </cfRule>
    <cfRule type="expression" dxfId="135" priority="204">
      <formula>AND((MH19*100) &gt; 0, (MH19*100) &lt; 5)</formula>
    </cfRule>
  </conditionalFormatting>
  <conditionalFormatting sqref="MI19:MJ19">
    <cfRule type="expression" dxfId="134" priority="199">
      <formula>VALUE(MI19*100) = 0</formula>
    </cfRule>
    <cfRule type="expression" dxfId="133" priority="200">
      <formula>VALUE(MI19*100) &gt; 5</formula>
    </cfRule>
    <cfRule type="expression" dxfId="132" priority="201">
      <formula>AND((MI19*100) &gt; 0, (MI19*100) &lt; 5)</formula>
    </cfRule>
  </conditionalFormatting>
  <conditionalFormatting sqref="MK8:MM8">
    <cfRule type="expression" dxfId="131" priority="130">
      <formula>VALUE(LEFT(MK8, FIND("%", MK8)-1)) = 0</formula>
    </cfRule>
    <cfRule type="expression" dxfId="130" priority="131">
      <formula>VALUE(LEFT(MK8, FIND("%", MK8)-1)) &gt; 5</formula>
    </cfRule>
    <cfRule type="expression" dxfId="129" priority="132">
      <formula>VALUE(LEFT(MK8, FIND("%", MK8)-1)) &lt; 5</formula>
    </cfRule>
  </conditionalFormatting>
  <conditionalFormatting sqref="MK9:MM9">
    <cfRule type="expression" dxfId="128" priority="124">
      <formula>VALUE(LEFT(MK9, FIND("%", MK9)-1)) = 0</formula>
    </cfRule>
    <cfRule type="expression" dxfId="127" priority="125">
      <formula>VALUE(LEFT(MK9, FIND("%", MK9)-1)) &gt; 5</formula>
    </cfRule>
    <cfRule type="expression" dxfId="126" priority="126">
      <formula>VALUE(LEFT(MK9, FIND("%", MK9)-1)) &lt; 5</formula>
    </cfRule>
  </conditionalFormatting>
  <conditionalFormatting sqref="MK7:MM7">
    <cfRule type="expression" dxfId="125" priority="127">
      <formula>VALUE(LEFT(MK7, FIND("%", MK7)-1)) = 0</formula>
    </cfRule>
    <cfRule type="expression" dxfId="124" priority="128">
      <formula>VALUE(LEFT(MK7, FIND("%", MK7)-1)) &gt; 5</formula>
    </cfRule>
    <cfRule type="expression" dxfId="123" priority="129">
      <formula>VALUE(LEFT(MK7, FIND("%", MK7)-1)) &lt; 5</formula>
    </cfRule>
  </conditionalFormatting>
  <conditionalFormatting sqref="MK6">
    <cfRule type="expression" dxfId="122" priority="121">
      <formula>VALUE(MK6*100) = 0</formula>
    </cfRule>
    <cfRule type="expression" dxfId="121" priority="122">
      <formula>VALUE(MK6*100) &gt; 5</formula>
    </cfRule>
    <cfRule type="expression" dxfId="120" priority="123">
      <formula>AND((MK6*100) &gt; 0, (MK6*100) &lt; 5)</formula>
    </cfRule>
  </conditionalFormatting>
  <conditionalFormatting sqref="ML6:MM6">
    <cfRule type="expression" dxfId="119" priority="118">
      <formula>VALUE(ML6*100) = 0</formula>
    </cfRule>
    <cfRule type="expression" dxfId="118" priority="119">
      <formula>VALUE(ML6*100) &gt; 5</formula>
    </cfRule>
    <cfRule type="expression" dxfId="117" priority="120">
      <formula>AND((ML6*100) &gt; 0, (ML6*100) &lt; 5)</formula>
    </cfRule>
  </conditionalFormatting>
  <conditionalFormatting sqref="MK13">
    <cfRule type="expression" dxfId="116" priority="115">
      <formula>VALUE(MK13*100) = 0</formula>
    </cfRule>
    <cfRule type="expression" dxfId="115" priority="116">
      <formula>VALUE(MK13*100) &gt; 5</formula>
    </cfRule>
    <cfRule type="expression" dxfId="114" priority="117">
      <formula>AND((MK13*100) &gt; 0, (MK13*100) &lt; 5)</formula>
    </cfRule>
  </conditionalFormatting>
  <conditionalFormatting sqref="ML13:MM13">
    <cfRule type="expression" dxfId="113" priority="112">
      <formula>VALUE(ML13*100) = 0</formula>
    </cfRule>
    <cfRule type="expression" dxfId="112" priority="113">
      <formula>VALUE(ML13*100) &gt; 5</formula>
    </cfRule>
    <cfRule type="expression" dxfId="111" priority="114">
      <formula>AND((ML13*100) &gt; 0, (ML13*100) &lt; 5)</formula>
    </cfRule>
  </conditionalFormatting>
  <conditionalFormatting sqref="MK16">
    <cfRule type="expression" dxfId="110" priority="109">
      <formula>VALUE(MK16*100) = 0</formula>
    </cfRule>
    <cfRule type="expression" dxfId="109" priority="110">
      <formula>VALUE(MK16*100) &gt; 5</formula>
    </cfRule>
    <cfRule type="expression" dxfId="108" priority="111">
      <formula>AND((MK16*100) &gt; 0, (MK16*100) &lt; 5)</formula>
    </cfRule>
  </conditionalFormatting>
  <conditionalFormatting sqref="ML16:MM16">
    <cfRule type="expression" dxfId="107" priority="106">
      <formula>VALUE(ML16*100) = 0</formula>
    </cfRule>
    <cfRule type="expression" dxfId="106" priority="107">
      <formula>VALUE(ML16*100) &gt; 5</formula>
    </cfRule>
    <cfRule type="expression" dxfId="105" priority="108">
      <formula>AND((ML16*100) &gt; 0, (ML16*100) &lt; 5)</formula>
    </cfRule>
  </conditionalFormatting>
  <conditionalFormatting sqref="MK19">
    <cfRule type="expression" dxfId="104" priority="103">
      <formula>VALUE(MK19*100) = 0</formula>
    </cfRule>
    <cfRule type="expression" dxfId="103" priority="104">
      <formula>VALUE(MK19*100) &gt; 5</formula>
    </cfRule>
    <cfRule type="expression" dxfId="102" priority="105">
      <formula>AND((MK19*100) &gt; 0, (MK19*100) &lt; 5)</formula>
    </cfRule>
  </conditionalFormatting>
  <conditionalFormatting sqref="ML19:MM19">
    <cfRule type="expression" dxfId="101" priority="100">
      <formula>VALUE(ML19*100) = 0</formula>
    </cfRule>
    <cfRule type="expression" dxfId="100" priority="101">
      <formula>VALUE(ML19*100) &gt; 5</formula>
    </cfRule>
    <cfRule type="expression" dxfId="99" priority="102">
      <formula>AND((ML19*100) &gt; 0, (ML19*100) &lt; 5)</formula>
    </cfRule>
  </conditionalFormatting>
  <conditionalFormatting sqref="MN8:MP8">
    <cfRule type="expression" dxfId="98" priority="97">
      <formula>VALUE(LEFT(MN8, FIND("%", MN8)-1)) = 0</formula>
    </cfRule>
    <cfRule type="expression" dxfId="97" priority="98">
      <formula>VALUE(LEFT(MN8, FIND("%", MN8)-1)) &gt; 5</formula>
    </cfRule>
    <cfRule type="expression" dxfId="96" priority="99">
      <formula>VALUE(LEFT(MN8, FIND("%", MN8)-1)) &lt; 5</formula>
    </cfRule>
  </conditionalFormatting>
  <conditionalFormatting sqref="MN9:MP9">
    <cfRule type="expression" dxfId="95" priority="91">
      <formula>VALUE(LEFT(MN9, FIND("%", MN9)-1)) = 0</formula>
    </cfRule>
    <cfRule type="expression" dxfId="94" priority="92">
      <formula>VALUE(LEFT(MN9, FIND("%", MN9)-1)) &gt; 5</formula>
    </cfRule>
    <cfRule type="expression" dxfId="93" priority="93">
      <formula>VALUE(LEFT(MN9, FIND("%", MN9)-1)) &lt; 5</formula>
    </cfRule>
  </conditionalFormatting>
  <conditionalFormatting sqref="MN7:MP7">
    <cfRule type="expression" dxfId="92" priority="94">
      <formula>VALUE(LEFT(MN7, FIND("%", MN7)-1)) = 0</formula>
    </cfRule>
    <cfRule type="expression" dxfId="91" priority="95">
      <formula>VALUE(LEFT(MN7, FIND("%", MN7)-1)) &gt; 5</formula>
    </cfRule>
    <cfRule type="expression" dxfId="90" priority="96">
      <formula>VALUE(LEFT(MN7, FIND("%", MN7)-1)) &lt; 5</formula>
    </cfRule>
  </conditionalFormatting>
  <conditionalFormatting sqref="MN6">
    <cfRule type="expression" dxfId="89" priority="88">
      <formula>VALUE(MN6*100) = 0</formula>
    </cfRule>
    <cfRule type="expression" dxfId="88" priority="89">
      <formula>VALUE(MN6*100) &gt; 5</formula>
    </cfRule>
    <cfRule type="expression" dxfId="87" priority="90">
      <formula>AND((MN6*100) &gt; 0, (MN6*100) &lt; 5)</formula>
    </cfRule>
  </conditionalFormatting>
  <conditionalFormatting sqref="MO6:MP6">
    <cfRule type="expression" dxfId="86" priority="85">
      <formula>VALUE(MO6*100) = 0</formula>
    </cfRule>
    <cfRule type="expression" dxfId="85" priority="86">
      <formula>VALUE(MO6*100) &gt; 5</formula>
    </cfRule>
    <cfRule type="expression" dxfId="84" priority="87">
      <formula>AND((MO6*100) &gt; 0, (MO6*100) &lt; 5)</formula>
    </cfRule>
  </conditionalFormatting>
  <conditionalFormatting sqref="MN13">
    <cfRule type="expression" dxfId="83" priority="82">
      <formula>VALUE(MN13*100) = 0</formula>
    </cfRule>
    <cfRule type="expression" dxfId="82" priority="83">
      <formula>VALUE(MN13*100) &gt; 5</formula>
    </cfRule>
    <cfRule type="expression" dxfId="81" priority="84">
      <formula>AND((MN13*100) &gt; 0, (MN13*100) &lt; 5)</formula>
    </cfRule>
  </conditionalFormatting>
  <conditionalFormatting sqref="MO13:MP13">
    <cfRule type="expression" dxfId="80" priority="79">
      <formula>VALUE(MO13*100) = 0</formula>
    </cfRule>
    <cfRule type="expression" dxfId="79" priority="80">
      <formula>VALUE(MO13*100) &gt; 5</formula>
    </cfRule>
    <cfRule type="expression" dxfId="78" priority="81">
      <formula>AND((MO13*100) &gt; 0, (MO13*100) &lt; 5)</formula>
    </cfRule>
  </conditionalFormatting>
  <conditionalFormatting sqref="MN16">
    <cfRule type="expression" dxfId="77" priority="76">
      <formula>VALUE(MN16*100) = 0</formula>
    </cfRule>
    <cfRule type="expression" dxfId="76" priority="77">
      <formula>VALUE(MN16*100) &gt; 5</formula>
    </cfRule>
    <cfRule type="expression" dxfId="75" priority="78">
      <formula>AND((MN16*100) &gt; 0, (MN16*100) &lt; 5)</formula>
    </cfRule>
  </conditionalFormatting>
  <conditionalFormatting sqref="MO16:MP16">
    <cfRule type="expression" dxfId="74" priority="73">
      <formula>VALUE(MO16*100) = 0</formula>
    </cfRule>
    <cfRule type="expression" dxfId="73" priority="74">
      <formula>VALUE(MO16*100) &gt; 5</formula>
    </cfRule>
    <cfRule type="expression" dxfId="72" priority="75">
      <formula>AND((MO16*100) &gt; 0, (MO16*100) &lt; 5)</formula>
    </cfRule>
  </conditionalFormatting>
  <conditionalFormatting sqref="MN19">
    <cfRule type="expression" dxfId="71" priority="70">
      <formula>VALUE(MN19*100) = 0</formula>
    </cfRule>
    <cfRule type="expression" dxfId="70" priority="71">
      <formula>VALUE(MN19*100) &gt; 5</formula>
    </cfRule>
    <cfRule type="expression" dxfId="69" priority="72">
      <formula>AND((MN19*100) &gt; 0, (MN19*100) &lt; 5)</formula>
    </cfRule>
  </conditionalFormatting>
  <conditionalFormatting sqref="MO19:MP19">
    <cfRule type="expression" dxfId="68" priority="67">
      <formula>VALUE(MO19*100) = 0</formula>
    </cfRule>
    <cfRule type="expression" dxfId="67" priority="68">
      <formula>VALUE(MO19*100) &gt; 5</formula>
    </cfRule>
    <cfRule type="expression" dxfId="66" priority="69">
      <formula>AND((MO19*100) &gt; 0, (MO19*100) &lt; 5)</formula>
    </cfRule>
  </conditionalFormatting>
  <conditionalFormatting sqref="MQ8:MS8">
    <cfRule type="expression" dxfId="65" priority="64">
      <formula>VALUE(LEFT(MQ8, FIND("%", MQ8)-1)) = 0</formula>
    </cfRule>
    <cfRule type="expression" dxfId="64" priority="65">
      <formula>VALUE(LEFT(MQ8, FIND("%", MQ8)-1)) &gt; 5</formula>
    </cfRule>
    <cfRule type="expression" dxfId="63" priority="66">
      <formula>VALUE(LEFT(MQ8, FIND("%", MQ8)-1)) &lt; 5</formula>
    </cfRule>
  </conditionalFormatting>
  <conditionalFormatting sqref="MQ9:MS9">
    <cfRule type="expression" dxfId="62" priority="58">
      <formula>VALUE(LEFT(MQ9, FIND("%", MQ9)-1)) = 0</formula>
    </cfRule>
    <cfRule type="expression" dxfId="61" priority="59">
      <formula>VALUE(LEFT(MQ9, FIND("%", MQ9)-1)) &gt; 5</formula>
    </cfRule>
    <cfRule type="expression" dxfId="60" priority="60">
      <formula>VALUE(LEFT(MQ9, FIND("%", MQ9)-1)) &lt; 5</formula>
    </cfRule>
  </conditionalFormatting>
  <conditionalFormatting sqref="MQ7:MS7">
    <cfRule type="expression" dxfId="59" priority="61">
      <formula>VALUE(LEFT(MQ7, FIND("%", MQ7)-1)) = 0</formula>
    </cfRule>
    <cfRule type="expression" dxfId="58" priority="62">
      <formula>VALUE(LEFT(MQ7, FIND("%", MQ7)-1)) &gt; 5</formula>
    </cfRule>
    <cfRule type="expression" dxfId="57" priority="63">
      <formula>VALUE(LEFT(MQ7, FIND("%", MQ7)-1)) &lt; 5</formula>
    </cfRule>
  </conditionalFormatting>
  <conditionalFormatting sqref="MQ6">
    <cfRule type="expression" dxfId="56" priority="55">
      <formula>VALUE(MQ6*100) = 0</formula>
    </cfRule>
    <cfRule type="expression" dxfId="55" priority="56">
      <formula>VALUE(MQ6*100) &gt; 5</formula>
    </cfRule>
    <cfRule type="expression" dxfId="54" priority="57">
      <formula>AND((MQ6*100) &gt; 0, (MQ6*100) &lt; 5)</formula>
    </cfRule>
  </conditionalFormatting>
  <conditionalFormatting sqref="MR6:MS6">
    <cfRule type="expression" dxfId="53" priority="52">
      <formula>VALUE(MR6*100) = 0</formula>
    </cfRule>
    <cfRule type="expression" dxfId="52" priority="53">
      <formula>VALUE(MR6*100) &gt; 5</formula>
    </cfRule>
    <cfRule type="expression" dxfId="51" priority="54">
      <formula>AND((MR6*100) &gt; 0, (MR6*100) &lt; 5)</formula>
    </cfRule>
  </conditionalFormatting>
  <conditionalFormatting sqref="MQ13">
    <cfRule type="expression" dxfId="50" priority="49">
      <formula>VALUE(MQ13*100) = 0</formula>
    </cfRule>
    <cfRule type="expression" dxfId="49" priority="50">
      <formula>VALUE(MQ13*100) &gt; 5</formula>
    </cfRule>
    <cfRule type="expression" dxfId="48" priority="51">
      <formula>AND((MQ13*100) &gt; 0, (MQ13*100) &lt; 5)</formula>
    </cfRule>
  </conditionalFormatting>
  <conditionalFormatting sqref="MR13:MS13">
    <cfRule type="expression" dxfId="47" priority="46">
      <formula>VALUE(MR13*100) = 0</formula>
    </cfRule>
    <cfRule type="expression" dxfId="46" priority="47">
      <formula>VALUE(MR13*100) &gt; 5</formula>
    </cfRule>
    <cfRule type="expression" dxfId="45" priority="48">
      <formula>AND((MR13*100) &gt; 0, (MR13*100) &lt; 5)</formula>
    </cfRule>
  </conditionalFormatting>
  <conditionalFormatting sqref="MQ16">
    <cfRule type="expression" dxfId="44" priority="43">
      <formula>VALUE(MQ16*100) = 0</formula>
    </cfRule>
    <cfRule type="expression" dxfId="43" priority="44">
      <formula>VALUE(MQ16*100) &gt; 5</formula>
    </cfRule>
    <cfRule type="expression" dxfId="42" priority="45">
      <formula>AND((MQ16*100) &gt; 0, (MQ16*100) &lt; 5)</formula>
    </cfRule>
  </conditionalFormatting>
  <conditionalFormatting sqref="MR16:MS16">
    <cfRule type="expression" dxfId="41" priority="40">
      <formula>VALUE(MR16*100) = 0</formula>
    </cfRule>
    <cfRule type="expression" dxfId="40" priority="41">
      <formula>VALUE(MR16*100) &gt; 5</formula>
    </cfRule>
    <cfRule type="expression" dxfId="39" priority="42">
      <formula>AND((MR16*100) &gt; 0, (MR16*100) &lt; 5)</formula>
    </cfRule>
  </conditionalFormatting>
  <conditionalFormatting sqref="MQ19">
    <cfRule type="expression" dxfId="38" priority="37">
      <formula>VALUE(MQ19*100) = 0</formula>
    </cfRule>
    <cfRule type="expression" dxfId="37" priority="38">
      <formula>VALUE(MQ19*100) &gt; 5</formula>
    </cfRule>
    <cfRule type="expression" dxfId="36" priority="39">
      <formula>AND((MQ19*100) &gt; 0, (MQ19*100) &lt; 5)</formula>
    </cfRule>
  </conditionalFormatting>
  <conditionalFormatting sqref="MR19:MS19">
    <cfRule type="expression" dxfId="35" priority="34">
      <formula>VALUE(MR19*100) = 0</formula>
    </cfRule>
    <cfRule type="expression" dxfId="34" priority="35">
      <formula>VALUE(MR19*100) &gt; 5</formula>
    </cfRule>
    <cfRule type="expression" dxfId="33" priority="36">
      <formula>AND((MR19*100) &gt; 0, (MR19*100) &lt; 5)</formula>
    </cfRule>
  </conditionalFormatting>
  <conditionalFormatting sqref="MT8:MV8">
    <cfRule type="expression" dxfId="32" priority="31">
      <formula>VALUE(LEFT(MT8, FIND("%", MT8)-1)) = 0</formula>
    </cfRule>
    <cfRule type="expression" dxfId="31" priority="32">
      <formula>VALUE(LEFT(MT8, FIND("%", MT8)-1)) &gt; 5</formula>
    </cfRule>
    <cfRule type="expression" dxfId="30" priority="33">
      <formula>VALUE(LEFT(MT8, FIND("%", MT8)-1)) &lt; 5</formula>
    </cfRule>
  </conditionalFormatting>
  <conditionalFormatting sqref="MT9:MV9">
    <cfRule type="expression" dxfId="29" priority="25">
      <formula>VALUE(LEFT(MT9, FIND("%", MT9)-1)) = 0</formula>
    </cfRule>
    <cfRule type="expression" dxfId="28" priority="26">
      <formula>VALUE(LEFT(MT9, FIND("%", MT9)-1)) &gt; 5</formula>
    </cfRule>
    <cfRule type="expression" dxfId="27" priority="27">
      <formula>VALUE(LEFT(MT9, FIND("%", MT9)-1)) &lt; 5</formula>
    </cfRule>
  </conditionalFormatting>
  <conditionalFormatting sqref="MT7:MV7">
    <cfRule type="expression" dxfId="26" priority="28">
      <formula>VALUE(LEFT(MT7, FIND("%", MT7)-1)) = 0</formula>
    </cfRule>
    <cfRule type="expression" dxfId="25" priority="29">
      <formula>VALUE(LEFT(MT7, FIND("%", MT7)-1)) &gt; 5</formula>
    </cfRule>
    <cfRule type="expression" dxfId="24" priority="30">
      <formula>VALUE(LEFT(MT7, FIND("%", MT7)-1)) &lt; 5</formula>
    </cfRule>
  </conditionalFormatting>
  <conditionalFormatting sqref="MT6">
    <cfRule type="expression" dxfId="23" priority="22">
      <formula>VALUE(MT6*100) = 0</formula>
    </cfRule>
    <cfRule type="expression" dxfId="22" priority="23">
      <formula>VALUE(MT6*100) &gt; 5</formula>
    </cfRule>
    <cfRule type="expression" dxfId="21" priority="24">
      <formula>AND((MT6*100) &gt; 0, (MT6*100) &lt; 5)</formula>
    </cfRule>
  </conditionalFormatting>
  <conditionalFormatting sqref="MU6:MV6">
    <cfRule type="expression" dxfId="20" priority="19">
      <formula>VALUE(MU6*100) = 0</formula>
    </cfRule>
    <cfRule type="expression" dxfId="19" priority="20">
      <formula>VALUE(MU6*100) &gt; 5</formula>
    </cfRule>
    <cfRule type="expression" dxfId="18" priority="21">
      <formula>AND((MU6*100) &gt; 0, (MU6*100) &lt; 5)</formula>
    </cfRule>
  </conditionalFormatting>
  <conditionalFormatting sqref="MT13">
    <cfRule type="expression" dxfId="17" priority="16">
      <formula>VALUE(MT13*100) = 0</formula>
    </cfRule>
    <cfRule type="expression" dxfId="16" priority="17">
      <formula>VALUE(MT13*100) &gt; 5</formula>
    </cfRule>
    <cfRule type="expression" dxfId="15" priority="18">
      <formula>AND((MT13*100) &gt; 0, (MT13*100) &lt; 5)</formula>
    </cfRule>
  </conditionalFormatting>
  <conditionalFormatting sqref="MU13:MV13">
    <cfRule type="expression" dxfId="14" priority="13">
      <formula>VALUE(MU13*100) = 0</formula>
    </cfRule>
    <cfRule type="expression" dxfId="13" priority="14">
      <formula>VALUE(MU13*100) &gt; 5</formula>
    </cfRule>
    <cfRule type="expression" dxfId="12" priority="15">
      <formula>AND((MU13*100) &gt; 0, (MU13*100) &lt; 5)</formula>
    </cfRule>
  </conditionalFormatting>
  <conditionalFormatting sqref="MT16">
    <cfRule type="expression" dxfId="11" priority="10">
      <formula>VALUE(MT16*100) = 0</formula>
    </cfRule>
    <cfRule type="expression" dxfId="10" priority="11">
      <formula>VALUE(MT16*100) &gt; 5</formula>
    </cfRule>
    <cfRule type="expression" dxfId="9" priority="12">
      <formula>AND((MT16*100) &gt; 0, (MT16*100) &lt; 5)</formula>
    </cfRule>
  </conditionalFormatting>
  <conditionalFormatting sqref="MU16:MV16">
    <cfRule type="expression" dxfId="8" priority="7">
      <formula>VALUE(MU16*100) = 0</formula>
    </cfRule>
    <cfRule type="expression" dxfId="7" priority="8">
      <formula>VALUE(MU16*100) &gt; 5</formula>
    </cfRule>
    <cfRule type="expression" dxfId="6" priority="9">
      <formula>AND((MU16*100) &gt; 0, (MU16*100) &lt; 5)</formula>
    </cfRule>
  </conditionalFormatting>
  <conditionalFormatting sqref="MT19">
    <cfRule type="expression" dxfId="5" priority="4">
      <formula>VALUE(MT19*100) = 0</formula>
    </cfRule>
    <cfRule type="expression" dxfId="4" priority="5">
      <formula>VALUE(MT19*100) &gt; 5</formula>
    </cfRule>
    <cfRule type="expression" dxfId="3" priority="6">
      <formula>AND((MT19*100) &gt; 0, (MT19*100) &lt; 5)</formula>
    </cfRule>
  </conditionalFormatting>
  <conditionalFormatting sqref="MU19:MV19">
    <cfRule type="expression" dxfId="2" priority="1">
      <formula>VALUE(MU19*100) = 0</formula>
    </cfRule>
    <cfRule type="expression" dxfId="1" priority="2">
      <formula>VALUE(MU19*100) &gt; 5</formula>
    </cfRule>
    <cfRule type="expression" dxfId="0" priority="3">
      <formula>AND((MU19*100) &gt; 0, (MU19*100) &lt; 5)</formula>
    </cfRule>
  </conditionalFormatting>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工作表4">
    <tabColor theme="4"/>
  </sheetPr>
  <dimension ref="B3:DG14"/>
  <sheetViews>
    <sheetView tabSelected="1" topLeftCell="B28" workbookViewId="0">
      <selection activeCell="CZ42" sqref="CZ42"/>
    </sheetView>
  </sheetViews>
  <sheetFormatPr defaultRowHeight="16.2"/>
  <cols>
    <col min="1" max="1" width="8.88671875" style="82"/>
    <col min="2" max="2" width="28.44140625" style="82" bestFit="1" customWidth="1"/>
    <col min="3" max="14" width="8.88671875" style="82" hidden="1" customWidth="1"/>
    <col min="15" max="15" width="9.88671875" style="82" hidden="1" customWidth="1"/>
    <col min="16" max="22" width="8.88671875" style="82" hidden="1" customWidth="1"/>
    <col min="23" max="23" width="9.88671875" style="82" hidden="1" customWidth="1"/>
    <col min="24" max="25" width="8.88671875" style="82" hidden="1" customWidth="1"/>
    <col min="26" max="26" width="9.88671875" style="82" hidden="1" customWidth="1"/>
    <col min="27" max="30" width="8.88671875" style="82" hidden="1" customWidth="1"/>
    <col min="31" max="31" width="9.88671875" style="82" hidden="1" customWidth="1"/>
    <col min="32" max="47" width="8.88671875" style="82" hidden="1" customWidth="1"/>
    <col min="48" max="48" width="9.88671875" style="82" hidden="1" customWidth="1"/>
    <col min="49" max="58" width="8.88671875" style="82" hidden="1" customWidth="1"/>
    <col min="59" max="59" width="9.88671875" style="82" hidden="1" customWidth="1"/>
    <col min="60" max="62" width="8.88671875" style="82" hidden="1" customWidth="1"/>
    <col min="63" max="64" width="9.88671875" style="82" hidden="1" customWidth="1"/>
    <col min="65" max="66" width="8.88671875" style="82" hidden="1" customWidth="1"/>
    <col min="67" max="67" width="9.88671875" style="82" hidden="1" customWidth="1"/>
    <col min="68" max="69" width="8.88671875" style="82" hidden="1" customWidth="1"/>
    <col min="70" max="72" width="9.88671875" style="82" hidden="1" customWidth="1"/>
    <col min="73" max="73" width="8.88671875" style="82" hidden="1" customWidth="1"/>
    <col min="74" max="74" width="9.88671875" style="82" hidden="1" customWidth="1"/>
    <col min="75" max="80" width="8.88671875" style="82" hidden="1" customWidth="1"/>
    <col min="81" max="82" width="9.88671875" style="82" hidden="1" customWidth="1"/>
    <col min="83" max="83" width="8.88671875" style="82" hidden="1" customWidth="1"/>
    <col min="84" max="84" width="9.88671875" style="82" hidden="1" customWidth="1"/>
    <col min="85" max="86" width="8.88671875" style="82" hidden="1" customWidth="1"/>
    <col min="87" max="87" width="9.88671875" style="82" hidden="1" customWidth="1"/>
    <col min="88" max="88" width="8.88671875" style="82" hidden="1" customWidth="1"/>
    <col min="89" max="89" width="0" style="82" hidden="1" customWidth="1"/>
    <col min="90" max="92" width="9.88671875" style="82" bestFit="1" customWidth="1"/>
    <col min="93" max="94" width="8.88671875" style="82"/>
    <col min="95" max="96" width="9.88671875" style="82" bestFit="1" customWidth="1"/>
    <col min="97" max="103" width="7.88671875" style="82" bestFit="1" customWidth="1"/>
    <col min="104" max="104" width="9.88671875" style="82" bestFit="1" customWidth="1"/>
    <col min="105" max="16384" width="8.88671875" style="82"/>
  </cols>
  <sheetData>
    <row r="3" spans="2:111">
      <c r="C3" s="136">
        <v>46174</v>
      </c>
      <c r="D3" s="136">
        <v>46175</v>
      </c>
      <c r="E3" s="136">
        <v>46176</v>
      </c>
      <c r="F3" s="136">
        <v>46177</v>
      </c>
      <c r="G3" s="136">
        <v>46178</v>
      </c>
      <c r="H3" s="136">
        <v>46179</v>
      </c>
      <c r="I3" s="136">
        <v>46180</v>
      </c>
      <c r="J3" s="136">
        <v>46181</v>
      </c>
      <c r="K3" s="136">
        <v>46182</v>
      </c>
      <c r="L3" s="136">
        <v>46183</v>
      </c>
      <c r="M3" s="136">
        <v>46184</v>
      </c>
      <c r="N3" s="136">
        <v>46185</v>
      </c>
      <c r="O3" s="136">
        <v>46186</v>
      </c>
      <c r="P3" s="136">
        <v>46187</v>
      </c>
      <c r="Q3" s="136">
        <v>46188</v>
      </c>
      <c r="R3" s="136">
        <v>46189</v>
      </c>
      <c r="S3" s="136">
        <v>46190</v>
      </c>
      <c r="T3" s="136">
        <v>46191</v>
      </c>
      <c r="U3" s="136">
        <v>46192</v>
      </c>
      <c r="V3" s="136">
        <v>46193</v>
      </c>
      <c r="W3" s="136">
        <v>46194</v>
      </c>
      <c r="X3" s="136">
        <v>46195</v>
      </c>
      <c r="Y3" s="136">
        <v>46196</v>
      </c>
      <c r="Z3" s="136">
        <v>46197</v>
      </c>
      <c r="AA3" s="136">
        <v>46198</v>
      </c>
      <c r="AB3" s="136">
        <v>46199</v>
      </c>
      <c r="AC3" s="136">
        <v>46200</v>
      </c>
      <c r="AD3" s="136">
        <v>46201</v>
      </c>
      <c r="AE3" s="136">
        <v>46202</v>
      </c>
      <c r="AF3" s="136">
        <v>46203</v>
      </c>
      <c r="AG3" s="136">
        <v>46204</v>
      </c>
      <c r="AH3" s="136">
        <v>46205</v>
      </c>
      <c r="AI3" s="136">
        <v>46206</v>
      </c>
      <c r="AJ3" s="136">
        <v>46207</v>
      </c>
      <c r="AK3" s="136">
        <v>46208</v>
      </c>
      <c r="AL3" s="136">
        <v>46209</v>
      </c>
      <c r="AM3" s="136">
        <v>46210</v>
      </c>
      <c r="AN3" s="136">
        <v>46211</v>
      </c>
      <c r="AO3" s="136">
        <v>46212</v>
      </c>
      <c r="AP3" s="136">
        <v>46213</v>
      </c>
      <c r="AQ3" s="136">
        <v>46214</v>
      </c>
      <c r="AR3" s="136">
        <v>46215</v>
      </c>
      <c r="AS3" s="136">
        <v>46216</v>
      </c>
      <c r="AT3" s="136">
        <v>46217</v>
      </c>
      <c r="AU3" s="136">
        <v>46218</v>
      </c>
      <c r="AV3" s="136">
        <v>46219</v>
      </c>
      <c r="AW3" s="136">
        <v>46220</v>
      </c>
      <c r="AX3" s="136">
        <v>46221</v>
      </c>
      <c r="AY3" s="136">
        <v>46222</v>
      </c>
      <c r="AZ3" s="136">
        <v>46223</v>
      </c>
      <c r="BA3" s="136">
        <v>46224</v>
      </c>
      <c r="BB3" s="136">
        <v>46225</v>
      </c>
      <c r="BC3" s="136">
        <v>46226</v>
      </c>
      <c r="BD3" s="136">
        <v>46227</v>
      </c>
      <c r="BE3" s="136">
        <v>46228</v>
      </c>
      <c r="BF3" s="136">
        <v>46229</v>
      </c>
      <c r="BG3" s="136">
        <v>46230</v>
      </c>
      <c r="BH3" s="136">
        <v>46231</v>
      </c>
      <c r="BI3" s="136">
        <v>46232</v>
      </c>
      <c r="BJ3" s="136">
        <v>46233</v>
      </c>
      <c r="BK3" s="136">
        <v>46234</v>
      </c>
      <c r="BL3" s="136">
        <v>46235</v>
      </c>
      <c r="BM3" s="136">
        <v>46236</v>
      </c>
      <c r="BN3" s="136">
        <v>46237</v>
      </c>
      <c r="BO3" s="136">
        <v>46238</v>
      </c>
      <c r="BP3" s="136">
        <v>46239</v>
      </c>
      <c r="BQ3" s="136">
        <v>46240</v>
      </c>
      <c r="BR3" s="136">
        <v>46241</v>
      </c>
      <c r="BS3" s="136">
        <v>46242</v>
      </c>
      <c r="BT3" s="136">
        <v>46243</v>
      </c>
      <c r="BU3" s="136">
        <v>46244</v>
      </c>
      <c r="BV3" s="136">
        <v>46245</v>
      </c>
      <c r="BW3" s="136">
        <v>46246</v>
      </c>
      <c r="BX3" s="136">
        <v>46247</v>
      </c>
      <c r="BY3" s="136">
        <v>46248</v>
      </c>
      <c r="BZ3" s="136">
        <v>46249</v>
      </c>
      <c r="CA3" s="136">
        <v>46250</v>
      </c>
      <c r="CB3" s="136">
        <v>46251</v>
      </c>
      <c r="CC3" s="136">
        <v>46252</v>
      </c>
      <c r="CD3" s="136">
        <v>46253</v>
      </c>
      <c r="CE3" s="136">
        <v>46254</v>
      </c>
      <c r="CF3" s="136">
        <v>46255</v>
      </c>
      <c r="CG3" s="136">
        <v>46256</v>
      </c>
      <c r="CH3" s="136">
        <v>46257</v>
      </c>
      <c r="CI3" s="136">
        <v>46258</v>
      </c>
      <c r="CJ3" s="136">
        <v>46259</v>
      </c>
      <c r="CK3" s="136">
        <v>46260</v>
      </c>
      <c r="CL3" s="136">
        <v>46261</v>
      </c>
      <c r="CM3" s="136">
        <v>46262</v>
      </c>
      <c r="CN3" s="136">
        <v>46263</v>
      </c>
      <c r="CO3" s="136">
        <v>46264</v>
      </c>
      <c r="CP3" s="136">
        <v>46265</v>
      </c>
      <c r="CQ3" s="136">
        <v>46266</v>
      </c>
      <c r="CR3" s="136">
        <v>46267</v>
      </c>
      <c r="CS3" s="145">
        <v>46268</v>
      </c>
      <c r="CT3" s="145">
        <v>46269</v>
      </c>
      <c r="CU3" s="145">
        <v>46270</v>
      </c>
      <c r="CV3" s="145">
        <v>46271</v>
      </c>
      <c r="CW3" s="145">
        <v>46272</v>
      </c>
      <c r="CX3" s="145">
        <v>46273</v>
      </c>
      <c r="CY3" s="145">
        <v>46274</v>
      </c>
      <c r="CZ3" s="145">
        <v>46275</v>
      </c>
    </row>
    <row r="4" spans="2:111">
      <c r="B4" s="134" t="s">
        <v>6627</v>
      </c>
      <c r="C4" s="137">
        <v>0.1071</v>
      </c>
      <c r="D4" s="138">
        <v>0</v>
      </c>
      <c r="E4" s="137">
        <v>4.3200000000000002E-2</v>
      </c>
      <c r="F4" s="137">
        <v>1.6899999999999998E-2</v>
      </c>
      <c r="G4" s="138">
        <v>0</v>
      </c>
      <c r="H4" s="138">
        <v>0</v>
      </c>
      <c r="I4" s="137">
        <v>2.5000000000000001E-2</v>
      </c>
      <c r="J4" s="137">
        <v>9.2999999999999992E-3</v>
      </c>
      <c r="K4" s="34">
        <f>1/61</f>
        <v>1.6393442622950821E-2</v>
      </c>
      <c r="L4" s="137">
        <v>0.15279999999999999</v>
      </c>
      <c r="M4" s="137">
        <v>0.13789999999999999</v>
      </c>
      <c r="N4" s="137">
        <v>9.3000000000000013E-2</v>
      </c>
      <c r="O4" s="137">
        <v>0.28570000000000001</v>
      </c>
      <c r="P4" s="137">
        <v>5.9699999999999996E-2</v>
      </c>
      <c r="Q4" s="138">
        <v>0</v>
      </c>
      <c r="R4" s="137">
        <v>9.4999999999999998E-3</v>
      </c>
      <c r="S4" s="138">
        <v>0.2</v>
      </c>
      <c r="T4" s="137">
        <v>8.6900000000000005E-2</v>
      </c>
      <c r="U4" s="137">
        <v>2.1700000000000001E-2</v>
      </c>
      <c r="V4" s="138">
        <v>0</v>
      </c>
      <c r="W4" s="137">
        <v>1.3300000000000001E-2</v>
      </c>
      <c r="X4" s="137">
        <v>9.3799999999999994E-2</v>
      </c>
      <c r="Y4" s="137">
        <v>0.26469999999999999</v>
      </c>
      <c r="Z4" s="137">
        <v>0.11410000000000001</v>
      </c>
      <c r="AA4" s="137">
        <v>4.7600000000000003E-2</v>
      </c>
      <c r="AB4" s="137">
        <v>4.65E-2</v>
      </c>
      <c r="AC4" s="138">
        <v>0</v>
      </c>
      <c r="AD4" s="137">
        <v>9.3799999999999994E-2</v>
      </c>
      <c r="AE4" s="138">
        <v>0</v>
      </c>
      <c r="AF4" s="137">
        <v>9.2700000000000005E-2</v>
      </c>
      <c r="AG4" s="138">
        <v>0.04</v>
      </c>
      <c r="AH4" s="138">
        <v>0</v>
      </c>
      <c r="AI4" s="138">
        <v>0.1348</v>
      </c>
      <c r="AJ4" s="138">
        <v>3.5099999999999999E-2</v>
      </c>
      <c r="AK4" s="138">
        <v>0</v>
      </c>
      <c r="AL4" s="138">
        <v>3.15E-2</v>
      </c>
      <c r="AM4" s="138">
        <v>0</v>
      </c>
      <c r="AN4" s="137">
        <v>8.7499999999999994E-2</v>
      </c>
      <c r="AO4" s="138">
        <v>0</v>
      </c>
      <c r="AP4" s="137">
        <v>5.6899999999999999E-2</v>
      </c>
      <c r="AQ4" s="137">
        <v>1.0800000000000001E-2</v>
      </c>
      <c r="AR4" s="137">
        <v>1.0500000000000001E-2</v>
      </c>
      <c r="AS4" s="137">
        <v>1.1599999999999999E-2</v>
      </c>
      <c r="AT4" s="137">
        <v>1.8499999999999999E-2</v>
      </c>
      <c r="AU4" s="138">
        <v>0</v>
      </c>
      <c r="AV4" s="137">
        <v>0.1111</v>
      </c>
      <c r="AW4" s="137">
        <v>0</v>
      </c>
      <c r="AX4" s="137">
        <v>2.53E-2</v>
      </c>
      <c r="AY4" s="137">
        <v>0.14410000000000001</v>
      </c>
      <c r="AZ4" s="137">
        <v>8.3299999999999999E-2</v>
      </c>
      <c r="BA4" s="137">
        <v>5.3100000000000001E-2</v>
      </c>
      <c r="BB4" s="137">
        <v>8.14E-2</v>
      </c>
      <c r="BC4" s="137">
        <v>4.5499999999999999E-2</v>
      </c>
      <c r="BD4" s="137">
        <v>0.1409</v>
      </c>
      <c r="BE4" s="137">
        <v>0.16450000000000001</v>
      </c>
      <c r="BF4" s="137">
        <v>9.8299999999999998E-2</v>
      </c>
      <c r="BG4" s="137">
        <v>0.16670000000000001</v>
      </c>
      <c r="BH4" s="137">
        <v>3.5299999999999998E-2</v>
      </c>
      <c r="BI4" s="137">
        <v>0.11169999999999999</v>
      </c>
      <c r="BJ4" s="137">
        <v>8.5900000000000004E-2</v>
      </c>
      <c r="BK4" s="137">
        <v>0.1429</v>
      </c>
      <c r="BL4" s="137">
        <v>0.13489999999999999</v>
      </c>
      <c r="BM4" s="137">
        <v>8.6599999999999996E-2</v>
      </c>
      <c r="BN4" s="137">
        <v>4.5999999999999999E-2</v>
      </c>
      <c r="BO4" s="137">
        <v>0.1099</v>
      </c>
      <c r="BP4" s="137">
        <v>4.1700000000000001E-2</v>
      </c>
      <c r="BQ4" s="137">
        <v>5.3499999999999999E-2</v>
      </c>
      <c r="BR4" s="137">
        <v>4.4600000000000001E-2</v>
      </c>
      <c r="BS4" s="137">
        <v>0.1134</v>
      </c>
      <c r="BT4" s="137">
        <v>0.11509999999999999</v>
      </c>
      <c r="BU4" s="137">
        <v>3.7400000000000003E-2</v>
      </c>
      <c r="BV4" s="137">
        <v>0.1225</v>
      </c>
      <c r="BW4" s="137">
        <v>4.0000000000000001E-3</v>
      </c>
      <c r="BX4" s="137">
        <v>0.1429</v>
      </c>
      <c r="BY4" s="137">
        <v>7.1900000000000006E-2</v>
      </c>
      <c r="BZ4" s="137">
        <v>0.21640000000000001</v>
      </c>
      <c r="CA4" s="137">
        <v>0.16669999999999999</v>
      </c>
      <c r="CB4" s="137">
        <v>7.5800000000000006E-2</v>
      </c>
      <c r="CC4" s="137">
        <v>0.3</v>
      </c>
      <c r="CD4" s="137">
        <v>0.1241</v>
      </c>
      <c r="CE4" s="137">
        <v>0.1389</v>
      </c>
      <c r="CF4" s="137">
        <v>0.15479999999999999</v>
      </c>
      <c r="CG4" s="137">
        <v>4.5100000000000001E-2</v>
      </c>
      <c r="CH4" s="137">
        <v>3.4000000000000002E-2</v>
      </c>
      <c r="CI4" s="137">
        <v>0.24629999999999999</v>
      </c>
      <c r="CJ4" s="137">
        <v>5.8799999999999998E-2</v>
      </c>
      <c r="CK4" s="137">
        <v>4.7199999999999999E-2</v>
      </c>
      <c r="CL4" s="137">
        <v>0.1736</v>
      </c>
      <c r="CM4" s="137">
        <v>0.1157</v>
      </c>
      <c r="CN4" s="137">
        <v>0.1736</v>
      </c>
      <c r="CO4" s="137">
        <v>5.8499999999999996E-2</v>
      </c>
      <c r="CP4" s="137">
        <v>8.9600000000000013E-2</v>
      </c>
      <c r="CQ4" s="137">
        <v>0.17370000000000002</v>
      </c>
      <c r="CR4" s="137">
        <v>0.159</v>
      </c>
      <c r="CS4" s="137">
        <v>0.19047619047619047</v>
      </c>
      <c r="CT4" s="137">
        <v>0.14883720930232558</v>
      </c>
      <c r="CU4" s="137">
        <v>0.27374301675977653</v>
      </c>
      <c r="CV4" s="137">
        <v>0.3888888888888889</v>
      </c>
      <c r="CW4" s="137">
        <v>0.34397163120567376</v>
      </c>
      <c r="CX4" s="137">
        <v>0.48195876288659795</v>
      </c>
      <c r="CY4" s="137">
        <v>0.34177215189873417</v>
      </c>
      <c r="CZ4" s="137">
        <v>0.27689999999999998</v>
      </c>
    </row>
    <row r="5" spans="2:111">
      <c r="B5" s="134" t="s">
        <v>6509</v>
      </c>
      <c r="C5" s="34">
        <v>0</v>
      </c>
      <c r="D5" s="34">
        <v>0</v>
      </c>
      <c r="E5" s="34">
        <v>0</v>
      </c>
      <c r="F5" s="34">
        <v>0.22033898305084745</v>
      </c>
      <c r="G5" s="34">
        <v>0</v>
      </c>
      <c r="H5" s="34">
        <v>0</v>
      </c>
      <c r="I5" s="34">
        <v>0</v>
      </c>
      <c r="J5" s="34">
        <v>0</v>
      </c>
      <c r="K5" s="34">
        <v>0</v>
      </c>
      <c r="L5" s="137">
        <v>1.3899999999999999E-2</v>
      </c>
      <c r="M5" s="137">
        <v>0</v>
      </c>
      <c r="N5" s="138">
        <v>0</v>
      </c>
      <c r="O5" s="138">
        <v>0</v>
      </c>
      <c r="P5" s="138">
        <v>0</v>
      </c>
      <c r="Q5" s="138">
        <v>0</v>
      </c>
      <c r="R5" s="137">
        <v>0.1148</v>
      </c>
      <c r="S5" s="138">
        <v>0</v>
      </c>
      <c r="T5" s="138">
        <v>0</v>
      </c>
      <c r="U5" s="137">
        <v>2.1700000000000001E-2</v>
      </c>
      <c r="V5" s="137">
        <v>1.61E-2</v>
      </c>
      <c r="W5" s="137">
        <v>0.17329999999999998</v>
      </c>
      <c r="X5" s="138">
        <v>0</v>
      </c>
      <c r="Y5" s="138">
        <v>0</v>
      </c>
      <c r="Z5" s="138">
        <v>0</v>
      </c>
      <c r="AA5" s="137">
        <v>9.5200000000000007E-2</v>
      </c>
      <c r="AB5" s="137">
        <v>0.15110000000000001</v>
      </c>
      <c r="AC5" s="137">
        <v>0.30430000000000001</v>
      </c>
      <c r="AD5" s="138">
        <v>0</v>
      </c>
      <c r="AE5" s="137">
        <v>0.21429999999999999</v>
      </c>
      <c r="AF5" s="138">
        <v>0</v>
      </c>
      <c r="AG5" s="138">
        <v>0</v>
      </c>
      <c r="AH5" s="137">
        <v>0.31709999999999999</v>
      </c>
      <c r="AI5" s="138">
        <v>0.16850000000000001</v>
      </c>
      <c r="AJ5" s="138">
        <v>0</v>
      </c>
      <c r="AK5" s="138">
        <v>0</v>
      </c>
      <c r="AL5" s="138">
        <v>0</v>
      </c>
      <c r="AM5" s="138">
        <v>0.2278</v>
      </c>
      <c r="AN5" s="137">
        <v>6.25E-2</v>
      </c>
      <c r="AO5" s="137">
        <v>3.09E-2</v>
      </c>
      <c r="AP5" s="138">
        <v>0</v>
      </c>
      <c r="AQ5" s="137">
        <v>9.7799999999999998E-2</v>
      </c>
      <c r="AR5" s="138">
        <v>0</v>
      </c>
      <c r="AS5" s="138">
        <v>0</v>
      </c>
      <c r="AT5" s="138">
        <v>0.1111</v>
      </c>
      <c r="AU5" s="138">
        <v>0</v>
      </c>
      <c r="AV5" s="137">
        <v>1.9599999999999999E-2</v>
      </c>
      <c r="AW5" s="137">
        <v>0</v>
      </c>
      <c r="AX5" s="137">
        <v>1.26E-2</v>
      </c>
      <c r="AY5" s="137">
        <v>0</v>
      </c>
      <c r="AZ5" s="137">
        <v>1.5100000000000001E-2</v>
      </c>
      <c r="BA5" s="137">
        <v>0</v>
      </c>
      <c r="BB5" s="137">
        <v>0</v>
      </c>
      <c r="BC5" s="137">
        <v>6.3600000000000004E-2</v>
      </c>
      <c r="BD5" s="137">
        <v>1.34E-2</v>
      </c>
      <c r="BE5" s="137">
        <v>7.2400000000000006E-2</v>
      </c>
      <c r="BF5" s="137">
        <v>2.4500000000000001E-2</v>
      </c>
      <c r="BG5" s="137">
        <v>0</v>
      </c>
      <c r="BH5" s="137">
        <v>0</v>
      </c>
      <c r="BI5" s="137">
        <v>0</v>
      </c>
      <c r="BJ5" s="137">
        <v>0</v>
      </c>
      <c r="BK5" s="137">
        <v>0</v>
      </c>
      <c r="BL5" s="137">
        <v>0</v>
      </c>
      <c r="BM5" s="137">
        <v>0</v>
      </c>
      <c r="BN5" s="137">
        <v>0</v>
      </c>
      <c r="BO5" s="137">
        <v>0.1648</v>
      </c>
      <c r="BP5" s="137">
        <v>0</v>
      </c>
      <c r="BQ5" s="137">
        <v>0</v>
      </c>
      <c r="BR5" s="137">
        <v>0</v>
      </c>
      <c r="BS5" s="137">
        <v>0</v>
      </c>
      <c r="BT5" s="137">
        <v>0</v>
      </c>
      <c r="BU5" s="137">
        <v>0</v>
      </c>
      <c r="BV5" s="137">
        <v>0.25159999999999999</v>
      </c>
      <c r="BW5" s="137">
        <v>0.16800000000000001</v>
      </c>
      <c r="BX5" s="137">
        <v>0</v>
      </c>
      <c r="BY5" s="137">
        <v>8.9800000000000005E-2</v>
      </c>
      <c r="BZ5" s="137">
        <v>1.49E-2</v>
      </c>
      <c r="CA5" s="137">
        <v>0</v>
      </c>
      <c r="CB5" s="137">
        <v>0</v>
      </c>
      <c r="CC5" s="137">
        <v>0.1</v>
      </c>
      <c r="CD5" s="137">
        <v>0</v>
      </c>
      <c r="CE5" s="137">
        <v>0</v>
      </c>
      <c r="CF5" s="137">
        <v>0</v>
      </c>
      <c r="CG5" s="137">
        <v>0</v>
      </c>
      <c r="CH5" s="137">
        <v>0</v>
      </c>
      <c r="CI5" s="137">
        <v>0</v>
      </c>
      <c r="CJ5" s="137">
        <v>0</v>
      </c>
      <c r="CK5" s="137">
        <v>0</v>
      </c>
      <c r="CL5" s="137">
        <v>3.4700000000000002E-2</v>
      </c>
      <c r="CM5" s="137">
        <v>4.1000000000000003E-3</v>
      </c>
      <c r="CN5" s="137">
        <v>0</v>
      </c>
      <c r="CO5" s="137">
        <v>3.4099999999999998E-2</v>
      </c>
      <c r="CP5" s="137">
        <v>0</v>
      </c>
      <c r="CQ5" s="137">
        <v>5.4100000000000002E-2</v>
      </c>
      <c r="CR5" s="137">
        <v>0</v>
      </c>
      <c r="CS5" s="137">
        <v>0</v>
      </c>
      <c r="CT5" s="137">
        <v>0</v>
      </c>
      <c r="CU5" s="137">
        <v>8.3798882681564244E-3</v>
      </c>
      <c r="CV5" s="137">
        <v>0</v>
      </c>
      <c r="CW5" s="137">
        <v>3.5460992907801418E-3</v>
      </c>
      <c r="CX5" s="137">
        <v>2.5999999999999999E-3</v>
      </c>
      <c r="CY5" s="137">
        <v>0</v>
      </c>
      <c r="CZ5" s="137">
        <v>0</v>
      </c>
    </row>
    <row r="6" spans="2:111">
      <c r="B6" s="134" t="s">
        <v>6628</v>
      </c>
      <c r="C6" s="34">
        <v>0</v>
      </c>
      <c r="D6" s="34">
        <v>0</v>
      </c>
      <c r="E6" s="34">
        <v>2.0547945205479451E-2</v>
      </c>
      <c r="F6" s="34">
        <v>0</v>
      </c>
      <c r="G6" s="34">
        <v>0</v>
      </c>
      <c r="H6" s="34">
        <v>0</v>
      </c>
      <c r="I6" s="34">
        <v>0.125</v>
      </c>
      <c r="J6" s="34">
        <v>0.12149532710280374</v>
      </c>
      <c r="K6" s="34">
        <v>0</v>
      </c>
      <c r="L6" s="138">
        <v>0</v>
      </c>
      <c r="M6" s="138">
        <v>0</v>
      </c>
      <c r="N6" s="138">
        <v>0</v>
      </c>
      <c r="O6" s="138">
        <v>0</v>
      </c>
      <c r="P6" s="138">
        <v>0</v>
      </c>
      <c r="Q6" s="138">
        <v>0</v>
      </c>
      <c r="R6" s="137">
        <v>3.8199999999999998E-2</v>
      </c>
      <c r="S6" s="138">
        <v>0</v>
      </c>
      <c r="T6" s="137">
        <v>1.0800000000000001E-2</v>
      </c>
      <c r="U6" s="138">
        <v>0</v>
      </c>
      <c r="V6" s="138">
        <v>0</v>
      </c>
      <c r="W6" s="138">
        <v>0</v>
      </c>
      <c r="X6" s="138">
        <v>0</v>
      </c>
      <c r="Y6" s="138">
        <v>0</v>
      </c>
      <c r="Z6" s="138">
        <v>2.0099999999999996E-2</v>
      </c>
      <c r="AA6" s="138">
        <v>0</v>
      </c>
      <c r="AB6" s="138">
        <v>0</v>
      </c>
      <c r="AC6" s="138">
        <v>0</v>
      </c>
      <c r="AD6" s="138">
        <v>0</v>
      </c>
      <c r="AE6" s="138">
        <v>0</v>
      </c>
      <c r="AF6" s="138">
        <v>0</v>
      </c>
      <c r="AG6" s="138">
        <v>0.14000000000000001</v>
      </c>
      <c r="AH6" s="138">
        <v>0</v>
      </c>
      <c r="AI6" s="138">
        <v>0</v>
      </c>
      <c r="AJ6" s="138">
        <v>0</v>
      </c>
      <c r="AK6" s="138">
        <v>0</v>
      </c>
      <c r="AL6" s="138">
        <v>2.1000000000000001E-2</v>
      </c>
      <c r="AM6" s="138">
        <v>0</v>
      </c>
      <c r="AN6" s="137">
        <v>0</v>
      </c>
      <c r="AO6" s="138">
        <v>0</v>
      </c>
      <c r="AP6" s="138">
        <v>0</v>
      </c>
      <c r="AQ6" s="137">
        <v>3.2599999999999997E-2</v>
      </c>
      <c r="AR6" s="137">
        <v>0.1368</v>
      </c>
      <c r="AS6" s="138">
        <v>0</v>
      </c>
      <c r="AT6" s="138">
        <v>0</v>
      </c>
      <c r="AU6" s="138">
        <v>0</v>
      </c>
      <c r="AV6" s="137">
        <v>0</v>
      </c>
      <c r="AW6" s="137">
        <v>0</v>
      </c>
      <c r="AX6" s="137">
        <v>0</v>
      </c>
      <c r="AY6" s="137">
        <v>0</v>
      </c>
      <c r="AZ6" s="137">
        <v>0</v>
      </c>
      <c r="BA6" s="137">
        <v>8.8000000000000005E-3</v>
      </c>
      <c r="BB6" s="137">
        <v>2.3300000000000001E-2</v>
      </c>
      <c r="BC6" s="137">
        <v>0</v>
      </c>
      <c r="BD6" s="137">
        <v>0</v>
      </c>
      <c r="BE6" s="137">
        <v>3.95E-2</v>
      </c>
      <c r="BF6" s="138">
        <v>0</v>
      </c>
      <c r="BG6" s="137">
        <v>0</v>
      </c>
      <c r="BH6" s="137">
        <v>0</v>
      </c>
      <c r="BI6" s="137">
        <v>0</v>
      </c>
      <c r="BJ6" s="137">
        <v>0.10150000000000001</v>
      </c>
      <c r="BK6" s="137">
        <v>0</v>
      </c>
      <c r="BL6" s="137">
        <v>0</v>
      </c>
      <c r="BM6" s="137">
        <v>0</v>
      </c>
      <c r="BN6" s="137">
        <v>2.3E-2</v>
      </c>
      <c r="BO6" s="137">
        <v>0</v>
      </c>
      <c r="BP6" s="137">
        <v>0</v>
      </c>
      <c r="BQ6" s="137">
        <v>0</v>
      </c>
      <c r="BR6" s="137">
        <v>0.19640000000000002</v>
      </c>
      <c r="BS6" s="137">
        <v>0</v>
      </c>
      <c r="BT6" s="137">
        <v>0</v>
      </c>
      <c r="BU6" s="137">
        <v>1.0699999999999999E-2</v>
      </c>
      <c r="BV6" s="137">
        <v>1.9400000000000001E-2</v>
      </c>
      <c r="BW6" s="137">
        <v>0</v>
      </c>
      <c r="BX6" s="137">
        <v>0</v>
      </c>
      <c r="BY6" s="137">
        <v>2.9899999999999999E-2</v>
      </c>
      <c r="BZ6" s="137">
        <v>0</v>
      </c>
      <c r="CA6" s="137">
        <v>0</v>
      </c>
      <c r="CB6" s="137">
        <v>0</v>
      </c>
      <c r="CC6" s="137">
        <v>0</v>
      </c>
      <c r="CD6" s="137">
        <v>0.17929999999999999</v>
      </c>
      <c r="CE6" s="137">
        <v>2.3800000000000002E-2</v>
      </c>
      <c r="CF6" s="137">
        <v>2.58E-2</v>
      </c>
      <c r="CG6" s="137">
        <v>0</v>
      </c>
      <c r="CH6" s="137">
        <v>1.2699999999999999E-2</v>
      </c>
      <c r="CI6" s="137">
        <v>0</v>
      </c>
      <c r="CJ6" s="137">
        <v>0</v>
      </c>
      <c r="CK6" s="137">
        <v>7.8700000000000006E-2</v>
      </c>
      <c r="CL6" s="137">
        <v>6.8999999999999999E-3</v>
      </c>
      <c r="CM6" s="137">
        <v>0.1074</v>
      </c>
      <c r="CN6" s="137">
        <v>0</v>
      </c>
      <c r="CO6" s="137">
        <v>0</v>
      </c>
      <c r="CP6" s="137">
        <v>7.46E-2</v>
      </c>
      <c r="CQ6" s="137">
        <v>7.7000000000000002E-3</v>
      </c>
      <c r="CR6" s="137">
        <v>6.6699999999999995E-2</v>
      </c>
      <c r="CS6" s="137">
        <v>0</v>
      </c>
      <c r="CT6" s="137">
        <v>6.0465116279069767E-2</v>
      </c>
      <c r="CU6" s="137">
        <v>2.7932960893854749E-3</v>
      </c>
      <c r="CV6" s="137">
        <v>0</v>
      </c>
      <c r="CW6" s="137">
        <v>0</v>
      </c>
      <c r="CX6" s="137">
        <v>8.7599999999999997E-2</v>
      </c>
      <c r="CY6" s="137">
        <v>6.3291139240506333E-2</v>
      </c>
      <c r="CZ6" s="137">
        <v>3.8E-3</v>
      </c>
      <c r="DG6" s="82" t="s">
        <v>7056</v>
      </c>
    </row>
    <row r="7" spans="2:111">
      <c r="B7" s="134" t="s">
        <v>7051</v>
      </c>
      <c r="CY7" s="36">
        <v>3</v>
      </c>
      <c r="CZ7" s="82">
        <v>5</v>
      </c>
    </row>
    <row r="8" spans="2:111">
      <c r="B8" s="134" t="s">
        <v>7052</v>
      </c>
      <c r="CY8" s="36">
        <v>16</v>
      </c>
      <c r="CZ8" s="82">
        <v>37</v>
      </c>
    </row>
    <row r="9" spans="2:111">
      <c r="B9" s="134" t="s">
        <v>7054</v>
      </c>
      <c r="CY9" s="138">
        <v>0.5</v>
      </c>
      <c r="CZ9" s="137">
        <f>30/61</f>
        <v>0.49180327868852458</v>
      </c>
    </row>
    <row r="10" spans="2:111">
      <c r="B10" s="134" t="s">
        <v>7055</v>
      </c>
      <c r="CY10" s="138">
        <v>0.5</v>
      </c>
      <c r="CZ10" s="137">
        <f>31/61</f>
        <v>0.50819672131147542</v>
      </c>
    </row>
    <row r="13" spans="2:111">
      <c r="DB13" s="82" t="s">
        <v>7108</v>
      </c>
      <c r="DC13" s="82">
        <v>30</v>
      </c>
    </row>
    <row r="14" spans="2:111">
      <c r="DB14" s="82" t="s">
        <v>7109</v>
      </c>
      <c r="DC14" s="82">
        <v>31</v>
      </c>
    </row>
  </sheetData>
  <phoneticPr fontId="3" type="noConversion"/>
  <pageMargins left="0.7" right="0.7" top="0.75" bottom="0.75" header="0.3" footer="0.3"/>
  <pageSetup paperSize="9" orientation="portrait" r:id="rId1"/>
  <headerFooter>
    <oddHeader>&amp;RASE Confidential / Security-C</oddHeader>
  </headerFooter>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工作表14">
    <tabColor theme="4"/>
  </sheetPr>
  <dimension ref="A2:I98"/>
  <sheetViews>
    <sheetView topLeftCell="A7" zoomScaleNormal="100" workbookViewId="0">
      <selection activeCell="N25" sqref="N25"/>
    </sheetView>
  </sheetViews>
  <sheetFormatPr defaultRowHeight="16.2"/>
  <cols>
    <col min="1" max="1" width="22.5546875" customWidth="1"/>
    <col min="2" max="2" width="13.5546875" customWidth="1"/>
    <col min="3" max="3" width="16" customWidth="1"/>
    <col min="4" max="4" width="18" customWidth="1"/>
    <col min="8" max="9" width="11" bestFit="1" customWidth="1"/>
  </cols>
  <sheetData>
    <row r="2" spans="1:9">
      <c r="F2" s="6">
        <f>GETPIVOTDATA("-Rework wafer",$A$3)/GETPIVOTDATA("- Wafer Q'ty",$A$3)</f>
        <v>0.38684210526315788</v>
      </c>
      <c r="H2" s="156">
        <f>GETPIVOTDATA("-Rework wafer",$A$3)</f>
        <v>147</v>
      </c>
      <c r="I2" s="156">
        <f>GETPIVOTDATA("- Wafer Q'ty",$A$3)</f>
        <v>380</v>
      </c>
    </row>
    <row r="3" spans="1:9">
      <c r="A3" s="35" t="s">
        <v>2462</v>
      </c>
      <c r="B3" s="82" t="s">
        <v>2802</v>
      </c>
      <c r="C3" s="82" t="s">
        <v>2800</v>
      </c>
      <c r="D3" s="82" t="s">
        <v>2801</v>
      </c>
    </row>
    <row r="4" spans="1:9">
      <c r="A4" s="52">
        <v>46261</v>
      </c>
      <c r="B4" s="36">
        <v>39</v>
      </c>
      <c r="C4" s="36">
        <v>25</v>
      </c>
      <c r="D4" s="36">
        <v>2</v>
      </c>
    </row>
    <row r="5" spans="1:9">
      <c r="A5" s="38" t="s">
        <v>628</v>
      </c>
      <c r="B5" s="36">
        <v>13</v>
      </c>
      <c r="C5" s="36">
        <v>0</v>
      </c>
      <c r="D5" s="36">
        <v>2</v>
      </c>
    </row>
    <row r="6" spans="1:9">
      <c r="A6" s="39" t="s">
        <v>3716</v>
      </c>
      <c r="B6" s="36">
        <v>13</v>
      </c>
      <c r="C6" s="36">
        <v>0</v>
      </c>
      <c r="D6" s="36">
        <v>2</v>
      </c>
    </row>
    <row r="7" spans="1:9">
      <c r="A7" s="38" t="s">
        <v>2960</v>
      </c>
      <c r="B7" s="36">
        <v>26</v>
      </c>
      <c r="C7" s="36">
        <v>25</v>
      </c>
      <c r="D7" s="36">
        <v>0</v>
      </c>
    </row>
    <row r="8" spans="1:9">
      <c r="A8" s="39" t="s">
        <v>6238</v>
      </c>
      <c r="B8" s="36">
        <v>1</v>
      </c>
      <c r="C8" s="36">
        <v>0</v>
      </c>
      <c r="D8" s="36">
        <v>0</v>
      </c>
    </row>
    <row r="9" spans="1:9">
      <c r="A9" s="39" t="s">
        <v>6239</v>
      </c>
      <c r="B9" s="36">
        <v>12</v>
      </c>
      <c r="C9" s="36">
        <v>12</v>
      </c>
      <c r="D9" s="36">
        <v>0</v>
      </c>
    </row>
    <row r="10" spans="1:9">
      <c r="A10" s="39" t="s">
        <v>6240</v>
      </c>
      <c r="B10" s="36">
        <v>13</v>
      </c>
      <c r="C10" s="36">
        <v>13</v>
      </c>
      <c r="D10" s="36">
        <v>0</v>
      </c>
    </row>
    <row r="11" spans="1:9">
      <c r="A11" s="52">
        <v>46263</v>
      </c>
      <c r="B11" s="36">
        <v>25</v>
      </c>
      <c r="C11" s="36">
        <v>9</v>
      </c>
      <c r="D11" s="36">
        <v>29</v>
      </c>
    </row>
    <row r="12" spans="1:9">
      <c r="A12" s="38" t="s">
        <v>2382</v>
      </c>
      <c r="B12" s="36">
        <v>11</v>
      </c>
      <c r="C12" s="36">
        <v>5</v>
      </c>
      <c r="D12" s="36">
        <v>23</v>
      </c>
    </row>
    <row r="13" spans="1:9">
      <c r="A13" s="39" t="s">
        <v>4880</v>
      </c>
      <c r="B13" s="36">
        <v>4</v>
      </c>
      <c r="C13" s="36">
        <v>0</v>
      </c>
      <c r="D13" s="36">
        <v>1</v>
      </c>
    </row>
    <row r="14" spans="1:9">
      <c r="A14" s="39" t="s">
        <v>6199</v>
      </c>
      <c r="B14" s="36">
        <v>5</v>
      </c>
      <c r="C14" s="36">
        <v>5</v>
      </c>
      <c r="D14" s="36">
        <v>21</v>
      </c>
    </row>
    <row r="15" spans="1:9">
      <c r="A15" s="39" t="s">
        <v>6339</v>
      </c>
      <c r="B15" s="36">
        <v>2</v>
      </c>
      <c r="C15" s="36">
        <v>0</v>
      </c>
      <c r="D15" s="36">
        <v>1</v>
      </c>
    </row>
    <row r="16" spans="1:9">
      <c r="A16" s="38" t="s">
        <v>628</v>
      </c>
      <c r="B16" s="36">
        <v>11</v>
      </c>
      <c r="C16" s="36">
        <v>4</v>
      </c>
      <c r="D16" s="36">
        <v>6</v>
      </c>
    </row>
    <row r="17" spans="1:4">
      <c r="A17" s="39" t="s">
        <v>4540</v>
      </c>
      <c r="B17" s="36">
        <v>11</v>
      </c>
      <c r="C17" s="36">
        <v>4</v>
      </c>
      <c r="D17" s="36">
        <v>6</v>
      </c>
    </row>
    <row r="18" spans="1:4">
      <c r="A18" s="38" t="s">
        <v>2960</v>
      </c>
      <c r="B18" s="36">
        <v>3</v>
      </c>
      <c r="C18" s="36">
        <v>0</v>
      </c>
      <c r="D18" s="36">
        <v>0</v>
      </c>
    </row>
    <row r="19" spans="1:4">
      <c r="A19" s="39" t="s">
        <v>6340</v>
      </c>
      <c r="B19" s="36">
        <v>3</v>
      </c>
      <c r="C19" s="36">
        <v>0</v>
      </c>
      <c r="D19" s="36">
        <v>0</v>
      </c>
    </row>
    <row r="20" spans="1:4">
      <c r="A20" s="52">
        <v>46264</v>
      </c>
      <c r="B20" s="36">
        <v>37</v>
      </c>
      <c r="C20" s="36">
        <v>17</v>
      </c>
      <c r="D20" s="36">
        <v>20</v>
      </c>
    </row>
    <row r="21" spans="1:4">
      <c r="A21" s="38" t="s">
        <v>2382</v>
      </c>
      <c r="B21" s="36">
        <v>5</v>
      </c>
      <c r="C21" s="36">
        <v>5</v>
      </c>
      <c r="D21" s="36">
        <v>18</v>
      </c>
    </row>
    <row r="22" spans="1:4">
      <c r="A22" s="39" t="s">
        <v>6333</v>
      </c>
      <c r="B22" s="36">
        <v>5</v>
      </c>
      <c r="C22" s="36">
        <v>5</v>
      </c>
      <c r="D22" s="36">
        <v>18</v>
      </c>
    </row>
    <row r="23" spans="1:4">
      <c r="A23" s="38" t="s">
        <v>2960</v>
      </c>
      <c r="B23" s="36">
        <v>32</v>
      </c>
      <c r="C23" s="36">
        <v>12</v>
      </c>
      <c r="D23" s="36">
        <v>2</v>
      </c>
    </row>
    <row r="24" spans="1:4">
      <c r="A24" s="39" t="s">
        <v>6239</v>
      </c>
      <c r="B24" s="36">
        <v>12</v>
      </c>
      <c r="C24" s="36">
        <v>12</v>
      </c>
      <c r="D24" s="36">
        <v>0</v>
      </c>
    </row>
    <row r="25" spans="1:4">
      <c r="A25" s="39" t="s">
        <v>6341</v>
      </c>
      <c r="B25" s="36">
        <v>11</v>
      </c>
      <c r="C25" s="36">
        <v>0</v>
      </c>
      <c r="D25" s="36">
        <v>0</v>
      </c>
    </row>
    <row r="26" spans="1:4">
      <c r="A26" s="39" t="s">
        <v>6342</v>
      </c>
      <c r="B26" s="36">
        <v>9</v>
      </c>
      <c r="C26" s="36">
        <v>0</v>
      </c>
      <c r="D26" s="36">
        <v>2</v>
      </c>
    </row>
    <row r="27" spans="1:4">
      <c r="A27" s="52">
        <v>46262</v>
      </c>
      <c r="B27" s="36">
        <v>38</v>
      </c>
      <c r="C27" s="36">
        <v>38</v>
      </c>
      <c r="D27" s="36">
        <v>0</v>
      </c>
    </row>
    <row r="28" spans="1:4">
      <c r="A28" s="38" t="s">
        <v>2382</v>
      </c>
      <c r="B28" s="36">
        <v>13</v>
      </c>
      <c r="C28" s="36">
        <v>13</v>
      </c>
      <c r="D28" s="36">
        <v>0</v>
      </c>
    </row>
    <row r="29" spans="1:4">
      <c r="A29" s="39" t="s">
        <v>4836</v>
      </c>
      <c r="B29" s="36">
        <v>13</v>
      </c>
      <c r="C29" s="36">
        <v>13</v>
      </c>
      <c r="D29" s="36">
        <v>0</v>
      </c>
    </row>
    <row r="30" spans="1:4">
      <c r="A30" s="38" t="s">
        <v>2960</v>
      </c>
      <c r="B30" s="36">
        <v>25</v>
      </c>
      <c r="C30" s="36">
        <v>25</v>
      </c>
      <c r="D30" s="36">
        <v>0</v>
      </c>
    </row>
    <row r="31" spans="1:4">
      <c r="A31" s="39" t="s">
        <v>6239</v>
      </c>
      <c r="B31" s="36">
        <v>10</v>
      </c>
      <c r="C31" s="36">
        <v>10</v>
      </c>
      <c r="D31" s="36">
        <v>0</v>
      </c>
    </row>
    <row r="32" spans="1:4">
      <c r="A32" s="39" t="s">
        <v>6240</v>
      </c>
      <c r="B32" s="36">
        <v>13</v>
      </c>
      <c r="C32" s="36">
        <v>13</v>
      </c>
      <c r="D32" s="36">
        <v>0</v>
      </c>
    </row>
    <row r="33" spans="1:4">
      <c r="A33" s="39" t="s">
        <v>6349</v>
      </c>
      <c r="B33" s="36">
        <v>2</v>
      </c>
      <c r="C33" s="36">
        <v>2</v>
      </c>
      <c r="D33" s="36">
        <v>0</v>
      </c>
    </row>
    <row r="34" spans="1:4">
      <c r="A34" s="52">
        <v>46265</v>
      </c>
      <c r="B34" s="36">
        <v>16</v>
      </c>
      <c r="C34" s="36">
        <v>5</v>
      </c>
      <c r="D34" s="36">
        <v>2</v>
      </c>
    </row>
    <row r="35" spans="1:4">
      <c r="A35" s="38" t="s">
        <v>625</v>
      </c>
      <c r="B35" s="36">
        <v>3</v>
      </c>
      <c r="C35" s="36">
        <v>0</v>
      </c>
      <c r="D35" s="36">
        <v>2</v>
      </c>
    </row>
    <row r="36" spans="1:4">
      <c r="A36" s="39" t="s">
        <v>6036</v>
      </c>
      <c r="B36" s="36">
        <v>3</v>
      </c>
      <c r="C36" s="36">
        <v>0</v>
      </c>
      <c r="D36" s="36">
        <v>2</v>
      </c>
    </row>
    <row r="37" spans="1:4">
      <c r="A37" s="38" t="s">
        <v>2382</v>
      </c>
      <c r="B37" s="36">
        <v>12</v>
      </c>
      <c r="C37" s="36">
        <v>5</v>
      </c>
      <c r="D37" s="36">
        <v>0</v>
      </c>
    </row>
    <row r="38" spans="1:4">
      <c r="A38" s="39" t="s">
        <v>4176</v>
      </c>
      <c r="B38" s="36">
        <v>7</v>
      </c>
      <c r="C38" s="36">
        <v>0</v>
      </c>
      <c r="D38" s="36">
        <v>0</v>
      </c>
    </row>
    <row r="39" spans="1:4">
      <c r="A39" s="39" t="s">
        <v>6199</v>
      </c>
      <c r="B39" s="36">
        <v>5</v>
      </c>
      <c r="C39" s="36">
        <v>5</v>
      </c>
      <c r="D39" s="36">
        <v>0</v>
      </c>
    </row>
    <row r="40" spans="1:4">
      <c r="A40" s="38" t="s">
        <v>2496</v>
      </c>
      <c r="B40" s="36">
        <v>1</v>
      </c>
      <c r="C40" s="36">
        <v>0</v>
      </c>
      <c r="D40" s="36">
        <v>0</v>
      </c>
    </row>
    <row r="41" spans="1:4">
      <c r="A41" s="39" t="s">
        <v>4448</v>
      </c>
      <c r="B41" s="36">
        <v>1</v>
      </c>
      <c r="C41" s="36">
        <v>0</v>
      </c>
      <c r="D41" s="36">
        <v>0</v>
      </c>
    </row>
    <row r="42" spans="1:4">
      <c r="A42" s="52">
        <v>46266</v>
      </c>
      <c r="B42" s="36">
        <v>31</v>
      </c>
      <c r="C42" s="36">
        <v>26</v>
      </c>
      <c r="D42" s="36">
        <v>0</v>
      </c>
    </row>
    <row r="43" spans="1:4">
      <c r="A43" s="38" t="s">
        <v>625</v>
      </c>
      <c r="B43" s="36">
        <v>1</v>
      </c>
      <c r="C43" s="36">
        <v>0</v>
      </c>
      <c r="D43" s="36">
        <v>0</v>
      </c>
    </row>
    <row r="44" spans="1:4">
      <c r="A44" s="39" t="s">
        <v>6037</v>
      </c>
      <c r="B44" s="36">
        <v>1</v>
      </c>
      <c r="C44" s="36">
        <v>0</v>
      </c>
      <c r="D44" s="36">
        <v>0</v>
      </c>
    </row>
    <row r="45" spans="1:4">
      <c r="A45" s="38" t="s">
        <v>2382</v>
      </c>
      <c r="B45" s="36">
        <v>26</v>
      </c>
      <c r="C45" s="36">
        <v>26</v>
      </c>
      <c r="D45" s="36">
        <v>0</v>
      </c>
    </row>
    <row r="46" spans="1:4">
      <c r="A46" s="39" t="s">
        <v>4835</v>
      </c>
      <c r="B46" s="36">
        <v>13</v>
      </c>
      <c r="C46" s="36">
        <v>13</v>
      </c>
      <c r="D46" s="36">
        <v>0</v>
      </c>
    </row>
    <row r="47" spans="1:4">
      <c r="A47" s="39" t="s">
        <v>4836</v>
      </c>
      <c r="B47" s="36">
        <v>13</v>
      </c>
      <c r="C47" s="36">
        <v>13</v>
      </c>
      <c r="D47" s="36">
        <v>0</v>
      </c>
    </row>
    <row r="48" spans="1:4">
      <c r="A48" s="38" t="s">
        <v>628</v>
      </c>
      <c r="B48" s="36">
        <v>4</v>
      </c>
      <c r="C48" s="36">
        <v>0</v>
      </c>
      <c r="D48" s="36">
        <v>0</v>
      </c>
    </row>
    <row r="49" spans="1:4">
      <c r="A49" s="39" t="s">
        <v>6672</v>
      </c>
      <c r="B49" s="36">
        <v>4</v>
      </c>
      <c r="C49" s="36">
        <v>0</v>
      </c>
      <c r="D49" s="36">
        <v>0</v>
      </c>
    </row>
    <row r="50" spans="1:4">
      <c r="A50" s="52">
        <v>46267</v>
      </c>
      <c r="B50" s="36">
        <v>27</v>
      </c>
      <c r="C50" s="36">
        <v>13</v>
      </c>
      <c r="D50" s="36">
        <v>1</v>
      </c>
    </row>
    <row r="51" spans="1:4">
      <c r="A51" s="38" t="s">
        <v>2382</v>
      </c>
      <c r="B51" s="36">
        <v>13</v>
      </c>
      <c r="C51" s="36">
        <v>0</v>
      </c>
      <c r="D51" s="36">
        <v>1</v>
      </c>
    </row>
    <row r="52" spans="1:4">
      <c r="A52" s="39" t="s">
        <v>4833</v>
      </c>
      <c r="B52" s="36">
        <v>13</v>
      </c>
      <c r="C52" s="36">
        <v>0</v>
      </c>
      <c r="D52" s="36">
        <v>1</v>
      </c>
    </row>
    <row r="53" spans="1:4">
      <c r="A53" s="38" t="s">
        <v>2960</v>
      </c>
      <c r="B53" s="36">
        <v>14</v>
      </c>
      <c r="C53" s="36">
        <v>13</v>
      </c>
      <c r="D53" s="36">
        <v>0</v>
      </c>
    </row>
    <row r="54" spans="1:4">
      <c r="A54" s="39" t="s">
        <v>6240</v>
      </c>
      <c r="B54" s="36">
        <v>13</v>
      </c>
      <c r="C54" s="36">
        <v>13</v>
      </c>
      <c r="D54" s="36">
        <v>0</v>
      </c>
    </row>
    <row r="55" spans="1:4">
      <c r="A55" s="39" t="s">
        <v>6714</v>
      </c>
      <c r="B55" s="36">
        <v>1</v>
      </c>
      <c r="C55" s="36">
        <v>0</v>
      </c>
      <c r="D55" s="36">
        <v>0</v>
      </c>
    </row>
    <row r="56" spans="1:4">
      <c r="A56" s="52">
        <v>46268</v>
      </c>
      <c r="B56" s="36">
        <v>31</v>
      </c>
      <c r="C56" s="36">
        <v>0</v>
      </c>
      <c r="D56" s="36">
        <v>5</v>
      </c>
    </row>
    <row r="57" spans="1:4">
      <c r="A57" s="38" t="s">
        <v>2382</v>
      </c>
      <c r="B57" s="36">
        <v>5</v>
      </c>
      <c r="C57" s="36">
        <v>0</v>
      </c>
      <c r="D57" s="36">
        <v>5</v>
      </c>
    </row>
    <row r="58" spans="1:4">
      <c r="A58" s="39" t="s">
        <v>6333</v>
      </c>
      <c r="B58" s="36">
        <v>5</v>
      </c>
      <c r="C58" s="36">
        <v>0</v>
      </c>
      <c r="D58" s="36">
        <v>5</v>
      </c>
    </row>
    <row r="59" spans="1:4">
      <c r="A59" s="38" t="s">
        <v>2960</v>
      </c>
      <c r="B59" s="36">
        <v>26</v>
      </c>
      <c r="C59" s="36">
        <v>0</v>
      </c>
      <c r="D59" s="36">
        <v>0</v>
      </c>
    </row>
    <row r="60" spans="1:4">
      <c r="A60" s="39" t="s">
        <v>6240</v>
      </c>
      <c r="B60" s="36">
        <v>13</v>
      </c>
      <c r="C60" s="36">
        <v>0</v>
      </c>
      <c r="D60" s="36">
        <v>0</v>
      </c>
    </row>
    <row r="61" spans="1:4">
      <c r="A61" s="39" t="s">
        <v>6733</v>
      </c>
      <c r="B61" s="36">
        <v>1</v>
      </c>
      <c r="C61" s="36">
        <v>0</v>
      </c>
      <c r="D61" s="36">
        <v>0</v>
      </c>
    </row>
    <row r="62" spans="1:4">
      <c r="A62" s="39" t="s">
        <v>6743</v>
      </c>
      <c r="B62" s="36">
        <v>12</v>
      </c>
      <c r="C62" s="36">
        <v>0</v>
      </c>
      <c r="D62" s="36">
        <v>0</v>
      </c>
    </row>
    <row r="63" spans="1:4">
      <c r="A63" s="52">
        <v>46269</v>
      </c>
      <c r="B63" s="36">
        <v>36</v>
      </c>
      <c r="C63" s="36">
        <v>0</v>
      </c>
      <c r="D63" s="36">
        <v>4</v>
      </c>
    </row>
    <row r="64" spans="1:4">
      <c r="A64" s="38" t="s">
        <v>2960</v>
      </c>
      <c r="B64" s="36">
        <v>36</v>
      </c>
      <c r="C64" s="36">
        <v>0</v>
      </c>
      <c r="D64" s="36">
        <v>4</v>
      </c>
    </row>
    <row r="65" spans="1:4">
      <c r="A65" s="39" t="s">
        <v>6239</v>
      </c>
      <c r="B65" s="36">
        <v>12</v>
      </c>
      <c r="C65" s="36">
        <v>0</v>
      </c>
      <c r="D65" s="36">
        <v>1</v>
      </c>
    </row>
    <row r="66" spans="1:4">
      <c r="A66" s="39" t="s">
        <v>6810</v>
      </c>
      <c r="B66" s="36">
        <v>11</v>
      </c>
      <c r="C66" s="36">
        <v>0</v>
      </c>
      <c r="D66" s="36">
        <v>2</v>
      </c>
    </row>
    <row r="67" spans="1:4">
      <c r="A67" s="39" t="s">
        <v>6811</v>
      </c>
      <c r="B67" s="36">
        <v>13</v>
      </c>
      <c r="C67" s="36">
        <v>0</v>
      </c>
      <c r="D67" s="36">
        <v>1</v>
      </c>
    </row>
    <row r="68" spans="1:4">
      <c r="A68" s="52">
        <v>46270</v>
      </c>
      <c r="B68" s="36">
        <v>13</v>
      </c>
      <c r="C68" s="36">
        <v>2</v>
      </c>
      <c r="D68" s="36">
        <v>3</v>
      </c>
    </row>
    <row r="69" spans="1:4">
      <c r="A69" s="38" t="s">
        <v>2960</v>
      </c>
      <c r="B69" s="36">
        <v>13</v>
      </c>
      <c r="C69" s="36">
        <v>2</v>
      </c>
      <c r="D69" s="36">
        <v>3</v>
      </c>
    </row>
    <row r="70" spans="1:4">
      <c r="A70" s="39" t="s">
        <v>6812</v>
      </c>
      <c r="B70" s="36">
        <v>2</v>
      </c>
      <c r="C70" s="36">
        <v>0</v>
      </c>
      <c r="D70" s="36">
        <v>1</v>
      </c>
    </row>
    <row r="71" spans="1:4">
      <c r="A71" s="39" t="s">
        <v>6880</v>
      </c>
      <c r="B71" s="36">
        <v>10</v>
      </c>
      <c r="C71" s="36">
        <v>2</v>
      </c>
      <c r="D71" s="36">
        <v>2</v>
      </c>
    </row>
    <row r="72" spans="1:4">
      <c r="A72" s="39" t="s">
        <v>6881</v>
      </c>
      <c r="B72" s="36">
        <v>1</v>
      </c>
      <c r="C72" s="36">
        <v>0</v>
      </c>
      <c r="D72" s="36">
        <v>0</v>
      </c>
    </row>
    <row r="73" spans="1:4">
      <c r="A73" s="52">
        <v>46271</v>
      </c>
      <c r="B73" s="36">
        <v>48</v>
      </c>
      <c r="C73" s="36">
        <v>9</v>
      </c>
      <c r="D73" s="36">
        <v>33</v>
      </c>
    </row>
    <row r="74" spans="1:4">
      <c r="A74" s="38" t="s">
        <v>2381</v>
      </c>
      <c r="B74" s="36">
        <v>13</v>
      </c>
      <c r="C74" s="36">
        <v>4</v>
      </c>
      <c r="D74" s="36">
        <v>23</v>
      </c>
    </row>
    <row r="75" spans="1:4">
      <c r="A75" s="39" t="s">
        <v>5818</v>
      </c>
      <c r="B75" s="36">
        <v>13</v>
      </c>
      <c r="C75" s="36">
        <v>4</v>
      </c>
      <c r="D75" s="36">
        <v>23</v>
      </c>
    </row>
    <row r="76" spans="1:4">
      <c r="A76" s="38" t="s">
        <v>628</v>
      </c>
      <c r="B76" s="36">
        <v>10</v>
      </c>
      <c r="C76" s="36">
        <v>0</v>
      </c>
      <c r="D76" s="36">
        <v>3</v>
      </c>
    </row>
    <row r="77" spans="1:4">
      <c r="A77" s="39" t="s">
        <v>3717</v>
      </c>
      <c r="B77" s="36">
        <v>10</v>
      </c>
      <c r="C77" s="36">
        <v>0</v>
      </c>
      <c r="D77" s="36">
        <v>3</v>
      </c>
    </row>
    <row r="78" spans="1:4">
      <c r="A78" s="38" t="s">
        <v>2496</v>
      </c>
      <c r="B78" s="36">
        <v>25</v>
      </c>
      <c r="C78" s="36">
        <v>5</v>
      </c>
      <c r="D78" s="36">
        <v>7</v>
      </c>
    </row>
    <row r="79" spans="1:4">
      <c r="A79" s="39" t="s">
        <v>3716</v>
      </c>
      <c r="B79" s="36">
        <v>13</v>
      </c>
      <c r="C79" s="36">
        <v>4</v>
      </c>
      <c r="D79" s="36">
        <v>5</v>
      </c>
    </row>
    <row r="80" spans="1:4">
      <c r="A80" s="39" t="s">
        <v>4281</v>
      </c>
      <c r="B80" s="36">
        <v>12</v>
      </c>
      <c r="C80" s="36">
        <v>1</v>
      </c>
      <c r="D80" s="36">
        <v>2</v>
      </c>
    </row>
    <row r="81" spans="1:4">
      <c r="A81" s="52">
        <v>46272</v>
      </c>
      <c r="B81" s="36">
        <v>13</v>
      </c>
      <c r="C81" s="36">
        <v>0</v>
      </c>
      <c r="D81" s="36">
        <v>2</v>
      </c>
    </row>
    <row r="82" spans="1:4">
      <c r="A82" s="38" t="s">
        <v>628</v>
      </c>
      <c r="B82" s="36">
        <v>2</v>
      </c>
      <c r="C82" s="36">
        <v>0</v>
      </c>
      <c r="D82" s="36">
        <v>0</v>
      </c>
    </row>
    <row r="83" spans="1:4">
      <c r="A83" s="39" t="s">
        <v>5886</v>
      </c>
      <c r="B83" s="36">
        <v>2</v>
      </c>
      <c r="C83" s="36">
        <v>0</v>
      </c>
      <c r="D83" s="36">
        <v>0</v>
      </c>
    </row>
    <row r="84" spans="1:4">
      <c r="A84" s="38" t="s">
        <v>2496</v>
      </c>
      <c r="B84" s="36">
        <v>11</v>
      </c>
      <c r="C84" s="36">
        <v>0</v>
      </c>
      <c r="D84" s="36">
        <v>2</v>
      </c>
    </row>
    <row r="85" spans="1:4">
      <c r="A85" s="39" t="s">
        <v>4540</v>
      </c>
      <c r="B85" s="36">
        <v>7</v>
      </c>
      <c r="C85" s="36">
        <v>0</v>
      </c>
      <c r="D85" s="36">
        <v>0</v>
      </c>
    </row>
    <row r="86" spans="1:4">
      <c r="A86" s="39" t="s">
        <v>6962</v>
      </c>
      <c r="B86" s="36">
        <v>4</v>
      </c>
      <c r="C86" s="36">
        <v>0</v>
      </c>
      <c r="D86" s="36">
        <v>2</v>
      </c>
    </row>
    <row r="87" spans="1:4">
      <c r="A87" s="52">
        <v>46273</v>
      </c>
      <c r="B87" s="36">
        <v>19</v>
      </c>
      <c r="C87" s="36">
        <v>3</v>
      </c>
      <c r="D87" s="36">
        <v>22</v>
      </c>
    </row>
    <row r="88" spans="1:4">
      <c r="A88" s="38" t="s">
        <v>2381</v>
      </c>
      <c r="B88" s="36">
        <v>1</v>
      </c>
      <c r="C88" s="36">
        <v>0</v>
      </c>
      <c r="D88" s="36">
        <v>0</v>
      </c>
    </row>
    <row r="89" spans="1:4">
      <c r="A89" s="39" t="s">
        <v>6261</v>
      </c>
      <c r="B89" s="36">
        <v>1</v>
      </c>
      <c r="C89" s="36">
        <v>0</v>
      </c>
      <c r="D89" s="36">
        <v>0</v>
      </c>
    </row>
    <row r="90" spans="1:4">
      <c r="A90" s="38" t="s">
        <v>2382</v>
      </c>
      <c r="B90" s="36">
        <v>18</v>
      </c>
      <c r="C90" s="36">
        <v>3</v>
      </c>
      <c r="D90" s="36">
        <v>22</v>
      </c>
    </row>
    <row r="91" spans="1:4">
      <c r="A91" s="39" t="s">
        <v>4576</v>
      </c>
      <c r="B91" s="36">
        <v>13</v>
      </c>
      <c r="C91" s="36">
        <v>0</v>
      </c>
      <c r="D91" s="36">
        <v>3</v>
      </c>
    </row>
    <row r="92" spans="1:4">
      <c r="A92" s="39" t="s">
        <v>6199</v>
      </c>
      <c r="B92" s="36">
        <v>5</v>
      </c>
      <c r="C92" s="36">
        <v>3</v>
      </c>
      <c r="D92" s="36">
        <v>19</v>
      </c>
    </row>
    <row r="93" spans="1:4">
      <c r="A93" s="52">
        <v>46275</v>
      </c>
      <c r="B93" s="36">
        <v>7</v>
      </c>
      <c r="C93" s="36">
        <v>0</v>
      </c>
      <c r="D93" s="36">
        <v>4</v>
      </c>
    </row>
    <row r="94" spans="1:4">
      <c r="A94" s="38" t="s">
        <v>2381</v>
      </c>
      <c r="B94" s="36">
        <v>4</v>
      </c>
      <c r="C94" s="36">
        <v>0</v>
      </c>
      <c r="D94" s="36">
        <v>2</v>
      </c>
    </row>
    <row r="95" spans="1:4">
      <c r="A95" s="39" t="s">
        <v>7092</v>
      </c>
      <c r="B95" s="36">
        <v>4</v>
      </c>
      <c r="C95" s="36">
        <v>0</v>
      </c>
      <c r="D95" s="36">
        <v>2</v>
      </c>
    </row>
    <row r="96" spans="1:4">
      <c r="A96" s="38" t="s">
        <v>2382</v>
      </c>
      <c r="B96" s="36">
        <v>3</v>
      </c>
      <c r="C96" s="36">
        <v>0</v>
      </c>
      <c r="D96" s="36">
        <v>2</v>
      </c>
    </row>
    <row r="97" spans="1:4">
      <c r="A97" s="39" t="s">
        <v>7093</v>
      </c>
      <c r="B97" s="36">
        <v>3</v>
      </c>
      <c r="C97" s="36">
        <v>0</v>
      </c>
      <c r="D97" s="36">
        <v>2</v>
      </c>
    </row>
    <row r="98" spans="1:4">
      <c r="A98" s="37" t="s">
        <v>1911</v>
      </c>
      <c r="B98" s="36">
        <v>380</v>
      </c>
      <c r="C98" s="36">
        <v>147</v>
      </c>
      <c r="D98" s="36">
        <v>127</v>
      </c>
    </row>
  </sheetData>
  <phoneticPr fontId="3" type="noConversion"/>
  <pageMargins left="0.7" right="0.7" top="0.75" bottom="0.75" header="0.3" footer="0.3"/>
  <pageSetup paperSize="9" orientation="portrait" r:id="rId2"/>
  <headerFooter>
    <oddHeader>&amp;RASE Confidential / Security-C</oddHeader>
  </headerFooter>
  <drawing r:id="rId3"/>
  <extLst>
    <ext xmlns:x14="http://schemas.microsoft.com/office/spreadsheetml/2009/9/main" uri="{A8765BA9-456A-4dab-B4F3-ACF838C121DE}">
      <x14:slicerList>
        <x14:slicer r:id="rId4"/>
      </x14:slicerList>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工作表5">
    <tabColor theme="4"/>
  </sheetPr>
  <dimension ref="A2:I965"/>
  <sheetViews>
    <sheetView topLeftCell="B10" workbookViewId="0">
      <selection activeCell="N22" sqref="N22"/>
    </sheetView>
  </sheetViews>
  <sheetFormatPr defaultColWidth="9" defaultRowHeight="16.2"/>
  <cols>
    <col min="1" max="1" width="23.33203125" style="82" customWidth="1"/>
    <col min="2" max="2" width="13.5546875" style="82" customWidth="1"/>
    <col min="3" max="3" width="16" style="82" customWidth="1"/>
    <col min="4" max="4" width="18" style="82" customWidth="1"/>
    <col min="5" max="16384" width="9" style="82"/>
  </cols>
  <sheetData>
    <row r="2" spans="1:9">
      <c r="F2" s="34">
        <f>GETPIVOTDATA("-Rework wafer",$A$3)/GETPIVOTDATA("- Wafer Q'ty",$A$3)</f>
        <v>0.2804916482823826</v>
      </c>
      <c r="H2" s="156">
        <f>GETPIVOTDATA("-Rework wafer",$A$3)</f>
        <v>890</v>
      </c>
      <c r="I2" s="156">
        <f>GETPIVOTDATA("- Wafer Q'ty",$A$3)</f>
        <v>3173</v>
      </c>
    </row>
    <row r="3" spans="1:9">
      <c r="A3" s="35" t="s">
        <v>2462</v>
      </c>
      <c r="B3" s="82" t="s">
        <v>2802</v>
      </c>
      <c r="C3" s="82" t="s">
        <v>2800</v>
      </c>
      <c r="D3" s="82" t="s">
        <v>2801</v>
      </c>
    </row>
    <row r="4" spans="1:9">
      <c r="A4" s="52">
        <v>46261</v>
      </c>
      <c r="B4" s="36">
        <v>126</v>
      </c>
      <c r="C4" s="36">
        <v>13</v>
      </c>
      <c r="D4" s="36">
        <v>10</v>
      </c>
    </row>
    <row r="5" spans="1:9">
      <c r="A5" s="38" t="s">
        <v>627</v>
      </c>
      <c r="B5" s="36">
        <v>29</v>
      </c>
      <c r="C5" s="36">
        <v>0</v>
      </c>
      <c r="D5" s="36">
        <v>0</v>
      </c>
    </row>
    <row r="6" spans="1:9">
      <c r="A6" s="39" t="s">
        <v>6213</v>
      </c>
      <c r="B6" s="36">
        <v>1</v>
      </c>
      <c r="C6" s="36">
        <v>0</v>
      </c>
      <c r="D6" s="36">
        <v>0</v>
      </c>
    </row>
    <row r="7" spans="1:9">
      <c r="A7" s="39" t="s">
        <v>6220</v>
      </c>
      <c r="B7" s="36">
        <v>7</v>
      </c>
      <c r="C7" s="36">
        <v>0</v>
      </c>
      <c r="D7" s="36">
        <v>0</v>
      </c>
    </row>
    <row r="8" spans="1:9">
      <c r="A8" s="39" t="s">
        <v>6221</v>
      </c>
      <c r="B8" s="36">
        <v>6</v>
      </c>
      <c r="C8" s="36">
        <v>0</v>
      </c>
      <c r="D8" s="36">
        <v>0</v>
      </c>
    </row>
    <row r="9" spans="1:9">
      <c r="A9" s="39" t="s">
        <v>6225</v>
      </c>
      <c r="B9" s="36">
        <v>9</v>
      </c>
      <c r="C9" s="36">
        <v>0</v>
      </c>
      <c r="D9" s="36">
        <v>0</v>
      </c>
    </row>
    <row r="10" spans="1:9">
      <c r="A10" s="39" t="s">
        <v>6226</v>
      </c>
      <c r="B10" s="36">
        <v>2</v>
      </c>
      <c r="C10" s="36">
        <v>0</v>
      </c>
      <c r="D10" s="36">
        <v>0</v>
      </c>
    </row>
    <row r="11" spans="1:9">
      <c r="A11" s="39" t="s">
        <v>6229</v>
      </c>
      <c r="B11" s="36">
        <v>4</v>
      </c>
      <c r="C11" s="36">
        <v>0</v>
      </c>
      <c r="D11" s="36">
        <v>0</v>
      </c>
    </row>
    <row r="12" spans="1:9">
      <c r="A12" s="38" t="s">
        <v>2381</v>
      </c>
      <c r="B12" s="36">
        <v>11</v>
      </c>
      <c r="C12" s="36">
        <v>0</v>
      </c>
      <c r="D12" s="36">
        <v>0</v>
      </c>
    </row>
    <row r="13" spans="1:9">
      <c r="A13" s="39" t="s">
        <v>5417</v>
      </c>
      <c r="B13" s="36">
        <v>10</v>
      </c>
      <c r="C13" s="36">
        <v>0</v>
      </c>
      <c r="D13" s="36">
        <v>0</v>
      </c>
    </row>
    <row r="14" spans="1:9">
      <c r="A14" s="39" t="s">
        <v>5776</v>
      </c>
      <c r="B14" s="36">
        <v>1</v>
      </c>
      <c r="C14" s="36">
        <v>0</v>
      </c>
      <c r="D14" s="36">
        <v>0</v>
      </c>
    </row>
    <row r="15" spans="1:9">
      <c r="A15" s="38" t="s">
        <v>2496</v>
      </c>
      <c r="B15" s="36">
        <v>17</v>
      </c>
      <c r="C15" s="36">
        <v>1</v>
      </c>
      <c r="D15" s="36">
        <v>1</v>
      </c>
    </row>
    <row r="16" spans="1:9">
      <c r="A16" s="39" t="s">
        <v>5284</v>
      </c>
      <c r="B16" s="36">
        <v>3</v>
      </c>
      <c r="C16" s="36">
        <v>0</v>
      </c>
      <c r="D16" s="36">
        <v>0</v>
      </c>
    </row>
    <row r="17" spans="1:4">
      <c r="A17" s="39" t="s">
        <v>5507</v>
      </c>
      <c r="B17" s="36">
        <v>1</v>
      </c>
      <c r="C17" s="36">
        <v>0</v>
      </c>
      <c r="D17" s="36">
        <v>0</v>
      </c>
    </row>
    <row r="18" spans="1:4">
      <c r="A18" s="39" t="s">
        <v>5531</v>
      </c>
      <c r="B18" s="36">
        <v>1</v>
      </c>
      <c r="C18" s="36">
        <v>0</v>
      </c>
      <c r="D18" s="36">
        <v>0</v>
      </c>
    </row>
    <row r="19" spans="1:4">
      <c r="A19" s="39" t="s">
        <v>5545</v>
      </c>
      <c r="B19" s="36">
        <v>8</v>
      </c>
      <c r="C19" s="36">
        <v>0</v>
      </c>
      <c r="D19" s="36">
        <v>0</v>
      </c>
    </row>
    <row r="20" spans="1:4">
      <c r="A20" s="39" t="s">
        <v>5573</v>
      </c>
      <c r="B20" s="36">
        <v>1</v>
      </c>
      <c r="C20" s="36">
        <v>0</v>
      </c>
      <c r="D20" s="36">
        <v>0</v>
      </c>
    </row>
    <row r="21" spans="1:4">
      <c r="A21" s="39" t="s">
        <v>5863</v>
      </c>
      <c r="B21" s="36">
        <v>1</v>
      </c>
      <c r="C21" s="36">
        <v>0</v>
      </c>
      <c r="D21" s="36">
        <v>0</v>
      </c>
    </row>
    <row r="22" spans="1:4">
      <c r="A22" s="39" t="s">
        <v>5865</v>
      </c>
      <c r="B22" s="36">
        <v>1</v>
      </c>
      <c r="C22" s="36">
        <v>0</v>
      </c>
      <c r="D22" s="36">
        <v>0</v>
      </c>
    </row>
    <row r="23" spans="1:4">
      <c r="A23" s="39" t="s">
        <v>6231</v>
      </c>
      <c r="B23" s="36">
        <v>1</v>
      </c>
      <c r="C23" s="36">
        <v>1</v>
      </c>
      <c r="D23" s="36">
        <v>1</v>
      </c>
    </row>
    <row r="24" spans="1:4">
      <c r="A24" s="38" t="s">
        <v>2960</v>
      </c>
      <c r="B24" s="36">
        <v>14</v>
      </c>
      <c r="C24" s="36">
        <v>6</v>
      </c>
      <c r="D24" s="36">
        <v>0</v>
      </c>
    </row>
    <row r="25" spans="1:4">
      <c r="A25" s="39" t="s">
        <v>6063</v>
      </c>
      <c r="B25" s="36">
        <v>3</v>
      </c>
      <c r="C25" s="36">
        <v>0</v>
      </c>
      <c r="D25" s="36">
        <v>0</v>
      </c>
    </row>
    <row r="26" spans="1:4">
      <c r="A26" s="39" t="s">
        <v>6212</v>
      </c>
      <c r="B26" s="36">
        <v>2</v>
      </c>
      <c r="C26" s="36">
        <v>0</v>
      </c>
      <c r="D26" s="36">
        <v>0</v>
      </c>
    </row>
    <row r="27" spans="1:4">
      <c r="A27" s="39" t="s">
        <v>6214</v>
      </c>
      <c r="B27" s="36">
        <v>1</v>
      </c>
      <c r="C27" s="36">
        <v>0</v>
      </c>
      <c r="D27" s="36">
        <v>0</v>
      </c>
    </row>
    <row r="28" spans="1:4">
      <c r="A28" s="39" t="s">
        <v>6215</v>
      </c>
      <c r="B28" s="36">
        <v>1</v>
      </c>
      <c r="C28" s="36">
        <v>0</v>
      </c>
      <c r="D28" s="36">
        <v>0</v>
      </c>
    </row>
    <row r="29" spans="1:4">
      <c r="A29" s="39" t="s">
        <v>6216</v>
      </c>
      <c r="B29" s="36">
        <v>1</v>
      </c>
      <c r="C29" s="36">
        <v>0</v>
      </c>
      <c r="D29" s="36">
        <v>0</v>
      </c>
    </row>
    <row r="30" spans="1:4">
      <c r="A30" s="39" t="s">
        <v>6234</v>
      </c>
      <c r="B30" s="36">
        <v>5</v>
      </c>
      <c r="C30" s="36">
        <v>5</v>
      </c>
      <c r="D30" s="36">
        <v>0</v>
      </c>
    </row>
    <row r="31" spans="1:4">
      <c r="A31" s="39" t="s">
        <v>6235</v>
      </c>
      <c r="B31" s="36">
        <v>1</v>
      </c>
      <c r="C31" s="36">
        <v>1</v>
      </c>
      <c r="D31" s="36">
        <v>0</v>
      </c>
    </row>
    <row r="32" spans="1:4">
      <c r="A32" s="38" t="s">
        <v>2975</v>
      </c>
      <c r="B32" s="36">
        <v>55</v>
      </c>
      <c r="C32" s="36">
        <v>6</v>
      </c>
      <c r="D32" s="36">
        <v>9</v>
      </c>
    </row>
    <row r="33" spans="1:4">
      <c r="A33" s="39" t="s">
        <v>5817</v>
      </c>
      <c r="B33" s="36">
        <v>1</v>
      </c>
      <c r="C33" s="36">
        <v>0</v>
      </c>
      <c r="D33" s="36">
        <v>0</v>
      </c>
    </row>
    <row r="34" spans="1:4">
      <c r="A34" s="39" t="s">
        <v>5877</v>
      </c>
      <c r="B34" s="36">
        <v>1</v>
      </c>
      <c r="C34" s="36">
        <v>0</v>
      </c>
      <c r="D34" s="36">
        <v>0</v>
      </c>
    </row>
    <row r="35" spans="1:4">
      <c r="A35" s="39" t="s">
        <v>6217</v>
      </c>
      <c r="B35" s="36">
        <v>13</v>
      </c>
      <c r="C35" s="36">
        <v>0</v>
      </c>
      <c r="D35" s="36">
        <v>0</v>
      </c>
    </row>
    <row r="36" spans="1:4">
      <c r="A36" s="39" t="s">
        <v>6218</v>
      </c>
      <c r="B36" s="36">
        <v>3</v>
      </c>
      <c r="C36" s="36">
        <v>0</v>
      </c>
      <c r="D36" s="36">
        <v>0</v>
      </c>
    </row>
    <row r="37" spans="1:4">
      <c r="A37" s="39" t="s">
        <v>6219</v>
      </c>
      <c r="B37" s="36">
        <v>2</v>
      </c>
      <c r="C37" s="36">
        <v>0</v>
      </c>
      <c r="D37" s="36">
        <v>0</v>
      </c>
    </row>
    <row r="38" spans="1:4">
      <c r="A38" s="39" t="s">
        <v>6222</v>
      </c>
      <c r="B38" s="36">
        <v>2</v>
      </c>
      <c r="C38" s="36">
        <v>0</v>
      </c>
      <c r="D38" s="36">
        <v>0</v>
      </c>
    </row>
    <row r="39" spans="1:4">
      <c r="A39" s="39" t="s">
        <v>6223</v>
      </c>
      <c r="B39" s="36">
        <v>12</v>
      </c>
      <c r="C39" s="36">
        <v>0</v>
      </c>
      <c r="D39" s="36">
        <v>0</v>
      </c>
    </row>
    <row r="40" spans="1:4">
      <c r="A40" s="39" t="s">
        <v>6224</v>
      </c>
      <c r="B40" s="36">
        <v>12</v>
      </c>
      <c r="C40" s="36">
        <v>0</v>
      </c>
      <c r="D40" s="36">
        <v>0</v>
      </c>
    </row>
    <row r="41" spans="1:4">
      <c r="A41" s="39" t="s">
        <v>6227</v>
      </c>
      <c r="B41" s="36">
        <v>3</v>
      </c>
      <c r="C41" s="36">
        <v>1</v>
      </c>
      <c r="D41" s="36">
        <v>1</v>
      </c>
    </row>
    <row r="42" spans="1:4">
      <c r="A42" s="39" t="s">
        <v>6228</v>
      </c>
      <c r="B42" s="36">
        <v>1</v>
      </c>
      <c r="C42" s="36">
        <v>0</v>
      </c>
      <c r="D42" s="36">
        <v>0</v>
      </c>
    </row>
    <row r="43" spans="1:4">
      <c r="A43" s="39" t="s">
        <v>6230</v>
      </c>
      <c r="B43" s="36">
        <v>2</v>
      </c>
      <c r="C43" s="36">
        <v>2</v>
      </c>
      <c r="D43" s="36">
        <v>2</v>
      </c>
    </row>
    <row r="44" spans="1:4">
      <c r="A44" s="39" t="s">
        <v>6232</v>
      </c>
      <c r="B44" s="36">
        <v>2</v>
      </c>
      <c r="C44" s="36">
        <v>2</v>
      </c>
      <c r="D44" s="36">
        <v>5</v>
      </c>
    </row>
    <row r="45" spans="1:4">
      <c r="A45" s="39" t="s">
        <v>6233</v>
      </c>
      <c r="B45" s="36">
        <v>1</v>
      </c>
      <c r="C45" s="36">
        <v>1</v>
      </c>
      <c r="D45" s="36">
        <v>1</v>
      </c>
    </row>
    <row r="46" spans="1:4">
      <c r="A46" s="52">
        <v>46262</v>
      </c>
      <c r="B46" s="36">
        <v>223</v>
      </c>
      <c r="C46" s="36">
        <v>48</v>
      </c>
      <c r="D46" s="36">
        <v>65</v>
      </c>
    </row>
    <row r="47" spans="1:4">
      <c r="A47" s="38" t="s">
        <v>627</v>
      </c>
      <c r="B47" s="36">
        <v>27</v>
      </c>
      <c r="C47" s="36">
        <v>6</v>
      </c>
      <c r="D47" s="36">
        <v>17</v>
      </c>
    </row>
    <row r="48" spans="1:4">
      <c r="A48" s="39" t="s">
        <v>6261</v>
      </c>
      <c r="B48" s="36">
        <v>1</v>
      </c>
      <c r="C48" s="36">
        <v>0</v>
      </c>
      <c r="D48" s="36">
        <v>0</v>
      </c>
    </row>
    <row r="49" spans="1:4">
      <c r="A49" s="39" t="s">
        <v>6262</v>
      </c>
      <c r="B49" s="36">
        <v>1</v>
      </c>
      <c r="C49" s="36">
        <v>0</v>
      </c>
      <c r="D49" s="36">
        <v>0</v>
      </c>
    </row>
    <row r="50" spans="1:4">
      <c r="A50" s="39" t="s">
        <v>6263</v>
      </c>
      <c r="B50" s="36">
        <v>13</v>
      </c>
      <c r="C50" s="36">
        <v>0</v>
      </c>
      <c r="D50" s="36">
        <v>1</v>
      </c>
    </row>
    <row r="51" spans="1:4">
      <c r="A51" s="39" t="s">
        <v>6266</v>
      </c>
      <c r="B51" s="36">
        <v>6</v>
      </c>
      <c r="C51" s="36">
        <v>0</v>
      </c>
      <c r="D51" s="36">
        <v>0</v>
      </c>
    </row>
    <row r="52" spans="1:4">
      <c r="A52" s="39" t="s">
        <v>6268</v>
      </c>
      <c r="B52" s="36">
        <v>4</v>
      </c>
      <c r="C52" s="36">
        <v>4</v>
      </c>
      <c r="D52" s="36">
        <v>10</v>
      </c>
    </row>
    <row r="53" spans="1:4">
      <c r="A53" s="39" t="s">
        <v>6269</v>
      </c>
      <c r="B53" s="36">
        <v>2</v>
      </c>
      <c r="C53" s="36">
        <v>2</v>
      </c>
      <c r="D53" s="36">
        <v>6</v>
      </c>
    </row>
    <row r="54" spans="1:4">
      <c r="A54" s="38" t="s">
        <v>2381</v>
      </c>
      <c r="B54" s="36">
        <v>25</v>
      </c>
      <c r="C54" s="36">
        <v>14</v>
      </c>
      <c r="D54" s="36">
        <v>1</v>
      </c>
    </row>
    <row r="55" spans="1:4">
      <c r="A55" s="39" t="s">
        <v>5172</v>
      </c>
      <c r="B55" s="36">
        <v>1</v>
      </c>
      <c r="C55" s="36">
        <v>0</v>
      </c>
      <c r="D55" s="36">
        <v>0</v>
      </c>
    </row>
    <row r="56" spans="1:4">
      <c r="A56" s="39" t="s">
        <v>5671</v>
      </c>
      <c r="B56" s="36">
        <v>1</v>
      </c>
      <c r="C56" s="36">
        <v>1</v>
      </c>
      <c r="D56" s="36">
        <v>1</v>
      </c>
    </row>
    <row r="57" spans="1:4">
      <c r="A57" s="39" t="s">
        <v>6015</v>
      </c>
      <c r="B57" s="36">
        <v>9</v>
      </c>
      <c r="C57" s="36">
        <v>0</v>
      </c>
      <c r="D57" s="36">
        <v>0</v>
      </c>
    </row>
    <row r="58" spans="1:4">
      <c r="A58" s="39" t="s">
        <v>6250</v>
      </c>
      <c r="B58" s="36">
        <v>1</v>
      </c>
      <c r="C58" s="36">
        <v>0</v>
      </c>
      <c r="D58" s="36">
        <v>0</v>
      </c>
    </row>
    <row r="59" spans="1:4">
      <c r="A59" s="39" t="s">
        <v>6274</v>
      </c>
      <c r="B59" s="36">
        <v>1</v>
      </c>
      <c r="C59" s="36">
        <v>1</v>
      </c>
      <c r="D59" s="36">
        <v>0</v>
      </c>
    </row>
    <row r="60" spans="1:4">
      <c r="A60" s="39" t="s">
        <v>6275</v>
      </c>
      <c r="B60" s="36">
        <v>12</v>
      </c>
      <c r="C60" s="36">
        <v>12</v>
      </c>
      <c r="D60" s="36">
        <v>0</v>
      </c>
    </row>
    <row r="61" spans="1:4">
      <c r="A61" s="38" t="s">
        <v>2496</v>
      </c>
      <c r="B61" s="36">
        <v>27</v>
      </c>
      <c r="C61" s="36">
        <v>1</v>
      </c>
      <c r="D61" s="36">
        <v>0</v>
      </c>
    </row>
    <row r="62" spans="1:4">
      <c r="A62" s="39" t="s">
        <v>5242</v>
      </c>
      <c r="B62" s="36">
        <v>1</v>
      </c>
      <c r="C62" s="36">
        <v>0</v>
      </c>
      <c r="D62" s="36">
        <v>0</v>
      </c>
    </row>
    <row r="63" spans="1:4">
      <c r="A63" s="39" t="s">
        <v>5337</v>
      </c>
      <c r="B63" s="36">
        <v>2</v>
      </c>
      <c r="C63" s="36">
        <v>0</v>
      </c>
      <c r="D63" s="36">
        <v>0</v>
      </c>
    </row>
    <row r="64" spans="1:4">
      <c r="A64" s="39" t="s">
        <v>5350</v>
      </c>
      <c r="B64" s="36">
        <v>9</v>
      </c>
      <c r="C64" s="36">
        <v>0</v>
      </c>
      <c r="D64" s="36">
        <v>0</v>
      </c>
    </row>
    <row r="65" spans="1:4">
      <c r="A65" s="39" t="s">
        <v>5459</v>
      </c>
      <c r="B65" s="36">
        <v>4</v>
      </c>
      <c r="C65" s="36">
        <v>0</v>
      </c>
      <c r="D65" s="36">
        <v>0</v>
      </c>
    </row>
    <row r="66" spans="1:4">
      <c r="A66" s="39" t="s">
        <v>5697</v>
      </c>
      <c r="B66" s="36">
        <v>1</v>
      </c>
      <c r="C66" s="36">
        <v>0</v>
      </c>
      <c r="D66" s="36">
        <v>0</v>
      </c>
    </row>
    <row r="67" spans="1:4">
      <c r="A67" s="39" t="s">
        <v>5760</v>
      </c>
      <c r="B67" s="36">
        <v>1</v>
      </c>
      <c r="C67" s="36">
        <v>0</v>
      </c>
      <c r="D67" s="36">
        <v>0</v>
      </c>
    </row>
    <row r="68" spans="1:4">
      <c r="A68" s="39" t="s">
        <v>5800</v>
      </c>
      <c r="B68" s="36">
        <v>8</v>
      </c>
      <c r="C68" s="36">
        <v>0</v>
      </c>
      <c r="D68" s="36">
        <v>0</v>
      </c>
    </row>
    <row r="69" spans="1:4">
      <c r="A69" s="39" t="s">
        <v>5884</v>
      </c>
      <c r="B69" s="36">
        <v>1</v>
      </c>
      <c r="C69" s="36">
        <v>1</v>
      </c>
      <c r="D69" s="36">
        <v>0</v>
      </c>
    </row>
    <row r="70" spans="1:4">
      <c r="A70" s="38" t="s">
        <v>2960</v>
      </c>
      <c r="B70" s="36">
        <v>4</v>
      </c>
      <c r="C70" s="36">
        <v>0</v>
      </c>
      <c r="D70" s="36">
        <v>0</v>
      </c>
    </row>
    <row r="71" spans="1:4">
      <c r="A71" s="39" t="s">
        <v>6257</v>
      </c>
      <c r="B71" s="36">
        <v>1</v>
      </c>
      <c r="C71" s="36">
        <v>0</v>
      </c>
      <c r="D71" s="36">
        <v>0</v>
      </c>
    </row>
    <row r="72" spans="1:4">
      <c r="A72" s="39" t="s">
        <v>6264</v>
      </c>
      <c r="B72" s="36">
        <v>2</v>
      </c>
      <c r="C72" s="36">
        <v>0</v>
      </c>
      <c r="D72" s="36">
        <v>0</v>
      </c>
    </row>
    <row r="73" spans="1:4">
      <c r="A73" s="39" t="s">
        <v>6265</v>
      </c>
      <c r="B73" s="36">
        <v>1</v>
      </c>
      <c r="C73" s="36">
        <v>0</v>
      </c>
      <c r="D73" s="36">
        <v>0</v>
      </c>
    </row>
    <row r="74" spans="1:4">
      <c r="A74" s="38" t="s">
        <v>2975</v>
      </c>
      <c r="B74" s="36">
        <v>140</v>
      </c>
      <c r="C74" s="36">
        <v>27</v>
      </c>
      <c r="D74" s="36">
        <v>47</v>
      </c>
    </row>
    <row r="75" spans="1:4">
      <c r="A75" s="39" t="s">
        <v>5345</v>
      </c>
      <c r="B75" s="36">
        <v>13</v>
      </c>
      <c r="C75" s="36">
        <v>13</v>
      </c>
      <c r="D75" s="36">
        <v>0</v>
      </c>
    </row>
    <row r="76" spans="1:4">
      <c r="A76" s="39" t="s">
        <v>5811</v>
      </c>
      <c r="B76" s="36">
        <v>1</v>
      </c>
      <c r="C76" s="36">
        <v>0</v>
      </c>
      <c r="D76" s="36">
        <v>0</v>
      </c>
    </row>
    <row r="77" spans="1:4">
      <c r="A77" s="39" t="s">
        <v>5813</v>
      </c>
      <c r="B77" s="36">
        <v>1</v>
      </c>
      <c r="C77" s="36">
        <v>0</v>
      </c>
      <c r="D77" s="36">
        <v>0</v>
      </c>
    </row>
    <row r="78" spans="1:4">
      <c r="A78" s="39" t="s">
        <v>5917</v>
      </c>
      <c r="B78" s="36">
        <v>1</v>
      </c>
      <c r="C78" s="36">
        <v>0</v>
      </c>
      <c r="D78" s="36">
        <v>0</v>
      </c>
    </row>
    <row r="79" spans="1:4">
      <c r="A79" s="39" t="s">
        <v>5919</v>
      </c>
      <c r="B79" s="36">
        <v>4</v>
      </c>
      <c r="C79" s="36">
        <v>0</v>
      </c>
      <c r="D79" s="36">
        <v>0</v>
      </c>
    </row>
    <row r="80" spans="1:4">
      <c r="A80" s="39" t="s">
        <v>6035</v>
      </c>
      <c r="B80" s="36">
        <v>5</v>
      </c>
      <c r="C80" s="36">
        <v>5</v>
      </c>
      <c r="D80" s="36">
        <v>36</v>
      </c>
    </row>
    <row r="81" spans="1:4">
      <c r="A81" s="39" t="s">
        <v>6083</v>
      </c>
      <c r="B81" s="36">
        <v>2</v>
      </c>
      <c r="C81" s="36">
        <v>0</v>
      </c>
      <c r="D81" s="36">
        <v>0</v>
      </c>
    </row>
    <row r="82" spans="1:4">
      <c r="A82" s="39" t="s">
        <v>6246</v>
      </c>
      <c r="B82" s="36">
        <v>13</v>
      </c>
      <c r="C82" s="36">
        <v>0</v>
      </c>
      <c r="D82" s="36">
        <v>0</v>
      </c>
    </row>
    <row r="83" spans="1:4">
      <c r="A83" s="39" t="s">
        <v>6247</v>
      </c>
      <c r="B83" s="36">
        <v>5</v>
      </c>
      <c r="C83" s="36">
        <v>0</v>
      </c>
      <c r="D83" s="36">
        <v>0</v>
      </c>
    </row>
    <row r="84" spans="1:4">
      <c r="A84" s="39" t="s">
        <v>6248</v>
      </c>
      <c r="B84" s="36">
        <v>13</v>
      </c>
      <c r="C84" s="36">
        <v>0</v>
      </c>
      <c r="D84" s="36">
        <v>0</v>
      </c>
    </row>
    <row r="85" spans="1:4">
      <c r="A85" s="39" t="s">
        <v>6249</v>
      </c>
      <c r="B85" s="36">
        <v>1</v>
      </c>
      <c r="C85" s="36">
        <v>0</v>
      </c>
      <c r="D85" s="36">
        <v>0</v>
      </c>
    </row>
    <row r="86" spans="1:4">
      <c r="A86" s="39" t="s">
        <v>6251</v>
      </c>
      <c r="B86" s="36">
        <v>6</v>
      </c>
      <c r="C86" s="36">
        <v>4</v>
      </c>
      <c r="D86" s="36">
        <v>5</v>
      </c>
    </row>
    <row r="87" spans="1:4">
      <c r="A87" s="39" t="s">
        <v>6252</v>
      </c>
      <c r="B87" s="36">
        <v>3</v>
      </c>
      <c r="C87" s="36">
        <v>1</v>
      </c>
      <c r="D87" s="36">
        <v>1</v>
      </c>
    </row>
    <row r="88" spans="1:4">
      <c r="A88" s="39" t="s">
        <v>6253</v>
      </c>
      <c r="B88" s="36">
        <v>11</v>
      </c>
      <c r="C88" s="36">
        <v>0</v>
      </c>
      <c r="D88" s="36">
        <v>0</v>
      </c>
    </row>
    <row r="89" spans="1:4">
      <c r="A89" s="39" t="s">
        <v>6254</v>
      </c>
      <c r="B89" s="36">
        <v>10</v>
      </c>
      <c r="C89" s="36">
        <v>0</v>
      </c>
      <c r="D89" s="36">
        <v>0</v>
      </c>
    </row>
    <row r="90" spans="1:4">
      <c r="A90" s="39" t="s">
        <v>6255</v>
      </c>
      <c r="B90" s="36">
        <v>12</v>
      </c>
      <c r="C90" s="36">
        <v>0</v>
      </c>
      <c r="D90" s="36">
        <v>0</v>
      </c>
    </row>
    <row r="91" spans="1:4">
      <c r="A91" s="39" t="s">
        <v>6256</v>
      </c>
      <c r="B91" s="36">
        <v>1</v>
      </c>
      <c r="C91" s="36">
        <v>0</v>
      </c>
      <c r="D91" s="36">
        <v>0</v>
      </c>
    </row>
    <row r="92" spans="1:4">
      <c r="A92" s="39" t="s">
        <v>6258</v>
      </c>
      <c r="B92" s="36">
        <v>12</v>
      </c>
      <c r="C92" s="36">
        <v>0</v>
      </c>
      <c r="D92" s="36">
        <v>0</v>
      </c>
    </row>
    <row r="93" spans="1:4">
      <c r="A93" s="39" t="s">
        <v>6259</v>
      </c>
      <c r="B93" s="36">
        <v>10</v>
      </c>
      <c r="C93" s="36">
        <v>0</v>
      </c>
      <c r="D93" s="36">
        <v>0</v>
      </c>
    </row>
    <row r="94" spans="1:4">
      <c r="A94" s="39" t="s">
        <v>6260</v>
      </c>
      <c r="B94" s="36">
        <v>12</v>
      </c>
      <c r="C94" s="36">
        <v>0</v>
      </c>
      <c r="D94" s="36">
        <v>0</v>
      </c>
    </row>
    <row r="95" spans="1:4">
      <c r="A95" s="39" t="s">
        <v>6267</v>
      </c>
      <c r="B95" s="36">
        <v>4</v>
      </c>
      <c r="C95" s="36">
        <v>4</v>
      </c>
      <c r="D95" s="36">
        <v>5</v>
      </c>
    </row>
    <row r="96" spans="1:4">
      <c r="A96" s="52">
        <v>46263</v>
      </c>
      <c r="B96" s="36">
        <v>169</v>
      </c>
      <c r="C96" s="36">
        <v>21</v>
      </c>
      <c r="D96" s="36">
        <v>47</v>
      </c>
    </row>
    <row r="97" spans="1:4">
      <c r="A97" s="38" t="s">
        <v>627</v>
      </c>
      <c r="B97" s="36">
        <v>27</v>
      </c>
      <c r="C97" s="36">
        <v>4</v>
      </c>
      <c r="D97" s="36">
        <v>4</v>
      </c>
    </row>
    <row r="98" spans="1:4">
      <c r="A98" s="39" t="s">
        <v>6284</v>
      </c>
      <c r="B98" s="36">
        <v>8</v>
      </c>
      <c r="C98" s="36">
        <v>0</v>
      </c>
      <c r="D98" s="36">
        <v>0</v>
      </c>
    </row>
    <row r="99" spans="1:4">
      <c r="A99" s="39" t="s">
        <v>6287</v>
      </c>
      <c r="B99" s="36">
        <v>4</v>
      </c>
      <c r="C99" s="36">
        <v>1</v>
      </c>
      <c r="D99" s="36">
        <v>1</v>
      </c>
    </row>
    <row r="100" spans="1:4">
      <c r="A100" s="39" t="s">
        <v>6352</v>
      </c>
      <c r="B100" s="36">
        <v>7</v>
      </c>
      <c r="C100" s="36">
        <v>3</v>
      </c>
      <c r="D100" s="36">
        <v>3</v>
      </c>
    </row>
    <row r="101" spans="1:4">
      <c r="A101" s="39" t="s">
        <v>6288</v>
      </c>
      <c r="B101" s="36">
        <v>8</v>
      </c>
      <c r="C101" s="36">
        <v>0</v>
      </c>
      <c r="D101" s="36">
        <v>0</v>
      </c>
    </row>
    <row r="102" spans="1:4">
      <c r="A102" s="38" t="s">
        <v>2496</v>
      </c>
      <c r="B102" s="36">
        <v>40</v>
      </c>
      <c r="C102" s="36">
        <v>3</v>
      </c>
      <c r="D102" s="36">
        <v>2</v>
      </c>
    </row>
    <row r="103" spans="1:4">
      <c r="A103" s="39" t="s">
        <v>5340</v>
      </c>
      <c r="B103" s="36">
        <v>5</v>
      </c>
      <c r="C103" s="36">
        <v>0</v>
      </c>
      <c r="D103" s="36">
        <v>0</v>
      </c>
    </row>
    <row r="104" spans="1:4">
      <c r="A104" s="39" t="s">
        <v>5349</v>
      </c>
      <c r="B104" s="36">
        <v>10</v>
      </c>
      <c r="C104" s="36">
        <v>0</v>
      </c>
      <c r="D104" s="36">
        <v>0</v>
      </c>
    </row>
    <row r="105" spans="1:4">
      <c r="A105" s="39" t="s">
        <v>5429</v>
      </c>
      <c r="B105" s="36">
        <v>12</v>
      </c>
      <c r="C105" s="36">
        <v>0</v>
      </c>
      <c r="D105" s="36">
        <v>0</v>
      </c>
    </row>
    <row r="106" spans="1:4">
      <c r="A106" s="39" t="s">
        <v>5460</v>
      </c>
      <c r="B106" s="36">
        <v>1</v>
      </c>
      <c r="C106" s="36">
        <v>0</v>
      </c>
      <c r="D106" s="36">
        <v>0</v>
      </c>
    </row>
    <row r="107" spans="1:4">
      <c r="A107" s="39" t="s">
        <v>5465</v>
      </c>
      <c r="B107" s="36">
        <v>1</v>
      </c>
      <c r="C107" s="36">
        <v>0</v>
      </c>
      <c r="D107" s="36">
        <v>0</v>
      </c>
    </row>
    <row r="108" spans="1:4">
      <c r="A108" s="39" t="s">
        <v>5504</v>
      </c>
      <c r="B108" s="36">
        <v>1</v>
      </c>
      <c r="C108" s="36">
        <v>0</v>
      </c>
      <c r="D108" s="36">
        <v>0</v>
      </c>
    </row>
    <row r="109" spans="1:4">
      <c r="A109" s="39" t="s">
        <v>5588</v>
      </c>
      <c r="B109" s="36">
        <v>4</v>
      </c>
      <c r="C109" s="36">
        <v>0</v>
      </c>
      <c r="D109" s="36">
        <v>0</v>
      </c>
    </row>
    <row r="110" spans="1:4">
      <c r="A110" s="39" t="s">
        <v>5686</v>
      </c>
      <c r="B110" s="36">
        <v>3</v>
      </c>
      <c r="C110" s="36">
        <v>1</v>
      </c>
      <c r="D110" s="36">
        <v>1</v>
      </c>
    </row>
    <row r="111" spans="1:4">
      <c r="A111" s="39" t="s">
        <v>6008</v>
      </c>
      <c r="B111" s="36">
        <v>1</v>
      </c>
      <c r="C111" s="36">
        <v>0</v>
      </c>
      <c r="D111" s="36">
        <v>0</v>
      </c>
    </row>
    <row r="112" spans="1:4">
      <c r="A112" s="39" t="s">
        <v>6231</v>
      </c>
      <c r="B112" s="36">
        <v>1</v>
      </c>
      <c r="C112" s="36">
        <v>1</v>
      </c>
      <c r="D112" s="36">
        <v>1</v>
      </c>
    </row>
    <row r="113" spans="1:4">
      <c r="A113" s="39" t="s">
        <v>6313</v>
      </c>
      <c r="B113" s="36">
        <v>1</v>
      </c>
      <c r="C113" s="36">
        <v>1</v>
      </c>
      <c r="D113" s="36">
        <v>0</v>
      </c>
    </row>
    <row r="114" spans="1:4">
      <c r="A114" s="38" t="s">
        <v>2960</v>
      </c>
      <c r="B114" s="36">
        <v>9</v>
      </c>
      <c r="C114" s="36">
        <v>0</v>
      </c>
      <c r="D114" s="36">
        <v>0</v>
      </c>
    </row>
    <row r="115" spans="1:4">
      <c r="A115" s="39" t="s">
        <v>6276</v>
      </c>
      <c r="B115" s="36">
        <v>1</v>
      </c>
      <c r="C115" s="36">
        <v>0</v>
      </c>
      <c r="D115" s="36">
        <v>0</v>
      </c>
    </row>
    <row r="116" spans="1:4">
      <c r="A116" s="39" t="s">
        <v>6277</v>
      </c>
      <c r="B116" s="36">
        <v>1</v>
      </c>
      <c r="C116" s="36">
        <v>0</v>
      </c>
      <c r="D116" s="36">
        <v>0</v>
      </c>
    </row>
    <row r="117" spans="1:4">
      <c r="A117" s="39" t="s">
        <v>6282</v>
      </c>
      <c r="B117" s="36">
        <v>1</v>
      </c>
      <c r="C117" s="36">
        <v>0</v>
      </c>
      <c r="D117" s="36">
        <v>0</v>
      </c>
    </row>
    <row r="118" spans="1:4">
      <c r="A118" s="39" t="s">
        <v>6289</v>
      </c>
      <c r="B118" s="36">
        <v>3</v>
      </c>
      <c r="C118" s="36">
        <v>0</v>
      </c>
      <c r="D118" s="36">
        <v>0</v>
      </c>
    </row>
    <row r="119" spans="1:4">
      <c r="A119" s="39" t="s">
        <v>6290</v>
      </c>
      <c r="B119" s="36">
        <v>2</v>
      </c>
      <c r="C119" s="36">
        <v>0</v>
      </c>
      <c r="D119" s="36">
        <v>0</v>
      </c>
    </row>
    <row r="120" spans="1:4">
      <c r="A120" s="39" t="s">
        <v>6291</v>
      </c>
      <c r="B120" s="36">
        <v>1</v>
      </c>
      <c r="C120" s="36">
        <v>0</v>
      </c>
      <c r="D120" s="36">
        <v>0</v>
      </c>
    </row>
    <row r="121" spans="1:4">
      <c r="A121" s="38" t="s">
        <v>2975</v>
      </c>
      <c r="B121" s="36">
        <v>93</v>
      </c>
      <c r="C121" s="36">
        <v>14</v>
      </c>
      <c r="D121" s="36">
        <v>41</v>
      </c>
    </row>
    <row r="122" spans="1:4">
      <c r="A122" s="39" t="s">
        <v>6064</v>
      </c>
      <c r="B122" s="36">
        <v>3</v>
      </c>
      <c r="C122" s="36">
        <v>0</v>
      </c>
      <c r="D122" s="36">
        <v>0</v>
      </c>
    </row>
    <row r="123" spans="1:4">
      <c r="A123" s="39" t="s">
        <v>6084</v>
      </c>
      <c r="B123" s="36">
        <v>7</v>
      </c>
      <c r="C123" s="36">
        <v>0</v>
      </c>
      <c r="D123" s="36">
        <v>0</v>
      </c>
    </row>
    <row r="124" spans="1:4">
      <c r="A124" s="39" t="s">
        <v>6085</v>
      </c>
      <c r="B124" s="36">
        <v>2</v>
      </c>
      <c r="C124" s="36">
        <v>0</v>
      </c>
      <c r="D124" s="36">
        <v>0</v>
      </c>
    </row>
    <row r="125" spans="1:4">
      <c r="A125" s="39" t="s">
        <v>6087</v>
      </c>
      <c r="B125" s="36">
        <v>7</v>
      </c>
      <c r="C125" s="36">
        <v>1</v>
      </c>
      <c r="D125" s="36">
        <v>0</v>
      </c>
    </row>
    <row r="126" spans="1:4">
      <c r="A126" s="39" t="s">
        <v>6088</v>
      </c>
      <c r="B126" s="36">
        <v>3</v>
      </c>
      <c r="C126" s="36">
        <v>0</v>
      </c>
      <c r="D126" s="36">
        <v>0</v>
      </c>
    </row>
    <row r="127" spans="1:4">
      <c r="A127" s="39" t="s">
        <v>6189</v>
      </c>
      <c r="B127" s="36">
        <v>5</v>
      </c>
      <c r="C127" s="36">
        <v>0</v>
      </c>
      <c r="D127" s="36">
        <v>0</v>
      </c>
    </row>
    <row r="128" spans="1:4">
      <c r="A128" s="39" t="s">
        <v>6278</v>
      </c>
      <c r="B128" s="36">
        <v>12</v>
      </c>
      <c r="C128" s="36">
        <v>0</v>
      </c>
      <c r="D128" s="36">
        <v>0</v>
      </c>
    </row>
    <row r="129" spans="1:4">
      <c r="A129" s="39" t="s">
        <v>6279</v>
      </c>
      <c r="B129" s="36">
        <v>2</v>
      </c>
      <c r="C129" s="36">
        <v>0</v>
      </c>
      <c r="D129" s="36">
        <v>0</v>
      </c>
    </row>
    <row r="130" spans="1:4">
      <c r="A130" s="39" t="s">
        <v>6280</v>
      </c>
      <c r="B130" s="36">
        <v>13</v>
      </c>
      <c r="C130" s="36">
        <v>0</v>
      </c>
      <c r="D130" s="36">
        <v>0</v>
      </c>
    </row>
    <row r="131" spans="1:4">
      <c r="A131" s="39" t="s">
        <v>6281</v>
      </c>
      <c r="B131" s="36">
        <v>12</v>
      </c>
      <c r="C131" s="36">
        <v>0</v>
      </c>
      <c r="D131" s="36">
        <v>0</v>
      </c>
    </row>
    <row r="132" spans="1:4">
      <c r="A132" s="39" t="s">
        <v>6283</v>
      </c>
      <c r="B132" s="36">
        <v>2</v>
      </c>
      <c r="C132" s="36">
        <v>0</v>
      </c>
      <c r="D132" s="36">
        <v>0</v>
      </c>
    </row>
    <row r="133" spans="1:4">
      <c r="A133" s="39" t="s">
        <v>6285</v>
      </c>
      <c r="B133" s="36">
        <v>4</v>
      </c>
      <c r="C133" s="36">
        <v>1</v>
      </c>
      <c r="D133" s="36">
        <v>1</v>
      </c>
    </row>
    <row r="134" spans="1:4">
      <c r="A134" s="39" t="s">
        <v>6286</v>
      </c>
      <c r="B134" s="36">
        <v>9</v>
      </c>
      <c r="C134" s="36">
        <v>0</v>
      </c>
      <c r="D134" s="36">
        <v>0</v>
      </c>
    </row>
    <row r="135" spans="1:4">
      <c r="A135" s="39" t="s">
        <v>6311</v>
      </c>
      <c r="B135" s="36">
        <v>11</v>
      </c>
      <c r="C135" s="36">
        <v>11</v>
      </c>
      <c r="D135" s="36">
        <v>38</v>
      </c>
    </row>
    <row r="136" spans="1:4">
      <c r="A136" s="39" t="s">
        <v>6312</v>
      </c>
      <c r="B136" s="36">
        <v>1</v>
      </c>
      <c r="C136" s="36">
        <v>1</v>
      </c>
      <c r="D136" s="36">
        <v>2</v>
      </c>
    </row>
    <row r="137" spans="1:4">
      <c r="A137" s="52">
        <v>46264</v>
      </c>
      <c r="B137" s="36">
        <v>206</v>
      </c>
      <c r="C137" s="36">
        <v>20</v>
      </c>
      <c r="D137" s="36">
        <v>28</v>
      </c>
    </row>
    <row r="138" spans="1:4">
      <c r="A138" s="38" t="s">
        <v>627</v>
      </c>
      <c r="B138" s="36">
        <v>55</v>
      </c>
      <c r="C138" s="36">
        <v>1</v>
      </c>
      <c r="D138" s="36">
        <v>1</v>
      </c>
    </row>
    <row r="139" spans="1:4">
      <c r="A139" s="39" t="s">
        <v>5816</v>
      </c>
      <c r="B139" s="36">
        <v>2</v>
      </c>
      <c r="C139" s="36">
        <v>0</v>
      </c>
      <c r="D139" s="36">
        <v>0</v>
      </c>
    </row>
    <row r="140" spans="1:4">
      <c r="A140" s="39" t="s">
        <v>6292</v>
      </c>
      <c r="B140" s="36">
        <v>1</v>
      </c>
      <c r="C140" s="36">
        <v>0</v>
      </c>
      <c r="D140" s="36">
        <v>0</v>
      </c>
    </row>
    <row r="141" spans="1:4">
      <c r="A141" s="39" t="s">
        <v>6301</v>
      </c>
      <c r="B141" s="36">
        <v>3</v>
      </c>
      <c r="C141" s="36">
        <v>0</v>
      </c>
      <c r="D141" s="36">
        <v>0</v>
      </c>
    </row>
    <row r="142" spans="1:4">
      <c r="A142" s="39" t="s">
        <v>6306</v>
      </c>
      <c r="B142" s="36">
        <v>1</v>
      </c>
      <c r="C142" s="36">
        <v>0</v>
      </c>
      <c r="D142" s="36">
        <v>0</v>
      </c>
    </row>
    <row r="143" spans="1:4">
      <c r="A143" s="39" t="s">
        <v>6307</v>
      </c>
      <c r="B143" s="36">
        <v>1</v>
      </c>
      <c r="C143" s="36">
        <v>0</v>
      </c>
      <c r="D143" s="36">
        <v>0</v>
      </c>
    </row>
    <row r="144" spans="1:4">
      <c r="A144" s="39" t="s">
        <v>6308</v>
      </c>
      <c r="B144" s="36">
        <v>11</v>
      </c>
      <c r="C144" s="36">
        <v>1</v>
      </c>
      <c r="D144" s="36">
        <v>1</v>
      </c>
    </row>
    <row r="145" spans="1:4">
      <c r="A145" s="39" t="s">
        <v>6309</v>
      </c>
      <c r="B145" s="36">
        <v>1</v>
      </c>
      <c r="C145" s="36">
        <v>0</v>
      </c>
      <c r="D145" s="36">
        <v>0</v>
      </c>
    </row>
    <row r="146" spans="1:4">
      <c r="A146" s="39" t="s">
        <v>6310</v>
      </c>
      <c r="B146" s="36">
        <v>1</v>
      </c>
      <c r="C146" s="36">
        <v>0</v>
      </c>
      <c r="D146" s="36">
        <v>0</v>
      </c>
    </row>
    <row r="147" spans="1:4">
      <c r="A147" s="39" t="s">
        <v>6319</v>
      </c>
      <c r="B147" s="36">
        <v>2</v>
      </c>
      <c r="C147" s="36">
        <v>0</v>
      </c>
      <c r="D147" s="36">
        <v>0</v>
      </c>
    </row>
    <row r="148" spans="1:4">
      <c r="A148" s="39" t="s">
        <v>6320</v>
      </c>
      <c r="B148" s="36">
        <v>6</v>
      </c>
      <c r="C148" s="36">
        <v>0</v>
      </c>
      <c r="D148" s="36">
        <v>0</v>
      </c>
    </row>
    <row r="149" spans="1:4">
      <c r="A149" s="39" t="s">
        <v>6323</v>
      </c>
      <c r="B149" s="36">
        <v>1</v>
      </c>
      <c r="C149" s="36">
        <v>0</v>
      </c>
      <c r="D149" s="36">
        <v>0</v>
      </c>
    </row>
    <row r="150" spans="1:4">
      <c r="A150" s="39" t="s">
        <v>6324</v>
      </c>
      <c r="B150" s="36">
        <v>12</v>
      </c>
      <c r="C150" s="36">
        <v>0</v>
      </c>
      <c r="D150" s="36">
        <v>0</v>
      </c>
    </row>
    <row r="151" spans="1:4">
      <c r="A151" s="39" t="s">
        <v>6325</v>
      </c>
      <c r="B151" s="36">
        <v>13</v>
      </c>
      <c r="C151" s="36">
        <v>0</v>
      </c>
      <c r="D151" s="36">
        <v>0</v>
      </c>
    </row>
    <row r="152" spans="1:4">
      <c r="A152" s="38" t="s">
        <v>2381</v>
      </c>
      <c r="B152" s="36">
        <v>2</v>
      </c>
      <c r="C152" s="36">
        <v>1</v>
      </c>
      <c r="D152" s="36">
        <v>1</v>
      </c>
    </row>
    <row r="153" spans="1:4">
      <c r="A153" s="39" t="s">
        <v>6295</v>
      </c>
      <c r="B153" s="36">
        <v>2</v>
      </c>
      <c r="C153" s="36">
        <v>1</v>
      </c>
      <c r="D153" s="36">
        <v>1</v>
      </c>
    </row>
    <row r="154" spans="1:4">
      <c r="A154" s="38" t="s">
        <v>2496</v>
      </c>
      <c r="B154" s="36">
        <v>38</v>
      </c>
      <c r="C154" s="36">
        <v>8</v>
      </c>
      <c r="D154" s="36">
        <v>0</v>
      </c>
    </row>
    <row r="155" spans="1:4">
      <c r="A155" s="39" t="s">
        <v>5008</v>
      </c>
      <c r="B155" s="36">
        <v>6</v>
      </c>
      <c r="C155" s="36">
        <v>0</v>
      </c>
      <c r="D155" s="36">
        <v>0</v>
      </c>
    </row>
    <row r="156" spans="1:4">
      <c r="A156" s="39" t="s">
        <v>5432</v>
      </c>
      <c r="B156" s="36">
        <v>1</v>
      </c>
      <c r="C156" s="36">
        <v>0</v>
      </c>
      <c r="D156" s="36">
        <v>0</v>
      </c>
    </row>
    <row r="157" spans="1:4">
      <c r="A157" s="39" t="s">
        <v>5434</v>
      </c>
      <c r="B157" s="36">
        <v>9</v>
      </c>
      <c r="C157" s="36">
        <v>0</v>
      </c>
      <c r="D157" s="36">
        <v>0</v>
      </c>
    </row>
    <row r="158" spans="1:4">
      <c r="A158" s="39" t="s">
        <v>5713</v>
      </c>
      <c r="B158" s="36">
        <v>7</v>
      </c>
      <c r="C158" s="36">
        <v>7</v>
      </c>
      <c r="D158" s="36">
        <v>0</v>
      </c>
    </row>
    <row r="159" spans="1:4">
      <c r="A159" s="39" t="s">
        <v>5777</v>
      </c>
      <c r="B159" s="36">
        <v>8</v>
      </c>
      <c r="C159" s="36">
        <v>0</v>
      </c>
      <c r="D159" s="36">
        <v>0</v>
      </c>
    </row>
    <row r="160" spans="1:4">
      <c r="A160" s="39" t="s">
        <v>6231</v>
      </c>
      <c r="B160" s="36">
        <v>1</v>
      </c>
      <c r="C160" s="36">
        <v>1</v>
      </c>
      <c r="D160" s="36">
        <v>0</v>
      </c>
    </row>
    <row r="161" spans="1:4">
      <c r="A161" s="39" t="s">
        <v>6294</v>
      </c>
      <c r="B161" s="36">
        <v>2</v>
      </c>
      <c r="C161" s="36">
        <v>0</v>
      </c>
      <c r="D161" s="36">
        <v>0</v>
      </c>
    </row>
    <row r="162" spans="1:4">
      <c r="A162" s="39" t="s">
        <v>6300</v>
      </c>
      <c r="B162" s="36">
        <v>4</v>
      </c>
      <c r="C162" s="36">
        <v>0</v>
      </c>
      <c r="D162" s="36">
        <v>0</v>
      </c>
    </row>
    <row r="163" spans="1:4">
      <c r="A163" s="38" t="s">
        <v>2960</v>
      </c>
      <c r="B163" s="36">
        <v>6</v>
      </c>
      <c r="C163" s="36">
        <v>0</v>
      </c>
      <c r="D163" s="36">
        <v>0</v>
      </c>
    </row>
    <row r="164" spans="1:4">
      <c r="A164" s="39" t="s">
        <v>6302</v>
      </c>
      <c r="B164" s="36">
        <v>1</v>
      </c>
      <c r="C164" s="36">
        <v>0</v>
      </c>
      <c r="D164" s="36">
        <v>0</v>
      </c>
    </row>
    <row r="165" spans="1:4">
      <c r="A165" s="39" t="s">
        <v>6304</v>
      </c>
      <c r="B165" s="36">
        <v>1</v>
      </c>
      <c r="C165" s="36">
        <v>0</v>
      </c>
      <c r="D165" s="36">
        <v>0</v>
      </c>
    </row>
    <row r="166" spans="1:4">
      <c r="A166" s="39" t="s">
        <v>6305</v>
      </c>
      <c r="B166" s="36">
        <v>3</v>
      </c>
      <c r="C166" s="36">
        <v>0</v>
      </c>
      <c r="D166" s="36">
        <v>0</v>
      </c>
    </row>
    <row r="167" spans="1:4">
      <c r="A167" s="39" t="s">
        <v>6327</v>
      </c>
      <c r="B167" s="36">
        <v>1</v>
      </c>
      <c r="C167" s="36">
        <v>0</v>
      </c>
      <c r="D167" s="36">
        <v>0</v>
      </c>
    </row>
    <row r="168" spans="1:4">
      <c r="A168" s="38" t="s">
        <v>2975</v>
      </c>
      <c r="B168" s="36">
        <v>105</v>
      </c>
      <c r="C168" s="36">
        <v>10</v>
      </c>
      <c r="D168" s="36">
        <v>26</v>
      </c>
    </row>
    <row r="169" spans="1:4">
      <c r="A169" s="39" t="s">
        <v>5916</v>
      </c>
      <c r="B169" s="36">
        <v>8</v>
      </c>
      <c r="C169" s="36">
        <v>0</v>
      </c>
      <c r="D169" s="36">
        <v>0</v>
      </c>
    </row>
    <row r="170" spans="1:4">
      <c r="A170" s="39" t="s">
        <v>5960</v>
      </c>
      <c r="B170" s="36">
        <v>1</v>
      </c>
      <c r="C170" s="36">
        <v>1</v>
      </c>
      <c r="D170" s="36">
        <v>2</v>
      </c>
    </row>
    <row r="171" spans="1:4">
      <c r="A171" s="39" t="s">
        <v>6086</v>
      </c>
      <c r="B171" s="36">
        <v>1</v>
      </c>
      <c r="C171" s="36">
        <v>0</v>
      </c>
      <c r="D171" s="36">
        <v>0</v>
      </c>
    </row>
    <row r="172" spans="1:4">
      <c r="A172" s="39" t="s">
        <v>6193</v>
      </c>
      <c r="B172" s="36">
        <v>1</v>
      </c>
      <c r="C172" s="36">
        <v>0</v>
      </c>
      <c r="D172" s="36">
        <v>0</v>
      </c>
    </row>
    <row r="173" spans="1:4">
      <c r="A173" s="39" t="s">
        <v>6230</v>
      </c>
      <c r="B173" s="36">
        <v>2</v>
      </c>
      <c r="C173" s="36">
        <v>0</v>
      </c>
      <c r="D173" s="36">
        <v>0</v>
      </c>
    </row>
    <row r="174" spans="1:4">
      <c r="A174" s="39" t="s">
        <v>6232</v>
      </c>
      <c r="B174" s="36">
        <v>2</v>
      </c>
      <c r="C174" s="36">
        <v>0</v>
      </c>
      <c r="D174" s="36">
        <v>0</v>
      </c>
    </row>
    <row r="175" spans="1:4">
      <c r="A175" s="39" t="s">
        <v>6293</v>
      </c>
      <c r="B175" s="36">
        <v>9</v>
      </c>
      <c r="C175" s="36">
        <v>0</v>
      </c>
      <c r="D175" s="36">
        <v>0</v>
      </c>
    </row>
    <row r="176" spans="1:4">
      <c r="A176" s="39" t="s">
        <v>6296</v>
      </c>
      <c r="B176" s="36">
        <v>11</v>
      </c>
      <c r="C176" s="36">
        <v>0</v>
      </c>
      <c r="D176" s="36">
        <v>0</v>
      </c>
    </row>
    <row r="177" spans="1:4">
      <c r="A177" s="39" t="s">
        <v>6297</v>
      </c>
      <c r="B177" s="36">
        <v>10</v>
      </c>
      <c r="C177" s="36">
        <v>0</v>
      </c>
      <c r="D177" s="36">
        <v>0</v>
      </c>
    </row>
    <row r="178" spans="1:4">
      <c r="A178" s="39" t="s">
        <v>6298</v>
      </c>
      <c r="B178" s="36">
        <v>10</v>
      </c>
      <c r="C178" s="36">
        <v>0</v>
      </c>
      <c r="D178" s="36">
        <v>0</v>
      </c>
    </row>
    <row r="179" spans="1:4">
      <c r="A179" s="39" t="s">
        <v>6299</v>
      </c>
      <c r="B179" s="36">
        <v>9</v>
      </c>
      <c r="C179" s="36">
        <v>0</v>
      </c>
      <c r="D179" s="36">
        <v>0</v>
      </c>
    </row>
    <row r="180" spans="1:4">
      <c r="A180" s="39" t="s">
        <v>6303</v>
      </c>
      <c r="B180" s="36">
        <v>10</v>
      </c>
      <c r="C180" s="36">
        <v>0</v>
      </c>
      <c r="D180" s="36">
        <v>0</v>
      </c>
    </row>
    <row r="181" spans="1:4">
      <c r="A181" s="39" t="s">
        <v>6317</v>
      </c>
      <c r="B181" s="36">
        <v>1</v>
      </c>
      <c r="C181" s="36">
        <v>0</v>
      </c>
      <c r="D181" s="36">
        <v>0</v>
      </c>
    </row>
    <row r="182" spans="1:4">
      <c r="A182" s="39" t="s">
        <v>6318</v>
      </c>
      <c r="B182" s="36">
        <v>1</v>
      </c>
      <c r="C182" s="36">
        <v>0</v>
      </c>
      <c r="D182" s="36">
        <v>0</v>
      </c>
    </row>
    <row r="183" spans="1:4">
      <c r="A183" s="39" t="s">
        <v>6321</v>
      </c>
      <c r="B183" s="36">
        <v>1</v>
      </c>
      <c r="C183" s="36">
        <v>0</v>
      </c>
      <c r="D183" s="36">
        <v>0</v>
      </c>
    </row>
    <row r="184" spans="1:4">
      <c r="A184" s="39" t="s">
        <v>6322</v>
      </c>
      <c r="B184" s="36">
        <v>1</v>
      </c>
      <c r="C184" s="36">
        <v>0</v>
      </c>
      <c r="D184" s="36">
        <v>0</v>
      </c>
    </row>
    <row r="185" spans="1:4">
      <c r="A185" s="39" t="s">
        <v>6326</v>
      </c>
      <c r="B185" s="36">
        <v>2</v>
      </c>
      <c r="C185" s="36">
        <v>0</v>
      </c>
      <c r="D185" s="36">
        <v>0</v>
      </c>
    </row>
    <row r="186" spans="1:4">
      <c r="A186" s="39" t="s">
        <v>6328</v>
      </c>
      <c r="B186" s="36">
        <v>8</v>
      </c>
      <c r="C186" s="36">
        <v>5</v>
      </c>
      <c r="D186" s="36">
        <v>17</v>
      </c>
    </row>
    <row r="187" spans="1:4">
      <c r="A187" s="39" t="s">
        <v>6329</v>
      </c>
      <c r="B187" s="36">
        <v>13</v>
      </c>
      <c r="C187" s="36">
        <v>0</v>
      </c>
      <c r="D187" s="36">
        <v>0</v>
      </c>
    </row>
    <row r="188" spans="1:4">
      <c r="A188" s="39" t="s">
        <v>6330</v>
      </c>
      <c r="B188" s="36">
        <v>1</v>
      </c>
      <c r="C188" s="36">
        <v>1</v>
      </c>
      <c r="D188" s="36">
        <v>1</v>
      </c>
    </row>
    <row r="189" spans="1:4">
      <c r="A189" s="39" t="s">
        <v>6331</v>
      </c>
      <c r="B189" s="36">
        <v>1</v>
      </c>
      <c r="C189" s="36">
        <v>1</v>
      </c>
      <c r="D189" s="36">
        <v>4</v>
      </c>
    </row>
    <row r="190" spans="1:4">
      <c r="A190" s="39" t="s">
        <v>6332</v>
      </c>
      <c r="B190" s="36">
        <v>2</v>
      </c>
      <c r="C190" s="36">
        <v>2</v>
      </c>
      <c r="D190" s="36">
        <v>2</v>
      </c>
    </row>
    <row r="191" spans="1:4">
      <c r="A191" s="52">
        <v>46265</v>
      </c>
      <c r="B191" s="36">
        <v>120</v>
      </c>
      <c r="C191" s="36">
        <v>22</v>
      </c>
      <c r="D191" s="36">
        <v>22</v>
      </c>
    </row>
    <row r="192" spans="1:4">
      <c r="A192" s="38" t="s">
        <v>627</v>
      </c>
      <c r="B192" s="36">
        <v>55</v>
      </c>
      <c r="C192" s="36">
        <v>11</v>
      </c>
      <c r="D192" s="36">
        <v>4</v>
      </c>
    </row>
    <row r="193" spans="1:4">
      <c r="A193" s="39" t="s">
        <v>6359</v>
      </c>
      <c r="B193" s="36">
        <v>1</v>
      </c>
      <c r="C193" s="36">
        <v>0</v>
      </c>
      <c r="D193" s="36">
        <v>0</v>
      </c>
    </row>
    <row r="194" spans="1:4">
      <c r="A194" s="39" t="s">
        <v>6360</v>
      </c>
      <c r="B194" s="36">
        <v>4</v>
      </c>
      <c r="C194" s="36">
        <v>0</v>
      </c>
      <c r="D194" s="36">
        <v>0</v>
      </c>
    </row>
    <row r="195" spans="1:4">
      <c r="A195" s="39" t="s">
        <v>6361</v>
      </c>
      <c r="B195" s="36">
        <v>10</v>
      </c>
      <c r="C195" s="36">
        <v>0</v>
      </c>
      <c r="D195" s="36">
        <v>0</v>
      </c>
    </row>
    <row r="196" spans="1:4">
      <c r="A196" s="39" t="s">
        <v>6362</v>
      </c>
      <c r="B196" s="36">
        <v>5</v>
      </c>
      <c r="C196" s="36">
        <v>0</v>
      </c>
      <c r="D196" s="36">
        <v>0</v>
      </c>
    </row>
    <row r="197" spans="1:4">
      <c r="A197" s="39" t="s">
        <v>6363</v>
      </c>
      <c r="B197" s="36">
        <v>5</v>
      </c>
      <c r="C197" s="36">
        <v>0</v>
      </c>
      <c r="D197" s="36">
        <v>0</v>
      </c>
    </row>
    <row r="198" spans="1:4">
      <c r="A198" s="39" t="s">
        <v>6372</v>
      </c>
      <c r="B198" s="36">
        <v>1</v>
      </c>
      <c r="C198" s="36">
        <v>0</v>
      </c>
      <c r="D198" s="36">
        <v>0</v>
      </c>
    </row>
    <row r="199" spans="1:4">
      <c r="A199" s="39" t="s">
        <v>6373</v>
      </c>
      <c r="B199" s="36">
        <v>8</v>
      </c>
      <c r="C199" s="36">
        <v>1</v>
      </c>
      <c r="D199" s="36">
        <v>2</v>
      </c>
    </row>
    <row r="200" spans="1:4">
      <c r="A200" s="39" t="s">
        <v>6374</v>
      </c>
      <c r="B200" s="36">
        <v>3</v>
      </c>
      <c r="C200" s="36">
        <v>0</v>
      </c>
      <c r="D200" s="36">
        <v>0</v>
      </c>
    </row>
    <row r="201" spans="1:4">
      <c r="A201" s="39" t="s">
        <v>6375</v>
      </c>
      <c r="B201" s="36">
        <v>1</v>
      </c>
      <c r="C201" s="36">
        <v>0</v>
      </c>
      <c r="D201" s="36">
        <v>0</v>
      </c>
    </row>
    <row r="202" spans="1:4">
      <c r="A202" s="39" t="s">
        <v>6376</v>
      </c>
      <c r="B202" s="36">
        <v>2</v>
      </c>
      <c r="C202" s="36">
        <v>0</v>
      </c>
      <c r="D202" s="36">
        <v>0</v>
      </c>
    </row>
    <row r="203" spans="1:4">
      <c r="A203" s="39" t="s">
        <v>6377</v>
      </c>
      <c r="B203" s="36">
        <v>1</v>
      </c>
      <c r="C203" s="36">
        <v>0</v>
      </c>
      <c r="D203" s="36">
        <v>0</v>
      </c>
    </row>
    <row r="204" spans="1:4">
      <c r="A204" s="39" t="s">
        <v>6378</v>
      </c>
      <c r="B204" s="36">
        <v>2</v>
      </c>
      <c r="C204" s="36">
        <v>0</v>
      </c>
      <c r="D204" s="36">
        <v>0</v>
      </c>
    </row>
    <row r="205" spans="1:4">
      <c r="A205" s="39" t="s">
        <v>6381</v>
      </c>
      <c r="B205" s="36">
        <v>2</v>
      </c>
      <c r="C205" s="36">
        <v>0</v>
      </c>
      <c r="D205" s="36">
        <v>0</v>
      </c>
    </row>
    <row r="206" spans="1:4">
      <c r="A206" s="39" t="s">
        <v>6384</v>
      </c>
      <c r="B206" s="36">
        <v>1</v>
      </c>
      <c r="C206" s="36">
        <v>1</v>
      </c>
      <c r="D206" s="36">
        <v>1</v>
      </c>
    </row>
    <row r="207" spans="1:4">
      <c r="A207" s="39" t="s">
        <v>6386</v>
      </c>
      <c r="B207" s="36">
        <v>1</v>
      </c>
      <c r="C207" s="36">
        <v>1</v>
      </c>
      <c r="D207" s="36">
        <v>1</v>
      </c>
    </row>
    <row r="208" spans="1:4">
      <c r="A208" s="39" t="s">
        <v>6387</v>
      </c>
      <c r="B208" s="36">
        <v>8</v>
      </c>
      <c r="C208" s="36">
        <v>8</v>
      </c>
      <c r="D208" s="36">
        <v>0</v>
      </c>
    </row>
    <row r="209" spans="1:4">
      <c r="A209" s="38" t="s">
        <v>2381</v>
      </c>
      <c r="B209" s="36">
        <v>2</v>
      </c>
      <c r="C209" s="36">
        <v>2</v>
      </c>
      <c r="D209" s="36">
        <v>0</v>
      </c>
    </row>
    <row r="210" spans="1:4">
      <c r="A210" s="39" t="s">
        <v>6383</v>
      </c>
      <c r="B210" s="36">
        <v>2</v>
      </c>
      <c r="C210" s="36">
        <v>2</v>
      </c>
      <c r="D210" s="36">
        <v>0</v>
      </c>
    </row>
    <row r="211" spans="1:4">
      <c r="A211" s="38" t="s">
        <v>2960</v>
      </c>
      <c r="B211" s="36">
        <v>5</v>
      </c>
      <c r="C211" s="36">
        <v>0</v>
      </c>
      <c r="D211" s="36">
        <v>0</v>
      </c>
    </row>
    <row r="212" spans="1:4">
      <c r="A212" s="39" t="s">
        <v>6234</v>
      </c>
      <c r="B212" s="36">
        <v>3</v>
      </c>
      <c r="C212" s="36">
        <v>0</v>
      </c>
      <c r="D212" s="36">
        <v>0</v>
      </c>
    </row>
    <row r="213" spans="1:4">
      <c r="A213" s="39" t="s">
        <v>6364</v>
      </c>
      <c r="B213" s="36">
        <v>1</v>
      </c>
      <c r="C213" s="36">
        <v>0</v>
      </c>
      <c r="D213" s="36">
        <v>0</v>
      </c>
    </row>
    <row r="214" spans="1:4">
      <c r="A214" s="39" t="s">
        <v>6382</v>
      </c>
      <c r="B214" s="36">
        <v>1</v>
      </c>
      <c r="C214" s="36">
        <v>0</v>
      </c>
      <c r="D214" s="36">
        <v>0</v>
      </c>
    </row>
    <row r="215" spans="1:4">
      <c r="A215" s="38" t="s">
        <v>2975</v>
      </c>
      <c r="B215" s="36">
        <v>58</v>
      </c>
      <c r="C215" s="36">
        <v>9</v>
      </c>
      <c r="D215" s="36">
        <v>18</v>
      </c>
    </row>
    <row r="216" spans="1:4">
      <c r="A216" s="39" t="s">
        <v>5807</v>
      </c>
      <c r="B216" s="36">
        <v>1</v>
      </c>
      <c r="C216" s="36">
        <v>1</v>
      </c>
      <c r="D216" s="36">
        <v>2</v>
      </c>
    </row>
    <row r="217" spans="1:4">
      <c r="A217" s="39" t="s">
        <v>5920</v>
      </c>
      <c r="B217" s="36">
        <v>1</v>
      </c>
      <c r="C217" s="36">
        <v>0</v>
      </c>
      <c r="D217" s="36">
        <v>0</v>
      </c>
    </row>
    <row r="218" spans="1:4">
      <c r="A218" s="39" t="s">
        <v>5997</v>
      </c>
      <c r="B218" s="36">
        <v>3</v>
      </c>
      <c r="C218" s="36">
        <v>0</v>
      </c>
      <c r="D218" s="36">
        <v>0</v>
      </c>
    </row>
    <row r="219" spans="1:4">
      <c r="A219" s="39" t="s">
        <v>6019</v>
      </c>
      <c r="B219" s="36">
        <v>1</v>
      </c>
      <c r="C219" s="36">
        <v>0</v>
      </c>
      <c r="D219" s="36">
        <v>0</v>
      </c>
    </row>
    <row r="220" spans="1:4">
      <c r="A220" s="39" t="s">
        <v>6233</v>
      </c>
      <c r="B220" s="36">
        <v>1</v>
      </c>
      <c r="C220" s="36">
        <v>0</v>
      </c>
      <c r="D220" s="36">
        <v>0</v>
      </c>
    </row>
    <row r="221" spans="1:4">
      <c r="A221" s="39" t="s">
        <v>6267</v>
      </c>
      <c r="B221" s="36">
        <v>4</v>
      </c>
      <c r="C221" s="36">
        <v>0</v>
      </c>
      <c r="D221" s="36">
        <v>0</v>
      </c>
    </row>
    <row r="222" spans="1:4">
      <c r="A222" s="39" t="s">
        <v>6357</v>
      </c>
      <c r="B222" s="36">
        <v>7</v>
      </c>
      <c r="C222" s="36">
        <v>0</v>
      </c>
      <c r="D222" s="36">
        <v>0</v>
      </c>
    </row>
    <row r="223" spans="1:4">
      <c r="A223" s="39" t="s">
        <v>6358</v>
      </c>
      <c r="B223" s="36">
        <v>10</v>
      </c>
      <c r="C223" s="36">
        <v>0</v>
      </c>
      <c r="D223" s="36">
        <v>0</v>
      </c>
    </row>
    <row r="224" spans="1:4">
      <c r="A224" s="39" t="s">
        <v>6365</v>
      </c>
      <c r="B224" s="36">
        <v>6</v>
      </c>
      <c r="C224" s="36">
        <v>0</v>
      </c>
      <c r="D224" s="36">
        <v>0</v>
      </c>
    </row>
    <row r="225" spans="1:4">
      <c r="A225" s="39" t="s">
        <v>6366</v>
      </c>
      <c r="B225" s="36">
        <v>2</v>
      </c>
      <c r="C225" s="36">
        <v>1</v>
      </c>
      <c r="D225" s="36">
        <v>3</v>
      </c>
    </row>
    <row r="226" spans="1:4">
      <c r="A226" s="39" t="s">
        <v>6367</v>
      </c>
      <c r="B226" s="36">
        <v>3</v>
      </c>
      <c r="C226" s="36">
        <v>0</v>
      </c>
      <c r="D226" s="36">
        <v>0</v>
      </c>
    </row>
    <row r="227" spans="1:4">
      <c r="A227" s="39" t="s">
        <v>6368</v>
      </c>
      <c r="B227" s="36">
        <v>3</v>
      </c>
      <c r="C227" s="36">
        <v>2</v>
      </c>
      <c r="D227" s="36">
        <v>7</v>
      </c>
    </row>
    <row r="228" spans="1:4">
      <c r="A228" s="39" t="s">
        <v>6369</v>
      </c>
      <c r="B228" s="36">
        <v>1</v>
      </c>
      <c r="C228" s="36">
        <v>0</v>
      </c>
      <c r="D228" s="36">
        <v>0</v>
      </c>
    </row>
    <row r="229" spans="1:4">
      <c r="A229" s="39" t="s">
        <v>6370</v>
      </c>
      <c r="B229" s="36">
        <v>6</v>
      </c>
      <c r="C229" s="36">
        <v>0</v>
      </c>
      <c r="D229" s="36">
        <v>0</v>
      </c>
    </row>
    <row r="230" spans="1:4">
      <c r="A230" s="39" t="s">
        <v>6371</v>
      </c>
      <c r="B230" s="36">
        <v>1</v>
      </c>
      <c r="C230" s="36">
        <v>0</v>
      </c>
      <c r="D230" s="36">
        <v>0</v>
      </c>
    </row>
    <row r="231" spans="1:4">
      <c r="A231" s="39" t="s">
        <v>6379</v>
      </c>
      <c r="B231" s="36">
        <v>2</v>
      </c>
      <c r="C231" s="36">
        <v>0</v>
      </c>
      <c r="D231" s="36">
        <v>0</v>
      </c>
    </row>
    <row r="232" spans="1:4">
      <c r="A232" s="39" t="s">
        <v>6380</v>
      </c>
      <c r="B232" s="36">
        <v>1</v>
      </c>
      <c r="C232" s="36">
        <v>0</v>
      </c>
      <c r="D232" s="36">
        <v>0</v>
      </c>
    </row>
    <row r="233" spans="1:4">
      <c r="A233" s="39" t="s">
        <v>6385</v>
      </c>
      <c r="B233" s="36">
        <v>4</v>
      </c>
      <c r="C233" s="36">
        <v>4</v>
      </c>
      <c r="D233" s="36">
        <v>5</v>
      </c>
    </row>
    <row r="234" spans="1:4">
      <c r="A234" s="39" t="s">
        <v>6388</v>
      </c>
      <c r="B234" s="36">
        <v>1</v>
      </c>
      <c r="C234" s="36">
        <v>1</v>
      </c>
      <c r="D234" s="36">
        <v>1</v>
      </c>
    </row>
    <row r="235" spans="1:4">
      <c r="A235" s="52">
        <v>46266</v>
      </c>
      <c r="B235" s="36">
        <v>248</v>
      </c>
      <c r="C235" s="36">
        <v>50</v>
      </c>
      <c r="D235" s="36">
        <v>107</v>
      </c>
    </row>
    <row r="236" spans="1:4">
      <c r="A236" s="38" t="s">
        <v>627</v>
      </c>
      <c r="B236" s="36">
        <v>39</v>
      </c>
      <c r="C236" s="36">
        <v>7</v>
      </c>
      <c r="D236" s="36">
        <v>10</v>
      </c>
    </row>
    <row r="237" spans="1:4">
      <c r="A237" s="39" t="s">
        <v>5881</v>
      </c>
      <c r="B237" s="36">
        <v>1</v>
      </c>
      <c r="C237" s="36">
        <v>0</v>
      </c>
      <c r="D237" s="36">
        <v>0</v>
      </c>
    </row>
    <row r="238" spans="1:4">
      <c r="A238" s="39" t="s">
        <v>6269</v>
      </c>
      <c r="B238" s="36">
        <v>2</v>
      </c>
      <c r="C238" s="36">
        <v>0</v>
      </c>
      <c r="D238" s="36">
        <v>0</v>
      </c>
    </row>
    <row r="239" spans="1:4">
      <c r="A239" s="39" t="s">
        <v>6634</v>
      </c>
      <c r="B239" s="36">
        <v>3</v>
      </c>
      <c r="C239" s="36">
        <v>0</v>
      </c>
      <c r="D239" s="36">
        <v>0</v>
      </c>
    </row>
    <row r="240" spans="1:4">
      <c r="A240" s="39" t="s">
        <v>6636</v>
      </c>
      <c r="B240" s="36">
        <v>5</v>
      </c>
      <c r="C240" s="36">
        <v>3</v>
      </c>
      <c r="D240" s="36">
        <v>5</v>
      </c>
    </row>
    <row r="241" spans="1:4">
      <c r="A241" s="39" t="s">
        <v>6637</v>
      </c>
      <c r="B241" s="36">
        <v>7</v>
      </c>
      <c r="C241" s="36">
        <v>0</v>
      </c>
      <c r="D241" s="36">
        <v>0</v>
      </c>
    </row>
    <row r="242" spans="1:4">
      <c r="A242" s="39" t="s">
        <v>6638</v>
      </c>
      <c r="B242" s="36">
        <v>12</v>
      </c>
      <c r="C242" s="36">
        <v>4</v>
      </c>
      <c r="D242" s="36">
        <v>5</v>
      </c>
    </row>
    <row r="243" spans="1:4">
      <c r="A243" s="39" t="s">
        <v>6641</v>
      </c>
      <c r="B243" s="36">
        <v>1</v>
      </c>
      <c r="C243" s="36">
        <v>0</v>
      </c>
      <c r="D243" s="36">
        <v>0</v>
      </c>
    </row>
    <row r="244" spans="1:4">
      <c r="A244" s="39" t="s">
        <v>6642</v>
      </c>
      <c r="B244" s="36">
        <v>3</v>
      </c>
      <c r="C244" s="36">
        <v>0</v>
      </c>
      <c r="D244" s="36">
        <v>0</v>
      </c>
    </row>
    <row r="245" spans="1:4">
      <c r="A245" s="39" t="s">
        <v>6646</v>
      </c>
      <c r="B245" s="36">
        <v>5</v>
      </c>
      <c r="C245" s="36">
        <v>0</v>
      </c>
      <c r="D245" s="36">
        <v>0</v>
      </c>
    </row>
    <row r="246" spans="1:4">
      <c r="A246" s="38" t="s">
        <v>2381</v>
      </c>
      <c r="B246" s="36">
        <v>19</v>
      </c>
      <c r="C246" s="36">
        <v>17</v>
      </c>
      <c r="D246" s="36">
        <v>3</v>
      </c>
    </row>
    <row r="247" spans="1:4">
      <c r="A247" s="39" t="s">
        <v>6656</v>
      </c>
      <c r="B247" s="36">
        <v>4</v>
      </c>
      <c r="C247" s="36">
        <v>2</v>
      </c>
      <c r="D247" s="36">
        <v>3</v>
      </c>
    </row>
    <row r="248" spans="1:4">
      <c r="A248" s="39" t="s">
        <v>6660</v>
      </c>
      <c r="B248" s="36">
        <v>13</v>
      </c>
      <c r="C248" s="36">
        <v>13</v>
      </c>
      <c r="D248" s="36">
        <v>0</v>
      </c>
    </row>
    <row r="249" spans="1:4">
      <c r="A249" s="39" t="s">
        <v>6662</v>
      </c>
      <c r="B249" s="36">
        <v>2</v>
      </c>
      <c r="C249" s="36">
        <v>2</v>
      </c>
      <c r="D249" s="36">
        <v>0</v>
      </c>
    </row>
    <row r="250" spans="1:4">
      <c r="A250" s="38" t="s">
        <v>2496</v>
      </c>
      <c r="B250" s="36">
        <v>14</v>
      </c>
      <c r="C250" s="36">
        <v>1</v>
      </c>
      <c r="D250" s="36">
        <v>1</v>
      </c>
    </row>
    <row r="251" spans="1:4">
      <c r="A251" s="39" t="s">
        <v>5718</v>
      </c>
      <c r="B251" s="36">
        <v>13</v>
      </c>
      <c r="C251" s="36">
        <v>0</v>
      </c>
      <c r="D251" s="36">
        <v>1</v>
      </c>
    </row>
    <row r="252" spans="1:4">
      <c r="A252" s="39" t="s">
        <v>6313</v>
      </c>
      <c r="B252" s="36">
        <v>1</v>
      </c>
      <c r="C252" s="36">
        <v>1</v>
      </c>
      <c r="D252" s="36">
        <v>0</v>
      </c>
    </row>
    <row r="253" spans="1:4">
      <c r="A253" s="38" t="s">
        <v>2960</v>
      </c>
      <c r="B253" s="36">
        <v>3</v>
      </c>
      <c r="C253" s="36">
        <v>0</v>
      </c>
      <c r="D253" s="36">
        <v>3</v>
      </c>
    </row>
    <row r="254" spans="1:4">
      <c r="A254" s="39" t="s">
        <v>6635</v>
      </c>
      <c r="B254" s="36">
        <v>2</v>
      </c>
      <c r="C254" s="36">
        <v>0</v>
      </c>
      <c r="D254" s="36">
        <v>3</v>
      </c>
    </row>
    <row r="255" spans="1:4">
      <c r="A255" s="39" t="s">
        <v>6653</v>
      </c>
      <c r="B255" s="36">
        <v>1</v>
      </c>
      <c r="C255" s="36">
        <v>0</v>
      </c>
      <c r="D255" s="36">
        <v>0</v>
      </c>
    </row>
    <row r="256" spans="1:4">
      <c r="A256" s="38" t="s">
        <v>2975</v>
      </c>
      <c r="B256" s="36">
        <v>173</v>
      </c>
      <c r="C256" s="36">
        <v>25</v>
      </c>
      <c r="D256" s="36">
        <v>90</v>
      </c>
    </row>
    <row r="257" spans="1:4">
      <c r="A257" s="39" t="s">
        <v>6029</v>
      </c>
      <c r="B257" s="36">
        <v>1</v>
      </c>
      <c r="C257" s="36">
        <v>0</v>
      </c>
      <c r="D257" s="36">
        <v>0</v>
      </c>
    </row>
    <row r="258" spans="1:4">
      <c r="A258" s="39" t="s">
        <v>6035</v>
      </c>
      <c r="B258" s="36">
        <v>5</v>
      </c>
      <c r="C258" s="36">
        <v>5</v>
      </c>
      <c r="D258" s="36">
        <v>56</v>
      </c>
    </row>
    <row r="259" spans="1:4">
      <c r="A259" s="39" t="s">
        <v>6131</v>
      </c>
      <c r="B259" s="36">
        <v>1</v>
      </c>
      <c r="C259" s="36">
        <v>0</v>
      </c>
      <c r="D259" s="36">
        <v>0</v>
      </c>
    </row>
    <row r="260" spans="1:4">
      <c r="A260" s="39" t="s">
        <v>6148</v>
      </c>
      <c r="B260" s="36">
        <v>2</v>
      </c>
      <c r="C260" s="36">
        <v>2</v>
      </c>
      <c r="D260" s="36">
        <v>9</v>
      </c>
    </row>
    <row r="261" spans="1:4">
      <c r="A261" s="39" t="s">
        <v>6192</v>
      </c>
      <c r="B261" s="36">
        <v>1</v>
      </c>
      <c r="C261" s="36">
        <v>0</v>
      </c>
      <c r="D261" s="36">
        <v>0</v>
      </c>
    </row>
    <row r="262" spans="1:4">
      <c r="A262" s="39" t="s">
        <v>6194</v>
      </c>
      <c r="B262" s="36">
        <v>2</v>
      </c>
      <c r="C262" s="36">
        <v>2</v>
      </c>
      <c r="D262" s="36">
        <v>2</v>
      </c>
    </row>
    <row r="263" spans="1:4">
      <c r="A263" s="39" t="s">
        <v>6629</v>
      </c>
      <c r="B263" s="36">
        <v>13</v>
      </c>
      <c r="C263" s="36">
        <v>2</v>
      </c>
      <c r="D263" s="36">
        <v>2</v>
      </c>
    </row>
    <row r="264" spans="1:4">
      <c r="A264" s="39" t="s">
        <v>6630</v>
      </c>
      <c r="B264" s="36">
        <v>3</v>
      </c>
      <c r="C264" s="36">
        <v>1</v>
      </c>
      <c r="D264" s="36">
        <v>1</v>
      </c>
    </row>
    <row r="265" spans="1:4">
      <c r="A265" s="39" t="s">
        <v>6631</v>
      </c>
      <c r="B265" s="36">
        <v>3</v>
      </c>
      <c r="C265" s="36">
        <v>1</v>
      </c>
      <c r="D265" s="36">
        <v>1</v>
      </c>
    </row>
    <row r="266" spans="1:4">
      <c r="A266" s="39" t="s">
        <v>6632</v>
      </c>
      <c r="B266" s="36">
        <v>4</v>
      </c>
      <c r="C266" s="36">
        <v>2</v>
      </c>
      <c r="D266" s="36">
        <v>4</v>
      </c>
    </row>
    <row r="267" spans="1:4">
      <c r="A267" s="39" t="s">
        <v>6633</v>
      </c>
      <c r="B267" s="36">
        <v>5</v>
      </c>
      <c r="C267" s="36">
        <v>1</v>
      </c>
      <c r="D267" s="36">
        <v>1</v>
      </c>
    </row>
    <row r="268" spans="1:4">
      <c r="A268" s="39" t="s">
        <v>6639</v>
      </c>
      <c r="B268" s="36">
        <v>1</v>
      </c>
      <c r="C268" s="36">
        <v>0</v>
      </c>
      <c r="D268" s="36">
        <v>0</v>
      </c>
    </row>
    <row r="269" spans="1:4">
      <c r="A269" s="39" t="s">
        <v>6640</v>
      </c>
      <c r="B269" s="36">
        <v>4</v>
      </c>
      <c r="C269" s="36">
        <v>1</v>
      </c>
      <c r="D269" s="36">
        <v>1</v>
      </c>
    </row>
    <row r="270" spans="1:4">
      <c r="A270" s="39" t="s">
        <v>6643</v>
      </c>
      <c r="B270" s="36">
        <v>4</v>
      </c>
      <c r="C270" s="36">
        <v>0</v>
      </c>
      <c r="D270" s="36">
        <v>0</v>
      </c>
    </row>
    <row r="271" spans="1:4">
      <c r="A271" s="39" t="s">
        <v>6644</v>
      </c>
      <c r="B271" s="36">
        <v>5</v>
      </c>
      <c r="C271" s="36">
        <v>0</v>
      </c>
      <c r="D271" s="36">
        <v>0</v>
      </c>
    </row>
    <row r="272" spans="1:4">
      <c r="A272" s="39" t="s">
        <v>6645</v>
      </c>
      <c r="B272" s="36">
        <v>1</v>
      </c>
      <c r="C272" s="36">
        <v>0</v>
      </c>
      <c r="D272" s="36">
        <v>0</v>
      </c>
    </row>
    <row r="273" spans="1:4">
      <c r="A273" s="39" t="s">
        <v>6647</v>
      </c>
      <c r="B273" s="36">
        <v>11</v>
      </c>
      <c r="C273" s="36">
        <v>0</v>
      </c>
      <c r="D273" s="36">
        <v>0</v>
      </c>
    </row>
    <row r="274" spans="1:4">
      <c r="A274" s="39" t="s">
        <v>6648</v>
      </c>
      <c r="B274" s="36">
        <v>13</v>
      </c>
      <c r="C274" s="36">
        <v>0</v>
      </c>
      <c r="D274" s="36">
        <v>0</v>
      </c>
    </row>
    <row r="275" spans="1:4">
      <c r="A275" s="39" t="s">
        <v>6649</v>
      </c>
      <c r="B275" s="36">
        <v>1</v>
      </c>
      <c r="C275" s="36">
        <v>0</v>
      </c>
      <c r="D275" s="36">
        <v>0</v>
      </c>
    </row>
    <row r="276" spans="1:4">
      <c r="A276" s="39" t="s">
        <v>6650</v>
      </c>
      <c r="B276" s="36">
        <v>13</v>
      </c>
      <c r="C276" s="36">
        <v>0</v>
      </c>
      <c r="D276" s="36">
        <v>0</v>
      </c>
    </row>
    <row r="277" spans="1:4">
      <c r="A277" s="39" t="s">
        <v>6651</v>
      </c>
      <c r="B277" s="36">
        <v>13</v>
      </c>
      <c r="C277" s="36">
        <v>0</v>
      </c>
      <c r="D277" s="36">
        <v>0</v>
      </c>
    </row>
    <row r="278" spans="1:4">
      <c r="A278" s="39" t="s">
        <v>6652</v>
      </c>
      <c r="B278" s="36">
        <v>13</v>
      </c>
      <c r="C278" s="36">
        <v>1</v>
      </c>
      <c r="D278" s="36">
        <v>1</v>
      </c>
    </row>
    <row r="279" spans="1:4">
      <c r="A279" s="39" t="s">
        <v>6654</v>
      </c>
      <c r="B279" s="36">
        <v>10</v>
      </c>
      <c r="C279" s="36">
        <v>0</v>
      </c>
      <c r="D279" s="36">
        <v>0</v>
      </c>
    </row>
    <row r="280" spans="1:4">
      <c r="A280" s="39" t="s">
        <v>6655</v>
      </c>
      <c r="B280" s="36">
        <v>13</v>
      </c>
      <c r="C280" s="36">
        <v>0</v>
      </c>
      <c r="D280" s="36">
        <v>0</v>
      </c>
    </row>
    <row r="281" spans="1:4">
      <c r="A281" s="39" t="s">
        <v>6657</v>
      </c>
      <c r="B281" s="36">
        <v>12</v>
      </c>
      <c r="C281" s="36">
        <v>0</v>
      </c>
      <c r="D281" s="36">
        <v>0</v>
      </c>
    </row>
    <row r="282" spans="1:4">
      <c r="A282" s="39" t="s">
        <v>6658</v>
      </c>
      <c r="B282" s="36">
        <v>11</v>
      </c>
      <c r="C282" s="36">
        <v>0</v>
      </c>
      <c r="D282" s="36">
        <v>0</v>
      </c>
    </row>
    <row r="283" spans="1:4">
      <c r="A283" s="39" t="s">
        <v>6659</v>
      </c>
      <c r="B283" s="36">
        <v>1</v>
      </c>
      <c r="C283" s="36">
        <v>1</v>
      </c>
      <c r="D283" s="36">
        <v>1</v>
      </c>
    </row>
    <row r="284" spans="1:4">
      <c r="A284" s="39" t="s">
        <v>6668</v>
      </c>
      <c r="B284" s="36">
        <v>2</v>
      </c>
      <c r="C284" s="36">
        <v>1</v>
      </c>
      <c r="D284" s="36">
        <v>1</v>
      </c>
    </row>
    <row r="285" spans="1:4">
      <c r="A285" s="39" t="s">
        <v>6661</v>
      </c>
      <c r="B285" s="36">
        <v>2</v>
      </c>
      <c r="C285" s="36">
        <v>2</v>
      </c>
      <c r="D285" s="36">
        <v>3</v>
      </c>
    </row>
    <row r="286" spans="1:4">
      <c r="A286" s="39" t="s">
        <v>6663</v>
      </c>
      <c r="B286" s="36">
        <v>3</v>
      </c>
      <c r="C286" s="36">
        <v>3</v>
      </c>
      <c r="D286" s="36">
        <v>7</v>
      </c>
    </row>
    <row r="287" spans="1:4">
      <c r="A287" s="52">
        <v>46267</v>
      </c>
      <c r="B287" s="36">
        <v>182</v>
      </c>
      <c r="C287" s="36">
        <v>32</v>
      </c>
      <c r="D287" s="36">
        <v>58</v>
      </c>
    </row>
    <row r="288" spans="1:4">
      <c r="A288" s="38" t="s">
        <v>627</v>
      </c>
      <c r="B288" s="36">
        <v>63</v>
      </c>
      <c r="C288" s="36">
        <v>12</v>
      </c>
      <c r="D288" s="36">
        <v>49</v>
      </c>
    </row>
    <row r="289" spans="1:4">
      <c r="A289" s="39" t="s">
        <v>5915</v>
      </c>
      <c r="B289" s="36">
        <v>1</v>
      </c>
      <c r="C289" s="36">
        <v>0</v>
      </c>
      <c r="D289" s="36">
        <v>0</v>
      </c>
    </row>
    <row r="290" spans="1:4">
      <c r="A290" s="39" t="s">
        <v>6687</v>
      </c>
      <c r="B290" s="36">
        <v>9</v>
      </c>
      <c r="C290" s="36">
        <v>0</v>
      </c>
      <c r="D290" s="36">
        <v>0</v>
      </c>
    </row>
    <row r="291" spans="1:4">
      <c r="A291" s="39" t="s">
        <v>6689</v>
      </c>
      <c r="B291" s="36">
        <v>9</v>
      </c>
      <c r="C291" s="36">
        <v>0</v>
      </c>
      <c r="D291" s="36">
        <v>0</v>
      </c>
    </row>
    <row r="292" spans="1:4">
      <c r="A292" s="39" t="s">
        <v>6691</v>
      </c>
      <c r="B292" s="36">
        <v>9</v>
      </c>
      <c r="C292" s="36">
        <v>0</v>
      </c>
      <c r="D292" s="36">
        <v>0</v>
      </c>
    </row>
    <row r="293" spans="1:4">
      <c r="A293" s="39" t="s">
        <v>6692</v>
      </c>
      <c r="B293" s="36">
        <v>11</v>
      </c>
      <c r="C293" s="36">
        <v>0</v>
      </c>
      <c r="D293" s="36">
        <v>0</v>
      </c>
    </row>
    <row r="294" spans="1:4">
      <c r="A294" s="39" t="s">
        <v>6696</v>
      </c>
      <c r="B294" s="36">
        <v>1</v>
      </c>
      <c r="C294" s="36">
        <v>0</v>
      </c>
      <c r="D294" s="36">
        <v>0</v>
      </c>
    </row>
    <row r="295" spans="1:4">
      <c r="A295" s="39" t="s">
        <v>6697</v>
      </c>
      <c r="B295" s="36">
        <v>1</v>
      </c>
      <c r="C295" s="36">
        <v>0</v>
      </c>
      <c r="D295" s="36">
        <v>0</v>
      </c>
    </row>
    <row r="296" spans="1:4">
      <c r="A296" s="39" t="s">
        <v>6699</v>
      </c>
      <c r="B296" s="36">
        <v>2</v>
      </c>
      <c r="C296" s="36">
        <v>0</v>
      </c>
      <c r="D296" s="36">
        <v>0</v>
      </c>
    </row>
    <row r="297" spans="1:4">
      <c r="A297" s="39" t="s">
        <v>6700</v>
      </c>
      <c r="B297" s="36">
        <v>2</v>
      </c>
      <c r="C297" s="36">
        <v>0</v>
      </c>
      <c r="D297" s="36">
        <v>0</v>
      </c>
    </row>
    <row r="298" spans="1:4">
      <c r="A298" s="39" t="s">
        <v>6705</v>
      </c>
      <c r="B298" s="36">
        <v>6</v>
      </c>
      <c r="C298" s="36">
        <v>0</v>
      </c>
      <c r="D298" s="36">
        <v>0</v>
      </c>
    </row>
    <row r="299" spans="1:4">
      <c r="A299" s="39" t="s">
        <v>6713</v>
      </c>
      <c r="B299" s="36">
        <v>12</v>
      </c>
      <c r="C299" s="36">
        <v>12</v>
      </c>
      <c r="D299" s="36">
        <v>49</v>
      </c>
    </row>
    <row r="300" spans="1:4">
      <c r="A300" s="38" t="s">
        <v>2496</v>
      </c>
      <c r="B300" s="36">
        <v>13</v>
      </c>
      <c r="C300" s="36">
        <v>0</v>
      </c>
      <c r="D300" s="36">
        <v>0</v>
      </c>
    </row>
    <row r="301" spans="1:4">
      <c r="A301" s="39" t="s">
        <v>5713</v>
      </c>
      <c r="B301" s="36">
        <v>7</v>
      </c>
      <c r="C301" s="36">
        <v>0</v>
      </c>
      <c r="D301" s="36">
        <v>0</v>
      </c>
    </row>
    <row r="302" spans="1:4">
      <c r="A302" s="39" t="s">
        <v>6023</v>
      </c>
      <c r="B302" s="36">
        <v>1</v>
      </c>
      <c r="C302" s="36">
        <v>0</v>
      </c>
      <c r="D302" s="36">
        <v>0</v>
      </c>
    </row>
    <row r="303" spans="1:4">
      <c r="A303" s="39" t="s">
        <v>6231</v>
      </c>
      <c r="B303" s="36">
        <v>1</v>
      </c>
      <c r="C303" s="36">
        <v>0</v>
      </c>
      <c r="D303" s="36">
        <v>0</v>
      </c>
    </row>
    <row r="304" spans="1:4">
      <c r="A304" s="39" t="s">
        <v>6313</v>
      </c>
      <c r="B304" s="36">
        <v>1</v>
      </c>
      <c r="C304" s="36">
        <v>0</v>
      </c>
      <c r="D304" s="36">
        <v>0</v>
      </c>
    </row>
    <row r="305" spans="1:4">
      <c r="A305" s="39" t="s">
        <v>6694</v>
      </c>
      <c r="B305" s="36">
        <v>3</v>
      </c>
      <c r="C305" s="36">
        <v>0</v>
      </c>
      <c r="D305" s="36">
        <v>0</v>
      </c>
    </row>
    <row r="306" spans="1:4">
      <c r="A306" s="38" t="s">
        <v>2960</v>
      </c>
      <c r="B306" s="36">
        <v>3</v>
      </c>
      <c r="C306" s="36">
        <v>0</v>
      </c>
      <c r="D306" s="36">
        <v>0</v>
      </c>
    </row>
    <row r="307" spans="1:4">
      <c r="A307" s="39" t="s">
        <v>6693</v>
      </c>
      <c r="B307" s="36">
        <v>1</v>
      </c>
      <c r="C307" s="36">
        <v>0</v>
      </c>
      <c r="D307" s="36">
        <v>0</v>
      </c>
    </row>
    <row r="308" spans="1:4">
      <c r="A308" s="39" t="s">
        <v>6695</v>
      </c>
      <c r="B308" s="36">
        <v>1</v>
      </c>
      <c r="C308" s="36">
        <v>0</v>
      </c>
      <c r="D308" s="36">
        <v>0</v>
      </c>
    </row>
    <row r="309" spans="1:4">
      <c r="A309" s="39" t="s">
        <v>6706</v>
      </c>
      <c r="B309" s="36">
        <v>1</v>
      </c>
      <c r="C309" s="36">
        <v>0</v>
      </c>
      <c r="D309" s="36">
        <v>0</v>
      </c>
    </row>
    <row r="310" spans="1:4">
      <c r="A310" s="38" t="s">
        <v>2975</v>
      </c>
      <c r="B310" s="36">
        <v>103</v>
      </c>
      <c r="C310" s="36">
        <v>20</v>
      </c>
      <c r="D310" s="36">
        <v>9</v>
      </c>
    </row>
    <row r="311" spans="1:4">
      <c r="A311" s="39" t="s">
        <v>5921</v>
      </c>
      <c r="B311" s="36">
        <v>1</v>
      </c>
      <c r="C311" s="36">
        <v>0</v>
      </c>
      <c r="D311" s="36">
        <v>0</v>
      </c>
    </row>
    <row r="312" spans="1:4">
      <c r="A312" s="39" t="s">
        <v>6190</v>
      </c>
      <c r="B312" s="36">
        <v>1</v>
      </c>
      <c r="C312" s="36">
        <v>1</v>
      </c>
      <c r="D312" s="36">
        <v>2</v>
      </c>
    </row>
    <row r="313" spans="1:4">
      <c r="A313" s="39" t="s">
        <v>6191</v>
      </c>
      <c r="B313" s="36">
        <v>1</v>
      </c>
      <c r="C313" s="36">
        <v>1</v>
      </c>
      <c r="D313" s="36">
        <v>3</v>
      </c>
    </row>
    <row r="314" spans="1:4">
      <c r="A314" s="39" t="s">
        <v>6312</v>
      </c>
      <c r="B314" s="36">
        <v>1</v>
      </c>
      <c r="C314" s="36">
        <v>1</v>
      </c>
      <c r="D314" s="36">
        <v>0</v>
      </c>
    </row>
    <row r="315" spans="1:4">
      <c r="A315" s="39" t="s">
        <v>6688</v>
      </c>
      <c r="B315" s="36">
        <v>13</v>
      </c>
      <c r="C315" s="36">
        <v>0</v>
      </c>
      <c r="D315" s="36">
        <v>0</v>
      </c>
    </row>
    <row r="316" spans="1:4">
      <c r="A316" s="39" t="s">
        <v>6690</v>
      </c>
      <c r="B316" s="36">
        <v>2</v>
      </c>
      <c r="C316" s="36">
        <v>0</v>
      </c>
      <c r="D316" s="36">
        <v>0</v>
      </c>
    </row>
    <row r="317" spans="1:4">
      <c r="A317" s="39" t="s">
        <v>6698</v>
      </c>
      <c r="B317" s="36">
        <v>9</v>
      </c>
      <c r="C317" s="36">
        <v>0</v>
      </c>
      <c r="D317" s="36">
        <v>0</v>
      </c>
    </row>
    <row r="318" spans="1:4">
      <c r="A318" s="39" t="s">
        <v>6701</v>
      </c>
      <c r="B318" s="36">
        <v>6</v>
      </c>
      <c r="C318" s="36">
        <v>2</v>
      </c>
      <c r="D318" s="36">
        <v>2</v>
      </c>
    </row>
    <row r="319" spans="1:4">
      <c r="A319" s="39" t="s">
        <v>6702</v>
      </c>
      <c r="B319" s="36">
        <v>10</v>
      </c>
      <c r="C319" s="36">
        <v>0</v>
      </c>
      <c r="D319" s="36">
        <v>0</v>
      </c>
    </row>
    <row r="320" spans="1:4">
      <c r="A320" s="39" t="s">
        <v>6703</v>
      </c>
      <c r="B320" s="36">
        <v>3</v>
      </c>
      <c r="C320" s="36">
        <v>1</v>
      </c>
      <c r="D320" s="36">
        <v>1</v>
      </c>
    </row>
    <row r="321" spans="1:4">
      <c r="A321" s="39" t="s">
        <v>6704</v>
      </c>
      <c r="B321" s="36">
        <v>12</v>
      </c>
      <c r="C321" s="36">
        <v>0</v>
      </c>
      <c r="D321" s="36">
        <v>0</v>
      </c>
    </row>
    <row r="322" spans="1:4">
      <c r="A322" s="39" t="s">
        <v>6707</v>
      </c>
      <c r="B322" s="36">
        <v>13</v>
      </c>
      <c r="C322" s="36">
        <v>0</v>
      </c>
      <c r="D322" s="36">
        <v>0</v>
      </c>
    </row>
    <row r="323" spans="1:4">
      <c r="A323" s="39" t="s">
        <v>6708</v>
      </c>
      <c r="B323" s="36">
        <v>3</v>
      </c>
      <c r="C323" s="36">
        <v>0</v>
      </c>
      <c r="D323" s="36">
        <v>0</v>
      </c>
    </row>
    <row r="324" spans="1:4">
      <c r="A324" s="39" t="s">
        <v>6709</v>
      </c>
      <c r="B324" s="36">
        <v>13</v>
      </c>
      <c r="C324" s="36">
        <v>0</v>
      </c>
      <c r="D324" s="36">
        <v>0</v>
      </c>
    </row>
    <row r="325" spans="1:4">
      <c r="A325" s="39" t="s">
        <v>6710</v>
      </c>
      <c r="B325" s="36">
        <v>1</v>
      </c>
      <c r="C325" s="36">
        <v>0</v>
      </c>
      <c r="D325" s="36">
        <v>0</v>
      </c>
    </row>
    <row r="326" spans="1:4">
      <c r="A326" s="39" t="s">
        <v>6711</v>
      </c>
      <c r="B326" s="36">
        <v>1</v>
      </c>
      <c r="C326" s="36">
        <v>1</v>
      </c>
      <c r="D326" s="36">
        <v>1</v>
      </c>
    </row>
    <row r="327" spans="1:4">
      <c r="A327" s="39" t="s">
        <v>6712</v>
      </c>
      <c r="B327" s="36">
        <v>13</v>
      </c>
      <c r="C327" s="36">
        <v>13</v>
      </c>
      <c r="D327" s="36">
        <v>0</v>
      </c>
    </row>
    <row r="328" spans="1:4">
      <c r="A328" s="52">
        <v>46268</v>
      </c>
      <c r="B328" s="36">
        <v>86</v>
      </c>
      <c r="C328" s="36">
        <v>20</v>
      </c>
      <c r="D328" s="36">
        <v>46</v>
      </c>
    </row>
    <row r="329" spans="1:4">
      <c r="A329" s="38" t="s">
        <v>627</v>
      </c>
      <c r="B329" s="36">
        <v>40</v>
      </c>
      <c r="C329" s="36">
        <v>13</v>
      </c>
      <c r="D329" s="36">
        <v>24</v>
      </c>
    </row>
    <row r="330" spans="1:4">
      <c r="A330" s="39" t="s">
        <v>6384</v>
      </c>
      <c r="B330" s="36">
        <v>1</v>
      </c>
      <c r="C330" s="36">
        <v>0</v>
      </c>
      <c r="D330" s="36">
        <v>0</v>
      </c>
    </row>
    <row r="331" spans="1:4">
      <c r="A331" s="39" t="s">
        <v>6730</v>
      </c>
      <c r="B331" s="36">
        <v>1</v>
      </c>
      <c r="C331" s="36">
        <v>0</v>
      </c>
      <c r="D331" s="36">
        <v>0</v>
      </c>
    </row>
    <row r="332" spans="1:4">
      <c r="A332" s="39" t="s">
        <v>6731</v>
      </c>
      <c r="B332" s="36">
        <v>5</v>
      </c>
      <c r="C332" s="36">
        <v>0</v>
      </c>
      <c r="D332" s="36">
        <v>0</v>
      </c>
    </row>
    <row r="333" spans="1:4">
      <c r="A333" s="39" t="s">
        <v>6732</v>
      </c>
      <c r="B333" s="36">
        <v>2</v>
      </c>
      <c r="C333" s="36">
        <v>0</v>
      </c>
      <c r="D333" s="36">
        <v>0</v>
      </c>
    </row>
    <row r="334" spans="1:4">
      <c r="A334" s="39" t="s">
        <v>6736</v>
      </c>
      <c r="B334" s="36">
        <v>10</v>
      </c>
      <c r="C334" s="36">
        <v>0</v>
      </c>
      <c r="D334" s="36">
        <v>0</v>
      </c>
    </row>
    <row r="335" spans="1:4">
      <c r="A335" s="39" t="s">
        <v>6738</v>
      </c>
      <c r="B335" s="36">
        <v>7</v>
      </c>
      <c r="C335" s="36">
        <v>0</v>
      </c>
      <c r="D335" s="36">
        <v>0</v>
      </c>
    </row>
    <row r="336" spans="1:4">
      <c r="A336" s="39" t="s">
        <v>6739</v>
      </c>
      <c r="B336" s="36">
        <v>1</v>
      </c>
      <c r="C336" s="36">
        <v>0</v>
      </c>
      <c r="D336" s="36">
        <v>0</v>
      </c>
    </row>
    <row r="337" spans="1:4">
      <c r="A337" s="39" t="s">
        <v>6746</v>
      </c>
      <c r="B337" s="36">
        <v>4</v>
      </c>
      <c r="C337" s="36">
        <v>4</v>
      </c>
      <c r="D337" s="36">
        <v>4</v>
      </c>
    </row>
    <row r="338" spans="1:4">
      <c r="A338" s="39" t="s">
        <v>6747</v>
      </c>
      <c r="B338" s="36">
        <v>2</v>
      </c>
      <c r="C338" s="36">
        <v>2</v>
      </c>
      <c r="D338" s="36">
        <v>4</v>
      </c>
    </row>
    <row r="339" spans="1:4">
      <c r="A339" s="39" t="s">
        <v>6748</v>
      </c>
      <c r="B339" s="36">
        <v>1</v>
      </c>
      <c r="C339" s="36">
        <v>1</v>
      </c>
      <c r="D339" s="36">
        <v>3</v>
      </c>
    </row>
    <row r="340" spans="1:4">
      <c r="A340" s="39" t="s">
        <v>6749</v>
      </c>
      <c r="B340" s="36">
        <v>1</v>
      </c>
      <c r="C340" s="36">
        <v>1</v>
      </c>
      <c r="D340" s="36">
        <v>4</v>
      </c>
    </row>
    <row r="341" spans="1:4">
      <c r="A341" s="39" t="s">
        <v>6750</v>
      </c>
      <c r="B341" s="36">
        <v>2</v>
      </c>
      <c r="C341" s="36">
        <v>2</v>
      </c>
      <c r="D341" s="36">
        <v>5</v>
      </c>
    </row>
    <row r="342" spans="1:4">
      <c r="A342" s="39" t="s">
        <v>6752</v>
      </c>
      <c r="B342" s="36">
        <v>1</v>
      </c>
      <c r="C342" s="36">
        <v>1</v>
      </c>
      <c r="D342" s="36">
        <v>3</v>
      </c>
    </row>
    <row r="343" spans="1:4">
      <c r="A343" s="39" t="s">
        <v>6753</v>
      </c>
      <c r="B343" s="36">
        <v>2</v>
      </c>
      <c r="C343" s="36">
        <v>2</v>
      </c>
      <c r="D343" s="36">
        <v>1</v>
      </c>
    </row>
    <row r="344" spans="1:4">
      <c r="A344" s="38" t="s">
        <v>2960</v>
      </c>
      <c r="B344" s="36">
        <v>1</v>
      </c>
      <c r="C344" s="36">
        <v>1</v>
      </c>
      <c r="D344" s="36">
        <v>1</v>
      </c>
    </row>
    <row r="345" spans="1:4">
      <c r="A345" s="39" t="s">
        <v>6745</v>
      </c>
      <c r="B345" s="36">
        <v>1</v>
      </c>
      <c r="C345" s="36">
        <v>1</v>
      </c>
      <c r="D345" s="36">
        <v>1</v>
      </c>
    </row>
    <row r="346" spans="1:4">
      <c r="A346" s="38" t="s">
        <v>2975</v>
      </c>
      <c r="B346" s="36">
        <v>45</v>
      </c>
      <c r="C346" s="36">
        <v>6</v>
      </c>
      <c r="D346" s="36">
        <v>21</v>
      </c>
    </row>
    <row r="347" spans="1:4">
      <c r="A347" s="39" t="s">
        <v>6661</v>
      </c>
      <c r="B347" s="36">
        <v>2</v>
      </c>
      <c r="C347" s="36">
        <v>0</v>
      </c>
      <c r="D347" s="36">
        <v>0</v>
      </c>
    </row>
    <row r="348" spans="1:4">
      <c r="A348" s="39" t="s">
        <v>6734</v>
      </c>
      <c r="B348" s="36">
        <v>13</v>
      </c>
      <c r="C348" s="36">
        <v>3</v>
      </c>
      <c r="D348" s="36">
        <v>5</v>
      </c>
    </row>
    <row r="349" spans="1:4">
      <c r="A349" s="39" t="s">
        <v>6735</v>
      </c>
      <c r="B349" s="36">
        <v>9</v>
      </c>
      <c r="C349" s="36">
        <v>2</v>
      </c>
      <c r="D349" s="36">
        <v>15</v>
      </c>
    </row>
    <row r="350" spans="1:4">
      <c r="A350" s="39" t="s">
        <v>6737</v>
      </c>
      <c r="B350" s="36">
        <v>6</v>
      </c>
      <c r="C350" s="36">
        <v>0</v>
      </c>
      <c r="D350" s="36">
        <v>0</v>
      </c>
    </row>
    <row r="351" spans="1:4">
      <c r="A351" s="39" t="s">
        <v>6740</v>
      </c>
      <c r="B351" s="36">
        <v>12</v>
      </c>
      <c r="C351" s="36">
        <v>1</v>
      </c>
      <c r="D351" s="36">
        <v>1</v>
      </c>
    </row>
    <row r="352" spans="1:4">
      <c r="A352" s="39" t="s">
        <v>6741</v>
      </c>
      <c r="B352" s="36">
        <v>1</v>
      </c>
      <c r="C352" s="36">
        <v>0</v>
      </c>
      <c r="D352" s="36">
        <v>0</v>
      </c>
    </row>
    <row r="353" spans="1:4">
      <c r="A353" s="39" t="s">
        <v>6742</v>
      </c>
      <c r="B353" s="36">
        <v>1</v>
      </c>
      <c r="C353" s="36">
        <v>0</v>
      </c>
      <c r="D353" s="36">
        <v>0</v>
      </c>
    </row>
    <row r="354" spans="1:4">
      <c r="A354" s="39" t="s">
        <v>6744</v>
      </c>
      <c r="B354" s="36">
        <v>1</v>
      </c>
      <c r="C354" s="36">
        <v>0</v>
      </c>
      <c r="D354" s="36">
        <v>0</v>
      </c>
    </row>
    <row r="355" spans="1:4">
      <c r="A355" s="52">
        <v>46269</v>
      </c>
      <c r="B355" s="36">
        <v>202</v>
      </c>
      <c r="C355" s="36">
        <v>38</v>
      </c>
      <c r="D355" s="36">
        <v>107</v>
      </c>
    </row>
    <row r="356" spans="1:4">
      <c r="A356" s="38" t="s">
        <v>627</v>
      </c>
      <c r="B356" s="36">
        <v>76</v>
      </c>
      <c r="C356" s="36">
        <v>29</v>
      </c>
      <c r="D356" s="36">
        <v>82</v>
      </c>
    </row>
    <row r="357" spans="1:4">
      <c r="A357" s="39" t="s">
        <v>6268</v>
      </c>
      <c r="B357" s="36">
        <v>1</v>
      </c>
      <c r="C357" s="36">
        <v>0</v>
      </c>
      <c r="D357" s="36">
        <v>0</v>
      </c>
    </row>
    <row r="358" spans="1:4">
      <c r="A358" s="39" t="s">
        <v>6766</v>
      </c>
      <c r="B358" s="36">
        <v>7</v>
      </c>
      <c r="C358" s="36">
        <v>0</v>
      </c>
      <c r="D358" s="36">
        <v>0</v>
      </c>
    </row>
    <row r="359" spans="1:4">
      <c r="A359" s="39" t="s">
        <v>6768</v>
      </c>
      <c r="B359" s="36">
        <v>6</v>
      </c>
      <c r="C359" s="36">
        <v>0</v>
      </c>
      <c r="D359" s="36">
        <v>0</v>
      </c>
    </row>
    <row r="360" spans="1:4">
      <c r="A360" s="39" t="s">
        <v>6770</v>
      </c>
      <c r="B360" s="36">
        <v>6</v>
      </c>
      <c r="C360" s="36">
        <v>0</v>
      </c>
      <c r="D360" s="36">
        <v>0</v>
      </c>
    </row>
    <row r="361" spans="1:4">
      <c r="A361" s="39" t="s">
        <v>6773</v>
      </c>
      <c r="B361" s="36">
        <v>11</v>
      </c>
      <c r="C361" s="36">
        <v>0</v>
      </c>
      <c r="D361" s="36">
        <v>0</v>
      </c>
    </row>
    <row r="362" spans="1:4">
      <c r="A362" s="39" t="s">
        <v>6774</v>
      </c>
      <c r="B362" s="36">
        <v>5</v>
      </c>
      <c r="C362" s="36">
        <v>0</v>
      </c>
      <c r="D362" s="36">
        <v>0</v>
      </c>
    </row>
    <row r="363" spans="1:4">
      <c r="A363" s="39" t="s">
        <v>6777</v>
      </c>
      <c r="B363" s="36">
        <v>1</v>
      </c>
      <c r="C363" s="36">
        <v>0</v>
      </c>
      <c r="D363" s="36">
        <v>0</v>
      </c>
    </row>
    <row r="364" spans="1:4">
      <c r="A364" s="39" t="s">
        <v>6778</v>
      </c>
      <c r="B364" s="36">
        <v>1</v>
      </c>
      <c r="C364" s="36">
        <v>0</v>
      </c>
      <c r="D364" s="36">
        <v>0</v>
      </c>
    </row>
    <row r="365" spans="1:4">
      <c r="A365" s="39" t="s">
        <v>6779</v>
      </c>
      <c r="B365" s="36">
        <v>8</v>
      </c>
      <c r="C365" s="36">
        <v>0</v>
      </c>
      <c r="D365" s="36">
        <v>0</v>
      </c>
    </row>
    <row r="366" spans="1:4">
      <c r="A366" s="39" t="s">
        <v>6789</v>
      </c>
      <c r="B366" s="36">
        <v>1</v>
      </c>
      <c r="C366" s="36">
        <v>0</v>
      </c>
      <c r="D366" s="36">
        <v>0</v>
      </c>
    </row>
    <row r="367" spans="1:4">
      <c r="A367" s="39" t="s">
        <v>6793</v>
      </c>
      <c r="B367" s="36">
        <v>1</v>
      </c>
      <c r="C367" s="36">
        <v>1</v>
      </c>
      <c r="D367" s="36">
        <v>0</v>
      </c>
    </row>
    <row r="368" spans="1:4">
      <c r="A368" s="39" t="s">
        <v>6794</v>
      </c>
      <c r="B368" s="36">
        <v>3</v>
      </c>
      <c r="C368" s="36">
        <v>3</v>
      </c>
      <c r="D368" s="36">
        <v>53</v>
      </c>
    </row>
    <row r="369" spans="1:4">
      <c r="A369" s="39" t="s">
        <v>6795</v>
      </c>
      <c r="B369" s="36">
        <v>2</v>
      </c>
      <c r="C369" s="36">
        <v>2</v>
      </c>
      <c r="D369" s="36">
        <v>2</v>
      </c>
    </row>
    <row r="370" spans="1:4">
      <c r="A370" s="39" t="s">
        <v>6796</v>
      </c>
      <c r="B370" s="36">
        <v>1</v>
      </c>
      <c r="C370" s="36">
        <v>1</v>
      </c>
      <c r="D370" s="36">
        <v>3</v>
      </c>
    </row>
    <row r="371" spans="1:4">
      <c r="A371" s="39" t="s">
        <v>6798</v>
      </c>
      <c r="B371" s="36">
        <v>1</v>
      </c>
      <c r="C371" s="36">
        <v>1</v>
      </c>
      <c r="D371" s="36">
        <v>1</v>
      </c>
    </row>
    <row r="372" spans="1:4">
      <c r="A372" s="39" t="s">
        <v>6801</v>
      </c>
      <c r="B372" s="36">
        <v>3</v>
      </c>
      <c r="C372" s="36">
        <v>3</v>
      </c>
      <c r="D372" s="36">
        <v>0</v>
      </c>
    </row>
    <row r="373" spans="1:4">
      <c r="A373" s="39" t="s">
        <v>6802</v>
      </c>
      <c r="B373" s="36">
        <v>1</v>
      </c>
      <c r="C373" s="36">
        <v>1</v>
      </c>
      <c r="D373" s="36">
        <v>3</v>
      </c>
    </row>
    <row r="374" spans="1:4">
      <c r="A374" s="39" t="s">
        <v>6803</v>
      </c>
      <c r="B374" s="36">
        <v>1</v>
      </c>
      <c r="C374" s="36">
        <v>1</v>
      </c>
      <c r="D374" s="36">
        <v>3</v>
      </c>
    </row>
    <row r="375" spans="1:4">
      <c r="A375" s="39" t="s">
        <v>6804</v>
      </c>
      <c r="B375" s="36">
        <v>4</v>
      </c>
      <c r="C375" s="36">
        <v>4</v>
      </c>
      <c r="D375" s="36">
        <v>7</v>
      </c>
    </row>
    <row r="376" spans="1:4">
      <c r="A376" s="39" t="s">
        <v>6805</v>
      </c>
      <c r="B376" s="36">
        <v>5</v>
      </c>
      <c r="C376" s="36">
        <v>5</v>
      </c>
      <c r="D376" s="36">
        <v>4</v>
      </c>
    </row>
    <row r="377" spans="1:4">
      <c r="A377" s="39" t="s">
        <v>6806</v>
      </c>
      <c r="B377" s="36">
        <v>3</v>
      </c>
      <c r="C377" s="36">
        <v>3</v>
      </c>
      <c r="D377" s="36">
        <v>2</v>
      </c>
    </row>
    <row r="378" spans="1:4">
      <c r="A378" s="39" t="s">
        <v>6807</v>
      </c>
      <c r="B378" s="36">
        <v>2</v>
      </c>
      <c r="C378" s="36">
        <v>2</v>
      </c>
      <c r="D378" s="36">
        <v>2</v>
      </c>
    </row>
    <row r="379" spans="1:4">
      <c r="A379" s="39" t="s">
        <v>6808</v>
      </c>
      <c r="B379" s="36">
        <v>2</v>
      </c>
      <c r="C379" s="36">
        <v>2</v>
      </c>
      <c r="D379" s="36">
        <v>2</v>
      </c>
    </row>
    <row r="380" spans="1:4">
      <c r="A380" s="38" t="s">
        <v>2381</v>
      </c>
      <c r="B380" s="36">
        <v>11</v>
      </c>
      <c r="C380" s="36">
        <v>2</v>
      </c>
      <c r="D380" s="36">
        <v>0</v>
      </c>
    </row>
    <row r="381" spans="1:4">
      <c r="A381" s="39" t="s">
        <v>6058</v>
      </c>
      <c r="B381" s="36">
        <v>1</v>
      </c>
      <c r="C381" s="36">
        <v>0</v>
      </c>
      <c r="D381" s="36">
        <v>0</v>
      </c>
    </row>
    <row r="382" spans="1:4">
      <c r="A382" s="39" t="s">
        <v>6220</v>
      </c>
      <c r="B382" s="36">
        <v>7</v>
      </c>
      <c r="C382" s="36">
        <v>0</v>
      </c>
      <c r="D382" s="36">
        <v>0</v>
      </c>
    </row>
    <row r="383" spans="1:4">
      <c r="A383" s="39" t="s">
        <v>6790</v>
      </c>
      <c r="B383" s="36">
        <v>1</v>
      </c>
      <c r="C383" s="36">
        <v>0</v>
      </c>
      <c r="D383" s="36">
        <v>0</v>
      </c>
    </row>
    <row r="384" spans="1:4">
      <c r="A384" s="39" t="s">
        <v>6800</v>
      </c>
      <c r="B384" s="36">
        <v>2</v>
      </c>
      <c r="C384" s="36">
        <v>2</v>
      </c>
      <c r="D384" s="36">
        <v>0</v>
      </c>
    </row>
    <row r="385" spans="1:4">
      <c r="A385" s="38" t="s">
        <v>2496</v>
      </c>
      <c r="B385" s="36">
        <v>13</v>
      </c>
      <c r="C385" s="36">
        <v>0</v>
      </c>
      <c r="D385" s="36">
        <v>0</v>
      </c>
    </row>
    <row r="386" spans="1:4">
      <c r="A386" s="39" t="s">
        <v>6000</v>
      </c>
      <c r="B386" s="36">
        <v>3</v>
      </c>
      <c r="C386" s="36">
        <v>0</v>
      </c>
      <c r="D386" s="36">
        <v>0</v>
      </c>
    </row>
    <row r="387" spans="1:4">
      <c r="A387" s="39" t="s">
        <v>6015</v>
      </c>
      <c r="B387" s="36">
        <v>8</v>
      </c>
      <c r="C387" s="36">
        <v>0</v>
      </c>
      <c r="D387" s="36">
        <v>0</v>
      </c>
    </row>
    <row r="388" spans="1:4">
      <c r="A388" s="39" t="s">
        <v>6772</v>
      </c>
      <c r="B388" s="36">
        <v>2</v>
      </c>
      <c r="C388" s="36">
        <v>0</v>
      </c>
      <c r="D388" s="36">
        <v>0</v>
      </c>
    </row>
    <row r="389" spans="1:4">
      <c r="A389" s="38" t="s">
        <v>2960</v>
      </c>
      <c r="B389" s="36">
        <v>3</v>
      </c>
      <c r="C389" s="36">
        <v>0</v>
      </c>
      <c r="D389" s="36">
        <v>0</v>
      </c>
    </row>
    <row r="390" spans="1:4">
      <c r="A390" s="39" t="s">
        <v>6771</v>
      </c>
      <c r="B390" s="36">
        <v>2</v>
      </c>
      <c r="C390" s="36">
        <v>0</v>
      </c>
      <c r="D390" s="36">
        <v>0</v>
      </c>
    </row>
    <row r="391" spans="1:4">
      <c r="A391" s="39" t="s">
        <v>6791</v>
      </c>
      <c r="B391" s="36">
        <v>1</v>
      </c>
      <c r="C391" s="36">
        <v>0</v>
      </c>
      <c r="D391" s="36">
        <v>0</v>
      </c>
    </row>
    <row r="392" spans="1:4">
      <c r="A392" s="38" t="s">
        <v>2975</v>
      </c>
      <c r="B392" s="36">
        <v>99</v>
      </c>
      <c r="C392" s="36">
        <v>7</v>
      </c>
      <c r="D392" s="36">
        <v>25</v>
      </c>
    </row>
    <row r="393" spans="1:4">
      <c r="A393" s="39" t="s">
        <v>6148</v>
      </c>
      <c r="B393" s="36">
        <v>2</v>
      </c>
      <c r="C393" s="36">
        <v>2</v>
      </c>
      <c r="D393" s="36">
        <v>16</v>
      </c>
    </row>
    <row r="394" spans="1:4">
      <c r="A394" s="39" t="s">
        <v>6385</v>
      </c>
      <c r="B394" s="36">
        <v>4</v>
      </c>
      <c r="C394" s="36">
        <v>0</v>
      </c>
      <c r="D394" s="36">
        <v>0</v>
      </c>
    </row>
    <row r="395" spans="1:4">
      <c r="A395" s="39" t="s">
        <v>6388</v>
      </c>
      <c r="B395" s="36">
        <v>1</v>
      </c>
      <c r="C395" s="36">
        <v>0</v>
      </c>
      <c r="D395" s="36">
        <v>0</v>
      </c>
    </row>
    <row r="396" spans="1:4">
      <c r="A396" s="39" t="s">
        <v>6659</v>
      </c>
      <c r="B396" s="36">
        <v>1</v>
      </c>
      <c r="C396" s="36">
        <v>0</v>
      </c>
      <c r="D396" s="36">
        <v>0</v>
      </c>
    </row>
    <row r="397" spans="1:4">
      <c r="A397" s="39" t="s">
        <v>6765</v>
      </c>
      <c r="B397" s="36">
        <v>8</v>
      </c>
      <c r="C397" s="36">
        <v>0</v>
      </c>
      <c r="D397" s="36">
        <v>0</v>
      </c>
    </row>
    <row r="398" spans="1:4">
      <c r="A398" s="39" t="s">
        <v>6767</v>
      </c>
      <c r="B398" s="36">
        <v>4</v>
      </c>
      <c r="C398" s="36">
        <v>0</v>
      </c>
      <c r="D398" s="36">
        <v>0</v>
      </c>
    </row>
    <row r="399" spans="1:4">
      <c r="A399" s="39" t="s">
        <v>6769</v>
      </c>
      <c r="B399" s="36">
        <v>5</v>
      </c>
      <c r="C399" s="36">
        <v>0</v>
      </c>
      <c r="D399" s="36">
        <v>0</v>
      </c>
    </row>
    <row r="400" spans="1:4">
      <c r="A400" s="39" t="s">
        <v>6775</v>
      </c>
      <c r="B400" s="36">
        <v>10</v>
      </c>
      <c r="C400" s="36">
        <v>0</v>
      </c>
      <c r="D400" s="36">
        <v>0</v>
      </c>
    </row>
    <row r="401" spans="1:4">
      <c r="A401" s="39" t="s">
        <v>6776</v>
      </c>
      <c r="B401" s="36">
        <v>2</v>
      </c>
      <c r="C401" s="36">
        <v>1</v>
      </c>
      <c r="D401" s="36">
        <v>2</v>
      </c>
    </row>
    <row r="402" spans="1:4">
      <c r="A402" s="39" t="s">
        <v>6780</v>
      </c>
      <c r="B402" s="36">
        <v>2</v>
      </c>
      <c r="C402" s="36">
        <v>0</v>
      </c>
      <c r="D402" s="36">
        <v>0</v>
      </c>
    </row>
    <row r="403" spans="1:4">
      <c r="A403" s="39" t="s">
        <v>6781</v>
      </c>
      <c r="B403" s="36">
        <v>12</v>
      </c>
      <c r="C403" s="36">
        <v>0</v>
      </c>
      <c r="D403" s="36">
        <v>0</v>
      </c>
    </row>
    <row r="404" spans="1:4">
      <c r="A404" s="39" t="s">
        <v>6782</v>
      </c>
      <c r="B404" s="36">
        <v>1</v>
      </c>
      <c r="C404" s="36">
        <v>0</v>
      </c>
      <c r="D404" s="36">
        <v>0</v>
      </c>
    </row>
    <row r="405" spans="1:4">
      <c r="A405" s="39" t="s">
        <v>6783</v>
      </c>
      <c r="B405" s="36">
        <v>10</v>
      </c>
      <c r="C405" s="36">
        <v>0</v>
      </c>
      <c r="D405" s="36">
        <v>0</v>
      </c>
    </row>
    <row r="406" spans="1:4">
      <c r="A406" s="39" t="s">
        <v>6784</v>
      </c>
      <c r="B406" s="36">
        <v>3</v>
      </c>
      <c r="C406" s="36">
        <v>0</v>
      </c>
      <c r="D406" s="36">
        <v>0</v>
      </c>
    </row>
    <row r="407" spans="1:4">
      <c r="A407" s="39" t="s">
        <v>6785</v>
      </c>
      <c r="B407" s="36">
        <v>6</v>
      </c>
      <c r="C407" s="36">
        <v>0</v>
      </c>
      <c r="D407" s="36">
        <v>0</v>
      </c>
    </row>
    <row r="408" spans="1:4">
      <c r="A408" s="39" t="s">
        <v>6786</v>
      </c>
      <c r="B408" s="36">
        <v>2</v>
      </c>
      <c r="C408" s="36">
        <v>0</v>
      </c>
      <c r="D408" s="36">
        <v>0</v>
      </c>
    </row>
    <row r="409" spans="1:4">
      <c r="A409" s="39" t="s">
        <v>6787</v>
      </c>
      <c r="B409" s="36">
        <v>8</v>
      </c>
      <c r="C409" s="36">
        <v>0</v>
      </c>
      <c r="D409" s="36">
        <v>0</v>
      </c>
    </row>
    <row r="410" spans="1:4">
      <c r="A410" s="39" t="s">
        <v>6788</v>
      </c>
      <c r="B410" s="36">
        <v>11</v>
      </c>
      <c r="C410" s="36">
        <v>0</v>
      </c>
      <c r="D410" s="36">
        <v>0</v>
      </c>
    </row>
    <row r="411" spans="1:4">
      <c r="A411" s="39" t="s">
        <v>6792</v>
      </c>
      <c r="B411" s="36">
        <v>3</v>
      </c>
      <c r="C411" s="36">
        <v>0</v>
      </c>
      <c r="D411" s="36">
        <v>0</v>
      </c>
    </row>
    <row r="412" spans="1:4">
      <c r="A412" s="39" t="s">
        <v>6797</v>
      </c>
      <c r="B412" s="36">
        <v>2</v>
      </c>
      <c r="C412" s="36">
        <v>2</v>
      </c>
      <c r="D412" s="36">
        <v>4</v>
      </c>
    </row>
    <row r="413" spans="1:4">
      <c r="A413" s="39" t="s">
        <v>6799</v>
      </c>
      <c r="B413" s="36">
        <v>1</v>
      </c>
      <c r="C413" s="36">
        <v>1</v>
      </c>
      <c r="D413" s="36">
        <v>1</v>
      </c>
    </row>
    <row r="414" spans="1:4">
      <c r="A414" s="39" t="s">
        <v>6809</v>
      </c>
      <c r="B414" s="36">
        <v>1</v>
      </c>
      <c r="C414" s="36">
        <v>1</v>
      </c>
      <c r="D414" s="36">
        <v>2</v>
      </c>
    </row>
    <row r="415" spans="1:4">
      <c r="A415" s="52">
        <v>46270</v>
      </c>
      <c r="B415" s="36">
        <v>352</v>
      </c>
      <c r="C415" s="36">
        <v>97</v>
      </c>
      <c r="D415" s="36">
        <v>170</v>
      </c>
    </row>
    <row r="416" spans="1:4">
      <c r="A416" s="38" t="s">
        <v>627</v>
      </c>
      <c r="B416" s="36">
        <v>141</v>
      </c>
      <c r="C416" s="36">
        <v>45</v>
      </c>
      <c r="D416" s="36">
        <v>75</v>
      </c>
    </row>
    <row r="417" spans="1:4">
      <c r="A417" s="39" t="s">
        <v>6794</v>
      </c>
      <c r="B417" s="36">
        <v>3</v>
      </c>
      <c r="C417" s="36">
        <v>0</v>
      </c>
      <c r="D417" s="36">
        <v>0</v>
      </c>
    </row>
    <row r="418" spans="1:4">
      <c r="A418" s="39" t="s">
        <v>6821</v>
      </c>
      <c r="B418" s="36">
        <v>10</v>
      </c>
      <c r="C418" s="36">
        <v>8</v>
      </c>
      <c r="D418" s="36">
        <v>16</v>
      </c>
    </row>
    <row r="419" spans="1:4">
      <c r="A419" s="39" t="s">
        <v>6823</v>
      </c>
      <c r="B419" s="36">
        <v>3</v>
      </c>
      <c r="C419" s="36">
        <v>0</v>
      </c>
      <c r="D419" s="36">
        <v>0</v>
      </c>
    </row>
    <row r="420" spans="1:4">
      <c r="A420" s="39" t="s">
        <v>6824</v>
      </c>
      <c r="B420" s="36">
        <v>2</v>
      </c>
      <c r="C420" s="36">
        <v>0</v>
      </c>
      <c r="D420" s="36">
        <v>0</v>
      </c>
    </row>
    <row r="421" spans="1:4">
      <c r="A421" s="39" t="s">
        <v>6825</v>
      </c>
      <c r="B421" s="36">
        <v>4</v>
      </c>
      <c r="C421" s="36">
        <v>0</v>
      </c>
      <c r="D421" s="36">
        <v>0</v>
      </c>
    </row>
    <row r="422" spans="1:4">
      <c r="A422" s="39" t="s">
        <v>6826</v>
      </c>
      <c r="B422" s="36">
        <v>3</v>
      </c>
      <c r="C422" s="36">
        <v>0</v>
      </c>
      <c r="D422" s="36">
        <v>0</v>
      </c>
    </row>
    <row r="423" spans="1:4">
      <c r="A423" s="39" t="s">
        <v>6827</v>
      </c>
      <c r="B423" s="36">
        <v>1</v>
      </c>
      <c r="C423" s="36">
        <v>0</v>
      </c>
      <c r="D423" s="36">
        <v>0</v>
      </c>
    </row>
    <row r="424" spans="1:4">
      <c r="A424" s="39" t="s">
        <v>6828</v>
      </c>
      <c r="B424" s="36">
        <v>2</v>
      </c>
      <c r="C424" s="36">
        <v>0</v>
      </c>
      <c r="D424" s="36">
        <v>0</v>
      </c>
    </row>
    <row r="425" spans="1:4">
      <c r="A425" s="39" t="s">
        <v>6831</v>
      </c>
      <c r="B425" s="36">
        <v>2</v>
      </c>
      <c r="C425" s="36">
        <v>0</v>
      </c>
      <c r="D425" s="36">
        <v>0</v>
      </c>
    </row>
    <row r="426" spans="1:4">
      <c r="A426" s="39" t="s">
        <v>6832</v>
      </c>
      <c r="B426" s="36">
        <v>11</v>
      </c>
      <c r="C426" s="36">
        <v>0</v>
      </c>
      <c r="D426" s="36">
        <v>0</v>
      </c>
    </row>
    <row r="427" spans="1:4">
      <c r="A427" s="39" t="s">
        <v>6833</v>
      </c>
      <c r="B427" s="36">
        <v>2</v>
      </c>
      <c r="C427" s="36">
        <v>0</v>
      </c>
      <c r="D427" s="36">
        <v>0</v>
      </c>
    </row>
    <row r="428" spans="1:4">
      <c r="A428" s="39" t="s">
        <v>6837</v>
      </c>
      <c r="B428" s="36">
        <v>3</v>
      </c>
      <c r="C428" s="36">
        <v>0</v>
      </c>
      <c r="D428" s="36">
        <v>1</v>
      </c>
    </row>
    <row r="429" spans="1:4">
      <c r="A429" s="39" t="s">
        <v>6842</v>
      </c>
      <c r="B429" s="36">
        <v>7</v>
      </c>
      <c r="C429" s="36">
        <v>5</v>
      </c>
      <c r="D429" s="36">
        <v>24</v>
      </c>
    </row>
    <row r="430" spans="1:4">
      <c r="A430" s="39" t="s">
        <v>6843</v>
      </c>
      <c r="B430" s="36">
        <v>8</v>
      </c>
      <c r="C430" s="36">
        <v>4</v>
      </c>
      <c r="D430" s="36">
        <v>5</v>
      </c>
    </row>
    <row r="431" spans="1:4">
      <c r="A431" s="39" t="s">
        <v>6844</v>
      </c>
      <c r="B431" s="36">
        <v>1</v>
      </c>
      <c r="C431" s="36">
        <v>0</v>
      </c>
      <c r="D431" s="36">
        <v>0</v>
      </c>
    </row>
    <row r="432" spans="1:4">
      <c r="A432" s="39" t="s">
        <v>6845</v>
      </c>
      <c r="B432" s="36">
        <v>3</v>
      </c>
      <c r="C432" s="36">
        <v>1</v>
      </c>
      <c r="D432" s="36">
        <v>1</v>
      </c>
    </row>
    <row r="433" spans="1:4">
      <c r="A433" s="39" t="s">
        <v>6846</v>
      </c>
      <c r="B433" s="36">
        <v>4</v>
      </c>
      <c r="C433" s="36">
        <v>0</v>
      </c>
      <c r="D433" s="36">
        <v>0</v>
      </c>
    </row>
    <row r="434" spans="1:4">
      <c r="A434" s="39" t="s">
        <v>6847</v>
      </c>
      <c r="B434" s="36">
        <v>6</v>
      </c>
      <c r="C434" s="36">
        <v>0</v>
      </c>
      <c r="D434" s="36">
        <v>0</v>
      </c>
    </row>
    <row r="435" spans="1:4">
      <c r="A435" s="39" t="s">
        <v>6855</v>
      </c>
      <c r="B435" s="36">
        <v>4</v>
      </c>
      <c r="C435" s="36">
        <v>4</v>
      </c>
      <c r="D435" s="36">
        <v>3</v>
      </c>
    </row>
    <row r="436" spans="1:4">
      <c r="A436" s="39" t="s">
        <v>6858</v>
      </c>
      <c r="B436" s="36">
        <v>1</v>
      </c>
      <c r="C436" s="36">
        <v>1</v>
      </c>
      <c r="D436" s="36">
        <v>2</v>
      </c>
    </row>
    <row r="437" spans="1:4">
      <c r="A437" s="39" t="s">
        <v>6860</v>
      </c>
      <c r="B437" s="36">
        <v>2</v>
      </c>
      <c r="C437" s="36">
        <v>2</v>
      </c>
      <c r="D437" s="36">
        <v>2</v>
      </c>
    </row>
    <row r="438" spans="1:4">
      <c r="A438" s="39" t="s">
        <v>6861</v>
      </c>
      <c r="B438" s="36">
        <v>1</v>
      </c>
      <c r="C438" s="36">
        <v>1</v>
      </c>
      <c r="D438" s="36">
        <v>2</v>
      </c>
    </row>
    <row r="439" spans="1:4">
      <c r="A439" s="39" t="s">
        <v>6862</v>
      </c>
      <c r="B439" s="36">
        <v>3</v>
      </c>
      <c r="C439" s="36">
        <v>3</v>
      </c>
      <c r="D439" s="36">
        <v>2</v>
      </c>
    </row>
    <row r="440" spans="1:4">
      <c r="A440" s="39" t="s">
        <v>6863</v>
      </c>
      <c r="B440" s="36">
        <v>4</v>
      </c>
      <c r="C440" s="36">
        <v>4</v>
      </c>
      <c r="D440" s="36">
        <v>4</v>
      </c>
    </row>
    <row r="441" spans="1:4">
      <c r="A441" s="39" t="s">
        <v>6864</v>
      </c>
      <c r="B441" s="36">
        <v>1</v>
      </c>
      <c r="C441" s="36">
        <v>1</v>
      </c>
      <c r="D441" s="36">
        <v>2</v>
      </c>
    </row>
    <row r="442" spans="1:4">
      <c r="A442" s="39" t="s">
        <v>6865</v>
      </c>
      <c r="B442" s="36">
        <v>3</v>
      </c>
      <c r="C442" s="36">
        <v>3</v>
      </c>
      <c r="D442" s="36">
        <v>2</v>
      </c>
    </row>
    <row r="443" spans="1:4">
      <c r="A443" s="39" t="s">
        <v>7099</v>
      </c>
      <c r="B443" s="36">
        <v>12</v>
      </c>
      <c r="C443" s="36">
        <v>1</v>
      </c>
      <c r="D443" s="36">
        <v>1</v>
      </c>
    </row>
    <row r="444" spans="1:4">
      <c r="A444" s="39" t="s">
        <v>7100</v>
      </c>
      <c r="B444" s="36">
        <v>11</v>
      </c>
      <c r="C444" s="36">
        <v>1</v>
      </c>
      <c r="D444" s="36">
        <v>1</v>
      </c>
    </row>
    <row r="445" spans="1:4">
      <c r="A445" s="39" t="s">
        <v>7101</v>
      </c>
      <c r="B445" s="36">
        <v>13</v>
      </c>
      <c r="C445" s="36">
        <v>2</v>
      </c>
      <c r="D445" s="36">
        <v>2</v>
      </c>
    </row>
    <row r="446" spans="1:4">
      <c r="A446" s="39" t="s">
        <v>7102</v>
      </c>
      <c r="B446" s="36">
        <v>11</v>
      </c>
      <c r="C446" s="36">
        <v>4</v>
      </c>
      <c r="D446" s="36">
        <v>5</v>
      </c>
    </row>
    <row r="447" spans="1:4">
      <c r="A447" s="38" t="s">
        <v>2381</v>
      </c>
      <c r="B447" s="36">
        <v>16</v>
      </c>
      <c r="C447" s="36">
        <v>3</v>
      </c>
      <c r="D447" s="36">
        <v>3</v>
      </c>
    </row>
    <row r="448" spans="1:4">
      <c r="A448" s="39" t="s">
        <v>6013</v>
      </c>
      <c r="B448" s="36">
        <v>2</v>
      </c>
      <c r="C448" s="36">
        <v>0</v>
      </c>
      <c r="D448" s="36">
        <v>0</v>
      </c>
    </row>
    <row r="449" spans="1:4">
      <c r="A449" s="39" t="s">
        <v>6024</v>
      </c>
      <c r="B449" s="36">
        <v>4</v>
      </c>
      <c r="C449" s="36">
        <v>2</v>
      </c>
      <c r="D449" s="36">
        <v>2</v>
      </c>
    </row>
    <row r="450" spans="1:4">
      <c r="A450" s="39" t="s">
        <v>6266</v>
      </c>
      <c r="B450" s="36">
        <v>6</v>
      </c>
      <c r="C450" s="36">
        <v>1</v>
      </c>
      <c r="D450" s="36">
        <v>1</v>
      </c>
    </row>
    <row r="451" spans="1:4">
      <c r="A451" s="39" t="s">
        <v>6352</v>
      </c>
      <c r="B451" s="36">
        <v>4</v>
      </c>
      <c r="C451" s="36">
        <v>0</v>
      </c>
      <c r="D451" s="36">
        <v>0</v>
      </c>
    </row>
    <row r="452" spans="1:4">
      <c r="A452" s="38" t="s">
        <v>2496</v>
      </c>
      <c r="B452" s="36">
        <v>9</v>
      </c>
      <c r="C452" s="36">
        <v>0</v>
      </c>
      <c r="D452" s="36">
        <v>0</v>
      </c>
    </row>
    <row r="453" spans="1:4">
      <c r="A453" s="39" t="s">
        <v>5615</v>
      </c>
      <c r="B453" s="36">
        <v>1</v>
      </c>
      <c r="C453" s="36">
        <v>0</v>
      </c>
      <c r="D453" s="36">
        <v>0</v>
      </c>
    </row>
    <row r="454" spans="1:4">
      <c r="A454" s="39" t="s">
        <v>5711</v>
      </c>
      <c r="B454" s="36">
        <v>7</v>
      </c>
      <c r="C454" s="36">
        <v>0</v>
      </c>
      <c r="D454" s="36">
        <v>0</v>
      </c>
    </row>
    <row r="455" spans="1:4">
      <c r="A455" s="39" t="s">
        <v>6835</v>
      </c>
      <c r="B455" s="36">
        <v>1</v>
      </c>
      <c r="C455" s="36">
        <v>0</v>
      </c>
      <c r="D455" s="36">
        <v>0</v>
      </c>
    </row>
    <row r="456" spans="1:4">
      <c r="A456" s="38" t="s">
        <v>2960</v>
      </c>
      <c r="B456" s="36">
        <v>1</v>
      </c>
      <c r="C456" s="36">
        <v>1</v>
      </c>
      <c r="D456" s="36">
        <v>0</v>
      </c>
    </row>
    <row r="457" spans="1:4">
      <c r="A457" s="39" t="s">
        <v>6866</v>
      </c>
      <c r="B457" s="36">
        <v>1</v>
      </c>
      <c r="C457" s="36">
        <v>1</v>
      </c>
      <c r="D457" s="36">
        <v>0</v>
      </c>
    </row>
    <row r="458" spans="1:4">
      <c r="A458" s="38" t="s">
        <v>2975</v>
      </c>
      <c r="B458" s="36">
        <v>185</v>
      </c>
      <c r="C458" s="36">
        <v>48</v>
      </c>
      <c r="D458" s="36">
        <v>92</v>
      </c>
    </row>
    <row r="459" spans="1:4">
      <c r="A459" s="39" t="s">
        <v>5807</v>
      </c>
      <c r="B459" s="36">
        <v>1</v>
      </c>
      <c r="C459" s="36">
        <v>1</v>
      </c>
      <c r="D459" s="36">
        <v>3</v>
      </c>
    </row>
    <row r="460" spans="1:4">
      <c r="A460" s="39" t="s">
        <v>5960</v>
      </c>
      <c r="B460" s="36">
        <v>1</v>
      </c>
      <c r="C460" s="36">
        <v>0</v>
      </c>
      <c r="D460" s="36">
        <v>0</v>
      </c>
    </row>
    <row r="461" spans="1:4">
      <c r="A461" s="39" t="s">
        <v>6035</v>
      </c>
      <c r="B461" s="36">
        <v>5</v>
      </c>
      <c r="C461" s="36">
        <v>5</v>
      </c>
      <c r="D461" s="36">
        <v>27</v>
      </c>
    </row>
    <row r="462" spans="1:4">
      <c r="A462" s="39" t="s">
        <v>6194</v>
      </c>
      <c r="B462" s="36">
        <v>2</v>
      </c>
      <c r="C462" s="36">
        <v>2</v>
      </c>
      <c r="D462" s="36">
        <v>9</v>
      </c>
    </row>
    <row r="463" spans="1:4">
      <c r="A463" s="39" t="s">
        <v>6330</v>
      </c>
      <c r="B463" s="36">
        <v>1</v>
      </c>
      <c r="C463" s="36">
        <v>1</v>
      </c>
      <c r="D463" s="36">
        <v>1</v>
      </c>
    </row>
    <row r="464" spans="1:4">
      <c r="A464" s="39" t="s">
        <v>6663</v>
      </c>
      <c r="B464" s="36">
        <v>3</v>
      </c>
      <c r="C464" s="36">
        <v>0</v>
      </c>
      <c r="D464" s="36">
        <v>0</v>
      </c>
    </row>
    <row r="465" spans="1:4">
      <c r="A465" s="39" t="s">
        <v>6712</v>
      </c>
      <c r="B465" s="36">
        <v>13</v>
      </c>
      <c r="C465" s="36">
        <v>1</v>
      </c>
      <c r="D465" s="36">
        <v>1</v>
      </c>
    </row>
    <row r="466" spans="1:4">
      <c r="A466" s="39" t="s">
        <v>6820</v>
      </c>
      <c r="B466" s="36">
        <v>12</v>
      </c>
      <c r="C466" s="36">
        <v>0</v>
      </c>
      <c r="D466" s="36">
        <v>0</v>
      </c>
    </row>
    <row r="467" spans="1:4">
      <c r="A467" s="39" t="s">
        <v>6822</v>
      </c>
      <c r="B467" s="36">
        <v>12</v>
      </c>
      <c r="C467" s="36">
        <v>0</v>
      </c>
      <c r="D467" s="36">
        <v>0</v>
      </c>
    </row>
    <row r="468" spans="1:4">
      <c r="A468" s="39" t="s">
        <v>6829</v>
      </c>
      <c r="B468" s="36">
        <v>1</v>
      </c>
      <c r="C468" s="36">
        <v>0</v>
      </c>
      <c r="D468" s="36">
        <v>0</v>
      </c>
    </row>
    <row r="469" spans="1:4">
      <c r="A469" s="39" t="s">
        <v>6830</v>
      </c>
      <c r="B469" s="36">
        <v>2</v>
      </c>
      <c r="C469" s="36">
        <v>0</v>
      </c>
      <c r="D469" s="36">
        <v>0</v>
      </c>
    </row>
    <row r="470" spans="1:4">
      <c r="A470" s="39" t="s">
        <v>6834</v>
      </c>
      <c r="B470" s="36">
        <v>2</v>
      </c>
      <c r="C470" s="36">
        <v>0</v>
      </c>
      <c r="D470" s="36">
        <v>0</v>
      </c>
    </row>
    <row r="471" spans="1:4">
      <c r="A471" s="39" t="s">
        <v>6836</v>
      </c>
      <c r="B471" s="36">
        <v>13</v>
      </c>
      <c r="C471" s="36">
        <v>0</v>
      </c>
      <c r="D471" s="36">
        <v>0</v>
      </c>
    </row>
    <row r="472" spans="1:4">
      <c r="A472" s="39" t="s">
        <v>6838</v>
      </c>
      <c r="B472" s="36">
        <v>13</v>
      </c>
      <c r="C472" s="36">
        <v>1</v>
      </c>
      <c r="D472" s="36">
        <v>2</v>
      </c>
    </row>
    <row r="473" spans="1:4">
      <c r="A473" s="39" t="s">
        <v>6839</v>
      </c>
      <c r="B473" s="36">
        <v>13</v>
      </c>
      <c r="C473" s="36">
        <v>1</v>
      </c>
      <c r="D473" s="36">
        <v>1</v>
      </c>
    </row>
    <row r="474" spans="1:4">
      <c r="A474" s="39" t="s">
        <v>6840</v>
      </c>
      <c r="B474" s="36">
        <v>13</v>
      </c>
      <c r="C474" s="36">
        <v>3</v>
      </c>
      <c r="D474" s="36">
        <v>5</v>
      </c>
    </row>
    <row r="475" spans="1:4">
      <c r="A475" s="39" t="s">
        <v>6841</v>
      </c>
      <c r="B475" s="36">
        <v>13</v>
      </c>
      <c r="C475" s="36">
        <v>0</v>
      </c>
      <c r="D475" s="36">
        <v>0</v>
      </c>
    </row>
    <row r="476" spans="1:4">
      <c r="A476" s="39" t="s">
        <v>6848</v>
      </c>
      <c r="B476" s="36">
        <v>13</v>
      </c>
      <c r="C476" s="36">
        <v>4</v>
      </c>
      <c r="D476" s="36">
        <v>8</v>
      </c>
    </row>
    <row r="477" spans="1:4">
      <c r="A477" s="39" t="s">
        <v>6849</v>
      </c>
      <c r="B477" s="36">
        <v>13</v>
      </c>
      <c r="C477" s="36">
        <v>0</v>
      </c>
      <c r="D477" s="36">
        <v>0</v>
      </c>
    </row>
    <row r="478" spans="1:4">
      <c r="A478" s="39" t="s">
        <v>6850</v>
      </c>
      <c r="B478" s="36">
        <v>13</v>
      </c>
      <c r="C478" s="36">
        <v>13</v>
      </c>
      <c r="D478" s="36">
        <v>22</v>
      </c>
    </row>
    <row r="479" spans="1:4">
      <c r="A479" s="39" t="s">
        <v>6851</v>
      </c>
      <c r="B479" s="36">
        <v>3</v>
      </c>
      <c r="C479" s="36">
        <v>3</v>
      </c>
      <c r="D479" s="36">
        <v>0</v>
      </c>
    </row>
    <row r="480" spans="1:4">
      <c r="A480" s="39" t="s">
        <v>6852</v>
      </c>
      <c r="B480" s="36">
        <v>3</v>
      </c>
      <c r="C480" s="36">
        <v>3</v>
      </c>
      <c r="D480" s="36">
        <v>3</v>
      </c>
    </row>
    <row r="481" spans="1:4">
      <c r="A481" s="39" t="s">
        <v>6853</v>
      </c>
      <c r="B481" s="36">
        <v>2</v>
      </c>
      <c r="C481" s="36">
        <v>2</v>
      </c>
      <c r="D481" s="36">
        <v>1</v>
      </c>
    </row>
    <row r="482" spans="1:4">
      <c r="A482" s="39" t="s">
        <v>6854</v>
      </c>
      <c r="B482" s="36">
        <v>2</v>
      </c>
      <c r="C482" s="36">
        <v>2</v>
      </c>
      <c r="D482" s="36">
        <v>2</v>
      </c>
    </row>
    <row r="483" spans="1:4">
      <c r="A483" s="39" t="s">
        <v>6856</v>
      </c>
      <c r="B483" s="36">
        <v>2</v>
      </c>
      <c r="C483" s="36">
        <v>2</v>
      </c>
      <c r="D483" s="36">
        <v>1</v>
      </c>
    </row>
    <row r="484" spans="1:4">
      <c r="A484" s="39" t="s">
        <v>6857</v>
      </c>
      <c r="B484" s="36">
        <v>1</v>
      </c>
      <c r="C484" s="36">
        <v>1</v>
      </c>
      <c r="D484" s="36">
        <v>1</v>
      </c>
    </row>
    <row r="485" spans="1:4">
      <c r="A485" s="39" t="s">
        <v>6859</v>
      </c>
      <c r="B485" s="36">
        <v>1</v>
      </c>
      <c r="C485" s="36">
        <v>1</v>
      </c>
      <c r="D485" s="36">
        <v>2</v>
      </c>
    </row>
    <row r="486" spans="1:4">
      <c r="A486" s="39" t="s">
        <v>7103</v>
      </c>
      <c r="B486" s="36">
        <v>12</v>
      </c>
      <c r="C486" s="36">
        <v>2</v>
      </c>
      <c r="D486" s="36">
        <v>3</v>
      </c>
    </row>
    <row r="487" spans="1:4">
      <c r="A487" s="52">
        <v>46271</v>
      </c>
      <c r="B487" s="36">
        <v>227</v>
      </c>
      <c r="C487" s="36">
        <v>84</v>
      </c>
      <c r="D487" s="36">
        <v>147</v>
      </c>
    </row>
    <row r="488" spans="1:4">
      <c r="A488" s="38" t="s">
        <v>627</v>
      </c>
      <c r="B488" s="36">
        <v>71</v>
      </c>
      <c r="C488" s="36">
        <v>28</v>
      </c>
      <c r="D488" s="36">
        <v>58</v>
      </c>
    </row>
    <row r="489" spans="1:4">
      <c r="A489" s="39" t="s">
        <v>5687</v>
      </c>
      <c r="B489" s="36">
        <v>2</v>
      </c>
      <c r="C489" s="36">
        <v>1</v>
      </c>
      <c r="D489" s="36">
        <v>2</v>
      </c>
    </row>
    <row r="490" spans="1:4">
      <c r="A490" s="39" t="s">
        <v>6801</v>
      </c>
      <c r="B490" s="36">
        <v>3</v>
      </c>
      <c r="C490" s="36">
        <v>3</v>
      </c>
      <c r="D490" s="36">
        <v>2</v>
      </c>
    </row>
    <row r="491" spans="1:4">
      <c r="A491" s="39" t="s">
        <v>6803</v>
      </c>
      <c r="B491" s="36">
        <v>1</v>
      </c>
      <c r="C491" s="36">
        <v>0</v>
      </c>
      <c r="D491" s="36">
        <v>0</v>
      </c>
    </row>
    <row r="492" spans="1:4">
      <c r="A492" s="39" t="s">
        <v>6884</v>
      </c>
      <c r="B492" s="36">
        <v>4</v>
      </c>
      <c r="C492" s="36">
        <v>0</v>
      </c>
      <c r="D492" s="36">
        <v>0</v>
      </c>
    </row>
    <row r="493" spans="1:4">
      <c r="A493" s="39" t="s">
        <v>6888</v>
      </c>
      <c r="B493" s="36">
        <v>3</v>
      </c>
      <c r="C493" s="36">
        <v>0</v>
      </c>
      <c r="D493" s="36">
        <v>0</v>
      </c>
    </row>
    <row r="494" spans="1:4">
      <c r="A494" s="39" t="s">
        <v>6890</v>
      </c>
      <c r="B494" s="36">
        <v>10</v>
      </c>
      <c r="C494" s="36">
        <v>0</v>
      </c>
      <c r="D494" s="36">
        <v>0</v>
      </c>
    </row>
    <row r="495" spans="1:4">
      <c r="A495" s="39" t="s">
        <v>6892</v>
      </c>
      <c r="B495" s="36">
        <v>1</v>
      </c>
      <c r="C495" s="36">
        <v>0</v>
      </c>
      <c r="D495" s="36">
        <v>0</v>
      </c>
    </row>
    <row r="496" spans="1:4">
      <c r="A496" s="39" t="s">
        <v>6893</v>
      </c>
      <c r="B496" s="36">
        <v>4</v>
      </c>
      <c r="C496" s="36">
        <v>1</v>
      </c>
      <c r="D496" s="36">
        <v>1</v>
      </c>
    </row>
    <row r="497" spans="1:4">
      <c r="A497" s="39" t="s">
        <v>6894</v>
      </c>
      <c r="B497" s="36">
        <v>10</v>
      </c>
      <c r="C497" s="36">
        <v>1</v>
      </c>
      <c r="D497" s="36">
        <v>1</v>
      </c>
    </row>
    <row r="498" spans="1:4">
      <c r="A498" s="39" t="s">
        <v>6897</v>
      </c>
      <c r="B498" s="36">
        <v>11</v>
      </c>
      <c r="C498" s="36">
        <v>0</v>
      </c>
      <c r="D498" s="36">
        <v>0</v>
      </c>
    </row>
    <row r="499" spans="1:4">
      <c r="A499" s="39" t="s">
        <v>6899</v>
      </c>
      <c r="B499" s="36">
        <v>4</v>
      </c>
      <c r="C499" s="36">
        <v>4</v>
      </c>
      <c r="D499" s="36">
        <v>3</v>
      </c>
    </row>
    <row r="500" spans="1:4">
      <c r="A500" s="39" t="s">
        <v>6900</v>
      </c>
      <c r="B500" s="36">
        <v>11</v>
      </c>
      <c r="C500" s="36">
        <v>11</v>
      </c>
      <c r="D500" s="36">
        <v>39</v>
      </c>
    </row>
    <row r="501" spans="1:4">
      <c r="A501" s="39" t="s">
        <v>6901</v>
      </c>
      <c r="B501" s="36">
        <v>1</v>
      </c>
      <c r="C501" s="36">
        <v>1</v>
      </c>
      <c r="D501" s="36">
        <v>1</v>
      </c>
    </row>
    <row r="502" spans="1:4">
      <c r="A502" s="39" t="s">
        <v>6903</v>
      </c>
      <c r="B502" s="36">
        <v>6</v>
      </c>
      <c r="C502" s="36">
        <v>6</v>
      </c>
      <c r="D502" s="36">
        <v>9</v>
      </c>
    </row>
    <row r="503" spans="1:4">
      <c r="A503" s="38" t="s">
        <v>2381</v>
      </c>
      <c r="B503" s="36">
        <v>16</v>
      </c>
      <c r="C503" s="36">
        <v>5</v>
      </c>
      <c r="D503" s="36">
        <v>4</v>
      </c>
    </row>
    <row r="504" spans="1:4">
      <c r="A504" s="39" t="s">
        <v>6012</v>
      </c>
      <c r="B504" s="36">
        <v>1</v>
      </c>
      <c r="C504" s="36">
        <v>0</v>
      </c>
      <c r="D504" s="36">
        <v>0</v>
      </c>
    </row>
    <row r="505" spans="1:4">
      <c r="A505" s="39" t="s">
        <v>6059</v>
      </c>
      <c r="B505" s="36">
        <v>1</v>
      </c>
      <c r="C505" s="36">
        <v>0</v>
      </c>
      <c r="D505" s="36">
        <v>0</v>
      </c>
    </row>
    <row r="506" spans="1:4">
      <c r="A506" s="39" t="s">
        <v>6213</v>
      </c>
      <c r="B506" s="36">
        <v>1</v>
      </c>
      <c r="C506" s="36">
        <v>0</v>
      </c>
      <c r="D506" s="36">
        <v>0</v>
      </c>
    </row>
    <row r="507" spans="1:4">
      <c r="A507" s="39" t="s">
        <v>6261</v>
      </c>
      <c r="B507" s="36">
        <v>1</v>
      </c>
      <c r="C507" s="36">
        <v>1</v>
      </c>
      <c r="D507" s="36">
        <v>1</v>
      </c>
    </row>
    <row r="508" spans="1:4">
      <c r="A508" s="39" t="s">
        <v>6307</v>
      </c>
      <c r="B508" s="36">
        <v>1</v>
      </c>
      <c r="C508" s="36">
        <v>0</v>
      </c>
      <c r="D508" s="36">
        <v>0</v>
      </c>
    </row>
    <row r="509" spans="1:4">
      <c r="A509" s="39" t="s">
        <v>6309</v>
      </c>
      <c r="B509" s="36">
        <v>1</v>
      </c>
      <c r="C509" s="36">
        <v>0</v>
      </c>
      <c r="D509" s="36">
        <v>0</v>
      </c>
    </row>
    <row r="510" spans="1:4">
      <c r="A510" s="39" t="s">
        <v>6323</v>
      </c>
      <c r="B510" s="36">
        <v>1</v>
      </c>
      <c r="C510" s="36">
        <v>1</v>
      </c>
      <c r="D510" s="36">
        <v>1</v>
      </c>
    </row>
    <row r="511" spans="1:4">
      <c r="A511" s="39" t="s">
        <v>6637</v>
      </c>
      <c r="B511" s="36">
        <v>7</v>
      </c>
      <c r="C511" s="36">
        <v>1</v>
      </c>
      <c r="D511" s="36">
        <v>1</v>
      </c>
    </row>
    <row r="512" spans="1:4">
      <c r="A512" s="39" t="s">
        <v>6898</v>
      </c>
      <c r="B512" s="36">
        <v>2</v>
      </c>
      <c r="C512" s="36">
        <v>2</v>
      </c>
      <c r="D512" s="36">
        <v>1</v>
      </c>
    </row>
    <row r="513" spans="1:4">
      <c r="A513" s="38" t="s">
        <v>2496</v>
      </c>
      <c r="B513" s="36">
        <v>11</v>
      </c>
      <c r="C513" s="36">
        <v>0</v>
      </c>
      <c r="D513" s="36">
        <v>0</v>
      </c>
    </row>
    <row r="514" spans="1:4">
      <c r="A514" s="39" t="s">
        <v>5359</v>
      </c>
      <c r="B514" s="36">
        <v>11</v>
      </c>
      <c r="C514" s="36">
        <v>0</v>
      </c>
      <c r="D514" s="36">
        <v>0</v>
      </c>
    </row>
    <row r="515" spans="1:4">
      <c r="A515" s="38" t="s">
        <v>2960</v>
      </c>
      <c r="B515" s="36">
        <v>1</v>
      </c>
      <c r="C515" s="36">
        <v>0</v>
      </c>
      <c r="D515" s="36">
        <v>0</v>
      </c>
    </row>
    <row r="516" spans="1:4">
      <c r="A516" s="39" t="s">
        <v>6745</v>
      </c>
      <c r="B516" s="36">
        <v>1</v>
      </c>
      <c r="C516" s="36">
        <v>0</v>
      </c>
      <c r="D516" s="36">
        <v>0</v>
      </c>
    </row>
    <row r="517" spans="1:4">
      <c r="A517" s="38" t="s">
        <v>2975</v>
      </c>
      <c r="B517" s="36">
        <v>128</v>
      </c>
      <c r="C517" s="36">
        <v>51</v>
      </c>
      <c r="D517" s="36">
        <v>85</v>
      </c>
    </row>
    <row r="518" spans="1:4">
      <c r="A518" s="39" t="s">
        <v>6191</v>
      </c>
      <c r="B518" s="36">
        <v>1</v>
      </c>
      <c r="C518" s="36">
        <v>1</v>
      </c>
      <c r="D518" s="36">
        <v>1</v>
      </c>
    </row>
    <row r="519" spans="1:4">
      <c r="A519" s="39" t="s">
        <v>6311</v>
      </c>
      <c r="B519" s="36">
        <v>11</v>
      </c>
      <c r="C519" s="36">
        <v>11</v>
      </c>
      <c r="D519" s="36">
        <v>37</v>
      </c>
    </row>
    <row r="520" spans="1:4">
      <c r="A520" s="39" t="s">
        <v>6883</v>
      </c>
      <c r="B520" s="36">
        <v>12</v>
      </c>
      <c r="C520" s="36">
        <v>5</v>
      </c>
      <c r="D520" s="36">
        <v>5</v>
      </c>
    </row>
    <row r="521" spans="1:4">
      <c r="A521" s="39" t="s">
        <v>6885</v>
      </c>
      <c r="B521" s="36">
        <v>13</v>
      </c>
      <c r="C521" s="36">
        <v>2</v>
      </c>
      <c r="D521" s="36">
        <v>2</v>
      </c>
    </row>
    <row r="522" spans="1:4">
      <c r="A522" s="39" t="s">
        <v>6886</v>
      </c>
      <c r="B522" s="36">
        <v>13</v>
      </c>
      <c r="C522" s="36">
        <v>10</v>
      </c>
      <c r="D522" s="36">
        <v>10</v>
      </c>
    </row>
    <row r="523" spans="1:4">
      <c r="A523" s="39" t="s">
        <v>6887</v>
      </c>
      <c r="B523" s="36">
        <v>13</v>
      </c>
      <c r="C523" s="36">
        <v>9</v>
      </c>
      <c r="D523" s="36">
        <v>15</v>
      </c>
    </row>
    <row r="524" spans="1:4">
      <c r="A524" s="39" t="s">
        <v>6889</v>
      </c>
      <c r="B524" s="36">
        <v>13</v>
      </c>
      <c r="C524" s="36">
        <v>4</v>
      </c>
      <c r="D524" s="36">
        <v>5</v>
      </c>
    </row>
    <row r="525" spans="1:4">
      <c r="A525" s="39" t="s">
        <v>6891</v>
      </c>
      <c r="B525" s="36">
        <v>13</v>
      </c>
      <c r="C525" s="36">
        <v>1</v>
      </c>
      <c r="D525" s="36">
        <v>1</v>
      </c>
    </row>
    <row r="526" spans="1:4">
      <c r="A526" s="39" t="s">
        <v>6895</v>
      </c>
      <c r="B526" s="36">
        <v>1</v>
      </c>
      <c r="C526" s="36">
        <v>0</v>
      </c>
      <c r="D526" s="36">
        <v>0</v>
      </c>
    </row>
    <row r="527" spans="1:4">
      <c r="A527" s="39" t="s">
        <v>6896</v>
      </c>
      <c r="B527" s="36">
        <v>13</v>
      </c>
      <c r="C527" s="36">
        <v>0</v>
      </c>
      <c r="D527" s="36">
        <v>0</v>
      </c>
    </row>
    <row r="528" spans="1:4">
      <c r="A528" s="39" t="s">
        <v>6902</v>
      </c>
      <c r="B528" s="36">
        <v>5</v>
      </c>
      <c r="C528" s="36">
        <v>5</v>
      </c>
      <c r="D528" s="36">
        <v>4</v>
      </c>
    </row>
    <row r="529" spans="1:4">
      <c r="A529" s="39" t="s">
        <v>7104</v>
      </c>
      <c r="B529" s="36">
        <v>13</v>
      </c>
      <c r="C529" s="36">
        <v>2</v>
      </c>
      <c r="D529" s="36">
        <v>2</v>
      </c>
    </row>
    <row r="530" spans="1:4">
      <c r="A530" s="39" t="s">
        <v>7105</v>
      </c>
      <c r="B530" s="36">
        <v>7</v>
      </c>
      <c r="C530" s="36">
        <v>1</v>
      </c>
      <c r="D530" s="36">
        <v>3</v>
      </c>
    </row>
    <row r="531" spans="1:4">
      <c r="A531" s="52">
        <v>46272</v>
      </c>
      <c r="B531" s="36">
        <v>282</v>
      </c>
      <c r="C531" s="36">
        <v>98</v>
      </c>
      <c r="D531" s="36">
        <v>294</v>
      </c>
    </row>
    <row r="532" spans="1:4">
      <c r="A532" s="38" t="s">
        <v>627</v>
      </c>
      <c r="B532" s="36">
        <v>50</v>
      </c>
      <c r="C532" s="36">
        <v>31</v>
      </c>
      <c r="D532" s="36">
        <v>89</v>
      </c>
    </row>
    <row r="533" spans="1:4">
      <c r="A533" s="39" t="s">
        <v>6387</v>
      </c>
      <c r="B533" s="36">
        <v>8</v>
      </c>
      <c r="C533" s="36">
        <v>3</v>
      </c>
      <c r="D533" s="36">
        <v>4</v>
      </c>
    </row>
    <row r="534" spans="1:4">
      <c r="A534" s="39" t="s">
        <v>6713</v>
      </c>
      <c r="B534" s="36">
        <v>12</v>
      </c>
      <c r="C534" s="36">
        <v>1</v>
      </c>
      <c r="D534" s="36">
        <v>1</v>
      </c>
    </row>
    <row r="535" spans="1:4">
      <c r="A535" s="39" t="s">
        <v>6748</v>
      </c>
      <c r="B535" s="36">
        <v>1</v>
      </c>
      <c r="C535" s="36">
        <v>0</v>
      </c>
      <c r="D535" s="36">
        <v>0</v>
      </c>
    </row>
    <row r="536" spans="1:4">
      <c r="A536" s="39" t="s">
        <v>6929</v>
      </c>
      <c r="B536" s="36">
        <v>1</v>
      </c>
      <c r="C536" s="36">
        <v>0</v>
      </c>
      <c r="D536" s="36">
        <v>0</v>
      </c>
    </row>
    <row r="537" spans="1:4">
      <c r="A537" s="39" t="s">
        <v>6930</v>
      </c>
      <c r="B537" s="36">
        <v>1</v>
      </c>
      <c r="C537" s="36">
        <v>0</v>
      </c>
      <c r="D537" s="36">
        <v>0</v>
      </c>
    </row>
    <row r="538" spans="1:4">
      <c r="A538" s="39" t="s">
        <v>6938</v>
      </c>
      <c r="B538" s="36">
        <v>6</v>
      </c>
      <c r="C538" s="36">
        <v>6</v>
      </c>
      <c r="D538" s="36">
        <v>21</v>
      </c>
    </row>
    <row r="539" spans="1:4">
      <c r="A539" s="39" t="s">
        <v>6941</v>
      </c>
      <c r="B539" s="36">
        <v>10</v>
      </c>
      <c r="C539" s="36">
        <v>10</v>
      </c>
      <c r="D539" s="36">
        <v>34</v>
      </c>
    </row>
    <row r="540" spans="1:4">
      <c r="A540" s="39" t="s">
        <v>6952</v>
      </c>
      <c r="B540" s="36">
        <v>3</v>
      </c>
      <c r="C540" s="36">
        <v>3</v>
      </c>
      <c r="D540" s="36">
        <v>15</v>
      </c>
    </row>
    <row r="541" spans="1:4">
      <c r="A541" s="39" t="s">
        <v>6953</v>
      </c>
      <c r="B541" s="36">
        <v>8</v>
      </c>
      <c r="C541" s="36">
        <v>8</v>
      </c>
      <c r="D541" s="36">
        <v>14</v>
      </c>
    </row>
    <row r="542" spans="1:4">
      <c r="A542" s="38" t="s">
        <v>2381</v>
      </c>
      <c r="B542" s="36">
        <v>18</v>
      </c>
      <c r="C542" s="36">
        <v>9</v>
      </c>
      <c r="D542" s="36">
        <v>11</v>
      </c>
    </row>
    <row r="543" spans="1:4">
      <c r="A543" s="39" t="s">
        <v>5237</v>
      </c>
      <c r="B543" s="36">
        <v>9</v>
      </c>
      <c r="C543" s="36">
        <v>4</v>
      </c>
      <c r="D543" s="36">
        <v>5</v>
      </c>
    </row>
    <row r="544" spans="1:4">
      <c r="A544" s="39" t="s">
        <v>6225</v>
      </c>
      <c r="B544" s="36">
        <v>9</v>
      </c>
      <c r="C544" s="36">
        <v>5</v>
      </c>
      <c r="D544" s="36">
        <v>6</v>
      </c>
    </row>
    <row r="545" spans="1:4">
      <c r="A545" s="38" t="s">
        <v>2496</v>
      </c>
      <c r="B545" s="36">
        <v>18</v>
      </c>
      <c r="C545" s="36">
        <v>0</v>
      </c>
      <c r="D545" s="36">
        <v>0</v>
      </c>
    </row>
    <row r="546" spans="1:4">
      <c r="A546" s="39" t="s">
        <v>5335</v>
      </c>
      <c r="B546" s="36">
        <v>1</v>
      </c>
      <c r="C546" s="36">
        <v>0</v>
      </c>
      <c r="D546" s="36">
        <v>0</v>
      </c>
    </row>
    <row r="547" spans="1:4">
      <c r="A547" s="39" t="s">
        <v>5414</v>
      </c>
      <c r="B547" s="36">
        <v>2</v>
      </c>
      <c r="C547" s="36">
        <v>0</v>
      </c>
      <c r="D547" s="36">
        <v>0</v>
      </c>
    </row>
    <row r="548" spans="1:4">
      <c r="A548" s="39" t="s">
        <v>5467</v>
      </c>
      <c r="B548" s="36">
        <v>1</v>
      </c>
      <c r="C548" s="36">
        <v>0</v>
      </c>
      <c r="D548" s="36">
        <v>0</v>
      </c>
    </row>
    <row r="549" spans="1:4">
      <c r="A549" s="39" t="s">
        <v>5626</v>
      </c>
      <c r="B549" s="36">
        <v>3</v>
      </c>
      <c r="C549" s="36">
        <v>0</v>
      </c>
      <c r="D549" s="36">
        <v>0</v>
      </c>
    </row>
    <row r="550" spans="1:4">
      <c r="A550" s="39" t="s">
        <v>6016</v>
      </c>
      <c r="B550" s="36">
        <v>1</v>
      </c>
      <c r="C550" s="36">
        <v>0</v>
      </c>
      <c r="D550" s="36">
        <v>0</v>
      </c>
    </row>
    <row r="551" spans="1:4">
      <c r="A551" s="39" t="s">
        <v>6079</v>
      </c>
      <c r="B551" s="36">
        <v>3</v>
      </c>
      <c r="C551" s="36">
        <v>0</v>
      </c>
      <c r="D551" s="36">
        <v>0</v>
      </c>
    </row>
    <row r="552" spans="1:4">
      <c r="A552" s="39" t="s">
        <v>4540</v>
      </c>
      <c r="B552" s="36">
        <v>7</v>
      </c>
      <c r="C552" s="36">
        <v>0</v>
      </c>
      <c r="D552" s="36">
        <v>0</v>
      </c>
    </row>
    <row r="553" spans="1:4">
      <c r="A553" s="38" t="s">
        <v>2960</v>
      </c>
      <c r="B553" s="36">
        <v>1</v>
      </c>
      <c r="C553" s="36">
        <v>1</v>
      </c>
      <c r="D553" s="36">
        <v>0</v>
      </c>
    </row>
    <row r="554" spans="1:4">
      <c r="A554" s="39" t="s">
        <v>6866</v>
      </c>
      <c r="B554" s="36">
        <v>1</v>
      </c>
      <c r="C554" s="36">
        <v>1</v>
      </c>
      <c r="D554" s="36">
        <v>0</v>
      </c>
    </row>
    <row r="555" spans="1:4">
      <c r="A555" s="38" t="s">
        <v>2975</v>
      </c>
      <c r="B555" s="36">
        <v>195</v>
      </c>
      <c r="C555" s="36">
        <v>57</v>
      </c>
      <c r="D555" s="36">
        <v>194</v>
      </c>
    </row>
    <row r="556" spans="1:4">
      <c r="A556" s="39" t="s">
        <v>6190</v>
      </c>
      <c r="B556" s="36">
        <v>1</v>
      </c>
      <c r="C556" s="36">
        <v>1</v>
      </c>
      <c r="D556" s="36">
        <v>1</v>
      </c>
    </row>
    <row r="557" spans="1:4">
      <c r="A557" s="39" t="s">
        <v>6331</v>
      </c>
      <c r="B557" s="36">
        <v>1</v>
      </c>
      <c r="C557" s="36">
        <v>1</v>
      </c>
      <c r="D557" s="36">
        <v>3</v>
      </c>
    </row>
    <row r="558" spans="1:4">
      <c r="A558" s="39" t="s">
        <v>6332</v>
      </c>
      <c r="B558" s="36">
        <v>2</v>
      </c>
      <c r="C558" s="36">
        <v>0</v>
      </c>
      <c r="D558" s="36">
        <v>0</v>
      </c>
    </row>
    <row r="559" spans="1:4">
      <c r="A559" s="39" t="s">
        <v>6711</v>
      </c>
      <c r="B559" s="36">
        <v>1</v>
      </c>
      <c r="C559" s="36">
        <v>0</v>
      </c>
      <c r="D559" s="36">
        <v>0</v>
      </c>
    </row>
    <row r="560" spans="1:4">
      <c r="A560" s="39" t="s">
        <v>6797</v>
      </c>
      <c r="B560" s="36">
        <v>2</v>
      </c>
      <c r="C560" s="36">
        <v>2</v>
      </c>
      <c r="D560" s="36">
        <v>2</v>
      </c>
    </row>
    <row r="561" spans="1:4">
      <c r="A561" s="39" t="s">
        <v>6926</v>
      </c>
      <c r="B561" s="36">
        <v>12</v>
      </c>
      <c r="C561" s="36">
        <v>2</v>
      </c>
      <c r="D561" s="36">
        <v>6</v>
      </c>
    </row>
    <row r="562" spans="1:4">
      <c r="A562" s="39" t="s">
        <v>6927</v>
      </c>
      <c r="B562" s="36">
        <v>13</v>
      </c>
      <c r="C562" s="36">
        <v>0</v>
      </c>
      <c r="D562" s="36">
        <v>0</v>
      </c>
    </row>
    <row r="563" spans="1:4">
      <c r="A563" s="39" t="s">
        <v>6928</v>
      </c>
      <c r="B563" s="36">
        <v>13</v>
      </c>
      <c r="C563" s="36">
        <v>1</v>
      </c>
      <c r="D563" s="36">
        <v>1</v>
      </c>
    </row>
    <row r="564" spans="1:4">
      <c r="A564" s="39" t="s">
        <v>6931</v>
      </c>
      <c r="B564" s="36">
        <v>13</v>
      </c>
      <c r="C564" s="36">
        <v>3</v>
      </c>
      <c r="D564" s="36">
        <v>8</v>
      </c>
    </row>
    <row r="565" spans="1:4">
      <c r="A565" s="39" t="s">
        <v>6932</v>
      </c>
      <c r="B565" s="36">
        <v>13</v>
      </c>
      <c r="C565" s="36">
        <v>4</v>
      </c>
      <c r="D565" s="36">
        <v>6</v>
      </c>
    </row>
    <row r="566" spans="1:4">
      <c r="A566" s="39" t="s">
        <v>6933</v>
      </c>
      <c r="B566" s="36">
        <v>13</v>
      </c>
      <c r="C566" s="36">
        <v>3</v>
      </c>
      <c r="D566" s="36">
        <v>4</v>
      </c>
    </row>
    <row r="567" spans="1:4">
      <c r="A567" s="39" t="s">
        <v>6934</v>
      </c>
      <c r="B567" s="36">
        <v>13</v>
      </c>
      <c r="C567" s="36">
        <v>3</v>
      </c>
      <c r="D567" s="36">
        <v>3</v>
      </c>
    </row>
    <row r="568" spans="1:4">
      <c r="A568" s="39" t="s">
        <v>6935</v>
      </c>
      <c r="B568" s="36">
        <v>1</v>
      </c>
      <c r="C568" s="36">
        <v>0</v>
      </c>
      <c r="D568" s="36">
        <v>0</v>
      </c>
    </row>
    <row r="569" spans="1:4">
      <c r="A569" s="39" t="s">
        <v>6936</v>
      </c>
      <c r="B569" s="36">
        <v>13</v>
      </c>
      <c r="C569" s="36">
        <v>3</v>
      </c>
      <c r="D569" s="36">
        <v>5</v>
      </c>
    </row>
    <row r="570" spans="1:4">
      <c r="A570" s="39" t="s">
        <v>6948</v>
      </c>
      <c r="B570" s="36">
        <v>13</v>
      </c>
      <c r="C570" s="36">
        <v>0</v>
      </c>
      <c r="D570" s="36">
        <v>0</v>
      </c>
    </row>
    <row r="571" spans="1:4">
      <c r="A571" s="39" t="s">
        <v>6949</v>
      </c>
      <c r="B571" s="36">
        <v>13</v>
      </c>
      <c r="C571" s="36">
        <v>0</v>
      </c>
      <c r="D571" s="36">
        <v>0</v>
      </c>
    </row>
    <row r="572" spans="1:4">
      <c r="A572" s="39" t="s">
        <v>6950</v>
      </c>
      <c r="B572" s="36">
        <v>13</v>
      </c>
      <c r="C572" s="36">
        <v>1</v>
      </c>
      <c r="D572" s="36">
        <v>1</v>
      </c>
    </row>
    <row r="573" spans="1:4">
      <c r="A573" s="39" t="s">
        <v>6937</v>
      </c>
      <c r="B573" s="36">
        <v>13</v>
      </c>
      <c r="C573" s="36">
        <v>13</v>
      </c>
      <c r="D573" s="36">
        <v>44</v>
      </c>
    </row>
    <row r="574" spans="1:4">
      <c r="A574" s="39" t="s">
        <v>6939</v>
      </c>
      <c r="B574" s="36">
        <v>4</v>
      </c>
      <c r="C574" s="36">
        <v>4</v>
      </c>
      <c r="D574" s="36">
        <v>13</v>
      </c>
    </row>
    <row r="575" spans="1:4">
      <c r="A575" s="39" t="s">
        <v>6940</v>
      </c>
      <c r="B575" s="36">
        <v>2</v>
      </c>
      <c r="C575" s="36">
        <v>2</v>
      </c>
      <c r="D575" s="36">
        <v>6</v>
      </c>
    </row>
    <row r="576" spans="1:4">
      <c r="A576" s="39" t="s">
        <v>6951</v>
      </c>
      <c r="B576" s="36">
        <v>13</v>
      </c>
      <c r="C576" s="36">
        <v>13</v>
      </c>
      <c r="D576" s="36">
        <v>90</v>
      </c>
    </row>
    <row r="577" spans="1:4">
      <c r="A577" s="39" t="s">
        <v>7106</v>
      </c>
      <c r="B577" s="36">
        <v>13</v>
      </c>
      <c r="C577" s="36">
        <v>1</v>
      </c>
      <c r="D577" s="36">
        <v>1</v>
      </c>
    </row>
    <row r="578" spans="1:4">
      <c r="A578" s="52">
        <v>46273</v>
      </c>
      <c r="B578" s="36">
        <v>363</v>
      </c>
      <c r="C578" s="36">
        <v>214</v>
      </c>
      <c r="D578" s="36">
        <v>811</v>
      </c>
    </row>
    <row r="579" spans="1:4">
      <c r="A579" s="38" t="s">
        <v>627</v>
      </c>
      <c r="B579" s="36">
        <v>96</v>
      </c>
      <c r="C579" s="36">
        <v>85</v>
      </c>
      <c r="D579" s="36">
        <v>202</v>
      </c>
    </row>
    <row r="580" spans="1:4">
      <c r="A580" s="39" t="s">
        <v>5613</v>
      </c>
      <c r="B580" s="36">
        <v>13</v>
      </c>
      <c r="C580" s="36">
        <v>13</v>
      </c>
      <c r="D580" s="36">
        <v>2</v>
      </c>
    </row>
    <row r="581" spans="1:4">
      <c r="A581" s="39" t="s">
        <v>6089</v>
      </c>
      <c r="B581" s="36">
        <v>4</v>
      </c>
      <c r="C581" s="36">
        <v>4</v>
      </c>
      <c r="D581" s="36">
        <v>0</v>
      </c>
    </row>
    <row r="582" spans="1:4">
      <c r="A582" s="39" t="s">
        <v>6386</v>
      </c>
      <c r="B582" s="36">
        <v>1</v>
      </c>
      <c r="C582" s="36">
        <v>1</v>
      </c>
      <c r="D582" s="36">
        <v>4</v>
      </c>
    </row>
    <row r="583" spans="1:4">
      <c r="A583" s="39" t="s">
        <v>6746</v>
      </c>
      <c r="B583" s="36">
        <v>4</v>
      </c>
      <c r="C583" s="36">
        <v>4</v>
      </c>
      <c r="D583" s="36">
        <v>3</v>
      </c>
    </row>
    <row r="584" spans="1:4">
      <c r="A584" s="39" t="s">
        <v>6749</v>
      </c>
      <c r="B584" s="36">
        <v>1</v>
      </c>
      <c r="C584" s="36">
        <v>1</v>
      </c>
      <c r="D584" s="36">
        <v>1</v>
      </c>
    </row>
    <row r="585" spans="1:4">
      <c r="A585" s="39" t="s">
        <v>6750</v>
      </c>
      <c r="B585" s="36">
        <v>2</v>
      </c>
      <c r="C585" s="36">
        <v>2</v>
      </c>
      <c r="D585" s="36">
        <v>6</v>
      </c>
    </row>
    <row r="586" spans="1:4">
      <c r="A586" s="39" t="s">
        <v>6752</v>
      </c>
      <c r="B586" s="36">
        <v>1</v>
      </c>
      <c r="C586" s="36">
        <v>1</v>
      </c>
      <c r="D586" s="36">
        <v>2</v>
      </c>
    </row>
    <row r="587" spans="1:4">
      <c r="A587" s="39" t="s">
        <v>6753</v>
      </c>
      <c r="B587" s="36">
        <v>2</v>
      </c>
      <c r="C587" s="36">
        <v>0</v>
      </c>
      <c r="D587" s="36">
        <v>0</v>
      </c>
    </row>
    <row r="588" spans="1:4">
      <c r="A588" s="39" t="s">
        <v>6793</v>
      </c>
      <c r="B588" s="36">
        <v>1</v>
      </c>
      <c r="C588" s="36">
        <v>1</v>
      </c>
      <c r="D588" s="36">
        <v>2</v>
      </c>
    </row>
    <row r="589" spans="1:4">
      <c r="A589" s="39" t="s">
        <v>6795</v>
      </c>
      <c r="B589" s="36">
        <v>2</v>
      </c>
      <c r="C589" s="36">
        <v>1</v>
      </c>
      <c r="D589" s="36">
        <v>4</v>
      </c>
    </row>
    <row r="590" spans="1:4">
      <c r="A590" s="39" t="s">
        <v>6796</v>
      </c>
      <c r="B590" s="36">
        <v>1</v>
      </c>
      <c r="C590" s="36">
        <v>1</v>
      </c>
      <c r="D590" s="36">
        <v>1</v>
      </c>
    </row>
    <row r="591" spans="1:4">
      <c r="A591" s="39" t="s">
        <v>6798</v>
      </c>
      <c r="B591" s="36">
        <v>1</v>
      </c>
      <c r="C591" s="36">
        <v>1</v>
      </c>
      <c r="D591" s="36">
        <v>2</v>
      </c>
    </row>
    <row r="592" spans="1:4">
      <c r="A592" s="39" t="s">
        <v>6807</v>
      </c>
      <c r="B592" s="36">
        <v>2</v>
      </c>
      <c r="C592" s="36">
        <v>2</v>
      </c>
      <c r="D592" s="36">
        <v>2</v>
      </c>
    </row>
    <row r="593" spans="1:4">
      <c r="A593" s="39" t="s">
        <v>6808</v>
      </c>
      <c r="B593" s="36">
        <v>2</v>
      </c>
      <c r="C593" s="36">
        <v>0</v>
      </c>
      <c r="D593" s="36">
        <v>0</v>
      </c>
    </row>
    <row r="594" spans="1:4">
      <c r="A594" s="39" t="s">
        <v>6862</v>
      </c>
      <c r="B594" s="36">
        <v>3</v>
      </c>
      <c r="C594" s="36">
        <v>1</v>
      </c>
      <c r="D594" s="36">
        <v>2</v>
      </c>
    </row>
    <row r="595" spans="1:4">
      <c r="A595" s="39" t="s">
        <v>6863</v>
      </c>
      <c r="B595" s="36">
        <v>4</v>
      </c>
      <c r="C595" s="36">
        <v>4</v>
      </c>
      <c r="D595" s="36">
        <v>3</v>
      </c>
    </row>
    <row r="596" spans="1:4">
      <c r="A596" s="39" t="s">
        <v>6864</v>
      </c>
      <c r="B596" s="36">
        <v>1</v>
      </c>
      <c r="C596" s="36">
        <v>1</v>
      </c>
      <c r="D596" s="36">
        <v>1</v>
      </c>
    </row>
    <row r="597" spans="1:4">
      <c r="A597" s="39" t="s">
        <v>6991</v>
      </c>
      <c r="B597" s="36">
        <v>2</v>
      </c>
      <c r="C597" s="36">
        <v>2</v>
      </c>
      <c r="D597" s="36">
        <v>3</v>
      </c>
    </row>
    <row r="598" spans="1:4">
      <c r="A598" s="39" t="s">
        <v>6981</v>
      </c>
      <c r="B598" s="36">
        <v>13</v>
      </c>
      <c r="C598" s="36">
        <v>13</v>
      </c>
      <c r="D598" s="36">
        <v>1</v>
      </c>
    </row>
    <row r="599" spans="1:4">
      <c r="A599" s="39" t="s">
        <v>6983</v>
      </c>
      <c r="B599" s="36">
        <v>8</v>
      </c>
      <c r="C599" s="36">
        <v>8</v>
      </c>
      <c r="D599" s="36">
        <v>6</v>
      </c>
    </row>
    <row r="600" spans="1:4">
      <c r="A600" s="39" t="s">
        <v>6984</v>
      </c>
      <c r="B600" s="36">
        <v>9</v>
      </c>
      <c r="C600" s="36">
        <v>9</v>
      </c>
      <c r="D600" s="36">
        <v>84</v>
      </c>
    </row>
    <row r="601" spans="1:4">
      <c r="A601" s="39" t="s">
        <v>6988</v>
      </c>
      <c r="B601" s="36">
        <v>4</v>
      </c>
      <c r="C601" s="36">
        <v>4</v>
      </c>
      <c r="D601" s="36">
        <v>60</v>
      </c>
    </row>
    <row r="602" spans="1:4">
      <c r="A602" s="39" t="s">
        <v>6989</v>
      </c>
      <c r="B602" s="36">
        <v>3</v>
      </c>
      <c r="C602" s="36">
        <v>3</v>
      </c>
      <c r="D602" s="36">
        <v>7</v>
      </c>
    </row>
    <row r="603" spans="1:4">
      <c r="A603" s="39" t="s">
        <v>6990</v>
      </c>
      <c r="B603" s="36">
        <v>1</v>
      </c>
      <c r="C603" s="36">
        <v>1</v>
      </c>
      <c r="D603" s="36">
        <v>5</v>
      </c>
    </row>
    <row r="604" spans="1:4">
      <c r="A604" s="39" t="s">
        <v>6992</v>
      </c>
      <c r="B604" s="36">
        <v>6</v>
      </c>
      <c r="C604" s="36">
        <v>6</v>
      </c>
      <c r="D604" s="36">
        <v>0</v>
      </c>
    </row>
    <row r="605" spans="1:4">
      <c r="A605" s="39" t="s">
        <v>7107</v>
      </c>
      <c r="B605" s="36">
        <v>5</v>
      </c>
      <c r="C605" s="36">
        <v>1</v>
      </c>
      <c r="D605" s="36">
        <v>1</v>
      </c>
    </row>
    <row r="606" spans="1:4">
      <c r="A606" s="38" t="s">
        <v>2381</v>
      </c>
      <c r="B606" s="36">
        <v>20</v>
      </c>
      <c r="C606" s="36">
        <v>7</v>
      </c>
      <c r="D606" s="36">
        <v>10</v>
      </c>
    </row>
    <row r="607" spans="1:4">
      <c r="A607" s="39" t="s">
        <v>6261</v>
      </c>
      <c r="B607" s="36">
        <v>1</v>
      </c>
      <c r="C607" s="36">
        <v>0</v>
      </c>
      <c r="D607" s="36">
        <v>0</v>
      </c>
    </row>
    <row r="608" spans="1:4">
      <c r="A608" s="39" t="s">
        <v>6323</v>
      </c>
      <c r="B608" s="36">
        <v>1</v>
      </c>
      <c r="C608" s="36">
        <v>1</v>
      </c>
      <c r="D608" s="36">
        <v>1</v>
      </c>
    </row>
    <row r="609" spans="1:4">
      <c r="A609" s="39" t="s">
        <v>6324</v>
      </c>
      <c r="B609" s="36">
        <v>12</v>
      </c>
      <c r="C609" s="36">
        <v>1</v>
      </c>
      <c r="D609" s="36">
        <v>1</v>
      </c>
    </row>
    <row r="610" spans="1:4">
      <c r="A610" s="39" t="s">
        <v>6898</v>
      </c>
      <c r="B610" s="36">
        <v>2</v>
      </c>
      <c r="C610" s="36">
        <v>2</v>
      </c>
      <c r="D610" s="36">
        <v>1</v>
      </c>
    </row>
    <row r="611" spans="1:4">
      <c r="A611" s="39" t="s">
        <v>6982</v>
      </c>
      <c r="B611" s="36">
        <v>3</v>
      </c>
      <c r="C611" s="36">
        <v>2</v>
      </c>
      <c r="D611" s="36">
        <v>6</v>
      </c>
    </row>
    <row r="612" spans="1:4">
      <c r="A612" s="39" t="s">
        <v>6987</v>
      </c>
      <c r="B612" s="36">
        <v>1</v>
      </c>
      <c r="C612" s="36">
        <v>1</v>
      </c>
      <c r="D612" s="36">
        <v>1</v>
      </c>
    </row>
    <row r="613" spans="1:4">
      <c r="A613" s="38" t="s">
        <v>2960</v>
      </c>
      <c r="B613" s="36">
        <v>1</v>
      </c>
      <c r="C613" s="36">
        <v>1</v>
      </c>
      <c r="D613" s="36">
        <v>0</v>
      </c>
    </row>
    <row r="614" spans="1:4">
      <c r="A614" s="39" t="s">
        <v>6994</v>
      </c>
      <c r="B614" s="36">
        <v>1</v>
      </c>
      <c r="C614" s="36">
        <v>1</v>
      </c>
      <c r="D614" s="36">
        <v>0</v>
      </c>
    </row>
    <row r="615" spans="1:4">
      <c r="A615" s="38" t="s">
        <v>2975</v>
      </c>
      <c r="B615" s="36">
        <v>246</v>
      </c>
      <c r="C615" s="36">
        <v>121</v>
      </c>
      <c r="D615" s="36">
        <v>599</v>
      </c>
    </row>
    <row r="616" spans="1:4">
      <c r="A616" s="39" t="s">
        <v>5345</v>
      </c>
      <c r="B616" s="36">
        <v>13</v>
      </c>
      <c r="C616" s="36">
        <v>13</v>
      </c>
      <c r="D616" s="36">
        <v>416</v>
      </c>
    </row>
    <row r="617" spans="1:4">
      <c r="A617" s="39" t="s">
        <v>6194</v>
      </c>
      <c r="B617" s="36">
        <v>2</v>
      </c>
      <c r="C617" s="36">
        <v>2</v>
      </c>
      <c r="D617" s="36">
        <v>0</v>
      </c>
    </row>
    <row r="618" spans="1:4">
      <c r="A618" s="39" t="s">
        <v>6850</v>
      </c>
      <c r="B618" s="36">
        <v>13</v>
      </c>
      <c r="C618" s="36">
        <v>13</v>
      </c>
      <c r="D618" s="36">
        <v>38</v>
      </c>
    </row>
    <row r="619" spans="1:4">
      <c r="A619" s="39" t="s">
        <v>6969</v>
      </c>
      <c r="B619" s="36">
        <v>5</v>
      </c>
      <c r="C619" s="36">
        <v>0</v>
      </c>
      <c r="D619" s="36">
        <v>0</v>
      </c>
    </row>
    <row r="620" spans="1:4">
      <c r="A620" s="39" t="s">
        <v>6902</v>
      </c>
      <c r="B620" s="36">
        <v>5</v>
      </c>
      <c r="C620" s="36">
        <v>2</v>
      </c>
      <c r="D620" s="36">
        <v>2</v>
      </c>
    </row>
    <row r="621" spans="1:4">
      <c r="A621" s="39" t="s">
        <v>6967</v>
      </c>
      <c r="B621" s="36">
        <v>13</v>
      </c>
      <c r="C621" s="36">
        <v>4</v>
      </c>
      <c r="D621" s="36">
        <v>4</v>
      </c>
    </row>
    <row r="622" spans="1:4">
      <c r="A622" s="39" t="s">
        <v>6968</v>
      </c>
      <c r="B622" s="36">
        <v>13</v>
      </c>
      <c r="C622" s="36">
        <v>4</v>
      </c>
      <c r="D622" s="36">
        <v>4</v>
      </c>
    </row>
    <row r="623" spans="1:4">
      <c r="A623" s="39" t="s">
        <v>6970</v>
      </c>
      <c r="B623" s="36">
        <v>13</v>
      </c>
      <c r="C623" s="36">
        <v>3</v>
      </c>
      <c r="D623" s="36">
        <v>3</v>
      </c>
    </row>
    <row r="624" spans="1:4">
      <c r="A624" s="39" t="s">
        <v>6971</v>
      </c>
      <c r="B624" s="36">
        <v>13</v>
      </c>
      <c r="C624" s="36">
        <v>1</v>
      </c>
      <c r="D624" s="36">
        <v>1</v>
      </c>
    </row>
    <row r="625" spans="1:4">
      <c r="A625" s="39" t="s">
        <v>6972</v>
      </c>
      <c r="B625" s="36">
        <v>13</v>
      </c>
      <c r="C625" s="36">
        <v>0</v>
      </c>
      <c r="D625" s="36">
        <v>0</v>
      </c>
    </row>
    <row r="626" spans="1:4">
      <c r="A626" s="39" t="s">
        <v>6973</v>
      </c>
      <c r="B626" s="36">
        <v>11</v>
      </c>
      <c r="C626" s="36">
        <v>3</v>
      </c>
      <c r="D626" s="36">
        <v>3</v>
      </c>
    </row>
    <row r="627" spans="1:4">
      <c r="A627" s="39" t="s">
        <v>6974</v>
      </c>
      <c r="B627" s="36">
        <v>13</v>
      </c>
      <c r="C627" s="36">
        <v>6</v>
      </c>
      <c r="D627" s="36">
        <v>6</v>
      </c>
    </row>
    <row r="628" spans="1:4">
      <c r="A628" s="39" t="s">
        <v>6975</v>
      </c>
      <c r="B628" s="36">
        <v>13</v>
      </c>
      <c r="C628" s="36">
        <v>4</v>
      </c>
      <c r="D628" s="36">
        <v>12</v>
      </c>
    </row>
    <row r="629" spans="1:4">
      <c r="A629" s="39" t="s">
        <v>6976</v>
      </c>
      <c r="B629" s="36">
        <v>13</v>
      </c>
      <c r="C629" s="36">
        <v>3</v>
      </c>
      <c r="D629" s="36">
        <v>3</v>
      </c>
    </row>
    <row r="630" spans="1:4">
      <c r="A630" s="39" t="s">
        <v>6977</v>
      </c>
      <c r="B630" s="36">
        <v>13</v>
      </c>
      <c r="C630" s="36">
        <v>1</v>
      </c>
      <c r="D630" s="36">
        <v>1</v>
      </c>
    </row>
    <row r="631" spans="1:4">
      <c r="A631" s="39" t="s">
        <v>6978</v>
      </c>
      <c r="B631" s="36">
        <v>13</v>
      </c>
      <c r="C631" s="36">
        <v>4</v>
      </c>
      <c r="D631" s="36">
        <v>4</v>
      </c>
    </row>
    <row r="632" spans="1:4">
      <c r="A632" s="39" t="s">
        <v>6979</v>
      </c>
      <c r="B632" s="36">
        <v>3</v>
      </c>
      <c r="C632" s="36">
        <v>0</v>
      </c>
      <c r="D632" s="36">
        <v>0</v>
      </c>
    </row>
    <row r="633" spans="1:4">
      <c r="A633" s="39" t="s">
        <v>6980</v>
      </c>
      <c r="B633" s="36">
        <v>13</v>
      </c>
      <c r="C633" s="36">
        <v>7</v>
      </c>
      <c r="D633" s="36">
        <v>12</v>
      </c>
    </row>
    <row r="634" spans="1:4">
      <c r="A634" s="39" t="s">
        <v>6985</v>
      </c>
      <c r="B634" s="36">
        <v>12</v>
      </c>
      <c r="C634" s="36">
        <v>12</v>
      </c>
      <c r="D634" s="36">
        <v>50</v>
      </c>
    </row>
    <row r="635" spans="1:4">
      <c r="A635" s="39" t="s">
        <v>6986</v>
      </c>
      <c r="B635" s="36">
        <v>13</v>
      </c>
      <c r="C635" s="36">
        <v>13</v>
      </c>
      <c r="D635" s="36">
        <v>40</v>
      </c>
    </row>
    <row r="636" spans="1:4">
      <c r="A636" s="39" t="s">
        <v>6993</v>
      </c>
      <c r="B636" s="36">
        <v>13</v>
      </c>
      <c r="C636" s="36">
        <v>13</v>
      </c>
      <c r="D636" s="36">
        <v>0</v>
      </c>
    </row>
    <row r="637" spans="1:4">
      <c r="A637" s="39" t="s">
        <v>6995</v>
      </c>
      <c r="B637" s="36">
        <v>13</v>
      </c>
      <c r="C637" s="36">
        <v>13</v>
      </c>
      <c r="D637" s="36">
        <v>0</v>
      </c>
    </row>
    <row r="638" spans="1:4">
      <c r="A638" s="52">
        <v>46274</v>
      </c>
      <c r="B638" s="36">
        <v>146</v>
      </c>
      <c r="C638" s="36">
        <v>59</v>
      </c>
      <c r="D638" s="36">
        <v>81</v>
      </c>
    </row>
    <row r="639" spans="1:4">
      <c r="A639" s="38" t="s">
        <v>627</v>
      </c>
      <c r="B639" s="36">
        <v>18</v>
      </c>
      <c r="C639" s="36">
        <v>10</v>
      </c>
      <c r="D639" s="36">
        <v>20</v>
      </c>
    </row>
    <row r="640" spans="1:4">
      <c r="A640" s="39" t="s">
        <v>6747</v>
      </c>
      <c r="B640" s="36">
        <v>2</v>
      </c>
      <c r="C640" s="36">
        <v>2</v>
      </c>
      <c r="D640" s="36">
        <v>3</v>
      </c>
    </row>
    <row r="641" spans="1:4">
      <c r="A641" s="39" t="s">
        <v>6804</v>
      </c>
      <c r="B641" s="36">
        <v>4</v>
      </c>
      <c r="C641" s="36">
        <v>4</v>
      </c>
      <c r="D641" s="36">
        <v>9</v>
      </c>
    </row>
    <row r="642" spans="1:4">
      <c r="A642" s="39" t="s">
        <v>6860</v>
      </c>
      <c r="B642" s="36">
        <v>2</v>
      </c>
      <c r="C642" s="36">
        <v>0</v>
      </c>
      <c r="D642" s="36">
        <v>0</v>
      </c>
    </row>
    <row r="643" spans="1:4">
      <c r="A643" s="39" t="s">
        <v>7032</v>
      </c>
      <c r="B643" s="36">
        <v>4</v>
      </c>
      <c r="C643" s="36">
        <v>0</v>
      </c>
      <c r="D643" s="36">
        <v>1</v>
      </c>
    </row>
    <row r="644" spans="1:4">
      <c r="A644" s="39" t="s">
        <v>7034</v>
      </c>
      <c r="B644" s="36">
        <v>6</v>
      </c>
      <c r="C644" s="36">
        <v>4</v>
      </c>
      <c r="D644" s="36">
        <v>7</v>
      </c>
    </row>
    <row r="645" spans="1:4">
      <c r="A645" s="38" t="s">
        <v>2381</v>
      </c>
      <c r="B645" s="36">
        <v>27</v>
      </c>
      <c r="C645" s="36">
        <v>9</v>
      </c>
      <c r="D645" s="36">
        <v>16</v>
      </c>
    </row>
    <row r="646" spans="1:4">
      <c r="A646" s="39" t="s">
        <v>5876</v>
      </c>
      <c r="B646" s="36">
        <v>1</v>
      </c>
      <c r="C646" s="36">
        <v>0</v>
      </c>
      <c r="D646" s="36">
        <v>0</v>
      </c>
    </row>
    <row r="647" spans="1:4">
      <c r="A647" s="39" t="s">
        <v>6221</v>
      </c>
      <c r="B647" s="36">
        <v>9</v>
      </c>
      <c r="C647" s="36">
        <v>6</v>
      </c>
      <c r="D647" s="36">
        <v>12</v>
      </c>
    </row>
    <row r="648" spans="1:4">
      <c r="A648" s="39" t="s">
        <v>6360</v>
      </c>
      <c r="B648" s="36">
        <v>4</v>
      </c>
      <c r="C648" s="36">
        <v>0</v>
      </c>
      <c r="D648" s="36">
        <v>0</v>
      </c>
    </row>
    <row r="649" spans="1:4">
      <c r="A649" s="39" t="s">
        <v>6361</v>
      </c>
      <c r="B649" s="36">
        <v>10</v>
      </c>
      <c r="C649" s="36">
        <v>2</v>
      </c>
      <c r="D649" s="36">
        <v>3</v>
      </c>
    </row>
    <row r="650" spans="1:4">
      <c r="A650" s="39" t="s">
        <v>6381</v>
      </c>
      <c r="B650" s="36">
        <v>2</v>
      </c>
      <c r="C650" s="36">
        <v>0</v>
      </c>
      <c r="D650" s="36">
        <v>0</v>
      </c>
    </row>
    <row r="651" spans="1:4">
      <c r="A651" s="39" t="s">
        <v>7040</v>
      </c>
      <c r="B651" s="36">
        <v>1</v>
      </c>
      <c r="C651" s="36">
        <v>1</v>
      </c>
      <c r="D651" s="36">
        <v>1</v>
      </c>
    </row>
    <row r="652" spans="1:4">
      <c r="A652" s="38" t="s">
        <v>2496</v>
      </c>
      <c r="B652" s="36">
        <v>12</v>
      </c>
      <c r="C652" s="36">
        <v>4</v>
      </c>
      <c r="D652" s="36">
        <v>4</v>
      </c>
    </row>
    <row r="653" spans="1:4">
      <c r="A653" s="39" t="s">
        <v>6012</v>
      </c>
      <c r="B653" s="36">
        <v>1</v>
      </c>
      <c r="C653" s="36">
        <v>0</v>
      </c>
      <c r="D653" s="36">
        <v>0</v>
      </c>
    </row>
    <row r="654" spans="1:4">
      <c r="A654" s="39" t="s">
        <v>6220</v>
      </c>
      <c r="B654" s="36">
        <v>7</v>
      </c>
      <c r="C654" s="36">
        <v>2</v>
      </c>
      <c r="D654" s="36">
        <v>3</v>
      </c>
    </row>
    <row r="655" spans="1:4">
      <c r="A655" s="39" t="s">
        <v>6307</v>
      </c>
      <c r="B655" s="36">
        <v>1</v>
      </c>
      <c r="C655" s="36">
        <v>0</v>
      </c>
      <c r="D655" s="36">
        <v>0</v>
      </c>
    </row>
    <row r="656" spans="1:4">
      <c r="A656" s="39" t="s">
        <v>6309</v>
      </c>
      <c r="B656" s="36">
        <v>1</v>
      </c>
      <c r="C656" s="36">
        <v>0</v>
      </c>
      <c r="D656" s="36">
        <v>0</v>
      </c>
    </row>
    <row r="657" spans="1:4">
      <c r="A657" s="39" t="s">
        <v>6656</v>
      </c>
      <c r="B657" s="36">
        <v>2</v>
      </c>
      <c r="C657" s="36">
        <v>2</v>
      </c>
      <c r="D657" s="36">
        <v>1</v>
      </c>
    </row>
    <row r="658" spans="1:4">
      <c r="A658" s="38" t="s">
        <v>2960</v>
      </c>
      <c r="B658" s="36">
        <v>1</v>
      </c>
      <c r="C658" s="36">
        <v>1</v>
      </c>
      <c r="D658" s="36">
        <v>5</v>
      </c>
    </row>
    <row r="659" spans="1:4">
      <c r="A659" s="39" t="s">
        <v>7036</v>
      </c>
      <c r="B659" s="36">
        <v>1</v>
      </c>
      <c r="C659" s="36">
        <v>1</v>
      </c>
      <c r="D659" s="36">
        <v>5</v>
      </c>
    </row>
    <row r="660" spans="1:4">
      <c r="A660" s="38" t="s">
        <v>2975</v>
      </c>
      <c r="B660" s="36">
        <v>88</v>
      </c>
      <c r="C660" s="36">
        <v>35</v>
      </c>
      <c r="D660" s="36">
        <v>36</v>
      </c>
    </row>
    <row r="661" spans="1:4">
      <c r="A661" s="39" t="s">
        <v>6853</v>
      </c>
      <c r="B661" s="36">
        <v>2</v>
      </c>
      <c r="C661" s="36">
        <v>0</v>
      </c>
      <c r="D661" s="36">
        <v>0</v>
      </c>
    </row>
    <row r="662" spans="1:4">
      <c r="A662" s="39" t="s">
        <v>6854</v>
      </c>
      <c r="B662" s="36">
        <v>2</v>
      </c>
      <c r="C662" s="36">
        <v>0</v>
      </c>
      <c r="D662" s="36">
        <v>0</v>
      </c>
    </row>
    <row r="663" spans="1:4">
      <c r="A663" s="39" t="s">
        <v>7035</v>
      </c>
      <c r="B663" s="36">
        <v>10</v>
      </c>
      <c r="C663" s="36">
        <v>10</v>
      </c>
      <c r="D663" s="36">
        <v>0</v>
      </c>
    </row>
    <row r="664" spans="1:4">
      <c r="A664" s="39" t="s">
        <v>7022</v>
      </c>
      <c r="B664" s="36">
        <v>1</v>
      </c>
      <c r="C664" s="36">
        <v>0</v>
      </c>
      <c r="D664" s="36">
        <v>0</v>
      </c>
    </row>
    <row r="665" spans="1:4">
      <c r="A665" s="39" t="s">
        <v>7023</v>
      </c>
      <c r="B665" s="36">
        <v>2</v>
      </c>
      <c r="C665" s="36">
        <v>0</v>
      </c>
      <c r="D665" s="36">
        <v>0</v>
      </c>
    </row>
    <row r="666" spans="1:4">
      <c r="A666" s="39" t="s">
        <v>7024</v>
      </c>
      <c r="B666" s="36">
        <v>4</v>
      </c>
      <c r="C666" s="36">
        <v>0</v>
      </c>
      <c r="D666" s="36">
        <v>0</v>
      </c>
    </row>
    <row r="667" spans="1:4">
      <c r="A667" s="39" t="s">
        <v>7025</v>
      </c>
      <c r="B667" s="36">
        <v>1</v>
      </c>
      <c r="C667" s="36">
        <v>0</v>
      </c>
      <c r="D667" s="36">
        <v>0</v>
      </c>
    </row>
    <row r="668" spans="1:4">
      <c r="A668" s="39" t="s">
        <v>7026</v>
      </c>
      <c r="B668" s="36">
        <v>2</v>
      </c>
      <c r="C668" s="36">
        <v>0</v>
      </c>
      <c r="D668" s="36">
        <v>0</v>
      </c>
    </row>
    <row r="669" spans="1:4">
      <c r="A669" s="39" t="s">
        <v>7027</v>
      </c>
      <c r="B669" s="36">
        <v>3</v>
      </c>
      <c r="C669" s="36">
        <v>0</v>
      </c>
      <c r="D669" s="36">
        <v>0</v>
      </c>
    </row>
    <row r="670" spans="1:4">
      <c r="A670" s="39" t="s">
        <v>7028</v>
      </c>
      <c r="B670" s="36">
        <v>13</v>
      </c>
      <c r="C670" s="36">
        <v>9</v>
      </c>
      <c r="D670" s="36">
        <v>15</v>
      </c>
    </row>
    <row r="671" spans="1:4">
      <c r="A671" s="39" t="s">
        <v>7029</v>
      </c>
      <c r="B671" s="36">
        <v>13</v>
      </c>
      <c r="C671" s="36">
        <v>3</v>
      </c>
      <c r="D671" s="36">
        <v>4</v>
      </c>
    </row>
    <row r="672" spans="1:4">
      <c r="A672" s="39" t="s">
        <v>7030</v>
      </c>
      <c r="B672" s="36">
        <v>8</v>
      </c>
      <c r="C672" s="36">
        <v>0</v>
      </c>
      <c r="D672" s="36">
        <v>1</v>
      </c>
    </row>
    <row r="673" spans="1:4">
      <c r="A673" s="39" t="s">
        <v>7031</v>
      </c>
      <c r="B673" s="36">
        <v>4</v>
      </c>
      <c r="C673" s="36">
        <v>0</v>
      </c>
      <c r="D673" s="36">
        <v>1</v>
      </c>
    </row>
    <row r="674" spans="1:4">
      <c r="A674" s="39" t="s">
        <v>7033</v>
      </c>
      <c r="B674" s="36">
        <v>13</v>
      </c>
      <c r="C674" s="36">
        <v>3</v>
      </c>
      <c r="D674" s="36">
        <v>4</v>
      </c>
    </row>
    <row r="675" spans="1:4">
      <c r="A675" s="39" t="s">
        <v>7037</v>
      </c>
      <c r="B675" s="36">
        <v>3</v>
      </c>
      <c r="C675" s="36">
        <v>3</v>
      </c>
      <c r="D675" s="36">
        <v>3</v>
      </c>
    </row>
    <row r="676" spans="1:4">
      <c r="A676" s="39" t="s">
        <v>7038</v>
      </c>
      <c r="B676" s="36">
        <v>4</v>
      </c>
      <c r="C676" s="36">
        <v>4</v>
      </c>
      <c r="D676" s="36">
        <v>4</v>
      </c>
    </row>
    <row r="677" spans="1:4">
      <c r="A677" s="39" t="s">
        <v>7039</v>
      </c>
      <c r="B677" s="36">
        <v>3</v>
      </c>
      <c r="C677" s="36">
        <v>3</v>
      </c>
      <c r="D677" s="36">
        <v>4</v>
      </c>
    </row>
    <row r="678" spans="1:4">
      <c r="A678" s="52">
        <v>46275</v>
      </c>
      <c r="B678" s="36">
        <v>241</v>
      </c>
      <c r="C678" s="36">
        <v>74</v>
      </c>
      <c r="D678" s="36">
        <v>155</v>
      </c>
    </row>
    <row r="679" spans="1:4">
      <c r="A679" s="38" t="s">
        <v>627</v>
      </c>
      <c r="B679" s="36">
        <v>31</v>
      </c>
      <c r="C679" s="36">
        <v>13</v>
      </c>
      <c r="D679" s="36">
        <v>26</v>
      </c>
    </row>
    <row r="680" spans="1:4">
      <c r="A680" s="39" t="s">
        <v>7062</v>
      </c>
      <c r="B680" s="36">
        <v>7</v>
      </c>
      <c r="C680" s="36">
        <v>0</v>
      </c>
      <c r="D680" s="36">
        <v>1</v>
      </c>
    </row>
    <row r="681" spans="1:4">
      <c r="A681" s="39" t="s">
        <v>7067</v>
      </c>
      <c r="B681" s="36">
        <v>9</v>
      </c>
      <c r="C681" s="36">
        <v>7</v>
      </c>
      <c r="D681" s="36">
        <v>8</v>
      </c>
    </row>
    <row r="682" spans="1:4">
      <c r="A682" s="39" t="s">
        <v>7068</v>
      </c>
      <c r="B682" s="36">
        <v>13</v>
      </c>
      <c r="C682" s="36">
        <v>4</v>
      </c>
      <c r="D682" s="36">
        <v>16</v>
      </c>
    </row>
    <row r="683" spans="1:4">
      <c r="A683" s="39" t="s">
        <v>7076</v>
      </c>
      <c r="B683" s="36">
        <v>2</v>
      </c>
      <c r="C683" s="36">
        <v>2</v>
      </c>
      <c r="D683" s="36">
        <v>1</v>
      </c>
    </row>
    <row r="684" spans="1:4">
      <c r="A684" s="38" t="s">
        <v>2381</v>
      </c>
      <c r="B684" s="36">
        <v>37</v>
      </c>
      <c r="C684" s="36">
        <v>4</v>
      </c>
      <c r="D684" s="36">
        <v>8</v>
      </c>
    </row>
    <row r="685" spans="1:4">
      <c r="A685" s="39" t="s">
        <v>5763</v>
      </c>
      <c r="B685" s="36">
        <v>1</v>
      </c>
      <c r="C685" s="36">
        <v>0</v>
      </c>
      <c r="D685" s="36">
        <v>0</v>
      </c>
    </row>
    <row r="686" spans="1:4">
      <c r="A686" s="39" t="s">
        <v>5792</v>
      </c>
      <c r="B686" s="36">
        <v>3</v>
      </c>
      <c r="C686" s="36">
        <v>0</v>
      </c>
      <c r="D686" s="36">
        <v>0</v>
      </c>
    </row>
    <row r="687" spans="1:4">
      <c r="A687" s="39" t="s">
        <v>6075</v>
      </c>
      <c r="B687" s="36">
        <v>2</v>
      </c>
      <c r="C687" s="36">
        <v>0</v>
      </c>
      <c r="D687" s="36">
        <v>0</v>
      </c>
    </row>
    <row r="688" spans="1:4">
      <c r="A688" s="39" t="s">
        <v>6308</v>
      </c>
      <c r="B688" s="36">
        <v>10</v>
      </c>
      <c r="C688" s="36">
        <v>0</v>
      </c>
      <c r="D688" s="36">
        <v>0</v>
      </c>
    </row>
    <row r="689" spans="1:4">
      <c r="A689" s="39" t="s">
        <v>6363</v>
      </c>
      <c r="B689" s="36">
        <v>5</v>
      </c>
      <c r="C689" s="36">
        <v>0</v>
      </c>
      <c r="D689" s="36">
        <v>1</v>
      </c>
    </row>
    <row r="690" spans="1:4">
      <c r="A690" s="39" t="s">
        <v>6372</v>
      </c>
      <c r="B690" s="36">
        <v>1</v>
      </c>
      <c r="C690" s="36">
        <v>0</v>
      </c>
      <c r="D690" s="36">
        <v>0</v>
      </c>
    </row>
    <row r="691" spans="1:4">
      <c r="A691" s="39" t="s">
        <v>6646</v>
      </c>
      <c r="B691" s="36">
        <v>5</v>
      </c>
      <c r="C691" s="36">
        <v>0</v>
      </c>
      <c r="D691" s="36">
        <v>1</v>
      </c>
    </row>
    <row r="692" spans="1:4">
      <c r="A692" s="39" t="s">
        <v>6691</v>
      </c>
      <c r="B692" s="36">
        <v>9</v>
      </c>
      <c r="C692" s="36">
        <v>4</v>
      </c>
      <c r="D692" s="36">
        <v>6</v>
      </c>
    </row>
    <row r="693" spans="1:4">
      <c r="A693" s="39" t="s">
        <v>6697</v>
      </c>
      <c r="B693" s="36">
        <v>1</v>
      </c>
      <c r="C693" s="36">
        <v>0</v>
      </c>
      <c r="D693" s="36">
        <v>0</v>
      </c>
    </row>
    <row r="694" spans="1:4">
      <c r="A694" s="38" t="s">
        <v>2496</v>
      </c>
      <c r="B694" s="36">
        <v>35</v>
      </c>
      <c r="C694" s="36">
        <v>9</v>
      </c>
      <c r="D694" s="36">
        <v>7</v>
      </c>
    </row>
    <row r="695" spans="1:4">
      <c r="A695" s="39" t="s">
        <v>5858</v>
      </c>
      <c r="B695" s="36">
        <v>8</v>
      </c>
      <c r="C695" s="36">
        <v>0</v>
      </c>
      <c r="D695" s="36">
        <v>0</v>
      </c>
    </row>
    <row r="696" spans="1:4">
      <c r="A696" s="39" t="s">
        <v>5683</v>
      </c>
      <c r="B696" s="36">
        <v>1</v>
      </c>
      <c r="C696" s="36">
        <v>0</v>
      </c>
      <c r="D696" s="36">
        <v>1</v>
      </c>
    </row>
    <row r="697" spans="1:4">
      <c r="A697" s="39" t="s">
        <v>6013</v>
      </c>
      <c r="B697" s="36">
        <v>2</v>
      </c>
      <c r="C697" s="36">
        <v>2</v>
      </c>
      <c r="D697" s="36">
        <v>1</v>
      </c>
    </row>
    <row r="698" spans="1:4">
      <c r="A698" s="39" t="s">
        <v>6024</v>
      </c>
      <c r="B698" s="36">
        <v>2</v>
      </c>
      <c r="C698" s="36">
        <v>0</v>
      </c>
      <c r="D698" s="36">
        <v>0</v>
      </c>
    </row>
    <row r="699" spans="1:4">
      <c r="A699" s="39" t="s">
        <v>6058</v>
      </c>
      <c r="B699" s="36">
        <v>1</v>
      </c>
      <c r="C699" s="36">
        <v>1</v>
      </c>
      <c r="D699" s="36">
        <v>1</v>
      </c>
    </row>
    <row r="700" spans="1:4">
      <c r="A700" s="39" t="s">
        <v>6059</v>
      </c>
      <c r="B700" s="36">
        <v>1</v>
      </c>
      <c r="C700" s="36">
        <v>1</v>
      </c>
      <c r="D700" s="36">
        <v>0</v>
      </c>
    </row>
    <row r="701" spans="1:4">
      <c r="A701" s="39" t="s">
        <v>6071</v>
      </c>
      <c r="B701" s="36">
        <v>2</v>
      </c>
      <c r="C701" s="36">
        <v>0</v>
      </c>
      <c r="D701" s="36">
        <v>0</v>
      </c>
    </row>
    <row r="702" spans="1:4">
      <c r="A702" s="39" t="s">
        <v>6078</v>
      </c>
      <c r="B702" s="36">
        <v>1</v>
      </c>
      <c r="C702" s="36">
        <v>1</v>
      </c>
      <c r="D702" s="36">
        <v>0</v>
      </c>
    </row>
    <row r="703" spans="1:4">
      <c r="A703" s="39" t="s">
        <v>6168</v>
      </c>
      <c r="B703" s="36">
        <v>1</v>
      </c>
      <c r="C703" s="36">
        <v>0</v>
      </c>
      <c r="D703" s="36">
        <v>0</v>
      </c>
    </row>
    <row r="704" spans="1:4">
      <c r="A704" s="39" t="s">
        <v>6213</v>
      </c>
      <c r="B704" s="36">
        <v>1</v>
      </c>
      <c r="C704" s="36">
        <v>0</v>
      </c>
      <c r="D704" s="36">
        <v>0</v>
      </c>
    </row>
    <row r="705" spans="1:4">
      <c r="A705" s="39" t="s">
        <v>6266</v>
      </c>
      <c r="B705" s="36">
        <v>5</v>
      </c>
      <c r="C705" s="36">
        <v>0</v>
      </c>
      <c r="D705" s="36">
        <v>0</v>
      </c>
    </row>
    <row r="706" spans="1:4">
      <c r="A706" s="39" t="s">
        <v>6352</v>
      </c>
      <c r="B706" s="36">
        <v>4</v>
      </c>
      <c r="C706" s="36">
        <v>4</v>
      </c>
      <c r="D706" s="36">
        <v>3</v>
      </c>
    </row>
    <row r="707" spans="1:4">
      <c r="A707" s="39" t="s">
        <v>6637</v>
      </c>
      <c r="B707" s="36">
        <v>6</v>
      </c>
      <c r="C707" s="36">
        <v>0</v>
      </c>
      <c r="D707" s="36">
        <v>1</v>
      </c>
    </row>
    <row r="708" spans="1:4">
      <c r="A708" s="38" t="s">
        <v>2960</v>
      </c>
      <c r="B708" s="36">
        <v>2</v>
      </c>
      <c r="C708" s="36">
        <v>2</v>
      </c>
      <c r="D708" s="36">
        <v>10</v>
      </c>
    </row>
    <row r="709" spans="1:4">
      <c r="A709" s="39" t="s">
        <v>7075</v>
      </c>
      <c r="B709" s="36">
        <v>2</v>
      </c>
      <c r="C709" s="36">
        <v>2</v>
      </c>
      <c r="D709" s="36">
        <v>10</v>
      </c>
    </row>
    <row r="710" spans="1:4">
      <c r="A710" s="38" t="s">
        <v>2975</v>
      </c>
      <c r="B710" s="36">
        <v>136</v>
      </c>
      <c r="C710" s="36">
        <v>46</v>
      </c>
      <c r="D710" s="36">
        <v>104</v>
      </c>
    </row>
    <row r="711" spans="1:4">
      <c r="A711" s="39" t="s">
        <v>6275</v>
      </c>
      <c r="B711" s="36">
        <v>13</v>
      </c>
      <c r="C711" s="36">
        <v>5</v>
      </c>
      <c r="D711" s="36">
        <v>10</v>
      </c>
    </row>
    <row r="712" spans="1:4">
      <c r="A712" s="39" t="s">
        <v>6330</v>
      </c>
      <c r="B712" s="36">
        <v>1</v>
      </c>
      <c r="C712" s="36">
        <v>1</v>
      </c>
      <c r="D712" s="36">
        <v>1</v>
      </c>
    </row>
    <row r="713" spans="1:4">
      <c r="A713" s="39" t="s">
        <v>6331</v>
      </c>
      <c r="B713" s="36">
        <v>1</v>
      </c>
      <c r="C713" s="36">
        <v>1</v>
      </c>
      <c r="D713" s="36">
        <v>3</v>
      </c>
    </row>
    <row r="714" spans="1:4">
      <c r="A714" s="39" t="s">
        <v>6851</v>
      </c>
      <c r="B714" s="36">
        <v>3</v>
      </c>
      <c r="C714" s="36">
        <v>3</v>
      </c>
      <c r="D714" s="36">
        <v>1</v>
      </c>
    </row>
    <row r="715" spans="1:4">
      <c r="A715" s="39" t="s">
        <v>6852</v>
      </c>
      <c r="B715" s="36">
        <v>3</v>
      </c>
      <c r="C715" s="36">
        <v>0</v>
      </c>
      <c r="D715" s="36">
        <v>0</v>
      </c>
    </row>
    <row r="716" spans="1:4">
      <c r="A716" s="39" t="s">
        <v>6856</v>
      </c>
      <c r="B716" s="36">
        <v>2</v>
      </c>
      <c r="C716" s="36">
        <v>2</v>
      </c>
      <c r="D716" s="36">
        <v>2</v>
      </c>
    </row>
    <row r="717" spans="1:4">
      <c r="A717" s="39" t="s">
        <v>6859</v>
      </c>
      <c r="B717" s="36">
        <v>1</v>
      </c>
      <c r="C717" s="36">
        <v>1</v>
      </c>
      <c r="D717" s="36">
        <v>1</v>
      </c>
    </row>
    <row r="718" spans="1:4">
      <c r="A718" s="39" t="s">
        <v>7072</v>
      </c>
      <c r="B718" s="36">
        <v>2</v>
      </c>
      <c r="C718" s="36">
        <v>0</v>
      </c>
      <c r="D718" s="36">
        <v>0</v>
      </c>
    </row>
    <row r="719" spans="1:4">
      <c r="A719" s="39" t="s">
        <v>7065</v>
      </c>
      <c r="B719" s="36">
        <v>1</v>
      </c>
      <c r="C719" s="36">
        <v>0</v>
      </c>
      <c r="D719" s="36">
        <v>0</v>
      </c>
    </row>
    <row r="720" spans="1:4">
      <c r="A720" s="39" t="s">
        <v>6937</v>
      </c>
      <c r="B720" s="36">
        <v>13</v>
      </c>
      <c r="C720" s="36">
        <v>13</v>
      </c>
      <c r="D720" s="36">
        <v>51</v>
      </c>
    </row>
    <row r="721" spans="1:4">
      <c r="A721" s="39" t="s">
        <v>6940</v>
      </c>
      <c r="B721" s="36">
        <v>2</v>
      </c>
      <c r="C721" s="36">
        <v>1</v>
      </c>
      <c r="D721" s="36">
        <v>1</v>
      </c>
    </row>
    <row r="722" spans="1:4">
      <c r="A722" s="39" t="s">
        <v>7057</v>
      </c>
      <c r="B722" s="36">
        <v>1</v>
      </c>
      <c r="C722" s="36">
        <v>0</v>
      </c>
      <c r="D722" s="36">
        <v>0</v>
      </c>
    </row>
    <row r="723" spans="1:4">
      <c r="A723" s="39" t="s">
        <v>7058</v>
      </c>
      <c r="B723" s="36">
        <v>6</v>
      </c>
      <c r="C723" s="36">
        <v>0</v>
      </c>
      <c r="D723" s="36">
        <v>1</v>
      </c>
    </row>
    <row r="724" spans="1:4">
      <c r="A724" s="39" t="s">
        <v>7059</v>
      </c>
      <c r="B724" s="36">
        <v>13</v>
      </c>
      <c r="C724" s="36">
        <v>0</v>
      </c>
      <c r="D724" s="36">
        <v>0</v>
      </c>
    </row>
    <row r="725" spans="1:4">
      <c r="A725" s="39" t="s">
        <v>7060</v>
      </c>
      <c r="B725" s="36">
        <v>13</v>
      </c>
      <c r="C725" s="36">
        <v>0</v>
      </c>
      <c r="D725" s="36">
        <v>2</v>
      </c>
    </row>
    <row r="726" spans="1:4">
      <c r="A726" s="39" t="s">
        <v>7061</v>
      </c>
      <c r="B726" s="36">
        <v>2</v>
      </c>
      <c r="C726" s="36">
        <v>0</v>
      </c>
      <c r="D726" s="36">
        <v>0</v>
      </c>
    </row>
    <row r="727" spans="1:4">
      <c r="A727" s="39" t="s">
        <v>7063</v>
      </c>
      <c r="B727" s="36">
        <v>1</v>
      </c>
      <c r="C727" s="36">
        <v>0</v>
      </c>
      <c r="D727" s="36">
        <v>0</v>
      </c>
    </row>
    <row r="728" spans="1:4">
      <c r="A728" s="39" t="s">
        <v>7064</v>
      </c>
      <c r="B728" s="36">
        <v>1</v>
      </c>
      <c r="C728" s="36">
        <v>0</v>
      </c>
      <c r="D728" s="36">
        <v>0</v>
      </c>
    </row>
    <row r="729" spans="1:4">
      <c r="A729" s="39" t="s">
        <v>7066</v>
      </c>
      <c r="B729" s="36">
        <v>13</v>
      </c>
      <c r="C729" s="36">
        <v>0</v>
      </c>
      <c r="D729" s="36">
        <v>0</v>
      </c>
    </row>
    <row r="730" spans="1:4">
      <c r="A730" s="39" t="s">
        <v>7069</v>
      </c>
      <c r="B730" s="36">
        <v>13</v>
      </c>
      <c r="C730" s="36">
        <v>4</v>
      </c>
      <c r="D730" s="36">
        <v>6</v>
      </c>
    </row>
    <row r="731" spans="1:4">
      <c r="A731" s="39" t="s">
        <v>7070</v>
      </c>
      <c r="B731" s="36">
        <v>13</v>
      </c>
      <c r="C731" s="36">
        <v>9</v>
      </c>
      <c r="D731" s="36">
        <v>17</v>
      </c>
    </row>
    <row r="732" spans="1:4">
      <c r="A732" s="39" t="s">
        <v>7071</v>
      </c>
      <c r="B732" s="36">
        <v>13</v>
      </c>
      <c r="C732" s="36">
        <v>5</v>
      </c>
      <c r="D732" s="36">
        <v>7</v>
      </c>
    </row>
    <row r="733" spans="1:4">
      <c r="A733" s="39" t="s">
        <v>7073</v>
      </c>
      <c r="B733" s="36">
        <v>4</v>
      </c>
      <c r="C733" s="36">
        <v>0</v>
      </c>
      <c r="D733" s="36">
        <v>0</v>
      </c>
    </row>
    <row r="734" spans="1:4">
      <c r="A734" s="39" t="s">
        <v>7074</v>
      </c>
      <c r="B734" s="36">
        <v>1</v>
      </c>
      <c r="C734" s="36">
        <v>1</v>
      </c>
      <c r="D734" s="36">
        <v>1</v>
      </c>
    </row>
    <row r="735" spans="1:4">
      <c r="A735" s="37" t="s">
        <v>1911</v>
      </c>
      <c r="B735" s="36">
        <v>3173</v>
      </c>
      <c r="C735" s="36">
        <v>890</v>
      </c>
      <c r="D735" s="36">
        <v>2148</v>
      </c>
    </row>
    <row r="736" spans="1:4">
      <c r="A736"/>
      <c r="B736"/>
      <c r="C736"/>
      <c r="D736"/>
    </row>
    <row r="737" spans="1:4">
      <c r="A737"/>
      <c r="B737"/>
      <c r="C737"/>
      <c r="D737"/>
    </row>
    <row r="738" spans="1:4">
      <c r="A738"/>
      <c r="B738"/>
      <c r="C738"/>
      <c r="D738"/>
    </row>
    <row r="739" spans="1:4">
      <c r="A739"/>
      <c r="B739"/>
      <c r="C739"/>
      <c r="D739"/>
    </row>
    <row r="740" spans="1:4">
      <c r="A740"/>
      <c r="B740"/>
      <c r="C740"/>
      <c r="D740"/>
    </row>
    <row r="741" spans="1:4">
      <c r="A741"/>
      <c r="B741"/>
      <c r="C741"/>
      <c r="D741"/>
    </row>
    <row r="742" spans="1:4">
      <c r="A742"/>
      <c r="B742"/>
      <c r="C742"/>
      <c r="D742"/>
    </row>
    <row r="743" spans="1:4">
      <c r="A743"/>
      <c r="B743"/>
      <c r="C743"/>
      <c r="D743"/>
    </row>
    <row r="744" spans="1:4">
      <c r="A744"/>
      <c r="B744"/>
      <c r="C744"/>
      <c r="D744"/>
    </row>
    <row r="745" spans="1:4">
      <c r="A745"/>
      <c r="B745"/>
      <c r="C745"/>
      <c r="D745"/>
    </row>
    <row r="746" spans="1:4">
      <c r="A746"/>
      <c r="B746"/>
      <c r="C746"/>
      <c r="D746"/>
    </row>
    <row r="747" spans="1:4">
      <c r="A747"/>
      <c r="B747"/>
      <c r="C747"/>
      <c r="D747"/>
    </row>
    <row r="748" spans="1:4">
      <c r="A748"/>
      <c r="B748"/>
      <c r="C748"/>
      <c r="D748"/>
    </row>
    <row r="749" spans="1:4">
      <c r="A749"/>
      <c r="B749"/>
      <c r="C749"/>
      <c r="D749"/>
    </row>
    <row r="750" spans="1:4">
      <c r="A750"/>
      <c r="B750"/>
      <c r="C750"/>
      <c r="D750"/>
    </row>
    <row r="751" spans="1:4">
      <c r="A751"/>
      <c r="B751"/>
      <c r="C751"/>
      <c r="D751"/>
    </row>
    <row r="752" spans="1:4">
      <c r="A752"/>
      <c r="B752"/>
      <c r="C752"/>
      <c r="D752"/>
    </row>
    <row r="753" spans="1:4">
      <c r="A753"/>
      <c r="B753"/>
      <c r="C753"/>
      <c r="D753"/>
    </row>
    <row r="754" spans="1:4">
      <c r="A754"/>
      <c r="B754"/>
      <c r="C754"/>
      <c r="D754"/>
    </row>
    <row r="755" spans="1:4">
      <c r="A755"/>
      <c r="B755"/>
      <c r="C755"/>
      <c r="D755"/>
    </row>
    <row r="756" spans="1:4">
      <c r="A756"/>
      <c r="B756"/>
      <c r="C756"/>
      <c r="D756"/>
    </row>
    <row r="757" spans="1:4">
      <c r="A757"/>
      <c r="B757"/>
      <c r="C757"/>
      <c r="D757"/>
    </row>
    <row r="758" spans="1:4">
      <c r="A758"/>
      <c r="B758"/>
      <c r="C758"/>
      <c r="D758"/>
    </row>
    <row r="759" spans="1:4">
      <c r="A759"/>
      <c r="B759"/>
      <c r="C759"/>
      <c r="D759"/>
    </row>
    <row r="760" spans="1:4">
      <c r="A760"/>
      <c r="B760"/>
      <c r="C760"/>
      <c r="D760"/>
    </row>
    <row r="761" spans="1:4">
      <c r="A761"/>
      <c r="B761"/>
      <c r="C761"/>
      <c r="D761"/>
    </row>
    <row r="762" spans="1:4">
      <c r="A762"/>
      <c r="B762"/>
      <c r="C762"/>
      <c r="D762"/>
    </row>
    <row r="763" spans="1:4">
      <c r="A763"/>
      <c r="B763"/>
      <c r="C763"/>
      <c r="D763"/>
    </row>
    <row r="764" spans="1:4">
      <c r="A764"/>
      <c r="B764"/>
      <c r="C764"/>
      <c r="D764"/>
    </row>
    <row r="765" spans="1:4">
      <c r="A765"/>
      <c r="B765"/>
      <c r="C765"/>
      <c r="D765"/>
    </row>
    <row r="766" spans="1:4">
      <c r="A766"/>
      <c r="B766"/>
      <c r="C766"/>
      <c r="D766"/>
    </row>
    <row r="767" spans="1:4">
      <c r="A767"/>
      <c r="B767"/>
      <c r="C767"/>
      <c r="D767"/>
    </row>
    <row r="768" spans="1:4">
      <c r="A768"/>
      <c r="B768"/>
      <c r="C768"/>
      <c r="D768"/>
    </row>
    <row r="769" spans="1:4">
      <c r="A769"/>
      <c r="B769"/>
      <c r="C769"/>
      <c r="D769"/>
    </row>
    <row r="770" spans="1:4">
      <c r="A770"/>
      <c r="B770"/>
      <c r="C770"/>
      <c r="D770"/>
    </row>
    <row r="771" spans="1:4">
      <c r="A771"/>
      <c r="B771"/>
      <c r="C771"/>
      <c r="D771"/>
    </row>
    <row r="772" spans="1:4">
      <c r="A772"/>
      <c r="B772"/>
      <c r="C772"/>
      <c r="D772"/>
    </row>
    <row r="773" spans="1:4">
      <c r="A773"/>
      <c r="B773"/>
      <c r="C773"/>
      <c r="D773"/>
    </row>
    <row r="774" spans="1:4">
      <c r="A774"/>
      <c r="B774"/>
      <c r="C774"/>
      <c r="D774"/>
    </row>
    <row r="775" spans="1:4">
      <c r="A775"/>
      <c r="B775"/>
      <c r="C775"/>
      <c r="D775"/>
    </row>
    <row r="776" spans="1:4">
      <c r="A776"/>
      <c r="B776"/>
      <c r="C776"/>
      <c r="D776"/>
    </row>
    <row r="777" spans="1:4">
      <c r="A777"/>
      <c r="B777"/>
      <c r="C777"/>
      <c r="D777"/>
    </row>
    <row r="778" spans="1:4">
      <c r="A778"/>
      <c r="B778"/>
      <c r="C778"/>
      <c r="D778"/>
    </row>
    <row r="779" spans="1:4">
      <c r="A779"/>
      <c r="B779"/>
      <c r="C779"/>
      <c r="D779"/>
    </row>
    <row r="780" spans="1:4">
      <c r="A780"/>
      <c r="B780"/>
      <c r="C780"/>
      <c r="D780"/>
    </row>
    <row r="781" spans="1:4">
      <c r="A781"/>
      <c r="B781"/>
      <c r="C781"/>
      <c r="D781"/>
    </row>
    <row r="782" spans="1:4">
      <c r="A782"/>
      <c r="B782"/>
      <c r="C782"/>
      <c r="D782"/>
    </row>
    <row r="783" spans="1:4">
      <c r="A783"/>
      <c r="B783"/>
      <c r="C783"/>
      <c r="D783"/>
    </row>
    <row r="784" spans="1:4">
      <c r="A784"/>
      <c r="B784"/>
      <c r="C784"/>
      <c r="D784"/>
    </row>
    <row r="785" spans="1:4">
      <c r="A785"/>
      <c r="B785"/>
      <c r="C785"/>
      <c r="D785"/>
    </row>
    <row r="786" spans="1:4">
      <c r="A786"/>
      <c r="B786"/>
      <c r="C786"/>
      <c r="D786"/>
    </row>
    <row r="787" spans="1:4">
      <c r="A787"/>
      <c r="B787"/>
      <c r="C787"/>
      <c r="D787"/>
    </row>
    <row r="788" spans="1:4">
      <c r="A788"/>
      <c r="B788"/>
      <c r="C788"/>
      <c r="D788"/>
    </row>
    <row r="789" spans="1:4">
      <c r="A789"/>
      <c r="B789"/>
      <c r="C789"/>
      <c r="D789"/>
    </row>
    <row r="790" spans="1:4">
      <c r="A790"/>
      <c r="B790"/>
      <c r="C790"/>
      <c r="D790"/>
    </row>
    <row r="791" spans="1:4">
      <c r="A791"/>
      <c r="B791"/>
      <c r="C791"/>
      <c r="D791"/>
    </row>
    <row r="792" spans="1:4">
      <c r="A792"/>
      <c r="B792"/>
      <c r="C792"/>
      <c r="D792"/>
    </row>
    <row r="793" spans="1:4">
      <c r="A793"/>
      <c r="B793"/>
      <c r="C793"/>
      <c r="D793"/>
    </row>
    <row r="794" spans="1:4">
      <c r="A794"/>
      <c r="B794"/>
      <c r="C794"/>
      <c r="D794"/>
    </row>
    <row r="795" spans="1:4">
      <c r="A795"/>
      <c r="B795"/>
      <c r="C795"/>
      <c r="D795"/>
    </row>
    <row r="796" spans="1:4">
      <c r="A796"/>
      <c r="B796"/>
      <c r="C796"/>
      <c r="D796"/>
    </row>
    <row r="797" spans="1:4">
      <c r="A797"/>
      <c r="B797"/>
      <c r="C797"/>
      <c r="D797"/>
    </row>
    <row r="798" spans="1:4">
      <c r="A798"/>
      <c r="B798"/>
      <c r="C798"/>
      <c r="D798"/>
    </row>
    <row r="799" spans="1:4">
      <c r="A799"/>
      <c r="B799"/>
      <c r="C799"/>
      <c r="D799"/>
    </row>
    <row r="800" spans="1:4">
      <c r="A800"/>
      <c r="B800"/>
      <c r="C800"/>
      <c r="D800"/>
    </row>
    <row r="801" spans="1:4">
      <c r="A801"/>
      <c r="B801"/>
      <c r="C801"/>
      <c r="D801"/>
    </row>
    <row r="802" spans="1:4">
      <c r="A802"/>
      <c r="B802"/>
      <c r="C802"/>
      <c r="D802"/>
    </row>
    <row r="803" spans="1:4">
      <c r="A803"/>
      <c r="B803"/>
      <c r="C803"/>
      <c r="D803"/>
    </row>
    <row r="804" spans="1:4">
      <c r="A804"/>
      <c r="B804"/>
      <c r="C804"/>
      <c r="D804"/>
    </row>
    <row r="805" spans="1:4">
      <c r="A805"/>
      <c r="B805"/>
      <c r="C805"/>
      <c r="D805"/>
    </row>
    <row r="806" spans="1:4">
      <c r="A806"/>
      <c r="B806"/>
      <c r="C806"/>
      <c r="D806"/>
    </row>
    <row r="807" spans="1:4">
      <c r="A807"/>
      <c r="B807"/>
      <c r="C807"/>
      <c r="D807"/>
    </row>
    <row r="808" spans="1:4">
      <c r="A808"/>
      <c r="B808"/>
      <c r="C808"/>
      <c r="D808"/>
    </row>
    <row r="809" spans="1:4">
      <c r="A809"/>
      <c r="B809"/>
      <c r="C809"/>
      <c r="D809"/>
    </row>
    <row r="810" spans="1:4">
      <c r="A810"/>
      <c r="B810"/>
      <c r="C810"/>
      <c r="D810"/>
    </row>
    <row r="811" spans="1:4">
      <c r="A811"/>
      <c r="B811"/>
      <c r="C811"/>
      <c r="D811"/>
    </row>
    <row r="812" spans="1:4">
      <c r="A812"/>
      <c r="B812"/>
      <c r="C812"/>
      <c r="D812"/>
    </row>
    <row r="813" spans="1:4">
      <c r="A813"/>
      <c r="B813"/>
      <c r="C813"/>
      <c r="D813"/>
    </row>
    <row r="814" spans="1:4">
      <c r="A814"/>
      <c r="B814"/>
      <c r="C814"/>
      <c r="D814"/>
    </row>
    <row r="815" spans="1:4">
      <c r="A815"/>
      <c r="B815"/>
      <c r="C815"/>
      <c r="D815"/>
    </row>
    <row r="816" spans="1:4">
      <c r="A816"/>
      <c r="B816"/>
      <c r="C816"/>
      <c r="D816"/>
    </row>
    <row r="817" spans="1:4">
      <c r="A817"/>
      <c r="B817"/>
      <c r="C817"/>
      <c r="D817"/>
    </row>
    <row r="818" spans="1:4">
      <c r="A818"/>
      <c r="B818"/>
      <c r="C818"/>
      <c r="D818"/>
    </row>
    <row r="819" spans="1:4">
      <c r="A819"/>
      <c r="B819"/>
      <c r="C819"/>
      <c r="D819"/>
    </row>
    <row r="820" spans="1:4">
      <c r="A820"/>
      <c r="B820"/>
      <c r="C820"/>
      <c r="D820"/>
    </row>
    <row r="821" spans="1:4">
      <c r="A821"/>
      <c r="B821"/>
      <c r="C821"/>
      <c r="D821"/>
    </row>
    <row r="822" spans="1:4">
      <c r="A822"/>
      <c r="B822"/>
      <c r="C822"/>
      <c r="D822"/>
    </row>
    <row r="823" spans="1:4">
      <c r="A823"/>
      <c r="B823"/>
      <c r="C823"/>
      <c r="D823"/>
    </row>
    <row r="824" spans="1:4">
      <c r="A824"/>
      <c r="B824"/>
      <c r="C824"/>
      <c r="D824"/>
    </row>
    <row r="825" spans="1:4">
      <c r="A825"/>
      <c r="B825"/>
      <c r="C825"/>
      <c r="D825"/>
    </row>
    <row r="826" spans="1:4">
      <c r="A826"/>
      <c r="B826"/>
      <c r="C826"/>
      <c r="D826"/>
    </row>
    <row r="827" spans="1:4">
      <c r="A827"/>
      <c r="B827"/>
      <c r="C827"/>
      <c r="D827"/>
    </row>
    <row r="828" spans="1:4">
      <c r="A828"/>
      <c r="B828"/>
      <c r="C828"/>
      <c r="D828"/>
    </row>
    <row r="829" spans="1:4">
      <c r="A829"/>
      <c r="B829"/>
      <c r="C829"/>
      <c r="D829"/>
    </row>
    <row r="830" spans="1:4">
      <c r="A830"/>
      <c r="B830"/>
      <c r="C830"/>
      <c r="D830"/>
    </row>
    <row r="831" spans="1:4">
      <c r="A831"/>
      <c r="B831"/>
      <c r="C831"/>
      <c r="D831"/>
    </row>
    <row r="832" spans="1:4">
      <c r="A832"/>
      <c r="B832"/>
      <c r="C832"/>
      <c r="D832"/>
    </row>
    <row r="833" spans="1:4">
      <c r="A833"/>
      <c r="B833"/>
      <c r="C833"/>
      <c r="D833"/>
    </row>
    <row r="834" spans="1:4">
      <c r="A834"/>
      <c r="B834"/>
      <c r="C834"/>
      <c r="D834"/>
    </row>
    <row r="835" spans="1:4">
      <c r="A835"/>
      <c r="B835"/>
      <c r="C835"/>
      <c r="D835"/>
    </row>
    <row r="836" spans="1:4">
      <c r="A836"/>
      <c r="B836"/>
      <c r="C836"/>
      <c r="D836"/>
    </row>
    <row r="837" spans="1:4">
      <c r="A837"/>
      <c r="B837"/>
      <c r="C837"/>
      <c r="D837"/>
    </row>
    <row r="838" spans="1:4">
      <c r="A838"/>
      <c r="B838"/>
      <c r="C838"/>
      <c r="D838"/>
    </row>
    <row r="839" spans="1:4">
      <c r="A839"/>
      <c r="B839"/>
      <c r="C839"/>
      <c r="D839"/>
    </row>
    <row r="840" spans="1:4">
      <c r="A840"/>
      <c r="B840"/>
      <c r="C840"/>
      <c r="D840"/>
    </row>
    <row r="841" spans="1:4">
      <c r="A841"/>
      <c r="B841"/>
      <c r="C841"/>
      <c r="D841"/>
    </row>
    <row r="842" spans="1:4">
      <c r="A842"/>
      <c r="B842"/>
      <c r="C842"/>
      <c r="D842"/>
    </row>
    <row r="843" spans="1:4">
      <c r="A843"/>
      <c r="B843"/>
      <c r="C843"/>
      <c r="D843"/>
    </row>
    <row r="844" spans="1:4">
      <c r="A844"/>
      <c r="B844"/>
      <c r="C844"/>
      <c r="D844"/>
    </row>
    <row r="845" spans="1:4">
      <c r="A845"/>
      <c r="B845"/>
      <c r="C845"/>
      <c r="D845"/>
    </row>
    <row r="846" spans="1:4">
      <c r="A846"/>
      <c r="B846"/>
      <c r="C846"/>
      <c r="D846"/>
    </row>
    <row r="847" spans="1:4">
      <c r="A847"/>
      <c r="B847"/>
      <c r="C847"/>
      <c r="D847"/>
    </row>
    <row r="848" spans="1:4">
      <c r="A848"/>
      <c r="B848"/>
      <c r="C848"/>
      <c r="D848"/>
    </row>
    <row r="849" spans="1:4">
      <c r="A849"/>
      <c r="B849"/>
      <c r="C849"/>
      <c r="D849"/>
    </row>
    <row r="850" spans="1:4">
      <c r="A850"/>
      <c r="B850"/>
      <c r="C850"/>
      <c r="D850"/>
    </row>
    <row r="851" spans="1:4">
      <c r="A851"/>
      <c r="B851"/>
      <c r="C851"/>
      <c r="D851"/>
    </row>
    <row r="852" spans="1:4">
      <c r="A852"/>
      <c r="B852"/>
      <c r="C852"/>
      <c r="D852"/>
    </row>
    <row r="853" spans="1:4">
      <c r="A853"/>
      <c r="B853"/>
      <c r="C853"/>
      <c r="D853"/>
    </row>
    <row r="854" spans="1:4">
      <c r="A854"/>
      <c r="B854"/>
      <c r="C854"/>
      <c r="D854"/>
    </row>
    <row r="855" spans="1:4">
      <c r="A855"/>
      <c r="B855"/>
      <c r="C855"/>
      <c r="D855"/>
    </row>
    <row r="856" spans="1:4">
      <c r="A856"/>
      <c r="B856"/>
      <c r="C856"/>
      <c r="D856"/>
    </row>
    <row r="857" spans="1:4">
      <c r="A857"/>
      <c r="B857"/>
      <c r="C857"/>
      <c r="D857"/>
    </row>
    <row r="858" spans="1:4">
      <c r="A858"/>
      <c r="B858"/>
      <c r="C858"/>
      <c r="D858"/>
    </row>
    <row r="859" spans="1:4">
      <c r="A859"/>
      <c r="B859"/>
      <c r="C859"/>
      <c r="D859"/>
    </row>
    <row r="860" spans="1:4">
      <c r="A860"/>
      <c r="B860"/>
      <c r="C860"/>
      <c r="D860"/>
    </row>
    <row r="861" spans="1:4">
      <c r="A861"/>
      <c r="B861"/>
      <c r="C861"/>
      <c r="D861"/>
    </row>
    <row r="862" spans="1:4">
      <c r="A862"/>
      <c r="B862"/>
      <c r="C862"/>
      <c r="D862"/>
    </row>
    <row r="863" spans="1:4">
      <c r="A863"/>
      <c r="B863"/>
      <c r="C863"/>
      <c r="D863"/>
    </row>
    <row r="864" spans="1:4">
      <c r="A864"/>
      <c r="B864"/>
      <c r="C864"/>
      <c r="D864"/>
    </row>
    <row r="865" spans="1:4">
      <c r="A865"/>
      <c r="B865"/>
      <c r="C865"/>
      <c r="D865"/>
    </row>
    <row r="866" spans="1:4">
      <c r="A866"/>
      <c r="B866"/>
      <c r="C866"/>
      <c r="D866"/>
    </row>
    <row r="867" spans="1:4">
      <c r="A867"/>
      <c r="B867"/>
      <c r="C867"/>
      <c r="D867"/>
    </row>
    <row r="868" spans="1:4">
      <c r="A868"/>
      <c r="B868"/>
      <c r="C868"/>
      <c r="D868"/>
    </row>
    <row r="869" spans="1:4">
      <c r="A869"/>
      <c r="B869"/>
      <c r="C869"/>
      <c r="D869"/>
    </row>
    <row r="870" spans="1:4">
      <c r="A870"/>
      <c r="B870"/>
      <c r="C870"/>
      <c r="D870"/>
    </row>
    <row r="871" spans="1:4">
      <c r="A871"/>
      <c r="B871"/>
      <c r="C871"/>
      <c r="D871"/>
    </row>
    <row r="872" spans="1:4">
      <c r="A872"/>
      <c r="B872"/>
      <c r="C872"/>
      <c r="D872"/>
    </row>
    <row r="873" spans="1:4">
      <c r="A873"/>
      <c r="B873"/>
      <c r="C873"/>
      <c r="D873"/>
    </row>
    <row r="874" spans="1:4">
      <c r="A874"/>
      <c r="B874"/>
      <c r="C874"/>
      <c r="D874"/>
    </row>
    <row r="875" spans="1:4">
      <c r="A875"/>
      <c r="B875"/>
      <c r="C875"/>
      <c r="D875"/>
    </row>
    <row r="876" spans="1:4">
      <c r="A876"/>
      <c r="B876"/>
      <c r="C876"/>
      <c r="D876"/>
    </row>
    <row r="877" spans="1:4">
      <c r="A877"/>
      <c r="B877"/>
      <c r="C877"/>
      <c r="D877"/>
    </row>
    <row r="878" spans="1:4">
      <c r="A878"/>
      <c r="B878"/>
      <c r="C878"/>
      <c r="D878"/>
    </row>
    <row r="879" spans="1:4">
      <c r="A879"/>
      <c r="B879"/>
      <c r="C879"/>
      <c r="D879"/>
    </row>
    <row r="880" spans="1:4">
      <c r="A880"/>
      <c r="B880"/>
      <c r="C880"/>
      <c r="D880"/>
    </row>
    <row r="881" spans="1:4">
      <c r="A881"/>
      <c r="B881"/>
      <c r="C881"/>
      <c r="D881"/>
    </row>
    <row r="882" spans="1:4">
      <c r="A882"/>
      <c r="B882"/>
      <c r="C882"/>
      <c r="D882"/>
    </row>
    <row r="883" spans="1:4">
      <c r="A883"/>
      <c r="B883"/>
      <c r="C883"/>
      <c r="D883"/>
    </row>
    <row r="884" spans="1:4">
      <c r="A884"/>
      <c r="B884"/>
      <c r="C884"/>
      <c r="D884"/>
    </row>
    <row r="885" spans="1:4">
      <c r="A885"/>
      <c r="B885"/>
      <c r="C885"/>
      <c r="D885"/>
    </row>
    <row r="886" spans="1:4">
      <c r="A886"/>
      <c r="B886"/>
      <c r="C886"/>
      <c r="D886"/>
    </row>
    <row r="887" spans="1:4">
      <c r="A887"/>
      <c r="B887"/>
      <c r="C887"/>
      <c r="D887"/>
    </row>
    <row r="888" spans="1:4">
      <c r="A888"/>
      <c r="B888"/>
      <c r="C888"/>
      <c r="D888"/>
    </row>
    <row r="889" spans="1:4">
      <c r="A889"/>
      <c r="B889"/>
      <c r="C889"/>
      <c r="D889"/>
    </row>
    <row r="890" spans="1:4">
      <c r="A890"/>
      <c r="B890"/>
      <c r="C890"/>
      <c r="D890"/>
    </row>
    <row r="891" spans="1:4">
      <c r="A891"/>
      <c r="B891"/>
      <c r="C891"/>
      <c r="D891"/>
    </row>
    <row r="892" spans="1:4">
      <c r="A892"/>
      <c r="B892"/>
      <c r="C892"/>
      <c r="D892"/>
    </row>
    <row r="893" spans="1:4">
      <c r="A893"/>
      <c r="B893"/>
      <c r="C893"/>
      <c r="D893"/>
    </row>
    <row r="894" spans="1:4">
      <c r="A894"/>
      <c r="B894"/>
      <c r="C894"/>
      <c r="D894"/>
    </row>
    <row r="895" spans="1:4">
      <c r="A895"/>
      <c r="B895"/>
      <c r="C895"/>
      <c r="D895"/>
    </row>
    <row r="896" spans="1:4">
      <c r="A896"/>
      <c r="B896"/>
      <c r="C896"/>
      <c r="D896"/>
    </row>
    <row r="897" spans="1:4">
      <c r="A897"/>
      <c r="B897"/>
      <c r="C897"/>
      <c r="D897"/>
    </row>
    <row r="898" spans="1:4">
      <c r="A898"/>
      <c r="B898"/>
      <c r="C898"/>
      <c r="D898"/>
    </row>
    <row r="899" spans="1:4">
      <c r="A899"/>
      <c r="B899"/>
      <c r="C899"/>
      <c r="D899"/>
    </row>
    <row r="900" spans="1:4">
      <c r="A900"/>
      <c r="B900"/>
      <c r="C900"/>
      <c r="D900"/>
    </row>
    <row r="901" spans="1:4">
      <c r="A901"/>
      <c r="B901"/>
      <c r="C901"/>
      <c r="D901"/>
    </row>
    <row r="902" spans="1:4">
      <c r="A902"/>
      <c r="B902"/>
      <c r="C902"/>
      <c r="D902"/>
    </row>
    <row r="903" spans="1:4">
      <c r="A903"/>
      <c r="B903"/>
      <c r="C903"/>
      <c r="D903"/>
    </row>
    <row r="904" spans="1:4">
      <c r="A904"/>
      <c r="B904"/>
      <c r="C904"/>
      <c r="D904"/>
    </row>
    <row r="905" spans="1:4">
      <c r="A905"/>
      <c r="B905"/>
      <c r="C905"/>
      <c r="D905"/>
    </row>
    <row r="906" spans="1:4">
      <c r="A906"/>
      <c r="B906"/>
      <c r="C906"/>
      <c r="D906"/>
    </row>
    <row r="907" spans="1:4">
      <c r="A907"/>
      <c r="B907"/>
      <c r="C907"/>
      <c r="D907"/>
    </row>
    <row r="908" spans="1:4">
      <c r="A908"/>
      <c r="B908"/>
      <c r="C908"/>
      <c r="D908"/>
    </row>
    <row r="909" spans="1:4">
      <c r="A909"/>
      <c r="B909"/>
      <c r="C909"/>
      <c r="D909"/>
    </row>
    <row r="910" spans="1:4">
      <c r="A910"/>
      <c r="B910"/>
      <c r="C910"/>
      <c r="D910"/>
    </row>
    <row r="911" spans="1:4">
      <c r="A911"/>
      <c r="B911"/>
      <c r="C911"/>
      <c r="D911"/>
    </row>
    <row r="912" spans="1:4">
      <c r="A912"/>
      <c r="B912"/>
      <c r="C912"/>
      <c r="D912"/>
    </row>
    <row r="913" spans="1:4">
      <c r="A913"/>
      <c r="B913"/>
      <c r="C913"/>
      <c r="D913"/>
    </row>
    <row r="914" spans="1:4">
      <c r="A914"/>
      <c r="B914"/>
      <c r="C914"/>
      <c r="D914"/>
    </row>
    <row r="915" spans="1:4">
      <c r="A915"/>
      <c r="B915"/>
      <c r="C915"/>
      <c r="D915"/>
    </row>
    <row r="916" spans="1:4">
      <c r="A916"/>
      <c r="B916"/>
      <c r="C916"/>
      <c r="D916"/>
    </row>
    <row r="917" spans="1:4">
      <c r="A917"/>
      <c r="B917"/>
      <c r="C917"/>
      <c r="D917"/>
    </row>
    <row r="918" spans="1:4">
      <c r="A918"/>
      <c r="B918"/>
      <c r="C918"/>
      <c r="D918"/>
    </row>
    <row r="919" spans="1:4">
      <c r="A919"/>
      <c r="B919"/>
      <c r="C919"/>
      <c r="D919"/>
    </row>
    <row r="920" spans="1:4">
      <c r="A920"/>
      <c r="B920"/>
      <c r="C920"/>
      <c r="D920"/>
    </row>
    <row r="921" spans="1:4">
      <c r="A921"/>
      <c r="B921"/>
      <c r="C921"/>
      <c r="D921"/>
    </row>
    <row r="922" spans="1:4">
      <c r="A922"/>
      <c r="B922"/>
      <c r="C922"/>
      <c r="D922"/>
    </row>
    <row r="923" spans="1:4">
      <c r="A923"/>
      <c r="B923"/>
      <c r="C923"/>
      <c r="D923"/>
    </row>
    <row r="924" spans="1:4">
      <c r="A924"/>
      <c r="B924"/>
      <c r="C924"/>
      <c r="D924"/>
    </row>
    <row r="925" spans="1:4">
      <c r="A925"/>
      <c r="B925"/>
      <c r="C925"/>
      <c r="D925"/>
    </row>
    <row r="926" spans="1:4">
      <c r="A926"/>
      <c r="B926"/>
      <c r="C926"/>
      <c r="D926"/>
    </row>
    <row r="927" spans="1:4">
      <c r="A927"/>
      <c r="B927"/>
      <c r="C927"/>
      <c r="D927"/>
    </row>
    <row r="928" spans="1:4">
      <c r="A928"/>
      <c r="B928"/>
      <c r="C928"/>
      <c r="D928"/>
    </row>
    <row r="929" spans="1:4">
      <c r="A929"/>
      <c r="B929"/>
      <c r="C929"/>
      <c r="D929"/>
    </row>
    <row r="930" spans="1:4">
      <c r="A930"/>
      <c r="B930"/>
      <c r="C930"/>
      <c r="D930"/>
    </row>
    <row r="931" spans="1:4">
      <c r="A931"/>
      <c r="B931"/>
      <c r="C931"/>
      <c r="D931"/>
    </row>
    <row r="932" spans="1:4">
      <c r="A932"/>
      <c r="B932"/>
      <c r="C932"/>
      <c r="D932"/>
    </row>
    <row r="933" spans="1:4">
      <c r="A933"/>
      <c r="B933"/>
      <c r="C933"/>
      <c r="D933"/>
    </row>
    <row r="934" spans="1:4">
      <c r="A934"/>
      <c r="B934"/>
      <c r="C934"/>
      <c r="D934"/>
    </row>
    <row r="935" spans="1:4">
      <c r="A935"/>
      <c r="B935"/>
      <c r="C935"/>
      <c r="D935"/>
    </row>
    <row r="936" spans="1:4">
      <c r="A936"/>
      <c r="B936"/>
      <c r="C936"/>
      <c r="D936"/>
    </row>
    <row r="937" spans="1:4">
      <c r="A937"/>
      <c r="B937"/>
      <c r="C937"/>
      <c r="D937"/>
    </row>
    <row r="938" spans="1:4">
      <c r="A938"/>
      <c r="B938"/>
      <c r="C938"/>
      <c r="D938"/>
    </row>
    <row r="939" spans="1:4">
      <c r="A939"/>
      <c r="B939"/>
      <c r="C939"/>
      <c r="D939"/>
    </row>
    <row r="940" spans="1:4">
      <c r="A940"/>
      <c r="B940"/>
      <c r="C940"/>
      <c r="D940"/>
    </row>
    <row r="941" spans="1:4">
      <c r="A941"/>
      <c r="B941"/>
      <c r="C941"/>
      <c r="D941"/>
    </row>
    <row r="942" spans="1:4">
      <c r="A942"/>
      <c r="B942"/>
      <c r="C942"/>
      <c r="D942"/>
    </row>
    <row r="943" spans="1:4">
      <c r="A943"/>
      <c r="B943"/>
      <c r="C943"/>
      <c r="D943"/>
    </row>
    <row r="944" spans="1:4">
      <c r="A944"/>
      <c r="B944"/>
      <c r="C944"/>
      <c r="D944"/>
    </row>
    <row r="945" spans="1:4">
      <c r="A945"/>
      <c r="B945"/>
      <c r="C945"/>
      <c r="D945"/>
    </row>
    <row r="946" spans="1:4">
      <c r="A946"/>
      <c r="B946"/>
      <c r="C946"/>
      <c r="D946"/>
    </row>
    <row r="947" spans="1:4">
      <c r="A947"/>
      <c r="B947"/>
      <c r="C947"/>
      <c r="D947"/>
    </row>
    <row r="948" spans="1:4">
      <c r="A948"/>
      <c r="B948"/>
      <c r="C948"/>
      <c r="D948"/>
    </row>
    <row r="949" spans="1:4">
      <c r="A949"/>
      <c r="B949"/>
      <c r="C949"/>
      <c r="D949"/>
    </row>
    <row r="950" spans="1:4">
      <c r="A950"/>
      <c r="B950"/>
      <c r="C950"/>
      <c r="D950"/>
    </row>
    <row r="951" spans="1:4">
      <c r="A951"/>
      <c r="B951"/>
      <c r="C951"/>
      <c r="D951"/>
    </row>
    <row r="952" spans="1:4">
      <c r="A952"/>
      <c r="B952"/>
      <c r="C952"/>
      <c r="D952"/>
    </row>
    <row r="953" spans="1:4">
      <c r="A953"/>
      <c r="B953"/>
      <c r="C953"/>
      <c r="D953"/>
    </row>
    <row r="954" spans="1:4">
      <c r="A954"/>
      <c r="B954"/>
      <c r="C954"/>
      <c r="D954"/>
    </row>
    <row r="955" spans="1:4">
      <c r="A955"/>
      <c r="B955"/>
      <c r="C955"/>
      <c r="D955"/>
    </row>
    <row r="956" spans="1:4">
      <c r="A956"/>
      <c r="B956"/>
      <c r="C956"/>
      <c r="D956"/>
    </row>
    <row r="957" spans="1:4">
      <c r="A957"/>
      <c r="B957"/>
      <c r="C957"/>
      <c r="D957"/>
    </row>
    <row r="958" spans="1:4">
      <c r="A958"/>
      <c r="B958"/>
      <c r="C958"/>
      <c r="D958"/>
    </row>
    <row r="959" spans="1:4">
      <c r="A959"/>
      <c r="B959"/>
      <c r="C959"/>
      <c r="D959"/>
    </row>
    <row r="960" spans="1:4">
      <c r="A960"/>
      <c r="B960"/>
      <c r="C960"/>
      <c r="D960"/>
    </row>
    <row r="961" spans="1:4">
      <c r="A961"/>
      <c r="B961"/>
      <c r="C961"/>
      <c r="D961"/>
    </row>
    <row r="962" spans="1:4">
      <c r="A962"/>
      <c r="B962"/>
      <c r="C962"/>
      <c r="D962"/>
    </row>
    <row r="963" spans="1:4">
      <c r="A963"/>
      <c r="B963"/>
      <c r="C963"/>
      <c r="D963"/>
    </row>
    <row r="964" spans="1:4">
      <c r="A964"/>
      <c r="B964"/>
      <c r="C964"/>
      <c r="D964"/>
    </row>
    <row r="965" spans="1:4">
      <c r="A965"/>
      <c r="B965"/>
      <c r="C965"/>
      <c r="D965"/>
    </row>
  </sheetData>
  <phoneticPr fontId="3" type="noConversion"/>
  <pageMargins left="0.7" right="0.7" top="0.75" bottom="0.75" header="0.3" footer="0.3"/>
  <pageSetup paperSize="9" orientation="portrait" r:id="rId2"/>
  <headerFooter>
    <oddHeader>&amp;RASE Confidential / Security-C</oddHeader>
  </headerFooter>
  <drawing r:id="rId3"/>
  <extLst>
    <ext xmlns:x14="http://schemas.microsoft.com/office/spreadsheetml/2009/9/main" uri="{A8765BA9-456A-4dab-B4F3-ACF838C121DE}">
      <x14:slicerList>
        <x14:slicer r:id="rId4"/>
      </x14:slicerList>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工作表16">
    <tabColor theme="4"/>
  </sheetPr>
  <dimension ref="A2:J55"/>
  <sheetViews>
    <sheetView workbookViewId="0">
      <selection activeCell="L22" sqref="L22"/>
    </sheetView>
  </sheetViews>
  <sheetFormatPr defaultRowHeight="16.2"/>
  <cols>
    <col min="1" max="1" width="23.33203125" customWidth="1"/>
    <col min="2" max="2" width="13.5546875" customWidth="1"/>
    <col min="3" max="3" width="16.6640625" customWidth="1"/>
    <col min="4" max="4" width="18" customWidth="1"/>
  </cols>
  <sheetData>
    <row r="2" spans="1:9">
      <c r="F2" s="6">
        <f>GETPIVOTDATA("- Rework wafer",$A$3)/GETPIVOTDATA("- Wafer Q'ty",$A$3)</f>
        <v>0.457286432160804</v>
      </c>
      <c r="H2" s="156">
        <f>GETPIVOTDATA("- Rework wafer",$A$3)</f>
        <v>91</v>
      </c>
      <c r="I2" s="156">
        <f>GETPIVOTDATA("- Wafer Q'ty",$A$3)</f>
        <v>199</v>
      </c>
    </row>
    <row r="3" spans="1:9">
      <c r="A3" s="35" t="s">
        <v>2462</v>
      </c>
      <c r="B3" s="82" t="s">
        <v>2802</v>
      </c>
      <c r="C3" s="82" t="s">
        <v>2803</v>
      </c>
      <c r="D3" s="82" t="s">
        <v>2801</v>
      </c>
    </row>
    <row r="4" spans="1:9">
      <c r="A4" s="52">
        <v>46261</v>
      </c>
      <c r="B4" s="36"/>
      <c r="C4" s="36"/>
      <c r="D4" s="36"/>
    </row>
    <row r="5" spans="1:9">
      <c r="A5" s="38" t="s">
        <v>5966</v>
      </c>
      <c r="B5" s="36">
        <v>18</v>
      </c>
      <c r="C5" s="36">
        <v>18</v>
      </c>
      <c r="D5" s="36">
        <v>354</v>
      </c>
    </row>
    <row r="6" spans="1:9">
      <c r="A6" s="39" t="s">
        <v>6152</v>
      </c>
      <c r="B6" s="36">
        <v>12</v>
      </c>
      <c r="C6" s="36">
        <v>12</v>
      </c>
      <c r="D6" s="36">
        <v>176</v>
      </c>
    </row>
    <row r="7" spans="1:9">
      <c r="A7" s="39" t="s">
        <v>6241</v>
      </c>
      <c r="B7" s="36">
        <v>6</v>
      </c>
      <c r="C7" s="36">
        <v>6</v>
      </c>
      <c r="D7" s="36">
        <v>178</v>
      </c>
    </row>
    <row r="8" spans="1:9">
      <c r="A8" s="52">
        <v>46262</v>
      </c>
      <c r="B8" s="36"/>
      <c r="C8" s="36"/>
      <c r="D8" s="36"/>
    </row>
    <row r="9" spans="1:9">
      <c r="A9" s="38" t="s">
        <v>5966</v>
      </c>
      <c r="B9" s="36">
        <v>19</v>
      </c>
      <c r="C9" s="36">
        <v>7</v>
      </c>
      <c r="D9" s="36">
        <v>330</v>
      </c>
    </row>
    <row r="10" spans="1:9">
      <c r="A10" s="39" t="s">
        <v>5964</v>
      </c>
      <c r="B10" s="36">
        <v>7</v>
      </c>
      <c r="C10" s="36">
        <v>7</v>
      </c>
      <c r="D10" s="36">
        <v>326</v>
      </c>
    </row>
    <row r="11" spans="1:9">
      <c r="A11" s="39" t="s">
        <v>6345</v>
      </c>
      <c r="B11" s="36">
        <v>12</v>
      </c>
      <c r="C11" s="36">
        <v>0</v>
      </c>
      <c r="D11" s="36">
        <v>4</v>
      </c>
    </row>
    <row r="12" spans="1:9">
      <c r="A12" s="52">
        <v>46263</v>
      </c>
      <c r="B12" s="36"/>
      <c r="C12" s="36"/>
      <c r="D12" s="36"/>
    </row>
    <row r="13" spans="1:9">
      <c r="A13" s="38" t="s">
        <v>5966</v>
      </c>
      <c r="B13" s="36">
        <v>23</v>
      </c>
      <c r="C13" s="36">
        <v>0</v>
      </c>
      <c r="D13" s="36">
        <v>0</v>
      </c>
    </row>
    <row r="14" spans="1:9">
      <c r="A14" s="39" t="s">
        <v>6346</v>
      </c>
      <c r="B14" s="36">
        <v>12</v>
      </c>
      <c r="C14" s="36">
        <v>0</v>
      </c>
      <c r="D14" s="36">
        <v>0</v>
      </c>
    </row>
    <row r="15" spans="1:9">
      <c r="A15" s="39" t="s">
        <v>6347</v>
      </c>
      <c r="B15" s="36">
        <v>11</v>
      </c>
      <c r="C15" s="36">
        <v>0</v>
      </c>
      <c r="D15" s="36">
        <v>0</v>
      </c>
    </row>
    <row r="16" spans="1:9">
      <c r="A16" s="52">
        <v>46265</v>
      </c>
      <c r="B16" s="36"/>
      <c r="C16" s="36"/>
      <c r="D16" s="36"/>
    </row>
    <row r="17" spans="1:10">
      <c r="A17" s="38" t="s">
        <v>6396</v>
      </c>
      <c r="B17" s="36">
        <v>12</v>
      </c>
      <c r="C17" s="36">
        <v>0</v>
      </c>
      <c r="D17" s="36">
        <v>1</v>
      </c>
      <c r="F17" s="20"/>
      <c r="G17" s="20"/>
      <c r="H17" s="20"/>
      <c r="I17" s="20"/>
      <c r="J17" s="20"/>
    </row>
    <row r="18" spans="1:10">
      <c r="A18" s="39" t="s">
        <v>6395</v>
      </c>
      <c r="B18" s="36">
        <v>12</v>
      </c>
      <c r="C18" s="36">
        <v>0</v>
      </c>
      <c r="D18" s="36">
        <v>1</v>
      </c>
      <c r="F18" s="20"/>
      <c r="G18" s="20"/>
      <c r="H18" s="20"/>
      <c r="I18" s="20"/>
      <c r="J18" s="20"/>
    </row>
    <row r="19" spans="1:10">
      <c r="A19" s="38" t="s">
        <v>5966</v>
      </c>
      <c r="B19" s="36">
        <v>2</v>
      </c>
      <c r="C19" s="36">
        <v>0</v>
      </c>
      <c r="D19" s="36">
        <v>1</v>
      </c>
    </row>
    <row r="20" spans="1:10">
      <c r="A20" s="39" t="s">
        <v>6090</v>
      </c>
      <c r="B20" s="36">
        <v>1</v>
      </c>
      <c r="C20" s="36">
        <v>0</v>
      </c>
      <c r="D20" s="36">
        <v>0</v>
      </c>
    </row>
    <row r="21" spans="1:10">
      <c r="A21" s="39" t="s">
        <v>6394</v>
      </c>
      <c r="B21" s="36">
        <v>1</v>
      </c>
      <c r="C21" s="36">
        <v>0</v>
      </c>
      <c r="D21" s="36">
        <v>1</v>
      </c>
    </row>
    <row r="22" spans="1:10">
      <c r="A22" s="52">
        <v>46266</v>
      </c>
      <c r="B22" s="36"/>
      <c r="C22" s="36"/>
      <c r="D22" s="36"/>
    </row>
    <row r="23" spans="1:10">
      <c r="A23" s="38" t="s">
        <v>5966</v>
      </c>
      <c r="B23" s="36">
        <v>11</v>
      </c>
      <c r="C23" s="36">
        <v>11</v>
      </c>
      <c r="D23" s="36">
        <v>55</v>
      </c>
    </row>
    <row r="24" spans="1:10">
      <c r="A24" s="39" t="s">
        <v>6675</v>
      </c>
      <c r="B24" s="36">
        <v>11</v>
      </c>
      <c r="C24" s="36">
        <v>11</v>
      </c>
      <c r="D24" s="36">
        <v>55</v>
      </c>
    </row>
    <row r="25" spans="1:10">
      <c r="A25" s="52">
        <v>46267</v>
      </c>
      <c r="B25" s="36"/>
      <c r="C25" s="36"/>
      <c r="D25" s="36"/>
    </row>
    <row r="26" spans="1:10">
      <c r="A26" s="38" t="s">
        <v>5966</v>
      </c>
      <c r="B26" s="36">
        <v>13</v>
      </c>
      <c r="C26" s="36">
        <v>13</v>
      </c>
      <c r="D26" s="36">
        <v>40</v>
      </c>
    </row>
    <row r="27" spans="1:10">
      <c r="A27" s="39" t="s">
        <v>6152</v>
      </c>
      <c r="B27" s="36">
        <v>13</v>
      </c>
      <c r="C27" s="36">
        <v>13</v>
      </c>
      <c r="D27" s="36">
        <v>40</v>
      </c>
    </row>
    <row r="28" spans="1:10">
      <c r="A28" s="52">
        <v>46268</v>
      </c>
      <c r="B28" s="36"/>
      <c r="C28" s="36"/>
      <c r="D28" s="36"/>
    </row>
    <row r="29" spans="1:10">
      <c r="A29" s="38" t="s">
        <v>6756</v>
      </c>
      <c r="B29" s="36">
        <v>19</v>
      </c>
      <c r="C29" s="36">
        <v>0</v>
      </c>
      <c r="D29" s="36">
        <v>0</v>
      </c>
    </row>
    <row r="30" spans="1:10">
      <c r="A30" s="39" t="s">
        <v>6197</v>
      </c>
      <c r="B30" s="36">
        <v>11</v>
      </c>
      <c r="C30" s="36">
        <v>0</v>
      </c>
      <c r="D30" s="36">
        <v>0</v>
      </c>
    </row>
    <row r="31" spans="1:10">
      <c r="A31" s="39" t="s">
        <v>6198</v>
      </c>
      <c r="B31" s="36">
        <v>8</v>
      </c>
      <c r="C31" s="36">
        <v>0</v>
      </c>
      <c r="D31" s="36">
        <v>0</v>
      </c>
    </row>
    <row r="32" spans="1:10">
      <c r="A32" s="52">
        <v>46269</v>
      </c>
      <c r="B32" s="36"/>
      <c r="C32" s="36"/>
      <c r="D32" s="36"/>
    </row>
    <row r="33" spans="1:4">
      <c r="A33" s="38" t="s">
        <v>5966</v>
      </c>
      <c r="B33" s="36">
        <v>13</v>
      </c>
      <c r="C33" s="36">
        <v>13</v>
      </c>
      <c r="D33" s="36">
        <v>0</v>
      </c>
    </row>
    <row r="34" spans="1:4">
      <c r="A34" s="39" t="s">
        <v>6152</v>
      </c>
      <c r="B34" s="36">
        <v>13</v>
      </c>
      <c r="C34" s="36">
        <v>13</v>
      </c>
      <c r="D34" s="36">
        <v>0</v>
      </c>
    </row>
    <row r="35" spans="1:4">
      <c r="A35" s="52">
        <v>46270</v>
      </c>
      <c r="B35" s="36"/>
      <c r="C35" s="36"/>
      <c r="D35" s="36"/>
    </row>
    <row r="36" spans="1:4">
      <c r="A36" s="38" t="s">
        <v>5966</v>
      </c>
      <c r="B36" s="36">
        <v>6</v>
      </c>
      <c r="C36" s="36">
        <v>5</v>
      </c>
      <c r="D36" s="36">
        <v>19</v>
      </c>
    </row>
    <row r="37" spans="1:4">
      <c r="A37" s="39" t="s">
        <v>6241</v>
      </c>
      <c r="B37" s="36">
        <v>6</v>
      </c>
      <c r="C37" s="36">
        <v>5</v>
      </c>
      <c r="D37" s="36">
        <v>19</v>
      </c>
    </row>
    <row r="38" spans="1:4">
      <c r="A38" s="52">
        <v>46271</v>
      </c>
      <c r="B38" s="36"/>
      <c r="C38" s="36"/>
      <c r="D38" s="36"/>
    </row>
    <row r="39" spans="1:4">
      <c r="A39" s="38" t="s">
        <v>5966</v>
      </c>
      <c r="B39" s="36">
        <v>7</v>
      </c>
      <c r="C39" s="36">
        <v>7</v>
      </c>
      <c r="D39" s="36">
        <v>32</v>
      </c>
    </row>
    <row r="40" spans="1:4">
      <c r="A40" s="39" t="s">
        <v>5964</v>
      </c>
      <c r="B40" s="36">
        <v>7</v>
      </c>
      <c r="C40" s="36">
        <v>7</v>
      </c>
      <c r="D40" s="36">
        <v>32</v>
      </c>
    </row>
    <row r="41" spans="1:4">
      <c r="A41" s="52">
        <v>46273</v>
      </c>
      <c r="B41" s="36"/>
      <c r="C41" s="36"/>
      <c r="D41" s="36"/>
    </row>
    <row r="42" spans="1:4">
      <c r="A42" s="38" t="s">
        <v>5966</v>
      </c>
      <c r="B42" s="36">
        <v>11</v>
      </c>
      <c r="C42" s="36">
        <v>11</v>
      </c>
      <c r="D42" s="36">
        <v>12</v>
      </c>
    </row>
    <row r="43" spans="1:4">
      <c r="A43" s="39" t="s">
        <v>6675</v>
      </c>
      <c r="B43" s="36">
        <v>11</v>
      </c>
      <c r="C43" s="36">
        <v>11</v>
      </c>
      <c r="D43" s="36">
        <v>12</v>
      </c>
    </row>
    <row r="44" spans="1:4">
      <c r="A44" s="38" t="s">
        <v>6756</v>
      </c>
      <c r="B44" s="36">
        <v>14</v>
      </c>
      <c r="C44" s="36">
        <v>1</v>
      </c>
      <c r="D44" s="36">
        <v>47</v>
      </c>
    </row>
    <row r="45" spans="1:4">
      <c r="A45" s="39" t="s">
        <v>5965</v>
      </c>
      <c r="B45" s="36">
        <v>1</v>
      </c>
      <c r="C45" s="36">
        <v>1</v>
      </c>
      <c r="D45" s="36">
        <v>43</v>
      </c>
    </row>
    <row r="46" spans="1:4">
      <c r="A46" s="39" t="s">
        <v>6347</v>
      </c>
      <c r="B46" s="36">
        <v>11</v>
      </c>
      <c r="C46" s="36">
        <v>0</v>
      </c>
      <c r="D46" s="36">
        <v>0</v>
      </c>
    </row>
    <row r="47" spans="1:4">
      <c r="A47" s="39" t="s">
        <v>7012</v>
      </c>
      <c r="B47" s="36">
        <v>2</v>
      </c>
      <c r="C47" s="36">
        <v>0</v>
      </c>
      <c r="D47" s="36">
        <v>4</v>
      </c>
    </row>
    <row r="48" spans="1:4">
      <c r="A48" s="52">
        <v>46274</v>
      </c>
      <c r="B48" s="36"/>
      <c r="C48" s="36"/>
      <c r="D48" s="36"/>
    </row>
    <row r="49" spans="1:4">
      <c r="A49" s="38" t="s">
        <v>5966</v>
      </c>
      <c r="B49" s="36">
        <v>12</v>
      </c>
      <c r="C49" s="36">
        <v>5</v>
      </c>
      <c r="D49" s="36">
        <v>35</v>
      </c>
    </row>
    <row r="50" spans="1:4">
      <c r="A50" s="39" t="s">
        <v>7089</v>
      </c>
      <c r="B50" s="36">
        <v>12</v>
      </c>
      <c r="C50" s="36">
        <v>5</v>
      </c>
      <c r="D50" s="36">
        <v>35</v>
      </c>
    </row>
    <row r="51" spans="1:4">
      <c r="A51" s="52">
        <v>46275</v>
      </c>
      <c r="B51" s="36"/>
      <c r="C51" s="36"/>
      <c r="D51" s="36"/>
    </row>
    <row r="52" spans="1:4">
      <c r="A52" s="38" t="s">
        <v>7090</v>
      </c>
      <c r="B52" s="36">
        <v>19</v>
      </c>
      <c r="C52" s="36">
        <v>0</v>
      </c>
      <c r="D52" s="36">
        <v>0</v>
      </c>
    </row>
    <row r="53" spans="1:4">
      <c r="A53" s="39" t="s">
        <v>6197</v>
      </c>
      <c r="B53" s="36">
        <v>11</v>
      </c>
      <c r="C53" s="36">
        <v>0</v>
      </c>
      <c r="D53" s="36">
        <v>0</v>
      </c>
    </row>
    <row r="54" spans="1:4">
      <c r="A54" s="39" t="s">
        <v>6198</v>
      </c>
      <c r="B54" s="36">
        <v>8</v>
      </c>
      <c r="C54" s="36">
        <v>0</v>
      </c>
      <c r="D54" s="36">
        <v>0</v>
      </c>
    </row>
    <row r="55" spans="1:4">
      <c r="A55" s="37" t="s">
        <v>1911</v>
      </c>
      <c r="B55" s="36">
        <v>199</v>
      </c>
      <c r="C55" s="36">
        <v>91</v>
      </c>
      <c r="D55" s="36">
        <v>926</v>
      </c>
    </row>
  </sheetData>
  <phoneticPr fontId="3" type="noConversion"/>
  <pageMargins left="0.7" right="0.7" top="0.75" bottom="0.75" header="0.3" footer="0.3"/>
  <pageSetup paperSize="9" orientation="portrait" r:id="rId2"/>
  <headerFooter>
    <oddHeader>&amp;RASE Confidential / Security-C</oddHeader>
  </headerFooter>
  <drawing r:id="rId3"/>
  <extLst>
    <ext xmlns:x14="http://schemas.microsoft.com/office/spreadsheetml/2009/9/main" uri="{A8765BA9-456A-4dab-B4F3-ACF838C121DE}">
      <x14:slicerList>
        <x14:slicer r:id="rId4"/>
      </x14:slicerList>
    </ext>
  </extLs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工作表2" filterMode="1">
    <tabColor theme="7" tint="0.39997558519241921"/>
  </sheetPr>
  <dimension ref="A1:AB3634"/>
  <sheetViews>
    <sheetView showGridLines="0" topLeftCell="B1" zoomScale="85" zoomScaleNormal="85" workbookViewId="0">
      <pane ySplit="1" topLeftCell="A3261" activePane="bottomLeft" state="frozen"/>
      <selection pane="bottomLeft" activeCell="O3295" sqref="O3295"/>
    </sheetView>
  </sheetViews>
  <sheetFormatPr defaultColWidth="9" defaultRowHeight="16.2"/>
  <cols>
    <col min="1" max="1" width="22.6640625" style="82" hidden="1" customWidth="1"/>
    <col min="2" max="2" width="9.77734375" style="51" customWidth="1"/>
    <col min="3" max="3" width="10.77734375" style="1" customWidth="1"/>
    <col min="4" max="4" width="13.109375" style="1" bestFit="1" customWidth="1"/>
    <col min="5" max="5" width="14.109375" style="1" bestFit="1" customWidth="1"/>
    <col min="6" max="6" width="12.44140625" style="85" customWidth="1"/>
    <col min="7" max="7" width="11.21875" style="1" customWidth="1"/>
    <col min="8" max="11" width="9.109375" style="1" customWidth="1"/>
    <col min="12" max="12" width="9" style="1"/>
    <col min="13" max="13" width="11.21875" style="1" customWidth="1"/>
    <col min="14" max="16" width="11.21875" style="13" customWidth="1"/>
    <col min="17" max="17" width="9" style="26"/>
    <col min="18" max="18" width="9" style="73"/>
    <col min="19" max="19" width="9" style="87"/>
    <col min="20" max="20" width="9" style="92"/>
    <col min="21" max="21" width="9" style="93"/>
    <col min="22" max="22" width="9" style="89"/>
    <col min="23" max="23" width="9" style="90"/>
    <col min="24" max="24" width="9" style="94"/>
    <col min="25" max="25" width="9" style="95"/>
    <col min="26" max="26" width="9" style="96"/>
    <col min="27" max="16384" width="9" style="82"/>
  </cols>
  <sheetData>
    <row r="1" spans="1:26" ht="42" thickTop="1">
      <c r="A1" s="22" t="s">
        <v>2850</v>
      </c>
      <c r="B1" s="47" t="s">
        <v>2849</v>
      </c>
      <c r="C1" s="45" t="s">
        <v>2</v>
      </c>
      <c r="D1" s="45" t="s">
        <v>3</v>
      </c>
      <c r="E1" s="5" t="s">
        <v>6</v>
      </c>
      <c r="F1" s="4" t="s">
        <v>5</v>
      </c>
      <c r="G1" s="2" t="s">
        <v>0</v>
      </c>
      <c r="H1" s="2" t="s">
        <v>10</v>
      </c>
      <c r="I1" s="2" t="s">
        <v>9</v>
      </c>
      <c r="J1" s="2" t="s">
        <v>8</v>
      </c>
      <c r="K1" s="2" t="s">
        <v>2855</v>
      </c>
      <c r="L1" s="2" t="s">
        <v>4</v>
      </c>
      <c r="M1" s="2" t="s">
        <v>430</v>
      </c>
      <c r="N1" s="2" t="s">
        <v>2858</v>
      </c>
      <c r="O1" s="2" t="s">
        <v>2859</v>
      </c>
      <c r="P1" s="2" t="s">
        <v>2860</v>
      </c>
      <c r="Q1" s="69" t="s">
        <v>2861</v>
      </c>
      <c r="R1" s="76" t="s">
        <v>2927</v>
      </c>
      <c r="S1" s="2" t="s">
        <v>5977</v>
      </c>
      <c r="T1" s="2" t="s">
        <v>5978</v>
      </c>
      <c r="U1" s="2" t="s">
        <v>5979</v>
      </c>
      <c r="V1" s="2" t="s">
        <v>5980</v>
      </c>
      <c r="W1" s="2" t="s">
        <v>5981</v>
      </c>
      <c r="X1" s="2" t="s">
        <v>5982</v>
      </c>
      <c r="Y1" s="2" t="s">
        <v>5983</v>
      </c>
      <c r="Z1" s="2" t="s">
        <v>5984</v>
      </c>
    </row>
    <row r="2" spans="1:26" hidden="1">
      <c r="A2" s="26"/>
      <c r="B2" s="48">
        <v>45975</v>
      </c>
      <c r="C2" s="53" t="s">
        <v>1015</v>
      </c>
      <c r="D2" s="53" t="s">
        <v>2946</v>
      </c>
      <c r="E2" s="53">
        <v>11</v>
      </c>
      <c r="F2" s="11">
        <v>0</v>
      </c>
      <c r="G2" s="53">
        <v>0</v>
      </c>
      <c r="H2" s="53">
        <v>0</v>
      </c>
      <c r="I2" s="53">
        <v>0</v>
      </c>
      <c r="J2" s="53">
        <v>0</v>
      </c>
      <c r="K2" s="53">
        <v>0</v>
      </c>
      <c r="L2" s="53">
        <v>0</v>
      </c>
      <c r="M2" s="53"/>
      <c r="N2" s="53"/>
      <c r="O2" s="53"/>
      <c r="P2" s="53"/>
    </row>
    <row r="3" spans="1:26" hidden="1">
      <c r="A3" s="26"/>
      <c r="B3" s="48">
        <v>45976</v>
      </c>
      <c r="C3" s="53" t="s">
        <v>2947</v>
      </c>
      <c r="D3" s="53" t="s">
        <v>2948</v>
      </c>
      <c r="E3" s="53">
        <v>6</v>
      </c>
      <c r="F3" s="11">
        <v>0</v>
      </c>
      <c r="G3" s="53">
        <v>0</v>
      </c>
      <c r="H3" s="53">
        <v>0</v>
      </c>
      <c r="I3" s="53">
        <v>0</v>
      </c>
      <c r="J3" s="53">
        <v>0</v>
      </c>
      <c r="K3" s="53">
        <v>0</v>
      </c>
      <c r="L3" s="53">
        <v>0</v>
      </c>
      <c r="M3" s="53"/>
      <c r="N3" s="53"/>
      <c r="O3" s="53"/>
      <c r="P3" s="53"/>
    </row>
    <row r="4" spans="1:26" hidden="1">
      <c r="A4" s="26"/>
      <c r="B4" s="48">
        <v>45976</v>
      </c>
      <c r="C4" s="53" t="s">
        <v>2947</v>
      </c>
      <c r="D4" s="53" t="s">
        <v>2949</v>
      </c>
      <c r="E4" s="53">
        <v>7</v>
      </c>
      <c r="F4" s="78">
        <v>7</v>
      </c>
      <c r="G4" s="3">
        <v>0</v>
      </c>
      <c r="H4" s="3">
        <v>10</v>
      </c>
      <c r="I4" s="3">
        <v>0</v>
      </c>
      <c r="J4" s="3">
        <v>0</v>
      </c>
      <c r="K4" s="3">
        <v>0</v>
      </c>
      <c r="L4" s="3">
        <v>0</v>
      </c>
      <c r="M4" s="53"/>
      <c r="N4" s="53"/>
      <c r="O4" s="53" t="s">
        <v>1029</v>
      </c>
      <c r="P4" s="53" t="s">
        <v>2950</v>
      </c>
    </row>
    <row r="5" spans="1:26" hidden="1">
      <c r="A5" s="26"/>
      <c r="B5" s="48">
        <v>45976</v>
      </c>
      <c r="C5" s="53" t="s">
        <v>2947</v>
      </c>
      <c r="D5" s="53" t="s">
        <v>2951</v>
      </c>
      <c r="E5" s="53">
        <v>12</v>
      </c>
      <c r="F5" s="11">
        <v>0</v>
      </c>
      <c r="G5" s="53">
        <v>0</v>
      </c>
      <c r="H5" s="53">
        <v>0</v>
      </c>
      <c r="I5" s="53">
        <v>0</v>
      </c>
      <c r="J5" s="53">
        <v>0</v>
      </c>
      <c r="K5" s="53">
        <v>0</v>
      </c>
      <c r="L5" s="53">
        <v>0</v>
      </c>
      <c r="M5" s="53"/>
      <c r="N5" s="53"/>
      <c r="O5" s="53"/>
      <c r="P5" s="53"/>
    </row>
    <row r="6" spans="1:26" hidden="1">
      <c r="A6" s="26"/>
      <c r="B6" s="48">
        <v>45976</v>
      </c>
      <c r="C6" s="53" t="s">
        <v>2947</v>
      </c>
      <c r="D6" s="53" t="s">
        <v>2952</v>
      </c>
      <c r="E6" s="53">
        <v>1</v>
      </c>
      <c r="F6" s="78">
        <v>1</v>
      </c>
      <c r="G6" s="3">
        <v>0</v>
      </c>
      <c r="H6" s="3">
        <v>1</v>
      </c>
      <c r="I6" s="3">
        <v>0</v>
      </c>
      <c r="J6" s="3">
        <v>0</v>
      </c>
      <c r="K6" s="3">
        <v>0</v>
      </c>
      <c r="L6" s="3">
        <v>0</v>
      </c>
      <c r="M6" s="53" t="s">
        <v>2953</v>
      </c>
      <c r="N6" s="53"/>
      <c r="O6" s="53"/>
      <c r="P6" s="53"/>
    </row>
    <row r="7" spans="1:26" hidden="1">
      <c r="A7" s="26"/>
      <c r="B7" s="48">
        <v>45976</v>
      </c>
      <c r="C7" s="53" t="s">
        <v>2947</v>
      </c>
      <c r="D7" s="53" t="s">
        <v>2954</v>
      </c>
      <c r="E7" s="53">
        <v>10</v>
      </c>
      <c r="F7" s="78">
        <v>0</v>
      </c>
      <c r="G7" s="53">
        <v>0</v>
      </c>
      <c r="H7" s="53">
        <v>0</v>
      </c>
      <c r="I7" s="53">
        <v>0</v>
      </c>
      <c r="J7" s="53">
        <v>0</v>
      </c>
      <c r="K7" s="53">
        <v>0</v>
      </c>
      <c r="L7" s="53">
        <v>0</v>
      </c>
      <c r="M7" s="53"/>
      <c r="N7" s="53"/>
      <c r="O7" s="53"/>
      <c r="P7" s="53"/>
    </row>
    <row r="8" spans="1:26" hidden="1">
      <c r="A8" s="26"/>
      <c r="B8" s="48">
        <v>45976</v>
      </c>
      <c r="C8" s="53" t="s">
        <v>2947</v>
      </c>
      <c r="D8" s="53" t="s">
        <v>2955</v>
      </c>
      <c r="E8" s="53">
        <v>3</v>
      </c>
      <c r="F8" s="78">
        <v>3</v>
      </c>
      <c r="G8" s="3">
        <v>0</v>
      </c>
      <c r="H8" s="3">
        <v>5</v>
      </c>
      <c r="I8" s="3">
        <v>0</v>
      </c>
      <c r="J8" s="3">
        <v>0</v>
      </c>
      <c r="K8" s="3">
        <v>0</v>
      </c>
      <c r="L8" s="3">
        <v>0</v>
      </c>
      <c r="M8" s="53"/>
      <c r="N8" s="53"/>
      <c r="O8" s="53"/>
      <c r="P8" s="53" t="s">
        <v>2950</v>
      </c>
    </row>
    <row r="9" spans="1:26" hidden="1">
      <c r="A9" s="26"/>
      <c r="B9" s="48">
        <v>46017</v>
      </c>
      <c r="C9" s="53" t="s">
        <v>3000</v>
      </c>
      <c r="D9" s="53" t="s">
        <v>2996</v>
      </c>
      <c r="E9" s="53">
        <v>2</v>
      </c>
      <c r="F9" s="78">
        <v>0</v>
      </c>
      <c r="G9" s="3">
        <v>0</v>
      </c>
      <c r="H9" s="3">
        <v>0</v>
      </c>
      <c r="I9" s="3">
        <v>0</v>
      </c>
      <c r="J9" s="3">
        <v>0</v>
      </c>
      <c r="K9" s="3">
        <v>0</v>
      </c>
      <c r="L9" s="3">
        <v>0</v>
      </c>
      <c r="M9" s="53"/>
      <c r="N9" s="53"/>
      <c r="O9" s="53"/>
      <c r="P9" s="53"/>
    </row>
    <row r="10" spans="1:26" hidden="1">
      <c r="A10" s="26"/>
      <c r="B10" s="48">
        <v>46017</v>
      </c>
      <c r="C10" s="53" t="s">
        <v>2981</v>
      </c>
      <c r="D10" s="53" t="s">
        <v>3003</v>
      </c>
      <c r="E10" s="53">
        <v>1</v>
      </c>
      <c r="F10" s="78">
        <v>1</v>
      </c>
      <c r="G10" s="3">
        <v>0</v>
      </c>
      <c r="H10" s="3">
        <v>0</v>
      </c>
      <c r="I10" s="3">
        <v>0</v>
      </c>
      <c r="J10" s="3">
        <v>0</v>
      </c>
      <c r="K10" s="3">
        <v>0</v>
      </c>
      <c r="L10" s="3">
        <v>0</v>
      </c>
      <c r="M10" s="53"/>
      <c r="N10" s="53"/>
      <c r="O10" s="53"/>
      <c r="P10" s="53"/>
    </row>
    <row r="11" spans="1:26" hidden="1">
      <c r="A11" s="26"/>
      <c r="B11" s="48">
        <v>46017</v>
      </c>
      <c r="C11" s="53" t="s">
        <v>3001</v>
      </c>
      <c r="D11" s="53" t="s">
        <v>2997</v>
      </c>
      <c r="E11" s="53">
        <v>1</v>
      </c>
      <c r="F11" s="78">
        <v>0</v>
      </c>
      <c r="G11" s="3">
        <v>0</v>
      </c>
      <c r="H11" s="3">
        <v>0</v>
      </c>
      <c r="I11" s="3">
        <v>0</v>
      </c>
      <c r="J11" s="3">
        <v>0</v>
      </c>
      <c r="K11" s="3">
        <v>0</v>
      </c>
      <c r="L11" s="3">
        <v>0</v>
      </c>
      <c r="M11" s="53"/>
      <c r="N11" s="53"/>
      <c r="O11" s="53"/>
      <c r="P11" s="53"/>
    </row>
    <row r="12" spans="1:26" hidden="1">
      <c r="A12" s="26"/>
      <c r="B12" s="48">
        <v>46017</v>
      </c>
      <c r="C12" s="53" t="s">
        <v>3002</v>
      </c>
      <c r="D12" s="53" t="s">
        <v>2999</v>
      </c>
      <c r="E12" s="53">
        <v>1</v>
      </c>
      <c r="F12" s="78">
        <v>0</v>
      </c>
      <c r="G12" s="3">
        <v>0</v>
      </c>
      <c r="H12" s="3">
        <v>0</v>
      </c>
      <c r="I12" s="3">
        <v>0</v>
      </c>
      <c r="J12" s="3">
        <v>0</v>
      </c>
      <c r="K12" s="3">
        <v>0</v>
      </c>
      <c r="L12" s="3">
        <v>0</v>
      </c>
      <c r="M12" s="53"/>
      <c r="N12" s="53"/>
      <c r="O12" s="53"/>
      <c r="P12" s="53"/>
    </row>
    <row r="13" spans="1:26" hidden="1">
      <c r="A13" s="26"/>
      <c r="B13" s="48">
        <v>46018</v>
      </c>
      <c r="C13" s="53" t="s">
        <v>3002</v>
      </c>
      <c r="D13" s="53" t="s">
        <v>2998</v>
      </c>
      <c r="E13" s="53">
        <v>12</v>
      </c>
      <c r="F13" s="78">
        <v>0</v>
      </c>
      <c r="G13" s="3">
        <v>0</v>
      </c>
      <c r="H13" s="3">
        <v>0</v>
      </c>
      <c r="I13" s="3">
        <v>0</v>
      </c>
      <c r="J13" s="3">
        <v>0</v>
      </c>
      <c r="K13" s="3">
        <v>0</v>
      </c>
      <c r="L13" s="3">
        <v>0</v>
      </c>
      <c r="M13" s="53"/>
      <c r="N13" s="53"/>
      <c r="O13" s="53"/>
      <c r="P13" s="53"/>
    </row>
    <row r="14" spans="1:26" hidden="1">
      <c r="A14" s="26"/>
      <c r="B14" s="48">
        <v>46019</v>
      </c>
      <c r="C14" s="53" t="s">
        <v>2981</v>
      </c>
      <c r="D14" s="53" t="s">
        <v>3004</v>
      </c>
      <c r="E14" s="53">
        <v>1</v>
      </c>
      <c r="F14" s="78">
        <v>0</v>
      </c>
      <c r="G14" s="3">
        <v>0</v>
      </c>
      <c r="H14" s="3">
        <v>0</v>
      </c>
      <c r="I14" s="3">
        <v>0</v>
      </c>
      <c r="J14" s="3">
        <v>0</v>
      </c>
      <c r="K14" s="3">
        <v>0</v>
      </c>
      <c r="L14" s="3">
        <v>0</v>
      </c>
      <c r="M14" s="53"/>
      <c r="N14" s="53"/>
      <c r="O14" s="53"/>
      <c r="P14" s="53"/>
    </row>
    <row r="15" spans="1:26" hidden="1">
      <c r="A15" s="26"/>
      <c r="B15" s="48">
        <v>46019</v>
      </c>
      <c r="C15" s="53" t="s">
        <v>18</v>
      </c>
      <c r="D15" s="53" t="s">
        <v>3005</v>
      </c>
      <c r="E15" s="53">
        <v>1</v>
      </c>
      <c r="F15" s="78">
        <v>0</v>
      </c>
      <c r="G15" s="3">
        <v>0</v>
      </c>
      <c r="H15" s="3">
        <v>0</v>
      </c>
      <c r="I15" s="3">
        <v>0</v>
      </c>
      <c r="J15" s="3">
        <v>0</v>
      </c>
      <c r="K15" s="3">
        <v>0</v>
      </c>
      <c r="L15" s="3">
        <v>0</v>
      </c>
      <c r="M15" s="53"/>
      <c r="N15" s="53"/>
      <c r="O15" s="53"/>
      <c r="P15" s="53"/>
    </row>
    <row r="16" spans="1:26" hidden="1">
      <c r="A16" s="26"/>
      <c r="B16" s="48">
        <v>46021</v>
      </c>
      <c r="C16" s="53" t="s">
        <v>2975</v>
      </c>
      <c r="D16" s="53" t="s">
        <v>3006</v>
      </c>
      <c r="E16" s="53">
        <v>13</v>
      </c>
      <c r="F16" s="78">
        <v>0</v>
      </c>
      <c r="G16" s="3">
        <v>0</v>
      </c>
      <c r="H16" s="3">
        <v>0</v>
      </c>
      <c r="I16" s="3">
        <v>0</v>
      </c>
      <c r="J16" s="3">
        <v>0</v>
      </c>
      <c r="K16" s="3">
        <v>0</v>
      </c>
      <c r="L16" s="3">
        <v>0</v>
      </c>
      <c r="M16" s="53"/>
      <c r="N16" s="53"/>
      <c r="O16" s="53"/>
      <c r="P16" s="53"/>
    </row>
    <row r="17" spans="1:26" hidden="1">
      <c r="A17" s="26"/>
      <c r="B17" s="48">
        <v>46022</v>
      </c>
      <c r="C17" s="53" t="s">
        <v>3012</v>
      </c>
      <c r="D17" s="53" t="s">
        <v>3007</v>
      </c>
      <c r="E17" s="53">
        <v>3</v>
      </c>
      <c r="F17" s="78">
        <v>0</v>
      </c>
      <c r="G17" s="3">
        <v>0</v>
      </c>
      <c r="H17" s="3">
        <v>0</v>
      </c>
      <c r="I17" s="3">
        <v>0</v>
      </c>
      <c r="J17" s="3">
        <v>0</v>
      </c>
      <c r="K17" s="3">
        <v>0</v>
      </c>
      <c r="L17" s="3">
        <v>0</v>
      </c>
      <c r="M17" s="53"/>
      <c r="N17" s="53"/>
      <c r="O17" s="53"/>
      <c r="P17" s="53"/>
    </row>
    <row r="18" spans="1:26" hidden="1">
      <c r="A18" s="26"/>
      <c r="B18" s="48">
        <v>46023</v>
      </c>
      <c r="C18" s="53" t="s">
        <v>3013</v>
      </c>
      <c r="D18" s="53" t="s">
        <v>3010</v>
      </c>
      <c r="E18" s="53">
        <v>13</v>
      </c>
      <c r="F18" s="78">
        <v>0</v>
      </c>
      <c r="G18" s="3">
        <v>0</v>
      </c>
      <c r="H18" s="3">
        <v>0</v>
      </c>
      <c r="I18" s="3">
        <v>0</v>
      </c>
      <c r="J18" s="3">
        <v>0</v>
      </c>
      <c r="K18" s="3">
        <v>0</v>
      </c>
      <c r="L18" s="3">
        <v>0</v>
      </c>
      <c r="M18" s="53"/>
      <c r="N18" s="53"/>
      <c r="O18" s="53"/>
      <c r="P18" s="53"/>
    </row>
    <row r="19" spans="1:26" hidden="1">
      <c r="A19" s="26"/>
      <c r="B19" s="48">
        <v>46023</v>
      </c>
      <c r="C19" s="53" t="s">
        <v>3012</v>
      </c>
      <c r="D19" s="53" t="s">
        <v>3011</v>
      </c>
      <c r="E19" s="53">
        <v>1</v>
      </c>
      <c r="F19" s="78">
        <v>0</v>
      </c>
      <c r="G19" s="3">
        <v>0</v>
      </c>
      <c r="H19" s="3">
        <v>0</v>
      </c>
      <c r="I19" s="3">
        <v>0</v>
      </c>
      <c r="J19" s="3">
        <v>0</v>
      </c>
      <c r="K19" s="3">
        <v>0</v>
      </c>
      <c r="L19" s="3">
        <v>0</v>
      </c>
      <c r="M19" s="53"/>
      <c r="N19" s="53"/>
      <c r="O19" s="53"/>
      <c r="P19" s="53"/>
    </row>
    <row r="20" spans="1:26" hidden="1">
      <c r="A20" s="26"/>
      <c r="B20" s="48">
        <v>46024</v>
      </c>
      <c r="C20" s="53" t="s">
        <v>627</v>
      </c>
      <c r="D20" s="53" t="s">
        <v>3016</v>
      </c>
      <c r="E20" s="53">
        <v>3</v>
      </c>
      <c r="F20" s="11">
        <v>1</v>
      </c>
      <c r="G20" s="3">
        <v>0</v>
      </c>
      <c r="H20" s="3">
        <v>8</v>
      </c>
      <c r="I20" s="3">
        <v>0</v>
      </c>
      <c r="J20" s="3">
        <v>0</v>
      </c>
      <c r="K20" s="3">
        <v>0</v>
      </c>
      <c r="L20" s="3">
        <v>8</v>
      </c>
      <c r="M20" s="53"/>
      <c r="N20" s="53"/>
      <c r="O20" s="53" t="s">
        <v>3015</v>
      </c>
      <c r="P20" s="53" t="s">
        <v>3015</v>
      </c>
    </row>
    <row r="21" spans="1:26" hidden="1">
      <c r="A21" s="26"/>
      <c r="B21" s="48">
        <v>46024</v>
      </c>
      <c r="C21" s="53" t="s">
        <v>2960</v>
      </c>
      <c r="D21" s="53" t="s">
        <v>3014</v>
      </c>
      <c r="E21" s="53">
        <v>5</v>
      </c>
      <c r="F21" s="11">
        <v>5</v>
      </c>
      <c r="G21" s="3">
        <v>0</v>
      </c>
      <c r="H21" s="3">
        <v>0</v>
      </c>
      <c r="I21" s="3">
        <v>0</v>
      </c>
      <c r="J21" s="3">
        <v>0</v>
      </c>
      <c r="K21" s="3">
        <v>0</v>
      </c>
      <c r="L21" s="3">
        <v>0</v>
      </c>
      <c r="M21" s="53"/>
      <c r="N21" s="53"/>
      <c r="O21" s="53"/>
      <c r="P21" s="53"/>
      <c r="V21" s="89">
        <v>5</v>
      </c>
      <c r="Z21" s="96">
        <v>5</v>
      </c>
    </row>
    <row r="22" spans="1:26" hidden="1">
      <c r="A22" s="26"/>
      <c r="B22" s="48">
        <v>46024</v>
      </c>
      <c r="C22" s="53" t="s">
        <v>3041</v>
      </c>
      <c r="D22" s="53" t="s">
        <v>2997</v>
      </c>
      <c r="E22" s="53">
        <v>1</v>
      </c>
      <c r="F22" s="78">
        <v>0</v>
      </c>
      <c r="G22" s="3">
        <v>0</v>
      </c>
      <c r="H22" s="3">
        <v>0</v>
      </c>
      <c r="I22" s="3">
        <v>0</v>
      </c>
      <c r="J22" s="3">
        <v>0</v>
      </c>
      <c r="K22" s="3">
        <v>0</v>
      </c>
      <c r="L22" s="3">
        <v>0</v>
      </c>
      <c r="M22" s="53"/>
      <c r="N22" s="53"/>
      <c r="O22" s="53"/>
      <c r="P22" s="53"/>
    </row>
    <row r="23" spans="1:26" hidden="1">
      <c r="A23" s="26"/>
      <c r="B23" s="48">
        <v>46025</v>
      </c>
      <c r="C23" s="53" t="s">
        <v>3032</v>
      </c>
      <c r="D23" s="53" t="s">
        <v>3018</v>
      </c>
      <c r="E23" s="53">
        <v>1</v>
      </c>
      <c r="F23" s="78">
        <v>0</v>
      </c>
      <c r="G23" s="3">
        <v>0</v>
      </c>
      <c r="H23" s="3">
        <v>0</v>
      </c>
      <c r="I23" s="3">
        <v>0</v>
      </c>
      <c r="J23" s="3">
        <v>0</v>
      </c>
      <c r="K23" s="3">
        <v>0</v>
      </c>
      <c r="L23" s="3">
        <v>0</v>
      </c>
      <c r="M23" s="53"/>
      <c r="N23" s="53"/>
      <c r="O23" s="53"/>
      <c r="P23" s="53"/>
    </row>
    <row r="24" spans="1:26" hidden="1">
      <c r="A24" s="26"/>
      <c r="B24" s="48">
        <v>46025</v>
      </c>
      <c r="C24" s="53" t="s">
        <v>3032</v>
      </c>
      <c r="D24" s="53" t="s">
        <v>3019</v>
      </c>
      <c r="E24" s="53">
        <v>1</v>
      </c>
      <c r="F24" s="78">
        <v>0</v>
      </c>
      <c r="G24" s="3">
        <v>0</v>
      </c>
      <c r="H24" s="3">
        <v>0</v>
      </c>
      <c r="I24" s="3">
        <v>0</v>
      </c>
      <c r="J24" s="3">
        <v>0</v>
      </c>
      <c r="K24" s="3">
        <v>0</v>
      </c>
      <c r="L24" s="3">
        <v>0</v>
      </c>
      <c r="M24" s="53"/>
      <c r="N24" s="53"/>
      <c r="O24" s="53"/>
      <c r="P24" s="53"/>
    </row>
    <row r="25" spans="1:26" hidden="1">
      <c r="A25" s="26"/>
      <c r="B25" s="48">
        <v>46025</v>
      </c>
      <c r="C25" s="53" t="s">
        <v>3033</v>
      </c>
      <c r="D25" s="53" t="s">
        <v>3020</v>
      </c>
      <c r="E25" s="53">
        <v>1</v>
      </c>
      <c r="F25" s="78">
        <v>0</v>
      </c>
      <c r="G25" s="3">
        <v>0</v>
      </c>
      <c r="H25" s="3">
        <v>0</v>
      </c>
      <c r="I25" s="3">
        <v>0</v>
      </c>
      <c r="J25" s="3">
        <v>0</v>
      </c>
      <c r="K25" s="3">
        <v>0</v>
      </c>
      <c r="L25" s="3">
        <v>0</v>
      </c>
      <c r="M25" s="53"/>
      <c r="N25" s="53"/>
      <c r="O25" s="53"/>
      <c r="P25" s="53"/>
    </row>
    <row r="26" spans="1:26" hidden="1">
      <c r="A26" s="26"/>
      <c r="B26" s="48">
        <v>46026</v>
      </c>
      <c r="C26" s="53" t="s">
        <v>3034</v>
      </c>
      <c r="D26" s="53" t="s">
        <v>3021</v>
      </c>
      <c r="E26" s="53">
        <v>13</v>
      </c>
      <c r="F26" s="78">
        <v>0</v>
      </c>
      <c r="G26" s="3">
        <v>0</v>
      </c>
      <c r="H26" s="3">
        <v>0</v>
      </c>
      <c r="I26" s="3">
        <v>0</v>
      </c>
      <c r="J26" s="3">
        <v>0</v>
      </c>
      <c r="K26" s="3">
        <v>0</v>
      </c>
      <c r="L26" s="3">
        <v>0</v>
      </c>
      <c r="M26" s="53"/>
      <c r="N26" s="53"/>
      <c r="O26" s="53"/>
      <c r="P26" s="53"/>
    </row>
    <row r="27" spans="1:26" hidden="1">
      <c r="A27" s="26"/>
      <c r="B27" s="48">
        <v>46026</v>
      </c>
      <c r="C27" s="53" t="s">
        <v>3033</v>
      </c>
      <c r="D27" s="53" t="s">
        <v>3005</v>
      </c>
      <c r="E27" s="53">
        <v>1</v>
      </c>
      <c r="F27" s="78">
        <v>0</v>
      </c>
      <c r="G27" s="3">
        <v>0</v>
      </c>
      <c r="H27" s="3">
        <v>0</v>
      </c>
      <c r="I27" s="3">
        <v>0</v>
      </c>
      <c r="J27" s="3">
        <v>0</v>
      </c>
      <c r="K27" s="3">
        <v>0</v>
      </c>
      <c r="L27" s="3">
        <v>0</v>
      </c>
      <c r="M27" s="53"/>
      <c r="N27" s="53"/>
      <c r="O27" s="53"/>
      <c r="P27" s="53"/>
    </row>
    <row r="28" spans="1:26" hidden="1">
      <c r="A28" s="26"/>
      <c r="B28" s="48">
        <v>46026</v>
      </c>
      <c r="C28" s="53" t="s">
        <v>3033</v>
      </c>
      <c r="D28" s="53" t="s">
        <v>3022</v>
      </c>
      <c r="E28" s="53">
        <v>1</v>
      </c>
      <c r="F28" s="78">
        <v>0</v>
      </c>
      <c r="G28" s="3">
        <v>0</v>
      </c>
      <c r="H28" s="3">
        <v>0</v>
      </c>
      <c r="I28" s="3">
        <v>0</v>
      </c>
      <c r="J28" s="3">
        <v>0</v>
      </c>
      <c r="K28" s="3">
        <v>0</v>
      </c>
      <c r="L28" s="3">
        <v>0</v>
      </c>
      <c r="M28" s="53"/>
      <c r="N28" s="53"/>
      <c r="O28" s="53"/>
      <c r="P28" s="53"/>
    </row>
    <row r="29" spans="1:26" hidden="1">
      <c r="A29" s="26"/>
      <c r="B29" s="48">
        <v>46027</v>
      </c>
      <c r="C29" s="53" t="s">
        <v>3036</v>
      </c>
      <c r="D29" s="53" t="s">
        <v>3035</v>
      </c>
      <c r="E29" s="53">
        <v>1</v>
      </c>
      <c r="F29" s="11">
        <v>0</v>
      </c>
      <c r="G29" s="3">
        <v>0</v>
      </c>
      <c r="H29" s="3">
        <v>4</v>
      </c>
      <c r="I29" s="3">
        <v>0</v>
      </c>
      <c r="J29" s="3">
        <v>0</v>
      </c>
      <c r="K29" s="3">
        <v>0</v>
      </c>
      <c r="L29" s="3">
        <v>4</v>
      </c>
      <c r="M29" s="53"/>
      <c r="N29" s="53"/>
      <c r="O29" s="53" t="s">
        <v>3037</v>
      </c>
      <c r="P29" s="53" t="s">
        <v>3038</v>
      </c>
    </row>
    <row r="30" spans="1:26" hidden="1">
      <c r="A30" s="26"/>
      <c r="B30" s="48">
        <v>46028</v>
      </c>
      <c r="C30" s="53" t="s">
        <v>3039</v>
      </c>
      <c r="D30" s="53" t="s">
        <v>3017</v>
      </c>
      <c r="E30" s="53">
        <v>2</v>
      </c>
      <c r="F30" s="78">
        <v>0</v>
      </c>
      <c r="G30" s="3">
        <v>0</v>
      </c>
      <c r="H30" s="3">
        <v>0</v>
      </c>
      <c r="I30" s="3">
        <v>0</v>
      </c>
      <c r="J30" s="3">
        <v>0</v>
      </c>
      <c r="K30" s="3">
        <v>0</v>
      </c>
      <c r="L30" s="3">
        <v>0</v>
      </c>
      <c r="M30" s="53"/>
      <c r="N30" s="53"/>
      <c r="O30" s="53"/>
      <c r="P30" s="53"/>
    </row>
    <row r="31" spans="1:26" hidden="1">
      <c r="A31" s="26"/>
      <c r="B31" s="48">
        <v>46030</v>
      </c>
      <c r="C31" s="53" t="s">
        <v>142</v>
      </c>
      <c r="D31" s="53" t="s">
        <v>3022</v>
      </c>
      <c r="E31" s="53">
        <v>1</v>
      </c>
      <c r="F31" s="78">
        <v>0</v>
      </c>
      <c r="G31" s="3">
        <v>0</v>
      </c>
      <c r="H31" s="3">
        <v>0</v>
      </c>
      <c r="I31" s="3">
        <v>0</v>
      </c>
      <c r="J31" s="3">
        <v>0</v>
      </c>
      <c r="K31" s="3">
        <v>0</v>
      </c>
      <c r="L31" s="3">
        <v>0</v>
      </c>
      <c r="M31" s="53"/>
      <c r="N31" s="53"/>
      <c r="O31" s="53"/>
      <c r="P31" s="53"/>
    </row>
    <row r="32" spans="1:26" hidden="1">
      <c r="A32" s="26"/>
      <c r="B32" s="48">
        <v>46033</v>
      </c>
      <c r="C32" s="53" t="s">
        <v>3043</v>
      </c>
      <c r="D32" s="53" t="s">
        <v>3042</v>
      </c>
      <c r="E32" s="53">
        <v>11</v>
      </c>
      <c r="F32" s="11">
        <v>0</v>
      </c>
      <c r="G32" s="3">
        <v>0</v>
      </c>
      <c r="H32" s="3">
        <v>3</v>
      </c>
      <c r="I32" s="3">
        <v>0</v>
      </c>
      <c r="J32" s="3">
        <v>0</v>
      </c>
      <c r="K32" s="3">
        <v>0</v>
      </c>
      <c r="L32" s="3">
        <v>3</v>
      </c>
      <c r="M32" s="53"/>
      <c r="N32" s="53"/>
      <c r="O32" s="53" t="s">
        <v>3044</v>
      </c>
      <c r="P32" s="53" t="s">
        <v>3045</v>
      </c>
    </row>
    <row r="33" spans="1:16" hidden="1">
      <c r="A33" s="26"/>
      <c r="B33" s="48">
        <v>46034</v>
      </c>
      <c r="C33" s="53" t="s">
        <v>3047</v>
      </c>
      <c r="D33" s="53" t="s">
        <v>3046</v>
      </c>
      <c r="E33" s="53">
        <v>13</v>
      </c>
      <c r="F33" s="11">
        <v>0</v>
      </c>
      <c r="G33" s="3">
        <v>0</v>
      </c>
      <c r="H33" s="3">
        <v>2</v>
      </c>
      <c r="I33" s="3">
        <v>0</v>
      </c>
      <c r="J33" s="3">
        <v>0</v>
      </c>
      <c r="K33" s="3">
        <v>0</v>
      </c>
      <c r="L33" s="3">
        <v>2</v>
      </c>
      <c r="M33" s="53"/>
      <c r="N33" s="53"/>
      <c r="O33" s="53" t="s">
        <v>3048</v>
      </c>
      <c r="P33" s="53" t="s">
        <v>3049</v>
      </c>
    </row>
    <row r="34" spans="1:16" hidden="1">
      <c r="A34" s="26"/>
      <c r="B34" s="48">
        <v>46035</v>
      </c>
      <c r="C34" s="53" t="s">
        <v>7</v>
      </c>
      <c r="D34" s="53" t="s">
        <v>3050</v>
      </c>
      <c r="E34" s="53">
        <v>11</v>
      </c>
      <c r="F34" s="11">
        <v>0</v>
      </c>
      <c r="G34" s="3">
        <v>0</v>
      </c>
      <c r="H34" s="3">
        <v>2</v>
      </c>
      <c r="I34" s="3">
        <v>0</v>
      </c>
      <c r="J34" s="3">
        <v>0</v>
      </c>
      <c r="K34" s="3">
        <v>0</v>
      </c>
      <c r="L34" s="3">
        <v>2</v>
      </c>
      <c r="M34" s="53"/>
      <c r="N34" s="53"/>
      <c r="O34" s="53" t="s">
        <v>3054</v>
      </c>
      <c r="P34" s="53" t="s">
        <v>3055</v>
      </c>
    </row>
    <row r="35" spans="1:16" hidden="1">
      <c r="A35" s="26"/>
      <c r="B35" s="48">
        <v>46035</v>
      </c>
      <c r="C35" s="53" t="s">
        <v>3053</v>
      </c>
      <c r="D35" s="53" t="s">
        <v>3014</v>
      </c>
      <c r="E35" s="53">
        <v>2</v>
      </c>
      <c r="F35" s="78">
        <v>0</v>
      </c>
      <c r="G35" s="3">
        <v>0</v>
      </c>
      <c r="H35" s="3">
        <v>0</v>
      </c>
      <c r="I35" s="3">
        <v>0</v>
      </c>
      <c r="J35" s="3">
        <v>0</v>
      </c>
      <c r="K35" s="3">
        <v>0</v>
      </c>
      <c r="L35" s="3">
        <v>0</v>
      </c>
      <c r="M35" s="53"/>
      <c r="N35" s="53"/>
      <c r="O35" s="53"/>
      <c r="P35" s="53"/>
    </row>
    <row r="36" spans="1:16" hidden="1">
      <c r="A36" s="26"/>
      <c r="B36" s="48">
        <v>46035</v>
      </c>
      <c r="C36" s="53" t="s">
        <v>3053</v>
      </c>
      <c r="D36" s="53" t="s">
        <v>3051</v>
      </c>
      <c r="E36" s="53">
        <v>2</v>
      </c>
      <c r="F36" s="78">
        <v>0</v>
      </c>
      <c r="G36" s="3">
        <v>0</v>
      </c>
      <c r="H36" s="3">
        <v>0</v>
      </c>
      <c r="I36" s="3">
        <v>0</v>
      </c>
      <c r="J36" s="3">
        <v>0</v>
      </c>
      <c r="K36" s="3">
        <v>0</v>
      </c>
      <c r="L36" s="3">
        <v>0</v>
      </c>
      <c r="M36" s="53"/>
      <c r="N36" s="53"/>
      <c r="O36" s="53"/>
      <c r="P36" s="53"/>
    </row>
    <row r="37" spans="1:16" hidden="1">
      <c r="A37" s="26"/>
      <c r="B37" s="48">
        <v>46035</v>
      </c>
      <c r="C37" s="53" t="s">
        <v>3053</v>
      </c>
      <c r="D37" s="53" t="s">
        <v>3052</v>
      </c>
      <c r="E37" s="53">
        <v>1</v>
      </c>
      <c r="F37" s="78">
        <v>0</v>
      </c>
      <c r="G37" s="3">
        <v>0</v>
      </c>
      <c r="H37" s="3">
        <v>0</v>
      </c>
      <c r="I37" s="3">
        <v>0</v>
      </c>
      <c r="J37" s="3">
        <v>0</v>
      </c>
      <c r="K37" s="3">
        <v>0</v>
      </c>
      <c r="L37" s="3">
        <v>0</v>
      </c>
      <c r="M37" s="53"/>
      <c r="N37" s="53"/>
      <c r="O37" s="53"/>
      <c r="P37" s="53"/>
    </row>
    <row r="38" spans="1:16" hidden="1">
      <c r="A38" s="26"/>
      <c r="B38" s="48">
        <v>46036</v>
      </c>
      <c r="C38" s="53" t="s">
        <v>3059</v>
      </c>
      <c r="D38" s="53" t="s">
        <v>3056</v>
      </c>
      <c r="E38" s="53">
        <v>2</v>
      </c>
      <c r="F38" s="78">
        <v>0</v>
      </c>
      <c r="G38" s="3">
        <v>0</v>
      </c>
      <c r="H38" s="3">
        <v>0</v>
      </c>
      <c r="I38" s="3">
        <v>0</v>
      </c>
      <c r="J38" s="3">
        <v>0</v>
      </c>
      <c r="K38" s="3">
        <v>0</v>
      </c>
      <c r="L38" s="3">
        <v>0</v>
      </c>
      <c r="M38" s="53"/>
      <c r="N38" s="53"/>
      <c r="O38" s="53"/>
      <c r="P38" s="53"/>
    </row>
    <row r="39" spans="1:16" hidden="1">
      <c r="A39" s="26"/>
      <c r="B39" s="48">
        <v>46036</v>
      </c>
      <c r="C39" s="53" t="s">
        <v>3061</v>
      </c>
      <c r="D39" s="53" t="s">
        <v>3057</v>
      </c>
      <c r="E39" s="53">
        <v>13</v>
      </c>
      <c r="F39" s="11">
        <v>0</v>
      </c>
      <c r="G39" s="3">
        <v>0</v>
      </c>
      <c r="H39" s="3">
        <v>1</v>
      </c>
      <c r="I39" s="3">
        <v>0</v>
      </c>
      <c r="J39" s="3">
        <v>0</v>
      </c>
      <c r="K39" s="3">
        <v>0</v>
      </c>
      <c r="L39" s="3">
        <v>1</v>
      </c>
      <c r="M39" s="53"/>
      <c r="N39" s="53"/>
      <c r="O39" s="53" t="s">
        <v>3063</v>
      </c>
      <c r="P39" s="53" t="s">
        <v>3063</v>
      </c>
    </row>
    <row r="40" spans="1:16" hidden="1">
      <c r="A40" s="26"/>
      <c r="B40" s="48">
        <v>46036</v>
      </c>
      <c r="C40" s="53" t="s">
        <v>3060</v>
      </c>
      <c r="D40" s="53" t="s">
        <v>3058</v>
      </c>
      <c r="E40" s="53">
        <v>13</v>
      </c>
      <c r="F40" s="11">
        <v>2</v>
      </c>
      <c r="G40" s="3">
        <v>0</v>
      </c>
      <c r="H40" s="3">
        <v>2</v>
      </c>
      <c r="I40" s="3">
        <v>0</v>
      </c>
      <c r="J40" s="3">
        <v>0</v>
      </c>
      <c r="K40" s="3">
        <v>0</v>
      </c>
      <c r="L40" s="3">
        <v>2</v>
      </c>
      <c r="M40" s="53"/>
      <c r="N40" s="53"/>
      <c r="O40" s="53" t="s">
        <v>3064</v>
      </c>
      <c r="P40" s="53" t="s">
        <v>3064</v>
      </c>
    </row>
    <row r="41" spans="1:16" hidden="1">
      <c r="A41" s="26"/>
      <c r="B41" s="48">
        <v>46036</v>
      </c>
      <c r="C41" s="53" t="s">
        <v>3062</v>
      </c>
      <c r="D41" s="53" t="s">
        <v>3022</v>
      </c>
      <c r="E41" s="53">
        <v>1</v>
      </c>
      <c r="F41" s="78">
        <v>0</v>
      </c>
      <c r="G41" s="3">
        <v>0</v>
      </c>
      <c r="H41" s="3">
        <v>0</v>
      </c>
      <c r="I41" s="3">
        <v>0</v>
      </c>
      <c r="J41" s="3">
        <v>0</v>
      </c>
      <c r="K41" s="3">
        <v>0</v>
      </c>
      <c r="L41" s="3">
        <v>0</v>
      </c>
      <c r="M41" s="53"/>
      <c r="N41" s="53"/>
      <c r="O41" s="53"/>
      <c r="P41" s="53"/>
    </row>
    <row r="42" spans="1:16" hidden="1">
      <c r="A42" s="26"/>
      <c r="B42" s="48">
        <v>46041</v>
      </c>
      <c r="C42" s="53" t="s">
        <v>2244</v>
      </c>
      <c r="D42" s="53" t="s">
        <v>3017</v>
      </c>
      <c r="E42" s="53">
        <v>2</v>
      </c>
      <c r="F42" s="78">
        <v>0</v>
      </c>
      <c r="G42" s="3">
        <v>0</v>
      </c>
      <c r="H42" s="3">
        <v>0</v>
      </c>
      <c r="I42" s="3">
        <v>0</v>
      </c>
      <c r="J42" s="3">
        <v>0</v>
      </c>
      <c r="K42" s="3">
        <v>0</v>
      </c>
      <c r="L42" s="3">
        <v>0</v>
      </c>
      <c r="M42" s="53"/>
      <c r="N42" s="53"/>
      <c r="O42" s="53"/>
      <c r="P42" s="53"/>
    </row>
    <row r="43" spans="1:16" hidden="1">
      <c r="A43" s="26"/>
      <c r="B43" s="48">
        <v>46042</v>
      </c>
      <c r="C43" s="53" t="s">
        <v>7</v>
      </c>
      <c r="D43" s="53" t="s">
        <v>3065</v>
      </c>
      <c r="E43" s="53">
        <v>1</v>
      </c>
      <c r="F43" s="11">
        <v>1</v>
      </c>
      <c r="G43" s="3">
        <v>0</v>
      </c>
      <c r="H43" s="3">
        <v>0</v>
      </c>
      <c r="I43" s="3">
        <v>0</v>
      </c>
      <c r="J43" s="3">
        <v>0</v>
      </c>
      <c r="K43" s="3">
        <v>0</v>
      </c>
      <c r="L43" s="3">
        <v>0</v>
      </c>
      <c r="M43" s="53"/>
      <c r="N43" s="53"/>
      <c r="O43" s="53"/>
      <c r="P43" s="53"/>
    </row>
    <row r="44" spans="1:16" hidden="1">
      <c r="A44" s="26"/>
      <c r="B44" s="48">
        <v>46043</v>
      </c>
      <c r="C44" s="53" t="s">
        <v>3067</v>
      </c>
      <c r="D44" s="53" t="s">
        <v>3046</v>
      </c>
      <c r="E44" s="53">
        <v>13</v>
      </c>
      <c r="F44" s="11">
        <v>4</v>
      </c>
      <c r="G44" s="3">
        <v>0</v>
      </c>
      <c r="H44" s="3">
        <v>5</v>
      </c>
      <c r="I44" s="3">
        <v>0</v>
      </c>
      <c r="J44" s="3">
        <v>0</v>
      </c>
      <c r="K44" s="3">
        <v>0</v>
      </c>
      <c r="L44" s="3">
        <v>5</v>
      </c>
      <c r="M44" s="53"/>
      <c r="N44" s="53"/>
      <c r="O44" s="53" t="s">
        <v>3070</v>
      </c>
      <c r="P44" s="53" t="s">
        <v>3071</v>
      </c>
    </row>
    <row r="45" spans="1:16" hidden="1">
      <c r="A45" s="26"/>
      <c r="B45" s="48">
        <v>46043</v>
      </c>
      <c r="C45" s="53" t="s">
        <v>3068</v>
      </c>
      <c r="D45" s="53" t="s">
        <v>3066</v>
      </c>
      <c r="E45" s="53">
        <v>12</v>
      </c>
      <c r="F45" s="11">
        <v>2</v>
      </c>
      <c r="G45" s="3">
        <v>0</v>
      </c>
      <c r="H45" s="3">
        <v>2</v>
      </c>
      <c r="I45" s="3">
        <v>0</v>
      </c>
      <c r="J45" s="3">
        <v>0</v>
      </c>
      <c r="K45" s="3">
        <v>0</v>
      </c>
      <c r="L45" s="3">
        <v>2</v>
      </c>
      <c r="M45" s="53"/>
      <c r="N45" s="53"/>
      <c r="O45" s="53" t="s">
        <v>3069</v>
      </c>
      <c r="P45" s="53" t="s">
        <v>3071</v>
      </c>
    </row>
    <row r="46" spans="1:16" hidden="1">
      <c r="A46" s="26"/>
      <c r="B46" s="58">
        <v>46044</v>
      </c>
      <c r="C46" s="53" t="s">
        <v>3077</v>
      </c>
      <c r="D46" s="53" t="s">
        <v>3050</v>
      </c>
      <c r="E46" s="53">
        <v>8</v>
      </c>
      <c r="F46" s="11">
        <v>1</v>
      </c>
      <c r="G46" s="3">
        <v>0</v>
      </c>
      <c r="H46" s="3">
        <v>1</v>
      </c>
      <c r="I46" s="3">
        <v>0</v>
      </c>
      <c r="J46" s="3">
        <v>0</v>
      </c>
      <c r="K46" s="3">
        <v>0</v>
      </c>
      <c r="L46" s="3">
        <v>1</v>
      </c>
      <c r="M46" s="53"/>
      <c r="N46" s="53"/>
      <c r="O46" s="53" t="s">
        <v>3078</v>
      </c>
      <c r="P46" s="53" t="s">
        <v>3079</v>
      </c>
    </row>
    <row r="47" spans="1:16" hidden="1">
      <c r="A47" s="26"/>
      <c r="B47" s="58">
        <v>46044</v>
      </c>
      <c r="C47" s="53" t="s">
        <v>3077</v>
      </c>
      <c r="D47" s="53" t="s">
        <v>3042</v>
      </c>
      <c r="E47" s="53">
        <v>11</v>
      </c>
      <c r="F47" s="11">
        <v>3</v>
      </c>
      <c r="G47" s="53">
        <v>0</v>
      </c>
      <c r="H47" s="53">
        <v>7</v>
      </c>
      <c r="I47" s="53">
        <v>0</v>
      </c>
      <c r="J47" s="53">
        <v>0</v>
      </c>
      <c r="K47" s="53">
        <v>0</v>
      </c>
      <c r="L47" s="53">
        <v>7</v>
      </c>
      <c r="M47" s="53"/>
      <c r="N47" s="53"/>
      <c r="O47" s="53" t="s">
        <v>3080</v>
      </c>
      <c r="P47" s="53" t="s">
        <v>3080</v>
      </c>
    </row>
    <row r="48" spans="1:16" hidden="1">
      <c r="A48" s="26"/>
      <c r="B48" s="58">
        <v>46047</v>
      </c>
      <c r="C48" s="53" t="s">
        <v>3083</v>
      </c>
      <c r="D48" s="53" t="s">
        <v>3057</v>
      </c>
      <c r="E48" s="53">
        <v>13</v>
      </c>
      <c r="F48" s="11">
        <v>1</v>
      </c>
      <c r="G48" s="53">
        <v>0</v>
      </c>
      <c r="H48" s="53">
        <v>3</v>
      </c>
      <c r="I48" s="53">
        <v>0</v>
      </c>
      <c r="J48" s="53">
        <v>0</v>
      </c>
      <c r="K48" s="53">
        <v>0</v>
      </c>
      <c r="L48" s="53">
        <v>3</v>
      </c>
      <c r="M48" s="53"/>
      <c r="N48" s="53"/>
      <c r="O48" s="53" t="s">
        <v>3084</v>
      </c>
      <c r="P48" s="53" t="s">
        <v>3084</v>
      </c>
    </row>
    <row r="49" spans="1:16" hidden="1">
      <c r="A49" s="26"/>
      <c r="B49" s="58">
        <v>46047</v>
      </c>
      <c r="C49" s="53" t="s">
        <v>3082</v>
      </c>
      <c r="D49" s="53" t="s">
        <v>3081</v>
      </c>
      <c r="E49" s="53">
        <v>3</v>
      </c>
      <c r="F49" s="11">
        <v>0</v>
      </c>
      <c r="G49" s="53">
        <v>0</v>
      </c>
      <c r="H49" s="53">
        <v>0</v>
      </c>
      <c r="I49" s="53">
        <v>0</v>
      </c>
      <c r="J49" s="53">
        <v>0</v>
      </c>
      <c r="K49" s="53">
        <v>0</v>
      </c>
      <c r="L49" s="53">
        <v>0</v>
      </c>
      <c r="M49" s="53"/>
      <c r="N49" s="53"/>
      <c r="O49" s="53"/>
      <c r="P49" s="53"/>
    </row>
    <row r="50" spans="1:16" hidden="1">
      <c r="A50" s="26"/>
      <c r="B50" s="58">
        <v>46048</v>
      </c>
      <c r="C50" s="53" t="s">
        <v>3082</v>
      </c>
      <c r="D50" s="53" t="s">
        <v>3085</v>
      </c>
      <c r="E50" s="53">
        <v>2</v>
      </c>
      <c r="F50" s="11">
        <v>0</v>
      </c>
      <c r="G50" s="53">
        <v>0</v>
      </c>
      <c r="H50" s="53">
        <v>0</v>
      </c>
      <c r="I50" s="53">
        <v>0</v>
      </c>
      <c r="J50" s="53">
        <v>0</v>
      </c>
      <c r="K50" s="53">
        <v>0</v>
      </c>
      <c r="L50" s="53">
        <v>0</v>
      </c>
      <c r="M50" s="53"/>
      <c r="N50" s="53"/>
      <c r="O50" s="53"/>
      <c r="P50" s="53"/>
    </row>
    <row r="51" spans="1:16" hidden="1">
      <c r="A51" s="26"/>
      <c r="B51" s="58">
        <v>46048</v>
      </c>
      <c r="C51" s="53" t="s">
        <v>3068</v>
      </c>
      <c r="D51" s="53" t="s">
        <v>3086</v>
      </c>
      <c r="E51" s="53">
        <v>2</v>
      </c>
      <c r="F51" s="11">
        <v>0</v>
      </c>
      <c r="G51" s="53">
        <v>0</v>
      </c>
      <c r="H51" s="53">
        <v>0</v>
      </c>
      <c r="I51" s="53">
        <v>0</v>
      </c>
      <c r="J51" s="53">
        <v>0</v>
      </c>
      <c r="K51" s="53">
        <v>0</v>
      </c>
      <c r="L51" s="53">
        <v>0</v>
      </c>
      <c r="M51" s="53"/>
      <c r="N51" s="53"/>
      <c r="O51" s="53"/>
      <c r="P51" s="53"/>
    </row>
    <row r="52" spans="1:16" hidden="1">
      <c r="A52" s="26"/>
      <c r="B52" s="58">
        <v>46050</v>
      </c>
      <c r="C52" s="53" t="s">
        <v>3068</v>
      </c>
      <c r="D52" s="53" t="s">
        <v>3065</v>
      </c>
      <c r="E52" s="53">
        <v>1</v>
      </c>
      <c r="F52" s="11">
        <v>0</v>
      </c>
      <c r="G52" s="53">
        <v>0</v>
      </c>
      <c r="H52" s="53">
        <v>0</v>
      </c>
      <c r="I52" s="53">
        <v>0</v>
      </c>
      <c r="J52" s="53">
        <v>0</v>
      </c>
      <c r="K52" s="53">
        <v>0</v>
      </c>
      <c r="L52" s="53">
        <v>0</v>
      </c>
      <c r="M52" s="53"/>
      <c r="N52" s="53"/>
      <c r="O52" s="53"/>
      <c r="P52" s="53"/>
    </row>
    <row r="53" spans="1:16" hidden="1">
      <c r="A53" s="26"/>
      <c r="B53" s="58">
        <v>46050</v>
      </c>
      <c r="C53" s="53" t="s">
        <v>3088</v>
      </c>
      <c r="D53" s="53" t="s">
        <v>3087</v>
      </c>
      <c r="E53" s="53">
        <v>4</v>
      </c>
      <c r="F53" s="11">
        <v>0</v>
      </c>
      <c r="G53" s="53">
        <v>0</v>
      </c>
      <c r="H53" s="53">
        <v>4</v>
      </c>
      <c r="I53" s="53">
        <v>0</v>
      </c>
      <c r="J53" s="53">
        <v>0</v>
      </c>
      <c r="K53" s="53">
        <v>0</v>
      </c>
      <c r="L53" s="53">
        <v>4</v>
      </c>
      <c r="M53" s="53"/>
      <c r="N53" s="53"/>
      <c r="O53" s="53" t="s">
        <v>3089</v>
      </c>
      <c r="P53" s="53" t="s">
        <v>3090</v>
      </c>
    </row>
    <row r="54" spans="1:16" hidden="1">
      <c r="A54" s="26"/>
      <c r="B54" s="58">
        <v>46051</v>
      </c>
      <c r="C54" s="53" t="s">
        <v>3000</v>
      </c>
      <c r="D54" s="53" t="s">
        <v>3091</v>
      </c>
      <c r="E54" s="53">
        <v>1</v>
      </c>
      <c r="F54" s="11">
        <v>0</v>
      </c>
      <c r="G54" s="53">
        <v>0</v>
      </c>
      <c r="H54" s="53">
        <v>0</v>
      </c>
      <c r="I54" s="53">
        <v>0</v>
      </c>
      <c r="J54" s="53">
        <v>0</v>
      </c>
      <c r="K54" s="53">
        <v>0</v>
      </c>
      <c r="L54" s="53">
        <v>0</v>
      </c>
      <c r="M54" s="53"/>
      <c r="N54" s="53"/>
      <c r="O54" s="53"/>
      <c r="P54" s="53"/>
    </row>
    <row r="55" spans="1:16" hidden="1">
      <c r="A55" s="26"/>
      <c r="B55" s="58">
        <v>46051</v>
      </c>
      <c r="C55" s="53" t="s">
        <v>3000</v>
      </c>
      <c r="D55" s="53" t="s">
        <v>3092</v>
      </c>
      <c r="E55" s="53">
        <v>1</v>
      </c>
      <c r="F55" s="11">
        <v>0</v>
      </c>
      <c r="G55" s="53">
        <v>0</v>
      </c>
      <c r="H55" s="53">
        <v>0</v>
      </c>
      <c r="I55" s="53">
        <v>0</v>
      </c>
      <c r="J55" s="53">
        <v>0</v>
      </c>
      <c r="K55" s="53">
        <v>0</v>
      </c>
      <c r="L55" s="53">
        <v>0</v>
      </c>
      <c r="M55" s="53"/>
      <c r="N55" s="53"/>
      <c r="O55" s="53"/>
      <c r="P55" s="53"/>
    </row>
    <row r="56" spans="1:16" hidden="1">
      <c r="A56" s="26"/>
      <c r="B56" s="58">
        <v>46052</v>
      </c>
      <c r="C56" s="53" t="s">
        <v>18</v>
      </c>
      <c r="D56" s="53" t="s">
        <v>3095</v>
      </c>
      <c r="E56" s="53">
        <v>1</v>
      </c>
      <c r="F56" s="11">
        <v>0</v>
      </c>
      <c r="G56" s="53">
        <v>0</v>
      </c>
      <c r="H56" s="53">
        <v>0</v>
      </c>
      <c r="I56" s="53">
        <v>0</v>
      </c>
      <c r="J56" s="53">
        <v>0</v>
      </c>
      <c r="K56" s="53">
        <v>0</v>
      </c>
      <c r="L56" s="53">
        <v>0</v>
      </c>
      <c r="M56" s="53"/>
      <c r="N56" s="53"/>
      <c r="O56" s="53"/>
      <c r="P56" s="53"/>
    </row>
    <row r="57" spans="1:16" hidden="1">
      <c r="A57" s="26"/>
      <c r="B57" s="58">
        <v>46054</v>
      </c>
      <c r="C57" s="53" t="s">
        <v>18</v>
      </c>
      <c r="D57" s="53" t="s">
        <v>3096</v>
      </c>
      <c r="E57" s="53">
        <v>3</v>
      </c>
      <c r="F57" s="11">
        <v>2</v>
      </c>
      <c r="G57" s="53">
        <v>0</v>
      </c>
      <c r="H57" s="53">
        <v>4</v>
      </c>
      <c r="I57" s="53">
        <v>0</v>
      </c>
      <c r="J57" s="53">
        <v>0</v>
      </c>
      <c r="K57" s="53">
        <v>0</v>
      </c>
      <c r="L57" s="53">
        <v>4</v>
      </c>
      <c r="M57" s="53"/>
      <c r="N57" s="53"/>
      <c r="O57" s="53" t="s">
        <v>3099</v>
      </c>
      <c r="P57" s="53" t="s">
        <v>3098</v>
      </c>
    </row>
    <row r="58" spans="1:16" hidden="1">
      <c r="A58" s="26"/>
      <c r="B58" s="58">
        <v>46055</v>
      </c>
      <c r="C58" s="53" t="s">
        <v>18</v>
      </c>
      <c r="D58" s="53" t="s">
        <v>3066</v>
      </c>
      <c r="E58" s="53">
        <v>10</v>
      </c>
      <c r="F58" s="11">
        <v>0</v>
      </c>
      <c r="G58" s="53">
        <v>0</v>
      </c>
      <c r="H58" s="53">
        <v>1</v>
      </c>
      <c r="I58" s="53">
        <v>0</v>
      </c>
      <c r="J58" s="53">
        <v>0</v>
      </c>
      <c r="K58" s="53">
        <v>0</v>
      </c>
      <c r="L58" s="53">
        <v>1</v>
      </c>
      <c r="M58" s="53"/>
      <c r="N58" s="53"/>
      <c r="O58" s="53" t="s">
        <v>3102</v>
      </c>
      <c r="P58" s="53" t="s">
        <v>3103</v>
      </c>
    </row>
    <row r="59" spans="1:16" hidden="1">
      <c r="A59" s="26"/>
      <c r="B59" s="58">
        <v>46055</v>
      </c>
      <c r="C59" s="53" t="s">
        <v>18</v>
      </c>
      <c r="D59" s="53" t="s">
        <v>3065</v>
      </c>
      <c r="E59" s="53">
        <v>1</v>
      </c>
      <c r="F59" s="11">
        <v>0</v>
      </c>
      <c r="G59" s="53">
        <v>0</v>
      </c>
      <c r="H59" s="53">
        <v>0</v>
      </c>
      <c r="I59" s="53">
        <v>0</v>
      </c>
      <c r="J59" s="53">
        <v>0</v>
      </c>
      <c r="K59" s="53">
        <v>0</v>
      </c>
      <c r="L59" s="53">
        <v>0</v>
      </c>
      <c r="M59" s="53"/>
      <c r="N59" s="53"/>
      <c r="O59" s="53"/>
      <c r="P59" s="53"/>
    </row>
    <row r="60" spans="1:16" hidden="1">
      <c r="A60" s="26"/>
      <c r="B60" s="58">
        <v>46055</v>
      </c>
      <c r="C60" s="53" t="s">
        <v>18</v>
      </c>
      <c r="D60" s="53" t="s">
        <v>3086</v>
      </c>
      <c r="E60" s="53">
        <v>2</v>
      </c>
      <c r="F60" s="11">
        <v>0</v>
      </c>
      <c r="G60" s="53">
        <v>0</v>
      </c>
      <c r="H60" s="53">
        <v>0</v>
      </c>
      <c r="I60" s="53">
        <v>0</v>
      </c>
      <c r="J60" s="53">
        <v>0</v>
      </c>
      <c r="K60" s="53">
        <v>0</v>
      </c>
      <c r="L60" s="53">
        <v>0</v>
      </c>
      <c r="M60" s="53"/>
      <c r="N60" s="53"/>
      <c r="O60" s="53"/>
      <c r="P60" s="53"/>
    </row>
    <row r="61" spans="1:16" hidden="1">
      <c r="A61" s="26"/>
      <c r="B61" s="58">
        <v>46055</v>
      </c>
      <c r="C61" s="53" t="s">
        <v>3101</v>
      </c>
      <c r="D61" s="53" t="s">
        <v>3042</v>
      </c>
      <c r="E61" s="53">
        <v>8</v>
      </c>
      <c r="F61" s="11">
        <v>0</v>
      </c>
      <c r="G61" s="53">
        <v>0</v>
      </c>
      <c r="H61" s="53">
        <v>0</v>
      </c>
      <c r="I61" s="53">
        <v>0</v>
      </c>
      <c r="J61" s="53">
        <v>0</v>
      </c>
      <c r="K61" s="53">
        <v>0</v>
      </c>
      <c r="L61" s="53">
        <v>0</v>
      </c>
      <c r="M61" s="53"/>
      <c r="N61" s="53"/>
      <c r="O61" s="53"/>
      <c r="P61" s="53"/>
    </row>
    <row r="62" spans="1:16" hidden="1">
      <c r="A62" s="26"/>
      <c r="B62" s="58">
        <v>46056</v>
      </c>
      <c r="C62" s="53" t="s">
        <v>18</v>
      </c>
      <c r="D62" s="53" t="s">
        <v>3107</v>
      </c>
      <c r="E62" s="53">
        <v>1</v>
      </c>
      <c r="F62" s="11">
        <v>0</v>
      </c>
      <c r="G62" s="53">
        <v>0</v>
      </c>
      <c r="H62" s="53">
        <v>0</v>
      </c>
      <c r="I62" s="53">
        <v>0</v>
      </c>
      <c r="J62" s="53">
        <v>0</v>
      </c>
      <c r="K62" s="53">
        <v>0</v>
      </c>
      <c r="L62" s="53">
        <v>0</v>
      </c>
      <c r="M62" s="53"/>
      <c r="N62" s="53"/>
      <c r="O62" s="53"/>
      <c r="P62" s="53"/>
    </row>
    <row r="63" spans="1:16" hidden="1">
      <c r="A63" s="26"/>
      <c r="B63" s="58">
        <v>46056</v>
      </c>
      <c r="C63" s="53" t="s">
        <v>204</v>
      </c>
      <c r="D63" s="53" t="s">
        <v>3108</v>
      </c>
      <c r="E63" s="53">
        <v>6</v>
      </c>
      <c r="F63" s="11">
        <v>0</v>
      </c>
      <c r="G63" s="53">
        <v>0</v>
      </c>
      <c r="H63" s="53">
        <v>0</v>
      </c>
      <c r="I63" s="53">
        <v>0</v>
      </c>
      <c r="J63" s="53">
        <v>0</v>
      </c>
      <c r="K63" s="53">
        <v>0</v>
      </c>
      <c r="L63" s="53">
        <v>0</v>
      </c>
      <c r="M63" s="53"/>
      <c r="N63" s="53"/>
      <c r="O63" s="53"/>
      <c r="P63" s="53"/>
    </row>
    <row r="64" spans="1:16" hidden="1">
      <c r="A64" s="26"/>
      <c r="B64" s="48">
        <v>46057</v>
      </c>
      <c r="C64" s="53" t="s">
        <v>3115</v>
      </c>
      <c r="D64" s="53" t="s">
        <v>3114</v>
      </c>
      <c r="E64" s="53">
        <v>3</v>
      </c>
      <c r="F64" s="11">
        <v>3</v>
      </c>
      <c r="G64" s="53">
        <v>0</v>
      </c>
      <c r="H64" s="53">
        <v>0</v>
      </c>
      <c r="I64" s="53">
        <v>0</v>
      </c>
      <c r="J64" s="53">
        <v>0</v>
      </c>
      <c r="K64" s="53">
        <v>0</v>
      </c>
      <c r="L64" s="53">
        <v>0</v>
      </c>
      <c r="M64" s="53"/>
      <c r="N64" s="53"/>
      <c r="O64" s="53"/>
      <c r="P64" s="53"/>
    </row>
    <row r="65" spans="1:16" hidden="1">
      <c r="A65" s="26"/>
      <c r="B65" s="48">
        <v>46058</v>
      </c>
      <c r="C65" s="53" t="s">
        <v>3120</v>
      </c>
      <c r="D65" s="53" t="s">
        <v>3119</v>
      </c>
      <c r="E65" s="53">
        <v>1</v>
      </c>
      <c r="F65" s="11">
        <v>1</v>
      </c>
      <c r="G65" s="53">
        <v>0</v>
      </c>
      <c r="H65" s="53">
        <v>0</v>
      </c>
      <c r="I65" s="53">
        <v>0</v>
      </c>
      <c r="J65" s="53">
        <v>0</v>
      </c>
      <c r="K65" s="53">
        <v>0</v>
      </c>
      <c r="L65" s="53">
        <v>0</v>
      </c>
      <c r="M65" s="53"/>
      <c r="N65" s="53"/>
      <c r="O65" s="53"/>
      <c r="P65" s="53"/>
    </row>
    <row r="66" spans="1:16" hidden="1">
      <c r="A66" s="26"/>
      <c r="B66" s="58">
        <v>46059</v>
      </c>
      <c r="C66" s="53" t="s">
        <v>3126</v>
      </c>
      <c r="D66" s="53" t="s">
        <v>3123</v>
      </c>
      <c r="E66" s="53">
        <v>5</v>
      </c>
      <c r="F66" s="11">
        <v>0</v>
      </c>
      <c r="G66" s="53">
        <v>0</v>
      </c>
      <c r="H66" s="53">
        <v>0</v>
      </c>
      <c r="I66" s="53">
        <v>0</v>
      </c>
      <c r="J66" s="53">
        <v>0</v>
      </c>
      <c r="K66" s="53">
        <v>0</v>
      </c>
      <c r="L66" s="53">
        <v>0</v>
      </c>
      <c r="M66" s="53"/>
      <c r="N66" s="53"/>
      <c r="O66" s="53"/>
      <c r="P66" s="53"/>
    </row>
    <row r="67" spans="1:16" hidden="1">
      <c r="A67" s="7"/>
      <c r="B67" s="58">
        <v>46059</v>
      </c>
      <c r="C67" s="53" t="s">
        <v>3127</v>
      </c>
      <c r="D67" s="53" t="s">
        <v>3046</v>
      </c>
      <c r="E67" s="53">
        <v>9</v>
      </c>
      <c r="F67" s="11">
        <v>0</v>
      </c>
      <c r="G67" s="53">
        <v>0</v>
      </c>
      <c r="H67" s="53">
        <v>0</v>
      </c>
      <c r="I67" s="53">
        <v>0</v>
      </c>
      <c r="J67" s="53">
        <v>0</v>
      </c>
      <c r="K67" s="53">
        <v>0</v>
      </c>
      <c r="L67" s="53">
        <v>0</v>
      </c>
      <c r="M67" s="53"/>
      <c r="N67" s="53"/>
      <c r="O67" s="53"/>
      <c r="P67" s="53"/>
    </row>
    <row r="68" spans="1:16" hidden="1">
      <c r="A68" s="26"/>
      <c r="B68" s="58">
        <v>46059</v>
      </c>
      <c r="C68" s="53" t="s">
        <v>3127</v>
      </c>
      <c r="D68" s="53" t="s">
        <v>3057</v>
      </c>
      <c r="E68" s="53">
        <v>12</v>
      </c>
      <c r="F68" s="11">
        <v>0</v>
      </c>
      <c r="G68" s="53">
        <v>0</v>
      </c>
      <c r="H68" s="53">
        <v>0</v>
      </c>
      <c r="I68" s="53">
        <v>0</v>
      </c>
      <c r="J68" s="53">
        <v>0</v>
      </c>
      <c r="K68" s="53">
        <v>0</v>
      </c>
      <c r="L68" s="53">
        <v>0</v>
      </c>
      <c r="M68" s="53"/>
      <c r="N68" s="53"/>
      <c r="O68" s="53"/>
      <c r="P68" s="53"/>
    </row>
    <row r="69" spans="1:16" hidden="1">
      <c r="A69" s="26"/>
      <c r="B69" s="58">
        <v>46059</v>
      </c>
      <c r="C69" s="53" t="s">
        <v>3128</v>
      </c>
      <c r="D69" s="53" t="s">
        <v>3124</v>
      </c>
      <c r="E69" s="53">
        <v>2</v>
      </c>
      <c r="F69" s="11">
        <v>0</v>
      </c>
      <c r="G69" s="53">
        <v>0</v>
      </c>
      <c r="H69" s="53">
        <v>0</v>
      </c>
      <c r="I69" s="53">
        <v>0</v>
      </c>
      <c r="J69" s="53">
        <v>0</v>
      </c>
      <c r="K69" s="53">
        <v>0</v>
      </c>
      <c r="L69" s="53">
        <v>0</v>
      </c>
      <c r="M69" s="53"/>
      <c r="N69" s="53"/>
      <c r="O69" s="53"/>
      <c r="P69" s="53"/>
    </row>
    <row r="70" spans="1:16" ht="16.5" hidden="1" customHeight="1">
      <c r="A70" s="26"/>
      <c r="B70" s="9">
        <v>46060</v>
      </c>
      <c r="C70" s="53" t="s">
        <v>3127</v>
      </c>
      <c r="D70" s="53" t="s">
        <v>3087</v>
      </c>
      <c r="E70" s="53">
        <v>4</v>
      </c>
      <c r="F70" s="11">
        <v>0</v>
      </c>
      <c r="G70" s="53">
        <v>0</v>
      </c>
      <c r="H70" s="53">
        <v>0</v>
      </c>
      <c r="I70" s="53">
        <v>0</v>
      </c>
      <c r="J70" s="53">
        <v>0</v>
      </c>
      <c r="K70" s="53">
        <v>0</v>
      </c>
      <c r="L70" s="53">
        <v>0</v>
      </c>
      <c r="M70" s="53"/>
      <c r="N70" s="53"/>
      <c r="O70" s="53"/>
      <c r="P70" s="53"/>
    </row>
    <row r="71" spans="1:16" hidden="1">
      <c r="A71" s="26"/>
      <c r="B71" s="9">
        <v>46061</v>
      </c>
      <c r="C71" s="53" t="s">
        <v>3129</v>
      </c>
      <c r="D71" s="53" t="s">
        <v>3125</v>
      </c>
      <c r="E71" s="53">
        <v>13</v>
      </c>
      <c r="F71" s="11">
        <v>2</v>
      </c>
      <c r="G71" s="53">
        <v>0</v>
      </c>
      <c r="H71" s="53">
        <v>3</v>
      </c>
      <c r="I71" s="53">
        <v>0</v>
      </c>
      <c r="J71" s="53">
        <v>0</v>
      </c>
      <c r="K71" s="53">
        <v>0</v>
      </c>
      <c r="L71" s="53">
        <v>3</v>
      </c>
      <c r="M71" s="53"/>
      <c r="N71" s="53"/>
      <c r="O71" s="53" t="s">
        <v>3130</v>
      </c>
      <c r="P71" s="53" t="s">
        <v>3131</v>
      </c>
    </row>
    <row r="72" spans="1:16" ht="16.5" hidden="1" customHeight="1">
      <c r="A72" s="26"/>
      <c r="B72" s="9">
        <v>46062</v>
      </c>
      <c r="C72" s="53" t="s">
        <v>3133</v>
      </c>
      <c r="D72" s="53" t="s">
        <v>3114</v>
      </c>
      <c r="E72" s="53">
        <v>3</v>
      </c>
      <c r="F72" s="11">
        <v>1</v>
      </c>
      <c r="G72" s="53">
        <v>0</v>
      </c>
      <c r="H72" s="53">
        <v>1</v>
      </c>
      <c r="I72" s="53">
        <v>0</v>
      </c>
      <c r="J72" s="53">
        <v>0</v>
      </c>
      <c r="K72" s="53">
        <v>0</v>
      </c>
      <c r="L72" s="53">
        <v>1</v>
      </c>
      <c r="M72" s="53"/>
      <c r="N72" s="53"/>
      <c r="O72" s="53" t="s">
        <v>3135</v>
      </c>
      <c r="P72" s="53" t="s">
        <v>3135</v>
      </c>
    </row>
    <row r="73" spans="1:16" hidden="1">
      <c r="A73" s="26"/>
      <c r="B73" s="9">
        <v>46062</v>
      </c>
      <c r="C73" s="53" t="s">
        <v>3134</v>
      </c>
      <c r="D73" s="53" t="s">
        <v>3132</v>
      </c>
      <c r="E73" s="53">
        <v>2</v>
      </c>
      <c r="F73" s="11">
        <v>0</v>
      </c>
      <c r="G73" s="53">
        <v>0</v>
      </c>
      <c r="H73" s="53">
        <v>0</v>
      </c>
      <c r="I73" s="53">
        <v>0</v>
      </c>
      <c r="J73" s="53">
        <v>0</v>
      </c>
      <c r="K73" s="53">
        <v>0</v>
      </c>
      <c r="L73" s="53">
        <v>0</v>
      </c>
      <c r="M73" s="53"/>
      <c r="N73" s="53"/>
      <c r="O73" s="53"/>
      <c r="P73" s="53"/>
    </row>
    <row r="74" spans="1:16" hidden="1">
      <c r="A74" s="26"/>
      <c r="B74" s="9">
        <v>46063</v>
      </c>
      <c r="C74" s="53" t="s">
        <v>3138</v>
      </c>
      <c r="D74" s="53" t="s">
        <v>3140</v>
      </c>
      <c r="E74" s="53">
        <v>2</v>
      </c>
      <c r="F74" s="11">
        <v>0</v>
      </c>
      <c r="G74" s="53">
        <v>0</v>
      </c>
      <c r="H74" s="53">
        <v>0</v>
      </c>
      <c r="I74" s="53">
        <v>0</v>
      </c>
      <c r="J74" s="53">
        <v>0</v>
      </c>
      <c r="K74" s="53">
        <v>0</v>
      </c>
      <c r="L74" s="53">
        <v>0</v>
      </c>
      <c r="M74" s="53"/>
      <c r="N74" s="53"/>
      <c r="O74" s="53"/>
      <c r="P74" s="53"/>
    </row>
    <row r="75" spans="1:16" hidden="1">
      <c r="A75" s="26"/>
      <c r="B75" s="9">
        <v>46063</v>
      </c>
      <c r="C75" s="53" t="s">
        <v>3141</v>
      </c>
      <c r="D75" s="53" t="s">
        <v>3096</v>
      </c>
      <c r="E75" s="53">
        <v>1</v>
      </c>
      <c r="F75" s="11">
        <v>0</v>
      </c>
      <c r="G75" s="53">
        <v>0</v>
      </c>
      <c r="H75" s="53">
        <v>0</v>
      </c>
      <c r="I75" s="53">
        <v>0</v>
      </c>
      <c r="J75" s="53">
        <v>0</v>
      </c>
      <c r="K75" s="53">
        <v>0</v>
      </c>
      <c r="L75" s="53">
        <v>0</v>
      </c>
      <c r="M75" s="53"/>
      <c r="N75" s="53"/>
      <c r="O75" s="53"/>
      <c r="P75" s="53"/>
    </row>
    <row r="76" spans="1:16" hidden="1">
      <c r="A76" s="26"/>
      <c r="B76" s="9">
        <v>46064</v>
      </c>
      <c r="C76" s="53" t="s">
        <v>2244</v>
      </c>
      <c r="D76" s="53" t="s">
        <v>3065</v>
      </c>
      <c r="E76" s="53">
        <v>1</v>
      </c>
      <c r="F76" s="11">
        <v>0</v>
      </c>
      <c r="G76" s="53">
        <v>0</v>
      </c>
      <c r="H76" s="53">
        <v>0</v>
      </c>
      <c r="I76" s="53">
        <v>0</v>
      </c>
      <c r="J76" s="53">
        <v>0</v>
      </c>
      <c r="K76" s="53">
        <v>0</v>
      </c>
      <c r="L76" s="53">
        <v>0</v>
      </c>
      <c r="M76" s="53"/>
      <c r="N76" s="53"/>
      <c r="O76" s="53"/>
      <c r="P76" s="53"/>
    </row>
    <row r="77" spans="1:16" hidden="1">
      <c r="A77" s="26"/>
      <c r="B77" s="9">
        <v>46064</v>
      </c>
      <c r="C77" s="53" t="s">
        <v>7</v>
      </c>
      <c r="D77" s="53" t="s">
        <v>3143</v>
      </c>
      <c r="E77" s="53">
        <v>11</v>
      </c>
      <c r="F77" s="11">
        <v>1</v>
      </c>
      <c r="G77" s="53">
        <v>0</v>
      </c>
      <c r="H77" s="53">
        <v>1</v>
      </c>
      <c r="I77" s="53">
        <v>0</v>
      </c>
      <c r="J77" s="53">
        <v>0</v>
      </c>
      <c r="K77" s="53">
        <v>0</v>
      </c>
      <c r="L77" s="53">
        <v>1</v>
      </c>
      <c r="M77" s="53" t="s">
        <v>3148</v>
      </c>
      <c r="N77" s="53" t="s">
        <v>3149</v>
      </c>
      <c r="O77" s="53"/>
      <c r="P77" s="53"/>
    </row>
    <row r="78" spans="1:16" hidden="1">
      <c r="A78" s="26"/>
      <c r="B78" s="9">
        <v>46064</v>
      </c>
      <c r="C78" s="53" t="s">
        <v>3146</v>
      </c>
      <c r="D78" s="53" t="s">
        <v>3144</v>
      </c>
      <c r="E78" s="53">
        <v>1</v>
      </c>
      <c r="F78" s="11">
        <v>0</v>
      </c>
      <c r="G78" s="53">
        <v>0</v>
      </c>
      <c r="H78" s="53">
        <v>0</v>
      </c>
      <c r="I78" s="53">
        <v>0</v>
      </c>
      <c r="J78" s="53">
        <v>0</v>
      </c>
      <c r="K78" s="53">
        <v>0</v>
      </c>
      <c r="L78" s="53">
        <v>0</v>
      </c>
      <c r="M78" s="53"/>
      <c r="N78" s="53"/>
      <c r="O78" s="53"/>
      <c r="P78" s="53"/>
    </row>
    <row r="79" spans="1:16" hidden="1">
      <c r="A79" s="26"/>
      <c r="B79" s="9">
        <v>46064</v>
      </c>
      <c r="C79" s="53" t="s">
        <v>3147</v>
      </c>
      <c r="D79" s="53" t="s">
        <v>3145</v>
      </c>
      <c r="E79" s="53">
        <v>3</v>
      </c>
      <c r="F79" s="11">
        <v>0</v>
      </c>
      <c r="G79" s="53">
        <v>0</v>
      </c>
      <c r="H79" s="53">
        <v>0</v>
      </c>
      <c r="I79" s="53">
        <v>0</v>
      </c>
      <c r="J79" s="53">
        <v>0</v>
      </c>
      <c r="K79" s="53">
        <v>0</v>
      </c>
      <c r="L79" s="53">
        <v>0</v>
      </c>
      <c r="M79" s="53"/>
      <c r="N79" s="53"/>
      <c r="O79" s="53"/>
      <c r="P79" s="53"/>
    </row>
    <row r="80" spans="1:16" hidden="1">
      <c r="A80" s="26"/>
      <c r="B80" s="58">
        <v>46065</v>
      </c>
      <c r="C80" s="53" t="s">
        <v>2244</v>
      </c>
      <c r="D80" s="53" t="s">
        <v>3095</v>
      </c>
      <c r="E80" s="53">
        <v>1</v>
      </c>
      <c r="F80" s="11">
        <v>0</v>
      </c>
      <c r="G80" s="53">
        <v>0</v>
      </c>
      <c r="H80" s="53">
        <v>0</v>
      </c>
      <c r="I80" s="53">
        <v>0</v>
      </c>
      <c r="J80" s="53">
        <v>0</v>
      </c>
      <c r="K80" s="53">
        <v>0</v>
      </c>
      <c r="L80" s="53">
        <v>0</v>
      </c>
      <c r="M80" s="53"/>
      <c r="N80" s="53"/>
      <c r="O80" s="53"/>
      <c r="P80" s="53"/>
    </row>
    <row r="81" spans="1:16" hidden="1">
      <c r="A81" s="26"/>
      <c r="B81" s="58">
        <v>46065</v>
      </c>
      <c r="C81" s="53" t="s">
        <v>3157</v>
      </c>
      <c r="D81" s="53" t="s">
        <v>3108</v>
      </c>
      <c r="E81" s="53">
        <v>6</v>
      </c>
      <c r="F81" s="11">
        <v>0</v>
      </c>
      <c r="G81" s="53">
        <v>0</v>
      </c>
      <c r="H81" s="53">
        <v>0</v>
      </c>
      <c r="I81" s="53">
        <v>0</v>
      </c>
      <c r="J81" s="53">
        <v>0</v>
      </c>
      <c r="K81" s="53">
        <v>0</v>
      </c>
      <c r="L81" s="53">
        <v>0</v>
      </c>
      <c r="M81" s="53"/>
      <c r="N81" s="53"/>
      <c r="O81" s="53"/>
      <c r="P81" s="53"/>
    </row>
    <row r="82" spans="1:16" hidden="1">
      <c r="A82" s="26"/>
      <c r="B82" s="58">
        <v>46065</v>
      </c>
      <c r="C82" s="53" t="s">
        <v>3156</v>
      </c>
      <c r="D82" s="53" t="s">
        <v>3155</v>
      </c>
      <c r="E82" s="53">
        <v>13</v>
      </c>
      <c r="F82" s="11">
        <v>1</v>
      </c>
      <c r="G82" s="53">
        <v>0</v>
      </c>
      <c r="H82" s="53">
        <v>1</v>
      </c>
      <c r="I82" s="53">
        <v>0</v>
      </c>
      <c r="J82" s="53">
        <v>0</v>
      </c>
      <c r="K82" s="53">
        <v>0</v>
      </c>
      <c r="L82" s="53">
        <v>1</v>
      </c>
      <c r="M82" s="53"/>
      <c r="N82" s="53"/>
      <c r="O82" s="53" t="s">
        <v>3159</v>
      </c>
      <c r="P82" s="53" t="s">
        <v>3159</v>
      </c>
    </row>
    <row r="83" spans="1:16" hidden="1">
      <c r="A83" s="26"/>
      <c r="B83" s="58">
        <v>46065</v>
      </c>
      <c r="C83" s="53" t="s">
        <v>2244</v>
      </c>
      <c r="D83" s="53" t="s">
        <v>3066</v>
      </c>
      <c r="E83" s="53">
        <v>9</v>
      </c>
      <c r="F83" s="11">
        <v>0</v>
      </c>
      <c r="G83" s="53">
        <v>0</v>
      </c>
      <c r="H83" s="53">
        <v>0</v>
      </c>
      <c r="I83" s="53">
        <v>0</v>
      </c>
      <c r="J83" s="53">
        <v>0</v>
      </c>
      <c r="K83" s="53">
        <v>0</v>
      </c>
      <c r="L83" s="53">
        <v>0</v>
      </c>
      <c r="M83" s="53"/>
      <c r="N83" s="53"/>
      <c r="O83" s="53"/>
      <c r="P83" s="53"/>
    </row>
    <row r="84" spans="1:16" hidden="1">
      <c r="A84" s="26"/>
      <c r="B84" s="58">
        <v>46065</v>
      </c>
      <c r="C84" s="53" t="s">
        <v>3156</v>
      </c>
      <c r="D84" s="53" t="s">
        <v>3158</v>
      </c>
      <c r="E84" s="53">
        <v>1</v>
      </c>
      <c r="F84" s="11">
        <v>1</v>
      </c>
      <c r="G84" s="53">
        <v>0</v>
      </c>
      <c r="H84" s="53">
        <v>2</v>
      </c>
      <c r="I84" s="53">
        <v>0</v>
      </c>
      <c r="J84" s="53">
        <v>0</v>
      </c>
      <c r="K84" s="53">
        <v>0</v>
      </c>
      <c r="L84" s="53">
        <v>2</v>
      </c>
      <c r="M84" s="53"/>
      <c r="N84" s="53"/>
      <c r="O84" s="53" t="s">
        <v>3159</v>
      </c>
      <c r="P84" s="53" t="s">
        <v>3160</v>
      </c>
    </row>
    <row r="85" spans="1:16" hidden="1">
      <c r="A85" s="26"/>
      <c r="B85" s="48">
        <v>46066</v>
      </c>
      <c r="C85" s="53" t="s">
        <v>7</v>
      </c>
      <c r="D85" s="53" t="s">
        <v>3119</v>
      </c>
      <c r="E85" s="53">
        <v>1</v>
      </c>
      <c r="F85" s="11">
        <v>0</v>
      </c>
      <c r="G85" s="53">
        <v>0</v>
      </c>
      <c r="H85" s="53">
        <v>0</v>
      </c>
      <c r="I85" s="53">
        <v>0</v>
      </c>
      <c r="J85" s="53">
        <v>0</v>
      </c>
      <c r="K85" s="53">
        <v>0</v>
      </c>
      <c r="L85" s="53">
        <v>0</v>
      </c>
      <c r="M85" s="53"/>
      <c r="N85" s="53"/>
      <c r="O85" s="53"/>
      <c r="P85" s="53"/>
    </row>
    <row r="86" spans="1:16" hidden="1">
      <c r="A86" s="26"/>
      <c r="B86" s="48">
        <v>46067</v>
      </c>
      <c r="C86" s="53" t="s">
        <v>7</v>
      </c>
      <c r="D86" s="53" t="s">
        <v>3167</v>
      </c>
      <c r="E86" s="53">
        <v>1</v>
      </c>
      <c r="F86" s="11">
        <v>0</v>
      </c>
      <c r="G86" s="53">
        <v>0</v>
      </c>
      <c r="H86" s="53">
        <v>0</v>
      </c>
      <c r="I86" s="53">
        <v>0</v>
      </c>
      <c r="J86" s="53">
        <v>0</v>
      </c>
      <c r="K86" s="53">
        <v>0</v>
      </c>
      <c r="L86" s="53">
        <v>0</v>
      </c>
      <c r="M86" s="53"/>
      <c r="N86" s="53"/>
      <c r="O86" s="53"/>
      <c r="P86" s="53"/>
    </row>
    <row r="87" spans="1:16" hidden="1">
      <c r="A87" s="26"/>
      <c r="B87" s="48">
        <v>46068</v>
      </c>
      <c r="C87" s="53" t="s">
        <v>2244</v>
      </c>
      <c r="D87" s="53" t="s">
        <v>3086</v>
      </c>
      <c r="E87" s="53">
        <v>2</v>
      </c>
      <c r="F87" s="11">
        <v>0</v>
      </c>
      <c r="G87" s="53">
        <v>0</v>
      </c>
      <c r="H87" s="53">
        <v>0</v>
      </c>
      <c r="I87" s="53">
        <v>0</v>
      </c>
      <c r="J87" s="53">
        <v>0</v>
      </c>
      <c r="K87" s="53">
        <v>0</v>
      </c>
      <c r="L87" s="53">
        <v>0</v>
      </c>
      <c r="M87" s="53"/>
      <c r="N87" s="53"/>
      <c r="O87" s="53"/>
      <c r="P87" s="53"/>
    </row>
    <row r="88" spans="1:16" hidden="1">
      <c r="A88" s="26"/>
      <c r="B88" s="48">
        <v>46069</v>
      </c>
      <c r="C88" s="53" t="s">
        <v>3170</v>
      </c>
      <c r="D88" s="53" t="s">
        <v>3168</v>
      </c>
      <c r="E88" s="53">
        <v>13</v>
      </c>
      <c r="F88" s="11">
        <v>0</v>
      </c>
      <c r="G88" s="53">
        <v>0</v>
      </c>
      <c r="H88" s="53">
        <v>3</v>
      </c>
      <c r="I88" s="53">
        <v>0</v>
      </c>
      <c r="J88" s="53">
        <v>0</v>
      </c>
      <c r="K88" s="53">
        <v>0</v>
      </c>
      <c r="L88" s="53">
        <v>3</v>
      </c>
      <c r="M88" s="53"/>
      <c r="N88" s="53"/>
      <c r="O88" s="53" t="s">
        <v>3172</v>
      </c>
      <c r="P88" s="53" t="s">
        <v>3173</v>
      </c>
    </row>
    <row r="89" spans="1:16" hidden="1">
      <c r="A89" s="26"/>
      <c r="B89" s="48">
        <v>46069</v>
      </c>
      <c r="C89" s="53" t="s">
        <v>7</v>
      </c>
      <c r="D89" s="53" t="s">
        <v>3169</v>
      </c>
      <c r="E89" s="53">
        <v>1</v>
      </c>
      <c r="F89" s="11">
        <v>0</v>
      </c>
      <c r="G89" s="53">
        <v>0</v>
      </c>
      <c r="H89" s="53">
        <v>0</v>
      </c>
      <c r="I89" s="53">
        <v>0</v>
      </c>
      <c r="J89" s="53">
        <v>0</v>
      </c>
      <c r="K89" s="53">
        <v>0</v>
      </c>
      <c r="L89" s="53">
        <v>0</v>
      </c>
      <c r="M89" s="53"/>
      <c r="N89" s="53"/>
      <c r="O89" s="53"/>
      <c r="P89" s="53"/>
    </row>
    <row r="90" spans="1:16" hidden="1">
      <c r="A90" s="26"/>
      <c r="B90" s="48">
        <v>46070</v>
      </c>
      <c r="C90" s="53" t="s">
        <v>7</v>
      </c>
      <c r="D90" s="53" t="s">
        <v>3158</v>
      </c>
      <c r="E90" s="53">
        <v>1</v>
      </c>
      <c r="F90" s="11">
        <v>0</v>
      </c>
      <c r="G90" s="53">
        <v>0</v>
      </c>
      <c r="H90" s="53">
        <v>0</v>
      </c>
      <c r="I90" s="53">
        <v>0</v>
      </c>
      <c r="J90" s="53">
        <v>0</v>
      </c>
      <c r="K90" s="53">
        <v>0</v>
      </c>
      <c r="L90" s="53">
        <v>0</v>
      </c>
      <c r="M90" s="53"/>
      <c r="N90" s="53"/>
      <c r="O90" s="53"/>
      <c r="P90" s="53"/>
    </row>
    <row r="91" spans="1:16" hidden="1">
      <c r="A91" s="26"/>
      <c r="B91" s="48">
        <v>46071</v>
      </c>
      <c r="C91" s="53" t="s">
        <v>2244</v>
      </c>
      <c r="D91" s="53" t="s">
        <v>3107</v>
      </c>
      <c r="E91" s="53">
        <v>1</v>
      </c>
      <c r="F91" s="11">
        <v>1</v>
      </c>
      <c r="G91" s="53">
        <v>0</v>
      </c>
      <c r="H91" s="53">
        <v>0</v>
      </c>
      <c r="I91" s="53">
        <v>0</v>
      </c>
      <c r="J91" s="53">
        <v>0</v>
      </c>
      <c r="K91" s="53">
        <v>0</v>
      </c>
      <c r="L91" s="53">
        <v>0</v>
      </c>
      <c r="M91" s="53"/>
      <c r="N91" s="53"/>
      <c r="O91" s="53"/>
      <c r="P91" s="53"/>
    </row>
    <row r="92" spans="1:16" hidden="1">
      <c r="A92" s="26"/>
      <c r="B92" s="48">
        <v>46072</v>
      </c>
      <c r="C92" s="53" t="s">
        <v>2244</v>
      </c>
      <c r="D92" s="53" t="s">
        <v>3174</v>
      </c>
      <c r="E92" s="53">
        <v>2</v>
      </c>
      <c r="F92" s="11">
        <v>0</v>
      </c>
      <c r="G92" s="53">
        <v>0</v>
      </c>
      <c r="H92" s="53">
        <v>0</v>
      </c>
      <c r="I92" s="53">
        <v>0</v>
      </c>
      <c r="J92" s="53">
        <v>0</v>
      </c>
      <c r="K92" s="53">
        <v>0</v>
      </c>
      <c r="L92" s="53">
        <v>0</v>
      </c>
      <c r="M92" s="53"/>
      <c r="N92" s="53"/>
      <c r="O92" s="53"/>
      <c r="P92" s="53"/>
    </row>
    <row r="93" spans="1:16" hidden="1">
      <c r="A93" s="26"/>
      <c r="B93" s="48">
        <v>46076</v>
      </c>
      <c r="C93" s="53" t="s">
        <v>3190</v>
      </c>
      <c r="D93" s="53" t="s">
        <v>3155</v>
      </c>
      <c r="E93" s="53">
        <v>12</v>
      </c>
      <c r="F93" s="11">
        <v>2</v>
      </c>
      <c r="G93" s="53">
        <v>0</v>
      </c>
      <c r="H93" s="53">
        <v>3</v>
      </c>
      <c r="I93" s="53">
        <v>0</v>
      </c>
      <c r="J93" s="53">
        <v>0</v>
      </c>
      <c r="K93" s="53">
        <v>0</v>
      </c>
      <c r="L93" s="53">
        <v>3</v>
      </c>
      <c r="M93" s="53" t="s">
        <v>3196</v>
      </c>
      <c r="N93" s="53" t="s">
        <v>3194</v>
      </c>
      <c r="O93" s="53" t="s">
        <v>3194</v>
      </c>
      <c r="P93" s="53" t="s">
        <v>3197</v>
      </c>
    </row>
    <row r="94" spans="1:16" hidden="1">
      <c r="A94" s="26"/>
      <c r="B94" s="48">
        <v>46076</v>
      </c>
      <c r="C94" s="53" t="s">
        <v>3190</v>
      </c>
      <c r="D94" s="53" t="s">
        <v>3125</v>
      </c>
      <c r="E94" s="53">
        <v>11</v>
      </c>
      <c r="F94" s="11">
        <v>1</v>
      </c>
      <c r="G94" s="53">
        <v>0</v>
      </c>
      <c r="H94" s="53">
        <v>5</v>
      </c>
      <c r="I94" s="53">
        <v>0</v>
      </c>
      <c r="J94" s="53">
        <v>0</v>
      </c>
      <c r="K94" s="53">
        <v>0</v>
      </c>
      <c r="L94" s="53">
        <v>5</v>
      </c>
      <c r="M94" s="53"/>
      <c r="N94" s="53"/>
      <c r="O94" s="53" t="s">
        <v>3194</v>
      </c>
      <c r="P94" s="53" t="s">
        <v>3193</v>
      </c>
    </row>
    <row r="95" spans="1:16" hidden="1">
      <c r="A95" s="26"/>
      <c r="B95" s="48">
        <v>46077</v>
      </c>
      <c r="C95" s="53" t="s">
        <v>3202</v>
      </c>
      <c r="D95" s="53" t="s">
        <v>3199</v>
      </c>
      <c r="E95" s="53">
        <v>7</v>
      </c>
      <c r="F95" s="11">
        <v>0</v>
      </c>
      <c r="G95" s="53">
        <v>0</v>
      </c>
      <c r="H95" s="53">
        <v>0</v>
      </c>
      <c r="I95" s="53">
        <v>0</v>
      </c>
      <c r="J95" s="53">
        <v>0</v>
      </c>
      <c r="K95" s="53">
        <v>0</v>
      </c>
      <c r="L95" s="53">
        <v>0</v>
      </c>
      <c r="M95" s="53"/>
      <c r="N95" s="53"/>
      <c r="O95" s="53"/>
      <c r="P95" s="53"/>
    </row>
    <row r="96" spans="1:16" hidden="1">
      <c r="A96" s="26"/>
      <c r="B96" s="48">
        <v>46077</v>
      </c>
      <c r="C96" s="53" t="s">
        <v>3203</v>
      </c>
      <c r="D96" s="53" t="s">
        <v>3200</v>
      </c>
      <c r="E96" s="53">
        <v>1</v>
      </c>
      <c r="F96" s="11">
        <v>0</v>
      </c>
      <c r="G96" s="53">
        <v>0</v>
      </c>
      <c r="H96" s="53">
        <v>1</v>
      </c>
      <c r="I96" s="53">
        <v>0</v>
      </c>
      <c r="J96" s="53">
        <v>0</v>
      </c>
      <c r="K96" s="53">
        <v>0</v>
      </c>
      <c r="L96" s="53">
        <v>1</v>
      </c>
      <c r="M96" s="53"/>
      <c r="N96" s="53"/>
      <c r="O96" s="53" t="s">
        <v>3209</v>
      </c>
      <c r="P96" s="53" t="s">
        <v>3210</v>
      </c>
    </row>
    <row r="97" spans="1:16" hidden="1">
      <c r="A97" s="26"/>
      <c r="B97" s="48">
        <v>46077</v>
      </c>
      <c r="C97" s="53" t="s">
        <v>3203</v>
      </c>
      <c r="D97" s="53" t="s">
        <v>3201</v>
      </c>
      <c r="E97" s="53">
        <v>2</v>
      </c>
      <c r="F97" s="11">
        <v>0</v>
      </c>
      <c r="G97" s="53">
        <v>0</v>
      </c>
      <c r="H97" s="53">
        <v>0</v>
      </c>
      <c r="I97" s="53">
        <v>0</v>
      </c>
      <c r="J97" s="53">
        <v>0</v>
      </c>
      <c r="K97" s="53">
        <v>0</v>
      </c>
      <c r="L97" s="53">
        <v>0</v>
      </c>
      <c r="M97" s="53"/>
      <c r="N97" s="53"/>
      <c r="O97" s="53"/>
      <c r="P97" s="53"/>
    </row>
    <row r="98" spans="1:16" hidden="1">
      <c r="A98" s="26"/>
      <c r="B98" s="48">
        <v>46077</v>
      </c>
      <c r="C98" s="53" t="s">
        <v>3203</v>
      </c>
      <c r="D98" s="53" t="s">
        <v>3140</v>
      </c>
      <c r="E98" s="53">
        <v>2</v>
      </c>
      <c r="F98" s="11">
        <v>0</v>
      </c>
      <c r="G98" s="53">
        <v>0</v>
      </c>
      <c r="H98" s="53">
        <v>0</v>
      </c>
      <c r="I98" s="53">
        <v>0</v>
      </c>
      <c r="J98" s="53">
        <v>0</v>
      </c>
      <c r="K98" s="53">
        <v>0</v>
      </c>
      <c r="L98" s="53">
        <v>0</v>
      </c>
      <c r="M98" s="53"/>
      <c r="N98" s="53"/>
      <c r="O98" s="53"/>
      <c r="P98" s="53"/>
    </row>
    <row r="99" spans="1:16" hidden="1">
      <c r="A99" s="26"/>
      <c r="B99" s="48">
        <v>46077</v>
      </c>
      <c r="C99" s="53" t="s">
        <v>3203</v>
      </c>
      <c r="D99" s="53" t="s">
        <v>3211</v>
      </c>
      <c r="E99" s="53">
        <v>9</v>
      </c>
      <c r="F99" s="11">
        <v>7</v>
      </c>
      <c r="G99" s="53">
        <v>0</v>
      </c>
      <c r="H99" s="53">
        <v>16</v>
      </c>
      <c r="I99" s="53">
        <v>0</v>
      </c>
      <c r="J99" s="53">
        <v>0</v>
      </c>
      <c r="K99" s="53">
        <v>0</v>
      </c>
      <c r="L99" s="53">
        <v>16</v>
      </c>
      <c r="M99" s="53" t="s">
        <v>3210</v>
      </c>
      <c r="N99" s="53" t="s">
        <v>3213</v>
      </c>
      <c r="O99" s="53" t="s">
        <v>3212</v>
      </c>
      <c r="P99" s="53" t="s">
        <v>3210</v>
      </c>
    </row>
    <row r="100" spans="1:16" ht="16.5" hidden="1" customHeight="1">
      <c r="A100" s="26"/>
      <c r="B100" s="48">
        <v>46078</v>
      </c>
      <c r="C100" s="53" t="s">
        <v>18</v>
      </c>
      <c r="D100" s="53" t="s">
        <v>3167</v>
      </c>
      <c r="E100" s="53">
        <v>1</v>
      </c>
      <c r="F100" s="11">
        <v>0</v>
      </c>
      <c r="G100" s="53">
        <v>0</v>
      </c>
      <c r="H100" s="53">
        <v>0</v>
      </c>
      <c r="I100" s="53">
        <v>0</v>
      </c>
      <c r="J100" s="53">
        <v>0</v>
      </c>
      <c r="K100" s="53">
        <v>0</v>
      </c>
      <c r="L100" s="53">
        <v>0</v>
      </c>
      <c r="M100" s="53"/>
      <c r="N100" s="53"/>
      <c r="O100" s="53"/>
      <c r="P100" s="53"/>
    </row>
    <row r="101" spans="1:16" hidden="1">
      <c r="A101" s="26"/>
      <c r="B101" s="48">
        <v>46078</v>
      </c>
      <c r="C101" s="53" t="s">
        <v>18</v>
      </c>
      <c r="D101" s="53" t="s">
        <v>3158</v>
      </c>
      <c r="E101" s="53">
        <v>1</v>
      </c>
      <c r="F101" s="11">
        <v>0</v>
      </c>
      <c r="G101" s="53">
        <v>0</v>
      </c>
      <c r="H101" s="53">
        <v>0</v>
      </c>
      <c r="I101" s="53">
        <v>0</v>
      </c>
      <c r="J101" s="53">
        <v>0</v>
      </c>
      <c r="K101" s="53">
        <v>0</v>
      </c>
      <c r="L101" s="53">
        <v>0</v>
      </c>
      <c r="M101" s="53"/>
      <c r="N101" s="53"/>
      <c r="O101" s="53"/>
      <c r="P101" s="53"/>
    </row>
    <row r="102" spans="1:16" hidden="1">
      <c r="A102" s="26"/>
      <c r="B102" s="48">
        <v>46078</v>
      </c>
      <c r="C102" s="53" t="s">
        <v>18</v>
      </c>
      <c r="D102" s="53" t="s">
        <v>3119</v>
      </c>
      <c r="E102" s="53">
        <v>1</v>
      </c>
      <c r="F102" s="11">
        <v>0</v>
      </c>
      <c r="G102" s="53">
        <v>0</v>
      </c>
      <c r="H102" s="53">
        <v>0</v>
      </c>
      <c r="I102" s="53">
        <v>0</v>
      </c>
      <c r="J102" s="53">
        <v>0</v>
      </c>
      <c r="K102" s="53">
        <v>0</v>
      </c>
      <c r="L102" s="53">
        <v>0</v>
      </c>
      <c r="M102" s="53"/>
      <c r="N102" s="53"/>
      <c r="O102" s="53"/>
      <c r="P102" s="53"/>
    </row>
    <row r="103" spans="1:16" ht="16.5" hidden="1" customHeight="1">
      <c r="A103" s="26"/>
      <c r="B103" s="48">
        <v>46078</v>
      </c>
      <c r="C103" s="53" t="s">
        <v>3217</v>
      </c>
      <c r="D103" s="53" t="s">
        <v>3214</v>
      </c>
      <c r="E103" s="53">
        <v>5</v>
      </c>
      <c r="F103" s="11">
        <v>0</v>
      </c>
      <c r="G103" s="53">
        <v>0</v>
      </c>
      <c r="H103" s="53">
        <v>0</v>
      </c>
      <c r="I103" s="53">
        <v>0</v>
      </c>
      <c r="J103" s="53">
        <v>0</v>
      </c>
      <c r="K103" s="53">
        <v>0</v>
      </c>
      <c r="L103" s="53">
        <v>0</v>
      </c>
      <c r="M103" s="53"/>
      <c r="N103" s="53"/>
      <c r="O103" s="53"/>
      <c r="P103" s="53"/>
    </row>
    <row r="104" spans="1:16" hidden="1">
      <c r="A104" s="26"/>
      <c r="B104" s="48">
        <v>46079</v>
      </c>
      <c r="C104" s="53" t="s">
        <v>18</v>
      </c>
      <c r="D104" s="53" t="s">
        <v>3219</v>
      </c>
      <c r="E104" s="53">
        <v>1</v>
      </c>
      <c r="F104" s="11">
        <v>0</v>
      </c>
      <c r="G104" s="53">
        <v>0</v>
      </c>
      <c r="H104" s="53">
        <v>0</v>
      </c>
      <c r="I104" s="53">
        <v>0</v>
      </c>
      <c r="J104" s="53">
        <v>0</v>
      </c>
      <c r="K104" s="53">
        <v>0</v>
      </c>
      <c r="L104" s="53">
        <v>0</v>
      </c>
      <c r="M104" s="53"/>
      <c r="N104" s="53"/>
      <c r="O104" s="53"/>
      <c r="P104" s="53"/>
    </row>
    <row r="105" spans="1:16" hidden="1">
      <c r="A105" s="26"/>
      <c r="B105" s="48">
        <v>46080</v>
      </c>
      <c r="C105" s="53" t="s">
        <v>18</v>
      </c>
      <c r="D105" s="53" t="s">
        <v>3132</v>
      </c>
      <c r="E105" s="53">
        <v>2</v>
      </c>
      <c r="F105" s="11">
        <v>1</v>
      </c>
      <c r="G105" s="53">
        <v>0</v>
      </c>
      <c r="H105" s="53">
        <v>1</v>
      </c>
      <c r="I105" s="53">
        <v>0</v>
      </c>
      <c r="J105" s="53">
        <v>0</v>
      </c>
      <c r="K105" s="53">
        <v>0</v>
      </c>
      <c r="L105" s="53">
        <v>1</v>
      </c>
      <c r="M105" s="53" t="s">
        <v>3229</v>
      </c>
      <c r="N105" s="53" t="s">
        <v>3230</v>
      </c>
      <c r="O105" s="53"/>
      <c r="P105" s="53"/>
    </row>
    <row r="106" spans="1:16" hidden="1">
      <c r="A106" s="26"/>
      <c r="B106" s="48">
        <v>46082</v>
      </c>
      <c r="C106" s="53" t="s">
        <v>3222</v>
      </c>
      <c r="D106" s="53" t="s">
        <v>3220</v>
      </c>
      <c r="E106" s="53">
        <v>1</v>
      </c>
      <c r="F106" s="11">
        <v>0</v>
      </c>
      <c r="G106" s="53">
        <v>0</v>
      </c>
      <c r="H106" s="53">
        <v>0</v>
      </c>
      <c r="I106" s="53">
        <v>0</v>
      </c>
      <c r="J106" s="53">
        <v>0</v>
      </c>
      <c r="K106" s="53">
        <v>0</v>
      </c>
      <c r="L106" s="53">
        <v>0</v>
      </c>
      <c r="M106" s="53"/>
      <c r="N106" s="53"/>
      <c r="O106" s="53"/>
      <c r="P106" s="53"/>
    </row>
    <row r="107" spans="1:16" hidden="1">
      <c r="A107" s="26"/>
      <c r="B107" s="48">
        <v>46082</v>
      </c>
      <c r="C107" s="53" t="s">
        <v>18</v>
      </c>
      <c r="D107" s="53" t="s">
        <v>3169</v>
      </c>
      <c r="E107" s="53">
        <v>1</v>
      </c>
      <c r="F107" s="11">
        <v>0</v>
      </c>
      <c r="G107" s="53">
        <v>0</v>
      </c>
      <c r="H107" s="53">
        <v>0</v>
      </c>
      <c r="I107" s="53">
        <v>0</v>
      </c>
      <c r="J107" s="53">
        <v>0</v>
      </c>
      <c r="K107" s="53">
        <v>0</v>
      </c>
      <c r="L107" s="53">
        <v>0</v>
      </c>
      <c r="M107" s="53"/>
      <c r="N107" s="53"/>
      <c r="O107" s="53"/>
      <c r="P107" s="53"/>
    </row>
    <row r="108" spans="1:16" hidden="1">
      <c r="A108" s="26"/>
      <c r="B108" s="48">
        <v>46082</v>
      </c>
      <c r="C108" s="53" t="s">
        <v>3222</v>
      </c>
      <c r="D108" s="53" t="s">
        <v>3221</v>
      </c>
      <c r="E108" s="53">
        <v>2</v>
      </c>
      <c r="F108" s="11">
        <v>0</v>
      </c>
      <c r="G108" s="53">
        <v>0</v>
      </c>
      <c r="H108" s="53">
        <v>0</v>
      </c>
      <c r="I108" s="53">
        <v>0</v>
      </c>
      <c r="J108" s="53">
        <v>0</v>
      </c>
      <c r="K108" s="53">
        <v>0</v>
      </c>
      <c r="L108" s="53">
        <v>0</v>
      </c>
      <c r="M108" s="53"/>
      <c r="N108" s="53"/>
      <c r="O108" s="53"/>
      <c r="P108" s="53"/>
    </row>
    <row r="109" spans="1:16" hidden="1">
      <c r="A109" s="26"/>
      <c r="B109" s="48">
        <v>46083</v>
      </c>
      <c r="C109" s="53" t="s">
        <v>3236</v>
      </c>
      <c r="D109" s="11" t="s">
        <v>3108</v>
      </c>
      <c r="E109" s="53">
        <v>6</v>
      </c>
      <c r="F109" s="11">
        <v>6</v>
      </c>
      <c r="G109" s="53">
        <v>0</v>
      </c>
      <c r="H109" s="53">
        <v>0</v>
      </c>
      <c r="I109" s="53">
        <v>0</v>
      </c>
      <c r="J109" s="53">
        <v>0</v>
      </c>
      <c r="K109" s="53">
        <v>0</v>
      </c>
      <c r="L109" s="53">
        <v>0</v>
      </c>
      <c r="M109" s="53"/>
      <c r="N109" s="53"/>
      <c r="O109" s="53"/>
      <c r="P109" s="53"/>
    </row>
    <row r="110" spans="1:16" hidden="1">
      <c r="A110" s="26"/>
      <c r="B110" s="48">
        <v>46084</v>
      </c>
      <c r="C110" s="53" t="s">
        <v>3240</v>
      </c>
      <c r="D110" s="11" t="s">
        <v>3239</v>
      </c>
      <c r="E110" s="53">
        <v>1</v>
      </c>
      <c r="F110" s="11">
        <v>0</v>
      </c>
      <c r="G110" s="53">
        <v>0</v>
      </c>
      <c r="H110" s="53">
        <v>0</v>
      </c>
      <c r="I110" s="53">
        <v>0</v>
      </c>
      <c r="J110" s="53">
        <v>0</v>
      </c>
      <c r="K110" s="53">
        <v>0</v>
      </c>
      <c r="L110" s="53">
        <v>0</v>
      </c>
      <c r="M110" s="53"/>
      <c r="N110" s="53"/>
      <c r="O110" s="53"/>
      <c r="P110" s="53"/>
    </row>
    <row r="111" spans="1:16" hidden="1">
      <c r="A111" s="26"/>
      <c r="B111" s="48">
        <v>46084</v>
      </c>
      <c r="C111" s="53" t="s">
        <v>3240</v>
      </c>
      <c r="D111" s="11" t="s">
        <v>3252</v>
      </c>
      <c r="E111" s="53">
        <v>7</v>
      </c>
      <c r="F111" s="11">
        <v>2</v>
      </c>
      <c r="G111" s="53">
        <v>0</v>
      </c>
      <c r="H111" s="53">
        <v>2</v>
      </c>
      <c r="I111" s="53">
        <v>0</v>
      </c>
      <c r="J111" s="53">
        <v>0</v>
      </c>
      <c r="K111" s="53">
        <v>0</v>
      </c>
      <c r="L111" s="53">
        <v>2</v>
      </c>
      <c r="M111" s="53"/>
      <c r="N111" s="53"/>
      <c r="O111" s="53" t="s">
        <v>3241</v>
      </c>
      <c r="P111" s="53" t="s">
        <v>3241</v>
      </c>
    </row>
    <row r="112" spans="1:16" hidden="1">
      <c r="A112" s="26"/>
      <c r="B112" s="48">
        <v>46085</v>
      </c>
      <c r="C112" s="53" t="s">
        <v>3244</v>
      </c>
      <c r="D112" s="11" t="s">
        <v>3108</v>
      </c>
      <c r="E112" s="53">
        <v>6</v>
      </c>
      <c r="F112" s="11">
        <v>0</v>
      </c>
      <c r="G112" s="53">
        <v>0</v>
      </c>
      <c r="H112" s="53">
        <v>0</v>
      </c>
      <c r="I112" s="53">
        <v>0</v>
      </c>
      <c r="J112" s="53">
        <v>0</v>
      </c>
      <c r="K112" s="53">
        <v>0</v>
      </c>
      <c r="L112" s="53">
        <v>0</v>
      </c>
      <c r="M112" s="53"/>
      <c r="N112" s="53"/>
      <c r="O112" s="53"/>
      <c r="P112" s="53"/>
    </row>
    <row r="113" spans="1:16" hidden="1">
      <c r="A113" s="26"/>
      <c r="B113" s="48">
        <v>46086</v>
      </c>
      <c r="C113" s="53" t="s">
        <v>2244</v>
      </c>
      <c r="D113" s="53" t="s">
        <v>3167</v>
      </c>
      <c r="E113" s="53">
        <v>3</v>
      </c>
      <c r="F113" s="11">
        <v>0</v>
      </c>
      <c r="G113" s="53">
        <v>0</v>
      </c>
      <c r="H113" s="53">
        <v>0</v>
      </c>
      <c r="I113" s="53">
        <v>0</v>
      </c>
      <c r="J113" s="53">
        <v>0</v>
      </c>
      <c r="K113" s="53">
        <v>0</v>
      </c>
      <c r="L113" s="53">
        <v>0</v>
      </c>
      <c r="M113" s="53"/>
      <c r="N113" s="53"/>
      <c r="O113" s="53"/>
      <c r="P113" s="53"/>
    </row>
    <row r="114" spans="1:16" hidden="1">
      <c r="A114" s="26"/>
      <c r="B114" s="48">
        <v>46086</v>
      </c>
      <c r="C114" s="53" t="s">
        <v>2244</v>
      </c>
      <c r="D114" s="53" t="s">
        <v>3155</v>
      </c>
      <c r="E114" s="53">
        <v>10</v>
      </c>
      <c r="F114" s="11">
        <v>1</v>
      </c>
      <c r="G114" s="53">
        <v>0</v>
      </c>
      <c r="H114" s="53">
        <v>1</v>
      </c>
      <c r="I114" s="53">
        <v>0</v>
      </c>
      <c r="J114" s="53">
        <v>0</v>
      </c>
      <c r="K114" s="53">
        <v>0</v>
      </c>
      <c r="L114" s="53">
        <v>1</v>
      </c>
      <c r="M114" s="53" t="s">
        <v>3250</v>
      </c>
      <c r="N114" s="53" t="s">
        <v>3251</v>
      </c>
      <c r="O114" s="53"/>
      <c r="P114" s="53"/>
    </row>
    <row r="115" spans="1:16" hidden="1">
      <c r="A115" s="26"/>
      <c r="B115" s="48">
        <v>46088</v>
      </c>
      <c r="C115" s="53" t="s">
        <v>2244</v>
      </c>
      <c r="D115" s="11" t="s">
        <v>3261</v>
      </c>
      <c r="E115" s="53">
        <v>1</v>
      </c>
      <c r="F115" s="11">
        <v>0</v>
      </c>
      <c r="G115" s="53">
        <v>0</v>
      </c>
      <c r="H115" s="53">
        <v>0</v>
      </c>
      <c r="I115" s="53">
        <v>0</v>
      </c>
      <c r="J115" s="53">
        <v>0</v>
      </c>
      <c r="K115" s="53">
        <v>0</v>
      </c>
      <c r="L115" s="53">
        <v>0</v>
      </c>
      <c r="M115" s="53"/>
      <c r="N115" s="53"/>
      <c r="O115" s="53"/>
      <c r="P115" s="53"/>
    </row>
    <row r="116" spans="1:16" hidden="1">
      <c r="A116" s="26"/>
      <c r="B116" s="48">
        <v>46089</v>
      </c>
      <c r="C116" s="53" t="s">
        <v>2244</v>
      </c>
      <c r="D116" s="11" t="s">
        <v>3143</v>
      </c>
      <c r="E116" s="53">
        <v>5</v>
      </c>
      <c r="F116" s="11">
        <v>1</v>
      </c>
      <c r="G116" s="53">
        <v>0</v>
      </c>
      <c r="H116" s="53">
        <v>1</v>
      </c>
      <c r="I116" s="53">
        <v>0</v>
      </c>
      <c r="J116" s="53">
        <v>0</v>
      </c>
      <c r="K116" s="53">
        <v>0</v>
      </c>
      <c r="L116" s="53">
        <v>1</v>
      </c>
      <c r="M116" s="53"/>
      <c r="N116" s="53"/>
      <c r="O116" s="53"/>
      <c r="P116" s="53"/>
    </row>
    <row r="117" spans="1:16" hidden="1">
      <c r="A117" s="26"/>
      <c r="B117" s="48">
        <v>46089</v>
      </c>
      <c r="C117" s="53" t="s">
        <v>2244</v>
      </c>
      <c r="D117" s="53" t="s">
        <v>3132</v>
      </c>
      <c r="E117" s="53">
        <v>1</v>
      </c>
      <c r="F117" s="11">
        <v>1</v>
      </c>
      <c r="G117" s="53">
        <v>0</v>
      </c>
      <c r="H117" s="53">
        <v>0</v>
      </c>
      <c r="I117" s="53">
        <v>0</v>
      </c>
      <c r="J117" s="53">
        <v>0</v>
      </c>
      <c r="K117" s="53">
        <v>0</v>
      </c>
      <c r="L117" s="53">
        <v>0</v>
      </c>
      <c r="M117" s="53"/>
      <c r="N117" s="53"/>
      <c r="O117" s="53"/>
      <c r="P117" s="53"/>
    </row>
    <row r="118" spans="1:16" hidden="1">
      <c r="A118" s="26"/>
      <c r="B118" s="48">
        <v>46090</v>
      </c>
      <c r="C118" s="53" t="s">
        <v>2244</v>
      </c>
      <c r="D118" s="53" t="s">
        <v>3140</v>
      </c>
      <c r="E118" s="53">
        <v>2</v>
      </c>
      <c r="F118" s="11">
        <v>0</v>
      </c>
      <c r="G118" s="53">
        <v>0</v>
      </c>
      <c r="H118" s="53">
        <v>0</v>
      </c>
      <c r="I118" s="53">
        <v>0</v>
      </c>
      <c r="J118" s="53">
        <v>0</v>
      </c>
      <c r="K118" s="53">
        <v>0</v>
      </c>
      <c r="L118" s="53">
        <v>0</v>
      </c>
      <c r="M118" s="53"/>
      <c r="N118" s="53"/>
      <c r="O118" s="53"/>
      <c r="P118" s="53"/>
    </row>
    <row r="119" spans="1:16" hidden="1">
      <c r="A119" s="26"/>
      <c r="B119" s="48">
        <v>46090</v>
      </c>
      <c r="C119" s="53" t="s">
        <v>2244</v>
      </c>
      <c r="D119" s="53" t="s">
        <v>3270</v>
      </c>
      <c r="E119" s="53">
        <v>1</v>
      </c>
      <c r="F119" s="11">
        <v>0</v>
      </c>
      <c r="G119" s="53">
        <v>0</v>
      </c>
      <c r="H119" s="53">
        <v>0</v>
      </c>
      <c r="I119" s="53">
        <v>0</v>
      </c>
      <c r="J119" s="53">
        <v>0</v>
      </c>
      <c r="K119" s="53">
        <v>0</v>
      </c>
      <c r="L119" s="53">
        <v>0</v>
      </c>
      <c r="M119" s="53"/>
      <c r="N119" s="53"/>
      <c r="O119" s="53"/>
      <c r="P119" s="53"/>
    </row>
    <row r="120" spans="1:16" hidden="1">
      <c r="A120" s="26"/>
      <c r="B120" s="48">
        <v>46090</v>
      </c>
      <c r="C120" s="53" t="s">
        <v>2244</v>
      </c>
      <c r="D120" s="53" t="s">
        <v>3132</v>
      </c>
      <c r="E120" s="53">
        <v>1</v>
      </c>
      <c r="F120" s="11">
        <v>0</v>
      </c>
      <c r="G120" s="53">
        <v>0</v>
      </c>
      <c r="H120" s="53">
        <v>0</v>
      </c>
      <c r="I120" s="53">
        <v>0</v>
      </c>
      <c r="J120" s="53">
        <v>0</v>
      </c>
      <c r="K120" s="53">
        <v>0</v>
      </c>
      <c r="L120" s="53">
        <v>0</v>
      </c>
      <c r="M120" s="53"/>
      <c r="N120" s="53"/>
      <c r="O120" s="53"/>
      <c r="P120" s="53"/>
    </row>
    <row r="121" spans="1:16" hidden="1">
      <c r="A121" s="26"/>
      <c r="B121" s="48">
        <v>46090</v>
      </c>
      <c r="C121" s="53" t="s">
        <v>2244</v>
      </c>
      <c r="D121" s="53" t="s">
        <v>3271</v>
      </c>
      <c r="E121" s="53">
        <v>1</v>
      </c>
      <c r="F121" s="11">
        <v>1</v>
      </c>
      <c r="G121" s="53">
        <v>0</v>
      </c>
      <c r="H121" s="53">
        <v>0</v>
      </c>
      <c r="I121" s="53">
        <v>0</v>
      </c>
      <c r="J121" s="53">
        <v>0</v>
      </c>
      <c r="K121" s="53">
        <v>0</v>
      </c>
      <c r="L121" s="53">
        <v>0</v>
      </c>
      <c r="M121" s="53"/>
      <c r="N121" s="53"/>
      <c r="O121" s="53"/>
      <c r="P121" s="53"/>
    </row>
    <row r="122" spans="1:16" hidden="1">
      <c r="A122" s="26"/>
      <c r="B122" s="48">
        <v>46091</v>
      </c>
      <c r="C122" s="53" t="s">
        <v>2244</v>
      </c>
      <c r="D122" s="53" t="s">
        <v>3125</v>
      </c>
      <c r="E122" s="53">
        <v>8</v>
      </c>
      <c r="F122" s="11">
        <v>1</v>
      </c>
      <c r="G122" s="53">
        <v>0</v>
      </c>
      <c r="H122" s="53">
        <v>0</v>
      </c>
      <c r="I122" s="53">
        <v>0</v>
      </c>
      <c r="J122" s="53">
        <v>0</v>
      </c>
      <c r="K122" s="53">
        <v>0</v>
      </c>
      <c r="L122" s="53">
        <v>0</v>
      </c>
      <c r="M122" s="53"/>
      <c r="N122" s="53" t="s">
        <v>3277</v>
      </c>
      <c r="O122" s="53"/>
      <c r="P122" s="53"/>
    </row>
    <row r="123" spans="1:16" hidden="1">
      <c r="A123" s="26"/>
      <c r="B123" s="48">
        <v>46091</v>
      </c>
      <c r="C123" s="53" t="s">
        <v>2244</v>
      </c>
      <c r="D123" s="53" t="s">
        <v>3271</v>
      </c>
      <c r="E123" s="53">
        <v>1</v>
      </c>
      <c r="F123" s="11">
        <v>1</v>
      </c>
      <c r="G123" s="53">
        <v>0</v>
      </c>
      <c r="H123" s="53">
        <v>0</v>
      </c>
      <c r="I123" s="53">
        <v>0</v>
      </c>
      <c r="J123" s="53">
        <v>0</v>
      </c>
      <c r="K123" s="53">
        <v>0</v>
      </c>
      <c r="L123" s="53">
        <v>0</v>
      </c>
      <c r="M123" s="53"/>
      <c r="N123" s="53"/>
      <c r="O123" s="53"/>
      <c r="P123" s="53"/>
    </row>
    <row r="124" spans="1:16" hidden="1">
      <c r="A124" s="26"/>
      <c r="B124" s="9">
        <v>46092</v>
      </c>
      <c r="C124" s="53" t="s">
        <v>3282</v>
      </c>
      <c r="D124" s="53" t="s">
        <v>3284</v>
      </c>
      <c r="E124" s="53">
        <v>2</v>
      </c>
      <c r="F124" s="11">
        <v>1</v>
      </c>
      <c r="G124" s="53">
        <v>0</v>
      </c>
      <c r="H124" s="53">
        <v>1</v>
      </c>
      <c r="I124" s="53">
        <v>0</v>
      </c>
      <c r="J124" s="53">
        <v>0</v>
      </c>
      <c r="K124" s="53">
        <v>0</v>
      </c>
      <c r="L124" s="53">
        <v>1</v>
      </c>
      <c r="M124" s="53"/>
      <c r="N124" s="53"/>
      <c r="O124" s="53" t="s">
        <v>3285</v>
      </c>
      <c r="P124" s="53" t="s">
        <v>3286</v>
      </c>
    </row>
    <row r="125" spans="1:16" hidden="1">
      <c r="A125" s="26"/>
      <c r="B125" s="9">
        <v>46092</v>
      </c>
      <c r="C125" s="53" t="s">
        <v>3283</v>
      </c>
      <c r="D125" s="53" t="s">
        <v>3245</v>
      </c>
      <c r="E125" s="53">
        <v>5</v>
      </c>
      <c r="F125" s="11">
        <v>5</v>
      </c>
      <c r="G125" s="53">
        <v>0</v>
      </c>
      <c r="H125" s="53">
        <v>0</v>
      </c>
      <c r="I125" s="53">
        <v>0</v>
      </c>
      <c r="J125" s="53">
        <v>0</v>
      </c>
      <c r="K125" s="53">
        <v>0</v>
      </c>
      <c r="L125" s="53">
        <v>0</v>
      </c>
      <c r="M125" s="53"/>
      <c r="N125" s="53"/>
      <c r="O125" s="53"/>
      <c r="P125" s="53"/>
    </row>
    <row r="126" spans="1:16" hidden="1">
      <c r="A126" s="26"/>
      <c r="B126" s="9">
        <v>46093</v>
      </c>
      <c r="C126" s="53" t="s">
        <v>2244</v>
      </c>
      <c r="D126" s="53" t="s">
        <v>3290</v>
      </c>
      <c r="E126" s="53">
        <v>1</v>
      </c>
      <c r="F126" s="11">
        <v>0</v>
      </c>
      <c r="G126" s="53">
        <v>0</v>
      </c>
      <c r="H126" s="53">
        <v>0</v>
      </c>
      <c r="I126" s="53">
        <v>0</v>
      </c>
      <c r="J126" s="53">
        <v>0</v>
      </c>
      <c r="K126" s="53">
        <v>0</v>
      </c>
      <c r="L126" s="53">
        <v>0</v>
      </c>
      <c r="M126" s="53"/>
      <c r="N126" s="53"/>
      <c r="O126" s="53"/>
      <c r="P126" s="53"/>
    </row>
    <row r="127" spans="1:16" hidden="1">
      <c r="A127" s="26"/>
      <c r="B127" s="9">
        <v>46093</v>
      </c>
      <c r="C127" s="53" t="s">
        <v>2244</v>
      </c>
      <c r="D127" s="53" t="s">
        <v>3271</v>
      </c>
      <c r="E127" s="53">
        <v>1</v>
      </c>
      <c r="F127" s="11">
        <v>0</v>
      </c>
      <c r="G127" s="53">
        <v>0</v>
      </c>
      <c r="H127" s="53">
        <v>0</v>
      </c>
      <c r="I127" s="53">
        <v>0</v>
      </c>
      <c r="J127" s="53">
        <v>0</v>
      </c>
      <c r="K127" s="53">
        <v>0</v>
      </c>
      <c r="L127" s="53">
        <v>0</v>
      </c>
      <c r="M127" s="53"/>
      <c r="N127" s="53"/>
      <c r="O127" s="53"/>
      <c r="P127" s="53"/>
    </row>
    <row r="128" spans="1:16" hidden="1">
      <c r="A128" s="26"/>
      <c r="B128" s="48">
        <v>46094</v>
      </c>
      <c r="C128" s="53" t="s">
        <v>2244</v>
      </c>
      <c r="D128" s="53" t="s">
        <v>3119</v>
      </c>
      <c r="E128" s="53">
        <v>1</v>
      </c>
      <c r="F128" s="11">
        <v>0</v>
      </c>
      <c r="G128" s="53">
        <v>0</v>
      </c>
      <c r="H128" s="53">
        <v>0</v>
      </c>
      <c r="I128" s="53">
        <v>0</v>
      </c>
      <c r="J128" s="53">
        <v>0</v>
      </c>
      <c r="K128" s="53">
        <v>0</v>
      </c>
      <c r="L128" s="53">
        <v>0</v>
      </c>
      <c r="M128" s="53"/>
      <c r="N128" s="53"/>
      <c r="O128" s="53"/>
      <c r="P128" s="53"/>
    </row>
    <row r="129" spans="1:16" hidden="1">
      <c r="A129" s="26"/>
      <c r="B129" s="48">
        <v>46094</v>
      </c>
      <c r="C129" s="53" t="s">
        <v>3305</v>
      </c>
      <c r="D129" s="53" t="s">
        <v>3245</v>
      </c>
      <c r="E129" s="53">
        <v>7</v>
      </c>
      <c r="F129" s="11">
        <v>2</v>
      </c>
      <c r="G129" s="53">
        <v>0</v>
      </c>
      <c r="H129" s="53">
        <v>2</v>
      </c>
      <c r="I129" s="53">
        <v>0</v>
      </c>
      <c r="J129" s="53">
        <v>0</v>
      </c>
      <c r="K129" s="53">
        <v>0</v>
      </c>
      <c r="L129" s="53">
        <v>2</v>
      </c>
      <c r="M129" s="53"/>
      <c r="N129" s="53"/>
      <c r="O129" s="53" t="s">
        <v>3306</v>
      </c>
      <c r="P129" s="53" t="s">
        <v>3306</v>
      </c>
    </row>
    <row r="130" spans="1:16" hidden="1">
      <c r="A130" s="26"/>
      <c r="B130" s="48">
        <v>46097</v>
      </c>
      <c r="C130" s="53" t="s">
        <v>3310</v>
      </c>
      <c r="D130" s="53" t="s">
        <v>3309</v>
      </c>
      <c r="E130" s="53">
        <v>4</v>
      </c>
      <c r="F130" s="11">
        <v>0</v>
      </c>
      <c r="G130" s="53">
        <v>0</v>
      </c>
      <c r="H130" s="53">
        <v>0</v>
      </c>
      <c r="I130" s="53">
        <v>0</v>
      </c>
      <c r="J130" s="53">
        <v>0</v>
      </c>
      <c r="K130" s="53">
        <v>0</v>
      </c>
      <c r="L130" s="53">
        <v>0</v>
      </c>
      <c r="M130" s="53"/>
      <c r="N130" s="53"/>
      <c r="O130" s="53"/>
      <c r="P130" s="53"/>
    </row>
    <row r="131" spans="1:16" hidden="1">
      <c r="A131" s="26"/>
      <c r="B131" s="48">
        <v>46098</v>
      </c>
      <c r="C131" s="53" t="s">
        <v>3327</v>
      </c>
      <c r="D131" s="53" t="s">
        <v>3326</v>
      </c>
      <c r="E131" s="53">
        <v>13</v>
      </c>
      <c r="F131" s="11">
        <v>0</v>
      </c>
      <c r="G131" s="53">
        <v>0</v>
      </c>
      <c r="H131" s="53">
        <v>0</v>
      </c>
      <c r="I131" s="53">
        <v>0</v>
      </c>
      <c r="J131" s="53">
        <v>0</v>
      </c>
      <c r="K131" s="53">
        <v>0</v>
      </c>
      <c r="L131" s="53">
        <v>0</v>
      </c>
      <c r="M131" s="53"/>
      <c r="N131" s="53"/>
      <c r="O131" s="53"/>
      <c r="P131" s="53"/>
    </row>
    <row r="132" spans="1:16" hidden="1">
      <c r="A132" s="26"/>
      <c r="B132" s="48">
        <v>46107</v>
      </c>
      <c r="C132" s="53" t="s">
        <v>3416</v>
      </c>
      <c r="D132" s="53" t="s">
        <v>3415</v>
      </c>
      <c r="E132" s="53">
        <v>1</v>
      </c>
      <c r="F132" s="11">
        <v>0</v>
      </c>
      <c r="G132" s="53">
        <v>0</v>
      </c>
      <c r="H132" s="53">
        <v>0</v>
      </c>
      <c r="I132" s="53">
        <v>0</v>
      </c>
      <c r="J132" s="53">
        <v>0</v>
      </c>
      <c r="K132" s="53">
        <v>0</v>
      </c>
      <c r="L132" s="53">
        <v>0</v>
      </c>
      <c r="M132" s="53"/>
      <c r="N132" s="53"/>
      <c r="O132" s="53"/>
      <c r="P132" s="53"/>
    </row>
    <row r="133" spans="1:16" hidden="1">
      <c r="A133" s="26"/>
      <c r="B133" s="48">
        <v>46108</v>
      </c>
      <c r="C133" s="53" t="s">
        <v>18</v>
      </c>
      <c r="D133" s="57" t="s">
        <v>3426</v>
      </c>
      <c r="E133" s="53">
        <v>5</v>
      </c>
      <c r="F133" s="11">
        <v>2</v>
      </c>
      <c r="G133" s="53">
        <v>0</v>
      </c>
      <c r="H133" s="53">
        <v>2</v>
      </c>
      <c r="I133" s="53">
        <v>0</v>
      </c>
      <c r="J133" s="53">
        <v>0</v>
      </c>
      <c r="K133" s="53">
        <v>0</v>
      </c>
      <c r="L133" s="53">
        <v>2</v>
      </c>
      <c r="M133" s="53"/>
      <c r="N133" s="53"/>
      <c r="O133" s="53" t="s">
        <v>431</v>
      </c>
      <c r="P133" s="53" t="s">
        <v>431</v>
      </c>
    </row>
    <row r="134" spans="1:16" hidden="1">
      <c r="A134" s="26"/>
      <c r="B134" s="19">
        <v>46109</v>
      </c>
      <c r="C134" s="53" t="s">
        <v>2244</v>
      </c>
      <c r="D134" s="53" t="s">
        <v>3239</v>
      </c>
      <c r="E134" s="53">
        <v>1</v>
      </c>
      <c r="F134" s="11">
        <v>0</v>
      </c>
      <c r="G134" s="53">
        <v>0</v>
      </c>
      <c r="H134" s="53">
        <v>0</v>
      </c>
      <c r="I134" s="53">
        <v>0</v>
      </c>
      <c r="J134" s="53">
        <v>0</v>
      </c>
      <c r="K134" s="53">
        <v>0</v>
      </c>
      <c r="L134" s="53">
        <v>0</v>
      </c>
      <c r="M134" s="53"/>
      <c r="N134" s="53"/>
      <c r="O134" s="53"/>
      <c r="P134" s="53"/>
    </row>
    <row r="135" spans="1:16" hidden="1">
      <c r="A135" s="26"/>
      <c r="B135" s="19">
        <v>46111</v>
      </c>
      <c r="C135" s="53" t="s">
        <v>7</v>
      </c>
      <c r="D135" s="53" t="s">
        <v>3431</v>
      </c>
      <c r="E135" s="53">
        <v>4</v>
      </c>
      <c r="F135" s="11">
        <v>0</v>
      </c>
      <c r="G135" s="53">
        <v>0</v>
      </c>
      <c r="H135" s="53">
        <v>0</v>
      </c>
      <c r="I135" s="53">
        <v>0</v>
      </c>
      <c r="J135" s="53">
        <v>0</v>
      </c>
      <c r="K135" s="53">
        <v>0</v>
      </c>
      <c r="L135" s="53">
        <v>0</v>
      </c>
      <c r="M135" s="53"/>
      <c r="N135" s="53"/>
      <c r="O135" s="53"/>
      <c r="P135" s="53"/>
    </row>
    <row r="136" spans="1:16" hidden="1">
      <c r="A136" s="26"/>
      <c r="B136" s="19">
        <v>46111</v>
      </c>
      <c r="C136" s="53" t="s">
        <v>18</v>
      </c>
      <c r="D136" s="53" t="s">
        <v>3432</v>
      </c>
      <c r="E136" s="53">
        <v>2</v>
      </c>
      <c r="F136" s="11">
        <v>0</v>
      </c>
      <c r="G136" s="53">
        <v>0</v>
      </c>
      <c r="H136" s="53">
        <v>0</v>
      </c>
      <c r="I136" s="53">
        <v>0</v>
      </c>
      <c r="J136" s="53">
        <v>0</v>
      </c>
      <c r="K136" s="53">
        <v>0</v>
      </c>
      <c r="L136" s="53">
        <v>0</v>
      </c>
      <c r="M136" s="53"/>
      <c r="N136" s="53"/>
      <c r="O136" s="53"/>
      <c r="P136" s="53"/>
    </row>
    <row r="137" spans="1:16" hidden="1">
      <c r="A137" s="26"/>
      <c r="B137" s="19">
        <v>46113</v>
      </c>
      <c r="C137" s="53" t="s">
        <v>2244</v>
      </c>
      <c r="D137" s="53" t="s">
        <v>3245</v>
      </c>
      <c r="E137" s="53">
        <v>5</v>
      </c>
      <c r="F137" s="11">
        <v>0</v>
      </c>
      <c r="G137" s="53">
        <v>0</v>
      </c>
      <c r="H137" s="53">
        <v>0</v>
      </c>
      <c r="I137" s="53">
        <v>0</v>
      </c>
      <c r="J137" s="53">
        <v>0</v>
      </c>
      <c r="K137" s="53">
        <v>0</v>
      </c>
      <c r="L137" s="53">
        <v>0</v>
      </c>
      <c r="M137" s="53"/>
      <c r="N137" s="53"/>
      <c r="O137" s="53"/>
      <c r="P137" s="53"/>
    </row>
    <row r="138" spans="1:16" hidden="1">
      <c r="A138" s="26"/>
      <c r="B138" s="19">
        <v>46113</v>
      </c>
      <c r="C138" s="53" t="s">
        <v>2981</v>
      </c>
      <c r="D138" s="53" t="s">
        <v>3440</v>
      </c>
      <c r="E138" s="53">
        <v>1</v>
      </c>
      <c r="F138" s="11">
        <v>1</v>
      </c>
      <c r="G138" s="53">
        <v>0</v>
      </c>
      <c r="H138" s="53">
        <v>0</v>
      </c>
      <c r="I138" s="53">
        <v>0</v>
      </c>
      <c r="J138" s="53">
        <v>0</v>
      </c>
      <c r="K138" s="53">
        <v>0</v>
      </c>
      <c r="L138" s="53">
        <v>0</v>
      </c>
      <c r="M138" s="53"/>
      <c r="N138" s="53"/>
      <c r="O138" s="53"/>
      <c r="P138" s="53"/>
    </row>
    <row r="139" spans="1:16" hidden="1">
      <c r="A139" s="26"/>
      <c r="B139" s="19">
        <v>46113</v>
      </c>
      <c r="C139" s="53" t="s">
        <v>2244</v>
      </c>
      <c r="D139" s="53" t="s">
        <v>3441</v>
      </c>
      <c r="E139" s="53">
        <v>1</v>
      </c>
      <c r="F139" s="11">
        <v>1</v>
      </c>
      <c r="G139" s="53">
        <v>0</v>
      </c>
      <c r="H139" s="53">
        <v>0</v>
      </c>
      <c r="I139" s="53">
        <v>0</v>
      </c>
      <c r="J139" s="53">
        <v>0</v>
      </c>
      <c r="K139" s="53">
        <v>0</v>
      </c>
      <c r="L139" s="53">
        <v>0</v>
      </c>
      <c r="M139" s="53"/>
      <c r="N139" s="53"/>
      <c r="O139" s="53"/>
      <c r="P139" s="53"/>
    </row>
    <row r="140" spans="1:16" hidden="1">
      <c r="A140" s="26"/>
      <c r="B140" s="19">
        <v>46114</v>
      </c>
      <c r="C140" s="53" t="s">
        <v>2947</v>
      </c>
      <c r="D140" s="53" t="s">
        <v>3442</v>
      </c>
      <c r="E140" s="53">
        <v>13</v>
      </c>
      <c r="F140" s="11">
        <v>0</v>
      </c>
      <c r="G140" s="53">
        <v>0</v>
      </c>
      <c r="H140" s="53">
        <v>0</v>
      </c>
      <c r="I140" s="53">
        <v>0</v>
      </c>
      <c r="J140" s="53">
        <v>0</v>
      </c>
      <c r="K140" s="53">
        <v>0</v>
      </c>
      <c r="L140" s="53">
        <v>0</v>
      </c>
      <c r="M140" s="53"/>
      <c r="N140" s="53"/>
      <c r="O140" s="53"/>
      <c r="P140" s="53"/>
    </row>
    <row r="141" spans="1:16" hidden="1">
      <c r="A141" s="26"/>
      <c r="B141" s="19">
        <v>46114</v>
      </c>
      <c r="C141" s="53" t="s">
        <v>2947</v>
      </c>
      <c r="D141" s="53" t="s">
        <v>3443</v>
      </c>
      <c r="E141" s="53">
        <v>13</v>
      </c>
      <c r="F141" s="11">
        <v>0</v>
      </c>
      <c r="G141" s="53">
        <v>0</v>
      </c>
      <c r="H141" s="53">
        <v>0</v>
      </c>
      <c r="I141" s="53">
        <v>0</v>
      </c>
      <c r="J141" s="53">
        <v>0</v>
      </c>
      <c r="K141" s="53">
        <v>0</v>
      </c>
      <c r="L141" s="53">
        <v>0</v>
      </c>
      <c r="M141" s="53"/>
      <c r="N141" s="53"/>
      <c r="O141" s="53"/>
      <c r="P141" s="53"/>
    </row>
    <row r="142" spans="1:16" hidden="1">
      <c r="A142" s="26"/>
      <c r="B142" s="19">
        <v>46114</v>
      </c>
      <c r="C142" s="53" t="s">
        <v>2947</v>
      </c>
      <c r="D142" s="53" t="s">
        <v>3444</v>
      </c>
      <c r="E142" s="53">
        <v>13</v>
      </c>
      <c r="F142" s="11">
        <v>0</v>
      </c>
      <c r="G142" s="53">
        <v>0</v>
      </c>
      <c r="H142" s="53">
        <v>0</v>
      </c>
      <c r="I142" s="53">
        <v>0</v>
      </c>
      <c r="J142" s="53">
        <v>0</v>
      </c>
      <c r="K142" s="53">
        <v>0</v>
      </c>
      <c r="L142" s="53">
        <v>0</v>
      </c>
      <c r="M142" s="53"/>
      <c r="N142" s="53"/>
      <c r="O142" s="53"/>
      <c r="P142" s="53"/>
    </row>
    <row r="143" spans="1:16" hidden="1">
      <c r="A143" s="26"/>
      <c r="B143" s="19">
        <v>46114</v>
      </c>
      <c r="C143" s="53" t="s">
        <v>2244</v>
      </c>
      <c r="D143" s="53" t="s">
        <v>3441</v>
      </c>
      <c r="E143" s="53">
        <v>1</v>
      </c>
      <c r="F143" s="11">
        <v>0</v>
      </c>
      <c r="G143" s="53">
        <v>0</v>
      </c>
      <c r="H143" s="53">
        <v>0</v>
      </c>
      <c r="I143" s="53">
        <v>0</v>
      </c>
      <c r="J143" s="53">
        <v>0</v>
      </c>
      <c r="K143" s="53">
        <v>0</v>
      </c>
      <c r="L143" s="53">
        <v>0</v>
      </c>
      <c r="M143" s="53"/>
      <c r="N143" s="53"/>
      <c r="O143" s="53"/>
      <c r="P143" s="53"/>
    </row>
    <row r="144" spans="1:16" hidden="1">
      <c r="A144" s="26"/>
      <c r="B144" s="19">
        <v>46114</v>
      </c>
      <c r="C144" s="53" t="s">
        <v>2947</v>
      </c>
      <c r="D144" s="53" t="s">
        <v>3445</v>
      </c>
      <c r="E144" s="53">
        <v>13</v>
      </c>
      <c r="F144" s="11">
        <v>0</v>
      </c>
      <c r="G144" s="53">
        <v>0</v>
      </c>
      <c r="H144" s="53">
        <v>0</v>
      </c>
      <c r="I144" s="53">
        <v>0</v>
      </c>
      <c r="J144" s="53">
        <v>0</v>
      </c>
      <c r="K144" s="53">
        <v>0</v>
      </c>
      <c r="L144" s="53">
        <v>0</v>
      </c>
      <c r="M144" s="53"/>
      <c r="N144" s="53"/>
      <c r="O144" s="53"/>
      <c r="P144" s="53"/>
    </row>
    <row r="145" spans="1:16" hidden="1">
      <c r="A145" s="26"/>
      <c r="B145" s="48">
        <v>46115</v>
      </c>
      <c r="C145" s="53" t="s">
        <v>2947</v>
      </c>
      <c r="D145" s="53" t="s">
        <v>3465</v>
      </c>
      <c r="E145" s="53">
        <v>6</v>
      </c>
      <c r="F145" s="11">
        <v>0</v>
      </c>
      <c r="G145" s="53">
        <v>0</v>
      </c>
      <c r="H145" s="53">
        <v>0</v>
      </c>
      <c r="I145" s="53">
        <v>0</v>
      </c>
      <c r="J145" s="53">
        <v>0</v>
      </c>
      <c r="K145" s="53">
        <v>0</v>
      </c>
      <c r="L145" s="53">
        <v>0</v>
      </c>
      <c r="M145" s="53"/>
      <c r="N145" s="53"/>
      <c r="O145" s="53"/>
      <c r="P145" s="53"/>
    </row>
    <row r="146" spans="1:16" hidden="1">
      <c r="A146" s="26"/>
      <c r="B146" s="48">
        <v>46118</v>
      </c>
      <c r="C146" s="53" t="s">
        <v>2947</v>
      </c>
      <c r="D146" s="53" t="s">
        <v>3452</v>
      </c>
      <c r="E146" s="53">
        <v>3</v>
      </c>
      <c r="F146" s="11">
        <v>0</v>
      </c>
      <c r="G146" s="53">
        <v>0</v>
      </c>
      <c r="H146" s="53">
        <v>0</v>
      </c>
      <c r="I146" s="53">
        <v>0</v>
      </c>
      <c r="J146" s="53">
        <v>0</v>
      </c>
      <c r="K146" s="53">
        <v>0</v>
      </c>
      <c r="L146" s="53">
        <v>0</v>
      </c>
      <c r="M146" s="53"/>
      <c r="N146" s="53"/>
      <c r="O146" s="53"/>
      <c r="P146" s="53"/>
    </row>
    <row r="147" spans="1:16" hidden="1">
      <c r="A147" s="26"/>
      <c r="B147" s="48">
        <v>46118</v>
      </c>
      <c r="C147" s="53" t="s">
        <v>2947</v>
      </c>
      <c r="D147" s="53" t="s">
        <v>3453</v>
      </c>
      <c r="E147" s="53">
        <v>2</v>
      </c>
      <c r="F147" s="11">
        <v>0</v>
      </c>
      <c r="G147" s="53">
        <v>0</v>
      </c>
      <c r="H147" s="53">
        <v>0</v>
      </c>
      <c r="I147" s="53">
        <v>0</v>
      </c>
      <c r="J147" s="53">
        <v>0</v>
      </c>
      <c r="K147" s="53">
        <v>0</v>
      </c>
      <c r="L147" s="53">
        <v>0</v>
      </c>
      <c r="M147" s="53"/>
      <c r="N147" s="53"/>
      <c r="O147" s="53"/>
      <c r="P147" s="53"/>
    </row>
    <row r="148" spans="1:16" hidden="1">
      <c r="A148" s="26"/>
      <c r="B148" s="48">
        <v>46118</v>
      </c>
      <c r="C148" s="53" t="s">
        <v>2947</v>
      </c>
      <c r="D148" s="53" t="s">
        <v>3448</v>
      </c>
      <c r="E148" s="53">
        <v>13</v>
      </c>
      <c r="F148" s="61">
        <v>3</v>
      </c>
      <c r="G148" s="53">
        <v>0</v>
      </c>
      <c r="H148" s="53">
        <v>6</v>
      </c>
      <c r="I148" s="53">
        <v>0</v>
      </c>
      <c r="J148" s="53">
        <v>0</v>
      </c>
      <c r="K148" s="53">
        <v>0</v>
      </c>
      <c r="L148" s="53">
        <v>6</v>
      </c>
      <c r="M148" s="53"/>
      <c r="N148" s="53"/>
      <c r="O148" s="53" t="s">
        <v>3466</v>
      </c>
      <c r="P148" s="53" t="s">
        <v>3467</v>
      </c>
    </row>
    <row r="149" spans="1:16" hidden="1">
      <c r="A149" s="26"/>
      <c r="B149" s="48">
        <v>46118</v>
      </c>
      <c r="C149" s="53" t="s">
        <v>2947</v>
      </c>
      <c r="D149" s="53" t="s">
        <v>3451</v>
      </c>
      <c r="E149" s="53">
        <v>2</v>
      </c>
      <c r="F149" s="61">
        <v>1</v>
      </c>
      <c r="G149" s="53">
        <v>0</v>
      </c>
      <c r="H149" s="53">
        <v>3</v>
      </c>
      <c r="I149" s="53">
        <v>1</v>
      </c>
      <c r="J149" s="53">
        <v>0</v>
      </c>
      <c r="K149" s="53">
        <v>0</v>
      </c>
      <c r="L149" s="53">
        <v>4</v>
      </c>
      <c r="M149" s="53" t="s">
        <v>3466</v>
      </c>
      <c r="N149" s="53"/>
      <c r="O149" s="53" t="s">
        <v>3470</v>
      </c>
      <c r="P149" s="53" t="s">
        <v>3466</v>
      </c>
    </row>
    <row r="150" spans="1:16" hidden="1">
      <c r="A150" s="26"/>
      <c r="B150" s="48">
        <v>46118</v>
      </c>
      <c r="C150" s="53" t="s">
        <v>2947</v>
      </c>
      <c r="D150" s="53" t="s">
        <v>3449</v>
      </c>
      <c r="E150" s="53">
        <v>10</v>
      </c>
      <c r="F150" s="61">
        <v>7</v>
      </c>
      <c r="G150" s="53">
        <v>0</v>
      </c>
      <c r="H150" s="53">
        <v>19</v>
      </c>
      <c r="I150" s="53">
        <v>0</v>
      </c>
      <c r="J150" s="53">
        <v>0</v>
      </c>
      <c r="K150" s="53">
        <v>0</v>
      </c>
      <c r="L150" s="53">
        <v>19</v>
      </c>
      <c r="M150" s="53"/>
      <c r="N150" s="53"/>
      <c r="O150" s="53" t="s">
        <v>3471</v>
      </c>
      <c r="P150" s="53" t="s">
        <v>3466</v>
      </c>
    </row>
    <row r="151" spans="1:16" hidden="1">
      <c r="A151" s="26"/>
      <c r="B151" s="48">
        <v>46118</v>
      </c>
      <c r="C151" s="53" t="s">
        <v>2947</v>
      </c>
      <c r="D151" s="53" t="s">
        <v>3450</v>
      </c>
      <c r="E151" s="53">
        <v>13</v>
      </c>
      <c r="F151" s="61">
        <v>11</v>
      </c>
      <c r="G151" s="53">
        <v>0</v>
      </c>
      <c r="H151" s="53">
        <v>31</v>
      </c>
      <c r="I151" s="53">
        <v>0</v>
      </c>
      <c r="J151" s="53">
        <v>0</v>
      </c>
      <c r="K151" s="53">
        <v>0</v>
      </c>
      <c r="L151" s="53">
        <v>31</v>
      </c>
      <c r="M151" s="53"/>
      <c r="N151" s="53"/>
      <c r="O151" s="53" t="s">
        <v>3466</v>
      </c>
      <c r="P151" s="53" t="s">
        <v>3466</v>
      </c>
    </row>
    <row r="152" spans="1:16" hidden="1">
      <c r="A152" s="26"/>
      <c r="B152" s="48">
        <v>46118</v>
      </c>
      <c r="C152" s="53" t="s">
        <v>2947</v>
      </c>
      <c r="D152" s="53" t="s">
        <v>3454</v>
      </c>
      <c r="E152" s="53">
        <v>7</v>
      </c>
      <c r="F152" s="61">
        <v>3</v>
      </c>
      <c r="G152" s="53">
        <v>0</v>
      </c>
      <c r="H152" s="53">
        <v>3</v>
      </c>
      <c r="I152" s="53">
        <v>0</v>
      </c>
      <c r="J152" s="53">
        <v>0</v>
      </c>
      <c r="K152" s="53">
        <v>0</v>
      </c>
      <c r="L152" s="53">
        <v>3</v>
      </c>
      <c r="M152" s="53"/>
      <c r="N152" s="53"/>
      <c r="O152" s="53" t="s">
        <v>3470</v>
      </c>
      <c r="P152" s="53" t="s">
        <v>3466</v>
      </c>
    </row>
    <row r="153" spans="1:16" hidden="1">
      <c r="A153" s="26"/>
      <c r="B153" s="48">
        <v>46119</v>
      </c>
      <c r="C153" s="53" t="s">
        <v>2947</v>
      </c>
      <c r="D153" s="53" t="s">
        <v>3472</v>
      </c>
      <c r="E153" s="53">
        <v>13</v>
      </c>
      <c r="F153" s="61">
        <v>5</v>
      </c>
      <c r="G153" s="53">
        <v>0</v>
      </c>
      <c r="H153" s="53">
        <v>29</v>
      </c>
      <c r="I153" s="53">
        <v>0</v>
      </c>
      <c r="J153" s="53">
        <v>0</v>
      </c>
      <c r="K153" s="53">
        <v>0</v>
      </c>
      <c r="L153" s="53">
        <v>29</v>
      </c>
      <c r="M153" s="53"/>
      <c r="N153" s="53"/>
      <c r="O153" s="53" t="s">
        <v>3476</v>
      </c>
      <c r="P153" s="53" t="s">
        <v>3476</v>
      </c>
    </row>
    <row r="154" spans="1:16" hidden="1">
      <c r="A154" s="26"/>
      <c r="B154" s="48">
        <v>46121</v>
      </c>
      <c r="C154" s="53" t="s">
        <v>2947</v>
      </c>
      <c r="D154" s="53" t="s">
        <v>3489</v>
      </c>
      <c r="E154" s="53">
        <v>3</v>
      </c>
      <c r="F154" s="11">
        <v>0</v>
      </c>
      <c r="G154" s="53">
        <v>0</v>
      </c>
      <c r="H154" s="53">
        <v>0</v>
      </c>
      <c r="I154" s="53">
        <v>0</v>
      </c>
      <c r="J154" s="53">
        <v>0</v>
      </c>
      <c r="K154" s="53">
        <v>0</v>
      </c>
      <c r="L154" s="53">
        <v>0</v>
      </c>
      <c r="M154" s="53"/>
      <c r="N154" s="53"/>
      <c r="O154" s="53"/>
      <c r="P154" s="53"/>
    </row>
    <row r="155" spans="1:16" hidden="1">
      <c r="A155" s="26"/>
      <c r="B155" s="48">
        <v>46121</v>
      </c>
      <c r="C155" s="53" t="s">
        <v>2947</v>
      </c>
      <c r="D155" s="53" t="s">
        <v>3490</v>
      </c>
      <c r="E155" s="53">
        <v>13</v>
      </c>
      <c r="F155" s="11">
        <v>1</v>
      </c>
      <c r="G155" s="53">
        <v>0</v>
      </c>
      <c r="H155" s="53">
        <v>1</v>
      </c>
      <c r="I155" s="53">
        <v>0</v>
      </c>
      <c r="J155" s="53">
        <v>0</v>
      </c>
      <c r="K155" s="53">
        <v>0</v>
      </c>
      <c r="L155" s="53">
        <v>1</v>
      </c>
      <c r="M155" s="53"/>
      <c r="N155" s="53"/>
      <c r="O155" s="53" t="s">
        <v>3491</v>
      </c>
      <c r="P155" s="53" t="s">
        <v>3491</v>
      </c>
    </row>
    <row r="156" spans="1:16" hidden="1">
      <c r="A156" s="26"/>
      <c r="B156" s="48">
        <v>46121</v>
      </c>
      <c r="C156" s="53" t="s">
        <v>2947</v>
      </c>
      <c r="D156" s="18" t="s">
        <v>3492</v>
      </c>
      <c r="E156" s="18">
        <v>3</v>
      </c>
      <c r="F156" s="11">
        <v>1</v>
      </c>
      <c r="G156" s="53">
        <v>0</v>
      </c>
      <c r="H156" s="53">
        <v>2</v>
      </c>
      <c r="I156" s="53">
        <v>0</v>
      </c>
      <c r="J156" s="53">
        <v>0</v>
      </c>
      <c r="K156" s="53">
        <v>0</v>
      </c>
      <c r="L156" s="53">
        <v>2</v>
      </c>
      <c r="M156" s="53"/>
      <c r="N156" s="53"/>
      <c r="O156" s="53" t="s">
        <v>3494</v>
      </c>
      <c r="P156" s="53" t="s">
        <v>3491</v>
      </c>
    </row>
    <row r="157" spans="1:16" hidden="1">
      <c r="A157" s="26"/>
      <c r="B157" s="48">
        <v>46121</v>
      </c>
      <c r="C157" s="53" t="s">
        <v>2947</v>
      </c>
      <c r="D157" s="18" t="s">
        <v>3493</v>
      </c>
      <c r="E157" s="18">
        <v>11</v>
      </c>
      <c r="F157" s="11">
        <v>5</v>
      </c>
      <c r="G157" s="53">
        <v>0</v>
      </c>
      <c r="H157" s="53">
        <v>6</v>
      </c>
      <c r="I157" s="53">
        <v>1</v>
      </c>
      <c r="J157" s="53">
        <v>0</v>
      </c>
      <c r="K157" s="53">
        <v>0</v>
      </c>
      <c r="L157" s="53">
        <v>7</v>
      </c>
      <c r="M157" s="53" t="s">
        <v>3494</v>
      </c>
      <c r="N157" s="53"/>
      <c r="O157" s="53" t="s">
        <v>3491</v>
      </c>
      <c r="P157" s="53" t="s">
        <v>3495</v>
      </c>
    </row>
    <row r="158" spans="1:16" hidden="1">
      <c r="A158" s="26"/>
      <c r="B158" s="48">
        <v>46121</v>
      </c>
      <c r="C158" s="53" t="s">
        <v>2947</v>
      </c>
      <c r="D158" s="53" t="s">
        <v>3496</v>
      </c>
      <c r="E158" s="53">
        <v>7</v>
      </c>
      <c r="F158" s="11">
        <v>3</v>
      </c>
      <c r="G158" s="53">
        <v>0</v>
      </c>
      <c r="H158" s="53">
        <v>13</v>
      </c>
      <c r="I158" s="53">
        <v>0</v>
      </c>
      <c r="J158" s="53">
        <v>0</v>
      </c>
      <c r="K158" s="53">
        <v>0</v>
      </c>
      <c r="L158" s="53">
        <v>13</v>
      </c>
      <c r="M158" s="53"/>
      <c r="N158" s="53"/>
      <c r="O158" s="53" t="s">
        <v>3494</v>
      </c>
      <c r="P158" s="53" t="s">
        <v>3491</v>
      </c>
    </row>
    <row r="159" spans="1:16" hidden="1">
      <c r="A159" s="26"/>
      <c r="B159" s="48">
        <v>46125</v>
      </c>
      <c r="C159" s="53" t="s">
        <v>2947</v>
      </c>
      <c r="D159" s="53" t="s">
        <v>3509</v>
      </c>
      <c r="E159" s="53">
        <v>1</v>
      </c>
      <c r="F159" s="11">
        <v>0</v>
      </c>
      <c r="G159" s="53">
        <v>0</v>
      </c>
      <c r="H159" s="53">
        <v>0</v>
      </c>
      <c r="I159" s="53">
        <v>0</v>
      </c>
      <c r="J159" s="53">
        <v>0</v>
      </c>
      <c r="K159" s="53">
        <v>0</v>
      </c>
      <c r="L159" s="53">
        <v>0</v>
      </c>
      <c r="M159" s="53"/>
      <c r="N159" s="53"/>
      <c r="O159" s="53"/>
      <c r="P159" s="53"/>
    </row>
    <row r="160" spans="1:16" hidden="1">
      <c r="A160" s="26"/>
      <c r="B160" s="48">
        <v>46125</v>
      </c>
      <c r="C160" s="53" t="s">
        <v>2947</v>
      </c>
      <c r="D160" s="53" t="s">
        <v>3510</v>
      </c>
      <c r="E160" s="53">
        <v>1</v>
      </c>
      <c r="F160" s="11">
        <v>0</v>
      </c>
      <c r="G160" s="53">
        <v>0</v>
      </c>
      <c r="H160" s="53">
        <v>0</v>
      </c>
      <c r="I160" s="53">
        <v>0</v>
      </c>
      <c r="J160" s="53">
        <v>0</v>
      </c>
      <c r="K160" s="53">
        <v>0</v>
      </c>
      <c r="L160" s="53">
        <v>0</v>
      </c>
      <c r="M160" s="53"/>
      <c r="N160" s="53"/>
      <c r="O160" s="53"/>
      <c r="P160" s="53"/>
    </row>
    <row r="161" spans="1:16" hidden="1">
      <c r="A161" s="26"/>
      <c r="B161" s="48">
        <v>46125</v>
      </c>
      <c r="C161" s="53" t="s">
        <v>2947</v>
      </c>
      <c r="D161" s="53" t="s">
        <v>3513</v>
      </c>
      <c r="E161" s="53">
        <v>13</v>
      </c>
      <c r="F161" s="61">
        <v>13</v>
      </c>
      <c r="G161" s="53">
        <v>0</v>
      </c>
      <c r="H161" s="53">
        <v>0</v>
      </c>
      <c r="I161" s="53">
        <v>0</v>
      </c>
      <c r="J161" s="53">
        <v>0</v>
      </c>
      <c r="K161" s="53">
        <v>0</v>
      </c>
      <c r="L161" s="53">
        <v>0</v>
      </c>
      <c r="M161" s="53"/>
      <c r="N161" s="53"/>
      <c r="O161" s="53"/>
      <c r="P161" s="53"/>
    </row>
    <row r="162" spans="1:16" hidden="1">
      <c r="A162" s="26"/>
      <c r="B162" s="48">
        <v>46127</v>
      </c>
      <c r="C162" s="53" t="s">
        <v>3521</v>
      </c>
      <c r="D162" s="53" t="s">
        <v>3520</v>
      </c>
      <c r="E162" s="53">
        <v>5</v>
      </c>
      <c r="F162" s="11">
        <v>0</v>
      </c>
      <c r="G162" s="53">
        <v>0</v>
      </c>
      <c r="H162" s="53">
        <v>0</v>
      </c>
      <c r="I162" s="53">
        <v>0</v>
      </c>
      <c r="J162" s="53">
        <v>0</v>
      </c>
      <c r="K162" s="53">
        <v>0</v>
      </c>
      <c r="L162" s="53">
        <v>0</v>
      </c>
      <c r="M162" s="53"/>
      <c r="N162" s="53"/>
      <c r="O162" s="53"/>
      <c r="P162" s="53"/>
    </row>
    <row r="163" spans="1:16" hidden="1">
      <c r="A163" s="26"/>
      <c r="B163" s="48">
        <v>46127</v>
      </c>
      <c r="C163" s="53" t="s">
        <v>3521</v>
      </c>
      <c r="D163" s="53" t="s">
        <v>3525</v>
      </c>
      <c r="E163" s="53">
        <v>1</v>
      </c>
      <c r="F163" s="11">
        <v>0</v>
      </c>
      <c r="G163" s="53">
        <v>0</v>
      </c>
      <c r="H163" s="53">
        <v>0</v>
      </c>
      <c r="I163" s="53">
        <v>0</v>
      </c>
      <c r="J163" s="53">
        <v>0</v>
      </c>
      <c r="K163" s="53">
        <v>0</v>
      </c>
      <c r="L163" s="53">
        <v>0</v>
      </c>
      <c r="M163" s="53"/>
      <c r="N163" s="53"/>
      <c r="O163" s="53"/>
      <c r="P163" s="53"/>
    </row>
    <row r="164" spans="1:16" hidden="1">
      <c r="A164" s="26"/>
      <c r="B164" s="48">
        <v>46127</v>
      </c>
      <c r="C164" s="53" t="s">
        <v>3521</v>
      </c>
      <c r="D164" s="53" t="s">
        <v>3526</v>
      </c>
      <c r="E164" s="53">
        <v>13</v>
      </c>
      <c r="F164" s="11">
        <v>0</v>
      </c>
      <c r="G164" s="53">
        <v>0</v>
      </c>
      <c r="H164" s="53">
        <v>0</v>
      </c>
      <c r="I164" s="53">
        <v>0</v>
      </c>
      <c r="J164" s="53">
        <v>0</v>
      </c>
      <c r="K164" s="53">
        <v>0</v>
      </c>
      <c r="L164" s="53">
        <v>0</v>
      </c>
      <c r="M164" s="53"/>
      <c r="N164" s="53"/>
      <c r="O164" s="53"/>
      <c r="P164" s="53"/>
    </row>
    <row r="165" spans="1:16" hidden="1">
      <c r="A165" s="26"/>
      <c r="B165" s="48">
        <v>46127</v>
      </c>
      <c r="C165" s="53" t="s">
        <v>3528</v>
      </c>
      <c r="D165" s="53" t="s">
        <v>3527</v>
      </c>
      <c r="E165" s="53">
        <v>13</v>
      </c>
      <c r="F165" s="11">
        <v>0</v>
      </c>
      <c r="G165" s="53">
        <v>0</v>
      </c>
      <c r="H165" s="53">
        <v>0</v>
      </c>
      <c r="I165" s="53">
        <v>0</v>
      </c>
      <c r="J165" s="53">
        <v>0</v>
      </c>
      <c r="K165" s="53">
        <v>0</v>
      </c>
      <c r="L165" s="53">
        <v>0</v>
      </c>
      <c r="M165" s="53"/>
      <c r="N165" s="53"/>
      <c r="O165" s="53"/>
      <c r="P165" s="53"/>
    </row>
    <row r="166" spans="1:16" hidden="1">
      <c r="A166" s="26"/>
      <c r="B166" s="48">
        <v>46128</v>
      </c>
      <c r="C166" s="53" t="s">
        <v>2947</v>
      </c>
      <c r="D166" s="53" t="s">
        <v>3534</v>
      </c>
      <c r="E166" s="53">
        <v>7</v>
      </c>
      <c r="F166" s="11">
        <v>0</v>
      </c>
      <c r="G166" s="53">
        <v>0</v>
      </c>
      <c r="H166" s="53">
        <v>0</v>
      </c>
      <c r="I166" s="53">
        <v>0</v>
      </c>
      <c r="J166" s="53">
        <v>0</v>
      </c>
      <c r="K166" s="53">
        <v>0</v>
      </c>
      <c r="L166" s="53">
        <v>0</v>
      </c>
      <c r="M166" s="53"/>
      <c r="N166" s="53"/>
      <c r="O166" s="53"/>
      <c r="P166" s="53"/>
    </row>
    <row r="167" spans="1:16" hidden="1">
      <c r="A167" s="26"/>
      <c r="B167" s="48">
        <v>46128</v>
      </c>
      <c r="C167" s="53" t="s">
        <v>2947</v>
      </c>
      <c r="D167" s="53" t="s">
        <v>3535</v>
      </c>
      <c r="E167" s="53">
        <v>13</v>
      </c>
      <c r="F167" s="11">
        <v>1</v>
      </c>
      <c r="G167" s="53">
        <v>0</v>
      </c>
      <c r="H167" s="53">
        <v>1</v>
      </c>
      <c r="I167" s="53">
        <v>0</v>
      </c>
      <c r="J167" s="53">
        <v>0</v>
      </c>
      <c r="K167" s="53">
        <v>0</v>
      </c>
      <c r="L167" s="53">
        <v>1</v>
      </c>
      <c r="M167" s="53" t="s">
        <v>3545</v>
      </c>
      <c r="N167" s="53"/>
      <c r="O167" s="53"/>
      <c r="P167" s="53"/>
    </row>
    <row r="168" spans="1:16" hidden="1">
      <c r="A168" s="26"/>
      <c r="B168" s="48">
        <v>46128</v>
      </c>
      <c r="C168" s="53" t="s">
        <v>2947</v>
      </c>
      <c r="D168" s="53" t="s">
        <v>3536</v>
      </c>
      <c r="E168" s="53">
        <v>1</v>
      </c>
      <c r="F168" s="11">
        <v>0</v>
      </c>
      <c r="G168" s="53">
        <v>0</v>
      </c>
      <c r="H168" s="53">
        <v>0</v>
      </c>
      <c r="I168" s="53">
        <v>0</v>
      </c>
      <c r="J168" s="53">
        <v>0</v>
      </c>
      <c r="K168" s="53">
        <v>0</v>
      </c>
      <c r="L168" s="53">
        <v>0</v>
      </c>
      <c r="M168" s="53"/>
      <c r="N168" s="53"/>
      <c r="O168" s="53"/>
      <c r="P168" s="53"/>
    </row>
    <row r="169" spans="1:16" hidden="1">
      <c r="A169" s="26"/>
      <c r="B169" s="48">
        <v>46128</v>
      </c>
      <c r="C169" s="53" t="s">
        <v>2947</v>
      </c>
      <c r="D169" s="53" t="s">
        <v>3537</v>
      </c>
      <c r="E169" s="53">
        <v>11</v>
      </c>
      <c r="F169" s="11">
        <v>4</v>
      </c>
      <c r="G169" s="53">
        <v>0</v>
      </c>
      <c r="H169" s="53">
        <v>12</v>
      </c>
      <c r="I169" s="53">
        <v>0</v>
      </c>
      <c r="J169" s="53">
        <v>0</v>
      </c>
      <c r="K169" s="53">
        <v>0</v>
      </c>
      <c r="L169" s="53">
        <v>12</v>
      </c>
      <c r="M169" s="53" t="s">
        <v>3546</v>
      </c>
      <c r="N169" s="53"/>
      <c r="O169" s="53"/>
      <c r="P169" s="53"/>
    </row>
    <row r="170" spans="1:16" hidden="1">
      <c r="A170" s="26"/>
      <c r="B170" s="48">
        <v>46128</v>
      </c>
      <c r="C170" s="53" t="s">
        <v>2947</v>
      </c>
      <c r="D170" s="53" t="s">
        <v>3538</v>
      </c>
      <c r="E170" s="53">
        <v>13</v>
      </c>
      <c r="F170" s="11">
        <v>0</v>
      </c>
      <c r="G170" s="53">
        <v>0</v>
      </c>
      <c r="H170" s="53">
        <v>0</v>
      </c>
      <c r="I170" s="53">
        <v>0</v>
      </c>
      <c r="J170" s="53">
        <v>0</v>
      </c>
      <c r="K170" s="53">
        <v>0</v>
      </c>
      <c r="L170" s="53">
        <v>0</v>
      </c>
      <c r="M170" s="53"/>
      <c r="N170" s="53"/>
      <c r="O170" s="53"/>
      <c r="P170" s="53"/>
    </row>
    <row r="171" spans="1:16" hidden="1">
      <c r="A171" s="26"/>
      <c r="B171" s="48">
        <v>46128</v>
      </c>
      <c r="C171" s="53" t="s">
        <v>2947</v>
      </c>
      <c r="D171" s="53" t="s">
        <v>3540</v>
      </c>
      <c r="E171" s="53">
        <v>2</v>
      </c>
      <c r="F171" s="11">
        <v>2</v>
      </c>
      <c r="G171" s="53">
        <v>0</v>
      </c>
      <c r="H171" s="53">
        <v>2</v>
      </c>
      <c r="I171" s="53">
        <v>0</v>
      </c>
      <c r="J171" s="53">
        <v>0</v>
      </c>
      <c r="K171" s="53">
        <v>0</v>
      </c>
      <c r="L171" s="53">
        <v>2</v>
      </c>
      <c r="M171" s="53" t="s">
        <v>3546</v>
      </c>
      <c r="N171" s="53"/>
      <c r="O171" s="53"/>
      <c r="P171" s="53"/>
    </row>
    <row r="172" spans="1:16" hidden="1">
      <c r="A172" s="26"/>
      <c r="B172" s="48">
        <v>46128</v>
      </c>
      <c r="C172" s="53" t="s">
        <v>3543</v>
      </c>
      <c r="D172" s="53" t="s">
        <v>3541</v>
      </c>
      <c r="E172" s="53">
        <v>1</v>
      </c>
      <c r="F172" s="11">
        <v>1</v>
      </c>
      <c r="G172" s="53">
        <v>0</v>
      </c>
      <c r="H172" s="53">
        <v>0</v>
      </c>
      <c r="I172" s="53">
        <v>0</v>
      </c>
      <c r="J172" s="53">
        <v>0</v>
      </c>
      <c r="K172" s="53">
        <v>0</v>
      </c>
      <c r="L172" s="53">
        <v>0</v>
      </c>
      <c r="M172" s="53"/>
      <c r="N172" s="53"/>
      <c r="O172" s="53"/>
      <c r="P172" s="53"/>
    </row>
    <row r="173" spans="1:16" hidden="1">
      <c r="A173" s="26"/>
      <c r="B173" s="48">
        <v>46128</v>
      </c>
      <c r="C173" s="53" t="s">
        <v>3544</v>
      </c>
      <c r="D173" s="53" t="s">
        <v>3542</v>
      </c>
      <c r="E173" s="53">
        <v>10</v>
      </c>
      <c r="F173" s="11">
        <v>10</v>
      </c>
      <c r="G173" s="53">
        <v>0</v>
      </c>
      <c r="H173" s="53">
        <v>0</v>
      </c>
      <c r="I173" s="53">
        <v>0</v>
      </c>
      <c r="J173" s="53">
        <v>0</v>
      </c>
      <c r="K173" s="53">
        <v>0</v>
      </c>
      <c r="L173" s="53">
        <v>0</v>
      </c>
      <c r="M173" s="53"/>
      <c r="N173" s="53"/>
      <c r="O173" s="53"/>
      <c r="P173" s="53"/>
    </row>
    <row r="174" spans="1:16" hidden="1">
      <c r="A174" s="26"/>
      <c r="B174" s="48">
        <v>46128</v>
      </c>
      <c r="C174" s="53" t="s">
        <v>2947</v>
      </c>
      <c r="D174" s="53" t="s">
        <v>3547</v>
      </c>
      <c r="E174" s="53">
        <v>13</v>
      </c>
      <c r="F174" s="11">
        <v>1</v>
      </c>
      <c r="G174" s="53">
        <v>0</v>
      </c>
      <c r="H174" s="53">
        <v>1</v>
      </c>
      <c r="I174" s="53">
        <v>0</v>
      </c>
      <c r="J174" s="53">
        <v>0</v>
      </c>
      <c r="K174" s="53">
        <v>0</v>
      </c>
      <c r="L174" s="53">
        <v>1</v>
      </c>
      <c r="M174" s="53" t="s">
        <v>3545</v>
      </c>
      <c r="N174" s="53" t="s">
        <v>3548</v>
      </c>
      <c r="O174" s="53"/>
      <c r="P174" s="53"/>
    </row>
    <row r="175" spans="1:16" hidden="1">
      <c r="A175" s="26"/>
      <c r="B175" s="48">
        <v>46129</v>
      </c>
      <c r="C175" s="53" t="s">
        <v>2947</v>
      </c>
      <c r="D175" s="53" t="s">
        <v>3553</v>
      </c>
      <c r="E175" s="53">
        <v>13</v>
      </c>
      <c r="F175" s="11">
        <v>10</v>
      </c>
      <c r="G175" s="53">
        <v>0</v>
      </c>
      <c r="H175" s="53">
        <v>21</v>
      </c>
      <c r="I175" s="53">
        <v>0</v>
      </c>
      <c r="J175" s="53">
        <v>0</v>
      </c>
      <c r="K175" s="53">
        <v>0</v>
      </c>
      <c r="L175" s="53">
        <v>21</v>
      </c>
      <c r="M175" s="53" t="s">
        <v>3569</v>
      </c>
      <c r="N175" s="53" t="s">
        <v>3570</v>
      </c>
      <c r="O175" s="53"/>
      <c r="P175" s="53"/>
    </row>
    <row r="176" spans="1:16" hidden="1">
      <c r="A176" s="26"/>
      <c r="B176" s="48">
        <v>46129</v>
      </c>
      <c r="C176" s="53" t="s">
        <v>2947</v>
      </c>
      <c r="D176" s="53" t="s">
        <v>3554</v>
      </c>
      <c r="E176" s="53">
        <v>5</v>
      </c>
      <c r="F176" s="11">
        <v>0</v>
      </c>
      <c r="G176" s="53">
        <v>0</v>
      </c>
      <c r="H176" s="53">
        <v>0</v>
      </c>
      <c r="I176" s="53">
        <v>0</v>
      </c>
      <c r="J176" s="53">
        <v>0</v>
      </c>
      <c r="K176" s="53">
        <v>0</v>
      </c>
      <c r="L176" s="53">
        <v>0</v>
      </c>
      <c r="M176" s="53"/>
      <c r="N176" s="53"/>
      <c r="O176" s="53"/>
      <c r="P176" s="53"/>
    </row>
    <row r="177" spans="1:16" hidden="1">
      <c r="A177" s="26"/>
      <c r="B177" s="48">
        <v>46129</v>
      </c>
      <c r="C177" s="53" t="s">
        <v>2947</v>
      </c>
      <c r="D177" s="53" t="s">
        <v>3555</v>
      </c>
      <c r="E177" s="53">
        <v>1</v>
      </c>
      <c r="F177" s="11">
        <v>0</v>
      </c>
      <c r="G177" s="53">
        <v>0</v>
      </c>
      <c r="H177" s="53">
        <v>0</v>
      </c>
      <c r="I177" s="53">
        <v>0</v>
      </c>
      <c r="J177" s="53">
        <v>0</v>
      </c>
      <c r="K177" s="53">
        <v>0</v>
      </c>
      <c r="L177" s="53">
        <v>0</v>
      </c>
      <c r="M177" s="53"/>
      <c r="N177" s="53"/>
      <c r="O177" s="53"/>
      <c r="P177" s="53"/>
    </row>
    <row r="178" spans="1:16" hidden="1">
      <c r="A178" s="26"/>
      <c r="B178" s="48">
        <v>46129</v>
      </c>
      <c r="C178" s="53" t="s">
        <v>2947</v>
      </c>
      <c r="D178" s="53" t="s">
        <v>3556</v>
      </c>
      <c r="E178" s="53">
        <v>2</v>
      </c>
      <c r="F178" s="11">
        <v>0</v>
      </c>
      <c r="G178" s="53">
        <v>0</v>
      </c>
      <c r="H178" s="53">
        <v>0</v>
      </c>
      <c r="I178" s="53">
        <v>0</v>
      </c>
      <c r="J178" s="53">
        <v>0</v>
      </c>
      <c r="K178" s="53">
        <v>0</v>
      </c>
      <c r="L178" s="53">
        <v>0</v>
      </c>
      <c r="M178" s="53"/>
      <c r="N178" s="53"/>
      <c r="O178" s="53"/>
      <c r="P178" s="53"/>
    </row>
    <row r="179" spans="1:16" hidden="1">
      <c r="A179" s="26"/>
      <c r="B179" s="48">
        <v>46130</v>
      </c>
      <c r="C179" s="53" t="s">
        <v>2947</v>
      </c>
      <c r="D179" s="53" t="s">
        <v>3557</v>
      </c>
      <c r="E179" s="53">
        <v>4</v>
      </c>
      <c r="F179" s="11">
        <v>0</v>
      </c>
      <c r="G179" s="53">
        <v>0</v>
      </c>
      <c r="H179" s="53">
        <v>0</v>
      </c>
      <c r="I179" s="53">
        <v>0</v>
      </c>
      <c r="J179" s="53">
        <v>0</v>
      </c>
      <c r="K179" s="53">
        <v>0</v>
      </c>
      <c r="L179" s="53">
        <v>0</v>
      </c>
      <c r="M179" s="53"/>
      <c r="N179" s="53"/>
      <c r="O179" s="53"/>
      <c r="P179" s="53"/>
    </row>
    <row r="180" spans="1:16" hidden="1">
      <c r="A180" s="26"/>
      <c r="B180" s="48">
        <v>46130</v>
      </c>
      <c r="C180" s="53" t="s">
        <v>3562</v>
      </c>
      <c r="D180" s="53" t="s">
        <v>3541</v>
      </c>
      <c r="E180" s="53">
        <v>1</v>
      </c>
      <c r="F180" s="11">
        <v>1</v>
      </c>
      <c r="G180" s="53">
        <v>0</v>
      </c>
      <c r="H180" s="53">
        <v>0</v>
      </c>
      <c r="I180" s="53">
        <v>0</v>
      </c>
      <c r="J180" s="53">
        <v>0</v>
      </c>
      <c r="K180" s="53">
        <v>0</v>
      </c>
      <c r="L180" s="53">
        <v>0</v>
      </c>
      <c r="M180" s="53"/>
      <c r="N180" s="53"/>
      <c r="O180" s="53"/>
      <c r="P180" s="53"/>
    </row>
    <row r="181" spans="1:16" hidden="1">
      <c r="A181" s="26"/>
      <c r="B181" s="48">
        <v>46130</v>
      </c>
      <c r="C181" s="53" t="s">
        <v>2947</v>
      </c>
      <c r="D181" s="53" t="s">
        <v>3558</v>
      </c>
      <c r="E181" s="53">
        <v>13</v>
      </c>
      <c r="F181" s="11">
        <v>3</v>
      </c>
      <c r="G181" s="53">
        <v>0</v>
      </c>
      <c r="H181" s="53">
        <v>3</v>
      </c>
      <c r="I181" s="53">
        <v>0</v>
      </c>
      <c r="J181" s="53">
        <v>0</v>
      </c>
      <c r="K181" s="53">
        <v>0</v>
      </c>
      <c r="L181" s="53">
        <v>3</v>
      </c>
      <c r="M181" s="53" t="s">
        <v>3571</v>
      </c>
      <c r="N181" s="53"/>
      <c r="O181" s="53"/>
      <c r="P181" s="53"/>
    </row>
    <row r="182" spans="1:16" hidden="1">
      <c r="A182" s="26"/>
      <c r="B182" s="48">
        <v>46130</v>
      </c>
      <c r="C182" s="53" t="s">
        <v>2947</v>
      </c>
      <c r="D182" s="53" t="s">
        <v>3559</v>
      </c>
      <c r="E182" s="53">
        <v>13</v>
      </c>
      <c r="F182" s="11">
        <v>2</v>
      </c>
      <c r="G182" s="53">
        <v>0</v>
      </c>
      <c r="H182" s="53">
        <v>2</v>
      </c>
      <c r="I182" s="53">
        <v>0</v>
      </c>
      <c r="J182" s="53">
        <v>0</v>
      </c>
      <c r="K182" s="53">
        <v>0</v>
      </c>
      <c r="L182" s="53">
        <v>2</v>
      </c>
      <c r="M182" s="53"/>
      <c r="N182" s="53"/>
      <c r="O182" s="53" t="s">
        <v>3571</v>
      </c>
      <c r="P182" s="53" t="s">
        <v>3570</v>
      </c>
    </row>
    <row r="183" spans="1:16" hidden="1">
      <c r="A183" s="26"/>
      <c r="B183" s="48">
        <v>46130</v>
      </c>
      <c r="C183" s="53" t="s">
        <v>3563</v>
      </c>
      <c r="D183" s="53" t="s">
        <v>3560</v>
      </c>
      <c r="E183" s="53">
        <v>3</v>
      </c>
      <c r="F183" s="11">
        <v>1</v>
      </c>
      <c r="G183" s="53">
        <v>0</v>
      </c>
      <c r="H183" s="53">
        <v>1</v>
      </c>
      <c r="I183" s="53">
        <v>0</v>
      </c>
      <c r="J183" s="53">
        <v>0</v>
      </c>
      <c r="K183" s="53">
        <v>0</v>
      </c>
      <c r="L183" s="53">
        <v>1</v>
      </c>
      <c r="M183" s="53" t="s">
        <v>3571</v>
      </c>
      <c r="N183" s="53"/>
      <c r="O183" s="53"/>
      <c r="P183" s="53"/>
    </row>
    <row r="184" spans="1:16" hidden="1">
      <c r="A184" s="26"/>
      <c r="B184" s="48">
        <v>46131</v>
      </c>
      <c r="C184" s="53" t="s">
        <v>2947</v>
      </c>
      <c r="D184" s="53" t="s">
        <v>3561</v>
      </c>
      <c r="E184" s="53">
        <v>13</v>
      </c>
      <c r="F184" s="11">
        <v>2</v>
      </c>
      <c r="G184" s="53">
        <v>0</v>
      </c>
      <c r="H184" s="53">
        <v>3</v>
      </c>
      <c r="I184" s="53">
        <v>0</v>
      </c>
      <c r="J184" s="53">
        <v>0</v>
      </c>
      <c r="K184" s="53">
        <v>0</v>
      </c>
      <c r="L184" s="53">
        <v>3</v>
      </c>
      <c r="M184" s="53" t="s">
        <v>3572</v>
      </c>
      <c r="N184" s="53"/>
      <c r="O184" s="53"/>
      <c r="P184" s="53"/>
    </row>
    <row r="185" spans="1:16" hidden="1">
      <c r="A185" s="26"/>
      <c r="B185" s="48">
        <v>46131</v>
      </c>
      <c r="C185" s="53" t="s">
        <v>2947</v>
      </c>
      <c r="D185" s="53" t="s">
        <v>3594</v>
      </c>
      <c r="E185" s="53">
        <v>5</v>
      </c>
      <c r="F185" s="11">
        <v>5</v>
      </c>
      <c r="G185" s="53">
        <v>0</v>
      </c>
      <c r="H185" s="53">
        <v>7</v>
      </c>
      <c r="I185" s="53">
        <v>0</v>
      </c>
      <c r="J185" s="53">
        <v>0</v>
      </c>
      <c r="K185" s="53">
        <v>0</v>
      </c>
      <c r="L185" s="53">
        <v>7</v>
      </c>
      <c r="M185" s="53" t="s">
        <v>3574</v>
      </c>
      <c r="N185" s="53" t="s">
        <v>3571</v>
      </c>
      <c r="O185" s="53"/>
      <c r="P185" s="53"/>
    </row>
    <row r="186" spans="1:16" hidden="1">
      <c r="A186" s="26"/>
      <c r="B186" s="48">
        <v>46132</v>
      </c>
      <c r="C186" s="53" t="s">
        <v>2947</v>
      </c>
      <c r="D186" s="53" t="s">
        <v>3578</v>
      </c>
      <c r="E186" s="53">
        <v>2</v>
      </c>
      <c r="F186" s="11">
        <v>0</v>
      </c>
      <c r="G186" s="53">
        <v>0</v>
      </c>
      <c r="H186" s="53">
        <v>0</v>
      </c>
      <c r="I186" s="53">
        <v>0</v>
      </c>
      <c r="J186" s="53">
        <v>0</v>
      </c>
      <c r="K186" s="53">
        <v>0</v>
      </c>
      <c r="L186" s="53">
        <v>0</v>
      </c>
      <c r="M186" s="53"/>
      <c r="N186" s="53"/>
      <c r="O186" s="53"/>
      <c r="P186" s="53"/>
    </row>
    <row r="187" spans="1:16" hidden="1">
      <c r="A187" s="26"/>
      <c r="B187" s="48">
        <v>46132</v>
      </c>
      <c r="C187" s="53" t="s">
        <v>2947</v>
      </c>
      <c r="D187" s="53" t="s">
        <v>3579</v>
      </c>
      <c r="E187" s="53">
        <v>1</v>
      </c>
      <c r="F187" s="11">
        <v>0</v>
      </c>
      <c r="G187" s="53">
        <v>0</v>
      </c>
      <c r="H187" s="53">
        <v>0</v>
      </c>
      <c r="I187" s="53">
        <v>0</v>
      </c>
      <c r="J187" s="53">
        <v>0</v>
      </c>
      <c r="K187" s="53">
        <v>0</v>
      </c>
      <c r="L187" s="53">
        <v>0</v>
      </c>
      <c r="M187" s="53"/>
      <c r="N187" s="53"/>
      <c r="O187" s="53"/>
      <c r="P187" s="53"/>
    </row>
    <row r="188" spans="1:16" hidden="1">
      <c r="A188" s="26"/>
      <c r="B188" s="48">
        <v>46132</v>
      </c>
      <c r="C188" s="53" t="s">
        <v>2947</v>
      </c>
      <c r="D188" s="53" t="s">
        <v>3573</v>
      </c>
      <c r="E188" s="53">
        <v>6</v>
      </c>
      <c r="F188" s="11">
        <v>0</v>
      </c>
      <c r="G188" s="53">
        <v>0</v>
      </c>
      <c r="H188" s="53">
        <v>0</v>
      </c>
      <c r="I188" s="53">
        <v>0</v>
      </c>
      <c r="J188" s="53">
        <v>0</v>
      </c>
      <c r="K188" s="53">
        <v>0</v>
      </c>
      <c r="L188" s="53">
        <v>0</v>
      </c>
      <c r="M188" s="53"/>
      <c r="N188" s="53"/>
      <c r="O188" s="53"/>
      <c r="P188" s="53"/>
    </row>
    <row r="189" spans="1:16" hidden="1">
      <c r="A189" s="26"/>
      <c r="B189" s="48">
        <v>46132</v>
      </c>
      <c r="C189" s="53" t="s">
        <v>3580</v>
      </c>
      <c r="D189" s="53" t="s">
        <v>3542</v>
      </c>
      <c r="E189" s="53">
        <v>10</v>
      </c>
      <c r="F189" s="11">
        <v>0</v>
      </c>
      <c r="G189" s="53">
        <v>0</v>
      </c>
      <c r="H189" s="53">
        <v>0</v>
      </c>
      <c r="I189" s="53">
        <v>0</v>
      </c>
      <c r="J189" s="53">
        <v>0</v>
      </c>
      <c r="K189" s="53">
        <v>0</v>
      </c>
      <c r="L189" s="53">
        <v>0</v>
      </c>
      <c r="M189" s="53"/>
      <c r="N189" s="53"/>
      <c r="O189" s="53"/>
      <c r="P189" s="53"/>
    </row>
    <row r="190" spans="1:16" hidden="1">
      <c r="A190" s="26"/>
      <c r="B190" s="48">
        <v>46132</v>
      </c>
      <c r="C190" s="53" t="s">
        <v>2947</v>
      </c>
      <c r="D190" s="53" t="s">
        <v>3592</v>
      </c>
      <c r="E190" s="53">
        <v>5</v>
      </c>
      <c r="F190" s="11">
        <v>5</v>
      </c>
      <c r="G190" s="53">
        <v>0</v>
      </c>
      <c r="H190" s="53">
        <v>15</v>
      </c>
      <c r="I190" s="53">
        <v>0</v>
      </c>
      <c r="J190" s="53">
        <v>0</v>
      </c>
      <c r="K190" s="53">
        <v>0</v>
      </c>
      <c r="L190" s="53">
        <v>15</v>
      </c>
      <c r="M190" s="53" t="s">
        <v>3595</v>
      </c>
      <c r="N190" s="53" t="s">
        <v>3589</v>
      </c>
      <c r="O190" s="53"/>
      <c r="P190" s="53"/>
    </row>
    <row r="191" spans="1:16" hidden="1">
      <c r="A191" s="26"/>
      <c r="B191" s="48">
        <v>46133</v>
      </c>
      <c r="C191" s="53" t="s">
        <v>3602</v>
      </c>
      <c r="D191" s="53" t="s">
        <v>3541</v>
      </c>
      <c r="E191" s="53">
        <v>1</v>
      </c>
      <c r="F191" s="11">
        <v>0</v>
      </c>
      <c r="G191" s="53">
        <v>0</v>
      </c>
      <c r="H191" s="53">
        <v>0</v>
      </c>
      <c r="I191" s="53">
        <v>0</v>
      </c>
      <c r="J191" s="53">
        <v>0</v>
      </c>
      <c r="K191" s="53">
        <v>0</v>
      </c>
      <c r="L191" s="53">
        <v>0</v>
      </c>
      <c r="M191" s="53"/>
      <c r="N191" s="53"/>
      <c r="O191" s="53"/>
      <c r="P191" s="53"/>
    </row>
    <row r="192" spans="1:16" hidden="1">
      <c r="A192" s="26"/>
      <c r="B192" s="48">
        <v>46133</v>
      </c>
      <c r="C192" s="53" t="s">
        <v>3603</v>
      </c>
      <c r="D192" s="53" t="s">
        <v>3596</v>
      </c>
      <c r="E192" s="53">
        <v>1</v>
      </c>
      <c r="F192" s="11">
        <v>0</v>
      </c>
      <c r="G192" s="53">
        <v>0</v>
      </c>
      <c r="H192" s="53">
        <v>0</v>
      </c>
      <c r="I192" s="53">
        <v>0</v>
      </c>
      <c r="J192" s="53">
        <v>0</v>
      </c>
      <c r="K192" s="53">
        <v>0</v>
      </c>
      <c r="L192" s="53">
        <v>0</v>
      </c>
      <c r="M192" s="53"/>
      <c r="N192" s="53"/>
      <c r="O192" s="53"/>
      <c r="P192" s="53"/>
    </row>
    <row r="193" spans="1:17" hidden="1">
      <c r="A193" s="26"/>
      <c r="B193" s="48">
        <v>46133</v>
      </c>
      <c r="C193" s="53" t="s">
        <v>3604</v>
      </c>
      <c r="D193" s="53" t="s">
        <v>3597</v>
      </c>
      <c r="E193" s="53">
        <v>8</v>
      </c>
      <c r="F193" s="11">
        <v>0</v>
      </c>
      <c r="G193" s="53">
        <v>0</v>
      </c>
      <c r="H193" s="53">
        <v>0</v>
      </c>
      <c r="I193" s="53">
        <v>0</v>
      </c>
      <c r="J193" s="53">
        <v>0</v>
      </c>
      <c r="K193" s="53">
        <v>0</v>
      </c>
      <c r="L193" s="53">
        <v>0</v>
      </c>
      <c r="M193" s="53"/>
      <c r="N193" s="53"/>
      <c r="O193" s="53"/>
      <c r="P193" s="53"/>
    </row>
    <row r="194" spans="1:17" hidden="1">
      <c r="A194" s="26"/>
      <c r="B194" s="48">
        <v>46133</v>
      </c>
      <c r="C194" s="53" t="s">
        <v>3599</v>
      </c>
      <c r="D194" s="53" t="s">
        <v>3598</v>
      </c>
      <c r="E194" s="53">
        <v>8</v>
      </c>
      <c r="F194" s="11">
        <v>1</v>
      </c>
      <c r="G194" s="53">
        <v>0</v>
      </c>
      <c r="H194" s="53">
        <v>2</v>
      </c>
      <c r="I194" s="53">
        <v>0</v>
      </c>
      <c r="J194" s="53">
        <v>0</v>
      </c>
      <c r="K194" s="53">
        <v>0</v>
      </c>
      <c r="L194" s="53">
        <v>2</v>
      </c>
      <c r="M194" s="53"/>
      <c r="N194" s="53"/>
      <c r="O194" s="53" t="s">
        <v>3617</v>
      </c>
      <c r="P194" s="53" t="s">
        <v>3617</v>
      </c>
    </row>
    <row r="195" spans="1:17" hidden="1">
      <c r="A195" s="26"/>
      <c r="B195" s="48">
        <v>46133</v>
      </c>
      <c r="C195" s="53" t="s">
        <v>3599</v>
      </c>
      <c r="D195" s="53" t="s">
        <v>3616</v>
      </c>
      <c r="E195" s="53">
        <v>13</v>
      </c>
      <c r="F195" s="11">
        <v>13</v>
      </c>
      <c r="G195" s="53">
        <v>0</v>
      </c>
      <c r="H195" s="53">
        <v>0</v>
      </c>
      <c r="I195" s="53">
        <v>0</v>
      </c>
      <c r="J195" s="53">
        <v>0</v>
      </c>
      <c r="K195" s="53">
        <v>0</v>
      </c>
      <c r="L195" s="53">
        <v>0</v>
      </c>
      <c r="M195" s="53"/>
      <c r="N195" s="53"/>
      <c r="O195" s="53"/>
      <c r="P195" s="53"/>
    </row>
    <row r="196" spans="1:17" hidden="1">
      <c r="A196" s="26"/>
      <c r="B196" s="48">
        <v>46133</v>
      </c>
      <c r="C196" s="53" t="s">
        <v>3603</v>
      </c>
      <c r="D196" s="53" t="s">
        <v>3619</v>
      </c>
      <c r="E196" s="53">
        <v>6</v>
      </c>
      <c r="F196" s="11">
        <v>2</v>
      </c>
      <c r="G196" s="53">
        <v>0</v>
      </c>
      <c r="H196" s="53">
        <v>10</v>
      </c>
      <c r="I196" s="53">
        <v>0</v>
      </c>
      <c r="J196" s="53">
        <v>0</v>
      </c>
      <c r="K196" s="53">
        <v>0</v>
      </c>
      <c r="L196" s="53">
        <v>10</v>
      </c>
      <c r="M196" s="53" t="s">
        <v>3620</v>
      </c>
      <c r="N196" s="53"/>
      <c r="O196" s="53"/>
      <c r="P196" s="53"/>
    </row>
    <row r="197" spans="1:17" hidden="1">
      <c r="A197" s="26"/>
      <c r="B197" s="48">
        <v>46133</v>
      </c>
      <c r="C197" s="53" t="s">
        <v>3603</v>
      </c>
      <c r="D197" s="53" t="s">
        <v>3621</v>
      </c>
      <c r="E197" s="53">
        <v>13</v>
      </c>
      <c r="F197" s="11">
        <v>1</v>
      </c>
      <c r="G197" s="53">
        <v>0</v>
      </c>
      <c r="H197" s="53">
        <v>1</v>
      </c>
      <c r="I197" s="53">
        <v>0</v>
      </c>
      <c r="J197" s="53">
        <v>0</v>
      </c>
      <c r="K197" s="53">
        <v>0</v>
      </c>
      <c r="L197" s="53">
        <v>1</v>
      </c>
      <c r="M197" s="53" t="s">
        <v>3622</v>
      </c>
      <c r="N197" s="53"/>
      <c r="O197" s="53"/>
      <c r="P197" s="53"/>
    </row>
    <row r="198" spans="1:17" hidden="1">
      <c r="A198" s="26"/>
      <c r="B198" s="48">
        <v>46133</v>
      </c>
      <c r="C198" s="53" t="s">
        <v>3599</v>
      </c>
      <c r="D198" s="53" t="s">
        <v>3624</v>
      </c>
      <c r="E198" s="53">
        <v>4</v>
      </c>
      <c r="F198" s="11">
        <v>2</v>
      </c>
      <c r="G198" s="53">
        <v>0</v>
      </c>
      <c r="H198" s="53">
        <v>3</v>
      </c>
      <c r="I198" s="53">
        <v>0</v>
      </c>
      <c r="J198" s="53">
        <v>0</v>
      </c>
      <c r="K198" s="53">
        <v>0</v>
      </c>
      <c r="L198" s="53">
        <v>3</v>
      </c>
      <c r="M198" s="53"/>
      <c r="N198" s="53"/>
      <c r="O198" s="53" t="s">
        <v>3620</v>
      </c>
      <c r="P198" s="53" t="s">
        <v>3622</v>
      </c>
    </row>
    <row r="199" spans="1:17" hidden="1">
      <c r="A199" s="26"/>
      <c r="B199" s="48">
        <v>46134</v>
      </c>
      <c r="C199" s="53" t="s">
        <v>204</v>
      </c>
      <c r="D199" s="53" t="s">
        <v>3629</v>
      </c>
      <c r="E199" s="53">
        <v>2</v>
      </c>
      <c r="F199" s="11">
        <v>0</v>
      </c>
      <c r="G199" s="53">
        <v>0</v>
      </c>
      <c r="H199" s="53">
        <v>0</v>
      </c>
      <c r="I199" s="53">
        <v>0</v>
      </c>
      <c r="J199" s="53">
        <v>0</v>
      </c>
      <c r="K199" s="53">
        <v>0</v>
      </c>
      <c r="L199" s="53">
        <v>0</v>
      </c>
      <c r="M199" s="53"/>
      <c r="N199" s="53"/>
      <c r="O199" s="53"/>
      <c r="P199" s="53"/>
    </row>
    <row r="200" spans="1:17" hidden="1">
      <c r="A200" s="26"/>
      <c r="B200" s="48">
        <v>46134</v>
      </c>
      <c r="C200" s="53" t="s">
        <v>204</v>
      </c>
      <c r="D200" s="53" t="s">
        <v>3630</v>
      </c>
      <c r="E200" s="53">
        <v>11</v>
      </c>
      <c r="F200" s="11">
        <v>0</v>
      </c>
      <c r="G200" s="53">
        <v>0</v>
      </c>
      <c r="H200" s="53">
        <v>0</v>
      </c>
      <c r="I200" s="53">
        <v>0</v>
      </c>
      <c r="J200" s="53">
        <v>0</v>
      </c>
      <c r="K200" s="53">
        <v>0</v>
      </c>
      <c r="L200" s="53">
        <v>0</v>
      </c>
      <c r="M200" s="53"/>
      <c r="N200" s="53"/>
      <c r="O200" s="53"/>
      <c r="P200" s="53"/>
    </row>
    <row r="201" spans="1:17" hidden="1">
      <c r="A201" s="26"/>
      <c r="B201" s="48">
        <v>46134</v>
      </c>
      <c r="C201" s="53" t="s">
        <v>2947</v>
      </c>
      <c r="D201" s="53" t="s">
        <v>3631</v>
      </c>
      <c r="E201" s="53">
        <v>13</v>
      </c>
      <c r="F201" s="11">
        <v>0</v>
      </c>
      <c r="G201" s="53">
        <v>0</v>
      </c>
      <c r="H201" s="53">
        <v>0</v>
      </c>
      <c r="I201" s="53">
        <v>0</v>
      </c>
      <c r="J201" s="53">
        <v>0</v>
      </c>
      <c r="K201" s="53">
        <v>0</v>
      </c>
      <c r="L201" s="53">
        <v>0</v>
      </c>
      <c r="M201" s="53"/>
      <c r="N201" s="53"/>
      <c r="O201" s="53"/>
      <c r="P201" s="53"/>
    </row>
    <row r="202" spans="1:17" hidden="1">
      <c r="A202" s="26"/>
      <c r="B202" s="48">
        <v>46134</v>
      </c>
      <c r="C202" s="53" t="s">
        <v>204</v>
      </c>
      <c r="D202" s="53" t="s">
        <v>3632</v>
      </c>
      <c r="E202" s="53">
        <v>10</v>
      </c>
      <c r="F202" s="11">
        <v>0</v>
      </c>
      <c r="G202" s="53">
        <v>0</v>
      </c>
      <c r="H202" s="53">
        <v>0</v>
      </c>
      <c r="I202" s="53">
        <v>0</v>
      </c>
      <c r="J202" s="53">
        <v>0</v>
      </c>
      <c r="K202" s="53">
        <v>0</v>
      </c>
      <c r="L202" s="53">
        <v>0</v>
      </c>
      <c r="M202" s="53"/>
      <c r="N202" s="53"/>
      <c r="O202" s="53"/>
      <c r="P202" s="53"/>
      <c r="Q202" s="7"/>
    </row>
    <row r="203" spans="1:17" hidden="1">
      <c r="A203" s="26"/>
      <c r="B203" s="48">
        <v>46134</v>
      </c>
      <c r="C203" s="53" t="s">
        <v>204</v>
      </c>
      <c r="D203" s="53" t="s">
        <v>3633</v>
      </c>
      <c r="E203" s="53">
        <v>3</v>
      </c>
      <c r="F203" s="11">
        <v>0</v>
      </c>
      <c r="G203" s="53">
        <v>0</v>
      </c>
      <c r="H203" s="53">
        <v>0</v>
      </c>
      <c r="I203" s="53">
        <v>0</v>
      </c>
      <c r="J203" s="53">
        <v>0</v>
      </c>
      <c r="K203" s="53">
        <v>0</v>
      </c>
      <c r="L203" s="53">
        <v>0</v>
      </c>
      <c r="M203" s="53"/>
      <c r="N203" s="53"/>
      <c r="O203" s="53"/>
      <c r="P203" s="53"/>
      <c r="Q203" s="7"/>
    </row>
    <row r="204" spans="1:17" hidden="1">
      <c r="A204" s="26"/>
      <c r="B204" s="48">
        <v>46134</v>
      </c>
      <c r="C204" s="53" t="s">
        <v>204</v>
      </c>
      <c r="D204" s="53" t="s">
        <v>3634</v>
      </c>
      <c r="E204" s="53">
        <v>1</v>
      </c>
      <c r="F204" s="11">
        <v>0</v>
      </c>
      <c r="G204" s="53">
        <v>0</v>
      </c>
      <c r="H204" s="53">
        <v>0</v>
      </c>
      <c r="I204" s="53">
        <v>0</v>
      </c>
      <c r="J204" s="53">
        <v>0</v>
      </c>
      <c r="K204" s="53">
        <v>0</v>
      </c>
      <c r="L204" s="53">
        <v>0</v>
      </c>
      <c r="M204" s="53"/>
      <c r="N204" s="53"/>
      <c r="O204" s="53"/>
      <c r="P204" s="53"/>
      <c r="Q204" s="7"/>
    </row>
    <row r="205" spans="1:17" hidden="1">
      <c r="A205" s="26"/>
      <c r="B205" s="48">
        <v>46134</v>
      </c>
      <c r="C205" s="53" t="s">
        <v>204</v>
      </c>
      <c r="D205" s="53" t="s">
        <v>3635</v>
      </c>
      <c r="E205" s="53">
        <v>13</v>
      </c>
      <c r="F205" s="11">
        <v>3</v>
      </c>
      <c r="G205" s="53">
        <v>0</v>
      </c>
      <c r="H205" s="53">
        <v>8</v>
      </c>
      <c r="I205" s="53">
        <v>0</v>
      </c>
      <c r="J205" s="53">
        <v>0</v>
      </c>
      <c r="K205" s="53">
        <v>0</v>
      </c>
      <c r="L205" s="53">
        <v>8</v>
      </c>
      <c r="M205" s="53" t="s">
        <v>3640</v>
      </c>
      <c r="N205" s="53" t="s">
        <v>3641</v>
      </c>
      <c r="O205" s="53" t="s">
        <v>3642</v>
      </c>
      <c r="P205" s="53" t="s">
        <v>3642</v>
      </c>
      <c r="Q205" s="7"/>
    </row>
    <row r="206" spans="1:17" hidden="1">
      <c r="A206" s="26"/>
      <c r="B206" s="48">
        <v>46134</v>
      </c>
      <c r="C206" s="53" t="s">
        <v>204</v>
      </c>
      <c r="D206" s="53" t="s">
        <v>3636</v>
      </c>
      <c r="E206" s="53">
        <v>13</v>
      </c>
      <c r="F206" s="11">
        <v>2</v>
      </c>
      <c r="G206" s="53">
        <v>0</v>
      </c>
      <c r="H206" s="53">
        <v>14</v>
      </c>
      <c r="I206" s="53">
        <v>0</v>
      </c>
      <c r="J206" s="53">
        <v>0</v>
      </c>
      <c r="K206" s="53">
        <v>0</v>
      </c>
      <c r="L206" s="53">
        <v>14</v>
      </c>
      <c r="M206" s="53" t="s">
        <v>3642</v>
      </c>
      <c r="N206" s="53" t="s">
        <v>3641</v>
      </c>
      <c r="O206" s="53" t="s">
        <v>3642</v>
      </c>
      <c r="P206" s="53" t="s">
        <v>3642</v>
      </c>
      <c r="Q206" s="7"/>
    </row>
    <row r="207" spans="1:17" hidden="1">
      <c r="A207" s="26"/>
      <c r="B207" s="48">
        <v>46134</v>
      </c>
      <c r="C207" s="53" t="s">
        <v>3638</v>
      </c>
      <c r="D207" s="53" t="s">
        <v>3637</v>
      </c>
      <c r="E207" s="53">
        <v>13</v>
      </c>
      <c r="F207" s="11">
        <v>13</v>
      </c>
      <c r="G207" s="53">
        <v>0</v>
      </c>
      <c r="H207" s="53">
        <v>0</v>
      </c>
      <c r="I207" s="53">
        <v>0</v>
      </c>
      <c r="J207" s="53">
        <v>0</v>
      </c>
      <c r="K207" s="53">
        <v>0</v>
      </c>
      <c r="L207" s="53">
        <v>0</v>
      </c>
      <c r="M207" s="53"/>
      <c r="N207" s="53"/>
      <c r="O207" s="53"/>
      <c r="P207" s="53"/>
      <c r="Q207" s="7"/>
    </row>
    <row r="208" spans="1:17" hidden="1">
      <c r="A208" s="26"/>
      <c r="B208" s="48">
        <v>46134</v>
      </c>
      <c r="C208" s="53" t="s">
        <v>3639</v>
      </c>
      <c r="D208" s="53" t="s">
        <v>3652</v>
      </c>
      <c r="E208" s="53">
        <v>13</v>
      </c>
      <c r="F208" s="11">
        <v>2</v>
      </c>
      <c r="G208" s="53">
        <v>0</v>
      </c>
      <c r="H208" s="53">
        <v>7</v>
      </c>
      <c r="I208" s="53">
        <v>0</v>
      </c>
      <c r="J208" s="53">
        <v>0</v>
      </c>
      <c r="K208" s="53">
        <v>0</v>
      </c>
      <c r="L208" s="53">
        <v>7</v>
      </c>
      <c r="M208" s="53"/>
      <c r="N208" s="53"/>
      <c r="O208" s="53" t="s">
        <v>3642</v>
      </c>
      <c r="P208" s="53" t="s">
        <v>3642</v>
      </c>
      <c r="Q208" s="7"/>
    </row>
    <row r="209" spans="1:17" hidden="1">
      <c r="A209" s="26"/>
      <c r="B209" s="48">
        <v>46135</v>
      </c>
      <c r="C209" s="53" t="s">
        <v>3650</v>
      </c>
      <c r="D209" s="53" t="s">
        <v>3560</v>
      </c>
      <c r="E209" s="53">
        <v>2</v>
      </c>
      <c r="F209" s="11">
        <v>0</v>
      </c>
      <c r="G209" s="53">
        <v>0</v>
      </c>
      <c r="H209" s="53">
        <v>0</v>
      </c>
      <c r="I209" s="53">
        <v>0</v>
      </c>
      <c r="J209" s="53">
        <v>0</v>
      </c>
      <c r="K209" s="53">
        <v>0</v>
      </c>
      <c r="L209" s="53">
        <v>0</v>
      </c>
      <c r="M209" s="53"/>
      <c r="N209" s="53"/>
      <c r="O209" s="53"/>
      <c r="P209" s="53"/>
      <c r="Q209" s="7"/>
    </row>
    <row r="210" spans="1:17" hidden="1">
      <c r="A210" s="26"/>
      <c r="B210" s="48">
        <v>46135</v>
      </c>
      <c r="C210" s="53" t="s">
        <v>2947</v>
      </c>
      <c r="D210" s="53" t="s">
        <v>3646</v>
      </c>
      <c r="E210" s="53">
        <v>10</v>
      </c>
      <c r="F210" s="11">
        <v>2</v>
      </c>
      <c r="G210" s="53">
        <v>0</v>
      </c>
      <c r="H210" s="53">
        <v>2</v>
      </c>
      <c r="I210" s="53">
        <v>0</v>
      </c>
      <c r="J210" s="53">
        <v>0</v>
      </c>
      <c r="K210" s="53">
        <v>0</v>
      </c>
      <c r="L210" s="53">
        <v>2</v>
      </c>
      <c r="M210" s="53" t="s">
        <v>3651</v>
      </c>
      <c r="N210" s="53"/>
      <c r="O210" s="53"/>
      <c r="P210" s="53"/>
      <c r="Q210" s="7"/>
    </row>
    <row r="211" spans="1:17" hidden="1">
      <c r="A211" s="26"/>
      <c r="B211" s="48">
        <v>46135</v>
      </c>
      <c r="C211" s="53" t="s">
        <v>2947</v>
      </c>
      <c r="D211" s="53" t="s">
        <v>3647</v>
      </c>
      <c r="E211" s="53">
        <v>8</v>
      </c>
      <c r="F211" s="11">
        <v>0</v>
      </c>
      <c r="G211" s="53">
        <v>0</v>
      </c>
      <c r="H211" s="53">
        <v>0</v>
      </c>
      <c r="I211" s="53">
        <v>0</v>
      </c>
      <c r="J211" s="53">
        <v>0</v>
      </c>
      <c r="K211" s="53">
        <v>0</v>
      </c>
      <c r="L211" s="53">
        <v>0</v>
      </c>
      <c r="M211" s="53"/>
      <c r="N211" s="53"/>
      <c r="O211" s="53"/>
      <c r="P211" s="53"/>
      <c r="Q211" s="7"/>
    </row>
    <row r="212" spans="1:17" hidden="1">
      <c r="A212" s="26"/>
      <c r="B212" s="48">
        <v>46135</v>
      </c>
      <c r="C212" s="53" t="s">
        <v>2947</v>
      </c>
      <c r="D212" s="53" t="s">
        <v>3648</v>
      </c>
      <c r="E212" s="53">
        <v>6</v>
      </c>
      <c r="F212" s="11">
        <v>0</v>
      </c>
      <c r="G212" s="53">
        <v>0</v>
      </c>
      <c r="H212" s="53">
        <v>0</v>
      </c>
      <c r="I212" s="53">
        <v>0</v>
      </c>
      <c r="J212" s="53">
        <v>0</v>
      </c>
      <c r="K212" s="53">
        <v>0</v>
      </c>
      <c r="L212" s="53">
        <v>0</v>
      </c>
      <c r="M212" s="53"/>
      <c r="N212" s="53"/>
      <c r="O212" s="53"/>
      <c r="P212" s="53"/>
      <c r="Q212" s="7"/>
    </row>
    <row r="213" spans="1:17" hidden="1">
      <c r="A213" s="26"/>
      <c r="B213" s="48">
        <v>46136</v>
      </c>
      <c r="C213" s="53" t="s">
        <v>3691</v>
      </c>
      <c r="D213" s="53" t="s">
        <v>3662</v>
      </c>
      <c r="E213" s="53">
        <v>7</v>
      </c>
      <c r="F213" s="11">
        <v>0</v>
      </c>
      <c r="G213" s="53">
        <v>0</v>
      </c>
      <c r="H213" s="53">
        <v>0</v>
      </c>
      <c r="I213" s="53">
        <v>0</v>
      </c>
      <c r="J213" s="53">
        <v>0</v>
      </c>
      <c r="K213" s="53">
        <v>0</v>
      </c>
      <c r="L213" s="53">
        <v>0</v>
      </c>
      <c r="M213" s="53"/>
      <c r="N213" s="53"/>
      <c r="O213" s="53"/>
      <c r="P213" s="53"/>
    </row>
    <row r="214" spans="1:17" hidden="1">
      <c r="A214" s="26"/>
      <c r="B214" s="48">
        <v>46136</v>
      </c>
      <c r="C214" s="53" t="s">
        <v>3692</v>
      </c>
      <c r="D214" s="53" t="s">
        <v>3664</v>
      </c>
      <c r="E214" s="53">
        <v>2</v>
      </c>
      <c r="F214" s="11">
        <v>0</v>
      </c>
      <c r="G214" s="53">
        <v>0</v>
      </c>
      <c r="H214" s="53">
        <v>0</v>
      </c>
      <c r="I214" s="53">
        <v>0</v>
      </c>
      <c r="J214" s="53">
        <v>0</v>
      </c>
      <c r="K214" s="53">
        <v>0</v>
      </c>
      <c r="L214" s="53">
        <v>0</v>
      </c>
      <c r="M214" s="53"/>
      <c r="N214" s="53"/>
      <c r="O214" s="53"/>
      <c r="P214" s="53"/>
    </row>
    <row r="215" spans="1:17" hidden="1">
      <c r="A215" s="26"/>
      <c r="B215" s="48">
        <v>46136</v>
      </c>
      <c r="C215" s="53" t="s">
        <v>3693</v>
      </c>
      <c r="D215" s="53" t="s">
        <v>3665</v>
      </c>
      <c r="E215" s="53">
        <v>1</v>
      </c>
      <c r="F215" s="11">
        <v>0</v>
      </c>
      <c r="G215" s="53">
        <v>0</v>
      </c>
      <c r="H215" s="53">
        <v>0</v>
      </c>
      <c r="I215" s="53">
        <v>0</v>
      </c>
      <c r="J215" s="53">
        <v>0</v>
      </c>
      <c r="K215" s="53">
        <v>0</v>
      </c>
      <c r="L215" s="53">
        <v>0</v>
      </c>
      <c r="M215" s="53"/>
      <c r="N215" s="53"/>
      <c r="O215" s="53"/>
      <c r="P215" s="53"/>
    </row>
    <row r="216" spans="1:17" hidden="1">
      <c r="A216" s="26"/>
      <c r="B216" s="48">
        <v>46136</v>
      </c>
      <c r="C216" s="53" t="s">
        <v>3691</v>
      </c>
      <c r="D216" s="53" t="s">
        <v>3658</v>
      </c>
      <c r="E216" s="53">
        <v>1</v>
      </c>
      <c r="F216" s="11">
        <v>0</v>
      </c>
      <c r="G216" s="53">
        <v>0</v>
      </c>
      <c r="H216" s="53">
        <v>0</v>
      </c>
      <c r="I216" s="53">
        <v>0</v>
      </c>
      <c r="J216" s="53">
        <v>0</v>
      </c>
      <c r="K216" s="53">
        <v>0</v>
      </c>
      <c r="L216" s="53">
        <v>0</v>
      </c>
      <c r="M216" s="53"/>
      <c r="N216" s="53"/>
      <c r="O216" s="53"/>
      <c r="P216" s="53"/>
    </row>
    <row r="217" spans="1:17" ht="16.5" hidden="1" customHeight="1">
      <c r="A217" s="26"/>
      <c r="B217" s="48">
        <v>46136</v>
      </c>
      <c r="C217" s="53" t="s">
        <v>3694</v>
      </c>
      <c r="D217" s="53" t="s">
        <v>3663</v>
      </c>
      <c r="E217" s="53">
        <v>2</v>
      </c>
      <c r="F217" s="11">
        <v>0</v>
      </c>
      <c r="G217" s="53">
        <v>0</v>
      </c>
      <c r="H217" s="53">
        <v>0</v>
      </c>
      <c r="I217" s="53">
        <v>0</v>
      </c>
      <c r="J217" s="53">
        <v>0</v>
      </c>
      <c r="K217" s="53">
        <v>0</v>
      </c>
      <c r="L217" s="53">
        <v>0</v>
      </c>
      <c r="M217" s="53"/>
      <c r="N217" s="53"/>
      <c r="O217" s="53"/>
      <c r="P217" s="53"/>
    </row>
    <row r="218" spans="1:17" hidden="1">
      <c r="A218" s="26"/>
      <c r="B218" s="48">
        <v>46136</v>
      </c>
      <c r="C218" s="53" t="s">
        <v>3691</v>
      </c>
      <c r="D218" s="53" t="s">
        <v>3659</v>
      </c>
      <c r="E218" s="53">
        <v>1</v>
      </c>
      <c r="F218" s="11">
        <v>0</v>
      </c>
      <c r="G218" s="53">
        <v>0</v>
      </c>
      <c r="H218" s="53">
        <v>0</v>
      </c>
      <c r="I218" s="53">
        <v>0</v>
      </c>
      <c r="J218" s="53">
        <v>0</v>
      </c>
      <c r="K218" s="53">
        <v>0</v>
      </c>
      <c r="L218" s="53">
        <v>0</v>
      </c>
      <c r="M218" s="53"/>
      <c r="N218" s="53"/>
      <c r="O218" s="53"/>
      <c r="P218" s="53"/>
    </row>
    <row r="219" spans="1:17" hidden="1">
      <c r="A219" s="26"/>
      <c r="B219" s="48">
        <v>46136</v>
      </c>
      <c r="C219" s="53" t="s">
        <v>3691</v>
      </c>
      <c r="D219" s="53" t="s">
        <v>3669</v>
      </c>
      <c r="E219" s="53">
        <v>3</v>
      </c>
      <c r="F219" s="11">
        <v>0</v>
      </c>
      <c r="G219" s="53">
        <v>0</v>
      </c>
      <c r="H219" s="53">
        <v>0</v>
      </c>
      <c r="I219" s="53">
        <v>0</v>
      </c>
      <c r="J219" s="53">
        <v>0</v>
      </c>
      <c r="K219" s="53">
        <v>0</v>
      </c>
      <c r="L219" s="53">
        <v>0</v>
      </c>
      <c r="M219" s="53"/>
      <c r="N219" s="53"/>
      <c r="O219" s="53"/>
      <c r="P219" s="53"/>
    </row>
    <row r="220" spans="1:17" hidden="1">
      <c r="A220" s="26"/>
      <c r="B220" s="48">
        <v>46136</v>
      </c>
      <c r="C220" s="53" t="s">
        <v>3688</v>
      </c>
      <c r="D220" s="53" t="s">
        <v>3687</v>
      </c>
      <c r="E220" s="53">
        <v>1</v>
      </c>
      <c r="F220" s="11">
        <v>1</v>
      </c>
      <c r="G220" s="53">
        <v>0</v>
      </c>
      <c r="H220" s="53">
        <v>3</v>
      </c>
      <c r="I220" s="53">
        <v>0</v>
      </c>
      <c r="J220" s="53">
        <v>0</v>
      </c>
      <c r="K220" s="53">
        <v>0</v>
      </c>
      <c r="L220" s="53">
        <v>3</v>
      </c>
      <c r="M220" s="53"/>
      <c r="N220" s="53"/>
      <c r="O220" s="53" t="s">
        <v>3697</v>
      </c>
      <c r="P220" s="53" t="s">
        <v>3698</v>
      </c>
    </row>
    <row r="221" spans="1:17" hidden="1">
      <c r="A221" s="26"/>
      <c r="B221" s="48">
        <v>46137</v>
      </c>
      <c r="C221" s="53" t="s">
        <v>3689</v>
      </c>
      <c r="D221" s="53" t="s">
        <v>3660</v>
      </c>
      <c r="E221" s="53">
        <v>3</v>
      </c>
      <c r="F221" s="11">
        <v>0</v>
      </c>
      <c r="G221" s="53">
        <v>0</v>
      </c>
      <c r="H221" s="53">
        <v>0</v>
      </c>
      <c r="I221" s="53">
        <v>0</v>
      </c>
      <c r="J221" s="53">
        <v>0</v>
      </c>
      <c r="K221" s="53">
        <v>0</v>
      </c>
      <c r="L221" s="53">
        <v>0</v>
      </c>
      <c r="M221" s="53"/>
      <c r="N221" s="53"/>
      <c r="O221" s="53"/>
      <c r="P221" s="53"/>
    </row>
    <row r="222" spans="1:17" hidden="1">
      <c r="A222" s="26"/>
      <c r="B222" s="48">
        <v>46137</v>
      </c>
      <c r="C222" s="53" t="s">
        <v>3695</v>
      </c>
      <c r="D222" s="53" t="s">
        <v>3666</v>
      </c>
      <c r="E222" s="53">
        <v>13</v>
      </c>
      <c r="F222" s="11">
        <v>2</v>
      </c>
      <c r="G222" s="53">
        <v>0</v>
      </c>
      <c r="H222" s="53">
        <v>3</v>
      </c>
      <c r="I222" s="53">
        <v>0</v>
      </c>
      <c r="J222" s="53">
        <v>0</v>
      </c>
      <c r="K222" s="53">
        <v>0</v>
      </c>
      <c r="L222" s="53">
        <v>3</v>
      </c>
      <c r="M222" s="53" t="s">
        <v>3699</v>
      </c>
      <c r="N222" s="53"/>
      <c r="O222" s="53"/>
      <c r="P222" s="53"/>
    </row>
    <row r="223" spans="1:17" hidden="1">
      <c r="A223" s="26"/>
      <c r="B223" s="48">
        <v>46137</v>
      </c>
      <c r="C223" s="18" t="s">
        <v>3689</v>
      </c>
      <c r="D223" s="53" t="s">
        <v>3667</v>
      </c>
      <c r="E223" s="53">
        <v>11</v>
      </c>
      <c r="F223" s="11">
        <v>0</v>
      </c>
      <c r="G223" s="53">
        <v>0</v>
      </c>
      <c r="H223" s="53">
        <v>0</v>
      </c>
      <c r="I223" s="53">
        <v>0</v>
      </c>
      <c r="J223" s="53">
        <v>0</v>
      </c>
      <c r="K223" s="53">
        <v>0</v>
      </c>
      <c r="L223" s="53">
        <v>0</v>
      </c>
      <c r="M223" s="53"/>
      <c r="N223" s="53"/>
      <c r="O223" s="53"/>
      <c r="P223" s="53"/>
    </row>
    <row r="224" spans="1:17" hidden="1">
      <c r="A224" s="26"/>
      <c r="B224" s="48">
        <v>46137</v>
      </c>
      <c r="C224" s="18" t="s">
        <v>3689</v>
      </c>
      <c r="D224" s="53" t="s">
        <v>3673</v>
      </c>
      <c r="E224" s="53">
        <v>2</v>
      </c>
      <c r="F224" s="11">
        <v>0</v>
      </c>
      <c r="G224" s="53">
        <v>0</v>
      </c>
      <c r="H224" s="53">
        <v>0</v>
      </c>
      <c r="I224" s="53">
        <v>0</v>
      </c>
      <c r="J224" s="53">
        <v>0</v>
      </c>
      <c r="K224" s="53">
        <v>0</v>
      </c>
      <c r="L224" s="53">
        <v>0</v>
      </c>
      <c r="M224" s="53"/>
      <c r="N224" s="53"/>
      <c r="O224" s="53"/>
      <c r="P224" s="53"/>
    </row>
    <row r="225" spans="1:16" hidden="1">
      <c r="A225" s="26"/>
      <c r="B225" s="48">
        <v>46138</v>
      </c>
      <c r="C225" s="18" t="s">
        <v>3689</v>
      </c>
      <c r="D225" s="53" t="s">
        <v>3674</v>
      </c>
      <c r="E225" s="53">
        <v>13</v>
      </c>
      <c r="F225" s="11">
        <v>4</v>
      </c>
      <c r="G225" s="53">
        <v>0</v>
      </c>
      <c r="H225" s="53">
        <v>6</v>
      </c>
      <c r="I225" s="53">
        <v>0</v>
      </c>
      <c r="J225" s="53">
        <v>0</v>
      </c>
      <c r="K225" s="53">
        <v>0</v>
      </c>
      <c r="L225" s="53">
        <v>6</v>
      </c>
      <c r="M225" s="53" t="s">
        <v>3697</v>
      </c>
      <c r="N225" s="53"/>
      <c r="O225" s="53"/>
      <c r="P225" s="53"/>
    </row>
    <row r="226" spans="1:16" hidden="1">
      <c r="A226" s="26"/>
      <c r="B226" s="48">
        <v>46138</v>
      </c>
      <c r="C226" s="18" t="s">
        <v>3689</v>
      </c>
      <c r="D226" s="53" t="s">
        <v>3675</v>
      </c>
      <c r="E226" s="53">
        <v>13</v>
      </c>
      <c r="F226" s="11">
        <v>3</v>
      </c>
      <c r="G226" s="53">
        <v>0</v>
      </c>
      <c r="H226" s="53">
        <v>3</v>
      </c>
      <c r="I226" s="53">
        <v>0</v>
      </c>
      <c r="J226" s="53">
        <v>0</v>
      </c>
      <c r="K226" s="53">
        <v>0</v>
      </c>
      <c r="L226" s="53">
        <v>3</v>
      </c>
      <c r="M226" s="53" t="s">
        <v>3697</v>
      </c>
      <c r="N226" s="53"/>
      <c r="O226" s="53"/>
      <c r="P226" s="53"/>
    </row>
    <row r="227" spans="1:16" hidden="1">
      <c r="A227" s="26"/>
      <c r="B227" s="48">
        <v>46138</v>
      </c>
      <c r="C227" s="53" t="s">
        <v>3690</v>
      </c>
      <c r="D227" s="53" t="s">
        <v>3670</v>
      </c>
      <c r="E227" s="53">
        <v>2</v>
      </c>
      <c r="F227" s="11">
        <v>0</v>
      </c>
      <c r="G227" s="53">
        <v>0</v>
      </c>
      <c r="H227" s="53">
        <v>0</v>
      </c>
      <c r="I227" s="53">
        <v>0</v>
      </c>
      <c r="J227" s="53">
        <v>0</v>
      </c>
      <c r="K227" s="53">
        <v>0</v>
      </c>
      <c r="L227" s="53">
        <v>0</v>
      </c>
      <c r="M227" s="53"/>
      <c r="N227" s="53"/>
      <c r="O227" s="53"/>
      <c r="P227" s="53"/>
    </row>
    <row r="228" spans="1:16" hidden="1">
      <c r="A228" s="26"/>
      <c r="B228" s="48">
        <v>46138</v>
      </c>
      <c r="C228" s="53" t="s">
        <v>3694</v>
      </c>
      <c r="D228" s="53" t="s">
        <v>3671</v>
      </c>
      <c r="E228" s="53">
        <v>11</v>
      </c>
      <c r="F228" s="11">
        <v>1</v>
      </c>
      <c r="G228" s="53">
        <v>0</v>
      </c>
      <c r="H228" s="53">
        <v>1</v>
      </c>
      <c r="I228" s="53">
        <v>0</v>
      </c>
      <c r="J228" s="53">
        <v>0</v>
      </c>
      <c r="K228" s="53">
        <v>0</v>
      </c>
      <c r="L228" s="53">
        <v>1</v>
      </c>
      <c r="M228" s="53" t="s">
        <v>3697</v>
      </c>
      <c r="N228" s="53"/>
      <c r="O228" s="53"/>
      <c r="P228" s="53"/>
    </row>
    <row r="229" spans="1:16" hidden="1">
      <c r="A229" s="26"/>
      <c r="B229" s="48">
        <v>46138</v>
      </c>
      <c r="C229" s="18" t="s">
        <v>3689</v>
      </c>
      <c r="D229" s="53" t="s">
        <v>3637</v>
      </c>
      <c r="E229" s="53">
        <v>13</v>
      </c>
      <c r="F229" s="11">
        <v>0</v>
      </c>
      <c r="G229" s="53">
        <v>0</v>
      </c>
      <c r="H229" s="53">
        <v>0</v>
      </c>
      <c r="I229" s="53">
        <v>0</v>
      </c>
      <c r="J229" s="53">
        <v>0</v>
      </c>
      <c r="K229" s="53">
        <v>0</v>
      </c>
      <c r="L229" s="53">
        <v>0</v>
      </c>
      <c r="M229" s="53"/>
      <c r="N229" s="53"/>
      <c r="O229" s="53"/>
      <c r="P229" s="53"/>
    </row>
    <row r="230" spans="1:16" hidden="1">
      <c r="A230" s="26"/>
      <c r="B230" s="48">
        <v>46138</v>
      </c>
      <c r="C230" s="53" t="s">
        <v>3691</v>
      </c>
      <c r="D230" s="53" t="s">
        <v>3672</v>
      </c>
      <c r="E230" s="53">
        <v>2</v>
      </c>
      <c r="F230" s="11">
        <v>0</v>
      </c>
      <c r="G230" s="53">
        <v>0</v>
      </c>
      <c r="H230" s="53">
        <v>0</v>
      </c>
      <c r="I230" s="53">
        <v>0</v>
      </c>
      <c r="J230" s="53">
        <v>0</v>
      </c>
      <c r="K230" s="53">
        <v>0</v>
      </c>
      <c r="L230" s="53">
        <v>0</v>
      </c>
      <c r="M230" s="53"/>
      <c r="N230" s="53"/>
      <c r="O230" s="53"/>
      <c r="P230" s="53"/>
    </row>
    <row r="231" spans="1:16" hidden="1">
      <c r="A231" s="26"/>
      <c r="B231" s="48">
        <v>46138</v>
      </c>
      <c r="C231" s="18" t="s">
        <v>3689</v>
      </c>
      <c r="D231" s="53" t="s">
        <v>3676</v>
      </c>
      <c r="E231" s="53">
        <v>13</v>
      </c>
      <c r="F231" s="11">
        <v>3</v>
      </c>
      <c r="G231" s="53">
        <v>0</v>
      </c>
      <c r="H231" s="53">
        <v>5</v>
      </c>
      <c r="I231" s="53">
        <v>0</v>
      </c>
      <c r="J231" s="53">
        <v>0</v>
      </c>
      <c r="K231" s="53">
        <v>0</v>
      </c>
      <c r="L231" s="53">
        <v>5</v>
      </c>
      <c r="M231" s="53" t="s">
        <v>3700</v>
      </c>
      <c r="N231" s="53"/>
      <c r="O231" s="53"/>
      <c r="P231" s="53"/>
    </row>
    <row r="232" spans="1:16" hidden="1">
      <c r="A232" s="26"/>
      <c r="B232" s="48">
        <v>46138</v>
      </c>
      <c r="C232" s="18" t="s">
        <v>3689</v>
      </c>
      <c r="D232" s="53" t="s">
        <v>3618</v>
      </c>
      <c r="E232" s="53">
        <v>4</v>
      </c>
      <c r="F232" s="11">
        <v>1</v>
      </c>
      <c r="G232" s="53">
        <v>0</v>
      </c>
      <c r="H232" s="53">
        <v>1</v>
      </c>
      <c r="I232" s="53">
        <v>0</v>
      </c>
      <c r="J232" s="53">
        <v>0</v>
      </c>
      <c r="K232" s="53">
        <v>0</v>
      </c>
      <c r="L232" s="53">
        <v>1</v>
      </c>
      <c r="M232" s="53" t="s">
        <v>3697</v>
      </c>
      <c r="N232" s="53"/>
      <c r="O232" s="53"/>
      <c r="P232" s="53"/>
    </row>
    <row r="233" spans="1:16" hidden="1">
      <c r="A233" s="26"/>
      <c r="B233" s="48">
        <v>46138</v>
      </c>
      <c r="C233" s="18" t="s">
        <v>3689</v>
      </c>
      <c r="D233" s="53" t="s">
        <v>3677</v>
      </c>
      <c r="E233" s="53">
        <v>11</v>
      </c>
      <c r="F233" s="11">
        <v>0</v>
      </c>
      <c r="G233" s="53">
        <v>0</v>
      </c>
      <c r="H233" s="53">
        <v>0</v>
      </c>
      <c r="I233" s="53">
        <v>0</v>
      </c>
      <c r="J233" s="53">
        <v>0</v>
      </c>
      <c r="K233" s="53">
        <v>0</v>
      </c>
      <c r="L233" s="53">
        <v>0</v>
      </c>
      <c r="M233" s="53"/>
      <c r="N233" s="53"/>
      <c r="O233" s="53"/>
      <c r="P233" s="53"/>
    </row>
    <row r="234" spans="1:16" ht="16.5" hidden="1" customHeight="1">
      <c r="A234" s="26"/>
      <c r="B234" s="48">
        <v>46138</v>
      </c>
      <c r="C234" s="18" t="s">
        <v>3689</v>
      </c>
      <c r="D234" s="53" t="s">
        <v>3668</v>
      </c>
      <c r="E234" s="53">
        <v>2</v>
      </c>
      <c r="F234" s="11">
        <v>1</v>
      </c>
      <c r="G234" s="53">
        <v>0</v>
      </c>
      <c r="H234" s="53">
        <v>7</v>
      </c>
      <c r="I234" s="53">
        <v>0</v>
      </c>
      <c r="J234" s="53">
        <v>0</v>
      </c>
      <c r="K234" s="53">
        <v>0</v>
      </c>
      <c r="L234" s="53">
        <v>7</v>
      </c>
      <c r="M234" s="53" t="s">
        <v>3697</v>
      </c>
      <c r="N234" s="53"/>
      <c r="O234" s="53"/>
      <c r="P234" s="53"/>
    </row>
    <row r="235" spans="1:16" hidden="1">
      <c r="A235" s="26"/>
      <c r="B235" s="48">
        <v>46138</v>
      </c>
      <c r="C235" s="18" t="s">
        <v>3689</v>
      </c>
      <c r="D235" s="53" t="s">
        <v>3678</v>
      </c>
      <c r="E235" s="53">
        <v>2</v>
      </c>
      <c r="F235" s="11">
        <v>0</v>
      </c>
      <c r="G235" s="53">
        <v>0</v>
      </c>
      <c r="H235" s="53">
        <v>0</v>
      </c>
      <c r="I235" s="53">
        <v>0</v>
      </c>
      <c r="J235" s="53">
        <v>0</v>
      </c>
      <c r="K235" s="53">
        <v>0</v>
      </c>
      <c r="L235" s="53">
        <v>0</v>
      </c>
      <c r="M235" s="53"/>
      <c r="N235" s="53"/>
      <c r="O235" s="53"/>
      <c r="P235" s="53"/>
    </row>
    <row r="236" spans="1:16" hidden="1">
      <c r="A236" s="26"/>
      <c r="B236" s="48">
        <v>46138</v>
      </c>
      <c r="C236" s="18" t="s">
        <v>3689</v>
      </c>
      <c r="D236" s="53" t="s">
        <v>3661</v>
      </c>
      <c r="E236" s="53">
        <v>13</v>
      </c>
      <c r="F236" s="11">
        <v>3</v>
      </c>
      <c r="G236" s="53">
        <v>0</v>
      </c>
      <c r="H236" s="53">
        <v>8</v>
      </c>
      <c r="I236" s="53">
        <v>1</v>
      </c>
      <c r="J236" s="53">
        <v>0</v>
      </c>
      <c r="K236" s="53">
        <v>0</v>
      </c>
      <c r="L236" s="53">
        <v>8</v>
      </c>
      <c r="M236" s="53" t="s">
        <v>3698</v>
      </c>
      <c r="N236" s="53"/>
      <c r="O236" s="53"/>
      <c r="P236" s="53"/>
    </row>
    <row r="237" spans="1:16" ht="16.5" hidden="1" customHeight="1">
      <c r="A237" s="26"/>
      <c r="B237" s="48">
        <v>46138</v>
      </c>
      <c r="C237" s="53" t="s">
        <v>3696</v>
      </c>
      <c r="D237" s="53" t="s">
        <v>3527</v>
      </c>
      <c r="E237" s="53">
        <v>11</v>
      </c>
      <c r="F237" s="11">
        <v>0</v>
      </c>
      <c r="G237" s="53">
        <v>0</v>
      </c>
      <c r="H237" s="53">
        <v>0</v>
      </c>
      <c r="I237" s="53">
        <v>0</v>
      </c>
      <c r="J237" s="53">
        <v>0</v>
      </c>
      <c r="K237" s="53">
        <v>0</v>
      </c>
      <c r="L237" s="53">
        <v>0</v>
      </c>
      <c r="M237" s="53"/>
      <c r="N237" s="53"/>
      <c r="O237" s="53"/>
      <c r="P237" s="53"/>
    </row>
    <row r="238" spans="1:16" hidden="1">
      <c r="A238" s="26"/>
      <c r="B238" s="48">
        <v>46139</v>
      </c>
      <c r="C238" s="18" t="s">
        <v>3689</v>
      </c>
      <c r="D238" s="53" t="s">
        <v>3710</v>
      </c>
      <c r="E238" s="53">
        <v>10</v>
      </c>
      <c r="F238" s="11">
        <v>0</v>
      </c>
      <c r="G238" s="53">
        <v>0</v>
      </c>
      <c r="H238" s="53">
        <v>0</v>
      </c>
      <c r="I238" s="53">
        <v>0</v>
      </c>
      <c r="J238" s="53">
        <v>0</v>
      </c>
      <c r="K238" s="53">
        <v>0</v>
      </c>
      <c r="L238" s="53">
        <v>0</v>
      </c>
      <c r="M238" s="53"/>
      <c r="N238" s="53"/>
      <c r="O238" s="53"/>
      <c r="P238" s="53"/>
    </row>
    <row r="239" spans="1:16" hidden="1">
      <c r="A239" s="26"/>
      <c r="B239" s="48">
        <v>46139</v>
      </c>
      <c r="C239" s="18" t="s">
        <v>3720</v>
      </c>
      <c r="D239" s="53" t="s">
        <v>3597</v>
      </c>
      <c r="E239" s="53">
        <v>8</v>
      </c>
      <c r="F239" s="11">
        <v>0</v>
      </c>
      <c r="G239" s="53">
        <v>0</v>
      </c>
      <c r="H239" s="53">
        <v>0</v>
      </c>
      <c r="I239" s="53">
        <v>0</v>
      </c>
      <c r="J239" s="53">
        <v>0</v>
      </c>
      <c r="K239" s="53">
        <v>0</v>
      </c>
      <c r="L239" s="53">
        <v>0</v>
      </c>
      <c r="M239" s="53"/>
      <c r="N239" s="53"/>
      <c r="O239" s="53"/>
      <c r="P239" s="53"/>
    </row>
    <row r="240" spans="1:16" hidden="1">
      <c r="A240" s="26"/>
      <c r="B240" s="48">
        <v>46139</v>
      </c>
      <c r="C240" s="18" t="s">
        <v>3689</v>
      </c>
      <c r="D240" s="53" t="s">
        <v>3711</v>
      </c>
      <c r="E240" s="53">
        <v>1</v>
      </c>
      <c r="F240" s="11">
        <v>0</v>
      </c>
      <c r="G240" s="53">
        <v>0</v>
      </c>
      <c r="H240" s="53">
        <v>0</v>
      </c>
      <c r="I240" s="53">
        <v>0</v>
      </c>
      <c r="J240" s="53">
        <v>0</v>
      </c>
      <c r="K240" s="53">
        <v>0</v>
      </c>
      <c r="L240" s="53">
        <v>0</v>
      </c>
      <c r="M240" s="53"/>
      <c r="N240" s="53"/>
      <c r="O240" s="53"/>
      <c r="P240" s="53"/>
    </row>
    <row r="241" spans="1:26" hidden="1">
      <c r="A241" s="26"/>
      <c r="B241" s="48">
        <v>46139</v>
      </c>
      <c r="C241" s="18" t="s">
        <v>3720</v>
      </c>
      <c r="D241" s="53" t="s">
        <v>3542</v>
      </c>
      <c r="E241" s="53">
        <v>8</v>
      </c>
      <c r="F241" s="11">
        <v>0</v>
      </c>
      <c r="G241" s="53">
        <v>0</v>
      </c>
      <c r="H241" s="53">
        <v>0</v>
      </c>
      <c r="I241" s="53">
        <v>0</v>
      </c>
      <c r="J241" s="53">
        <v>0</v>
      </c>
      <c r="K241" s="53">
        <v>0</v>
      </c>
      <c r="L241" s="53">
        <v>0</v>
      </c>
      <c r="M241" s="53"/>
      <c r="N241" s="53"/>
      <c r="O241" s="53"/>
      <c r="P241" s="53"/>
    </row>
    <row r="242" spans="1:26" hidden="1">
      <c r="A242" s="26"/>
      <c r="B242" s="48">
        <v>46139</v>
      </c>
      <c r="C242" s="18" t="s">
        <v>3689</v>
      </c>
      <c r="D242" s="53" t="s">
        <v>3712</v>
      </c>
      <c r="E242" s="18">
        <v>3</v>
      </c>
      <c r="F242" s="11">
        <v>1</v>
      </c>
      <c r="G242" s="53">
        <v>0</v>
      </c>
      <c r="H242" s="53">
        <v>4</v>
      </c>
      <c r="I242" s="53">
        <v>0</v>
      </c>
      <c r="J242" s="53">
        <v>0</v>
      </c>
      <c r="K242" s="53">
        <v>0</v>
      </c>
      <c r="L242" s="53">
        <v>4</v>
      </c>
      <c r="M242" s="53" t="s">
        <v>3722</v>
      </c>
      <c r="N242" s="53"/>
      <c r="O242" s="53"/>
      <c r="P242" s="53"/>
    </row>
    <row r="243" spans="1:26" hidden="1">
      <c r="A243" s="26"/>
      <c r="B243" s="48">
        <v>46139</v>
      </c>
      <c r="C243" s="18" t="s">
        <v>3689</v>
      </c>
      <c r="D243" s="53" t="s">
        <v>3713</v>
      </c>
      <c r="E243" s="53">
        <v>1</v>
      </c>
      <c r="F243" s="11">
        <v>0</v>
      </c>
      <c r="G243" s="53">
        <v>0</v>
      </c>
      <c r="H243" s="53">
        <v>0</v>
      </c>
      <c r="I243" s="53">
        <v>0</v>
      </c>
      <c r="J243" s="53">
        <v>0</v>
      </c>
      <c r="K243" s="53">
        <v>0</v>
      </c>
      <c r="L243" s="53">
        <v>0</v>
      </c>
      <c r="M243" s="53"/>
      <c r="N243" s="53"/>
      <c r="O243" s="53"/>
      <c r="P243" s="53"/>
    </row>
    <row r="244" spans="1:26" s="84" customFormat="1" hidden="1">
      <c r="B244" s="48">
        <v>46139</v>
      </c>
      <c r="C244" s="18" t="s">
        <v>3689</v>
      </c>
      <c r="D244" s="18" t="s">
        <v>3714</v>
      </c>
      <c r="E244" s="53">
        <v>2</v>
      </c>
      <c r="F244" s="11">
        <v>0</v>
      </c>
      <c r="G244" s="53">
        <v>0</v>
      </c>
      <c r="H244" s="53">
        <v>0</v>
      </c>
      <c r="I244" s="53">
        <v>0</v>
      </c>
      <c r="J244" s="53">
        <v>0</v>
      </c>
      <c r="K244" s="53">
        <v>0</v>
      </c>
      <c r="L244" s="53">
        <v>0</v>
      </c>
      <c r="M244" s="18"/>
      <c r="N244" s="18"/>
      <c r="O244" s="18"/>
      <c r="P244" s="15"/>
      <c r="Q244" s="25"/>
      <c r="R244" s="73"/>
      <c r="S244" s="87"/>
      <c r="T244" s="92"/>
      <c r="U244" s="93"/>
      <c r="V244" s="89"/>
      <c r="W244" s="90"/>
      <c r="X244" s="94"/>
      <c r="Y244" s="95"/>
      <c r="Z244" s="96"/>
    </row>
    <row r="245" spans="1:26" hidden="1">
      <c r="A245" s="26"/>
      <c r="B245" s="48">
        <v>46139</v>
      </c>
      <c r="C245" s="18" t="s">
        <v>3689</v>
      </c>
      <c r="D245" s="53" t="s">
        <v>3715</v>
      </c>
      <c r="E245" s="53">
        <v>1</v>
      </c>
      <c r="F245" s="11">
        <v>0</v>
      </c>
      <c r="G245" s="53">
        <v>0</v>
      </c>
      <c r="H245" s="53">
        <v>0</v>
      </c>
      <c r="I245" s="53">
        <v>0</v>
      </c>
      <c r="J245" s="53">
        <v>0</v>
      </c>
      <c r="K245" s="53">
        <v>0</v>
      </c>
      <c r="L245" s="53">
        <v>0</v>
      </c>
      <c r="M245" s="53"/>
      <c r="N245" s="53"/>
      <c r="O245" s="53"/>
      <c r="P245" s="53"/>
    </row>
    <row r="246" spans="1:26" hidden="1">
      <c r="A246" s="26"/>
      <c r="B246" s="48">
        <v>46139</v>
      </c>
      <c r="C246" s="18" t="s">
        <v>3689</v>
      </c>
      <c r="D246" s="53" t="s">
        <v>3517</v>
      </c>
      <c r="E246" s="53">
        <v>13</v>
      </c>
      <c r="F246" s="11">
        <v>1</v>
      </c>
      <c r="G246" s="53">
        <v>0</v>
      </c>
      <c r="H246" s="53">
        <v>1</v>
      </c>
      <c r="I246" s="53">
        <v>0</v>
      </c>
      <c r="J246" s="53">
        <v>0</v>
      </c>
      <c r="K246" s="53">
        <v>0</v>
      </c>
      <c r="L246" s="53">
        <v>1</v>
      </c>
      <c r="M246" s="53" t="s">
        <v>3722</v>
      </c>
      <c r="N246" s="53"/>
      <c r="O246" s="53"/>
      <c r="P246" s="53"/>
    </row>
    <row r="247" spans="1:26" hidden="1">
      <c r="A247" s="26"/>
      <c r="B247" s="48">
        <v>46139</v>
      </c>
      <c r="C247" s="18" t="s">
        <v>3689</v>
      </c>
      <c r="D247" s="53" t="s">
        <v>3593</v>
      </c>
      <c r="E247" s="53">
        <v>5</v>
      </c>
      <c r="F247" s="11">
        <v>5</v>
      </c>
      <c r="G247" s="53">
        <v>0</v>
      </c>
      <c r="H247" s="53">
        <v>7</v>
      </c>
      <c r="I247" s="53">
        <v>0</v>
      </c>
      <c r="J247" s="53">
        <v>0</v>
      </c>
      <c r="K247" s="53">
        <v>0</v>
      </c>
      <c r="L247" s="53">
        <v>7</v>
      </c>
      <c r="M247" s="53" t="s">
        <v>3722</v>
      </c>
      <c r="N247" s="53"/>
      <c r="O247" s="53"/>
      <c r="P247" s="53"/>
    </row>
    <row r="248" spans="1:26" hidden="1">
      <c r="A248" s="26"/>
      <c r="B248" s="48">
        <v>46140</v>
      </c>
      <c r="C248" s="18" t="s">
        <v>3732</v>
      </c>
      <c r="D248" s="53" t="s">
        <v>3727</v>
      </c>
      <c r="E248" s="53">
        <v>4</v>
      </c>
      <c r="F248" s="11">
        <v>0</v>
      </c>
      <c r="G248" s="53">
        <v>0</v>
      </c>
      <c r="H248" s="53">
        <v>1</v>
      </c>
      <c r="I248" s="53">
        <v>0</v>
      </c>
      <c r="J248" s="53">
        <v>0</v>
      </c>
      <c r="K248" s="53">
        <v>0</v>
      </c>
      <c r="L248" s="53">
        <v>1</v>
      </c>
      <c r="M248" s="53"/>
      <c r="N248" s="53"/>
      <c r="O248" s="53" t="s">
        <v>3740</v>
      </c>
      <c r="P248" s="53" t="s">
        <v>3741</v>
      </c>
    </row>
    <row r="249" spans="1:26" hidden="1">
      <c r="A249" s="26"/>
      <c r="B249" s="48">
        <v>46140</v>
      </c>
      <c r="C249" s="18" t="s">
        <v>3733</v>
      </c>
      <c r="D249" s="53" t="s">
        <v>3728</v>
      </c>
      <c r="E249" s="53">
        <v>1</v>
      </c>
      <c r="F249" s="11">
        <v>0</v>
      </c>
      <c r="G249" s="53">
        <v>0</v>
      </c>
      <c r="H249" s="53">
        <v>0</v>
      </c>
      <c r="I249" s="53">
        <v>0</v>
      </c>
      <c r="J249" s="53">
        <v>0</v>
      </c>
      <c r="K249" s="53">
        <v>0</v>
      </c>
      <c r="L249" s="53">
        <v>0</v>
      </c>
      <c r="M249" s="53"/>
      <c r="N249" s="53"/>
      <c r="O249" s="53"/>
      <c r="P249" s="53"/>
    </row>
    <row r="250" spans="1:26" hidden="1">
      <c r="A250" s="26"/>
      <c r="B250" s="48">
        <v>46140</v>
      </c>
      <c r="C250" s="18" t="s">
        <v>3733</v>
      </c>
      <c r="D250" s="53" t="s">
        <v>3592</v>
      </c>
      <c r="E250" s="53">
        <v>5</v>
      </c>
      <c r="F250" s="11">
        <v>3</v>
      </c>
      <c r="G250" s="53">
        <v>0</v>
      </c>
      <c r="H250" s="53">
        <v>11</v>
      </c>
      <c r="I250" s="53">
        <v>0</v>
      </c>
      <c r="J250" s="53">
        <v>0</v>
      </c>
      <c r="K250" s="53">
        <v>0</v>
      </c>
      <c r="L250" s="53">
        <v>11</v>
      </c>
      <c r="M250" s="53" t="s">
        <v>3742</v>
      </c>
      <c r="N250" s="53"/>
      <c r="O250" s="53"/>
      <c r="P250" s="53"/>
    </row>
    <row r="251" spans="1:26" hidden="1">
      <c r="A251" s="26"/>
      <c r="B251" s="48">
        <v>46140</v>
      </c>
      <c r="C251" s="18" t="s">
        <v>3733</v>
      </c>
      <c r="D251" s="53" t="s">
        <v>3729</v>
      </c>
      <c r="E251" s="53">
        <v>3</v>
      </c>
      <c r="F251" s="11">
        <v>0</v>
      </c>
      <c r="G251" s="53">
        <v>0</v>
      </c>
      <c r="H251" s="53">
        <v>0</v>
      </c>
      <c r="I251" s="53">
        <v>0</v>
      </c>
      <c r="J251" s="53">
        <v>0</v>
      </c>
      <c r="K251" s="53">
        <v>0</v>
      </c>
      <c r="L251" s="53">
        <v>0</v>
      </c>
      <c r="M251" s="53"/>
      <c r="N251" s="53"/>
      <c r="O251" s="53"/>
      <c r="P251" s="53"/>
    </row>
    <row r="252" spans="1:26" hidden="1">
      <c r="A252" s="26"/>
      <c r="B252" s="48">
        <v>46140</v>
      </c>
      <c r="C252" s="18" t="s">
        <v>3733</v>
      </c>
      <c r="D252" s="53" t="s">
        <v>3730</v>
      </c>
      <c r="E252" s="53">
        <v>2</v>
      </c>
      <c r="F252" s="11">
        <v>0</v>
      </c>
      <c r="G252" s="53">
        <v>0</v>
      </c>
      <c r="H252" s="53">
        <v>0</v>
      </c>
      <c r="I252" s="53">
        <v>0</v>
      </c>
      <c r="J252" s="53">
        <v>0</v>
      </c>
      <c r="K252" s="53">
        <v>0</v>
      </c>
      <c r="L252" s="53">
        <v>0</v>
      </c>
      <c r="M252" s="53"/>
      <c r="N252" s="53"/>
      <c r="O252" s="53"/>
      <c r="P252" s="53"/>
    </row>
    <row r="253" spans="1:26" hidden="1">
      <c r="A253" s="26"/>
      <c r="B253" s="48">
        <v>46140</v>
      </c>
      <c r="C253" s="53" t="s">
        <v>3734</v>
      </c>
      <c r="D253" s="53" t="s">
        <v>3731</v>
      </c>
      <c r="E253" s="53">
        <v>2</v>
      </c>
      <c r="F253" s="11">
        <v>0</v>
      </c>
      <c r="G253" s="53">
        <v>0</v>
      </c>
      <c r="H253" s="53">
        <v>0</v>
      </c>
      <c r="I253" s="53">
        <v>0</v>
      </c>
      <c r="J253" s="53">
        <v>0</v>
      </c>
      <c r="K253" s="53">
        <v>0</v>
      </c>
      <c r="L253" s="53">
        <v>0</v>
      </c>
      <c r="M253" s="53"/>
      <c r="N253" s="53"/>
      <c r="O253" s="53"/>
      <c r="P253" s="53"/>
    </row>
    <row r="254" spans="1:26" hidden="1">
      <c r="A254" s="26"/>
      <c r="B254" s="48">
        <v>46140</v>
      </c>
      <c r="C254" s="18" t="s">
        <v>3733</v>
      </c>
      <c r="D254" s="53" t="s">
        <v>3743</v>
      </c>
      <c r="E254" s="53">
        <v>2</v>
      </c>
      <c r="F254" s="11">
        <v>1</v>
      </c>
      <c r="G254" s="53">
        <v>0</v>
      </c>
      <c r="H254" s="53">
        <v>4</v>
      </c>
      <c r="I254" s="53">
        <v>0</v>
      </c>
      <c r="J254" s="53">
        <v>0</v>
      </c>
      <c r="K254" s="53">
        <v>0</v>
      </c>
      <c r="L254" s="53">
        <v>4</v>
      </c>
      <c r="M254" s="53" t="s">
        <v>3741</v>
      </c>
      <c r="N254" s="53"/>
      <c r="O254" s="53"/>
      <c r="P254" s="53"/>
    </row>
    <row r="255" spans="1:26" hidden="1">
      <c r="A255" s="26"/>
      <c r="B255" s="48">
        <v>46140</v>
      </c>
      <c r="C255" s="18" t="s">
        <v>3733</v>
      </c>
      <c r="D255" s="53" t="s">
        <v>3744</v>
      </c>
      <c r="E255" s="53">
        <v>2</v>
      </c>
      <c r="F255" s="11">
        <v>1</v>
      </c>
      <c r="G255" s="53">
        <v>0</v>
      </c>
      <c r="H255" s="53">
        <v>3</v>
      </c>
      <c r="I255" s="53">
        <v>0</v>
      </c>
      <c r="J255" s="53">
        <v>0</v>
      </c>
      <c r="K255" s="53">
        <v>0</v>
      </c>
      <c r="L255" s="53">
        <v>3</v>
      </c>
      <c r="M255" s="53" t="s">
        <v>3741</v>
      </c>
      <c r="N255" s="53"/>
      <c r="O255" s="53"/>
      <c r="P255" s="53"/>
    </row>
    <row r="256" spans="1:26" hidden="1">
      <c r="A256" s="26"/>
      <c r="B256" s="48">
        <v>46140</v>
      </c>
      <c r="C256" s="18" t="s">
        <v>3733</v>
      </c>
      <c r="D256" s="53" t="s">
        <v>3745</v>
      </c>
      <c r="E256" s="53">
        <v>4</v>
      </c>
      <c r="F256" s="11">
        <v>1</v>
      </c>
      <c r="G256" s="53">
        <v>0</v>
      </c>
      <c r="H256" s="53">
        <v>2</v>
      </c>
      <c r="I256" s="53">
        <v>0</v>
      </c>
      <c r="J256" s="53">
        <v>0</v>
      </c>
      <c r="K256" s="53">
        <v>0</v>
      </c>
      <c r="L256" s="53">
        <v>2</v>
      </c>
      <c r="M256" s="53" t="s">
        <v>3746</v>
      </c>
      <c r="N256" s="53"/>
      <c r="O256" s="53"/>
      <c r="P256" s="53"/>
    </row>
    <row r="257" spans="1:16" hidden="1">
      <c r="A257" s="26"/>
      <c r="B257" s="48">
        <v>46140</v>
      </c>
      <c r="C257" s="18" t="s">
        <v>3733</v>
      </c>
      <c r="D257" s="53" t="s">
        <v>3738</v>
      </c>
      <c r="E257" s="53">
        <v>5</v>
      </c>
      <c r="F257" s="11">
        <v>5</v>
      </c>
      <c r="G257" s="53">
        <v>0</v>
      </c>
      <c r="H257" s="53">
        <v>25</v>
      </c>
      <c r="I257" s="53">
        <v>0</v>
      </c>
      <c r="J257" s="53">
        <v>0</v>
      </c>
      <c r="K257" s="53">
        <v>0</v>
      </c>
      <c r="L257" s="53">
        <v>25</v>
      </c>
      <c r="M257" s="53" t="s">
        <v>3740</v>
      </c>
      <c r="N257" s="53"/>
      <c r="O257" s="53"/>
      <c r="P257" s="53"/>
    </row>
    <row r="258" spans="1:16" hidden="1">
      <c r="A258" s="26"/>
      <c r="B258" s="48">
        <v>46141</v>
      </c>
      <c r="C258" s="18" t="s">
        <v>2244</v>
      </c>
      <c r="D258" s="53" t="s">
        <v>3748</v>
      </c>
      <c r="E258" s="53">
        <v>2</v>
      </c>
      <c r="F258" s="11">
        <v>0</v>
      </c>
      <c r="G258" s="53">
        <v>0</v>
      </c>
      <c r="H258" s="53">
        <v>0</v>
      </c>
      <c r="I258" s="53">
        <v>0</v>
      </c>
      <c r="J258" s="53">
        <v>0</v>
      </c>
      <c r="K258" s="53">
        <v>0</v>
      </c>
      <c r="L258" s="53">
        <v>0</v>
      </c>
      <c r="M258" s="53"/>
      <c r="N258" s="53"/>
      <c r="O258" s="53"/>
      <c r="P258" s="53"/>
    </row>
    <row r="259" spans="1:16" hidden="1">
      <c r="A259" s="26"/>
      <c r="B259" s="48">
        <v>46142</v>
      </c>
      <c r="C259" s="53" t="s">
        <v>3763</v>
      </c>
      <c r="D259" s="53" t="s">
        <v>3762</v>
      </c>
      <c r="E259" s="53">
        <v>1</v>
      </c>
      <c r="F259" s="11">
        <v>0</v>
      </c>
      <c r="G259" s="53">
        <v>0</v>
      </c>
      <c r="H259" s="53">
        <v>0</v>
      </c>
      <c r="I259" s="53">
        <v>0</v>
      </c>
      <c r="J259" s="53">
        <v>0</v>
      </c>
      <c r="K259" s="53">
        <v>0</v>
      </c>
      <c r="L259" s="53">
        <v>0</v>
      </c>
      <c r="M259" s="53"/>
      <c r="N259" s="53"/>
      <c r="O259" s="53"/>
      <c r="P259" s="53"/>
    </row>
    <row r="260" spans="1:16" hidden="1">
      <c r="A260" s="26"/>
      <c r="B260" s="48">
        <v>46142</v>
      </c>
      <c r="C260" s="53" t="s">
        <v>18</v>
      </c>
      <c r="D260" s="53" t="s">
        <v>3634</v>
      </c>
      <c r="E260" s="53">
        <v>1</v>
      </c>
      <c r="F260" s="11">
        <v>0</v>
      </c>
      <c r="G260" s="53">
        <v>0</v>
      </c>
      <c r="H260" s="53">
        <v>0</v>
      </c>
      <c r="I260" s="53">
        <v>0</v>
      </c>
      <c r="J260" s="53">
        <v>0</v>
      </c>
      <c r="K260" s="53">
        <v>0</v>
      </c>
      <c r="L260" s="53">
        <v>0</v>
      </c>
      <c r="M260" s="53"/>
      <c r="N260" s="53"/>
      <c r="O260" s="53"/>
      <c r="P260" s="53"/>
    </row>
    <row r="261" spans="1:16" hidden="1">
      <c r="A261" s="26"/>
      <c r="B261" s="48">
        <v>46142</v>
      </c>
      <c r="C261" s="53" t="s">
        <v>3763</v>
      </c>
      <c r="D261" s="53" t="s">
        <v>3768</v>
      </c>
      <c r="E261" s="53">
        <v>1</v>
      </c>
      <c r="F261" s="11">
        <v>1</v>
      </c>
      <c r="G261" s="53">
        <v>0</v>
      </c>
      <c r="H261" s="53">
        <v>0</v>
      </c>
      <c r="I261" s="53">
        <v>0</v>
      </c>
      <c r="J261" s="53">
        <v>0</v>
      </c>
      <c r="K261" s="53">
        <v>0</v>
      </c>
      <c r="L261" s="53">
        <v>0</v>
      </c>
      <c r="M261" s="53"/>
      <c r="N261" s="53"/>
      <c r="O261" s="53"/>
      <c r="P261" s="53"/>
    </row>
    <row r="262" spans="1:16" hidden="1">
      <c r="A262" s="26"/>
      <c r="B262" s="48">
        <v>46142</v>
      </c>
      <c r="C262" s="53" t="s">
        <v>3763</v>
      </c>
      <c r="D262" s="53" t="s">
        <v>3769</v>
      </c>
      <c r="E262" s="53">
        <v>1</v>
      </c>
      <c r="F262" s="11">
        <v>1</v>
      </c>
      <c r="G262" s="53">
        <v>0</v>
      </c>
      <c r="H262" s="53">
        <v>2</v>
      </c>
      <c r="I262" s="53">
        <v>0</v>
      </c>
      <c r="J262" s="53">
        <v>0</v>
      </c>
      <c r="K262" s="53">
        <v>0</v>
      </c>
      <c r="L262" s="53">
        <v>2</v>
      </c>
      <c r="M262" s="53" t="s">
        <v>3795</v>
      </c>
      <c r="N262" s="53"/>
      <c r="O262" s="53"/>
      <c r="P262" s="53"/>
    </row>
    <row r="263" spans="1:16" hidden="1">
      <c r="A263" s="26"/>
      <c r="B263" s="48">
        <v>46143</v>
      </c>
      <c r="C263" s="53" t="s">
        <v>2975</v>
      </c>
      <c r="D263" s="53" t="s">
        <v>3779</v>
      </c>
      <c r="E263" s="53">
        <v>9</v>
      </c>
      <c r="F263" s="11">
        <v>0</v>
      </c>
      <c r="G263" s="53">
        <v>0</v>
      </c>
      <c r="H263" s="53">
        <v>0</v>
      </c>
      <c r="I263" s="53">
        <v>0</v>
      </c>
      <c r="J263" s="53">
        <v>0</v>
      </c>
      <c r="K263" s="53">
        <v>0</v>
      </c>
      <c r="L263" s="53">
        <v>0</v>
      </c>
      <c r="M263" s="53"/>
    </row>
    <row r="264" spans="1:16" hidden="1">
      <c r="A264" s="26"/>
      <c r="B264" s="48">
        <v>46143</v>
      </c>
      <c r="C264" s="53" t="s">
        <v>2381</v>
      </c>
      <c r="D264" s="53" t="s">
        <v>3632</v>
      </c>
      <c r="E264" s="53">
        <v>6</v>
      </c>
      <c r="F264" s="11">
        <v>0</v>
      </c>
      <c r="G264" s="53">
        <v>0</v>
      </c>
      <c r="H264" s="53">
        <v>0</v>
      </c>
      <c r="I264" s="53">
        <v>0</v>
      </c>
      <c r="J264" s="53">
        <v>0</v>
      </c>
      <c r="K264" s="53">
        <v>0</v>
      </c>
      <c r="L264" s="53">
        <v>0</v>
      </c>
      <c r="M264" s="53"/>
      <c r="O264" s="53"/>
      <c r="P264" s="53"/>
    </row>
    <row r="265" spans="1:16" hidden="1">
      <c r="A265" s="26"/>
      <c r="B265" s="48">
        <v>46143</v>
      </c>
      <c r="C265" s="53" t="s">
        <v>2381</v>
      </c>
      <c r="D265" s="53" t="s">
        <v>3636</v>
      </c>
      <c r="E265" s="53">
        <v>3</v>
      </c>
      <c r="F265" s="11">
        <v>0</v>
      </c>
      <c r="G265" s="53">
        <v>0</v>
      </c>
      <c r="H265" s="53">
        <v>0</v>
      </c>
      <c r="I265" s="53">
        <v>0</v>
      </c>
      <c r="J265" s="53">
        <v>0</v>
      </c>
      <c r="K265" s="53">
        <v>0</v>
      </c>
      <c r="L265" s="53">
        <v>0</v>
      </c>
      <c r="M265" s="53"/>
      <c r="O265" s="53"/>
      <c r="P265" s="53"/>
    </row>
    <row r="266" spans="1:16" hidden="1">
      <c r="A266" s="26"/>
      <c r="B266" s="48">
        <v>46143</v>
      </c>
      <c r="C266" s="53" t="s">
        <v>627</v>
      </c>
      <c r="D266" s="53" t="s">
        <v>3780</v>
      </c>
      <c r="E266" s="53">
        <v>1</v>
      </c>
      <c r="F266" s="11">
        <v>0</v>
      </c>
      <c r="G266" s="53">
        <v>0</v>
      </c>
      <c r="H266" s="53">
        <v>0</v>
      </c>
      <c r="I266" s="53">
        <v>0</v>
      </c>
      <c r="J266" s="53">
        <v>0</v>
      </c>
      <c r="K266" s="53">
        <v>0</v>
      </c>
      <c r="L266" s="53">
        <v>0</v>
      </c>
      <c r="M266" s="53"/>
    </row>
    <row r="267" spans="1:16" hidden="1">
      <c r="A267" s="26"/>
      <c r="B267" s="48">
        <v>46143</v>
      </c>
      <c r="C267" s="53" t="s">
        <v>2975</v>
      </c>
      <c r="D267" s="53" t="s">
        <v>3781</v>
      </c>
      <c r="E267" s="53">
        <v>13</v>
      </c>
      <c r="F267" s="11">
        <v>0</v>
      </c>
      <c r="G267" s="53">
        <v>0</v>
      </c>
      <c r="H267" s="53">
        <v>0</v>
      </c>
      <c r="I267" s="53">
        <v>0</v>
      </c>
      <c r="J267" s="53">
        <v>0</v>
      </c>
      <c r="K267" s="53">
        <v>0</v>
      </c>
      <c r="L267" s="53">
        <v>0</v>
      </c>
      <c r="M267" s="53"/>
    </row>
    <row r="268" spans="1:16" hidden="1">
      <c r="A268" s="26"/>
      <c r="B268" s="48">
        <v>46143</v>
      </c>
      <c r="C268" s="53" t="s">
        <v>2381</v>
      </c>
      <c r="D268" s="53" t="s">
        <v>3782</v>
      </c>
      <c r="E268" s="53">
        <v>3</v>
      </c>
      <c r="F268" s="11">
        <v>2</v>
      </c>
      <c r="G268" s="53">
        <v>0</v>
      </c>
      <c r="H268" s="53">
        <v>8</v>
      </c>
      <c r="I268" s="53">
        <v>0</v>
      </c>
      <c r="J268" s="53">
        <v>0</v>
      </c>
      <c r="K268" s="53">
        <v>0</v>
      </c>
      <c r="L268" s="53">
        <v>8</v>
      </c>
      <c r="M268" s="53"/>
      <c r="O268" s="13" t="s">
        <v>3795</v>
      </c>
      <c r="P268" s="13" t="s">
        <v>3795</v>
      </c>
    </row>
    <row r="269" spans="1:16" hidden="1">
      <c r="A269" s="26"/>
      <c r="B269" s="48">
        <v>46144</v>
      </c>
      <c r="C269" s="53" t="s">
        <v>627</v>
      </c>
      <c r="D269" s="53" t="s">
        <v>3783</v>
      </c>
      <c r="E269" s="53">
        <v>10</v>
      </c>
      <c r="F269" s="11">
        <v>2</v>
      </c>
      <c r="G269" s="53">
        <v>0</v>
      </c>
      <c r="H269" s="53">
        <v>7</v>
      </c>
      <c r="I269" s="53">
        <v>0</v>
      </c>
      <c r="J269" s="53">
        <v>0</v>
      </c>
      <c r="K269" s="53">
        <v>0</v>
      </c>
      <c r="L269" s="53">
        <v>7</v>
      </c>
      <c r="M269" s="53" t="s">
        <v>3824</v>
      </c>
      <c r="N269" s="13" t="s">
        <v>3824</v>
      </c>
      <c r="O269" s="13" t="s">
        <v>3795</v>
      </c>
      <c r="P269" s="13" t="s">
        <v>3795</v>
      </c>
    </row>
    <row r="270" spans="1:16" hidden="1">
      <c r="A270" s="26"/>
      <c r="B270" s="48">
        <v>46144</v>
      </c>
      <c r="C270" s="53" t="s">
        <v>2381</v>
      </c>
      <c r="D270" s="53" t="s">
        <v>3630</v>
      </c>
      <c r="E270" s="53">
        <v>11</v>
      </c>
      <c r="F270" s="11">
        <v>8</v>
      </c>
      <c r="G270" s="53">
        <v>0</v>
      </c>
      <c r="H270" s="53">
        <v>13</v>
      </c>
      <c r="I270" s="53">
        <v>0</v>
      </c>
      <c r="J270" s="53">
        <v>0</v>
      </c>
      <c r="K270" s="53">
        <v>0</v>
      </c>
      <c r="L270" s="53">
        <v>13</v>
      </c>
      <c r="M270" s="53" t="s">
        <v>3795</v>
      </c>
    </row>
    <row r="271" spans="1:16" hidden="1">
      <c r="A271" s="26"/>
      <c r="B271" s="48">
        <v>46144</v>
      </c>
      <c r="C271" s="53" t="s">
        <v>2975</v>
      </c>
      <c r="D271" s="53" t="s">
        <v>3540</v>
      </c>
      <c r="E271" s="53">
        <v>2</v>
      </c>
      <c r="F271" s="11">
        <v>0</v>
      </c>
      <c r="G271" s="53">
        <v>0</v>
      </c>
      <c r="H271" s="53">
        <v>0</v>
      </c>
      <c r="I271" s="53">
        <v>0</v>
      </c>
      <c r="J271" s="53">
        <v>0</v>
      </c>
      <c r="K271" s="53">
        <v>0</v>
      </c>
      <c r="L271" s="53">
        <v>0</v>
      </c>
      <c r="M271" s="53"/>
    </row>
    <row r="272" spans="1:16" hidden="1">
      <c r="A272" s="26"/>
      <c r="B272" s="48">
        <v>46144</v>
      </c>
      <c r="C272" s="53" t="s">
        <v>2975</v>
      </c>
      <c r="D272" s="53" t="s">
        <v>3784</v>
      </c>
      <c r="E272" s="53">
        <v>4</v>
      </c>
      <c r="F272" s="11">
        <v>2</v>
      </c>
      <c r="G272" s="53">
        <v>0</v>
      </c>
      <c r="H272" s="53">
        <v>2</v>
      </c>
      <c r="I272" s="53">
        <v>0</v>
      </c>
      <c r="J272" s="53">
        <v>0</v>
      </c>
      <c r="K272" s="53">
        <v>0</v>
      </c>
      <c r="L272" s="53">
        <v>2</v>
      </c>
      <c r="M272" s="53" t="s">
        <v>3795</v>
      </c>
      <c r="O272" s="53"/>
      <c r="P272" s="53"/>
    </row>
    <row r="273" spans="1:16" hidden="1">
      <c r="A273" s="26"/>
      <c r="B273" s="48">
        <v>46144</v>
      </c>
      <c r="C273" s="53" t="s">
        <v>2975</v>
      </c>
      <c r="D273" s="53" t="s">
        <v>3785</v>
      </c>
      <c r="E273" s="53">
        <v>2</v>
      </c>
      <c r="F273" s="11">
        <v>0</v>
      </c>
      <c r="G273" s="53">
        <v>0</v>
      </c>
      <c r="H273" s="53">
        <v>0</v>
      </c>
      <c r="I273" s="53">
        <v>0</v>
      </c>
      <c r="J273" s="53">
        <v>0</v>
      </c>
      <c r="K273" s="53">
        <v>0</v>
      </c>
      <c r="L273" s="53">
        <v>0</v>
      </c>
      <c r="M273" s="53"/>
      <c r="O273" s="53"/>
      <c r="P273" s="53"/>
    </row>
    <row r="274" spans="1:16" hidden="1">
      <c r="A274" s="26"/>
      <c r="B274" s="48">
        <v>46144</v>
      </c>
      <c r="C274" s="53" t="s">
        <v>627</v>
      </c>
      <c r="D274" s="53" t="s">
        <v>3825</v>
      </c>
      <c r="E274" s="53">
        <v>4</v>
      </c>
      <c r="F274" s="11">
        <v>1</v>
      </c>
      <c r="G274" s="53">
        <v>0</v>
      </c>
      <c r="H274" s="53">
        <v>2</v>
      </c>
      <c r="I274" s="53">
        <v>0</v>
      </c>
      <c r="J274" s="53">
        <v>0</v>
      </c>
      <c r="K274" s="53">
        <v>0</v>
      </c>
      <c r="L274" s="53">
        <v>2</v>
      </c>
      <c r="M274" s="53" t="s">
        <v>3826</v>
      </c>
      <c r="O274" s="53"/>
      <c r="P274" s="53"/>
    </row>
    <row r="275" spans="1:16" hidden="1">
      <c r="A275" s="26"/>
      <c r="B275" s="48">
        <v>46144</v>
      </c>
      <c r="C275" s="53" t="s">
        <v>627</v>
      </c>
      <c r="D275" s="53" t="s">
        <v>3787</v>
      </c>
      <c r="E275" s="11">
        <v>2</v>
      </c>
      <c r="F275" s="11">
        <v>1</v>
      </c>
      <c r="G275" s="53">
        <v>0</v>
      </c>
      <c r="H275" s="53">
        <v>7</v>
      </c>
      <c r="I275" s="53">
        <v>0</v>
      </c>
      <c r="J275" s="53">
        <v>0</v>
      </c>
      <c r="K275" s="53">
        <v>0</v>
      </c>
      <c r="L275" s="53">
        <v>7</v>
      </c>
      <c r="M275" s="53" t="s">
        <v>3823</v>
      </c>
      <c r="N275" s="13" t="s">
        <v>3824</v>
      </c>
      <c r="O275" s="53" t="s">
        <v>3795</v>
      </c>
      <c r="P275" s="53" t="s">
        <v>3795</v>
      </c>
    </row>
    <row r="276" spans="1:16" hidden="1">
      <c r="A276" s="26"/>
      <c r="B276" s="48">
        <v>46144</v>
      </c>
      <c r="C276" s="53" t="s">
        <v>627</v>
      </c>
      <c r="D276" s="53" t="s">
        <v>3788</v>
      </c>
      <c r="E276" s="53">
        <v>2</v>
      </c>
      <c r="F276" s="11">
        <v>1</v>
      </c>
      <c r="G276" s="53">
        <v>0</v>
      </c>
      <c r="H276" s="53">
        <v>1</v>
      </c>
      <c r="I276" s="53">
        <v>0</v>
      </c>
      <c r="J276" s="53">
        <v>0</v>
      </c>
      <c r="K276" s="53">
        <v>0</v>
      </c>
      <c r="L276" s="53">
        <v>1</v>
      </c>
      <c r="M276" s="53" t="s">
        <v>3822</v>
      </c>
      <c r="O276" s="53"/>
      <c r="P276" s="53"/>
    </row>
    <row r="277" spans="1:16" hidden="1">
      <c r="A277" s="26"/>
      <c r="B277" s="48">
        <v>46144</v>
      </c>
      <c r="C277" s="53" t="s">
        <v>627</v>
      </c>
      <c r="D277" s="53" t="s">
        <v>3768</v>
      </c>
      <c r="E277" s="53">
        <v>1</v>
      </c>
      <c r="F277" s="11">
        <v>0</v>
      </c>
      <c r="G277" s="53">
        <v>0</v>
      </c>
      <c r="H277" s="53">
        <v>0</v>
      </c>
      <c r="I277" s="53">
        <v>0</v>
      </c>
      <c r="J277" s="53">
        <v>0</v>
      </c>
      <c r="K277" s="53">
        <v>0</v>
      </c>
      <c r="L277" s="53">
        <v>0</v>
      </c>
      <c r="M277" s="53"/>
      <c r="O277" s="53"/>
      <c r="P277" s="53"/>
    </row>
    <row r="278" spans="1:16" hidden="1">
      <c r="A278" s="26"/>
      <c r="B278" s="48">
        <v>46144</v>
      </c>
      <c r="C278" s="53" t="s">
        <v>2381</v>
      </c>
      <c r="D278" s="53" t="s">
        <v>3672</v>
      </c>
      <c r="E278" s="53">
        <v>2</v>
      </c>
      <c r="F278" s="11">
        <v>0</v>
      </c>
      <c r="G278" s="53">
        <v>0</v>
      </c>
      <c r="H278" s="53">
        <v>0</v>
      </c>
      <c r="I278" s="53">
        <v>0</v>
      </c>
      <c r="J278" s="53">
        <v>0</v>
      </c>
      <c r="K278" s="53">
        <v>0</v>
      </c>
      <c r="L278" s="53">
        <v>0</v>
      </c>
      <c r="M278" s="53"/>
      <c r="N278" s="53"/>
      <c r="O278" s="53"/>
      <c r="P278" s="53"/>
    </row>
    <row r="279" spans="1:16" hidden="1">
      <c r="B279" s="48">
        <v>46143</v>
      </c>
      <c r="C279" s="53" t="s">
        <v>627</v>
      </c>
      <c r="D279" s="53" t="s">
        <v>3769</v>
      </c>
      <c r="E279" s="53">
        <v>1</v>
      </c>
      <c r="F279" s="11">
        <v>1</v>
      </c>
      <c r="G279" s="53">
        <v>0</v>
      </c>
      <c r="H279" s="53">
        <v>2</v>
      </c>
      <c r="I279" s="53">
        <v>0</v>
      </c>
      <c r="J279" s="53">
        <v>0</v>
      </c>
      <c r="K279" s="53">
        <v>0</v>
      </c>
      <c r="L279" s="53">
        <v>2</v>
      </c>
      <c r="M279" s="53" t="s">
        <v>3823</v>
      </c>
      <c r="N279" s="53"/>
    </row>
    <row r="280" spans="1:16" hidden="1">
      <c r="B280" s="48">
        <v>46143</v>
      </c>
      <c r="C280" s="53" t="s">
        <v>2975</v>
      </c>
      <c r="D280" s="53" t="s">
        <v>3796</v>
      </c>
      <c r="E280" s="53">
        <v>3</v>
      </c>
      <c r="F280" s="11">
        <v>3</v>
      </c>
      <c r="G280" s="53">
        <v>0</v>
      </c>
      <c r="H280" s="53">
        <v>7</v>
      </c>
      <c r="I280" s="53">
        <v>0</v>
      </c>
      <c r="J280" s="53">
        <v>0</v>
      </c>
      <c r="K280" s="53">
        <v>0</v>
      </c>
      <c r="L280" s="53">
        <v>7</v>
      </c>
      <c r="M280" s="53" t="s">
        <v>3824</v>
      </c>
      <c r="N280" s="53"/>
    </row>
    <row r="281" spans="1:16" hidden="1">
      <c r="B281" s="48">
        <v>46144</v>
      </c>
      <c r="C281" s="53" t="s">
        <v>2381</v>
      </c>
      <c r="D281" s="53" t="s">
        <v>3790</v>
      </c>
      <c r="E281" s="53">
        <v>2</v>
      </c>
      <c r="F281" s="11">
        <v>2</v>
      </c>
      <c r="G281" s="53">
        <v>0</v>
      </c>
      <c r="H281" s="53">
        <v>0</v>
      </c>
      <c r="I281" s="53">
        <v>0</v>
      </c>
      <c r="J281" s="53">
        <v>0</v>
      </c>
      <c r="K281" s="53">
        <v>0</v>
      </c>
      <c r="L281" s="53">
        <v>0</v>
      </c>
      <c r="M281" s="53"/>
      <c r="N281" s="53"/>
    </row>
    <row r="282" spans="1:16" hidden="1">
      <c r="B282" s="48">
        <v>46144</v>
      </c>
      <c r="C282" s="53" t="s">
        <v>627</v>
      </c>
      <c r="D282" s="53" t="s">
        <v>3798</v>
      </c>
      <c r="E282" s="53">
        <v>2</v>
      </c>
      <c r="F282" s="11">
        <v>2</v>
      </c>
      <c r="G282" s="53">
        <v>0</v>
      </c>
      <c r="H282" s="53">
        <v>4</v>
      </c>
      <c r="I282" s="53">
        <v>0</v>
      </c>
      <c r="J282" s="53">
        <v>0</v>
      </c>
      <c r="K282" s="53">
        <v>0</v>
      </c>
      <c r="L282" s="53">
        <v>4</v>
      </c>
      <c r="M282" s="53" t="s">
        <v>3795</v>
      </c>
      <c r="N282" s="53"/>
    </row>
    <row r="283" spans="1:16" hidden="1">
      <c r="B283" s="48">
        <v>46144</v>
      </c>
      <c r="C283" s="53" t="s">
        <v>2381</v>
      </c>
      <c r="D283" s="53" t="s">
        <v>3799</v>
      </c>
      <c r="E283" s="53">
        <v>3</v>
      </c>
      <c r="F283" s="11">
        <v>3</v>
      </c>
      <c r="G283" s="53">
        <v>0</v>
      </c>
      <c r="H283" s="53">
        <v>31</v>
      </c>
      <c r="I283" s="53">
        <v>0</v>
      </c>
      <c r="J283" s="53">
        <v>0</v>
      </c>
      <c r="K283" s="53">
        <v>0</v>
      </c>
      <c r="L283" s="53">
        <v>31</v>
      </c>
      <c r="M283" s="53"/>
      <c r="N283" s="53"/>
      <c r="O283" s="13" t="s">
        <v>3795</v>
      </c>
      <c r="P283" s="13" t="s">
        <v>3826</v>
      </c>
    </row>
    <row r="284" spans="1:16" hidden="1">
      <c r="B284" s="48">
        <v>46144</v>
      </c>
      <c r="C284" s="53" t="s">
        <v>627</v>
      </c>
      <c r="D284" s="53" t="s">
        <v>3800</v>
      </c>
      <c r="E284" s="53">
        <v>2</v>
      </c>
      <c r="F284" s="11">
        <v>2</v>
      </c>
      <c r="G284" s="53">
        <v>0</v>
      </c>
      <c r="H284" s="53">
        <v>2</v>
      </c>
      <c r="I284" s="53">
        <v>0</v>
      </c>
      <c r="J284" s="53">
        <v>0</v>
      </c>
      <c r="K284" s="53">
        <v>0</v>
      </c>
      <c r="L284" s="53">
        <v>2</v>
      </c>
      <c r="M284" s="53" t="s">
        <v>3823</v>
      </c>
      <c r="N284" s="53"/>
    </row>
    <row r="285" spans="1:16" hidden="1">
      <c r="B285" s="48">
        <v>46144</v>
      </c>
      <c r="C285" s="53" t="s">
        <v>2381</v>
      </c>
      <c r="D285" s="53" t="s">
        <v>3828</v>
      </c>
      <c r="E285" s="53">
        <v>2</v>
      </c>
      <c r="F285" s="11">
        <v>1</v>
      </c>
      <c r="G285" s="53">
        <v>0</v>
      </c>
      <c r="H285" s="53">
        <v>1</v>
      </c>
      <c r="I285" s="53">
        <v>0</v>
      </c>
      <c r="J285" s="53">
        <v>0</v>
      </c>
      <c r="K285" s="53">
        <v>0</v>
      </c>
      <c r="L285" s="53">
        <v>1</v>
      </c>
      <c r="M285" s="53" t="s">
        <v>3795</v>
      </c>
      <c r="N285" s="53"/>
    </row>
    <row r="286" spans="1:16" hidden="1">
      <c r="B286" s="48">
        <v>46144</v>
      </c>
      <c r="C286" s="53" t="s">
        <v>627</v>
      </c>
      <c r="D286" s="53" t="s">
        <v>3801</v>
      </c>
      <c r="E286" s="53">
        <v>3</v>
      </c>
      <c r="F286" s="11">
        <v>3</v>
      </c>
      <c r="G286" s="53">
        <v>0</v>
      </c>
      <c r="H286" s="53">
        <v>27</v>
      </c>
      <c r="I286" s="53">
        <v>0</v>
      </c>
      <c r="J286" s="53">
        <v>0</v>
      </c>
      <c r="K286" s="53">
        <v>0</v>
      </c>
      <c r="L286" s="53">
        <v>27</v>
      </c>
      <c r="M286" s="53" t="s">
        <v>3829</v>
      </c>
      <c r="N286" s="53"/>
    </row>
    <row r="287" spans="1:16" hidden="1">
      <c r="B287" s="48">
        <v>46144</v>
      </c>
      <c r="C287" s="53" t="s">
        <v>2975</v>
      </c>
      <c r="D287" s="53" t="s">
        <v>3830</v>
      </c>
      <c r="E287" s="53">
        <v>5</v>
      </c>
      <c r="F287" s="11">
        <v>3</v>
      </c>
      <c r="G287" s="53">
        <v>0</v>
      </c>
      <c r="H287" s="53">
        <v>7</v>
      </c>
      <c r="I287" s="53">
        <v>0</v>
      </c>
      <c r="J287" s="53">
        <v>0</v>
      </c>
      <c r="K287" s="53">
        <v>0</v>
      </c>
      <c r="L287" s="53">
        <v>7</v>
      </c>
      <c r="M287" s="53" t="s">
        <v>3795</v>
      </c>
      <c r="N287" s="53" t="s">
        <v>3795</v>
      </c>
    </row>
    <row r="288" spans="1:16" hidden="1">
      <c r="B288" s="48">
        <v>46144</v>
      </c>
      <c r="C288" s="53" t="s">
        <v>627</v>
      </c>
      <c r="D288" s="53" t="s">
        <v>3802</v>
      </c>
      <c r="E288" s="53">
        <v>11</v>
      </c>
      <c r="F288" s="11">
        <v>11</v>
      </c>
      <c r="G288" s="53">
        <v>0</v>
      </c>
      <c r="H288" s="53">
        <v>63</v>
      </c>
      <c r="I288" s="53">
        <v>0</v>
      </c>
      <c r="J288" s="53">
        <v>0</v>
      </c>
      <c r="K288" s="53">
        <v>0</v>
      </c>
      <c r="L288" s="53">
        <v>63</v>
      </c>
      <c r="M288" s="53" t="s">
        <v>3795</v>
      </c>
      <c r="N288" s="53"/>
      <c r="O288" s="13" t="s">
        <v>3795</v>
      </c>
      <c r="P288" s="13" t="s">
        <v>3823</v>
      </c>
    </row>
    <row r="289" spans="1:16" hidden="1">
      <c r="B289" s="48">
        <v>46144</v>
      </c>
      <c r="C289" s="53" t="s">
        <v>2975</v>
      </c>
      <c r="D289" s="53" t="s">
        <v>3803</v>
      </c>
      <c r="E289" s="53">
        <v>1</v>
      </c>
      <c r="F289" s="11">
        <v>1</v>
      </c>
      <c r="G289" s="53">
        <v>0</v>
      </c>
      <c r="H289" s="53">
        <v>0</v>
      </c>
      <c r="I289" s="53">
        <v>0</v>
      </c>
      <c r="J289" s="53">
        <v>0</v>
      </c>
      <c r="K289" s="53">
        <v>0</v>
      </c>
      <c r="L289" s="53">
        <v>0</v>
      </c>
      <c r="M289" s="53"/>
      <c r="N289" s="53"/>
    </row>
    <row r="290" spans="1:16" hidden="1">
      <c r="B290" s="48">
        <v>46144</v>
      </c>
      <c r="C290" s="53" t="s">
        <v>2381</v>
      </c>
      <c r="D290" s="53" t="s">
        <v>3831</v>
      </c>
      <c r="E290" s="53">
        <v>11</v>
      </c>
      <c r="F290" s="11">
        <v>9</v>
      </c>
      <c r="G290" s="53">
        <v>0</v>
      </c>
      <c r="H290" s="53">
        <v>26</v>
      </c>
      <c r="I290" s="53">
        <v>0</v>
      </c>
      <c r="J290" s="53">
        <v>0</v>
      </c>
      <c r="K290" s="53">
        <v>0</v>
      </c>
      <c r="L290" s="53">
        <v>26</v>
      </c>
      <c r="M290" s="53" t="s">
        <v>3824</v>
      </c>
      <c r="N290" s="53" t="s">
        <v>3822</v>
      </c>
    </row>
    <row r="291" spans="1:16" hidden="1">
      <c r="B291" s="48">
        <v>46144</v>
      </c>
      <c r="C291" s="53" t="s">
        <v>2975</v>
      </c>
      <c r="D291" s="53" t="s">
        <v>3832</v>
      </c>
      <c r="E291" s="53">
        <v>13</v>
      </c>
      <c r="F291" s="11">
        <v>6</v>
      </c>
      <c r="G291" s="53">
        <v>0</v>
      </c>
      <c r="H291" s="53">
        <v>8</v>
      </c>
      <c r="I291" s="53">
        <v>0</v>
      </c>
      <c r="J291" s="53">
        <v>0</v>
      </c>
      <c r="K291" s="53">
        <v>0</v>
      </c>
      <c r="L291" s="53">
        <v>8</v>
      </c>
      <c r="M291" s="53" t="s">
        <v>3795</v>
      </c>
      <c r="N291" s="53"/>
    </row>
    <row r="292" spans="1:16" hidden="1">
      <c r="B292" s="48">
        <v>46144</v>
      </c>
      <c r="C292" s="53" t="s">
        <v>627</v>
      </c>
      <c r="D292" s="53" t="s">
        <v>3804</v>
      </c>
      <c r="E292" s="53">
        <v>1</v>
      </c>
      <c r="F292" s="11">
        <v>1</v>
      </c>
      <c r="G292" s="53">
        <v>0</v>
      </c>
      <c r="H292" s="53">
        <v>2</v>
      </c>
      <c r="I292" s="53">
        <v>0</v>
      </c>
      <c r="J292" s="53">
        <v>0</v>
      </c>
      <c r="K292" s="53">
        <v>0</v>
      </c>
      <c r="L292" s="53">
        <v>2</v>
      </c>
      <c r="M292" s="53" t="s">
        <v>3795</v>
      </c>
      <c r="N292" s="53"/>
    </row>
    <row r="293" spans="1:16" hidden="1">
      <c r="B293" s="48">
        <v>46144</v>
      </c>
      <c r="C293" s="53" t="s">
        <v>627</v>
      </c>
      <c r="D293" s="53" t="s">
        <v>3805</v>
      </c>
      <c r="E293" s="53">
        <v>3</v>
      </c>
      <c r="F293" s="11">
        <v>3</v>
      </c>
      <c r="G293" s="53">
        <v>0</v>
      </c>
      <c r="H293" s="53">
        <v>5</v>
      </c>
      <c r="I293" s="53">
        <v>0</v>
      </c>
      <c r="J293" s="53">
        <v>0</v>
      </c>
      <c r="K293" s="53">
        <v>0</v>
      </c>
      <c r="L293" s="53">
        <v>5</v>
      </c>
      <c r="M293" s="53" t="s">
        <v>3823</v>
      </c>
      <c r="N293" s="53"/>
      <c r="O293" s="13" t="s">
        <v>3795</v>
      </c>
      <c r="P293" s="13" t="s">
        <v>3823</v>
      </c>
    </row>
    <row r="294" spans="1:16" hidden="1">
      <c r="B294" s="48">
        <v>46144</v>
      </c>
      <c r="C294" s="53" t="s">
        <v>2381</v>
      </c>
      <c r="D294" s="53" t="s">
        <v>3833</v>
      </c>
      <c r="E294" s="53">
        <v>2</v>
      </c>
      <c r="F294" s="11">
        <v>1</v>
      </c>
      <c r="G294" s="53">
        <v>0</v>
      </c>
      <c r="H294" s="53">
        <v>2</v>
      </c>
      <c r="I294" s="53">
        <v>0</v>
      </c>
      <c r="J294" s="53">
        <v>0</v>
      </c>
      <c r="K294" s="53">
        <v>0</v>
      </c>
      <c r="L294" s="53">
        <v>2</v>
      </c>
      <c r="M294" s="53" t="s">
        <v>3823</v>
      </c>
      <c r="N294" s="53"/>
    </row>
    <row r="295" spans="1:16" hidden="1">
      <c r="B295" s="48">
        <v>46144</v>
      </c>
      <c r="C295" s="53" t="s">
        <v>2975</v>
      </c>
      <c r="D295" s="53" t="s">
        <v>3806</v>
      </c>
      <c r="E295" s="53">
        <v>1</v>
      </c>
      <c r="F295" s="11">
        <v>1</v>
      </c>
      <c r="G295" s="53">
        <v>0</v>
      </c>
      <c r="H295" s="53">
        <v>1</v>
      </c>
      <c r="I295" s="53">
        <v>0</v>
      </c>
      <c r="J295" s="53">
        <v>0</v>
      </c>
      <c r="K295" s="53">
        <v>0</v>
      </c>
      <c r="L295" s="53">
        <v>1</v>
      </c>
      <c r="M295" s="53" t="s">
        <v>3823</v>
      </c>
      <c r="N295" s="53"/>
    </row>
    <row r="296" spans="1:16" hidden="1">
      <c r="A296" s="26"/>
      <c r="B296" s="48">
        <v>46144</v>
      </c>
      <c r="C296" s="53" t="s">
        <v>2381</v>
      </c>
      <c r="D296" s="53" t="s">
        <v>3789</v>
      </c>
      <c r="E296" s="53">
        <v>4</v>
      </c>
      <c r="F296" s="11">
        <v>3</v>
      </c>
      <c r="G296" s="53">
        <v>0</v>
      </c>
      <c r="H296" s="53">
        <v>10</v>
      </c>
      <c r="I296" s="53">
        <v>0</v>
      </c>
      <c r="J296" s="53">
        <v>0</v>
      </c>
      <c r="K296" s="53">
        <v>0</v>
      </c>
      <c r="L296" s="53">
        <v>10</v>
      </c>
      <c r="M296" s="53" t="s">
        <v>3823</v>
      </c>
      <c r="N296" s="53"/>
      <c r="O296" s="53"/>
      <c r="P296" s="53"/>
    </row>
    <row r="297" spans="1:16" hidden="1">
      <c r="A297" s="26"/>
      <c r="B297" s="48">
        <v>46144</v>
      </c>
      <c r="C297" s="53" t="s">
        <v>2381</v>
      </c>
      <c r="D297" s="53" t="s">
        <v>3633</v>
      </c>
      <c r="E297" s="53">
        <v>3</v>
      </c>
      <c r="F297" s="11">
        <v>0</v>
      </c>
      <c r="G297" s="53">
        <v>0</v>
      </c>
      <c r="H297" s="53">
        <v>0</v>
      </c>
      <c r="I297" s="53">
        <v>0</v>
      </c>
      <c r="J297" s="53">
        <v>0</v>
      </c>
      <c r="K297" s="53">
        <v>0</v>
      </c>
      <c r="L297" s="53">
        <v>0</v>
      </c>
      <c r="M297" s="53"/>
      <c r="O297" s="53"/>
      <c r="P297" s="53"/>
    </row>
    <row r="298" spans="1:16" hidden="1">
      <c r="A298" s="26"/>
      <c r="B298" s="48">
        <v>46145</v>
      </c>
      <c r="C298" s="53" t="s">
        <v>2381</v>
      </c>
      <c r="D298" s="53" t="s">
        <v>3598</v>
      </c>
      <c r="E298" s="53">
        <v>8</v>
      </c>
      <c r="F298" s="11">
        <v>4</v>
      </c>
      <c r="G298" s="53">
        <v>0</v>
      </c>
      <c r="H298" s="53">
        <v>13</v>
      </c>
      <c r="I298" s="53">
        <v>0</v>
      </c>
      <c r="J298" s="53">
        <v>0</v>
      </c>
      <c r="K298" s="53">
        <v>0</v>
      </c>
      <c r="L298" s="53">
        <v>13</v>
      </c>
      <c r="M298" s="53" t="s">
        <v>3795</v>
      </c>
      <c r="O298" s="53"/>
      <c r="P298" s="53"/>
    </row>
    <row r="299" spans="1:16" hidden="1">
      <c r="A299" s="26"/>
      <c r="B299" s="48">
        <v>46145</v>
      </c>
      <c r="C299" s="53" t="s">
        <v>2381</v>
      </c>
      <c r="D299" s="53" t="s">
        <v>3662</v>
      </c>
      <c r="E299" s="53">
        <v>7</v>
      </c>
      <c r="F299" s="11">
        <v>5</v>
      </c>
      <c r="G299" s="53">
        <v>0</v>
      </c>
      <c r="H299" s="53">
        <v>8</v>
      </c>
      <c r="I299" s="53">
        <v>0</v>
      </c>
      <c r="J299" s="53">
        <v>0</v>
      </c>
      <c r="K299" s="53">
        <v>0</v>
      </c>
      <c r="L299" s="53">
        <v>8</v>
      </c>
      <c r="M299" s="53" t="s">
        <v>3822</v>
      </c>
      <c r="O299" s="53" t="s">
        <v>3823</v>
      </c>
      <c r="P299" s="53" t="s">
        <v>3795</v>
      </c>
    </row>
    <row r="300" spans="1:16" hidden="1">
      <c r="A300" s="26"/>
      <c r="B300" s="48">
        <v>46145</v>
      </c>
      <c r="C300" s="53" t="s">
        <v>2381</v>
      </c>
      <c r="D300" s="53" t="s">
        <v>3790</v>
      </c>
      <c r="E300" s="53">
        <v>2</v>
      </c>
      <c r="F300" s="11">
        <v>0</v>
      </c>
      <c r="G300" s="53">
        <v>0</v>
      </c>
      <c r="H300" s="53">
        <v>0</v>
      </c>
      <c r="I300" s="53">
        <v>0</v>
      </c>
      <c r="J300" s="53">
        <v>0</v>
      </c>
      <c r="K300" s="53">
        <v>0</v>
      </c>
      <c r="L300" s="53">
        <v>0</v>
      </c>
      <c r="M300" s="53"/>
      <c r="O300" s="53"/>
      <c r="P300" s="53"/>
    </row>
    <row r="301" spans="1:16" ht="16.5" hidden="1" customHeight="1">
      <c r="A301" s="26"/>
      <c r="B301" s="48">
        <v>46145</v>
      </c>
      <c r="C301" s="53" t="s">
        <v>2381</v>
      </c>
      <c r="D301" s="53" t="s">
        <v>3635</v>
      </c>
      <c r="E301" s="53">
        <v>3</v>
      </c>
      <c r="F301" s="11">
        <v>0</v>
      </c>
      <c r="G301" s="53">
        <v>0</v>
      </c>
      <c r="H301" s="53">
        <v>0</v>
      </c>
      <c r="I301" s="53">
        <v>0</v>
      </c>
      <c r="J301" s="53">
        <v>0</v>
      </c>
      <c r="K301" s="53">
        <v>0</v>
      </c>
      <c r="L301" s="53">
        <v>0</v>
      </c>
      <c r="M301" s="53"/>
      <c r="N301" s="53"/>
      <c r="O301" s="53"/>
      <c r="P301" s="53"/>
    </row>
    <row r="302" spans="1:16" hidden="1">
      <c r="A302" s="26"/>
      <c r="B302" s="48">
        <v>46145</v>
      </c>
      <c r="C302" s="53" t="s">
        <v>2975</v>
      </c>
      <c r="D302" s="53" t="s">
        <v>3791</v>
      </c>
      <c r="E302" s="53">
        <v>4</v>
      </c>
      <c r="F302" s="11">
        <v>0</v>
      </c>
      <c r="G302" s="53">
        <v>0</v>
      </c>
      <c r="H302" s="53">
        <v>0</v>
      </c>
      <c r="I302" s="53">
        <v>0</v>
      </c>
      <c r="J302" s="53">
        <v>0</v>
      </c>
      <c r="K302" s="53">
        <v>0</v>
      </c>
      <c r="L302" s="53">
        <v>0</v>
      </c>
      <c r="M302" s="53"/>
      <c r="O302" s="53"/>
      <c r="P302" s="53"/>
    </row>
    <row r="303" spans="1:16" ht="16.5" hidden="1" customHeight="1">
      <c r="A303" s="26"/>
      <c r="B303" s="48">
        <v>46145</v>
      </c>
      <c r="C303" s="53" t="s">
        <v>2975</v>
      </c>
      <c r="D303" s="53" t="s">
        <v>3792</v>
      </c>
      <c r="E303" s="53">
        <v>7</v>
      </c>
      <c r="F303" s="11">
        <v>0</v>
      </c>
      <c r="G303" s="53">
        <v>0</v>
      </c>
      <c r="H303" s="53">
        <v>0</v>
      </c>
      <c r="I303" s="53">
        <v>0</v>
      </c>
      <c r="J303" s="53">
        <v>0</v>
      </c>
      <c r="K303" s="53">
        <v>0</v>
      </c>
      <c r="L303" s="53">
        <v>0</v>
      </c>
      <c r="M303" s="53"/>
      <c r="O303" s="53"/>
      <c r="P303" s="53"/>
    </row>
    <row r="304" spans="1:16" hidden="1">
      <c r="A304" s="26"/>
      <c r="B304" s="48">
        <v>46145</v>
      </c>
      <c r="C304" s="53" t="s">
        <v>2381</v>
      </c>
      <c r="D304" s="53" t="s">
        <v>3793</v>
      </c>
      <c r="E304" s="53">
        <v>8</v>
      </c>
      <c r="F304" s="11">
        <v>1</v>
      </c>
      <c r="G304" s="53">
        <v>0</v>
      </c>
      <c r="H304" s="53">
        <v>1</v>
      </c>
      <c r="I304" s="53">
        <v>0</v>
      </c>
      <c r="J304" s="53">
        <v>0</v>
      </c>
      <c r="K304" s="53">
        <v>0</v>
      </c>
      <c r="L304" s="53">
        <v>1</v>
      </c>
      <c r="M304" s="53" t="s">
        <v>3823</v>
      </c>
      <c r="O304" s="53"/>
      <c r="P304" s="53"/>
    </row>
    <row r="305" spans="1:16" hidden="1">
      <c r="A305" s="26"/>
      <c r="B305" s="48">
        <v>46145</v>
      </c>
      <c r="C305" s="53" t="s">
        <v>2381</v>
      </c>
      <c r="D305" s="53" t="s">
        <v>3794</v>
      </c>
      <c r="E305" s="53">
        <v>3</v>
      </c>
      <c r="F305" s="11">
        <v>0</v>
      </c>
      <c r="G305" s="53">
        <v>0</v>
      </c>
      <c r="H305" s="53">
        <v>0</v>
      </c>
      <c r="I305" s="53">
        <v>0</v>
      </c>
      <c r="J305" s="53">
        <v>0</v>
      </c>
      <c r="K305" s="53">
        <v>0</v>
      </c>
      <c r="L305" s="53">
        <v>0</v>
      </c>
      <c r="M305" s="53"/>
      <c r="O305" s="53"/>
      <c r="P305" s="53"/>
    </row>
    <row r="306" spans="1:16" hidden="1">
      <c r="A306" s="26"/>
      <c r="B306" s="48">
        <v>46145</v>
      </c>
      <c r="C306" s="53" t="s">
        <v>2975</v>
      </c>
      <c r="D306" s="53" t="s">
        <v>3738</v>
      </c>
      <c r="E306" s="53">
        <v>5</v>
      </c>
      <c r="F306" s="11">
        <v>0</v>
      </c>
      <c r="G306" s="53">
        <v>0</v>
      </c>
      <c r="H306" s="53">
        <v>0</v>
      </c>
      <c r="I306" s="53">
        <v>0</v>
      </c>
      <c r="J306" s="53">
        <v>0</v>
      </c>
      <c r="K306" s="53">
        <v>0</v>
      </c>
      <c r="L306" s="53">
        <v>0</v>
      </c>
      <c r="M306" s="53"/>
      <c r="O306" s="53"/>
      <c r="P306" s="53"/>
    </row>
    <row r="307" spans="1:16" hidden="1">
      <c r="A307" s="26"/>
      <c r="B307" s="48">
        <v>46145</v>
      </c>
      <c r="C307" s="53" t="s">
        <v>627</v>
      </c>
      <c r="D307" s="53" t="s">
        <v>3807</v>
      </c>
      <c r="E307" s="53">
        <v>1</v>
      </c>
      <c r="F307" s="11">
        <v>1</v>
      </c>
      <c r="G307" s="53">
        <v>0</v>
      </c>
      <c r="H307" s="53">
        <v>0</v>
      </c>
      <c r="I307" s="53">
        <v>0</v>
      </c>
      <c r="J307" s="53">
        <v>0</v>
      </c>
      <c r="K307" s="53">
        <v>0</v>
      </c>
      <c r="L307" s="53">
        <v>0</v>
      </c>
      <c r="M307" s="53"/>
      <c r="O307" s="53"/>
      <c r="P307" s="53"/>
    </row>
    <row r="308" spans="1:16" ht="16.5" hidden="1" customHeight="1">
      <c r="A308" s="26"/>
      <c r="B308" s="48">
        <v>46145</v>
      </c>
      <c r="C308" s="53" t="s">
        <v>627</v>
      </c>
      <c r="D308" s="53" t="s">
        <v>3808</v>
      </c>
      <c r="E308" s="53">
        <v>3</v>
      </c>
      <c r="F308" s="11">
        <v>3</v>
      </c>
      <c r="G308" s="53">
        <v>0</v>
      </c>
      <c r="H308" s="53">
        <v>0</v>
      </c>
      <c r="I308" s="53">
        <v>0</v>
      </c>
      <c r="J308" s="53">
        <v>0</v>
      </c>
      <c r="K308" s="53">
        <v>0</v>
      </c>
      <c r="L308" s="53">
        <v>0</v>
      </c>
      <c r="M308" s="53"/>
      <c r="O308" s="53"/>
      <c r="P308" s="53"/>
    </row>
    <row r="309" spans="1:16" ht="16.5" hidden="1" customHeight="1">
      <c r="A309" s="26"/>
      <c r="B309" s="48">
        <v>46145</v>
      </c>
      <c r="C309" s="53" t="s">
        <v>2381</v>
      </c>
      <c r="D309" s="53" t="s">
        <v>3629</v>
      </c>
      <c r="E309" s="53">
        <v>2</v>
      </c>
      <c r="F309" s="11">
        <v>2</v>
      </c>
      <c r="G309" s="53">
        <v>0</v>
      </c>
      <c r="H309" s="53">
        <v>5</v>
      </c>
      <c r="I309" s="53">
        <v>0</v>
      </c>
      <c r="J309" s="53">
        <v>0</v>
      </c>
      <c r="K309" s="53">
        <v>0</v>
      </c>
      <c r="L309" s="53">
        <v>5</v>
      </c>
      <c r="M309" s="53" t="s">
        <v>3826</v>
      </c>
      <c r="O309" s="53"/>
      <c r="P309" s="53"/>
    </row>
    <row r="310" spans="1:16" hidden="1">
      <c r="A310" s="26"/>
      <c r="B310" s="48">
        <v>46145</v>
      </c>
      <c r="C310" s="53" t="s">
        <v>2975</v>
      </c>
      <c r="D310" s="53" t="s">
        <v>3834</v>
      </c>
      <c r="E310" s="53">
        <v>12</v>
      </c>
      <c r="F310" s="11">
        <v>5</v>
      </c>
      <c r="G310" s="53">
        <v>0</v>
      </c>
      <c r="H310" s="53">
        <v>8</v>
      </c>
      <c r="I310" s="53">
        <v>0</v>
      </c>
      <c r="J310" s="53">
        <v>0</v>
      </c>
      <c r="K310" s="53">
        <v>0</v>
      </c>
      <c r="L310" s="53">
        <v>8</v>
      </c>
      <c r="M310" s="53" t="s">
        <v>3795</v>
      </c>
      <c r="O310" s="53"/>
      <c r="P310" s="53"/>
    </row>
    <row r="311" spans="1:16" hidden="1">
      <c r="A311" s="26"/>
      <c r="B311" s="48">
        <v>46145</v>
      </c>
      <c r="C311" s="53" t="s">
        <v>2975</v>
      </c>
      <c r="D311" s="53" t="s">
        <v>3809</v>
      </c>
      <c r="E311" s="53">
        <v>13</v>
      </c>
      <c r="F311" s="11">
        <v>9</v>
      </c>
      <c r="G311" s="53">
        <v>0</v>
      </c>
      <c r="H311" s="53">
        <v>35</v>
      </c>
      <c r="I311" s="53">
        <v>0</v>
      </c>
      <c r="J311" s="53">
        <v>0</v>
      </c>
      <c r="K311" s="53">
        <v>0</v>
      </c>
      <c r="L311" s="53">
        <v>35</v>
      </c>
      <c r="M311" s="53" t="s">
        <v>3795</v>
      </c>
      <c r="N311" s="13" t="s">
        <v>3795</v>
      </c>
      <c r="O311" s="53"/>
      <c r="P311" s="53"/>
    </row>
    <row r="312" spans="1:16" hidden="1">
      <c r="A312" s="26"/>
      <c r="B312" s="48">
        <v>46145</v>
      </c>
      <c r="C312" s="53" t="s">
        <v>2381</v>
      </c>
      <c r="D312" s="53" t="s">
        <v>3799</v>
      </c>
      <c r="E312" s="53">
        <v>3</v>
      </c>
      <c r="F312" s="11">
        <v>3</v>
      </c>
      <c r="G312" s="53">
        <v>0</v>
      </c>
      <c r="H312" s="53">
        <v>31</v>
      </c>
      <c r="I312" s="53">
        <v>0</v>
      </c>
      <c r="J312" s="53">
        <v>0</v>
      </c>
      <c r="K312" s="53">
        <v>0</v>
      </c>
      <c r="L312" s="53">
        <v>31</v>
      </c>
      <c r="M312" s="53" t="s">
        <v>3795</v>
      </c>
      <c r="O312" s="53" t="s">
        <v>3823</v>
      </c>
      <c r="P312" s="53" t="s">
        <v>3795</v>
      </c>
    </row>
    <row r="313" spans="1:16" hidden="1">
      <c r="A313" s="26"/>
      <c r="B313" s="48">
        <v>46145</v>
      </c>
      <c r="C313" s="53" t="s">
        <v>2975</v>
      </c>
      <c r="D313" s="53" t="s">
        <v>3810</v>
      </c>
      <c r="E313" s="53">
        <v>1</v>
      </c>
      <c r="F313" s="11">
        <v>1</v>
      </c>
      <c r="G313" s="53">
        <v>0</v>
      </c>
      <c r="H313" s="53">
        <v>0</v>
      </c>
      <c r="I313" s="53">
        <v>0</v>
      </c>
      <c r="J313" s="53">
        <v>0</v>
      </c>
      <c r="K313" s="53">
        <v>0</v>
      </c>
      <c r="L313" s="53">
        <v>0</v>
      </c>
      <c r="M313" s="53"/>
      <c r="O313" s="53"/>
      <c r="P313" s="53"/>
    </row>
    <row r="314" spans="1:16" hidden="1">
      <c r="A314" s="26"/>
      <c r="B314" s="48">
        <v>46145</v>
      </c>
      <c r="C314" s="53" t="s">
        <v>2381</v>
      </c>
      <c r="D314" s="53" t="s">
        <v>3811</v>
      </c>
      <c r="E314" s="53">
        <v>8</v>
      </c>
      <c r="F314" s="11">
        <v>5</v>
      </c>
      <c r="G314" s="53">
        <v>0</v>
      </c>
      <c r="H314" s="53">
        <v>17</v>
      </c>
      <c r="I314" s="53">
        <v>0</v>
      </c>
      <c r="J314" s="53">
        <v>0</v>
      </c>
      <c r="K314" s="53">
        <v>0</v>
      </c>
      <c r="L314" s="53">
        <v>17</v>
      </c>
      <c r="M314" s="53" t="s">
        <v>3795</v>
      </c>
    </row>
    <row r="315" spans="1:16" hidden="1">
      <c r="A315" s="26"/>
      <c r="B315" s="48">
        <v>46145</v>
      </c>
      <c r="C315" s="53" t="s">
        <v>2381</v>
      </c>
      <c r="D315" s="53" t="s">
        <v>3835</v>
      </c>
      <c r="E315" s="53">
        <v>2</v>
      </c>
      <c r="F315" s="11">
        <v>1</v>
      </c>
      <c r="G315" s="53">
        <v>0</v>
      </c>
      <c r="H315" s="53">
        <v>0</v>
      </c>
      <c r="I315" s="53">
        <v>0</v>
      </c>
      <c r="J315" s="53">
        <v>1</v>
      </c>
      <c r="K315" s="53">
        <v>0</v>
      </c>
      <c r="L315" s="53">
        <v>1</v>
      </c>
      <c r="M315" s="53" t="s">
        <v>3827</v>
      </c>
    </row>
    <row r="316" spans="1:16" hidden="1">
      <c r="A316" s="26"/>
      <c r="B316" s="48">
        <v>46145</v>
      </c>
      <c r="C316" s="53" t="s">
        <v>3839</v>
      </c>
      <c r="D316" s="53" t="s">
        <v>3807</v>
      </c>
      <c r="E316" s="53">
        <v>1</v>
      </c>
      <c r="F316" s="11">
        <v>0</v>
      </c>
      <c r="G316" s="53">
        <v>0</v>
      </c>
      <c r="H316" s="53">
        <v>0</v>
      </c>
      <c r="I316" s="53">
        <v>0</v>
      </c>
      <c r="J316" s="53">
        <v>0</v>
      </c>
      <c r="K316" s="53">
        <v>0</v>
      </c>
      <c r="L316" s="53">
        <v>0</v>
      </c>
      <c r="M316" s="53"/>
      <c r="O316" s="53"/>
      <c r="P316" s="53"/>
    </row>
    <row r="317" spans="1:16" hidden="1">
      <c r="A317" s="26"/>
      <c r="B317" s="48">
        <v>46146</v>
      </c>
      <c r="C317" s="53" t="s">
        <v>2381</v>
      </c>
      <c r="D317" s="53" t="s">
        <v>3841</v>
      </c>
      <c r="E317" s="53">
        <v>1</v>
      </c>
      <c r="F317" s="11">
        <v>0</v>
      </c>
      <c r="G317" s="53">
        <v>0</v>
      </c>
      <c r="H317" s="53">
        <v>0</v>
      </c>
      <c r="I317" s="53">
        <v>0</v>
      </c>
      <c r="J317" s="53">
        <v>0</v>
      </c>
      <c r="K317" s="53">
        <v>0</v>
      </c>
      <c r="L317" s="53">
        <v>0</v>
      </c>
      <c r="M317" s="53"/>
    </row>
    <row r="318" spans="1:16" hidden="1">
      <c r="A318" s="26"/>
      <c r="B318" s="48">
        <v>46146</v>
      </c>
      <c r="C318" s="53" t="s">
        <v>2381</v>
      </c>
      <c r="D318" s="53" t="s">
        <v>3670</v>
      </c>
      <c r="E318" s="53">
        <v>2</v>
      </c>
      <c r="F318" s="11">
        <v>1</v>
      </c>
      <c r="G318" s="53">
        <v>0</v>
      </c>
      <c r="H318" s="53">
        <v>3</v>
      </c>
      <c r="I318" s="53">
        <v>0</v>
      </c>
      <c r="J318" s="53">
        <v>0</v>
      </c>
      <c r="K318" s="53">
        <v>0</v>
      </c>
      <c r="L318" s="53">
        <v>3</v>
      </c>
      <c r="M318" s="53" t="s">
        <v>3856</v>
      </c>
      <c r="O318" s="13" t="s">
        <v>3857</v>
      </c>
      <c r="P318" s="13" t="s">
        <v>3857</v>
      </c>
    </row>
    <row r="319" spans="1:16" hidden="1">
      <c r="A319" s="26"/>
      <c r="B319" s="48">
        <v>46146</v>
      </c>
      <c r="C319" s="53" t="s">
        <v>3847</v>
      </c>
      <c r="D319" s="53" t="s">
        <v>3842</v>
      </c>
      <c r="E319" s="53">
        <v>9</v>
      </c>
      <c r="F319" s="11">
        <v>0</v>
      </c>
      <c r="G319" s="53">
        <v>0</v>
      </c>
      <c r="H319" s="53">
        <v>0</v>
      </c>
      <c r="I319" s="53">
        <v>0</v>
      </c>
      <c r="J319" s="53">
        <v>0</v>
      </c>
      <c r="K319" s="53">
        <v>0</v>
      </c>
      <c r="L319" s="53">
        <v>0</v>
      </c>
      <c r="M319" s="53"/>
      <c r="O319" s="53"/>
      <c r="P319" s="53"/>
    </row>
    <row r="320" spans="1:16" hidden="1">
      <c r="A320" s="26"/>
      <c r="B320" s="48">
        <v>46146</v>
      </c>
      <c r="C320" s="53" t="s">
        <v>2381</v>
      </c>
      <c r="D320" s="53" t="s">
        <v>3843</v>
      </c>
      <c r="E320" s="53">
        <v>2</v>
      </c>
      <c r="F320" s="11">
        <v>0</v>
      </c>
      <c r="G320" s="53">
        <v>0</v>
      </c>
      <c r="H320" s="53">
        <v>0</v>
      </c>
      <c r="I320" s="53">
        <v>0</v>
      </c>
      <c r="J320" s="53">
        <v>0</v>
      </c>
      <c r="K320" s="53">
        <v>0</v>
      </c>
      <c r="L320" s="53">
        <v>0</v>
      </c>
      <c r="M320" s="53"/>
      <c r="O320" s="53"/>
    </row>
    <row r="321" spans="1:16" hidden="1">
      <c r="A321" s="26"/>
      <c r="B321" s="48">
        <v>46146</v>
      </c>
      <c r="C321" s="53" t="s">
        <v>2381</v>
      </c>
      <c r="D321" s="53" t="s">
        <v>3671</v>
      </c>
      <c r="E321" s="53">
        <v>5</v>
      </c>
      <c r="F321" s="11">
        <v>0</v>
      </c>
      <c r="G321" s="53">
        <v>0</v>
      </c>
      <c r="H321" s="53">
        <v>0</v>
      </c>
      <c r="I321" s="53">
        <v>0</v>
      </c>
      <c r="J321" s="53">
        <v>0</v>
      </c>
      <c r="K321" s="53">
        <v>0</v>
      </c>
      <c r="L321" s="53">
        <v>0</v>
      </c>
      <c r="M321" s="53"/>
      <c r="O321" s="53"/>
    </row>
    <row r="322" spans="1:16" hidden="1">
      <c r="A322" s="26"/>
      <c r="B322" s="48">
        <v>46146</v>
      </c>
      <c r="C322" s="53" t="s">
        <v>2381</v>
      </c>
      <c r="D322" s="53" t="s">
        <v>3844</v>
      </c>
      <c r="E322" s="53">
        <v>2</v>
      </c>
      <c r="F322" s="11">
        <v>0</v>
      </c>
      <c r="G322" s="53">
        <v>0</v>
      </c>
      <c r="H322" s="53">
        <v>0</v>
      </c>
      <c r="I322" s="53">
        <v>0</v>
      </c>
      <c r="J322" s="53">
        <v>0</v>
      </c>
      <c r="K322" s="53">
        <v>0</v>
      </c>
      <c r="L322" s="53">
        <v>0</v>
      </c>
      <c r="M322" s="53"/>
      <c r="O322" s="53"/>
    </row>
    <row r="323" spans="1:16" hidden="1">
      <c r="A323" s="26"/>
      <c r="B323" s="48">
        <v>46146</v>
      </c>
      <c r="C323" s="53" t="s">
        <v>2381</v>
      </c>
      <c r="D323" s="53" t="s">
        <v>3845</v>
      </c>
      <c r="E323" s="53">
        <v>1</v>
      </c>
      <c r="F323" s="11">
        <v>0</v>
      </c>
      <c r="G323" s="53">
        <v>0</v>
      </c>
      <c r="H323" s="53">
        <v>0</v>
      </c>
      <c r="I323" s="53">
        <v>0</v>
      </c>
      <c r="J323" s="53">
        <v>0</v>
      </c>
      <c r="K323" s="53">
        <v>0</v>
      </c>
      <c r="L323" s="53">
        <v>0</v>
      </c>
      <c r="M323" s="53"/>
      <c r="O323" s="53"/>
    </row>
    <row r="324" spans="1:16" hidden="1">
      <c r="A324" s="26"/>
      <c r="B324" s="48">
        <v>46146</v>
      </c>
      <c r="C324" s="53" t="s">
        <v>2381</v>
      </c>
      <c r="D324" s="53" t="s">
        <v>3846</v>
      </c>
      <c r="E324" s="53">
        <v>1</v>
      </c>
      <c r="F324" s="11">
        <v>0</v>
      </c>
      <c r="G324" s="53">
        <v>0</v>
      </c>
      <c r="H324" s="53">
        <v>0</v>
      </c>
      <c r="I324" s="53">
        <v>0</v>
      </c>
      <c r="J324" s="53">
        <v>0</v>
      </c>
      <c r="K324" s="53">
        <v>0</v>
      </c>
      <c r="L324" s="53">
        <v>0</v>
      </c>
      <c r="M324" s="53"/>
    </row>
    <row r="325" spans="1:16" hidden="1">
      <c r="A325" s="26"/>
      <c r="B325" s="48">
        <v>46146</v>
      </c>
      <c r="C325" s="53" t="s">
        <v>3848</v>
      </c>
      <c r="D325" s="53" t="s">
        <v>3808</v>
      </c>
      <c r="E325" s="53">
        <v>3</v>
      </c>
      <c r="F325" s="11">
        <v>0</v>
      </c>
      <c r="G325" s="53">
        <v>0</v>
      </c>
      <c r="H325" s="53">
        <v>0</v>
      </c>
      <c r="I325" s="53">
        <v>0</v>
      </c>
      <c r="J325" s="53">
        <v>0</v>
      </c>
      <c r="K325" s="53">
        <v>0</v>
      </c>
      <c r="L325" s="53">
        <v>0</v>
      </c>
      <c r="M325" s="53"/>
    </row>
    <row r="326" spans="1:16" hidden="1">
      <c r="A326" s="26"/>
      <c r="B326" s="48">
        <v>46146</v>
      </c>
      <c r="C326" s="53" t="s">
        <v>3848</v>
      </c>
      <c r="D326" s="53" t="s">
        <v>3852</v>
      </c>
      <c r="E326" s="53">
        <v>5</v>
      </c>
      <c r="F326" s="11">
        <v>5</v>
      </c>
      <c r="G326" s="53">
        <v>0</v>
      </c>
      <c r="H326" s="53">
        <v>0</v>
      </c>
      <c r="I326" s="53">
        <v>0</v>
      </c>
      <c r="J326" s="53">
        <v>0</v>
      </c>
      <c r="K326" s="53">
        <v>0</v>
      </c>
      <c r="L326" s="53">
        <v>0</v>
      </c>
      <c r="M326" s="53"/>
    </row>
    <row r="327" spans="1:16" hidden="1">
      <c r="A327" s="26"/>
      <c r="B327" s="48">
        <v>46146</v>
      </c>
      <c r="C327" s="53" t="s">
        <v>3847</v>
      </c>
      <c r="D327" s="53" t="s">
        <v>3853</v>
      </c>
      <c r="E327" s="53">
        <v>1</v>
      </c>
      <c r="F327" s="11">
        <v>1</v>
      </c>
      <c r="G327" s="53">
        <v>0</v>
      </c>
      <c r="H327" s="53">
        <v>5</v>
      </c>
      <c r="I327" s="53">
        <v>0</v>
      </c>
      <c r="J327" s="53">
        <v>0</v>
      </c>
      <c r="K327" s="53">
        <v>0</v>
      </c>
      <c r="L327" s="53">
        <v>5</v>
      </c>
      <c r="M327" s="53" t="s">
        <v>3858</v>
      </c>
    </row>
    <row r="328" spans="1:16" hidden="1">
      <c r="A328" s="26"/>
      <c r="B328" s="48">
        <v>46146</v>
      </c>
      <c r="C328" s="53" t="s">
        <v>2381</v>
      </c>
      <c r="D328" s="53" t="s">
        <v>3659</v>
      </c>
      <c r="E328" s="53">
        <v>1</v>
      </c>
      <c r="F328" s="11">
        <v>1</v>
      </c>
      <c r="G328" s="53">
        <v>0</v>
      </c>
      <c r="H328" s="53">
        <v>0</v>
      </c>
      <c r="I328" s="53">
        <v>0</v>
      </c>
      <c r="J328" s="53">
        <v>0</v>
      </c>
      <c r="K328" s="53">
        <v>0</v>
      </c>
      <c r="L328" s="53">
        <v>0</v>
      </c>
      <c r="M328" s="53"/>
    </row>
    <row r="329" spans="1:16" hidden="1">
      <c r="A329" s="26"/>
      <c r="B329" s="48">
        <v>46146</v>
      </c>
      <c r="C329" s="53" t="s">
        <v>3847</v>
      </c>
      <c r="D329" s="53" t="s">
        <v>3854</v>
      </c>
      <c r="E329" s="53">
        <v>12</v>
      </c>
      <c r="F329" s="11">
        <v>12</v>
      </c>
      <c r="G329" s="53">
        <v>0</v>
      </c>
      <c r="H329" s="53">
        <v>48</v>
      </c>
      <c r="I329" s="53">
        <v>0</v>
      </c>
      <c r="J329" s="53">
        <v>0</v>
      </c>
      <c r="K329" s="53">
        <v>0</v>
      </c>
      <c r="L329" s="53">
        <v>48</v>
      </c>
      <c r="M329" s="53"/>
      <c r="N329" s="53"/>
      <c r="O329" s="53"/>
      <c r="P329" s="53"/>
    </row>
    <row r="330" spans="1:16" hidden="1">
      <c r="A330" s="26"/>
      <c r="B330" s="48">
        <v>46146</v>
      </c>
      <c r="C330" s="53" t="s">
        <v>3847</v>
      </c>
      <c r="D330" s="53" t="s">
        <v>3855</v>
      </c>
      <c r="E330" s="53">
        <v>8</v>
      </c>
      <c r="F330" s="11">
        <v>8</v>
      </c>
      <c r="G330" s="53">
        <v>0</v>
      </c>
      <c r="H330" s="53">
        <v>73</v>
      </c>
      <c r="I330" s="53">
        <v>0</v>
      </c>
      <c r="J330" s="53">
        <v>0</v>
      </c>
      <c r="K330" s="53">
        <v>0</v>
      </c>
      <c r="L330" s="53">
        <v>73</v>
      </c>
      <c r="M330" s="53" t="s">
        <v>3872</v>
      </c>
      <c r="N330" s="53"/>
      <c r="O330" s="53" t="s">
        <v>3872</v>
      </c>
      <c r="P330" s="53" t="s">
        <v>3872</v>
      </c>
    </row>
    <row r="331" spans="1:16" hidden="1">
      <c r="A331" s="26"/>
      <c r="B331" s="48">
        <v>46147</v>
      </c>
      <c r="C331" s="53" t="s">
        <v>2947</v>
      </c>
      <c r="D331" s="53" t="s">
        <v>3860</v>
      </c>
      <c r="E331" s="53">
        <v>5</v>
      </c>
      <c r="F331" s="11">
        <v>0</v>
      </c>
      <c r="G331" s="53">
        <v>0</v>
      </c>
      <c r="H331" s="53">
        <v>0</v>
      </c>
      <c r="I331" s="53">
        <v>0</v>
      </c>
      <c r="J331" s="53">
        <v>0</v>
      </c>
      <c r="K331" s="53">
        <v>0</v>
      </c>
      <c r="L331" s="53">
        <v>0</v>
      </c>
      <c r="M331" s="53"/>
      <c r="N331" s="53"/>
      <c r="O331" s="53"/>
      <c r="P331" s="53"/>
    </row>
    <row r="332" spans="1:16" hidden="1">
      <c r="A332" s="26"/>
      <c r="B332" s="48">
        <v>46147</v>
      </c>
      <c r="C332" s="53" t="s">
        <v>2947</v>
      </c>
      <c r="D332" s="53" t="s">
        <v>3861</v>
      </c>
      <c r="E332" s="18">
        <v>4</v>
      </c>
      <c r="F332" s="11">
        <v>1</v>
      </c>
      <c r="G332" s="53">
        <v>0</v>
      </c>
      <c r="H332" s="53">
        <v>1</v>
      </c>
      <c r="I332" s="53">
        <v>0</v>
      </c>
      <c r="J332" s="53">
        <v>0</v>
      </c>
      <c r="K332" s="53">
        <v>0</v>
      </c>
      <c r="L332" s="53">
        <v>1</v>
      </c>
      <c r="M332" s="53" t="s">
        <v>3873</v>
      </c>
      <c r="N332" s="53" t="s">
        <v>3873</v>
      </c>
      <c r="O332" s="53"/>
      <c r="P332" s="53"/>
    </row>
    <row r="333" spans="1:16" hidden="1">
      <c r="A333" s="26"/>
      <c r="B333" s="48">
        <v>46147</v>
      </c>
      <c r="C333" s="53" t="s">
        <v>2947</v>
      </c>
      <c r="D333" s="53" t="s">
        <v>3739</v>
      </c>
      <c r="E333" s="53">
        <v>1</v>
      </c>
      <c r="F333" s="11">
        <v>1</v>
      </c>
      <c r="G333" s="53">
        <v>0</v>
      </c>
      <c r="H333" s="53">
        <v>0</v>
      </c>
      <c r="I333" s="53">
        <v>0</v>
      </c>
      <c r="J333" s="53">
        <v>0</v>
      </c>
      <c r="K333" s="53">
        <v>0</v>
      </c>
      <c r="L333" s="53">
        <v>0</v>
      </c>
      <c r="M333" s="53"/>
      <c r="N333" s="53"/>
      <c r="O333" s="53"/>
      <c r="P333" s="53"/>
    </row>
    <row r="334" spans="1:16" hidden="1">
      <c r="A334" s="26"/>
      <c r="B334" s="48">
        <v>46147</v>
      </c>
      <c r="C334" s="53" t="s">
        <v>2947</v>
      </c>
      <c r="D334" s="18" t="s">
        <v>3862</v>
      </c>
      <c r="E334" s="53">
        <v>13</v>
      </c>
      <c r="F334" s="11">
        <v>13</v>
      </c>
      <c r="G334" s="53">
        <v>0</v>
      </c>
      <c r="H334" s="53">
        <v>0</v>
      </c>
      <c r="I334" s="53">
        <v>0</v>
      </c>
      <c r="J334" s="53">
        <v>0</v>
      </c>
      <c r="K334" s="53">
        <v>0</v>
      </c>
      <c r="L334" s="53">
        <v>0</v>
      </c>
      <c r="M334" s="53"/>
      <c r="N334" s="53"/>
      <c r="O334" s="53"/>
      <c r="P334" s="53"/>
    </row>
    <row r="335" spans="1:16" hidden="1">
      <c r="A335" s="26"/>
      <c r="B335" s="48">
        <v>46147</v>
      </c>
      <c r="C335" s="53" t="s">
        <v>3866</v>
      </c>
      <c r="D335" s="53" t="s">
        <v>3629</v>
      </c>
      <c r="E335" s="53">
        <v>2</v>
      </c>
      <c r="F335" s="11">
        <v>2</v>
      </c>
      <c r="G335" s="53">
        <v>0</v>
      </c>
      <c r="H335" s="53">
        <v>5</v>
      </c>
      <c r="I335" s="53">
        <v>0</v>
      </c>
      <c r="J335" s="53">
        <v>0</v>
      </c>
      <c r="K335" s="53">
        <v>0</v>
      </c>
      <c r="L335" s="53">
        <v>5</v>
      </c>
      <c r="M335" s="53" t="s">
        <v>3873</v>
      </c>
      <c r="N335" s="53" t="s">
        <v>3873</v>
      </c>
      <c r="O335" s="53" t="s">
        <v>3872</v>
      </c>
      <c r="P335" s="53" t="s">
        <v>3873</v>
      </c>
    </row>
    <row r="336" spans="1:16" hidden="1">
      <c r="A336" s="12"/>
      <c r="B336" s="48">
        <v>46147</v>
      </c>
      <c r="C336" s="53" t="s">
        <v>3866</v>
      </c>
      <c r="D336" s="53" t="s">
        <v>3863</v>
      </c>
      <c r="E336" s="53">
        <v>5</v>
      </c>
      <c r="F336" s="11">
        <v>5</v>
      </c>
      <c r="G336" s="53">
        <v>0</v>
      </c>
      <c r="H336" s="53">
        <v>17</v>
      </c>
      <c r="I336" s="53">
        <v>0</v>
      </c>
      <c r="J336" s="53">
        <v>0</v>
      </c>
      <c r="K336" s="53">
        <v>0</v>
      </c>
      <c r="L336" s="53">
        <v>17</v>
      </c>
      <c r="M336" s="53" t="s">
        <v>3873</v>
      </c>
      <c r="N336" s="53"/>
      <c r="O336" s="53" t="s">
        <v>3874</v>
      </c>
      <c r="P336" s="53" t="s">
        <v>3875</v>
      </c>
    </row>
    <row r="337" spans="1:18" hidden="1">
      <c r="A337" s="12"/>
      <c r="B337" s="48">
        <v>46147</v>
      </c>
      <c r="C337" s="53" t="s">
        <v>3866</v>
      </c>
      <c r="D337" s="53" t="s">
        <v>3864</v>
      </c>
      <c r="E337" s="18">
        <v>1</v>
      </c>
      <c r="F337" s="11">
        <v>1</v>
      </c>
      <c r="G337" s="53">
        <v>0</v>
      </c>
      <c r="H337" s="53">
        <v>1</v>
      </c>
      <c r="I337" s="53">
        <v>0</v>
      </c>
      <c r="J337" s="53">
        <v>0</v>
      </c>
      <c r="K337" s="53">
        <v>0</v>
      </c>
      <c r="L337" s="53">
        <v>1</v>
      </c>
      <c r="M337" s="53"/>
      <c r="N337" s="53"/>
      <c r="O337" s="53" t="s">
        <v>3873</v>
      </c>
      <c r="P337" s="53" t="s">
        <v>3873</v>
      </c>
    </row>
    <row r="338" spans="1:18" hidden="1">
      <c r="A338" s="12"/>
      <c r="B338" s="48">
        <v>46147</v>
      </c>
      <c r="C338" s="18" t="s">
        <v>3867</v>
      </c>
      <c r="D338" s="53" t="s">
        <v>3802</v>
      </c>
      <c r="E338" s="18">
        <v>11</v>
      </c>
      <c r="F338" s="11">
        <v>11</v>
      </c>
      <c r="G338" s="53">
        <v>0</v>
      </c>
      <c r="H338" s="53">
        <v>44</v>
      </c>
      <c r="I338" s="53">
        <v>1</v>
      </c>
      <c r="J338" s="53">
        <v>0</v>
      </c>
      <c r="K338" s="53">
        <v>0</v>
      </c>
      <c r="L338" s="53">
        <v>45</v>
      </c>
      <c r="M338" s="53" t="s">
        <v>3871</v>
      </c>
      <c r="N338" s="53" t="s">
        <v>3873</v>
      </c>
      <c r="O338" s="53" t="s">
        <v>3873</v>
      </c>
      <c r="P338" s="53" t="s">
        <v>3873</v>
      </c>
    </row>
    <row r="339" spans="1:18" hidden="1">
      <c r="B339" s="48">
        <v>46147</v>
      </c>
      <c r="C339" s="53" t="s">
        <v>3866</v>
      </c>
      <c r="D339" s="18" t="s">
        <v>3865</v>
      </c>
      <c r="E339" s="53">
        <v>3</v>
      </c>
      <c r="F339" s="11">
        <v>3</v>
      </c>
      <c r="G339" s="53">
        <v>0</v>
      </c>
      <c r="H339" s="53">
        <v>0</v>
      </c>
      <c r="I339" s="53">
        <v>0</v>
      </c>
      <c r="J339" s="53">
        <v>0</v>
      </c>
      <c r="K339" s="53">
        <v>0</v>
      </c>
      <c r="L339" s="53">
        <v>0</v>
      </c>
      <c r="M339" s="53"/>
      <c r="N339" s="53"/>
      <c r="O339" s="53"/>
      <c r="P339" s="53"/>
      <c r="Q339" s="25"/>
    </row>
    <row r="340" spans="1:18" hidden="1">
      <c r="B340" s="48">
        <v>46148</v>
      </c>
      <c r="C340" s="53" t="s">
        <v>2975</v>
      </c>
      <c r="D340" s="18" t="s">
        <v>3880</v>
      </c>
      <c r="E340" s="53">
        <v>3</v>
      </c>
      <c r="F340" s="11">
        <v>0</v>
      </c>
      <c r="G340" s="53">
        <v>0</v>
      </c>
      <c r="H340" s="53">
        <v>0</v>
      </c>
      <c r="I340" s="53">
        <v>0</v>
      </c>
      <c r="J340" s="53">
        <v>0</v>
      </c>
      <c r="K340" s="53">
        <v>0</v>
      </c>
      <c r="L340" s="53">
        <v>0</v>
      </c>
      <c r="M340" s="53"/>
      <c r="N340" s="53"/>
      <c r="O340" s="53"/>
      <c r="P340" s="53"/>
      <c r="Q340" s="25"/>
      <c r="R340" s="73">
        <v>3</v>
      </c>
    </row>
    <row r="341" spans="1:18" hidden="1">
      <c r="B341" s="48">
        <v>46148</v>
      </c>
      <c r="C341" s="53" t="s">
        <v>627</v>
      </c>
      <c r="D341" s="53" t="s">
        <v>3798</v>
      </c>
      <c r="E341" s="53">
        <v>2</v>
      </c>
      <c r="F341" s="11">
        <v>0</v>
      </c>
      <c r="G341" s="53">
        <v>0</v>
      </c>
      <c r="H341" s="53">
        <v>0</v>
      </c>
      <c r="I341" s="53">
        <v>0</v>
      </c>
      <c r="J341" s="53">
        <v>0</v>
      </c>
      <c r="K341" s="53">
        <v>0</v>
      </c>
      <c r="L341" s="53">
        <v>0</v>
      </c>
      <c r="M341" s="53"/>
      <c r="N341" s="53"/>
      <c r="O341" s="53"/>
      <c r="P341" s="53"/>
      <c r="R341" s="73">
        <v>1</v>
      </c>
    </row>
    <row r="342" spans="1:18" hidden="1">
      <c r="B342" s="48">
        <v>46148</v>
      </c>
      <c r="C342" s="53" t="s">
        <v>2496</v>
      </c>
      <c r="D342" s="53" t="s">
        <v>3560</v>
      </c>
      <c r="E342" s="53">
        <v>2</v>
      </c>
      <c r="F342" s="11">
        <v>0</v>
      </c>
      <c r="G342" s="53">
        <v>0</v>
      </c>
      <c r="H342" s="53">
        <v>0</v>
      </c>
      <c r="I342" s="53">
        <v>0</v>
      </c>
      <c r="J342" s="53">
        <v>0</v>
      </c>
      <c r="K342" s="53">
        <v>0</v>
      </c>
      <c r="L342" s="53">
        <v>0</v>
      </c>
      <c r="M342" s="53"/>
      <c r="R342" s="73">
        <v>0</v>
      </c>
    </row>
    <row r="343" spans="1:18" hidden="1">
      <c r="B343" s="48">
        <v>46148</v>
      </c>
      <c r="C343" s="53" t="s">
        <v>2975</v>
      </c>
      <c r="D343" s="53" t="s">
        <v>3881</v>
      </c>
      <c r="E343" s="53">
        <v>13</v>
      </c>
      <c r="F343" s="11">
        <v>9</v>
      </c>
      <c r="G343" s="53">
        <v>0</v>
      </c>
      <c r="H343" s="53">
        <v>16</v>
      </c>
      <c r="I343" s="53">
        <v>0</v>
      </c>
      <c r="J343" s="53">
        <v>0</v>
      </c>
      <c r="K343" s="53">
        <v>0</v>
      </c>
      <c r="L343" s="53">
        <v>16</v>
      </c>
      <c r="M343" s="53" t="s">
        <v>3890</v>
      </c>
      <c r="N343" s="13" t="s">
        <v>3891</v>
      </c>
      <c r="O343" s="53"/>
      <c r="P343" s="53"/>
      <c r="R343" s="73">
        <v>0</v>
      </c>
    </row>
    <row r="344" spans="1:18" hidden="1">
      <c r="B344" s="48">
        <v>46148</v>
      </c>
      <c r="C344" s="53" t="s">
        <v>2975</v>
      </c>
      <c r="D344" s="53" t="s">
        <v>3882</v>
      </c>
      <c r="E344" s="53">
        <v>13</v>
      </c>
      <c r="F344" s="11">
        <v>0</v>
      </c>
      <c r="G344" s="53">
        <v>0</v>
      </c>
      <c r="H344" s="53">
        <v>0</v>
      </c>
      <c r="I344" s="53">
        <v>0</v>
      </c>
      <c r="J344" s="53">
        <v>0</v>
      </c>
      <c r="K344" s="53">
        <v>0</v>
      </c>
      <c r="L344" s="53">
        <v>0</v>
      </c>
      <c r="M344" s="53"/>
      <c r="R344" s="73">
        <v>0</v>
      </c>
    </row>
    <row r="345" spans="1:18" hidden="1">
      <c r="B345" s="48">
        <v>46148</v>
      </c>
      <c r="C345" s="53" t="s">
        <v>2496</v>
      </c>
      <c r="D345" s="53" t="s">
        <v>3527</v>
      </c>
      <c r="E345" s="53">
        <v>11</v>
      </c>
      <c r="F345" s="11">
        <v>0</v>
      </c>
      <c r="G345" s="53">
        <v>0</v>
      </c>
      <c r="H345" s="53">
        <v>0</v>
      </c>
      <c r="I345" s="53">
        <v>0</v>
      </c>
      <c r="J345" s="53">
        <v>0</v>
      </c>
      <c r="K345" s="53">
        <v>0</v>
      </c>
      <c r="L345" s="53">
        <v>0</v>
      </c>
      <c r="M345" s="53"/>
      <c r="R345" s="73">
        <v>0</v>
      </c>
    </row>
    <row r="346" spans="1:18" hidden="1">
      <c r="B346" s="48">
        <v>46148</v>
      </c>
      <c r="C346" s="53" t="s">
        <v>2975</v>
      </c>
      <c r="D346" s="53" t="s">
        <v>3883</v>
      </c>
      <c r="E346" s="53">
        <v>3</v>
      </c>
      <c r="F346" s="11">
        <v>0</v>
      </c>
      <c r="G346" s="53">
        <v>0</v>
      </c>
      <c r="H346" s="53">
        <v>0</v>
      </c>
      <c r="I346" s="53">
        <v>0</v>
      </c>
      <c r="J346" s="53">
        <v>0</v>
      </c>
      <c r="K346" s="53">
        <v>0</v>
      </c>
      <c r="L346" s="53">
        <v>0</v>
      </c>
      <c r="M346" s="53"/>
      <c r="R346" s="73">
        <v>3</v>
      </c>
    </row>
    <row r="347" spans="1:18" hidden="1">
      <c r="B347" s="48">
        <v>46148</v>
      </c>
      <c r="C347" s="53" t="s">
        <v>2975</v>
      </c>
      <c r="D347" s="53" t="s">
        <v>3884</v>
      </c>
      <c r="E347" s="53">
        <v>5</v>
      </c>
      <c r="F347" s="11">
        <v>0</v>
      </c>
      <c r="G347" s="53">
        <v>0</v>
      </c>
      <c r="H347" s="53">
        <v>0</v>
      </c>
      <c r="I347" s="53">
        <v>0</v>
      </c>
      <c r="J347" s="53">
        <v>0</v>
      </c>
      <c r="K347" s="53">
        <v>0</v>
      </c>
      <c r="L347" s="53">
        <v>0</v>
      </c>
      <c r="M347" s="53"/>
      <c r="R347" s="73">
        <v>0</v>
      </c>
    </row>
    <row r="348" spans="1:18" hidden="1">
      <c r="B348" s="48">
        <v>46148</v>
      </c>
      <c r="C348" s="53" t="s">
        <v>627</v>
      </c>
      <c r="D348" s="53" t="s">
        <v>3885</v>
      </c>
      <c r="E348" s="53">
        <v>2</v>
      </c>
      <c r="F348" s="11">
        <v>1</v>
      </c>
      <c r="G348" s="53">
        <v>0</v>
      </c>
      <c r="H348" s="53">
        <v>2</v>
      </c>
      <c r="I348" s="53">
        <v>0</v>
      </c>
      <c r="J348" s="53">
        <v>0</v>
      </c>
      <c r="K348" s="53">
        <v>0</v>
      </c>
      <c r="L348" s="53">
        <v>2</v>
      </c>
      <c r="M348" s="53"/>
      <c r="O348" s="13" t="s">
        <v>3892</v>
      </c>
      <c r="P348" s="13" t="s">
        <v>3893</v>
      </c>
      <c r="R348" s="73">
        <v>1</v>
      </c>
    </row>
    <row r="349" spans="1:18" hidden="1">
      <c r="B349" s="48">
        <v>46148</v>
      </c>
      <c r="C349" s="53" t="s">
        <v>627</v>
      </c>
      <c r="D349" s="53" t="s">
        <v>3801</v>
      </c>
      <c r="E349" s="53">
        <v>3</v>
      </c>
      <c r="F349" s="11">
        <v>2</v>
      </c>
      <c r="G349" s="53">
        <v>0</v>
      </c>
      <c r="H349" s="53">
        <v>4</v>
      </c>
      <c r="I349" s="53">
        <v>0</v>
      </c>
      <c r="J349" s="53">
        <v>0</v>
      </c>
      <c r="K349" s="53">
        <v>0</v>
      </c>
      <c r="L349" s="53">
        <v>4</v>
      </c>
      <c r="M349" s="53" t="s">
        <v>3891</v>
      </c>
      <c r="O349" s="13" t="s">
        <v>3893</v>
      </c>
      <c r="P349" s="13" t="s">
        <v>3893</v>
      </c>
      <c r="R349" s="73">
        <v>1</v>
      </c>
    </row>
    <row r="350" spans="1:18" hidden="1">
      <c r="B350" s="48">
        <v>46148</v>
      </c>
      <c r="C350" s="53" t="s">
        <v>627</v>
      </c>
      <c r="D350" s="53" t="s">
        <v>3800</v>
      </c>
      <c r="E350" s="53">
        <v>2</v>
      </c>
      <c r="F350" s="11">
        <v>2</v>
      </c>
      <c r="G350" s="53">
        <v>0</v>
      </c>
      <c r="H350" s="53">
        <v>4</v>
      </c>
      <c r="I350" s="53">
        <v>0</v>
      </c>
      <c r="J350" s="53">
        <v>0</v>
      </c>
      <c r="K350" s="53">
        <v>0</v>
      </c>
      <c r="L350" s="53">
        <v>4</v>
      </c>
      <c r="M350" s="53" t="s">
        <v>3893</v>
      </c>
      <c r="O350" s="13" t="s">
        <v>3892</v>
      </c>
      <c r="P350" s="13" t="s">
        <v>3893</v>
      </c>
      <c r="R350" s="73">
        <v>1</v>
      </c>
    </row>
    <row r="351" spans="1:18" hidden="1">
      <c r="B351" s="48">
        <v>46148</v>
      </c>
      <c r="C351" s="53" t="s">
        <v>2975</v>
      </c>
      <c r="D351" s="53" t="s">
        <v>3886</v>
      </c>
      <c r="E351" s="53">
        <v>1</v>
      </c>
      <c r="F351" s="11">
        <v>1</v>
      </c>
      <c r="G351" s="53">
        <v>0</v>
      </c>
      <c r="H351" s="53">
        <v>1</v>
      </c>
      <c r="I351" s="53">
        <v>0</v>
      </c>
      <c r="J351" s="53">
        <v>0</v>
      </c>
      <c r="K351" s="53">
        <v>0</v>
      </c>
      <c r="L351" s="53">
        <v>1</v>
      </c>
      <c r="M351" s="53" t="s">
        <v>3893</v>
      </c>
      <c r="R351" s="73">
        <v>1</v>
      </c>
    </row>
    <row r="352" spans="1:18" hidden="1">
      <c r="B352" s="48">
        <v>46148</v>
      </c>
      <c r="C352" s="53" t="s">
        <v>2381</v>
      </c>
      <c r="D352" s="53" t="s">
        <v>3811</v>
      </c>
      <c r="E352" s="53">
        <v>5</v>
      </c>
      <c r="F352" s="11">
        <v>5</v>
      </c>
      <c r="G352" s="53">
        <v>0</v>
      </c>
      <c r="H352" s="53">
        <v>6</v>
      </c>
      <c r="I352" s="53">
        <v>0</v>
      </c>
      <c r="J352" s="53">
        <v>0</v>
      </c>
      <c r="K352" s="53">
        <v>0</v>
      </c>
      <c r="L352" s="53">
        <v>6</v>
      </c>
      <c r="M352" s="53"/>
      <c r="O352" s="13" t="s">
        <v>3894</v>
      </c>
      <c r="P352" s="13" t="s">
        <v>3895</v>
      </c>
      <c r="R352" s="73">
        <v>1</v>
      </c>
    </row>
    <row r="353" spans="2:28" ht="16.5" hidden="1" customHeight="1">
      <c r="B353" s="48">
        <v>46148</v>
      </c>
      <c r="C353" s="53" t="s">
        <v>627</v>
      </c>
      <c r="D353" s="53" t="s">
        <v>3769</v>
      </c>
      <c r="E353" s="53">
        <v>1</v>
      </c>
      <c r="F353" s="11">
        <v>1</v>
      </c>
      <c r="G353" s="53">
        <v>0</v>
      </c>
      <c r="H353" s="53">
        <v>3</v>
      </c>
      <c r="I353" s="53">
        <v>0</v>
      </c>
      <c r="J353" s="53">
        <v>0</v>
      </c>
      <c r="K353" s="53">
        <v>0</v>
      </c>
      <c r="L353" s="53">
        <v>3</v>
      </c>
      <c r="M353" s="53" t="s">
        <v>3896</v>
      </c>
      <c r="R353" s="73">
        <v>2</v>
      </c>
    </row>
    <row r="354" spans="2:28" ht="16.5" hidden="1" customHeight="1">
      <c r="B354" s="48">
        <v>46148</v>
      </c>
      <c r="C354" s="53" t="s">
        <v>2381</v>
      </c>
      <c r="D354" s="53" t="s">
        <v>3659</v>
      </c>
      <c r="E354" s="53">
        <v>1</v>
      </c>
      <c r="F354" s="11">
        <v>1</v>
      </c>
      <c r="G354" s="53">
        <v>0</v>
      </c>
      <c r="H354" s="53">
        <v>0</v>
      </c>
      <c r="I354" s="53">
        <v>0</v>
      </c>
      <c r="J354" s="53">
        <v>0</v>
      </c>
      <c r="K354" s="53">
        <v>0</v>
      </c>
      <c r="L354" s="53">
        <v>0</v>
      </c>
      <c r="M354" s="53"/>
      <c r="R354" s="73">
        <v>1</v>
      </c>
    </row>
    <row r="355" spans="2:28" hidden="1">
      <c r="B355" s="48">
        <v>46148</v>
      </c>
      <c r="C355" s="53" t="s">
        <v>627</v>
      </c>
      <c r="D355" s="53" t="s">
        <v>3897</v>
      </c>
      <c r="E355" s="53">
        <v>3</v>
      </c>
      <c r="F355" s="11">
        <v>2</v>
      </c>
      <c r="G355" s="53">
        <v>0</v>
      </c>
      <c r="H355" s="53">
        <v>4</v>
      </c>
      <c r="I355" s="53">
        <v>0</v>
      </c>
      <c r="J355" s="53">
        <v>0</v>
      </c>
      <c r="K355" s="53">
        <v>0</v>
      </c>
      <c r="L355" s="53">
        <v>4</v>
      </c>
      <c r="M355" s="53"/>
      <c r="O355" s="13" t="s">
        <v>3894</v>
      </c>
      <c r="P355" s="13" t="s">
        <v>3898</v>
      </c>
      <c r="R355" s="73">
        <v>1</v>
      </c>
    </row>
    <row r="356" spans="2:28" hidden="1">
      <c r="B356" s="48">
        <v>46148</v>
      </c>
      <c r="C356" s="53" t="s">
        <v>2975</v>
      </c>
      <c r="D356" s="53" t="s">
        <v>3796</v>
      </c>
      <c r="E356" s="53">
        <v>3</v>
      </c>
      <c r="F356" s="11">
        <v>3</v>
      </c>
      <c r="G356" s="53">
        <v>0</v>
      </c>
      <c r="H356" s="53">
        <v>4</v>
      </c>
      <c r="I356" s="53">
        <v>0</v>
      </c>
      <c r="J356" s="53">
        <v>0</v>
      </c>
      <c r="K356" s="53">
        <v>0</v>
      </c>
      <c r="L356" s="53">
        <v>4</v>
      </c>
      <c r="M356" s="53" t="s">
        <v>3899</v>
      </c>
      <c r="O356" s="13" t="s">
        <v>3896</v>
      </c>
      <c r="P356" s="13" t="s">
        <v>3899</v>
      </c>
      <c r="R356" s="73">
        <v>1</v>
      </c>
    </row>
    <row r="357" spans="2:28" hidden="1">
      <c r="B357" s="48">
        <v>46148</v>
      </c>
      <c r="C357" s="53" t="s">
        <v>2975</v>
      </c>
      <c r="D357" s="53" t="s">
        <v>3806</v>
      </c>
      <c r="E357" s="53">
        <v>1</v>
      </c>
      <c r="F357" s="11">
        <v>1</v>
      </c>
      <c r="G357" s="53">
        <v>0</v>
      </c>
      <c r="H357" s="53">
        <v>1</v>
      </c>
      <c r="I357" s="53">
        <v>0</v>
      </c>
      <c r="J357" s="53">
        <v>0</v>
      </c>
      <c r="K357" s="53">
        <v>0</v>
      </c>
      <c r="L357" s="53">
        <v>1</v>
      </c>
      <c r="M357" s="53" t="s">
        <v>3896</v>
      </c>
      <c r="R357" s="73">
        <v>1</v>
      </c>
    </row>
    <row r="358" spans="2:28" hidden="1">
      <c r="B358" s="48">
        <v>46148</v>
      </c>
      <c r="C358" s="53" t="s">
        <v>627</v>
      </c>
      <c r="D358" s="53" t="s">
        <v>3900</v>
      </c>
      <c r="E358" s="53">
        <v>13</v>
      </c>
      <c r="F358" s="11">
        <v>6</v>
      </c>
      <c r="G358" s="53">
        <v>0</v>
      </c>
      <c r="H358" s="53">
        <v>9</v>
      </c>
      <c r="I358" s="53">
        <v>0</v>
      </c>
      <c r="J358" s="53">
        <v>0</v>
      </c>
      <c r="K358" s="53">
        <v>0</v>
      </c>
      <c r="L358" s="53">
        <v>9</v>
      </c>
      <c r="M358" s="53"/>
      <c r="O358" s="13" t="s">
        <v>3895</v>
      </c>
      <c r="P358" s="13" t="s">
        <v>3896</v>
      </c>
      <c r="R358" s="73">
        <v>1</v>
      </c>
    </row>
    <row r="359" spans="2:28" ht="16.5" hidden="1" customHeight="1">
      <c r="B359" s="48">
        <v>46149</v>
      </c>
      <c r="C359" s="53" t="s">
        <v>2975</v>
      </c>
      <c r="D359" s="53" t="s">
        <v>3882</v>
      </c>
      <c r="E359" s="53">
        <v>13</v>
      </c>
      <c r="F359" s="11">
        <v>0</v>
      </c>
      <c r="G359" s="53">
        <v>0</v>
      </c>
      <c r="H359" s="53">
        <v>0</v>
      </c>
      <c r="I359" s="53">
        <v>0</v>
      </c>
      <c r="J359" s="53">
        <v>0</v>
      </c>
      <c r="K359" s="53">
        <v>0</v>
      </c>
      <c r="L359" s="53">
        <v>0</v>
      </c>
      <c r="M359" s="53"/>
      <c r="R359" s="73">
        <v>0</v>
      </c>
    </row>
    <row r="360" spans="2:28" ht="16.5" hidden="1" customHeight="1">
      <c r="B360" s="48">
        <v>46149</v>
      </c>
      <c r="C360" s="53" t="s">
        <v>2496</v>
      </c>
      <c r="D360" s="53" t="s">
        <v>3527</v>
      </c>
      <c r="E360" s="53">
        <v>11</v>
      </c>
      <c r="F360" s="11">
        <v>0</v>
      </c>
      <c r="G360" s="53">
        <v>0</v>
      </c>
      <c r="H360" s="53">
        <v>0</v>
      </c>
      <c r="I360" s="53">
        <v>0</v>
      </c>
      <c r="J360" s="53">
        <v>0</v>
      </c>
      <c r="K360" s="53">
        <v>0</v>
      </c>
      <c r="L360" s="53">
        <v>0</v>
      </c>
      <c r="M360" s="53"/>
      <c r="R360" s="73">
        <v>0</v>
      </c>
    </row>
    <row r="361" spans="2:28" ht="16.5" hidden="1" customHeight="1">
      <c r="B361" s="48">
        <v>46149</v>
      </c>
      <c r="C361" s="53" t="s">
        <v>2975</v>
      </c>
      <c r="D361" s="53" t="s">
        <v>3883</v>
      </c>
      <c r="E361" s="53">
        <v>3</v>
      </c>
      <c r="F361" s="11">
        <v>0</v>
      </c>
      <c r="G361" s="53">
        <v>0</v>
      </c>
      <c r="H361" s="53">
        <v>0</v>
      </c>
      <c r="I361" s="53">
        <v>0</v>
      </c>
      <c r="J361" s="53">
        <v>0</v>
      </c>
      <c r="K361" s="53">
        <v>0</v>
      </c>
      <c r="L361" s="53">
        <v>0</v>
      </c>
      <c r="M361" s="53"/>
      <c r="N361" s="15"/>
      <c r="R361" s="73">
        <v>3</v>
      </c>
      <c r="AB361" s="34"/>
    </row>
    <row r="362" spans="2:28" ht="16.5" hidden="1" customHeight="1">
      <c r="B362" s="48">
        <v>46149</v>
      </c>
      <c r="C362" s="53" t="s">
        <v>2975</v>
      </c>
      <c r="D362" s="53" t="s">
        <v>3884</v>
      </c>
      <c r="E362" s="53">
        <v>5</v>
      </c>
      <c r="F362" s="11">
        <v>0</v>
      </c>
      <c r="G362" s="53">
        <v>0</v>
      </c>
      <c r="H362" s="53">
        <v>0</v>
      </c>
      <c r="I362" s="53">
        <v>0</v>
      </c>
      <c r="J362" s="53">
        <v>0</v>
      </c>
      <c r="K362" s="53">
        <v>0</v>
      </c>
      <c r="L362" s="53">
        <v>0</v>
      </c>
      <c r="M362" s="53"/>
      <c r="N362" s="15"/>
      <c r="R362" s="73">
        <v>0</v>
      </c>
    </row>
    <row r="363" spans="2:28" hidden="1">
      <c r="B363" s="48">
        <v>46149</v>
      </c>
      <c r="C363" s="53" t="s">
        <v>2975</v>
      </c>
      <c r="D363" s="53" t="s">
        <v>3901</v>
      </c>
      <c r="E363" s="53">
        <v>5</v>
      </c>
      <c r="F363" s="11">
        <v>1</v>
      </c>
      <c r="G363" s="53">
        <v>0</v>
      </c>
      <c r="H363" s="53">
        <v>1</v>
      </c>
      <c r="I363" s="53">
        <v>0</v>
      </c>
      <c r="J363" s="53">
        <v>0</v>
      </c>
      <c r="K363" s="53">
        <v>0</v>
      </c>
      <c r="L363" s="53">
        <v>1</v>
      </c>
      <c r="M363" s="53"/>
      <c r="O363" s="13" t="s">
        <v>3913</v>
      </c>
      <c r="P363" s="13" t="s">
        <v>3914</v>
      </c>
      <c r="R363" s="73">
        <v>1</v>
      </c>
    </row>
    <row r="364" spans="2:28" hidden="1">
      <c r="B364" s="48">
        <v>46149</v>
      </c>
      <c r="C364" s="53" t="s">
        <v>2975</v>
      </c>
      <c r="D364" s="53" t="s">
        <v>3803</v>
      </c>
      <c r="E364" s="53">
        <v>1</v>
      </c>
      <c r="F364" s="11">
        <v>0</v>
      </c>
      <c r="G364" s="53">
        <v>0</v>
      </c>
      <c r="H364" s="53">
        <v>0</v>
      </c>
      <c r="I364" s="53">
        <v>0</v>
      </c>
      <c r="J364" s="53">
        <v>0</v>
      </c>
      <c r="K364" s="53">
        <v>0</v>
      </c>
      <c r="L364" s="53">
        <v>0</v>
      </c>
      <c r="M364" s="53"/>
      <c r="R364" s="73">
        <v>1</v>
      </c>
    </row>
    <row r="365" spans="2:28" hidden="1">
      <c r="B365" s="48">
        <v>46149</v>
      </c>
      <c r="C365" s="53" t="s">
        <v>2975</v>
      </c>
      <c r="D365" s="53" t="s">
        <v>3902</v>
      </c>
      <c r="E365" s="53">
        <v>1</v>
      </c>
      <c r="F365" s="11">
        <v>0</v>
      </c>
      <c r="G365" s="53">
        <v>0</v>
      </c>
      <c r="H365" s="53">
        <v>0</v>
      </c>
      <c r="I365" s="53">
        <v>0</v>
      </c>
      <c r="J365" s="53">
        <v>0</v>
      </c>
      <c r="K365" s="53">
        <v>0</v>
      </c>
      <c r="L365" s="53">
        <v>0</v>
      </c>
      <c r="M365" s="53"/>
      <c r="R365" s="73">
        <v>1</v>
      </c>
    </row>
    <row r="366" spans="2:28" hidden="1">
      <c r="B366" s="48">
        <v>46149</v>
      </c>
      <c r="C366" s="53" t="s">
        <v>2975</v>
      </c>
      <c r="D366" s="53" t="s">
        <v>3903</v>
      </c>
      <c r="E366" s="53">
        <v>3</v>
      </c>
      <c r="F366" s="11">
        <v>0</v>
      </c>
      <c r="G366" s="53">
        <v>0</v>
      </c>
      <c r="H366" s="53">
        <v>0</v>
      </c>
      <c r="I366" s="53">
        <v>0</v>
      </c>
      <c r="J366" s="53">
        <v>0</v>
      </c>
      <c r="K366" s="53">
        <v>0</v>
      </c>
      <c r="L366" s="53">
        <v>0</v>
      </c>
      <c r="M366" s="53"/>
      <c r="R366" s="73">
        <v>1</v>
      </c>
    </row>
    <row r="367" spans="2:28" hidden="1">
      <c r="B367" s="48">
        <v>46149</v>
      </c>
      <c r="C367" s="53" t="s">
        <v>2975</v>
      </c>
      <c r="D367" s="53" t="s">
        <v>3904</v>
      </c>
      <c r="E367" s="53">
        <v>1</v>
      </c>
      <c r="F367" s="11">
        <v>0</v>
      </c>
      <c r="G367" s="53">
        <v>0</v>
      </c>
      <c r="H367" s="53">
        <v>0</v>
      </c>
      <c r="I367" s="53">
        <v>0</v>
      </c>
      <c r="J367" s="53">
        <v>0</v>
      </c>
      <c r="K367" s="53">
        <v>0</v>
      </c>
      <c r="L367" s="53">
        <v>0</v>
      </c>
      <c r="M367" s="53"/>
      <c r="N367" s="15"/>
      <c r="R367" s="73">
        <v>1</v>
      </c>
    </row>
    <row r="368" spans="2:28" hidden="1">
      <c r="B368" s="48">
        <v>46149</v>
      </c>
      <c r="C368" s="53" t="s">
        <v>2975</v>
      </c>
      <c r="D368" s="53" t="s">
        <v>3905</v>
      </c>
      <c r="E368" s="53">
        <v>8</v>
      </c>
      <c r="F368" s="11">
        <v>0</v>
      </c>
      <c r="G368" s="53">
        <v>0</v>
      </c>
      <c r="H368" s="53">
        <v>0</v>
      </c>
      <c r="I368" s="53">
        <v>0</v>
      </c>
      <c r="J368" s="53">
        <v>0</v>
      </c>
      <c r="K368" s="53">
        <v>0</v>
      </c>
      <c r="L368" s="53">
        <v>0</v>
      </c>
      <c r="M368" s="53"/>
      <c r="R368" s="73">
        <v>1</v>
      </c>
    </row>
    <row r="369" spans="2:18" hidden="1">
      <c r="B369" s="48">
        <v>46149</v>
      </c>
      <c r="C369" s="53" t="s">
        <v>2975</v>
      </c>
      <c r="D369" s="53" t="s">
        <v>3810</v>
      </c>
      <c r="E369" s="53">
        <v>1</v>
      </c>
      <c r="F369" s="11">
        <v>0</v>
      </c>
      <c r="G369" s="53">
        <v>0</v>
      </c>
      <c r="H369" s="53">
        <v>0</v>
      </c>
      <c r="I369" s="53">
        <v>0</v>
      </c>
      <c r="J369" s="53">
        <v>0</v>
      </c>
      <c r="K369" s="53">
        <v>0</v>
      </c>
      <c r="L369" s="53">
        <v>0</v>
      </c>
      <c r="M369" s="53"/>
      <c r="R369" s="73">
        <v>1</v>
      </c>
    </row>
    <row r="370" spans="2:18" hidden="1">
      <c r="B370" s="48">
        <v>46149</v>
      </c>
      <c r="C370" s="53" t="s">
        <v>2496</v>
      </c>
      <c r="D370" s="53" t="s">
        <v>3634</v>
      </c>
      <c r="E370" s="53">
        <v>1</v>
      </c>
      <c r="F370" s="11">
        <v>0</v>
      </c>
      <c r="G370" s="53">
        <v>0</v>
      </c>
      <c r="H370" s="53">
        <v>0</v>
      </c>
      <c r="I370" s="53">
        <v>0</v>
      </c>
      <c r="J370" s="53">
        <v>0</v>
      </c>
      <c r="K370" s="53">
        <v>0</v>
      </c>
      <c r="L370" s="53">
        <v>0</v>
      </c>
      <c r="M370" s="53"/>
      <c r="R370" s="73">
        <v>0</v>
      </c>
    </row>
    <row r="371" spans="2:18" ht="16.5" hidden="1" customHeight="1">
      <c r="B371" s="48">
        <v>46149</v>
      </c>
      <c r="C371" s="53" t="s">
        <v>2496</v>
      </c>
      <c r="D371" s="53" t="s">
        <v>3636</v>
      </c>
      <c r="E371" s="53">
        <v>3</v>
      </c>
      <c r="F371" s="11">
        <v>0</v>
      </c>
      <c r="G371" s="53">
        <v>0</v>
      </c>
      <c r="H371" s="53">
        <v>0</v>
      </c>
      <c r="I371" s="53">
        <v>0</v>
      </c>
      <c r="J371" s="53">
        <v>0</v>
      </c>
      <c r="K371" s="53">
        <v>0</v>
      </c>
      <c r="L371" s="53">
        <v>0</v>
      </c>
      <c r="M371" s="53"/>
    </row>
    <row r="372" spans="2:18" ht="16.5" hidden="1" customHeight="1">
      <c r="B372" s="48">
        <v>46149</v>
      </c>
      <c r="C372" s="53" t="s">
        <v>627</v>
      </c>
      <c r="D372" s="53" t="s">
        <v>3906</v>
      </c>
      <c r="E372" s="53">
        <v>1</v>
      </c>
      <c r="F372" s="11">
        <v>0</v>
      </c>
      <c r="G372" s="53">
        <v>0</v>
      </c>
      <c r="H372" s="53">
        <v>1</v>
      </c>
      <c r="I372" s="53">
        <v>0</v>
      </c>
      <c r="J372" s="53">
        <v>0</v>
      </c>
      <c r="K372" s="53">
        <v>0</v>
      </c>
      <c r="L372" s="53">
        <v>1</v>
      </c>
      <c r="M372" s="53"/>
      <c r="O372" s="13" t="s">
        <v>3914</v>
      </c>
      <c r="P372" s="13" t="s">
        <v>3915</v>
      </c>
    </row>
    <row r="373" spans="2:18" ht="16.5" hidden="1" customHeight="1">
      <c r="B373" s="48">
        <v>46149</v>
      </c>
      <c r="C373" s="53" t="s">
        <v>627</v>
      </c>
      <c r="D373" s="53" t="s">
        <v>3907</v>
      </c>
      <c r="E373" s="53">
        <v>6</v>
      </c>
      <c r="F373" s="11">
        <v>6</v>
      </c>
      <c r="G373" s="53">
        <v>0</v>
      </c>
      <c r="H373" s="53">
        <v>29</v>
      </c>
      <c r="I373" s="53">
        <v>0</v>
      </c>
      <c r="J373" s="53">
        <v>0</v>
      </c>
      <c r="K373" s="53">
        <v>0</v>
      </c>
      <c r="L373" s="53">
        <v>29</v>
      </c>
      <c r="M373" s="53" t="s">
        <v>3914</v>
      </c>
      <c r="O373" s="13" t="s">
        <v>3915</v>
      </c>
      <c r="P373" s="13" t="s">
        <v>3915</v>
      </c>
    </row>
    <row r="374" spans="2:18" hidden="1">
      <c r="B374" s="48">
        <v>46149</v>
      </c>
      <c r="C374" s="53" t="s">
        <v>3908</v>
      </c>
      <c r="D374" s="53" t="s">
        <v>3864</v>
      </c>
      <c r="E374" s="53">
        <v>1</v>
      </c>
      <c r="F374" s="11">
        <v>1</v>
      </c>
      <c r="G374" s="53">
        <v>0</v>
      </c>
      <c r="H374" s="53">
        <v>0</v>
      </c>
      <c r="I374" s="53">
        <v>0</v>
      </c>
      <c r="J374" s="53">
        <v>0</v>
      </c>
      <c r="K374" s="53">
        <v>0</v>
      </c>
      <c r="L374" s="53">
        <v>0</v>
      </c>
      <c r="M374" s="53"/>
    </row>
    <row r="375" spans="2:18" hidden="1">
      <c r="B375" s="48">
        <v>46149</v>
      </c>
      <c r="C375" s="53" t="s">
        <v>2975</v>
      </c>
      <c r="D375" s="53" t="s">
        <v>3916</v>
      </c>
      <c r="E375" s="53">
        <v>12</v>
      </c>
      <c r="F375" s="11">
        <v>4</v>
      </c>
      <c r="G375" s="53">
        <v>0</v>
      </c>
      <c r="H375" s="53">
        <v>6</v>
      </c>
      <c r="I375" s="53">
        <v>0</v>
      </c>
      <c r="J375" s="53">
        <v>0</v>
      </c>
      <c r="K375" s="53">
        <v>0</v>
      </c>
      <c r="L375" s="53">
        <v>6</v>
      </c>
      <c r="M375" s="53" t="s">
        <v>3913</v>
      </c>
      <c r="O375" s="13" t="s">
        <v>3917</v>
      </c>
      <c r="P375" s="13" t="s">
        <v>3915</v>
      </c>
    </row>
    <row r="376" spans="2:18" hidden="1">
      <c r="B376" s="48">
        <v>46149</v>
      </c>
      <c r="C376" s="53" t="s">
        <v>3909</v>
      </c>
      <c r="D376" s="53" t="s">
        <v>3632</v>
      </c>
      <c r="E376" s="53">
        <v>6</v>
      </c>
      <c r="F376" s="11">
        <v>6</v>
      </c>
      <c r="G376" s="53">
        <v>0</v>
      </c>
      <c r="H376" s="53">
        <v>0</v>
      </c>
      <c r="I376" s="53">
        <v>0</v>
      </c>
      <c r="J376" s="53">
        <v>0</v>
      </c>
      <c r="K376" s="53">
        <v>0</v>
      </c>
      <c r="L376" s="53">
        <v>0</v>
      </c>
      <c r="M376" s="53"/>
      <c r="O376" s="53"/>
      <c r="P376" s="53"/>
    </row>
    <row r="377" spans="2:18" hidden="1">
      <c r="B377" s="48">
        <v>46149</v>
      </c>
      <c r="C377" s="53" t="s">
        <v>627</v>
      </c>
      <c r="D377" s="53" t="s">
        <v>3852</v>
      </c>
      <c r="E377" s="53">
        <v>5</v>
      </c>
      <c r="F377" s="11">
        <v>5</v>
      </c>
      <c r="G377" s="53">
        <v>0</v>
      </c>
      <c r="H377" s="53">
        <v>34</v>
      </c>
      <c r="I377" s="53">
        <v>0</v>
      </c>
      <c r="J377" s="53">
        <v>0</v>
      </c>
      <c r="K377" s="53">
        <v>0</v>
      </c>
      <c r="L377" s="53">
        <v>34</v>
      </c>
      <c r="M377" s="53" t="s">
        <v>3918</v>
      </c>
      <c r="O377" s="13" t="s">
        <v>3915</v>
      </c>
      <c r="P377" s="13" t="s">
        <v>3919</v>
      </c>
    </row>
    <row r="378" spans="2:18" hidden="1">
      <c r="B378" s="48">
        <v>46150</v>
      </c>
      <c r="C378" s="53" t="s">
        <v>2381</v>
      </c>
      <c r="D378" s="53" t="s">
        <v>3920</v>
      </c>
      <c r="E378" s="53">
        <v>4</v>
      </c>
      <c r="F378" s="11">
        <v>2</v>
      </c>
      <c r="G378" s="53">
        <v>0</v>
      </c>
      <c r="H378" s="53">
        <v>1</v>
      </c>
      <c r="I378" s="53">
        <v>0</v>
      </c>
      <c r="J378" s="53">
        <v>1</v>
      </c>
      <c r="K378" s="53">
        <v>0</v>
      </c>
      <c r="L378" s="53">
        <v>2</v>
      </c>
      <c r="M378" s="53" t="s">
        <v>3943</v>
      </c>
      <c r="O378" s="13" t="s">
        <v>3944</v>
      </c>
      <c r="P378" s="13" t="s">
        <v>3945</v>
      </c>
    </row>
    <row r="379" spans="2:18" hidden="1">
      <c r="B379" s="48">
        <v>46150</v>
      </c>
      <c r="C379" s="53" t="s">
        <v>2496</v>
      </c>
      <c r="D379" s="53" t="s">
        <v>3663</v>
      </c>
      <c r="E379" s="53">
        <v>1</v>
      </c>
      <c r="F379" s="11">
        <v>0</v>
      </c>
      <c r="G379" s="53">
        <v>0</v>
      </c>
      <c r="H379" s="53">
        <v>0</v>
      </c>
      <c r="I379" s="53">
        <v>0</v>
      </c>
      <c r="J379" s="53">
        <v>0</v>
      </c>
      <c r="K379" s="53">
        <v>0</v>
      </c>
      <c r="L379" s="53">
        <v>0</v>
      </c>
      <c r="M379" s="53"/>
    </row>
    <row r="380" spans="2:18" hidden="1">
      <c r="B380" s="48">
        <v>46150</v>
      </c>
      <c r="C380" s="53" t="s">
        <v>627</v>
      </c>
      <c r="D380" s="53" t="s">
        <v>3800</v>
      </c>
      <c r="E380" s="53">
        <v>2</v>
      </c>
      <c r="F380" s="11">
        <v>1</v>
      </c>
      <c r="G380" s="53">
        <v>0</v>
      </c>
      <c r="H380" s="53">
        <v>3</v>
      </c>
      <c r="I380" s="53">
        <v>0</v>
      </c>
      <c r="J380" s="53">
        <v>0</v>
      </c>
      <c r="K380" s="53">
        <v>0</v>
      </c>
      <c r="L380" s="53">
        <v>3</v>
      </c>
      <c r="M380" s="53"/>
      <c r="O380" s="13" t="s">
        <v>3946</v>
      </c>
      <c r="P380" s="13" t="s">
        <v>3944</v>
      </c>
    </row>
    <row r="381" spans="2:18" hidden="1">
      <c r="B381" s="48">
        <v>46150</v>
      </c>
      <c r="C381" s="53" t="s">
        <v>2496</v>
      </c>
      <c r="D381" s="53" t="s">
        <v>3794</v>
      </c>
      <c r="E381" s="53">
        <v>3</v>
      </c>
      <c r="F381" s="11">
        <v>0</v>
      </c>
      <c r="G381" s="53">
        <v>0</v>
      </c>
      <c r="H381" s="53">
        <v>0</v>
      </c>
      <c r="I381" s="53">
        <v>0</v>
      </c>
      <c r="J381" s="53">
        <v>0</v>
      </c>
      <c r="K381" s="53">
        <v>0</v>
      </c>
      <c r="L381" s="53">
        <v>0</v>
      </c>
      <c r="M381" s="53"/>
    </row>
    <row r="382" spans="2:18" hidden="1">
      <c r="B382" s="48">
        <v>46150</v>
      </c>
      <c r="C382" s="53" t="s">
        <v>2496</v>
      </c>
      <c r="D382" s="53" t="s">
        <v>3672</v>
      </c>
      <c r="E382" s="53">
        <v>2</v>
      </c>
      <c r="F382" s="11">
        <v>0</v>
      </c>
      <c r="G382" s="53">
        <v>0</v>
      </c>
      <c r="H382" s="53">
        <v>0</v>
      </c>
      <c r="I382" s="53">
        <v>0</v>
      </c>
      <c r="J382" s="53">
        <v>0</v>
      </c>
      <c r="K382" s="53">
        <v>0</v>
      </c>
      <c r="L382" s="53">
        <v>0</v>
      </c>
      <c r="M382" s="53"/>
    </row>
    <row r="383" spans="2:18" hidden="1">
      <c r="B383" s="48">
        <v>46150</v>
      </c>
      <c r="C383" s="53" t="s">
        <v>2496</v>
      </c>
      <c r="D383" s="53" t="s">
        <v>3782</v>
      </c>
      <c r="E383" s="53">
        <v>1</v>
      </c>
      <c r="F383" s="11">
        <v>0</v>
      </c>
      <c r="G383" s="53">
        <v>0</v>
      </c>
      <c r="H383" s="53">
        <v>0</v>
      </c>
      <c r="I383" s="53">
        <v>0</v>
      </c>
      <c r="J383" s="53">
        <v>0</v>
      </c>
      <c r="K383" s="53">
        <v>0</v>
      </c>
      <c r="L383" s="53">
        <v>0</v>
      </c>
      <c r="M383" s="53"/>
    </row>
    <row r="384" spans="2:18" hidden="1">
      <c r="B384" s="48">
        <v>46150</v>
      </c>
      <c r="C384" s="53" t="s">
        <v>627</v>
      </c>
      <c r="D384" s="53" t="s">
        <v>3802</v>
      </c>
      <c r="E384" s="53">
        <v>11</v>
      </c>
      <c r="F384" s="11">
        <v>0</v>
      </c>
      <c r="G384" s="53">
        <v>0</v>
      </c>
      <c r="H384" s="53">
        <v>8</v>
      </c>
      <c r="I384" s="53">
        <v>0</v>
      </c>
      <c r="J384" s="53">
        <v>0</v>
      </c>
      <c r="K384" s="53">
        <v>0</v>
      </c>
      <c r="L384" s="53">
        <v>8</v>
      </c>
      <c r="M384" s="53"/>
      <c r="O384" s="13" t="s">
        <v>3944</v>
      </c>
      <c r="P384" s="13" t="s">
        <v>3947</v>
      </c>
    </row>
    <row r="385" spans="2:16" hidden="1">
      <c r="B385" s="48">
        <v>46150</v>
      </c>
      <c r="C385" s="53" t="s">
        <v>2975</v>
      </c>
      <c r="D385" s="53" t="s">
        <v>3921</v>
      </c>
      <c r="E385" s="53">
        <v>13</v>
      </c>
      <c r="F385" s="11">
        <v>0</v>
      </c>
      <c r="G385" s="53">
        <v>0</v>
      </c>
      <c r="H385" s="53">
        <v>1</v>
      </c>
      <c r="I385" s="53">
        <v>0</v>
      </c>
      <c r="J385" s="53">
        <v>0</v>
      </c>
      <c r="K385" s="53">
        <v>0</v>
      </c>
      <c r="L385" s="53">
        <v>1</v>
      </c>
      <c r="M385" s="53" t="s">
        <v>3945</v>
      </c>
    </row>
    <row r="386" spans="2:16" hidden="1">
      <c r="B386" s="48">
        <v>46150</v>
      </c>
      <c r="C386" s="53" t="s">
        <v>2975</v>
      </c>
      <c r="D386" s="53" t="s">
        <v>3922</v>
      </c>
      <c r="E386" s="53">
        <v>6</v>
      </c>
      <c r="F386" s="11">
        <v>2</v>
      </c>
      <c r="G386" s="53">
        <v>0</v>
      </c>
      <c r="H386" s="53">
        <v>4</v>
      </c>
      <c r="I386" s="53">
        <v>0</v>
      </c>
      <c r="J386" s="53">
        <v>0</v>
      </c>
      <c r="K386" s="53">
        <v>0</v>
      </c>
      <c r="L386" s="53">
        <v>4</v>
      </c>
      <c r="M386" s="53" t="s">
        <v>3945</v>
      </c>
    </row>
    <row r="387" spans="2:16" hidden="1">
      <c r="B387" s="48">
        <v>46150</v>
      </c>
      <c r="C387" s="53" t="s">
        <v>627</v>
      </c>
      <c r="D387" s="53" t="s">
        <v>3932</v>
      </c>
      <c r="E387" s="53">
        <v>2</v>
      </c>
      <c r="F387" s="11">
        <v>2</v>
      </c>
      <c r="G387" s="53">
        <v>0</v>
      </c>
      <c r="H387" s="53">
        <v>5</v>
      </c>
      <c r="I387" s="53">
        <v>0</v>
      </c>
      <c r="J387" s="53">
        <v>0</v>
      </c>
      <c r="K387" s="53">
        <v>0</v>
      </c>
      <c r="L387" s="53">
        <v>5</v>
      </c>
      <c r="M387" s="53" t="s">
        <v>3947</v>
      </c>
      <c r="O387" s="53"/>
      <c r="P387" s="53"/>
    </row>
    <row r="388" spans="2:16" hidden="1">
      <c r="B388" s="48">
        <v>46150</v>
      </c>
      <c r="C388" s="53" t="s">
        <v>2975</v>
      </c>
      <c r="D388" s="53" t="s">
        <v>3933</v>
      </c>
      <c r="E388" s="53">
        <v>1</v>
      </c>
      <c r="F388" s="11">
        <v>1</v>
      </c>
      <c r="G388" s="53">
        <v>0</v>
      </c>
      <c r="H388" s="53">
        <v>0</v>
      </c>
      <c r="I388" s="53">
        <v>0</v>
      </c>
      <c r="J388" s="53">
        <v>0</v>
      </c>
      <c r="K388" s="53">
        <v>0</v>
      </c>
      <c r="L388" s="53">
        <v>0</v>
      </c>
      <c r="M388" s="53"/>
      <c r="O388" s="53"/>
      <c r="P388" s="53"/>
    </row>
    <row r="389" spans="2:16" hidden="1">
      <c r="B389" s="48">
        <v>46150</v>
      </c>
      <c r="C389" s="3" t="s">
        <v>2496</v>
      </c>
      <c r="D389" s="53" t="s">
        <v>3731</v>
      </c>
      <c r="E389" s="53">
        <v>2</v>
      </c>
      <c r="F389" s="11">
        <v>2</v>
      </c>
      <c r="G389" s="53">
        <v>0</v>
      </c>
      <c r="H389" s="53">
        <v>0</v>
      </c>
      <c r="I389" s="53">
        <v>0</v>
      </c>
      <c r="J389" s="53">
        <v>0</v>
      </c>
      <c r="K389" s="53">
        <v>0</v>
      </c>
      <c r="L389" s="53">
        <v>0</v>
      </c>
      <c r="M389" s="53"/>
    </row>
    <row r="390" spans="2:16" hidden="1">
      <c r="B390" s="48">
        <v>46150</v>
      </c>
      <c r="C390" s="3" t="s">
        <v>2496</v>
      </c>
      <c r="D390" s="53" t="s">
        <v>3632</v>
      </c>
      <c r="E390" s="53">
        <v>6</v>
      </c>
      <c r="F390" s="11">
        <v>6</v>
      </c>
      <c r="G390" s="53">
        <v>0</v>
      </c>
      <c r="H390" s="53">
        <v>0</v>
      </c>
      <c r="I390" s="53">
        <v>0</v>
      </c>
      <c r="J390" s="53">
        <v>0</v>
      </c>
      <c r="K390" s="53">
        <v>0</v>
      </c>
      <c r="L390" s="53">
        <v>0</v>
      </c>
      <c r="M390" s="53"/>
    </row>
    <row r="391" spans="2:16" ht="16.5" hidden="1" customHeight="1">
      <c r="B391" s="48">
        <v>46150</v>
      </c>
      <c r="C391" s="53" t="s">
        <v>2381</v>
      </c>
      <c r="D391" s="53" t="s">
        <v>3864</v>
      </c>
      <c r="E391" s="53">
        <v>1</v>
      </c>
      <c r="F391" s="11">
        <v>1</v>
      </c>
      <c r="G391" s="53">
        <v>0</v>
      </c>
      <c r="H391" s="53">
        <v>0</v>
      </c>
      <c r="I391" s="53">
        <v>0</v>
      </c>
      <c r="J391" s="53">
        <v>0</v>
      </c>
      <c r="K391" s="53">
        <v>0</v>
      </c>
      <c r="L391" s="53">
        <v>0</v>
      </c>
      <c r="M391" s="53"/>
    </row>
    <row r="392" spans="2:16" hidden="1">
      <c r="B392" s="48">
        <v>46151</v>
      </c>
      <c r="C392" s="53" t="s">
        <v>2496</v>
      </c>
      <c r="D392" s="53" t="s">
        <v>3790</v>
      </c>
      <c r="E392" s="53">
        <v>2</v>
      </c>
      <c r="F392" s="11">
        <v>0</v>
      </c>
      <c r="G392" s="53">
        <v>0</v>
      </c>
      <c r="H392" s="53">
        <v>0</v>
      </c>
      <c r="I392" s="53">
        <v>0</v>
      </c>
      <c r="J392" s="53">
        <v>0</v>
      </c>
      <c r="K392" s="53">
        <v>0</v>
      </c>
      <c r="L392" s="53">
        <v>0</v>
      </c>
      <c r="M392" s="53"/>
      <c r="O392" s="53"/>
      <c r="P392" s="53"/>
    </row>
    <row r="393" spans="2:16" hidden="1">
      <c r="B393" s="48">
        <v>46151</v>
      </c>
      <c r="C393" s="53" t="s">
        <v>2496</v>
      </c>
      <c r="D393" s="53" t="s">
        <v>3633</v>
      </c>
      <c r="E393" s="53">
        <v>3</v>
      </c>
      <c r="F393" s="11">
        <v>0</v>
      </c>
      <c r="G393" s="53">
        <v>0</v>
      </c>
      <c r="H393" s="53">
        <v>0</v>
      </c>
      <c r="I393" s="53">
        <v>0</v>
      </c>
      <c r="J393" s="53">
        <v>0</v>
      </c>
      <c r="K393" s="53">
        <v>0</v>
      </c>
      <c r="L393" s="53">
        <v>0</v>
      </c>
      <c r="M393" s="53"/>
    </row>
    <row r="394" spans="2:16" hidden="1">
      <c r="B394" s="48">
        <v>46151</v>
      </c>
      <c r="C394" s="53" t="s">
        <v>2496</v>
      </c>
      <c r="D394" s="53" t="s">
        <v>3635</v>
      </c>
      <c r="E394" s="53">
        <v>3</v>
      </c>
      <c r="F394" s="11">
        <v>0</v>
      </c>
      <c r="G394" s="53">
        <v>0</v>
      </c>
      <c r="H394" s="53">
        <v>0</v>
      </c>
      <c r="I394" s="53">
        <v>0</v>
      </c>
      <c r="J394" s="53">
        <v>0</v>
      </c>
      <c r="K394" s="53">
        <v>0</v>
      </c>
      <c r="L394" s="53">
        <v>0</v>
      </c>
      <c r="M394" s="53"/>
    </row>
    <row r="395" spans="2:16" hidden="1">
      <c r="B395" s="48">
        <v>46151</v>
      </c>
      <c r="C395" s="53" t="s">
        <v>2975</v>
      </c>
      <c r="D395" s="53" t="s">
        <v>3923</v>
      </c>
      <c r="E395" s="53">
        <v>13</v>
      </c>
      <c r="F395" s="11">
        <v>0</v>
      </c>
      <c r="G395" s="53">
        <v>0</v>
      </c>
      <c r="H395" s="53">
        <v>0</v>
      </c>
      <c r="I395" s="53">
        <v>0</v>
      </c>
      <c r="J395" s="53">
        <v>0</v>
      </c>
      <c r="K395" s="53">
        <v>0</v>
      </c>
      <c r="L395" s="53">
        <v>0</v>
      </c>
      <c r="M395" s="53"/>
      <c r="N395" s="53"/>
    </row>
    <row r="396" spans="2:16" hidden="1">
      <c r="B396" s="48">
        <v>46151</v>
      </c>
      <c r="C396" s="53" t="s">
        <v>627</v>
      </c>
      <c r="D396" s="53" t="s">
        <v>3924</v>
      </c>
      <c r="E396" s="53">
        <v>1</v>
      </c>
      <c r="F396" s="11">
        <v>0</v>
      </c>
      <c r="G396" s="53">
        <v>0</v>
      </c>
      <c r="H396" s="53">
        <v>0</v>
      </c>
      <c r="I396" s="53">
        <v>0</v>
      </c>
      <c r="J396" s="53">
        <v>0</v>
      </c>
      <c r="K396" s="53">
        <v>0</v>
      </c>
      <c r="L396" s="53">
        <v>0</v>
      </c>
      <c r="M396" s="53"/>
      <c r="O396" s="53"/>
      <c r="P396" s="53"/>
    </row>
    <row r="397" spans="2:16" hidden="1">
      <c r="B397" s="48">
        <v>46151</v>
      </c>
      <c r="C397" s="53" t="s">
        <v>2496</v>
      </c>
      <c r="D397" s="53" t="s">
        <v>3789</v>
      </c>
      <c r="E397" s="53">
        <v>1</v>
      </c>
      <c r="F397" s="11">
        <v>0</v>
      </c>
      <c r="G397" s="53">
        <v>0</v>
      </c>
      <c r="H397" s="53">
        <v>0</v>
      </c>
      <c r="I397" s="53">
        <v>0</v>
      </c>
      <c r="J397" s="53">
        <v>0</v>
      </c>
      <c r="K397" s="53">
        <v>0</v>
      </c>
      <c r="L397" s="53">
        <v>0</v>
      </c>
      <c r="M397" s="53"/>
    </row>
    <row r="398" spans="2:16" hidden="1">
      <c r="B398" s="48">
        <v>46151</v>
      </c>
      <c r="C398" s="53" t="s">
        <v>2496</v>
      </c>
      <c r="D398" s="53" t="s">
        <v>3630</v>
      </c>
      <c r="E398" s="53">
        <v>3</v>
      </c>
      <c r="F398" s="11">
        <v>0</v>
      </c>
      <c r="G398" s="53">
        <v>0</v>
      </c>
      <c r="H398" s="53">
        <v>0</v>
      </c>
      <c r="I398" s="53">
        <v>0</v>
      </c>
      <c r="J398" s="53">
        <v>0</v>
      </c>
      <c r="K398" s="53">
        <v>0</v>
      </c>
      <c r="L398" s="53">
        <v>0</v>
      </c>
      <c r="M398" s="53"/>
      <c r="O398" s="53"/>
      <c r="P398" s="53"/>
    </row>
    <row r="399" spans="2:16" hidden="1">
      <c r="B399" s="48">
        <v>46151</v>
      </c>
      <c r="C399" s="3" t="s">
        <v>627</v>
      </c>
      <c r="D399" s="53" t="s">
        <v>3925</v>
      </c>
      <c r="E399" s="53">
        <v>4</v>
      </c>
      <c r="F399" s="11">
        <v>0</v>
      </c>
      <c r="G399" s="53">
        <v>0</v>
      </c>
      <c r="H399" s="53">
        <v>0</v>
      </c>
      <c r="I399" s="53">
        <v>0</v>
      </c>
      <c r="J399" s="53">
        <v>0</v>
      </c>
      <c r="K399" s="53">
        <v>0</v>
      </c>
      <c r="L399" s="53">
        <v>0</v>
      </c>
      <c r="M399" s="53"/>
    </row>
    <row r="400" spans="2:16" hidden="1">
      <c r="B400" s="48">
        <v>46151</v>
      </c>
      <c r="C400" s="53" t="s">
        <v>2975</v>
      </c>
      <c r="D400" s="53" t="s">
        <v>3809</v>
      </c>
      <c r="E400" s="53">
        <v>9</v>
      </c>
      <c r="F400" s="11">
        <v>2</v>
      </c>
      <c r="G400" s="53">
        <v>0</v>
      </c>
      <c r="H400" s="53">
        <v>3</v>
      </c>
      <c r="I400" s="53">
        <v>0</v>
      </c>
      <c r="J400" s="53">
        <v>0</v>
      </c>
      <c r="K400" s="53">
        <v>0</v>
      </c>
      <c r="L400" s="53">
        <v>3</v>
      </c>
      <c r="M400" s="53" t="s">
        <v>3948</v>
      </c>
    </row>
    <row r="401" spans="2:16" hidden="1">
      <c r="B401" s="48">
        <v>46151</v>
      </c>
      <c r="C401" s="53" t="s">
        <v>2381</v>
      </c>
      <c r="D401" s="53" t="s">
        <v>3799</v>
      </c>
      <c r="E401" s="53">
        <v>3</v>
      </c>
      <c r="F401" s="11">
        <v>0</v>
      </c>
      <c r="G401" s="53">
        <v>0</v>
      </c>
      <c r="H401" s="53">
        <v>1</v>
      </c>
      <c r="I401" s="53">
        <v>0</v>
      </c>
      <c r="J401" s="53">
        <v>0</v>
      </c>
      <c r="K401" s="53">
        <v>0</v>
      </c>
      <c r="L401" s="53">
        <v>1</v>
      </c>
      <c r="M401" s="53" t="s">
        <v>3949</v>
      </c>
      <c r="N401" s="13" t="s">
        <v>3950</v>
      </c>
    </row>
    <row r="402" spans="2:16" hidden="1">
      <c r="B402" s="48">
        <v>46151</v>
      </c>
      <c r="C402" s="53" t="s">
        <v>2975</v>
      </c>
      <c r="D402" s="53" t="s">
        <v>3926</v>
      </c>
      <c r="E402" s="53">
        <v>13</v>
      </c>
      <c r="F402" s="11">
        <v>0</v>
      </c>
      <c r="G402" s="53">
        <v>0</v>
      </c>
      <c r="H402" s="53">
        <v>3</v>
      </c>
      <c r="I402" s="53">
        <v>0</v>
      </c>
      <c r="J402" s="53">
        <v>0</v>
      </c>
      <c r="K402" s="53">
        <v>0</v>
      </c>
      <c r="L402" s="53">
        <v>3</v>
      </c>
      <c r="M402" s="53" t="s">
        <v>3951</v>
      </c>
    </row>
    <row r="403" spans="2:16" ht="16.5" hidden="1" customHeight="1">
      <c r="B403" s="48">
        <v>46151</v>
      </c>
      <c r="C403" s="53" t="s">
        <v>2381</v>
      </c>
      <c r="D403" s="53" t="s">
        <v>3935</v>
      </c>
      <c r="E403" s="53">
        <v>1</v>
      </c>
      <c r="F403" s="11">
        <v>1</v>
      </c>
      <c r="G403" s="53">
        <v>0</v>
      </c>
      <c r="H403" s="53">
        <v>2</v>
      </c>
      <c r="I403" s="53">
        <v>0</v>
      </c>
      <c r="J403" s="53">
        <v>0</v>
      </c>
      <c r="K403" s="53">
        <v>0</v>
      </c>
      <c r="L403" s="53">
        <v>2</v>
      </c>
      <c r="M403" s="53" t="s">
        <v>3952</v>
      </c>
    </row>
    <row r="404" spans="2:16" hidden="1">
      <c r="B404" s="48">
        <v>46151</v>
      </c>
      <c r="C404" s="3" t="s">
        <v>2496</v>
      </c>
      <c r="D404" s="53" t="s">
        <v>3632</v>
      </c>
      <c r="E404" s="53">
        <v>6</v>
      </c>
      <c r="F404" s="11">
        <v>6</v>
      </c>
      <c r="G404" s="53">
        <v>0</v>
      </c>
      <c r="H404" s="53">
        <v>0</v>
      </c>
      <c r="I404" s="53">
        <v>0</v>
      </c>
      <c r="J404" s="53">
        <v>0</v>
      </c>
      <c r="K404" s="53">
        <v>0</v>
      </c>
      <c r="L404" s="53">
        <v>0</v>
      </c>
      <c r="M404" s="53"/>
      <c r="O404" s="53"/>
      <c r="P404" s="53"/>
    </row>
    <row r="405" spans="2:16" hidden="1">
      <c r="B405" s="48">
        <v>46151</v>
      </c>
      <c r="C405" s="53" t="s">
        <v>627</v>
      </c>
      <c r="D405" s="53" t="s">
        <v>3936</v>
      </c>
      <c r="E405" s="53">
        <v>1</v>
      </c>
      <c r="F405" s="11">
        <v>1</v>
      </c>
      <c r="G405" s="53">
        <v>0</v>
      </c>
      <c r="H405" s="53">
        <v>0</v>
      </c>
      <c r="I405" s="53">
        <v>0</v>
      </c>
      <c r="J405" s="53">
        <v>0</v>
      </c>
      <c r="K405" s="53">
        <v>0</v>
      </c>
      <c r="L405" s="53">
        <v>0</v>
      </c>
      <c r="M405" s="53"/>
    </row>
    <row r="406" spans="2:16" hidden="1">
      <c r="B406" s="48">
        <v>46151</v>
      </c>
      <c r="C406" s="53" t="s">
        <v>2381</v>
      </c>
      <c r="D406" s="53" t="s">
        <v>3934</v>
      </c>
      <c r="E406" s="53">
        <v>2</v>
      </c>
      <c r="F406" s="11">
        <v>2</v>
      </c>
      <c r="G406" s="53">
        <v>0</v>
      </c>
      <c r="H406" s="53">
        <v>7</v>
      </c>
      <c r="I406" s="53">
        <v>0</v>
      </c>
      <c r="J406" s="53">
        <v>0</v>
      </c>
      <c r="K406" s="53">
        <v>0</v>
      </c>
      <c r="L406" s="53">
        <v>7</v>
      </c>
      <c r="M406" s="53" t="s">
        <v>3952</v>
      </c>
      <c r="O406" s="13" t="s">
        <v>3952</v>
      </c>
      <c r="P406" s="13" t="s">
        <v>3952</v>
      </c>
    </row>
    <row r="407" spans="2:16" hidden="1">
      <c r="B407" s="48">
        <v>46151</v>
      </c>
      <c r="C407" s="53" t="s">
        <v>627</v>
      </c>
      <c r="D407" s="53" t="s">
        <v>3937</v>
      </c>
      <c r="E407" s="53">
        <v>1</v>
      </c>
      <c r="F407" s="11">
        <v>1</v>
      </c>
      <c r="G407" s="53">
        <v>0</v>
      </c>
      <c r="H407" s="53">
        <v>5</v>
      </c>
      <c r="I407" s="53">
        <v>0</v>
      </c>
      <c r="J407" s="53">
        <v>0</v>
      </c>
      <c r="K407" s="53">
        <v>0</v>
      </c>
      <c r="L407" s="53">
        <v>5</v>
      </c>
      <c r="M407" s="53" t="s">
        <v>3948</v>
      </c>
      <c r="O407" s="13" t="s">
        <v>3953</v>
      </c>
      <c r="P407" s="13" t="s">
        <v>3950</v>
      </c>
    </row>
    <row r="408" spans="2:16" ht="16.5" hidden="1" customHeight="1">
      <c r="B408" s="48">
        <v>46151</v>
      </c>
      <c r="C408" s="53" t="s">
        <v>627</v>
      </c>
      <c r="D408" s="53" t="s">
        <v>3938</v>
      </c>
      <c r="E408" s="53">
        <v>13</v>
      </c>
      <c r="F408" s="11">
        <v>13</v>
      </c>
      <c r="G408" s="53">
        <v>0</v>
      </c>
      <c r="H408" s="53">
        <v>0</v>
      </c>
      <c r="I408" s="53">
        <v>0</v>
      </c>
      <c r="J408" s="53">
        <v>0</v>
      </c>
      <c r="K408" s="53">
        <v>0</v>
      </c>
      <c r="L408" s="53">
        <v>0</v>
      </c>
      <c r="M408" s="53"/>
    </row>
    <row r="409" spans="2:16" hidden="1">
      <c r="B409" s="48">
        <v>46152</v>
      </c>
      <c r="C409" s="53" t="s">
        <v>627</v>
      </c>
      <c r="D409" s="53" t="s">
        <v>3927</v>
      </c>
      <c r="E409" s="53">
        <v>6</v>
      </c>
      <c r="F409" s="11">
        <v>0</v>
      </c>
      <c r="G409" s="53">
        <v>0</v>
      </c>
      <c r="H409" s="53">
        <v>0</v>
      </c>
      <c r="I409" s="53">
        <v>0</v>
      </c>
      <c r="J409" s="53">
        <v>0</v>
      </c>
      <c r="K409" s="53">
        <v>0</v>
      </c>
      <c r="L409" s="53">
        <v>0</v>
      </c>
      <c r="M409" s="53"/>
    </row>
    <row r="410" spans="2:16" hidden="1">
      <c r="B410" s="48">
        <v>46152</v>
      </c>
      <c r="C410" s="3" t="s">
        <v>2496</v>
      </c>
      <c r="D410" s="53" t="s">
        <v>3662</v>
      </c>
      <c r="E410" s="53">
        <v>2</v>
      </c>
      <c r="F410" s="11">
        <v>0</v>
      </c>
      <c r="G410" s="53">
        <v>0</v>
      </c>
      <c r="H410" s="53">
        <v>0</v>
      </c>
      <c r="I410" s="53">
        <v>0</v>
      </c>
      <c r="J410" s="53">
        <v>0</v>
      </c>
      <c r="K410" s="53">
        <v>0</v>
      </c>
      <c r="L410" s="53">
        <v>0</v>
      </c>
      <c r="M410" s="53"/>
    </row>
    <row r="411" spans="2:16" hidden="1">
      <c r="B411" s="48">
        <v>46152</v>
      </c>
      <c r="C411" s="3" t="s">
        <v>2496</v>
      </c>
      <c r="D411" s="53" t="s">
        <v>3649</v>
      </c>
      <c r="E411" s="53">
        <v>2</v>
      </c>
      <c r="F411" s="11">
        <v>0</v>
      </c>
      <c r="G411" s="53">
        <v>0</v>
      </c>
      <c r="H411" s="53">
        <v>0</v>
      </c>
      <c r="I411" s="53">
        <v>0</v>
      </c>
      <c r="J411" s="53">
        <v>0</v>
      </c>
      <c r="K411" s="53">
        <v>0</v>
      </c>
      <c r="L411" s="53">
        <v>0</v>
      </c>
      <c r="M411" s="53"/>
      <c r="O411" s="53"/>
      <c r="P411" s="53"/>
    </row>
    <row r="412" spans="2:16" hidden="1">
      <c r="B412" s="48">
        <v>46152</v>
      </c>
      <c r="C412" s="3" t="s">
        <v>2496</v>
      </c>
      <c r="D412" s="53" t="s">
        <v>3670</v>
      </c>
      <c r="E412" s="53">
        <v>1</v>
      </c>
      <c r="F412" s="11">
        <v>0</v>
      </c>
      <c r="G412" s="53">
        <v>0</v>
      </c>
      <c r="H412" s="53">
        <v>0</v>
      </c>
      <c r="I412" s="53">
        <v>0</v>
      </c>
      <c r="J412" s="53">
        <v>0</v>
      </c>
      <c r="K412" s="53">
        <v>0</v>
      </c>
      <c r="L412" s="53">
        <v>0</v>
      </c>
      <c r="M412" s="53"/>
    </row>
    <row r="413" spans="2:16" hidden="1">
      <c r="B413" s="48">
        <v>46152</v>
      </c>
      <c r="C413" s="3" t="s">
        <v>2496</v>
      </c>
      <c r="D413" s="53" t="s">
        <v>3797</v>
      </c>
      <c r="E413" s="53">
        <v>1</v>
      </c>
      <c r="F413" s="11">
        <v>0</v>
      </c>
      <c r="G413" s="53">
        <v>0</v>
      </c>
      <c r="H413" s="53">
        <v>0</v>
      </c>
      <c r="I413" s="53">
        <v>0</v>
      </c>
      <c r="J413" s="53">
        <v>0</v>
      </c>
      <c r="K413" s="53">
        <v>0</v>
      </c>
      <c r="L413" s="53">
        <v>0</v>
      </c>
      <c r="M413" s="53"/>
    </row>
    <row r="414" spans="2:16" hidden="1">
      <c r="B414" s="48">
        <v>46152</v>
      </c>
      <c r="C414" s="3" t="s">
        <v>2496</v>
      </c>
      <c r="D414" s="53" t="s">
        <v>3845</v>
      </c>
      <c r="E414" s="53">
        <v>1</v>
      </c>
      <c r="F414" s="11">
        <v>0</v>
      </c>
      <c r="G414" s="53">
        <v>0</v>
      </c>
      <c r="H414" s="53">
        <v>0</v>
      </c>
      <c r="I414" s="53">
        <v>0</v>
      </c>
      <c r="J414" s="53">
        <v>0</v>
      </c>
      <c r="K414" s="53">
        <v>0</v>
      </c>
      <c r="L414" s="53">
        <v>0</v>
      </c>
      <c r="M414" s="53"/>
    </row>
    <row r="415" spans="2:16" ht="16.5" hidden="1" customHeight="1">
      <c r="B415" s="48">
        <v>46152</v>
      </c>
      <c r="C415" s="53" t="s">
        <v>627</v>
      </c>
      <c r="D415" s="53" t="s">
        <v>3852</v>
      </c>
      <c r="E415" s="53">
        <v>5</v>
      </c>
      <c r="F415" s="11">
        <v>5</v>
      </c>
      <c r="G415" s="53">
        <v>0</v>
      </c>
      <c r="H415" s="53">
        <v>34</v>
      </c>
      <c r="I415" s="53">
        <v>0</v>
      </c>
      <c r="J415" s="53">
        <v>0</v>
      </c>
      <c r="K415" s="53">
        <v>0</v>
      </c>
      <c r="L415" s="53">
        <v>34</v>
      </c>
      <c r="M415" s="53" t="s">
        <v>3952</v>
      </c>
      <c r="N415" s="53"/>
      <c r="O415" s="13" t="s">
        <v>3950</v>
      </c>
      <c r="P415" s="13" t="s">
        <v>3952</v>
      </c>
    </row>
    <row r="416" spans="2:16" ht="16.5" hidden="1" customHeight="1">
      <c r="B416" s="48">
        <v>46152</v>
      </c>
      <c r="C416" s="53" t="s">
        <v>2381</v>
      </c>
      <c r="D416" s="53" t="s">
        <v>3762</v>
      </c>
      <c r="E416" s="53">
        <v>1</v>
      </c>
      <c r="F416" s="11">
        <v>1</v>
      </c>
      <c r="G416" s="53">
        <v>0</v>
      </c>
      <c r="H416" s="53">
        <v>3</v>
      </c>
      <c r="I416" s="53">
        <v>0</v>
      </c>
      <c r="J416" s="53">
        <v>0</v>
      </c>
      <c r="K416" s="53">
        <v>0</v>
      </c>
      <c r="L416" s="53">
        <v>3</v>
      </c>
      <c r="M416" s="53"/>
      <c r="O416" s="13" t="s">
        <v>3952</v>
      </c>
      <c r="P416" s="13" t="s">
        <v>3957</v>
      </c>
    </row>
    <row r="417" spans="2:17" hidden="1">
      <c r="B417" s="48">
        <v>46152</v>
      </c>
      <c r="C417" s="53" t="s">
        <v>2496</v>
      </c>
      <c r="D417" s="53" t="s">
        <v>3623</v>
      </c>
      <c r="E417" s="53">
        <v>1</v>
      </c>
      <c r="F417" s="11">
        <v>0</v>
      </c>
      <c r="G417" s="53">
        <v>0</v>
      </c>
      <c r="H417" s="53">
        <v>0</v>
      </c>
      <c r="I417" s="53">
        <v>0</v>
      </c>
      <c r="J417" s="53">
        <v>0</v>
      </c>
      <c r="K417" s="53">
        <v>0</v>
      </c>
      <c r="L417" s="53">
        <v>0</v>
      </c>
      <c r="M417" s="53"/>
    </row>
    <row r="418" spans="2:17" hidden="1">
      <c r="B418" s="48">
        <v>46152</v>
      </c>
      <c r="C418" s="53" t="s">
        <v>2496</v>
      </c>
      <c r="D418" s="53" t="s">
        <v>3846</v>
      </c>
      <c r="E418" s="53">
        <v>1</v>
      </c>
      <c r="F418" s="11">
        <v>0</v>
      </c>
      <c r="G418" s="53">
        <v>0</v>
      </c>
      <c r="H418" s="53">
        <v>0</v>
      </c>
      <c r="I418" s="53">
        <v>0</v>
      </c>
      <c r="J418" s="53">
        <v>0</v>
      </c>
      <c r="K418" s="53">
        <v>0</v>
      </c>
      <c r="L418" s="53">
        <v>0</v>
      </c>
      <c r="M418" s="53"/>
    </row>
    <row r="419" spans="2:17" hidden="1">
      <c r="B419" s="48">
        <v>46152</v>
      </c>
      <c r="C419" s="53" t="s">
        <v>2496</v>
      </c>
      <c r="D419" s="53" t="s">
        <v>3671</v>
      </c>
      <c r="E419" s="53">
        <v>5</v>
      </c>
      <c r="F419" s="11">
        <v>0</v>
      </c>
      <c r="G419" s="53">
        <v>0</v>
      </c>
      <c r="H419" s="53">
        <v>0</v>
      </c>
      <c r="I419" s="53">
        <v>0</v>
      </c>
      <c r="J419" s="53">
        <v>0</v>
      </c>
      <c r="K419" s="53">
        <v>0</v>
      </c>
      <c r="L419" s="53">
        <v>0</v>
      </c>
      <c r="M419" s="53"/>
    </row>
    <row r="420" spans="2:17" hidden="1">
      <c r="B420" s="48">
        <v>46152</v>
      </c>
      <c r="C420" s="53" t="s">
        <v>2496</v>
      </c>
      <c r="D420" s="53" t="s">
        <v>3841</v>
      </c>
      <c r="E420" s="53">
        <v>1</v>
      </c>
      <c r="F420" s="11">
        <v>0</v>
      </c>
      <c r="G420" s="53">
        <v>0</v>
      </c>
      <c r="H420" s="53">
        <v>0</v>
      </c>
      <c r="I420" s="53">
        <v>0</v>
      </c>
      <c r="J420" s="53">
        <v>0</v>
      </c>
      <c r="K420" s="53">
        <v>0</v>
      </c>
      <c r="L420" s="53">
        <v>0</v>
      </c>
      <c r="M420" s="53"/>
    </row>
    <row r="421" spans="2:17" hidden="1">
      <c r="B421" s="48">
        <v>46152</v>
      </c>
      <c r="C421" s="53" t="s">
        <v>2496</v>
      </c>
      <c r="D421" s="53" t="s">
        <v>3843</v>
      </c>
      <c r="E421" s="53">
        <v>2</v>
      </c>
      <c r="F421" s="11">
        <v>0</v>
      </c>
      <c r="G421" s="53">
        <v>0</v>
      </c>
      <c r="H421" s="53">
        <v>0</v>
      </c>
      <c r="I421" s="53">
        <v>0</v>
      </c>
      <c r="J421" s="53">
        <v>0</v>
      </c>
      <c r="K421" s="53">
        <v>0</v>
      </c>
      <c r="L421" s="53">
        <v>0</v>
      </c>
      <c r="M421" s="53"/>
    </row>
    <row r="422" spans="2:17" hidden="1">
      <c r="B422" s="48">
        <v>46152</v>
      </c>
      <c r="C422" s="53" t="s">
        <v>2496</v>
      </c>
      <c r="D422" s="53" t="s">
        <v>3793</v>
      </c>
      <c r="E422" s="53">
        <v>7</v>
      </c>
      <c r="F422" s="11">
        <v>0</v>
      </c>
      <c r="G422" s="53">
        <v>0</v>
      </c>
      <c r="H422" s="53">
        <v>0</v>
      </c>
      <c r="I422" s="53">
        <v>0</v>
      </c>
      <c r="J422" s="53">
        <v>0</v>
      </c>
      <c r="K422" s="53">
        <v>0</v>
      </c>
      <c r="L422" s="53">
        <v>0</v>
      </c>
      <c r="M422" s="53"/>
    </row>
    <row r="423" spans="2:17" hidden="1">
      <c r="B423" s="48">
        <v>46152</v>
      </c>
      <c r="C423" s="53" t="s">
        <v>2381</v>
      </c>
      <c r="D423" s="53" t="s">
        <v>3954</v>
      </c>
      <c r="E423" s="53">
        <v>9</v>
      </c>
      <c r="F423" s="11">
        <v>0</v>
      </c>
      <c r="G423" s="53">
        <v>0</v>
      </c>
      <c r="H423" s="53">
        <v>0</v>
      </c>
      <c r="I423" s="53">
        <v>0</v>
      </c>
      <c r="J423" s="53">
        <v>0</v>
      </c>
      <c r="K423" s="53">
        <v>0</v>
      </c>
      <c r="L423" s="53">
        <v>0</v>
      </c>
      <c r="M423" s="53"/>
    </row>
    <row r="424" spans="2:17" hidden="1">
      <c r="B424" s="48">
        <v>46152</v>
      </c>
      <c r="C424" s="53" t="s">
        <v>2381</v>
      </c>
      <c r="D424" s="53" t="s">
        <v>3935</v>
      </c>
      <c r="E424" s="53">
        <v>1</v>
      </c>
      <c r="F424" s="11">
        <v>0</v>
      </c>
      <c r="G424" s="53">
        <v>0</v>
      </c>
      <c r="H424" s="53">
        <v>0</v>
      </c>
      <c r="I424" s="53">
        <v>0</v>
      </c>
      <c r="J424" s="53">
        <v>0</v>
      </c>
      <c r="K424" s="53">
        <v>0</v>
      </c>
      <c r="L424" s="53">
        <v>0</v>
      </c>
    </row>
    <row r="425" spans="2:17" hidden="1">
      <c r="B425" s="48">
        <v>46152</v>
      </c>
      <c r="C425" s="53" t="s">
        <v>2496</v>
      </c>
      <c r="D425" s="53" t="s">
        <v>3632</v>
      </c>
      <c r="E425" s="53">
        <v>6</v>
      </c>
      <c r="F425" s="11">
        <v>0</v>
      </c>
      <c r="G425" s="53">
        <v>0</v>
      </c>
      <c r="H425" s="53">
        <v>0</v>
      </c>
      <c r="I425" s="53">
        <v>0</v>
      </c>
      <c r="J425" s="53">
        <v>0</v>
      </c>
      <c r="K425" s="53">
        <v>0</v>
      </c>
      <c r="L425" s="53">
        <v>0</v>
      </c>
    </row>
    <row r="426" spans="2:17" hidden="1">
      <c r="B426" s="48">
        <v>46152</v>
      </c>
      <c r="C426" s="53" t="s">
        <v>3958</v>
      </c>
      <c r="D426" s="53" t="s">
        <v>3955</v>
      </c>
      <c r="E426" s="53">
        <v>13</v>
      </c>
      <c r="F426" s="11">
        <v>1</v>
      </c>
      <c r="G426" s="53">
        <v>0</v>
      </c>
      <c r="H426" s="53">
        <v>2</v>
      </c>
      <c r="I426" s="53">
        <v>0</v>
      </c>
      <c r="J426" s="53">
        <v>0</v>
      </c>
      <c r="K426" s="53">
        <v>0</v>
      </c>
      <c r="L426" s="53">
        <v>2</v>
      </c>
      <c r="M426" s="53" t="s">
        <v>3952</v>
      </c>
    </row>
    <row r="427" spans="2:17" ht="16.5" hidden="1" customHeight="1">
      <c r="B427" s="48">
        <v>46152</v>
      </c>
      <c r="C427" s="53" t="s">
        <v>2381</v>
      </c>
      <c r="D427" s="53" t="s">
        <v>3807</v>
      </c>
      <c r="E427" s="53">
        <v>1</v>
      </c>
      <c r="F427" s="11">
        <v>0</v>
      </c>
      <c r="G427" s="53">
        <v>0</v>
      </c>
      <c r="H427" s="53">
        <v>0</v>
      </c>
      <c r="I427" s="53">
        <v>0</v>
      </c>
      <c r="J427" s="53">
        <v>0</v>
      </c>
      <c r="K427" s="53">
        <v>0</v>
      </c>
      <c r="L427" s="53">
        <v>0</v>
      </c>
      <c r="M427" s="53"/>
    </row>
    <row r="428" spans="2:17" ht="16.5" hidden="1" customHeight="1">
      <c r="B428" s="48">
        <v>46152</v>
      </c>
      <c r="C428" s="53" t="s">
        <v>2381</v>
      </c>
      <c r="D428" s="53" t="s">
        <v>3786</v>
      </c>
      <c r="E428" s="53">
        <v>3</v>
      </c>
      <c r="F428" s="11">
        <v>0</v>
      </c>
      <c r="G428" s="53">
        <v>0</v>
      </c>
      <c r="H428" s="53">
        <v>0</v>
      </c>
      <c r="I428" s="53">
        <v>0</v>
      </c>
      <c r="J428" s="53">
        <v>0</v>
      </c>
      <c r="K428" s="53">
        <v>0</v>
      </c>
      <c r="L428" s="53">
        <v>0</v>
      </c>
      <c r="M428" s="53"/>
    </row>
    <row r="429" spans="2:17" ht="16.5" hidden="1" customHeight="1">
      <c r="B429" s="48">
        <v>46152</v>
      </c>
      <c r="C429" s="53" t="s">
        <v>2381</v>
      </c>
      <c r="D429" s="53" t="s">
        <v>3811</v>
      </c>
      <c r="E429" s="53">
        <v>5</v>
      </c>
      <c r="F429" s="11">
        <v>0</v>
      </c>
      <c r="G429" s="53">
        <v>0</v>
      </c>
      <c r="H429" s="53">
        <v>0</v>
      </c>
      <c r="I429" s="53">
        <v>0</v>
      </c>
      <c r="J429" s="53">
        <v>0</v>
      </c>
      <c r="K429" s="53">
        <v>0</v>
      </c>
      <c r="L429" s="53">
        <v>0</v>
      </c>
      <c r="M429" s="53"/>
    </row>
    <row r="430" spans="2:17" hidden="1">
      <c r="B430" s="48">
        <v>46152</v>
      </c>
      <c r="C430" s="53" t="s">
        <v>2381</v>
      </c>
      <c r="D430" s="53" t="s">
        <v>3727</v>
      </c>
      <c r="E430" s="53">
        <v>4</v>
      </c>
      <c r="F430" s="11">
        <v>0</v>
      </c>
      <c r="G430" s="53">
        <v>0</v>
      </c>
      <c r="H430" s="53">
        <v>0</v>
      </c>
      <c r="I430" s="53">
        <v>0</v>
      </c>
      <c r="J430" s="53">
        <v>0</v>
      </c>
      <c r="K430" s="53">
        <v>0</v>
      </c>
      <c r="L430" s="53">
        <v>0</v>
      </c>
      <c r="M430" s="53"/>
    </row>
    <row r="431" spans="2:17" hidden="1">
      <c r="B431" s="48">
        <v>46152</v>
      </c>
      <c r="C431" s="53" t="s">
        <v>2381</v>
      </c>
      <c r="D431" s="53" t="s">
        <v>3783</v>
      </c>
      <c r="E431" s="53">
        <v>8</v>
      </c>
      <c r="F431" s="11">
        <v>0</v>
      </c>
      <c r="G431" s="53">
        <v>0</v>
      </c>
      <c r="H431" s="53">
        <v>0</v>
      </c>
      <c r="I431" s="53">
        <v>0</v>
      </c>
      <c r="J431" s="53">
        <v>0</v>
      </c>
      <c r="K431" s="53">
        <v>0</v>
      </c>
      <c r="L431" s="53">
        <v>0</v>
      </c>
      <c r="M431" s="53"/>
      <c r="O431" s="53"/>
      <c r="P431" s="53"/>
    </row>
    <row r="432" spans="2:17" hidden="1">
      <c r="B432" s="48">
        <v>46153</v>
      </c>
      <c r="C432" s="53" t="s">
        <v>2975</v>
      </c>
      <c r="D432" s="53" t="s">
        <v>3964</v>
      </c>
      <c r="E432" s="53">
        <v>13</v>
      </c>
      <c r="F432" s="11">
        <v>0</v>
      </c>
      <c r="G432" s="53">
        <v>0</v>
      </c>
      <c r="H432" s="53">
        <v>0</v>
      </c>
      <c r="I432" s="53">
        <v>0</v>
      </c>
      <c r="J432" s="53">
        <v>0</v>
      </c>
      <c r="K432" s="53">
        <v>0</v>
      </c>
      <c r="L432" s="53">
        <v>0</v>
      </c>
      <c r="M432" s="53"/>
      <c r="N432" s="53"/>
      <c r="O432" s="53"/>
      <c r="P432" s="53"/>
      <c r="Q432" s="7"/>
    </row>
    <row r="433" spans="2:17" hidden="1">
      <c r="B433" s="48">
        <v>46153</v>
      </c>
      <c r="C433" s="53" t="s">
        <v>627</v>
      </c>
      <c r="D433" s="53" t="s">
        <v>3907</v>
      </c>
      <c r="E433" s="53">
        <v>6</v>
      </c>
      <c r="F433" s="11">
        <v>2</v>
      </c>
      <c r="G433" s="53">
        <v>0</v>
      </c>
      <c r="H433" s="53">
        <v>9</v>
      </c>
      <c r="I433" s="53">
        <v>0</v>
      </c>
      <c r="J433" s="53">
        <v>0</v>
      </c>
      <c r="K433" s="53">
        <v>0</v>
      </c>
      <c r="L433" s="53">
        <v>9</v>
      </c>
      <c r="M433" s="53" t="s">
        <v>3976</v>
      </c>
      <c r="N433" s="53"/>
      <c r="O433" s="53" t="s">
        <v>3975</v>
      </c>
      <c r="P433" s="53" t="s">
        <v>3974</v>
      </c>
      <c r="Q433" s="7"/>
    </row>
    <row r="434" spans="2:17" hidden="1">
      <c r="B434" s="48">
        <v>46153</v>
      </c>
      <c r="C434" s="53" t="s">
        <v>2381</v>
      </c>
      <c r="D434" s="53" t="s">
        <v>3669</v>
      </c>
      <c r="E434" s="53">
        <v>3</v>
      </c>
      <c r="F434" s="11">
        <v>0</v>
      </c>
      <c r="G434" s="53">
        <v>0</v>
      </c>
      <c r="H434" s="53">
        <v>0</v>
      </c>
      <c r="I434" s="53">
        <v>0</v>
      </c>
      <c r="J434" s="53">
        <v>0</v>
      </c>
      <c r="K434" s="53">
        <v>0</v>
      </c>
      <c r="L434" s="53">
        <v>0</v>
      </c>
      <c r="M434" s="53"/>
      <c r="N434" s="53"/>
      <c r="O434" s="53"/>
      <c r="P434" s="53"/>
      <c r="Q434" s="7"/>
    </row>
    <row r="435" spans="2:17" hidden="1">
      <c r="B435" s="48">
        <v>46153</v>
      </c>
      <c r="C435" s="53" t="s">
        <v>2381</v>
      </c>
      <c r="D435" s="53" t="s">
        <v>3659</v>
      </c>
      <c r="E435" s="53">
        <v>1</v>
      </c>
      <c r="F435" s="11">
        <v>0</v>
      </c>
      <c r="G435" s="53">
        <v>0</v>
      </c>
      <c r="H435" s="53">
        <v>0</v>
      </c>
      <c r="I435" s="53">
        <v>0</v>
      </c>
      <c r="J435" s="53">
        <v>0</v>
      </c>
      <c r="K435" s="53">
        <v>0</v>
      </c>
      <c r="L435" s="53">
        <v>0</v>
      </c>
      <c r="M435" s="53"/>
      <c r="N435" s="53"/>
      <c r="O435" s="53"/>
      <c r="P435" s="53"/>
      <c r="Q435" s="7"/>
    </row>
    <row r="436" spans="2:17" hidden="1">
      <c r="B436" s="48">
        <v>46153</v>
      </c>
      <c r="C436" s="53" t="s">
        <v>2381</v>
      </c>
      <c r="D436" s="53" t="s">
        <v>3864</v>
      </c>
      <c r="E436" s="53">
        <v>1</v>
      </c>
      <c r="F436" s="11">
        <v>0</v>
      </c>
      <c r="G436" s="53">
        <v>0</v>
      </c>
      <c r="H436" s="53">
        <v>0</v>
      </c>
      <c r="I436" s="53">
        <v>0</v>
      </c>
      <c r="J436" s="53">
        <v>0</v>
      </c>
      <c r="K436" s="53">
        <v>0</v>
      </c>
      <c r="L436" s="53">
        <v>0</v>
      </c>
      <c r="M436" s="53"/>
      <c r="N436" s="53"/>
      <c r="O436" s="53"/>
      <c r="P436" s="53"/>
      <c r="Q436" s="7"/>
    </row>
    <row r="437" spans="2:17" hidden="1">
      <c r="B437" s="48">
        <v>46153</v>
      </c>
      <c r="C437" s="53" t="s">
        <v>2496</v>
      </c>
      <c r="D437" s="53" t="s">
        <v>3844</v>
      </c>
      <c r="E437" s="53">
        <v>2</v>
      </c>
      <c r="F437" s="11">
        <v>0</v>
      </c>
      <c r="G437" s="53">
        <v>0</v>
      </c>
      <c r="H437" s="53">
        <v>0</v>
      </c>
      <c r="I437" s="53">
        <v>0</v>
      </c>
      <c r="J437" s="53">
        <v>0</v>
      </c>
      <c r="K437" s="53">
        <v>0</v>
      </c>
      <c r="L437" s="53">
        <v>0</v>
      </c>
      <c r="M437" s="53"/>
      <c r="N437" s="53"/>
      <c r="O437" s="53"/>
      <c r="P437" s="53"/>
      <c r="Q437" s="7"/>
    </row>
    <row r="438" spans="2:17" hidden="1">
      <c r="B438" s="48">
        <v>46153</v>
      </c>
      <c r="C438" s="53" t="s">
        <v>2381</v>
      </c>
      <c r="D438" s="53" t="s">
        <v>3629</v>
      </c>
      <c r="E438" s="53">
        <v>2</v>
      </c>
      <c r="F438" s="11">
        <v>0</v>
      </c>
      <c r="G438" s="53">
        <v>0</v>
      </c>
      <c r="H438" s="53">
        <v>1</v>
      </c>
      <c r="I438" s="53">
        <v>0</v>
      </c>
      <c r="J438" s="53">
        <v>0</v>
      </c>
      <c r="K438" s="53">
        <v>0</v>
      </c>
      <c r="L438" s="53">
        <v>1</v>
      </c>
      <c r="M438" s="53"/>
      <c r="N438" s="53"/>
      <c r="O438" s="53" t="s">
        <v>3976</v>
      </c>
      <c r="P438" s="53" t="s">
        <v>3977</v>
      </c>
      <c r="Q438" s="7"/>
    </row>
    <row r="439" spans="2:17" ht="16.5" hidden="1" customHeight="1">
      <c r="B439" s="48">
        <v>46153</v>
      </c>
      <c r="C439" s="53" t="s">
        <v>2381</v>
      </c>
      <c r="D439" s="53" t="s">
        <v>3865</v>
      </c>
      <c r="E439" s="53">
        <v>3</v>
      </c>
      <c r="F439" s="11">
        <v>0</v>
      </c>
      <c r="G439" s="53">
        <v>0</v>
      </c>
      <c r="H439" s="53">
        <v>0</v>
      </c>
      <c r="I439" s="53">
        <v>0</v>
      </c>
      <c r="J439" s="53">
        <v>0</v>
      </c>
      <c r="K439" s="53">
        <v>0</v>
      </c>
      <c r="L439" s="53">
        <v>0</v>
      </c>
      <c r="M439" s="53"/>
      <c r="N439" s="53"/>
      <c r="O439" s="53"/>
      <c r="P439" s="53"/>
      <c r="Q439" s="7"/>
    </row>
    <row r="440" spans="2:17" hidden="1">
      <c r="B440" s="48">
        <v>46153</v>
      </c>
      <c r="C440" s="53" t="s">
        <v>627</v>
      </c>
      <c r="D440" s="53" t="s">
        <v>3769</v>
      </c>
      <c r="E440" s="53">
        <v>1</v>
      </c>
      <c r="F440" s="11">
        <v>0</v>
      </c>
      <c r="G440" s="53">
        <v>0</v>
      </c>
      <c r="H440" s="53">
        <v>0</v>
      </c>
      <c r="I440" s="53">
        <v>0</v>
      </c>
      <c r="J440" s="53">
        <v>0</v>
      </c>
      <c r="K440" s="53">
        <v>0</v>
      </c>
      <c r="L440" s="53">
        <v>0</v>
      </c>
      <c r="M440" s="53"/>
      <c r="N440" s="53"/>
      <c r="O440" s="53"/>
      <c r="P440" s="53"/>
      <c r="Q440" s="7"/>
    </row>
    <row r="441" spans="2:17" hidden="1">
      <c r="B441" s="48">
        <v>46153</v>
      </c>
      <c r="C441" s="53" t="s">
        <v>2496</v>
      </c>
      <c r="D441" s="53" t="s">
        <v>3978</v>
      </c>
      <c r="E441" s="53">
        <v>2</v>
      </c>
      <c r="F441" s="11">
        <v>0</v>
      </c>
      <c r="G441" s="53">
        <v>0</v>
      </c>
      <c r="H441" s="53">
        <v>0</v>
      </c>
      <c r="I441" s="53">
        <v>0</v>
      </c>
      <c r="J441" s="53">
        <v>0</v>
      </c>
      <c r="K441" s="53">
        <v>0</v>
      </c>
      <c r="L441" s="53">
        <v>0</v>
      </c>
      <c r="M441" s="53"/>
    </row>
    <row r="442" spans="2:17" hidden="1">
      <c r="B442" s="48">
        <v>46153</v>
      </c>
      <c r="C442" s="53" t="s">
        <v>627</v>
      </c>
      <c r="D442" s="53" t="s">
        <v>3804</v>
      </c>
      <c r="E442" s="53">
        <v>1</v>
      </c>
      <c r="F442" s="11">
        <v>0</v>
      </c>
      <c r="G442" s="53">
        <v>0</v>
      </c>
      <c r="H442" s="53">
        <v>0</v>
      </c>
      <c r="I442" s="53">
        <v>0</v>
      </c>
      <c r="J442" s="53">
        <v>0</v>
      </c>
      <c r="K442" s="53">
        <v>0</v>
      </c>
      <c r="L442" s="53">
        <v>0</v>
      </c>
      <c r="M442" s="53"/>
    </row>
    <row r="443" spans="2:17" hidden="1">
      <c r="B443" s="48">
        <v>46153</v>
      </c>
      <c r="C443" s="53" t="s">
        <v>627</v>
      </c>
      <c r="D443" s="53" t="s">
        <v>3971</v>
      </c>
      <c r="E443" s="53">
        <v>1</v>
      </c>
      <c r="F443" s="11">
        <v>1</v>
      </c>
      <c r="G443" s="53">
        <v>0</v>
      </c>
      <c r="H443" s="53">
        <v>2</v>
      </c>
      <c r="I443" s="53">
        <v>0</v>
      </c>
      <c r="J443" s="53">
        <v>0</v>
      </c>
      <c r="K443" s="53">
        <v>0</v>
      </c>
      <c r="L443" s="53">
        <v>2</v>
      </c>
      <c r="M443" s="53" t="s">
        <v>3975</v>
      </c>
    </row>
    <row r="444" spans="2:17" ht="16.5" hidden="1" customHeight="1">
      <c r="B444" s="48">
        <v>46153</v>
      </c>
      <c r="C444" s="53" t="s">
        <v>2975</v>
      </c>
      <c r="D444" s="53" t="s">
        <v>3979</v>
      </c>
      <c r="E444" s="53">
        <v>13</v>
      </c>
      <c r="F444" s="11">
        <v>3</v>
      </c>
      <c r="G444" s="53">
        <v>0</v>
      </c>
      <c r="H444" s="53">
        <v>12</v>
      </c>
      <c r="I444" s="53">
        <v>0</v>
      </c>
      <c r="J444" s="53">
        <v>0</v>
      </c>
      <c r="K444" s="53">
        <v>0</v>
      </c>
      <c r="L444" s="53">
        <v>12</v>
      </c>
      <c r="M444" s="53" t="s">
        <v>3976</v>
      </c>
    </row>
    <row r="445" spans="2:17" hidden="1">
      <c r="B445" s="48">
        <v>46153</v>
      </c>
      <c r="C445" s="53" t="s">
        <v>2975</v>
      </c>
      <c r="D445" s="53" t="s">
        <v>3855</v>
      </c>
      <c r="E445" s="53">
        <v>8</v>
      </c>
      <c r="F445" s="11">
        <v>8</v>
      </c>
      <c r="G445" s="53">
        <v>0</v>
      </c>
      <c r="H445" s="53">
        <v>0</v>
      </c>
      <c r="I445" s="53">
        <v>0</v>
      </c>
      <c r="J445" s="53">
        <v>0</v>
      </c>
      <c r="K445" s="53">
        <v>0</v>
      </c>
      <c r="L445" s="53">
        <v>0</v>
      </c>
      <c r="M445" s="53"/>
    </row>
    <row r="446" spans="2:17" hidden="1">
      <c r="B446" s="48">
        <v>46153</v>
      </c>
      <c r="C446" s="53" t="s">
        <v>2975</v>
      </c>
      <c r="D446" s="53" t="s">
        <v>3972</v>
      </c>
      <c r="E446" s="53">
        <v>3</v>
      </c>
      <c r="F446" s="11">
        <v>3</v>
      </c>
      <c r="G446" s="53">
        <v>0</v>
      </c>
      <c r="H446" s="53">
        <v>30</v>
      </c>
      <c r="I446" s="53">
        <v>0</v>
      </c>
      <c r="J446" s="53">
        <v>0</v>
      </c>
      <c r="K446" s="53">
        <v>0</v>
      </c>
      <c r="L446" s="53">
        <v>30</v>
      </c>
      <c r="M446" s="53" t="s">
        <v>3980</v>
      </c>
      <c r="O446" s="13" t="s">
        <v>3975</v>
      </c>
      <c r="P446" s="13" t="s">
        <v>3976</v>
      </c>
    </row>
    <row r="447" spans="2:17" hidden="1">
      <c r="B447" s="48">
        <v>46153</v>
      </c>
      <c r="C447" s="53" t="s">
        <v>2975</v>
      </c>
      <c r="D447" s="53" t="s">
        <v>3806</v>
      </c>
      <c r="E447" s="53">
        <v>1</v>
      </c>
      <c r="F447" s="11">
        <v>1</v>
      </c>
      <c r="G447" s="53">
        <v>0</v>
      </c>
      <c r="H447" s="53">
        <v>0</v>
      </c>
      <c r="I447" s="53">
        <v>0</v>
      </c>
      <c r="J447" s="53">
        <v>0</v>
      </c>
      <c r="K447" s="53">
        <v>0</v>
      </c>
      <c r="L447" s="53">
        <v>0</v>
      </c>
      <c r="M447" s="53"/>
    </row>
    <row r="448" spans="2:17" hidden="1">
      <c r="B448" s="48">
        <v>46153</v>
      </c>
      <c r="C448" s="53" t="s">
        <v>2975</v>
      </c>
      <c r="D448" s="53" t="s">
        <v>3973</v>
      </c>
      <c r="E448" s="53">
        <v>1</v>
      </c>
      <c r="F448" s="11">
        <v>1</v>
      </c>
      <c r="G448" s="53">
        <v>0</v>
      </c>
      <c r="H448" s="53">
        <v>1</v>
      </c>
      <c r="I448" s="53">
        <v>1</v>
      </c>
      <c r="J448" s="53">
        <v>0</v>
      </c>
      <c r="K448" s="53">
        <v>0</v>
      </c>
      <c r="L448" s="53">
        <v>2</v>
      </c>
      <c r="M448" s="53" t="s">
        <v>3977</v>
      </c>
    </row>
    <row r="449" spans="2:16" ht="16.5" hidden="1" customHeight="1">
      <c r="B449" s="48">
        <v>46154</v>
      </c>
      <c r="C449" s="53" t="s">
        <v>3984</v>
      </c>
      <c r="D449" s="53" t="s">
        <v>3937</v>
      </c>
      <c r="E449" s="53">
        <v>1</v>
      </c>
      <c r="F449" s="11">
        <v>0</v>
      </c>
      <c r="G449" s="53">
        <v>0</v>
      </c>
      <c r="H449" s="53">
        <v>0</v>
      </c>
      <c r="I449" s="53">
        <v>0</v>
      </c>
      <c r="J449" s="53">
        <v>0</v>
      </c>
      <c r="K449" s="53">
        <v>0</v>
      </c>
      <c r="L449" s="53">
        <v>0</v>
      </c>
      <c r="M449" s="53"/>
    </row>
    <row r="450" spans="2:16" ht="16.5" hidden="1" customHeight="1">
      <c r="B450" s="48">
        <v>46154</v>
      </c>
      <c r="C450" s="53" t="s">
        <v>3984</v>
      </c>
      <c r="D450" s="53" t="s">
        <v>3927</v>
      </c>
      <c r="E450" s="53">
        <v>6</v>
      </c>
      <c r="F450" s="11">
        <v>0</v>
      </c>
      <c r="G450" s="53">
        <v>0</v>
      </c>
      <c r="H450" s="53">
        <v>0</v>
      </c>
      <c r="I450" s="53">
        <v>0</v>
      </c>
      <c r="J450" s="53">
        <v>0</v>
      </c>
      <c r="K450" s="53">
        <v>0</v>
      </c>
      <c r="L450" s="53">
        <v>0</v>
      </c>
      <c r="M450" s="53"/>
    </row>
    <row r="451" spans="2:16" ht="16.5" hidden="1" customHeight="1">
      <c r="B451" s="48">
        <v>46155</v>
      </c>
      <c r="C451" s="53" t="s">
        <v>627</v>
      </c>
      <c r="D451" s="53" t="s">
        <v>3990</v>
      </c>
      <c r="E451" s="53">
        <v>2</v>
      </c>
      <c r="F451" s="11">
        <v>0</v>
      </c>
      <c r="G451" s="53">
        <v>0</v>
      </c>
      <c r="H451" s="53">
        <v>1</v>
      </c>
      <c r="I451" s="53">
        <v>0</v>
      </c>
      <c r="J451" s="53">
        <v>0</v>
      </c>
      <c r="K451" s="53">
        <v>0</v>
      </c>
      <c r="L451" s="53">
        <v>1</v>
      </c>
      <c r="M451" s="53" t="s">
        <v>3999</v>
      </c>
    </row>
    <row r="452" spans="2:16" ht="16.5" hidden="1" customHeight="1">
      <c r="B452" s="48">
        <v>46155</v>
      </c>
      <c r="C452" s="53" t="s">
        <v>2975</v>
      </c>
      <c r="D452" s="53" t="s">
        <v>3991</v>
      </c>
      <c r="E452" s="53">
        <v>4</v>
      </c>
      <c r="F452" s="11">
        <v>0</v>
      </c>
      <c r="G452" s="53">
        <v>0</v>
      </c>
      <c r="H452" s="53">
        <v>0</v>
      </c>
      <c r="I452" s="53">
        <v>0</v>
      </c>
      <c r="J452" s="53">
        <v>0</v>
      </c>
      <c r="K452" s="53">
        <v>0</v>
      </c>
      <c r="L452" s="53">
        <v>0</v>
      </c>
      <c r="M452" s="53"/>
      <c r="O452" s="53"/>
      <c r="P452" s="53"/>
    </row>
    <row r="453" spans="2:16" ht="16.5" hidden="1" customHeight="1">
      <c r="B453" s="48">
        <v>46155</v>
      </c>
      <c r="C453" s="53" t="s">
        <v>2975</v>
      </c>
      <c r="D453" s="53" t="s">
        <v>3992</v>
      </c>
      <c r="E453" s="53">
        <v>1</v>
      </c>
      <c r="F453" s="11">
        <v>0</v>
      </c>
      <c r="G453" s="53">
        <v>0</v>
      </c>
      <c r="H453" s="53">
        <v>0</v>
      </c>
      <c r="I453" s="53">
        <v>0</v>
      </c>
      <c r="J453" s="53">
        <v>0</v>
      </c>
      <c r="K453" s="53">
        <v>0</v>
      </c>
      <c r="L453" s="53">
        <v>0</v>
      </c>
    </row>
    <row r="454" spans="2:16" hidden="1">
      <c r="B454" s="48">
        <v>46155</v>
      </c>
      <c r="C454" s="53" t="s">
        <v>2381</v>
      </c>
      <c r="D454" s="53" t="s">
        <v>3885</v>
      </c>
      <c r="E454" s="53">
        <v>1</v>
      </c>
      <c r="F454" s="11">
        <v>0</v>
      </c>
      <c r="G454" s="53">
        <v>0</v>
      </c>
      <c r="H454" s="53">
        <v>0</v>
      </c>
      <c r="I454" s="53">
        <v>0</v>
      </c>
      <c r="J454" s="53">
        <v>0</v>
      </c>
      <c r="K454" s="53">
        <v>0</v>
      </c>
      <c r="L454" s="53">
        <v>0</v>
      </c>
      <c r="M454" s="53"/>
    </row>
    <row r="455" spans="2:16" hidden="1">
      <c r="B455" s="48">
        <v>46155</v>
      </c>
      <c r="C455" s="53" t="s">
        <v>2975</v>
      </c>
      <c r="D455" s="53" t="s">
        <v>3993</v>
      </c>
      <c r="E455" s="53">
        <v>2</v>
      </c>
      <c r="F455" s="11">
        <v>0</v>
      </c>
      <c r="G455" s="53">
        <v>0</v>
      </c>
      <c r="H455" s="53">
        <v>0</v>
      </c>
      <c r="I455" s="53">
        <v>0</v>
      </c>
      <c r="J455" s="53">
        <v>0</v>
      </c>
      <c r="K455" s="53">
        <v>0</v>
      </c>
      <c r="L455" s="53">
        <v>0</v>
      </c>
      <c r="M455" s="53"/>
    </row>
    <row r="456" spans="2:16" hidden="1">
      <c r="B456" s="48">
        <v>46155</v>
      </c>
      <c r="C456" s="53" t="s">
        <v>2381</v>
      </c>
      <c r="D456" s="53" t="s">
        <v>3863</v>
      </c>
      <c r="E456" s="53">
        <v>5</v>
      </c>
      <c r="F456" s="11">
        <v>1</v>
      </c>
      <c r="G456" s="53">
        <v>0</v>
      </c>
      <c r="H456" s="53">
        <v>4</v>
      </c>
      <c r="I456" s="53">
        <v>0</v>
      </c>
      <c r="J456" s="53">
        <v>0</v>
      </c>
      <c r="K456" s="53">
        <v>0</v>
      </c>
      <c r="L456" s="53">
        <v>4</v>
      </c>
      <c r="M456" s="53" t="s">
        <v>3999</v>
      </c>
      <c r="O456" s="53" t="s">
        <v>3999</v>
      </c>
      <c r="P456" s="53" t="s">
        <v>3999</v>
      </c>
    </row>
    <row r="457" spans="2:16" hidden="1">
      <c r="B457" s="48">
        <v>46155</v>
      </c>
      <c r="C457" s="53" t="s">
        <v>627</v>
      </c>
      <c r="D457" s="53" t="s">
        <v>3932</v>
      </c>
      <c r="E457" s="53">
        <v>2</v>
      </c>
      <c r="F457" s="11">
        <v>1</v>
      </c>
      <c r="G457" s="53">
        <v>0</v>
      </c>
      <c r="H457" s="53">
        <v>3</v>
      </c>
      <c r="I457" s="53">
        <v>0</v>
      </c>
      <c r="J457" s="53">
        <v>0</v>
      </c>
      <c r="K457" s="53">
        <v>0</v>
      </c>
      <c r="L457" s="53">
        <v>3</v>
      </c>
      <c r="M457" s="53" t="s">
        <v>3999</v>
      </c>
    </row>
    <row r="458" spans="2:16" ht="16.5" hidden="1" customHeight="1">
      <c r="B458" s="48">
        <v>46155</v>
      </c>
      <c r="C458" s="53" t="s">
        <v>2975</v>
      </c>
      <c r="D458" s="53" t="s">
        <v>3983</v>
      </c>
      <c r="E458" s="53">
        <v>13</v>
      </c>
      <c r="F458" s="11">
        <v>3</v>
      </c>
      <c r="G458" s="53">
        <v>0</v>
      </c>
      <c r="H458" s="53">
        <v>12</v>
      </c>
      <c r="I458" s="53">
        <v>0</v>
      </c>
      <c r="J458" s="53">
        <v>0</v>
      </c>
      <c r="K458" s="53">
        <v>0</v>
      </c>
      <c r="L458" s="53">
        <v>12</v>
      </c>
      <c r="M458" s="53" t="s">
        <v>3999</v>
      </c>
      <c r="O458" s="53" t="s">
        <v>3999</v>
      </c>
      <c r="P458" s="53" t="s">
        <v>3999</v>
      </c>
    </row>
    <row r="459" spans="2:16" hidden="1">
      <c r="B459" s="48">
        <v>46155</v>
      </c>
      <c r="C459" s="53" t="s">
        <v>2381</v>
      </c>
      <c r="D459" s="53" t="s">
        <v>3808</v>
      </c>
      <c r="E459" s="53">
        <v>3</v>
      </c>
      <c r="F459" s="11">
        <v>1</v>
      </c>
      <c r="G459" s="53">
        <v>0</v>
      </c>
      <c r="H459" s="53">
        <v>6</v>
      </c>
      <c r="I459" s="53">
        <v>0</v>
      </c>
      <c r="J459" s="53">
        <v>0</v>
      </c>
      <c r="K459" s="53">
        <v>0</v>
      </c>
      <c r="L459" s="53">
        <v>6</v>
      </c>
      <c r="O459" s="53" t="s">
        <v>3999</v>
      </c>
      <c r="P459" s="53" t="s">
        <v>3999</v>
      </c>
    </row>
    <row r="460" spans="2:16" ht="16.5" hidden="1" customHeight="1">
      <c r="B460" s="48">
        <v>46155</v>
      </c>
      <c r="C460" s="53" t="s">
        <v>627</v>
      </c>
      <c r="D460" s="53" t="s">
        <v>3994</v>
      </c>
      <c r="E460" s="53">
        <v>6</v>
      </c>
      <c r="F460" s="11">
        <v>2</v>
      </c>
      <c r="G460" s="53">
        <v>0</v>
      </c>
      <c r="H460" s="53">
        <v>9</v>
      </c>
      <c r="I460" s="53">
        <v>0</v>
      </c>
      <c r="J460" s="53">
        <v>0</v>
      </c>
      <c r="K460" s="53">
        <v>0</v>
      </c>
      <c r="L460" s="53">
        <v>9</v>
      </c>
      <c r="M460" s="53" t="s">
        <v>3999</v>
      </c>
      <c r="O460" s="53" t="s">
        <v>3999</v>
      </c>
      <c r="P460" s="53" t="s">
        <v>3999</v>
      </c>
    </row>
    <row r="461" spans="2:16" ht="16.5" hidden="1" customHeight="1">
      <c r="B461" s="48">
        <v>46155</v>
      </c>
      <c r="C461" s="53" t="s">
        <v>2381</v>
      </c>
      <c r="D461" s="53" t="s">
        <v>3798</v>
      </c>
      <c r="E461" s="53">
        <v>2</v>
      </c>
      <c r="F461" s="11">
        <v>1</v>
      </c>
      <c r="G461" s="53">
        <v>0</v>
      </c>
      <c r="H461" s="53">
        <v>3</v>
      </c>
      <c r="I461" s="53">
        <v>0</v>
      </c>
      <c r="J461" s="53">
        <v>0</v>
      </c>
      <c r="K461" s="53">
        <v>0</v>
      </c>
      <c r="L461" s="53">
        <v>3</v>
      </c>
      <c r="M461" s="53" t="s">
        <v>3999</v>
      </c>
      <c r="O461" s="53" t="s">
        <v>3999</v>
      </c>
      <c r="P461" s="53" t="s">
        <v>3999</v>
      </c>
    </row>
    <row r="462" spans="2:16" ht="16.5" hidden="1" customHeight="1">
      <c r="B462" s="48">
        <v>46155</v>
      </c>
      <c r="C462" s="53" t="s">
        <v>2381</v>
      </c>
      <c r="D462" s="53" t="s">
        <v>3801</v>
      </c>
      <c r="E462" s="53">
        <v>1</v>
      </c>
      <c r="F462" s="11">
        <v>1</v>
      </c>
      <c r="G462" s="53">
        <v>0</v>
      </c>
      <c r="H462" s="53">
        <v>3</v>
      </c>
      <c r="I462" s="53">
        <v>0</v>
      </c>
      <c r="J462" s="53">
        <v>0</v>
      </c>
      <c r="K462" s="53">
        <v>0</v>
      </c>
      <c r="L462" s="53">
        <v>3</v>
      </c>
      <c r="M462" s="53"/>
      <c r="O462" s="53" t="s">
        <v>3999</v>
      </c>
      <c r="P462" s="53" t="s">
        <v>3999</v>
      </c>
    </row>
    <row r="463" spans="2:16" ht="16.5" hidden="1" customHeight="1">
      <c r="B463" s="48">
        <v>46155</v>
      </c>
      <c r="C463" s="53" t="s">
        <v>627</v>
      </c>
      <c r="D463" s="53" t="s">
        <v>3936</v>
      </c>
      <c r="E463" s="53">
        <v>1</v>
      </c>
      <c r="F463" s="11">
        <v>1</v>
      </c>
      <c r="G463" s="53">
        <v>0</v>
      </c>
      <c r="H463" s="53">
        <v>3</v>
      </c>
      <c r="I463" s="53">
        <v>0</v>
      </c>
      <c r="J463" s="53">
        <v>0</v>
      </c>
      <c r="K463" s="53">
        <v>0</v>
      </c>
      <c r="L463" s="53">
        <v>3</v>
      </c>
      <c r="M463" s="53" t="s">
        <v>4000</v>
      </c>
      <c r="O463" s="53" t="s">
        <v>3999</v>
      </c>
      <c r="P463" s="53" t="s">
        <v>3999</v>
      </c>
    </row>
    <row r="464" spans="2:16" ht="16.5" hidden="1" customHeight="1">
      <c r="B464" s="48">
        <v>46155</v>
      </c>
      <c r="C464" s="53" t="s">
        <v>2381</v>
      </c>
      <c r="D464" s="53" t="s">
        <v>3934</v>
      </c>
      <c r="E464" s="53">
        <v>2</v>
      </c>
      <c r="F464" s="11">
        <v>2</v>
      </c>
      <c r="G464" s="53">
        <v>0</v>
      </c>
      <c r="H464" s="53">
        <v>0</v>
      </c>
      <c r="I464" s="53">
        <v>0</v>
      </c>
      <c r="J464" s="53">
        <v>0</v>
      </c>
      <c r="K464" s="53">
        <v>0</v>
      </c>
      <c r="L464" s="53">
        <v>0</v>
      </c>
      <c r="M464" s="53"/>
      <c r="O464" s="53"/>
      <c r="P464" s="53"/>
    </row>
    <row r="465" spans="1:16" hidden="1">
      <c r="B465" s="48">
        <v>46155</v>
      </c>
      <c r="C465" s="53" t="s">
        <v>2381</v>
      </c>
      <c r="D465" s="53" t="s">
        <v>3805</v>
      </c>
      <c r="E465" s="53">
        <v>1</v>
      </c>
      <c r="F465" s="11">
        <v>1</v>
      </c>
      <c r="G465" s="53">
        <v>0</v>
      </c>
      <c r="H465" s="53">
        <v>6</v>
      </c>
      <c r="I465" s="53">
        <v>0</v>
      </c>
      <c r="J465" s="53">
        <v>0</v>
      </c>
      <c r="K465" s="53">
        <v>0</v>
      </c>
      <c r="L465" s="53">
        <v>6</v>
      </c>
      <c r="O465" s="53" t="s">
        <v>3999</v>
      </c>
      <c r="P465" s="53" t="s">
        <v>3999</v>
      </c>
    </row>
    <row r="466" spans="1:16" hidden="1">
      <c r="B466" s="48">
        <v>46155</v>
      </c>
      <c r="C466" s="53" t="s">
        <v>2381</v>
      </c>
      <c r="D466" s="53" t="s">
        <v>3762</v>
      </c>
      <c r="E466" s="53">
        <v>1</v>
      </c>
      <c r="F466" s="11">
        <v>1</v>
      </c>
      <c r="G466" s="53">
        <v>0</v>
      </c>
      <c r="H466" s="53">
        <v>5</v>
      </c>
      <c r="I466" s="53">
        <v>0</v>
      </c>
      <c r="J466" s="53">
        <v>0</v>
      </c>
      <c r="K466" s="53">
        <v>0</v>
      </c>
      <c r="L466" s="53">
        <v>5</v>
      </c>
      <c r="O466" s="53" t="s">
        <v>3999</v>
      </c>
      <c r="P466" s="53" t="s">
        <v>3999</v>
      </c>
    </row>
    <row r="467" spans="1:16" ht="16.5" hidden="1" customHeight="1">
      <c r="B467" s="48">
        <v>46155</v>
      </c>
      <c r="C467" s="53" t="s">
        <v>2381</v>
      </c>
      <c r="D467" s="53" t="s">
        <v>3768</v>
      </c>
      <c r="E467" s="53">
        <v>1</v>
      </c>
      <c r="F467" s="11">
        <v>1</v>
      </c>
      <c r="G467" s="53">
        <v>0</v>
      </c>
      <c r="H467" s="53">
        <v>0</v>
      </c>
      <c r="I467" s="53">
        <v>0</v>
      </c>
      <c r="J467" s="53">
        <v>0</v>
      </c>
      <c r="K467" s="53">
        <v>0</v>
      </c>
      <c r="L467" s="53">
        <v>0</v>
      </c>
    </row>
    <row r="468" spans="1:16" hidden="1">
      <c r="B468" s="48">
        <v>46155</v>
      </c>
      <c r="C468" s="53" t="s">
        <v>627</v>
      </c>
      <c r="D468" s="53" t="s">
        <v>3938</v>
      </c>
      <c r="E468" s="53">
        <v>7</v>
      </c>
      <c r="F468" s="11">
        <v>7</v>
      </c>
      <c r="G468" s="53">
        <v>0</v>
      </c>
      <c r="H468" s="53">
        <v>39</v>
      </c>
      <c r="I468" s="53">
        <v>0</v>
      </c>
      <c r="J468" s="53">
        <v>0</v>
      </c>
      <c r="K468" s="53">
        <v>0</v>
      </c>
      <c r="L468" s="53">
        <v>39</v>
      </c>
      <c r="M468" s="53" t="s">
        <v>4007</v>
      </c>
      <c r="O468" s="53" t="s">
        <v>4007</v>
      </c>
      <c r="P468" s="53" t="s">
        <v>4007</v>
      </c>
    </row>
    <row r="469" spans="1:16" hidden="1">
      <c r="B469" s="48">
        <v>46155</v>
      </c>
      <c r="C469" s="53" t="s">
        <v>2975</v>
      </c>
      <c r="D469" s="53" t="s">
        <v>3933</v>
      </c>
      <c r="E469" s="53">
        <v>1</v>
      </c>
      <c r="F469" s="11">
        <v>1</v>
      </c>
      <c r="G469" s="53">
        <v>0</v>
      </c>
      <c r="H469" s="53">
        <v>0</v>
      </c>
      <c r="I469" s="53">
        <v>0</v>
      </c>
      <c r="J469" s="53">
        <v>0</v>
      </c>
      <c r="K469" s="53">
        <v>0</v>
      </c>
      <c r="L469" s="53">
        <v>0</v>
      </c>
      <c r="M469" s="53"/>
    </row>
    <row r="470" spans="1:16" hidden="1">
      <c r="B470" s="48">
        <v>46155</v>
      </c>
      <c r="C470" s="53" t="s">
        <v>2975</v>
      </c>
      <c r="D470" s="53" t="s">
        <v>3739</v>
      </c>
      <c r="E470" s="53">
        <v>1</v>
      </c>
      <c r="F470" s="11">
        <v>1</v>
      </c>
      <c r="G470" s="53">
        <v>0</v>
      </c>
      <c r="H470" s="53">
        <v>0</v>
      </c>
      <c r="I470" s="53">
        <v>0</v>
      </c>
      <c r="J470" s="53">
        <v>0</v>
      </c>
      <c r="K470" s="53">
        <v>0</v>
      </c>
      <c r="L470" s="53">
        <v>0</v>
      </c>
      <c r="M470" s="53"/>
    </row>
    <row r="471" spans="1:16" hidden="1">
      <c r="B471" s="48">
        <v>46155</v>
      </c>
      <c r="C471" s="53" t="s">
        <v>2975</v>
      </c>
      <c r="D471" s="53" t="s">
        <v>3995</v>
      </c>
      <c r="E471" s="53">
        <v>2</v>
      </c>
      <c r="F471" s="11">
        <v>2</v>
      </c>
      <c r="G471" s="53">
        <v>0</v>
      </c>
      <c r="H471" s="53">
        <v>0</v>
      </c>
      <c r="I471" s="53">
        <v>0</v>
      </c>
      <c r="J471" s="53">
        <v>0</v>
      </c>
      <c r="K471" s="53">
        <v>0</v>
      </c>
      <c r="L471" s="53">
        <v>0</v>
      </c>
      <c r="M471" s="53"/>
    </row>
    <row r="472" spans="1:16" hidden="1">
      <c r="B472" s="48">
        <v>46156</v>
      </c>
      <c r="C472" s="53" t="s">
        <v>2975</v>
      </c>
      <c r="D472" s="53" t="s">
        <v>3886</v>
      </c>
      <c r="E472" s="53">
        <v>1</v>
      </c>
      <c r="F472" s="11">
        <v>0</v>
      </c>
      <c r="G472" s="53">
        <v>0</v>
      </c>
      <c r="H472" s="53">
        <v>0</v>
      </c>
      <c r="I472" s="53">
        <v>0</v>
      </c>
      <c r="J472" s="53">
        <v>0</v>
      </c>
      <c r="K472" s="53">
        <v>0</v>
      </c>
      <c r="L472" s="53">
        <v>0</v>
      </c>
      <c r="M472" s="53"/>
    </row>
    <row r="473" spans="1:16" hidden="1">
      <c r="A473" s="12"/>
      <c r="B473" s="48">
        <v>46156</v>
      </c>
      <c r="C473" s="53" t="s">
        <v>2381</v>
      </c>
      <c r="D473" s="8" t="s">
        <v>3788</v>
      </c>
      <c r="E473" s="53">
        <v>1</v>
      </c>
      <c r="F473" s="11">
        <v>0</v>
      </c>
      <c r="G473" s="53">
        <v>0</v>
      </c>
      <c r="H473" s="53">
        <v>0</v>
      </c>
      <c r="I473" s="53">
        <v>0</v>
      </c>
      <c r="J473" s="53">
        <v>0</v>
      </c>
      <c r="K473" s="53">
        <v>0</v>
      </c>
      <c r="L473" s="53">
        <v>0</v>
      </c>
      <c r="M473" s="53"/>
    </row>
    <row r="474" spans="1:16" hidden="1">
      <c r="A474" s="12"/>
      <c r="B474" s="48">
        <v>46156</v>
      </c>
      <c r="C474" s="53" t="s">
        <v>2975</v>
      </c>
      <c r="D474" s="53" t="s">
        <v>3862</v>
      </c>
      <c r="E474" s="53">
        <v>13</v>
      </c>
      <c r="F474" s="11">
        <v>0</v>
      </c>
      <c r="G474" s="53">
        <v>0</v>
      </c>
      <c r="H474" s="53">
        <v>1</v>
      </c>
      <c r="I474" s="53">
        <v>0</v>
      </c>
      <c r="J474" s="53">
        <v>0</v>
      </c>
      <c r="K474" s="53">
        <v>0</v>
      </c>
      <c r="L474" s="53">
        <v>1</v>
      </c>
      <c r="M474" s="53" t="s">
        <v>4007</v>
      </c>
      <c r="N474" s="15"/>
    </row>
    <row r="475" spans="1:16" ht="16.5" hidden="1" customHeight="1">
      <c r="A475" s="12"/>
      <c r="B475" s="48">
        <v>46156</v>
      </c>
      <c r="C475" s="53" t="s">
        <v>627</v>
      </c>
      <c r="D475" s="53" t="s">
        <v>4003</v>
      </c>
      <c r="E475" s="53">
        <v>9</v>
      </c>
      <c r="F475" s="11">
        <v>0</v>
      </c>
      <c r="G475" s="53">
        <v>0</v>
      </c>
      <c r="H475" s="53">
        <v>0</v>
      </c>
      <c r="I475" s="53">
        <v>0</v>
      </c>
      <c r="J475" s="53">
        <v>0</v>
      </c>
      <c r="K475" s="53">
        <v>0</v>
      </c>
      <c r="L475" s="53">
        <v>0</v>
      </c>
      <c r="M475" s="53"/>
    </row>
    <row r="476" spans="1:16" hidden="1">
      <c r="A476" s="12"/>
      <c r="B476" s="48">
        <v>46156</v>
      </c>
      <c r="C476" s="53" t="s">
        <v>2975</v>
      </c>
      <c r="D476" s="53" t="s">
        <v>4004</v>
      </c>
      <c r="E476" s="53">
        <v>8</v>
      </c>
      <c r="F476" s="11">
        <v>0</v>
      </c>
      <c r="G476" s="53">
        <v>0</v>
      </c>
      <c r="H476" s="53">
        <v>0</v>
      </c>
      <c r="I476" s="53">
        <v>0</v>
      </c>
      <c r="J476" s="53">
        <v>0</v>
      </c>
      <c r="K476" s="53">
        <v>0</v>
      </c>
      <c r="L476" s="53">
        <v>0</v>
      </c>
      <c r="M476" s="53"/>
    </row>
    <row r="477" spans="1:16" ht="16.5" hidden="1" customHeight="1">
      <c r="A477" s="12"/>
      <c r="B477" s="48">
        <v>46156</v>
      </c>
      <c r="C477" s="53" t="s">
        <v>2381</v>
      </c>
      <c r="D477" s="53" t="s">
        <v>3801</v>
      </c>
      <c r="E477" s="53">
        <v>1</v>
      </c>
      <c r="F477" s="11">
        <v>1</v>
      </c>
      <c r="G477" s="53">
        <v>0</v>
      </c>
      <c r="H477" s="53">
        <v>0</v>
      </c>
      <c r="I477" s="53">
        <v>0</v>
      </c>
      <c r="J477" s="53">
        <v>0</v>
      </c>
      <c r="K477" s="53">
        <v>0</v>
      </c>
      <c r="L477" s="53">
        <v>0</v>
      </c>
      <c r="M477" s="53"/>
      <c r="N477" s="53"/>
    </row>
    <row r="478" spans="1:16" ht="16.5" hidden="1" customHeight="1">
      <c r="A478" s="12"/>
      <c r="B478" s="48">
        <v>46156</v>
      </c>
      <c r="C478" s="53" t="s">
        <v>627</v>
      </c>
      <c r="D478" s="53" t="s">
        <v>4005</v>
      </c>
      <c r="E478" s="53">
        <v>2</v>
      </c>
      <c r="F478" s="11">
        <v>2</v>
      </c>
      <c r="G478" s="53">
        <v>0</v>
      </c>
      <c r="H478" s="53">
        <v>0</v>
      </c>
      <c r="I478" s="53">
        <v>0</v>
      </c>
      <c r="J478" s="53">
        <v>0</v>
      </c>
      <c r="K478" s="53">
        <v>0</v>
      </c>
      <c r="L478" s="53">
        <v>0</v>
      </c>
      <c r="M478" s="53"/>
      <c r="N478" s="53"/>
    </row>
    <row r="479" spans="1:16" ht="16.5" hidden="1" customHeight="1">
      <c r="B479" s="48">
        <v>46156</v>
      </c>
      <c r="C479" s="53" t="s">
        <v>627</v>
      </c>
      <c r="D479" s="53" t="s">
        <v>3971</v>
      </c>
      <c r="E479" s="53">
        <v>1</v>
      </c>
      <c r="F479" s="11">
        <v>1</v>
      </c>
      <c r="G479" s="53">
        <v>0</v>
      </c>
      <c r="H479" s="53">
        <v>0</v>
      </c>
      <c r="I479" s="53">
        <v>0</v>
      </c>
      <c r="J479" s="53">
        <v>0</v>
      </c>
      <c r="K479" s="53">
        <v>0</v>
      </c>
      <c r="L479" s="53">
        <v>0</v>
      </c>
      <c r="M479" s="53"/>
      <c r="N479" s="53"/>
    </row>
    <row r="480" spans="1:16" hidden="1">
      <c r="B480" s="48">
        <v>46157</v>
      </c>
      <c r="C480" s="53" t="s">
        <v>2381</v>
      </c>
      <c r="D480" s="53" t="s">
        <v>3801</v>
      </c>
      <c r="E480" s="53">
        <v>1</v>
      </c>
      <c r="F480" s="11">
        <v>0</v>
      </c>
      <c r="G480" s="53">
        <v>0</v>
      </c>
      <c r="H480" s="53">
        <v>0</v>
      </c>
      <c r="I480" s="53">
        <v>0</v>
      </c>
      <c r="J480" s="53">
        <v>0</v>
      </c>
      <c r="K480" s="53">
        <v>0</v>
      </c>
      <c r="L480" s="53">
        <v>0</v>
      </c>
      <c r="M480" s="53"/>
      <c r="N480" s="53"/>
    </row>
    <row r="481" spans="2:16" ht="16.5" hidden="1" customHeight="1">
      <c r="B481" s="48">
        <v>46157</v>
      </c>
      <c r="C481" s="53" t="s">
        <v>2381</v>
      </c>
      <c r="D481" s="53" t="s">
        <v>3787</v>
      </c>
      <c r="E481" s="53">
        <v>1</v>
      </c>
      <c r="F481" s="11">
        <v>0</v>
      </c>
      <c r="G481" s="53">
        <v>0</v>
      </c>
      <c r="H481" s="53">
        <v>0</v>
      </c>
      <c r="I481" s="53">
        <v>0</v>
      </c>
      <c r="J481" s="53">
        <v>0</v>
      </c>
      <c r="K481" s="53">
        <v>0</v>
      </c>
      <c r="L481" s="53">
        <v>0</v>
      </c>
      <c r="M481" s="53"/>
      <c r="N481" s="53"/>
    </row>
    <row r="482" spans="2:16" ht="16.5" hidden="1" customHeight="1">
      <c r="B482" s="48">
        <v>46157</v>
      </c>
      <c r="C482" s="53" t="s">
        <v>2381</v>
      </c>
      <c r="D482" s="53" t="s">
        <v>3762</v>
      </c>
      <c r="E482" s="53">
        <v>1</v>
      </c>
      <c r="F482" s="11">
        <v>0</v>
      </c>
      <c r="G482" s="53">
        <v>0</v>
      </c>
      <c r="H482" s="53">
        <v>1</v>
      </c>
      <c r="I482" s="53">
        <v>0</v>
      </c>
      <c r="J482" s="53">
        <v>0</v>
      </c>
      <c r="K482" s="53">
        <v>0</v>
      </c>
      <c r="L482" s="53">
        <v>1</v>
      </c>
      <c r="M482" s="53" t="s">
        <v>4023</v>
      </c>
      <c r="N482" s="53"/>
    </row>
    <row r="483" spans="2:16" ht="16.5" hidden="1" customHeight="1">
      <c r="B483" s="48">
        <v>46157</v>
      </c>
      <c r="C483" s="53" t="s">
        <v>2496</v>
      </c>
      <c r="D483" s="53" t="s">
        <v>3727</v>
      </c>
      <c r="E483" s="53">
        <v>4</v>
      </c>
      <c r="F483" s="11">
        <v>0</v>
      </c>
      <c r="G483" s="53">
        <v>0</v>
      </c>
      <c r="H483" s="53">
        <v>0</v>
      </c>
      <c r="I483" s="53">
        <v>0</v>
      </c>
      <c r="J483" s="53">
        <v>0</v>
      </c>
      <c r="K483" s="53">
        <v>0</v>
      </c>
      <c r="L483" s="53">
        <v>0</v>
      </c>
      <c r="M483" s="53"/>
      <c r="N483" s="53"/>
    </row>
    <row r="484" spans="2:16" hidden="1">
      <c r="B484" s="48">
        <v>46157</v>
      </c>
      <c r="C484" s="53" t="s">
        <v>627</v>
      </c>
      <c r="D484" s="53" t="s">
        <v>4011</v>
      </c>
      <c r="E484" s="53">
        <v>8</v>
      </c>
      <c r="F484" s="11">
        <v>0</v>
      </c>
      <c r="G484" s="53">
        <v>0</v>
      </c>
      <c r="H484" s="53">
        <v>0</v>
      </c>
      <c r="I484" s="53">
        <v>0</v>
      </c>
      <c r="J484" s="53">
        <v>0</v>
      </c>
      <c r="K484" s="53">
        <v>0</v>
      </c>
      <c r="L484" s="53">
        <v>0</v>
      </c>
      <c r="M484" s="53"/>
    </row>
    <row r="485" spans="2:16" hidden="1">
      <c r="B485" s="48">
        <v>46157</v>
      </c>
      <c r="C485" s="53" t="s">
        <v>2381</v>
      </c>
      <c r="D485" s="53" t="s">
        <v>3924</v>
      </c>
      <c r="E485" s="53">
        <v>1</v>
      </c>
      <c r="F485" s="11">
        <v>0</v>
      </c>
      <c r="G485" s="53">
        <v>0</v>
      </c>
      <c r="H485" s="53">
        <v>0</v>
      </c>
      <c r="I485" s="53">
        <v>0</v>
      </c>
      <c r="J485" s="53">
        <v>0</v>
      </c>
      <c r="K485" s="53">
        <v>0</v>
      </c>
      <c r="L485" s="53">
        <v>0</v>
      </c>
      <c r="M485" s="53"/>
    </row>
    <row r="486" spans="2:16" hidden="1">
      <c r="B486" s="48">
        <v>46157</v>
      </c>
      <c r="C486" s="53" t="s">
        <v>2496</v>
      </c>
      <c r="D486" s="53" t="s">
        <v>3807</v>
      </c>
      <c r="E486" s="53">
        <v>1</v>
      </c>
      <c r="F486" s="11">
        <v>0</v>
      </c>
      <c r="G486" s="53">
        <v>0</v>
      </c>
      <c r="H486" s="53">
        <v>0</v>
      </c>
      <c r="I486" s="53">
        <v>0</v>
      </c>
      <c r="J486" s="53">
        <v>0</v>
      </c>
      <c r="K486" s="53">
        <v>0</v>
      </c>
      <c r="L486" s="53">
        <v>0</v>
      </c>
      <c r="M486" s="53"/>
    </row>
    <row r="487" spans="2:16" hidden="1">
      <c r="B487" s="48">
        <v>46157</v>
      </c>
      <c r="C487" s="53" t="s">
        <v>2381</v>
      </c>
      <c r="D487" s="53" t="s">
        <v>4012</v>
      </c>
      <c r="E487" s="53">
        <v>1</v>
      </c>
      <c r="F487" s="11">
        <v>0</v>
      </c>
      <c r="G487" s="53">
        <v>0</v>
      </c>
      <c r="H487" s="53">
        <v>0</v>
      </c>
      <c r="I487" s="53">
        <v>0</v>
      </c>
      <c r="J487" s="53">
        <v>0</v>
      </c>
      <c r="K487" s="53">
        <v>0</v>
      </c>
      <c r="L487" s="53">
        <v>0</v>
      </c>
      <c r="M487" s="53"/>
      <c r="N487" s="53"/>
    </row>
    <row r="488" spans="2:16" hidden="1">
      <c r="B488" s="48">
        <v>46157</v>
      </c>
      <c r="C488" s="53" t="s">
        <v>2975</v>
      </c>
      <c r="D488" s="53" t="s">
        <v>4013</v>
      </c>
      <c r="E488" s="53">
        <v>2</v>
      </c>
      <c r="F488" s="11">
        <v>0</v>
      </c>
      <c r="G488" s="53">
        <v>0</v>
      </c>
      <c r="H488" s="53">
        <v>0</v>
      </c>
      <c r="I488" s="53">
        <v>0</v>
      </c>
      <c r="J488" s="53">
        <v>0</v>
      </c>
      <c r="K488" s="53">
        <v>0</v>
      </c>
      <c r="L488" s="53">
        <v>0</v>
      </c>
      <c r="M488" s="53"/>
      <c r="N488" s="53"/>
    </row>
    <row r="489" spans="2:16" hidden="1">
      <c r="B489" s="48">
        <v>46157</v>
      </c>
      <c r="C489" s="53" t="s">
        <v>2496</v>
      </c>
      <c r="D489" s="53" t="s">
        <v>3783</v>
      </c>
      <c r="E489" s="53">
        <v>8</v>
      </c>
      <c r="F489" s="11">
        <v>0</v>
      </c>
      <c r="G489" s="53">
        <v>0</v>
      </c>
      <c r="H489" s="53">
        <v>0</v>
      </c>
      <c r="I489" s="53">
        <v>0</v>
      </c>
      <c r="J489" s="53">
        <v>0</v>
      </c>
      <c r="K489" s="53">
        <v>0</v>
      </c>
      <c r="L489" s="53">
        <v>0</v>
      </c>
      <c r="M489" s="53"/>
      <c r="N489" s="53"/>
    </row>
    <row r="490" spans="2:16" hidden="1">
      <c r="B490" s="48">
        <v>46157</v>
      </c>
      <c r="C490" s="53" t="s">
        <v>2496</v>
      </c>
      <c r="D490" s="53" t="s">
        <v>3954</v>
      </c>
      <c r="E490" s="53">
        <v>9</v>
      </c>
      <c r="F490" s="11">
        <v>0</v>
      </c>
      <c r="G490" s="53">
        <v>0</v>
      </c>
      <c r="H490" s="53">
        <v>0</v>
      </c>
      <c r="I490" s="53">
        <v>1</v>
      </c>
      <c r="J490" s="53">
        <v>0</v>
      </c>
      <c r="K490" s="53">
        <v>0</v>
      </c>
      <c r="L490" s="53">
        <v>1</v>
      </c>
      <c r="M490" s="53" t="s">
        <v>4023</v>
      </c>
      <c r="N490" s="53"/>
    </row>
    <row r="491" spans="2:16" hidden="1">
      <c r="B491" s="48">
        <v>46157</v>
      </c>
      <c r="C491" s="53" t="s">
        <v>2496</v>
      </c>
      <c r="D491" s="53" t="s">
        <v>3786</v>
      </c>
      <c r="E491" s="53">
        <v>3</v>
      </c>
      <c r="F491" s="11">
        <v>0</v>
      </c>
      <c r="G491" s="53">
        <v>0</v>
      </c>
      <c r="H491" s="53">
        <v>0</v>
      </c>
      <c r="I491" s="53">
        <v>0</v>
      </c>
      <c r="J491" s="53">
        <v>0</v>
      </c>
      <c r="K491" s="53">
        <v>0</v>
      </c>
      <c r="L491" s="53">
        <v>0</v>
      </c>
      <c r="M491" s="53"/>
      <c r="N491" s="53"/>
    </row>
    <row r="492" spans="2:16" hidden="1">
      <c r="B492" s="48">
        <v>46157</v>
      </c>
      <c r="C492" s="53" t="s">
        <v>2975</v>
      </c>
      <c r="D492" s="53" t="s">
        <v>4014</v>
      </c>
      <c r="E492" s="53">
        <v>1</v>
      </c>
      <c r="F492" s="11">
        <v>0</v>
      </c>
      <c r="G492" s="53">
        <v>0</v>
      </c>
      <c r="H492" s="53">
        <v>0</v>
      </c>
      <c r="I492" s="53">
        <v>0</v>
      </c>
      <c r="J492" s="53">
        <v>0</v>
      </c>
      <c r="K492" s="53">
        <v>0</v>
      </c>
      <c r="L492" s="53">
        <v>0</v>
      </c>
      <c r="M492" s="53"/>
      <c r="N492" s="53"/>
    </row>
    <row r="493" spans="2:16" hidden="1">
      <c r="B493" s="48">
        <v>46157</v>
      </c>
      <c r="C493" s="53" t="s">
        <v>2381</v>
      </c>
      <c r="D493" s="53" t="s">
        <v>3906</v>
      </c>
      <c r="E493" s="53">
        <v>1</v>
      </c>
      <c r="F493" s="11">
        <v>1</v>
      </c>
      <c r="G493" s="53">
        <v>0</v>
      </c>
      <c r="H493" s="53">
        <v>3</v>
      </c>
      <c r="I493" s="53">
        <v>0</v>
      </c>
      <c r="J493" s="53">
        <v>0</v>
      </c>
      <c r="K493" s="53">
        <v>0</v>
      </c>
      <c r="L493" s="53">
        <v>3</v>
      </c>
      <c r="M493" s="53"/>
      <c r="O493" s="13" t="s">
        <v>4023</v>
      </c>
      <c r="P493" s="13" t="s">
        <v>4023</v>
      </c>
    </row>
    <row r="494" spans="2:16" hidden="1">
      <c r="B494" s="48">
        <v>46157</v>
      </c>
      <c r="C494" s="53" t="s">
        <v>627</v>
      </c>
      <c r="D494" s="53" t="s">
        <v>3938</v>
      </c>
      <c r="E494" s="53">
        <v>7</v>
      </c>
      <c r="F494" s="11">
        <v>7</v>
      </c>
      <c r="G494" s="53">
        <v>0</v>
      </c>
      <c r="H494" s="53">
        <v>0</v>
      </c>
      <c r="I494" s="53">
        <v>0</v>
      </c>
      <c r="J494" s="53">
        <v>0</v>
      </c>
      <c r="K494" s="53">
        <v>0</v>
      </c>
      <c r="L494" s="53">
        <v>0</v>
      </c>
      <c r="M494" s="53"/>
    </row>
    <row r="495" spans="2:16" hidden="1">
      <c r="B495" s="48">
        <v>46157</v>
      </c>
      <c r="C495" s="53" t="s">
        <v>2975</v>
      </c>
      <c r="D495" s="53" t="s">
        <v>3853</v>
      </c>
      <c r="E495" s="53">
        <v>1</v>
      </c>
      <c r="F495" s="11">
        <v>1</v>
      </c>
      <c r="G495" s="53">
        <v>0</v>
      </c>
      <c r="H495" s="53">
        <v>0</v>
      </c>
      <c r="I495" s="53">
        <v>0</v>
      </c>
      <c r="J495" s="53">
        <v>0</v>
      </c>
      <c r="K495" s="53">
        <v>0</v>
      </c>
      <c r="L495" s="53">
        <v>0</v>
      </c>
      <c r="M495" s="53"/>
    </row>
    <row r="496" spans="2:16" hidden="1">
      <c r="B496" s="48">
        <v>46157</v>
      </c>
      <c r="C496" s="53" t="s">
        <v>627</v>
      </c>
      <c r="D496" s="53" t="s">
        <v>4016</v>
      </c>
      <c r="E496" s="53">
        <v>2</v>
      </c>
      <c r="F496" s="11">
        <v>2</v>
      </c>
      <c r="G496" s="53">
        <v>0</v>
      </c>
      <c r="H496" s="53">
        <v>0</v>
      </c>
      <c r="I496" s="53">
        <v>0</v>
      </c>
      <c r="J496" s="53">
        <v>0</v>
      </c>
      <c r="K496" s="53">
        <v>0</v>
      </c>
      <c r="L496" s="53">
        <v>0</v>
      </c>
      <c r="M496" s="53"/>
    </row>
    <row r="497" spans="2:16" hidden="1">
      <c r="B497" s="48">
        <v>46158</v>
      </c>
      <c r="C497" s="53" t="s">
        <v>2975</v>
      </c>
      <c r="D497" s="53" t="s">
        <v>4015</v>
      </c>
      <c r="E497" s="53">
        <v>1</v>
      </c>
      <c r="F497" s="11">
        <v>0</v>
      </c>
      <c r="G497" s="53">
        <v>0</v>
      </c>
      <c r="H497" s="53">
        <v>0</v>
      </c>
      <c r="I497" s="53">
        <v>0</v>
      </c>
      <c r="J497" s="53">
        <v>0</v>
      </c>
      <c r="K497" s="53">
        <v>0</v>
      </c>
      <c r="L497" s="53">
        <v>0</v>
      </c>
      <c r="M497" s="53"/>
      <c r="N497" s="53"/>
    </row>
    <row r="498" spans="2:16" hidden="1">
      <c r="B498" s="48">
        <v>46158</v>
      </c>
      <c r="C498" s="53" t="s">
        <v>2381</v>
      </c>
      <c r="D498" s="53" t="s">
        <v>3802</v>
      </c>
      <c r="E498" s="53">
        <v>11</v>
      </c>
      <c r="F498" s="11">
        <v>0</v>
      </c>
      <c r="G498" s="53">
        <v>0</v>
      </c>
      <c r="H498" s="53">
        <v>1</v>
      </c>
      <c r="I498" s="53">
        <v>0</v>
      </c>
      <c r="J498" s="53">
        <v>0</v>
      </c>
      <c r="K498" s="53">
        <v>0</v>
      </c>
      <c r="L498" s="53">
        <v>1</v>
      </c>
      <c r="M498" s="53" t="s">
        <v>4024</v>
      </c>
    </row>
    <row r="499" spans="2:16" ht="16.5" hidden="1" customHeight="1">
      <c r="B499" s="48">
        <v>46158</v>
      </c>
      <c r="C499" s="53" t="s">
        <v>2381</v>
      </c>
      <c r="D499" s="53" t="s">
        <v>3800</v>
      </c>
      <c r="E499" s="53">
        <v>1</v>
      </c>
      <c r="F499" s="11">
        <v>0</v>
      </c>
      <c r="G499" s="53">
        <v>0</v>
      </c>
      <c r="H499" s="53">
        <v>0</v>
      </c>
      <c r="I499" s="53">
        <v>0</v>
      </c>
      <c r="J499" s="53">
        <v>0</v>
      </c>
      <c r="K499" s="53">
        <v>0</v>
      </c>
      <c r="L499" s="53">
        <v>0</v>
      </c>
      <c r="M499" s="53"/>
    </row>
    <row r="500" spans="2:16" ht="16.5" hidden="1" customHeight="1">
      <c r="B500" s="48">
        <v>46158</v>
      </c>
      <c r="C500" s="53" t="s">
        <v>2496</v>
      </c>
      <c r="D500" s="53" t="s">
        <v>3864</v>
      </c>
      <c r="E500" s="53">
        <v>1</v>
      </c>
      <c r="F500" s="11">
        <v>0</v>
      </c>
      <c r="G500" s="53">
        <v>0</v>
      </c>
      <c r="H500" s="53">
        <v>0</v>
      </c>
      <c r="I500" s="53">
        <v>0</v>
      </c>
      <c r="J500" s="53">
        <v>0</v>
      </c>
      <c r="K500" s="53">
        <v>0</v>
      </c>
      <c r="L500" s="53">
        <v>0</v>
      </c>
      <c r="M500" s="53"/>
    </row>
    <row r="501" spans="2:16" hidden="1">
      <c r="B501" s="48">
        <v>46158</v>
      </c>
      <c r="C501" s="53" t="s">
        <v>2496</v>
      </c>
      <c r="D501" s="53" t="s">
        <v>3799</v>
      </c>
      <c r="E501" s="53">
        <v>3</v>
      </c>
      <c r="F501" s="11">
        <v>3</v>
      </c>
      <c r="G501" s="53">
        <v>0</v>
      </c>
      <c r="H501" s="53">
        <v>0</v>
      </c>
      <c r="I501" s="53">
        <v>0</v>
      </c>
      <c r="J501" s="53">
        <v>0</v>
      </c>
      <c r="K501" s="53">
        <v>0</v>
      </c>
      <c r="L501" s="53">
        <v>0</v>
      </c>
      <c r="M501" s="53"/>
    </row>
    <row r="502" spans="2:16" ht="16.5" hidden="1" customHeight="1">
      <c r="B502" s="48">
        <v>46159</v>
      </c>
      <c r="C502" s="53" t="s">
        <v>2975</v>
      </c>
      <c r="D502" s="53" t="s">
        <v>4028</v>
      </c>
      <c r="E502" s="53">
        <v>13</v>
      </c>
      <c r="F502" s="11">
        <v>0</v>
      </c>
      <c r="G502" s="53">
        <v>0</v>
      </c>
      <c r="H502" s="53">
        <v>3</v>
      </c>
      <c r="I502" s="53">
        <v>0</v>
      </c>
      <c r="J502" s="53">
        <v>0</v>
      </c>
      <c r="K502" s="53">
        <v>0</v>
      </c>
      <c r="L502" s="53">
        <v>3</v>
      </c>
      <c r="M502" s="53" t="s">
        <v>4032</v>
      </c>
    </row>
    <row r="503" spans="2:16" ht="16.5" hidden="1" customHeight="1">
      <c r="B503" s="48">
        <v>46159</v>
      </c>
      <c r="C503" s="53" t="s">
        <v>2496</v>
      </c>
      <c r="D503" s="53" t="s">
        <v>3669</v>
      </c>
      <c r="E503" s="53">
        <v>3</v>
      </c>
      <c r="F503" s="11">
        <v>0</v>
      </c>
      <c r="G503" s="53">
        <v>0</v>
      </c>
      <c r="H503" s="53">
        <v>0</v>
      </c>
      <c r="I503" s="53">
        <v>0</v>
      </c>
      <c r="J503" s="53">
        <v>0</v>
      </c>
      <c r="K503" s="53">
        <v>0</v>
      </c>
      <c r="L503" s="53">
        <v>0</v>
      </c>
      <c r="M503" s="53"/>
    </row>
    <row r="504" spans="2:16" ht="16.5" hidden="1" customHeight="1">
      <c r="B504" s="48">
        <v>46159</v>
      </c>
      <c r="C504" s="53" t="s">
        <v>2381</v>
      </c>
      <c r="D504" s="53" t="s">
        <v>3906</v>
      </c>
      <c r="E504" s="53">
        <v>1</v>
      </c>
      <c r="F504" s="11">
        <v>0</v>
      </c>
      <c r="G504" s="53">
        <v>0</v>
      </c>
      <c r="H504" s="53">
        <v>0</v>
      </c>
      <c r="I504" s="53">
        <v>0</v>
      </c>
      <c r="J504" s="53">
        <v>0</v>
      </c>
      <c r="K504" s="53">
        <v>0</v>
      </c>
      <c r="L504" s="53">
        <v>0</v>
      </c>
      <c r="M504" s="53"/>
    </row>
    <row r="505" spans="2:16" ht="16.5" hidden="1" customHeight="1">
      <c r="B505" s="48">
        <v>46159</v>
      </c>
      <c r="C505" s="53" t="s">
        <v>2496</v>
      </c>
      <c r="D505" s="53" t="s">
        <v>3935</v>
      </c>
      <c r="E505" s="53">
        <v>1</v>
      </c>
      <c r="F505" s="11">
        <v>0</v>
      </c>
      <c r="G505" s="53">
        <v>0</v>
      </c>
      <c r="H505" s="53">
        <v>0</v>
      </c>
      <c r="I505" s="53">
        <v>1</v>
      </c>
      <c r="J505" s="53">
        <v>0</v>
      </c>
      <c r="K505" s="53">
        <v>0</v>
      </c>
      <c r="L505" s="53">
        <v>1</v>
      </c>
      <c r="M505" s="53" t="s">
        <v>4033</v>
      </c>
    </row>
    <row r="506" spans="2:16" ht="16.5" hidden="1" customHeight="1">
      <c r="B506" s="48">
        <v>46159</v>
      </c>
      <c r="C506" s="53" t="s">
        <v>2975</v>
      </c>
      <c r="D506" s="53" t="s">
        <v>4029</v>
      </c>
      <c r="E506" s="53">
        <v>13</v>
      </c>
      <c r="F506" s="11">
        <v>0</v>
      </c>
      <c r="G506" s="53">
        <v>0</v>
      </c>
      <c r="H506" s="53">
        <v>7</v>
      </c>
      <c r="I506" s="53">
        <v>0</v>
      </c>
      <c r="J506" s="53">
        <v>0</v>
      </c>
      <c r="K506" s="53">
        <v>0</v>
      </c>
      <c r="L506" s="53">
        <v>7</v>
      </c>
      <c r="M506" s="53" t="s">
        <v>4034</v>
      </c>
      <c r="O506" s="13" t="s">
        <v>4034</v>
      </c>
      <c r="P506" s="13" t="s">
        <v>4032</v>
      </c>
    </row>
    <row r="507" spans="2:16" hidden="1">
      <c r="B507" s="48">
        <v>46159</v>
      </c>
      <c r="C507" s="53" t="s">
        <v>2381</v>
      </c>
      <c r="D507" s="53" t="s">
        <v>3805</v>
      </c>
      <c r="E507" s="53">
        <v>1</v>
      </c>
      <c r="F507" s="11">
        <v>1</v>
      </c>
      <c r="G507" s="53">
        <v>0</v>
      </c>
      <c r="H507" s="53">
        <v>0</v>
      </c>
      <c r="I507" s="53">
        <v>0</v>
      </c>
      <c r="J507" s="53">
        <v>0</v>
      </c>
      <c r="K507" s="53">
        <v>0</v>
      </c>
      <c r="L507" s="53">
        <v>0</v>
      </c>
      <c r="M507" s="53"/>
    </row>
    <row r="508" spans="2:16" hidden="1">
      <c r="B508" s="48">
        <v>46159</v>
      </c>
      <c r="C508" s="53" t="s">
        <v>627</v>
      </c>
      <c r="D508" s="53" t="s">
        <v>4005</v>
      </c>
      <c r="E508" s="53">
        <v>2</v>
      </c>
      <c r="F508" s="11">
        <v>2</v>
      </c>
      <c r="G508" s="53">
        <v>0</v>
      </c>
      <c r="H508" s="53">
        <v>0</v>
      </c>
      <c r="I508" s="53">
        <v>0</v>
      </c>
      <c r="J508" s="53">
        <v>0</v>
      </c>
      <c r="K508" s="53">
        <v>0</v>
      </c>
      <c r="L508" s="53">
        <v>0</v>
      </c>
      <c r="M508" s="53"/>
    </row>
    <row r="509" spans="2:16" hidden="1">
      <c r="B509" s="48">
        <v>46159</v>
      </c>
      <c r="C509" s="53" t="s">
        <v>2975</v>
      </c>
      <c r="D509" s="53" t="s">
        <v>4030</v>
      </c>
      <c r="E509" s="53">
        <v>1</v>
      </c>
      <c r="F509" s="11">
        <v>1</v>
      </c>
      <c r="G509" s="53">
        <v>0</v>
      </c>
      <c r="H509" s="53">
        <v>4</v>
      </c>
      <c r="I509" s="53">
        <v>0</v>
      </c>
      <c r="J509" s="53">
        <v>0</v>
      </c>
      <c r="K509" s="53">
        <v>0</v>
      </c>
      <c r="L509" s="53">
        <v>4</v>
      </c>
      <c r="M509" s="53" t="s">
        <v>4035</v>
      </c>
    </row>
    <row r="510" spans="2:16" ht="16.5" hidden="1" customHeight="1">
      <c r="B510" s="48">
        <v>46160</v>
      </c>
      <c r="C510" s="53" t="s">
        <v>627</v>
      </c>
      <c r="D510" s="53" t="s">
        <v>4036</v>
      </c>
      <c r="E510" s="53">
        <v>12</v>
      </c>
      <c r="F510" s="11">
        <v>0</v>
      </c>
      <c r="G510" s="53">
        <v>0</v>
      </c>
      <c r="H510" s="53">
        <v>0</v>
      </c>
      <c r="I510" s="53">
        <v>0</v>
      </c>
      <c r="J510" s="53">
        <v>0</v>
      </c>
      <c r="K510" s="53">
        <v>0</v>
      </c>
      <c r="L510" s="53">
        <v>0</v>
      </c>
      <c r="M510" s="53"/>
    </row>
    <row r="511" spans="2:16" ht="16.5" hidden="1" customHeight="1">
      <c r="B511" s="48">
        <v>46160</v>
      </c>
      <c r="C511" s="53" t="s">
        <v>2381</v>
      </c>
      <c r="D511" s="53" t="s">
        <v>3768</v>
      </c>
      <c r="E511" s="53">
        <v>1</v>
      </c>
      <c r="F511" s="11">
        <v>0</v>
      </c>
      <c r="G511" s="53">
        <v>0</v>
      </c>
      <c r="H511" s="53">
        <v>0</v>
      </c>
      <c r="I511" s="53">
        <v>0</v>
      </c>
      <c r="J511" s="53">
        <v>0</v>
      </c>
      <c r="K511" s="53">
        <v>0</v>
      </c>
      <c r="L511" s="53">
        <v>0</v>
      </c>
      <c r="M511" s="13"/>
    </row>
    <row r="512" spans="2:16" hidden="1">
      <c r="B512" s="48">
        <v>46160</v>
      </c>
      <c r="C512" s="53" t="s">
        <v>2496</v>
      </c>
      <c r="D512" s="53" t="s">
        <v>3799</v>
      </c>
      <c r="E512" s="53">
        <v>3</v>
      </c>
      <c r="F512" s="11">
        <v>0</v>
      </c>
      <c r="G512" s="53">
        <v>0</v>
      </c>
      <c r="H512" s="53">
        <v>1</v>
      </c>
      <c r="I512" s="53">
        <v>0</v>
      </c>
      <c r="J512" s="53">
        <v>0</v>
      </c>
      <c r="K512" s="53">
        <v>0</v>
      </c>
      <c r="L512" s="53">
        <v>1</v>
      </c>
      <c r="M512" s="53" t="s">
        <v>4044</v>
      </c>
      <c r="N512" s="53" t="s">
        <v>4063</v>
      </c>
    </row>
    <row r="513" spans="2:16" hidden="1">
      <c r="B513" s="48">
        <v>46160</v>
      </c>
      <c r="C513" s="53" t="s">
        <v>627</v>
      </c>
      <c r="D513" s="53" t="s">
        <v>4037</v>
      </c>
      <c r="E513" s="53">
        <v>1</v>
      </c>
      <c r="F513" s="11">
        <v>0</v>
      </c>
      <c r="G513" s="53">
        <v>0</v>
      </c>
      <c r="H513" s="53">
        <v>0</v>
      </c>
      <c r="I513" s="53">
        <v>0</v>
      </c>
      <c r="J513" s="53">
        <v>0</v>
      </c>
      <c r="K513" s="53">
        <v>0</v>
      </c>
      <c r="L513" s="53">
        <v>0</v>
      </c>
      <c r="M513" s="53"/>
    </row>
    <row r="514" spans="2:16" hidden="1">
      <c r="B514" s="48">
        <v>46160</v>
      </c>
      <c r="C514" s="53" t="s">
        <v>627</v>
      </c>
      <c r="D514" s="53" t="s">
        <v>3936</v>
      </c>
      <c r="E514" s="53">
        <v>1</v>
      </c>
      <c r="F514" s="11">
        <v>0</v>
      </c>
      <c r="G514" s="53">
        <v>0</v>
      </c>
      <c r="H514" s="53">
        <v>0</v>
      </c>
      <c r="I514" s="53">
        <v>0</v>
      </c>
      <c r="J514" s="53">
        <v>0</v>
      </c>
      <c r="K514" s="53">
        <v>0</v>
      </c>
      <c r="L514" s="53">
        <v>0</v>
      </c>
      <c r="M514" s="53"/>
    </row>
    <row r="515" spans="2:16" ht="16.5" hidden="1" customHeight="1">
      <c r="B515" s="48">
        <v>46160</v>
      </c>
      <c r="C515" s="53" t="s">
        <v>627</v>
      </c>
      <c r="D515" s="53" t="s">
        <v>4038</v>
      </c>
      <c r="E515" s="53">
        <v>8</v>
      </c>
      <c r="F515" s="11">
        <v>0</v>
      </c>
      <c r="G515" s="53">
        <v>0</v>
      </c>
      <c r="H515" s="53">
        <v>0</v>
      </c>
      <c r="I515" s="53">
        <v>0</v>
      </c>
      <c r="J515" s="53">
        <v>0</v>
      </c>
      <c r="K515" s="53">
        <v>0</v>
      </c>
      <c r="L515" s="53">
        <v>0</v>
      </c>
      <c r="M515" s="53"/>
    </row>
    <row r="516" spans="2:16" ht="16.5" hidden="1" customHeight="1">
      <c r="B516" s="48">
        <v>46160</v>
      </c>
      <c r="C516" s="53" t="s">
        <v>2975</v>
      </c>
      <c r="D516" s="53" t="s">
        <v>3933</v>
      </c>
      <c r="E516" s="53">
        <v>1</v>
      </c>
      <c r="F516" s="11">
        <v>0</v>
      </c>
      <c r="G516" s="53">
        <v>0</v>
      </c>
      <c r="H516" s="53">
        <v>0</v>
      </c>
      <c r="I516" s="53">
        <v>0</v>
      </c>
      <c r="J516" s="53">
        <v>0</v>
      </c>
      <c r="K516" s="53">
        <v>0</v>
      </c>
      <c r="L516" s="53">
        <v>0</v>
      </c>
      <c r="M516" s="53"/>
    </row>
    <row r="517" spans="2:16" hidden="1">
      <c r="B517" s="48">
        <v>46160</v>
      </c>
      <c r="C517" s="53" t="s">
        <v>2975</v>
      </c>
      <c r="D517" s="53" t="s">
        <v>4039</v>
      </c>
      <c r="E517" s="53">
        <v>13</v>
      </c>
      <c r="F517" s="11">
        <v>0</v>
      </c>
      <c r="G517" s="53">
        <v>0</v>
      </c>
      <c r="H517" s="53">
        <v>2</v>
      </c>
      <c r="I517" s="53">
        <v>0</v>
      </c>
      <c r="J517" s="53">
        <v>0</v>
      </c>
      <c r="K517" s="53">
        <v>0</v>
      </c>
      <c r="L517" s="53">
        <v>2</v>
      </c>
      <c r="M517" s="53" t="s">
        <v>4045</v>
      </c>
    </row>
    <row r="518" spans="2:16" hidden="1">
      <c r="B518" s="48">
        <v>46161</v>
      </c>
      <c r="C518" s="53" t="s">
        <v>627</v>
      </c>
      <c r="D518" s="53" t="s">
        <v>3971</v>
      </c>
      <c r="E518" s="53">
        <v>1</v>
      </c>
      <c r="F518" s="11">
        <v>0</v>
      </c>
      <c r="G518" s="53">
        <v>0</v>
      </c>
      <c r="H518" s="53">
        <v>0</v>
      </c>
      <c r="I518" s="53">
        <v>0</v>
      </c>
      <c r="J518" s="53">
        <v>0</v>
      </c>
      <c r="K518" s="53">
        <v>0</v>
      </c>
      <c r="L518" s="53">
        <v>0</v>
      </c>
      <c r="M518" s="53"/>
    </row>
    <row r="519" spans="2:16" hidden="1">
      <c r="B519" s="48">
        <v>46161</v>
      </c>
      <c r="C519" s="53" t="s">
        <v>2381</v>
      </c>
      <c r="D519" s="53" t="s">
        <v>3990</v>
      </c>
      <c r="E519" s="53">
        <v>2</v>
      </c>
      <c r="F519" s="11">
        <v>0</v>
      </c>
      <c r="G519" s="53">
        <v>0</v>
      </c>
      <c r="H519" s="53">
        <v>1</v>
      </c>
      <c r="I519" s="53">
        <v>0</v>
      </c>
      <c r="J519" s="53">
        <v>0</v>
      </c>
      <c r="K519" s="53">
        <v>0</v>
      </c>
      <c r="L519" s="53">
        <v>1</v>
      </c>
      <c r="M519" s="53"/>
      <c r="O519" s="53" t="s">
        <v>4061</v>
      </c>
      <c r="P519" s="53" t="s">
        <v>4061</v>
      </c>
    </row>
    <row r="520" spans="2:16" hidden="1">
      <c r="B520" s="48">
        <v>46161</v>
      </c>
      <c r="C520" s="53" t="s">
        <v>2381</v>
      </c>
      <c r="D520" s="53" t="s">
        <v>3769</v>
      </c>
      <c r="E520" s="53">
        <v>1</v>
      </c>
      <c r="F520" s="11">
        <v>0</v>
      </c>
      <c r="G520" s="53">
        <v>0</v>
      </c>
      <c r="H520" s="53">
        <v>0</v>
      </c>
      <c r="I520" s="53">
        <v>0</v>
      </c>
      <c r="J520" s="53">
        <v>0</v>
      </c>
      <c r="K520" s="53">
        <v>0</v>
      </c>
      <c r="L520" s="53">
        <v>0</v>
      </c>
      <c r="M520" s="53"/>
      <c r="O520" s="53"/>
      <c r="P520" s="53"/>
    </row>
    <row r="521" spans="2:16" ht="16.5" hidden="1" customHeight="1">
      <c r="B521" s="48">
        <v>46161</v>
      </c>
      <c r="C521" s="53" t="s">
        <v>2496</v>
      </c>
      <c r="D521" s="53" t="s">
        <v>3885</v>
      </c>
      <c r="E521" s="53">
        <v>1</v>
      </c>
      <c r="F521" s="11">
        <v>0</v>
      </c>
      <c r="G521" s="53">
        <v>0</v>
      </c>
      <c r="H521" s="53">
        <v>0</v>
      </c>
      <c r="I521" s="53">
        <v>0</v>
      </c>
      <c r="J521" s="53">
        <v>0</v>
      </c>
      <c r="K521" s="53">
        <v>0</v>
      </c>
      <c r="L521" s="53">
        <v>0</v>
      </c>
      <c r="M521" s="53"/>
      <c r="O521" s="53"/>
      <c r="P521" s="53"/>
    </row>
    <row r="522" spans="2:16" ht="16.5" hidden="1" customHeight="1">
      <c r="B522" s="48">
        <v>46161</v>
      </c>
      <c r="C522" s="53" t="s">
        <v>2496</v>
      </c>
      <c r="D522" s="53" t="s">
        <v>3629</v>
      </c>
      <c r="E522" s="53">
        <v>2</v>
      </c>
      <c r="F522" s="11">
        <v>0</v>
      </c>
      <c r="G522" s="53">
        <v>0</v>
      </c>
      <c r="H522" s="53">
        <v>0</v>
      </c>
      <c r="I522" s="53">
        <v>0</v>
      </c>
      <c r="J522" s="53">
        <v>0</v>
      </c>
      <c r="K522" s="53">
        <v>0</v>
      </c>
      <c r="L522" s="53">
        <v>0</v>
      </c>
      <c r="M522" s="53"/>
      <c r="O522" s="53"/>
      <c r="P522" s="53"/>
    </row>
    <row r="523" spans="2:16" hidden="1">
      <c r="B523" s="48">
        <v>46161</v>
      </c>
      <c r="C523" s="53" t="s">
        <v>2381</v>
      </c>
      <c r="D523" s="53" t="s">
        <v>4051</v>
      </c>
      <c r="E523" s="53">
        <v>1</v>
      </c>
      <c r="F523" s="11">
        <v>0</v>
      </c>
      <c r="G523" s="53">
        <v>0</v>
      </c>
      <c r="H523" s="53">
        <v>1</v>
      </c>
      <c r="I523" s="53">
        <v>0</v>
      </c>
      <c r="J523" s="53">
        <v>0</v>
      </c>
      <c r="K523" s="53">
        <v>0</v>
      </c>
      <c r="L523" s="53">
        <v>1</v>
      </c>
      <c r="M523" s="53" t="s">
        <v>4058</v>
      </c>
      <c r="O523" s="53"/>
      <c r="P523" s="53"/>
    </row>
    <row r="524" spans="2:16" hidden="1">
      <c r="B524" s="48">
        <v>46161</v>
      </c>
      <c r="C524" s="53" t="s">
        <v>2381</v>
      </c>
      <c r="D524" s="53" t="s">
        <v>3932</v>
      </c>
      <c r="E524" s="53">
        <v>1</v>
      </c>
      <c r="F524" s="11">
        <v>0</v>
      </c>
      <c r="G524" s="53">
        <v>0</v>
      </c>
      <c r="H524" s="53">
        <v>0</v>
      </c>
      <c r="I524" s="53">
        <v>0</v>
      </c>
      <c r="J524" s="53">
        <v>0</v>
      </c>
      <c r="K524" s="53">
        <v>0</v>
      </c>
      <c r="L524" s="53">
        <v>0</v>
      </c>
      <c r="M524" s="53"/>
      <c r="O524" s="53"/>
      <c r="P524" s="53"/>
    </row>
    <row r="525" spans="2:16" hidden="1">
      <c r="B525" s="48">
        <v>46161</v>
      </c>
      <c r="C525" s="53" t="s">
        <v>2496</v>
      </c>
      <c r="D525" s="53" t="s">
        <v>3865</v>
      </c>
      <c r="E525" s="53">
        <v>3</v>
      </c>
      <c r="F525" s="11">
        <v>0</v>
      </c>
      <c r="G525" s="53">
        <v>0</v>
      </c>
      <c r="H525" s="53">
        <v>0</v>
      </c>
      <c r="I525" s="53">
        <v>0</v>
      </c>
      <c r="J525" s="53">
        <v>0</v>
      </c>
      <c r="K525" s="53">
        <v>0</v>
      </c>
      <c r="L525" s="53">
        <v>0</v>
      </c>
      <c r="M525" s="53"/>
      <c r="O525" s="53"/>
      <c r="P525" s="53"/>
    </row>
    <row r="526" spans="2:16" hidden="1">
      <c r="B526" s="48">
        <v>46161</v>
      </c>
      <c r="C526" s="53" t="s">
        <v>2496</v>
      </c>
      <c r="D526" s="53" t="s">
        <v>3863</v>
      </c>
      <c r="E526" s="53">
        <v>4</v>
      </c>
      <c r="F526" s="11">
        <v>0</v>
      </c>
      <c r="G526" s="53">
        <v>0</v>
      </c>
      <c r="H526" s="53">
        <v>0</v>
      </c>
      <c r="I526" s="53">
        <v>0</v>
      </c>
      <c r="J526" s="53">
        <v>0</v>
      </c>
      <c r="K526" s="53">
        <v>0</v>
      </c>
      <c r="L526" s="53">
        <v>0</v>
      </c>
      <c r="M526" s="53"/>
      <c r="O526" s="53"/>
      <c r="P526" s="53"/>
    </row>
    <row r="527" spans="2:16" hidden="1">
      <c r="B527" s="48">
        <v>46161</v>
      </c>
      <c r="C527" s="53" t="s">
        <v>2381</v>
      </c>
      <c r="D527" s="53" t="s">
        <v>3907</v>
      </c>
      <c r="E527" s="53">
        <v>4</v>
      </c>
      <c r="F527" s="11">
        <v>0</v>
      </c>
      <c r="G527" s="53">
        <v>0</v>
      </c>
      <c r="H527" s="53">
        <v>2</v>
      </c>
      <c r="I527" s="53">
        <v>0</v>
      </c>
      <c r="J527" s="53">
        <v>0</v>
      </c>
      <c r="K527" s="53">
        <v>0</v>
      </c>
      <c r="L527" s="53">
        <v>2</v>
      </c>
      <c r="M527" s="53" t="s">
        <v>4058</v>
      </c>
      <c r="O527" s="53"/>
      <c r="P527" s="53"/>
    </row>
    <row r="528" spans="2:16" hidden="1">
      <c r="B528" s="48">
        <v>46161</v>
      </c>
      <c r="C528" s="53" t="s">
        <v>2975</v>
      </c>
      <c r="D528" s="53" t="s">
        <v>4052</v>
      </c>
      <c r="E528" s="53">
        <v>13</v>
      </c>
      <c r="F528" s="11">
        <v>0</v>
      </c>
      <c r="G528" s="53">
        <v>0</v>
      </c>
      <c r="H528" s="53">
        <v>2</v>
      </c>
      <c r="I528" s="53">
        <v>0</v>
      </c>
      <c r="J528" s="53">
        <v>0</v>
      </c>
      <c r="K528" s="53">
        <v>0</v>
      </c>
      <c r="L528" s="53">
        <v>2</v>
      </c>
      <c r="M528" s="53" t="s">
        <v>4057</v>
      </c>
      <c r="O528" s="53"/>
      <c r="P528" s="53"/>
    </row>
    <row r="529" spans="2:16" hidden="1">
      <c r="B529" s="48">
        <v>46161</v>
      </c>
      <c r="C529" s="53" t="s">
        <v>2975</v>
      </c>
      <c r="D529" s="53" t="s">
        <v>3739</v>
      </c>
      <c r="E529" s="53">
        <v>1</v>
      </c>
      <c r="F529" s="11">
        <v>1</v>
      </c>
      <c r="G529" s="53">
        <v>0</v>
      </c>
      <c r="H529" s="53">
        <v>4</v>
      </c>
      <c r="I529" s="53">
        <v>0</v>
      </c>
      <c r="J529" s="53">
        <v>0</v>
      </c>
      <c r="K529" s="53">
        <v>0</v>
      </c>
      <c r="L529" s="53">
        <v>4</v>
      </c>
      <c r="M529" s="53" t="s">
        <v>4059</v>
      </c>
      <c r="O529" s="53" t="s">
        <v>4061</v>
      </c>
      <c r="P529" s="53" t="s">
        <v>4062</v>
      </c>
    </row>
    <row r="530" spans="2:16" hidden="1">
      <c r="B530" s="48">
        <v>46161</v>
      </c>
      <c r="C530" s="53" t="s">
        <v>2381</v>
      </c>
      <c r="D530" s="53" t="s">
        <v>4060</v>
      </c>
      <c r="E530" s="53">
        <v>7</v>
      </c>
      <c r="F530" s="11">
        <v>1</v>
      </c>
      <c r="G530" s="53">
        <v>0</v>
      </c>
      <c r="H530" s="53">
        <v>2</v>
      </c>
      <c r="I530" s="53">
        <v>0</v>
      </c>
      <c r="J530" s="53">
        <v>0</v>
      </c>
      <c r="K530" s="53">
        <v>0</v>
      </c>
      <c r="L530" s="53">
        <v>2</v>
      </c>
      <c r="M530" s="53" t="s">
        <v>4057</v>
      </c>
      <c r="O530" s="53" t="s">
        <v>4062</v>
      </c>
      <c r="P530" s="53" t="s">
        <v>4061</v>
      </c>
    </row>
    <row r="531" spans="2:16" hidden="1">
      <c r="B531" s="48">
        <v>46162</v>
      </c>
      <c r="C531" s="53" t="s">
        <v>627</v>
      </c>
      <c r="D531" s="53" t="s">
        <v>4072</v>
      </c>
      <c r="E531" s="53">
        <v>5</v>
      </c>
      <c r="F531" s="11">
        <v>2</v>
      </c>
      <c r="G531" s="53">
        <v>0</v>
      </c>
      <c r="H531" s="53">
        <v>7</v>
      </c>
      <c r="I531" s="53">
        <v>0</v>
      </c>
      <c r="J531" s="53">
        <v>0</v>
      </c>
      <c r="K531" s="53">
        <v>0</v>
      </c>
      <c r="L531" s="53">
        <v>7</v>
      </c>
      <c r="M531" s="53" t="s">
        <v>4073</v>
      </c>
      <c r="O531" s="13" t="s">
        <v>4074</v>
      </c>
      <c r="P531" s="13" t="s">
        <v>4073</v>
      </c>
    </row>
    <row r="532" spans="2:16" hidden="1">
      <c r="B532" s="48">
        <v>46162</v>
      </c>
      <c r="C532" s="53" t="s">
        <v>2381</v>
      </c>
      <c r="D532" s="53" t="s">
        <v>4011</v>
      </c>
      <c r="E532" s="53">
        <v>3</v>
      </c>
      <c r="F532" s="11">
        <v>0</v>
      </c>
      <c r="G532" s="53">
        <v>0</v>
      </c>
      <c r="H532" s="53">
        <v>0</v>
      </c>
      <c r="I532" s="53">
        <v>0</v>
      </c>
      <c r="J532" s="53">
        <v>0</v>
      </c>
      <c r="K532" s="53">
        <v>0</v>
      </c>
      <c r="L532" s="53">
        <v>0</v>
      </c>
      <c r="M532" s="53"/>
    </row>
    <row r="533" spans="2:16" hidden="1">
      <c r="B533" s="48">
        <v>46162</v>
      </c>
      <c r="C533" s="53" t="s">
        <v>2381</v>
      </c>
      <c r="D533" s="53" t="s">
        <v>3937</v>
      </c>
      <c r="E533" s="53">
        <v>1</v>
      </c>
      <c r="F533" s="11">
        <v>0</v>
      </c>
      <c r="G533" s="53">
        <v>0</v>
      </c>
      <c r="H533" s="53">
        <v>0</v>
      </c>
      <c r="I533" s="53">
        <v>0</v>
      </c>
      <c r="J533" s="53">
        <v>0</v>
      </c>
      <c r="K533" s="53">
        <v>0</v>
      </c>
      <c r="L533" s="53">
        <v>0</v>
      </c>
      <c r="M533" s="53"/>
      <c r="O533" s="53"/>
      <c r="P533" s="53"/>
    </row>
    <row r="534" spans="2:16" hidden="1">
      <c r="B534" s="48">
        <v>46162</v>
      </c>
      <c r="C534" s="53" t="s">
        <v>2381</v>
      </c>
      <c r="D534" s="53" t="s">
        <v>3805</v>
      </c>
      <c r="E534" s="53">
        <v>1</v>
      </c>
      <c r="F534" s="11">
        <v>0</v>
      </c>
      <c r="G534" s="53">
        <v>0</v>
      </c>
      <c r="H534" s="53">
        <v>0</v>
      </c>
      <c r="I534" s="53">
        <v>0</v>
      </c>
      <c r="J534" s="53">
        <v>0</v>
      </c>
      <c r="K534" s="53">
        <v>0</v>
      </c>
      <c r="L534" s="53">
        <v>0</v>
      </c>
      <c r="M534" s="53"/>
      <c r="O534" s="53"/>
      <c r="P534" s="53"/>
    </row>
    <row r="535" spans="2:16" hidden="1">
      <c r="B535" s="48">
        <v>46162</v>
      </c>
      <c r="C535" s="53" t="s">
        <v>2975</v>
      </c>
      <c r="D535" s="53" t="s">
        <v>3796</v>
      </c>
      <c r="E535" s="53">
        <v>3</v>
      </c>
      <c r="F535" s="11">
        <v>0</v>
      </c>
      <c r="G535" s="53">
        <v>0</v>
      </c>
      <c r="H535" s="53">
        <v>0</v>
      </c>
      <c r="I535" s="53">
        <v>0</v>
      </c>
      <c r="J535" s="53">
        <v>0</v>
      </c>
      <c r="K535" s="53">
        <v>0</v>
      </c>
      <c r="L535" s="53">
        <v>0</v>
      </c>
      <c r="M535" s="53"/>
      <c r="O535" s="53"/>
      <c r="P535" s="53"/>
    </row>
    <row r="536" spans="2:16" hidden="1">
      <c r="B536" s="48">
        <v>46162</v>
      </c>
      <c r="C536" s="53" t="s">
        <v>2381</v>
      </c>
      <c r="D536" s="53" t="s">
        <v>4066</v>
      </c>
      <c r="E536" s="53">
        <v>13</v>
      </c>
      <c r="F536" s="11">
        <v>0</v>
      </c>
      <c r="G536" s="53">
        <v>0</v>
      </c>
      <c r="H536" s="53">
        <v>1</v>
      </c>
      <c r="I536" s="53">
        <v>0</v>
      </c>
      <c r="J536" s="53">
        <v>0</v>
      </c>
      <c r="K536" s="53">
        <v>0</v>
      </c>
      <c r="L536" s="53">
        <v>1</v>
      </c>
      <c r="M536" s="53" t="s">
        <v>4075</v>
      </c>
    </row>
    <row r="537" spans="2:16" hidden="1">
      <c r="B537" s="48">
        <v>46162</v>
      </c>
      <c r="C537" s="53" t="s">
        <v>2496</v>
      </c>
      <c r="D537" s="53" t="s">
        <v>4067</v>
      </c>
      <c r="E537" s="53">
        <v>2</v>
      </c>
      <c r="F537" s="11">
        <v>0</v>
      </c>
      <c r="G537" s="53">
        <v>0</v>
      </c>
      <c r="H537" s="53">
        <v>0</v>
      </c>
      <c r="I537" s="53">
        <v>0</v>
      </c>
      <c r="J537" s="53">
        <v>0</v>
      </c>
      <c r="K537" s="53">
        <v>0</v>
      </c>
      <c r="L537" s="53">
        <v>0</v>
      </c>
      <c r="M537" s="53"/>
    </row>
    <row r="538" spans="2:16" hidden="1">
      <c r="B538" s="48">
        <v>46162</v>
      </c>
      <c r="C538" s="53" t="s">
        <v>2381</v>
      </c>
      <c r="D538" s="53" t="s">
        <v>4068</v>
      </c>
      <c r="E538" s="53">
        <v>13</v>
      </c>
      <c r="F538" s="11">
        <v>1</v>
      </c>
      <c r="G538" s="53">
        <v>0</v>
      </c>
      <c r="H538" s="53">
        <v>2</v>
      </c>
      <c r="I538" s="53">
        <v>0</v>
      </c>
      <c r="J538" s="53">
        <v>0</v>
      </c>
      <c r="K538" s="53">
        <v>0</v>
      </c>
      <c r="L538" s="53">
        <v>2</v>
      </c>
      <c r="M538" s="53"/>
      <c r="O538" s="13" t="s">
        <v>4073</v>
      </c>
      <c r="P538" s="13" t="s">
        <v>4076</v>
      </c>
    </row>
    <row r="539" spans="2:16" hidden="1">
      <c r="B539" s="48">
        <v>46162</v>
      </c>
      <c r="C539" s="53" t="s">
        <v>2975</v>
      </c>
      <c r="D539" s="53" t="s">
        <v>4077</v>
      </c>
      <c r="E539" s="53">
        <v>2</v>
      </c>
      <c r="F539" s="11">
        <v>1</v>
      </c>
      <c r="G539" s="53">
        <v>0</v>
      </c>
      <c r="H539" s="53">
        <v>4</v>
      </c>
      <c r="I539" s="53">
        <v>0</v>
      </c>
      <c r="J539" s="53">
        <v>0</v>
      </c>
      <c r="K539" s="53">
        <v>0</v>
      </c>
      <c r="L539" s="53">
        <v>4</v>
      </c>
      <c r="M539" s="53" t="s">
        <v>4073</v>
      </c>
      <c r="O539" s="53"/>
      <c r="P539" s="53"/>
    </row>
    <row r="540" spans="2:16" hidden="1">
      <c r="B540" s="48">
        <v>46162</v>
      </c>
      <c r="C540" s="53" t="s">
        <v>2496</v>
      </c>
      <c r="D540" s="53" t="s">
        <v>3598</v>
      </c>
      <c r="E540" s="53">
        <v>4</v>
      </c>
      <c r="F540" s="11">
        <v>4</v>
      </c>
      <c r="G540" s="53">
        <v>0</v>
      </c>
      <c r="H540" s="53">
        <v>0</v>
      </c>
      <c r="I540" s="53">
        <v>0</v>
      </c>
      <c r="J540" s="53">
        <v>0</v>
      </c>
      <c r="K540" s="53">
        <v>0</v>
      </c>
      <c r="L540" s="53">
        <v>0</v>
      </c>
      <c r="M540" s="53"/>
    </row>
    <row r="541" spans="2:16" hidden="1">
      <c r="B541" s="48">
        <v>46162</v>
      </c>
      <c r="C541" s="53" t="s">
        <v>2975</v>
      </c>
      <c r="D541" s="53" t="s">
        <v>4070</v>
      </c>
      <c r="E541" s="53">
        <v>13</v>
      </c>
      <c r="F541" s="11">
        <v>13</v>
      </c>
      <c r="G541" s="53">
        <v>0</v>
      </c>
      <c r="H541" s="53">
        <v>62</v>
      </c>
      <c r="I541" s="53">
        <v>0</v>
      </c>
      <c r="J541" s="53">
        <v>0</v>
      </c>
      <c r="K541" s="53">
        <v>0</v>
      </c>
      <c r="L541" s="53">
        <v>62</v>
      </c>
      <c r="M541" s="1" t="s">
        <v>4073</v>
      </c>
      <c r="N541" s="13" t="s">
        <v>4073</v>
      </c>
      <c r="O541" s="13" t="s">
        <v>4073</v>
      </c>
      <c r="P541" s="13" t="s">
        <v>4073</v>
      </c>
    </row>
    <row r="542" spans="2:16" hidden="1">
      <c r="B542" s="48">
        <v>46162</v>
      </c>
      <c r="C542" s="53" t="s">
        <v>2975</v>
      </c>
      <c r="D542" s="53" t="s">
        <v>4071</v>
      </c>
      <c r="E542" s="53">
        <v>2</v>
      </c>
      <c r="F542" s="11">
        <v>2</v>
      </c>
      <c r="G542" s="53">
        <v>0</v>
      </c>
      <c r="H542" s="53">
        <v>18</v>
      </c>
      <c r="I542" s="53">
        <v>0</v>
      </c>
      <c r="J542" s="53">
        <v>0</v>
      </c>
      <c r="K542" s="53">
        <v>0</v>
      </c>
      <c r="L542" s="53">
        <v>18</v>
      </c>
      <c r="M542" s="53" t="s">
        <v>4078</v>
      </c>
      <c r="O542" s="13" t="s">
        <v>4075</v>
      </c>
      <c r="P542" s="13" t="s">
        <v>4073</v>
      </c>
    </row>
    <row r="543" spans="2:16" hidden="1">
      <c r="B543" s="49">
        <v>46163</v>
      </c>
      <c r="C543" s="53" t="s">
        <v>2381</v>
      </c>
      <c r="D543" s="53" t="s">
        <v>4081</v>
      </c>
      <c r="E543" s="53">
        <v>10</v>
      </c>
      <c r="F543" s="11">
        <v>0</v>
      </c>
      <c r="G543" s="53">
        <v>0</v>
      </c>
      <c r="H543" s="53">
        <v>0</v>
      </c>
      <c r="I543" s="53">
        <v>0</v>
      </c>
      <c r="J543" s="53">
        <v>0</v>
      </c>
      <c r="K543" s="53">
        <v>0</v>
      </c>
      <c r="L543" s="53">
        <v>0</v>
      </c>
      <c r="M543" s="53"/>
    </row>
    <row r="544" spans="2:16" hidden="1">
      <c r="B544" s="49">
        <v>46163</v>
      </c>
      <c r="C544" s="53" t="s">
        <v>2381</v>
      </c>
      <c r="D544" s="53" t="s">
        <v>4082</v>
      </c>
      <c r="E544" s="53">
        <v>13</v>
      </c>
      <c r="F544" s="11">
        <v>1</v>
      </c>
      <c r="G544" s="53">
        <v>0</v>
      </c>
      <c r="H544" s="53">
        <v>2</v>
      </c>
      <c r="I544" s="53">
        <v>0</v>
      </c>
      <c r="J544" s="53">
        <v>0</v>
      </c>
      <c r="K544" s="53">
        <v>0</v>
      </c>
      <c r="L544" s="53">
        <v>2</v>
      </c>
      <c r="M544" s="53"/>
      <c r="N544" s="13" t="s">
        <v>4094</v>
      </c>
      <c r="O544" s="13" t="s">
        <v>4095</v>
      </c>
      <c r="P544" s="13" t="s">
        <v>4096</v>
      </c>
    </row>
    <row r="545" spans="2:26" hidden="1">
      <c r="B545" s="49">
        <v>46163</v>
      </c>
      <c r="C545" s="53" t="s">
        <v>2975</v>
      </c>
      <c r="D545" s="53" t="s">
        <v>3853</v>
      </c>
      <c r="E545" s="53">
        <v>1</v>
      </c>
      <c r="F545" s="11">
        <v>0</v>
      </c>
      <c r="G545" s="53">
        <v>0</v>
      </c>
      <c r="H545" s="53">
        <v>0</v>
      </c>
      <c r="I545" s="53">
        <v>0</v>
      </c>
      <c r="J545" s="53">
        <v>0</v>
      </c>
      <c r="K545" s="53">
        <v>0</v>
      </c>
      <c r="L545" s="53">
        <v>0</v>
      </c>
      <c r="M545" s="53"/>
    </row>
    <row r="546" spans="2:26" hidden="1">
      <c r="B546" s="49">
        <v>46163</v>
      </c>
      <c r="C546" s="53" t="s">
        <v>2975</v>
      </c>
      <c r="D546" s="53" t="s">
        <v>3973</v>
      </c>
      <c r="E546" s="53">
        <v>1</v>
      </c>
      <c r="F546" s="11">
        <v>0</v>
      </c>
      <c r="G546" s="53">
        <v>0</v>
      </c>
      <c r="H546" s="53">
        <v>0</v>
      </c>
      <c r="I546" s="53">
        <v>0</v>
      </c>
      <c r="J546" s="53">
        <v>0</v>
      </c>
      <c r="K546" s="53">
        <v>0</v>
      </c>
      <c r="L546" s="53">
        <v>0</v>
      </c>
      <c r="M546" s="53"/>
    </row>
    <row r="547" spans="2:26" hidden="1">
      <c r="B547" s="49">
        <v>46163</v>
      </c>
      <c r="C547" s="53" t="s">
        <v>2975</v>
      </c>
      <c r="D547" s="53" t="s">
        <v>3806</v>
      </c>
      <c r="E547" s="53">
        <v>1</v>
      </c>
      <c r="F547" s="11">
        <v>0</v>
      </c>
      <c r="G547" s="53">
        <v>0</v>
      </c>
      <c r="H547" s="53">
        <v>0</v>
      </c>
      <c r="I547" s="53">
        <v>0</v>
      </c>
      <c r="J547" s="53">
        <v>0</v>
      </c>
      <c r="K547" s="53">
        <v>0</v>
      </c>
      <c r="L547" s="53">
        <v>0</v>
      </c>
      <c r="M547" s="53"/>
    </row>
    <row r="548" spans="2:26" hidden="1">
      <c r="B548" s="49">
        <v>46163</v>
      </c>
      <c r="C548" s="53" t="s">
        <v>2975</v>
      </c>
      <c r="D548" s="53" t="s">
        <v>4083</v>
      </c>
      <c r="E548" s="53">
        <v>13</v>
      </c>
      <c r="F548" s="11">
        <v>0</v>
      </c>
      <c r="G548" s="53">
        <v>0</v>
      </c>
      <c r="H548" s="53">
        <v>1</v>
      </c>
      <c r="I548" s="53">
        <v>0</v>
      </c>
      <c r="J548" s="53">
        <v>1</v>
      </c>
      <c r="K548" s="53">
        <v>0</v>
      </c>
      <c r="L548" s="53">
        <v>2</v>
      </c>
      <c r="M548" s="53"/>
      <c r="N548" s="13" t="s">
        <v>4098</v>
      </c>
      <c r="O548" s="13" t="s">
        <v>4097</v>
      </c>
      <c r="P548" s="13" t="s">
        <v>4097</v>
      </c>
    </row>
    <row r="549" spans="2:26" hidden="1">
      <c r="B549" s="49">
        <v>46163</v>
      </c>
      <c r="C549" s="53" t="s">
        <v>627</v>
      </c>
      <c r="D549" s="53" t="s">
        <v>4016</v>
      </c>
      <c r="E549" s="53">
        <v>2</v>
      </c>
      <c r="F549" s="11">
        <v>0</v>
      </c>
      <c r="G549" s="53">
        <v>0</v>
      </c>
      <c r="H549" s="53">
        <v>0</v>
      </c>
      <c r="I549" s="53">
        <v>0</v>
      </c>
      <c r="J549" s="53">
        <v>0</v>
      </c>
      <c r="K549" s="53">
        <v>0</v>
      </c>
      <c r="L549" s="53">
        <v>0</v>
      </c>
      <c r="M549" s="53"/>
    </row>
    <row r="550" spans="2:26" hidden="1">
      <c r="B550" s="49">
        <v>46163</v>
      </c>
      <c r="C550" s="53" t="s">
        <v>2381</v>
      </c>
      <c r="D550" s="53" t="s">
        <v>4003</v>
      </c>
      <c r="E550" s="53">
        <v>9</v>
      </c>
      <c r="F550" s="11">
        <v>0</v>
      </c>
      <c r="G550" s="53">
        <v>0</v>
      </c>
      <c r="H550" s="53">
        <v>0</v>
      </c>
      <c r="I550" s="53">
        <v>0</v>
      </c>
      <c r="J550" s="53">
        <v>0</v>
      </c>
      <c r="K550" s="53">
        <v>0</v>
      </c>
      <c r="L550" s="53">
        <v>0</v>
      </c>
      <c r="M550" s="53"/>
    </row>
    <row r="551" spans="2:26" hidden="1">
      <c r="B551" s="49">
        <v>46163</v>
      </c>
      <c r="C551" s="53" t="s">
        <v>627</v>
      </c>
      <c r="D551" s="53" t="s">
        <v>4084</v>
      </c>
      <c r="E551" s="53">
        <v>7</v>
      </c>
      <c r="F551" s="11">
        <v>0</v>
      </c>
      <c r="G551" s="53">
        <v>0</v>
      </c>
      <c r="H551" s="53">
        <v>0</v>
      </c>
      <c r="I551" s="53">
        <v>0</v>
      </c>
      <c r="J551" s="53">
        <v>0</v>
      </c>
      <c r="K551" s="53">
        <v>0</v>
      </c>
      <c r="L551" s="53">
        <v>0</v>
      </c>
      <c r="M551" s="53"/>
    </row>
    <row r="552" spans="2:26" hidden="1">
      <c r="B552" s="49">
        <v>46163</v>
      </c>
      <c r="C552" s="53" t="s">
        <v>2381</v>
      </c>
      <c r="D552" s="53" t="s">
        <v>4085</v>
      </c>
      <c r="E552" s="53">
        <v>5</v>
      </c>
      <c r="F552" s="11">
        <v>0</v>
      </c>
      <c r="G552" s="53">
        <v>0</v>
      </c>
      <c r="H552" s="53">
        <v>0</v>
      </c>
      <c r="I552" s="53">
        <v>0</v>
      </c>
      <c r="J552" s="53">
        <v>0</v>
      </c>
      <c r="K552" s="53">
        <v>0</v>
      </c>
      <c r="L552" s="53">
        <v>0</v>
      </c>
      <c r="M552" s="53"/>
    </row>
    <row r="553" spans="2:26" hidden="1">
      <c r="B553" s="49">
        <v>46163</v>
      </c>
      <c r="C553" s="53" t="s">
        <v>2496</v>
      </c>
      <c r="D553" s="53" t="s">
        <v>3598</v>
      </c>
      <c r="E553" s="53">
        <v>4</v>
      </c>
      <c r="F553" s="11">
        <v>0</v>
      </c>
      <c r="G553" s="53">
        <v>0</v>
      </c>
      <c r="H553" s="53">
        <v>0</v>
      </c>
      <c r="I553" s="53">
        <v>0</v>
      </c>
      <c r="J553" s="53">
        <v>0</v>
      </c>
      <c r="K553" s="53">
        <v>0</v>
      </c>
      <c r="L553" s="53">
        <v>0</v>
      </c>
      <c r="O553" s="53"/>
    </row>
    <row r="554" spans="2:26" hidden="1">
      <c r="B554" s="49">
        <v>46163</v>
      </c>
      <c r="C554" s="53" t="s">
        <v>2975</v>
      </c>
      <c r="D554" s="53" t="s">
        <v>4086</v>
      </c>
      <c r="E554" s="53">
        <v>7</v>
      </c>
      <c r="F554" s="11">
        <v>0</v>
      </c>
      <c r="G554" s="53">
        <v>0</v>
      </c>
      <c r="H554" s="53">
        <v>0</v>
      </c>
      <c r="I554" s="53">
        <v>0</v>
      </c>
      <c r="J554" s="53">
        <v>0</v>
      </c>
      <c r="K554" s="53">
        <v>0</v>
      </c>
      <c r="L554" s="53">
        <v>0</v>
      </c>
      <c r="M554" s="53"/>
    </row>
    <row r="555" spans="2:26" hidden="1">
      <c r="B555" s="49">
        <v>46163</v>
      </c>
      <c r="C555" s="53" t="s">
        <v>2496</v>
      </c>
      <c r="D555" s="53" t="s">
        <v>4087</v>
      </c>
      <c r="E555" s="53">
        <v>5</v>
      </c>
      <c r="F555" s="11">
        <v>0</v>
      </c>
      <c r="G555" s="53">
        <v>0</v>
      </c>
      <c r="H555" s="53">
        <v>0</v>
      </c>
      <c r="I555" s="53">
        <v>1</v>
      </c>
      <c r="J555" s="53">
        <v>0</v>
      </c>
      <c r="K555" s="53">
        <v>0</v>
      </c>
      <c r="L555" s="53">
        <v>1</v>
      </c>
      <c r="M555" s="53" t="s">
        <v>4097</v>
      </c>
    </row>
    <row r="556" spans="2:26" s="84" customFormat="1" hidden="1">
      <c r="B556" s="49">
        <v>46163</v>
      </c>
      <c r="C556" s="53" t="s">
        <v>2975</v>
      </c>
      <c r="D556" s="53" t="s">
        <v>4088</v>
      </c>
      <c r="E556" s="53">
        <v>11</v>
      </c>
      <c r="F556" s="11">
        <v>0</v>
      </c>
      <c r="G556" s="18">
        <v>0</v>
      </c>
      <c r="H556" s="18">
        <v>4</v>
      </c>
      <c r="I556" s="18">
        <v>0</v>
      </c>
      <c r="J556" s="18">
        <v>0</v>
      </c>
      <c r="K556" s="18">
        <v>0</v>
      </c>
      <c r="L556" s="18">
        <v>4</v>
      </c>
      <c r="M556" s="18"/>
      <c r="N556" s="18"/>
      <c r="O556" s="18" t="s">
        <v>4097</v>
      </c>
      <c r="P556" s="53" t="s">
        <v>4094</v>
      </c>
      <c r="Q556" s="23"/>
      <c r="R556" s="73"/>
      <c r="S556" s="87"/>
      <c r="T556" s="92"/>
      <c r="U556" s="93"/>
      <c r="V556" s="89"/>
      <c r="W556" s="90"/>
      <c r="X556" s="94"/>
      <c r="Y556" s="95"/>
      <c r="Z556" s="96"/>
    </row>
    <row r="557" spans="2:26" hidden="1">
      <c r="B557" s="49">
        <v>46163</v>
      </c>
      <c r="C557" s="53" t="s">
        <v>2975</v>
      </c>
      <c r="D557" s="53" t="s">
        <v>4089</v>
      </c>
      <c r="E557" s="53">
        <v>13</v>
      </c>
      <c r="F557" s="21">
        <v>0</v>
      </c>
      <c r="G557" s="18">
        <v>0</v>
      </c>
      <c r="H557" s="18">
        <v>0</v>
      </c>
      <c r="I557" s="18">
        <v>0</v>
      </c>
      <c r="J557" s="18">
        <v>0</v>
      </c>
      <c r="K557" s="18">
        <v>0</v>
      </c>
      <c r="L557" s="18">
        <v>0</v>
      </c>
      <c r="M557" s="53"/>
    </row>
    <row r="558" spans="2:26" hidden="1">
      <c r="B558" s="49">
        <v>46163</v>
      </c>
      <c r="C558" s="53" t="s">
        <v>627</v>
      </c>
      <c r="D558" s="53" t="s">
        <v>4090</v>
      </c>
      <c r="E558" s="53">
        <v>13</v>
      </c>
      <c r="F558" s="11">
        <v>0</v>
      </c>
      <c r="G558" s="18">
        <v>0</v>
      </c>
      <c r="H558" s="18">
        <v>0</v>
      </c>
      <c r="I558" s="18">
        <v>0</v>
      </c>
      <c r="J558" s="18">
        <v>0</v>
      </c>
      <c r="K558" s="18">
        <v>0</v>
      </c>
      <c r="L558" s="18">
        <v>0</v>
      </c>
      <c r="M558" s="53"/>
    </row>
    <row r="559" spans="2:26" hidden="1">
      <c r="B559" s="49">
        <v>46163</v>
      </c>
      <c r="C559" s="53" t="s">
        <v>2381</v>
      </c>
      <c r="D559" s="53" t="s">
        <v>4091</v>
      </c>
      <c r="E559" s="53">
        <v>11</v>
      </c>
      <c r="F559" s="21">
        <v>0</v>
      </c>
      <c r="G559" s="18">
        <v>0</v>
      </c>
      <c r="H559" s="18">
        <v>0</v>
      </c>
      <c r="I559" s="18">
        <v>0</v>
      </c>
      <c r="J559" s="18">
        <v>0</v>
      </c>
      <c r="K559" s="18">
        <v>0</v>
      </c>
      <c r="L559" s="18">
        <v>0</v>
      </c>
      <c r="M559" s="53"/>
    </row>
    <row r="560" spans="2:26" hidden="1">
      <c r="B560" s="49">
        <v>46163</v>
      </c>
      <c r="C560" s="53" t="s">
        <v>2975</v>
      </c>
      <c r="D560" s="53" t="s">
        <v>3972</v>
      </c>
      <c r="E560" s="53">
        <v>3</v>
      </c>
      <c r="F560" s="11">
        <v>3</v>
      </c>
      <c r="G560" s="53">
        <v>0</v>
      </c>
      <c r="H560" s="53">
        <v>22</v>
      </c>
      <c r="I560" s="53">
        <v>0</v>
      </c>
      <c r="J560" s="53">
        <v>0</v>
      </c>
      <c r="K560" s="53">
        <v>0</v>
      </c>
      <c r="L560" s="53">
        <v>22</v>
      </c>
      <c r="M560" s="53" t="s">
        <v>4094</v>
      </c>
      <c r="O560" s="18" t="s">
        <v>4097</v>
      </c>
      <c r="P560" s="13" t="s">
        <v>4097</v>
      </c>
    </row>
    <row r="561" spans="2:16" hidden="1">
      <c r="B561" s="49">
        <v>46163</v>
      </c>
      <c r="C561" s="53" t="s">
        <v>2381</v>
      </c>
      <c r="D561" s="53" t="s">
        <v>4092</v>
      </c>
      <c r="E561" s="53">
        <v>1</v>
      </c>
      <c r="F561" s="11">
        <v>1</v>
      </c>
      <c r="G561" s="53">
        <v>0</v>
      </c>
      <c r="H561" s="53">
        <v>0</v>
      </c>
      <c r="I561" s="53">
        <v>0</v>
      </c>
      <c r="J561" s="53">
        <v>0</v>
      </c>
      <c r="K561" s="53">
        <v>0</v>
      </c>
      <c r="L561" s="53">
        <v>0</v>
      </c>
      <c r="M561" s="53"/>
      <c r="O561" s="18"/>
      <c r="P561" s="18"/>
    </row>
    <row r="562" spans="2:16" hidden="1">
      <c r="B562" s="49">
        <v>46164</v>
      </c>
      <c r="C562" s="53" t="s">
        <v>2975</v>
      </c>
      <c r="D562" s="53" t="s">
        <v>4101</v>
      </c>
      <c r="E562" s="53">
        <v>13</v>
      </c>
      <c r="F562" s="11">
        <v>0</v>
      </c>
      <c r="G562" s="53">
        <v>0</v>
      </c>
      <c r="H562" s="53">
        <v>3</v>
      </c>
      <c r="I562" s="53">
        <v>0</v>
      </c>
      <c r="J562" s="53">
        <v>0</v>
      </c>
      <c r="K562" s="53">
        <v>0</v>
      </c>
      <c r="L562" s="53">
        <v>3</v>
      </c>
      <c r="M562" s="18" t="s">
        <v>4136</v>
      </c>
    </row>
    <row r="563" spans="2:16" hidden="1">
      <c r="B563" s="49">
        <v>46164</v>
      </c>
      <c r="C563" s="53" t="s">
        <v>2975</v>
      </c>
      <c r="D563" s="53" t="s">
        <v>4030</v>
      </c>
      <c r="E563" s="53">
        <v>1</v>
      </c>
      <c r="F563" s="11">
        <v>0</v>
      </c>
      <c r="G563" s="53">
        <v>0</v>
      </c>
      <c r="H563" s="53">
        <v>1</v>
      </c>
      <c r="I563" s="53">
        <v>0</v>
      </c>
      <c r="J563" s="53">
        <v>0</v>
      </c>
      <c r="K563" s="53">
        <v>0</v>
      </c>
      <c r="L563" s="53">
        <v>1</v>
      </c>
      <c r="M563" s="18" t="s">
        <v>4137</v>
      </c>
      <c r="O563" s="18"/>
      <c r="P563" s="18"/>
    </row>
    <row r="564" spans="2:16" hidden="1">
      <c r="B564" s="49">
        <v>46164</v>
      </c>
      <c r="C564" s="53" t="s">
        <v>2381</v>
      </c>
      <c r="D564" s="53" t="s">
        <v>4102</v>
      </c>
      <c r="E564" s="53">
        <v>3</v>
      </c>
      <c r="F564" s="11">
        <v>0</v>
      </c>
      <c r="G564" s="53">
        <v>0</v>
      </c>
      <c r="H564" s="53">
        <v>0</v>
      </c>
      <c r="I564" s="53">
        <v>0</v>
      </c>
      <c r="J564" s="53">
        <v>0</v>
      </c>
      <c r="K564" s="53">
        <v>0</v>
      </c>
      <c r="L564" s="53">
        <v>0</v>
      </c>
      <c r="M564" s="53"/>
      <c r="O564" s="53"/>
    </row>
    <row r="565" spans="2:16" hidden="1">
      <c r="B565" s="49">
        <v>46164</v>
      </c>
      <c r="C565" s="53" t="s">
        <v>2975</v>
      </c>
      <c r="D565" s="53" t="s">
        <v>4103</v>
      </c>
      <c r="E565" s="53">
        <v>13</v>
      </c>
      <c r="F565" s="11">
        <v>0</v>
      </c>
      <c r="G565" s="53">
        <v>0</v>
      </c>
      <c r="H565" s="53">
        <v>2</v>
      </c>
      <c r="I565" s="53">
        <v>0</v>
      </c>
      <c r="J565" s="53">
        <v>0</v>
      </c>
      <c r="K565" s="53">
        <v>0</v>
      </c>
      <c r="L565" s="53">
        <v>2</v>
      </c>
      <c r="M565" s="18"/>
      <c r="O565" s="53" t="s">
        <v>4138</v>
      </c>
      <c r="P565" s="13" t="s">
        <v>4139</v>
      </c>
    </row>
    <row r="566" spans="2:16" hidden="1">
      <c r="B566" s="49">
        <v>46164</v>
      </c>
      <c r="C566" s="53" t="s">
        <v>2496</v>
      </c>
      <c r="D566" s="53" t="s">
        <v>3788</v>
      </c>
      <c r="E566" s="53">
        <v>1</v>
      </c>
      <c r="F566" s="11">
        <v>0</v>
      </c>
      <c r="G566" s="53">
        <v>0</v>
      </c>
      <c r="H566" s="53">
        <v>0</v>
      </c>
      <c r="I566" s="53">
        <v>0</v>
      </c>
      <c r="J566" s="53">
        <v>0</v>
      </c>
      <c r="K566" s="53">
        <v>0</v>
      </c>
      <c r="L566" s="53">
        <v>0</v>
      </c>
      <c r="M566" s="18"/>
      <c r="O566" s="53"/>
    </row>
    <row r="567" spans="2:16" hidden="1">
      <c r="B567" s="49">
        <v>46164</v>
      </c>
      <c r="C567" s="53" t="s">
        <v>2975</v>
      </c>
      <c r="D567" s="53" t="s">
        <v>4104</v>
      </c>
      <c r="E567" s="53">
        <v>13</v>
      </c>
      <c r="F567" s="11">
        <v>0</v>
      </c>
      <c r="G567" s="53">
        <v>0</v>
      </c>
      <c r="H567" s="53">
        <v>2</v>
      </c>
      <c r="I567" s="53">
        <v>0</v>
      </c>
      <c r="J567" s="53">
        <v>0</v>
      </c>
      <c r="K567" s="53">
        <v>0</v>
      </c>
      <c r="L567" s="53">
        <v>2</v>
      </c>
      <c r="M567" s="53" t="s">
        <v>4136</v>
      </c>
      <c r="O567" s="53"/>
    </row>
    <row r="568" spans="2:16" hidden="1">
      <c r="B568" s="49">
        <v>46164</v>
      </c>
      <c r="C568" s="53" t="s">
        <v>2496</v>
      </c>
      <c r="D568" s="53" t="s">
        <v>3787</v>
      </c>
      <c r="E568" s="53">
        <v>1</v>
      </c>
      <c r="F568" s="11">
        <v>0</v>
      </c>
      <c r="G568" s="53">
        <v>0</v>
      </c>
      <c r="H568" s="53">
        <v>0</v>
      </c>
      <c r="I568" s="53">
        <v>0</v>
      </c>
      <c r="J568" s="53">
        <v>0</v>
      </c>
      <c r="K568" s="53">
        <v>0</v>
      </c>
      <c r="L568" s="53">
        <v>0</v>
      </c>
      <c r="M568" s="53"/>
      <c r="O568" s="53"/>
    </row>
    <row r="569" spans="2:16" hidden="1">
      <c r="B569" s="49">
        <v>46164</v>
      </c>
      <c r="C569" s="53" t="s">
        <v>2496</v>
      </c>
      <c r="D569" s="53" t="s">
        <v>3924</v>
      </c>
      <c r="E569" s="53">
        <v>1</v>
      </c>
      <c r="F569" s="11">
        <v>0</v>
      </c>
      <c r="G569" s="53">
        <v>0</v>
      </c>
      <c r="H569" s="53">
        <v>0</v>
      </c>
      <c r="I569" s="53">
        <v>1</v>
      </c>
      <c r="J569" s="53">
        <v>0</v>
      </c>
      <c r="K569" s="53">
        <v>0</v>
      </c>
      <c r="L569" s="53">
        <v>1</v>
      </c>
      <c r="M569" s="18" t="s">
        <v>4138</v>
      </c>
      <c r="O569" s="18"/>
    </row>
    <row r="570" spans="2:16" hidden="1">
      <c r="B570" s="49">
        <v>46164</v>
      </c>
      <c r="C570" s="53" t="s">
        <v>2496</v>
      </c>
      <c r="D570" s="53" t="s">
        <v>3798</v>
      </c>
      <c r="E570" s="53">
        <v>1</v>
      </c>
      <c r="F570" s="11">
        <v>0</v>
      </c>
      <c r="G570" s="53">
        <v>0</v>
      </c>
      <c r="H570" s="53">
        <v>0</v>
      </c>
      <c r="I570" s="53">
        <v>0</v>
      </c>
      <c r="J570" s="53">
        <v>0</v>
      </c>
      <c r="K570" s="53">
        <v>0</v>
      </c>
      <c r="L570" s="53">
        <v>0</v>
      </c>
      <c r="M570" s="18"/>
      <c r="O570" s="53"/>
    </row>
    <row r="571" spans="2:16" hidden="1">
      <c r="B571" s="49">
        <v>46164</v>
      </c>
      <c r="C571" s="53" t="s">
        <v>2381</v>
      </c>
      <c r="D571" s="53" t="s">
        <v>3934</v>
      </c>
      <c r="E571" s="53">
        <v>2</v>
      </c>
      <c r="F571" s="11">
        <v>0</v>
      </c>
      <c r="G571" s="53">
        <v>0</v>
      </c>
      <c r="H571" s="53">
        <v>0</v>
      </c>
      <c r="I571" s="53">
        <v>0</v>
      </c>
      <c r="J571" s="53">
        <v>0</v>
      </c>
      <c r="K571" s="53">
        <v>0</v>
      </c>
      <c r="L571" s="53">
        <v>0</v>
      </c>
      <c r="M571" s="18"/>
    </row>
    <row r="572" spans="2:16" hidden="1">
      <c r="B572" s="49">
        <v>46164</v>
      </c>
      <c r="C572" s="53" t="s">
        <v>2496</v>
      </c>
      <c r="D572" s="53" t="s">
        <v>3762</v>
      </c>
      <c r="E572" s="53">
        <v>1</v>
      </c>
      <c r="F572" s="11">
        <v>0</v>
      </c>
      <c r="G572" s="53">
        <v>0</v>
      </c>
      <c r="H572" s="53">
        <v>0</v>
      </c>
      <c r="I572" s="53">
        <v>0</v>
      </c>
      <c r="J572" s="53">
        <v>0</v>
      </c>
      <c r="K572" s="53">
        <v>0</v>
      </c>
      <c r="L572" s="53">
        <v>0</v>
      </c>
    </row>
    <row r="573" spans="2:16" hidden="1">
      <c r="B573" s="49">
        <v>46164</v>
      </c>
      <c r="C573" s="53" t="s">
        <v>2496</v>
      </c>
      <c r="D573" s="53" t="s">
        <v>3811</v>
      </c>
      <c r="E573" s="53">
        <v>5</v>
      </c>
      <c r="F573" s="11">
        <v>0</v>
      </c>
      <c r="G573" s="53">
        <v>0</v>
      </c>
      <c r="H573" s="53">
        <v>0</v>
      </c>
      <c r="I573" s="53">
        <v>0</v>
      </c>
      <c r="J573" s="53">
        <v>0</v>
      </c>
      <c r="K573" s="53">
        <v>0</v>
      </c>
      <c r="L573" s="53">
        <v>0</v>
      </c>
      <c r="O573" s="18"/>
      <c r="P573" s="18"/>
    </row>
    <row r="574" spans="2:16" hidden="1">
      <c r="B574" s="49">
        <v>46164</v>
      </c>
      <c r="C574" s="53" t="s">
        <v>2381</v>
      </c>
      <c r="D574" s="53" t="s">
        <v>4105</v>
      </c>
      <c r="E574" s="53">
        <v>6</v>
      </c>
      <c r="F574" s="11">
        <v>0</v>
      </c>
      <c r="G574" s="53">
        <v>0</v>
      </c>
      <c r="H574" s="53">
        <v>0</v>
      </c>
      <c r="I574" s="53">
        <v>0</v>
      </c>
      <c r="J574" s="53">
        <v>0</v>
      </c>
      <c r="K574" s="53">
        <v>0</v>
      </c>
      <c r="L574" s="53">
        <v>0</v>
      </c>
      <c r="M574" s="53"/>
    </row>
    <row r="575" spans="2:16" ht="16.5" hidden="1" customHeight="1">
      <c r="B575" s="49">
        <v>46164</v>
      </c>
      <c r="C575" s="53" t="s">
        <v>2975</v>
      </c>
      <c r="D575" s="53" t="s">
        <v>4106</v>
      </c>
      <c r="E575" s="53">
        <v>13</v>
      </c>
      <c r="F575" s="11">
        <v>0</v>
      </c>
      <c r="G575" s="53">
        <v>0</v>
      </c>
      <c r="H575" s="53">
        <v>0</v>
      </c>
      <c r="I575" s="53">
        <v>0</v>
      </c>
      <c r="J575" s="53">
        <v>0</v>
      </c>
      <c r="K575" s="53">
        <v>0</v>
      </c>
      <c r="L575" s="53">
        <v>0</v>
      </c>
      <c r="M575" s="53"/>
    </row>
    <row r="576" spans="2:16" ht="16.5" hidden="1" customHeight="1">
      <c r="B576" s="49">
        <v>46164</v>
      </c>
      <c r="C576" s="53" t="s">
        <v>627</v>
      </c>
      <c r="D576" s="53" t="s">
        <v>4107</v>
      </c>
      <c r="E576" s="53">
        <v>6</v>
      </c>
      <c r="F576" s="11">
        <v>6</v>
      </c>
      <c r="G576" s="53">
        <v>0</v>
      </c>
      <c r="H576" s="53">
        <v>16</v>
      </c>
      <c r="I576" s="53">
        <v>0</v>
      </c>
      <c r="J576" s="53">
        <v>0</v>
      </c>
      <c r="K576" s="53">
        <v>0</v>
      </c>
      <c r="L576" s="53">
        <v>16</v>
      </c>
      <c r="M576" s="53" t="s">
        <v>4140</v>
      </c>
      <c r="O576" s="13" t="s">
        <v>4138</v>
      </c>
      <c r="P576" s="13" t="s">
        <v>4141</v>
      </c>
    </row>
    <row r="577" spans="2:16" ht="16.5" hidden="1" customHeight="1">
      <c r="B577" s="49">
        <v>46164</v>
      </c>
      <c r="C577" s="53" t="s">
        <v>2381</v>
      </c>
      <c r="D577" s="53" t="s">
        <v>4108</v>
      </c>
      <c r="E577" s="53">
        <v>1</v>
      </c>
      <c r="F577" s="11">
        <v>1</v>
      </c>
      <c r="G577" s="53">
        <v>0</v>
      </c>
      <c r="H577" s="53">
        <v>2</v>
      </c>
      <c r="I577" s="53">
        <v>0</v>
      </c>
      <c r="J577" s="53">
        <v>0</v>
      </c>
      <c r="K577" s="53">
        <v>0</v>
      </c>
      <c r="L577" s="53">
        <v>2</v>
      </c>
      <c r="M577" s="53" t="s">
        <v>4141</v>
      </c>
    </row>
    <row r="578" spans="2:16" hidden="1">
      <c r="B578" s="49">
        <v>46164</v>
      </c>
      <c r="C578" s="53" t="s">
        <v>627</v>
      </c>
      <c r="D578" s="53" t="s">
        <v>3938</v>
      </c>
      <c r="E578" s="53">
        <v>7</v>
      </c>
      <c r="F578" s="11">
        <v>7</v>
      </c>
      <c r="G578" s="53">
        <v>0</v>
      </c>
      <c r="H578" s="53">
        <v>28</v>
      </c>
      <c r="I578" s="53">
        <v>0</v>
      </c>
      <c r="J578" s="53">
        <v>0</v>
      </c>
      <c r="K578" s="53">
        <v>0</v>
      </c>
      <c r="L578" s="53">
        <v>28</v>
      </c>
      <c r="M578" s="53" t="s">
        <v>4136</v>
      </c>
      <c r="O578" s="13" t="s">
        <v>4140</v>
      </c>
      <c r="P578" s="13" t="s">
        <v>4136</v>
      </c>
    </row>
    <row r="579" spans="2:16" hidden="1">
      <c r="B579" s="49">
        <v>46164</v>
      </c>
      <c r="C579" s="53" t="s">
        <v>2496</v>
      </c>
      <c r="D579" s="53" t="s">
        <v>3801</v>
      </c>
      <c r="E579" s="53">
        <v>1</v>
      </c>
      <c r="F579" s="11">
        <v>1</v>
      </c>
      <c r="G579" s="53">
        <v>0</v>
      </c>
      <c r="H579" s="53">
        <v>0</v>
      </c>
      <c r="I579" s="53">
        <v>0</v>
      </c>
      <c r="J579" s="53">
        <v>0</v>
      </c>
      <c r="K579" s="53">
        <v>0</v>
      </c>
      <c r="L579" s="53">
        <v>0</v>
      </c>
      <c r="M579" s="53"/>
    </row>
    <row r="580" spans="2:16" hidden="1">
      <c r="B580" s="49">
        <v>46164</v>
      </c>
      <c r="C580" s="53" t="s">
        <v>2975</v>
      </c>
      <c r="D580" s="53" t="s">
        <v>4109</v>
      </c>
      <c r="E580" s="53">
        <v>13</v>
      </c>
      <c r="F580" s="11">
        <v>13</v>
      </c>
      <c r="G580" s="53">
        <v>0</v>
      </c>
      <c r="H580" s="53">
        <v>0</v>
      </c>
      <c r="I580" s="53">
        <v>0</v>
      </c>
      <c r="J580" s="53">
        <v>0</v>
      </c>
      <c r="K580" s="53">
        <v>0</v>
      </c>
      <c r="L580" s="53">
        <v>0</v>
      </c>
      <c r="M580" s="53"/>
    </row>
    <row r="581" spans="2:16" ht="16.5" hidden="1" customHeight="1">
      <c r="B581" s="9">
        <v>46165</v>
      </c>
      <c r="C581" s="53" t="s">
        <v>627</v>
      </c>
      <c r="D581" s="53" t="s">
        <v>4110</v>
      </c>
      <c r="E581" s="53">
        <v>4</v>
      </c>
      <c r="F581" s="11">
        <v>4</v>
      </c>
      <c r="G581" s="53">
        <v>0</v>
      </c>
      <c r="H581" s="53">
        <v>0</v>
      </c>
      <c r="I581" s="53">
        <v>0</v>
      </c>
      <c r="J581" s="53">
        <v>0</v>
      </c>
      <c r="K581" s="53">
        <v>0</v>
      </c>
      <c r="L581" s="53">
        <v>0</v>
      </c>
      <c r="M581" s="53"/>
    </row>
    <row r="582" spans="2:16" ht="16.5" hidden="1" customHeight="1">
      <c r="B582" s="9">
        <v>46165</v>
      </c>
      <c r="C582" s="53" t="s">
        <v>627</v>
      </c>
      <c r="D582" s="53" t="s">
        <v>4120</v>
      </c>
      <c r="E582" s="53">
        <v>2</v>
      </c>
      <c r="F582" s="11">
        <v>0</v>
      </c>
      <c r="G582" s="53">
        <v>0</v>
      </c>
      <c r="H582" s="53">
        <v>1</v>
      </c>
      <c r="I582" s="53">
        <v>0</v>
      </c>
      <c r="J582" s="53">
        <v>0</v>
      </c>
      <c r="K582" s="53">
        <v>0</v>
      </c>
      <c r="L582" s="53">
        <v>1</v>
      </c>
      <c r="M582" s="53"/>
      <c r="O582" s="13" t="s">
        <v>4136</v>
      </c>
      <c r="P582" s="13" t="s">
        <v>4139</v>
      </c>
    </row>
    <row r="583" spans="2:16" ht="16.5" hidden="1" customHeight="1">
      <c r="B583" s="9">
        <v>46165</v>
      </c>
      <c r="C583" s="53" t="s">
        <v>2381</v>
      </c>
      <c r="D583" s="53" t="s">
        <v>4038</v>
      </c>
      <c r="E583" s="53">
        <v>3</v>
      </c>
      <c r="F583" s="11">
        <v>0</v>
      </c>
      <c r="G583" s="53">
        <v>0</v>
      </c>
      <c r="H583" s="53">
        <v>0</v>
      </c>
      <c r="I583" s="53">
        <v>0</v>
      </c>
      <c r="J583" s="53">
        <v>0</v>
      </c>
      <c r="K583" s="53">
        <v>0</v>
      </c>
      <c r="L583" s="53">
        <v>0</v>
      </c>
      <c r="M583" s="53"/>
    </row>
    <row r="584" spans="2:16" hidden="1">
      <c r="B584" s="9">
        <v>46165</v>
      </c>
      <c r="C584" s="53" t="s">
        <v>2381</v>
      </c>
      <c r="D584" s="53" t="s">
        <v>4036</v>
      </c>
      <c r="E584" s="53">
        <v>12</v>
      </c>
      <c r="F584" s="11">
        <v>0</v>
      </c>
      <c r="G584" s="53">
        <v>0</v>
      </c>
      <c r="H584" s="53">
        <v>0</v>
      </c>
      <c r="I584" s="53">
        <v>0</v>
      </c>
      <c r="J584" s="53">
        <v>0</v>
      </c>
      <c r="K584" s="53">
        <v>0</v>
      </c>
      <c r="L584" s="53">
        <v>0</v>
      </c>
      <c r="M584" s="53"/>
    </row>
    <row r="585" spans="2:16" hidden="1">
      <c r="B585" s="9">
        <v>46165</v>
      </c>
      <c r="C585" s="53" t="s">
        <v>2496</v>
      </c>
      <c r="D585" s="53" t="s">
        <v>3906</v>
      </c>
      <c r="E585" s="53">
        <v>1</v>
      </c>
      <c r="F585" s="11">
        <v>0</v>
      </c>
      <c r="G585" s="53">
        <v>0</v>
      </c>
      <c r="H585" s="53">
        <v>0</v>
      </c>
      <c r="I585" s="53">
        <v>0</v>
      </c>
      <c r="J585" s="53">
        <v>0</v>
      </c>
      <c r="K585" s="53">
        <v>0</v>
      </c>
      <c r="L585" s="53">
        <v>0</v>
      </c>
      <c r="M585" s="53"/>
    </row>
    <row r="586" spans="2:16" hidden="1">
      <c r="B586" s="9">
        <v>46165</v>
      </c>
      <c r="C586" s="53" t="s">
        <v>2381</v>
      </c>
      <c r="D586" s="53" t="s">
        <v>4121</v>
      </c>
      <c r="E586" s="53">
        <v>1</v>
      </c>
      <c r="F586" s="11">
        <v>0</v>
      </c>
      <c r="G586" s="53">
        <v>0</v>
      </c>
      <c r="H586" s="53">
        <v>1</v>
      </c>
      <c r="I586" s="53">
        <v>0</v>
      </c>
      <c r="J586" s="53">
        <v>0</v>
      </c>
      <c r="K586" s="53">
        <v>0</v>
      </c>
      <c r="L586" s="53">
        <v>1</v>
      </c>
      <c r="M586" s="53"/>
      <c r="O586" s="13" t="s">
        <v>4136</v>
      </c>
      <c r="P586" s="13" t="s">
        <v>4138</v>
      </c>
    </row>
    <row r="587" spans="2:16" hidden="1">
      <c r="B587" s="9">
        <v>46165</v>
      </c>
      <c r="C587" s="53" t="s">
        <v>2381</v>
      </c>
      <c r="D587" s="53" t="s">
        <v>4108</v>
      </c>
      <c r="E587" s="53">
        <v>1</v>
      </c>
      <c r="F587" s="11">
        <v>0</v>
      </c>
      <c r="G587" s="53">
        <v>0</v>
      </c>
      <c r="H587" s="53">
        <v>0</v>
      </c>
      <c r="I587" s="53">
        <v>0</v>
      </c>
      <c r="J587" s="53">
        <v>0</v>
      </c>
      <c r="K587" s="53">
        <v>0</v>
      </c>
      <c r="L587" s="53">
        <v>0</v>
      </c>
      <c r="M587" s="53"/>
    </row>
    <row r="588" spans="2:16" hidden="1">
      <c r="B588" s="9">
        <v>46165</v>
      </c>
      <c r="C588" s="53" t="s">
        <v>2381</v>
      </c>
      <c r="D588" s="53" t="s">
        <v>4122</v>
      </c>
      <c r="E588" s="53">
        <v>1</v>
      </c>
      <c r="F588" s="11">
        <v>0</v>
      </c>
      <c r="G588" s="53">
        <v>0</v>
      </c>
      <c r="H588" s="53">
        <v>0</v>
      </c>
      <c r="I588" s="53">
        <v>0</v>
      </c>
      <c r="J588" s="53">
        <v>0</v>
      </c>
      <c r="K588" s="53">
        <v>0</v>
      </c>
      <c r="L588" s="53">
        <v>0</v>
      </c>
      <c r="M588" s="53"/>
    </row>
    <row r="589" spans="2:16" hidden="1">
      <c r="B589" s="9">
        <v>46165</v>
      </c>
      <c r="C589" s="53" t="s">
        <v>2381</v>
      </c>
      <c r="D589" s="53" t="s">
        <v>4123</v>
      </c>
      <c r="E589" s="53">
        <v>1</v>
      </c>
      <c r="F589" s="11">
        <v>0</v>
      </c>
      <c r="G589" s="53">
        <v>0</v>
      </c>
      <c r="H589" s="53">
        <v>0</v>
      </c>
      <c r="I589" s="53">
        <v>0</v>
      </c>
      <c r="J589" s="53">
        <v>0</v>
      </c>
      <c r="K589" s="53">
        <v>0</v>
      </c>
      <c r="L589" s="53">
        <v>0</v>
      </c>
      <c r="M589" s="53"/>
    </row>
    <row r="590" spans="2:16" hidden="1">
      <c r="B590" s="9">
        <v>46165</v>
      </c>
      <c r="C590" s="53" t="s">
        <v>2496</v>
      </c>
      <c r="D590" s="53" t="s">
        <v>4124</v>
      </c>
      <c r="E590" s="53">
        <v>7</v>
      </c>
      <c r="F590" s="11">
        <v>0</v>
      </c>
      <c r="G590" s="53">
        <v>0</v>
      </c>
      <c r="H590" s="53">
        <v>0</v>
      </c>
      <c r="I590" s="53">
        <v>0</v>
      </c>
      <c r="J590" s="53">
        <v>0</v>
      </c>
      <c r="K590" s="53">
        <v>0</v>
      </c>
      <c r="L590" s="53">
        <v>0</v>
      </c>
      <c r="M590" s="53"/>
    </row>
    <row r="591" spans="2:16" hidden="1">
      <c r="B591" s="9">
        <v>46165</v>
      </c>
      <c r="C591" s="53" t="s">
        <v>2496</v>
      </c>
      <c r="D591" s="53" t="s">
        <v>4125</v>
      </c>
      <c r="E591" s="53">
        <v>4</v>
      </c>
      <c r="F591" s="11">
        <v>0</v>
      </c>
      <c r="G591" s="53">
        <v>0</v>
      </c>
      <c r="H591" s="53">
        <v>1</v>
      </c>
      <c r="I591" s="53">
        <v>0</v>
      </c>
      <c r="J591" s="53">
        <v>0</v>
      </c>
      <c r="K591" s="53">
        <v>0</v>
      </c>
      <c r="L591" s="53">
        <v>1</v>
      </c>
      <c r="M591" s="53"/>
      <c r="O591" s="13" t="s">
        <v>4138</v>
      </c>
      <c r="P591" s="13" t="s">
        <v>4136</v>
      </c>
    </row>
    <row r="592" spans="2:16" hidden="1">
      <c r="B592" s="9">
        <v>46165</v>
      </c>
      <c r="C592" s="53" t="s">
        <v>627</v>
      </c>
      <c r="D592" s="53" t="s">
        <v>4126</v>
      </c>
      <c r="E592" s="53">
        <v>4</v>
      </c>
      <c r="F592" s="11">
        <v>0</v>
      </c>
      <c r="G592" s="53">
        <v>0</v>
      </c>
      <c r="H592" s="53">
        <v>0</v>
      </c>
      <c r="I592" s="53">
        <v>0</v>
      </c>
      <c r="J592" s="53">
        <v>0</v>
      </c>
      <c r="K592" s="53">
        <v>0</v>
      </c>
      <c r="L592" s="53">
        <v>0</v>
      </c>
      <c r="M592" s="53"/>
    </row>
    <row r="593" spans="2:16" hidden="1">
      <c r="B593" s="9">
        <v>46165</v>
      </c>
      <c r="C593" s="53" t="s">
        <v>2496</v>
      </c>
      <c r="D593" s="53" t="s">
        <v>3801</v>
      </c>
      <c r="E593" s="53">
        <v>1</v>
      </c>
      <c r="F593" s="11">
        <v>0</v>
      </c>
      <c r="G593" s="53">
        <v>0</v>
      </c>
      <c r="H593" s="53">
        <v>1</v>
      </c>
      <c r="I593" s="53">
        <v>0</v>
      </c>
      <c r="J593" s="53">
        <v>0</v>
      </c>
      <c r="K593" s="53">
        <v>0</v>
      </c>
      <c r="L593" s="53">
        <v>1</v>
      </c>
      <c r="M593" s="53"/>
      <c r="O593" s="13" t="s">
        <v>4138</v>
      </c>
      <c r="P593" s="13" t="s">
        <v>4136</v>
      </c>
    </row>
    <row r="594" spans="2:16" hidden="1">
      <c r="B594" s="9">
        <v>46165</v>
      </c>
      <c r="C594" s="53" t="s">
        <v>627</v>
      </c>
      <c r="D594" s="53" t="s">
        <v>4127</v>
      </c>
      <c r="E594" s="53">
        <v>1</v>
      </c>
      <c r="F594" s="11">
        <v>0</v>
      </c>
      <c r="G594" s="53">
        <v>0</v>
      </c>
      <c r="H594" s="53">
        <v>0</v>
      </c>
      <c r="I594" s="53">
        <v>0</v>
      </c>
      <c r="J594" s="53">
        <v>0</v>
      </c>
      <c r="K594" s="53">
        <v>0</v>
      </c>
      <c r="L594" s="53">
        <v>0</v>
      </c>
      <c r="M594" s="53"/>
    </row>
    <row r="595" spans="2:16" ht="16.5" hidden="1" customHeight="1">
      <c r="B595" s="9">
        <v>46165</v>
      </c>
      <c r="C595" s="53" t="s">
        <v>627</v>
      </c>
      <c r="D595" s="53" t="s">
        <v>4128</v>
      </c>
      <c r="E595" s="53">
        <v>9</v>
      </c>
      <c r="F595" s="11">
        <v>0</v>
      </c>
      <c r="G595" s="53">
        <v>0</v>
      </c>
      <c r="H595" s="53">
        <v>0</v>
      </c>
      <c r="I595" s="53">
        <v>0</v>
      </c>
      <c r="J595" s="53">
        <v>0</v>
      </c>
      <c r="K595" s="53">
        <v>0</v>
      </c>
      <c r="L595" s="53">
        <v>0</v>
      </c>
      <c r="M595" s="53"/>
    </row>
    <row r="596" spans="2:16" ht="16.5" hidden="1" customHeight="1">
      <c r="B596" s="9">
        <v>46165</v>
      </c>
      <c r="C596" s="53" t="s">
        <v>2975</v>
      </c>
      <c r="D596" s="53" t="s">
        <v>4129</v>
      </c>
      <c r="E596" s="53">
        <v>9</v>
      </c>
      <c r="F596" s="11">
        <v>0</v>
      </c>
      <c r="G596" s="53">
        <v>0</v>
      </c>
      <c r="H596" s="53">
        <v>0</v>
      </c>
      <c r="I596" s="53">
        <v>0</v>
      </c>
      <c r="J596" s="53">
        <v>0</v>
      </c>
      <c r="K596" s="53">
        <v>0</v>
      </c>
      <c r="L596" s="53">
        <v>0</v>
      </c>
      <c r="M596" s="53"/>
    </row>
    <row r="597" spans="2:16" ht="16.5" hidden="1" customHeight="1">
      <c r="B597" s="9">
        <v>46165</v>
      </c>
      <c r="C597" s="53" t="s">
        <v>2496</v>
      </c>
      <c r="D597" s="53" t="s">
        <v>4132</v>
      </c>
      <c r="E597" s="53">
        <v>10</v>
      </c>
      <c r="F597" s="11">
        <v>10</v>
      </c>
      <c r="G597" s="53">
        <v>0</v>
      </c>
      <c r="H597" s="53">
        <v>0</v>
      </c>
      <c r="I597" s="53">
        <v>0</v>
      </c>
      <c r="J597" s="53">
        <v>0</v>
      </c>
      <c r="K597" s="53">
        <v>0</v>
      </c>
      <c r="L597" s="53">
        <v>0</v>
      </c>
      <c r="M597" s="53"/>
    </row>
    <row r="598" spans="2:16" ht="16.5" hidden="1" customHeight="1">
      <c r="B598" s="9">
        <v>46166</v>
      </c>
      <c r="C598" s="53" t="s">
        <v>2975</v>
      </c>
      <c r="D598" s="53" t="s">
        <v>4130</v>
      </c>
      <c r="E598" s="53">
        <v>3</v>
      </c>
      <c r="F598" s="11">
        <v>0</v>
      </c>
      <c r="G598" s="53">
        <v>0</v>
      </c>
      <c r="H598" s="53">
        <v>0</v>
      </c>
      <c r="I598" s="53">
        <v>0</v>
      </c>
      <c r="J598" s="53">
        <v>0</v>
      </c>
      <c r="K598" s="53">
        <v>0</v>
      </c>
      <c r="L598" s="53">
        <v>0</v>
      </c>
      <c r="M598" s="53"/>
    </row>
    <row r="599" spans="2:16" ht="16.5" hidden="1" customHeight="1">
      <c r="B599" s="9">
        <v>46166</v>
      </c>
      <c r="C599" s="53" t="s">
        <v>2496</v>
      </c>
      <c r="D599" s="53" t="s">
        <v>3800</v>
      </c>
      <c r="E599" s="53">
        <v>1</v>
      </c>
      <c r="F599" s="11">
        <v>0</v>
      </c>
      <c r="G599" s="53">
        <v>0</v>
      </c>
      <c r="H599" s="53">
        <v>0</v>
      </c>
      <c r="I599" s="53">
        <v>0</v>
      </c>
      <c r="J599" s="53">
        <v>0</v>
      </c>
      <c r="K599" s="53">
        <v>0</v>
      </c>
      <c r="L599" s="53">
        <v>0</v>
      </c>
      <c r="M599" s="53"/>
    </row>
    <row r="600" spans="2:16" ht="16.5" hidden="1" customHeight="1">
      <c r="B600" s="9">
        <v>46166</v>
      </c>
      <c r="C600" s="53" t="s">
        <v>2496</v>
      </c>
      <c r="D600" s="53" t="s">
        <v>3920</v>
      </c>
      <c r="E600" s="53">
        <v>2</v>
      </c>
      <c r="F600" s="11">
        <v>0</v>
      </c>
      <c r="G600" s="53">
        <v>0</v>
      </c>
      <c r="H600" s="53">
        <v>0</v>
      </c>
      <c r="I600" s="53">
        <v>0</v>
      </c>
      <c r="J600" s="53">
        <v>0</v>
      </c>
      <c r="K600" s="53">
        <v>0</v>
      </c>
      <c r="L600" s="53">
        <v>0</v>
      </c>
      <c r="M600" s="53"/>
    </row>
    <row r="601" spans="2:16" hidden="1">
      <c r="B601" s="9">
        <v>46166</v>
      </c>
      <c r="C601" s="53" t="s">
        <v>2496</v>
      </c>
      <c r="D601" s="53" t="s">
        <v>4131</v>
      </c>
      <c r="E601" s="53">
        <v>4</v>
      </c>
      <c r="F601" s="11">
        <v>0</v>
      </c>
      <c r="G601" s="53">
        <v>0</v>
      </c>
      <c r="H601" s="53">
        <v>0</v>
      </c>
      <c r="I601" s="53">
        <v>0</v>
      </c>
      <c r="J601" s="53">
        <v>0</v>
      </c>
      <c r="K601" s="53">
        <v>0</v>
      </c>
      <c r="L601" s="53">
        <v>0</v>
      </c>
      <c r="M601" s="53"/>
    </row>
    <row r="602" spans="2:16" hidden="1">
      <c r="B602" s="9">
        <v>46166</v>
      </c>
      <c r="C602" s="53" t="s">
        <v>2496</v>
      </c>
      <c r="D602" s="53" t="s">
        <v>4142</v>
      </c>
      <c r="E602" s="53">
        <v>2</v>
      </c>
      <c r="F602" s="11">
        <v>0</v>
      </c>
      <c r="G602" s="53">
        <v>0</v>
      </c>
      <c r="H602" s="53">
        <v>0</v>
      </c>
      <c r="I602" s="53">
        <v>0</v>
      </c>
      <c r="J602" s="53">
        <v>0</v>
      </c>
      <c r="K602" s="53">
        <v>0</v>
      </c>
      <c r="L602" s="53">
        <v>0</v>
      </c>
      <c r="M602" s="53"/>
    </row>
    <row r="603" spans="2:16" hidden="1">
      <c r="B603" s="9">
        <v>46166</v>
      </c>
      <c r="C603" s="53" t="s">
        <v>2496</v>
      </c>
      <c r="D603" s="53" t="s">
        <v>4143</v>
      </c>
      <c r="E603" s="53">
        <v>2</v>
      </c>
      <c r="F603" s="11">
        <v>0</v>
      </c>
      <c r="G603" s="53">
        <v>0</v>
      </c>
      <c r="H603" s="53">
        <v>0</v>
      </c>
      <c r="I603" s="53">
        <v>0</v>
      </c>
      <c r="J603" s="53">
        <v>0</v>
      </c>
      <c r="K603" s="53">
        <v>0</v>
      </c>
      <c r="L603" s="53">
        <v>0</v>
      </c>
      <c r="M603" s="53"/>
    </row>
    <row r="604" spans="2:16" hidden="1">
      <c r="B604" s="9">
        <v>46166</v>
      </c>
      <c r="C604" s="53" t="s">
        <v>2975</v>
      </c>
      <c r="D604" s="53" t="s">
        <v>4144</v>
      </c>
      <c r="E604" s="53">
        <v>13</v>
      </c>
      <c r="F604" s="11">
        <v>0</v>
      </c>
      <c r="G604" s="53">
        <v>0</v>
      </c>
      <c r="H604" s="53">
        <v>2</v>
      </c>
      <c r="I604" s="53">
        <v>0</v>
      </c>
      <c r="J604" s="53">
        <v>0</v>
      </c>
      <c r="K604" s="53">
        <v>0</v>
      </c>
      <c r="L604" s="53">
        <v>2</v>
      </c>
      <c r="M604" s="53" t="s">
        <v>4157</v>
      </c>
    </row>
    <row r="605" spans="2:16" hidden="1">
      <c r="B605" s="9">
        <v>46166</v>
      </c>
      <c r="C605" s="53" t="s">
        <v>2496</v>
      </c>
      <c r="D605" s="53" t="s">
        <v>4145</v>
      </c>
      <c r="E605" s="53">
        <v>1</v>
      </c>
      <c r="F605" s="11">
        <v>0</v>
      </c>
      <c r="G605" s="53">
        <v>0</v>
      </c>
      <c r="H605" s="53">
        <v>0</v>
      </c>
      <c r="I605" s="53">
        <v>0</v>
      </c>
      <c r="J605" s="53">
        <v>0</v>
      </c>
      <c r="K605" s="53">
        <v>0</v>
      </c>
      <c r="L605" s="53">
        <v>0</v>
      </c>
      <c r="M605" s="53"/>
    </row>
    <row r="606" spans="2:16" hidden="1">
      <c r="B606" s="9">
        <v>46166</v>
      </c>
      <c r="C606" s="53" t="s">
        <v>2496</v>
      </c>
      <c r="D606" s="53" t="s">
        <v>4011</v>
      </c>
      <c r="E606" s="53">
        <v>1</v>
      </c>
      <c r="F606" s="11">
        <v>0</v>
      </c>
      <c r="G606" s="53">
        <v>0</v>
      </c>
      <c r="H606" s="53">
        <v>0</v>
      </c>
      <c r="I606" s="53">
        <v>0</v>
      </c>
      <c r="J606" s="53">
        <v>0</v>
      </c>
      <c r="K606" s="53">
        <v>0</v>
      </c>
      <c r="L606" s="53">
        <v>0</v>
      </c>
      <c r="M606" s="53"/>
    </row>
    <row r="607" spans="2:16" hidden="1">
      <c r="B607" s="9">
        <v>46166</v>
      </c>
      <c r="C607" s="53" t="s">
        <v>2496</v>
      </c>
      <c r="D607" s="53" t="s">
        <v>4146</v>
      </c>
      <c r="E607" s="53">
        <v>5</v>
      </c>
      <c r="F607" s="11">
        <v>0</v>
      </c>
      <c r="G607" s="53">
        <v>0</v>
      </c>
      <c r="H607" s="53">
        <v>0</v>
      </c>
      <c r="I607" s="53">
        <v>0</v>
      </c>
      <c r="J607" s="53">
        <v>0</v>
      </c>
      <c r="K607" s="53">
        <v>0</v>
      </c>
      <c r="L607" s="53">
        <v>0</v>
      </c>
      <c r="M607" s="53"/>
    </row>
    <row r="608" spans="2:16" hidden="1">
      <c r="B608" s="9">
        <v>46166</v>
      </c>
      <c r="C608" s="53" t="s">
        <v>2496</v>
      </c>
      <c r="D608" s="53" t="s">
        <v>4147</v>
      </c>
      <c r="E608" s="53">
        <v>9</v>
      </c>
      <c r="F608" s="11">
        <v>0</v>
      </c>
      <c r="G608" s="53">
        <v>0</v>
      </c>
      <c r="H608" s="53">
        <v>0</v>
      </c>
      <c r="I608" s="53">
        <v>0</v>
      </c>
      <c r="J608" s="53">
        <v>0</v>
      </c>
      <c r="K608" s="53">
        <v>0</v>
      </c>
      <c r="L608" s="53">
        <v>0</v>
      </c>
      <c r="M608" s="53"/>
    </row>
    <row r="609" spans="2:16" hidden="1">
      <c r="B609" s="9">
        <v>46166</v>
      </c>
      <c r="C609" s="53" t="s">
        <v>4165</v>
      </c>
      <c r="D609" s="53" t="s">
        <v>4164</v>
      </c>
      <c r="E609" s="53">
        <v>4</v>
      </c>
      <c r="F609" s="11">
        <v>0</v>
      </c>
      <c r="G609" s="53">
        <v>0</v>
      </c>
      <c r="H609" s="53">
        <v>0</v>
      </c>
      <c r="I609" s="53">
        <v>0</v>
      </c>
      <c r="J609" s="53">
        <v>0</v>
      </c>
      <c r="K609" s="53">
        <v>0</v>
      </c>
      <c r="L609" s="53">
        <v>0</v>
      </c>
      <c r="M609" s="53"/>
    </row>
    <row r="610" spans="2:16" hidden="1">
      <c r="B610" s="9">
        <v>46166</v>
      </c>
      <c r="C610" s="53" t="s">
        <v>4155</v>
      </c>
      <c r="D610" s="53" t="s">
        <v>4148</v>
      </c>
      <c r="E610" s="53">
        <v>4</v>
      </c>
      <c r="F610" s="11">
        <v>0</v>
      </c>
      <c r="G610" s="53">
        <v>0</v>
      </c>
      <c r="H610" s="53">
        <v>0</v>
      </c>
      <c r="I610" s="53">
        <v>0</v>
      </c>
      <c r="J610" s="53">
        <v>0</v>
      </c>
      <c r="K610" s="53">
        <v>0</v>
      </c>
      <c r="L610" s="53">
        <v>0</v>
      </c>
      <c r="M610" s="53"/>
      <c r="O610" s="53"/>
      <c r="P610" s="53"/>
    </row>
    <row r="611" spans="2:16" hidden="1">
      <c r="B611" s="9">
        <v>46166</v>
      </c>
      <c r="C611" s="53" t="s">
        <v>4156</v>
      </c>
      <c r="D611" s="53" t="s">
        <v>4107</v>
      </c>
      <c r="E611" s="53">
        <v>6</v>
      </c>
      <c r="F611" s="11">
        <v>6</v>
      </c>
      <c r="G611" s="53">
        <v>0</v>
      </c>
      <c r="H611" s="53">
        <v>0</v>
      </c>
      <c r="I611" s="53">
        <v>0</v>
      </c>
      <c r="J611" s="53">
        <v>0</v>
      </c>
      <c r="K611" s="53">
        <v>0</v>
      </c>
      <c r="L611" s="53">
        <v>0</v>
      </c>
      <c r="M611" s="53"/>
    </row>
    <row r="612" spans="2:16" hidden="1">
      <c r="B612" s="9">
        <v>46166</v>
      </c>
      <c r="C612" s="53" t="s">
        <v>2496</v>
      </c>
      <c r="D612" s="53" t="s">
        <v>4166</v>
      </c>
      <c r="E612" s="53">
        <v>6</v>
      </c>
      <c r="F612" s="11">
        <v>0</v>
      </c>
      <c r="G612" s="53">
        <v>0</v>
      </c>
      <c r="H612" s="53">
        <v>0</v>
      </c>
      <c r="I612" s="53">
        <v>0</v>
      </c>
      <c r="J612" s="53">
        <v>0</v>
      </c>
      <c r="K612" s="53">
        <v>0</v>
      </c>
      <c r="L612" s="53">
        <v>0</v>
      </c>
      <c r="M612" s="53"/>
    </row>
    <row r="613" spans="2:16" hidden="1">
      <c r="B613" s="9">
        <v>46167</v>
      </c>
      <c r="C613" s="53" t="s">
        <v>2496</v>
      </c>
      <c r="D613" s="53" t="s">
        <v>3768</v>
      </c>
      <c r="E613" s="53">
        <v>1</v>
      </c>
      <c r="F613" s="11">
        <v>0</v>
      </c>
      <c r="G613" s="53">
        <v>0</v>
      </c>
      <c r="H613" s="53">
        <v>0</v>
      </c>
      <c r="I613" s="53">
        <v>0</v>
      </c>
      <c r="J613" s="53">
        <v>0</v>
      </c>
      <c r="K613" s="53">
        <v>0</v>
      </c>
      <c r="L613" s="53">
        <v>0</v>
      </c>
      <c r="M613" s="53"/>
    </row>
    <row r="614" spans="2:16" hidden="1">
      <c r="B614" s="9">
        <v>46167</v>
      </c>
      <c r="C614" s="53" t="s">
        <v>2496</v>
      </c>
      <c r="D614" s="53" t="s">
        <v>3769</v>
      </c>
      <c r="E614" s="53">
        <v>1</v>
      </c>
      <c r="F614" s="11">
        <v>0</v>
      </c>
      <c r="G614" s="53">
        <v>0</v>
      </c>
      <c r="H614" s="53">
        <v>0</v>
      </c>
      <c r="I614" s="53">
        <v>0</v>
      </c>
      <c r="J614" s="53">
        <v>0</v>
      </c>
      <c r="K614" s="53">
        <v>0</v>
      </c>
      <c r="L614" s="53">
        <v>0</v>
      </c>
      <c r="M614" s="53"/>
    </row>
    <row r="615" spans="2:16" hidden="1">
      <c r="B615" s="9">
        <v>46167</v>
      </c>
      <c r="C615" s="53" t="s">
        <v>2496</v>
      </c>
      <c r="D615" s="53" t="s">
        <v>4167</v>
      </c>
      <c r="E615" s="53">
        <v>13</v>
      </c>
      <c r="F615" s="11">
        <v>0</v>
      </c>
      <c r="G615" s="53">
        <v>0</v>
      </c>
      <c r="H615" s="53">
        <v>0</v>
      </c>
      <c r="I615" s="53">
        <v>0</v>
      </c>
      <c r="J615" s="53">
        <v>0</v>
      </c>
      <c r="K615" s="53">
        <v>0</v>
      </c>
      <c r="L615" s="53">
        <v>0</v>
      </c>
      <c r="M615" s="53"/>
    </row>
    <row r="616" spans="2:16" ht="16.5" hidden="1" customHeight="1">
      <c r="B616" s="9">
        <v>46167</v>
      </c>
      <c r="C616" s="53" t="s">
        <v>2496</v>
      </c>
      <c r="D616" s="53" t="s">
        <v>4051</v>
      </c>
      <c r="E616" s="53">
        <v>1</v>
      </c>
      <c r="F616" s="11">
        <v>0</v>
      </c>
      <c r="G616" s="53">
        <v>0</v>
      </c>
      <c r="H616" s="53">
        <v>0</v>
      </c>
      <c r="I616" s="53">
        <v>0</v>
      </c>
      <c r="J616" s="53">
        <v>0</v>
      </c>
      <c r="K616" s="53">
        <v>0</v>
      </c>
      <c r="L616" s="53">
        <v>0</v>
      </c>
      <c r="M616" s="53"/>
    </row>
    <row r="617" spans="2:16" hidden="1">
      <c r="B617" s="9">
        <v>46167</v>
      </c>
      <c r="C617" s="53" t="s">
        <v>2496</v>
      </c>
      <c r="D617" s="53" t="s">
        <v>3937</v>
      </c>
      <c r="E617" s="53">
        <v>1</v>
      </c>
      <c r="F617" s="11">
        <v>0</v>
      </c>
      <c r="G617" s="53">
        <v>0</v>
      </c>
      <c r="H617" s="53">
        <v>0</v>
      </c>
      <c r="I617" s="53">
        <v>0</v>
      </c>
      <c r="J617" s="53">
        <v>0</v>
      </c>
      <c r="K617" s="53">
        <v>0</v>
      </c>
      <c r="L617" s="53">
        <v>0</v>
      </c>
      <c r="M617" s="53"/>
    </row>
    <row r="618" spans="2:16" hidden="1">
      <c r="B618" s="9">
        <v>46167</v>
      </c>
      <c r="C618" s="53" t="s">
        <v>2381</v>
      </c>
      <c r="D618" s="53" t="s">
        <v>4168</v>
      </c>
      <c r="E618" s="53">
        <v>2</v>
      </c>
      <c r="F618" s="11">
        <v>0</v>
      </c>
      <c r="G618" s="53">
        <v>0</v>
      </c>
      <c r="H618" s="53">
        <v>0</v>
      </c>
      <c r="I618" s="53">
        <v>0</v>
      </c>
      <c r="J618" s="53">
        <v>0</v>
      </c>
      <c r="K618" s="53">
        <v>0</v>
      </c>
      <c r="L618" s="53">
        <v>0</v>
      </c>
      <c r="M618" s="53"/>
    </row>
    <row r="619" spans="2:16" hidden="1">
      <c r="B619" s="9">
        <v>46167</v>
      </c>
      <c r="C619" s="53" t="s">
        <v>2496</v>
      </c>
      <c r="D619" s="53" t="s">
        <v>3990</v>
      </c>
      <c r="E619" s="53">
        <v>2</v>
      </c>
      <c r="F619" s="11">
        <v>0</v>
      </c>
      <c r="G619" s="53">
        <v>0</v>
      </c>
      <c r="H619" s="53">
        <v>0</v>
      </c>
      <c r="I619" s="53">
        <v>0</v>
      </c>
      <c r="J619" s="53">
        <v>0</v>
      </c>
      <c r="K619" s="53">
        <v>0</v>
      </c>
      <c r="L619" s="53">
        <v>0</v>
      </c>
      <c r="M619" s="53"/>
    </row>
    <row r="620" spans="2:16" hidden="1">
      <c r="B620" s="9">
        <v>46167</v>
      </c>
      <c r="C620" s="53" t="s">
        <v>2381</v>
      </c>
      <c r="D620" s="53" t="s">
        <v>4169</v>
      </c>
      <c r="E620" s="53">
        <v>3</v>
      </c>
      <c r="F620" s="11">
        <v>0</v>
      </c>
      <c r="G620" s="53">
        <v>0</v>
      </c>
      <c r="H620" s="53">
        <v>0</v>
      </c>
      <c r="I620" s="53">
        <v>0</v>
      </c>
      <c r="J620" s="53">
        <v>0</v>
      </c>
      <c r="K620" s="53">
        <v>0</v>
      </c>
      <c r="L620" s="53">
        <v>0</v>
      </c>
      <c r="M620" s="53"/>
    </row>
    <row r="621" spans="2:16" hidden="1">
      <c r="B621" s="9">
        <v>46167</v>
      </c>
      <c r="C621" s="53" t="s">
        <v>2496</v>
      </c>
      <c r="D621" s="53" t="s">
        <v>3808</v>
      </c>
      <c r="E621" s="53">
        <v>2</v>
      </c>
      <c r="F621" s="11">
        <v>0</v>
      </c>
      <c r="G621" s="53">
        <v>0</v>
      </c>
      <c r="H621" s="53">
        <v>0</v>
      </c>
      <c r="I621" s="53">
        <v>0</v>
      </c>
      <c r="J621" s="53">
        <v>0</v>
      </c>
      <c r="K621" s="53">
        <v>0</v>
      </c>
      <c r="L621" s="53">
        <v>0</v>
      </c>
      <c r="M621" s="53"/>
    </row>
    <row r="622" spans="2:16" hidden="1">
      <c r="B622" s="9">
        <v>46167</v>
      </c>
      <c r="C622" s="53" t="s">
        <v>2496</v>
      </c>
      <c r="D622" s="53" t="s">
        <v>4012</v>
      </c>
      <c r="E622" s="53">
        <v>1</v>
      </c>
      <c r="F622" s="11">
        <v>0</v>
      </c>
      <c r="G622" s="53">
        <v>0</v>
      </c>
      <c r="H622" s="53">
        <v>0</v>
      </c>
      <c r="I622" s="53">
        <v>0</v>
      </c>
      <c r="J622" s="53">
        <v>0</v>
      </c>
      <c r="K622" s="53">
        <v>0</v>
      </c>
      <c r="L622" s="53">
        <v>0</v>
      </c>
      <c r="M622" s="53"/>
    </row>
    <row r="623" spans="2:16" ht="16.5" hidden="1" customHeight="1">
      <c r="B623" s="9">
        <v>46167</v>
      </c>
      <c r="C623" s="53" t="s">
        <v>2975</v>
      </c>
      <c r="D623" s="53" t="s">
        <v>4170</v>
      </c>
      <c r="E623" s="53">
        <v>1</v>
      </c>
      <c r="F623" s="11">
        <v>0</v>
      </c>
      <c r="G623" s="53">
        <v>0</v>
      </c>
      <c r="H623" s="53">
        <v>0</v>
      </c>
      <c r="I623" s="53">
        <v>0</v>
      </c>
      <c r="J623" s="53">
        <v>0</v>
      </c>
      <c r="K623" s="53">
        <v>0</v>
      </c>
      <c r="L623" s="53">
        <v>0</v>
      </c>
      <c r="M623" s="53"/>
    </row>
    <row r="624" spans="2:16" ht="16.5" hidden="1" customHeight="1">
      <c r="B624" s="9">
        <v>46167</v>
      </c>
      <c r="C624" s="53" t="s">
        <v>2496</v>
      </c>
      <c r="D624" s="53" t="s">
        <v>4171</v>
      </c>
      <c r="E624" s="53">
        <v>3</v>
      </c>
      <c r="F624" s="11">
        <v>0</v>
      </c>
      <c r="G624" s="53">
        <v>0</v>
      </c>
      <c r="H624" s="53">
        <v>0</v>
      </c>
      <c r="I624" s="53">
        <v>0</v>
      </c>
      <c r="J624" s="53">
        <v>0</v>
      </c>
      <c r="K624" s="53">
        <v>0</v>
      </c>
      <c r="L624" s="53">
        <v>0</v>
      </c>
      <c r="M624" s="53"/>
    </row>
    <row r="625" spans="2:16" ht="16.5" hidden="1" customHeight="1">
      <c r="B625" s="9">
        <v>46167</v>
      </c>
      <c r="C625" s="53" t="s">
        <v>2496</v>
      </c>
      <c r="D625" s="53" t="s">
        <v>4132</v>
      </c>
      <c r="E625" s="53">
        <v>10</v>
      </c>
      <c r="F625" s="11">
        <v>0</v>
      </c>
      <c r="G625" s="53">
        <v>0</v>
      </c>
      <c r="H625" s="53">
        <v>0</v>
      </c>
      <c r="I625" s="53">
        <v>0</v>
      </c>
      <c r="J625" s="53">
        <v>0</v>
      </c>
      <c r="K625" s="53">
        <v>0</v>
      </c>
      <c r="L625" s="53">
        <v>0</v>
      </c>
      <c r="M625" s="53"/>
    </row>
    <row r="626" spans="2:16" ht="18.600000000000001" hidden="1" customHeight="1">
      <c r="B626" s="9">
        <v>46167</v>
      </c>
      <c r="C626" s="53" t="s">
        <v>2975</v>
      </c>
      <c r="D626" s="53" t="s">
        <v>4172</v>
      </c>
      <c r="E626" s="53">
        <v>13</v>
      </c>
      <c r="F626" s="11">
        <v>0</v>
      </c>
      <c r="G626" s="53">
        <v>0</v>
      </c>
      <c r="H626" s="53">
        <v>0</v>
      </c>
      <c r="I626" s="53">
        <v>0</v>
      </c>
      <c r="J626" s="53">
        <v>0</v>
      </c>
      <c r="K626" s="53">
        <v>0</v>
      </c>
      <c r="L626" s="53">
        <v>0</v>
      </c>
      <c r="M626" s="53"/>
    </row>
    <row r="627" spans="2:16" ht="18.600000000000001" hidden="1" customHeight="1">
      <c r="B627" s="9">
        <v>46167</v>
      </c>
      <c r="C627" s="53" t="s">
        <v>2975</v>
      </c>
      <c r="D627" s="53" t="s">
        <v>4071</v>
      </c>
      <c r="E627" s="53">
        <v>2</v>
      </c>
      <c r="F627" s="11">
        <v>0</v>
      </c>
      <c r="G627" s="53">
        <v>0</v>
      </c>
      <c r="H627" s="53">
        <v>0</v>
      </c>
      <c r="I627" s="53">
        <v>0</v>
      </c>
      <c r="J627" s="53">
        <v>0</v>
      </c>
      <c r="K627" s="53">
        <v>0</v>
      </c>
      <c r="L627" s="53">
        <v>0</v>
      </c>
      <c r="M627" s="53"/>
    </row>
    <row r="628" spans="2:16" ht="18.600000000000001" hidden="1" customHeight="1">
      <c r="B628" s="9">
        <v>46167</v>
      </c>
      <c r="C628" s="53" t="s">
        <v>2975</v>
      </c>
      <c r="D628" s="53" t="s">
        <v>3972</v>
      </c>
      <c r="E628" s="53">
        <v>3</v>
      </c>
      <c r="F628" s="11">
        <v>0</v>
      </c>
      <c r="G628" s="53">
        <v>0</v>
      </c>
      <c r="H628" s="53">
        <v>0</v>
      </c>
      <c r="I628" s="53">
        <v>0</v>
      </c>
      <c r="J628" s="53">
        <v>0</v>
      </c>
      <c r="K628" s="53">
        <v>0</v>
      </c>
      <c r="L628" s="53">
        <v>0</v>
      </c>
      <c r="M628" s="53"/>
    </row>
    <row r="629" spans="2:16" hidden="1">
      <c r="B629" s="9">
        <v>46167</v>
      </c>
      <c r="C629" s="53" t="s">
        <v>2496</v>
      </c>
      <c r="D629" s="53" t="s">
        <v>3805</v>
      </c>
      <c r="E629" s="53">
        <v>1</v>
      </c>
      <c r="F629" s="11">
        <v>0</v>
      </c>
      <c r="G629" s="53">
        <v>0</v>
      </c>
      <c r="H629" s="53">
        <v>0</v>
      </c>
      <c r="I629" s="53">
        <v>0</v>
      </c>
      <c r="J629" s="53">
        <v>0</v>
      </c>
      <c r="K629" s="53">
        <v>0</v>
      </c>
      <c r="L629" s="53">
        <v>0</v>
      </c>
      <c r="M629" s="53"/>
    </row>
    <row r="630" spans="2:16" hidden="1">
      <c r="B630" s="9">
        <v>46167</v>
      </c>
      <c r="C630" s="53" t="s">
        <v>2496</v>
      </c>
      <c r="D630" s="53" t="s">
        <v>3659</v>
      </c>
      <c r="E630" s="53">
        <v>1</v>
      </c>
      <c r="F630" s="11">
        <v>0</v>
      </c>
      <c r="G630" s="53">
        <v>0</v>
      </c>
      <c r="H630" s="53">
        <v>0</v>
      </c>
      <c r="I630" s="53">
        <v>0</v>
      </c>
      <c r="J630" s="53">
        <v>0</v>
      </c>
      <c r="K630" s="53">
        <v>0</v>
      </c>
      <c r="L630" s="53">
        <v>0</v>
      </c>
      <c r="M630" s="53"/>
    </row>
    <row r="631" spans="2:16" hidden="1">
      <c r="B631" s="9">
        <v>46167</v>
      </c>
      <c r="C631" s="53" t="s">
        <v>4181</v>
      </c>
      <c r="D631" s="53" t="s">
        <v>4173</v>
      </c>
      <c r="E631" s="53">
        <v>1</v>
      </c>
      <c r="F631" s="11">
        <v>0</v>
      </c>
      <c r="G631" s="53">
        <v>0</v>
      </c>
      <c r="H631" s="53">
        <v>0</v>
      </c>
      <c r="I631" s="53">
        <v>0</v>
      </c>
      <c r="J631" s="53">
        <v>0</v>
      </c>
      <c r="K631" s="53">
        <v>0</v>
      </c>
      <c r="L631" s="53">
        <v>0</v>
      </c>
      <c r="M631" s="53"/>
    </row>
    <row r="632" spans="2:16" ht="16.5" hidden="1" customHeight="1">
      <c r="B632" s="9">
        <v>46167</v>
      </c>
      <c r="C632" s="53" t="s">
        <v>2381</v>
      </c>
      <c r="D632" s="53" t="s">
        <v>4092</v>
      </c>
      <c r="E632" s="53">
        <v>1</v>
      </c>
      <c r="F632" s="11">
        <v>1</v>
      </c>
      <c r="G632" s="53">
        <v>0</v>
      </c>
      <c r="H632" s="53">
        <v>0</v>
      </c>
      <c r="I632" s="53">
        <v>0</v>
      </c>
      <c r="J632" s="53">
        <v>0</v>
      </c>
      <c r="K632" s="53">
        <v>0</v>
      </c>
      <c r="L632" s="53">
        <v>0</v>
      </c>
      <c r="M632" s="53"/>
    </row>
    <row r="633" spans="2:16" hidden="1">
      <c r="B633" s="9">
        <v>46167</v>
      </c>
      <c r="C633" s="53" t="s">
        <v>627</v>
      </c>
      <c r="D633" s="53" t="s">
        <v>4174</v>
      </c>
      <c r="E633" s="53">
        <v>3</v>
      </c>
      <c r="F633" s="11">
        <v>3</v>
      </c>
      <c r="G633" s="53">
        <v>0</v>
      </c>
      <c r="H633" s="53">
        <v>0</v>
      </c>
      <c r="I633" s="53">
        <v>0</v>
      </c>
      <c r="J633" s="53">
        <v>0</v>
      </c>
      <c r="K633" s="53">
        <v>0</v>
      </c>
      <c r="L633" s="53">
        <v>0</v>
      </c>
      <c r="M633" s="53"/>
    </row>
    <row r="634" spans="2:16" hidden="1">
      <c r="B634" s="9">
        <v>46167</v>
      </c>
      <c r="C634" s="53" t="s">
        <v>627</v>
      </c>
      <c r="D634" s="53" t="s">
        <v>4175</v>
      </c>
      <c r="E634" s="53">
        <v>3</v>
      </c>
      <c r="F634" s="11">
        <v>3</v>
      </c>
      <c r="G634" s="53">
        <v>0</v>
      </c>
      <c r="H634" s="53">
        <v>6</v>
      </c>
      <c r="I634" s="53">
        <v>0</v>
      </c>
      <c r="J634" s="53">
        <v>0</v>
      </c>
      <c r="K634" s="53">
        <v>0</v>
      </c>
      <c r="L634" s="53">
        <v>6</v>
      </c>
      <c r="M634" s="53"/>
      <c r="O634" s="13" t="s">
        <v>4182</v>
      </c>
      <c r="P634" s="13" t="s">
        <v>4183</v>
      </c>
    </row>
    <row r="635" spans="2:16" hidden="1">
      <c r="B635" s="9">
        <v>46167</v>
      </c>
      <c r="C635" s="53" t="s">
        <v>627</v>
      </c>
      <c r="D635" s="53" t="s">
        <v>4184</v>
      </c>
      <c r="E635" s="53">
        <v>9</v>
      </c>
      <c r="F635" s="11">
        <v>6</v>
      </c>
      <c r="G635" s="53">
        <v>0</v>
      </c>
      <c r="H635" s="53">
        <v>15</v>
      </c>
      <c r="I635" s="53">
        <v>0</v>
      </c>
      <c r="J635" s="53">
        <v>0</v>
      </c>
      <c r="K635" s="53">
        <v>0</v>
      </c>
      <c r="L635" s="53">
        <v>15</v>
      </c>
      <c r="M635" s="53" t="s">
        <v>4185</v>
      </c>
      <c r="O635" s="13" t="s">
        <v>4186</v>
      </c>
      <c r="P635" s="13" t="s">
        <v>4187</v>
      </c>
    </row>
    <row r="636" spans="2:16" ht="16.5" hidden="1" customHeight="1">
      <c r="B636" s="9">
        <v>46168</v>
      </c>
      <c r="C636" s="53" t="s">
        <v>2496</v>
      </c>
      <c r="D636" s="53" t="s">
        <v>4082</v>
      </c>
      <c r="E636" s="53">
        <v>12</v>
      </c>
      <c r="F636" s="11">
        <v>0</v>
      </c>
      <c r="G636" s="53">
        <v>0</v>
      </c>
      <c r="H636" s="53">
        <v>0</v>
      </c>
      <c r="I636" s="53">
        <v>0</v>
      </c>
      <c r="J636" s="53">
        <v>0</v>
      </c>
      <c r="K636" s="53">
        <v>0</v>
      </c>
      <c r="L636" s="53">
        <v>0</v>
      </c>
      <c r="M636" s="53"/>
    </row>
    <row r="637" spans="2:16" ht="16.5" hidden="1" customHeight="1">
      <c r="B637" s="9">
        <v>46168</v>
      </c>
      <c r="C637" s="53" t="s">
        <v>2496</v>
      </c>
      <c r="D637" s="53" t="s">
        <v>3616</v>
      </c>
      <c r="E637" s="53">
        <v>6</v>
      </c>
      <c r="F637" s="11">
        <v>0</v>
      </c>
      <c r="G637" s="53">
        <v>0</v>
      </c>
      <c r="H637" s="53">
        <v>0</v>
      </c>
      <c r="I637" s="53">
        <v>0</v>
      </c>
      <c r="J637" s="53">
        <v>0</v>
      </c>
      <c r="K637" s="53">
        <v>0</v>
      </c>
      <c r="L637" s="53">
        <v>0</v>
      </c>
      <c r="M637" s="53"/>
    </row>
    <row r="638" spans="2:16" hidden="1">
      <c r="B638" s="9">
        <v>46168</v>
      </c>
      <c r="C638" s="53" t="s">
        <v>627</v>
      </c>
      <c r="D638" s="53" t="s">
        <v>3938</v>
      </c>
      <c r="E638" s="53">
        <v>4</v>
      </c>
      <c r="F638" s="11">
        <v>0</v>
      </c>
      <c r="G638" s="53">
        <v>0</v>
      </c>
      <c r="H638" s="53">
        <v>1</v>
      </c>
      <c r="I638" s="53">
        <v>0</v>
      </c>
      <c r="J638" s="53">
        <v>0</v>
      </c>
      <c r="K638" s="53">
        <v>0</v>
      </c>
      <c r="L638" s="53">
        <v>1</v>
      </c>
      <c r="M638" s="53"/>
      <c r="O638" s="13" t="s">
        <v>4205</v>
      </c>
      <c r="P638" s="13" t="s">
        <v>4206</v>
      </c>
    </row>
    <row r="639" spans="2:16" hidden="1">
      <c r="B639" s="9">
        <v>46168</v>
      </c>
      <c r="C639" s="53" t="s">
        <v>2496</v>
      </c>
      <c r="D639" s="53" t="s">
        <v>4003</v>
      </c>
      <c r="E639" s="53">
        <v>6</v>
      </c>
      <c r="F639" s="11">
        <v>0</v>
      </c>
      <c r="G639" s="53">
        <v>0</v>
      </c>
      <c r="H639" s="53">
        <v>0</v>
      </c>
      <c r="I639" s="53">
        <v>0</v>
      </c>
      <c r="J639" s="53">
        <v>0</v>
      </c>
      <c r="K639" s="53">
        <v>0</v>
      </c>
      <c r="L639" s="53">
        <v>0</v>
      </c>
      <c r="M639" s="53"/>
    </row>
    <row r="640" spans="2:16" hidden="1">
      <c r="B640" s="9">
        <v>46168</v>
      </c>
      <c r="C640" s="53" t="s">
        <v>2975</v>
      </c>
      <c r="D640" s="53" t="s">
        <v>4192</v>
      </c>
      <c r="E640" s="53">
        <v>1</v>
      </c>
      <c r="F640" s="11">
        <v>0</v>
      </c>
      <c r="G640" s="53">
        <v>0</v>
      </c>
      <c r="H640" s="53">
        <v>1</v>
      </c>
      <c r="I640" s="53">
        <v>0</v>
      </c>
      <c r="J640" s="53">
        <v>0</v>
      </c>
      <c r="K640" s="53">
        <v>0</v>
      </c>
      <c r="L640" s="53">
        <v>1</v>
      </c>
      <c r="M640" s="53" t="s">
        <v>4206</v>
      </c>
    </row>
    <row r="641" spans="2:26" hidden="1">
      <c r="B641" s="9">
        <v>46168</v>
      </c>
      <c r="C641" s="53" t="s">
        <v>2381</v>
      </c>
      <c r="D641" s="53" t="s">
        <v>4193</v>
      </c>
      <c r="E641" s="53">
        <v>3</v>
      </c>
      <c r="F641" s="11">
        <v>0</v>
      </c>
      <c r="G641" s="53">
        <v>0</v>
      </c>
      <c r="H641" s="53">
        <v>0</v>
      </c>
      <c r="I641" s="53">
        <v>0</v>
      </c>
      <c r="J641" s="53">
        <v>0</v>
      </c>
      <c r="K641" s="53">
        <v>0</v>
      </c>
      <c r="L641" s="53">
        <v>0</v>
      </c>
      <c r="M641" s="53"/>
    </row>
    <row r="642" spans="2:26" hidden="1">
      <c r="B642" s="9">
        <v>46168</v>
      </c>
      <c r="C642" s="53" t="s">
        <v>2496</v>
      </c>
      <c r="D642" s="53" t="s">
        <v>4194</v>
      </c>
      <c r="E642" s="53">
        <v>6</v>
      </c>
      <c r="F642" s="11">
        <v>0</v>
      </c>
      <c r="G642" s="53">
        <v>0</v>
      </c>
      <c r="H642" s="53">
        <v>0</v>
      </c>
      <c r="I642" s="53">
        <v>0</v>
      </c>
      <c r="J642" s="53">
        <v>0</v>
      </c>
      <c r="K642" s="53">
        <v>0</v>
      </c>
      <c r="L642" s="53">
        <v>0</v>
      </c>
      <c r="M642" s="53"/>
    </row>
    <row r="643" spans="2:26" hidden="1">
      <c r="B643" s="9">
        <v>46168</v>
      </c>
      <c r="C643" s="53" t="s">
        <v>2496</v>
      </c>
      <c r="D643" s="53" t="s">
        <v>4195</v>
      </c>
      <c r="E643" s="53">
        <v>7</v>
      </c>
      <c r="F643" s="11">
        <v>0</v>
      </c>
      <c r="G643" s="53">
        <v>0</v>
      </c>
      <c r="H643" s="53">
        <v>0</v>
      </c>
      <c r="I643" s="53">
        <v>0</v>
      </c>
      <c r="J643" s="53">
        <v>0</v>
      </c>
      <c r="K643" s="53">
        <v>0</v>
      </c>
      <c r="L643" s="53">
        <v>0</v>
      </c>
      <c r="M643" s="53"/>
    </row>
    <row r="644" spans="2:26" hidden="1">
      <c r="B644" s="9">
        <v>46168</v>
      </c>
      <c r="C644" s="53" t="s">
        <v>4207</v>
      </c>
      <c r="D644" s="53" t="s">
        <v>4196</v>
      </c>
      <c r="E644" s="53">
        <v>1</v>
      </c>
      <c r="F644" s="11">
        <v>0</v>
      </c>
      <c r="G644" s="53">
        <v>0</v>
      </c>
      <c r="H644" s="53">
        <v>0</v>
      </c>
      <c r="I644" s="53">
        <v>0</v>
      </c>
      <c r="J644" s="53">
        <v>0</v>
      </c>
      <c r="K644" s="53">
        <v>0</v>
      </c>
      <c r="L644" s="53">
        <v>0</v>
      </c>
      <c r="M644" s="53"/>
    </row>
    <row r="645" spans="2:26" hidden="1">
      <c r="B645" s="9">
        <v>46168</v>
      </c>
      <c r="C645" s="53" t="s">
        <v>2496</v>
      </c>
      <c r="D645" s="53" t="s">
        <v>4091</v>
      </c>
      <c r="E645" s="53">
        <v>11</v>
      </c>
      <c r="F645" s="11">
        <v>0</v>
      </c>
      <c r="G645" s="53">
        <v>0</v>
      </c>
      <c r="H645" s="53">
        <v>0</v>
      </c>
      <c r="I645" s="53">
        <v>0</v>
      </c>
      <c r="J645" s="53">
        <v>0</v>
      </c>
      <c r="K645" s="53">
        <v>0</v>
      </c>
      <c r="L645" s="53">
        <v>0</v>
      </c>
      <c r="M645" s="53"/>
    </row>
    <row r="646" spans="2:26" hidden="1">
      <c r="B646" s="9">
        <v>46168</v>
      </c>
      <c r="C646" s="53" t="s">
        <v>2381</v>
      </c>
      <c r="D646" s="53" t="s">
        <v>4197</v>
      </c>
      <c r="E646" s="53">
        <v>1</v>
      </c>
      <c r="F646" s="11">
        <v>0</v>
      </c>
      <c r="G646" s="53">
        <v>0</v>
      </c>
      <c r="H646" s="53">
        <v>0</v>
      </c>
      <c r="I646" s="53">
        <v>0</v>
      </c>
      <c r="J646" s="53">
        <v>0</v>
      </c>
      <c r="K646" s="53">
        <v>0</v>
      </c>
      <c r="L646" s="53">
        <v>0</v>
      </c>
      <c r="M646" s="53"/>
    </row>
    <row r="647" spans="2:26" hidden="1">
      <c r="B647" s="9">
        <v>46169</v>
      </c>
      <c r="C647" s="53" t="s">
        <v>2496</v>
      </c>
      <c r="D647" s="53" t="s">
        <v>4036</v>
      </c>
      <c r="E647" s="53">
        <v>9</v>
      </c>
      <c r="F647" s="11">
        <v>0</v>
      </c>
      <c r="G647" s="53">
        <v>0</v>
      </c>
      <c r="H647" s="53">
        <v>0</v>
      </c>
      <c r="I647" s="53">
        <v>0</v>
      </c>
      <c r="J647" s="53">
        <v>0</v>
      </c>
      <c r="K647" s="53">
        <v>0</v>
      </c>
      <c r="L647" s="53">
        <v>0</v>
      </c>
      <c r="M647" s="53"/>
    </row>
    <row r="648" spans="2:26" hidden="1">
      <c r="B648" s="9">
        <v>46169</v>
      </c>
      <c r="C648" s="53" t="s">
        <v>2496</v>
      </c>
      <c r="D648" s="53" t="s">
        <v>4081</v>
      </c>
      <c r="E648" s="11">
        <v>10</v>
      </c>
      <c r="F648" s="11">
        <v>0</v>
      </c>
      <c r="G648" s="53">
        <v>0</v>
      </c>
      <c r="H648" s="53">
        <v>0</v>
      </c>
      <c r="I648" s="53">
        <v>0</v>
      </c>
      <c r="J648" s="53">
        <v>0</v>
      </c>
      <c r="K648" s="53">
        <v>0</v>
      </c>
      <c r="L648" s="53">
        <v>0</v>
      </c>
      <c r="M648" s="53"/>
    </row>
    <row r="649" spans="2:26" hidden="1">
      <c r="B649" s="9">
        <v>46169</v>
      </c>
      <c r="C649" s="53" t="s">
        <v>2496</v>
      </c>
      <c r="D649" s="53" t="s">
        <v>3907</v>
      </c>
      <c r="E649" s="53">
        <v>4</v>
      </c>
      <c r="F649" s="11">
        <v>0</v>
      </c>
      <c r="G649" s="53">
        <v>0</v>
      </c>
      <c r="H649" s="53">
        <v>0</v>
      </c>
      <c r="I649" s="53">
        <v>0</v>
      </c>
      <c r="J649" s="53">
        <v>0</v>
      </c>
      <c r="K649" s="53">
        <v>0</v>
      </c>
      <c r="L649" s="53">
        <v>0</v>
      </c>
      <c r="M649" s="53"/>
    </row>
    <row r="650" spans="2:26" s="29" customFormat="1" ht="16.5" hidden="1" customHeight="1">
      <c r="B650" s="9">
        <v>46169</v>
      </c>
      <c r="C650" s="11" t="s">
        <v>2496</v>
      </c>
      <c r="D650" s="11" t="s">
        <v>4068</v>
      </c>
      <c r="E650" s="53">
        <v>12</v>
      </c>
      <c r="F650" s="11">
        <v>0</v>
      </c>
      <c r="G650" s="53">
        <v>0</v>
      </c>
      <c r="H650" s="53">
        <v>0</v>
      </c>
      <c r="I650" s="53">
        <v>0</v>
      </c>
      <c r="J650" s="53">
        <v>0</v>
      </c>
      <c r="K650" s="53">
        <v>0</v>
      </c>
      <c r="L650" s="53">
        <v>0</v>
      </c>
      <c r="M650" s="11"/>
      <c r="N650" s="30"/>
      <c r="O650" s="30"/>
      <c r="P650" s="30"/>
      <c r="Q650" s="70"/>
      <c r="R650" s="73"/>
      <c r="S650" s="87"/>
      <c r="T650" s="92"/>
      <c r="U650" s="93"/>
      <c r="V650" s="89"/>
      <c r="W650" s="90"/>
      <c r="X650" s="94"/>
      <c r="Y650" s="95"/>
      <c r="Z650" s="96"/>
    </row>
    <row r="651" spans="2:26" ht="16.5" hidden="1" customHeight="1">
      <c r="B651" s="9">
        <v>46169</v>
      </c>
      <c r="C651" s="53" t="s">
        <v>2496</v>
      </c>
      <c r="D651" s="53" t="s">
        <v>3932</v>
      </c>
      <c r="E651" s="53">
        <v>1</v>
      </c>
      <c r="F651" s="11">
        <v>0</v>
      </c>
      <c r="G651" s="53">
        <v>0</v>
      </c>
      <c r="H651" s="53">
        <v>0</v>
      </c>
      <c r="I651" s="53">
        <v>0</v>
      </c>
      <c r="J651" s="53">
        <v>0</v>
      </c>
      <c r="K651" s="53">
        <v>0</v>
      </c>
      <c r="L651" s="53">
        <v>0</v>
      </c>
      <c r="M651" s="53"/>
    </row>
    <row r="652" spans="2:26" hidden="1">
      <c r="B652" s="9">
        <v>46169</v>
      </c>
      <c r="C652" s="53" t="s">
        <v>627</v>
      </c>
      <c r="D652" s="53" t="s">
        <v>4005</v>
      </c>
      <c r="E652" s="53">
        <v>2</v>
      </c>
      <c r="F652" s="11">
        <v>0</v>
      </c>
      <c r="G652" s="53">
        <v>0</v>
      </c>
      <c r="H652" s="53">
        <v>0</v>
      </c>
      <c r="I652" s="53">
        <v>0</v>
      </c>
      <c r="J652" s="53">
        <v>0</v>
      </c>
      <c r="K652" s="53">
        <v>0</v>
      </c>
      <c r="L652" s="53">
        <v>0</v>
      </c>
      <c r="M652" s="53"/>
    </row>
    <row r="653" spans="2:26" hidden="1">
      <c r="B653" s="9">
        <v>46169</v>
      </c>
      <c r="C653" s="53" t="s">
        <v>2381</v>
      </c>
      <c r="D653" s="53" t="s">
        <v>4214</v>
      </c>
      <c r="E653" s="53">
        <v>1</v>
      </c>
      <c r="F653" s="11">
        <v>0</v>
      </c>
      <c r="G653" s="53">
        <v>0</v>
      </c>
      <c r="H653" s="53">
        <v>1</v>
      </c>
      <c r="I653" s="53">
        <v>0</v>
      </c>
      <c r="J653" s="53">
        <v>0</v>
      </c>
      <c r="K653" s="53">
        <v>0</v>
      </c>
      <c r="L653" s="53">
        <v>1</v>
      </c>
      <c r="M653" s="53"/>
      <c r="O653" s="13" t="s">
        <v>4224</v>
      </c>
      <c r="P653" s="13" t="s">
        <v>4224</v>
      </c>
    </row>
    <row r="654" spans="2:26" hidden="1">
      <c r="B654" s="9">
        <v>46169</v>
      </c>
      <c r="C654" s="53" t="s">
        <v>2496</v>
      </c>
      <c r="D654" s="53" t="s">
        <v>4215</v>
      </c>
      <c r="E654" s="53">
        <v>6</v>
      </c>
      <c r="F654" s="11">
        <v>0</v>
      </c>
      <c r="G654" s="53">
        <v>0</v>
      </c>
      <c r="H654" s="53">
        <v>0</v>
      </c>
      <c r="I654" s="53">
        <v>0</v>
      </c>
      <c r="J654" s="53">
        <v>0</v>
      </c>
      <c r="K654" s="53">
        <v>0</v>
      </c>
      <c r="L654" s="53">
        <v>0</v>
      </c>
      <c r="M654" s="53"/>
    </row>
    <row r="655" spans="2:26" hidden="1">
      <c r="B655" s="9">
        <v>46169</v>
      </c>
      <c r="C655" s="53" t="s">
        <v>2381</v>
      </c>
      <c r="D655" s="53" t="s">
        <v>4216</v>
      </c>
      <c r="E655" s="53">
        <v>1</v>
      </c>
      <c r="F655" s="11">
        <v>0</v>
      </c>
      <c r="G655" s="53">
        <v>0</v>
      </c>
      <c r="H655" s="53">
        <v>1</v>
      </c>
      <c r="I655" s="53">
        <v>0</v>
      </c>
      <c r="J655" s="53">
        <v>0</v>
      </c>
      <c r="K655" s="53">
        <v>0</v>
      </c>
      <c r="L655" s="53">
        <v>1</v>
      </c>
      <c r="M655" s="53"/>
      <c r="O655" s="13" t="s">
        <v>4224</v>
      </c>
      <c r="P655" s="13" t="s">
        <v>4225</v>
      </c>
    </row>
    <row r="656" spans="2:26" hidden="1">
      <c r="B656" s="9">
        <v>46169</v>
      </c>
      <c r="C656" s="53" t="s">
        <v>2381</v>
      </c>
      <c r="D656" s="53" t="s">
        <v>4217</v>
      </c>
      <c r="E656" s="53">
        <v>5</v>
      </c>
      <c r="F656" s="11">
        <v>0</v>
      </c>
      <c r="G656" s="53">
        <v>0</v>
      </c>
      <c r="H656" s="53">
        <v>0</v>
      </c>
      <c r="I656" s="53">
        <v>0</v>
      </c>
      <c r="J656" s="53">
        <v>0</v>
      </c>
      <c r="K656" s="53">
        <v>0</v>
      </c>
      <c r="L656" s="53">
        <v>0</v>
      </c>
      <c r="M656" s="53"/>
    </row>
    <row r="657" spans="2:26" hidden="1">
      <c r="B657" s="9">
        <v>46169</v>
      </c>
      <c r="C657" s="53" t="s">
        <v>627</v>
      </c>
      <c r="D657" s="53" t="s">
        <v>4218</v>
      </c>
      <c r="E657" s="53">
        <v>3</v>
      </c>
      <c r="F657" s="11">
        <v>0</v>
      </c>
      <c r="G657" s="53">
        <v>0</v>
      </c>
      <c r="H657" s="53">
        <v>0</v>
      </c>
      <c r="I657" s="53">
        <v>0</v>
      </c>
      <c r="J657" s="53">
        <v>0</v>
      </c>
      <c r="K657" s="53">
        <v>0</v>
      </c>
      <c r="L657" s="53">
        <v>0</v>
      </c>
      <c r="M657" s="53"/>
    </row>
    <row r="658" spans="2:26" hidden="1">
      <c r="B658" s="9">
        <v>46169</v>
      </c>
      <c r="C658" s="53" t="s">
        <v>2496</v>
      </c>
      <c r="D658" s="53" t="s">
        <v>4038</v>
      </c>
      <c r="E658" s="53">
        <v>1</v>
      </c>
      <c r="F658" s="11">
        <v>0</v>
      </c>
      <c r="G658" s="53">
        <v>0</v>
      </c>
      <c r="H658" s="53">
        <v>0</v>
      </c>
      <c r="I658" s="53">
        <v>0</v>
      </c>
      <c r="J658" s="53">
        <v>0</v>
      </c>
      <c r="K658" s="53">
        <v>0</v>
      </c>
      <c r="L658" s="53">
        <v>0</v>
      </c>
      <c r="M658" s="53"/>
    </row>
    <row r="659" spans="2:26" hidden="1">
      <c r="B659" s="9">
        <v>46169</v>
      </c>
      <c r="C659" s="53" t="s">
        <v>2496</v>
      </c>
      <c r="D659" s="53" t="s">
        <v>4219</v>
      </c>
      <c r="E659" s="53">
        <v>7</v>
      </c>
      <c r="F659" s="11">
        <v>0</v>
      </c>
      <c r="G659" s="53">
        <v>0</v>
      </c>
      <c r="H659" s="53">
        <v>0</v>
      </c>
      <c r="I659" s="53">
        <v>0</v>
      </c>
      <c r="J659" s="53">
        <v>0</v>
      </c>
      <c r="K659" s="53">
        <v>0</v>
      </c>
      <c r="L659" s="53">
        <v>0</v>
      </c>
      <c r="M659" s="53"/>
    </row>
    <row r="660" spans="2:26" hidden="1">
      <c r="B660" s="9">
        <v>46169</v>
      </c>
      <c r="C660" s="53" t="s">
        <v>627</v>
      </c>
      <c r="D660" s="53" t="s">
        <v>4220</v>
      </c>
      <c r="E660" s="53">
        <v>4</v>
      </c>
      <c r="F660" s="11">
        <v>0</v>
      </c>
      <c r="G660" s="53">
        <v>0</v>
      </c>
      <c r="H660" s="53">
        <v>2</v>
      </c>
      <c r="I660" s="53">
        <v>0</v>
      </c>
      <c r="J660" s="53">
        <v>0</v>
      </c>
      <c r="K660" s="53">
        <v>0</v>
      </c>
      <c r="L660" s="53">
        <v>2</v>
      </c>
      <c r="M660" s="53" t="s">
        <v>4225</v>
      </c>
      <c r="N660" s="13" t="s">
        <v>4226</v>
      </c>
    </row>
    <row r="661" spans="2:26" hidden="1">
      <c r="B661" s="9">
        <v>46169</v>
      </c>
      <c r="C661" s="53" t="s">
        <v>2496</v>
      </c>
      <c r="D661" s="53" t="s">
        <v>3802</v>
      </c>
      <c r="E661" s="53">
        <v>11</v>
      </c>
      <c r="F661" s="11">
        <v>11</v>
      </c>
      <c r="G661" s="53">
        <v>0</v>
      </c>
      <c r="H661" s="53">
        <v>0</v>
      </c>
      <c r="I661" s="53">
        <v>0</v>
      </c>
      <c r="J661" s="53">
        <v>0</v>
      </c>
      <c r="K661" s="53">
        <v>0</v>
      </c>
      <c r="L661" s="53">
        <v>0</v>
      </c>
      <c r="M661" s="53"/>
    </row>
    <row r="662" spans="2:26" hidden="1">
      <c r="B662" s="9">
        <v>46169</v>
      </c>
      <c r="C662" s="53" t="s">
        <v>2381</v>
      </c>
      <c r="D662" s="53" t="s">
        <v>4092</v>
      </c>
      <c r="E662" s="53">
        <v>1</v>
      </c>
      <c r="F662" s="11">
        <v>1</v>
      </c>
      <c r="G662" s="53">
        <v>0</v>
      </c>
      <c r="H662" s="53">
        <v>0</v>
      </c>
      <c r="I662" s="53">
        <v>0</v>
      </c>
      <c r="J662" s="53">
        <v>0</v>
      </c>
      <c r="K662" s="53">
        <v>0</v>
      </c>
      <c r="L662" s="53">
        <v>0</v>
      </c>
      <c r="M662" s="53"/>
    </row>
    <row r="663" spans="2:26" hidden="1">
      <c r="B663" s="9">
        <v>46169</v>
      </c>
      <c r="C663" s="53" t="s">
        <v>2381</v>
      </c>
      <c r="D663" s="53" t="s">
        <v>4221</v>
      </c>
      <c r="E663" s="53">
        <v>8</v>
      </c>
      <c r="F663" s="11">
        <v>8</v>
      </c>
      <c r="G663" s="53">
        <v>0</v>
      </c>
      <c r="H663" s="53">
        <v>26</v>
      </c>
      <c r="I663" s="53">
        <v>0</v>
      </c>
      <c r="J663" s="53">
        <v>0</v>
      </c>
      <c r="K663" s="53">
        <v>0</v>
      </c>
      <c r="L663" s="53">
        <v>26</v>
      </c>
      <c r="M663" s="53" t="s">
        <v>4225</v>
      </c>
      <c r="O663" s="13" t="s">
        <v>4225</v>
      </c>
      <c r="P663" s="13" t="s">
        <v>4227</v>
      </c>
    </row>
    <row r="664" spans="2:26" hidden="1">
      <c r="B664" s="9">
        <v>46169</v>
      </c>
      <c r="C664" s="53" t="s">
        <v>4223</v>
      </c>
      <c r="D664" s="53" t="s">
        <v>4222</v>
      </c>
      <c r="E664" s="53">
        <v>13</v>
      </c>
      <c r="F664" s="11">
        <v>13</v>
      </c>
      <c r="G664" s="53">
        <v>0</v>
      </c>
      <c r="H664" s="53">
        <v>0</v>
      </c>
      <c r="I664" s="53">
        <v>0</v>
      </c>
      <c r="J664" s="53">
        <v>0</v>
      </c>
      <c r="K664" s="53">
        <v>0</v>
      </c>
      <c r="L664" s="53">
        <v>0</v>
      </c>
      <c r="M664" s="53"/>
    </row>
    <row r="665" spans="2:26" hidden="1">
      <c r="B665" s="9">
        <v>46170</v>
      </c>
      <c r="C665" s="53" t="s">
        <v>2381</v>
      </c>
      <c r="D665" s="53" t="s">
        <v>4228</v>
      </c>
      <c r="E665" s="53">
        <v>7</v>
      </c>
      <c r="F665" s="11">
        <v>0</v>
      </c>
      <c r="G665" s="53">
        <v>0</v>
      </c>
      <c r="H665" s="53">
        <v>7</v>
      </c>
      <c r="I665" s="53">
        <v>0</v>
      </c>
      <c r="J665" s="53">
        <v>0</v>
      </c>
      <c r="K665" s="53">
        <v>0</v>
      </c>
      <c r="L665" s="53">
        <v>7</v>
      </c>
      <c r="M665" s="53"/>
      <c r="O665" s="13" t="s">
        <v>4238</v>
      </c>
      <c r="P665" s="13" t="s">
        <v>4238</v>
      </c>
    </row>
    <row r="666" spans="2:26" hidden="1">
      <c r="B666" s="9">
        <v>46170</v>
      </c>
      <c r="C666" s="53" t="s">
        <v>2381</v>
      </c>
      <c r="D666" s="53" t="s">
        <v>4037</v>
      </c>
      <c r="E666" s="53">
        <v>1</v>
      </c>
      <c r="F666" s="11">
        <v>0</v>
      </c>
      <c r="G666" s="53">
        <v>0</v>
      </c>
      <c r="H666" s="53">
        <v>0</v>
      </c>
      <c r="I666" s="53">
        <v>0</v>
      </c>
      <c r="J666" s="53">
        <v>0</v>
      </c>
      <c r="K666" s="53">
        <v>0</v>
      </c>
      <c r="L666" s="53">
        <v>0</v>
      </c>
      <c r="M666" s="53"/>
    </row>
    <row r="667" spans="2:26" hidden="1">
      <c r="B667" s="9">
        <v>46170</v>
      </c>
      <c r="C667" s="53" t="s">
        <v>2381</v>
      </c>
      <c r="D667" s="53" t="s">
        <v>3852</v>
      </c>
      <c r="E667" s="53">
        <v>3</v>
      </c>
      <c r="F667" s="11">
        <v>0</v>
      </c>
      <c r="G667" s="53">
        <v>0</v>
      </c>
      <c r="H667" s="53">
        <v>1</v>
      </c>
      <c r="I667" s="53">
        <v>0</v>
      </c>
      <c r="J667" s="53">
        <v>0</v>
      </c>
      <c r="K667" s="53">
        <v>0</v>
      </c>
      <c r="L667" s="53">
        <v>1</v>
      </c>
      <c r="M667" s="53"/>
      <c r="O667" s="13" t="s">
        <v>4238</v>
      </c>
      <c r="P667" s="13" t="s">
        <v>4238</v>
      </c>
    </row>
    <row r="668" spans="2:26" hidden="1">
      <c r="B668" s="9">
        <v>46170</v>
      </c>
      <c r="C668" s="53" t="s">
        <v>627</v>
      </c>
      <c r="D668" s="53" t="s">
        <v>4229</v>
      </c>
      <c r="E668" s="53">
        <v>1</v>
      </c>
      <c r="F668" s="11">
        <v>0</v>
      </c>
      <c r="G668" s="53">
        <v>0</v>
      </c>
      <c r="H668" s="53">
        <v>0</v>
      </c>
      <c r="I668" s="53">
        <v>0</v>
      </c>
      <c r="J668" s="53">
        <v>0</v>
      </c>
      <c r="K668" s="53">
        <v>0</v>
      </c>
      <c r="L668" s="53">
        <v>0</v>
      </c>
      <c r="M668" s="53"/>
    </row>
    <row r="669" spans="2:26" hidden="1">
      <c r="B669" s="9">
        <v>46170</v>
      </c>
      <c r="C669" s="53" t="s">
        <v>2381</v>
      </c>
      <c r="D669" s="53" t="s">
        <v>3936</v>
      </c>
      <c r="E669" s="53">
        <v>1</v>
      </c>
      <c r="F669" s="11">
        <v>0</v>
      </c>
      <c r="G669" s="53">
        <v>0</v>
      </c>
      <c r="H669" s="53">
        <v>0</v>
      </c>
      <c r="I669" s="53">
        <v>0</v>
      </c>
      <c r="J669" s="53">
        <v>0</v>
      </c>
      <c r="K669" s="53">
        <v>0</v>
      </c>
      <c r="L669" s="53">
        <v>0</v>
      </c>
      <c r="M669" s="53"/>
    </row>
    <row r="670" spans="2:26" ht="18.75" hidden="1" customHeight="1">
      <c r="B670" s="9">
        <v>46170</v>
      </c>
      <c r="C670" s="53" t="s">
        <v>2975</v>
      </c>
      <c r="D670" s="53" t="s">
        <v>4230</v>
      </c>
      <c r="E670" s="53">
        <v>13</v>
      </c>
      <c r="F670" s="11">
        <v>0</v>
      </c>
      <c r="G670" s="53">
        <v>0</v>
      </c>
      <c r="H670" s="53">
        <v>0</v>
      </c>
      <c r="I670" s="53">
        <v>0</v>
      </c>
      <c r="J670" s="53">
        <v>0</v>
      </c>
      <c r="K670" s="53">
        <v>0</v>
      </c>
      <c r="L670" s="53">
        <v>0</v>
      </c>
      <c r="M670" s="53"/>
    </row>
    <row r="671" spans="2:26" s="32" customFormat="1" ht="16.5" hidden="1" customHeight="1">
      <c r="B671" s="9">
        <v>46170</v>
      </c>
      <c r="C671" s="40" t="s">
        <v>2975</v>
      </c>
      <c r="D671" s="40" t="s">
        <v>4231</v>
      </c>
      <c r="E671" s="53">
        <v>13</v>
      </c>
      <c r="F671" s="11">
        <v>0</v>
      </c>
      <c r="G671" s="40">
        <v>0</v>
      </c>
      <c r="H671" s="40">
        <v>4</v>
      </c>
      <c r="I671" s="40">
        <v>0</v>
      </c>
      <c r="J671" s="40">
        <v>0</v>
      </c>
      <c r="K671" s="40">
        <v>0</v>
      </c>
      <c r="L671" s="40">
        <v>4</v>
      </c>
      <c r="M671" s="40" t="s">
        <v>4238</v>
      </c>
      <c r="N671" s="31"/>
      <c r="O671" s="31"/>
      <c r="P671" s="31"/>
      <c r="Q671" s="71"/>
      <c r="R671" s="73"/>
      <c r="S671" s="87"/>
      <c r="T671" s="92"/>
      <c r="U671" s="93"/>
      <c r="V671" s="89"/>
      <c r="W671" s="90"/>
      <c r="X671" s="94"/>
      <c r="Y671" s="95"/>
      <c r="Z671" s="96"/>
    </row>
    <row r="672" spans="2:26" s="32" customFormat="1" ht="16.5" hidden="1" customHeight="1">
      <c r="B672" s="9">
        <v>46170</v>
      </c>
      <c r="C672" s="40" t="s">
        <v>627</v>
      </c>
      <c r="D672" s="40" t="s">
        <v>4110</v>
      </c>
      <c r="E672" s="53">
        <v>4</v>
      </c>
      <c r="F672" s="11">
        <v>0</v>
      </c>
      <c r="G672" s="40">
        <v>0</v>
      </c>
      <c r="H672" s="40">
        <v>2</v>
      </c>
      <c r="I672" s="40">
        <v>0</v>
      </c>
      <c r="J672" s="40">
        <v>0</v>
      </c>
      <c r="K672" s="40">
        <v>0</v>
      </c>
      <c r="L672" s="40">
        <v>2</v>
      </c>
      <c r="M672" s="40" t="s">
        <v>4239</v>
      </c>
      <c r="N672" s="31"/>
      <c r="O672" s="31"/>
      <c r="P672" s="31"/>
      <c r="Q672" s="71"/>
      <c r="R672" s="73"/>
      <c r="S672" s="87"/>
      <c r="T672" s="92"/>
      <c r="U672" s="93"/>
      <c r="V672" s="89"/>
      <c r="W672" s="90"/>
      <c r="X672" s="94"/>
      <c r="Y672" s="95"/>
      <c r="Z672" s="96"/>
    </row>
    <row r="673" spans="2:26" ht="16.5" hidden="1" customHeight="1">
      <c r="B673" s="9">
        <v>46171</v>
      </c>
      <c r="C673" s="53" t="s">
        <v>2975</v>
      </c>
      <c r="D673" s="53" t="s">
        <v>3855</v>
      </c>
      <c r="E673" s="53">
        <v>8</v>
      </c>
      <c r="F673" s="11">
        <v>0</v>
      </c>
      <c r="G673" s="53">
        <v>0</v>
      </c>
      <c r="H673" s="53">
        <v>2</v>
      </c>
      <c r="I673" s="53">
        <v>0</v>
      </c>
      <c r="J673" s="53">
        <v>0</v>
      </c>
      <c r="K673" s="53">
        <v>0</v>
      </c>
      <c r="L673" s="53">
        <v>2</v>
      </c>
      <c r="M673" s="53" t="s">
        <v>4267</v>
      </c>
    </row>
    <row r="674" spans="2:26" hidden="1">
      <c r="B674" s="9">
        <v>46171</v>
      </c>
      <c r="C674" s="53" t="s">
        <v>2975</v>
      </c>
      <c r="D674" s="53" t="s">
        <v>4240</v>
      </c>
      <c r="E674" s="40">
        <v>13</v>
      </c>
      <c r="F674" s="11">
        <v>0</v>
      </c>
      <c r="G674" s="53">
        <v>0</v>
      </c>
      <c r="H674" s="53">
        <v>0</v>
      </c>
      <c r="I674" s="53">
        <v>0</v>
      </c>
      <c r="J674" s="53">
        <v>0</v>
      </c>
      <c r="K674" s="53">
        <v>0</v>
      </c>
      <c r="L674" s="53">
        <v>0</v>
      </c>
      <c r="M674" s="53"/>
    </row>
    <row r="675" spans="2:26" hidden="1">
      <c r="B675" s="9">
        <v>46171</v>
      </c>
      <c r="C675" s="53" t="s">
        <v>2975</v>
      </c>
      <c r="D675" s="53" t="s">
        <v>4241</v>
      </c>
      <c r="E675" s="11">
        <v>13</v>
      </c>
      <c r="F675" s="11">
        <v>0</v>
      </c>
      <c r="G675" s="53">
        <v>0</v>
      </c>
      <c r="H675" s="53">
        <v>4</v>
      </c>
      <c r="I675" s="53">
        <v>0</v>
      </c>
      <c r="J675" s="53">
        <v>0</v>
      </c>
      <c r="K675" s="53">
        <v>0</v>
      </c>
      <c r="L675" s="53">
        <v>4</v>
      </c>
      <c r="M675" s="53" t="s">
        <v>4268</v>
      </c>
      <c r="O675" s="40"/>
      <c r="P675" s="40"/>
    </row>
    <row r="676" spans="2:26" s="32" customFormat="1" hidden="1">
      <c r="B676" s="9">
        <v>46171</v>
      </c>
      <c r="C676" s="40" t="s">
        <v>627</v>
      </c>
      <c r="D676" s="40" t="s">
        <v>4242</v>
      </c>
      <c r="E676" s="11">
        <v>4</v>
      </c>
      <c r="F676" s="11">
        <v>0</v>
      </c>
      <c r="G676" s="53">
        <v>0</v>
      </c>
      <c r="H676" s="53">
        <v>0</v>
      </c>
      <c r="I676" s="53">
        <v>0</v>
      </c>
      <c r="J676" s="53">
        <v>0</v>
      </c>
      <c r="K676" s="53">
        <v>0</v>
      </c>
      <c r="L676" s="53">
        <v>0</v>
      </c>
      <c r="M676" s="40"/>
      <c r="N676" s="31"/>
      <c r="O676" s="31"/>
      <c r="P676" s="31"/>
      <c r="Q676" s="71"/>
      <c r="R676" s="73"/>
      <c r="S676" s="87"/>
      <c r="T676" s="92"/>
      <c r="U676" s="93"/>
      <c r="V676" s="89"/>
      <c r="W676" s="90"/>
      <c r="X676" s="94"/>
      <c r="Y676" s="95"/>
      <c r="Z676" s="96"/>
    </row>
    <row r="677" spans="2:26" s="29" customFormat="1" hidden="1">
      <c r="B677" s="9">
        <v>46171</v>
      </c>
      <c r="C677" s="11" t="s">
        <v>627</v>
      </c>
      <c r="D677" s="11" t="s">
        <v>4243</v>
      </c>
      <c r="E677" s="11">
        <v>5</v>
      </c>
      <c r="F677" s="11">
        <v>0</v>
      </c>
      <c r="G677" s="53">
        <v>0</v>
      </c>
      <c r="H677" s="53">
        <v>0</v>
      </c>
      <c r="I677" s="53">
        <v>0</v>
      </c>
      <c r="J677" s="53">
        <v>0</v>
      </c>
      <c r="K677" s="53">
        <v>0</v>
      </c>
      <c r="L677" s="53">
        <v>0</v>
      </c>
      <c r="M677" s="11"/>
      <c r="N677" s="30"/>
      <c r="O677" s="30"/>
      <c r="P677" s="30"/>
      <c r="Q677" s="70"/>
      <c r="R677" s="73"/>
      <c r="S677" s="87"/>
      <c r="T677" s="92"/>
      <c r="U677" s="93"/>
      <c r="V677" s="89"/>
      <c r="W677" s="90"/>
      <c r="X677" s="94"/>
      <c r="Y677" s="95"/>
      <c r="Z677" s="96"/>
    </row>
    <row r="678" spans="2:26" s="29" customFormat="1" hidden="1">
      <c r="B678" s="9">
        <v>46171</v>
      </c>
      <c r="C678" s="11" t="s">
        <v>627</v>
      </c>
      <c r="D678" s="11" t="s">
        <v>4107</v>
      </c>
      <c r="E678" s="11">
        <v>6</v>
      </c>
      <c r="F678" s="11">
        <v>0</v>
      </c>
      <c r="G678" s="11">
        <v>0</v>
      </c>
      <c r="H678" s="11">
        <v>1</v>
      </c>
      <c r="I678" s="11">
        <v>0</v>
      </c>
      <c r="J678" s="11">
        <v>0</v>
      </c>
      <c r="K678" s="11">
        <v>0</v>
      </c>
      <c r="L678" s="11">
        <v>1</v>
      </c>
      <c r="M678" s="11" t="s">
        <v>4269</v>
      </c>
      <c r="N678" s="30"/>
      <c r="O678" s="30"/>
      <c r="P678" s="30"/>
      <c r="Q678" s="70"/>
      <c r="R678" s="73"/>
      <c r="S678" s="87"/>
      <c r="T678" s="92"/>
      <c r="U678" s="93"/>
      <c r="V678" s="89"/>
      <c r="W678" s="90"/>
      <c r="X678" s="94"/>
      <c r="Y678" s="95"/>
      <c r="Z678" s="96"/>
    </row>
    <row r="679" spans="2:26" s="29" customFormat="1" hidden="1">
      <c r="B679" s="9">
        <v>46171</v>
      </c>
      <c r="C679" s="11" t="s">
        <v>2496</v>
      </c>
      <c r="D679" s="11" t="s">
        <v>4105</v>
      </c>
      <c r="E679" s="11">
        <v>6</v>
      </c>
      <c r="F679" s="11">
        <v>0</v>
      </c>
      <c r="G679" s="11">
        <v>0</v>
      </c>
      <c r="H679" s="11">
        <v>0</v>
      </c>
      <c r="I679" s="11">
        <v>0</v>
      </c>
      <c r="J679" s="11">
        <v>0</v>
      </c>
      <c r="K679" s="11">
        <v>0</v>
      </c>
      <c r="L679" s="11">
        <v>0</v>
      </c>
      <c r="M679" s="11"/>
      <c r="N679" s="30"/>
      <c r="O679" s="30"/>
      <c r="P679" s="30"/>
      <c r="Q679" s="70"/>
      <c r="R679" s="73"/>
      <c r="S679" s="87"/>
      <c r="T679" s="92"/>
      <c r="U679" s="93"/>
      <c r="V679" s="89"/>
      <c r="W679" s="90"/>
      <c r="X679" s="94"/>
      <c r="Y679" s="95"/>
      <c r="Z679" s="96"/>
    </row>
    <row r="680" spans="2:26" s="29" customFormat="1" hidden="1">
      <c r="B680" s="9">
        <v>46171</v>
      </c>
      <c r="C680" s="11" t="s">
        <v>2975</v>
      </c>
      <c r="D680" s="11" t="s">
        <v>4244</v>
      </c>
      <c r="E680" s="53">
        <v>13</v>
      </c>
      <c r="F680" s="11">
        <v>0</v>
      </c>
      <c r="G680" s="11">
        <v>0</v>
      </c>
      <c r="H680" s="11">
        <v>5</v>
      </c>
      <c r="I680" s="11">
        <v>0</v>
      </c>
      <c r="J680" s="11">
        <v>0</v>
      </c>
      <c r="K680" s="11">
        <v>0</v>
      </c>
      <c r="L680" s="11">
        <v>5</v>
      </c>
      <c r="M680" s="11" t="s">
        <v>4270</v>
      </c>
      <c r="N680" s="30" t="s">
        <v>4268</v>
      </c>
      <c r="O680" s="40"/>
      <c r="P680" s="40"/>
      <c r="Q680" s="70"/>
      <c r="R680" s="73"/>
      <c r="S680" s="87"/>
      <c r="T680" s="92"/>
      <c r="U680" s="93"/>
      <c r="V680" s="89"/>
      <c r="W680" s="90"/>
      <c r="X680" s="94"/>
      <c r="Y680" s="95"/>
      <c r="Z680" s="96"/>
    </row>
    <row r="681" spans="2:26" s="29" customFormat="1" hidden="1">
      <c r="B681" s="9">
        <v>46171</v>
      </c>
      <c r="C681" s="11" t="s">
        <v>2975</v>
      </c>
      <c r="D681" s="11" t="s">
        <v>4245</v>
      </c>
      <c r="E681" s="53">
        <v>13</v>
      </c>
      <c r="F681" s="11">
        <v>0</v>
      </c>
      <c r="G681" s="11">
        <v>0</v>
      </c>
      <c r="H681" s="11">
        <v>0</v>
      </c>
      <c r="I681" s="11">
        <v>0</v>
      </c>
      <c r="J681" s="11">
        <v>0</v>
      </c>
      <c r="K681" s="11">
        <v>0</v>
      </c>
      <c r="L681" s="11">
        <v>0</v>
      </c>
      <c r="M681" s="11"/>
      <c r="N681" s="30"/>
      <c r="O681" s="30"/>
      <c r="P681" s="30"/>
      <c r="Q681" s="70"/>
      <c r="R681" s="73"/>
      <c r="S681" s="87"/>
      <c r="T681" s="92"/>
      <c r="U681" s="93"/>
      <c r="V681" s="89"/>
      <c r="W681" s="90"/>
      <c r="X681" s="94"/>
      <c r="Y681" s="95"/>
      <c r="Z681" s="96"/>
    </row>
    <row r="682" spans="2:26" hidden="1">
      <c r="B682" s="9">
        <v>46171</v>
      </c>
      <c r="C682" s="53" t="s">
        <v>2975</v>
      </c>
      <c r="D682" s="53" t="s">
        <v>4246</v>
      </c>
      <c r="E682" s="53">
        <v>12</v>
      </c>
      <c r="F682" s="11">
        <v>0</v>
      </c>
      <c r="G682" s="53">
        <v>0</v>
      </c>
      <c r="H682" s="53">
        <v>3</v>
      </c>
      <c r="I682" s="53">
        <v>0</v>
      </c>
      <c r="J682" s="53">
        <v>0</v>
      </c>
      <c r="K682" s="53">
        <v>0</v>
      </c>
      <c r="L682" s="53">
        <v>3</v>
      </c>
      <c r="M682" s="53" t="s">
        <v>4268</v>
      </c>
    </row>
    <row r="683" spans="2:26" hidden="1">
      <c r="B683" s="9">
        <v>46171</v>
      </c>
      <c r="C683" s="53" t="s">
        <v>2975</v>
      </c>
      <c r="D683" s="53" t="s">
        <v>3739</v>
      </c>
      <c r="E683" s="53">
        <v>1</v>
      </c>
      <c r="F683" s="11">
        <v>0</v>
      </c>
      <c r="G683" s="53">
        <v>0</v>
      </c>
      <c r="H683" s="53">
        <v>1</v>
      </c>
      <c r="I683" s="53">
        <v>0</v>
      </c>
      <c r="J683" s="53">
        <v>0</v>
      </c>
      <c r="K683" s="53">
        <v>0</v>
      </c>
      <c r="L683" s="53">
        <v>1</v>
      </c>
      <c r="M683" s="53" t="s">
        <v>4271</v>
      </c>
    </row>
    <row r="684" spans="2:26" ht="16.5" hidden="1" customHeight="1">
      <c r="B684" s="9">
        <v>46171</v>
      </c>
      <c r="C684" s="53" t="s">
        <v>2381</v>
      </c>
      <c r="D684" s="53" t="s">
        <v>3971</v>
      </c>
      <c r="E684" s="53">
        <v>1</v>
      </c>
      <c r="F684" s="11">
        <v>1</v>
      </c>
      <c r="G684" s="53">
        <v>0</v>
      </c>
      <c r="H684" s="53">
        <v>2</v>
      </c>
      <c r="I684" s="53">
        <v>0</v>
      </c>
      <c r="J684" s="53">
        <v>0</v>
      </c>
      <c r="K684" s="53">
        <v>0</v>
      </c>
      <c r="L684" s="53">
        <v>2</v>
      </c>
      <c r="M684" s="53" t="s">
        <v>4270</v>
      </c>
      <c r="N684" s="13" t="s">
        <v>4271</v>
      </c>
      <c r="O684" s="13" t="s">
        <v>4269</v>
      </c>
      <c r="P684" s="13" t="s">
        <v>4268</v>
      </c>
    </row>
    <row r="685" spans="2:26" hidden="1">
      <c r="B685" s="9">
        <v>46171</v>
      </c>
      <c r="C685" s="53" t="s">
        <v>627</v>
      </c>
      <c r="D685" s="53" t="s">
        <v>4257</v>
      </c>
      <c r="E685" s="53">
        <v>6</v>
      </c>
      <c r="F685" s="11">
        <v>6</v>
      </c>
      <c r="G685" s="53">
        <v>0</v>
      </c>
      <c r="H685" s="53">
        <v>0</v>
      </c>
      <c r="I685" s="53">
        <v>0</v>
      </c>
      <c r="J685" s="53">
        <v>0</v>
      </c>
      <c r="K685" s="53">
        <v>0</v>
      </c>
      <c r="L685" s="53">
        <v>0</v>
      </c>
      <c r="M685" s="53"/>
    </row>
    <row r="686" spans="2:26" hidden="1">
      <c r="B686" s="9">
        <v>46171</v>
      </c>
      <c r="C686" s="53" t="s">
        <v>2960</v>
      </c>
      <c r="D686" s="53" t="s">
        <v>4258</v>
      </c>
      <c r="E686" s="53">
        <v>1</v>
      </c>
      <c r="F686" s="11">
        <v>1</v>
      </c>
      <c r="G686" s="53">
        <v>0</v>
      </c>
      <c r="H686" s="53">
        <v>0</v>
      </c>
      <c r="I686" s="53">
        <v>0</v>
      </c>
      <c r="J686" s="53">
        <v>0</v>
      </c>
      <c r="K686" s="53">
        <v>0</v>
      </c>
      <c r="L686" s="53">
        <v>0</v>
      </c>
      <c r="M686" s="53"/>
    </row>
    <row r="687" spans="2:26" hidden="1">
      <c r="B687" s="9">
        <v>46171</v>
      </c>
      <c r="C687" s="53" t="s">
        <v>2960</v>
      </c>
      <c r="D687" s="53" t="s">
        <v>4259</v>
      </c>
      <c r="E687" s="53">
        <v>1</v>
      </c>
      <c r="F687" s="11">
        <v>1</v>
      </c>
      <c r="G687" s="53">
        <v>0</v>
      </c>
      <c r="H687" s="53">
        <v>0</v>
      </c>
      <c r="I687" s="53">
        <v>0</v>
      </c>
      <c r="J687" s="53">
        <v>0</v>
      </c>
      <c r="K687" s="53">
        <v>0</v>
      </c>
      <c r="L687" s="53">
        <v>0</v>
      </c>
      <c r="M687" s="53"/>
    </row>
    <row r="688" spans="2:26" hidden="1">
      <c r="B688" s="9">
        <v>46172</v>
      </c>
      <c r="C688" s="53" t="s">
        <v>2381</v>
      </c>
      <c r="D688" s="53" t="s">
        <v>4247</v>
      </c>
      <c r="E688" s="53">
        <v>4</v>
      </c>
      <c r="F688" s="11">
        <v>0</v>
      </c>
      <c r="G688" s="53">
        <v>0</v>
      </c>
      <c r="H688" s="53">
        <v>0</v>
      </c>
      <c r="I688" s="53">
        <v>0</v>
      </c>
      <c r="J688" s="53">
        <v>0</v>
      </c>
      <c r="K688" s="53">
        <v>0</v>
      </c>
      <c r="L688" s="53">
        <v>0</v>
      </c>
      <c r="M688" s="53"/>
    </row>
    <row r="689" spans="2:16" hidden="1">
      <c r="B689" s="9">
        <v>46172</v>
      </c>
      <c r="C689" s="53" t="s">
        <v>2496</v>
      </c>
      <c r="D689" s="53" t="s">
        <v>3802</v>
      </c>
      <c r="E689" s="53">
        <v>11</v>
      </c>
      <c r="F689" s="11">
        <v>0</v>
      </c>
      <c r="G689" s="53">
        <v>0</v>
      </c>
      <c r="H689" s="53">
        <v>0</v>
      </c>
      <c r="I689" s="53">
        <v>0</v>
      </c>
      <c r="J689" s="53">
        <v>0</v>
      </c>
      <c r="K689" s="53">
        <v>0</v>
      </c>
      <c r="L689" s="53">
        <v>0</v>
      </c>
      <c r="M689" s="53"/>
      <c r="P689" s="40"/>
    </row>
    <row r="690" spans="2:16" hidden="1">
      <c r="B690" s="9">
        <v>46172</v>
      </c>
      <c r="C690" s="53" t="s">
        <v>2975</v>
      </c>
      <c r="D690" s="53" t="s">
        <v>4248</v>
      </c>
      <c r="E690" s="53">
        <v>13</v>
      </c>
      <c r="F690" s="11">
        <v>0</v>
      </c>
      <c r="G690" s="53">
        <v>0</v>
      </c>
      <c r="H690" s="53">
        <v>5</v>
      </c>
      <c r="I690" s="53">
        <v>0</v>
      </c>
      <c r="J690" s="53">
        <v>0</v>
      </c>
      <c r="K690" s="53">
        <v>0</v>
      </c>
      <c r="L690" s="53">
        <v>5</v>
      </c>
      <c r="M690" s="40" t="s">
        <v>4267</v>
      </c>
      <c r="O690" s="13" t="s">
        <v>4269</v>
      </c>
      <c r="P690" s="13" t="s">
        <v>4268</v>
      </c>
    </row>
    <row r="691" spans="2:16" hidden="1">
      <c r="B691" s="9">
        <v>46172</v>
      </c>
      <c r="C691" s="53" t="s">
        <v>2975</v>
      </c>
      <c r="D691" s="53" t="s">
        <v>4249</v>
      </c>
      <c r="E691" s="53">
        <v>13</v>
      </c>
      <c r="F691" s="11">
        <v>0</v>
      </c>
      <c r="G691" s="53">
        <v>0</v>
      </c>
      <c r="H691" s="53">
        <v>5</v>
      </c>
      <c r="I691" s="53">
        <v>0</v>
      </c>
      <c r="J691" s="53">
        <v>0</v>
      </c>
      <c r="K691" s="53">
        <v>0</v>
      </c>
      <c r="L691" s="53">
        <v>5</v>
      </c>
      <c r="M691" s="53" t="s">
        <v>4268</v>
      </c>
      <c r="O691" s="13" t="s">
        <v>4270</v>
      </c>
      <c r="P691" s="13" t="s">
        <v>4270</v>
      </c>
    </row>
    <row r="692" spans="2:16" hidden="1">
      <c r="B692" s="9">
        <v>46172</v>
      </c>
      <c r="C692" s="53" t="s">
        <v>2975</v>
      </c>
      <c r="D692" s="53" t="s">
        <v>4250</v>
      </c>
      <c r="E692" s="53">
        <v>8</v>
      </c>
      <c r="F692" s="11">
        <v>0</v>
      </c>
      <c r="G692" s="53">
        <v>0</v>
      </c>
      <c r="H692" s="53">
        <v>12</v>
      </c>
      <c r="I692" s="53">
        <v>0</v>
      </c>
      <c r="J692" s="53">
        <v>0</v>
      </c>
      <c r="K692" s="53">
        <v>0</v>
      </c>
      <c r="L692" s="53">
        <v>12</v>
      </c>
      <c r="M692" s="53" t="s">
        <v>4269</v>
      </c>
      <c r="O692" s="13" t="s">
        <v>4272</v>
      </c>
      <c r="P692" s="13" t="s">
        <v>4269</v>
      </c>
    </row>
    <row r="693" spans="2:16" hidden="1">
      <c r="B693" s="9">
        <v>46172</v>
      </c>
      <c r="C693" s="53" t="s">
        <v>2975</v>
      </c>
      <c r="D693" s="53" t="s">
        <v>4251</v>
      </c>
      <c r="E693" s="53">
        <v>4</v>
      </c>
      <c r="F693" s="11">
        <v>0</v>
      </c>
      <c r="G693" s="53">
        <v>0</v>
      </c>
      <c r="H693" s="53">
        <v>0</v>
      </c>
      <c r="I693" s="53">
        <v>0</v>
      </c>
      <c r="J693" s="53">
        <v>0</v>
      </c>
      <c r="K693" s="53">
        <v>0</v>
      </c>
      <c r="L693" s="53">
        <v>0</v>
      </c>
      <c r="M693" s="53"/>
    </row>
    <row r="694" spans="2:16" hidden="1">
      <c r="B694" s="9">
        <v>46172</v>
      </c>
      <c r="C694" s="53" t="s">
        <v>2381</v>
      </c>
      <c r="D694" s="53" t="s">
        <v>4252</v>
      </c>
      <c r="E694" s="53">
        <v>9</v>
      </c>
      <c r="F694" s="11">
        <v>0</v>
      </c>
      <c r="G694" s="53">
        <v>0</v>
      </c>
      <c r="H694" s="53">
        <v>2</v>
      </c>
      <c r="I694" s="53">
        <v>0</v>
      </c>
      <c r="J694" s="53">
        <v>0</v>
      </c>
      <c r="K694" s="53">
        <v>0</v>
      </c>
      <c r="L694" s="53">
        <v>2</v>
      </c>
      <c r="M694" s="53"/>
      <c r="O694" s="13" t="s">
        <v>4268</v>
      </c>
      <c r="P694" s="13" t="s">
        <v>4268</v>
      </c>
    </row>
    <row r="695" spans="2:16" hidden="1">
      <c r="B695" s="9">
        <v>46172</v>
      </c>
      <c r="C695" s="53" t="s">
        <v>2381</v>
      </c>
      <c r="D695" s="53" t="s">
        <v>4260</v>
      </c>
      <c r="E695" s="53">
        <v>1</v>
      </c>
      <c r="F695" s="11">
        <v>1</v>
      </c>
      <c r="G695" s="53">
        <v>0</v>
      </c>
      <c r="H695" s="53">
        <v>0</v>
      </c>
      <c r="I695" s="53">
        <v>0</v>
      </c>
      <c r="J695" s="53">
        <v>0</v>
      </c>
      <c r="K695" s="53">
        <v>0</v>
      </c>
      <c r="L695" s="53">
        <v>0</v>
      </c>
      <c r="M695" s="53"/>
    </row>
    <row r="696" spans="2:16" hidden="1">
      <c r="B696" s="9">
        <v>46173</v>
      </c>
      <c r="C696" s="53" t="s">
        <v>2960</v>
      </c>
      <c r="D696" s="53" t="s">
        <v>4253</v>
      </c>
      <c r="E696" s="53">
        <v>1</v>
      </c>
      <c r="F696" s="11">
        <v>0</v>
      </c>
      <c r="G696" s="53">
        <v>0</v>
      </c>
      <c r="H696" s="53">
        <v>0</v>
      </c>
      <c r="I696" s="53">
        <v>0</v>
      </c>
      <c r="J696" s="53">
        <v>0</v>
      </c>
      <c r="K696" s="53">
        <v>0</v>
      </c>
      <c r="L696" s="53">
        <v>0</v>
      </c>
      <c r="M696" s="53"/>
    </row>
    <row r="697" spans="2:16" hidden="1">
      <c r="B697" s="9">
        <v>46173</v>
      </c>
      <c r="C697" s="53" t="s">
        <v>627</v>
      </c>
      <c r="D697" s="53" t="s">
        <v>4254</v>
      </c>
      <c r="E697" s="53">
        <v>5</v>
      </c>
      <c r="F697" s="11">
        <v>0</v>
      </c>
      <c r="G697" s="53">
        <v>0</v>
      </c>
      <c r="H697" s="53">
        <v>1</v>
      </c>
      <c r="I697" s="53">
        <v>0</v>
      </c>
      <c r="J697" s="53">
        <v>0</v>
      </c>
      <c r="K697" s="53">
        <v>0</v>
      </c>
      <c r="L697" s="53">
        <v>1</v>
      </c>
      <c r="M697" s="53"/>
      <c r="O697" s="13" t="s">
        <v>4268</v>
      </c>
      <c r="P697" s="13" t="s">
        <v>4268</v>
      </c>
    </row>
    <row r="698" spans="2:16" ht="16.5" hidden="1" customHeight="1">
      <c r="B698" s="9">
        <v>46173</v>
      </c>
      <c r="C698" s="53" t="s">
        <v>2975</v>
      </c>
      <c r="D698" s="53" t="s">
        <v>4255</v>
      </c>
      <c r="E698" s="53">
        <v>13</v>
      </c>
      <c r="F698" s="11">
        <v>0</v>
      </c>
      <c r="G698" s="53">
        <v>0</v>
      </c>
      <c r="H698" s="53">
        <v>0</v>
      </c>
      <c r="I698" s="53">
        <v>0</v>
      </c>
      <c r="J698" s="53">
        <v>0</v>
      </c>
      <c r="K698" s="53">
        <v>0</v>
      </c>
      <c r="L698" s="53">
        <v>0</v>
      </c>
      <c r="M698" s="53"/>
    </row>
    <row r="699" spans="2:16" ht="16.5" hidden="1" customHeight="1">
      <c r="B699" s="9">
        <v>46173</v>
      </c>
      <c r="C699" s="53" t="s">
        <v>2975</v>
      </c>
      <c r="D699" s="53" t="s">
        <v>4256</v>
      </c>
      <c r="E699" s="53">
        <v>13</v>
      </c>
      <c r="F699" s="11">
        <v>0</v>
      </c>
      <c r="G699" s="53">
        <v>0</v>
      </c>
      <c r="H699" s="53">
        <v>4</v>
      </c>
      <c r="I699" s="53">
        <v>0</v>
      </c>
      <c r="J699" s="53">
        <v>0</v>
      </c>
      <c r="K699" s="53">
        <v>0</v>
      </c>
      <c r="L699" s="53">
        <v>4</v>
      </c>
      <c r="M699" s="53" t="s">
        <v>4271</v>
      </c>
    </row>
    <row r="700" spans="2:16" hidden="1">
      <c r="B700" s="9">
        <v>46173</v>
      </c>
      <c r="C700" s="53" t="s">
        <v>2960</v>
      </c>
      <c r="D700" s="53" t="s">
        <v>4261</v>
      </c>
      <c r="E700" s="53">
        <v>1</v>
      </c>
      <c r="F700" s="11">
        <v>1</v>
      </c>
      <c r="G700" s="53">
        <v>0</v>
      </c>
      <c r="H700" s="53">
        <v>0</v>
      </c>
      <c r="I700" s="53">
        <v>0</v>
      </c>
      <c r="J700" s="53">
        <v>0</v>
      </c>
      <c r="K700" s="53">
        <v>0</v>
      </c>
      <c r="L700" s="53">
        <v>0</v>
      </c>
      <c r="M700" s="53"/>
    </row>
    <row r="701" spans="2:16" hidden="1">
      <c r="B701" s="9">
        <v>46173</v>
      </c>
      <c r="C701" s="53" t="s">
        <v>2960</v>
      </c>
      <c r="D701" s="53" t="s">
        <v>4259</v>
      </c>
      <c r="E701" s="53">
        <v>1</v>
      </c>
      <c r="F701" s="11">
        <v>0</v>
      </c>
      <c r="G701" s="53">
        <v>0</v>
      </c>
      <c r="H701" s="53">
        <v>0</v>
      </c>
      <c r="I701" s="53">
        <v>0</v>
      </c>
      <c r="J701" s="53">
        <v>0</v>
      </c>
      <c r="K701" s="53">
        <v>0</v>
      </c>
      <c r="L701" s="53">
        <v>0</v>
      </c>
      <c r="M701" s="53"/>
    </row>
    <row r="702" spans="2:16" hidden="1">
      <c r="B702" s="9">
        <v>46173</v>
      </c>
      <c r="C702" s="53" t="s">
        <v>2960</v>
      </c>
      <c r="D702" s="53" t="s">
        <v>4258</v>
      </c>
      <c r="E702" s="53">
        <v>1</v>
      </c>
      <c r="F702" s="11">
        <v>0</v>
      </c>
      <c r="G702" s="53">
        <v>0</v>
      </c>
      <c r="H702" s="53">
        <v>0</v>
      </c>
      <c r="I702" s="53">
        <v>0</v>
      </c>
      <c r="J702" s="53">
        <v>0</v>
      </c>
      <c r="K702" s="53">
        <v>0</v>
      </c>
      <c r="L702" s="53">
        <v>0</v>
      </c>
      <c r="M702" s="53"/>
    </row>
    <row r="703" spans="2:16" hidden="1">
      <c r="B703" s="9">
        <v>46174</v>
      </c>
      <c r="C703" s="53" t="s">
        <v>2975</v>
      </c>
      <c r="D703" s="53" t="s">
        <v>4086</v>
      </c>
      <c r="E703" s="53">
        <v>7</v>
      </c>
      <c r="F703" s="11">
        <v>0</v>
      </c>
      <c r="G703" s="53">
        <v>0</v>
      </c>
      <c r="H703" s="53">
        <v>0</v>
      </c>
      <c r="I703" s="53">
        <v>0</v>
      </c>
      <c r="J703" s="53">
        <v>0</v>
      </c>
      <c r="K703" s="53">
        <v>0</v>
      </c>
      <c r="L703" s="53">
        <v>0</v>
      </c>
      <c r="M703" s="53"/>
    </row>
    <row r="704" spans="2:16" ht="16.5" hidden="1" customHeight="1">
      <c r="B704" s="9">
        <v>46174</v>
      </c>
      <c r="C704" s="53" t="s">
        <v>4284</v>
      </c>
      <c r="D704" s="53" t="s">
        <v>4193</v>
      </c>
      <c r="E704" s="53">
        <v>3</v>
      </c>
      <c r="F704" s="11">
        <v>0</v>
      </c>
      <c r="G704" s="53">
        <v>0</v>
      </c>
      <c r="H704" s="53">
        <v>1</v>
      </c>
      <c r="I704" s="53">
        <v>0</v>
      </c>
      <c r="J704" s="53">
        <v>0</v>
      </c>
      <c r="K704" s="53">
        <v>0</v>
      </c>
      <c r="L704" s="53">
        <v>1</v>
      </c>
      <c r="M704" s="53"/>
      <c r="O704" s="13" t="s">
        <v>4288</v>
      </c>
      <c r="P704" s="13" t="s">
        <v>4289</v>
      </c>
    </row>
    <row r="705" spans="2:16" ht="16.5" hidden="1" customHeight="1">
      <c r="B705" s="9">
        <v>46174</v>
      </c>
      <c r="C705" s="53" t="s">
        <v>4284</v>
      </c>
      <c r="D705" s="53" t="s">
        <v>3971</v>
      </c>
      <c r="E705" s="53">
        <v>1</v>
      </c>
      <c r="F705" s="11">
        <v>0</v>
      </c>
      <c r="G705" s="53">
        <v>0</v>
      </c>
      <c r="H705" s="53">
        <v>1</v>
      </c>
      <c r="I705" s="53">
        <v>0</v>
      </c>
      <c r="J705" s="53">
        <v>0</v>
      </c>
      <c r="K705" s="53">
        <v>0</v>
      </c>
      <c r="L705" s="53">
        <v>1</v>
      </c>
      <c r="M705" s="53"/>
      <c r="O705" s="13" t="s">
        <v>4288</v>
      </c>
      <c r="P705" s="13" t="s">
        <v>4289</v>
      </c>
    </row>
    <row r="706" spans="2:16" hidden="1">
      <c r="B706" s="9">
        <v>46174</v>
      </c>
      <c r="C706" s="53" t="s">
        <v>4285</v>
      </c>
      <c r="D706" s="53" t="s">
        <v>4277</v>
      </c>
      <c r="E706" s="53">
        <v>1</v>
      </c>
      <c r="F706" s="11">
        <v>0</v>
      </c>
      <c r="G706" s="53">
        <v>0</v>
      </c>
      <c r="H706" s="53">
        <v>0</v>
      </c>
      <c r="I706" s="53">
        <v>0</v>
      </c>
      <c r="J706" s="53">
        <v>0</v>
      </c>
      <c r="K706" s="53">
        <v>0</v>
      </c>
      <c r="L706" s="53">
        <v>0</v>
      </c>
      <c r="M706" s="53"/>
    </row>
    <row r="707" spans="2:16" hidden="1">
      <c r="B707" s="9">
        <v>46174</v>
      </c>
      <c r="C707" s="53" t="s">
        <v>4286</v>
      </c>
      <c r="D707" s="53" t="s">
        <v>3934</v>
      </c>
      <c r="E707" s="53">
        <v>2</v>
      </c>
      <c r="F707" s="11">
        <v>0</v>
      </c>
      <c r="G707" s="53">
        <v>0</v>
      </c>
      <c r="H707" s="53">
        <v>0</v>
      </c>
      <c r="I707" s="53">
        <v>0</v>
      </c>
      <c r="J707" s="53">
        <v>0</v>
      </c>
      <c r="K707" s="53">
        <v>0</v>
      </c>
      <c r="L707" s="53">
        <v>0</v>
      </c>
      <c r="M707" s="53"/>
      <c r="N707" s="53"/>
    </row>
    <row r="708" spans="2:16" hidden="1">
      <c r="B708" s="9">
        <v>46174</v>
      </c>
      <c r="C708" s="53" t="s">
        <v>4286</v>
      </c>
      <c r="D708" s="53" t="s">
        <v>4121</v>
      </c>
      <c r="E708" s="53">
        <v>1</v>
      </c>
      <c r="F708" s="11">
        <v>0</v>
      </c>
      <c r="G708" s="53">
        <v>0</v>
      </c>
      <c r="H708" s="53">
        <v>0</v>
      </c>
      <c r="I708" s="53">
        <v>0</v>
      </c>
      <c r="J708" s="53">
        <v>0</v>
      </c>
      <c r="K708" s="53">
        <v>0</v>
      </c>
      <c r="L708" s="53">
        <v>0</v>
      </c>
      <c r="M708" s="53"/>
      <c r="N708" s="53"/>
    </row>
    <row r="709" spans="2:16" hidden="1">
      <c r="B709" s="9">
        <v>46174</v>
      </c>
      <c r="C709" s="53" t="s">
        <v>4285</v>
      </c>
      <c r="D709" s="53" t="s">
        <v>4278</v>
      </c>
      <c r="E709" s="53">
        <v>4</v>
      </c>
      <c r="F709" s="11">
        <v>0</v>
      </c>
      <c r="G709" s="53">
        <v>0</v>
      </c>
      <c r="H709" s="53">
        <v>1</v>
      </c>
      <c r="I709" s="53">
        <v>0</v>
      </c>
      <c r="J709" s="53">
        <v>0</v>
      </c>
      <c r="K709" s="53">
        <v>0</v>
      </c>
      <c r="L709" s="53">
        <v>1</v>
      </c>
      <c r="M709" s="53"/>
      <c r="O709" s="13" t="s">
        <v>4288</v>
      </c>
      <c r="P709" s="13" t="s">
        <v>4289</v>
      </c>
    </row>
    <row r="710" spans="2:16" hidden="1">
      <c r="B710" s="9">
        <v>46174</v>
      </c>
      <c r="C710" s="53" t="s">
        <v>4287</v>
      </c>
      <c r="D710" s="53" t="s">
        <v>4279</v>
      </c>
      <c r="E710" s="53">
        <v>5</v>
      </c>
      <c r="F710" s="11">
        <v>5</v>
      </c>
      <c r="G710" s="53">
        <v>0</v>
      </c>
      <c r="H710" s="53">
        <v>0</v>
      </c>
      <c r="I710" s="53">
        <v>0</v>
      </c>
      <c r="J710" s="53">
        <v>0</v>
      </c>
      <c r="K710" s="53">
        <v>0</v>
      </c>
      <c r="L710" s="53">
        <v>0</v>
      </c>
      <c r="M710" s="53"/>
    </row>
    <row r="711" spans="2:16" hidden="1">
      <c r="B711" s="9">
        <v>46174</v>
      </c>
      <c r="C711" s="53" t="s">
        <v>4285</v>
      </c>
      <c r="D711" s="53" t="s">
        <v>4280</v>
      </c>
      <c r="E711" s="53">
        <v>3</v>
      </c>
      <c r="F711" s="11">
        <v>3</v>
      </c>
      <c r="G711" s="53">
        <v>0</v>
      </c>
      <c r="H711" s="53">
        <v>52</v>
      </c>
      <c r="I711" s="53">
        <v>0</v>
      </c>
      <c r="J711" s="53">
        <v>0</v>
      </c>
      <c r="K711" s="53">
        <v>0</v>
      </c>
      <c r="L711" s="53">
        <v>52</v>
      </c>
      <c r="M711" s="53" t="s">
        <v>4288</v>
      </c>
      <c r="O711" s="13" t="s">
        <v>4290</v>
      </c>
      <c r="P711" s="13" t="s">
        <v>4291</v>
      </c>
    </row>
    <row r="712" spans="2:16" hidden="1">
      <c r="B712" s="9">
        <v>46175</v>
      </c>
      <c r="C712" s="53" t="s">
        <v>2381</v>
      </c>
      <c r="D712" s="53" t="s">
        <v>4090</v>
      </c>
      <c r="E712" s="53">
        <v>6</v>
      </c>
      <c r="F712" s="11">
        <v>0</v>
      </c>
      <c r="G712" s="53">
        <v>0</v>
      </c>
      <c r="H712" s="53">
        <v>0</v>
      </c>
      <c r="I712" s="53">
        <v>0</v>
      </c>
      <c r="J712" s="53">
        <v>0</v>
      </c>
      <c r="K712" s="53">
        <v>0</v>
      </c>
      <c r="L712" s="53">
        <v>0</v>
      </c>
      <c r="M712" s="53"/>
    </row>
    <row r="713" spans="2:16" hidden="1">
      <c r="B713" s="9">
        <v>46175</v>
      </c>
      <c r="C713" s="53" t="s">
        <v>2496</v>
      </c>
      <c r="D713" s="53" t="s">
        <v>4102</v>
      </c>
      <c r="E713" s="53">
        <v>3</v>
      </c>
      <c r="F713" s="11">
        <v>0</v>
      </c>
      <c r="G713" s="53">
        <v>0</v>
      </c>
      <c r="H713" s="53">
        <v>0</v>
      </c>
      <c r="I713" s="53">
        <v>0</v>
      </c>
      <c r="J713" s="53">
        <v>0</v>
      </c>
      <c r="K713" s="53">
        <v>0</v>
      </c>
      <c r="L713" s="53">
        <v>0</v>
      </c>
      <c r="M713" s="53"/>
    </row>
    <row r="714" spans="2:16" hidden="1">
      <c r="B714" s="9">
        <v>46175</v>
      </c>
      <c r="C714" s="53" t="s">
        <v>2496</v>
      </c>
      <c r="D714" s="53" t="s">
        <v>4122</v>
      </c>
      <c r="E714" s="53">
        <v>1</v>
      </c>
      <c r="F714" s="11">
        <v>0</v>
      </c>
      <c r="G714" s="53">
        <v>0</v>
      </c>
      <c r="H714" s="53">
        <v>0</v>
      </c>
      <c r="I714" s="53">
        <v>0</v>
      </c>
      <c r="J714" s="53">
        <v>0</v>
      </c>
      <c r="K714" s="53">
        <v>0</v>
      </c>
      <c r="L714" s="53">
        <v>0</v>
      </c>
      <c r="M714" s="53"/>
    </row>
    <row r="715" spans="2:16" hidden="1">
      <c r="B715" s="9">
        <v>46175</v>
      </c>
      <c r="C715" s="53" t="s">
        <v>2496</v>
      </c>
      <c r="D715" s="53" t="s">
        <v>4214</v>
      </c>
      <c r="E715" s="53">
        <v>1</v>
      </c>
      <c r="F715" s="11">
        <v>0</v>
      </c>
      <c r="G715" s="53">
        <v>0</v>
      </c>
      <c r="H715" s="53">
        <v>0</v>
      </c>
      <c r="I715" s="53">
        <v>0</v>
      </c>
      <c r="J715" s="53">
        <v>0</v>
      </c>
      <c r="K715" s="53">
        <v>0</v>
      </c>
      <c r="L715" s="53">
        <v>0</v>
      </c>
      <c r="M715" s="53"/>
    </row>
    <row r="716" spans="2:16" hidden="1">
      <c r="B716" s="9">
        <v>46175</v>
      </c>
      <c r="C716" s="53" t="s">
        <v>2496</v>
      </c>
      <c r="D716" s="53" t="s">
        <v>4228</v>
      </c>
      <c r="E716" s="53">
        <v>7</v>
      </c>
      <c r="F716" s="11">
        <v>0</v>
      </c>
      <c r="G716" s="53">
        <v>0</v>
      </c>
      <c r="H716" s="53">
        <v>0</v>
      </c>
      <c r="I716" s="53">
        <v>0</v>
      </c>
      <c r="J716" s="53">
        <v>0</v>
      </c>
      <c r="K716" s="53">
        <v>0</v>
      </c>
      <c r="L716" s="53">
        <v>0</v>
      </c>
      <c r="M716" s="53"/>
    </row>
    <row r="717" spans="2:16" hidden="1">
      <c r="B717" s="9">
        <v>46175</v>
      </c>
      <c r="C717" s="53" t="s">
        <v>627</v>
      </c>
      <c r="D717" s="53" t="s">
        <v>4292</v>
      </c>
      <c r="E717" s="53">
        <v>8</v>
      </c>
      <c r="F717" s="11">
        <v>0</v>
      </c>
      <c r="G717" s="53">
        <v>0</v>
      </c>
      <c r="H717" s="53">
        <v>1</v>
      </c>
      <c r="I717" s="53">
        <v>0</v>
      </c>
      <c r="J717" s="53">
        <v>0</v>
      </c>
      <c r="K717" s="53">
        <v>0</v>
      </c>
      <c r="L717" s="53">
        <v>1</v>
      </c>
      <c r="M717" s="53" t="s">
        <v>4303</v>
      </c>
      <c r="N717" s="13" t="s">
        <v>4303</v>
      </c>
    </row>
    <row r="718" spans="2:16" ht="16.5" hidden="1" customHeight="1">
      <c r="B718" s="9">
        <v>46175</v>
      </c>
      <c r="C718" s="53" t="s">
        <v>2496</v>
      </c>
      <c r="D718" s="53" t="s">
        <v>4216</v>
      </c>
      <c r="E718" s="53">
        <v>1</v>
      </c>
      <c r="F718" s="11">
        <v>0</v>
      </c>
      <c r="G718" s="53">
        <v>0</v>
      </c>
      <c r="H718" s="53">
        <v>0</v>
      </c>
      <c r="I718" s="53">
        <v>0</v>
      </c>
      <c r="J718" s="53">
        <v>0</v>
      </c>
      <c r="K718" s="53">
        <v>0</v>
      </c>
      <c r="L718" s="53">
        <v>0</v>
      </c>
      <c r="M718" s="53"/>
      <c r="N718" s="53"/>
    </row>
    <row r="719" spans="2:16" ht="16.5" hidden="1" customHeight="1">
      <c r="B719" s="9">
        <v>46175</v>
      </c>
      <c r="C719" s="53" t="s">
        <v>2381</v>
      </c>
      <c r="D719" s="53" t="s">
        <v>4128</v>
      </c>
      <c r="E719" s="53">
        <v>9</v>
      </c>
      <c r="F719" s="11">
        <v>0</v>
      </c>
      <c r="G719" s="53">
        <v>0</v>
      </c>
      <c r="H719" s="53">
        <v>0</v>
      </c>
      <c r="I719" s="53">
        <v>0</v>
      </c>
      <c r="J719" s="53">
        <v>0</v>
      </c>
      <c r="K719" s="53">
        <v>0</v>
      </c>
      <c r="L719" s="53">
        <v>0</v>
      </c>
      <c r="M719" s="53"/>
      <c r="N719" s="53"/>
    </row>
    <row r="720" spans="2:16" ht="16.5" hidden="1" customHeight="1">
      <c r="B720" s="9">
        <v>46175</v>
      </c>
      <c r="C720" s="53" t="s">
        <v>627</v>
      </c>
      <c r="D720" s="53" t="s">
        <v>4293</v>
      </c>
      <c r="E720" s="53">
        <v>12</v>
      </c>
      <c r="F720" s="11">
        <v>0</v>
      </c>
      <c r="G720" s="53">
        <v>0</v>
      </c>
      <c r="H720" s="53">
        <v>3</v>
      </c>
      <c r="I720" s="53">
        <v>0</v>
      </c>
      <c r="J720" s="53">
        <v>0</v>
      </c>
      <c r="K720" s="53">
        <v>0</v>
      </c>
      <c r="L720" s="53">
        <v>3</v>
      </c>
      <c r="M720" s="53" t="s">
        <v>4304</v>
      </c>
      <c r="O720" s="13" t="s">
        <v>4305</v>
      </c>
      <c r="P720" s="13" t="s">
        <v>4305</v>
      </c>
    </row>
    <row r="721" spans="2:16" ht="16.5" hidden="1" customHeight="1">
      <c r="B721" s="9">
        <v>46175</v>
      </c>
      <c r="C721" s="53" t="s">
        <v>2381</v>
      </c>
      <c r="D721" s="53" t="s">
        <v>4127</v>
      </c>
      <c r="E721" s="53">
        <v>1</v>
      </c>
      <c r="F721" s="11">
        <v>0</v>
      </c>
      <c r="G721" s="53">
        <v>0</v>
      </c>
      <c r="H721" s="53">
        <v>0</v>
      </c>
      <c r="I721" s="53">
        <v>0</v>
      </c>
      <c r="J721" s="53">
        <v>0</v>
      </c>
      <c r="K721" s="53">
        <v>0</v>
      </c>
      <c r="L721" s="53">
        <v>0</v>
      </c>
      <c r="M721" s="53"/>
    </row>
    <row r="722" spans="2:16" hidden="1">
      <c r="B722" s="9">
        <v>46175</v>
      </c>
      <c r="C722" s="53" t="s">
        <v>627</v>
      </c>
      <c r="D722" s="53" t="s">
        <v>4294</v>
      </c>
      <c r="E722" s="53">
        <v>7</v>
      </c>
      <c r="F722" s="11">
        <v>0</v>
      </c>
      <c r="G722" s="53">
        <v>0</v>
      </c>
      <c r="H722" s="53">
        <v>0</v>
      </c>
      <c r="I722" s="53">
        <v>0</v>
      </c>
      <c r="J722" s="53">
        <v>0</v>
      </c>
      <c r="K722" s="53">
        <v>0</v>
      </c>
      <c r="L722" s="53">
        <v>0</v>
      </c>
      <c r="M722" s="53"/>
      <c r="N722" s="53"/>
    </row>
    <row r="723" spans="2:16" hidden="1">
      <c r="B723" s="9">
        <v>46175</v>
      </c>
      <c r="C723" s="53" t="s">
        <v>627</v>
      </c>
      <c r="D723" s="53" t="s">
        <v>4295</v>
      </c>
      <c r="E723" s="53">
        <v>7</v>
      </c>
      <c r="F723" s="11">
        <v>0</v>
      </c>
      <c r="G723" s="53">
        <v>0</v>
      </c>
      <c r="H723" s="53">
        <v>0</v>
      </c>
      <c r="I723" s="53">
        <v>0</v>
      </c>
      <c r="J723" s="53">
        <v>0</v>
      </c>
      <c r="K723" s="53">
        <v>0</v>
      </c>
      <c r="L723" s="53">
        <v>0</v>
      </c>
      <c r="M723" s="53"/>
    </row>
    <row r="724" spans="2:16" hidden="1">
      <c r="B724" s="9">
        <v>46175</v>
      </c>
      <c r="C724" s="53" t="s">
        <v>627</v>
      </c>
      <c r="D724" s="53" t="s">
        <v>4174</v>
      </c>
      <c r="E724" s="53">
        <v>3</v>
      </c>
      <c r="F724" s="11">
        <v>0</v>
      </c>
      <c r="G724" s="53">
        <v>0</v>
      </c>
      <c r="H724" s="53">
        <v>0</v>
      </c>
      <c r="I724" s="53">
        <v>0</v>
      </c>
      <c r="J724" s="53">
        <v>0</v>
      </c>
      <c r="K724" s="53">
        <v>0</v>
      </c>
      <c r="L724" s="53">
        <v>0</v>
      </c>
      <c r="M724" s="53"/>
    </row>
    <row r="725" spans="2:16" hidden="1">
      <c r="B725" s="9">
        <v>46175</v>
      </c>
      <c r="C725" s="53" t="s">
        <v>2496</v>
      </c>
      <c r="D725" s="53" t="s">
        <v>4085</v>
      </c>
      <c r="E725" s="53">
        <v>5</v>
      </c>
      <c r="F725" s="11">
        <v>0</v>
      </c>
      <c r="G725" s="53">
        <v>0</v>
      </c>
      <c r="H725" s="53">
        <v>0</v>
      </c>
      <c r="I725" s="53">
        <v>0</v>
      </c>
      <c r="J725" s="53">
        <v>0</v>
      </c>
      <c r="K725" s="53">
        <v>0</v>
      </c>
      <c r="L725" s="53">
        <v>0</v>
      </c>
      <c r="M725" s="53"/>
    </row>
    <row r="726" spans="2:16" hidden="1">
      <c r="B726" s="9">
        <v>46175</v>
      </c>
      <c r="C726" s="53" t="s">
        <v>2975</v>
      </c>
      <c r="D726" s="53" t="s">
        <v>4222</v>
      </c>
      <c r="E726" s="53">
        <v>13</v>
      </c>
      <c r="F726" s="11">
        <v>0</v>
      </c>
      <c r="G726" s="53">
        <v>0</v>
      </c>
      <c r="H726" s="53">
        <v>0</v>
      </c>
      <c r="I726" s="53">
        <v>0</v>
      </c>
      <c r="J726" s="53">
        <v>0</v>
      </c>
      <c r="K726" s="53">
        <v>0</v>
      </c>
      <c r="L726" s="53">
        <v>0</v>
      </c>
      <c r="M726" s="53"/>
    </row>
    <row r="727" spans="2:16" hidden="1">
      <c r="B727" s="9">
        <v>46175</v>
      </c>
      <c r="C727" s="53" t="s">
        <v>627</v>
      </c>
      <c r="D727" s="53" t="s">
        <v>4485</v>
      </c>
      <c r="E727" s="53">
        <v>5</v>
      </c>
      <c r="F727" s="11">
        <v>0</v>
      </c>
      <c r="G727" s="53">
        <v>0</v>
      </c>
      <c r="H727" s="53">
        <v>1</v>
      </c>
      <c r="I727" s="53">
        <v>0</v>
      </c>
      <c r="J727" s="53">
        <v>0</v>
      </c>
      <c r="K727" s="53">
        <v>0</v>
      </c>
      <c r="L727" s="53">
        <v>1</v>
      </c>
      <c r="M727" s="53" t="s">
        <v>4304</v>
      </c>
    </row>
    <row r="728" spans="2:16" ht="16.5" hidden="1" customHeight="1">
      <c r="B728" s="9">
        <v>46175</v>
      </c>
      <c r="C728" s="53" t="s">
        <v>2975</v>
      </c>
      <c r="D728" s="53" t="s">
        <v>4296</v>
      </c>
      <c r="E728" s="53">
        <v>12</v>
      </c>
      <c r="F728" s="11">
        <v>0</v>
      </c>
      <c r="G728" s="53">
        <v>0</v>
      </c>
      <c r="H728" s="53">
        <v>5</v>
      </c>
      <c r="I728" s="53">
        <v>0</v>
      </c>
      <c r="J728" s="53">
        <v>0</v>
      </c>
      <c r="K728" s="53">
        <v>0</v>
      </c>
      <c r="L728" s="53">
        <v>5</v>
      </c>
      <c r="M728" s="53" t="s">
        <v>4304</v>
      </c>
    </row>
    <row r="729" spans="2:16" hidden="1">
      <c r="B729" s="9">
        <v>46175</v>
      </c>
      <c r="C729" s="53" t="s">
        <v>627</v>
      </c>
      <c r="D729" s="53" t="s">
        <v>4297</v>
      </c>
      <c r="E729" s="53">
        <v>12</v>
      </c>
      <c r="F729" s="11">
        <v>0</v>
      </c>
      <c r="G729" s="53">
        <v>0</v>
      </c>
      <c r="H729" s="53">
        <v>14</v>
      </c>
      <c r="I729" s="53">
        <v>0</v>
      </c>
      <c r="J729" s="53">
        <v>0</v>
      </c>
      <c r="K729" s="53">
        <v>0</v>
      </c>
      <c r="L729" s="53">
        <v>14</v>
      </c>
      <c r="M729" s="53" t="s">
        <v>4304</v>
      </c>
      <c r="O729" s="13" t="s">
        <v>4303</v>
      </c>
      <c r="P729" s="13" t="s">
        <v>4304</v>
      </c>
    </row>
    <row r="730" spans="2:16" hidden="1">
      <c r="B730" s="9">
        <v>46175</v>
      </c>
      <c r="C730" s="53" t="s">
        <v>627</v>
      </c>
      <c r="D730" s="53" t="s">
        <v>4298</v>
      </c>
      <c r="E730" s="53">
        <v>7</v>
      </c>
      <c r="F730" s="11">
        <v>0</v>
      </c>
      <c r="G730" s="53">
        <v>0</v>
      </c>
      <c r="H730" s="53">
        <v>3</v>
      </c>
      <c r="I730" s="53">
        <v>0</v>
      </c>
      <c r="J730" s="53">
        <v>0</v>
      </c>
      <c r="K730" s="53">
        <v>0</v>
      </c>
      <c r="L730" s="53">
        <v>3</v>
      </c>
      <c r="M730" s="53" t="s">
        <v>4305</v>
      </c>
      <c r="O730" s="13" t="s">
        <v>4304</v>
      </c>
      <c r="P730" s="13" t="s">
        <v>4304</v>
      </c>
    </row>
    <row r="731" spans="2:16" hidden="1">
      <c r="B731" s="9">
        <v>46175</v>
      </c>
      <c r="C731" s="53" t="s">
        <v>2960</v>
      </c>
      <c r="D731" s="53" t="s">
        <v>4299</v>
      </c>
      <c r="E731" s="53">
        <v>1</v>
      </c>
      <c r="F731" s="11">
        <v>0</v>
      </c>
      <c r="G731" s="53">
        <v>0</v>
      </c>
      <c r="H731" s="53">
        <v>0</v>
      </c>
      <c r="I731" s="53">
        <v>0</v>
      </c>
      <c r="J731" s="53">
        <v>0</v>
      </c>
      <c r="K731" s="53">
        <v>0</v>
      </c>
      <c r="L731" s="53">
        <v>0</v>
      </c>
      <c r="M731" s="53"/>
    </row>
    <row r="732" spans="2:16" hidden="1">
      <c r="B732" s="9">
        <v>46175</v>
      </c>
      <c r="C732" s="53" t="s">
        <v>4300</v>
      </c>
      <c r="D732" s="53" t="s">
        <v>4123</v>
      </c>
      <c r="E732" s="53">
        <v>1</v>
      </c>
      <c r="F732" s="11">
        <v>1</v>
      </c>
      <c r="G732" s="53">
        <v>0</v>
      </c>
      <c r="H732" s="53">
        <v>0</v>
      </c>
      <c r="I732" s="53">
        <v>0</v>
      </c>
      <c r="J732" s="53">
        <v>0</v>
      </c>
      <c r="K732" s="53">
        <v>0</v>
      </c>
      <c r="L732" s="53">
        <v>0</v>
      </c>
      <c r="M732" s="53"/>
      <c r="N732" s="13" t="s">
        <v>4305</v>
      </c>
    </row>
    <row r="733" spans="2:16" hidden="1">
      <c r="B733" s="9">
        <v>46176</v>
      </c>
      <c r="C733" s="53" t="s">
        <v>4320</v>
      </c>
      <c r="D733" s="53" t="s">
        <v>4279</v>
      </c>
      <c r="E733" s="53">
        <v>6</v>
      </c>
      <c r="F733" s="11">
        <v>0</v>
      </c>
      <c r="G733" s="53">
        <v>0</v>
      </c>
      <c r="H733" s="53">
        <v>1</v>
      </c>
      <c r="I733" s="53">
        <v>0</v>
      </c>
      <c r="J733" s="53">
        <v>0</v>
      </c>
      <c r="K733" s="53">
        <v>0</v>
      </c>
      <c r="L733" s="53">
        <v>1</v>
      </c>
      <c r="M733" s="53"/>
      <c r="O733" s="13" t="s">
        <v>4321</v>
      </c>
      <c r="P733" s="13" t="s">
        <v>4322</v>
      </c>
    </row>
    <row r="734" spans="2:16" hidden="1">
      <c r="B734" s="9">
        <v>46176</v>
      </c>
      <c r="C734" s="53" t="s">
        <v>2975</v>
      </c>
      <c r="D734" s="53" t="s">
        <v>4307</v>
      </c>
      <c r="E734" s="53">
        <v>6</v>
      </c>
      <c r="F734" s="11">
        <v>0</v>
      </c>
      <c r="G734" s="53">
        <v>0</v>
      </c>
      <c r="H734" s="53">
        <v>0</v>
      </c>
      <c r="I734" s="53">
        <v>0</v>
      </c>
      <c r="J734" s="53">
        <v>0</v>
      </c>
      <c r="K734" s="53">
        <v>0</v>
      </c>
      <c r="L734" s="53">
        <v>0</v>
      </c>
      <c r="M734" s="53"/>
    </row>
    <row r="735" spans="2:16" ht="16.5" hidden="1" customHeight="1">
      <c r="B735" s="9">
        <v>46176</v>
      </c>
      <c r="C735" s="53" t="s">
        <v>2381</v>
      </c>
      <c r="D735" s="53" t="s">
        <v>4242</v>
      </c>
      <c r="E735" s="53">
        <v>4</v>
      </c>
      <c r="F735" s="11">
        <v>0</v>
      </c>
      <c r="G735" s="53">
        <v>0</v>
      </c>
      <c r="H735" s="53">
        <v>0</v>
      </c>
      <c r="I735" s="53">
        <v>0</v>
      </c>
      <c r="J735" s="53">
        <v>0</v>
      </c>
      <c r="K735" s="53">
        <v>0</v>
      </c>
      <c r="L735" s="53">
        <v>0</v>
      </c>
      <c r="M735" s="53"/>
    </row>
    <row r="736" spans="2:16" ht="16.5" hidden="1" customHeight="1">
      <c r="B736" s="9">
        <v>46176</v>
      </c>
      <c r="C736" s="53" t="s">
        <v>627</v>
      </c>
      <c r="D736" s="53" t="s">
        <v>4308</v>
      </c>
      <c r="E736" s="53">
        <v>6</v>
      </c>
      <c r="F736" s="11">
        <v>0</v>
      </c>
      <c r="G736" s="53">
        <v>0</v>
      </c>
      <c r="H736" s="53">
        <v>0</v>
      </c>
      <c r="I736" s="53">
        <v>0</v>
      </c>
      <c r="J736" s="53">
        <v>0</v>
      </c>
      <c r="K736" s="53">
        <v>0</v>
      </c>
      <c r="L736" s="53">
        <v>0</v>
      </c>
      <c r="M736" s="53"/>
    </row>
    <row r="737" spans="2:16" ht="16.5" hidden="1" customHeight="1">
      <c r="B737" s="9">
        <v>46176</v>
      </c>
      <c r="C737" s="53" t="s">
        <v>2381</v>
      </c>
      <c r="D737" s="53" t="s">
        <v>4110</v>
      </c>
      <c r="E737" s="53">
        <v>4</v>
      </c>
      <c r="F737" s="11">
        <v>0</v>
      </c>
      <c r="G737" s="53">
        <v>0</v>
      </c>
      <c r="H737" s="53">
        <v>1</v>
      </c>
      <c r="I737" s="53">
        <v>0</v>
      </c>
      <c r="J737" s="53">
        <v>0</v>
      </c>
      <c r="K737" s="53">
        <v>0</v>
      </c>
      <c r="L737" s="53">
        <v>1</v>
      </c>
      <c r="M737" s="53" t="s">
        <v>4322</v>
      </c>
    </row>
    <row r="738" spans="2:16" ht="16.5" hidden="1" customHeight="1">
      <c r="B738" s="9">
        <v>46176</v>
      </c>
      <c r="C738" s="53" t="s">
        <v>2381</v>
      </c>
      <c r="D738" s="53" t="s">
        <v>4084</v>
      </c>
      <c r="E738" s="53">
        <v>7</v>
      </c>
      <c r="F738" s="11">
        <v>0</v>
      </c>
      <c r="G738" s="53">
        <v>0</v>
      </c>
      <c r="H738" s="53">
        <v>0</v>
      </c>
      <c r="I738" s="53">
        <v>0</v>
      </c>
      <c r="J738" s="53">
        <v>0</v>
      </c>
      <c r="K738" s="53">
        <v>0</v>
      </c>
      <c r="L738" s="53">
        <v>0</v>
      </c>
      <c r="M738" s="53"/>
    </row>
    <row r="739" spans="2:16" hidden="1">
      <c r="B739" s="9">
        <v>46176</v>
      </c>
      <c r="C739" s="53" t="s">
        <v>2975</v>
      </c>
      <c r="D739" s="53" t="s">
        <v>3855</v>
      </c>
      <c r="E739" s="53">
        <v>8</v>
      </c>
      <c r="F739" s="11">
        <v>0</v>
      </c>
      <c r="G739" s="53">
        <v>0</v>
      </c>
      <c r="H739" s="53">
        <v>0</v>
      </c>
      <c r="I739" s="53">
        <v>0</v>
      </c>
      <c r="J739" s="53">
        <v>0</v>
      </c>
      <c r="K739" s="53">
        <v>0</v>
      </c>
      <c r="L739" s="53">
        <v>0</v>
      </c>
      <c r="M739" s="53"/>
    </row>
    <row r="740" spans="2:16" hidden="1">
      <c r="B740" s="9">
        <v>46176</v>
      </c>
      <c r="C740" s="53" t="s">
        <v>627</v>
      </c>
      <c r="D740" s="53" t="s">
        <v>4323</v>
      </c>
      <c r="E740" s="53">
        <v>1</v>
      </c>
      <c r="F740" s="11">
        <v>0</v>
      </c>
      <c r="G740" s="53">
        <v>0</v>
      </c>
      <c r="H740" s="53">
        <v>0</v>
      </c>
      <c r="I740" s="53">
        <v>0</v>
      </c>
      <c r="J740" s="53">
        <v>0</v>
      </c>
      <c r="K740" s="53">
        <v>0</v>
      </c>
      <c r="L740" s="53">
        <v>0</v>
      </c>
      <c r="M740" s="53"/>
    </row>
    <row r="741" spans="2:16" hidden="1">
      <c r="B741" s="9">
        <v>46176</v>
      </c>
      <c r="C741" s="53" t="s">
        <v>627</v>
      </c>
      <c r="D741" s="53" t="s">
        <v>4309</v>
      </c>
      <c r="E741" s="53">
        <v>12</v>
      </c>
      <c r="F741" s="11">
        <v>0</v>
      </c>
      <c r="G741" s="53">
        <v>0</v>
      </c>
      <c r="H741" s="53">
        <v>0</v>
      </c>
      <c r="I741" s="53">
        <v>0</v>
      </c>
      <c r="J741" s="53">
        <v>0</v>
      </c>
      <c r="K741" s="53">
        <v>0</v>
      </c>
      <c r="L741" s="53">
        <v>0</v>
      </c>
      <c r="M741" s="53"/>
    </row>
    <row r="742" spans="2:16" hidden="1">
      <c r="B742" s="9">
        <v>46176</v>
      </c>
      <c r="C742" s="53" t="s">
        <v>2381</v>
      </c>
      <c r="D742" s="53" t="s">
        <v>4260</v>
      </c>
      <c r="E742" s="53">
        <v>1</v>
      </c>
      <c r="F742" s="11">
        <v>0</v>
      </c>
      <c r="G742" s="53">
        <v>0</v>
      </c>
      <c r="H742" s="53">
        <v>0</v>
      </c>
      <c r="I742" s="53">
        <v>0</v>
      </c>
      <c r="J742" s="53">
        <v>0</v>
      </c>
      <c r="K742" s="53">
        <v>0</v>
      </c>
      <c r="L742" s="53">
        <v>0</v>
      </c>
      <c r="M742" s="53"/>
    </row>
    <row r="743" spans="2:16" hidden="1">
      <c r="B743" s="9">
        <v>46176</v>
      </c>
      <c r="C743" s="53" t="s">
        <v>2496</v>
      </c>
      <c r="D743" s="53" t="s">
        <v>3936</v>
      </c>
      <c r="E743" s="53">
        <v>1</v>
      </c>
      <c r="F743" s="11">
        <v>0</v>
      </c>
      <c r="G743" s="53">
        <v>0</v>
      </c>
      <c r="H743" s="53">
        <v>0</v>
      </c>
      <c r="I743" s="53">
        <v>0</v>
      </c>
      <c r="J743" s="53">
        <v>0</v>
      </c>
      <c r="K743" s="53">
        <v>0</v>
      </c>
      <c r="L743" s="53">
        <v>0</v>
      </c>
      <c r="M743" s="53"/>
    </row>
    <row r="744" spans="2:16" hidden="1">
      <c r="B744" s="9">
        <v>46176</v>
      </c>
      <c r="C744" s="53" t="s">
        <v>2975</v>
      </c>
      <c r="D744" s="53" t="s">
        <v>4109</v>
      </c>
      <c r="E744" s="53">
        <v>13</v>
      </c>
      <c r="F744" s="11">
        <v>0</v>
      </c>
      <c r="G744" s="53">
        <v>0</v>
      </c>
      <c r="H744" s="53">
        <v>3</v>
      </c>
      <c r="I744" s="53">
        <v>0</v>
      </c>
      <c r="J744" s="53">
        <v>0</v>
      </c>
      <c r="K744" s="53">
        <v>0</v>
      </c>
      <c r="L744" s="53">
        <v>3</v>
      </c>
      <c r="M744" s="53" t="s">
        <v>4324</v>
      </c>
      <c r="O744" s="13" t="s">
        <v>4324</v>
      </c>
      <c r="P744" s="13" t="s">
        <v>4325</v>
      </c>
    </row>
    <row r="745" spans="2:16" hidden="1">
      <c r="B745" s="9">
        <v>46176</v>
      </c>
      <c r="C745" s="53" t="s">
        <v>2381</v>
      </c>
      <c r="D745" s="53" t="s">
        <v>4310</v>
      </c>
      <c r="E745" s="53">
        <v>7</v>
      </c>
      <c r="F745" s="11">
        <v>0</v>
      </c>
      <c r="G745" s="53">
        <v>0</v>
      </c>
      <c r="H745" s="53">
        <v>0</v>
      </c>
      <c r="I745" s="53">
        <v>0</v>
      </c>
      <c r="J745" s="53">
        <v>0</v>
      </c>
      <c r="K745" s="53">
        <v>0</v>
      </c>
      <c r="L745" s="53">
        <v>0</v>
      </c>
      <c r="M745" s="53"/>
    </row>
    <row r="746" spans="2:16" hidden="1">
      <c r="B746" s="9">
        <v>46176</v>
      </c>
      <c r="C746" s="53" t="s">
        <v>627</v>
      </c>
      <c r="D746" s="53" t="s">
        <v>4311</v>
      </c>
      <c r="E746" s="53">
        <v>7</v>
      </c>
      <c r="F746" s="11">
        <v>0</v>
      </c>
      <c r="G746" s="53">
        <v>0</v>
      </c>
      <c r="H746" s="53">
        <v>0</v>
      </c>
      <c r="I746" s="53">
        <v>0</v>
      </c>
      <c r="J746" s="53">
        <v>0</v>
      </c>
      <c r="K746" s="53">
        <v>0</v>
      </c>
      <c r="L746" s="53">
        <v>0</v>
      </c>
      <c r="M746" s="53"/>
    </row>
    <row r="747" spans="2:16" hidden="1">
      <c r="B747" s="9">
        <v>46176</v>
      </c>
      <c r="C747" s="53" t="s">
        <v>2975</v>
      </c>
      <c r="D747" s="53" t="s">
        <v>4312</v>
      </c>
      <c r="E747" s="53">
        <v>13</v>
      </c>
      <c r="F747" s="11">
        <v>0</v>
      </c>
      <c r="G747" s="53">
        <v>0</v>
      </c>
      <c r="H747" s="53">
        <v>0</v>
      </c>
      <c r="I747" s="53">
        <v>0</v>
      </c>
      <c r="J747" s="53">
        <v>0</v>
      </c>
      <c r="K747" s="53">
        <v>0</v>
      </c>
      <c r="L747" s="53">
        <v>0</v>
      </c>
      <c r="M747" s="53"/>
    </row>
    <row r="748" spans="2:16" hidden="1">
      <c r="B748" s="9">
        <v>46176</v>
      </c>
      <c r="C748" s="53" t="s">
        <v>2381</v>
      </c>
      <c r="D748" s="53" t="s">
        <v>4313</v>
      </c>
      <c r="E748" s="53">
        <v>2</v>
      </c>
      <c r="F748" s="11">
        <v>0</v>
      </c>
      <c r="G748" s="53">
        <v>0</v>
      </c>
      <c r="H748" s="53">
        <v>0</v>
      </c>
      <c r="I748" s="53">
        <v>0</v>
      </c>
      <c r="J748" s="53">
        <v>0</v>
      </c>
      <c r="K748" s="53">
        <v>0</v>
      </c>
      <c r="L748" s="53">
        <v>0</v>
      </c>
      <c r="M748" s="53"/>
    </row>
    <row r="749" spans="2:16" hidden="1">
      <c r="B749" s="9">
        <v>46176</v>
      </c>
      <c r="C749" s="53" t="s">
        <v>627</v>
      </c>
      <c r="D749" s="53" t="s">
        <v>4314</v>
      </c>
      <c r="E749" s="53">
        <v>12</v>
      </c>
      <c r="F749" s="11">
        <v>0</v>
      </c>
      <c r="G749" s="53">
        <v>0</v>
      </c>
      <c r="H749" s="53">
        <v>0</v>
      </c>
      <c r="I749" s="53">
        <v>0</v>
      </c>
      <c r="J749" s="53">
        <v>0</v>
      </c>
      <c r="K749" s="53">
        <v>0</v>
      </c>
      <c r="L749" s="53">
        <v>0</v>
      </c>
      <c r="M749" s="53"/>
    </row>
    <row r="750" spans="2:16" hidden="1">
      <c r="B750" s="9">
        <v>46176</v>
      </c>
      <c r="C750" s="53" t="s">
        <v>627</v>
      </c>
      <c r="D750" s="53" t="s">
        <v>4315</v>
      </c>
      <c r="E750" s="53">
        <v>7</v>
      </c>
      <c r="F750" s="11">
        <v>0</v>
      </c>
      <c r="G750" s="53">
        <v>0</v>
      </c>
      <c r="H750" s="53">
        <v>0</v>
      </c>
      <c r="I750" s="53">
        <v>0</v>
      </c>
      <c r="J750" s="53">
        <v>0</v>
      </c>
      <c r="K750" s="53">
        <v>0</v>
      </c>
      <c r="L750" s="53">
        <v>0</v>
      </c>
      <c r="M750" s="53"/>
    </row>
    <row r="751" spans="2:16" hidden="1">
      <c r="B751" s="9">
        <v>46176</v>
      </c>
      <c r="C751" s="53" t="s">
        <v>2496</v>
      </c>
      <c r="D751" s="53" t="s">
        <v>3852</v>
      </c>
      <c r="E751" s="53">
        <v>3</v>
      </c>
      <c r="F751" s="11">
        <v>0</v>
      </c>
      <c r="G751" s="53">
        <v>0</v>
      </c>
      <c r="H751" s="53">
        <v>0</v>
      </c>
      <c r="I751" s="53">
        <v>0</v>
      </c>
      <c r="J751" s="53">
        <v>0</v>
      </c>
      <c r="K751" s="53">
        <v>0</v>
      </c>
      <c r="L751" s="53">
        <v>0</v>
      </c>
      <c r="M751" s="53"/>
    </row>
    <row r="752" spans="2:16" hidden="1">
      <c r="B752" s="9">
        <v>46176</v>
      </c>
      <c r="C752" s="53" t="s">
        <v>2381</v>
      </c>
      <c r="D752" s="53" t="s">
        <v>4120</v>
      </c>
      <c r="E752" s="53">
        <v>2</v>
      </c>
      <c r="F752" s="11">
        <v>0</v>
      </c>
      <c r="G752" s="53">
        <v>0</v>
      </c>
      <c r="H752" s="53">
        <v>1</v>
      </c>
      <c r="I752" s="53">
        <v>0</v>
      </c>
      <c r="J752" s="53">
        <v>0</v>
      </c>
      <c r="K752" s="53">
        <v>0</v>
      </c>
      <c r="L752" s="53">
        <v>1</v>
      </c>
      <c r="M752" s="53" t="s">
        <v>4324</v>
      </c>
      <c r="N752" s="53"/>
    </row>
    <row r="753" spans="1:16" hidden="1">
      <c r="B753" s="9">
        <v>46176</v>
      </c>
      <c r="C753" s="53" t="s">
        <v>2381</v>
      </c>
      <c r="D753" s="53" t="s">
        <v>4221</v>
      </c>
      <c r="E753" s="53">
        <v>7</v>
      </c>
      <c r="F753" s="11">
        <v>7</v>
      </c>
      <c r="G753" s="53">
        <v>0</v>
      </c>
      <c r="H753" s="53">
        <v>25</v>
      </c>
      <c r="I753" s="53">
        <v>0</v>
      </c>
      <c r="J753" s="53">
        <v>0</v>
      </c>
      <c r="K753" s="53">
        <v>0</v>
      </c>
      <c r="L753" s="53">
        <v>25</v>
      </c>
      <c r="M753" s="53" t="s">
        <v>4324</v>
      </c>
      <c r="N753" s="53"/>
    </row>
    <row r="754" spans="1:16" hidden="1">
      <c r="B754" s="9">
        <v>46176</v>
      </c>
      <c r="C754" s="53" t="s">
        <v>2381</v>
      </c>
      <c r="D754" s="53" t="s">
        <v>4316</v>
      </c>
      <c r="E754" s="53">
        <v>1</v>
      </c>
      <c r="F754" s="11">
        <v>1</v>
      </c>
      <c r="G754" s="53">
        <v>0</v>
      </c>
      <c r="H754" s="53">
        <v>0</v>
      </c>
      <c r="I754" s="53">
        <v>0</v>
      </c>
      <c r="J754" s="53">
        <v>0</v>
      </c>
      <c r="K754" s="53">
        <v>0</v>
      </c>
      <c r="L754" s="53">
        <v>0</v>
      </c>
      <c r="M754" s="53"/>
    </row>
    <row r="755" spans="1:16" hidden="1">
      <c r="B755" s="9">
        <v>46176</v>
      </c>
      <c r="C755" s="53" t="s">
        <v>2975</v>
      </c>
      <c r="D755" s="53" t="s">
        <v>4327</v>
      </c>
      <c r="E755" s="11">
        <v>13</v>
      </c>
      <c r="F755" s="11">
        <v>1</v>
      </c>
      <c r="G755" s="53">
        <v>0</v>
      </c>
      <c r="H755" s="53">
        <v>1</v>
      </c>
      <c r="I755" s="53">
        <v>1</v>
      </c>
      <c r="J755" s="53">
        <v>0</v>
      </c>
      <c r="K755" s="53">
        <v>0</v>
      </c>
      <c r="L755" s="53">
        <v>2</v>
      </c>
      <c r="M755" s="53" t="s">
        <v>4326</v>
      </c>
    </row>
    <row r="756" spans="1:16" hidden="1">
      <c r="B756" s="9">
        <v>46176</v>
      </c>
      <c r="C756" s="53" t="s">
        <v>4317</v>
      </c>
      <c r="D756" s="53" t="s">
        <v>4169</v>
      </c>
      <c r="E756" s="11">
        <v>3</v>
      </c>
      <c r="F756" s="11">
        <v>3</v>
      </c>
      <c r="G756" s="53">
        <v>0</v>
      </c>
      <c r="H756" s="53">
        <v>0</v>
      </c>
      <c r="I756" s="53">
        <v>0</v>
      </c>
      <c r="J756" s="53">
        <v>0</v>
      </c>
      <c r="K756" s="53">
        <v>0</v>
      </c>
      <c r="L756" s="53">
        <v>0</v>
      </c>
      <c r="M756" s="53"/>
    </row>
    <row r="757" spans="1:16" hidden="1">
      <c r="B757" s="9">
        <v>46177</v>
      </c>
      <c r="C757" s="11" t="s">
        <v>2496</v>
      </c>
      <c r="D757" s="11" t="s">
        <v>4197</v>
      </c>
      <c r="E757" s="11">
        <v>1</v>
      </c>
      <c r="F757" s="11">
        <v>0</v>
      </c>
      <c r="G757" s="53">
        <v>0</v>
      </c>
      <c r="H757" s="53">
        <v>0</v>
      </c>
      <c r="I757" s="53">
        <v>0</v>
      </c>
      <c r="J757" s="53">
        <v>0</v>
      </c>
      <c r="K757" s="53">
        <v>0</v>
      </c>
      <c r="L757" s="53">
        <v>0</v>
      </c>
      <c r="M757" s="53"/>
    </row>
    <row r="758" spans="1:16" hidden="1">
      <c r="B758" s="9">
        <v>46177</v>
      </c>
      <c r="C758" s="11" t="s">
        <v>2496</v>
      </c>
      <c r="D758" s="11" t="s">
        <v>4168</v>
      </c>
      <c r="E758" s="11">
        <v>2</v>
      </c>
      <c r="F758" s="11">
        <v>0</v>
      </c>
      <c r="G758" s="11">
        <v>0</v>
      </c>
      <c r="H758" s="11">
        <v>1</v>
      </c>
      <c r="I758" s="11">
        <v>0</v>
      </c>
      <c r="J758" s="11">
        <v>0</v>
      </c>
      <c r="K758" s="11">
        <v>0</v>
      </c>
      <c r="L758" s="11">
        <v>1</v>
      </c>
      <c r="M758" s="53"/>
      <c r="O758" s="13" t="s">
        <v>4337</v>
      </c>
      <c r="P758" s="13" t="s">
        <v>4338</v>
      </c>
    </row>
    <row r="759" spans="1:16" hidden="1">
      <c r="B759" s="9">
        <v>46177</v>
      </c>
      <c r="C759" s="11" t="s">
        <v>2496</v>
      </c>
      <c r="D759" s="11" t="s">
        <v>4108</v>
      </c>
      <c r="E759" s="11">
        <v>1</v>
      </c>
      <c r="F759" s="11">
        <v>0</v>
      </c>
      <c r="G759" s="11">
        <v>0</v>
      </c>
      <c r="H759" s="11">
        <v>0</v>
      </c>
      <c r="I759" s="11">
        <v>0</v>
      </c>
      <c r="J759" s="11">
        <v>0</v>
      </c>
      <c r="K759" s="11">
        <v>0</v>
      </c>
      <c r="L759" s="11">
        <v>0</v>
      </c>
      <c r="M759" s="53"/>
      <c r="N759" s="53"/>
    </row>
    <row r="760" spans="1:16" hidden="1">
      <c r="B760" s="9">
        <v>46177</v>
      </c>
      <c r="C760" s="11" t="s">
        <v>2496</v>
      </c>
      <c r="D760" s="11" t="s">
        <v>4037</v>
      </c>
      <c r="E760" s="11">
        <v>1</v>
      </c>
      <c r="F760" s="11">
        <v>0</v>
      </c>
      <c r="G760" s="11">
        <v>0</v>
      </c>
      <c r="H760" s="11">
        <v>0</v>
      </c>
      <c r="I760" s="11">
        <v>0</v>
      </c>
      <c r="J760" s="11">
        <v>0</v>
      </c>
      <c r="K760" s="11">
        <v>0</v>
      </c>
      <c r="L760" s="11">
        <v>0</v>
      </c>
      <c r="M760" s="53"/>
      <c r="N760" s="53"/>
    </row>
    <row r="761" spans="1:16" ht="16.5" hidden="1" customHeight="1">
      <c r="B761" s="9">
        <v>46177</v>
      </c>
      <c r="C761" s="11" t="s">
        <v>2381</v>
      </c>
      <c r="D761" s="11" t="s">
        <v>3780</v>
      </c>
      <c r="E761" s="53">
        <v>1</v>
      </c>
      <c r="F761" s="11">
        <v>0</v>
      </c>
      <c r="G761" s="11">
        <v>0</v>
      </c>
      <c r="H761" s="11">
        <v>1</v>
      </c>
      <c r="I761" s="11">
        <v>0</v>
      </c>
      <c r="J761" s="11">
        <v>0</v>
      </c>
      <c r="K761" s="11">
        <v>0</v>
      </c>
      <c r="L761" s="11">
        <v>1</v>
      </c>
      <c r="M761" s="53"/>
      <c r="O761" s="13" t="s">
        <v>4337</v>
      </c>
      <c r="P761" s="13" t="s">
        <v>4338</v>
      </c>
    </row>
    <row r="762" spans="1:16" ht="16.5" hidden="1" customHeight="1">
      <c r="B762" s="9">
        <v>46177</v>
      </c>
      <c r="C762" s="11" t="s">
        <v>2381</v>
      </c>
      <c r="D762" s="11" t="s">
        <v>3804</v>
      </c>
      <c r="E762" s="53">
        <v>1</v>
      </c>
      <c r="F762" s="11">
        <v>0</v>
      </c>
      <c r="G762" s="11">
        <v>0</v>
      </c>
      <c r="H762" s="11">
        <v>1</v>
      </c>
      <c r="I762" s="11">
        <v>0</v>
      </c>
      <c r="J762" s="11">
        <v>0</v>
      </c>
      <c r="K762" s="11">
        <v>0</v>
      </c>
      <c r="L762" s="11">
        <v>1</v>
      </c>
      <c r="M762" s="53"/>
      <c r="O762" s="13" t="s">
        <v>4337</v>
      </c>
      <c r="P762" s="13" t="s">
        <v>4338</v>
      </c>
    </row>
    <row r="763" spans="1:16" ht="16.5" hidden="1" customHeight="1">
      <c r="B763" s="9">
        <v>46177</v>
      </c>
      <c r="C763" s="53" t="s">
        <v>627</v>
      </c>
      <c r="D763" s="53" t="s">
        <v>4330</v>
      </c>
      <c r="E763" s="53">
        <v>13</v>
      </c>
      <c r="F763" s="11">
        <v>0</v>
      </c>
      <c r="G763" s="53">
        <v>0</v>
      </c>
      <c r="H763" s="53">
        <v>0</v>
      </c>
      <c r="I763" s="53">
        <v>0</v>
      </c>
      <c r="J763" s="53">
        <v>0</v>
      </c>
      <c r="K763" s="53">
        <v>0</v>
      </c>
      <c r="L763" s="53">
        <v>0</v>
      </c>
      <c r="M763" s="53"/>
    </row>
    <row r="764" spans="1:16" ht="16.5" hidden="1" customHeight="1">
      <c r="B764" s="9">
        <v>46177</v>
      </c>
      <c r="C764" s="53" t="s">
        <v>627</v>
      </c>
      <c r="D764" s="53" t="s">
        <v>4331</v>
      </c>
      <c r="E764" s="53">
        <v>2</v>
      </c>
      <c r="F764" s="11">
        <v>0</v>
      </c>
      <c r="G764" s="53">
        <v>0</v>
      </c>
      <c r="H764" s="53">
        <v>0</v>
      </c>
      <c r="I764" s="53">
        <v>0</v>
      </c>
      <c r="J764" s="53">
        <v>0</v>
      </c>
      <c r="K764" s="53">
        <v>0</v>
      </c>
      <c r="L764" s="53">
        <v>0</v>
      </c>
      <c r="M764" s="53"/>
    </row>
    <row r="765" spans="1:16" ht="16.5" hidden="1" customHeight="1">
      <c r="A765" s="7"/>
      <c r="B765" s="9">
        <v>46177</v>
      </c>
      <c r="C765" s="53" t="s">
        <v>2496</v>
      </c>
      <c r="D765" s="53" t="s">
        <v>4123</v>
      </c>
      <c r="E765" s="53">
        <v>1</v>
      </c>
      <c r="F765" s="11">
        <v>0</v>
      </c>
      <c r="G765" s="53">
        <v>0</v>
      </c>
      <c r="H765" s="53">
        <v>0</v>
      </c>
      <c r="I765" s="53">
        <v>0</v>
      </c>
      <c r="J765" s="53">
        <v>0</v>
      </c>
      <c r="K765" s="53">
        <v>0</v>
      </c>
      <c r="L765" s="53">
        <v>0</v>
      </c>
      <c r="M765" s="53"/>
    </row>
    <row r="766" spans="1:16" hidden="1">
      <c r="B766" s="9">
        <v>46177</v>
      </c>
      <c r="C766" s="53" t="s">
        <v>627</v>
      </c>
      <c r="D766" s="53" t="s">
        <v>4332</v>
      </c>
      <c r="E766" s="53">
        <v>9</v>
      </c>
      <c r="F766" s="11">
        <v>0</v>
      </c>
      <c r="G766" s="11">
        <v>0</v>
      </c>
      <c r="H766" s="11">
        <v>6</v>
      </c>
      <c r="I766" s="11">
        <v>0</v>
      </c>
      <c r="J766" s="11">
        <v>0</v>
      </c>
      <c r="K766" s="11">
        <v>0</v>
      </c>
      <c r="L766" s="11">
        <v>6</v>
      </c>
      <c r="M766" s="53" t="s">
        <v>4339</v>
      </c>
    </row>
    <row r="767" spans="1:16" hidden="1">
      <c r="B767" s="9">
        <v>46177</v>
      </c>
      <c r="C767" s="53" t="s">
        <v>2975</v>
      </c>
      <c r="D767" s="53" t="s">
        <v>4333</v>
      </c>
      <c r="E767" s="53">
        <v>13</v>
      </c>
      <c r="F767" s="11">
        <v>0</v>
      </c>
      <c r="G767" s="53">
        <v>0</v>
      </c>
      <c r="H767" s="53">
        <v>0</v>
      </c>
      <c r="I767" s="53">
        <v>0</v>
      </c>
      <c r="J767" s="53">
        <v>0</v>
      </c>
      <c r="K767" s="53">
        <v>0</v>
      </c>
      <c r="L767" s="53">
        <v>0</v>
      </c>
      <c r="M767" s="53"/>
    </row>
    <row r="768" spans="1:16" hidden="1">
      <c r="B768" s="9">
        <v>46177</v>
      </c>
      <c r="C768" s="53" t="s">
        <v>4335</v>
      </c>
      <c r="D768" s="53" t="s">
        <v>4066</v>
      </c>
      <c r="E768" s="53">
        <v>13</v>
      </c>
      <c r="F768" s="11">
        <v>13</v>
      </c>
      <c r="G768" s="53">
        <v>0</v>
      </c>
      <c r="H768" s="53">
        <v>0</v>
      </c>
      <c r="I768" s="53">
        <v>0</v>
      </c>
      <c r="J768" s="53">
        <v>0</v>
      </c>
      <c r="K768" s="53">
        <v>0</v>
      </c>
      <c r="L768" s="53">
        <v>0</v>
      </c>
      <c r="M768" s="53"/>
    </row>
    <row r="769" spans="2:14" ht="16.5" hidden="1" customHeight="1">
      <c r="B769" s="9">
        <v>46177</v>
      </c>
      <c r="C769" s="53" t="s">
        <v>2975</v>
      </c>
      <c r="D769" s="53" t="s">
        <v>4334</v>
      </c>
      <c r="E769" s="53">
        <v>1</v>
      </c>
      <c r="F769" s="11">
        <v>1</v>
      </c>
      <c r="G769" s="53">
        <v>0</v>
      </c>
      <c r="H769" s="53">
        <v>3</v>
      </c>
      <c r="I769" s="53">
        <v>0</v>
      </c>
      <c r="J769" s="53">
        <v>0</v>
      </c>
      <c r="K769" s="53">
        <v>0</v>
      </c>
      <c r="L769" s="53">
        <v>3</v>
      </c>
      <c r="M769" s="53" t="s">
        <v>4340</v>
      </c>
      <c r="N769" s="53"/>
    </row>
    <row r="770" spans="2:14" ht="16.5" hidden="1" customHeight="1">
      <c r="B770" s="9">
        <v>46178</v>
      </c>
      <c r="C770" s="53" t="s">
        <v>2381</v>
      </c>
      <c r="D770" s="53" t="s">
        <v>3927</v>
      </c>
      <c r="E770" s="53">
        <v>6</v>
      </c>
      <c r="F770" s="11">
        <v>0</v>
      </c>
      <c r="G770" s="53">
        <v>0</v>
      </c>
      <c r="H770" s="53">
        <v>1</v>
      </c>
      <c r="I770" s="53">
        <v>0</v>
      </c>
      <c r="J770" s="53">
        <v>0</v>
      </c>
      <c r="K770" s="53">
        <v>0</v>
      </c>
      <c r="L770" s="53">
        <v>1</v>
      </c>
      <c r="M770" s="53" t="s">
        <v>4350</v>
      </c>
    </row>
    <row r="771" spans="2:14" ht="16.5" hidden="1" customHeight="1">
      <c r="B771" s="9">
        <v>46178</v>
      </c>
      <c r="C771" s="53" t="s">
        <v>627</v>
      </c>
      <c r="D771" s="53" t="s">
        <v>4341</v>
      </c>
      <c r="E771" s="53">
        <v>13</v>
      </c>
      <c r="F771" s="11">
        <v>0</v>
      </c>
      <c r="G771" s="53">
        <v>0</v>
      </c>
      <c r="H771" s="53">
        <v>0</v>
      </c>
      <c r="I771" s="53">
        <v>0</v>
      </c>
      <c r="J771" s="53">
        <v>0</v>
      </c>
      <c r="K771" s="53">
        <v>0</v>
      </c>
      <c r="L771" s="53">
        <v>0</v>
      </c>
      <c r="M771" s="53"/>
    </row>
    <row r="772" spans="2:14" hidden="1">
      <c r="B772" s="9">
        <v>46178</v>
      </c>
      <c r="C772" s="53" t="s">
        <v>2381</v>
      </c>
      <c r="D772" s="53" t="s">
        <v>4092</v>
      </c>
      <c r="E772" s="53">
        <v>1</v>
      </c>
      <c r="F772" s="11">
        <v>0</v>
      </c>
      <c r="G772" s="53">
        <v>0</v>
      </c>
      <c r="H772" s="53">
        <v>0</v>
      </c>
      <c r="I772" s="53">
        <v>0</v>
      </c>
      <c r="J772" s="53">
        <v>0</v>
      </c>
      <c r="K772" s="53">
        <v>0</v>
      </c>
      <c r="L772" s="53">
        <v>0</v>
      </c>
      <c r="M772" s="53"/>
    </row>
    <row r="773" spans="2:14" hidden="1">
      <c r="B773" s="9">
        <v>46178</v>
      </c>
      <c r="C773" s="53" t="s">
        <v>2381</v>
      </c>
      <c r="D773" s="53" t="s">
        <v>4221</v>
      </c>
      <c r="E773" s="53">
        <v>7</v>
      </c>
      <c r="F773" s="11">
        <v>0</v>
      </c>
      <c r="G773" s="11">
        <v>0</v>
      </c>
      <c r="H773" s="11">
        <v>1</v>
      </c>
      <c r="I773" s="11">
        <v>0</v>
      </c>
      <c r="J773" s="11">
        <v>0</v>
      </c>
      <c r="K773" s="11">
        <v>0</v>
      </c>
      <c r="L773" s="11">
        <v>1</v>
      </c>
      <c r="M773" s="53" t="s">
        <v>4351</v>
      </c>
    </row>
    <row r="774" spans="2:14" hidden="1">
      <c r="B774" s="9">
        <v>46178</v>
      </c>
      <c r="C774" s="53" t="s">
        <v>627</v>
      </c>
      <c r="D774" s="53" t="s">
        <v>4175</v>
      </c>
      <c r="E774" s="53">
        <v>3</v>
      </c>
      <c r="F774" s="11">
        <v>0</v>
      </c>
      <c r="G774" s="11">
        <v>0</v>
      </c>
      <c r="H774" s="11">
        <v>0</v>
      </c>
      <c r="I774" s="11">
        <v>0</v>
      </c>
      <c r="J774" s="11">
        <v>0</v>
      </c>
      <c r="K774" s="11">
        <v>0</v>
      </c>
      <c r="L774" s="11">
        <v>0</v>
      </c>
      <c r="M774" s="53"/>
    </row>
    <row r="775" spans="2:14" hidden="1">
      <c r="B775" s="9">
        <v>46178</v>
      </c>
      <c r="C775" s="53" t="s">
        <v>627</v>
      </c>
      <c r="D775" s="53" t="s">
        <v>4342</v>
      </c>
      <c r="E775" s="53">
        <v>12</v>
      </c>
      <c r="F775" s="11">
        <v>0</v>
      </c>
      <c r="G775" s="11">
        <v>0</v>
      </c>
      <c r="H775" s="11">
        <v>1</v>
      </c>
      <c r="I775" s="11">
        <v>0</v>
      </c>
      <c r="J775" s="11">
        <v>0</v>
      </c>
      <c r="K775" s="11">
        <v>0</v>
      </c>
      <c r="L775" s="11">
        <v>1</v>
      </c>
      <c r="M775" s="53" t="s">
        <v>4352</v>
      </c>
    </row>
    <row r="776" spans="2:14" hidden="1">
      <c r="B776" s="9">
        <v>46178</v>
      </c>
      <c r="C776" s="53" t="s">
        <v>627</v>
      </c>
      <c r="D776" s="53" t="s">
        <v>4343</v>
      </c>
      <c r="E776" s="53">
        <v>3</v>
      </c>
      <c r="F776" s="11">
        <v>0</v>
      </c>
      <c r="G776" s="11">
        <v>0</v>
      </c>
      <c r="H776" s="11">
        <v>0</v>
      </c>
      <c r="I776" s="11">
        <v>0</v>
      </c>
      <c r="J776" s="11">
        <v>0</v>
      </c>
      <c r="K776" s="11">
        <v>0</v>
      </c>
      <c r="L776" s="11">
        <v>0</v>
      </c>
      <c r="M776" s="53"/>
    </row>
    <row r="777" spans="2:14" hidden="1">
      <c r="B777" s="9">
        <v>46178</v>
      </c>
      <c r="C777" s="53" t="s">
        <v>2381</v>
      </c>
      <c r="D777" s="53" t="s">
        <v>4174</v>
      </c>
      <c r="E777" s="53">
        <v>3</v>
      </c>
      <c r="F777" s="11">
        <v>0</v>
      </c>
      <c r="G777" s="11">
        <v>0</v>
      </c>
      <c r="H777" s="11">
        <v>0</v>
      </c>
      <c r="I777" s="11">
        <v>0</v>
      </c>
      <c r="J777" s="11">
        <v>0</v>
      </c>
      <c r="K777" s="11">
        <v>0</v>
      </c>
      <c r="L777" s="11">
        <v>0</v>
      </c>
      <c r="M777" s="53"/>
    </row>
    <row r="778" spans="2:14" hidden="1">
      <c r="B778" s="9">
        <v>46178</v>
      </c>
      <c r="C778" s="53" t="s">
        <v>2496</v>
      </c>
      <c r="D778" s="53" t="s">
        <v>4169</v>
      </c>
      <c r="E778" s="53">
        <v>3</v>
      </c>
      <c r="F778" s="11">
        <v>0</v>
      </c>
      <c r="G778" s="11">
        <v>0</v>
      </c>
      <c r="H778" s="11">
        <v>0</v>
      </c>
      <c r="I778" s="11">
        <v>0</v>
      </c>
      <c r="J778" s="11">
        <v>0</v>
      </c>
      <c r="K778" s="11">
        <v>0</v>
      </c>
      <c r="L778" s="11">
        <v>0</v>
      </c>
      <c r="M778" s="53"/>
    </row>
    <row r="779" spans="2:14" hidden="1">
      <c r="B779" s="9">
        <v>46178</v>
      </c>
      <c r="C779" s="53" t="s">
        <v>2381</v>
      </c>
      <c r="D779" s="53" t="s">
        <v>4294</v>
      </c>
      <c r="E779" s="53">
        <v>7</v>
      </c>
      <c r="F779" s="11">
        <v>0</v>
      </c>
      <c r="G779" s="11">
        <v>0</v>
      </c>
      <c r="H779" s="11">
        <v>0</v>
      </c>
      <c r="I779" s="11">
        <v>0</v>
      </c>
      <c r="J779" s="11">
        <v>0</v>
      </c>
      <c r="K779" s="11">
        <v>0</v>
      </c>
      <c r="L779" s="11">
        <v>0</v>
      </c>
      <c r="M779" s="53"/>
    </row>
    <row r="780" spans="2:14" hidden="1">
      <c r="B780" s="9">
        <v>46179</v>
      </c>
      <c r="C780" s="53" t="s">
        <v>2960</v>
      </c>
      <c r="D780" s="53" t="s">
        <v>4344</v>
      </c>
      <c r="E780" s="53">
        <v>1</v>
      </c>
      <c r="F780" s="11">
        <v>0</v>
      </c>
      <c r="G780" s="11">
        <v>0</v>
      </c>
      <c r="H780" s="11">
        <v>0</v>
      </c>
      <c r="I780" s="11">
        <v>0</v>
      </c>
      <c r="J780" s="11">
        <v>0</v>
      </c>
      <c r="K780" s="11">
        <v>0</v>
      </c>
      <c r="L780" s="11">
        <v>0</v>
      </c>
      <c r="M780" s="53"/>
    </row>
    <row r="781" spans="2:14" hidden="1">
      <c r="B781" s="9">
        <v>46179</v>
      </c>
      <c r="C781" s="53" t="s">
        <v>2960</v>
      </c>
      <c r="D781" s="53" t="s">
        <v>4345</v>
      </c>
      <c r="E781" s="53">
        <v>2</v>
      </c>
      <c r="F781" s="11">
        <v>0</v>
      </c>
      <c r="G781" s="11">
        <v>0</v>
      </c>
      <c r="H781" s="11">
        <v>0</v>
      </c>
      <c r="I781" s="11">
        <v>0</v>
      </c>
      <c r="J781" s="11">
        <v>0</v>
      </c>
      <c r="K781" s="11">
        <v>0</v>
      </c>
      <c r="L781" s="11">
        <v>0</v>
      </c>
      <c r="M781" s="53"/>
    </row>
    <row r="782" spans="2:14" hidden="1">
      <c r="B782" s="9">
        <v>46179</v>
      </c>
      <c r="C782" s="53" t="s">
        <v>2381</v>
      </c>
      <c r="D782" s="53" t="s">
        <v>4316</v>
      </c>
      <c r="E782" s="53">
        <v>1</v>
      </c>
      <c r="F782" s="11">
        <v>0</v>
      </c>
      <c r="G782" s="11">
        <v>0</v>
      </c>
      <c r="H782" s="11">
        <v>0</v>
      </c>
      <c r="I782" s="11">
        <v>0</v>
      </c>
      <c r="J782" s="11">
        <v>0</v>
      </c>
      <c r="K782" s="11">
        <v>0</v>
      </c>
      <c r="L782" s="11">
        <v>0</v>
      </c>
      <c r="M782" s="53"/>
    </row>
    <row r="783" spans="2:14" hidden="1">
      <c r="B783" s="9">
        <v>46179</v>
      </c>
      <c r="C783" s="53" t="s">
        <v>2381</v>
      </c>
      <c r="D783" s="53" t="s">
        <v>4295</v>
      </c>
      <c r="E783" s="53">
        <v>1</v>
      </c>
      <c r="F783" s="11">
        <v>0</v>
      </c>
      <c r="G783" s="11">
        <v>0</v>
      </c>
      <c r="H783" s="11">
        <v>0</v>
      </c>
      <c r="I783" s="11">
        <v>0</v>
      </c>
      <c r="J783" s="11">
        <v>0</v>
      </c>
      <c r="K783" s="11">
        <v>0</v>
      </c>
      <c r="L783" s="11">
        <v>0</v>
      </c>
      <c r="M783" s="53"/>
    </row>
    <row r="784" spans="2:14" hidden="1">
      <c r="B784" s="9">
        <v>46179</v>
      </c>
      <c r="C784" s="53" t="s">
        <v>2381</v>
      </c>
      <c r="D784" s="53" t="s">
        <v>4277</v>
      </c>
      <c r="E784" s="53">
        <v>1</v>
      </c>
      <c r="F784" s="11">
        <v>0</v>
      </c>
      <c r="G784" s="11">
        <v>0</v>
      </c>
      <c r="H784" s="11">
        <v>0</v>
      </c>
      <c r="I784" s="11">
        <v>0</v>
      </c>
      <c r="J784" s="11">
        <v>0</v>
      </c>
      <c r="K784" s="11">
        <v>0</v>
      </c>
      <c r="L784" s="11">
        <v>0</v>
      </c>
      <c r="M784" s="53"/>
    </row>
    <row r="785" spans="2:16" ht="16.5" hidden="1" customHeight="1">
      <c r="B785" s="9">
        <v>46180</v>
      </c>
      <c r="C785" s="53" t="s">
        <v>2381</v>
      </c>
      <c r="D785" s="53" t="s">
        <v>4314</v>
      </c>
      <c r="E785" s="53">
        <v>12</v>
      </c>
      <c r="F785" s="11">
        <v>0</v>
      </c>
      <c r="G785" s="11">
        <v>0</v>
      </c>
      <c r="H785" s="11">
        <v>0</v>
      </c>
      <c r="I785" s="11">
        <v>0</v>
      </c>
      <c r="J785" s="11">
        <v>0</v>
      </c>
      <c r="K785" s="11">
        <v>0</v>
      </c>
      <c r="L785" s="11">
        <v>0</v>
      </c>
      <c r="M785" s="53"/>
    </row>
    <row r="786" spans="2:16" ht="16.5" hidden="1" customHeight="1">
      <c r="B786" s="9">
        <v>46180</v>
      </c>
      <c r="C786" s="53" t="s">
        <v>2381</v>
      </c>
      <c r="D786" s="53" t="s">
        <v>4346</v>
      </c>
      <c r="E786" s="53">
        <v>1</v>
      </c>
      <c r="F786" s="11">
        <v>0</v>
      </c>
      <c r="G786" s="11">
        <v>0</v>
      </c>
      <c r="H786" s="11">
        <v>0</v>
      </c>
      <c r="I786" s="11">
        <v>0</v>
      </c>
      <c r="J786" s="11">
        <v>0</v>
      </c>
      <c r="K786" s="11">
        <v>0</v>
      </c>
      <c r="L786" s="11">
        <v>0</v>
      </c>
      <c r="M786" s="53"/>
    </row>
    <row r="787" spans="2:16" hidden="1">
      <c r="B787" s="9">
        <v>46180</v>
      </c>
      <c r="C787" s="53" t="s">
        <v>2381</v>
      </c>
      <c r="D787" s="53" t="s">
        <v>4005</v>
      </c>
      <c r="E787" s="53">
        <v>2</v>
      </c>
      <c r="F787" s="11">
        <v>0</v>
      </c>
      <c r="G787" s="11">
        <v>0</v>
      </c>
      <c r="H787" s="11">
        <v>0</v>
      </c>
      <c r="I787" s="11">
        <v>0</v>
      </c>
      <c r="J787" s="11">
        <v>0</v>
      </c>
      <c r="K787" s="11">
        <v>0</v>
      </c>
      <c r="L787" s="11">
        <v>0</v>
      </c>
      <c r="M787" s="53"/>
    </row>
    <row r="788" spans="2:16" ht="16.5" hidden="1" customHeight="1">
      <c r="B788" s="9">
        <v>46180</v>
      </c>
      <c r="C788" s="53" t="s">
        <v>4348</v>
      </c>
      <c r="D788" s="53" t="s">
        <v>4347</v>
      </c>
      <c r="E788" s="53">
        <v>2</v>
      </c>
      <c r="F788" s="11">
        <v>2</v>
      </c>
      <c r="G788" s="53">
        <v>0</v>
      </c>
      <c r="H788" s="53">
        <v>12</v>
      </c>
      <c r="I788" s="53">
        <v>0</v>
      </c>
      <c r="J788" s="53">
        <v>0</v>
      </c>
      <c r="K788" s="53">
        <v>0</v>
      </c>
      <c r="L788" s="53">
        <v>12</v>
      </c>
      <c r="M788" s="53"/>
      <c r="O788" s="13" t="s">
        <v>4353</v>
      </c>
      <c r="P788" s="13" t="s">
        <v>4351</v>
      </c>
    </row>
    <row r="789" spans="2:16" hidden="1">
      <c r="B789" s="9">
        <v>46180</v>
      </c>
      <c r="C789" s="53" t="s">
        <v>2975</v>
      </c>
      <c r="D789" s="53" t="s">
        <v>4358</v>
      </c>
      <c r="E789" s="53">
        <v>9</v>
      </c>
      <c r="F789" s="11">
        <v>0</v>
      </c>
      <c r="G789" s="53">
        <v>0</v>
      </c>
      <c r="H789" s="53">
        <v>4</v>
      </c>
      <c r="I789" s="53">
        <v>0</v>
      </c>
      <c r="J789" s="53">
        <v>0</v>
      </c>
      <c r="K789" s="53">
        <v>0</v>
      </c>
      <c r="L789" s="53">
        <v>4</v>
      </c>
      <c r="M789" s="53" t="s">
        <v>4352</v>
      </c>
    </row>
    <row r="790" spans="2:16" hidden="1">
      <c r="B790" s="9">
        <v>46180</v>
      </c>
      <c r="C790" s="53" t="s">
        <v>2496</v>
      </c>
      <c r="D790" s="53" t="s">
        <v>4090</v>
      </c>
      <c r="E790" s="53">
        <v>6</v>
      </c>
      <c r="F790" s="11">
        <v>0</v>
      </c>
      <c r="G790" s="11">
        <v>0</v>
      </c>
      <c r="H790" s="11">
        <v>0</v>
      </c>
      <c r="I790" s="11">
        <v>0</v>
      </c>
      <c r="J790" s="11">
        <v>0</v>
      </c>
      <c r="K790" s="11">
        <v>0</v>
      </c>
      <c r="L790" s="11">
        <v>0</v>
      </c>
      <c r="M790" s="53"/>
    </row>
    <row r="791" spans="2:16" hidden="1">
      <c r="B791" s="9">
        <v>46180</v>
      </c>
      <c r="C791" s="53" t="s">
        <v>2496</v>
      </c>
      <c r="D791" s="53" t="s">
        <v>4066</v>
      </c>
      <c r="E791" s="53">
        <v>13</v>
      </c>
      <c r="F791" s="11">
        <v>0</v>
      </c>
      <c r="G791" s="11">
        <v>0</v>
      </c>
      <c r="H791" s="11">
        <v>0</v>
      </c>
      <c r="I791" s="11">
        <v>0</v>
      </c>
      <c r="J791" s="11">
        <v>0</v>
      </c>
      <c r="K791" s="11">
        <v>0</v>
      </c>
      <c r="L791" s="11">
        <v>0</v>
      </c>
      <c r="M791" s="53"/>
    </row>
    <row r="792" spans="2:16" hidden="1">
      <c r="B792" s="9">
        <v>46180</v>
      </c>
      <c r="C792" s="53" t="s">
        <v>2496</v>
      </c>
      <c r="D792" s="53" t="s">
        <v>3971</v>
      </c>
      <c r="E792" s="53">
        <v>1</v>
      </c>
      <c r="F792" s="11">
        <v>0</v>
      </c>
      <c r="G792" s="11">
        <v>0</v>
      </c>
      <c r="H792" s="11">
        <v>0</v>
      </c>
      <c r="I792" s="11">
        <v>0</v>
      </c>
      <c r="J792" s="11">
        <v>0</v>
      </c>
      <c r="K792" s="11">
        <v>0</v>
      </c>
      <c r="L792" s="11">
        <v>0</v>
      </c>
      <c r="M792" s="53"/>
    </row>
    <row r="793" spans="2:16" hidden="1">
      <c r="B793" s="9">
        <v>46180</v>
      </c>
      <c r="C793" s="53" t="s">
        <v>2381</v>
      </c>
      <c r="D793" s="53" t="s">
        <v>4148</v>
      </c>
      <c r="E793" s="53">
        <v>4</v>
      </c>
      <c r="F793" s="11">
        <v>0</v>
      </c>
      <c r="G793" s="11">
        <v>0</v>
      </c>
      <c r="H793" s="11">
        <v>0</v>
      </c>
      <c r="I793" s="11">
        <v>0</v>
      </c>
      <c r="J793" s="11">
        <v>0</v>
      </c>
      <c r="K793" s="11">
        <v>0</v>
      </c>
      <c r="L793" s="11">
        <v>0</v>
      </c>
      <c r="M793" s="53"/>
    </row>
    <row r="794" spans="2:16" ht="16.5" hidden="1" customHeight="1">
      <c r="B794" s="9">
        <v>46180</v>
      </c>
      <c r="C794" s="53" t="s">
        <v>2975</v>
      </c>
      <c r="D794" s="53" t="s">
        <v>4070</v>
      </c>
      <c r="E794" s="53">
        <v>13</v>
      </c>
      <c r="F794" s="11">
        <v>0</v>
      </c>
      <c r="G794" s="53">
        <v>0</v>
      </c>
      <c r="H794" s="53">
        <v>6</v>
      </c>
      <c r="I794" s="53">
        <v>0</v>
      </c>
      <c r="J794" s="53">
        <v>0</v>
      </c>
      <c r="K794" s="53">
        <v>0</v>
      </c>
      <c r="L794" s="53">
        <v>6</v>
      </c>
      <c r="M794" s="53" t="s">
        <v>4352</v>
      </c>
      <c r="N794" s="13" t="s">
        <v>4351</v>
      </c>
    </row>
    <row r="795" spans="2:16" ht="16.5" hidden="1" customHeight="1">
      <c r="B795" s="9">
        <v>46180</v>
      </c>
      <c r="C795" s="53" t="s">
        <v>2496</v>
      </c>
      <c r="D795" s="53" t="s">
        <v>4252</v>
      </c>
      <c r="E795" s="53">
        <v>9</v>
      </c>
      <c r="F795" s="11">
        <v>9</v>
      </c>
      <c r="G795" s="53">
        <v>0</v>
      </c>
      <c r="H795" s="53">
        <v>0</v>
      </c>
      <c r="I795" s="53">
        <v>0</v>
      </c>
      <c r="J795" s="53">
        <v>0</v>
      </c>
      <c r="K795" s="53">
        <v>0</v>
      </c>
      <c r="L795" s="53">
        <v>0</v>
      </c>
      <c r="M795" s="53"/>
    </row>
    <row r="796" spans="2:16" ht="16.5" hidden="1" customHeight="1">
      <c r="B796" s="9">
        <v>46181</v>
      </c>
      <c r="C796" s="53" t="s">
        <v>2496</v>
      </c>
      <c r="D796" s="53" t="s">
        <v>4364</v>
      </c>
      <c r="E796" s="53">
        <v>1</v>
      </c>
      <c r="F796" s="11">
        <v>0</v>
      </c>
      <c r="G796" s="53">
        <v>0</v>
      </c>
      <c r="H796" s="53">
        <v>0</v>
      </c>
      <c r="I796" s="53">
        <v>0</v>
      </c>
      <c r="J796" s="53">
        <v>0</v>
      </c>
      <c r="K796" s="53">
        <v>0</v>
      </c>
      <c r="L796" s="53">
        <v>0</v>
      </c>
      <c r="M796" s="53"/>
    </row>
    <row r="797" spans="2:16" hidden="1">
      <c r="B797" s="9">
        <v>46181</v>
      </c>
      <c r="C797" s="53" t="s">
        <v>2496</v>
      </c>
      <c r="D797" s="53" t="s">
        <v>4128</v>
      </c>
      <c r="E797" s="53">
        <v>9</v>
      </c>
      <c r="F797" s="11">
        <v>0</v>
      </c>
      <c r="G797" s="11">
        <v>0</v>
      </c>
      <c r="H797" s="11">
        <v>0</v>
      </c>
      <c r="I797" s="11">
        <v>0</v>
      </c>
      <c r="J797" s="11">
        <v>0</v>
      </c>
      <c r="K797" s="11">
        <v>0</v>
      </c>
      <c r="L797" s="11">
        <v>0</v>
      </c>
      <c r="M797" s="53"/>
    </row>
    <row r="798" spans="2:16" hidden="1">
      <c r="B798" s="9">
        <v>46181</v>
      </c>
      <c r="C798" s="53" t="s">
        <v>2496</v>
      </c>
      <c r="D798" s="53" t="s">
        <v>4260</v>
      </c>
      <c r="E798" s="53">
        <v>1</v>
      </c>
      <c r="F798" s="11">
        <v>0</v>
      </c>
      <c r="G798" s="11">
        <v>0</v>
      </c>
      <c r="H798" s="11">
        <v>0</v>
      </c>
      <c r="I798" s="11">
        <v>0</v>
      </c>
      <c r="J798" s="11">
        <v>0</v>
      </c>
      <c r="K798" s="11">
        <v>0</v>
      </c>
      <c r="L798" s="11">
        <v>0</v>
      </c>
      <c r="M798" s="53"/>
    </row>
    <row r="799" spans="2:16" hidden="1">
      <c r="B799" s="9">
        <v>46181</v>
      </c>
      <c r="C799" s="53" t="s">
        <v>627</v>
      </c>
      <c r="D799" s="53" t="s">
        <v>4365</v>
      </c>
      <c r="E799" s="53">
        <v>5</v>
      </c>
      <c r="F799" s="11">
        <v>0</v>
      </c>
      <c r="G799" s="53">
        <v>0</v>
      </c>
      <c r="H799" s="53">
        <v>1</v>
      </c>
      <c r="I799" s="53">
        <v>0</v>
      </c>
      <c r="J799" s="53">
        <v>0</v>
      </c>
      <c r="K799" s="53">
        <v>0</v>
      </c>
      <c r="L799" s="53">
        <v>1</v>
      </c>
      <c r="M799" s="53"/>
      <c r="O799" s="13" t="s">
        <v>4378</v>
      </c>
      <c r="P799" s="13" t="s">
        <v>4379</v>
      </c>
    </row>
    <row r="800" spans="2:16" hidden="1">
      <c r="B800" s="9">
        <v>46181</v>
      </c>
      <c r="C800" s="53" t="s">
        <v>2496</v>
      </c>
      <c r="D800" s="53" t="s">
        <v>4110</v>
      </c>
      <c r="E800" s="53">
        <v>4</v>
      </c>
      <c r="F800" s="11">
        <v>0</v>
      </c>
      <c r="G800" s="53">
        <v>0</v>
      </c>
      <c r="H800" s="53">
        <v>0</v>
      </c>
      <c r="I800" s="53">
        <v>0</v>
      </c>
      <c r="J800" s="53">
        <v>0</v>
      </c>
      <c r="K800" s="53">
        <v>0</v>
      </c>
      <c r="L800" s="53">
        <v>0</v>
      </c>
      <c r="M800" s="53"/>
    </row>
    <row r="801" spans="2:16" hidden="1">
      <c r="B801" s="9">
        <v>46181</v>
      </c>
      <c r="C801" s="53" t="s">
        <v>2496</v>
      </c>
      <c r="D801" s="53" t="s">
        <v>4247</v>
      </c>
      <c r="E801" s="53">
        <v>4</v>
      </c>
      <c r="F801" s="11">
        <v>0</v>
      </c>
      <c r="G801" s="53">
        <v>0</v>
      </c>
      <c r="H801" s="53">
        <v>0</v>
      </c>
      <c r="I801" s="53">
        <v>0</v>
      </c>
      <c r="J801" s="53">
        <v>0</v>
      </c>
      <c r="K801" s="53">
        <v>0</v>
      </c>
      <c r="L801" s="53">
        <v>0</v>
      </c>
      <c r="M801" s="53"/>
    </row>
    <row r="802" spans="2:16" hidden="1">
      <c r="B802" s="9">
        <v>46181</v>
      </c>
      <c r="C802" s="53" t="s">
        <v>2381</v>
      </c>
      <c r="D802" s="53" t="s">
        <v>4330</v>
      </c>
      <c r="E802" s="53">
        <v>13</v>
      </c>
      <c r="F802" s="11">
        <v>0</v>
      </c>
      <c r="G802" s="11">
        <v>0</v>
      </c>
      <c r="H802" s="11">
        <v>0</v>
      </c>
      <c r="I802" s="11">
        <v>0</v>
      </c>
      <c r="J802" s="11">
        <v>0</v>
      </c>
      <c r="K802" s="11">
        <v>0</v>
      </c>
      <c r="L802" s="11">
        <v>0</v>
      </c>
      <c r="M802" s="53"/>
    </row>
    <row r="803" spans="2:16" hidden="1">
      <c r="B803" s="9">
        <v>46181</v>
      </c>
      <c r="C803" s="53" t="s">
        <v>2975</v>
      </c>
      <c r="D803" s="53" t="s">
        <v>4366</v>
      </c>
      <c r="E803" s="53">
        <v>13</v>
      </c>
      <c r="F803" s="11">
        <v>0</v>
      </c>
      <c r="G803" s="11">
        <v>0</v>
      </c>
      <c r="H803" s="11">
        <v>0</v>
      </c>
      <c r="I803" s="11">
        <v>0</v>
      </c>
      <c r="J803" s="11">
        <v>0</v>
      </c>
      <c r="K803" s="11">
        <v>0</v>
      </c>
      <c r="L803" s="11">
        <v>0</v>
      </c>
      <c r="M803" s="53"/>
    </row>
    <row r="804" spans="2:16" hidden="1">
      <c r="B804" s="9">
        <v>46181</v>
      </c>
      <c r="C804" s="53" t="s">
        <v>2381</v>
      </c>
      <c r="D804" s="53" t="s">
        <v>4220</v>
      </c>
      <c r="E804" s="53">
        <v>4</v>
      </c>
      <c r="F804" s="11">
        <v>0</v>
      </c>
      <c r="G804" s="11">
        <v>0</v>
      </c>
      <c r="H804" s="11">
        <v>0</v>
      </c>
      <c r="I804" s="11">
        <v>0</v>
      </c>
      <c r="J804" s="11">
        <v>0</v>
      </c>
      <c r="K804" s="11">
        <v>0</v>
      </c>
      <c r="L804" s="11">
        <v>0</v>
      </c>
      <c r="M804" s="53"/>
    </row>
    <row r="805" spans="2:16" hidden="1">
      <c r="B805" s="9">
        <v>46181</v>
      </c>
      <c r="C805" s="53" t="s">
        <v>2381</v>
      </c>
      <c r="D805" s="53" t="s">
        <v>4315</v>
      </c>
      <c r="E805" s="53">
        <v>7</v>
      </c>
      <c r="F805" s="11">
        <v>0</v>
      </c>
      <c r="G805" s="11">
        <v>0</v>
      </c>
      <c r="H805" s="11">
        <v>0</v>
      </c>
      <c r="I805" s="11">
        <v>0</v>
      </c>
      <c r="J805" s="11">
        <v>0</v>
      </c>
      <c r="K805" s="11">
        <v>0</v>
      </c>
      <c r="L805" s="11">
        <v>0</v>
      </c>
      <c r="M805" s="53"/>
    </row>
    <row r="806" spans="2:16" hidden="1">
      <c r="B806" s="9">
        <v>46181</v>
      </c>
      <c r="C806" s="53" t="s">
        <v>2496</v>
      </c>
      <c r="D806" s="53" t="s">
        <v>4242</v>
      </c>
      <c r="E806" s="53">
        <v>4</v>
      </c>
      <c r="F806" s="11">
        <v>0</v>
      </c>
      <c r="G806" s="11">
        <v>0</v>
      </c>
      <c r="H806" s="11">
        <v>0</v>
      </c>
      <c r="I806" s="11">
        <v>0</v>
      </c>
      <c r="J806" s="11">
        <v>0</v>
      </c>
      <c r="K806" s="11">
        <v>0</v>
      </c>
      <c r="L806" s="11">
        <v>0</v>
      </c>
      <c r="M806" s="53"/>
    </row>
    <row r="807" spans="2:16" hidden="1">
      <c r="B807" s="9">
        <v>46181</v>
      </c>
      <c r="C807" s="53" t="s">
        <v>4380</v>
      </c>
      <c r="D807" s="53" t="s">
        <v>4367</v>
      </c>
      <c r="E807" s="53">
        <v>2</v>
      </c>
      <c r="F807" s="11">
        <v>0</v>
      </c>
      <c r="G807" s="11">
        <v>0</v>
      </c>
      <c r="H807" s="11">
        <v>0</v>
      </c>
      <c r="I807" s="11">
        <v>0</v>
      </c>
      <c r="J807" s="11">
        <v>0</v>
      </c>
      <c r="K807" s="11">
        <v>0</v>
      </c>
      <c r="L807" s="11">
        <v>0</v>
      </c>
      <c r="M807" s="53"/>
    </row>
    <row r="808" spans="2:16" hidden="1">
      <c r="B808" s="9">
        <v>46181</v>
      </c>
      <c r="C808" s="53" t="s">
        <v>2975</v>
      </c>
      <c r="D808" s="53" t="s">
        <v>4368</v>
      </c>
      <c r="E808" s="53">
        <v>13</v>
      </c>
      <c r="F808" s="11">
        <v>0</v>
      </c>
      <c r="G808" s="53">
        <v>0</v>
      </c>
      <c r="H808" s="53">
        <v>4</v>
      </c>
      <c r="I808" s="53">
        <v>0</v>
      </c>
      <c r="J808" s="53">
        <v>0</v>
      </c>
      <c r="K808" s="53">
        <v>0</v>
      </c>
      <c r="L808" s="53">
        <v>4</v>
      </c>
      <c r="M808" s="53" t="s">
        <v>4379</v>
      </c>
    </row>
    <row r="809" spans="2:16" ht="16.5" hidden="1" customHeight="1">
      <c r="B809" s="9">
        <v>46181</v>
      </c>
      <c r="C809" s="53" t="s">
        <v>2381</v>
      </c>
      <c r="D809" s="53" t="s">
        <v>4229</v>
      </c>
      <c r="E809" s="53">
        <v>1</v>
      </c>
      <c r="F809" s="11">
        <v>0</v>
      </c>
      <c r="G809" s="53">
        <v>0</v>
      </c>
      <c r="H809" s="53">
        <v>0</v>
      </c>
      <c r="I809" s="53">
        <v>0</v>
      </c>
      <c r="J809" s="53">
        <v>0</v>
      </c>
      <c r="K809" s="53">
        <v>0</v>
      </c>
      <c r="L809" s="53">
        <v>0</v>
      </c>
      <c r="M809" s="53"/>
    </row>
    <row r="810" spans="2:16" ht="16.5" hidden="1" customHeight="1">
      <c r="B810" s="9">
        <v>46181</v>
      </c>
      <c r="C810" s="53" t="s">
        <v>2975</v>
      </c>
      <c r="D810" s="53" t="s">
        <v>4369</v>
      </c>
      <c r="E810" s="53">
        <v>12</v>
      </c>
      <c r="F810" s="11">
        <v>0</v>
      </c>
      <c r="G810" s="53">
        <v>0</v>
      </c>
      <c r="H810" s="53">
        <v>6</v>
      </c>
      <c r="I810" s="53">
        <v>0</v>
      </c>
      <c r="J810" s="53">
        <v>0</v>
      </c>
      <c r="K810" s="53">
        <v>0</v>
      </c>
      <c r="L810" s="53">
        <v>6</v>
      </c>
      <c r="M810" s="53" t="s">
        <v>4381</v>
      </c>
      <c r="N810" s="13" t="s">
        <v>4379</v>
      </c>
      <c r="O810" s="13" t="s">
        <v>4379</v>
      </c>
      <c r="P810" s="13" t="s">
        <v>4382</v>
      </c>
    </row>
    <row r="811" spans="2:16" hidden="1">
      <c r="B811" s="9">
        <v>46181</v>
      </c>
      <c r="C811" s="53" t="s">
        <v>2496</v>
      </c>
      <c r="D811" s="53" t="s">
        <v>4370</v>
      </c>
      <c r="E811" s="53">
        <v>1</v>
      </c>
      <c r="F811" s="11">
        <v>1</v>
      </c>
      <c r="G811" s="53">
        <v>0</v>
      </c>
      <c r="H811" s="53">
        <v>4</v>
      </c>
      <c r="I811" s="53">
        <v>0</v>
      </c>
      <c r="J811" s="53">
        <v>0</v>
      </c>
      <c r="K811" s="53">
        <v>0</v>
      </c>
      <c r="L811" s="53">
        <v>4</v>
      </c>
      <c r="M811" s="53"/>
      <c r="O811" s="13" t="s">
        <v>4383</v>
      </c>
      <c r="P811" s="13" t="s">
        <v>4384</v>
      </c>
    </row>
    <row r="812" spans="2:16" hidden="1">
      <c r="B812" s="9">
        <v>46181</v>
      </c>
      <c r="C812" s="53" t="s">
        <v>627</v>
      </c>
      <c r="D812" s="53" t="s">
        <v>4371</v>
      </c>
      <c r="E812" s="53">
        <v>13</v>
      </c>
      <c r="F812" s="11">
        <v>13</v>
      </c>
      <c r="G812" s="53">
        <v>0</v>
      </c>
      <c r="H812" s="53">
        <v>0</v>
      </c>
      <c r="I812" s="53">
        <v>0</v>
      </c>
      <c r="J812" s="53">
        <v>0</v>
      </c>
      <c r="K812" s="53">
        <v>0</v>
      </c>
      <c r="L812" s="53">
        <v>0</v>
      </c>
      <c r="M812" s="53"/>
    </row>
    <row r="813" spans="2:16" ht="16.5" hidden="1" customHeight="1">
      <c r="B813" s="9">
        <v>46182</v>
      </c>
      <c r="C813" s="53" t="s">
        <v>2381</v>
      </c>
      <c r="D813" s="53" t="s">
        <v>4293</v>
      </c>
      <c r="E813" s="53">
        <v>12</v>
      </c>
      <c r="F813" s="11">
        <v>1</v>
      </c>
      <c r="G813" s="53">
        <v>0</v>
      </c>
      <c r="H813" s="53">
        <v>1</v>
      </c>
      <c r="I813" s="53">
        <v>0</v>
      </c>
      <c r="J813" s="53">
        <v>4</v>
      </c>
      <c r="K813" s="53">
        <v>0</v>
      </c>
      <c r="L813" s="53">
        <v>5</v>
      </c>
      <c r="M813" s="53" t="s">
        <v>4393</v>
      </c>
      <c r="O813" s="13" t="s">
        <v>4393</v>
      </c>
      <c r="P813" s="13" t="s">
        <v>4393</v>
      </c>
    </row>
    <row r="814" spans="2:16" hidden="1">
      <c r="B814" s="9">
        <v>46182</v>
      </c>
      <c r="C814" s="53" t="s">
        <v>2381</v>
      </c>
      <c r="D814" s="53" t="s">
        <v>4278</v>
      </c>
      <c r="E814" s="53">
        <v>12</v>
      </c>
      <c r="F814" s="11">
        <v>0</v>
      </c>
      <c r="G814" s="53">
        <v>0</v>
      </c>
      <c r="H814" s="53">
        <v>0</v>
      </c>
      <c r="I814" s="53">
        <v>0</v>
      </c>
      <c r="J814" s="53">
        <v>0</v>
      </c>
      <c r="K814" s="53">
        <v>0</v>
      </c>
      <c r="L814" s="53">
        <v>0</v>
      </c>
      <c r="M814" s="53"/>
    </row>
    <row r="815" spans="2:16" hidden="1">
      <c r="B815" s="9">
        <v>46182</v>
      </c>
      <c r="C815" s="53" t="s">
        <v>2496</v>
      </c>
      <c r="D815" s="53" t="s">
        <v>3927</v>
      </c>
      <c r="E815" s="53">
        <v>6</v>
      </c>
      <c r="F815" s="11">
        <v>0</v>
      </c>
      <c r="G815" s="53">
        <v>0</v>
      </c>
      <c r="H815" s="53">
        <v>0</v>
      </c>
      <c r="I815" s="53">
        <v>0</v>
      </c>
      <c r="J815" s="53">
        <v>0</v>
      </c>
      <c r="K815" s="53">
        <v>0</v>
      </c>
      <c r="L815" s="53">
        <v>0</v>
      </c>
      <c r="M815" s="53"/>
    </row>
    <row r="816" spans="2:16" hidden="1">
      <c r="B816" s="9">
        <v>46182</v>
      </c>
      <c r="C816" s="53" t="s">
        <v>627</v>
      </c>
      <c r="D816" s="53" t="s">
        <v>4387</v>
      </c>
      <c r="E816" s="53">
        <v>4</v>
      </c>
      <c r="F816" s="11">
        <v>0</v>
      </c>
      <c r="G816" s="53">
        <v>0</v>
      </c>
      <c r="H816" s="53">
        <v>2</v>
      </c>
      <c r="I816" s="53">
        <v>0</v>
      </c>
      <c r="J816" s="53">
        <v>0</v>
      </c>
      <c r="K816" s="53">
        <v>0</v>
      </c>
      <c r="L816" s="53">
        <v>2</v>
      </c>
      <c r="M816" s="53"/>
      <c r="O816" s="13" t="s">
        <v>4393</v>
      </c>
      <c r="P816" s="13" t="s">
        <v>4393</v>
      </c>
    </row>
    <row r="817" spans="2:16" hidden="1">
      <c r="B817" s="9">
        <v>46182</v>
      </c>
      <c r="C817" s="53" t="s">
        <v>2496</v>
      </c>
      <c r="D817" s="53" t="s">
        <v>4310</v>
      </c>
      <c r="E817" s="53">
        <v>7</v>
      </c>
      <c r="F817" s="11">
        <v>0</v>
      </c>
      <c r="G817" s="11">
        <v>0</v>
      </c>
      <c r="H817" s="11">
        <v>0</v>
      </c>
      <c r="I817" s="11">
        <v>0</v>
      </c>
      <c r="J817" s="11">
        <v>0</v>
      </c>
      <c r="K817" s="11">
        <v>0</v>
      </c>
      <c r="L817" s="11">
        <v>0</v>
      </c>
      <c r="M817" s="53"/>
    </row>
    <row r="818" spans="2:16" hidden="1">
      <c r="B818" s="9">
        <v>46182</v>
      </c>
      <c r="C818" s="53" t="s">
        <v>2381</v>
      </c>
      <c r="D818" s="53" t="s">
        <v>4107</v>
      </c>
      <c r="E818" s="53">
        <v>6</v>
      </c>
      <c r="F818" s="11">
        <v>0</v>
      </c>
      <c r="G818" s="11">
        <v>0</v>
      </c>
      <c r="H818" s="11">
        <v>0</v>
      </c>
      <c r="I818" s="11">
        <v>0</v>
      </c>
      <c r="J818" s="11">
        <v>0</v>
      </c>
      <c r="K818" s="11">
        <v>0</v>
      </c>
      <c r="L818" s="11">
        <v>0</v>
      </c>
      <c r="M818" s="53"/>
    </row>
    <row r="819" spans="2:16" hidden="1">
      <c r="B819" s="9">
        <v>46182</v>
      </c>
      <c r="C819" s="53" t="s">
        <v>627</v>
      </c>
      <c r="D819" s="53" t="s">
        <v>4388</v>
      </c>
      <c r="E819" s="53">
        <v>13</v>
      </c>
      <c r="F819" s="11">
        <v>0</v>
      </c>
      <c r="G819" s="11">
        <v>0</v>
      </c>
      <c r="H819" s="11">
        <v>0</v>
      </c>
      <c r="I819" s="11">
        <v>0</v>
      </c>
      <c r="J819" s="11">
        <v>0</v>
      </c>
      <c r="K819" s="11">
        <v>0</v>
      </c>
      <c r="L819" s="11">
        <v>0</v>
      </c>
      <c r="M819" s="53"/>
    </row>
    <row r="820" spans="2:16" ht="16.5" hidden="1" customHeight="1">
      <c r="B820" s="9">
        <v>46182</v>
      </c>
      <c r="C820" s="53" t="s">
        <v>4390</v>
      </c>
      <c r="D820" s="53" t="s">
        <v>4389</v>
      </c>
      <c r="E820" s="53">
        <v>1</v>
      </c>
      <c r="F820" s="11">
        <v>1</v>
      </c>
      <c r="G820" s="11">
        <v>0</v>
      </c>
      <c r="H820" s="11">
        <v>0</v>
      </c>
      <c r="I820" s="11">
        <v>0</v>
      </c>
      <c r="J820" s="11">
        <v>0</v>
      </c>
      <c r="K820" s="11">
        <v>0</v>
      </c>
      <c r="L820" s="11">
        <v>0</v>
      </c>
      <c r="M820" s="53"/>
      <c r="N820" s="53"/>
    </row>
    <row r="821" spans="2:16" hidden="1">
      <c r="B821" s="9">
        <v>46183</v>
      </c>
      <c r="C821" s="53" t="s">
        <v>2975</v>
      </c>
      <c r="D821" s="53" t="s">
        <v>4395</v>
      </c>
      <c r="E821" s="53">
        <v>12</v>
      </c>
      <c r="F821" s="11">
        <v>0</v>
      </c>
      <c r="G821" s="53">
        <v>0</v>
      </c>
      <c r="H821" s="53">
        <v>17</v>
      </c>
      <c r="I821" s="53">
        <v>0</v>
      </c>
      <c r="J821" s="53">
        <v>0</v>
      </c>
      <c r="K821" s="53">
        <v>0</v>
      </c>
      <c r="L821" s="53">
        <v>17</v>
      </c>
      <c r="M821" s="53" t="s">
        <v>4401</v>
      </c>
      <c r="N821" s="13" t="s">
        <v>4402</v>
      </c>
    </row>
    <row r="822" spans="2:16" hidden="1">
      <c r="B822" s="9">
        <v>46183</v>
      </c>
      <c r="C822" s="53" t="s">
        <v>2496</v>
      </c>
      <c r="D822" s="53" t="s">
        <v>4120</v>
      </c>
      <c r="E822" s="53">
        <v>2</v>
      </c>
      <c r="F822" s="11">
        <v>0</v>
      </c>
      <c r="G822" s="53">
        <v>0</v>
      </c>
      <c r="H822" s="53">
        <v>1</v>
      </c>
      <c r="I822" s="53">
        <v>0</v>
      </c>
      <c r="J822" s="53">
        <v>0</v>
      </c>
      <c r="K822" s="53">
        <v>0</v>
      </c>
      <c r="L822" s="53">
        <v>1</v>
      </c>
      <c r="M822" s="53" t="s">
        <v>4401</v>
      </c>
    </row>
    <row r="823" spans="2:16" hidden="1">
      <c r="B823" s="9">
        <v>46183</v>
      </c>
      <c r="C823" s="53" t="s">
        <v>2381</v>
      </c>
      <c r="D823" s="53" t="s">
        <v>4311</v>
      </c>
      <c r="E823" s="53">
        <v>7</v>
      </c>
      <c r="F823" s="11">
        <v>0</v>
      </c>
      <c r="G823" s="11">
        <v>0</v>
      </c>
      <c r="H823" s="11">
        <v>0</v>
      </c>
      <c r="I823" s="11">
        <v>0</v>
      </c>
      <c r="J823" s="11">
        <v>0</v>
      </c>
      <c r="K823" s="11">
        <v>0</v>
      </c>
      <c r="L823" s="11">
        <v>0</v>
      </c>
      <c r="M823" s="53"/>
    </row>
    <row r="824" spans="2:16" hidden="1">
      <c r="B824" s="9">
        <v>46183</v>
      </c>
      <c r="C824" s="53" t="s">
        <v>2975</v>
      </c>
      <c r="D824" s="53" t="s">
        <v>4396</v>
      </c>
      <c r="E824" s="53">
        <v>13</v>
      </c>
      <c r="F824" s="11">
        <v>5</v>
      </c>
      <c r="G824" s="53">
        <v>0</v>
      </c>
      <c r="H824" s="53">
        <v>8</v>
      </c>
      <c r="I824" s="53">
        <v>0</v>
      </c>
      <c r="J824" s="53">
        <v>0</v>
      </c>
      <c r="K824" s="53">
        <v>0</v>
      </c>
      <c r="L824" s="53">
        <v>8</v>
      </c>
      <c r="M824" s="53" t="s">
        <v>4403</v>
      </c>
    </row>
    <row r="825" spans="2:16" hidden="1">
      <c r="B825" s="9">
        <v>46183</v>
      </c>
      <c r="C825" s="53" t="s">
        <v>2381</v>
      </c>
      <c r="D825" s="53" t="s">
        <v>4254</v>
      </c>
      <c r="E825" s="53">
        <v>5</v>
      </c>
      <c r="F825" s="11">
        <v>0</v>
      </c>
      <c r="G825" s="53">
        <v>0</v>
      </c>
      <c r="H825" s="53">
        <v>3</v>
      </c>
      <c r="I825" s="53">
        <v>0</v>
      </c>
      <c r="J825" s="53">
        <v>0</v>
      </c>
      <c r="K825" s="53">
        <v>0</v>
      </c>
      <c r="L825" s="53">
        <v>3</v>
      </c>
      <c r="M825" s="53" t="s">
        <v>4401</v>
      </c>
    </row>
    <row r="826" spans="2:16" hidden="1">
      <c r="B826" s="9">
        <v>46183</v>
      </c>
      <c r="C826" s="53" t="s">
        <v>2975</v>
      </c>
      <c r="D826" s="53" t="s">
        <v>4397</v>
      </c>
      <c r="E826" s="53">
        <v>1</v>
      </c>
      <c r="F826" s="11">
        <v>0</v>
      </c>
      <c r="G826" s="53">
        <v>0</v>
      </c>
      <c r="H826" s="53">
        <v>0</v>
      </c>
      <c r="I826" s="53">
        <v>0</v>
      </c>
      <c r="J826" s="53">
        <v>0</v>
      </c>
      <c r="K826" s="53">
        <v>0</v>
      </c>
      <c r="L826" s="53">
        <v>0</v>
      </c>
      <c r="M826" s="53"/>
    </row>
    <row r="827" spans="2:16" hidden="1">
      <c r="B827" s="9">
        <v>46183</v>
      </c>
      <c r="C827" s="53" t="s">
        <v>2381</v>
      </c>
      <c r="D827" s="53" t="s">
        <v>4332</v>
      </c>
      <c r="E827" s="53">
        <v>9</v>
      </c>
      <c r="F827" s="11">
        <v>0</v>
      </c>
      <c r="G827" s="53">
        <v>0</v>
      </c>
      <c r="H827" s="53">
        <v>3</v>
      </c>
      <c r="I827" s="53">
        <v>0</v>
      </c>
      <c r="J827" s="53">
        <v>0</v>
      </c>
      <c r="K827" s="53">
        <v>0</v>
      </c>
      <c r="L827" s="53">
        <v>3</v>
      </c>
      <c r="M827" s="53" t="s">
        <v>4404</v>
      </c>
      <c r="O827" s="13" t="s">
        <v>4405</v>
      </c>
      <c r="P827" s="13" t="s">
        <v>4403</v>
      </c>
    </row>
    <row r="828" spans="2:16" hidden="1">
      <c r="B828" s="9">
        <v>46183</v>
      </c>
      <c r="C828" s="53" t="s">
        <v>627</v>
      </c>
      <c r="D828" s="53" t="s">
        <v>4398</v>
      </c>
      <c r="E828" s="53">
        <v>9</v>
      </c>
      <c r="F828" s="11">
        <v>0</v>
      </c>
      <c r="G828" s="53">
        <v>0</v>
      </c>
      <c r="H828" s="53">
        <v>0</v>
      </c>
      <c r="I828" s="53">
        <v>0</v>
      </c>
      <c r="J828" s="53">
        <v>0</v>
      </c>
      <c r="K828" s="53">
        <v>0</v>
      </c>
      <c r="L828" s="53">
        <v>0</v>
      </c>
      <c r="M828" s="53"/>
    </row>
    <row r="829" spans="2:16" ht="16.5" hidden="1" customHeight="1">
      <c r="B829" s="9">
        <v>46183</v>
      </c>
      <c r="C829" s="53" t="s">
        <v>2975</v>
      </c>
      <c r="D829" s="53" t="s">
        <v>4399</v>
      </c>
      <c r="E829" s="53">
        <v>12</v>
      </c>
      <c r="F829" s="11">
        <v>6</v>
      </c>
      <c r="G829" s="53">
        <v>0</v>
      </c>
      <c r="H829" s="53">
        <v>52</v>
      </c>
      <c r="I829" s="53">
        <v>0</v>
      </c>
      <c r="J829" s="53">
        <v>0</v>
      </c>
      <c r="K829" s="53">
        <v>0</v>
      </c>
      <c r="L829" s="53">
        <v>52</v>
      </c>
      <c r="M829" s="53" t="s">
        <v>4406</v>
      </c>
      <c r="O829" s="13" t="s">
        <v>4407</v>
      </c>
      <c r="P829" s="13" t="s">
        <v>4406</v>
      </c>
    </row>
    <row r="830" spans="2:16" hidden="1">
      <c r="B830" s="9">
        <v>46183</v>
      </c>
      <c r="C830" s="53" t="s">
        <v>2496</v>
      </c>
      <c r="D830" s="53" t="s">
        <v>4370</v>
      </c>
      <c r="E830" s="53">
        <v>1</v>
      </c>
      <c r="F830" s="11">
        <v>0</v>
      </c>
      <c r="G830" s="53">
        <v>0</v>
      </c>
      <c r="H830" s="53">
        <v>2</v>
      </c>
      <c r="I830" s="53">
        <v>0</v>
      </c>
      <c r="J830" s="53">
        <v>0</v>
      </c>
      <c r="K830" s="53">
        <v>0</v>
      </c>
      <c r="L830" s="53">
        <v>2</v>
      </c>
      <c r="M830" s="53"/>
      <c r="O830" s="13" t="s">
        <v>4406</v>
      </c>
      <c r="P830" s="13" t="s">
        <v>4406</v>
      </c>
    </row>
    <row r="831" spans="2:16" hidden="1">
      <c r="B831" s="9">
        <v>46183</v>
      </c>
      <c r="C831" s="53" t="s">
        <v>2496</v>
      </c>
      <c r="D831" s="53" t="s">
        <v>4316</v>
      </c>
      <c r="E831" s="53">
        <v>1</v>
      </c>
      <c r="F831" s="11">
        <v>1</v>
      </c>
      <c r="G831" s="53">
        <v>0</v>
      </c>
      <c r="H831" s="53">
        <v>0</v>
      </c>
      <c r="I831" s="53">
        <v>0</v>
      </c>
      <c r="J831" s="53">
        <v>0</v>
      </c>
      <c r="K831" s="53">
        <v>0</v>
      </c>
      <c r="L831" s="53">
        <v>0</v>
      </c>
      <c r="M831" s="53"/>
    </row>
    <row r="832" spans="2:16" hidden="1">
      <c r="B832" s="9">
        <v>46184</v>
      </c>
      <c r="C832" s="53" t="s">
        <v>2975</v>
      </c>
      <c r="D832" s="53" t="s">
        <v>4408</v>
      </c>
      <c r="E832" s="53">
        <v>12</v>
      </c>
      <c r="F832" s="11">
        <v>0</v>
      </c>
      <c r="G832" s="53">
        <v>0</v>
      </c>
      <c r="H832" s="53">
        <v>10</v>
      </c>
      <c r="I832" s="53">
        <v>0</v>
      </c>
      <c r="J832" s="53">
        <v>0</v>
      </c>
      <c r="K832" s="53">
        <v>0</v>
      </c>
      <c r="L832" s="53">
        <v>10</v>
      </c>
      <c r="M832" s="53" t="s">
        <v>4413</v>
      </c>
    </row>
    <row r="833" spans="2:16" hidden="1">
      <c r="B833" s="9">
        <v>46184</v>
      </c>
      <c r="C833" s="53" t="s">
        <v>627</v>
      </c>
      <c r="D833" s="53" t="s">
        <v>4280</v>
      </c>
      <c r="E833" s="53">
        <v>3</v>
      </c>
      <c r="F833" s="11">
        <v>0</v>
      </c>
      <c r="G833" s="53">
        <v>0</v>
      </c>
      <c r="H833" s="53">
        <v>3</v>
      </c>
      <c r="I833" s="53">
        <v>0</v>
      </c>
      <c r="J833" s="53">
        <v>0</v>
      </c>
      <c r="K833" s="53">
        <v>0</v>
      </c>
      <c r="L833" s="53">
        <v>3</v>
      </c>
      <c r="M833" s="53"/>
      <c r="O833" s="13" t="s">
        <v>4414</v>
      </c>
      <c r="P833" s="13" t="s">
        <v>4413</v>
      </c>
    </row>
    <row r="834" spans="2:16" hidden="1">
      <c r="B834" s="9">
        <v>46184</v>
      </c>
      <c r="C834" s="53" t="s">
        <v>2960</v>
      </c>
      <c r="D834" s="53" t="s">
        <v>4389</v>
      </c>
      <c r="E834" s="53">
        <v>1</v>
      </c>
      <c r="F834" s="11">
        <v>0</v>
      </c>
      <c r="G834" s="53">
        <v>0</v>
      </c>
      <c r="H834" s="53">
        <v>0</v>
      </c>
      <c r="I834" s="53">
        <v>0</v>
      </c>
      <c r="J834" s="53">
        <v>0</v>
      </c>
      <c r="K834" s="53">
        <v>0</v>
      </c>
      <c r="L834" s="53">
        <v>0</v>
      </c>
      <c r="M834" s="53"/>
    </row>
    <row r="835" spans="2:16" hidden="1">
      <c r="B835" s="9">
        <v>46184</v>
      </c>
      <c r="C835" s="53" t="s">
        <v>2381</v>
      </c>
      <c r="D835" s="53" t="s">
        <v>4297</v>
      </c>
      <c r="E835" s="53">
        <v>12</v>
      </c>
      <c r="F835" s="11">
        <v>0</v>
      </c>
      <c r="G835" s="53">
        <v>0</v>
      </c>
      <c r="H835" s="53">
        <v>3</v>
      </c>
      <c r="I835" s="53">
        <v>0</v>
      </c>
      <c r="J835" s="53">
        <v>0</v>
      </c>
      <c r="K835" s="53">
        <v>0</v>
      </c>
      <c r="L835" s="53">
        <v>3</v>
      </c>
      <c r="M835" s="53" t="s">
        <v>4413</v>
      </c>
      <c r="O835" s="13" t="s">
        <v>4414</v>
      </c>
      <c r="P835" s="13" t="s">
        <v>4415</v>
      </c>
    </row>
    <row r="836" spans="2:16" ht="16.5" hidden="1" customHeight="1">
      <c r="B836" s="9">
        <v>46184</v>
      </c>
      <c r="C836" s="53" t="s">
        <v>2381</v>
      </c>
      <c r="D836" s="53" t="s">
        <v>4309</v>
      </c>
      <c r="E836" s="53">
        <v>12</v>
      </c>
      <c r="F836" s="11">
        <v>0</v>
      </c>
      <c r="G836" s="53">
        <v>0</v>
      </c>
      <c r="H836" s="53">
        <v>0</v>
      </c>
      <c r="I836" s="53">
        <v>0</v>
      </c>
      <c r="J836" s="53">
        <v>0</v>
      </c>
      <c r="K836" s="53">
        <v>0</v>
      </c>
      <c r="L836" s="53">
        <v>0</v>
      </c>
      <c r="M836" s="53"/>
    </row>
    <row r="837" spans="2:16" hidden="1">
      <c r="B837" s="9">
        <v>46184</v>
      </c>
      <c r="C837" s="53" t="s">
        <v>2496</v>
      </c>
      <c r="D837" s="53" t="s">
        <v>4084</v>
      </c>
      <c r="E837" s="53">
        <v>7</v>
      </c>
      <c r="F837" s="11">
        <v>0</v>
      </c>
      <c r="G837" s="53">
        <v>0</v>
      </c>
      <c r="H837" s="53">
        <v>0</v>
      </c>
      <c r="I837" s="53">
        <v>0</v>
      </c>
      <c r="J837" s="53">
        <v>0</v>
      </c>
      <c r="K837" s="53">
        <v>0</v>
      </c>
      <c r="L837" s="53">
        <v>0</v>
      </c>
      <c r="M837" s="53"/>
    </row>
    <row r="838" spans="2:16" hidden="1">
      <c r="B838" s="9">
        <v>46184</v>
      </c>
      <c r="C838" s="53" t="s">
        <v>2496</v>
      </c>
      <c r="D838" s="53" t="s">
        <v>4174</v>
      </c>
      <c r="E838" s="53">
        <v>3</v>
      </c>
      <c r="F838" s="11">
        <v>0</v>
      </c>
      <c r="G838" s="11">
        <v>0</v>
      </c>
      <c r="H838" s="11">
        <v>0</v>
      </c>
      <c r="I838" s="11">
        <v>0</v>
      </c>
      <c r="J838" s="11">
        <v>0</v>
      </c>
      <c r="K838" s="11">
        <v>0</v>
      </c>
      <c r="L838" s="11">
        <v>0</v>
      </c>
      <c r="M838" s="53"/>
    </row>
    <row r="839" spans="2:16" hidden="1">
      <c r="B839" s="9">
        <v>46184</v>
      </c>
      <c r="C839" s="53" t="s">
        <v>2960</v>
      </c>
      <c r="D839" s="53" t="s">
        <v>4409</v>
      </c>
      <c r="E839" s="53">
        <v>2</v>
      </c>
      <c r="F839" s="11">
        <v>0</v>
      </c>
      <c r="G839" s="11">
        <v>0</v>
      </c>
      <c r="H839" s="11">
        <v>0</v>
      </c>
      <c r="I839" s="11">
        <v>0</v>
      </c>
      <c r="J839" s="11">
        <v>0</v>
      </c>
      <c r="K839" s="11">
        <v>0</v>
      </c>
      <c r="L839" s="11">
        <v>0</v>
      </c>
      <c r="M839" s="53"/>
    </row>
    <row r="840" spans="2:16" hidden="1">
      <c r="B840" s="9">
        <v>46184</v>
      </c>
      <c r="C840" s="53" t="s">
        <v>2960</v>
      </c>
      <c r="D840" s="53" t="s">
        <v>4410</v>
      </c>
      <c r="E840" s="53">
        <v>1</v>
      </c>
      <c r="F840" s="11">
        <v>0</v>
      </c>
      <c r="G840" s="11">
        <v>0</v>
      </c>
      <c r="H840" s="11">
        <v>0</v>
      </c>
      <c r="I840" s="11">
        <v>0</v>
      </c>
      <c r="J840" s="11">
        <v>0</v>
      </c>
      <c r="K840" s="11">
        <v>0</v>
      </c>
      <c r="L840" s="11">
        <v>0</v>
      </c>
      <c r="M840" s="53"/>
    </row>
    <row r="841" spans="2:16" hidden="1">
      <c r="B841" s="9">
        <v>46184</v>
      </c>
      <c r="C841" s="53" t="s">
        <v>2975</v>
      </c>
      <c r="D841" s="53" t="s">
        <v>4411</v>
      </c>
      <c r="E841" s="53">
        <v>12</v>
      </c>
      <c r="F841" s="11">
        <v>0</v>
      </c>
      <c r="G841" s="11">
        <v>0</v>
      </c>
      <c r="H841" s="11">
        <v>0</v>
      </c>
      <c r="I841" s="11">
        <v>0</v>
      </c>
      <c r="J841" s="11">
        <v>0</v>
      </c>
      <c r="K841" s="11">
        <v>0</v>
      </c>
      <c r="L841" s="11">
        <v>0</v>
      </c>
      <c r="M841" s="53"/>
    </row>
    <row r="842" spans="2:16" hidden="1">
      <c r="B842" s="9">
        <v>46184</v>
      </c>
      <c r="C842" s="53" t="s">
        <v>2381</v>
      </c>
      <c r="D842" s="53" t="s">
        <v>4347</v>
      </c>
      <c r="E842" s="53">
        <v>2</v>
      </c>
      <c r="F842" s="11">
        <v>0</v>
      </c>
      <c r="G842" s="11">
        <v>0</v>
      </c>
      <c r="H842" s="11">
        <v>0</v>
      </c>
      <c r="I842" s="11">
        <v>0</v>
      </c>
      <c r="J842" s="11">
        <v>0</v>
      </c>
      <c r="K842" s="11">
        <v>0</v>
      </c>
      <c r="L842" s="11">
        <v>0</v>
      </c>
      <c r="M842" s="53"/>
    </row>
    <row r="843" spans="2:16" hidden="1">
      <c r="B843" s="9">
        <v>46184</v>
      </c>
      <c r="C843" s="53" t="s">
        <v>2496</v>
      </c>
      <c r="D843" s="53" t="s">
        <v>4092</v>
      </c>
      <c r="E843" s="53">
        <v>1</v>
      </c>
      <c r="F843" s="11">
        <v>0</v>
      </c>
      <c r="G843" s="53">
        <v>0</v>
      </c>
      <c r="H843" s="53">
        <v>1</v>
      </c>
      <c r="I843" s="53">
        <v>0</v>
      </c>
      <c r="J843" s="53">
        <v>0</v>
      </c>
      <c r="K843" s="53">
        <v>0</v>
      </c>
      <c r="L843" s="53">
        <v>1</v>
      </c>
      <c r="M843" s="53" t="s">
        <v>4413</v>
      </c>
    </row>
    <row r="844" spans="2:16" ht="16.5" hidden="1" customHeight="1">
      <c r="B844" s="9">
        <v>46184</v>
      </c>
      <c r="C844" s="53" t="s">
        <v>2381</v>
      </c>
      <c r="D844" s="53" t="s">
        <v>4298</v>
      </c>
      <c r="E844" s="53">
        <v>7</v>
      </c>
      <c r="F844" s="11">
        <v>0</v>
      </c>
      <c r="G844" s="53">
        <v>0</v>
      </c>
      <c r="H844" s="53">
        <v>2</v>
      </c>
      <c r="I844" s="53">
        <v>0</v>
      </c>
      <c r="J844" s="53">
        <v>0</v>
      </c>
      <c r="K844" s="53">
        <v>0</v>
      </c>
      <c r="L844" s="53">
        <v>2</v>
      </c>
      <c r="M844" s="53"/>
      <c r="O844" s="13" t="s">
        <v>4416</v>
      </c>
      <c r="P844" s="13" t="s">
        <v>4416</v>
      </c>
    </row>
    <row r="845" spans="2:16" ht="16.5" hidden="1" customHeight="1">
      <c r="B845" s="9">
        <v>46184</v>
      </c>
      <c r="C845" s="53" t="s">
        <v>2975</v>
      </c>
      <c r="D845" s="53" t="s">
        <v>4412</v>
      </c>
      <c r="E845" s="53">
        <v>12</v>
      </c>
      <c r="F845" s="11">
        <v>12</v>
      </c>
      <c r="G845" s="53">
        <v>0</v>
      </c>
      <c r="H845" s="53">
        <v>62</v>
      </c>
      <c r="I845" s="53">
        <v>0</v>
      </c>
      <c r="J845" s="53">
        <v>0</v>
      </c>
      <c r="K845" s="53">
        <v>0</v>
      </c>
      <c r="L845" s="53">
        <v>62</v>
      </c>
      <c r="M845" s="53" t="s">
        <v>4417</v>
      </c>
      <c r="N845" s="13" t="s">
        <v>4414</v>
      </c>
      <c r="O845" s="13" t="s">
        <v>4415</v>
      </c>
      <c r="P845" s="13" t="s">
        <v>4414</v>
      </c>
    </row>
    <row r="846" spans="2:16" hidden="1">
      <c r="B846" s="9">
        <v>46185</v>
      </c>
      <c r="C846" s="53" t="s">
        <v>2975</v>
      </c>
      <c r="D846" s="53" t="s">
        <v>4418</v>
      </c>
      <c r="E846" s="53">
        <v>12</v>
      </c>
      <c r="F846" s="11">
        <v>0</v>
      </c>
      <c r="G846" s="53">
        <v>0</v>
      </c>
      <c r="H846" s="53">
        <v>1</v>
      </c>
      <c r="I846" s="53">
        <v>0</v>
      </c>
      <c r="J846" s="53">
        <v>0</v>
      </c>
      <c r="K846" s="53">
        <v>0</v>
      </c>
      <c r="L846" s="53">
        <v>1</v>
      </c>
      <c r="M846" s="53" t="s">
        <v>4427</v>
      </c>
    </row>
    <row r="847" spans="2:16" hidden="1">
      <c r="B847" s="9">
        <v>46185</v>
      </c>
      <c r="C847" s="53" t="s">
        <v>2975</v>
      </c>
      <c r="D847" s="53" t="s">
        <v>4419</v>
      </c>
      <c r="E847" s="53">
        <v>12</v>
      </c>
      <c r="F847" s="11">
        <v>0</v>
      </c>
      <c r="G847" s="53">
        <v>0</v>
      </c>
      <c r="H847" s="53">
        <v>4</v>
      </c>
      <c r="I847" s="53">
        <v>0</v>
      </c>
      <c r="J847" s="53">
        <v>0</v>
      </c>
      <c r="K847" s="53">
        <v>0</v>
      </c>
      <c r="L847" s="53">
        <v>4</v>
      </c>
      <c r="M847" s="53" t="s">
        <v>4428</v>
      </c>
    </row>
    <row r="848" spans="2:16" hidden="1">
      <c r="B848" s="9">
        <v>46185</v>
      </c>
      <c r="C848" s="53" t="s">
        <v>2496</v>
      </c>
      <c r="D848" s="53" t="s">
        <v>4252</v>
      </c>
      <c r="E848" s="53">
        <v>9</v>
      </c>
      <c r="F848" s="11">
        <v>0</v>
      </c>
      <c r="G848" s="53">
        <v>0</v>
      </c>
      <c r="H848" s="53">
        <v>0</v>
      </c>
      <c r="I848" s="53">
        <v>0</v>
      </c>
      <c r="J848" s="53">
        <v>0</v>
      </c>
      <c r="K848" s="53">
        <v>0</v>
      </c>
      <c r="L848" s="53">
        <v>0</v>
      </c>
      <c r="M848" s="53"/>
    </row>
    <row r="849" spans="2:16" hidden="1">
      <c r="B849" s="9">
        <v>46185</v>
      </c>
      <c r="C849" s="53" t="s">
        <v>2496</v>
      </c>
      <c r="D849" s="53" t="s">
        <v>4127</v>
      </c>
      <c r="E849" s="53">
        <v>1</v>
      </c>
      <c r="F849" s="11">
        <v>0</v>
      </c>
      <c r="G849" s="53">
        <v>0</v>
      </c>
      <c r="H849" s="53">
        <v>0</v>
      </c>
      <c r="I849" s="53">
        <v>0</v>
      </c>
      <c r="J849" s="53">
        <v>0</v>
      </c>
      <c r="K849" s="53">
        <v>0</v>
      </c>
      <c r="L849" s="53">
        <v>0</v>
      </c>
      <c r="M849" s="53"/>
    </row>
    <row r="850" spans="2:16" hidden="1">
      <c r="B850" s="9">
        <v>46185</v>
      </c>
      <c r="C850" s="53" t="s">
        <v>2381</v>
      </c>
      <c r="D850" s="53" t="s">
        <v>4341</v>
      </c>
      <c r="E850" s="53">
        <v>10</v>
      </c>
      <c r="F850" s="11">
        <v>0</v>
      </c>
      <c r="G850" s="53">
        <v>0</v>
      </c>
      <c r="H850" s="53">
        <v>0</v>
      </c>
      <c r="I850" s="53">
        <v>0</v>
      </c>
      <c r="J850" s="53">
        <v>0</v>
      </c>
      <c r="K850" s="53">
        <v>0</v>
      </c>
      <c r="L850" s="53">
        <v>0</v>
      </c>
      <c r="M850" s="53"/>
    </row>
    <row r="851" spans="2:16" hidden="1">
      <c r="B851" s="9">
        <v>46185</v>
      </c>
      <c r="C851" s="53" t="s">
        <v>627</v>
      </c>
      <c r="D851" s="53" t="s">
        <v>4420</v>
      </c>
      <c r="E851" s="53">
        <v>13</v>
      </c>
      <c r="F851" s="11">
        <v>0</v>
      </c>
      <c r="G851" s="11">
        <v>0</v>
      </c>
      <c r="H851" s="11">
        <v>0</v>
      </c>
      <c r="I851" s="11">
        <v>0</v>
      </c>
      <c r="J851" s="11">
        <v>0</v>
      </c>
      <c r="K851" s="11">
        <v>0</v>
      </c>
      <c r="L851" s="11">
        <v>0</v>
      </c>
      <c r="M851" s="53"/>
    </row>
    <row r="852" spans="2:16" ht="16.5" hidden="1" customHeight="1">
      <c r="B852" s="9">
        <v>46185</v>
      </c>
      <c r="C852" s="53" t="s">
        <v>627</v>
      </c>
      <c r="D852" s="53" t="s">
        <v>4421</v>
      </c>
      <c r="E852" s="53">
        <v>13</v>
      </c>
      <c r="F852" s="11">
        <v>0</v>
      </c>
      <c r="G852" s="11">
        <v>0</v>
      </c>
      <c r="H852" s="11">
        <v>0</v>
      </c>
      <c r="I852" s="11">
        <v>0</v>
      </c>
      <c r="J852" s="11">
        <v>0</v>
      </c>
      <c r="K852" s="11">
        <v>0</v>
      </c>
      <c r="L852" s="11">
        <v>0</v>
      </c>
      <c r="M852" s="53"/>
    </row>
    <row r="853" spans="2:16" hidden="1">
      <c r="B853" s="9">
        <v>46185</v>
      </c>
      <c r="C853" s="53" t="s">
        <v>4429</v>
      </c>
      <c r="D853" s="53" t="s">
        <v>4422</v>
      </c>
      <c r="E853" s="53">
        <v>3</v>
      </c>
      <c r="F853" s="11">
        <v>0</v>
      </c>
      <c r="G853" s="53">
        <v>0</v>
      </c>
      <c r="H853" s="53">
        <v>1</v>
      </c>
      <c r="I853" s="53">
        <v>0</v>
      </c>
      <c r="J853" s="53">
        <v>0</v>
      </c>
      <c r="K853" s="53">
        <v>0</v>
      </c>
      <c r="L853" s="53">
        <v>1</v>
      </c>
      <c r="M853" s="53" t="s">
        <v>4427</v>
      </c>
      <c r="N853" s="13" t="s">
        <v>4431</v>
      </c>
    </row>
    <row r="854" spans="2:16" hidden="1">
      <c r="B854" s="9">
        <v>46185</v>
      </c>
      <c r="C854" s="53" t="s">
        <v>4430</v>
      </c>
      <c r="D854" s="53" t="s">
        <v>4367</v>
      </c>
      <c r="E854" s="53">
        <v>2</v>
      </c>
      <c r="F854" s="11">
        <v>0</v>
      </c>
      <c r="G854" s="53">
        <v>0</v>
      </c>
      <c r="H854" s="53">
        <v>0</v>
      </c>
      <c r="I854" s="53">
        <v>0</v>
      </c>
      <c r="J854" s="53">
        <v>0</v>
      </c>
      <c r="K854" s="53">
        <v>0</v>
      </c>
      <c r="L854" s="53">
        <v>0</v>
      </c>
      <c r="M854" s="53"/>
    </row>
    <row r="855" spans="2:16" hidden="1">
      <c r="B855" s="9">
        <v>46185</v>
      </c>
      <c r="C855" s="53" t="s">
        <v>2496</v>
      </c>
      <c r="D855" s="53" t="s">
        <v>4005</v>
      </c>
      <c r="E855" s="53">
        <v>2</v>
      </c>
      <c r="F855" s="11">
        <v>0</v>
      </c>
      <c r="G855" s="53">
        <v>0</v>
      </c>
      <c r="H855" s="53">
        <v>0</v>
      </c>
      <c r="I855" s="53">
        <v>0</v>
      </c>
      <c r="J855" s="53">
        <v>0</v>
      </c>
      <c r="K855" s="53">
        <v>0</v>
      </c>
      <c r="L855" s="53">
        <v>0</v>
      </c>
      <c r="M855" s="53"/>
    </row>
    <row r="856" spans="2:16" hidden="1">
      <c r="B856" s="9">
        <v>46185</v>
      </c>
      <c r="C856" s="53" t="s">
        <v>2496</v>
      </c>
      <c r="D856" s="53" t="s">
        <v>4277</v>
      </c>
      <c r="E856" s="53">
        <v>1</v>
      </c>
      <c r="F856" s="11">
        <v>0</v>
      </c>
      <c r="G856" s="53">
        <v>0</v>
      </c>
      <c r="H856" s="53">
        <v>1</v>
      </c>
      <c r="I856" s="53">
        <v>0</v>
      </c>
      <c r="J856" s="53">
        <v>0</v>
      </c>
      <c r="K856" s="53">
        <v>0</v>
      </c>
      <c r="L856" s="53">
        <v>1</v>
      </c>
      <c r="M856" s="53"/>
      <c r="O856" s="13" t="s">
        <v>4431</v>
      </c>
      <c r="P856" s="13" t="s">
        <v>4431</v>
      </c>
    </row>
    <row r="857" spans="2:16" hidden="1">
      <c r="B857" s="9">
        <v>46185</v>
      </c>
      <c r="C857" s="53" t="s">
        <v>2496</v>
      </c>
      <c r="D857" s="53" t="s">
        <v>4314</v>
      </c>
      <c r="E857" s="53">
        <v>12</v>
      </c>
      <c r="F857" s="11">
        <v>0</v>
      </c>
      <c r="G857" s="11">
        <v>0</v>
      </c>
      <c r="H857" s="11">
        <v>0</v>
      </c>
      <c r="I857" s="11">
        <v>0</v>
      </c>
      <c r="J857" s="11">
        <v>0</v>
      </c>
      <c r="K857" s="11">
        <v>0</v>
      </c>
      <c r="L857" s="11">
        <v>0</v>
      </c>
      <c r="M857" s="53"/>
    </row>
    <row r="858" spans="2:16" hidden="1">
      <c r="B858" s="9">
        <v>46185</v>
      </c>
      <c r="C858" s="53" t="s">
        <v>627</v>
      </c>
      <c r="D858" s="53" t="s">
        <v>4423</v>
      </c>
      <c r="E858" s="53">
        <v>13</v>
      </c>
      <c r="F858" s="11">
        <v>0</v>
      </c>
      <c r="G858" s="11">
        <v>0</v>
      </c>
      <c r="H858" s="11">
        <v>0</v>
      </c>
      <c r="I858" s="11">
        <v>0</v>
      </c>
      <c r="J858" s="11">
        <v>0</v>
      </c>
      <c r="K858" s="11">
        <v>0</v>
      </c>
      <c r="L858" s="11">
        <v>0</v>
      </c>
      <c r="M858" s="53"/>
    </row>
    <row r="859" spans="2:16" hidden="1">
      <c r="B859" s="9">
        <v>46185</v>
      </c>
      <c r="C859" s="53" t="s">
        <v>2975</v>
      </c>
      <c r="D859" s="53" t="s">
        <v>4424</v>
      </c>
      <c r="E859" s="53">
        <v>6</v>
      </c>
      <c r="F859" s="11">
        <v>0</v>
      </c>
      <c r="G859" s="53">
        <v>0</v>
      </c>
      <c r="H859" s="53">
        <v>1</v>
      </c>
      <c r="I859" s="53">
        <v>0</v>
      </c>
      <c r="J859" s="53">
        <v>0</v>
      </c>
      <c r="K859" s="53">
        <v>0</v>
      </c>
      <c r="L859" s="53">
        <v>1</v>
      </c>
      <c r="M859" s="53" t="s">
        <v>4431</v>
      </c>
    </row>
    <row r="860" spans="2:16" hidden="1">
      <c r="B860" s="9">
        <v>46185</v>
      </c>
      <c r="C860" s="53" t="s">
        <v>627</v>
      </c>
      <c r="D860" s="53" t="s">
        <v>4425</v>
      </c>
      <c r="E860" s="53">
        <v>8</v>
      </c>
      <c r="F860" s="11">
        <v>0</v>
      </c>
      <c r="G860" s="53">
        <v>0</v>
      </c>
      <c r="H860" s="53">
        <v>0</v>
      </c>
      <c r="I860" s="53">
        <v>0</v>
      </c>
      <c r="J860" s="53">
        <v>0</v>
      </c>
      <c r="K860" s="53">
        <v>0</v>
      </c>
      <c r="L860" s="53">
        <v>0</v>
      </c>
      <c r="M860" s="53"/>
    </row>
    <row r="861" spans="2:16" hidden="1">
      <c r="B861" s="9">
        <v>46185</v>
      </c>
      <c r="C861" s="53" t="s">
        <v>4426</v>
      </c>
      <c r="D861" s="53" t="s">
        <v>4309</v>
      </c>
      <c r="E861" s="53">
        <v>12</v>
      </c>
      <c r="F861" s="11">
        <v>12</v>
      </c>
      <c r="G861" s="53">
        <v>0</v>
      </c>
      <c r="H861" s="53">
        <v>41</v>
      </c>
      <c r="I861" s="53">
        <v>0</v>
      </c>
      <c r="J861" s="53">
        <v>31</v>
      </c>
      <c r="K861" s="53">
        <v>0</v>
      </c>
      <c r="L861" s="53">
        <v>72</v>
      </c>
      <c r="M861" s="53" t="s">
        <v>4454</v>
      </c>
      <c r="O861" s="13" t="s">
        <v>4455</v>
      </c>
      <c r="P861" s="13" t="s">
        <v>4456</v>
      </c>
    </row>
    <row r="862" spans="2:16" hidden="1">
      <c r="B862" s="9">
        <v>46186</v>
      </c>
      <c r="C862" s="53" t="s">
        <v>2381</v>
      </c>
      <c r="D862" s="53" t="s">
        <v>4342</v>
      </c>
      <c r="E862" s="53">
        <v>12</v>
      </c>
      <c r="F862" s="11">
        <v>2</v>
      </c>
      <c r="G862" s="53">
        <v>0</v>
      </c>
      <c r="H862" s="53">
        <v>10</v>
      </c>
      <c r="I862" s="53">
        <v>0</v>
      </c>
      <c r="J862" s="53">
        <v>0</v>
      </c>
      <c r="K862" s="53">
        <v>0</v>
      </c>
      <c r="L862" s="53">
        <v>10</v>
      </c>
      <c r="M862" s="53" t="s">
        <v>4456</v>
      </c>
      <c r="O862" s="13" t="s">
        <v>4454</v>
      </c>
      <c r="P862" s="13" t="s">
        <v>4454</v>
      </c>
    </row>
    <row r="863" spans="2:16" hidden="1">
      <c r="B863" s="9">
        <v>46186</v>
      </c>
      <c r="C863" s="53" t="s">
        <v>2496</v>
      </c>
      <c r="D863" s="53" t="s">
        <v>4193</v>
      </c>
      <c r="E863" s="53">
        <v>2</v>
      </c>
      <c r="F863" s="11">
        <v>0</v>
      </c>
      <c r="G863" s="53">
        <v>0</v>
      </c>
      <c r="H863" s="53">
        <v>0</v>
      </c>
      <c r="I863" s="53">
        <v>0</v>
      </c>
      <c r="J863" s="53">
        <v>0</v>
      </c>
      <c r="K863" s="53">
        <v>0</v>
      </c>
      <c r="L863" s="53">
        <v>0</v>
      </c>
      <c r="M863" s="53"/>
    </row>
    <row r="864" spans="2:16" hidden="1">
      <c r="B864" s="9">
        <v>46186</v>
      </c>
      <c r="C864" s="53" t="s">
        <v>2381</v>
      </c>
      <c r="D864" s="53" t="s">
        <v>4308</v>
      </c>
      <c r="E864" s="53">
        <v>6</v>
      </c>
      <c r="F864" s="11">
        <v>0</v>
      </c>
      <c r="G864" s="11">
        <v>0</v>
      </c>
      <c r="H864" s="11">
        <v>0</v>
      </c>
      <c r="I864" s="11">
        <v>0</v>
      </c>
      <c r="J864" s="11">
        <v>0</v>
      </c>
      <c r="K864" s="11">
        <v>0</v>
      </c>
      <c r="L864" s="11">
        <v>0</v>
      </c>
      <c r="M864" s="53"/>
    </row>
    <row r="865" spans="2:16" hidden="1">
      <c r="B865" s="9">
        <v>46186</v>
      </c>
      <c r="C865" s="53" t="s">
        <v>2381</v>
      </c>
      <c r="D865" s="53" t="s">
        <v>4218</v>
      </c>
      <c r="E865" s="53">
        <v>3</v>
      </c>
      <c r="F865" s="11">
        <v>0</v>
      </c>
      <c r="G865" s="11">
        <v>0</v>
      </c>
      <c r="H865" s="11">
        <v>0</v>
      </c>
      <c r="I865" s="11">
        <v>0</v>
      </c>
      <c r="J865" s="11">
        <v>0</v>
      </c>
      <c r="K865" s="11">
        <v>0</v>
      </c>
      <c r="L865" s="11">
        <v>0</v>
      </c>
      <c r="M865" s="53"/>
    </row>
    <row r="866" spans="2:16" hidden="1">
      <c r="B866" s="9">
        <v>46186</v>
      </c>
      <c r="C866" s="53" t="s">
        <v>2975</v>
      </c>
      <c r="D866" s="53" t="s">
        <v>4432</v>
      </c>
      <c r="E866" s="53">
        <v>6</v>
      </c>
      <c r="F866" s="11">
        <v>0</v>
      </c>
      <c r="G866" s="53">
        <v>0</v>
      </c>
      <c r="H866" s="53">
        <v>1</v>
      </c>
      <c r="I866" s="53">
        <v>0</v>
      </c>
      <c r="J866" s="53">
        <v>0</v>
      </c>
      <c r="K866" s="53">
        <v>0</v>
      </c>
      <c r="L866" s="53">
        <v>1</v>
      </c>
      <c r="M866" s="53" t="s">
        <v>4456</v>
      </c>
    </row>
    <row r="867" spans="2:16" hidden="1">
      <c r="B867" s="9">
        <v>46186</v>
      </c>
      <c r="C867" s="53" t="s">
        <v>2496</v>
      </c>
      <c r="D867" s="53" t="s">
        <v>4316</v>
      </c>
      <c r="E867" s="53">
        <v>1</v>
      </c>
      <c r="F867" s="11">
        <v>0</v>
      </c>
      <c r="G867" s="53">
        <v>0</v>
      </c>
      <c r="H867" s="53">
        <v>0</v>
      </c>
      <c r="I867" s="53">
        <v>0</v>
      </c>
      <c r="J867" s="53">
        <v>0</v>
      </c>
      <c r="K867" s="53">
        <v>0</v>
      </c>
      <c r="L867" s="53">
        <v>0</v>
      </c>
      <c r="M867" s="53"/>
    </row>
    <row r="868" spans="2:16" hidden="1">
      <c r="B868" s="9">
        <v>46186</v>
      </c>
      <c r="C868" s="53" t="s">
        <v>627</v>
      </c>
      <c r="D868" s="53" t="s">
        <v>4433</v>
      </c>
      <c r="E868" s="53">
        <v>12</v>
      </c>
      <c r="F868" s="11">
        <v>0</v>
      </c>
      <c r="G868" s="53">
        <v>0</v>
      </c>
      <c r="H868" s="53">
        <v>0</v>
      </c>
      <c r="I868" s="53">
        <v>0</v>
      </c>
      <c r="J868" s="53">
        <v>0</v>
      </c>
      <c r="K868" s="53">
        <v>0</v>
      </c>
      <c r="L868" s="53">
        <v>0</v>
      </c>
      <c r="M868" s="53"/>
    </row>
    <row r="869" spans="2:16" ht="16.5" hidden="1" customHeight="1">
      <c r="B869" s="9">
        <v>46186</v>
      </c>
      <c r="C869" s="53" t="s">
        <v>2496</v>
      </c>
      <c r="D869" s="53" t="s">
        <v>4221</v>
      </c>
      <c r="E869" s="53">
        <v>4</v>
      </c>
      <c r="F869" s="11">
        <v>0</v>
      </c>
      <c r="G869" s="53">
        <v>0</v>
      </c>
      <c r="H869" s="53">
        <v>0</v>
      </c>
      <c r="I869" s="53">
        <v>0</v>
      </c>
      <c r="J869" s="53">
        <v>0</v>
      </c>
      <c r="K869" s="53">
        <v>0</v>
      </c>
      <c r="L869" s="53">
        <v>0</v>
      </c>
      <c r="M869" s="53"/>
    </row>
    <row r="870" spans="2:16" ht="16.5" hidden="1" customHeight="1">
      <c r="B870" s="9">
        <v>46186</v>
      </c>
      <c r="C870" s="53" t="s">
        <v>2975</v>
      </c>
      <c r="D870" s="53" t="s">
        <v>4434</v>
      </c>
      <c r="E870" s="53">
        <v>13</v>
      </c>
      <c r="F870" s="11">
        <v>0</v>
      </c>
      <c r="G870" s="53">
        <v>0</v>
      </c>
      <c r="H870" s="53">
        <v>0</v>
      </c>
      <c r="I870" s="53">
        <v>0</v>
      </c>
      <c r="J870" s="53">
        <v>0</v>
      </c>
      <c r="K870" s="53">
        <v>0</v>
      </c>
      <c r="L870" s="53">
        <v>0</v>
      </c>
      <c r="M870" s="53"/>
    </row>
    <row r="871" spans="2:16" ht="16.5" hidden="1" customHeight="1">
      <c r="B871" s="9">
        <v>46186</v>
      </c>
      <c r="C871" s="53" t="s">
        <v>2960</v>
      </c>
      <c r="D871" s="53" t="s">
        <v>4435</v>
      </c>
      <c r="E871" s="53">
        <v>2</v>
      </c>
      <c r="F871" s="11">
        <v>0</v>
      </c>
      <c r="G871" s="53">
        <v>0</v>
      </c>
      <c r="H871" s="53">
        <v>0</v>
      </c>
      <c r="I871" s="53">
        <v>0</v>
      </c>
      <c r="J871" s="53">
        <v>0</v>
      </c>
      <c r="K871" s="53">
        <v>0</v>
      </c>
      <c r="L871" s="53">
        <v>0</v>
      </c>
      <c r="M871" s="53"/>
    </row>
    <row r="872" spans="2:16" ht="16.5" hidden="1" customHeight="1">
      <c r="B872" s="9">
        <v>46186</v>
      </c>
      <c r="C872" s="53" t="s">
        <v>627</v>
      </c>
      <c r="D872" s="53" t="s">
        <v>4371</v>
      </c>
      <c r="E872" s="53">
        <v>11</v>
      </c>
      <c r="F872" s="11">
        <v>0</v>
      </c>
      <c r="G872" s="53">
        <v>0</v>
      </c>
      <c r="H872" s="53">
        <v>0</v>
      </c>
      <c r="I872" s="53">
        <v>0</v>
      </c>
      <c r="J872" s="53">
        <v>0</v>
      </c>
      <c r="K872" s="53">
        <v>0</v>
      </c>
      <c r="L872" s="53">
        <v>0</v>
      </c>
      <c r="M872" s="53"/>
    </row>
    <row r="873" spans="2:16" hidden="1">
      <c r="B873" s="9">
        <v>46186</v>
      </c>
      <c r="C873" s="53" t="s">
        <v>2975</v>
      </c>
      <c r="D873" s="53" t="s">
        <v>4436</v>
      </c>
      <c r="E873" s="53">
        <v>13</v>
      </c>
      <c r="F873" s="11">
        <v>0</v>
      </c>
      <c r="G873" s="53">
        <v>0</v>
      </c>
      <c r="H873" s="53">
        <v>0</v>
      </c>
      <c r="I873" s="53">
        <v>0</v>
      </c>
      <c r="J873" s="53">
        <v>0</v>
      </c>
      <c r="K873" s="53">
        <v>0</v>
      </c>
      <c r="L873" s="53">
        <v>0</v>
      </c>
      <c r="M873" s="53"/>
    </row>
    <row r="874" spans="2:16" hidden="1">
      <c r="B874" s="9">
        <v>46186</v>
      </c>
      <c r="C874" s="53" t="s">
        <v>627</v>
      </c>
      <c r="D874" s="53" t="s">
        <v>4437</v>
      </c>
      <c r="E874" s="53">
        <v>1</v>
      </c>
      <c r="F874" s="11">
        <v>0</v>
      </c>
      <c r="G874" s="53">
        <v>0</v>
      </c>
      <c r="H874" s="53">
        <v>0</v>
      </c>
      <c r="I874" s="53">
        <v>0</v>
      </c>
      <c r="J874" s="53">
        <v>0</v>
      </c>
      <c r="K874" s="53">
        <v>0</v>
      </c>
      <c r="L874" s="53">
        <v>0</v>
      </c>
      <c r="M874" s="53"/>
    </row>
    <row r="875" spans="2:16" hidden="1">
      <c r="B875" s="9">
        <v>46186</v>
      </c>
      <c r="C875" s="53" t="s">
        <v>2975</v>
      </c>
      <c r="D875" s="53" t="s">
        <v>4412</v>
      </c>
      <c r="E875" s="53">
        <v>12</v>
      </c>
      <c r="F875" s="11">
        <v>12</v>
      </c>
      <c r="G875" s="53">
        <v>0</v>
      </c>
      <c r="H875" s="53">
        <v>124</v>
      </c>
      <c r="I875" s="53">
        <v>0</v>
      </c>
      <c r="J875" s="53">
        <v>0</v>
      </c>
      <c r="K875" s="53">
        <v>0</v>
      </c>
      <c r="L875" s="53">
        <v>124</v>
      </c>
      <c r="M875" s="53" t="s">
        <v>4457</v>
      </c>
      <c r="N875" s="13" t="s">
        <v>4454</v>
      </c>
      <c r="O875" s="13" t="s">
        <v>4454</v>
      </c>
      <c r="P875" s="13" t="s">
        <v>4454</v>
      </c>
    </row>
    <row r="876" spans="2:16" hidden="1">
      <c r="B876" s="9">
        <v>46186</v>
      </c>
      <c r="C876" s="53" t="s">
        <v>4447</v>
      </c>
      <c r="D876" s="53" t="s">
        <v>4446</v>
      </c>
      <c r="E876" s="53">
        <v>1</v>
      </c>
      <c r="F876" s="11">
        <v>1</v>
      </c>
      <c r="G876" s="53">
        <v>0</v>
      </c>
      <c r="H876" s="53">
        <v>0</v>
      </c>
      <c r="I876" s="53">
        <v>0</v>
      </c>
      <c r="J876" s="53">
        <v>0</v>
      </c>
      <c r="K876" s="53">
        <v>0</v>
      </c>
      <c r="L876" s="53">
        <v>0</v>
      </c>
      <c r="M876" s="53"/>
      <c r="N876" s="13" t="s">
        <v>4456</v>
      </c>
    </row>
    <row r="877" spans="2:16" ht="16.5" hidden="1" customHeight="1">
      <c r="B877" s="9">
        <v>46187</v>
      </c>
      <c r="C877" s="53" t="s">
        <v>2496</v>
      </c>
      <c r="D877" s="53" t="s">
        <v>4330</v>
      </c>
      <c r="E877" s="53">
        <v>13</v>
      </c>
      <c r="F877" s="11">
        <v>0</v>
      </c>
      <c r="G877" s="11">
        <v>0</v>
      </c>
      <c r="H877" s="11">
        <v>0</v>
      </c>
      <c r="I877" s="11">
        <v>0</v>
      </c>
      <c r="J877" s="11">
        <v>0</v>
      </c>
      <c r="K877" s="11">
        <v>0</v>
      </c>
      <c r="L877" s="11">
        <v>0</v>
      </c>
      <c r="M877" s="53"/>
    </row>
    <row r="878" spans="2:16" ht="16.5" hidden="1" customHeight="1">
      <c r="B878" s="9">
        <v>46187</v>
      </c>
      <c r="C878" s="53" t="s">
        <v>627</v>
      </c>
      <c r="D878" s="53" t="s">
        <v>4438</v>
      </c>
      <c r="E878" s="53">
        <v>7</v>
      </c>
      <c r="F878" s="11">
        <v>0</v>
      </c>
      <c r="G878" s="11">
        <v>0</v>
      </c>
      <c r="H878" s="11">
        <v>0</v>
      </c>
      <c r="I878" s="11">
        <v>0</v>
      </c>
      <c r="J878" s="11">
        <v>0</v>
      </c>
      <c r="K878" s="11">
        <v>0</v>
      </c>
      <c r="L878" s="11">
        <v>0</v>
      </c>
      <c r="M878" s="53"/>
    </row>
    <row r="879" spans="2:16" hidden="1">
      <c r="B879" s="9">
        <v>46187</v>
      </c>
      <c r="C879" s="53" t="s">
        <v>2496</v>
      </c>
      <c r="D879" s="53" t="s">
        <v>4439</v>
      </c>
      <c r="E879" s="53">
        <v>3</v>
      </c>
      <c r="F879" s="11">
        <v>2</v>
      </c>
      <c r="G879" s="53">
        <v>0</v>
      </c>
      <c r="H879" s="53">
        <v>4</v>
      </c>
      <c r="I879" s="53">
        <v>0</v>
      </c>
      <c r="J879" s="53">
        <v>0</v>
      </c>
      <c r="K879" s="53">
        <v>0</v>
      </c>
      <c r="L879" s="53">
        <v>4</v>
      </c>
      <c r="M879" s="53" t="s">
        <v>4454</v>
      </c>
    </row>
    <row r="880" spans="2:16" hidden="1">
      <c r="B880" s="9">
        <v>46187</v>
      </c>
      <c r="C880" s="53" t="s">
        <v>2381</v>
      </c>
      <c r="D880" s="53" t="s">
        <v>4388</v>
      </c>
      <c r="E880" s="53">
        <v>13</v>
      </c>
      <c r="F880" s="11">
        <v>0</v>
      </c>
      <c r="G880" s="11">
        <v>0</v>
      </c>
      <c r="H880" s="11">
        <v>0</v>
      </c>
      <c r="I880" s="11">
        <v>0</v>
      </c>
      <c r="J880" s="11">
        <v>0</v>
      </c>
      <c r="K880" s="11">
        <v>0</v>
      </c>
      <c r="L880" s="11">
        <v>0</v>
      </c>
      <c r="M880" s="53"/>
    </row>
    <row r="881" spans="2:16" ht="16.5" hidden="1" customHeight="1">
      <c r="B881" s="9">
        <v>46187</v>
      </c>
      <c r="C881" s="53" t="s">
        <v>2960</v>
      </c>
      <c r="D881" s="53" t="s">
        <v>4440</v>
      </c>
      <c r="E881" s="53">
        <v>1</v>
      </c>
      <c r="F881" s="11">
        <v>0</v>
      </c>
      <c r="G881" s="11">
        <v>0</v>
      </c>
      <c r="H881" s="11">
        <v>0</v>
      </c>
      <c r="I881" s="11">
        <v>0</v>
      </c>
      <c r="J881" s="11">
        <v>0</v>
      </c>
      <c r="K881" s="11">
        <v>0</v>
      </c>
      <c r="L881" s="11">
        <v>0</v>
      </c>
      <c r="M881" s="53"/>
    </row>
    <row r="882" spans="2:16" hidden="1">
      <c r="B882" s="9">
        <v>46187</v>
      </c>
      <c r="C882" s="53" t="s">
        <v>2381</v>
      </c>
      <c r="D882" s="53" t="s">
        <v>4441</v>
      </c>
      <c r="E882" s="53">
        <v>3</v>
      </c>
      <c r="F882" s="11">
        <v>1</v>
      </c>
      <c r="G882" s="53">
        <v>0</v>
      </c>
      <c r="H882" s="53">
        <v>2</v>
      </c>
      <c r="I882" s="53">
        <v>0</v>
      </c>
      <c r="J882" s="53">
        <v>0</v>
      </c>
      <c r="K882" s="53">
        <v>0</v>
      </c>
      <c r="L882" s="53">
        <v>2</v>
      </c>
      <c r="M882" s="53"/>
      <c r="O882" s="13" t="s">
        <v>4455</v>
      </c>
      <c r="P882" s="13" t="s">
        <v>4455</v>
      </c>
    </row>
    <row r="883" spans="2:16" hidden="1">
      <c r="B883" s="9">
        <v>46187</v>
      </c>
      <c r="C883" s="53" t="s">
        <v>2975</v>
      </c>
      <c r="D883" s="53" t="s">
        <v>4442</v>
      </c>
      <c r="E883" s="53">
        <v>3</v>
      </c>
      <c r="F883" s="11">
        <v>0</v>
      </c>
      <c r="G883" s="11">
        <v>0</v>
      </c>
      <c r="H883" s="11">
        <v>0</v>
      </c>
      <c r="I883" s="11">
        <v>0</v>
      </c>
      <c r="J883" s="11">
        <v>0</v>
      </c>
      <c r="K883" s="11">
        <v>0</v>
      </c>
      <c r="L883" s="11">
        <v>0</v>
      </c>
      <c r="M883" s="53"/>
    </row>
    <row r="884" spans="2:16" hidden="1">
      <c r="B884" s="9">
        <v>46187</v>
      </c>
      <c r="C884" s="53" t="s">
        <v>627</v>
      </c>
      <c r="D884" s="53" t="s">
        <v>4443</v>
      </c>
      <c r="E884" s="53">
        <v>12</v>
      </c>
      <c r="F884" s="11">
        <v>0</v>
      </c>
      <c r="G884" s="11">
        <v>0</v>
      </c>
      <c r="H884" s="11">
        <v>0</v>
      </c>
      <c r="I884" s="11">
        <v>0</v>
      </c>
      <c r="J884" s="11">
        <v>0</v>
      </c>
      <c r="K884" s="11">
        <v>0</v>
      </c>
      <c r="L884" s="11">
        <v>0</v>
      </c>
      <c r="M884" s="53"/>
    </row>
    <row r="885" spans="2:16" hidden="1">
      <c r="B885" s="9">
        <v>46187</v>
      </c>
      <c r="C885" s="53" t="s">
        <v>627</v>
      </c>
      <c r="D885" s="53" t="s">
        <v>4444</v>
      </c>
      <c r="E885" s="53">
        <v>6</v>
      </c>
      <c r="F885" s="11">
        <v>1</v>
      </c>
      <c r="G885" s="53">
        <v>0</v>
      </c>
      <c r="H885" s="53">
        <v>8</v>
      </c>
      <c r="I885" s="53">
        <v>0</v>
      </c>
      <c r="J885" s="53">
        <v>0</v>
      </c>
      <c r="K885" s="53">
        <v>0</v>
      </c>
      <c r="L885" s="53">
        <v>8</v>
      </c>
      <c r="M885" s="53" t="s">
        <v>4458</v>
      </c>
      <c r="O885" s="13" t="s">
        <v>4458</v>
      </c>
      <c r="P885" s="13" t="s">
        <v>4459</v>
      </c>
    </row>
    <row r="886" spans="2:16" hidden="1">
      <c r="B886" s="9">
        <v>46187</v>
      </c>
      <c r="C886" s="53" t="s">
        <v>2975</v>
      </c>
      <c r="D886" s="53" t="s">
        <v>4445</v>
      </c>
      <c r="E886" s="53">
        <v>3</v>
      </c>
      <c r="F886" s="11">
        <v>0</v>
      </c>
      <c r="G886" s="11">
        <v>0</v>
      </c>
      <c r="H886" s="11">
        <v>0</v>
      </c>
      <c r="I886" s="11">
        <v>0</v>
      </c>
      <c r="J886" s="11">
        <v>0</v>
      </c>
      <c r="K886" s="11">
        <v>0</v>
      </c>
      <c r="L886" s="11">
        <v>0</v>
      </c>
      <c r="M886" s="53"/>
    </row>
    <row r="887" spans="2:16" hidden="1">
      <c r="B887" s="9">
        <v>46188</v>
      </c>
      <c r="C887" s="53" t="s">
        <v>2975</v>
      </c>
      <c r="D887" s="53" t="s">
        <v>4464</v>
      </c>
      <c r="E887" s="53">
        <v>13</v>
      </c>
      <c r="F887" s="11">
        <v>0</v>
      </c>
      <c r="G887" s="53">
        <v>0</v>
      </c>
      <c r="H887" s="53">
        <v>1</v>
      </c>
      <c r="I887" s="53">
        <v>0</v>
      </c>
      <c r="J887" s="53">
        <v>0</v>
      </c>
      <c r="K887" s="53">
        <v>0</v>
      </c>
      <c r="L887" s="53">
        <v>1</v>
      </c>
      <c r="M887" s="53" t="s">
        <v>4477</v>
      </c>
    </row>
    <row r="888" spans="2:16" hidden="1">
      <c r="B888" s="9">
        <v>46188</v>
      </c>
      <c r="C888" s="53" t="s">
        <v>2975</v>
      </c>
      <c r="D888" s="53" t="s">
        <v>4465</v>
      </c>
      <c r="E888" s="53">
        <v>5</v>
      </c>
      <c r="F888" s="11">
        <v>0</v>
      </c>
      <c r="G888" s="53">
        <v>0</v>
      </c>
      <c r="H888" s="53">
        <v>0</v>
      </c>
      <c r="I888" s="53">
        <v>0</v>
      </c>
      <c r="J888" s="53">
        <v>0</v>
      </c>
      <c r="K888" s="53">
        <v>0</v>
      </c>
      <c r="L888" s="53">
        <v>0</v>
      </c>
      <c r="M888" s="53"/>
    </row>
    <row r="889" spans="2:16" hidden="1">
      <c r="B889" s="9">
        <v>46188</v>
      </c>
      <c r="C889" s="53" t="s">
        <v>2496</v>
      </c>
      <c r="D889" s="53" t="s">
        <v>4313</v>
      </c>
      <c r="E889" s="53">
        <v>2</v>
      </c>
      <c r="F889" s="11">
        <v>0</v>
      </c>
      <c r="G889" s="53">
        <v>0</v>
      </c>
      <c r="H889" s="53">
        <v>0</v>
      </c>
      <c r="I889" s="53">
        <v>0</v>
      </c>
      <c r="J889" s="53">
        <v>0</v>
      </c>
      <c r="K889" s="53">
        <v>0</v>
      </c>
      <c r="L889" s="53">
        <v>0</v>
      </c>
      <c r="M889" s="53"/>
    </row>
    <row r="890" spans="2:16" hidden="1">
      <c r="B890" s="9">
        <v>46188</v>
      </c>
      <c r="C890" s="53" t="s">
        <v>627</v>
      </c>
      <c r="D890" s="53" t="s">
        <v>4466</v>
      </c>
      <c r="E890" s="53">
        <v>5</v>
      </c>
      <c r="F890" s="11">
        <v>0</v>
      </c>
      <c r="G890" s="11">
        <v>0</v>
      </c>
      <c r="H890" s="11">
        <v>0</v>
      </c>
      <c r="I890" s="11">
        <v>0</v>
      </c>
      <c r="J890" s="11">
        <v>0</v>
      </c>
      <c r="K890" s="11">
        <v>0</v>
      </c>
      <c r="L890" s="11">
        <v>0</v>
      </c>
      <c r="M890" s="53"/>
    </row>
    <row r="891" spans="2:16" hidden="1">
      <c r="B891" s="9">
        <v>46188</v>
      </c>
      <c r="C891" s="53" t="s">
        <v>2496</v>
      </c>
      <c r="D891" s="53" t="s">
        <v>4217</v>
      </c>
      <c r="E891" s="53">
        <v>2</v>
      </c>
      <c r="F891" s="11">
        <v>0</v>
      </c>
      <c r="G891" s="11">
        <v>0</v>
      </c>
      <c r="H891" s="11">
        <v>0</v>
      </c>
      <c r="I891" s="11">
        <v>0</v>
      </c>
      <c r="J891" s="11">
        <v>0</v>
      </c>
      <c r="K891" s="11">
        <v>0</v>
      </c>
      <c r="L891" s="11">
        <v>0</v>
      </c>
      <c r="M891" s="53"/>
    </row>
    <row r="892" spans="2:16" hidden="1">
      <c r="B892" s="9">
        <v>46188</v>
      </c>
      <c r="C892" s="53" t="s">
        <v>2496</v>
      </c>
      <c r="D892" s="53" t="s">
        <v>4311</v>
      </c>
      <c r="E892" s="53">
        <v>7</v>
      </c>
      <c r="F892" s="11">
        <v>0</v>
      </c>
      <c r="G892" s="11">
        <v>0</v>
      </c>
      <c r="H892" s="11">
        <v>0</v>
      </c>
      <c r="I892" s="11">
        <v>0</v>
      </c>
      <c r="J892" s="11">
        <v>0</v>
      </c>
      <c r="K892" s="11">
        <v>0</v>
      </c>
      <c r="L892" s="11">
        <v>0</v>
      </c>
      <c r="M892" s="53"/>
    </row>
    <row r="893" spans="2:16" hidden="1">
      <c r="B893" s="9">
        <v>46188</v>
      </c>
      <c r="C893" s="53" t="s">
        <v>2496</v>
      </c>
      <c r="D893" s="53" t="s">
        <v>4293</v>
      </c>
      <c r="E893" s="53">
        <v>11</v>
      </c>
      <c r="F893" s="11">
        <v>0</v>
      </c>
      <c r="G893" s="11">
        <v>0</v>
      </c>
      <c r="H893" s="11">
        <v>0</v>
      </c>
      <c r="I893" s="11">
        <v>0</v>
      </c>
      <c r="J893" s="11">
        <v>0</v>
      </c>
      <c r="K893" s="11">
        <v>0</v>
      </c>
      <c r="L893" s="11">
        <v>0</v>
      </c>
      <c r="M893" s="53"/>
    </row>
    <row r="894" spans="2:16" hidden="1">
      <c r="B894" s="9">
        <v>46188</v>
      </c>
      <c r="C894" s="53" t="s">
        <v>4476</v>
      </c>
      <c r="D894" s="53" t="s">
        <v>4446</v>
      </c>
      <c r="E894" s="53">
        <v>1</v>
      </c>
      <c r="F894" s="11">
        <v>0</v>
      </c>
      <c r="G894" s="11">
        <v>0</v>
      </c>
      <c r="H894" s="11">
        <v>0</v>
      </c>
      <c r="I894" s="11">
        <v>0</v>
      </c>
      <c r="J894" s="11">
        <v>0</v>
      </c>
      <c r="K894" s="11">
        <v>0</v>
      </c>
      <c r="L894" s="11">
        <v>0</v>
      </c>
      <c r="M894" s="53"/>
    </row>
    <row r="895" spans="2:16" hidden="1">
      <c r="B895" s="9">
        <v>46188</v>
      </c>
      <c r="C895" s="53" t="s">
        <v>2496</v>
      </c>
      <c r="D895" s="53" t="s">
        <v>4229</v>
      </c>
      <c r="E895" s="53">
        <v>1</v>
      </c>
      <c r="F895" s="11">
        <v>0</v>
      </c>
      <c r="G895" s="11">
        <v>0</v>
      </c>
      <c r="H895" s="11">
        <v>0</v>
      </c>
      <c r="I895" s="11">
        <v>0</v>
      </c>
      <c r="J895" s="11">
        <v>0</v>
      </c>
      <c r="K895" s="11">
        <v>0</v>
      </c>
      <c r="L895" s="11">
        <v>0</v>
      </c>
      <c r="M895" s="53"/>
    </row>
    <row r="896" spans="2:16" hidden="1">
      <c r="B896" s="9">
        <v>46188</v>
      </c>
      <c r="C896" s="53" t="s">
        <v>2975</v>
      </c>
      <c r="D896" s="53" t="s">
        <v>4467</v>
      </c>
      <c r="E896" s="53">
        <v>7</v>
      </c>
      <c r="F896" s="11">
        <v>0</v>
      </c>
      <c r="G896" s="11">
        <v>0</v>
      </c>
      <c r="H896" s="11">
        <v>0</v>
      </c>
      <c r="I896" s="11">
        <v>0</v>
      </c>
      <c r="J896" s="11">
        <v>0</v>
      </c>
      <c r="K896" s="11">
        <v>0</v>
      </c>
      <c r="L896" s="11">
        <v>0</v>
      </c>
      <c r="M896" s="53"/>
    </row>
    <row r="897" spans="2:16" hidden="1">
      <c r="B897" s="9">
        <v>46188</v>
      </c>
      <c r="C897" s="53" t="s">
        <v>2381</v>
      </c>
      <c r="D897" s="53" t="s">
        <v>4421</v>
      </c>
      <c r="E897" s="53">
        <v>2</v>
      </c>
      <c r="F897" s="11">
        <v>0</v>
      </c>
      <c r="G897" s="11">
        <v>0</v>
      </c>
      <c r="H897" s="11">
        <v>0</v>
      </c>
      <c r="I897" s="11">
        <v>0</v>
      </c>
      <c r="J897" s="11">
        <v>0</v>
      </c>
      <c r="K897" s="11">
        <v>0</v>
      </c>
      <c r="L897" s="11">
        <v>0</v>
      </c>
      <c r="M897" s="53"/>
    </row>
    <row r="898" spans="2:16" hidden="1">
      <c r="B898" s="9">
        <v>46188</v>
      </c>
      <c r="C898" s="53" t="s">
        <v>627</v>
      </c>
      <c r="D898" s="53" t="s">
        <v>4468</v>
      </c>
      <c r="E898" s="53">
        <v>6</v>
      </c>
      <c r="F898" s="11">
        <v>0</v>
      </c>
      <c r="G898" s="11">
        <v>0</v>
      </c>
      <c r="H898" s="11">
        <v>0</v>
      </c>
      <c r="I898" s="11">
        <v>0</v>
      </c>
      <c r="J898" s="11">
        <v>0</v>
      </c>
      <c r="K898" s="11">
        <v>0</v>
      </c>
      <c r="L898" s="11">
        <v>0</v>
      </c>
      <c r="M898" s="53"/>
    </row>
    <row r="899" spans="2:16" hidden="1">
      <c r="B899" s="9">
        <v>46188</v>
      </c>
      <c r="C899" s="53" t="s">
        <v>2975</v>
      </c>
      <c r="D899" s="53" t="s">
        <v>4469</v>
      </c>
      <c r="E899" s="53">
        <v>13</v>
      </c>
      <c r="F899" s="11">
        <v>0</v>
      </c>
      <c r="G899" s="53">
        <v>0</v>
      </c>
      <c r="H899" s="53">
        <v>3</v>
      </c>
      <c r="I899" s="53">
        <v>0</v>
      </c>
      <c r="J899" s="53">
        <v>0</v>
      </c>
      <c r="K899" s="53">
        <v>0</v>
      </c>
      <c r="L899" s="53">
        <v>3</v>
      </c>
      <c r="M899" s="53" t="s">
        <v>4478</v>
      </c>
      <c r="O899" s="13" t="s">
        <v>4479</v>
      </c>
      <c r="P899" s="13" t="s">
        <v>4480</v>
      </c>
    </row>
    <row r="900" spans="2:16" hidden="1">
      <c r="B900" s="9">
        <v>46188</v>
      </c>
      <c r="C900" s="53" t="s">
        <v>2975</v>
      </c>
      <c r="D900" s="53" t="s">
        <v>4470</v>
      </c>
      <c r="E900" s="53">
        <v>2</v>
      </c>
      <c r="F900" s="11">
        <v>0</v>
      </c>
      <c r="G900" s="53">
        <v>0</v>
      </c>
      <c r="H900" s="53">
        <v>1</v>
      </c>
      <c r="I900" s="53">
        <v>0</v>
      </c>
      <c r="J900" s="53">
        <v>0</v>
      </c>
      <c r="K900" s="53">
        <v>0</v>
      </c>
      <c r="L900" s="53">
        <v>1</v>
      </c>
      <c r="M900" s="53" t="s">
        <v>4477</v>
      </c>
    </row>
    <row r="901" spans="2:16" hidden="1">
      <c r="B901" s="9">
        <v>46188</v>
      </c>
      <c r="C901" s="53" t="s">
        <v>627</v>
      </c>
      <c r="D901" s="53" t="s">
        <v>4471</v>
      </c>
      <c r="E901" s="53">
        <v>1</v>
      </c>
      <c r="F901" s="11">
        <v>0</v>
      </c>
      <c r="G901" s="53">
        <v>0</v>
      </c>
      <c r="H901" s="53">
        <v>0</v>
      </c>
      <c r="I901" s="53">
        <v>0</v>
      </c>
      <c r="J901" s="53">
        <v>0</v>
      </c>
      <c r="K901" s="53">
        <v>0</v>
      </c>
      <c r="L901" s="53">
        <v>0</v>
      </c>
      <c r="M901" s="53"/>
    </row>
    <row r="902" spans="2:16" hidden="1">
      <c r="B902" s="9">
        <v>46189</v>
      </c>
      <c r="C902" s="53" t="s">
        <v>2496</v>
      </c>
      <c r="D902" s="53" t="s">
        <v>4278</v>
      </c>
      <c r="E902" s="53">
        <v>12</v>
      </c>
      <c r="F902" s="11">
        <v>0</v>
      </c>
      <c r="G902" s="53">
        <v>0</v>
      </c>
      <c r="H902" s="53">
        <v>0</v>
      </c>
      <c r="I902" s="53">
        <v>0</v>
      </c>
      <c r="J902" s="53">
        <v>0</v>
      </c>
      <c r="K902" s="53">
        <v>0</v>
      </c>
      <c r="L902" s="53">
        <v>0</v>
      </c>
      <c r="M902" s="53"/>
    </row>
    <row r="903" spans="2:16" ht="16.5" hidden="1" customHeight="1">
      <c r="B903" s="9">
        <v>46189</v>
      </c>
      <c r="C903" s="53" t="s">
        <v>2381</v>
      </c>
      <c r="D903" s="53" t="s">
        <v>4420</v>
      </c>
      <c r="E903" s="53">
        <v>13</v>
      </c>
      <c r="F903" s="11">
        <v>0</v>
      </c>
      <c r="G903" s="11">
        <v>0</v>
      </c>
      <c r="H903" s="11">
        <v>0</v>
      </c>
      <c r="I903" s="11">
        <v>0</v>
      </c>
      <c r="J903" s="11">
        <v>0</v>
      </c>
      <c r="K903" s="11">
        <v>0</v>
      </c>
      <c r="L903" s="11">
        <v>0</v>
      </c>
      <c r="M903" s="53"/>
    </row>
    <row r="904" spans="2:16" ht="16.5" hidden="1" customHeight="1">
      <c r="B904" s="9">
        <v>46189</v>
      </c>
      <c r="C904" s="53" t="s">
        <v>2960</v>
      </c>
      <c r="D904" s="53" t="s">
        <v>4486</v>
      </c>
      <c r="E904" s="53">
        <v>3</v>
      </c>
      <c r="F904" s="11">
        <v>0</v>
      </c>
      <c r="G904" s="11">
        <v>0</v>
      </c>
      <c r="H904" s="11">
        <v>0</v>
      </c>
      <c r="I904" s="11">
        <v>0</v>
      </c>
      <c r="J904" s="11">
        <v>0</v>
      </c>
      <c r="K904" s="11">
        <v>0</v>
      </c>
      <c r="L904" s="11">
        <v>0</v>
      </c>
      <c r="M904" s="53"/>
    </row>
    <row r="905" spans="2:16" hidden="1">
      <c r="B905" s="9">
        <v>46189</v>
      </c>
      <c r="C905" s="53" t="s">
        <v>2381</v>
      </c>
      <c r="D905" s="53" t="s">
        <v>4487</v>
      </c>
      <c r="E905" s="53">
        <v>2</v>
      </c>
      <c r="F905" s="11">
        <v>0</v>
      </c>
      <c r="G905" s="11">
        <v>0</v>
      </c>
      <c r="H905" s="11">
        <v>0</v>
      </c>
      <c r="I905" s="11">
        <v>0</v>
      </c>
      <c r="J905" s="11">
        <v>0</v>
      </c>
      <c r="K905" s="11">
        <v>0</v>
      </c>
      <c r="L905" s="11">
        <v>0</v>
      </c>
      <c r="M905" s="53"/>
    </row>
    <row r="906" spans="2:16" hidden="1">
      <c r="B906" s="9">
        <v>46189</v>
      </c>
      <c r="C906" s="53" t="s">
        <v>2381</v>
      </c>
      <c r="D906" s="53" t="s">
        <v>4488</v>
      </c>
      <c r="E906" s="53">
        <v>11</v>
      </c>
      <c r="F906" s="11">
        <v>0</v>
      </c>
      <c r="G906" s="11">
        <v>0</v>
      </c>
      <c r="H906" s="11">
        <v>0</v>
      </c>
      <c r="I906" s="11">
        <v>0</v>
      </c>
      <c r="J906" s="11">
        <v>0</v>
      </c>
      <c r="K906" s="11">
        <v>0</v>
      </c>
      <c r="L906" s="11">
        <v>0</v>
      </c>
      <c r="M906" s="53"/>
    </row>
    <row r="907" spans="2:16" hidden="1">
      <c r="B907" s="9">
        <v>46189</v>
      </c>
      <c r="C907" s="53" t="s">
        <v>627</v>
      </c>
      <c r="D907" s="53" t="s">
        <v>4489</v>
      </c>
      <c r="E907" s="53">
        <v>13</v>
      </c>
      <c r="F907" s="11">
        <v>0</v>
      </c>
      <c r="G907" s="53">
        <v>0</v>
      </c>
      <c r="H907" s="53">
        <v>5</v>
      </c>
      <c r="I907" s="53">
        <v>0</v>
      </c>
      <c r="J907" s="53">
        <v>0</v>
      </c>
      <c r="K907" s="53">
        <v>0</v>
      </c>
      <c r="L907" s="53">
        <v>5</v>
      </c>
      <c r="M907" s="53" t="s">
        <v>4506</v>
      </c>
      <c r="O907" s="13" t="s">
        <v>4507</v>
      </c>
      <c r="P907" s="13" t="s">
        <v>4507</v>
      </c>
    </row>
    <row r="908" spans="2:16" hidden="1">
      <c r="B908" s="9">
        <v>46189</v>
      </c>
      <c r="C908" s="53" t="s">
        <v>2496</v>
      </c>
      <c r="D908" s="53" t="s">
        <v>4315</v>
      </c>
      <c r="E908" s="53">
        <v>7</v>
      </c>
      <c r="F908" s="11">
        <v>0</v>
      </c>
      <c r="G908" s="11">
        <v>0</v>
      </c>
      <c r="H908" s="11">
        <v>0</v>
      </c>
      <c r="I908" s="11">
        <v>0</v>
      </c>
      <c r="J908" s="11">
        <v>0</v>
      </c>
      <c r="K908" s="11">
        <v>0</v>
      </c>
      <c r="L908" s="11">
        <v>0</v>
      </c>
      <c r="M908" s="53"/>
    </row>
    <row r="909" spans="2:16" ht="16.5" hidden="1" customHeight="1">
      <c r="B909" s="9">
        <v>46189</v>
      </c>
      <c r="C909" s="53" t="s">
        <v>627</v>
      </c>
      <c r="D909" s="53" t="s">
        <v>4490</v>
      </c>
      <c r="E909" s="53">
        <v>12</v>
      </c>
      <c r="F909" s="11">
        <v>0</v>
      </c>
      <c r="G909" s="53">
        <v>0</v>
      </c>
      <c r="H909" s="53">
        <v>1</v>
      </c>
      <c r="I909" s="53">
        <v>0</v>
      </c>
      <c r="J909" s="53">
        <v>0</v>
      </c>
      <c r="K909" s="53">
        <v>0</v>
      </c>
      <c r="L909" s="53">
        <v>1</v>
      </c>
      <c r="M909" s="53"/>
      <c r="O909" s="13" t="s">
        <v>4508</v>
      </c>
      <c r="P909" s="13" t="s">
        <v>4507</v>
      </c>
    </row>
    <row r="910" spans="2:16" hidden="1">
      <c r="B910" s="9">
        <v>46189</v>
      </c>
      <c r="C910" s="53" t="s">
        <v>2381</v>
      </c>
      <c r="D910" s="53" t="s">
        <v>4423</v>
      </c>
      <c r="E910" s="53">
        <v>13</v>
      </c>
      <c r="F910" s="11">
        <v>0</v>
      </c>
      <c r="G910" s="11">
        <v>0</v>
      </c>
      <c r="H910" s="11">
        <v>0</v>
      </c>
      <c r="I910" s="11">
        <v>0</v>
      </c>
      <c r="J910" s="11">
        <v>0</v>
      </c>
      <c r="K910" s="11">
        <v>0</v>
      </c>
      <c r="L910" s="11">
        <v>0</v>
      </c>
      <c r="M910" s="53"/>
    </row>
    <row r="911" spans="2:16" hidden="1">
      <c r="B911" s="9">
        <v>46189</v>
      </c>
      <c r="C911" s="53" t="s">
        <v>627</v>
      </c>
      <c r="D911" s="53" t="s">
        <v>4491</v>
      </c>
      <c r="E911" s="53">
        <v>13</v>
      </c>
      <c r="F911" s="11">
        <v>0</v>
      </c>
      <c r="G911" s="11">
        <v>0</v>
      </c>
      <c r="H911" s="11">
        <v>0</v>
      </c>
      <c r="I911" s="11">
        <v>0</v>
      </c>
      <c r="J911" s="11">
        <v>0</v>
      </c>
      <c r="K911" s="11">
        <v>0</v>
      </c>
      <c r="L911" s="11">
        <v>0</v>
      </c>
      <c r="M911" s="53"/>
    </row>
    <row r="912" spans="2:16" hidden="1">
      <c r="B912" s="9">
        <v>46189</v>
      </c>
      <c r="C912" s="53" t="s">
        <v>627</v>
      </c>
      <c r="D912" s="53" t="s">
        <v>4492</v>
      </c>
      <c r="E912" s="53">
        <v>12</v>
      </c>
      <c r="F912" s="11">
        <v>0</v>
      </c>
      <c r="G912" s="11">
        <v>0</v>
      </c>
      <c r="H912" s="11">
        <v>0</v>
      </c>
      <c r="I912" s="11">
        <v>0</v>
      </c>
      <c r="J912" s="11">
        <v>0</v>
      </c>
      <c r="K912" s="11">
        <v>0</v>
      </c>
      <c r="L912" s="11">
        <v>0</v>
      </c>
      <c r="M912" s="53"/>
    </row>
    <row r="913" spans="2:16" hidden="1">
      <c r="B913" s="9">
        <v>46189</v>
      </c>
      <c r="C913" s="53" t="s">
        <v>627</v>
      </c>
      <c r="D913" s="53" t="s">
        <v>4493</v>
      </c>
      <c r="E913" s="53">
        <v>2</v>
      </c>
      <c r="F913" s="11">
        <v>0</v>
      </c>
      <c r="G913" s="11">
        <v>0</v>
      </c>
      <c r="H913" s="11">
        <v>0</v>
      </c>
      <c r="I913" s="11">
        <v>0</v>
      </c>
      <c r="J913" s="11">
        <v>0</v>
      </c>
      <c r="K913" s="11">
        <v>0</v>
      </c>
      <c r="L913" s="11">
        <v>0</v>
      </c>
      <c r="M913" s="53"/>
    </row>
    <row r="914" spans="2:16" hidden="1">
      <c r="B914" s="9">
        <v>46189</v>
      </c>
      <c r="C914" s="53" t="s">
        <v>627</v>
      </c>
      <c r="D914" s="53" t="s">
        <v>4494</v>
      </c>
      <c r="E914" s="53">
        <v>1</v>
      </c>
      <c r="F914" s="11">
        <v>0</v>
      </c>
      <c r="G914" s="11">
        <v>0</v>
      </c>
      <c r="H914" s="11">
        <v>0</v>
      </c>
      <c r="I914" s="11">
        <v>0</v>
      </c>
      <c r="J914" s="11">
        <v>0</v>
      </c>
      <c r="K914" s="11">
        <v>0</v>
      </c>
      <c r="L914" s="11">
        <v>0</v>
      </c>
      <c r="M914" s="53"/>
    </row>
    <row r="915" spans="2:16" hidden="1">
      <c r="B915" s="9">
        <v>46189</v>
      </c>
      <c r="C915" s="53" t="s">
        <v>627</v>
      </c>
      <c r="D915" s="53" t="s">
        <v>4495</v>
      </c>
      <c r="E915" s="53">
        <v>13</v>
      </c>
      <c r="F915" s="11">
        <v>0</v>
      </c>
      <c r="G915" s="11">
        <v>0</v>
      </c>
      <c r="H915" s="11">
        <v>0</v>
      </c>
      <c r="I915" s="11">
        <v>0</v>
      </c>
      <c r="J915" s="11">
        <v>0</v>
      </c>
      <c r="K915" s="11">
        <v>0</v>
      </c>
      <c r="L915" s="11">
        <v>0</v>
      </c>
      <c r="M915" s="53"/>
    </row>
    <row r="916" spans="2:16" hidden="1">
      <c r="B916" s="9">
        <v>46189</v>
      </c>
      <c r="C916" s="53" t="s">
        <v>627</v>
      </c>
      <c r="D916" s="53" t="s">
        <v>4496</v>
      </c>
      <c r="E916" s="53">
        <v>13</v>
      </c>
      <c r="F916" s="11">
        <v>0</v>
      </c>
      <c r="G916" s="11">
        <v>0</v>
      </c>
      <c r="H916" s="11">
        <v>0</v>
      </c>
      <c r="I916" s="11">
        <v>0</v>
      </c>
      <c r="J916" s="11">
        <v>0</v>
      </c>
      <c r="K916" s="11">
        <v>0</v>
      </c>
      <c r="L916" s="11">
        <v>0</v>
      </c>
      <c r="M916" s="53"/>
    </row>
    <row r="917" spans="2:16" hidden="1">
      <c r="B917" s="9">
        <v>46189</v>
      </c>
      <c r="C917" s="53" t="s">
        <v>627</v>
      </c>
      <c r="D917" s="53" t="s">
        <v>4497</v>
      </c>
      <c r="E917" s="53">
        <v>4</v>
      </c>
      <c r="F917" s="11">
        <v>0</v>
      </c>
      <c r="G917" s="11">
        <v>0</v>
      </c>
      <c r="H917" s="11">
        <v>0</v>
      </c>
      <c r="I917" s="11">
        <v>0</v>
      </c>
      <c r="J917" s="11">
        <v>0</v>
      </c>
      <c r="K917" s="11">
        <v>0</v>
      </c>
      <c r="L917" s="11">
        <v>0</v>
      </c>
      <c r="M917" s="53"/>
    </row>
    <row r="918" spans="2:16" hidden="1">
      <c r="B918" s="9">
        <v>46189</v>
      </c>
      <c r="C918" s="53" t="s">
        <v>627</v>
      </c>
      <c r="D918" s="53" t="s">
        <v>4498</v>
      </c>
      <c r="E918" s="53">
        <v>13</v>
      </c>
      <c r="F918" s="11">
        <v>0</v>
      </c>
      <c r="G918" s="11">
        <v>0</v>
      </c>
      <c r="H918" s="11">
        <v>0</v>
      </c>
      <c r="I918" s="11">
        <v>0</v>
      </c>
      <c r="J918" s="11">
        <v>0</v>
      </c>
      <c r="K918" s="11">
        <v>0</v>
      </c>
      <c r="L918" s="11">
        <v>0</v>
      </c>
      <c r="M918" s="53"/>
    </row>
    <row r="919" spans="2:16" hidden="1">
      <c r="B919" s="9">
        <v>46189</v>
      </c>
      <c r="C919" s="53" t="s">
        <v>2381</v>
      </c>
      <c r="D919" s="53" t="s">
        <v>3938</v>
      </c>
      <c r="E919" s="53">
        <v>2</v>
      </c>
      <c r="F919" s="11">
        <v>0</v>
      </c>
      <c r="G919" s="11">
        <v>0</v>
      </c>
      <c r="H919" s="11">
        <v>0</v>
      </c>
      <c r="I919" s="11">
        <v>0</v>
      </c>
      <c r="J919" s="11">
        <v>0</v>
      </c>
      <c r="K919" s="11">
        <v>0</v>
      </c>
      <c r="L919" s="11">
        <v>0</v>
      </c>
      <c r="M919" s="13"/>
    </row>
    <row r="920" spans="2:16" hidden="1">
      <c r="B920" s="9">
        <v>46189</v>
      </c>
      <c r="C920" s="53" t="s">
        <v>2496</v>
      </c>
      <c r="D920" s="53" t="s">
        <v>4499</v>
      </c>
      <c r="E920" s="53">
        <v>2</v>
      </c>
      <c r="F920" s="11">
        <v>2</v>
      </c>
      <c r="G920" s="53">
        <v>0</v>
      </c>
      <c r="H920" s="53">
        <v>25</v>
      </c>
      <c r="I920" s="53">
        <v>0</v>
      </c>
      <c r="J920" s="53">
        <v>0</v>
      </c>
      <c r="K920" s="53">
        <v>0</v>
      </c>
      <c r="L920" s="53">
        <v>25</v>
      </c>
      <c r="M920" s="53" t="s">
        <v>4507</v>
      </c>
      <c r="O920" s="13" t="s">
        <v>4508</v>
      </c>
      <c r="P920" s="13" t="s">
        <v>4509</v>
      </c>
    </row>
    <row r="921" spans="2:16" hidden="1">
      <c r="B921" s="9">
        <v>46189</v>
      </c>
      <c r="C921" s="53" t="s">
        <v>2381</v>
      </c>
      <c r="D921" s="53" t="s">
        <v>4500</v>
      </c>
      <c r="E921" s="53">
        <v>1</v>
      </c>
      <c r="F921" s="11">
        <v>1</v>
      </c>
      <c r="G921" s="53">
        <v>0</v>
      </c>
      <c r="H921" s="53">
        <v>0</v>
      </c>
      <c r="I921" s="53">
        <v>0</v>
      </c>
      <c r="J921" s="53">
        <v>0</v>
      </c>
      <c r="K921" s="53">
        <v>0</v>
      </c>
      <c r="L921" s="53">
        <v>0</v>
      </c>
      <c r="M921" s="53"/>
    </row>
    <row r="922" spans="2:16" hidden="1">
      <c r="B922" s="9">
        <v>46189</v>
      </c>
      <c r="C922" s="53" t="s">
        <v>2496</v>
      </c>
      <c r="D922" s="53" t="s">
        <v>4148</v>
      </c>
      <c r="E922" s="53">
        <v>5</v>
      </c>
      <c r="F922" s="11">
        <v>5</v>
      </c>
      <c r="G922" s="53">
        <v>0</v>
      </c>
      <c r="H922" s="53">
        <v>0</v>
      </c>
      <c r="I922" s="53">
        <v>0</v>
      </c>
      <c r="J922" s="53">
        <v>0</v>
      </c>
      <c r="K922" s="53">
        <v>0</v>
      </c>
      <c r="L922" s="53">
        <v>0</v>
      </c>
      <c r="M922" s="53"/>
    </row>
    <row r="923" spans="2:16" ht="16.5" hidden="1" customHeight="1">
      <c r="B923" s="9">
        <v>46189</v>
      </c>
      <c r="C923" s="53" t="s">
        <v>2496</v>
      </c>
      <c r="D923" s="53" t="s">
        <v>4298</v>
      </c>
      <c r="E923" s="53">
        <v>7</v>
      </c>
      <c r="F923" s="11">
        <v>7</v>
      </c>
      <c r="G923" s="53">
        <v>0</v>
      </c>
      <c r="H923" s="53">
        <v>0</v>
      </c>
      <c r="I923" s="53">
        <v>0</v>
      </c>
      <c r="J923" s="53">
        <v>0</v>
      </c>
      <c r="K923" s="53">
        <v>0</v>
      </c>
      <c r="L923" s="53">
        <v>0</v>
      </c>
      <c r="M923" s="53"/>
    </row>
    <row r="924" spans="2:16" ht="16.5" hidden="1" customHeight="1">
      <c r="B924" s="9">
        <v>46189</v>
      </c>
      <c r="C924" s="53" t="s">
        <v>627</v>
      </c>
      <c r="D924" s="53" t="s">
        <v>4501</v>
      </c>
      <c r="E924" s="53">
        <v>8</v>
      </c>
      <c r="F924" s="11">
        <v>8</v>
      </c>
      <c r="G924" s="53">
        <v>0</v>
      </c>
      <c r="H924" s="53">
        <v>0</v>
      </c>
      <c r="I924" s="53">
        <v>0</v>
      </c>
      <c r="J924" s="53">
        <v>0</v>
      </c>
      <c r="K924" s="53">
        <v>0</v>
      </c>
      <c r="L924" s="53">
        <v>0</v>
      </c>
      <c r="M924" s="53"/>
    </row>
    <row r="925" spans="2:16" hidden="1">
      <c r="B925" s="9">
        <v>46190</v>
      </c>
      <c r="C925" s="53" t="s">
        <v>2381</v>
      </c>
      <c r="D925" s="53" t="s">
        <v>4365</v>
      </c>
      <c r="E925" s="53">
        <v>5</v>
      </c>
      <c r="F925" s="11">
        <v>0</v>
      </c>
      <c r="G925" s="53">
        <v>0</v>
      </c>
      <c r="H925" s="53">
        <v>0</v>
      </c>
      <c r="I925" s="53">
        <v>0</v>
      </c>
      <c r="J925" s="53">
        <v>0</v>
      </c>
      <c r="K925" s="53">
        <v>0</v>
      </c>
      <c r="L925" s="53">
        <v>0</v>
      </c>
      <c r="M925" s="53"/>
    </row>
    <row r="926" spans="2:16" hidden="1">
      <c r="B926" s="9">
        <v>46190</v>
      </c>
      <c r="C926" s="53" t="s">
        <v>627</v>
      </c>
      <c r="D926" s="53" t="s">
        <v>4515</v>
      </c>
      <c r="E926" s="53">
        <v>6</v>
      </c>
      <c r="F926" s="11">
        <v>0</v>
      </c>
      <c r="G926" s="53">
        <v>0</v>
      </c>
      <c r="H926" s="53">
        <v>0</v>
      </c>
      <c r="I926" s="53">
        <v>0</v>
      </c>
      <c r="J926" s="53">
        <v>0</v>
      </c>
      <c r="K926" s="53">
        <v>0</v>
      </c>
      <c r="L926" s="53">
        <v>0</v>
      </c>
      <c r="M926" s="53"/>
    </row>
    <row r="927" spans="2:16" hidden="1">
      <c r="B927" s="9">
        <v>46190</v>
      </c>
      <c r="C927" s="53" t="s">
        <v>627</v>
      </c>
      <c r="D927" s="53" t="s">
        <v>4516</v>
      </c>
      <c r="E927" s="53">
        <v>9</v>
      </c>
      <c r="F927" s="11">
        <v>0</v>
      </c>
      <c r="G927" s="53">
        <v>0</v>
      </c>
      <c r="H927" s="53">
        <v>0</v>
      </c>
      <c r="I927" s="53">
        <v>0</v>
      </c>
      <c r="J927" s="53">
        <v>0</v>
      </c>
      <c r="K927" s="53">
        <v>0</v>
      </c>
      <c r="L927" s="53">
        <v>0</v>
      </c>
      <c r="M927" s="53"/>
    </row>
    <row r="928" spans="2:16" hidden="1">
      <c r="B928" s="9">
        <v>46190</v>
      </c>
      <c r="C928" s="53" t="s">
        <v>627</v>
      </c>
      <c r="D928" s="53" t="s">
        <v>4517</v>
      </c>
      <c r="E928" s="53">
        <v>5</v>
      </c>
      <c r="F928" s="11">
        <v>0</v>
      </c>
      <c r="G928" s="11">
        <v>0</v>
      </c>
      <c r="H928" s="11">
        <v>0</v>
      </c>
      <c r="I928" s="11">
        <v>0</v>
      </c>
      <c r="J928" s="11">
        <v>0</v>
      </c>
      <c r="K928" s="11">
        <v>0</v>
      </c>
      <c r="L928" s="11">
        <v>0</v>
      </c>
      <c r="M928" s="53"/>
    </row>
    <row r="929" spans="2:16" hidden="1">
      <c r="B929" s="9">
        <v>46190</v>
      </c>
      <c r="C929" s="53" t="s">
        <v>627</v>
      </c>
      <c r="D929" s="53" t="s">
        <v>4518</v>
      </c>
      <c r="E929" s="53">
        <v>6</v>
      </c>
      <c r="F929" s="11">
        <v>0</v>
      </c>
      <c r="G929" s="11">
        <v>0</v>
      </c>
      <c r="H929" s="11">
        <v>0</v>
      </c>
      <c r="I929" s="11">
        <v>0</v>
      </c>
      <c r="J929" s="11">
        <v>0</v>
      </c>
      <c r="K929" s="11">
        <v>0</v>
      </c>
      <c r="L929" s="11">
        <v>0</v>
      </c>
      <c r="M929" s="53"/>
    </row>
    <row r="930" spans="2:16" hidden="1">
      <c r="B930" s="9">
        <v>46190</v>
      </c>
      <c r="C930" s="53" t="s">
        <v>2381</v>
      </c>
      <c r="D930" s="53" t="s">
        <v>4257</v>
      </c>
      <c r="E930" s="53">
        <v>4</v>
      </c>
      <c r="F930" s="11">
        <v>0</v>
      </c>
      <c r="G930" s="53">
        <v>0</v>
      </c>
      <c r="H930" s="53">
        <v>1</v>
      </c>
      <c r="I930" s="53">
        <v>0</v>
      </c>
      <c r="J930" s="53">
        <v>0</v>
      </c>
      <c r="K930" s="53">
        <v>0</v>
      </c>
      <c r="L930" s="53">
        <v>1</v>
      </c>
      <c r="M930" s="53" t="s">
        <v>4523</v>
      </c>
      <c r="N930" s="13" t="s">
        <v>4524</v>
      </c>
    </row>
    <row r="931" spans="2:16" hidden="1">
      <c r="B931" s="9">
        <v>46190</v>
      </c>
      <c r="C931" s="53" t="s">
        <v>627</v>
      </c>
      <c r="D931" s="53" t="s">
        <v>4519</v>
      </c>
      <c r="E931" s="53">
        <v>1</v>
      </c>
      <c r="F931" s="11">
        <v>1</v>
      </c>
      <c r="G931" s="53">
        <v>0</v>
      </c>
      <c r="H931" s="53">
        <v>6</v>
      </c>
      <c r="I931" s="53">
        <v>0</v>
      </c>
      <c r="J931" s="53">
        <v>0</v>
      </c>
      <c r="K931" s="53">
        <v>0</v>
      </c>
      <c r="L931" s="53">
        <v>6</v>
      </c>
      <c r="M931" s="53" t="s">
        <v>4524</v>
      </c>
      <c r="O931" s="13" t="s">
        <v>4525</v>
      </c>
      <c r="P931" s="13" t="s">
        <v>4526</v>
      </c>
    </row>
    <row r="932" spans="2:16" hidden="1">
      <c r="B932" s="9">
        <v>46190</v>
      </c>
      <c r="C932" s="53" t="s">
        <v>627</v>
      </c>
      <c r="D932" s="53" t="s">
        <v>4520</v>
      </c>
      <c r="E932" s="53">
        <v>2</v>
      </c>
      <c r="F932" s="11">
        <v>2</v>
      </c>
      <c r="G932" s="53">
        <v>0</v>
      </c>
      <c r="H932" s="53">
        <v>4</v>
      </c>
      <c r="I932" s="53">
        <v>0</v>
      </c>
      <c r="J932" s="53">
        <v>0</v>
      </c>
      <c r="K932" s="53">
        <v>0</v>
      </c>
      <c r="L932" s="53">
        <v>4</v>
      </c>
      <c r="M932" s="53" t="s">
        <v>4523</v>
      </c>
      <c r="O932" s="13" t="s">
        <v>4525</v>
      </c>
      <c r="P932" s="13" t="s">
        <v>4526</v>
      </c>
    </row>
    <row r="933" spans="2:16" hidden="1">
      <c r="B933" s="9">
        <v>46191</v>
      </c>
      <c r="C933" s="53" t="s">
        <v>2496</v>
      </c>
      <c r="D933" s="53" t="s">
        <v>4107</v>
      </c>
      <c r="E933" s="53">
        <v>6</v>
      </c>
      <c r="F933" s="11">
        <v>0</v>
      </c>
      <c r="G933" s="53">
        <v>0</v>
      </c>
      <c r="H933" s="53">
        <v>0</v>
      </c>
      <c r="I933" s="53">
        <v>0</v>
      </c>
      <c r="J933" s="53">
        <v>0</v>
      </c>
      <c r="K933" s="53">
        <v>0</v>
      </c>
      <c r="L933" s="53">
        <v>0</v>
      </c>
      <c r="M933" s="53"/>
    </row>
    <row r="934" spans="2:16" hidden="1">
      <c r="B934" s="9">
        <v>46191</v>
      </c>
      <c r="C934" s="53" t="s">
        <v>2960</v>
      </c>
      <c r="D934" s="53" t="s">
        <v>4528</v>
      </c>
      <c r="E934" s="53">
        <v>1</v>
      </c>
      <c r="F934" s="11">
        <v>0</v>
      </c>
      <c r="G934" s="53">
        <v>0</v>
      </c>
      <c r="H934" s="53">
        <v>0</v>
      </c>
      <c r="I934" s="53">
        <v>1</v>
      </c>
      <c r="J934" s="53">
        <v>0</v>
      </c>
      <c r="K934" s="53">
        <v>0</v>
      </c>
      <c r="L934" s="53">
        <v>1</v>
      </c>
      <c r="M934" s="53" t="s">
        <v>4545</v>
      </c>
    </row>
    <row r="935" spans="2:16" hidden="1">
      <c r="B935" s="9">
        <v>46191</v>
      </c>
      <c r="C935" s="53" t="s">
        <v>627</v>
      </c>
      <c r="D935" s="53" t="s">
        <v>4529</v>
      </c>
      <c r="E935" s="53">
        <v>4</v>
      </c>
      <c r="F935" s="11">
        <v>0</v>
      </c>
      <c r="G935" s="53">
        <v>0</v>
      </c>
      <c r="H935" s="53">
        <v>2</v>
      </c>
      <c r="I935" s="53">
        <v>0</v>
      </c>
      <c r="J935" s="53">
        <v>0</v>
      </c>
      <c r="K935" s="53">
        <v>0</v>
      </c>
      <c r="L935" s="53">
        <v>2</v>
      </c>
      <c r="M935" s="53"/>
      <c r="O935" s="13" t="s">
        <v>4545</v>
      </c>
      <c r="P935" s="13" t="s">
        <v>4546</v>
      </c>
    </row>
    <row r="936" spans="2:16" hidden="1">
      <c r="B936" s="9">
        <v>46191</v>
      </c>
      <c r="C936" s="53" t="s">
        <v>2496</v>
      </c>
      <c r="D936" s="53" t="s">
        <v>4499</v>
      </c>
      <c r="E936" s="53">
        <v>2</v>
      </c>
      <c r="F936" s="11">
        <v>1</v>
      </c>
      <c r="G936" s="53">
        <v>0</v>
      </c>
      <c r="H936" s="53">
        <v>4</v>
      </c>
      <c r="I936" s="53">
        <v>0</v>
      </c>
      <c r="J936" s="53">
        <v>0</v>
      </c>
      <c r="K936" s="53">
        <v>0</v>
      </c>
      <c r="L936" s="53">
        <v>4</v>
      </c>
      <c r="M936" s="53" t="s">
        <v>4545</v>
      </c>
    </row>
    <row r="937" spans="2:16" hidden="1">
      <c r="B937" s="9">
        <v>46191</v>
      </c>
      <c r="C937" s="53" t="s">
        <v>2496</v>
      </c>
      <c r="D937" s="53" t="s">
        <v>4220</v>
      </c>
      <c r="E937" s="53">
        <v>4</v>
      </c>
      <c r="F937" s="11">
        <v>0</v>
      </c>
      <c r="G937" s="53">
        <v>0</v>
      </c>
      <c r="H937" s="53">
        <v>0</v>
      </c>
      <c r="I937" s="53">
        <v>0</v>
      </c>
      <c r="J937" s="53">
        <v>0</v>
      </c>
      <c r="K937" s="53">
        <v>0</v>
      </c>
      <c r="L937" s="53">
        <v>0</v>
      </c>
      <c r="M937" s="53"/>
    </row>
    <row r="938" spans="2:16" hidden="1">
      <c r="B938" s="9">
        <v>46191</v>
      </c>
      <c r="C938" s="53" t="s">
        <v>4547</v>
      </c>
      <c r="D938" s="53" t="s">
        <v>4530</v>
      </c>
      <c r="E938" s="53">
        <v>13</v>
      </c>
      <c r="F938" s="11">
        <v>0</v>
      </c>
      <c r="G938" s="53">
        <v>0</v>
      </c>
      <c r="H938" s="53">
        <v>2</v>
      </c>
      <c r="I938" s="53">
        <v>0</v>
      </c>
      <c r="J938" s="53">
        <v>0</v>
      </c>
      <c r="K938" s="53">
        <v>0</v>
      </c>
      <c r="L938" s="53">
        <v>2</v>
      </c>
      <c r="M938" s="53" t="s">
        <v>4545</v>
      </c>
    </row>
    <row r="939" spans="2:16" hidden="1">
      <c r="B939" s="9">
        <v>46191</v>
      </c>
      <c r="C939" s="53" t="s">
        <v>2496</v>
      </c>
      <c r="D939" s="53" t="s">
        <v>4298</v>
      </c>
      <c r="E939" s="53">
        <v>7</v>
      </c>
      <c r="F939" s="11">
        <v>0</v>
      </c>
      <c r="G939" s="53">
        <v>0</v>
      </c>
      <c r="H939" s="53">
        <v>1</v>
      </c>
      <c r="I939" s="53">
        <v>0</v>
      </c>
      <c r="J939" s="53">
        <v>0</v>
      </c>
      <c r="K939" s="53">
        <v>0</v>
      </c>
      <c r="L939" s="53">
        <v>1</v>
      </c>
      <c r="M939" s="53"/>
      <c r="O939" s="13" t="s">
        <v>4545</v>
      </c>
      <c r="P939" s="13" t="s">
        <v>4546</v>
      </c>
    </row>
    <row r="940" spans="2:16" hidden="1">
      <c r="B940" s="9">
        <v>46191</v>
      </c>
      <c r="C940" s="53" t="s">
        <v>2496</v>
      </c>
      <c r="D940" s="53" t="s">
        <v>4148</v>
      </c>
      <c r="E940" s="53">
        <v>4</v>
      </c>
      <c r="F940" s="11">
        <v>0</v>
      </c>
      <c r="G940" s="53">
        <v>0</v>
      </c>
      <c r="H940" s="53">
        <v>0</v>
      </c>
      <c r="I940" s="53">
        <v>0</v>
      </c>
      <c r="J940" s="53">
        <v>0</v>
      </c>
      <c r="K940" s="53">
        <v>0</v>
      </c>
      <c r="L940" s="53">
        <v>0</v>
      </c>
      <c r="M940" s="53"/>
    </row>
    <row r="941" spans="2:16" ht="16.5" hidden="1" customHeight="1">
      <c r="B941" s="9">
        <v>46191</v>
      </c>
      <c r="C941" s="53" t="s">
        <v>627</v>
      </c>
      <c r="D941" s="53" t="s">
        <v>4531</v>
      </c>
      <c r="E941" s="53">
        <v>7</v>
      </c>
      <c r="F941" s="11">
        <v>3</v>
      </c>
      <c r="G941" s="53">
        <v>0</v>
      </c>
      <c r="H941" s="53">
        <v>8</v>
      </c>
      <c r="I941" s="53">
        <v>0</v>
      </c>
      <c r="J941" s="53">
        <v>0</v>
      </c>
      <c r="K941" s="53">
        <v>0</v>
      </c>
      <c r="L941" s="53">
        <v>8</v>
      </c>
      <c r="M941" s="53"/>
      <c r="O941" s="13" t="s">
        <v>4545</v>
      </c>
      <c r="P941" s="13" t="s">
        <v>4549</v>
      </c>
    </row>
    <row r="942" spans="2:16" ht="16.5" hidden="1" customHeight="1">
      <c r="B942" s="9">
        <v>46191</v>
      </c>
      <c r="C942" s="53" t="s">
        <v>2960</v>
      </c>
      <c r="D942" s="53" t="s">
        <v>4532</v>
      </c>
      <c r="E942" s="53">
        <v>1</v>
      </c>
      <c r="F942" s="11">
        <v>0</v>
      </c>
      <c r="G942" s="53">
        <v>0</v>
      </c>
      <c r="H942" s="53">
        <v>0</v>
      </c>
      <c r="I942" s="53">
        <v>0</v>
      </c>
      <c r="J942" s="53">
        <v>0</v>
      </c>
      <c r="K942" s="53">
        <v>0</v>
      </c>
      <c r="L942" s="53">
        <v>0</v>
      </c>
      <c r="M942" s="53"/>
    </row>
    <row r="943" spans="2:16" ht="16.5" hidden="1" customHeight="1">
      <c r="B943" s="9">
        <v>46191</v>
      </c>
      <c r="C943" s="53" t="s">
        <v>2960</v>
      </c>
      <c r="D943" s="53" t="s">
        <v>4533</v>
      </c>
      <c r="E943" s="53">
        <v>1</v>
      </c>
      <c r="F943" s="11">
        <v>0</v>
      </c>
      <c r="G943" s="53">
        <v>0</v>
      </c>
      <c r="H943" s="53">
        <v>0</v>
      </c>
      <c r="I943" s="53">
        <v>0</v>
      </c>
      <c r="J943" s="53">
        <v>0</v>
      </c>
      <c r="K943" s="53">
        <v>0</v>
      </c>
      <c r="L943" s="53">
        <v>0</v>
      </c>
      <c r="M943" s="53"/>
    </row>
    <row r="944" spans="2:16" ht="16.5" hidden="1" customHeight="1">
      <c r="B944" s="9">
        <v>46191</v>
      </c>
      <c r="C944" s="53" t="s">
        <v>2960</v>
      </c>
      <c r="D944" s="53" t="s">
        <v>4534</v>
      </c>
      <c r="E944" s="53">
        <v>1</v>
      </c>
      <c r="F944" s="11">
        <v>0</v>
      </c>
      <c r="G944" s="53">
        <v>0</v>
      </c>
      <c r="H944" s="53">
        <v>0</v>
      </c>
      <c r="I944" s="53">
        <v>0</v>
      </c>
      <c r="J944" s="53">
        <v>0</v>
      </c>
      <c r="K944" s="53">
        <v>0</v>
      </c>
      <c r="L944" s="53">
        <v>0</v>
      </c>
      <c r="M944" s="53"/>
    </row>
    <row r="945" spans="2:16" ht="16.5" hidden="1" customHeight="1">
      <c r="B945" s="9">
        <v>46191</v>
      </c>
      <c r="C945" s="53" t="s">
        <v>2960</v>
      </c>
      <c r="D945" s="53" t="s">
        <v>4535</v>
      </c>
      <c r="E945" s="53">
        <v>2</v>
      </c>
      <c r="F945" s="11">
        <v>0</v>
      </c>
      <c r="G945" s="53">
        <v>0</v>
      </c>
      <c r="H945" s="53">
        <v>4</v>
      </c>
      <c r="I945" s="53">
        <v>0</v>
      </c>
      <c r="J945" s="53">
        <v>0</v>
      </c>
      <c r="K945" s="53">
        <v>0</v>
      </c>
      <c r="L945" s="53">
        <v>4</v>
      </c>
      <c r="M945" s="53" t="s">
        <v>4548</v>
      </c>
    </row>
    <row r="946" spans="2:16" ht="16.5" hidden="1" customHeight="1">
      <c r="B946" s="9">
        <v>46191</v>
      </c>
      <c r="C946" s="53" t="s">
        <v>2381</v>
      </c>
      <c r="D946" s="53" t="s">
        <v>4538</v>
      </c>
      <c r="E946" s="53">
        <v>2</v>
      </c>
      <c r="F946" s="11">
        <v>2</v>
      </c>
      <c r="G946" s="53">
        <v>0</v>
      </c>
      <c r="H946" s="53">
        <v>7</v>
      </c>
      <c r="I946" s="53">
        <v>0</v>
      </c>
      <c r="J946" s="53">
        <v>0</v>
      </c>
      <c r="K946" s="53">
        <v>0</v>
      </c>
      <c r="L946" s="53">
        <v>7</v>
      </c>
      <c r="M946" s="53" t="s">
        <v>4548</v>
      </c>
      <c r="O946" s="13" t="s">
        <v>4548</v>
      </c>
      <c r="P946" s="13" t="s">
        <v>4546</v>
      </c>
    </row>
    <row r="947" spans="2:16" ht="16.5" hidden="1" customHeight="1">
      <c r="B947" s="9">
        <v>46191</v>
      </c>
      <c r="C947" s="53" t="s">
        <v>2496</v>
      </c>
      <c r="D947" s="53" t="s">
        <v>4539</v>
      </c>
      <c r="E947" s="53">
        <v>1</v>
      </c>
      <c r="F947" s="11">
        <v>1</v>
      </c>
      <c r="G947" s="53">
        <v>0</v>
      </c>
      <c r="H947" s="53">
        <v>0</v>
      </c>
      <c r="I947" s="53">
        <v>0</v>
      </c>
      <c r="J947" s="53">
        <v>0</v>
      </c>
      <c r="K947" s="53">
        <v>0</v>
      </c>
      <c r="L947" s="53">
        <v>0</v>
      </c>
      <c r="M947" s="53"/>
    </row>
    <row r="948" spans="2:16" ht="16.5" hidden="1" customHeight="1">
      <c r="B948" s="9">
        <v>46191</v>
      </c>
      <c r="C948" s="53" t="s">
        <v>2381</v>
      </c>
      <c r="D948" s="53" t="s">
        <v>4551</v>
      </c>
      <c r="E948" s="53">
        <v>3</v>
      </c>
      <c r="F948" s="11">
        <v>2</v>
      </c>
      <c r="G948" s="53">
        <v>0</v>
      </c>
      <c r="H948" s="53">
        <v>13</v>
      </c>
      <c r="I948" s="53">
        <v>0</v>
      </c>
      <c r="J948" s="53">
        <v>0</v>
      </c>
      <c r="K948" s="53">
        <v>0</v>
      </c>
      <c r="L948" s="53">
        <v>13</v>
      </c>
      <c r="M948" s="53" t="s">
        <v>4550</v>
      </c>
    </row>
    <row r="949" spans="2:16" hidden="1">
      <c r="B949" s="9">
        <v>46192</v>
      </c>
      <c r="C949" s="53" t="s">
        <v>2381</v>
      </c>
      <c r="D949" s="53" t="s">
        <v>4536</v>
      </c>
      <c r="E949" s="53">
        <v>1</v>
      </c>
      <c r="F949" s="11">
        <v>0</v>
      </c>
      <c r="G949" s="53">
        <v>0</v>
      </c>
      <c r="H949" s="53">
        <v>0</v>
      </c>
      <c r="I949" s="53">
        <v>0</v>
      </c>
      <c r="J949" s="53">
        <v>0</v>
      </c>
      <c r="K949" s="53">
        <v>0</v>
      </c>
      <c r="L949" s="53">
        <v>0</v>
      </c>
      <c r="M949" s="53"/>
    </row>
    <row r="950" spans="2:16" hidden="1">
      <c r="B950" s="9">
        <v>46192</v>
      </c>
      <c r="C950" s="53" t="s">
        <v>2381</v>
      </c>
      <c r="D950" s="53" t="s">
        <v>4387</v>
      </c>
      <c r="E950" s="53">
        <v>4</v>
      </c>
      <c r="F950" s="11">
        <v>0</v>
      </c>
      <c r="G950" s="53">
        <v>0</v>
      </c>
      <c r="H950" s="53">
        <v>0</v>
      </c>
      <c r="I950" s="53">
        <v>0</v>
      </c>
      <c r="J950" s="53">
        <v>0</v>
      </c>
      <c r="K950" s="53">
        <v>0</v>
      </c>
      <c r="L950" s="53">
        <v>0</v>
      </c>
      <c r="M950" s="53"/>
    </row>
    <row r="951" spans="2:16" hidden="1">
      <c r="B951" s="9">
        <v>46192</v>
      </c>
      <c r="C951" s="53" t="s">
        <v>2960</v>
      </c>
      <c r="D951" s="53" t="s">
        <v>4537</v>
      </c>
      <c r="E951" s="53">
        <v>2</v>
      </c>
      <c r="F951" s="11">
        <v>0</v>
      </c>
      <c r="G951" s="53">
        <v>0</v>
      </c>
      <c r="H951" s="53">
        <v>0</v>
      </c>
      <c r="I951" s="53">
        <v>0</v>
      </c>
      <c r="J951" s="53">
        <v>0</v>
      </c>
      <c r="K951" s="53">
        <v>0</v>
      </c>
      <c r="L951" s="53">
        <v>0</v>
      </c>
      <c r="M951" s="53"/>
    </row>
    <row r="952" spans="2:16" ht="16.5" hidden="1" customHeight="1">
      <c r="B952" s="9">
        <v>46192</v>
      </c>
      <c r="C952" s="53" t="s">
        <v>2960</v>
      </c>
      <c r="D952" s="53" t="s">
        <v>4552</v>
      </c>
      <c r="E952" s="53">
        <v>3</v>
      </c>
      <c r="F952" s="11">
        <v>0</v>
      </c>
      <c r="G952" s="53">
        <v>0</v>
      </c>
      <c r="H952" s="53">
        <v>0</v>
      </c>
      <c r="I952" s="53">
        <v>0</v>
      </c>
      <c r="J952" s="53">
        <v>0</v>
      </c>
      <c r="K952" s="53">
        <v>0</v>
      </c>
      <c r="L952" s="53">
        <v>0</v>
      </c>
      <c r="M952" s="53"/>
    </row>
    <row r="953" spans="2:16" ht="16.5" hidden="1" customHeight="1">
      <c r="B953" s="9">
        <v>46192</v>
      </c>
      <c r="C953" s="53" t="s">
        <v>2960</v>
      </c>
      <c r="D953" s="53" t="s">
        <v>4553</v>
      </c>
      <c r="E953" s="53">
        <v>5</v>
      </c>
      <c r="F953" s="11">
        <v>0</v>
      </c>
      <c r="G953" s="53">
        <v>0</v>
      </c>
      <c r="H953" s="53">
        <v>0</v>
      </c>
      <c r="I953" s="53">
        <v>0</v>
      </c>
      <c r="J953" s="53">
        <v>0</v>
      </c>
      <c r="K953" s="53">
        <v>0</v>
      </c>
      <c r="L953" s="53">
        <v>0</v>
      </c>
      <c r="M953" s="53"/>
    </row>
    <row r="954" spans="2:16" ht="16.5" hidden="1" customHeight="1">
      <c r="B954" s="9">
        <v>46192</v>
      </c>
      <c r="C954" s="53" t="s">
        <v>2960</v>
      </c>
      <c r="D954" s="53" t="s">
        <v>4554</v>
      </c>
      <c r="E954" s="53">
        <v>2</v>
      </c>
      <c r="F954" s="11">
        <v>0</v>
      </c>
      <c r="G954" s="53">
        <v>0</v>
      </c>
      <c r="H954" s="53">
        <v>0</v>
      </c>
      <c r="I954" s="53">
        <v>0</v>
      </c>
      <c r="J954" s="53">
        <v>0</v>
      </c>
      <c r="K954" s="53">
        <v>0</v>
      </c>
      <c r="L954" s="53">
        <v>0</v>
      </c>
      <c r="M954" s="53"/>
    </row>
    <row r="955" spans="2:16" hidden="1">
      <c r="B955" s="9">
        <v>46192</v>
      </c>
      <c r="C955" s="53" t="s">
        <v>2960</v>
      </c>
      <c r="D955" s="53" t="s">
        <v>4555</v>
      </c>
      <c r="E955" s="53">
        <v>3</v>
      </c>
      <c r="F955" s="11">
        <v>0</v>
      </c>
      <c r="G955" s="53">
        <v>0</v>
      </c>
      <c r="H955" s="53">
        <v>0</v>
      </c>
      <c r="I955" s="53">
        <v>0</v>
      </c>
      <c r="J955" s="53">
        <v>0</v>
      </c>
      <c r="K955" s="53">
        <v>0</v>
      </c>
      <c r="L955" s="53">
        <v>0</v>
      </c>
      <c r="M955" s="53"/>
    </row>
    <row r="956" spans="2:16" hidden="1">
      <c r="B956" s="9">
        <v>46192</v>
      </c>
      <c r="C956" s="53" t="s">
        <v>2496</v>
      </c>
      <c r="D956" s="53" t="s">
        <v>3804</v>
      </c>
      <c r="E956" s="53">
        <v>1</v>
      </c>
      <c r="F956" s="11">
        <v>0</v>
      </c>
      <c r="G956" s="53">
        <v>0</v>
      </c>
      <c r="H956" s="53">
        <v>0</v>
      </c>
      <c r="I956" s="53">
        <v>0</v>
      </c>
      <c r="J956" s="53">
        <v>0</v>
      </c>
      <c r="K956" s="53">
        <v>0</v>
      </c>
      <c r="L956" s="53">
        <v>0</v>
      </c>
      <c r="M956" s="53"/>
    </row>
    <row r="957" spans="2:16" hidden="1">
      <c r="B957" s="9">
        <v>46192</v>
      </c>
      <c r="C957" s="53" t="s">
        <v>2496</v>
      </c>
      <c r="D957" s="53" t="s">
        <v>4420</v>
      </c>
      <c r="E957" s="53">
        <v>13</v>
      </c>
      <c r="F957" s="11">
        <v>0</v>
      </c>
      <c r="G957" s="11">
        <v>0</v>
      </c>
      <c r="H957" s="11">
        <v>0</v>
      </c>
      <c r="I957" s="11">
        <v>0</v>
      </c>
      <c r="J957" s="11">
        <v>0</v>
      </c>
      <c r="K957" s="11">
        <v>0</v>
      </c>
      <c r="L957" s="11">
        <v>0</v>
      </c>
      <c r="M957" s="53"/>
    </row>
    <row r="958" spans="2:16" hidden="1">
      <c r="B958" s="9">
        <v>46192</v>
      </c>
      <c r="C958" s="53" t="s">
        <v>2381</v>
      </c>
      <c r="D958" s="53" t="s">
        <v>4437</v>
      </c>
      <c r="E958" s="53">
        <v>1</v>
      </c>
      <c r="F958" s="11">
        <v>0</v>
      </c>
      <c r="G958" s="53">
        <v>0</v>
      </c>
      <c r="H958" s="53">
        <v>0</v>
      </c>
      <c r="I958" s="53">
        <v>0</v>
      </c>
      <c r="J958" s="53">
        <v>0</v>
      </c>
      <c r="K958" s="53">
        <v>0</v>
      </c>
      <c r="L958" s="53">
        <v>0</v>
      </c>
      <c r="M958" s="53"/>
    </row>
    <row r="959" spans="2:16" hidden="1">
      <c r="B959" s="9">
        <v>46192</v>
      </c>
      <c r="C959" s="53" t="s">
        <v>2381</v>
      </c>
      <c r="D959" s="53" t="s">
        <v>4438</v>
      </c>
      <c r="E959" s="53">
        <v>12</v>
      </c>
      <c r="F959" s="11">
        <v>0</v>
      </c>
      <c r="G959" s="53">
        <v>0</v>
      </c>
      <c r="H959" s="53">
        <v>1</v>
      </c>
      <c r="I959" s="53">
        <v>0</v>
      </c>
      <c r="J959" s="53">
        <v>0</v>
      </c>
      <c r="K959" s="53">
        <v>0</v>
      </c>
      <c r="L959" s="53">
        <v>1</v>
      </c>
      <c r="M959" s="53"/>
      <c r="O959" s="13" t="s">
        <v>4564</v>
      </c>
      <c r="P959" s="13" t="s">
        <v>4565</v>
      </c>
    </row>
    <row r="960" spans="2:16" hidden="1">
      <c r="B960" s="9">
        <v>46192</v>
      </c>
      <c r="C960" s="53" t="s">
        <v>2496</v>
      </c>
      <c r="D960" s="53" t="s">
        <v>4347</v>
      </c>
      <c r="E960" s="53">
        <v>3</v>
      </c>
      <c r="F960" s="11">
        <v>0</v>
      </c>
      <c r="G960" s="53">
        <v>0</v>
      </c>
      <c r="H960" s="53">
        <v>0</v>
      </c>
      <c r="I960" s="53">
        <v>0</v>
      </c>
      <c r="J960" s="53">
        <v>0</v>
      </c>
      <c r="K960" s="53">
        <v>0</v>
      </c>
      <c r="L960" s="53">
        <v>0</v>
      </c>
      <c r="M960" s="53"/>
    </row>
    <row r="961" spans="2:17" ht="16.5" hidden="1" customHeight="1">
      <c r="B961" s="9">
        <v>46192</v>
      </c>
      <c r="C961" s="53" t="s">
        <v>2496</v>
      </c>
      <c r="D961" s="53" t="s">
        <v>4421</v>
      </c>
      <c r="E961" s="53">
        <v>11</v>
      </c>
      <c r="F961" s="11">
        <v>0</v>
      </c>
      <c r="G961" s="11">
        <v>0</v>
      </c>
      <c r="H961" s="11">
        <v>0</v>
      </c>
      <c r="I961" s="11">
        <v>0</v>
      </c>
      <c r="J961" s="11">
        <v>0</v>
      </c>
      <c r="K961" s="11">
        <v>0</v>
      </c>
      <c r="L961" s="11">
        <v>0</v>
      </c>
      <c r="M961" s="13"/>
    </row>
    <row r="962" spans="2:17" ht="16.5" hidden="1" customHeight="1">
      <c r="B962" s="9">
        <v>46192</v>
      </c>
      <c r="C962" s="53" t="s">
        <v>2496</v>
      </c>
      <c r="D962" s="53" t="s">
        <v>4556</v>
      </c>
      <c r="E962" s="53">
        <v>2</v>
      </c>
      <c r="F962" s="11">
        <v>0</v>
      </c>
      <c r="G962" s="11">
        <v>0</v>
      </c>
      <c r="H962" s="11">
        <v>0</v>
      </c>
      <c r="I962" s="11">
        <v>0</v>
      </c>
      <c r="J962" s="11">
        <v>0</v>
      </c>
      <c r="K962" s="11">
        <v>0</v>
      </c>
      <c r="L962" s="11">
        <v>0</v>
      </c>
      <c r="M962" s="53"/>
    </row>
    <row r="963" spans="2:17" hidden="1">
      <c r="B963" s="9">
        <v>46192</v>
      </c>
      <c r="C963" s="53" t="s">
        <v>2496</v>
      </c>
      <c r="D963" s="53" t="s">
        <v>4332</v>
      </c>
      <c r="E963" s="53">
        <v>9</v>
      </c>
      <c r="F963" s="11">
        <v>0</v>
      </c>
      <c r="G963" s="11">
        <v>0</v>
      </c>
      <c r="H963" s="11">
        <v>0</v>
      </c>
      <c r="I963" s="11">
        <v>0</v>
      </c>
      <c r="J963" s="11">
        <v>0</v>
      </c>
      <c r="K963" s="11">
        <v>0</v>
      </c>
      <c r="L963" s="11">
        <v>0</v>
      </c>
      <c r="M963" s="53"/>
    </row>
    <row r="964" spans="2:17" hidden="1">
      <c r="B964" s="9">
        <v>46192</v>
      </c>
      <c r="C964" s="53" t="s">
        <v>2381</v>
      </c>
      <c r="D964" s="53" t="s">
        <v>4433</v>
      </c>
      <c r="E964" s="53">
        <v>10</v>
      </c>
      <c r="F964" s="11">
        <v>0</v>
      </c>
      <c r="G964" s="11">
        <v>0</v>
      </c>
      <c r="H964" s="11">
        <v>0</v>
      </c>
      <c r="I964" s="11">
        <v>0</v>
      </c>
      <c r="J964" s="11">
        <v>0</v>
      </c>
      <c r="K964" s="11">
        <v>0</v>
      </c>
      <c r="L964" s="11">
        <v>0</v>
      </c>
      <c r="M964" s="53"/>
    </row>
    <row r="965" spans="2:17" hidden="1">
      <c r="B965" s="9">
        <v>46192</v>
      </c>
      <c r="C965" s="53" t="s">
        <v>2496</v>
      </c>
      <c r="D965" s="53" t="s">
        <v>4254</v>
      </c>
      <c r="E965" s="53">
        <v>5</v>
      </c>
      <c r="F965" s="11">
        <v>0</v>
      </c>
      <c r="G965" s="53">
        <v>0</v>
      </c>
      <c r="H965" s="53">
        <v>1</v>
      </c>
      <c r="I965" s="53">
        <v>0</v>
      </c>
      <c r="J965" s="53">
        <v>0</v>
      </c>
      <c r="K965" s="53">
        <v>0</v>
      </c>
      <c r="L965" s="53">
        <v>1</v>
      </c>
      <c r="M965" s="13" t="s">
        <v>4564</v>
      </c>
    </row>
    <row r="966" spans="2:17" ht="16.2" hidden="1" customHeight="1">
      <c r="B966" s="9">
        <v>46192</v>
      </c>
      <c r="C966" s="53" t="s">
        <v>2381</v>
      </c>
      <c r="D966" s="53" t="s">
        <v>4538</v>
      </c>
      <c r="E966" s="53">
        <v>2</v>
      </c>
      <c r="F966" s="11">
        <v>2</v>
      </c>
      <c r="G966" s="53">
        <v>0</v>
      </c>
      <c r="H966" s="53">
        <v>0</v>
      </c>
      <c r="I966" s="53">
        <v>0</v>
      </c>
      <c r="J966" s="53">
        <v>0</v>
      </c>
      <c r="K966" s="53">
        <v>0</v>
      </c>
      <c r="L966" s="53">
        <v>0</v>
      </c>
      <c r="M966" s="53"/>
    </row>
    <row r="967" spans="2:17" ht="16.5" hidden="1" customHeight="1">
      <c r="B967" s="9">
        <v>46192</v>
      </c>
      <c r="C967" s="53" t="s">
        <v>2381</v>
      </c>
      <c r="D967" s="53" t="s">
        <v>4559</v>
      </c>
      <c r="E967" s="53">
        <v>2</v>
      </c>
      <c r="F967" s="11">
        <v>2</v>
      </c>
      <c r="G967" s="53">
        <v>0</v>
      </c>
      <c r="H967" s="53">
        <v>4</v>
      </c>
      <c r="I967" s="53">
        <v>0</v>
      </c>
      <c r="J967" s="53">
        <v>0</v>
      </c>
      <c r="K967" s="53">
        <v>0</v>
      </c>
      <c r="L967" s="53">
        <v>4</v>
      </c>
      <c r="M967" s="53" t="s">
        <v>4566</v>
      </c>
      <c r="N967" s="53"/>
      <c r="O967" s="53"/>
      <c r="P967" s="53"/>
      <c r="Q967" s="7"/>
    </row>
    <row r="968" spans="2:17" ht="16.5" hidden="1" customHeight="1">
      <c r="B968" s="9">
        <v>46192</v>
      </c>
      <c r="C968" s="53" t="s">
        <v>2496</v>
      </c>
      <c r="D968" s="53" t="s">
        <v>4560</v>
      </c>
      <c r="E968" s="53">
        <v>1</v>
      </c>
      <c r="F968" s="11">
        <v>1</v>
      </c>
      <c r="G968" s="53">
        <v>0</v>
      </c>
      <c r="H968" s="53">
        <v>0</v>
      </c>
      <c r="I968" s="53">
        <v>0</v>
      </c>
      <c r="J968" s="53">
        <v>0</v>
      </c>
      <c r="K968" s="53">
        <v>0</v>
      </c>
      <c r="L968" s="53">
        <v>0</v>
      </c>
      <c r="M968" s="53"/>
      <c r="N968" s="53"/>
      <c r="O968" s="53"/>
      <c r="P968" s="53"/>
      <c r="Q968" s="7"/>
    </row>
    <row r="969" spans="2:17" hidden="1">
      <c r="B969" s="9">
        <v>46193</v>
      </c>
      <c r="C969" s="53" t="s">
        <v>2381</v>
      </c>
      <c r="D969" s="53" t="s">
        <v>4425</v>
      </c>
      <c r="E969" s="53">
        <v>8</v>
      </c>
      <c r="F969" s="11">
        <v>0</v>
      </c>
      <c r="G969" s="53">
        <v>0</v>
      </c>
      <c r="H969" s="53">
        <v>0</v>
      </c>
      <c r="I969" s="53">
        <v>0</v>
      </c>
      <c r="J969" s="53">
        <v>0</v>
      </c>
      <c r="K969" s="53">
        <v>0</v>
      </c>
      <c r="L969" s="53">
        <v>0</v>
      </c>
      <c r="M969" s="53"/>
    </row>
    <row r="970" spans="2:17" hidden="1">
      <c r="B970" s="9">
        <v>46193</v>
      </c>
      <c r="C970" s="53" t="s">
        <v>2975</v>
      </c>
      <c r="D970" s="53" t="s">
        <v>4412</v>
      </c>
      <c r="E970" s="53">
        <v>12</v>
      </c>
      <c r="F970" s="11">
        <v>0</v>
      </c>
      <c r="G970" s="53">
        <v>0</v>
      </c>
      <c r="H970" s="53">
        <v>2</v>
      </c>
      <c r="I970" s="53">
        <v>1</v>
      </c>
      <c r="J970" s="53">
        <v>0</v>
      </c>
      <c r="K970" s="53">
        <v>0</v>
      </c>
      <c r="L970" s="53">
        <v>3</v>
      </c>
      <c r="M970" s="53" t="s">
        <v>4565</v>
      </c>
    </row>
    <row r="971" spans="2:17" hidden="1">
      <c r="B971" s="9">
        <v>46193</v>
      </c>
      <c r="C971" s="53" t="s">
        <v>2496</v>
      </c>
      <c r="D971" s="53" t="s">
        <v>4294</v>
      </c>
      <c r="E971" s="53">
        <v>4</v>
      </c>
      <c r="F971" s="11">
        <v>0</v>
      </c>
      <c r="G971" s="53">
        <v>0</v>
      </c>
      <c r="H971" s="53">
        <v>0</v>
      </c>
      <c r="I971" s="53">
        <v>0</v>
      </c>
      <c r="J971" s="53">
        <v>0</v>
      </c>
      <c r="K971" s="53">
        <v>0</v>
      </c>
      <c r="L971" s="53">
        <v>0</v>
      </c>
      <c r="M971" s="53"/>
    </row>
    <row r="972" spans="2:17" hidden="1">
      <c r="B972" s="9">
        <v>46193</v>
      </c>
      <c r="C972" s="53" t="s">
        <v>2496</v>
      </c>
      <c r="D972" s="53" t="s">
        <v>4295</v>
      </c>
      <c r="E972" s="53">
        <v>1</v>
      </c>
      <c r="F972" s="11">
        <v>0</v>
      </c>
      <c r="G972" s="53">
        <v>0</v>
      </c>
      <c r="H972" s="53">
        <v>0</v>
      </c>
      <c r="I972" s="53">
        <v>0</v>
      </c>
      <c r="J972" s="53">
        <v>0</v>
      </c>
      <c r="K972" s="53">
        <v>0</v>
      </c>
      <c r="L972" s="53">
        <v>0</v>
      </c>
      <c r="M972" s="53"/>
    </row>
    <row r="973" spans="2:17" hidden="1">
      <c r="B973" s="9">
        <v>46193</v>
      </c>
      <c r="C973" s="53" t="s">
        <v>2960</v>
      </c>
      <c r="D973" s="53" t="s">
        <v>4557</v>
      </c>
      <c r="E973" s="53">
        <v>1</v>
      </c>
      <c r="F973" s="11">
        <v>0</v>
      </c>
      <c r="G973" s="53">
        <v>0</v>
      </c>
      <c r="H973" s="53">
        <v>0</v>
      </c>
      <c r="I973" s="53">
        <v>33</v>
      </c>
      <c r="J973" s="53">
        <v>0</v>
      </c>
      <c r="K973" s="53">
        <v>0</v>
      </c>
      <c r="L973" s="53">
        <v>33</v>
      </c>
      <c r="M973" s="53" t="s">
        <v>4565</v>
      </c>
    </row>
    <row r="974" spans="2:17" hidden="1">
      <c r="B974" s="9">
        <v>46193</v>
      </c>
      <c r="C974" s="53" t="s">
        <v>2496</v>
      </c>
      <c r="D974" s="53" t="s">
        <v>4341</v>
      </c>
      <c r="E974" s="53">
        <v>12</v>
      </c>
      <c r="F974" s="11">
        <v>0</v>
      </c>
      <c r="G974" s="53">
        <v>0</v>
      </c>
      <c r="H974" s="53">
        <v>0</v>
      </c>
      <c r="I974" s="53">
        <v>0</v>
      </c>
      <c r="J974" s="53">
        <v>0</v>
      </c>
      <c r="K974" s="53">
        <v>0</v>
      </c>
      <c r="L974" s="53">
        <v>0</v>
      </c>
      <c r="M974" s="53"/>
    </row>
    <row r="975" spans="2:17" hidden="1">
      <c r="B975" s="9">
        <v>46193</v>
      </c>
      <c r="C975" s="53" t="s">
        <v>627</v>
      </c>
      <c r="D975" s="53" t="s">
        <v>4558</v>
      </c>
      <c r="E975" s="53">
        <v>3</v>
      </c>
      <c r="F975" s="11">
        <v>0</v>
      </c>
      <c r="G975" s="53">
        <v>0</v>
      </c>
      <c r="H975" s="53">
        <v>0</v>
      </c>
      <c r="I975" s="53">
        <v>0</v>
      </c>
      <c r="J975" s="53">
        <v>0</v>
      </c>
      <c r="K975" s="53">
        <v>0</v>
      </c>
      <c r="L975" s="53">
        <v>0</v>
      </c>
      <c r="M975" s="53"/>
    </row>
    <row r="976" spans="2:17" hidden="1">
      <c r="B976" s="9">
        <v>46193</v>
      </c>
      <c r="C976" s="53" t="s">
        <v>627</v>
      </c>
      <c r="D976" s="53" t="s">
        <v>4519</v>
      </c>
      <c r="E976" s="53">
        <v>1</v>
      </c>
      <c r="F976" s="11">
        <v>0</v>
      </c>
      <c r="G976" s="53">
        <v>0</v>
      </c>
      <c r="H976" s="53">
        <v>0</v>
      </c>
      <c r="I976" s="53">
        <v>0</v>
      </c>
      <c r="J976" s="53">
        <v>0</v>
      </c>
      <c r="K976" s="53">
        <v>0</v>
      </c>
      <c r="L976" s="53">
        <v>0</v>
      </c>
      <c r="M976" s="53"/>
    </row>
    <row r="977" spans="2:17" hidden="1">
      <c r="B977" s="9">
        <v>46193</v>
      </c>
      <c r="C977" s="53" t="s">
        <v>627</v>
      </c>
      <c r="D977" s="53" t="s">
        <v>4568</v>
      </c>
      <c r="E977" s="53">
        <v>1</v>
      </c>
      <c r="F977" s="11">
        <v>0</v>
      </c>
      <c r="G977" s="53">
        <v>0</v>
      </c>
      <c r="H977" s="53">
        <v>0</v>
      </c>
      <c r="I977" s="53">
        <v>0</v>
      </c>
      <c r="J977" s="53">
        <v>0</v>
      </c>
      <c r="K977" s="53">
        <v>0</v>
      </c>
      <c r="L977" s="53">
        <v>0</v>
      </c>
      <c r="M977" s="53"/>
    </row>
    <row r="978" spans="2:17" hidden="1">
      <c r="B978" s="9">
        <v>46193</v>
      </c>
      <c r="C978" s="53" t="s">
        <v>627</v>
      </c>
      <c r="D978" s="53" t="s">
        <v>4520</v>
      </c>
      <c r="E978" s="53">
        <v>2</v>
      </c>
      <c r="F978" s="11">
        <v>0</v>
      </c>
      <c r="G978" s="53">
        <v>0</v>
      </c>
      <c r="H978" s="53">
        <v>0</v>
      </c>
      <c r="I978" s="53">
        <v>0</v>
      </c>
      <c r="J978" s="53">
        <v>0</v>
      </c>
      <c r="K978" s="53">
        <v>0</v>
      </c>
      <c r="L978" s="53">
        <v>0</v>
      </c>
      <c r="M978" s="53"/>
    </row>
    <row r="979" spans="2:17" hidden="1">
      <c r="B979" s="9">
        <v>46193</v>
      </c>
      <c r="C979" s="53" t="s">
        <v>2381</v>
      </c>
      <c r="D979" s="53" t="s">
        <v>4538</v>
      </c>
      <c r="E979" s="53">
        <v>2</v>
      </c>
      <c r="F979" s="11">
        <v>1</v>
      </c>
      <c r="G979" s="53">
        <v>0</v>
      </c>
      <c r="H979" s="53">
        <v>2</v>
      </c>
      <c r="I979" s="53">
        <v>0</v>
      </c>
      <c r="J979" s="53">
        <v>0</v>
      </c>
      <c r="K979" s="53">
        <v>0</v>
      </c>
      <c r="L979" s="53">
        <v>2</v>
      </c>
      <c r="M979" s="53" t="s">
        <v>4569</v>
      </c>
      <c r="N979" s="13" t="s">
        <v>4570</v>
      </c>
      <c r="O979" s="13" t="s">
        <v>4571</v>
      </c>
      <c r="P979" s="13" t="s">
        <v>4570</v>
      </c>
    </row>
    <row r="980" spans="2:17" ht="16.5" hidden="1" customHeight="1">
      <c r="B980" s="9">
        <v>46193</v>
      </c>
      <c r="C980" s="53" t="s">
        <v>2496</v>
      </c>
      <c r="D980" s="53" t="s">
        <v>4567</v>
      </c>
      <c r="E980" s="53">
        <v>12</v>
      </c>
      <c r="F980" s="11">
        <v>1</v>
      </c>
      <c r="G980" s="53">
        <v>0</v>
      </c>
      <c r="H980" s="53">
        <v>0</v>
      </c>
      <c r="I980" s="53">
        <v>0</v>
      </c>
      <c r="J980" s="53">
        <v>0</v>
      </c>
      <c r="K980" s="53">
        <v>0</v>
      </c>
      <c r="L980" s="53">
        <v>0</v>
      </c>
      <c r="M980" s="53"/>
      <c r="N980" s="53" t="s">
        <v>4565</v>
      </c>
      <c r="O980" s="53"/>
      <c r="P980" s="53"/>
      <c r="Q980" s="7"/>
    </row>
    <row r="981" spans="2:17" ht="16.5" hidden="1" customHeight="1">
      <c r="B981" s="9">
        <v>46193</v>
      </c>
      <c r="C981" s="53" t="s">
        <v>2496</v>
      </c>
      <c r="D981" s="53" t="s">
        <v>3780</v>
      </c>
      <c r="E981" s="53">
        <v>1</v>
      </c>
      <c r="F981" s="11">
        <v>1</v>
      </c>
      <c r="G981" s="53">
        <v>0</v>
      </c>
      <c r="H981" s="53">
        <v>0</v>
      </c>
      <c r="I981" s="53">
        <v>0</v>
      </c>
      <c r="J981" s="53">
        <v>0</v>
      </c>
      <c r="K981" s="53">
        <v>0</v>
      </c>
      <c r="L981" s="53">
        <v>0</v>
      </c>
      <c r="M981" s="53"/>
      <c r="N981" s="53"/>
      <c r="O981" s="53"/>
      <c r="P981" s="53"/>
      <c r="Q981" s="7"/>
    </row>
    <row r="982" spans="2:17" hidden="1">
      <c r="B982" s="9">
        <v>46193</v>
      </c>
      <c r="C982" s="53" t="s">
        <v>2381</v>
      </c>
      <c r="D982" s="53" t="s">
        <v>4561</v>
      </c>
      <c r="E982" s="53">
        <v>2</v>
      </c>
      <c r="F982" s="11">
        <v>2</v>
      </c>
      <c r="G982" s="53">
        <v>0</v>
      </c>
      <c r="H982" s="53">
        <v>0</v>
      </c>
      <c r="I982" s="53">
        <v>0</v>
      </c>
      <c r="J982" s="53">
        <v>0</v>
      </c>
      <c r="K982" s="53">
        <v>0</v>
      </c>
      <c r="L982" s="53">
        <v>0</v>
      </c>
      <c r="M982" s="53"/>
      <c r="N982" s="53"/>
      <c r="O982" s="53"/>
      <c r="P982" s="53"/>
      <c r="Q982" s="7"/>
    </row>
    <row r="983" spans="2:17" hidden="1">
      <c r="B983" s="9">
        <v>46194</v>
      </c>
      <c r="C983" s="53" t="s">
        <v>2496</v>
      </c>
      <c r="D983" s="53" t="s">
        <v>4342</v>
      </c>
      <c r="E983" s="53">
        <v>10</v>
      </c>
      <c r="F983" s="11">
        <v>0</v>
      </c>
      <c r="G983" s="53">
        <v>0</v>
      </c>
      <c r="H983" s="53">
        <v>0</v>
      </c>
      <c r="I983" s="53">
        <v>0</v>
      </c>
      <c r="J983" s="53">
        <v>0</v>
      </c>
      <c r="K983" s="53">
        <v>0</v>
      </c>
      <c r="L983" s="53">
        <v>0</v>
      </c>
      <c r="M983" s="53"/>
    </row>
    <row r="984" spans="2:17" ht="16.5" hidden="1" customHeight="1">
      <c r="B984" s="9">
        <v>46194</v>
      </c>
      <c r="C984" s="53" t="s">
        <v>2496</v>
      </c>
      <c r="D984" s="53" t="s">
        <v>4243</v>
      </c>
      <c r="E984" s="53">
        <v>5</v>
      </c>
      <c r="F984" s="11">
        <v>0</v>
      </c>
      <c r="G984" s="53">
        <v>0</v>
      </c>
      <c r="H984" s="53">
        <v>1</v>
      </c>
      <c r="I984" s="53">
        <v>0</v>
      </c>
      <c r="J984" s="53">
        <v>0</v>
      </c>
      <c r="K984" s="53">
        <v>0</v>
      </c>
      <c r="L984" s="53">
        <v>1</v>
      </c>
      <c r="M984" s="53" t="s">
        <v>4584</v>
      </c>
    </row>
    <row r="985" spans="2:17" ht="16.5" hidden="1" customHeight="1">
      <c r="B985" s="9">
        <v>46194</v>
      </c>
      <c r="C985" s="53" t="s">
        <v>2975</v>
      </c>
      <c r="D985" s="53" t="s">
        <v>4575</v>
      </c>
      <c r="E985" s="53">
        <v>12</v>
      </c>
      <c r="F985" s="11">
        <v>0</v>
      </c>
      <c r="G985" s="53">
        <v>0</v>
      </c>
      <c r="H985" s="53">
        <v>1</v>
      </c>
      <c r="I985" s="53">
        <v>0</v>
      </c>
      <c r="J985" s="53">
        <v>0</v>
      </c>
      <c r="K985" s="53">
        <v>0</v>
      </c>
      <c r="L985" s="53">
        <v>1</v>
      </c>
      <c r="M985" s="53"/>
      <c r="O985" s="13" t="s">
        <v>4584</v>
      </c>
      <c r="P985" s="13" t="s">
        <v>4584</v>
      </c>
    </row>
    <row r="986" spans="2:17" hidden="1">
      <c r="B986" s="9">
        <v>46194</v>
      </c>
      <c r="C986" s="53" t="s">
        <v>2975</v>
      </c>
      <c r="D986" s="53" t="s">
        <v>4577</v>
      </c>
      <c r="E986" s="53">
        <v>12</v>
      </c>
      <c r="F986" s="11">
        <v>0</v>
      </c>
      <c r="G986" s="53">
        <v>0</v>
      </c>
      <c r="H986" s="53">
        <v>0</v>
      </c>
      <c r="I986" s="53">
        <v>0</v>
      </c>
      <c r="J986" s="53">
        <v>0</v>
      </c>
      <c r="K986" s="53">
        <v>0</v>
      </c>
      <c r="L986" s="53">
        <v>0</v>
      </c>
      <c r="M986" s="53"/>
    </row>
    <row r="987" spans="2:17" hidden="1">
      <c r="B987" s="9">
        <v>46194</v>
      </c>
      <c r="C987" s="53" t="s">
        <v>627</v>
      </c>
      <c r="D987" s="53" t="s">
        <v>4578</v>
      </c>
      <c r="E987" s="53">
        <v>2</v>
      </c>
      <c r="F987" s="11">
        <v>1</v>
      </c>
      <c r="G987" s="53">
        <v>0</v>
      </c>
      <c r="H987" s="53">
        <v>10</v>
      </c>
      <c r="I987" s="53">
        <v>0</v>
      </c>
      <c r="J987" s="53">
        <v>0</v>
      </c>
      <c r="K987" s="53">
        <v>0</v>
      </c>
      <c r="L987" s="53">
        <v>10</v>
      </c>
      <c r="M987" s="53" t="s">
        <v>4584</v>
      </c>
    </row>
    <row r="988" spans="2:17" ht="16.5" hidden="1" customHeight="1">
      <c r="B988" s="9">
        <v>46194</v>
      </c>
      <c r="C988" s="53" t="s">
        <v>2496</v>
      </c>
      <c r="D988" s="53" t="s">
        <v>3780</v>
      </c>
      <c r="E988" s="53">
        <v>1</v>
      </c>
      <c r="F988" s="11">
        <v>0</v>
      </c>
      <c r="G988" s="53">
        <v>0</v>
      </c>
      <c r="H988" s="53">
        <v>0</v>
      </c>
      <c r="I988" s="53">
        <v>0</v>
      </c>
      <c r="J988" s="53">
        <v>0</v>
      </c>
      <c r="K988" s="53">
        <v>0</v>
      </c>
      <c r="L988" s="53">
        <v>0</v>
      </c>
      <c r="M988" s="53"/>
    </row>
    <row r="989" spans="2:17" ht="16.5" hidden="1" customHeight="1">
      <c r="B989" s="9">
        <v>46194</v>
      </c>
      <c r="C989" s="53" t="s">
        <v>2496</v>
      </c>
      <c r="D989" s="53" t="s">
        <v>4579</v>
      </c>
      <c r="E989" s="53">
        <v>1</v>
      </c>
      <c r="F989" s="11">
        <v>0</v>
      </c>
      <c r="G989" s="53">
        <v>0</v>
      </c>
      <c r="H989" s="53">
        <v>0</v>
      </c>
      <c r="I989" s="53">
        <v>0</v>
      </c>
      <c r="J989" s="53">
        <v>0</v>
      </c>
      <c r="K989" s="53">
        <v>0</v>
      </c>
      <c r="L989" s="53">
        <v>0</v>
      </c>
      <c r="M989" s="53"/>
    </row>
    <row r="990" spans="2:17" ht="16.5" hidden="1" customHeight="1">
      <c r="B990" s="9">
        <v>46194</v>
      </c>
      <c r="C990" s="53" t="s">
        <v>2496</v>
      </c>
      <c r="D990" s="53" t="s">
        <v>4257</v>
      </c>
      <c r="E990" s="53">
        <v>4</v>
      </c>
      <c r="F990" s="11">
        <v>0</v>
      </c>
      <c r="G990" s="53">
        <v>0</v>
      </c>
      <c r="H990" s="53">
        <v>1</v>
      </c>
      <c r="I990" s="53">
        <v>0</v>
      </c>
      <c r="J990" s="53">
        <v>0</v>
      </c>
      <c r="K990" s="53">
        <v>0</v>
      </c>
      <c r="L990" s="53">
        <v>1</v>
      </c>
      <c r="M990" s="53" t="s">
        <v>4584</v>
      </c>
      <c r="N990" s="13" t="s">
        <v>4583</v>
      </c>
    </row>
    <row r="991" spans="2:17" hidden="1">
      <c r="B991" s="9">
        <v>46194</v>
      </c>
      <c r="C991" s="53" t="s">
        <v>2381</v>
      </c>
      <c r="D991" s="53" t="s">
        <v>4492</v>
      </c>
      <c r="E991" s="53">
        <v>12</v>
      </c>
      <c r="F991" s="11">
        <v>0</v>
      </c>
      <c r="G991" s="53">
        <v>0</v>
      </c>
      <c r="H991" s="53">
        <v>0</v>
      </c>
      <c r="I991" s="53">
        <v>0</v>
      </c>
      <c r="J991" s="53">
        <v>0</v>
      </c>
      <c r="K991" s="53">
        <v>0</v>
      </c>
      <c r="L991" s="53">
        <v>0</v>
      </c>
      <c r="M991" s="53"/>
    </row>
    <row r="992" spans="2:17" hidden="1">
      <c r="B992" s="9">
        <v>46194</v>
      </c>
      <c r="C992" s="53" t="s">
        <v>2381</v>
      </c>
      <c r="D992" s="53" t="s">
        <v>4515</v>
      </c>
      <c r="E992" s="53">
        <v>3</v>
      </c>
      <c r="F992" s="11">
        <v>0</v>
      </c>
      <c r="G992" s="53">
        <v>0</v>
      </c>
      <c r="H992" s="53">
        <v>0</v>
      </c>
      <c r="I992" s="53">
        <v>0</v>
      </c>
      <c r="J992" s="53">
        <v>0</v>
      </c>
      <c r="K992" s="53">
        <v>0</v>
      </c>
      <c r="L992" s="53">
        <v>0</v>
      </c>
      <c r="M992" s="53"/>
    </row>
    <row r="993" spans="2:16" hidden="1">
      <c r="B993" s="9">
        <v>46194</v>
      </c>
      <c r="C993" s="53" t="s">
        <v>2496</v>
      </c>
      <c r="D993" s="53" t="s">
        <v>4580</v>
      </c>
      <c r="E993" s="53">
        <v>1</v>
      </c>
      <c r="F993" s="11">
        <v>1</v>
      </c>
      <c r="G993" s="53">
        <v>0</v>
      </c>
      <c r="H993" s="53">
        <v>0</v>
      </c>
      <c r="I993" s="53">
        <v>0</v>
      </c>
      <c r="J993" s="53">
        <v>0</v>
      </c>
      <c r="K993" s="53">
        <v>0</v>
      </c>
      <c r="L993" s="53">
        <v>0</v>
      </c>
      <c r="M993" s="53"/>
    </row>
    <row r="994" spans="2:16" hidden="1">
      <c r="B994" s="9">
        <v>46195</v>
      </c>
      <c r="C994" s="53" t="s">
        <v>2381</v>
      </c>
      <c r="D994" s="53" t="s">
        <v>4491</v>
      </c>
      <c r="E994" s="53">
        <v>8</v>
      </c>
      <c r="F994" s="11">
        <v>0</v>
      </c>
      <c r="G994" s="53">
        <v>0</v>
      </c>
      <c r="H994" s="53">
        <v>0</v>
      </c>
      <c r="I994" s="53">
        <v>0</v>
      </c>
      <c r="J994" s="53">
        <v>0</v>
      </c>
      <c r="K994" s="53">
        <v>0</v>
      </c>
      <c r="L994" s="53">
        <v>0</v>
      </c>
      <c r="M994" s="53"/>
    </row>
    <row r="995" spans="2:16" hidden="1">
      <c r="B995" s="9">
        <v>46195</v>
      </c>
      <c r="C995" s="53" t="s">
        <v>2381</v>
      </c>
      <c r="D995" s="53" t="s">
        <v>4490</v>
      </c>
      <c r="E995" s="53">
        <v>12</v>
      </c>
      <c r="F995" s="11">
        <v>0</v>
      </c>
      <c r="G995" s="53">
        <v>0</v>
      </c>
      <c r="H995" s="53">
        <v>0</v>
      </c>
      <c r="I995" s="53">
        <v>0</v>
      </c>
      <c r="J995" s="53">
        <v>0</v>
      </c>
      <c r="K995" s="53">
        <v>0</v>
      </c>
      <c r="L995" s="53">
        <v>0</v>
      </c>
      <c r="M995" s="53"/>
    </row>
    <row r="996" spans="2:16" hidden="1">
      <c r="B996" s="9">
        <v>46195</v>
      </c>
      <c r="C996" s="53" t="s">
        <v>2381</v>
      </c>
      <c r="D996" s="53" t="s">
        <v>4589</v>
      </c>
      <c r="E996" s="53">
        <v>3</v>
      </c>
      <c r="F996" s="11">
        <v>0</v>
      </c>
      <c r="G996" s="53">
        <v>0</v>
      </c>
      <c r="H996" s="53">
        <v>2</v>
      </c>
      <c r="I996" s="53">
        <v>0</v>
      </c>
      <c r="J996" s="53">
        <v>0</v>
      </c>
      <c r="K996" s="53">
        <v>0</v>
      </c>
      <c r="L996" s="53">
        <v>2</v>
      </c>
      <c r="M996" s="53"/>
      <c r="O996" s="13" t="s">
        <v>4593</v>
      </c>
      <c r="P996" s="13" t="s">
        <v>4593</v>
      </c>
    </row>
    <row r="997" spans="2:16" hidden="1">
      <c r="B997" s="9">
        <v>46195</v>
      </c>
      <c r="C997" s="53" t="s">
        <v>4591</v>
      </c>
      <c r="D997" s="53" t="s">
        <v>4560</v>
      </c>
      <c r="E997" s="53">
        <v>1</v>
      </c>
      <c r="F997" s="11">
        <v>0</v>
      </c>
      <c r="G997" s="53">
        <v>0</v>
      </c>
      <c r="H997" s="53">
        <v>0</v>
      </c>
      <c r="I997" s="53">
        <v>0</v>
      </c>
      <c r="J997" s="53">
        <v>0</v>
      </c>
      <c r="K997" s="53">
        <v>0</v>
      </c>
      <c r="L997" s="53">
        <v>0</v>
      </c>
      <c r="M997" s="53"/>
    </row>
    <row r="998" spans="2:16" hidden="1">
      <c r="B998" s="9">
        <v>46195</v>
      </c>
      <c r="C998" s="53" t="s">
        <v>2381</v>
      </c>
      <c r="D998" s="53" t="s">
        <v>4590</v>
      </c>
      <c r="E998" s="53">
        <v>5</v>
      </c>
      <c r="F998" s="11">
        <v>1</v>
      </c>
      <c r="G998" s="53">
        <v>0</v>
      </c>
      <c r="H998" s="53">
        <v>2</v>
      </c>
      <c r="I998" s="53">
        <v>0</v>
      </c>
      <c r="J998" s="53">
        <v>0</v>
      </c>
      <c r="K998" s="53">
        <v>0</v>
      </c>
      <c r="L998" s="53">
        <v>2</v>
      </c>
      <c r="M998" s="53" t="s">
        <v>4593</v>
      </c>
      <c r="N998" s="13" t="s">
        <v>4593</v>
      </c>
    </row>
    <row r="999" spans="2:16" hidden="1">
      <c r="B999" s="9">
        <v>46195</v>
      </c>
      <c r="C999" s="53" t="s">
        <v>2381</v>
      </c>
      <c r="D999" s="53" t="s">
        <v>4489</v>
      </c>
      <c r="E999" s="53">
        <v>13</v>
      </c>
      <c r="F999" s="11">
        <v>0</v>
      </c>
      <c r="G999" s="53">
        <v>0</v>
      </c>
      <c r="H999" s="53">
        <v>1</v>
      </c>
      <c r="I999" s="53">
        <v>0</v>
      </c>
      <c r="J999" s="53">
        <v>0</v>
      </c>
      <c r="K999" s="53">
        <v>0</v>
      </c>
      <c r="L999" s="53">
        <v>1</v>
      </c>
      <c r="M999" s="53" t="s">
        <v>4594</v>
      </c>
    </row>
    <row r="1000" spans="2:16" hidden="1">
      <c r="B1000" s="9">
        <v>46195</v>
      </c>
      <c r="C1000" s="53" t="s">
        <v>2381</v>
      </c>
      <c r="D1000" s="53" t="s">
        <v>4516</v>
      </c>
      <c r="E1000" s="53">
        <v>9</v>
      </c>
      <c r="F1000" s="11">
        <v>2</v>
      </c>
      <c r="G1000" s="53">
        <v>0</v>
      </c>
      <c r="H1000" s="53">
        <v>13</v>
      </c>
      <c r="I1000" s="53">
        <v>0</v>
      </c>
      <c r="J1000" s="53">
        <v>0</v>
      </c>
      <c r="K1000" s="53">
        <v>0</v>
      </c>
      <c r="L1000" s="53">
        <v>13</v>
      </c>
      <c r="M1000" s="53" t="s">
        <v>4593</v>
      </c>
      <c r="N1000" s="13" t="s">
        <v>4593</v>
      </c>
      <c r="O1000" s="13" t="s">
        <v>4594</v>
      </c>
      <c r="P1000" s="13" t="s">
        <v>4595</v>
      </c>
    </row>
    <row r="1001" spans="2:16" hidden="1">
      <c r="B1001" s="9">
        <v>46195</v>
      </c>
      <c r="C1001" s="11" t="s">
        <v>4592</v>
      </c>
      <c r="D1001" s="53" t="s">
        <v>4596</v>
      </c>
      <c r="E1001" s="53">
        <v>13</v>
      </c>
      <c r="F1001" s="11">
        <v>3</v>
      </c>
      <c r="G1001" s="53">
        <v>0</v>
      </c>
      <c r="H1001" s="53">
        <v>8</v>
      </c>
      <c r="I1001" s="53">
        <v>0</v>
      </c>
      <c r="J1001" s="53">
        <v>0</v>
      </c>
      <c r="K1001" s="53">
        <v>0</v>
      </c>
      <c r="L1001" s="53">
        <v>8</v>
      </c>
      <c r="M1001" s="53" t="s">
        <v>4593</v>
      </c>
      <c r="N1001" s="13" t="s">
        <v>4597</v>
      </c>
    </row>
    <row r="1002" spans="2:16" hidden="1">
      <c r="B1002" s="9">
        <v>46196</v>
      </c>
      <c r="C1002" s="53" t="s">
        <v>2496</v>
      </c>
      <c r="D1002" s="53" t="s">
        <v>4580</v>
      </c>
      <c r="E1002" s="53">
        <v>1</v>
      </c>
      <c r="F1002" s="11">
        <v>0</v>
      </c>
      <c r="G1002" s="53">
        <v>0</v>
      </c>
      <c r="H1002" s="53">
        <v>0</v>
      </c>
      <c r="I1002" s="53">
        <v>0</v>
      </c>
      <c r="J1002" s="53">
        <v>0</v>
      </c>
      <c r="K1002" s="53">
        <v>0</v>
      </c>
      <c r="L1002" s="53">
        <v>0</v>
      </c>
      <c r="M1002" s="53"/>
    </row>
    <row r="1003" spans="2:16" hidden="1">
      <c r="B1003" s="9">
        <v>46196</v>
      </c>
      <c r="C1003" s="11" t="s">
        <v>2947</v>
      </c>
      <c r="D1003" s="53" t="s">
        <v>4598</v>
      </c>
      <c r="E1003" s="53">
        <v>12</v>
      </c>
      <c r="F1003" s="11">
        <v>0</v>
      </c>
      <c r="G1003" s="53">
        <v>0</v>
      </c>
      <c r="H1003" s="53">
        <v>1</v>
      </c>
      <c r="I1003" s="53">
        <v>0</v>
      </c>
      <c r="J1003" s="53">
        <v>0</v>
      </c>
      <c r="K1003" s="53">
        <v>0</v>
      </c>
      <c r="L1003" s="53">
        <v>1</v>
      </c>
      <c r="M1003" s="53"/>
      <c r="O1003" s="13" t="s">
        <v>4601</v>
      </c>
      <c r="P1003" s="13" t="s">
        <v>4602</v>
      </c>
    </row>
    <row r="1004" spans="2:16" hidden="1">
      <c r="B1004" s="9">
        <v>46196</v>
      </c>
      <c r="C1004" s="11" t="s">
        <v>2947</v>
      </c>
      <c r="D1004" s="53" t="s">
        <v>4599</v>
      </c>
      <c r="E1004" s="53">
        <v>3</v>
      </c>
      <c r="F1004" s="11">
        <v>0</v>
      </c>
      <c r="G1004" s="53">
        <v>0</v>
      </c>
      <c r="H1004" s="53">
        <v>0</v>
      </c>
      <c r="I1004" s="53">
        <v>0</v>
      </c>
      <c r="J1004" s="53">
        <v>0</v>
      </c>
      <c r="K1004" s="53">
        <v>0</v>
      </c>
      <c r="L1004" s="53">
        <v>0</v>
      </c>
      <c r="M1004" s="53"/>
    </row>
    <row r="1005" spans="2:16" hidden="1">
      <c r="B1005" s="9">
        <v>46196</v>
      </c>
      <c r="C1005" s="53" t="s">
        <v>2496</v>
      </c>
      <c r="D1005" s="53" t="s">
        <v>4437</v>
      </c>
      <c r="E1005" s="53">
        <v>1</v>
      </c>
      <c r="F1005" s="11">
        <v>0</v>
      </c>
      <c r="G1005" s="53">
        <v>0</v>
      </c>
      <c r="H1005" s="53">
        <v>0</v>
      </c>
      <c r="I1005" s="53">
        <v>0</v>
      </c>
      <c r="J1005" s="53">
        <v>0</v>
      </c>
      <c r="K1005" s="53">
        <v>0</v>
      </c>
      <c r="L1005" s="53">
        <v>0</v>
      </c>
      <c r="M1005" s="53"/>
    </row>
    <row r="1006" spans="2:16" hidden="1">
      <c r="B1006" s="9">
        <v>46196</v>
      </c>
      <c r="C1006" s="53" t="s">
        <v>2496</v>
      </c>
      <c r="D1006" s="53" t="s">
        <v>4536</v>
      </c>
      <c r="E1006" s="53">
        <v>1</v>
      </c>
      <c r="F1006" s="11">
        <v>0</v>
      </c>
      <c r="G1006" s="53">
        <v>0</v>
      </c>
      <c r="H1006" s="53">
        <v>0</v>
      </c>
      <c r="I1006" s="53">
        <v>0</v>
      </c>
      <c r="J1006" s="53">
        <v>0</v>
      </c>
      <c r="K1006" s="53">
        <v>0</v>
      </c>
      <c r="L1006" s="53">
        <v>0</v>
      </c>
      <c r="M1006" s="53"/>
    </row>
    <row r="1007" spans="2:16" hidden="1">
      <c r="B1007" s="9">
        <v>46196</v>
      </c>
      <c r="C1007" s="53" t="s">
        <v>2496</v>
      </c>
      <c r="D1007" s="53" t="s">
        <v>4603</v>
      </c>
      <c r="E1007" s="53">
        <v>8</v>
      </c>
      <c r="F1007" s="11">
        <v>1</v>
      </c>
      <c r="G1007" s="53">
        <v>0</v>
      </c>
      <c r="H1007" s="53">
        <v>3</v>
      </c>
      <c r="I1007" s="53">
        <v>0</v>
      </c>
      <c r="J1007" s="53">
        <v>0</v>
      </c>
      <c r="K1007" s="53">
        <v>0</v>
      </c>
      <c r="L1007" s="53">
        <v>3</v>
      </c>
      <c r="M1007" s="53" t="s">
        <v>4601</v>
      </c>
      <c r="O1007" s="13" t="s">
        <v>4601</v>
      </c>
      <c r="P1007" s="13" t="s">
        <v>4601</v>
      </c>
    </row>
    <row r="1008" spans="2:16" hidden="1">
      <c r="B1008" s="9">
        <v>46197</v>
      </c>
      <c r="C1008" s="53" t="s">
        <v>2381</v>
      </c>
      <c r="D1008" s="53" t="s">
        <v>4471</v>
      </c>
      <c r="E1008" s="53">
        <v>1</v>
      </c>
      <c r="F1008" s="11">
        <v>0</v>
      </c>
      <c r="G1008" s="53">
        <v>0</v>
      </c>
      <c r="H1008" s="53">
        <v>0</v>
      </c>
      <c r="I1008" s="53">
        <v>0</v>
      </c>
      <c r="J1008" s="53">
        <v>0</v>
      </c>
      <c r="K1008" s="53">
        <v>0</v>
      </c>
      <c r="L1008" s="53">
        <v>0</v>
      </c>
      <c r="M1008" s="53"/>
    </row>
    <row r="1009" spans="2:16" hidden="1">
      <c r="B1009" s="9">
        <v>46197</v>
      </c>
      <c r="C1009" s="53" t="s">
        <v>2496</v>
      </c>
      <c r="D1009" s="53" t="s">
        <v>4218</v>
      </c>
      <c r="E1009" s="53">
        <v>3</v>
      </c>
      <c r="F1009" s="11">
        <v>0</v>
      </c>
      <c r="G1009" s="11">
        <v>0</v>
      </c>
      <c r="H1009" s="11">
        <v>0</v>
      </c>
      <c r="I1009" s="11">
        <v>0</v>
      </c>
      <c r="J1009" s="11">
        <v>0</v>
      </c>
      <c r="K1009" s="11">
        <v>0</v>
      </c>
      <c r="L1009" s="11">
        <v>0</v>
      </c>
      <c r="M1009" s="53"/>
    </row>
    <row r="1010" spans="2:16" hidden="1">
      <c r="B1010" s="9">
        <v>46197</v>
      </c>
      <c r="C1010" s="53" t="s">
        <v>2381</v>
      </c>
      <c r="D1010" s="53" t="s">
        <v>4520</v>
      </c>
      <c r="E1010" s="53">
        <v>2</v>
      </c>
      <c r="F1010" s="11">
        <v>0</v>
      </c>
      <c r="G1010" s="11">
        <v>0</v>
      </c>
      <c r="H1010" s="11">
        <v>0</v>
      </c>
      <c r="I1010" s="11">
        <v>0</v>
      </c>
      <c r="J1010" s="11">
        <v>0</v>
      </c>
      <c r="K1010" s="11">
        <v>0</v>
      </c>
      <c r="L1010" s="11">
        <v>0</v>
      </c>
      <c r="M1010" s="53"/>
    </row>
    <row r="1011" spans="2:16" hidden="1">
      <c r="B1011" s="9">
        <v>46197</v>
      </c>
      <c r="C1011" s="53" t="s">
        <v>2381</v>
      </c>
      <c r="D1011" s="53" t="s">
        <v>4568</v>
      </c>
      <c r="E1011" s="53">
        <v>1</v>
      </c>
      <c r="F1011" s="11">
        <v>0</v>
      </c>
      <c r="G1011" s="11">
        <v>0</v>
      </c>
      <c r="H1011" s="11">
        <v>0</v>
      </c>
      <c r="I1011" s="11">
        <v>0</v>
      </c>
      <c r="J1011" s="11">
        <v>0</v>
      </c>
      <c r="K1011" s="11">
        <v>0</v>
      </c>
      <c r="L1011" s="11">
        <v>0</v>
      </c>
      <c r="M1011" s="53"/>
    </row>
    <row r="1012" spans="2:16" hidden="1">
      <c r="B1012" s="9">
        <v>46197</v>
      </c>
      <c r="C1012" s="53" t="s">
        <v>627</v>
      </c>
      <c r="D1012" s="53" t="s">
        <v>4605</v>
      </c>
      <c r="E1012" s="53">
        <v>5</v>
      </c>
      <c r="F1012" s="11">
        <v>0</v>
      </c>
      <c r="G1012" s="53">
        <v>0</v>
      </c>
      <c r="H1012" s="53">
        <v>1</v>
      </c>
      <c r="I1012" s="53">
        <v>0</v>
      </c>
      <c r="J1012" s="53">
        <v>0</v>
      </c>
      <c r="K1012" s="53">
        <v>0</v>
      </c>
      <c r="L1012" s="53">
        <v>1</v>
      </c>
      <c r="M1012" s="53"/>
      <c r="O1012" s="13" t="s">
        <v>431</v>
      </c>
      <c r="P1012" s="13" t="s">
        <v>431</v>
      </c>
    </row>
    <row r="1013" spans="2:16" hidden="1">
      <c r="B1013" s="9">
        <v>46197</v>
      </c>
      <c r="C1013" s="53" t="s">
        <v>2381</v>
      </c>
      <c r="D1013" s="53" t="s">
        <v>4606</v>
      </c>
      <c r="E1013" s="53">
        <v>1</v>
      </c>
      <c r="F1013" s="11">
        <v>0</v>
      </c>
      <c r="G1013" s="53">
        <v>0</v>
      </c>
      <c r="H1013" s="53">
        <v>0</v>
      </c>
      <c r="I1013" s="53">
        <v>0</v>
      </c>
      <c r="J1013" s="53">
        <v>0</v>
      </c>
      <c r="K1013" s="53">
        <v>0</v>
      </c>
      <c r="L1013" s="53">
        <v>0</v>
      </c>
      <c r="M1013" s="53"/>
    </row>
    <row r="1014" spans="2:16" ht="16.5" hidden="1" customHeight="1">
      <c r="B1014" s="9">
        <v>46197</v>
      </c>
      <c r="C1014" s="53" t="s">
        <v>2496</v>
      </c>
      <c r="D1014" s="53" t="s">
        <v>4433</v>
      </c>
      <c r="E1014" s="53">
        <v>10</v>
      </c>
      <c r="F1014" s="11">
        <v>0</v>
      </c>
      <c r="G1014" s="53">
        <v>0</v>
      </c>
      <c r="H1014" s="53">
        <v>0</v>
      </c>
      <c r="I1014" s="53">
        <v>0</v>
      </c>
      <c r="J1014" s="53">
        <v>0</v>
      </c>
      <c r="K1014" s="53">
        <v>0</v>
      </c>
      <c r="L1014" s="53">
        <v>0</v>
      </c>
      <c r="M1014" s="53"/>
    </row>
    <row r="1015" spans="2:16" hidden="1">
      <c r="B1015" s="9">
        <v>46197</v>
      </c>
      <c r="C1015" s="53" t="s">
        <v>2381</v>
      </c>
      <c r="D1015" s="53" t="s">
        <v>4607</v>
      </c>
      <c r="E1015" s="53">
        <v>1</v>
      </c>
      <c r="F1015" s="11">
        <v>0</v>
      </c>
      <c r="G1015" s="53">
        <v>0</v>
      </c>
      <c r="H1015" s="53">
        <v>0</v>
      </c>
      <c r="I1015" s="53">
        <v>0</v>
      </c>
      <c r="J1015" s="53">
        <v>0</v>
      </c>
      <c r="K1015" s="53">
        <v>0</v>
      </c>
      <c r="L1015" s="53">
        <v>0</v>
      </c>
      <c r="M1015" s="53"/>
    </row>
    <row r="1016" spans="2:16" hidden="1">
      <c r="B1016" s="9">
        <v>46197</v>
      </c>
      <c r="C1016" s="53" t="s">
        <v>627</v>
      </c>
      <c r="D1016" s="53" t="s">
        <v>4608</v>
      </c>
      <c r="E1016" s="53">
        <v>5</v>
      </c>
      <c r="F1016" s="11">
        <v>0</v>
      </c>
      <c r="G1016" s="11">
        <v>0</v>
      </c>
      <c r="H1016" s="11">
        <v>0</v>
      </c>
      <c r="I1016" s="11">
        <v>0</v>
      </c>
      <c r="J1016" s="11">
        <v>0</v>
      </c>
      <c r="K1016" s="11">
        <v>0</v>
      </c>
      <c r="L1016" s="11">
        <v>0</v>
      </c>
      <c r="M1016" s="53"/>
    </row>
    <row r="1017" spans="2:16" ht="16.5" hidden="1" customHeight="1">
      <c r="B1017" s="9">
        <v>46197</v>
      </c>
      <c r="C1017" s="53" t="s">
        <v>2975</v>
      </c>
      <c r="D1017" s="53" t="s">
        <v>4621</v>
      </c>
      <c r="E1017" s="53">
        <v>12</v>
      </c>
      <c r="F1017" s="11">
        <v>1</v>
      </c>
      <c r="G1017" s="53">
        <v>0</v>
      </c>
      <c r="H1017" s="53">
        <v>3</v>
      </c>
      <c r="I1017" s="53">
        <v>0</v>
      </c>
      <c r="J1017" s="53">
        <v>0</v>
      </c>
      <c r="K1017" s="53">
        <v>0</v>
      </c>
      <c r="L1017" s="53">
        <v>3</v>
      </c>
      <c r="M1017" s="53" t="s">
        <v>4622</v>
      </c>
    </row>
    <row r="1018" spans="2:16" ht="16.5" hidden="1" customHeight="1">
      <c r="B1018" s="9">
        <v>46197</v>
      </c>
      <c r="C1018" s="53" t="s">
        <v>2975</v>
      </c>
      <c r="D1018" s="53" t="s">
        <v>4609</v>
      </c>
      <c r="E1018" s="53">
        <v>13</v>
      </c>
      <c r="F1018" s="11">
        <v>13</v>
      </c>
      <c r="G1018" s="53">
        <v>0</v>
      </c>
      <c r="H1018" s="53">
        <v>340</v>
      </c>
      <c r="I1018" s="53">
        <v>0</v>
      </c>
      <c r="J1018" s="53">
        <v>0</v>
      </c>
      <c r="K1018" s="53">
        <v>0</v>
      </c>
      <c r="L1018" s="53">
        <v>340</v>
      </c>
      <c r="M1018" s="53" t="s">
        <v>4623</v>
      </c>
      <c r="N1018" s="13" t="s">
        <v>4624</v>
      </c>
      <c r="O1018" s="13" t="s">
        <v>4622</v>
      </c>
      <c r="P1018" s="13" t="s">
        <v>4624</v>
      </c>
    </row>
    <row r="1019" spans="2:16" hidden="1">
      <c r="B1019" s="9">
        <v>46198</v>
      </c>
      <c r="C1019" s="53" t="s">
        <v>2381</v>
      </c>
      <c r="D1019" s="53" t="s">
        <v>4500</v>
      </c>
      <c r="E1019" s="53">
        <v>1</v>
      </c>
      <c r="F1019" s="11">
        <v>0</v>
      </c>
      <c r="G1019" s="53">
        <v>0</v>
      </c>
      <c r="H1019" s="53">
        <v>1</v>
      </c>
      <c r="I1019" s="53">
        <v>0</v>
      </c>
      <c r="J1019" s="53">
        <v>0</v>
      </c>
      <c r="K1019" s="53">
        <v>0</v>
      </c>
      <c r="L1019" s="53">
        <v>1</v>
      </c>
      <c r="M1019" s="53"/>
      <c r="O1019" s="13" t="s">
        <v>4643</v>
      </c>
      <c r="P1019" s="13" t="s">
        <v>4644</v>
      </c>
    </row>
    <row r="1020" spans="2:16" hidden="1">
      <c r="B1020" s="9">
        <v>46198</v>
      </c>
      <c r="C1020" s="53" t="s">
        <v>627</v>
      </c>
      <c r="D1020" s="53" t="s">
        <v>4633</v>
      </c>
      <c r="E1020" s="53">
        <v>9</v>
      </c>
      <c r="F1020" s="11">
        <v>0</v>
      </c>
      <c r="G1020" s="11">
        <v>0</v>
      </c>
      <c r="H1020" s="11">
        <v>0</v>
      </c>
      <c r="I1020" s="11">
        <v>0</v>
      </c>
      <c r="J1020" s="11">
        <v>0</v>
      </c>
      <c r="K1020" s="11">
        <v>0</v>
      </c>
      <c r="L1020" s="11">
        <v>0</v>
      </c>
      <c r="M1020" s="53"/>
    </row>
    <row r="1021" spans="2:16" hidden="1">
      <c r="B1021" s="9">
        <v>46198</v>
      </c>
      <c r="C1021" s="53" t="s">
        <v>2381</v>
      </c>
      <c r="D1021" s="53" t="s">
        <v>4495</v>
      </c>
      <c r="E1021" s="53">
        <v>13</v>
      </c>
      <c r="F1021" s="11">
        <v>0</v>
      </c>
      <c r="G1021" s="11">
        <v>0</v>
      </c>
      <c r="H1021" s="11">
        <v>0</v>
      </c>
      <c r="I1021" s="11">
        <v>0</v>
      </c>
      <c r="J1021" s="11">
        <v>0</v>
      </c>
      <c r="K1021" s="11">
        <v>0</v>
      </c>
      <c r="L1021" s="11">
        <v>0</v>
      </c>
      <c r="M1021" s="53"/>
    </row>
    <row r="1022" spans="2:16" hidden="1">
      <c r="B1022" s="9">
        <v>46198</v>
      </c>
      <c r="C1022" s="53" t="s">
        <v>4637</v>
      </c>
      <c r="D1022" s="53" t="s">
        <v>4634</v>
      </c>
      <c r="E1022" s="53">
        <v>1</v>
      </c>
      <c r="F1022" s="11">
        <v>0</v>
      </c>
      <c r="G1022" s="11">
        <v>0</v>
      </c>
      <c r="H1022" s="11">
        <v>0</v>
      </c>
      <c r="I1022" s="11">
        <v>0</v>
      </c>
      <c r="J1022" s="11">
        <v>0</v>
      </c>
      <c r="K1022" s="11">
        <v>0</v>
      </c>
      <c r="L1022" s="11">
        <v>0</v>
      </c>
      <c r="M1022" s="53"/>
    </row>
    <row r="1023" spans="2:16" ht="16.5" hidden="1" customHeight="1">
      <c r="B1023" s="9">
        <v>46198</v>
      </c>
      <c r="C1023" s="53" t="s">
        <v>627</v>
      </c>
      <c r="D1023" s="53" t="s">
        <v>4635</v>
      </c>
      <c r="E1023" s="53">
        <v>3</v>
      </c>
      <c r="F1023" s="11">
        <v>0</v>
      </c>
      <c r="G1023" s="53">
        <v>0</v>
      </c>
      <c r="H1023" s="53">
        <v>1</v>
      </c>
      <c r="I1023" s="53">
        <v>0</v>
      </c>
      <c r="J1023" s="53">
        <v>0</v>
      </c>
      <c r="K1023" s="53">
        <v>0</v>
      </c>
      <c r="L1023" s="53">
        <v>1</v>
      </c>
      <c r="M1023" s="53"/>
      <c r="O1023" s="13" t="s">
        <v>4643</v>
      </c>
      <c r="P1023" s="13" t="s">
        <v>4644</v>
      </c>
    </row>
    <row r="1024" spans="2:16" ht="16.5" hidden="1" customHeight="1">
      <c r="B1024" s="9">
        <v>46198</v>
      </c>
      <c r="C1024" s="53" t="s">
        <v>4645</v>
      </c>
      <c r="D1024" s="53" t="s">
        <v>4636</v>
      </c>
      <c r="E1024" s="53">
        <v>13</v>
      </c>
      <c r="F1024" s="11">
        <v>0</v>
      </c>
      <c r="G1024" s="53">
        <v>0</v>
      </c>
      <c r="H1024" s="53">
        <v>0</v>
      </c>
      <c r="I1024" s="53">
        <v>0</v>
      </c>
      <c r="J1024" s="53">
        <v>0</v>
      </c>
      <c r="K1024" s="53">
        <v>0</v>
      </c>
      <c r="L1024" s="53">
        <v>0</v>
      </c>
      <c r="M1024" s="53"/>
    </row>
    <row r="1025" spans="2:16" ht="16.5" hidden="1" customHeight="1">
      <c r="B1025" s="9">
        <v>46198</v>
      </c>
      <c r="C1025" s="53" t="s">
        <v>4637</v>
      </c>
      <c r="D1025" s="53" t="s">
        <v>4308</v>
      </c>
      <c r="E1025" s="53">
        <v>6</v>
      </c>
      <c r="F1025" s="11">
        <v>6</v>
      </c>
      <c r="G1025" s="53">
        <v>0</v>
      </c>
      <c r="H1025" s="53">
        <v>0</v>
      </c>
      <c r="I1025" s="53">
        <v>0</v>
      </c>
      <c r="J1025" s="53">
        <v>0</v>
      </c>
      <c r="K1025" s="53">
        <v>0</v>
      </c>
      <c r="L1025" s="53">
        <v>0</v>
      </c>
      <c r="M1025" s="53"/>
    </row>
    <row r="1026" spans="2:16" ht="16.5" hidden="1" customHeight="1">
      <c r="B1026" s="9">
        <v>46199</v>
      </c>
      <c r="C1026" s="53" t="s">
        <v>627</v>
      </c>
      <c r="D1026" s="53" t="s">
        <v>4651</v>
      </c>
      <c r="E1026" s="53">
        <v>1</v>
      </c>
      <c r="F1026" s="11">
        <v>0</v>
      </c>
      <c r="G1026" s="53">
        <v>0</v>
      </c>
      <c r="H1026" s="53">
        <v>0</v>
      </c>
      <c r="I1026" s="53">
        <v>0</v>
      </c>
      <c r="J1026" s="53">
        <v>0</v>
      </c>
      <c r="K1026" s="53">
        <v>0</v>
      </c>
      <c r="L1026" s="53">
        <v>0</v>
      </c>
      <c r="M1026" s="53"/>
    </row>
    <row r="1027" spans="2:16" ht="16.5" hidden="1" customHeight="1">
      <c r="B1027" s="9">
        <v>46199</v>
      </c>
      <c r="C1027" s="53" t="s">
        <v>2381</v>
      </c>
      <c r="D1027" s="53" t="s">
        <v>4559</v>
      </c>
      <c r="E1027" s="53">
        <v>2</v>
      </c>
      <c r="F1027" s="11">
        <v>0</v>
      </c>
      <c r="G1027" s="53">
        <v>0</v>
      </c>
      <c r="H1027" s="53">
        <v>0</v>
      </c>
      <c r="I1027" s="53">
        <v>0</v>
      </c>
      <c r="J1027" s="53">
        <v>0</v>
      </c>
      <c r="K1027" s="53">
        <v>0</v>
      </c>
      <c r="L1027" s="53">
        <v>0</v>
      </c>
      <c r="M1027" s="53"/>
    </row>
    <row r="1028" spans="2:16" ht="16.5" hidden="1" customHeight="1">
      <c r="B1028" s="9">
        <v>46199</v>
      </c>
      <c r="C1028" s="53" t="s">
        <v>4656</v>
      </c>
      <c r="D1028" s="53" t="s">
        <v>4652</v>
      </c>
      <c r="E1028" s="53">
        <v>11</v>
      </c>
      <c r="F1028" s="11">
        <v>0</v>
      </c>
      <c r="G1028" s="53">
        <v>0</v>
      </c>
      <c r="H1028" s="53">
        <v>0</v>
      </c>
      <c r="I1028" s="53">
        <v>0</v>
      </c>
      <c r="J1028" s="53">
        <v>0</v>
      </c>
      <c r="K1028" s="53">
        <v>0</v>
      </c>
      <c r="L1028" s="53">
        <v>0</v>
      </c>
      <c r="M1028" s="53"/>
    </row>
    <row r="1029" spans="2:16" ht="16.5" hidden="1" customHeight="1">
      <c r="B1029" s="9">
        <v>46199</v>
      </c>
      <c r="C1029" s="53" t="s">
        <v>2496</v>
      </c>
      <c r="D1029" s="53" t="s">
        <v>4515</v>
      </c>
      <c r="E1029" s="53">
        <v>3</v>
      </c>
      <c r="F1029" s="11">
        <v>0</v>
      </c>
      <c r="G1029" s="53">
        <v>0</v>
      </c>
      <c r="H1029" s="53">
        <v>0</v>
      </c>
      <c r="I1029" s="53">
        <v>0</v>
      </c>
      <c r="J1029" s="53">
        <v>0</v>
      </c>
      <c r="K1029" s="53">
        <v>0</v>
      </c>
      <c r="L1029" s="53">
        <v>0</v>
      </c>
      <c r="M1029" s="53"/>
    </row>
    <row r="1030" spans="2:16" ht="16.5" hidden="1" customHeight="1">
      <c r="B1030" s="9">
        <v>46199</v>
      </c>
      <c r="C1030" s="53" t="s">
        <v>2496</v>
      </c>
      <c r="D1030" s="53" t="s">
        <v>4438</v>
      </c>
      <c r="E1030" s="53">
        <v>12</v>
      </c>
      <c r="F1030" s="11">
        <v>0</v>
      </c>
      <c r="G1030" s="53">
        <v>0</v>
      </c>
      <c r="H1030" s="53">
        <v>1</v>
      </c>
      <c r="I1030" s="53">
        <v>0</v>
      </c>
      <c r="J1030" s="53">
        <v>0</v>
      </c>
      <c r="K1030" s="53">
        <v>0</v>
      </c>
      <c r="L1030" s="53">
        <v>1</v>
      </c>
      <c r="M1030" s="53" t="s">
        <v>4659</v>
      </c>
      <c r="N1030" s="13" t="s">
        <v>4660</v>
      </c>
    </row>
    <row r="1031" spans="2:16" ht="16.5" hidden="1" customHeight="1">
      <c r="B1031" s="9">
        <v>46199</v>
      </c>
      <c r="C1031" s="53" t="s">
        <v>2496</v>
      </c>
      <c r="D1031" s="53" t="s">
        <v>4487</v>
      </c>
      <c r="E1031" s="53">
        <v>2</v>
      </c>
      <c r="F1031" s="11">
        <v>0</v>
      </c>
      <c r="G1031" s="53">
        <v>0</v>
      </c>
      <c r="H1031" s="53">
        <v>0</v>
      </c>
      <c r="I1031" s="53">
        <v>0</v>
      </c>
      <c r="J1031" s="53">
        <v>0</v>
      </c>
      <c r="K1031" s="53">
        <v>0</v>
      </c>
      <c r="L1031" s="53">
        <v>0</v>
      </c>
      <c r="M1031" s="53"/>
    </row>
    <row r="1032" spans="2:16" hidden="1">
      <c r="B1032" s="9">
        <v>46199</v>
      </c>
      <c r="C1032" s="53" t="s">
        <v>2496</v>
      </c>
      <c r="D1032" s="53" t="s">
        <v>4589</v>
      </c>
      <c r="E1032" s="53">
        <v>3</v>
      </c>
      <c r="F1032" s="11">
        <v>0</v>
      </c>
      <c r="G1032" s="53">
        <v>0</v>
      </c>
      <c r="H1032" s="53">
        <v>0</v>
      </c>
      <c r="I1032" s="53">
        <v>0</v>
      </c>
      <c r="J1032" s="53">
        <v>0</v>
      </c>
      <c r="K1032" s="53">
        <v>0</v>
      </c>
      <c r="L1032" s="53">
        <v>0</v>
      </c>
      <c r="M1032" s="53"/>
    </row>
    <row r="1033" spans="2:16" hidden="1">
      <c r="B1033" s="9">
        <v>46199</v>
      </c>
      <c r="C1033" s="53" t="s">
        <v>627</v>
      </c>
      <c r="D1033" s="53" t="s">
        <v>4653</v>
      </c>
      <c r="E1033" s="53">
        <v>1</v>
      </c>
      <c r="F1033" s="11">
        <v>0</v>
      </c>
      <c r="G1033" s="53">
        <v>0</v>
      </c>
      <c r="H1033" s="53">
        <v>0</v>
      </c>
      <c r="I1033" s="53">
        <v>0</v>
      </c>
      <c r="J1033" s="53">
        <v>0</v>
      </c>
      <c r="K1033" s="53">
        <v>0</v>
      </c>
      <c r="L1033" s="53">
        <v>0</v>
      </c>
      <c r="M1033" s="53"/>
    </row>
    <row r="1034" spans="2:16" ht="16.5" hidden="1" customHeight="1">
      <c r="B1034" s="9">
        <v>46199</v>
      </c>
      <c r="C1034" s="53" t="s">
        <v>2496</v>
      </c>
      <c r="D1034" s="53" t="s">
        <v>4590</v>
      </c>
      <c r="E1034" s="53">
        <v>4</v>
      </c>
      <c r="F1034" s="11">
        <v>0</v>
      </c>
      <c r="G1034" s="53">
        <v>0</v>
      </c>
      <c r="H1034" s="53">
        <v>0</v>
      </c>
      <c r="I1034" s="53">
        <v>0</v>
      </c>
      <c r="J1034" s="53">
        <v>0</v>
      </c>
      <c r="K1034" s="53">
        <v>0</v>
      </c>
      <c r="L1034" s="53">
        <v>0</v>
      </c>
      <c r="M1034" s="53"/>
    </row>
    <row r="1035" spans="2:16" hidden="1">
      <c r="B1035" s="9">
        <v>46199</v>
      </c>
      <c r="C1035" s="53" t="s">
        <v>2496</v>
      </c>
      <c r="D1035" s="53" t="s">
        <v>4538</v>
      </c>
      <c r="E1035" s="53">
        <v>1</v>
      </c>
      <c r="F1035" s="11">
        <v>0</v>
      </c>
      <c r="G1035" s="53">
        <v>0</v>
      </c>
      <c r="H1035" s="53">
        <v>0</v>
      </c>
      <c r="I1035" s="53">
        <v>0</v>
      </c>
      <c r="J1035" s="53">
        <v>0</v>
      </c>
      <c r="K1035" s="53">
        <v>0</v>
      </c>
      <c r="L1035" s="53">
        <v>0</v>
      </c>
      <c r="M1035" s="53"/>
    </row>
    <row r="1036" spans="2:16" hidden="1">
      <c r="B1036" s="9">
        <v>46199</v>
      </c>
      <c r="C1036" s="53" t="s">
        <v>2496</v>
      </c>
      <c r="D1036" s="53" t="s">
        <v>4516</v>
      </c>
      <c r="E1036" s="53">
        <v>7</v>
      </c>
      <c r="F1036" s="11">
        <v>0</v>
      </c>
      <c r="G1036" s="53">
        <v>0</v>
      </c>
      <c r="H1036" s="53">
        <v>0</v>
      </c>
      <c r="I1036" s="53">
        <v>0</v>
      </c>
      <c r="J1036" s="53">
        <v>0</v>
      </c>
      <c r="K1036" s="53">
        <v>0</v>
      </c>
      <c r="L1036" s="53">
        <v>0</v>
      </c>
      <c r="M1036" s="53"/>
    </row>
    <row r="1037" spans="2:16" hidden="1">
      <c r="B1037" s="9">
        <v>46199</v>
      </c>
      <c r="C1037" s="53" t="s">
        <v>2496</v>
      </c>
      <c r="D1037" s="53" t="s">
        <v>4490</v>
      </c>
      <c r="E1037" s="53">
        <v>12</v>
      </c>
      <c r="F1037" s="11">
        <v>2</v>
      </c>
      <c r="G1037" s="53">
        <v>0</v>
      </c>
      <c r="H1037" s="53">
        <v>1</v>
      </c>
      <c r="I1037" s="53">
        <v>0</v>
      </c>
      <c r="J1037" s="53">
        <v>0</v>
      </c>
      <c r="K1037" s="53">
        <v>0</v>
      </c>
      <c r="L1037" s="53">
        <v>1</v>
      </c>
      <c r="M1037" s="53" t="s">
        <v>4661</v>
      </c>
    </row>
    <row r="1038" spans="2:16" hidden="1">
      <c r="B1038" s="9">
        <v>46199</v>
      </c>
      <c r="C1038" s="53" t="s">
        <v>2496</v>
      </c>
      <c r="D1038" s="53" t="s">
        <v>4489</v>
      </c>
      <c r="E1038" s="53">
        <v>13</v>
      </c>
      <c r="F1038" s="11">
        <v>13</v>
      </c>
      <c r="G1038" s="53">
        <v>0</v>
      </c>
      <c r="H1038" s="53">
        <v>0</v>
      </c>
      <c r="I1038" s="53">
        <v>0</v>
      </c>
      <c r="J1038" s="53">
        <v>0</v>
      </c>
      <c r="K1038" s="53">
        <v>0</v>
      </c>
      <c r="L1038" s="53">
        <v>0</v>
      </c>
      <c r="M1038" s="53"/>
    </row>
    <row r="1039" spans="2:16" hidden="1">
      <c r="B1039" s="9">
        <v>46200</v>
      </c>
      <c r="C1039" s="53" t="s">
        <v>2496</v>
      </c>
      <c r="D1039" s="53" t="s">
        <v>4491</v>
      </c>
      <c r="E1039" s="53">
        <v>8</v>
      </c>
      <c r="F1039" s="11">
        <v>0</v>
      </c>
      <c r="G1039" s="53">
        <v>0</v>
      </c>
      <c r="H1039" s="53">
        <v>1</v>
      </c>
      <c r="I1039" s="53">
        <v>0</v>
      </c>
      <c r="J1039" s="53">
        <v>0</v>
      </c>
      <c r="K1039" s="53">
        <v>0</v>
      </c>
      <c r="L1039" s="53">
        <v>1</v>
      </c>
      <c r="M1039" s="53"/>
      <c r="O1039" s="13" t="s">
        <v>4674</v>
      </c>
      <c r="P1039" s="13" t="s">
        <v>4675</v>
      </c>
    </row>
    <row r="1040" spans="2:16" hidden="1">
      <c r="B1040" s="9">
        <v>46200</v>
      </c>
      <c r="C1040" s="53" t="s">
        <v>2496</v>
      </c>
      <c r="D1040" s="53" t="s">
        <v>4492</v>
      </c>
      <c r="E1040" s="53">
        <v>12</v>
      </c>
      <c r="F1040" s="11">
        <v>0</v>
      </c>
      <c r="G1040" s="53">
        <v>0</v>
      </c>
      <c r="H1040" s="53">
        <v>0</v>
      </c>
      <c r="I1040" s="53">
        <v>0</v>
      </c>
      <c r="J1040" s="53">
        <v>0</v>
      </c>
      <c r="K1040" s="53">
        <v>0</v>
      </c>
      <c r="L1040" s="53">
        <v>0</v>
      </c>
      <c r="M1040" s="53"/>
    </row>
    <row r="1041" spans="2:16" hidden="1">
      <c r="B1041" s="9">
        <v>46200</v>
      </c>
      <c r="C1041" s="53" t="s">
        <v>4667</v>
      </c>
      <c r="D1041" s="53" t="s">
        <v>4662</v>
      </c>
      <c r="E1041" s="53">
        <v>12</v>
      </c>
      <c r="F1041" s="11">
        <v>0</v>
      </c>
      <c r="G1041" s="53">
        <v>0</v>
      </c>
      <c r="H1041" s="53">
        <v>5</v>
      </c>
      <c r="I1041" s="53">
        <v>0</v>
      </c>
      <c r="J1041" s="53">
        <v>0</v>
      </c>
      <c r="K1041" s="53">
        <v>0</v>
      </c>
      <c r="L1041" s="53">
        <v>6</v>
      </c>
      <c r="M1041" s="53" t="s">
        <v>4675</v>
      </c>
    </row>
    <row r="1042" spans="2:16" hidden="1">
      <c r="B1042" s="9">
        <v>46200</v>
      </c>
      <c r="C1042" s="53" t="s">
        <v>2496</v>
      </c>
      <c r="D1042" s="53" t="s">
        <v>4489</v>
      </c>
      <c r="E1042" s="53">
        <v>13</v>
      </c>
      <c r="F1042" s="11">
        <v>0</v>
      </c>
      <c r="G1042" s="53">
        <v>0</v>
      </c>
      <c r="H1042" s="53">
        <v>1</v>
      </c>
      <c r="I1042" s="53">
        <v>0</v>
      </c>
      <c r="J1042" s="53">
        <v>0</v>
      </c>
      <c r="K1042" s="53">
        <v>0</v>
      </c>
      <c r="L1042" s="53">
        <v>1</v>
      </c>
      <c r="M1042" s="53" t="s">
        <v>4674</v>
      </c>
    </row>
    <row r="1043" spans="2:16" hidden="1">
      <c r="B1043" s="9">
        <v>46200</v>
      </c>
      <c r="C1043" s="53" t="s">
        <v>4668</v>
      </c>
      <c r="D1043" s="53" t="s">
        <v>4663</v>
      </c>
      <c r="E1043" s="53">
        <v>1</v>
      </c>
      <c r="F1043" s="11">
        <v>0</v>
      </c>
      <c r="G1043" s="53">
        <v>0</v>
      </c>
      <c r="H1043" s="53">
        <v>1</v>
      </c>
      <c r="I1043" s="53">
        <v>0</v>
      </c>
      <c r="J1043" s="53">
        <v>0</v>
      </c>
      <c r="K1043" s="53">
        <v>0</v>
      </c>
      <c r="L1043" s="53">
        <v>1</v>
      </c>
      <c r="M1043" s="53"/>
      <c r="O1043" s="13" t="s">
        <v>4676</v>
      </c>
      <c r="P1043" s="13" t="s">
        <v>4674</v>
      </c>
    </row>
    <row r="1044" spans="2:16" ht="16.5" hidden="1" customHeight="1">
      <c r="B1044" s="9">
        <v>46200</v>
      </c>
      <c r="C1044" s="53" t="s">
        <v>4667</v>
      </c>
      <c r="D1044" s="53" t="s">
        <v>4666</v>
      </c>
      <c r="E1044" s="53">
        <v>8</v>
      </c>
      <c r="F1044" s="11">
        <v>8</v>
      </c>
      <c r="G1044" s="53">
        <v>0</v>
      </c>
      <c r="H1044" s="53">
        <v>0</v>
      </c>
      <c r="I1044" s="53">
        <v>0</v>
      </c>
      <c r="J1044" s="53">
        <v>0</v>
      </c>
      <c r="K1044" s="53">
        <v>0</v>
      </c>
      <c r="L1044" s="53">
        <v>0</v>
      </c>
      <c r="M1044" s="53"/>
    </row>
    <row r="1045" spans="2:16" hidden="1">
      <c r="B1045" s="9">
        <v>46201</v>
      </c>
      <c r="C1045" s="53" t="s">
        <v>2496</v>
      </c>
      <c r="D1045" s="53" t="s">
        <v>4568</v>
      </c>
      <c r="E1045" s="53">
        <v>1</v>
      </c>
      <c r="F1045" s="11">
        <v>0</v>
      </c>
      <c r="G1045" s="53">
        <v>0</v>
      </c>
      <c r="H1045" s="53">
        <v>0</v>
      </c>
      <c r="I1045" s="53">
        <v>0</v>
      </c>
      <c r="J1045" s="53">
        <v>0</v>
      </c>
      <c r="K1045" s="53">
        <v>0</v>
      </c>
      <c r="L1045" s="53">
        <v>0</v>
      </c>
      <c r="M1045" s="53"/>
    </row>
    <row r="1046" spans="2:16" hidden="1">
      <c r="B1046" s="9">
        <v>46201</v>
      </c>
      <c r="C1046" s="53" t="s">
        <v>2496</v>
      </c>
      <c r="D1046" s="53" t="s">
        <v>4308</v>
      </c>
      <c r="E1046" s="53">
        <v>6</v>
      </c>
      <c r="F1046" s="11">
        <v>0</v>
      </c>
      <c r="G1046" s="11">
        <v>0</v>
      </c>
      <c r="H1046" s="11">
        <v>0</v>
      </c>
      <c r="I1046" s="11">
        <v>0</v>
      </c>
      <c r="J1046" s="11">
        <v>0</v>
      </c>
      <c r="K1046" s="11">
        <v>0</v>
      </c>
      <c r="L1046" s="11">
        <v>0</v>
      </c>
      <c r="M1046" s="53"/>
    </row>
    <row r="1047" spans="2:16" hidden="1">
      <c r="B1047" s="9">
        <v>46201</v>
      </c>
      <c r="C1047" s="53" t="s">
        <v>4668</v>
      </c>
      <c r="D1047" s="53" t="s">
        <v>4664</v>
      </c>
      <c r="E1047" s="53">
        <v>3</v>
      </c>
      <c r="F1047" s="11">
        <v>0</v>
      </c>
      <c r="G1047" s="53">
        <v>0</v>
      </c>
      <c r="H1047" s="53">
        <v>1</v>
      </c>
      <c r="I1047" s="53">
        <v>0</v>
      </c>
      <c r="J1047" s="53">
        <v>0</v>
      </c>
      <c r="K1047" s="53">
        <v>0</v>
      </c>
      <c r="L1047" s="53">
        <v>1</v>
      </c>
      <c r="M1047" s="53" t="s">
        <v>4677</v>
      </c>
      <c r="N1047" s="13" t="s">
        <v>4674</v>
      </c>
    </row>
    <row r="1048" spans="2:16" ht="16.5" hidden="1" customHeight="1">
      <c r="B1048" s="9">
        <v>46201</v>
      </c>
      <c r="C1048" s="53" t="s">
        <v>4667</v>
      </c>
      <c r="D1048" s="53" t="s">
        <v>4665</v>
      </c>
      <c r="E1048" s="53">
        <v>12</v>
      </c>
      <c r="F1048" s="11">
        <v>3</v>
      </c>
      <c r="G1048" s="53">
        <v>0</v>
      </c>
      <c r="H1048" s="53">
        <v>8</v>
      </c>
      <c r="I1048" s="53">
        <v>0</v>
      </c>
      <c r="J1048" s="53">
        <v>0</v>
      </c>
      <c r="K1048" s="53">
        <v>0</v>
      </c>
      <c r="L1048" s="53">
        <v>8</v>
      </c>
      <c r="M1048" s="53" t="s">
        <v>4677</v>
      </c>
      <c r="N1048" s="13" t="s">
        <v>4678</v>
      </c>
    </row>
    <row r="1049" spans="2:16" hidden="1">
      <c r="B1049" s="9">
        <v>46201</v>
      </c>
      <c r="C1049" s="53" t="s">
        <v>4667</v>
      </c>
      <c r="D1049" s="53" t="s">
        <v>4679</v>
      </c>
      <c r="E1049" s="3">
        <v>12</v>
      </c>
      <c r="F1049" s="11">
        <v>2</v>
      </c>
      <c r="G1049" s="53">
        <v>0</v>
      </c>
      <c r="H1049" s="53">
        <v>6</v>
      </c>
      <c r="I1049" s="53">
        <v>0</v>
      </c>
      <c r="J1049" s="53">
        <v>0</v>
      </c>
      <c r="K1049" s="53">
        <v>0</v>
      </c>
      <c r="L1049" s="53">
        <v>6</v>
      </c>
      <c r="M1049" s="53" t="s">
        <v>4680</v>
      </c>
      <c r="N1049" s="13" t="s">
        <v>4675</v>
      </c>
    </row>
    <row r="1050" spans="2:16" hidden="1">
      <c r="B1050" s="9">
        <v>46201</v>
      </c>
      <c r="C1050" s="53" t="s">
        <v>2947</v>
      </c>
      <c r="D1050" s="53" t="s">
        <v>4682</v>
      </c>
      <c r="E1050" s="3">
        <v>13</v>
      </c>
      <c r="F1050" s="11">
        <v>0</v>
      </c>
      <c r="G1050" s="53">
        <v>0</v>
      </c>
      <c r="H1050" s="53">
        <v>0</v>
      </c>
      <c r="I1050" s="53">
        <v>0</v>
      </c>
      <c r="J1050" s="53">
        <v>0</v>
      </c>
      <c r="K1050" s="53">
        <v>0</v>
      </c>
      <c r="L1050" s="53">
        <v>0</v>
      </c>
      <c r="M1050" s="53"/>
    </row>
    <row r="1051" spans="2:16" hidden="1">
      <c r="B1051" s="9">
        <v>46201</v>
      </c>
      <c r="C1051" s="53" t="s">
        <v>4686</v>
      </c>
      <c r="D1051" s="53" t="s">
        <v>4683</v>
      </c>
      <c r="E1051" s="3">
        <v>3</v>
      </c>
      <c r="F1051" s="11">
        <v>0</v>
      </c>
      <c r="G1051" s="53">
        <v>0</v>
      </c>
      <c r="H1051" s="53">
        <v>0</v>
      </c>
      <c r="I1051" s="53">
        <v>0</v>
      </c>
      <c r="J1051" s="53">
        <v>0</v>
      </c>
      <c r="K1051" s="53">
        <v>0</v>
      </c>
      <c r="L1051" s="53">
        <v>0</v>
      </c>
      <c r="M1051" s="53"/>
    </row>
    <row r="1052" spans="2:16" hidden="1">
      <c r="B1052" s="9">
        <v>46201</v>
      </c>
      <c r="C1052" s="53" t="s">
        <v>4688</v>
      </c>
      <c r="D1052" s="53" t="s">
        <v>4558</v>
      </c>
      <c r="E1052" s="3">
        <v>3</v>
      </c>
      <c r="F1052" s="11">
        <v>1</v>
      </c>
      <c r="G1052" s="53">
        <v>0</v>
      </c>
      <c r="H1052" s="53">
        <v>3</v>
      </c>
      <c r="I1052" s="53">
        <v>0</v>
      </c>
      <c r="J1052" s="53">
        <v>0</v>
      </c>
      <c r="K1052" s="53">
        <v>0</v>
      </c>
      <c r="L1052" s="53">
        <v>3</v>
      </c>
      <c r="M1052" s="53" t="s">
        <v>4690</v>
      </c>
      <c r="N1052" s="13" t="s">
        <v>4691</v>
      </c>
    </row>
    <row r="1053" spans="2:16" hidden="1">
      <c r="B1053" s="9">
        <v>46201</v>
      </c>
      <c r="C1053" s="53" t="s">
        <v>4687</v>
      </c>
      <c r="D1053" s="53" t="s">
        <v>4684</v>
      </c>
      <c r="E1053" s="3">
        <v>4</v>
      </c>
      <c r="F1053" s="11">
        <v>0</v>
      </c>
      <c r="G1053" s="53">
        <v>0</v>
      </c>
      <c r="H1053" s="53">
        <v>2</v>
      </c>
      <c r="I1053" s="53">
        <v>0</v>
      </c>
      <c r="J1053" s="53">
        <v>0</v>
      </c>
      <c r="K1053" s="53">
        <v>0</v>
      </c>
      <c r="L1053" s="53">
        <v>2</v>
      </c>
      <c r="M1053" s="53"/>
      <c r="O1053" s="13" t="s">
        <v>4692</v>
      </c>
      <c r="P1053" s="13" t="s">
        <v>4689</v>
      </c>
    </row>
    <row r="1054" spans="2:16" ht="16.5" hidden="1" customHeight="1">
      <c r="B1054" s="9">
        <v>46202</v>
      </c>
      <c r="C1054" s="53" t="s">
        <v>4706</v>
      </c>
      <c r="D1054" s="3" t="s">
        <v>4703</v>
      </c>
      <c r="E1054" s="3">
        <v>1</v>
      </c>
      <c r="F1054" s="11">
        <v>0</v>
      </c>
      <c r="G1054" s="3">
        <v>0</v>
      </c>
      <c r="H1054" s="3">
        <v>0</v>
      </c>
      <c r="I1054" s="3">
        <v>24</v>
      </c>
      <c r="J1054" s="3">
        <v>0</v>
      </c>
      <c r="K1054" s="3">
        <v>0</v>
      </c>
      <c r="L1054" s="3">
        <v>24</v>
      </c>
      <c r="M1054" s="3"/>
    </row>
    <row r="1055" spans="2:16" ht="16.5" hidden="1" customHeight="1">
      <c r="B1055" s="9">
        <v>46202</v>
      </c>
      <c r="C1055" s="53" t="s">
        <v>2496</v>
      </c>
      <c r="D1055" s="3" t="s">
        <v>4531</v>
      </c>
      <c r="E1055" s="3">
        <v>4</v>
      </c>
      <c r="F1055" s="11">
        <v>0</v>
      </c>
      <c r="G1055" s="3">
        <v>0</v>
      </c>
      <c r="H1055" s="3">
        <v>2</v>
      </c>
      <c r="I1055" s="3">
        <v>0</v>
      </c>
      <c r="J1055" s="3">
        <v>0</v>
      </c>
      <c r="K1055" s="3">
        <v>0</v>
      </c>
      <c r="L1055" s="3">
        <v>2</v>
      </c>
      <c r="M1055" s="3"/>
      <c r="O1055" s="13" t="s">
        <v>4709</v>
      </c>
      <c r="P1055" s="13" t="s">
        <v>4709</v>
      </c>
    </row>
    <row r="1056" spans="2:16" ht="16.5" hidden="1" customHeight="1">
      <c r="B1056" s="9">
        <v>46202</v>
      </c>
      <c r="C1056" s="53" t="s">
        <v>4707</v>
      </c>
      <c r="D1056" s="3" t="s">
        <v>4704</v>
      </c>
      <c r="E1056" s="3">
        <v>3</v>
      </c>
      <c r="F1056" s="11">
        <v>0</v>
      </c>
      <c r="G1056" s="11">
        <v>0</v>
      </c>
      <c r="H1056" s="11">
        <v>0</v>
      </c>
      <c r="I1056" s="11">
        <v>0</v>
      </c>
      <c r="J1056" s="11">
        <v>0</v>
      </c>
      <c r="K1056" s="11">
        <v>0</v>
      </c>
      <c r="L1056" s="11">
        <v>0</v>
      </c>
      <c r="M1056" s="3"/>
    </row>
    <row r="1057" spans="2:16" hidden="1">
      <c r="B1057" s="9">
        <v>46202</v>
      </c>
      <c r="C1057" s="53" t="s">
        <v>4708</v>
      </c>
      <c r="D1057" s="3" t="s">
        <v>4705</v>
      </c>
      <c r="E1057" s="3">
        <v>2</v>
      </c>
      <c r="F1057" s="78">
        <v>0</v>
      </c>
      <c r="G1057" s="3">
        <v>0</v>
      </c>
      <c r="H1057" s="3">
        <v>0</v>
      </c>
      <c r="I1057" s="3">
        <v>0</v>
      </c>
      <c r="J1057" s="3">
        <v>0</v>
      </c>
      <c r="K1057" s="3">
        <v>0</v>
      </c>
      <c r="L1057" s="3">
        <v>0</v>
      </c>
      <c r="M1057" s="3"/>
    </row>
    <row r="1058" spans="2:16" hidden="1">
      <c r="B1058" s="9">
        <v>46202</v>
      </c>
      <c r="C1058" s="53" t="s">
        <v>2496</v>
      </c>
      <c r="D1058" s="3" t="s">
        <v>4607</v>
      </c>
      <c r="E1058" s="3">
        <v>1</v>
      </c>
      <c r="F1058" s="78">
        <v>0</v>
      </c>
      <c r="G1058" s="3">
        <v>0</v>
      </c>
      <c r="H1058" s="3">
        <v>0</v>
      </c>
      <c r="I1058" s="3">
        <v>0</v>
      </c>
      <c r="J1058" s="3">
        <v>0</v>
      </c>
      <c r="K1058" s="3">
        <v>0</v>
      </c>
      <c r="L1058" s="3">
        <v>0</v>
      </c>
      <c r="M1058" s="3"/>
    </row>
    <row r="1059" spans="2:16" hidden="1">
      <c r="B1059" s="9">
        <v>46202</v>
      </c>
      <c r="C1059" s="53" t="s">
        <v>2496</v>
      </c>
      <c r="D1059" s="3" t="s">
        <v>4561</v>
      </c>
      <c r="E1059" s="3">
        <v>2</v>
      </c>
      <c r="F1059" s="11">
        <v>2</v>
      </c>
      <c r="G1059" s="3">
        <v>0</v>
      </c>
      <c r="H1059" s="3">
        <v>0</v>
      </c>
      <c r="I1059" s="3">
        <v>0</v>
      </c>
      <c r="J1059" s="3">
        <v>0</v>
      </c>
      <c r="K1059" s="3">
        <v>0</v>
      </c>
      <c r="L1059" s="3">
        <v>0</v>
      </c>
      <c r="M1059" s="3"/>
    </row>
    <row r="1060" spans="2:16" ht="16.5" hidden="1" customHeight="1">
      <c r="B1060" s="9">
        <v>46202</v>
      </c>
      <c r="C1060" s="53" t="s">
        <v>2496</v>
      </c>
      <c r="D1060" s="3" t="s">
        <v>4471</v>
      </c>
      <c r="E1060" s="3">
        <v>1</v>
      </c>
      <c r="F1060" s="11">
        <v>1</v>
      </c>
      <c r="G1060" s="3">
        <v>0</v>
      </c>
      <c r="H1060" s="3">
        <v>0</v>
      </c>
      <c r="I1060" s="3">
        <v>0</v>
      </c>
      <c r="J1060" s="3">
        <v>0</v>
      </c>
      <c r="K1060" s="3">
        <v>0</v>
      </c>
      <c r="L1060" s="3">
        <v>0</v>
      </c>
      <c r="M1060" s="3"/>
    </row>
    <row r="1061" spans="2:16" ht="16.5" hidden="1" customHeight="1">
      <c r="B1061" s="9">
        <v>46203</v>
      </c>
      <c r="C1061" s="53" t="s">
        <v>2381</v>
      </c>
      <c r="D1061" s="3" t="s">
        <v>4309</v>
      </c>
      <c r="E1061" s="3">
        <v>10</v>
      </c>
      <c r="F1061" s="11">
        <v>0</v>
      </c>
      <c r="G1061" s="11">
        <v>0</v>
      </c>
      <c r="H1061" s="11">
        <v>0</v>
      </c>
      <c r="I1061" s="11">
        <v>0</v>
      </c>
      <c r="J1061" s="11">
        <v>0</v>
      </c>
      <c r="K1061" s="11">
        <v>0</v>
      </c>
      <c r="L1061" s="11">
        <v>0</v>
      </c>
      <c r="M1061" s="3"/>
      <c r="N1061" s="3"/>
      <c r="O1061" s="3"/>
      <c r="P1061" s="3"/>
    </row>
    <row r="1062" spans="2:16" hidden="1">
      <c r="B1062" s="9">
        <v>46203</v>
      </c>
      <c r="C1062" s="53" t="s">
        <v>2496</v>
      </c>
      <c r="D1062" s="3" t="s">
        <v>4561</v>
      </c>
      <c r="E1062" s="3">
        <v>2</v>
      </c>
      <c r="F1062" s="11">
        <v>0</v>
      </c>
      <c r="G1062" s="11">
        <v>0</v>
      </c>
      <c r="H1062" s="11">
        <v>0</v>
      </c>
      <c r="I1062" s="11">
        <v>0</v>
      </c>
      <c r="J1062" s="11">
        <v>0</v>
      </c>
      <c r="K1062" s="11">
        <v>0</v>
      </c>
      <c r="L1062" s="11">
        <v>0</v>
      </c>
      <c r="M1062" s="3"/>
    </row>
    <row r="1063" spans="2:16" hidden="1">
      <c r="B1063" s="9">
        <v>46203</v>
      </c>
      <c r="C1063" s="53" t="s">
        <v>2975</v>
      </c>
      <c r="D1063" s="3" t="s">
        <v>4701</v>
      </c>
      <c r="E1063" s="3">
        <v>12</v>
      </c>
      <c r="F1063" s="11">
        <v>2</v>
      </c>
      <c r="G1063" s="3">
        <v>0</v>
      </c>
      <c r="H1063" s="3">
        <v>6</v>
      </c>
      <c r="I1063" s="3">
        <v>0</v>
      </c>
      <c r="J1063" s="3">
        <v>0</v>
      </c>
      <c r="K1063" s="3">
        <v>0</v>
      </c>
      <c r="L1063" s="3">
        <v>6</v>
      </c>
      <c r="M1063" s="3" t="s">
        <v>4719</v>
      </c>
      <c r="N1063" s="13" t="s">
        <v>4719</v>
      </c>
      <c r="O1063" s="13" t="s">
        <v>4720</v>
      </c>
      <c r="P1063" s="13" t="s">
        <v>4719</v>
      </c>
    </row>
    <row r="1064" spans="2:16" hidden="1">
      <c r="B1064" s="9">
        <v>46203</v>
      </c>
      <c r="C1064" s="53" t="s">
        <v>2496</v>
      </c>
      <c r="D1064" s="3" t="s">
        <v>4520</v>
      </c>
      <c r="E1064" s="3">
        <v>2</v>
      </c>
      <c r="F1064" s="78">
        <v>0</v>
      </c>
      <c r="G1064" s="3">
        <v>0</v>
      </c>
      <c r="H1064" s="3">
        <v>0</v>
      </c>
      <c r="I1064" s="3">
        <v>0</v>
      </c>
      <c r="J1064" s="3">
        <v>0</v>
      </c>
      <c r="K1064" s="3">
        <v>0</v>
      </c>
      <c r="L1064" s="3">
        <v>0</v>
      </c>
      <c r="M1064" s="3"/>
    </row>
    <row r="1065" spans="2:16" hidden="1">
      <c r="B1065" s="9">
        <v>46203</v>
      </c>
      <c r="C1065" s="53" t="s">
        <v>2381</v>
      </c>
      <c r="D1065" s="3" t="s">
        <v>4496</v>
      </c>
      <c r="E1065" s="3">
        <v>13</v>
      </c>
      <c r="F1065" s="11">
        <v>0</v>
      </c>
      <c r="G1065" s="11">
        <v>0</v>
      </c>
      <c r="H1065" s="11">
        <v>0</v>
      </c>
      <c r="I1065" s="11">
        <v>0</v>
      </c>
      <c r="J1065" s="11">
        <v>0</v>
      </c>
      <c r="K1065" s="11">
        <v>0</v>
      </c>
      <c r="L1065" s="11">
        <v>0</v>
      </c>
      <c r="M1065" s="3"/>
    </row>
    <row r="1066" spans="2:16" hidden="1">
      <c r="B1066" s="9">
        <v>46203</v>
      </c>
      <c r="C1066" s="3" t="s">
        <v>2381</v>
      </c>
      <c r="D1066" s="3" t="s">
        <v>4494</v>
      </c>
      <c r="E1066" s="3">
        <v>1</v>
      </c>
      <c r="F1066" s="11">
        <v>0</v>
      </c>
      <c r="G1066" s="11">
        <v>0</v>
      </c>
      <c r="H1066" s="11">
        <v>0</v>
      </c>
      <c r="I1066" s="11">
        <v>0</v>
      </c>
      <c r="J1066" s="11">
        <v>0</v>
      </c>
      <c r="K1066" s="11">
        <v>0</v>
      </c>
      <c r="L1066" s="11">
        <v>0</v>
      </c>
      <c r="M1066" s="3"/>
    </row>
    <row r="1067" spans="2:16" hidden="1">
      <c r="B1067" s="9">
        <v>46203</v>
      </c>
      <c r="C1067" s="3" t="s">
        <v>2381</v>
      </c>
      <c r="D1067" s="3" t="s">
        <v>4497</v>
      </c>
      <c r="E1067" s="3">
        <v>4</v>
      </c>
      <c r="F1067" s="11">
        <v>0</v>
      </c>
      <c r="G1067" s="11">
        <v>0</v>
      </c>
      <c r="H1067" s="11">
        <v>0</v>
      </c>
      <c r="I1067" s="11">
        <v>0</v>
      </c>
      <c r="J1067" s="11">
        <v>0</v>
      </c>
      <c r="K1067" s="11">
        <v>0</v>
      </c>
      <c r="L1067" s="11">
        <v>0</v>
      </c>
      <c r="M1067" s="3"/>
    </row>
    <row r="1068" spans="2:16" ht="16.5" hidden="1" customHeight="1">
      <c r="B1068" s="9">
        <v>46203</v>
      </c>
      <c r="C1068" s="3" t="s">
        <v>2381</v>
      </c>
      <c r="D1068" s="3" t="s">
        <v>4517</v>
      </c>
      <c r="E1068" s="3">
        <v>3</v>
      </c>
      <c r="F1068" s="11">
        <v>0</v>
      </c>
      <c r="G1068" s="11">
        <v>0</v>
      </c>
      <c r="H1068" s="11">
        <v>0</v>
      </c>
      <c r="I1068" s="11">
        <v>0</v>
      </c>
      <c r="J1068" s="11">
        <v>0</v>
      </c>
      <c r="K1068" s="11">
        <v>0</v>
      </c>
      <c r="L1068" s="11">
        <v>0</v>
      </c>
      <c r="M1068" s="3"/>
    </row>
    <row r="1069" spans="2:16" ht="16.5" hidden="1" customHeight="1">
      <c r="B1069" s="9">
        <v>46203</v>
      </c>
      <c r="C1069" s="3" t="s">
        <v>2381</v>
      </c>
      <c r="D1069" s="3" t="s">
        <v>4710</v>
      </c>
      <c r="E1069" s="3">
        <v>2</v>
      </c>
      <c r="F1069" s="11">
        <v>0</v>
      </c>
      <c r="G1069" s="11">
        <v>0</v>
      </c>
      <c r="H1069" s="11">
        <v>0</v>
      </c>
      <c r="I1069" s="11">
        <v>0</v>
      </c>
      <c r="J1069" s="11">
        <v>0</v>
      </c>
      <c r="K1069" s="11">
        <v>0</v>
      </c>
      <c r="L1069" s="11">
        <v>0</v>
      </c>
      <c r="M1069" s="3"/>
    </row>
    <row r="1070" spans="2:16" ht="16.5" hidden="1" customHeight="1">
      <c r="B1070" s="9">
        <v>46203</v>
      </c>
      <c r="C1070" s="3" t="s">
        <v>2975</v>
      </c>
      <c r="D1070" s="3" t="s">
        <v>4711</v>
      </c>
      <c r="E1070" s="3">
        <v>3</v>
      </c>
      <c r="F1070" s="11">
        <v>0</v>
      </c>
      <c r="G1070" s="11">
        <v>0</v>
      </c>
      <c r="H1070" s="11">
        <v>0</v>
      </c>
      <c r="I1070" s="11">
        <v>0</v>
      </c>
      <c r="J1070" s="11">
        <v>0</v>
      </c>
      <c r="K1070" s="11">
        <v>0</v>
      </c>
      <c r="L1070" s="11">
        <v>0</v>
      </c>
      <c r="M1070" s="3"/>
    </row>
    <row r="1071" spans="2:16" ht="16.5" hidden="1" customHeight="1">
      <c r="B1071" s="9">
        <v>46203</v>
      </c>
      <c r="C1071" s="53" t="s">
        <v>2975</v>
      </c>
      <c r="D1071" s="3" t="s">
        <v>4712</v>
      </c>
      <c r="E1071" s="3">
        <v>12</v>
      </c>
      <c r="F1071" s="11">
        <v>0</v>
      </c>
      <c r="G1071" s="11">
        <v>0</v>
      </c>
      <c r="H1071" s="11">
        <v>0</v>
      </c>
      <c r="I1071" s="11">
        <v>0</v>
      </c>
      <c r="J1071" s="11">
        <v>0</v>
      </c>
      <c r="K1071" s="11">
        <v>0</v>
      </c>
      <c r="L1071" s="11">
        <v>0</v>
      </c>
      <c r="M1071" s="3"/>
    </row>
    <row r="1072" spans="2:16" ht="16.5" hidden="1" customHeight="1">
      <c r="B1072" s="9">
        <v>46203</v>
      </c>
      <c r="C1072" s="53" t="s">
        <v>2975</v>
      </c>
      <c r="D1072" s="3" t="s">
        <v>4721</v>
      </c>
      <c r="E1072" s="3">
        <v>2</v>
      </c>
      <c r="F1072" s="11">
        <v>0</v>
      </c>
      <c r="G1072" s="3">
        <v>0</v>
      </c>
      <c r="H1072" s="3">
        <v>1</v>
      </c>
      <c r="I1072" s="3">
        <v>0</v>
      </c>
      <c r="J1072" s="3">
        <v>0</v>
      </c>
      <c r="K1072" s="3">
        <v>0</v>
      </c>
      <c r="L1072" s="3">
        <v>1</v>
      </c>
      <c r="M1072" s="3" t="s">
        <v>4722</v>
      </c>
    </row>
    <row r="1073" spans="2:16" hidden="1">
      <c r="B1073" s="9">
        <v>46203</v>
      </c>
      <c r="C1073" s="53" t="s">
        <v>4713</v>
      </c>
      <c r="D1073" s="3" t="s">
        <v>4609</v>
      </c>
      <c r="E1073" s="3">
        <v>13</v>
      </c>
      <c r="F1073" s="11">
        <v>13</v>
      </c>
      <c r="G1073" s="3">
        <v>0</v>
      </c>
      <c r="H1073" s="3">
        <v>0</v>
      </c>
      <c r="I1073" s="3">
        <v>0</v>
      </c>
      <c r="J1073" s="3">
        <v>0</v>
      </c>
      <c r="K1073" s="3">
        <v>0</v>
      </c>
      <c r="L1073" s="3">
        <v>0</v>
      </c>
      <c r="M1073" s="3"/>
    </row>
    <row r="1074" spans="2:16" hidden="1">
      <c r="B1074" s="9">
        <v>46204</v>
      </c>
      <c r="C1074" s="53" t="s">
        <v>2381</v>
      </c>
      <c r="D1074" s="3" t="s">
        <v>4280</v>
      </c>
      <c r="E1074" s="3">
        <v>3</v>
      </c>
      <c r="F1074" s="78">
        <v>0</v>
      </c>
      <c r="G1074" s="3">
        <v>0</v>
      </c>
      <c r="H1074" s="3">
        <v>0</v>
      </c>
      <c r="I1074" s="3">
        <v>0</v>
      </c>
      <c r="J1074" s="3">
        <v>0</v>
      </c>
      <c r="K1074" s="3">
        <v>0</v>
      </c>
      <c r="L1074" s="3">
        <v>0</v>
      </c>
      <c r="M1074" s="3"/>
    </row>
    <row r="1075" spans="2:16" ht="16.5" hidden="1" customHeight="1">
      <c r="B1075" s="9">
        <v>46204</v>
      </c>
      <c r="C1075" s="53" t="s">
        <v>2975</v>
      </c>
      <c r="D1075" s="3" t="s">
        <v>4734</v>
      </c>
      <c r="E1075" s="3">
        <v>12</v>
      </c>
      <c r="F1075" s="11">
        <v>0</v>
      </c>
      <c r="G1075" s="3">
        <v>0</v>
      </c>
      <c r="H1075" s="3">
        <v>3</v>
      </c>
      <c r="I1075" s="3">
        <v>0</v>
      </c>
      <c r="J1075" s="3">
        <v>0</v>
      </c>
      <c r="K1075" s="3">
        <v>0</v>
      </c>
      <c r="L1075" s="3">
        <v>3</v>
      </c>
      <c r="M1075" s="3" t="s">
        <v>4750</v>
      </c>
    </row>
    <row r="1076" spans="2:16" hidden="1">
      <c r="B1076" s="9">
        <v>46204</v>
      </c>
      <c r="C1076" s="53" t="s">
        <v>2960</v>
      </c>
      <c r="D1076" s="3" t="s">
        <v>4735</v>
      </c>
      <c r="E1076" s="3">
        <v>5</v>
      </c>
      <c r="F1076" s="11">
        <v>0</v>
      </c>
      <c r="G1076" s="3">
        <v>0</v>
      </c>
      <c r="H1076" s="3">
        <v>6</v>
      </c>
      <c r="I1076" s="3">
        <v>1</v>
      </c>
      <c r="J1076" s="3">
        <v>0</v>
      </c>
      <c r="K1076" s="3">
        <v>0</v>
      </c>
      <c r="L1076" s="3">
        <v>7</v>
      </c>
      <c r="M1076" s="3" t="s">
        <v>4751</v>
      </c>
      <c r="O1076" s="13" t="s">
        <v>4754</v>
      </c>
      <c r="P1076" s="13" t="s">
        <v>4750</v>
      </c>
    </row>
    <row r="1077" spans="2:16" hidden="1">
      <c r="B1077" s="9">
        <v>46204</v>
      </c>
      <c r="C1077" s="3" t="s">
        <v>2960</v>
      </c>
      <c r="D1077" s="3" t="s">
        <v>4736</v>
      </c>
      <c r="E1077" s="3">
        <v>7</v>
      </c>
      <c r="F1077" s="11">
        <v>0</v>
      </c>
      <c r="G1077" s="3">
        <v>0</v>
      </c>
      <c r="H1077" s="3">
        <v>5</v>
      </c>
      <c r="I1077" s="3">
        <v>0</v>
      </c>
      <c r="J1077" s="3">
        <v>0</v>
      </c>
      <c r="K1077" s="3">
        <v>0</v>
      </c>
      <c r="L1077" s="3">
        <v>5</v>
      </c>
      <c r="M1077" s="3" t="s">
        <v>4752</v>
      </c>
      <c r="O1077" s="13" t="s">
        <v>4753</v>
      </c>
      <c r="P1077" s="13" t="s">
        <v>4750</v>
      </c>
    </row>
    <row r="1078" spans="2:16" hidden="1">
      <c r="B1078" s="9">
        <v>46204</v>
      </c>
      <c r="C1078" s="3" t="s">
        <v>627</v>
      </c>
      <c r="D1078" s="3" t="s">
        <v>4737</v>
      </c>
      <c r="E1078" s="3">
        <v>3</v>
      </c>
      <c r="F1078" s="11">
        <v>0</v>
      </c>
      <c r="G1078" s="3">
        <v>0</v>
      </c>
      <c r="H1078" s="3">
        <v>1</v>
      </c>
      <c r="I1078" s="3">
        <v>0</v>
      </c>
      <c r="J1078" s="3">
        <v>0</v>
      </c>
      <c r="K1078" s="3">
        <v>0</v>
      </c>
      <c r="L1078" s="3">
        <v>1</v>
      </c>
      <c r="M1078" s="3"/>
      <c r="O1078" s="13" t="s">
        <v>4750</v>
      </c>
      <c r="P1078" s="13" t="s">
        <v>4752</v>
      </c>
    </row>
    <row r="1079" spans="2:16" hidden="1">
      <c r="B1079" s="9">
        <v>46204</v>
      </c>
      <c r="C1079" s="53" t="s">
        <v>627</v>
      </c>
      <c r="D1079" s="3" t="s">
        <v>4738</v>
      </c>
      <c r="E1079" s="3">
        <v>11</v>
      </c>
      <c r="F1079" s="11">
        <v>0</v>
      </c>
      <c r="G1079" s="3">
        <v>0</v>
      </c>
      <c r="H1079" s="3">
        <v>1</v>
      </c>
      <c r="I1079" s="3">
        <v>0</v>
      </c>
      <c r="J1079" s="3">
        <v>0</v>
      </c>
      <c r="K1079" s="3">
        <v>0</v>
      </c>
      <c r="L1079" s="3">
        <v>1</v>
      </c>
      <c r="M1079" s="3" t="s">
        <v>4755</v>
      </c>
      <c r="N1079" s="13" t="s">
        <v>4754</v>
      </c>
    </row>
    <row r="1080" spans="2:16" ht="16.5" hidden="1" customHeight="1">
      <c r="B1080" s="9">
        <v>46204</v>
      </c>
      <c r="C1080" s="53" t="s">
        <v>627</v>
      </c>
      <c r="D1080" s="3" t="s">
        <v>4739</v>
      </c>
      <c r="E1080" s="3">
        <v>7</v>
      </c>
      <c r="F1080" s="78">
        <v>0</v>
      </c>
      <c r="G1080" s="3">
        <v>0</v>
      </c>
      <c r="H1080" s="3">
        <v>0</v>
      </c>
      <c r="I1080" s="3">
        <v>0</v>
      </c>
      <c r="J1080" s="3">
        <v>0</v>
      </c>
      <c r="K1080" s="3">
        <v>0</v>
      </c>
      <c r="L1080" s="3">
        <v>0</v>
      </c>
      <c r="M1080" s="3"/>
    </row>
    <row r="1081" spans="2:16" ht="16.5" hidden="1" customHeight="1">
      <c r="B1081" s="9">
        <v>46204</v>
      </c>
      <c r="C1081" s="53" t="s">
        <v>627</v>
      </c>
      <c r="D1081" s="3" t="s">
        <v>4740</v>
      </c>
      <c r="E1081" s="3">
        <v>12</v>
      </c>
      <c r="F1081" s="11">
        <v>0</v>
      </c>
      <c r="G1081" s="11">
        <v>0</v>
      </c>
      <c r="H1081" s="11">
        <v>0</v>
      </c>
      <c r="I1081" s="11">
        <v>0</v>
      </c>
      <c r="J1081" s="11">
        <v>0</v>
      </c>
      <c r="K1081" s="11">
        <v>0</v>
      </c>
      <c r="L1081" s="11">
        <v>0</v>
      </c>
      <c r="M1081" s="3"/>
    </row>
    <row r="1082" spans="2:16" hidden="1">
      <c r="B1082" s="9">
        <v>46204</v>
      </c>
      <c r="C1082" s="53" t="s">
        <v>2975</v>
      </c>
      <c r="D1082" s="3" t="s">
        <v>4741</v>
      </c>
      <c r="E1082" s="3">
        <v>1</v>
      </c>
      <c r="F1082" s="11">
        <v>0</v>
      </c>
      <c r="G1082" s="11">
        <v>0</v>
      </c>
      <c r="H1082" s="11">
        <v>0</v>
      </c>
      <c r="I1082" s="11">
        <v>0</v>
      </c>
      <c r="J1082" s="11">
        <v>0</v>
      </c>
      <c r="K1082" s="11">
        <v>0</v>
      </c>
      <c r="L1082" s="11">
        <v>0</v>
      </c>
      <c r="M1082" s="3"/>
    </row>
    <row r="1083" spans="2:16" hidden="1">
      <c r="B1083" s="9">
        <v>46204</v>
      </c>
      <c r="C1083" s="53" t="s">
        <v>627</v>
      </c>
      <c r="D1083" s="3" t="s">
        <v>4742</v>
      </c>
      <c r="E1083" s="3">
        <v>1</v>
      </c>
      <c r="F1083" s="11">
        <v>0</v>
      </c>
      <c r="G1083" s="3">
        <v>0</v>
      </c>
      <c r="H1083" s="3">
        <v>1</v>
      </c>
      <c r="I1083" s="3">
        <v>0</v>
      </c>
      <c r="J1083" s="3">
        <v>0</v>
      </c>
      <c r="K1083" s="3">
        <v>0</v>
      </c>
      <c r="L1083" s="3">
        <v>1</v>
      </c>
      <c r="M1083" s="3"/>
      <c r="O1083" s="13" t="s">
        <v>4754</v>
      </c>
      <c r="P1083" s="13" t="s">
        <v>4750</v>
      </c>
    </row>
    <row r="1084" spans="2:16" hidden="1">
      <c r="B1084" s="9">
        <v>46204</v>
      </c>
      <c r="C1084" s="53" t="s">
        <v>2947</v>
      </c>
      <c r="D1084" s="3" t="s">
        <v>4743</v>
      </c>
      <c r="E1084" s="3">
        <v>12</v>
      </c>
      <c r="F1084" s="11">
        <v>12</v>
      </c>
      <c r="G1084" s="3">
        <v>0</v>
      </c>
      <c r="H1084" s="3">
        <v>0</v>
      </c>
      <c r="I1084" s="3">
        <v>0</v>
      </c>
      <c r="J1084" s="3">
        <v>0</v>
      </c>
      <c r="K1084" s="3">
        <v>0</v>
      </c>
      <c r="L1084" s="3">
        <v>0</v>
      </c>
      <c r="M1084" s="3"/>
    </row>
    <row r="1085" spans="2:16" hidden="1">
      <c r="B1085" s="9">
        <v>46204</v>
      </c>
      <c r="C1085" s="53" t="s">
        <v>2947</v>
      </c>
      <c r="D1085" s="3" t="s">
        <v>4744</v>
      </c>
      <c r="E1085" s="3">
        <v>2</v>
      </c>
      <c r="F1085" s="11">
        <v>2</v>
      </c>
      <c r="G1085" s="3">
        <v>0</v>
      </c>
      <c r="H1085" s="3">
        <v>0</v>
      </c>
      <c r="I1085" s="3">
        <v>0</v>
      </c>
      <c r="J1085" s="3">
        <v>0</v>
      </c>
      <c r="K1085" s="3">
        <v>0</v>
      </c>
      <c r="L1085" s="3">
        <v>0</v>
      </c>
      <c r="M1085" s="3"/>
    </row>
    <row r="1086" spans="2:16" hidden="1">
      <c r="B1086" s="9">
        <v>46204</v>
      </c>
      <c r="C1086" s="53" t="s">
        <v>2947</v>
      </c>
      <c r="D1086" s="3" t="s">
        <v>4757</v>
      </c>
      <c r="E1086" s="3">
        <v>6</v>
      </c>
      <c r="F1086" s="11">
        <v>4</v>
      </c>
      <c r="G1086" s="3">
        <v>0</v>
      </c>
      <c r="H1086" s="3">
        <v>33</v>
      </c>
      <c r="I1086" s="3">
        <v>0</v>
      </c>
      <c r="J1086" s="3">
        <v>0</v>
      </c>
      <c r="K1086" s="3">
        <v>0</v>
      </c>
      <c r="L1086" s="3">
        <v>33</v>
      </c>
      <c r="M1086" s="3" t="s">
        <v>4750</v>
      </c>
      <c r="N1086" s="13" t="s">
        <v>4750</v>
      </c>
      <c r="O1086" s="13" t="s">
        <v>4753</v>
      </c>
      <c r="P1086" s="13" t="s">
        <v>4750</v>
      </c>
    </row>
    <row r="1087" spans="2:16" hidden="1">
      <c r="B1087" s="9">
        <v>46205</v>
      </c>
      <c r="C1087" s="53" t="s">
        <v>4775</v>
      </c>
      <c r="D1087" s="3" t="s">
        <v>4387</v>
      </c>
      <c r="E1087" s="3">
        <v>4</v>
      </c>
      <c r="F1087" s="11">
        <v>0</v>
      </c>
      <c r="G1087" s="3">
        <v>0</v>
      </c>
      <c r="H1087" s="3">
        <v>1</v>
      </c>
      <c r="I1087" s="3">
        <v>0</v>
      </c>
      <c r="J1087" s="3">
        <v>0</v>
      </c>
      <c r="K1087" s="3">
        <v>0</v>
      </c>
      <c r="L1087" s="3">
        <v>1</v>
      </c>
      <c r="M1087" s="3" t="s">
        <v>4780</v>
      </c>
    </row>
    <row r="1088" spans="2:16" hidden="1">
      <c r="B1088" s="9">
        <v>46205</v>
      </c>
      <c r="C1088" s="53" t="s">
        <v>4776</v>
      </c>
      <c r="D1088" s="3" t="s">
        <v>4764</v>
      </c>
      <c r="E1088" s="3">
        <v>1</v>
      </c>
      <c r="F1088" s="11">
        <v>0</v>
      </c>
      <c r="G1088" s="3">
        <v>0</v>
      </c>
      <c r="H1088" s="3">
        <v>1</v>
      </c>
      <c r="I1088" s="3">
        <v>0</v>
      </c>
      <c r="J1088" s="3">
        <v>0</v>
      </c>
      <c r="K1088" s="3">
        <v>0</v>
      </c>
      <c r="L1088" s="3">
        <v>1</v>
      </c>
      <c r="M1088" s="3" t="s">
        <v>4780</v>
      </c>
    </row>
    <row r="1089" spans="2:16" hidden="1">
      <c r="B1089" s="9">
        <v>46205</v>
      </c>
      <c r="C1089" s="53" t="s">
        <v>4777</v>
      </c>
      <c r="D1089" s="3" t="s">
        <v>4765</v>
      </c>
      <c r="E1089" s="3">
        <v>5</v>
      </c>
      <c r="F1089" s="78">
        <v>0</v>
      </c>
      <c r="G1089" s="3">
        <v>0</v>
      </c>
      <c r="H1089" s="3">
        <v>0</v>
      </c>
      <c r="I1089" s="3">
        <v>0</v>
      </c>
      <c r="J1089" s="3">
        <v>0</v>
      </c>
      <c r="K1089" s="3">
        <v>0</v>
      </c>
      <c r="L1089" s="3">
        <v>0</v>
      </c>
      <c r="M1089" s="3"/>
    </row>
    <row r="1090" spans="2:16" hidden="1">
      <c r="B1090" s="9">
        <v>46205</v>
      </c>
      <c r="C1090" s="53" t="s">
        <v>4778</v>
      </c>
      <c r="D1090" s="3" t="s">
        <v>4756</v>
      </c>
      <c r="E1090" s="3">
        <v>2</v>
      </c>
      <c r="F1090" s="11">
        <v>0</v>
      </c>
      <c r="G1090" s="53">
        <v>0</v>
      </c>
      <c r="H1090" s="53">
        <v>1</v>
      </c>
      <c r="I1090" s="53">
        <v>0</v>
      </c>
      <c r="J1090" s="53">
        <v>0</v>
      </c>
      <c r="K1090" s="3">
        <v>0</v>
      </c>
      <c r="L1090" s="53">
        <v>1</v>
      </c>
      <c r="M1090" s="3" t="s">
        <v>4781</v>
      </c>
    </row>
    <row r="1091" spans="2:16" hidden="1">
      <c r="B1091" s="9">
        <v>46205</v>
      </c>
      <c r="C1091" s="3" t="s">
        <v>2960</v>
      </c>
      <c r="D1091" s="3" t="s">
        <v>4766</v>
      </c>
      <c r="E1091" s="3">
        <v>1</v>
      </c>
      <c r="F1091" s="11">
        <v>0</v>
      </c>
      <c r="G1091" s="53">
        <v>0</v>
      </c>
      <c r="H1091" s="53">
        <v>2</v>
      </c>
      <c r="I1091" s="53">
        <v>0</v>
      </c>
      <c r="J1091" s="53">
        <v>0</v>
      </c>
      <c r="K1091" s="3">
        <v>0</v>
      </c>
      <c r="L1091" s="53">
        <v>2</v>
      </c>
      <c r="M1091" s="3" t="s">
        <v>4781</v>
      </c>
      <c r="N1091" s="13" t="s">
        <v>4782</v>
      </c>
      <c r="O1091" s="13" t="s">
        <v>4781</v>
      </c>
      <c r="P1091" s="13" t="s">
        <v>4781</v>
      </c>
    </row>
    <row r="1092" spans="2:16" hidden="1">
      <c r="B1092" s="9">
        <v>46205</v>
      </c>
      <c r="C1092" s="53" t="s">
        <v>4779</v>
      </c>
      <c r="D1092" s="3" t="s">
        <v>4767</v>
      </c>
      <c r="E1092" s="3">
        <v>1</v>
      </c>
      <c r="F1092" s="11">
        <v>1</v>
      </c>
      <c r="G1092" s="3">
        <v>0</v>
      </c>
      <c r="H1092" s="3">
        <v>0</v>
      </c>
      <c r="I1092" s="3">
        <v>0</v>
      </c>
      <c r="J1092" s="3">
        <v>0</v>
      </c>
      <c r="K1092" s="3">
        <v>0</v>
      </c>
      <c r="L1092" s="3">
        <v>0</v>
      </c>
      <c r="M1092" s="3"/>
    </row>
    <row r="1093" spans="2:16" hidden="1">
      <c r="B1093" s="9">
        <v>46206</v>
      </c>
      <c r="C1093" s="53" t="s">
        <v>627</v>
      </c>
      <c r="D1093" s="3" t="s">
        <v>4786</v>
      </c>
      <c r="E1093" s="3">
        <v>13</v>
      </c>
      <c r="F1093" s="11">
        <v>0</v>
      </c>
      <c r="G1093" s="11">
        <v>0</v>
      </c>
      <c r="H1093" s="11">
        <v>0</v>
      </c>
      <c r="I1093" s="11">
        <v>0</v>
      </c>
      <c r="J1093" s="11">
        <v>0</v>
      </c>
      <c r="K1093" s="11">
        <v>0</v>
      </c>
      <c r="L1093" s="11">
        <v>0</v>
      </c>
      <c r="M1093" s="3"/>
    </row>
    <row r="1094" spans="2:16" hidden="1">
      <c r="B1094" s="9">
        <v>46206</v>
      </c>
      <c r="C1094" s="53" t="s">
        <v>2947</v>
      </c>
      <c r="D1094" s="3" t="s">
        <v>4666</v>
      </c>
      <c r="E1094" s="3">
        <v>8</v>
      </c>
      <c r="F1094" s="11">
        <v>0</v>
      </c>
      <c r="G1094" s="53">
        <v>0</v>
      </c>
      <c r="H1094" s="53">
        <v>3</v>
      </c>
      <c r="I1094" s="53">
        <v>0</v>
      </c>
      <c r="J1094" s="53">
        <v>0</v>
      </c>
      <c r="K1094" s="3">
        <v>0</v>
      </c>
      <c r="L1094" s="53">
        <v>3</v>
      </c>
      <c r="M1094" s="3"/>
    </row>
    <row r="1095" spans="2:16" ht="16.5" hidden="1" customHeight="1">
      <c r="B1095" s="9">
        <v>46206</v>
      </c>
      <c r="C1095" s="53" t="s">
        <v>2381</v>
      </c>
      <c r="D1095" s="3" t="s">
        <v>4466</v>
      </c>
      <c r="E1095" s="3">
        <v>5</v>
      </c>
      <c r="F1095" s="11">
        <v>0</v>
      </c>
      <c r="G1095" s="11">
        <v>0</v>
      </c>
      <c r="H1095" s="11">
        <v>0</v>
      </c>
      <c r="I1095" s="11">
        <v>0</v>
      </c>
      <c r="J1095" s="11">
        <v>0</v>
      </c>
      <c r="K1095" s="11">
        <v>0</v>
      </c>
      <c r="L1095" s="11">
        <v>0</v>
      </c>
      <c r="M1095" s="3"/>
    </row>
    <row r="1096" spans="2:16" ht="16.5" hidden="1" customHeight="1">
      <c r="B1096" s="9">
        <v>46206</v>
      </c>
      <c r="C1096" s="53" t="s">
        <v>2947</v>
      </c>
      <c r="D1096" s="3" t="s">
        <v>4787</v>
      </c>
      <c r="E1096" s="3">
        <v>1</v>
      </c>
      <c r="F1096" s="11">
        <v>0</v>
      </c>
      <c r="G1096" s="11">
        <v>0</v>
      </c>
      <c r="H1096" s="11">
        <v>0</v>
      </c>
      <c r="I1096" s="11">
        <v>0</v>
      </c>
      <c r="J1096" s="11">
        <v>0</v>
      </c>
      <c r="K1096" s="11">
        <v>0</v>
      </c>
      <c r="L1096" s="11">
        <v>0</v>
      </c>
      <c r="M1096" s="3"/>
    </row>
    <row r="1097" spans="2:16" hidden="1">
      <c r="B1097" s="9">
        <v>46206</v>
      </c>
      <c r="C1097" s="53" t="s">
        <v>2947</v>
      </c>
      <c r="D1097" s="3" t="s">
        <v>4788</v>
      </c>
      <c r="E1097" s="3">
        <v>13</v>
      </c>
      <c r="F1097" s="11">
        <v>0</v>
      </c>
      <c r="G1097" s="11">
        <v>0</v>
      </c>
      <c r="H1097" s="11">
        <v>0</v>
      </c>
      <c r="I1097" s="11">
        <v>0</v>
      </c>
      <c r="J1097" s="11">
        <v>0</v>
      </c>
      <c r="K1097" s="11">
        <v>0</v>
      </c>
      <c r="L1097" s="11">
        <v>0</v>
      </c>
      <c r="M1097" s="3"/>
    </row>
    <row r="1098" spans="2:16" hidden="1">
      <c r="B1098" s="9">
        <v>46206</v>
      </c>
      <c r="C1098" s="53" t="s">
        <v>4794</v>
      </c>
      <c r="D1098" s="3" t="s">
        <v>4789</v>
      </c>
      <c r="E1098" s="3">
        <v>10</v>
      </c>
      <c r="F1098" s="11">
        <v>0</v>
      </c>
      <c r="G1098" s="11">
        <v>0</v>
      </c>
      <c r="H1098" s="11">
        <v>0</v>
      </c>
      <c r="I1098" s="11">
        <v>0</v>
      </c>
      <c r="J1098" s="11">
        <v>0</v>
      </c>
      <c r="K1098" s="11">
        <v>0</v>
      </c>
      <c r="L1098" s="11">
        <v>0</v>
      </c>
      <c r="M1098" s="3"/>
    </row>
    <row r="1099" spans="2:16" hidden="1">
      <c r="B1099" s="9">
        <v>46206</v>
      </c>
      <c r="C1099" s="53" t="s">
        <v>4794</v>
      </c>
      <c r="D1099" s="3" t="s">
        <v>4792</v>
      </c>
      <c r="E1099" s="3">
        <v>12</v>
      </c>
      <c r="F1099" s="11">
        <v>12</v>
      </c>
      <c r="G1099" s="53">
        <v>0</v>
      </c>
      <c r="H1099" s="53">
        <v>38</v>
      </c>
      <c r="I1099" s="53">
        <v>0</v>
      </c>
      <c r="J1099" s="53">
        <v>0</v>
      </c>
      <c r="K1099" s="3">
        <v>0</v>
      </c>
      <c r="L1099" s="53">
        <v>38</v>
      </c>
      <c r="M1099" s="3" t="s">
        <v>4815</v>
      </c>
      <c r="N1099" s="13" t="s">
        <v>4818</v>
      </c>
      <c r="O1099" s="13" t="s">
        <v>4818</v>
      </c>
      <c r="P1099" s="13" t="s">
        <v>4818</v>
      </c>
    </row>
    <row r="1100" spans="2:16" hidden="1">
      <c r="B1100" s="9">
        <v>46206</v>
      </c>
      <c r="C1100" s="53" t="s">
        <v>4795</v>
      </c>
      <c r="D1100" s="3" t="s">
        <v>4793</v>
      </c>
      <c r="E1100" s="3">
        <v>3</v>
      </c>
      <c r="F1100" s="11">
        <v>3</v>
      </c>
      <c r="G1100" s="53">
        <v>0</v>
      </c>
      <c r="H1100" s="53">
        <v>0</v>
      </c>
      <c r="I1100" s="53">
        <v>0</v>
      </c>
      <c r="J1100" s="53">
        <v>0</v>
      </c>
      <c r="K1100" s="53">
        <v>0</v>
      </c>
      <c r="L1100" s="53">
        <v>0</v>
      </c>
      <c r="M1100" s="3"/>
    </row>
    <row r="1101" spans="2:16" hidden="1">
      <c r="B1101" s="9">
        <v>46207</v>
      </c>
      <c r="C1101" s="53" t="s">
        <v>627</v>
      </c>
      <c r="D1101" s="3" t="s">
        <v>4790</v>
      </c>
      <c r="E1101" s="3">
        <v>4</v>
      </c>
      <c r="F1101" s="11">
        <v>0</v>
      </c>
      <c r="G1101" s="3">
        <v>0</v>
      </c>
      <c r="H1101" s="3">
        <v>2</v>
      </c>
      <c r="I1101" s="3">
        <v>0</v>
      </c>
      <c r="J1101" s="3">
        <v>0</v>
      </c>
      <c r="K1101" s="3">
        <v>0</v>
      </c>
      <c r="L1101" s="3">
        <v>2</v>
      </c>
      <c r="M1101" s="3"/>
      <c r="O1101" s="13" t="s">
        <v>4815</v>
      </c>
      <c r="P1101" s="13" t="s">
        <v>4815</v>
      </c>
    </row>
    <row r="1102" spans="2:16" hidden="1">
      <c r="B1102" s="9">
        <v>46207</v>
      </c>
      <c r="C1102" s="53" t="s">
        <v>2496</v>
      </c>
      <c r="D1102" s="3" t="s">
        <v>4443</v>
      </c>
      <c r="E1102" s="3">
        <v>12</v>
      </c>
      <c r="F1102" s="11">
        <v>0</v>
      </c>
      <c r="G1102" s="11">
        <v>0</v>
      </c>
      <c r="H1102" s="11">
        <v>0</v>
      </c>
      <c r="I1102" s="11">
        <v>0</v>
      </c>
      <c r="J1102" s="11">
        <v>0</v>
      </c>
      <c r="K1102" s="11">
        <v>0</v>
      </c>
      <c r="L1102" s="11">
        <v>0</v>
      </c>
      <c r="M1102" s="3"/>
    </row>
    <row r="1103" spans="2:16" hidden="1">
      <c r="B1103" s="9">
        <v>46207</v>
      </c>
      <c r="C1103" s="53" t="s">
        <v>2496</v>
      </c>
      <c r="D1103" s="3" t="s">
        <v>4558</v>
      </c>
      <c r="E1103" s="3">
        <v>2</v>
      </c>
      <c r="F1103" s="11">
        <v>0</v>
      </c>
      <c r="G1103" s="11">
        <v>0</v>
      </c>
      <c r="H1103" s="11">
        <v>0</v>
      </c>
      <c r="I1103" s="11">
        <v>0</v>
      </c>
      <c r="J1103" s="11">
        <v>0</v>
      </c>
      <c r="K1103" s="11">
        <v>0</v>
      </c>
      <c r="L1103" s="11">
        <v>0</v>
      </c>
      <c r="M1103" s="3"/>
    </row>
    <row r="1104" spans="2:16" hidden="1">
      <c r="B1104" s="9">
        <v>46207</v>
      </c>
      <c r="C1104" s="53" t="s">
        <v>2381</v>
      </c>
      <c r="D1104" s="3" t="s">
        <v>4608</v>
      </c>
      <c r="E1104" s="3">
        <v>5</v>
      </c>
      <c r="F1104" s="11">
        <v>0</v>
      </c>
      <c r="G1104" s="3">
        <v>0</v>
      </c>
      <c r="H1104" s="3">
        <v>5</v>
      </c>
      <c r="I1104" s="3">
        <v>0</v>
      </c>
      <c r="J1104" s="3">
        <v>0</v>
      </c>
      <c r="K1104" s="3">
        <v>0</v>
      </c>
      <c r="L1104" s="3">
        <v>5</v>
      </c>
      <c r="M1104" s="3" t="s">
        <v>4816</v>
      </c>
    </row>
    <row r="1105" spans="2:16" hidden="1">
      <c r="B1105" s="9">
        <v>46207</v>
      </c>
      <c r="C1105" s="53" t="s">
        <v>4794</v>
      </c>
      <c r="D1105" s="3" t="s">
        <v>4791</v>
      </c>
      <c r="E1105" s="3">
        <v>3</v>
      </c>
      <c r="F1105" s="78">
        <v>0</v>
      </c>
      <c r="G1105" s="3">
        <v>0</v>
      </c>
      <c r="H1105" s="3">
        <v>0</v>
      </c>
      <c r="I1105" s="3">
        <v>0</v>
      </c>
      <c r="J1105" s="3">
        <v>0</v>
      </c>
      <c r="K1105" s="3">
        <v>0</v>
      </c>
      <c r="L1105" s="3">
        <v>0</v>
      </c>
      <c r="M1105" s="3"/>
    </row>
    <row r="1106" spans="2:16" hidden="1">
      <c r="B1106" s="9">
        <v>46207</v>
      </c>
      <c r="C1106" s="53" t="s">
        <v>4794</v>
      </c>
      <c r="D1106" s="3" t="s">
        <v>4817</v>
      </c>
      <c r="E1106" s="3">
        <v>12</v>
      </c>
      <c r="F1106" s="11">
        <v>2</v>
      </c>
      <c r="G1106" s="3">
        <v>0</v>
      </c>
      <c r="H1106" s="3">
        <v>4</v>
      </c>
      <c r="I1106" s="3">
        <v>0</v>
      </c>
      <c r="J1106" s="3">
        <v>0</v>
      </c>
      <c r="K1106" s="3">
        <v>0</v>
      </c>
      <c r="L1106" s="3">
        <v>4</v>
      </c>
      <c r="M1106" s="3" t="s">
        <v>4818</v>
      </c>
    </row>
    <row r="1107" spans="2:16" ht="16.5" hidden="1" customHeight="1">
      <c r="B1107" s="9">
        <v>46208</v>
      </c>
      <c r="C1107" s="53" t="s">
        <v>2496</v>
      </c>
      <c r="D1107" s="3" t="s">
        <v>4126</v>
      </c>
      <c r="E1107" s="3">
        <v>4</v>
      </c>
      <c r="F1107" s="78">
        <v>0</v>
      </c>
      <c r="G1107" s="3">
        <v>0</v>
      </c>
      <c r="H1107" s="3">
        <v>0</v>
      </c>
      <c r="I1107" s="3">
        <v>0</v>
      </c>
      <c r="J1107" s="3">
        <v>0</v>
      </c>
      <c r="K1107" s="3">
        <v>0</v>
      </c>
      <c r="L1107" s="3">
        <v>0</v>
      </c>
      <c r="M1107" s="3"/>
    </row>
    <row r="1108" spans="2:16" hidden="1">
      <c r="B1108" s="9">
        <v>46208</v>
      </c>
      <c r="C1108" s="53" t="s">
        <v>2947</v>
      </c>
      <c r="D1108" s="3" t="s">
        <v>4819</v>
      </c>
      <c r="E1108" s="3">
        <v>13</v>
      </c>
      <c r="F1108" s="78">
        <v>0</v>
      </c>
      <c r="G1108" s="3">
        <v>0</v>
      </c>
      <c r="H1108" s="3">
        <v>0</v>
      </c>
      <c r="I1108" s="3">
        <v>0</v>
      </c>
      <c r="J1108" s="3">
        <v>0</v>
      </c>
      <c r="K1108" s="3">
        <v>0</v>
      </c>
      <c r="L1108" s="3">
        <v>0</v>
      </c>
      <c r="M1108" s="3"/>
    </row>
    <row r="1109" spans="2:16" hidden="1">
      <c r="B1109" s="9">
        <v>46208</v>
      </c>
      <c r="C1109" s="53" t="s">
        <v>4856</v>
      </c>
      <c r="D1109" s="3" t="s">
        <v>4633</v>
      </c>
      <c r="E1109" s="3">
        <v>9</v>
      </c>
      <c r="F1109" s="11">
        <v>0</v>
      </c>
      <c r="G1109" s="11">
        <v>0</v>
      </c>
      <c r="H1109" s="11">
        <v>0</v>
      </c>
      <c r="I1109" s="11">
        <v>0</v>
      </c>
      <c r="J1109" s="11">
        <v>0</v>
      </c>
      <c r="K1109" s="11">
        <v>0</v>
      </c>
      <c r="L1109" s="11">
        <v>0</v>
      </c>
      <c r="M1109" s="3"/>
    </row>
    <row r="1110" spans="2:16" hidden="1">
      <c r="B1110" s="9">
        <v>46208</v>
      </c>
      <c r="C1110" s="53" t="s">
        <v>2947</v>
      </c>
      <c r="D1110" s="3" t="s">
        <v>4826</v>
      </c>
      <c r="E1110" s="3">
        <v>7</v>
      </c>
      <c r="F1110" s="11">
        <v>1</v>
      </c>
      <c r="G1110" s="3">
        <v>0</v>
      </c>
      <c r="H1110" s="3">
        <v>0</v>
      </c>
      <c r="I1110" s="3">
        <v>1</v>
      </c>
      <c r="J1110" s="3">
        <v>0</v>
      </c>
      <c r="K1110" s="3">
        <v>0</v>
      </c>
      <c r="L1110" s="3">
        <v>1</v>
      </c>
      <c r="M1110" s="3" t="s">
        <v>4859</v>
      </c>
    </row>
    <row r="1111" spans="2:16" hidden="1">
      <c r="B1111" s="9">
        <v>46208</v>
      </c>
      <c r="C1111" s="53" t="s">
        <v>2947</v>
      </c>
      <c r="D1111" s="3" t="s">
        <v>4827</v>
      </c>
      <c r="E1111" s="3">
        <v>12</v>
      </c>
      <c r="F1111" s="78">
        <v>0</v>
      </c>
      <c r="G1111" s="3">
        <v>0</v>
      </c>
      <c r="H1111" s="3">
        <v>0</v>
      </c>
      <c r="I1111" s="3">
        <v>0</v>
      </c>
      <c r="J1111" s="3">
        <v>0</v>
      </c>
      <c r="K1111" s="3">
        <v>0</v>
      </c>
      <c r="L1111" s="3">
        <v>0</v>
      </c>
      <c r="M1111" s="3"/>
    </row>
    <row r="1112" spans="2:16" hidden="1">
      <c r="B1112" s="9">
        <v>46208</v>
      </c>
      <c r="C1112" s="53" t="s">
        <v>4857</v>
      </c>
      <c r="D1112" s="3" t="s">
        <v>4828</v>
      </c>
      <c r="E1112" s="3">
        <v>5</v>
      </c>
      <c r="F1112" s="11">
        <v>0</v>
      </c>
      <c r="G1112" s="11">
        <v>0</v>
      </c>
      <c r="H1112" s="11">
        <v>0</v>
      </c>
      <c r="I1112" s="11">
        <v>0</v>
      </c>
      <c r="J1112" s="11">
        <v>0</v>
      </c>
      <c r="K1112" s="11">
        <v>0</v>
      </c>
      <c r="L1112" s="11">
        <v>0</v>
      </c>
      <c r="M1112" s="3"/>
    </row>
    <row r="1113" spans="2:16" hidden="1">
      <c r="B1113" s="9">
        <v>46208</v>
      </c>
      <c r="C1113" s="53" t="s">
        <v>4858</v>
      </c>
      <c r="D1113" s="3" t="s">
        <v>4829</v>
      </c>
      <c r="E1113" s="3">
        <v>3</v>
      </c>
      <c r="F1113" s="11">
        <v>0</v>
      </c>
      <c r="G1113" s="11">
        <v>0</v>
      </c>
      <c r="H1113" s="11">
        <v>0</v>
      </c>
      <c r="I1113" s="11">
        <v>0</v>
      </c>
      <c r="J1113" s="11">
        <v>0</v>
      </c>
      <c r="K1113" s="11">
        <v>0</v>
      </c>
      <c r="L1113" s="11">
        <v>0</v>
      </c>
      <c r="M1113" s="3"/>
    </row>
    <row r="1114" spans="2:16" hidden="1">
      <c r="B1114" s="9">
        <v>46208</v>
      </c>
      <c r="C1114" s="53" t="s">
        <v>4857</v>
      </c>
      <c r="D1114" s="3" t="s">
        <v>4830</v>
      </c>
      <c r="E1114" s="3">
        <v>11</v>
      </c>
      <c r="F1114" s="11">
        <v>0</v>
      </c>
      <c r="G1114" s="11">
        <v>0</v>
      </c>
      <c r="H1114" s="11">
        <v>0</v>
      </c>
      <c r="I1114" s="11">
        <v>0</v>
      </c>
      <c r="J1114" s="11">
        <v>0</v>
      </c>
      <c r="K1114" s="11">
        <v>0</v>
      </c>
      <c r="L1114" s="11">
        <v>0</v>
      </c>
      <c r="M1114" s="3"/>
      <c r="O1114" s="15"/>
      <c r="P1114" s="15"/>
    </row>
    <row r="1115" spans="2:16" hidden="1">
      <c r="B1115" s="9">
        <v>46208</v>
      </c>
      <c r="C1115" s="53" t="s">
        <v>4857</v>
      </c>
      <c r="D1115" s="3" t="s">
        <v>4831</v>
      </c>
      <c r="E1115" s="3">
        <v>13</v>
      </c>
      <c r="F1115" s="11">
        <v>0</v>
      </c>
      <c r="G1115" s="11">
        <v>0</v>
      </c>
      <c r="H1115" s="11">
        <v>0</v>
      </c>
      <c r="I1115" s="11">
        <v>0</v>
      </c>
      <c r="J1115" s="11">
        <v>0</v>
      </c>
      <c r="K1115" s="11">
        <v>0</v>
      </c>
      <c r="L1115" s="11">
        <v>0</v>
      </c>
      <c r="M1115" s="3"/>
    </row>
    <row r="1116" spans="2:16" hidden="1">
      <c r="B1116" s="9">
        <v>46208</v>
      </c>
      <c r="C1116" s="53" t="s">
        <v>4844</v>
      </c>
      <c r="D1116" s="3" t="s">
        <v>4832</v>
      </c>
      <c r="E1116" s="3">
        <v>1</v>
      </c>
      <c r="F1116" s="11">
        <v>0</v>
      </c>
      <c r="G1116" s="3">
        <v>0</v>
      </c>
      <c r="H1116" s="3">
        <v>2</v>
      </c>
      <c r="I1116" s="3">
        <v>0</v>
      </c>
      <c r="J1116" s="3">
        <v>0</v>
      </c>
      <c r="K1116" s="3">
        <v>0</v>
      </c>
      <c r="L1116" s="3">
        <v>2</v>
      </c>
      <c r="M1116" s="3" t="s">
        <v>4864</v>
      </c>
      <c r="N1116" s="15"/>
      <c r="O1116" s="15"/>
      <c r="P1116" s="15"/>
    </row>
    <row r="1117" spans="2:16" hidden="1">
      <c r="B1117" s="9">
        <v>46209</v>
      </c>
      <c r="C1117" s="53" t="s">
        <v>2960</v>
      </c>
      <c r="D1117" s="3" t="s">
        <v>4865</v>
      </c>
      <c r="E1117" s="3">
        <v>2</v>
      </c>
      <c r="F1117" s="78">
        <v>0</v>
      </c>
      <c r="G1117" s="3">
        <v>0</v>
      </c>
      <c r="H1117" s="3">
        <v>0</v>
      </c>
      <c r="I1117" s="3">
        <v>0</v>
      </c>
      <c r="J1117" s="3">
        <v>0</v>
      </c>
      <c r="K1117" s="3">
        <v>0</v>
      </c>
      <c r="L1117" s="3">
        <v>0</v>
      </c>
      <c r="M1117" s="3"/>
    </row>
    <row r="1118" spans="2:16" ht="16.5" hidden="1" customHeight="1">
      <c r="B1118" s="9">
        <v>46209</v>
      </c>
      <c r="C1118" s="53" t="s">
        <v>2975</v>
      </c>
      <c r="D1118" s="3" t="s">
        <v>4744</v>
      </c>
      <c r="E1118" s="3">
        <v>2</v>
      </c>
      <c r="F1118" s="78">
        <v>0</v>
      </c>
      <c r="G1118" s="3">
        <v>0</v>
      </c>
      <c r="H1118" s="3">
        <v>0</v>
      </c>
      <c r="I1118" s="3">
        <v>0</v>
      </c>
      <c r="J1118" s="3">
        <v>0</v>
      </c>
      <c r="K1118" s="3">
        <v>0</v>
      </c>
      <c r="L1118" s="3">
        <v>0</v>
      </c>
      <c r="M1118" s="3"/>
    </row>
    <row r="1119" spans="2:16" ht="16.5" hidden="1" customHeight="1">
      <c r="B1119" s="9">
        <v>46209</v>
      </c>
      <c r="C1119" s="53" t="s">
        <v>2496</v>
      </c>
      <c r="D1119" s="3" t="s">
        <v>4309</v>
      </c>
      <c r="E1119" s="3">
        <v>4</v>
      </c>
      <c r="F1119" s="11">
        <v>0</v>
      </c>
      <c r="G1119" s="11">
        <v>0</v>
      </c>
      <c r="H1119" s="11">
        <v>0</v>
      </c>
      <c r="I1119" s="11">
        <v>0</v>
      </c>
      <c r="J1119" s="11">
        <v>0</v>
      </c>
      <c r="K1119" s="11">
        <v>0</v>
      </c>
      <c r="L1119" s="11">
        <v>0</v>
      </c>
      <c r="M1119" s="3"/>
    </row>
    <row r="1120" spans="2:16" ht="16.5" hidden="1" customHeight="1">
      <c r="B1120" s="9">
        <v>46209</v>
      </c>
      <c r="C1120" s="53" t="s">
        <v>627</v>
      </c>
      <c r="D1120" s="3" t="s">
        <v>4866</v>
      </c>
      <c r="E1120" s="3">
        <v>13</v>
      </c>
      <c r="F1120" s="11">
        <v>0</v>
      </c>
      <c r="G1120" s="11">
        <v>0</v>
      </c>
      <c r="H1120" s="11">
        <v>0</v>
      </c>
      <c r="I1120" s="11">
        <v>0</v>
      </c>
      <c r="J1120" s="11">
        <v>0</v>
      </c>
      <c r="K1120" s="11">
        <v>0</v>
      </c>
      <c r="L1120" s="11">
        <v>0</v>
      </c>
      <c r="M1120" s="3"/>
      <c r="O1120" s="15"/>
      <c r="P1120" s="15"/>
    </row>
    <row r="1121" spans="2:16" ht="16.5" hidden="1" customHeight="1">
      <c r="B1121" s="9">
        <v>46209</v>
      </c>
      <c r="C1121" s="53" t="s">
        <v>2960</v>
      </c>
      <c r="D1121" s="3" t="s">
        <v>4867</v>
      </c>
      <c r="E1121" s="3">
        <v>2</v>
      </c>
      <c r="F1121" s="11">
        <v>0</v>
      </c>
      <c r="G1121" s="11">
        <v>0</v>
      </c>
      <c r="H1121" s="11">
        <v>0</v>
      </c>
      <c r="I1121" s="11">
        <v>0</v>
      </c>
      <c r="J1121" s="11">
        <v>0</v>
      </c>
      <c r="K1121" s="11">
        <v>0</v>
      </c>
      <c r="L1121" s="11">
        <v>0</v>
      </c>
      <c r="M1121" s="3"/>
    </row>
    <row r="1122" spans="2:16" hidden="1">
      <c r="B1122" s="9">
        <v>46209</v>
      </c>
      <c r="C1122" s="53" t="s">
        <v>627</v>
      </c>
      <c r="D1122" s="3" t="s">
        <v>4868</v>
      </c>
      <c r="E1122" s="3">
        <v>13</v>
      </c>
      <c r="F1122" s="11">
        <v>0</v>
      </c>
      <c r="G1122" s="11">
        <v>0</v>
      </c>
      <c r="H1122" s="11">
        <v>0</v>
      </c>
      <c r="I1122" s="11">
        <v>0</v>
      </c>
      <c r="J1122" s="11">
        <v>0</v>
      </c>
      <c r="K1122" s="11">
        <v>0</v>
      </c>
      <c r="L1122" s="11">
        <v>0</v>
      </c>
      <c r="M1122" s="3"/>
      <c r="N1122" s="15"/>
      <c r="O1122" s="15"/>
      <c r="P1122" s="15"/>
    </row>
    <row r="1123" spans="2:16" hidden="1">
      <c r="B1123" s="9">
        <v>46209</v>
      </c>
      <c r="C1123" s="53" t="s">
        <v>2496</v>
      </c>
      <c r="D1123" s="3" t="s">
        <v>4496</v>
      </c>
      <c r="E1123" s="3">
        <v>13</v>
      </c>
      <c r="F1123" s="11">
        <v>0</v>
      </c>
      <c r="G1123" s="11">
        <v>0</v>
      </c>
      <c r="H1123" s="11">
        <v>0</v>
      </c>
      <c r="I1123" s="11">
        <v>0</v>
      </c>
      <c r="J1123" s="11">
        <v>0</v>
      </c>
      <c r="K1123" s="11">
        <v>0</v>
      </c>
      <c r="L1123" s="11">
        <v>0</v>
      </c>
      <c r="M1123" s="3"/>
    </row>
    <row r="1124" spans="2:16" hidden="1">
      <c r="B1124" s="9">
        <v>46209</v>
      </c>
      <c r="C1124" s="53" t="s">
        <v>2960</v>
      </c>
      <c r="D1124" s="3" t="s">
        <v>4869</v>
      </c>
      <c r="E1124" s="3">
        <v>1</v>
      </c>
      <c r="F1124" s="11">
        <v>0</v>
      </c>
      <c r="G1124" s="11">
        <v>0</v>
      </c>
      <c r="H1124" s="11">
        <v>0</v>
      </c>
      <c r="I1124" s="11">
        <v>0</v>
      </c>
      <c r="J1124" s="11">
        <v>0</v>
      </c>
      <c r="K1124" s="11">
        <v>0</v>
      </c>
      <c r="L1124" s="11">
        <v>0</v>
      </c>
      <c r="M1124" s="3"/>
    </row>
    <row r="1125" spans="2:16" hidden="1">
      <c r="B1125" s="9">
        <v>46209</v>
      </c>
      <c r="C1125" s="53" t="s">
        <v>2975</v>
      </c>
      <c r="D1125" s="3" t="s">
        <v>4870</v>
      </c>
      <c r="E1125" s="3">
        <v>4</v>
      </c>
      <c r="F1125" s="11">
        <v>0</v>
      </c>
      <c r="G1125" s="3">
        <v>0</v>
      </c>
      <c r="H1125" s="3">
        <v>4</v>
      </c>
      <c r="I1125" s="3">
        <v>0</v>
      </c>
      <c r="J1125" s="3">
        <v>0</v>
      </c>
      <c r="K1125" s="3">
        <v>0</v>
      </c>
      <c r="L1125" s="3">
        <v>4</v>
      </c>
      <c r="M1125" s="3" t="s">
        <v>4876</v>
      </c>
      <c r="O1125" s="15"/>
    </row>
    <row r="1126" spans="2:16" ht="16.5" hidden="1" customHeight="1">
      <c r="B1126" s="9">
        <v>46209</v>
      </c>
      <c r="C1126" s="53" t="s">
        <v>627</v>
      </c>
      <c r="D1126" s="3" t="s">
        <v>4871</v>
      </c>
      <c r="E1126" s="3">
        <v>13</v>
      </c>
      <c r="F1126" s="11">
        <v>0</v>
      </c>
      <c r="G1126" s="11">
        <v>0</v>
      </c>
      <c r="H1126" s="11">
        <v>0</v>
      </c>
      <c r="I1126" s="11">
        <v>0</v>
      </c>
      <c r="J1126" s="11">
        <v>0</v>
      </c>
      <c r="K1126" s="11">
        <v>0</v>
      </c>
      <c r="L1126" s="11">
        <v>0</v>
      </c>
      <c r="M1126" s="3"/>
    </row>
    <row r="1127" spans="2:16" ht="16.5" hidden="1" customHeight="1">
      <c r="B1127" s="9">
        <v>46209</v>
      </c>
      <c r="C1127" s="53" t="s">
        <v>627</v>
      </c>
      <c r="D1127" s="3" t="s">
        <v>4872</v>
      </c>
      <c r="E1127" s="3">
        <v>4</v>
      </c>
      <c r="F1127" s="11">
        <v>0</v>
      </c>
      <c r="G1127" s="11">
        <v>0</v>
      </c>
      <c r="H1127" s="11">
        <v>0</v>
      </c>
      <c r="I1127" s="11">
        <v>0</v>
      </c>
      <c r="J1127" s="11">
        <v>0</v>
      </c>
      <c r="K1127" s="11">
        <v>0</v>
      </c>
      <c r="L1127" s="11">
        <v>0</v>
      </c>
      <c r="M1127" s="3"/>
    </row>
    <row r="1128" spans="2:16" hidden="1">
      <c r="B1128" s="9">
        <v>46209</v>
      </c>
      <c r="C1128" s="53" t="s">
        <v>2381</v>
      </c>
      <c r="D1128" s="3" t="s">
        <v>4498</v>
      </c>
      <c r="E1128" s="3">
        <v>1</v>
      </c>
      <c r="F1128" s="11">
        <v>0</v>
      </c>
      <c r="G1128" s="11">
        <v>0</v>
      </c>
      <c r="H1128" s="11">
        <v>0</v>
      </c>
      <c r="I1128" s="11">
        <v>0</v>
      </c>
      <c r="J1128" s="11">
        <v>0</v>
      </c>
      <c r="K1128" s="11">
        <v>0</v>
      </c>
      <c r="L1128" s="11">
        <v>0</v>
      </c>
      <c r="M1128" s="3"/>
    </row>
    <row r="1129" spans="2:16" hidden="1">
      <c r="B1129" s="9">
        <v>46209</v>
      </c>
      <c r="C1129" s="53" t="s">
        <v>4875</v>
      </c>
      <c r="D1129" s="3" t="s">
        <v>4873</v>
      </c>
      <c r="E1129" s="3">
        <v>1</v>
      </c>
      <c r="F1129" s="11">
        <v>1</v>
      </c>
      <c r="G1129" s="11">
        <v>0</v>
      </c>
      <c r="H1129" s="11">
        <v>0</v>
      </c>
      <c r="I1129" s="11">
        <v>0</v>
      </c>
      <c r="J1129" s="11">
        <v>0</v>
      </c>
      <c r="K1129" s="11">
        <v>0</v>
      </c>
      <c r="L1129" s="11">
        <v>0</v>
      </c>
      <c r="M1129" s="11"/>
    </row>
    <row r="1130" spans="2:16" hidden="1">
      <c r="B1130" s="9">
        <v>46209</v>
      </c>
      <c r="C1130" s="53" t="s">
        <v>2975</v>
      </c>
      <c r="D1130" s="3" t="s">
        <v>4877</v>
      </c>
      <c r="E1130" s="3">
        <v>12</v>
      </c>
      <c r="F1130" s="11">
        <v>3</v>
      </c>
      <c r="G1130" s="3">
        <v>0</v>
      </c>
      <c r="H1130" s="3">
        <v>21</v>
      </c>
      <c r="I1130" s="3">
        <v>0</v>
      </c>
      <c r="J1130" s="3">
        <v>0</v>
      </c>
      <c r="K1130" s="3">
        <v>0</v>
      </c>
      <c r="L1130" s="3">
        <v>21</v>
      </c>
      <c r="M1130" s="3" t="s">
        <v>4878</v>
      </c>
      <c r="O1130" s="13" t="s">
        <v>4878</v>
      </c>
      <c r="P1130" s="13" t="s">
        <v>4879</v>
      </c>
    </row>
    <row r="1131" spans="2:16" hidden="1">
      <c r="B1131" s="9">
        <v>46209</v>
      </c>
      <c r="C1131" s="53" t="s">
        <v>4874</v>
      </c>
      <c r="D1131" s="3" t="s">
        <v>4767</v>
      </c>
      <c r="E1131" s="3">
        <v>1</v>
      </c>
      <c r="F1131" s="11">
        <v>1</v>
      </c>
      <c r="G1131" s="11">
        <v>0</v>
      </c>
      <c r="H1131" s="11">
        <v>0</v>
      </c>
      <c r="I1131" s="11">
        <v>0</v>
      </c>
      <c r="J1131" s="11">
        <v>0</v>
      </c>
      <c r="K1131" s="11">
        <v>0</v>
      </c>
      <c r="L1131" s="11">
        <v>0</v>
      </c>
      <c r="M1131" s="11"/>
    </row>
    <row r="1132" spans="2:16" hidden="1">
      <c r="B1132" s="9">
        <v>46209</v>
      </c>
      <c r="C1132" s="53" t="s">
        <v>2381</v>
      </c>
      <c r="D1132" s="3" t="s">
        <v>4578</v>
      </c>
      <c r="E1132" s="3">
        <v>1</v>
      </c>
      <c r="F1132" s="11">
        <v>1</v>
      </c>
      <c r="G1132" s="11">
        <v>0</v>
      </c>
      <c r="H1132" s="11">
        <v>0</v>
      </c>
      <c r="I1132" s="11">
        <v>0</v>
      </c>
      <c r="J1132" s="11">
        <v>0</v>
      </c>
      <c r="K1132" s="11">
        <v>0</v>
      </c>
      <c r="L1132" s="11">
        <v>0</v>
      </c>
      <c r="M1132" s="3"/>
    </row>
    <row r="1133" spans="2:16" hidden="1">
      <c r="B1133" s="9">
        <v>46210</v>
      </c>
      <c r="C1133" s="53" t="s">
        <v>2960</v>
      </c>
      <c r="D1133" s="3" t="s">
        <v>4882</v>
      </c>
      <c r="E1133" s="3">
        <v>1</v>
      </c>
      <c r="F1133" s="11">
        <v>0</v>
      </c>
      <c r="G1133" s="11">
        <v>0</v>
      </c>
      <c r="H1133" s="11">
        <v>0</v>
      </c>
      <c r="I1133" s="11">
        <v>0</v>
      </c>
      <c r="J1133" s="11">
        <v>0</v>
      </c>
      <c r="K1133" s="11">
        <v>0</v>
      </c>
      <c r="L1133" s="11">
        <v>0</v>
      </c>
      <c r="M1133" s="3"/>
    </row>
    <row r="1134" spans="2:16" ht="16.5" hidden="1" customHeight="1">
      <c r="B1134" s="9">
        <v>46210</v>
      </c>
      <c r="C1134" s="53" t="s">
        <v>2960</v>
      </c>
      <c r="D1134" s="3" t="s">
        <v>4883</v>
      </c>
      <c r="E1134" s="3">
        <v>1</v>
      </c>
      <c r="F1134" s="11">
        <v>0</v>
      </c>
      <c r="G1134" s="11">
        <v>0</v>
      </c>
      <c r="H1134" s="11">
        <v>0</v>
      </c>
      <c r="I1134" s="11">
        <v>0</v>
      </c>
      <c r="J1134" s="11">
        <v>0</v>
      </c>
      <c r="K1134" s="11">
        <v>0</v>
      </c>
      <c r="L1134" s="11">
        <v>0</v>
      </c>
      <c r="M1134" s="3"/>
    </row>
    <row r="1135" spans="2:16" ht="16.5" hidden="1" customHeight="1">
      <c r="B1135" s="9">
        <v>46210</v>
      </c>
      <c r="C1135" s="53" t="s">
        <v>2381</v>
      </c>
      <c r="D1135" s="3" t="s">
        <v>4518</v>
      </c>
      <c r="E1135" s="3">
        <v>6</v>
      </c>
      <c r="F1135" s="11">
        <v>0</v>
      </c>
      <c r="G1135" s="11">
        <v>0</v>
      </c>
      <c r="H1135" s="11">
        <v>0</v>
      </c>
      <c r="I1135" s="11">
        <v>0</v>
      </c>
      <c r="J1135" s="11">
        <v>0</v>
      </c>
      <c r="K1135" s="11">
        <v>0</v>
      </c>
      <c r="L1135" s="11">
        <v>0</v>
      </c>
      <c r="M1135" s="3"/>
    </row>
    <row r="1136" spans="2:16" hidden="1">
      <c r="B1136" s="9">
        <v>46210</v>
      </c>
      <c r="C1136" s="53" t="s">
        <v>2960</v>
      </c>
      <c r="D1136" s="3" t="s">
        <v>4884</v>
      </c>
      <c r="E1136" s="3">
        <v>1</v>
      </c>
      <c r="F1136" s="11">
        <v>0</v>
      </c>
      <c r="G1136" s="11">
        <v>0</v>
      </c>
      <c r="H1136" s="11">
        <v>0</v>
      </c>
      <c r="I1136" s="11">
        <v>0</v>
      </c>
      <c r="J1136" s="11">
        <v>0</v>
      </c>
      <c r="K1136" s="11">
        <v>0</v>
      </c>
      <c r="L1136" s="11">
        <v>0</v>
      </c>
      <c r="M1136" s="3"/>
    </row>
    <row r="1137" spans="2:16" hidden="1">
      <c r="B1137" s="9">
        <v>46210</v>
      </c>
      <c r="C1137" s="53" t="s">
        <v>2960</v>
      </c>
      <c r="D1137" s="3" t="s">
        <v>4885</v>
      </c>
      <c r="E1137" s="3">
        <v>2</v>
      </c>
      <c r="F1137" s="11">
        <v>0</v>
      </c>
      <c r="G1137" s="11">
        <v>0</v>
      </c>
      <c r="H1137" s="11">
        <v>0</v>
      </c>
      <c r="I1137" s="11">
        <v>0</v>
      </c>
      <c r="J1137" s="11">
        <v>0</v>
      </c>
      <c r="K1137" s="11">
        <v>0</v>
      </c>
      <c r="L1137" s="11">
        <v>0</v>
      </c>
      <c r="M1137" s="3"/>
    </row>
    <row r="1138" spans="2:16" hidden="1">
      <c r="B1138" s="9">
        <v>46210</v>
      </c>
      <c r="C1138" s="53" t="s">
        <v>2381</v>
      </c>
      <c r="D1138" s="3" t="s">
        <v>4529</v>
      </c>
      <c r="E1138" s="3">
        <v>3</v>
      </c>
      <c r="F1138" s="11">
        <v>0</v>
      </c>
      <c r="G1138" s="3">
        <v>0</v>
      </c>
      <c r="H1138" s="3">
        <v>1</v>
      </c>
      <c r="I1138" s="3">
        <v>0</v>
      </c>
      <c r="J1138" s="3">
        <v>0</v>
      </c>
      <c r="K1138" s="3">
        <v>0</v>
      </c>
      <c r="L1138" s="3">
        <v>1</v>
      </c>
      <c r="M1138" s="3" t="s">
        <v>4897</v>
      </c>
      <c r="N1138" s="13" t="s">
        <v>4898</v>
      </c>
    </row>
    <row r="1139" spans="2:16" hidden="1">
      <c r="B1139" s="9">
        <v>46210</v>
      </c>
      <c r="C1139" s="53" t="s">
        <v>2960</v>
      </c>
      <c r="D1139" s="3" t="s">
        <v>4886</v>
      </c>
      <c r="E1139" s="3">
        <v>1</v>
      </c>
      <c r="F1139" s="78">
        <v>0</v>
      </c>
      <c r="G1139" s="3">
        <v>0</v>
      </c>
      <c r="H1139" s="3">
        <v>0</v>
      </c>
      <c r="I1139" s="3">
        <v>0</v>
      </c>
      <c r="J1139" s="3">
        <v>0</v>
      </c>
      <c r="K1139" s="3">
        <v>0</v>
      </c>
      <c r="L1139" s="3">
        <v>0</v>
      </c>
      <c r="M1139" s="3"/>
    </row>
    <row r="1140" spans="2:16" hidden="1">
      <c r="B1140" s="9">
        <v>46210</v>
      </c>
      <c r="C1140" s="53" t="s">
        <v>2960</v>
      </c>
      <c r="D1140" s="3" t="s">
        <v>4887</v>
      </c>
      <c r="E1140" s="3">
        <v>2</v>
      </c>
      <c r="F1140" s="78">
        <v>0</v>
      </c>
      <c r="G1140" s="3">
        <v>0</v>
      </c>
      <c r="H1140" s="3">
        <v>0</v>
      </c>
      <c r="I1140" s="3">
        <v>0</v>
      </c>
      <c r="J1140" s="3">
        <v>0</v>
      </c>
      <c r="K1140" s="3">
        <v>0</v>
      </c>
      <c r="L1140" s="3">
        <v>0</v>
      </c>
      <c r="M1140" s="3"/>
    </row>
    <row r="1141" spans="2:16" hidden="1">
      <c r="B1141" s="9">
        <v>46210</v>
      </c>
      <c r="C1141" s="53" t="s">
        <v>2381</v>
      </c>
      <c r="D1141" s="3" t="s">
        <v>4888</v>
      </c>
      <c r="E1141" s="3">
        <v>1</v>
      </c>
      <c r="F1141" s="78">
        <v>0</v>
      </c>
      <c r="G1141" s="3">
        <v>0</v>
      </c>
      <c r="H1141" s="3">
        <v>0</v>
      </c>
      <c r="I1141" s="3">
        <v>0</v>
      </c>
      <c r="J1141" s="3">
        <v>0</v>
      </c>
      <c r="K1141" s="3">
        <v>0</v>
      </c>
      <c r="L1141" s="3">
        <v>0</v>
      </c>
      <c r="M1141" s="3"/>
    </row>
    <row r="1142" spans="2:16" ht="16.5" hidden="1" customHeight="1">
      <c r="B1142" s="9">
        <v>46210</v>
      </c>
      <c r="C1142" s="53" t="s">
        <v>2960</v>
      </c>
      <c r="D1142" s="3" t="s">
        <v>4889</v>
      </c>
      <c r="E1142" s="3">
        <v>1</v>
      </c>
      <c r="F1142" s="78">
        <v>0</v>
      </c>
      <c r="G1142" s="3">
        <v>0</v>
      </c>
      <c r="H1142" s="3">
        <v>0</v>
      </c>
      <c r="I1142" s="3">
        <v>0</v>
      </c>
      <c r="J1142" s="3">
        <v>0</v>
      </c>
      <c r="K1142" s="3">
        <v>0</v>
      </c>
      <c r="L1142" s="3">
        <v>0</v>
      </c>
      <c r="M1142" s="3"/>
    </row>
    <row r="1143" spans="2:16" ht="16.5" hidden="1" customHeight="1">
      <c r="B1143" s="9">
        <v>46210</v>
      </c>
      <c r="C1143" s="53" t="s">
        <v>2960</v>
      </c>
      <c r="D1143" s="3" t="s">
        <v>4890</v>
      </c>
      <c r="E1143" s="3">
        <v>1</v>
      </c>
      <c r="F1143" s="78">
        <v>0</v>
      </c>
      <c r="G1143" s="3">
        <v>0</v>
      </c>
      <c r="H1143" s="3">
        <v>0</v>
      </c>
      <c r="I1143" s="3">
        <v>0</v>
      </c>
      <c r="J1143" s="3">
        <v>0</v>
      </c>
      <c r="K1143" s="3">
        <v>0</v>
      </c>
      <c r="L1143" s="3">
        <v>0</v>
      </c>
      <c r="M1143" s="3"/>
    </row>
    <row r="1144" spans="2:16" hidden="1">
      <c r="B1144" s="9">
        <v>46210</v>
      </c>
      <c r="C1144" s="53" t="s">
        <v>2381</v>
      </c>
      <c r="D1144" s="3" t="s">
        <v>4519</v>
      </c>
      <c r="E1144" s="3">
        <v>1</v>
      </c>
      <c r="F1144" s="11">
        <v>0</v>
      </c>
      <c r="G1144" s="3">
        <v>0</v>
      </c>
      <c r="H1144" s="3">
        <v>1</v>
      </c>
      <c r="I1144" s="3">
        <v>0</v>
      </c>
      <c r="J1144" s="3">
        <v>0</v>
      </c>
      <c r="K1144" s="3">
        <v>0</v>
      </c>
      <c r="L1144" s="3">
        <v>1</v>
      </c>
      <c r="M1144" s="3"/>
      <c r="O1144" s="13" t="s">
        <v>4897</v>
      </c>
      <c r="P1144" s="13" t="s">
        <v>4899</v>
      </c>
    </row>
    <row r="1145" spans="2:16" hidden="1">
      <c r="B1145" s="9">
        <v>46210</v>
      </c>
      <c r="C1145" s="53" t="s">
        <v>627</v>
      </c>
      <c r="D1145" s="3" t="s">
        <v>4891</v>
      </c>
      <c r="E1145" s="3">
        <v>12</v>
      </c>
      <c r="F1145" s="78">
        <v>0</v>
      </c>
      <c r="G1145" s="3">
        <v>0</v>
      </c>
      <c r="H1145" s="3">
        <v>0</v>
      </c>
      <c r="I1145" s="3">
        <v>0</v>
      </c>
      <c r="J1145" s="3">
        <v>0</v>
      </c>
      <c r="K1145" s="3">
        <v>0</v>
      </c>
      <c r="L1145" s="3">
        <v>0</v>
      </c>
      <c r="M1145" s="3"/>
    </row>
    <row r="1146" spans="2:16" hidden="1">
      <c r="B1146" s="9">
        <v>46210</v>
      </c>
      <c r="C1146" s="53" t="s">
        <v>2960</v>
      </c>
      <c r="D1146" s="3" t="s">
        <v>4873</v>
      </c>
      <c r="E1146" s="3">
        <v>1</v>
      </c>
      <c r="F1146" s="78">
        <v>0</v>
      </c>
      <c r="G1146" s="3">
        <v>0</v>
      </c>
      <c r="H1146" s="3">
        <v>0</v>
      </c>
      <c r="I1146" s="3">
        <v>0</v>
      </c>
      <c r="J1146" s="3">
        <v>0</v>
      </c>
      <c r="K1146" s="3">
        <v>0</v>
      </c>
      <c r="L1146" s="3">
        <v>0</v>
      </c>
      <c r="M1146" s="3"/>
    </row>
    <row r="1147" spans="2:16" hidden="1">
      <c r="B1147" s="9">
        <v>46210</v>
      </c>
      <c r="C1147" s="53" t="s">
        <v>2975</v>
      </c>
      <c r="D1147" s="3" t="s">
        <v>4892</v>
      </c>
      <c r="E1147" s="3">
        <v>13</v>
      </c>
      <c r="F1147" s="78">
        <v>0</v>
      </c>
      <c r="G1147" s="3">
        <v>0</v>
      </c>
      <c r="H1147" s="3">
        <v>0</v>
      </c>
      <c r="I1147" s="3">
        <v>0</v>
      </c>
      <c r="J1147" s="3">
        <v>0</v>
      </c>
      <c r="K1147" s="3">
        <v>0</v>
      </c>
      <c r="L1147" s="3">
        <v>0</v>
      </c>
      <c r="M1147" s="3"/>
    </row>
    <row r="1148" spans="2:16" hidden="1">
      <c r="B1148" s="9">
        <v>46210</v>
      </c>
      <c r="C1148" s="53" t="s">
        <v>2975</v>
      </c>
      <c r="D1148" s="3" t="s">
        <v>4893</v>
      </c>
      <c r="E1148" s="3">
        <v>12</v>
      </c>
      <c r="F1148" s="11">
        <v>0</v>
      </c>
      <c r="G1148" s="3">
        <v>0</v>
      </c>
      <c r="H1148" s="3">
        <v>2</v>
      </c>
      <c r="I1148" s="3">
        <v>0</v>
      </c>
      <c r="J1148" s="3">
        <v>0</v>
      </c>
      <c r="K1148" s="3">
        <v>0</v>
      </c>
      <c r="L1148" s="3">
        <v>2</v>
      </c>
      <c r="M1148" s="3" t="s">
        <v>4899</v>
      </c>
    </row>
    <row r="1149" spans="2:16" hidden="1">
      <c r="B1149" s="9">
        <v>46210</v>
      </c>
      <c r="C1149" s="53" t="s">
        <v>4894</v>
      </c>
      <c r="D1149" s="3" t="s">
        <v>4471</v>
      </c>
      <c r="E1149" s="3">
        <v>1</v>
      </c>
      <c r="F1149" s="11">
        <v>1</v>
      </c>
      <c r="G1149" s="3">
        <v>0</v>
      </c>
      <c r="H1149" s="3">
        <v>0</v>
      </c>
      <c r="I1149" s="3">
        <v>0</v>
      </c>
      <c r="J1149" s="3">
        <v>0</v>
      </c>
      <c r="K1149" s="3">
        <v>0</v>
      </c>
      <c r="L1149" s="3">
        <v>0</v>
      </c>
      <c r="M1149" s="3"/>
    </row>
    <row r="1150" spans="2:16" hidden="1">
      <c r="B1150" s="9">
        <v>46210</v>
      </c>
      <c r="C1150" s="53" t="s">
        <v>4894</v>
      </c>
      <c r="D1150" s="3" t="s">
        <v>4497</v>
      </c>
      <c r="E1150" s="3">
        <v>4</v>
      </c>
      <c r="F1150" s="11">
        <v>4</v>
      </c>
      <c r="G1150" s="3">
        <v>0</v>
      </c>
      <c r="H1150" s="3">
        <v>0</v>
      </c>
      <c r="I1150" s="3">
        <v>0</v>
      </c>
      <c r="J1150" s="3">
        <v>0</v>
      </c>
      <c r="K1150" s="3">
        <v>0</v>
      </c>
      <c r="L1150" s="3">
        <v>0</v>
      </c>
      <c r="M1150" s="3"/>
    </row>
    <row r="1151" spans="2:16" hidden="1">
      <c r="B1151" s="9">
        <v>46210</v>
      </c>
      <c r="C1151" s="53" t="s">
        <v>4894</v>
      </c>
      <c r="D1151" s="3" t="s">
        <v>4495</v>
      </c>
      <c r="E1151" s="3">
        <v>13</v>
      </c>
      <c r="F1151" s="11">
        <v>13</v>
      </c>
      <c r="G1151" s="3">
        <v>0</v>
      </c>
      <c r="H1151" s="3">
        <v>0</v>
      </c>
      <c r="I1151" s="3">
        <v>0</v>
      </c>
      <c r="J1151" s="3">
        <v>0</v>
      </c>
      <c r="K1151" s="3">
        <v>0</v>
      </c>
      <c r="L1151" s="3">
        <v>0</v>
      </c>
      <c r="M1151" s="3"/>
    </row>
    <row r="1152" spans="2:16" hidden="1">
      <c r="B1152" s="9">
        <v>46211</v>
      </c>
      <c r="C1152" s="53" t="s">
        <v>4907</v>
      </c>
      <c r="D1152" s="3" t="s">
        <v>4903</v>
      </c>
      <c r="E1152" s="3">
        <v>1</v>
      </c>
      <c r="F1152" s="11">
        <v>0</v>
      </c>
      <c r="G1152" s="11">
        <v>0</v>
      </c>
      <c r="H1152" s="11">
        <v>0</v>
      </c>
      <c r="I1152" s="11">
        <v>0</v>
      </c>
      <c r="J1152" s="11">
        <v>0</v>
      </c>
      <c r="K1152" s="11">
        <v>0</v>
      </c>
      <c r="L1152" s="11">
        <v>0</v>
      </c>
      <c r="M1152" s="3"/>
    </row>
    <row r="1153" spans="2:16" hidden="1">
      <c r="B1153" s="9">
        <v>46211</v>
      </c>
      <c r="C1153" s="53" t="s">
        <v>4909</v>
      </c>
      <c r="D1153" s="3" t="s">
        <v>4904</v>
      </c>
      <c r="E1153" s="3">
        <v>7</v>
      </c>
      <c r="F1153" s="11">
        <v>0</v>
      </c>
      <c r="G1153" s="11">
        <v>0</v>
      </c>
      <c r="H1153" s="11">
        <v>0</v>
      </c>
      <c r="I1153" s="11">
        <v>0</v>
      </c>
      <c r="J1153" s="11">
        <v>0</v>
      </c>
      <c r="K1153" s="11">
        <v>0</v>
      </c>
      <c r="L1153" s="11">
        <v>0</v>
      </c>
      <c r="M1153" s="3"/>
    </row>
    <row r="1154" spans="2:16" hidden="1">
      <c r="B1154" s="9">
        <v>46211</v>
      </c>
      <c r="C1154" s="53" t="s">
        <v>4908</v>
      </c>
      <c r="D1154" s="3" t="s">
        <v>4468</v>
      </c>
      <c r="E1154" s="3">
        <v>6</v>
      </c>
      <c r="F1154" s="11">
        <v>0</v>
      </c>
      <c r="G1154" s="11">
        <v>0</v>
      </c>
      <c r="H1154" s="11">
        <v>0</v>
      </c>
      <c r="I1154" s="11">
        <v>0</v>
      </c>
      <c r="J1154" s="11">
        <v>0</v>
      </c>
      <c r="K1154" s="11">
        <v>0</v>
      </c>
      <c r="L1154" s="11">
        <v>0</v>
      </c>
      <c r="M1154" s="3"/>
    </row>
    <row r="1155" spans="2:16" hidden="1">
      <c r="B1155" s="9">
        <v>46211</v>
      </c>
      <c r="C1155" s="53" t="s">
        <v>4910</v>
      </c>
      <c r="D1155" s="3" t="s">
        <v>4905</v>
      </c>
      <c r="E1155" s="3">
        <v>12</v>
      </c>
      <c r="F1155" s="11">
        <v>0</v>
      </c>
      <c r="G1155" s="11">
        <v>0</v>
      </c>
      <c r="H1155" s="11">
        <v>0</v>
      </c>
      <c r="I1155" s="11">
        <v>0</v>
      </c>
      <c r="J1155" s="11">
        <v>0</v>
      </c>
      <c r="K1155" s="11">
        <v>0</v>
      </c>
      <c r="L1155" s="11">
        <v>0</v>
      </c>
      <c r="M1155" s="3"/>
    </row>
    <row r="1156" spans="2:16" hidden="1">
      <c r="B1156" s="9">
        <v>46211</v>
      </c>
      <c r="C1156" s="53" t="s">
        <v>4911</v>
      </c>
      <c r="D1156" s="3" t="s">
        <v>4609</v>
      </c>
      <c r="E1156" s="3">
        <v>13</v>
      </c>
      <c r="F1156" s="11">
        <v>0</v>
      </c>
      <c r="G1156" s="3">
        <v>0</v>
      </c>
      <c r="H1156" s="3">
        <v>1</v>
      </c>
      <c r="I1156" s="3">
        <v>0</v>
      </c>
      <c r="J1156" s="3">
        <v>0</v>
      </c>
      <c r="K1156" s="3">
        <v>0</v>
      </c>
      <c r="L1156" s="3">
        <v>1</v>
      </c>
      <c r="M1156" s="3" t="s">
        <v>4928</v>
      </c>
    </row>
    <row r="1157" spans="2:16" hidden="1">
      <c r="B1157" s="9">
        <v>46211</v>
      </c>
      <c r="C1157" s="53" t="s">
        <v>4912</v>
      </c>
      <c r="D1157" s="3" t="s">
        <v>4906</v>
      </c>
      <c r="E1157" s="3">
        <v>13</v>
      </c>
      <c r="F1157" s="78">
        <v>0</v>
      </c>
      <c r="G1157" s="3">
        <v>0</v>
      </c>
      <c r="H1157" s="3">
        <v>0</v>
      </c>
      <c r="I1157" s="3">
        <v>0</v>
      </c>
      <c r="J1157" s="3">
        <v>0</v>
      </c>
      <c r="K1157" s="3">
        <v>0</v>
      </c>
      <c r="L1157" s="3">
        <v>0</v>
      </c>
      <c r="M1157" s="3"/>
    </row>
    <row r="1158" spans="2:16" hidden="1">
      <c r="B1158" s="9">
        <v>46211</v>
      </c>
      <c r="C1158" s="53" t="s">
        <v>4919</v>
      </c>
      <c r="D1158" s="3" t="s">
        <v>4916</v>
      </c>
      <c r="E1158" s="3">
        <v>3</v>
      </c>
      <c r="F1158" s="11">
        <v>3</v>
      </c>
      <c r="G1158" s="3">
        <v>0</v>
      </c>
      <c r="H1158" s="3">
        <v>0</v>
      </c>
      <c r="I1158" s="3">
        <v>0</v>
      </c>
      <c r="J1158" s="3">
        <v>0</v>
      </c>
      <c r="K1158" s="3">
        <v>0</v>
      </c>
      <c r="L1158" s="3">
        <v>0</v>
      </c>
      <c r="M1158" s="3"/>
    </row>
    <row r="1159" spans="2:16" hidden="1">
      <c r="B1159" s="9">
        <v>46211</v>
      </c>
      <c r="C1159" s="53" t="s">
        <v>4922</v>
      </c>
      <c r="D1159" s="3" t="s">
        <v>4710</v>
      </c>
      <c r="E1159" s="3">
        <v>2</v>
      </c>
      <c r="F1159" s="11">
        <v>2</v>
      </c>
      <c r="G1159" s="3">
        <v>0</v>
      </c>
      <c r="H1159" s="3">
        <v>0</v>
      </c>
      <c r="I1159" s="3">
        <v>0</v>
      </c>
      <c r="J1159" s="3">
        <v>0</v>
      </c>
      <c r="K1159" s="3">
        <v>0</v>
      </c>
      <c r="L1159" s="3">
        <v>0</v>
      </c>
      <c r="M1159" s="3"/>
      <c r="N1159" s="13" t="s">
        <v>4929</v>
      </c>
    </row>
    <row r="1160" spans="2:16" hidden="1">
      <c r="B1160" s="9">
        <v>46211</v>
      </c>
      <c r="C1160" s="53" t="s">
        <v>4920</v>
      </c>
      <c r="D1160" s="3" t="s">
        <v>4917</v>
      </c>
      <c r="E1160" s="3">
        <v>1</v>
      </c>
      <c r="F1160" s="11">
        <v>1</v>
      </c>
      <c r="G1160" s="3">
        <v>0</v>
      </c>
      <c r="H1160" s="3">
        <v>0</v>
      </c>
      <c r="I1160" s="3">
        <v>0</v>
      </c>
      <c r="J1160" s="3">
        <v>0</v>
      </c>
      <c r="K1160" s="3">
        <v>0</v>
      </c>
      <c r="L1160" s="3">
        <v>0</v>
      </c>
      <c r="M1160" s="3"/>
    </row>
    <row r="1161" spans="2:16" hidden="1">
      <c r="B1161" s="9">
        <v>46211</v>
      </c>
      <c r="C1161" s="53" t="s">
        <v>4919</v>
      </c>
      <c r="D1161" s="3" t="s">
        <v>4918</v>
      </c>
      <c r="E1161" s="3">
        <v>1</v>
      </c>
      <c r="F1161" s="11">
        <v>1</v>
      </c>
      <c r="G1161" s="3">
        <v>0</v>
      </c>
      <c r="H1161" s="3">
        <v>0</v>
      </c>
      <c r="I1161" s="3">
        <v>0</v>
      </c>
      <c r="J1161" s="3">
        <v>0</v>
      </c>
      <c r="K1161" s="3">
        <v>0</v>
      </c>
      <c r="L1161" s="3">
        <v>0</v>
      </c>
      <c r="M1161" s="3"/>
    </row>
    <row r="1162" spans="2:16" hidden="1">
      <c r="B1162" s="9">
        <v>46211</v>
      </c>
      <c r="C1162" s="53" t="s">
        <v>4921</v>
      </c>
      <c r="D1162" s="3" t="s">
        <v>4930</v>
      </c>
      <c r="E1162" s="3">
        <v>12</v>
      </c>
      <c r="F1162" s="11">
        <v>7</v>
      </c>
      <c r="G1162" s="3">
        <v>0</v>
      </c>
      <c r="H1162" s="3">
        <v>14</v>
      </c>
      <c r="I1162" s="3">
        <v>0</v>
      </c>
      <c r="J1162" s="3">
        <v>0</v>
      </c>
      <c r="K1162" s="3">
        <v>0</v>
      </c>
      <c r="L1162" s="3">
        <v>14</v>
      </c>
      <c r="M1162" s="3" t="s">
        <v>4928</v>
      </c>
      <c r="N1162" s="13" t="s">
        <v>4932</v>
      </c>
      <c r="O1162" s="13" t="s">
        <v>4928</v>
      </c>
      <c r="P1162" s="13" t="s">
        <v>4931</v>
      </c>
    </row>
    <row r="1163" spans="2:16" hidden="1">
      <c r="B1163" s="9">
        <v>46212</v>
      </c>
      <c r="C1163" s="53" t="s">
        <v>2975</v>
      </c>
      <c r="D1163" s="3" t="s">
        <v>4938</v>
      </c>
      <c r="E1163" s="3">
        <v>1</v>
      </c>
      <c r="F1163" s="11">
        <v>0</v>
      </c>
      <c r="G1163" s="3">
        <v>0</v>
      </c>
      <c r="H1163" s="3">
        <v>1</v>
      </c>
      <c r="I1163" s="3">
        <v>0</v>
      </c>
      <c r="J1163" s="3">
        <v>0</v>
      </c>
      <c r="K1163" s="3">
        <v>0</v>
      </c>
      <c r="L1163" s="3">
        <v>1</v>
      </c>
      <c r="M1163" s="3" t="s">
        <v>4961</v>
      </c>
    </row>
    <row r="1164" spans="2:16" hidden="1">
      <c r="B1164" s="9">
        <v>46212</v>
      </c>
      <c r="C1164" s="53" t="s">
        <v>2975</v>
      </c>
      <c r="D1164" s="3" t="s">
        <v>4939</v>
      </c>
      <c r="E1164" s="3">
        <v>4</v>
      </c>
      <c r="F1164" s="11">
        <v>0</v>
      </c>
      <c r="G1164" s="3">
        <v>0</v>
      </c>
      <c r="H1164" s="3">
        <v>1</v>
      </c>
      <c r="I1164" s="3">
        <v>0</v>
      </c>
      <c r="J1164" s="3">
        <v>0</v>
      </c>
      <c r="K1164" s="3">
        <v>0</v>
      </c>
      <c r="L1164" s="3">
        <v>1</v>
      </c>
      <c r="M1164" s="3" t="s">
        <v>4961</v>
      </c>
    </row>
    <row r="1165" spans="2:16" hidden="1">
      <c r="B1165" s="9">
        <v>46212</v>
      </c>
      <c r="C1165" s="53" t="s">
        <v>627</v>
      </c>
      <c r="D1165" s="3" t="s">
        <v>4940</v>
      </c>
      <c r="E1165" s="3">
        <v>13</v>
      </c>
      <c r="F1165" s="78">
        <v>0</v>
      </c>
      <c r="G1165" s="3">
        <v>0</v>
      </c>
      <c r="H1165" s="3">
        <v>0</v>
      </c>
      <c r="I1165" s="3">
        <v>0</v>
      </c>
      <c r="J1165" s="3">
        <v>0</v>
      </c>
      <c r="K1165" s="3">
        <v>0</v>
      </c>
      <c r="L1165" s="3">
        <v>0</v>
      </c>
      <c r="M1165" s="3"/>
    </row>
    <row r="1166" spans="2:16" hidden="1">
      <c r="B1166" s="9">
        <v>46212</v>
      </c>
      <c r="C1166" s="53" t="s">
        <v>627</v>
      </c>
      <c r="D1166" s="3" t="s">
        <v>4941</v>
      </c>
      <c r="E1166" s="3">
        <v>13</v>
      </c>
      <c r="F1166" s="78">
        <v>0</v>
      </c>
      <c r="G1166" s="3">
        <v>0</v>
      </c>
      <c r="H1166" s="3">
        <v>0</v>
      </c>
      <c r="I1166" s="3">
        <v>0</v>
      </c>
      <c r="J1166" s="3">
        <v>0</v>
      </c>
      <c r="K1166" s="3">
        <v>0</v>
      </c>
      <c r="L1166" s="3">
        <v>0</v>
      </c>
      <c r="M1166" s="3"/>
    </row>
    <row r="1167" spans="2:16" hidden="1">
      <c r="B1167" s="9">
        <v>46212</v>
      </c>
      <c r="C1167" s="53" t="s">
        <v>627</v>
      </c>
      <c r="D1167" s="3" t="s">
        <v>4942</v>
      </c>
      <c r="E1167" s="3">
        <v>7</v>
      </c>
      <c r="F1167" s="78">
        <v>0</v>
      </c>
      <c r="G1167" s="3">
        <v>0</v>
      </c>
      <c r="H1167" s="3">
        <v>0</v>
      </c>
      <c r="I1167" s="3">
        <v>0</v>
      </c>
      <c r="J1167" s="3">
        <v>0</v>
      </c>
      <c r="K1167" s="3">
        <v>0</v>
      </c>
      <c r="L1167" s="3">
        <v>0</v>
      </c>
      <c r="M1167" s="3"/>
    </row>
    <row r="1168" spans="2:16" hidden="1">
      <c r="B1168" s="9">
        <v>46212</v>
      </c>
      <c r="C1168" s="53" t="s">
        <v>627</v>
      </c>
      <c r="D1168" s="3" t="s">
        <v>4943</v>
      </c>
      <c r="E1168" s="3">
        <v>13</v>
      </c>
      <c r="F1168" s="11">
        <v>0</v>
      </c>
      <c r="G1168" s="3">
        <v>0</v>
      </c>
      <c r="H1168" s="3">
        <v>2</v>
      </c>
      <c r="I1168" s="3">
        <v>0</v>
      </c>
      <c r="J1168" s="3">
        <v>0</v>
      </c>
      <c r="K1168" s="3">
        <v>0</v>
      </c>
      <c r="L1168" s="3">
        <v>2</v>
      </c>
      <c r="M1168" s="3"/>
      <c r="O1168" s="13" t="s">
        <v>4961</v>
      </c>
      <c r="P1168" s="13" t="s">
        <v>4961</v>
      </c>
    </row>
    <row r="1169" spans="2:16" hidden="1">
      <c r="B1169" s="9">
        <v>46212</v>
      </c>
      <c r="C1169" s="53" t="s">
        <v>627</v>
      </c>
      <c r="D1169" s="3" t="s">
        <v>4944</v>
      </c>
      <c r="E1169" s="3">
        <v>1</v>
      </c>
      <c r="F1169" s="78">
        <v>0</v>
      </c>
      <c r="G1169" s="3">
        <v>0</v>
      </c>
      <c r="H1169" s="3">
        <v>0</v>
      </c>
      <c r="I1169" s="3">
        <v>0</v>
      </c>
      <c r="J1169" s="3">
        <v>0</v>
      </c>
      <c r="K1169" s="3">
        <v>0</v>
      </c>
      <c r="L1169" s="3">
        <v>0</v>
      </c>
      <c r="M1169" s="3"/>
    </row>
    <row r="1170" spans="2:16" hidden="1">
      <c r="B1170" s="9">
        <v>46212</v>
      </c>
      <c r="C1170" s="53" t="s">
        <v>627</v>
      </c>
      <c r="D1170" s="3" t="s">
        <v>4945</v>
      </c>
      <c r="E1170" s="3">
        <v>1</v>
      </c>
      <c r="F1170" s="78">
        <v>0</v>
      </c>
      <c r="G1170" s="3">
        <v>0</v>
      </c>
      <c r="H1170" s="3">
        <v>0</v>
      </c>
      <c r="I1170" s="3">
        <v>0</v>
      </c>
      <c r="J1170" s="3">
        <v>0</v>
      </c>
      <c r="K1170" s="3">
        <v>0</v>
      </c>
      <c r="L1170" s="3">
        <v>0</v>
      </c>
      <c r="M1170" s="3"/>
    </row>
    <row r="1171" spans="2:16" hidden="1">
      <c r="B1171" s="9">
        <v>46212</v>
      </c>
      <c r="C1171" s="53" t="s">
        <v>4960</v>
      </c>
      <c r="D1171" s="3" t="s">
        <v>4946</v>
      </c>
      <c r="E1171" s="3">
        <v>2</v>
      </c>
      <c r="F1171" s="78">
        <v>0</v>
      </c>
      <c r="G1171" s="3">
        <v>0</v>
      </c>
      <c r="H1171" s="3">
        <v>0</v>
      </c>
      <c r="I1171" s="3">
        <v>0</v>
      </c>
      <c r="J1171" s="3">
        <v>0</v>
      </c>
      <c r="K1171" s="3">
        <v>0</v>
      </c>
      <c r="L1171" s="3">
        <v>0</v>
      </c>
      <c r="M1171" s="3"/>
    </row>
    <row r="1172" spans="2:16" hidden="1">
      <c r="B1172" s="9">
        <v>46212</v>
      </c>
      <c r="C1172" s="53" t="s">
        <v>4960</v>
      </c>
      <c r="D1172" s="3" t="s">
        <v>4947</v>
      </c>
      <c r="E1172" s="3">
        <v>1</v>
      </c>
      <c r="F1172" s="78">
        <v>0</v>
      </c>
      <c r="G1172" s="3">
        <v>0</v>
      </c>
      <c r="H1172" s="3">
        <v>0</v>
      </c>
      <c r="I1172" s="3">
        <v>0</v>
      </c>
      <c r="J1172" s="3">
        <v>0</v>
      </c>
      <c r="K1172" s="3">
        <v>0</v>
      </c>
      <c r="L1172" s="3">
        <v>0</v>
      </c>
      <c r="M1172" s="3"/>
    </row>
    <row r="1173" spans="2:16" hidden="1">
      <c r="B1173" s="9">
        <v>46212</v>
      </c>
      <c r="C1173" s="53" t="s">
        <v>4960</v>
      </c>
      <c r="D1173" s="3" t="s">
        <v>4948</v>
      </c>
      <c r="E1173" s="3">
        <v>2</v>
      </c>
      <c r="F1173" s="11">
        <v>0</v>
      </c>
      <c r="G1173" s="3">
        <v>0</v>
      </c>
      <c r="H1173" s="3">
        <v>1</v>
      </c>
      <c r="I1173" s="3">
        <v>0</v>
      </c>
      <c r="J1173" s="3">
        <v>0</v>
      </c>
      <c r="K1173" s="3">
        <v>0</v>
      </c>
      <c r="L1173" s="3">
        <v>1</v>
      </c>
      <c r="M1173" s="3" t="s">
        <v>4961</v>
      </c>
    </row>
    <row r="1174" spans="2:16" hidden="1">
      <c r="B1174" s="9">
        <v>46212</v>
      </c>
      <c r="C1174" s="53" t="s">
        <v>2975</v>
      </c>
      <c r="D1174" s="3" t="s">
        <v>4792</v>
      </c>
      <c r="E1174" s="3">
        <v>5</v>
      </c>
      <c r="F1174" s="78">
        <v>0</v>
      </c>
      <c r="G1174" s="3">
        <v>0</v>
      </c>
      <c r="H1174" s="3">
        <v>0</v>
      </c>
      <c r="I1174" s="3">
        <v>0</v>
      </c>
      <c r="J1174" s="3">
        <v>0</v>
      </c>
      <c r="K1174" s="3">
        <v>0</v>
      </c>
      <c r="L1174" s="3">
        <v>0</v>
      </c>
      <c r="M1174" s="3"/>
    </row>
    <row r="1175" spans="2:16" hidden="1">
      <c r="B1175" s="9">
        <v>46212</v>
      </c>
      <c r="C1175" s="53" t="s">
        <v>2975</v>
      </c>
      <c r="D1175" s="3" t="s">
        <v>4949</v>
      </c>
      <c r="E1175" s="3">
        <v>12</v>
      </c>
      <c r="F1175" s="78">
        <v>0</v>
      </c>
      <c r="G1175" s="3">
        <v>0</v>
      </c>
      <c r="H1175" s="3">
        <v>0</v>
      </c>
      <c r="I1175" s="3">
        <v>0</v>
      </c>
      <c r="J1175" s="3">
        <v>0</v>
      </c>
      <c r="K1175" s="3">
        <v>0</v>
      </c>
      <c r="L1175" s="3">
        <v>0</v>
      </c>
      <c r="M1175" s="3"/>
    </row>
    <row r="1176" spans="2:16" hidden="1">
      <c r="B1176" s="9">
        <v>46212</v>
      </c>
      <c r="C1176" s="53" t="s">
        <v>2975</v>
      </c>
      <c r="D1176" s="3" t="s">
        <v>4950</v>
      </c>
      <c r="E1176" s="3">
        <v>12</v>
      </c>
      <c r="F1176" s="78">
        <v>0</v>
      </c>
      <c r="G1176" s="3">
        <v>0</v>
      </c>
      <c r="H1176" s="3">
        <v>0</v>
      </c>
      <c r="I1176" s="3">
        <v>0</v>
      </c>
      <c r="J1176" s="3">
        <v>0</v>
      </c>
      <c r="K1176" s="3">
        <v>0</v>
      </c>
      <c r="L1176" s="3">
        <v>0</v>
      </c>
      <c r="M1176" s="3"/>
      <c r="O1176" s="3"/>
      <c r="P1176" s="3"/>
    </row>
    <row r="1177" spans="2:16" hidden="1">
      <c r="B1177" s="9">
        <v>46212</v>
      </c>
      <c r="C1177" s="53" t="s">
        <v>2975</v>
      </c>
      <c r="D1177" s="3" t="s">
        <v>4951</v>
      </c>
      <c r="E1177" s="3">
        <v>2</v>
      </c>
      <c r="F1177" s="11">
        <v>0</v>
      </c>
      <c r="G1177" s="3">
        <v>0</v>
      </c>
      <c r="H1177" s="3">
        <v>1</v>
      </c>
      <c r="I1177" s="3">
        <v>0</v>
      </c>
      <c r="J1177" s="3">
        <v>0</v>
      </c>
      <c r="K1177" s="3">
        <v>0</v>
      </c>
      <c r="L1177" s="3">
        <v>1</v>
      </c>
      <c r="M1177" s="3" t="s">
        <v>4961</v>
      </c>
    </row>
    <row r="1178" spans="2:16" hidden="1">
      <c r="B1178" s="9">
        <v>46212</v>
      </c>
      <c r="C1178" s="53" t="s">
        <v>4960</v>
      </c>
      <c r="D1178" s="3" t="s">
        <v>4952</v>
      </c>
      <c r="E1178" s="3">
        <v>1</v>
      </c>
      <c r="F1178" s="78">
        <v>0</v>
      </c>
      <c r="G1178" s="3">
        <v>0</v>
      </c>
      <c r="H1178" s="3">
        <v>0</v>
      </c>
      <c r="I1178" s="3">
        <v>0</v>
      </c>
      <c r="J1178" s="3">
        <v>0</v>
      </c>
      <c r="K1178" s="3">
        <v>0</v>
      </c>
      <c r="L1178" s="3">
        <v>0</v>
      </c>
      <c r="M1178" s="3"/>
    </row>
    <row r="1179" spans="2:16" hidden="1">
      <c r="B1179" s="9">
        <v>46212</v>
      </c>
      <c r="C1179" s="53" t="s">
        <v>4960</v>
      </c>
      <c r="D1179" s="3" t="s">
        <v>4953</v>
      </c>
      <c r="E1179" s="3">
        <v>1</v>
      </c>
      <c r="F1179" s="78">
        <v>0</v>
      </c>
      <c r="G1179" s="3">
        <v>0</v>
      </c>
      <c r="H1179" s="3">
        <v>0</v>
      </c>
      <c r="I1179" s="3">
        <v>0</v>
      </c>
      <c r="J1179" s="3">
        <v>0</v>
      </c>
      <c r="K1179" s="3">
        <v>0</v>
      </c>
      <c r="L1179" s="3">
        <v>0</v>
      </c>
      <c r="M1179" s="3"/>
    </row>
    <row r="1180" spans="2:16" hidden="1">
      <c r="B1180" s="9">
        <v>46212</v>
      </c>
      <c r="C1180" s="53" t="s">
        <v>4960</v>
      </c>
      <c r="D1180" s="3" t="s">
        <v>4954</v>
      </c>
      <c r="E1180" s="3">
        <v>2</v>
      </c>
      <c r="F1180" s="78">
        <v>0</v>
      </c>
      <c r="G1180" s="3">
        <v>0</v>
      </c>
      <c r="H1180" s="3">
        <v>0</v>
      </c>
      <c r="I1180" s="3">
        <v>0</v>
      </c>
      <c r="J1180" s="3">
        <v>0</v>
      </c>
      <c r="K1180" s="3">
        <v>0</v>
      </c>
      <c r="L1180" s="3">
        <v>0</v>
      </c>
      <c r="M1180" s="3"/>
      <c r="O1180" s="3"/>
    </row>
    <row r="1181" spans="2:16" hidden="1">
      <c r="B1181" s="9">
        <v>46212</v>
      </c>
      <c r="C1181" s="53" t="s">
        <v>4959</v>
      </c>
      <c r="D1181" s="3" t="s">
        <v>4958</v>
      </c>
      <c r="E1181" s="3">
        <v>3</v>
      </c>
      <c r="F1181" s="11">
        <v>3</v>
      </c>
      <c r="G1181" s="3">
        <v>0</v>
      </c>
      <c r="H1181" s="3">
        <v>0</v>
      </c>
      <c r="I1181" s="3">
        <v>0</v>
      </c>
      <c r="J1181" s="3">
        <v>0</v>
      </c>
      <c r="K1181" s="3">
        <v>0</v>
      </c>
      <c r="L1181" s="3">
        <v>0</v>
      </c>
      <c r="M1181" s="3"/>
      <c r="O1181" s="3"/>
    </row>
    <row r="1182" spans="2:16" hidden="1">
      <c r="B1182" s="9">
        <v>46213</v>
      </c>
      <c r="C1182" s="53" t="s">
        <v>2975</v>
      </c>
      <c r="D1182" s="3" t="s">
        <v>4962</v>
      </c>
      <c r="E1182" s="3">
        <v>13</v>
      </c>
      <c r="F1182" s="78">
        <v>0</v>
      </c>
      <c r="G1182" s="3">
        <v>0</v>
      </c>
      <c r="H1182" s="3">
        <v>0</v>
      </c>
      <c r="I1182" s="3">
        <v>0</v>
      </c>
      <c r="J1182" s="3">
        <v>0</v>
      </c>
      <c r="K1182" s="3">
        <v>0</v>
      </c>
      <c r="L1182" s="3">
        <v>0</v>
      </c>
      <c r="M1182" s="3"/>
    </row>
    <row r="1183" spans="2:16" hidden="1">
      <c r="B1183" s="9">
        <v>46213</v>
      </c>
      <c r="C1183" s="53" t="s">
        <v>627</v>
      </c>
      <c r="D1183" s="3" t="s">
        <v>4963</v>
      </c>
      <c r="E1183" s="3">
        <v>5</v>
      </c>
      <c r="F1183" s="78">
        <v>0</v>
      </c>
      <c r="G1183" s="3">
        <v>0</v>
      </c>
      <c r="H1183" s="3">
        <v>0</v>
      </c>
      <c r="I1183" s="3">
        <v>0</v>
      </c>
      <c r="J1183" s="3">
        <v>0</v>
      </c>
      <c r="K1183" s="3">
        <v>0</v>
      </c>
      <c r="L1183" s="3">
        <v>0</v>
      </c>
      <c r="M1183" s="3"/>
    </row>
    <row r="1184" spans="2:16" hidden="1">
      <c r="B1184" s="9">
        <v>46213</v>
      </c>
      <c r="C1184" s="53" t="s">
        <v>627</v>
      </c>
      <c r="D1184" s="3" t="s">
        <v>4964</v>
      </c>
      <c r="E1184" s="3">
        <v>9</v>
      </c>
      <c r="F1184" s="78">
        <v>0</v>
      </c>
      <c r="G1184" s="3">
        <v>0</v>
      </c>
      <c r="H1184" s="3">
        <v>0</v>
      </c>
      <c r="I1184" s="3">
        <v>0</v>
      </c>
      <c r="J1184" s="3">
        <v>0</v>
      </c>
      <c r="K1184" s="3">
        <v>0</v>
      </c>
      <c r="L1184" s="3">
        <v>0</v>
      </c>
      <c r="M1184" s="3"/>
    </row>
    <row r="1185" spans="2:16" hidden="1">
      <c r="B1185" s="9">
        <v>46213</v>
      </c>
      <c r="C1185" s="53" t="s">
        <v>627</v>
      </c>
      <c r="D1185" s="3" t="s">
        <v>4965</v>
      </c>
      <c r="E1185" s="3">
        <v>13</v>
      </c>
      <c r="F1185" s="11">
        <v>0</v>
      </c>
      <c r="G1185" s="3">
        <v>0</v>
      </c>
      <c r="H1185" s="3">
        <v>1</v>
      </c>
      <c r="I1185" s="3">
        <v>0</v>
      </c>
      <c r="J1185" s="3">
        <v>0</v>
      </c>
      <c r="K1185" s="3">
        <v>0</v>
      </c>
      <c r="L1185" s="3">
        <v>1</v>
      </c>
      <c r="M1185" s="3" t="s">
        <v>4995</v>
      </c>
    </row>
    <row r="1186" spans="2:16" hidden="1">
      <c r="B1186" s="9">
        <v>46213</v>
      </c>
      <c r="C1186" s="53" t="s">
        <v>2496</v>
      </c>
      <c r="D1186" s="3" t="s">
        <v>4497</v>
      </c>
      <c r="E1186" s="3">
        <v>4</v>
      </c>
      <c r="F1186" s="78">
        <v>0</v>
      </c>
      <c r="G1186" s="3">
        <v>0</v>
      </c>
      <c r="H1186" s="3">
        <v>0</v>
      </c>
      <c r="I1186" s="3">
        <v>0</v>
      </c>
      <c r="J1186" s="3">
        <v>0</v>
      </c>
      <c r="K1186" s="3">
        <v>0</v>
      </c>
      <c r="L1186" s="3">
        <v>0</v>
      </c>
      <c r="M1186" s="3"/>
      <c r="O1186" s="3"/>
      <c r="P1186" s="3"/>
    </row>
    <row r="1187" spans="2:16" hidden="1">
      <c r="B1187" s="9">
        <v>46213</v>
      </c>
      <c r="C1187" s="53" t="s">
        <v>2960</v>
      </c>
      <c r="D1187" s="3" t="s">
        <v>4916</v>
      </c>
      <c r="E1187" s="3">
        <v>3</v>
      </c>
      <c r="F1187" s="78">
        <v>0</v>
      </c>
      <c r="G1187" s="3">
        <v>0</v>
      </c>
      <c r="H1187" s="3">
        <v>0</v>
      </c>
      <c r="I1187" s="3">
        <v>0</v>
      </c>
      <c r="J1187" s="3">
        <v>0</v>
      </c>
      <c r="K1187" s="3">
        <v>0</v>
      </c>
      <c r="L1187" s="3">
        <v>0</v>
      </c>
      <c r="M1187" s="3"/>
      <c r="O1187" s="3"/>
      <c r="P1187" s="3"/>
    </row>
    <row r="1188" spans="2:16" hidden="1">
      <c r="B1188" s="9">
        <v>46213</v>
      </c>
      <c r="C1188" s="53" t="s">
        <v>2960</v>
      </c>
      <c r="D1188" s="3" t="s">
        <v>4793</v>
      </c>
      <c r="E1188" s="3">
        <v>3</v>
      </c>
      <c r="F1188" s="11">
        <v>0</v>
      </c>
      <c r="G1188" s="3">
        <v>0</v>
      </c>
      <c r="H1188" s="3">
        <v>1</v>
      </c>
      <c r="I1188" s="3">
        <v>0</v>
      </c>
      <c r="J1188" s="3">
        <v>0</v>
      </c>
      <c r="K1188" s="3">
        <v>0</v>
      </c>
      <c r="L1188" s="3">
        <v>1</v>
      </c>
      <c r="M1188" s="3" t="s">
        <v>4995</v>
      </c>
      <c r="N1188" s="3" t="s">
        <v>4995</v>
      </c>
    </row>
    <row r="1189" spans="2:16" hidden="1">
      <c r="B1189" s="9">
        <v>46213</v>
      </c>
      <c r="C1189" s="53" t="s">
        <v>627</v>
      </c>
      <c r="D1189" s="3" t="s">
        <v>4966</v>
      </c>
      <c r="E1189" s="3">
        <v>3</v>
      </c>
      <c r="F1189" s="78">
        <v>0</v>
      </c>
      <c r="G1189" s="3">
        <v>0</v>
      </c>
      <c r="H1189" s="3">
        <v>0</v>
      </c>
      <c r="I1189" s="3">
        <v>0</v>
      </c>
      <c r="J1189" s="3">
        <v>0</v>
      </c>
      <c r="K1189" s="3">
        <v>0</v>
      </c>
      <c r="L1189" s="3">
        <v>0</v>
      </c>
      <c r="M1189" s="3"/>
    </row>
    <row r="1190" spans="2:16" hidden="1">
      <c r="B1190" s="9">
        <v>46213</v>
      </c>
      <c r="C1190" s="53" t="s">
        <v>627</v>
      </c>
      <c r="D1190" s="3" t="s">
        <v>4967</v>
      </c>
      <c r="E1190" s="3">
        <v>5</v>
      </c>
      <c r="F1190" s="78">
        <v>0</v>
      </c>
      <c r="G1190" s="3">
        <v>0</v>
      </c>
      <c r="H1190" s="3">
        <v>0</v>
      </c>
      <c r="I1190" s="3">
        <v>0</v>
      </c>
      <c r="J1190" s="3">
        <v>0</v>
      </c>
      <c r="K1190" s="3">
        <v>0</v>
      </c>
      <c r="L1190" s="3">
        <v>0</v>
      </c>
      <c r="M1190" s="3"/>
    </row>
    <row r="1191" spans="2:16" hidden="1">
      <c r="B1191" s="9">
        <v>46213</v>
      </c>
      <c r="C1191" s="53" t="s">
        <v>627</v>
      </c>
      <c r="D1191" s="3" t="s">
        <v>4968</v>
      </c>
      <c r="E1191" s="3">
        <v>10</v>
      </c>
      <c r="F1191" s="78">
        <v>0</v>
      </c>
      <c r="G1191" s="3">
        <v>0</v>
      </c>
      <c r="H1191" s="3">
        <v>0</v>
      </c>
      <c r="I1191" s="3">
        <v>0</v>
      </c>
      <c r="J1191" s="3">
        <v>0</v>
      </c>
      <c r="K1191" s="3">
        <v>0</v>
      </c>
      <c r="L1191" s="3">
        <v>0</v>
      </c>
      <c r="M1191" s="3"/>
    </row>
    <row r="1192" spans="2:16" hidden="1">
      <c r="B1192" s="9">
        <v>46213</v>
      </c>
      <c r="C1192" s="53" t="s">
        <v>2975</v>
      </c>
      <c r="D1192" s="3" t="s">
        <v>4969</v>
      </c>
      <c r="E1192" s="3">
        <v>1</v>
      </c>
      <c r="F1192" s="78">
        <v>0</v>
      </c>
      <c r="G1192" s="3">
        <v>0</v>
      </c>
      <c r="H1192" s="3">
        <v>0</v>
      </c>
      <c r="I1192" s="3">
        <v>0</v>
      </c>
      <c r="J1192" s="3">
        <v>0</v>
      </c>
      <c r="K1192" s="3">
        <v>0</v>
      </c>
      <c r="L1192" s="3">
        <v>0</v>
      </c>
      <c r="M1192" s="3"/>
    </row>
    <row r="1193" spans="2:16" hidden="1">
      <c r="B1193" s="9">
        <v>46213</v>
      </c>
      <c r="C1193" s="53" t="s">
        <v>627</v>
      </c>
      <c r="D1193" s="3" t="s">
        <v>4970</v>
      </c>
      <c r="E1193" s="3">
        <v>1</v>
      </c>
      <c r="F1193" s="78">
        <v>0</v>
      </c>
      <c r="G1193" s="3">
        <v>0</v>
      </c>
      <c r="H1193" s="3">
        <v>0</v>
      </c>
      <c r="I1193" s="3">
        <v>0</v>
      </c>
      <c r="J1193" s="3">
        <v>0</v>
      </c>
      <c r="K1193" s="3">
        <v>0</v>
      </c>
      <c r="L1193" s="3">
        <v>0</v>
      </c>
      <c r="M1193" s="3"/>
      <c r="O1193" s="3"/>
      <c r="P1193" s="3"/>
    </row>
    <row r="1194" spans="2:16" hidden="1">
      <c r="B1194" s="9">
        <v>46213</v>
      </c>
      <c r="C1194" s="53" t="s">
        <v>627</v>
      </c>
      <c r="D1194" s="3" t="s">
        <v>4971</v>
      </c>
      <c r="E1194" s="3">
        <v>2</v>
      </c>
      <c r="F1194" s="78">
        <v>0</v>
      </c>
      <c r="G1194" s="3">
        <v>0</v>
      </c>
      <c r="H1194" s="3">
        <v>0</v>
      </c>
      <c r="I1194" s="3">
        <v>0</v>
      </c>
      <c r="J1194" s="3">
        <v>0</v>
      </c>
      <c r="K1194" s="3">
        <v>0</v>
      </c>
      <c r="L1194" s="3">
        <v>0</v>
      </c>
      <c r="M1194" s="3"/>
    </row>
    <row r="1195" spans="2:16" hidden="1">
      <c r="B1195" s="9">
        <v>46213</v>
      </c>
      <c r="C1195" s="53" t="s">
        <v>627</v>
      </c>
      <c r="D1195" s="3" t="s">
        <v>4972</v>
      </c>
      <c r="E1195" s="3">
        <v>11</v>
      </c>
      <c r="F1195" s="11">
        <v>0</v>
      </c>
      <c r="G1195" s="3">
        <v>0</v>
      </c>
      <c r="H1195" s="3">
        <v>2</v>
      </c>
      <c r="I1195" s="3">
        <v>0</v>
      </c>
      <c r="J1195" s="3">
        <v>0</v>
      </c>
      <c r="K1195" s="3">
        <v>0</v>
      </c>
      <c r="L1195" s="3">
        <v>2</v>
      </c>
      <c r="M1195" s="3" t="s">
        <v>4995</v>
      </c>
    </row>
    <row r="1196" spans="2:16" hidden="1">
      <c r="B1196" s="9">
        <v>46213</v>
      </c>
      <c r="C1196" s="53" t="s">
        <v>2960</v>
      </c>
      <c r="D1196" s="3" t="s">
        <v>4917</v>
      </c>
      <c r="E1196" s="3">
        <v>1</v>
      </c>
      <c r="F1196" s="78">
        <v>0</v>
      </c>
      <c r="G1196" s="3">
        <v>0</v>
      </c>
      <c r="H1196" s="3">
        <v>0</v>
      </c>
      <c r="I1196" s="3">
        <v>0</v>
      </c>
      <c r="J1196" s="3">
        <v>0</v>
      </c>
      <c r="K1196" s="3">
        <v>0</v>
      </c>
      <c r="L1196" s="3">
        <v>0</v>
      </c>
      <c r="M1196" s="3"/>
    </row>
    <row r="1197" spans="2:16" hidden="1">
      <c r="B1197" s="9">
        <v>46213</v>
      </c>
      <c r="C1197" s="53" t="s">
        <v>2960</v>
      </c>
      <c r="D1197" s="3" t="s">
        <v>4973</v>
      </c>
      <c r="E1197" s="3">
        <v>1</v>
      </c>
      <c r="F1197" s="78">
        <v>0</v>
      </c>
      <c r="G1197" s="3">
        <v>0</v>
      </c>
      <c r="H1197" s="3">
        <v>0</v>
      </c>
      <c r="I1197" s="3">
        <v>0</v>
      </c>
      <c r="J1197" s="3">
        <v>0</v>
      </c>
      <c r="K1197" s="3">
        <v>0</v>
      </c>
      <c r="L1197" s="3">
        <v>0</v>
      </c>
      <c r="M1197" s="3"/>
    </row>
    <row r="1198" spans="2:16" hidden="1">
      <c r="B1198" s="9">
        <v>46213</v>
      </c>
      <c r="C1198" s="53" t="s">
        <v>2960</v>
      </c>
      <c r="D1198" s="3" t="s">
        <v>4974</v>
      </c>
      <c r="E1198" s="3">
        <v>1</v>
      </c>
      <c r="F1198" s="78">
        <v>0</v>
      </c>
      <c r="G1198" s="3">
        <v>0</v>
      </c>
      <c r="H1198" s="3">
        <v>0</v>
      </c>
      <c r="I1198" s="3">
        <v>0</v>
      </c>
      <c r="J1198" s="3">
        <v>0</v>
      </c>
      <c r="K1198" s="3">
        <v>0</v>
      </c>
      <c r="L1198" s="3">
        <v>0</v>
      </c>
      <c r="M1198" s="3"/>
    </row>
    <row r="1199" spans="2:16" hidden="1">
      <c r="B1199" s="9">
        <v>46213</v>
      </c>
      <c r="C1199" s="53" t="s">
        <v>2496</v>
      </c>
      <c r="D1199" s="3" t="s">
        <v>4975</v>
      </c>
      <c r="E1199" s="3">
        <v>2</v>
      </c>
      <c r="F1199" s="78">
        <v>0</v>
      </c>
      <c r="G1199" s="3">
        <v>0</v>
      </c>
      <c r="H1199" s="3">
        <v>0</v>
      </c>
      <c r="I1199" s="3">
        <v>0</v>
      </c>
      <c r="J1199" s="3">
        <v>0</v>
      </c>
      <c r="K1199" s="3">
        <v>0</v>
      </c>
      <c r="L1199" s="3">
        <v>0</v>
      </c>
      <c r="M1199" s="3"/>
    </row>
    <row r="1200" spans="2:16" hidden="1">
      <c r="B1200" s="9">
        <v>46213</v>
      </c>
      <c r="C1200" s="53" t="s">
        <v>2960</v>
      </c>
      <c r="D1200" s="3" t="s">
        <v>4976</v>
      </c>
      <c r="E1200" s="3">
        <v>1</v>
      </c>
      <c r="F1200" s="78">
        <v>0</v>
      </c>
      <c r="G1200" s="3">
        <v>0</v>
      </c>
      <c r="H1200" s="3">
        <v>0</v>
      </c>
      <c r="I1200" s="3">
        <v>0</v>
      </c>
      <c r="J1200" s="3">
        <v>0</v>
      </c>
      <c r="K1200" s="3">
        <v>0</v>
      </c>
      <c r="L1200" s="3">
        <v>0</v>
      </c>
      <c r="M1200" s="3"/>
    </row>
    <row r="1201" spans="2:16" hidden="1">
      <c r="B1201" s="9">
        <v>46213</v>
      </c>
      <c r="C1201" s="53" t="s">
        <v>2960</v>
      </c>
      <c r="D1201" s="3" t="s">
        <v>4918</v>
      </c>
      <c r="E1201" s="3">
        <v>1</v>
      </c>
      <c r="F1201" s="78">
        <v>0</v>
      </c>
      <c r="G1201" s="3">
        <v>0</v>
      </c>
      <c r="H1201" s="3">
        <v>0</v>
      </c>
      <c r="I1201" s="3">
        <v>0</v>
      </c>
      <c r="J1201" s="3">
        <v>0</v>
      </c>
      <c r="K1201" s="3">
        <v>0</v>
      </c>
      <c r="L1201" s="3">
        <v>0</v>
      </c>
      <c r="M1201" s="3"/>
    </row>
    <row r="1202" spans="2:16" hidden="1">
      <c r="B1202" s="9">
        <v>46213</v>
      </c>
      <c r="C1202" s="53" t="s">
        <v>627</v>
      </c>
      <c r="D1202" s="3" t="s">
        <v>4977</v>
      </c>
      <c r="E1202" s="3">
        <v>2</v>
      </c>
      <c r="F1202" s="78">
        <v>0</v>
      </c>
      <c r="G1202" s="3">
        <v>0</v>
      </c>
      <c r="H1202" s="3">
        <v>0</v>
      </c>
      <c r="I1202" s="3">
        <v>0</v>
      </c>
      <c r="J1202" s="3">
        <v>0</v>
      </c>
      <c r="K1202" s="3">
        <v>0</v>
      </c>
      <c r="L1202" s="3">
        <v>0</v>
      </c>
      <c r="M1202" s="3"/>
    </row>
    <row r="1203" spans="2:16" hidden="1">
      <c r="B1203" s="9">
        <v>46213</v>
      </c>
      <c r="C1203" s="53" t="s">
        <v>627</v>
      </c>
      <c r="D1203" s="3" t="s">
        <v>4978</v>
      </c>
      <c r="E1203" s="3">
        <v>11</v>
      </c>
      <c r="F1203" s="78">
        <v>0</v>
      </c>
      <c r="G1203" s="3">
        <v>0</v>
      </c>
      <c r="H1203" s="3">
        <v>0</v>
      </c>
      <c r="I1203" s="3">
        <v>0</v>
      </c>
      <c r="J1203" s="3">
        <v>0</v>
      </c>
      <c r="K1203" s="3">
        <v>0</v>
      </c>
      <c r="L1203" s="3">
        <v>0</v>
      </c>
      <c r="M1203" s="3"/>
    </row>
    <row r="1204" spans="2:16" hidden="1">
      <c r="B1204" s="9">
        <v>46213</v>
      </c>
      <c r="C1204" s="3" t="s">
        <v>2381</v>
      </c>
      <c r="D1204" s="3" t="s">
        <v>4635</v>
      </c>
      <c r="E1204" s="3">
        <v>3</v>
      </c>
      <c r="F1204" s="11">
        <v>3</v>
      </c>
      <c r="G1204" s="3">
        <v>0</v>
      </c>
      <c r="H1204" s="3">
        <v>6</v>
      </c>
      <c r="I1204" s="3">
        <v>0</v>
      </c>
      <c r="J1204" s="3">
        <v>0</v>
      </c>
      <c r="K1204" s="3">
        <v>0</v>
      </c>
      <c r="L1204" s="3">
        <v>6</v>
      </c>
      <c r="M1204" s="3" t="s">
        <v>4996</v>
      </c>
    </row>
    <row r="1205" spans="2:16" hidden="1">
      <c r="B1205" s="9">
        <v>46213</v>
      </c>
      <c r="C1205" s="3" t="s">
        <v>627</v>
      </c>
      <c r="D1205" s="3" t="s">
        <v>4991</v>
      </c>
      <c r="E1205" s="3">
        <v>4</v>
      </c>
      <c r="F1205" s="11">
        <v>4</v>
      </c>
      <c r="G1205" s="3">
        <v>0</v>
      </c>
      <c r="H1205" s="3">
        <v>6</v>
      </c>
      <c r="I1205" s="3">
        <v>0</v>
      </c>
      <c r="J1205" s="3">
        <v>0</v>
      </c>
      <c r="K1205" s="3">
        <v>0</v>
      </c>
      <c r="L1205" s="3">
        <v>6</v>
      </c>
      <c r="M1205" s="3" t="s">
        <v>4995</v>
      </c>
      <c r="N1205" s="13" t="s">
        <v>4995</v>
      </c>
    </row>
    <row r="1206" spans="2:16" hidden="1">
      <c r="B1206" s="9">
        <v>46214</v>
      </c>
      <c r="C1206" s="53" t="s">
        <v>627</v>
      </c>
      <c r="D1206" s="3" t="s">
        <v>4501</v>
      </c>
      <c r="E1206" s="3">
        <v>8</v>
      </c>
      <c r="F1206" s="11">
        <v>0</v>
      </c>
      <c r="G1206" s="11">
        <v>0</v>
      </c>
      <c r="H1206" s="11">
        <v>0</v>
      </c>
      <c r="I1206" s="11">
        <v>0</v>
      </c>
      <c r="J1206" s="11">
        <v>0</v>
      </c>
      <c r="K1206" s="11">
        <v>0</v>
      </c>
      <c r="L1206" s="11">
        <v>0</v>
      </c>
      <c r="M1206" s="3"/>
    </row>
    <row r="1207" spans="2:16" hidden="1">
      <c r="B1207" s="9">
        <v>46214</v>
      </c>
      <c r="C1207" s="53" t="s">
        <v>2496</v>
      </c>
      <c r="D1207" s="3" t="s">
        <v>4495</v>
      </c>
      <c r="E1207" s="3">
        <v>13</v>
      </c>
      <c r="F1207" s="11">
        <v>0</v>
      </c>
      <c r="G1207" s="11">
        <v>0</v>
      </c>
      <c r="H1207" s="11">
        <v>0</v>
      </c>
      <c r="I1207" s="11">
        <v>0</v>
      </c>
      <c r="J1207" s="11">
        <v>0</v>
      </c>
      <c r="K1207" s="11">
        <v>0</v>
      </c>
      <c r="L1207" s="11">
        <v>0</v>
      </c>
      <c r="M1207" s="3"/>
    </row>
    <row r="1208" spans="2:16" hidden="1">
      <c r="B1208" s="9">
        <v>46214</v>
      </c>
      <c r="C1208" s="53" t="s">
        <v>2496</v>
      </c>
      <c r="D1208" s="3" t="s">
        <v>4710</v>
      </c>
      <c r="E1208" s="3">
        <v>2</v>
      </c>
      <c r="F1208" s="11">
        <v>0</v>
      </c>
      <c r="G1208" s="11">
        <v>0</v>
      </c>
      <c r="H1208" s="11">
        <v>0</v>
      </c>
      <c r="I1208" s="11">
        <v>0</v>
      </c>
      <c r="J1208" s="11">
        <v>0</v>
      </c>
      <c r="K1208" s="11">
        <v>0</v>
      </c>
      <c r="L1208" s="11">
        <v>0</v>
      </c>
      <c r="M1208" s="3"/>
    </row>
    <row r="1209" spans="2:16" hidden="1">
      <c r="B1209" s="9">
        <v>46214</v>
      </c>
      <c r="C1209" s="53" t="s">
        <v>2960</v>
      </c>
      <c r="D1209" s="3" t="s">
        <v>4979</v>
      </c>
      <c r="E1209" s="3">
        <v>3</v>
      </c>
      <c r="F1209" s="11">
        <v>0</v>
      </c>
      <c r="G1209" s="3">
        <v>0</v>
      </c>
      <c r="H1209" s="3">
        <v>0</v>
      </c>
      <c r="I1209" s="3">
        <v>1</v>
      </c>
      <c r="J1209" s="3">
        <v>0</v>
      </c>
      <c r="K1209" s="3">
        <v>0</v>
      </c>
      <c r="L1209" s="3">
        <v>1</v>
      </c>
      <c r="M1209" s="3" t="s">
        <v>4995</v>
      </c>
    </row>
    <row r="1210" spans="2:16" hidden="1">
      <c r="B1210" s="9">
        <v>46214</v>
      </c>
      <c r="C1210" s="53" t="s">
        <v>627</v>
      </c>
      <c r="D1210" s="3" t="s">
        <v>4980</v>
      </c>
      <c r="E1210" s="3">
        <v>12</v>
      </c>
      <c r="F1210" s="11">
        <v>1</v>
      </c>
      <c r="G1210" s="3">
        <v>0</v>
      </c>
      <c r="H1210" s="3">
        <v>7</v>
      </c>
      <c r="I1210" s="3">
        <v>0</v>
      </c>
      <c r="J1210" s="3">
        <v>0</v>
      </c>
      <c r="K1210" s="3">
        <v>0</v>
      </c>
      <c r="L1210" s="3">
        <v>7</v>
      </c>
      <c r="M1210" s="3" t="s">
        <v>4995</v>
      </c>
      <c r="N1210" s="13" t="s">
        <v>4995</v>
      </c>
      <c r="O1210" s="13" t="s">
        <v>4995</v>
      </c>
      <c r="P1210" s="13" t="s">
        <v>4995</v>
      </c>
    </row>
    <row r="1211" spans="2:16" hidden="1">
      <c r="B1211" s="9">
        <v>46214</v>
      </c>
      <c r="C1211" s="53" t="s">
        <v>2975</v>
      </c>
      <c r="D1211" s="3" t="s">
        <v>4981</v>
      </c>
      <c r="E1211" s="3">
        <v>7</v>
      </c>
      <c r="F1211" s="78">
        <v>0</v>
      </c>
      <c r="G1211" s="3">
        <v>0</v>
      </c>
      <c r="H1211" s="3">
        <v>0</v>
      </c>
      <c r="I1211" s="3">
        <v>0</v>
      </c>
      <c r="J1211" s="3">
        <v>0</v>
      </c>
      <c r="K1211" s="3">
        <v>0</v>
      </c>
      <c r="L1211" s="3">
        <v>0</v>
      </c>
      <c r="M1211" s="3"/>
    </row>
    <row r="1212" spans="2:16" hidden="1">
      <c r="B1212" s="9">
        <v>46214</v>
      </c>
      <c r="C1212" s="53" t="s">
        <v>2975</v>
      </c>
      <c r="D1212" s="3" t="s">
        <v>4982</v>
      </c>
      <c r="E1212" s="3">
        <v>3</v>
      </c>
      <c r="F1212" s="11">
        <v>0</v>
      </c>
      <c r="G1212" s="3">
        <v>0</v>
      </c>
      <c r="H1212" s="3">
        <v>1</v>
      </c>
      <c r="I1212" s="3">
        <v>0</v>
      </c>
      <c r="J1212" s="3">
        <v>0</v>
      </c>
      <c r="K1212" s="3">
        <v>0</v>
      </c>
      <c r="L1212" s="3">
        <v>1</v>
      </c>
      <c r="M1212" s="3" t="s">
        <v>4994</v>
      </c>
    </row>
    <row r="1213" spans="2:16" hidden="1">
      <c r="B1213" s="9">
        <v>46214</v>
      </c>
      <c r="C1213" s="53" t="s">
        <v>2975</v>
      </c>
      <c r="D1213" s="3" t="s">
        <v>4983</v>
      </c>
      <c r="E1213" s="3">
        <v>10</v>
      </c>
      <c r="F1213" s="11">
        <v>3</v>
      </c>
      <c r="G1213" s="3">
        <v>0</v>
      </c>
      <c r="H1213" s="3">
        <v>0</v>
      </c>
      <c r="I1213" s="3">
        <v>11</v>
      </c>
      <c r="J1213" s="3">
        <v>0</v>
      </c>
      <c r="K1213" s="3">
        <v>0</v>
      </c>
      <c r="L1213" s="3">
        <v>11</v>
      </c>
      <c r="M1213" s="3" t="s">
        <v>5011</v>
      </c>
    </row>
    <row r="1214" spans="2:16" hidden="1">
      <c r="B1214" s="9">
        <v>46214</v>
      </c>
      <c r="C1214" s="53" t="s">
        <v>627</v>
      </c>
      <c r="D1214" s="3" t="s">
        <v>4984</v>
      </c>
      <c r="E1214" s="3">
        <v>1</v>
      </c>
      <c r="F1214" s="78">
        <v>0</v>
      </c>
      <c r="G1214" s="3">
        <v>0</v>
      </c>
      <c r="H1214" s="3">
        <v>0</v>
      </c>
      <c r="I1214" s="3">
        <v>0</v>
      </c>
      <c r="J1214" s="3">
        <v>0</v>
      </c>
      <c r="K1214" s="3">
        <v>0</v>
      </c>
      <c r="L1214" s="3">
        <v>0</v>
      </c>
      <c r="M1214" s="3"/>
    </row>
    <row r="1215" spans="2:16" hidden="1">
      <c r="B1215" s="9">
        <v>46214</v>
      </c>
      <c r="C1215" s="53" t="s">
        <v>2960</v>
      </c>
      <c r="D1215" s="3" t="s">
        <v>4985</v>
      </c>
      <c r="E1215" s="3">
        <v>1</v>
      </c>
      <c r="F1215" s="78">
        <v>0</v>
      </c>
      <c r="G1215" s="3">
        <v>0</v>
      </c>
      <c r="H1215" s="3">
        <v>0</v>
      </c>
      <c r="I1215" s="3">
        <v>0</v>
      </c>
      <c r="J1215" s="3">
        <v>0</v>
      </c>
      <c r="K1215" s="3">
        <v>0</v>
      </c>
      <c r="L1215" s="3">
        <v>0</v>
      </c>
      <c r="M1215" s="3"/>
    </row>
    <row r="1216" spans="2:16" hidden="1">
      <c r="B1216" s="9">
        <v>46214</v>
      </c>
      <c r="C1216" s="3" t="s">
        <v>2960</v>
      </c>
      <c r="D1216" s="3" t="s">
        <v>4986</v>
      </c>
      <c r="E1216" s="3">
        <v>1</v>
      </c>
      <c r="F1216" s="78">
        <v>0</v>
      </c>
      <c r="G1216" s="3">
        <v>0</v>
      </c>
      <c r="H1216" s="3">
        <v>0</v>
      </c>
      <c r="I1216" s="3">
        <v>0</v>
      </c>
      <c r="J1216" s="3">
        <v>0</v>
      </c>
      <c r="K1216" s="3">
        <v>0</v>
      </c>
      <c r="L1216" s="3">
        <v>0</v>
      </c>
      <c r="M1216" s="3"/>
    </row>
    <row r="1217" spans="2:16" hidden="1">
      <c r="B1217" s="9">
        <v>46214</v>
      </c>
      <c r="C1217" s="3" t="s">
        <v>627</v>
      </c>
      <c r="D1217" s="3" t="s">
        <v>4987</v>
      </c>
      <c r="E1217" s="3">
        <v>3</v>
      </c>
      <c r="F1217" s="78">
        <v>0</v>
      </c>
      <c r="G1217" s="3">
        <v>0</v>
      </c>
      <c r="H1217" s="3">
        <v>0</v>
      </c>
      <c r="I1217" s="3">
        <v>0</v>
      </c>
      <c r="J1217" s="3">
        <v>0</v>
      </c>
      <c r="K1217" s="3">
        <v>0</v>
      </c>
      <c r="L1217" s="3">
        <v>0</v>
      </c>
      <c r="M1217" s="3"/>
    </row>
    <row r="1218" spans="2:16" hidden="1">
      <c r="B1218" s="9">
        <v>46214</v>
      </c>
      <c r="C1218" s="3" t="s">
        <v>627</v>
      </c>
      <c r="D1218" s="3" t="s">
        <v>4988</v>
      </c>
      <c r="E1218" s="3">
        <v>2</v>
      </c>
      <c r="F1218" s="78">
        <v>0</v>
      </c>
      <c r="G1218" s="3">
        <v>0</v>
      </c>
      <c r="H1218" s="3">
        <v>0</v>
      </c>
      <c r="I1218" s="3">
        <v>0</v>
      </c>
      <c r="J1218" s="3">
        <v>0</v>
      </c>
      <c r="K1218" s="3">
        <v>0</v>
      </c>
      <c r="L1218" s="3">
        <v>0</v>
      </c>
      <c r="M1218" s="3"/>
    </row>
    <row r="1219" spans="2:16" hidden="1">
      <c r="B1219" s="9">
        <v>46214</v>
      </c>
      <c r="C1219" s="3" t="s">
        <v>627</v>
      </c>
      <c r="D1219" s="3" t="s">
        <v>4989</v>
      </c>
      <c r="E1219" s="3">
        <v>2</v>
      </c>
      <c r="F1219" s="78">
        <v>0</v>
      </c>
      <c r="G1219" s="3">
        <v>0</v>
      </c>
      <c r="H1219" s="3">
        <v>0</v>
      </c>
      <c r="I1219" s="3">
        <v>0</v>
      </c>
      <c r="J1219" s="3">
        <v>0</v>
      </c>
      <c r="K1219" s="3">
        <v>0</v>
      </c>
      <c r="L1219" s="3">
        <v>0</v>
      </c>
      <c r="M1219" s="3"/>
    </row>
    <row r="1220" spans="2:16" hidden="1">
      <c r="B1220" s="9">
        <v>46214</v>
      </c>
      <c r="C1220" s="3" t="s">
        <v>5019</v>
      </c>
      <c r="D1220" s="3" t="s">
        <v>4992</v>
      </c>
      <c r="E1220" s="3">
        <v>3</v>
      </c>
      <c r="F1220" s="11">
        <v>3</v>
      </c>
      <c r="G1220" s="3">
        <v>0</v>
      </c>
      <c r="H1220" s="3">
        <v>0</v>
      </c>
      <c r="I1220" s="3">
        <v>0</v>
      </c>
      <c r="J1220" s="3">
        <v>0</v>
      </c>
      <c r="K1220" s="3">
        <v>0</v>
      </c>
      <c r="L1220" s="3">
        <v>0</v>
      </c>
      <c r="M1220" s="3"/>
    </row>
    <row r="1221" spans="2:16" hidden="1">
      <c r="B1221" s="9">
        <v>46214</v>
      </c>
      <c r="C1221" s="53" t="s">
        <v>2381</v>
      </c>
      <c r="D1221" s="3" t="s">
        <v>4764</v>
      </c>
      <c r="E1221" s="3">
        <v>1</v>
      </c>
      <c r="F1221" s="11">
        <v>1</v>
      </c>
      <c r="G1221" s="3">
        <v>0</v>
      </c>
      <c r="H1221" s="3">
        <v>0</v>
      </c>
      <c r="I1221" s="3">
        <v>0</v>
      </c>
      <c r="J1221" s="3">
        <v>0</v>
      </c>
      <c r="K1221" s="3">
        <v>0</v>
      </c>
      <c r="L1221" s="3">
        <v>0</v>
      </c>
      <c r="M1221" s="3"/>
    </row>
    <row r="1222" spans="2:16" hidden="1">
      <c r="B1222" s="9">
        <v>46214</v>
      </c>
      <c r="C1222" s="53" t="s">
        <v>2975</v>
      </c>
      <c r="D1222" s="3" t="s">
        <v>4993</v>
      </c>
      <c r="E1222" s="3">
        <v>8</v>
      </c>
      <c r="F1222" s="11">
        <v>8</v>
      </c>
      <c r="G1222" s="3">
        <v>0</v>
      </c>
      <c r="H1222" s="3">
        <v>0</v>
      </c>
      <c r="I1222" s="3">
        <v>0</v>
      </c>
      <c r="J1222" s="3">
        <v>0</v>
      </c>
      <c r="K1222" s="3">
        <v>0</v>
      </c>
      <c r="L1222" s="3">
        <v>0</v>
      </c>
      <c r="M1222" s="3"/>
    </row>
    <row r="1223" spans="2:16" hidden="1">
      <c r="B1223" s="9">
        <v>46215</v>
      </c>
      <c r="C1223" s="53" t="s">
        <v>627</v>
      </c>
      <c r="D1223" s="3" t="s">
        <v>4997</v>
      </c>
      <c r="E1223" s="3">
        <v>1</v>
      </c>
      <c r="F1223" s="78">
        <v>0</v>
      </c>
      <c r="G1223" s="3">
        <v>0</v>
      </c>
      <c r="H1223" s="3">
        <v>0</v>
      </c>
      <c r="I1223" s="3">
        <v>0</v>
      </c>
      <c r="J1223" s="3">
        <v>0</v>
      </c>
      <c r="K1223" s="3">
        <v>0</v>
      </c>
      <c r="L1223" s="3">
        <v>0</v>
      </c>
      <c r="M1223" s="3"/>
    </row>
    <row r="1224" spans="2:16" hidden="1">
      <c r="B1224" s="9">
        <v>46215</v>
      </c>
      <c r="C1224" s="53" t="s">
        <v>2960</v>
      </c>
      <c r="D1224" s="3" t="s">
        <v>4998</v>
      </c>
      <c r="E1224" s="3">
        <v>1</v>
      </c>
      <c r="F1224" s="78">
        <v>0</v>
      </c>
      <c r="G1224" s="3">
        <v>0</v>
      </c>
      <c r="H1224" s="3">
        <v>0</v>
      </c>
      <c r="I1224" s="3">
        <v>0</v>
      </c>
      <c r="J1224" s="3">
        <v>0</v>
      </c>
      <c r="K1224" s="3">
        <v>0</v>
      </c>
      <c r="L1224" s="3">
        <v>0</v>
      </c>
      <c r="M1224" s="3"/>
    </row>
    <row r="1225" spans="2:16" hidden="1">
      <c r="B1225" s="9">
        <v>46215</v>
      </c>
      <c r="C1225" s="53" t="s">
        <v>2960</v>
      </c>
      <c r="D1225" s="3" t="s">
        <v>4999</v>
      </c>
      <c r="E1225" s="3">
        <v>1</v>
      </c>
      <c r="F1225" s="78">
        <v>0</v>
      </c>
      <c r="G1225" s="3">
        <v>0</v>
      </c>
      <c r="H1225" s="3">
        <v>0</v>
      </c>
      <c r="I1225" s="3">
        <v>0</v>
      </c>
      <c r="J1225" s="3">
        <v>0</v>
      </c>
      <c r="K1225" s="3">
        <v>0</v>
      </c>
      <c r="L1225" s="3">
        <v>0</v>
      </c>
      <c r="M1225" s="3"/>
    </row>
    <row r="1226" spans="2:16" hidden="1">
      <c r="B1226" s="9">
        <v>46215</v>
      </c>
      <c r="C1226" s="53" t="s">
        <v>627</v>
      </c>
      <c r="D1226" s="3" t="s">
        <v>5000</v>
      </c>
      <c r="E1226" s="3">
        <v>13</v>
      </c>
      <c r="F1226" s="78">
        <v>0</v>
      </c>
      <c r="G1226" s="3">
        <v>0</v>
      </c>
      <c r="H1226" s="3">
        <v>0</v>
      </c>
      <c r="I1226" s="3">
        <v>0</v>
      </c>
      <c r="J1226" s="3">
        <v>0</v>
      </c>
      <c r="K1226" s="3">
        <v>0</v>
      </c>
      <c r="L1226" s="3">
        <v>0</v>
      </c>
      <c r="M1226" s="3"/>
    </row>
    <row r="1227" spans="2:16" hidden="1">
      <c r="B1227" s="9">
        <v>46215</v>
      </c>
      <c r="C1227" s="53" t="s">
        <v>627</v>
      </c>
      <c r="D1227" s="3" t="s">
        <v>5001</v>
      </c>
      <c r="E1227" s="3">
        <v>11</v>
      </c>
      <c r="F1227" s="78">
        <v>0</v>
      </c>
      <c r="G1227" s="3">
        <v>0</v>
      </c>
      <c r="H1227" s="3">
        <v>0</v>
      </c>
      <c r="I1227" s="3">
        <v>0</v>
      </c>
      <c r="J1227" s="3">
        <v>0</v>
      </c>
      <c r="K1227" s="3">
        <v>0</v>
      </c>
      <c r="L1227" s="3">
        <v>0</v>
      </c>
      <c r="M1227" s="3"/>
    </row>
    <row r="1228" spans="2:16" hidden="1">
      <c r="B1228" s="9">
        <v>46215</v>
      </c>
      <c r="C1228" s="53" t="s">
        <v>2496</v>
      </c>
      <c r="D1228" s="3" t="s">
        <v>4519</v>
      </c>
      <c r="E1228" s="3">
        <v>1</v>
      </c>
      <c r="F1228" s="78">
        <v>0</v>
      </c>
      <c r="G1228" s="3">
        <v>0</v>
      </c>
      <c r="H1228" s="3">
        <v>0</v>
      </c>
      <c r="I1228" s="3">
        <v>0</v>
      </c>
      <c r="J1228" s="3">
        <v>0</v>
      </c>
      <c r="K1228" s="3">
        <v>0</v>
      </c>
      <c r="L1228" s="3">
        <v>0</v>
      </c>
      <c r="M1228" s="3"/>
      <c r="O1228" s="3"/>
      <c r="P1228" s="3"/>
    </row>
    <row r="1229" spans="2:16" hidden="1">
      <c r="B1229" s="9">
        <v>46215</v>
      </c>
      <c r="C1229" s="53" t="s">
        <v>627</v>
      </c>
      <c r="D1229" s="3" t="s">
        <v>5002</v>
      </c>
      <c r="E1229" s="3">
        <v>8</v>
      </c>
      <c r="F1229" s="78">
        <v>0</v>
      </c>
      <c r="G1229" s="3">
        <v>0</v>
      </c>
      <c r="H1229" s="3">
        <v>0</v>
      </c>
      <c r="I1229" s="3">
        <v>0</v>
      </c>
      <c r="J1229" s="3">
        <v>0</v>
      </c>
      <c r="K1229" s="3">
        <v>0</v>
      </c>
      <c r="L1229" s="3">
        <v>0</v>
      </c>
      <c r="M1229" s="3"/>
    </row>
    <row r="1230" spans="2:16" hidden="1">
      <c r="B1230" s="9">
        <v>46215</v>
      </c>
      <c r="C1230" s="53" t="s">
        <v>2960</v>
      </c>
      <c r="D1230" s="3" t="s">
        <v>5003</v>
      </c>
      <c r="E1230" s="3">
        <v>1</v>
      </c>
      <c r="F1230" s="78">
        <v>0</v>
      </c>
      <c r="G1230" s="3">
        <v>0</v>
      </c>
      <c r="H1230" s="3">
        <v>0</v>
      </c>
      <c r="I1230" s="3">
        <v>0</v>
      </c>
      <c r="J1230" s="3">
        <v>0</v>
      </c>
      <c r="K1230" s="3">
        <v>0</v>
      </c>
      <c r="L1230" s="3">
        <v>0</v>
      </c>
      <c r="M1230" s="3"/>
      <c r="O1230" s="3"/>
      <c r="P1230" s="3"/>
    </row>
    <row r="1231" spans="2:16" hidden="1">
      <c r="B1231" s="9">
        <v>46215</v>
      </c>
      <c r="C1231" s="53" t="s">
        <v>2960</v>
      </c>
      <c r="D1231" s="3" t="s">
        <v>5004</v>
      </c>
      <c r="E1231" s="3">
        <v>2</v>
      </c>
      <c r="F1231" s="78">
        <v>0</v>
      </c>
      <c r="G1231" s="3">
        <v>0</v>
      </c>
      <c r="H1231" s="3">
        <v>0</v>
      </c>
      <c r="I1231" s="3">
        <v>0</v>
      </c>
      <c r="J1231" s="3">
        <v>0</v>
      </c>
      <c r="K1231" s="3">
        <v>0</v>
      </c>
      <c r="L1231" s="3">
        <v>0</v>
      </c>
      <c r="M1231" s="3"/>
    </row>
    <row r="1232" spans="2:16" hidden="1">
      <c r="B1232" s="9">
        <v>46215</v>
      </c>
      <c r="C1232" s="53" t="s">
        <v>2496</v>
      </c>
      <c r="D1232" s="3" t="s">
        <v>4529</v>
      </c>
      <c r="E1232" s="3">
        <v>3</v>
      </c>
      <c r="F1232" s="78">
        <v>0</v>
      </c>
      <c r="G1232" s="3">
        <v>0</v>
      </c>
      <c r="H1232" s="3">
        <v>0</v>
      </c>
      <c r="I1232" s="3">
        <v>0</v>
      </c>
      <c r="J1232" s="3">
        <v>0</v>
      </c>
      <c r="K1232" s="3">
        <v>0</v>
      </c>
      <c r="L1232" s="3">
        <v>0</v>
      </c>
      <c r="M1232" s="3"/>
      <c r="O1232" s="3"/>
      <c r="P1232" s="3"/>
    </row>
    <row r="1233" spans="2:13" hidden="1">
      <c r="B1233" s="9">
        <v>46215</v>
      </c>
      <c r="C1233" s="53" t="s">
        <v>2975</v>
      </c>
      <c r="D1233" s="3" t="s">
        <v>5005</v>
      </c>
      <c r="E1233" s="3">
        <v>13</v>
      </c>
      <c r="F1233" s="78">
        <v>0</v>
      </c>
      <c r="G1233" s="3">
        <v>0</v>
      </c>
      <c r="H1233" s="3">
        <v>0</v>
      </c>
      <c r="I1233" s="3">
        <v>0</v>
      </c>
      <c r="J1233" s="3">
        <v>0</v>
      </c>
      <c r="K1233" s="3">
        <v>0</v>
      </c>
      <c r="L1233" s="3">
        <v>0</v>
      </c>
      <c r="M1233" s="3"/>
    </row>
    <row r="1234" spans="2:13" hidden="1">
      <c r="B1234" s="9">
        <v>46215</v>
      </c>
      <c r="C1234" s="53" t="s">
        <v>2975</v>
      </c>
      <c r="D1234" s="3" t="s">
        <v>5006</v>
      </c>
      <c r="E1234" s="3">
        <v>3</v>
      </c>
      <c r="F1234" s="78">
        <v>0</v>
      </c>
      <c r="G1234" s="3">
        <v>0</v>
      </c>
      <c r="H1234" s="3">
        <v>0</v>
      </c>
      <c r="I1234" s="3">
        <v>0</v>
      </c>
      <c r="J1234" s="3">
        <v>0</v>
      </c>
      <c r="K1234" s="3">
        <v>0</v>
      </c>
      <c r="L1234" s="3">
        <v>0</v>
      </c>
      <c r="M1234" s="3"/>
    </row>
    <row r="1235" spans="2:13" hidden="1">
      <c r="B1235" s="9">
        <v>46215</v>
      </c>
      <c r="C1235" s="53" t="s">
        <v>2960</v>
      </c>
      <c r="D1235" s="3" t="s">
        <v>4992</v>
      </c>
      <c r="E1235" s="3">
        <v>3</v>
      </c>
      <c r="F1235" s="78">
        <v>0</v>
      </c>
      <c r="G1235" s="3">
        <v>0</v>
      </c>
      <c r="H1235" s="3">
        <v>0</v>
      </c>
      <c r="I1235" s="3">
        <v>0</v>
      </c>
      <c r="J1235" s="3">
        <v>0</v>
      </c>
      <c r="K1235" s="3">
        <v>0</v>
      </c>
      <c r="L1235" s="3">
        <v>0</v>
      </c>
      <c r="M1235" s="3"/>
    </row>
    <row r="1236" spans="2:13" hidden="1">
      <c r="B1236" s="9">
        <v>46215</v>
      </c>
      <c r="C1236" s="53" t="s">
        <v>2381</v>
      </c>
      <c r="D1236" s="3" t="s">
        <v>4830</v>
      </c>
      <c r="E1236" s="3">
        <v>11</v>
      </c>
      <c r="F1236" s="78">
        <v>0</v>
      </c>
      <c r="G1236" s="3">
        <v>0</v>
      </c>
      <c r="H1236" s="3">
        <v>0</v>
      </c>
      <c r="I1236" s="3">
        <v>0</v>
      </c>
      <c r="J1236" s="3">
        <v>0</v>
      </c>
      <c r="K1236" s="3">
        <v>0</v>
      </c>
      <c r="L1236" s="3">
        <v>0</v>
      </c>
      <c r="M1236" s="3"/>
    </row>
    <row r="1237" spans="2:13" hidden="1">
      <c r="B1237" s="9">
        <v>46215</v>
      </c>
      <c r="C1237" s="53" t="s">
        <v>2381</v>
      </c>
      <c r="D1237" s="3" t="s">
        <v>4683</v>
      </c>
      <c r="E1237" s="3">
        <v>3</v>
      </c>
      <c r="F1237" s="11">
        <v>0</v>
      </c>
      <c r="G1237" s="3">
        <v>0</v>
      </c>
      <c r="H1237" s="3">
        <v>2</v>
      </c>
      <c r="I1237" s="3">
        <v>0</v>
      </c>
      <c r="J1237" s="3">
        <v>0</v>
      </c>
      <c r="K1237" s="3">
        <v>0</v>
      </c>
      <c r="L1237" s="3">
        <v>2</v>
      </c>
      <c r="M1237" s="3" t="s">
        <v>5012</v>
      </c>
    </row>
    <row r="1238" spans="2:13" hidden="1">
      <c r="B1238" s="9">
        <v>46215</v>
      </c>
      <c r="C1238" s="53" t="s">
        <v>2381</v>
      </c>
      <c r="D1238" s="3" t="s">
        <v>4828</v>
      </c>
      <c r="E1238" s="3">
        <v>5</v>
      </c>
      <c r="F1238" s="78">
        <v>0</v>
      </c>
      <c r="G1238" s="3">
        <v>0</v>
      </c>
      <c r="H1238" s="3">
        <v>0</v>
      </c>
      <c r="I1238" s="3">
        <v>0</v>
      </c>
      <c r="J1238" s="3">
        <v>0</v>
      </c>
      <c r="K1238" s="3">
        <v>0</v>
      </c>
      <c r="L1238" s="3">
        <v>0</v>
      </c>
      <c r="M1238" s="3"/>
    </row>
    <row r="1239" spans="2:13" hidden="1">
      <c r="B1239" s="9">
        <v>46215</v>
      </c>
      <c r="C1239" s="53" t="s">
        <v>627</v>
      </c>
      <c r="D1239" s="3" t="s">
        <v>5007</v>
      </c>
      <c r="E1239" s="3">
        <v>1</v>
      </c>
      <c r="F1239" s="78">
        <v>0</v>
      </c>
      <c r="G1239" s="3">
        <v>0</v>
      </c>
      <c r="H1239" s="3">
        <v>0</v>
      </c>
      <c r="I1239" s="3">
        <v>0</v>
      </c>
      <c r="J1239" s="3">
        <v>0</v>
      </c>
      <c r="K1239" s="3">
        <v>0</v>
      </c>
      <c r="L1239" s="3">
        <v>0</v>
      </c>
      <c r="M1239" s="3"/>
    </row>
    <row r="1240" spans="2:13" hidden="1">
      <c r="B1240" s="9">
        <v>46215</v>
      </c>
      <c r="C1240" s="53" t="s">
        <v>627</v>
      </c>
      <c r="D1240" s="3" t="s">
        <v>5008</v>
      </c>
      <c r="E1240" s="3">
        <v>13</v>
      </c>
      <c r="F1240" s="11">
        <v>13</v>
      </c>
      <c r="G1240" s="3">
        <v>0</v>
      </c>
      <c r="H1240" s="3">
        <v>0</v>
      </c>
      <c r="I1240" s="3">
        <v>0</v>
      </c>
      <c r="J1240" s="3">
        <v>0</v>
      </c>
      <c r="K1240" s="3">
        <v>0</v>
      </c>
      <c r="L1240" s="3">
        <v>0</v>
      </c>
      <c r="M1240" s="3"/>
    </row>
    <row r="1241" spans="2:13" hidden="1">
      <c r="B1241" s="9">
        <v>46215</v>
      </c>
      <c r="C1241" s="53" t="s">
        <v>2496</v>
      </c>
      <c r="D1241" s="3" t="s">
        <v>4500</v>
      </c>
      <c r="E1241" s="3">
        <v>1</v>
      </c>
      <c r="F1241" s="11">
        <v>1</v>
      </c>
      <c r="G1241" s="3">
        <v>0</v>
      </c>
      <c r="H1241" s="3">
        <v>1</v>
      </c>
      <c r="I1241" s="3">
        <v>0</v>
      </c>
      <c r="J1241" s="3">
        <v>0</v>
      </c>
      <c r="K1241" s="3">
        <v>0</v>
      </c>
      <c r="L1241" s="3">
        <v>1</v>
      </c>
      <c r="M1241" s="3" t="s">
        <v>5013</v>
      </c>
    </row>
    <row r="1242" spans="2:13" hidden="1">
      <c r="B1242" s="9">
        <v>46216</v>
      </c>
      <c r="C1242" s="53" t="s">
        <v>627</v>
      </c>
      <c r="D1242" s="3" t="s">
        <v>5020</v>
      </c>
      <c r="E1242" s="3">
        <v>11</v>
      </c>
      <c r="F1242" s="78">
        <v>0</v>
      </c>
      <c r="G1242" s="3">
        <v>0</v>
      </c>
      <c r="H1242" s="3">
        <v>0</v>
      </c>
      <c r="I1242" s="3">
        <v>0</v>
      </c>
      <c r="J1242" s="3">
        <v>0</v>
      </c>
      <c r="K1242" s="3">
        <v>0</v>
      </c>
      <c r="L1242" s="3">
        <v>0</v>
      </c>
      <c r="M1242" s="3"/>
    </row>
    <row r="1243" spans="2:13" hidden="1">
      <c r="B1243" s="9">
        <v>46216</v>
      </c>
      <c r="C1243" s="53" t="s">
        <v>2960</v>
      </c>
      <c r="D1243" s="3" t="s">
        <v>5021</v>
      </c>
      <c r="E1243" s="3">
        <v>2</v>
      </c>
      <c r="F1243" s="11">
        <v>0</v>
      </c>
      <c r="G1243" s="3">
        <v>0</v>
      </c>
      <c r="H1243" s="3">
        <v>1</v>
      </c>
      <c r="I1243" s="3">
        <v>0</v>
      </c>
      <c r="J1243" s="3">
        <v>0</v>
      </c>
      <c r="K1243" s="3">
        <v>0</v>
      </c>
      <c r="L1243" s="3">
        <v>1</v>
      </c>
      <c r="M1243" s="3" t="s">
        <v>5051</v>
      </c>
    </row>
    <row r="1244" spans="2:13" hidden="1">
      <c r="B1244" s="9">
        <v>46216</v>
      </c>
      <c r="C1244" s="53" t="s">
        <v>627</v>
      </c>
      <c r="D1244" s="3" t="s">
        <v>5022</v>
      </c>
      <c r="E1244" s="3">
        <v>2</v>
      </c>
      <c r="F1244" s="11">
        <v>1</v>
      </c>
      <c r="G1244" s="3">
        <v>0</v>
      </c>
      <c r="H1244" s="3">
        <v>1</v>
      </c>
      <c r="I1244" s="3">
        <v>0</v>
      </c>
      <c r="J1244" s="3">
        <v>0</v>
      </c>
      <c r="K1244" s="3">
        <v>0</v>
      </c>
      <c r="L1244" s="3">
        <v>1</v>
      </c>
      <c r="M1244" s="3" t="s">
        <v>5051</v>
      </c>
    </row>
    <row r="1245" spans="2:13" hidden="1">
      <c r="B1245" s="9">
        <v>46216</v>
      </c>
      <c r="C1245" s="53" t="s">
        <v>627</v>
      </c>
      <c r="D1245" s="3" t="s">
        <v>5023</v>
      </c>
      <c r="E1245" s="3">
        <v>1</v>
      </c>
      <c r="F1245" s="78">
        <v>0</v>
      </c>
      <c r="G1245" s="3">
        <v>0</v>
      </c>
      <c r="H1245" s="3">
        <v>0</v>
      </c>
      <c r="I1245" s="3">
        <v>0</v>
      </c>
      <c r="J1245" s="3">
        <v>0</v>
      </c>
      <c r="K1245" s="3">
        <v>0</v>
      </c>
      <c r="L1245" s="3">
        <v>0</v>
      </c>
      <c r="M1245" s="3"/>
    </row>
    <row r="1246" spans="2:13" hidden="1">
      <c r="B1246" s="9">
        <v>46216</v>
      </c>
      <c r="C1246" s="53" t="s">
        <v>2381</v>
      </c>
      <c r="D1246" s="3" t="s">
        <v>4942</v>
      </c>
      <c r="E1246" s="3">
        <v>7</v>
      </c>
      <c r="F1246" s="78">
        <v>0</v>
      </c>
      <c r="G1246" s="3">
        <v>0</v>
      </c>
      <c r="H1246" s="3">
        <v>0</v>
      </c>
      <c r="I1246" s="3">
        <v>0</v>
      </c>
      <c r="J1246" s="3">
        <v>0</v>
      </c>
      <c r="K1246" s="3">
        <v>0</v>
      </c>
      <c r="L1246" s="3">
        <v>0</v>
      </c>
      <c r="M1246" s="3"/>
    </row>
    <row r="1247" spans="2:13" hidden="1">
      <c r="B1247" s="9">
        <v>46216</v>
      </c>
      <c r="C1247" s="53" t="s">
        <v>2381</v>
      </c>
      <c r="D1247" s="3" t="s">
        <v>4635</v>
      </c>
      <c r="E1247" s="3">
        <v>2</v>
      </c>
      <c r="F1247" s="78">
        <v>0</v>
      </c>
      <c r="G1247" s="3">
        <v>0</v>
      </c>
      <c r="H1247" s="3">
        <v>0</v>
      </c>
      <c r="I1247" s="3">
        <v>0</v>
      </c>
      <c r="J1247" s="3">
        <v>0</v>
      </c>
      <c r="K1247" s="3">
        <v>0</v>
      </c>
      <c r="L1247" s="3">
        <v>0</v>
      </c>
      <c r="M1247" s="3"/>
    </row>
    <row r="1248" spans="2:13" hidden="1">
      <c r="B1248" s="9">
        <v>46216</v>
      </c>
      <c r="C1248" s="53" t="s">
        <v>627</v>
      </c>
      <c r="D1248" s="3" t="s">
        <v>5024</v>
      </c>
      <c r="E1248" s="3">
        <v>2</v>
      </c>
      <c r="F1248" s="78">
        <v>0</v>
      </c>
      <c r="G1248" s="3">
        <v>0</v>
      </c>
      <c r="H1248" s="3">
        <v>0</v>
      </c>
      <c r="I1248" s="3">
        <v>0</v>
      </c>
      <c r="J1248" s="3">
        <v>0</v>
      </c>
      <c r="K1248" s="3">
        <v>0</v>
      </c>
      <c r="L1248" s="3">
        <v>0</v>
      </c>
      <c r="M1248" s="3"/>
    </row>
    <row r="1249" spans="2:16" hidden="1">
      <c r="B1249" s="9">
        <v>46216</v>
      </c>
      <c r="C1249" s="53" t="s">
        <v>627</v>
      </c>
      <c r="D1249" s="3" t="s">
        <v>5025</v>
      </c>
      <c r="E1249" s="3">
        <v>6</v>
      </c>
      <c r="F1249" s="78">
        <v>0</v>
      </c>
      <c r="G1249" s="3">
        <v>0</v>
      </c>
      <c r="H1249" s="3">
        <v>0</v>
      </c>
      <c r="I1249" s="3">
        <v>0</v>
      </c>
      <c r="J1249" s="3">
        <v>0</v>
      </c>
      <c r="K1249" s="3">
        <v>0</v>
      </c>
      <c r="L1249" s="3">
        <v>0</v>
      </c>
      <c r="M1249" s="3"/>
    </row>
    <row r="1250" spans="2:16" hidden="1">
      <c r="B1250" s="9">
        <v>46216</v>
      </c>
      <c r="C1250" s="53" t="s">
        <v>627</v>
      </c>
      <c r="D1250" s="3" t="s">
        <v>5026</v>
      </c>
      <c r="E1250" s="3">
        <v>1</v>
      </c>
      <c r="F1250" s="78">
        <v>0</v>
      </c>
      <c r="G1250" s="3">
        <v>0</v>
      </c>
      <c r="H1250" s="3">
        <v>0</v>
      </c>
      <c r="I1250" s="3">
        <v>0</v>
      </c>
      <c r="J1250" s="3">
        <v>0</v>
      </c>
      <c r="K1250" s="3">
        <v>0</v>
      </c>
      <c r="L1250" s="3">
        <v>0</v>
      </c>
      <c r="M1250" s="3"/>
    </row>
    <row r="1251" spans="2:16" hidden="1">
      <c r="B1251" s="9">
        <v>46216</v>
      </c>
      <c r="C1251" s="53" t="s">
        <v>627</v>
      </c>
      <c r="D1251" s="3" t="s">
        <v>5027</v>
      </c>
      <c r="E1251" s="3">
        <v>2</v>
      </c>
      <c r="F1251" s="78">
        <v>0</v>
      </c>
      <c r="G1251" s="3">
        <v>0</v>
      </c>
      <c r="H1251" s="3">
        <v>0</v>
      </c>
      <c r="I1251" s="3">
        <v>0</v>
      </c>
      <c r="J1251" s="3">
        <v>0</v>
      </c>
      <c r="K1251" s="3">
        <v>0</v>
      </c>
      <c r="L1251" s="3">
        <v>0</v>
      </c>
      <c r="M1251" s="3"/>
    </row>
    <row r="1252" spans="2:16" hidden="1">
      <c r="B1252" s="9">
        <v>46216</v>
      </c>
      <c r="C1252" s="53" t="s">
        <v>627</v>
      </c>
      <c r="D1252" s="3" t="s">
        <v>5028</v>
      </c>
      <c r="E1252" s="3">
        <v>12</v>
      </c>
      <c r="F1252" s="11">
        <v>0</v>
      </c>
      <c r="G1252" s="3">
        <v>0</v>
      </c>
      <c r="H1252" s="3">
        <v>2</v>
      </c>
      <c r="I1252" s="3">
        <v>0</v>
      </c>
      <c r="J1252" s="3">
        <v>0</v>
      </c>
      <c r="K1252" s="3">
        <v>0</v>
      </c>
      <c r="L1252" s="3">
        <v>2</v>
      </c>
      <c r="M1252" s="3" t="s">
        <v>5051</v>
      </c>
      <c r="O1252" s="13" t="s">
        <v>5051</v>
      </c>
      <c r="P1252" s="13" t="s">
        <v>5051</v>
      </c>
    </row>
    <row r="1253" spans="2:16" hidden="1">
      <c r="B1253" s="9">
        <v>46216</v>
      </c>
      <c r="C1253" s="53" t="s">
        <v>627</v>
      </c>
      <c r="D1253" s="3" t="s">
        <v>5029</v>
      </c>
      <c r="E1253" s="3">
        <v>1</v>
      </c>
      <c r="F1253" s="78">
        <v>0</v>
      </c>
      <c r="G1253" s="3">
        <v>0</v>
      </c>
      <c r="H1253" s="3">
        <v>0</v>
      </c>
      <c r="I1253" s="3">
        <v>0</v>
      </c>
      <c r="J1253" s="3">
        <v>0</v>
      </c>
      <c r="K1253" s="3">
        <v>0</v>
      </c>
      <c r="L1253" s="3">
        <v>0</v>
      </c>
      <c r="M1253" s="3"/>
    </row>
    <row r="1254" spans="2:16" hidden="1">
      <c r="B1254" s="9">
        <v>46216</v>
      </c>
      <c r="C1254" s="53" t="s">
        <v>627</v>
      </c>
      <c r="D1254" s="3" t="s">
        <v>5030</v>
      </c>
      <c r="E1254" s="3">
        <v>11</v>
      </c>
      <c r="F1254" s="11">
        <v>0</v>
      </c>
      <c r="G1254" s="3">
        <v>0</v>
      </c>
      <c r="H1254" s="3">
        <v>2</v>
      </c>
      <c r="I1254" s="3">
        <v>0</v>
      </c>
      <c r="J1254" s="3">
        <v>0</v>
      </c>
      <c r="K1254" s="3">
        <v>0</v>
      </c>
      <c r="L1254" s="3">
        <v>2</v>
      </c>
      <c r="M1254" s="3" t="s">
        <v>5051</v>
      </c>
    </row>
    <row r="1255" spans="2:16" hidden="1">
      <c r="B1255" s="9">
        <v>46216</v>
      </c>
      <c r="C1255" s="53" t="s">
        <v>2496</v>
      </c>
      <c r="D1255" s="3" t="s">
        <v>5031</v>
      </c>
      <c r="E1255" s="3">
        <v>2</v>
      </c>
      <c r="F1255" s="78">
        <v>0</v>
      </c>
      <c r="G1255" s="3">
        <v>0</v>
      </c>
      <c r="H1255" s="3">
        <v>0</v>
      </c>
      <c r="I1255" s="3">
        <v>0</v>
      </c>
      <c r="J1255" s="3">
        <v>0</v>
      </c>
      <c r="K1255" s="3">
        <v>0</v>
      </c>
      <c r="L1255" s="3">
        <v>0</v>
      </c>
      <c r="M1255" s="3"/>
    </row>
    <row r="1256" spans="2:16" hidden="1">
      <c r="B1256" s="9">
        <v>46216</v>
      </c>
      <c r="C1256" s="53" t="s">
        <v>2496</v>
      </c>
      <c r="D1256" s="3" t="s">
        <v>4888</v>
      </c>
      <c r="E1256" s="3">
        <v>1</v>
      </c>
      <c r="F1256" s="78">
        <v>0</v>
      </c>
      <c r="G1256" s="3">
        <v>0</v>
      </c>
      <c r="H1256" s="3">
        <v>0</v>
      </c>
      <c r="I1256" s="3">
        <v>0</v>
      </c>
      <c r="J1256" s="3">
        <v>0</v>
      </c>
      <c r="K1256" s="3">
        <v>0</v>
      </c>
      <c r="L1256" s="3">
        <v>0</v>
      </c>
      <c r="M1256" s="3"/>
    </row>
    <row r="1257" spans="2:16" hidden="1">
      <c r="B1257" s="9">
        <v>46216</v>
      </c>
      <c r="C1257" s="53" t="s">
        <v>2381</v>
      </c>
      <c r="D1257" s="3" t="s">
        <v>4965</v>
      </c>
      <c r="E1257" s="3">
        <v>13</v>
      </c>
      <c r="F1257" s="78">
        <v>0</v>
      </c>
      <c r="G1257" s="3">
        <v>0</v>
      </c>
      <c r="H1257" s="3">
        <v>0</v>
      </c>
      <c r="I1257" s="3">
        <v>0</v>
      </c>
      <c r="J1257" s="3">
        <v>0</v>
      </c>
      <c r="K1257" s="3">
        <v>0</v>
      </c>
      <c r="L1257" s="3">
        <v>0</v>
      </c>
      <c r="M1257" s="3"/>
    </row>
    <row r="1258" spans="2:16" hidden="1">
      <c r="B1258" s="9">
        <v>46216</v>
      </c>
      <c r="C1258" s="53" t="s">
        <v>2975</v>
      </c>
      <c r="D1258" s="3" t="s">
        <v>5032</v>
      </c>
      <c r="E1258" s="3">
        <v>13</v>
      </c>
      <c r="F1258" s="78">
        <v>0</v>
      </c>
      <c r="G1258" s="3">
        <v>0</v>
      </c>
      <c r="H1258" s="3">
        <v>0</v>
      </c>
      <c r="I1258" s="3">
        <v>0</v>
      </c>
      <c r="J1258" s="3">
        <v>0</v>
      </c>
      <c r="K1258" s="3">
        <v>0</v>
      </c>
      <c r="L1258" s="3">
        <v>0</v>
      </c>
      <c r="M1258" s="3"/>
    </row>
    <row r="1259" spans="2:16" hidden="1">
      <c r="B1259" s="9">
        <v>46216</v>
      </c>
      <c r="C1259" s="53" t="s">
        <v>627</v>
      </c>
      <c r="D1259" s="3" t="s">
        <v>5033</v>
      </c>
      <c r="E1259" s="3">
        <v>13</v>
      </c>
      <c r="F1259" s="78">
        <v>0</v>
      </c>
      <c r="G1259" s="3">
        <v>0</v>
      </c>
      <c r="H1259" s="3">
        <v>0</v>
      </c>
      <c r="I1259" s="3">
        <v>0</v>
      </c>
      <c r="J1259" s="3">
        <v>0</v>
      </c>
      <c r="K1259" s="3">
        <v>0</v>
      </c>
      <c r="L1259" s="3">
        <v>0</v>
      </c>
      <c r="M1259" s="3"/>
    </row>
    <row r="1260" spans="2:16" hidden="1">
      <c r="B1260" s="9">
        <v>46216</v>
      </c>
      <c r="C1260" s="53" t="s">
        <v>2960</v>
      </c>
      <c r="D1260" s="3" t="s">
        <v>5034</v>
      </c>
      <c r="E1260" s="3">
        <v>2</v>
      </c>
      <c r="F1260" s="78">
        <v>0</v>
      </c>
      <c r="G1260" s="3">
        <v>0</v>
      </c>
      <c r="H1260" s="3">
        <v>0</v>
      </c>
      <c r="I1260" s="3">
        <v>0</v>
      </c>
      <c r="J1260" s="3">
        <v>0</v>
      </c>
      <c r="K1260" s="3">
        <v>0</v>
      </c>
      <c r="L1260" s="3">
        <v>0</v>
      </c>
      <c r="M1260" s="3"/>
    </row>
    <row r="1261" spans="2:16" hidden="1">
      <c r="B1261" s="9">
        <v>46216</v>
      </c>
      <c r="C1261" s="53" t="s">
        <v>2975</v>
      </c>
      <c r="D1261" s="3" t="s">
        <v>5035</v>
      </c>
      <c r="E1261" s="3">
        <v>12</v>
      </c>
      <c r="F1261" s="78">
        <v>0</v>
      </c>
      <c r="G1261" s="3">
        <v>0</v>
      </c>
      <c r="H1261" s="3">
        <v>0</v>
      </c>
      <c r="I1261" s="3">
        <v>0</v>
      </c>
      <c r="J1261" s="3">
        <v>0</v>
      </c>
      <c r="K1261" s="3">
        <v>0</v>
      </c>
      <c r="L1261" s="3">
        <v>0</v>
      </c>
      <c r="M1261" s="3"/>
    </row>
    <row r="1262" spans="2:16" hidden="1">
      <c r="B1262" s="9">
        <v>46216</v>
      </c>
      <c r="C1262" s="53" t="s">
        <v>2975</v>
      </c>
      <c r="D1262" s="3" t="s">
        <v>5036</v>
      </c>
      <c r="E1262" s="3">
        <v>3</v>
      </c>
      <c r="F1262" s="11">
        <v>0</v>
      </c>
      <c r="G1262" s="3">
        <v>0</v>
      </c>
      <c r="H1262" s="3">
        <v>1</v>
      </c>
      <c r="I1262" s="3">
        <v>0</v>
      </c>
      <c r="J1262" s="3">
        <v>0</v>
      </c>
      <c r="K1262" s="3">
        <v>0</v>
      </c>
      <c r="L1262" s="3">
        <v>1</v>
      </c>
      <c r="M1262" s="3" t="s">
        <v>5051</v>
      </c>
    </row>
    <row r="1263" spans="2:16" hidden="1">
      <c r="B1263" s="9">
        <v>46216</v>
      </c>
      <c r="C1263" s="53" t="s">
        <v>627</v>
      </c>
      <c r="D1263" s="3" t="s">
        <v>5037</v>
      </c>
      <c r="E1263" s="3">
        <v>1</v>
      </c>
      <c r="F1263" s="78">
        <v>0</v>
      </c>
      <c r="G1263" s="3">
        <v>0</v>
      </c>
      <c r="H1263" s="3">
        <v>0</v>
      </c>
      <c r="I1263" s="3">
        <v>0</v>
      </c>
      <c r="J1263" s="3">
        <v>0</v>
      </c>
      <c r="K1263" s="3">
        <v>0</v>
      </c>
      <c r="L1263" s="3">
        <v>0</v>
      </c>
      <c r="M1263" s="3"/>
    </row>
    <row r="1264" spans="2:16" hidden="1">
      <c r="B1264" s="9">
        <v>46216</v>
      </c>
      <c r="C1264" s="53" t="s">
        <v>2960</v>
      </c>
      <c r="D1264" s="3" t="s">
        <v>5038</v>
      </c>
      <c r="E1264" s="3">
        <v>2</v>
      </c>
      <c r="F1264" s="11">
        <v>0</v>
      </c>
      <c r="G1264" s="3">
        <v>0</v>
      </c>
      <c r="H1264" s="3">
        <v>1</v>
      </c>
      <c r="I1264" s="3">
        <v>0</v>
      </c>
      <c r="J1264" s="3">
        <v>0</v>
      </c>
      <c r="K1264" s="3">
        <v>0</v>
      </c>
      <c r="L1264" s="3">
        <v>1</v>
      </c>
      <c r="M1264" s="3"/>
      <c r="O1264" s="13" t="s">
        <v>5052</v>
      </c>
      <c r="P1264" s="13" t="s">
        <v>5052</v>
      </c>
    </row>
    <row r="1265" spans="2:16" hidden="1">
      <c r="B1265" s="9">
        <v>46216</v>
      </c>
      <c r="C1265" s="53" t="s">
        <v>2381</v>
      </c>
      <c r="D1265" s="3" t="s">
        <v>4943</v>
      </c>
      <c r="E1265" s="3">
        <v>11</v>
      </c>
      <c r="F1265" s="78">
        <v>0</v>
      </c>
      <c r="G1265" s="3">
        <v>0</v>
      </c>
      <c r="H1265" s="3">
        <v>0</v>
      </c>
      <c r="I1265" s="3">
        <v>0</v>
      </c>
      <c r="J1265" s="3">
        <v>0</v>
      </c>
      <c r="K1265" s="3">
        <v>0</v>
      </c>
      <c r="L1265" s="3">
        <v>0</v>
      </c>
      <c r="M1265" s="3"/>
    </row>
    <row r="1266" spans="2:16" hidden="1">
      <c r="B1266" s="9">
        <v>46216</v>
      </c>
      <c r="C1266" s="53" t="s">
        <v>627</v>
      </c>
      <c r="D1266" s="3" t="s">
        <v>5039</v>
      </c>
      <c r="E1266" s="3">
        <v>3</v>
      </c>
      <c r="F1266" s="78">
        <v>0</v>
      </c>
      <c r="G1266" s="3">
        <v>0</v>
      </c>
      <c r="H1266" s="3">
        <v>0</v>
      </c>
      <c r="I1266" s="3">
        <v>0</v>
      </c>
      <c r="J1266" s="3">
        <v>0</v>
      </c>
      <c r="K1266" s="3">
        <v>0</v>
      </c>
      <c r="L1266" s="3">
        <v>0</v>
      </c>
      <c r="M1266" s="3"/>
    </row>
    <row r="1267" spans="2:16" hidden="1">
      <c r="B1267" s="9">
        <v>46216</v>
      </c>
      <c r="C1267" s="53" t="s">
        <v>627</v>
      </c>
      <c r="D1267" s="3" t="s">
        <v>5040</v>
      </c>
      <c r="E1267" s="3">
        <v>1</v>
      </c>
      <c r="F1267" s="78">
        <v>0</v>
      </c>
      <c r="G1267" s="3">
        <v>0</v>
      </c>
      <c r="H1267" s="3">
        <v>0</v>
      </c>
      <c r="I1267" s="3">
        <v>0</v>
      </c>
      <c r="J1267" s="3">
        <v>0</v>
      </c>
      <c r="K1267" s="3">
        <v>0</v>
      </c>
      <c r="L1267" s="3">
        <v>0</v>
      </c>
      <c r="M1267" s="3"/>
    </row>
    <row r="1268" spans="2:16" hidden="1">
      <c r="B1268" s="9">
        <v>46216</v>
      </c>
      <c r="C1268" s="53" t="s">
        <v>627</v>
      </c>
      <c r="D1268" s="3" t="s">
        <v>5041</v>
      </c>
      <c r="E1268" s="3">
        <v>6</v>
      </c>
      <c r="F1268" s="11">
        <v>0</v>
      </c>
      <c r="G1268" s="3">
        <v>0</v>
      </c>
      <c r="H1268" s="3">
        <v>1</v>
      </c>
      <c r="I1268" s="3">
        <v>0</v>
      </c>
      <c r="J1268" s="3">
        <v>0</v>
      </c>
      <c r="K1268" s="3">
        <v>0</v>
      </c>
      <c r="L1268" s="3">
        <v>1</v>
      </c>
      <c r="M1268" s="3"/>
      <c r="O1268" s="13" t="s">
        <v>5052</v>
      </c>
      <c r="P1268" s="13" t="s">
        <v>5052</v>
      </c>
    </row>
    <row r="1269" spans="2:16" hidden="1">
      <c r="B1269" s="9">
        <v>46216</v>
      </c>
      <c r="C1269" s="53" t="s">
        <v>2381</v>
      </c>
      <c r="D1269" s="3" t="s">
        <v>4738</v>
      </c>
      <c r="E1269" s="3">
        <v>11</v>
      </c>
      <c r="F1269" s="11">
        <v>0</v>
      </c>
      <c r="G1269" s="3">
        <v>0</v>
      </c>
      <c r="H1269" s="3">
        <v>1</v>
      </c>
      <c r="I1269" s="3">
        <v>0</v>
      </c>
      <c r="J1269" s="3">
        <v>0</v>
      </c>
      <c r="K1269" s="3">
        <v>0</v>
      </c>
      <c r="L1269" s="3">
        <v>1</v>
      </c>
      <c r="M1269" s="3"/>
      <c r="O1269" s="13" t="s">
        <v>5052</v>
      </c>
      <c r="P1269" s="13" t="s">
        <v>5052</v>
      </c>
    </row>
    <row r="1270" spans="2:16" hidden="1">
      <c r="B1270" s="9">
        <v>46216</v>
      </c>
      <c r="C1270" s="53" t="s">
        <v>627</v>
      </c>
      <c r="D1270" s="3" t="s">
        <v>5042</v>
      </c>
      <c r="E1270" s="3">
        <v>1</v>
      </c>
      <c r="F1270" s="78">
        <v>0</v>
      </c>
      <c r="G1270" s="3">
        <v>0</v>
      </c>
      <c r="H1270" s="3">
        <v>0</v>
      </c>
      <c r="I1270" s="3">
        <v>0</v>
      </c>
      <c r="J1270" s="3">
        <v>0</v>
      </c>
      <c r="K1270" s="3">
        <v>0</v>
      </c>
      <c r="L1270" s="3">
        <v>0</v>
      </c>
      <c r="M1270" s="3"/>
    </row>
    <row r="1271" spans="2:16" hidden="1">
      <c r="B1271" s="9">
        <v>46216</v>
      </c>
      <c r="C1271" s="53" t="s">
        <v>2960</v>
      </c>
      <c r="D1271" s="3" t="s">
        <v>5043</v>
      </c>
      <c r="E1271" s="3">
        <v>1</v>
      </c>
      <c r="F1271" s="78">
        <v>0</v>
      </c>
      <c r="G1271" s="3">
        <v>0</v>
      </c>
      <c r="H1271" s="3">
        <v>0</v>
      </c>
      <c r="I1271" s="3">
        <v>0</v>
      </c>
      <c r="J1271" s="3">
        <v>0</v>
      </c>
      <c r="K1271" s="3">
        <v>0</v>
      </c>
      <c r="L1271" s="3">
        <v>0</v>
      </c>
      <c r="M1271" s="3"/>
    </row>
    <row r="1272" spans="2:16" hidden="1">
      <c r="B1272" s="9">
        <v>46216</v>
      </c>
      <c r="C1272" s="53" t="s">
        <v>2960</v>
      </c>
      <c r="D1272" s="3" t="s">
        <v>5044</v>
      </c>
      <c r="E1272" s="3">
        <v>1</v>
      </c>
      <c r="F1272" s="78">
        <v>0</v>
      </c>
      <c r="G1272" s="3">
        <v>0</v>
      </c>
      <c r="H1272" s="3">
        <v>0</v>
      </c>
      <c r="I1272" s="3">
        <v>0</v>
      </c>
      <c r="J1272" s="3">
        <v>0</v>
      </c>
      <c r="K1272" s="3">
        <v>0</v>
      </c>
      <c r="L1272" s="3">
        <v>0</v>
      </c>
      <c r="M1272" s="3"/>
    </row>
    <row r="1273" spans="2:16" hidden="1">
      <c r="B1273" s="9">
        <v>46216</v>
      </c>
      <c r="C1273" s="53" t="s">
        <v>2960</v>
      </c>
      <c r="D1273" s="3" t="s">
        <v>5045</v>
      </c>
      <c r="E1273" s="3">
        <v>2</v>
      </c>
      <c r="F1273" s="78">
        <v>0</v>
      </c>
      <c r="G1273" s="3">
        <v>0</v>
      </c>
      <c r="H1273" s="3">
        <v>0</v>
      </c>
      <c r="I1273" s="3">
        <v>0</v>
      </c>
      <c r="J1273" s="3">
        <v>0</v>
      </c>
      <c r="K1273" s="3">
        <v>0</v>
      </c>
      <c r="L1273" s="3">
        <v>0</v>
      </c>
      <c r="M1273" s="3"/>
    </row>
    <row r="1274" spans="2:16" hidden="1">
      <c r="B1274" s="9">
        <v>46216</v>
      </c>
      <c r="C1274" s="53" t="s">
        <v>2960</v>
      </c>
      <c r="D1274" s="3" t="s">
        <v>5046</v>
      </c>
      <c r="E1274" s="3">
        <v>1</v>
      </c>
      <c r="F1274" s="11">
        <v>0</v>
      </c>
      <c r="G1274" s="3">
        <v>0</v>
      </c>
      <c r="H1274" s="3">
        <v>1</v>
      </c>
      <c r="I1274" s="3">
        <v>0</v>
      </c>
      <c r="J1274" s="3">
        <v>0</v>
      </c>
      <c r="K1274" s="3">
        <v>0</v>
      </c>
      <c r="L1274" s="3">
        <v>1</v>
      </c>
      <c r="M1274" s="3"/>
      <c r="O1274" s="13" t="s">
        <v>5052</v>
      </c>
      <c r="P1274" s="13" t="s">
        <v>5052</v>
      </c>
    </row>
    <row r="1275" spans="2:16" hidden="1">
      <c r="B1275" s="9">
        <v>46216</v>
      </c>
      <c r="C1275" s="53" t="s">
        <v>2960</v>
      </c>
      <c r="D1275" s="3" t="s">
        <v>5047</v>
      </c>
      <c r="E1275" s="3">
        <v>1</v>
      </c>
      <c r="F1275" s="78">
        <v>0</v>
      </c>
      <c r="G1275" s="3">
        <v>0</v>
      </c>
      <c r="H1275" s="3">
        <v>0</v>
      </c>
      <c r="I1275" s="3">
        <v>0</v>
      </c>
      <c r="J1275" s="3">
        <v>0</v>
      </c>
      <c r="K1275" s="3">
        <v>0</v>
      </c>
      <c r="L1275" s="3">
        <v>0</v>
      </c>
      <c r="M1275" s="3"/>
    </row>
    <row r="1276" spans="2:16" hidden="1">
      <c r="B1276" s="9">
        <v>46216</v>
      </c>
      <c r="C1276" s="53" t="s">
        <v>2496</v>
      </c>
      <c r="D1276" s="3" t="s">
        <v>5048</v>
      </c>
      <c r="E1276" s="3">
        <v>1</v>
      </c>
      <c r="F1276" s="11">
        <v>1</v>
      </c>
      <c r="G1276" s="3">
        <v>0</v>
      </c>
      <c r="H1276" s="3">
        <v>3</v>
      </c>
      <c r="I1276" s="3">
        <v>0</v>
      </c>
      <c r="J1276" s="3">
        <v>0</v>
      </c>
      <c r="K1276" s="3">
        <v>0</v>
      </c>
      <c r="L1276" s="3">
        <v>3</v>
      </c>
      <c r="M1276" s="3" t="s">
        <v>5051</v>
      </c>
    </row>
    <row r="1277" spans="2:16" hidden="1">
      <c r="B1277" s="9">
        <v>46217</v>
      </c>
      <c r="C1277" s="53" t="s">
        <v>627</v>
      </c>
      <c r="D1277" s="3" t="s">
        <v>5056</v>
      </c>
      <c r="E1277" s="3">
        <v>6</v>
      </c>
      <c r="F1277" s="78">
        <v>0</v>
      </c>
      <c r="G1277" s="3">
        <v>0</v>
      </c>
      <c r="H1277" s="3">
        <v>0</v>
      </c>
      <c r="I1277" s="3">
        <v>0</v>
      </c>
      <c r="J1277" s="3">
        <v>0</v>
      </c>
      <c r="K1277" s="3">
        <v>0</v>
      </c>
      <c r="L1277" s="3">
        <v>0</v>
      </c>
      <c r="M1277" s="3"/>
    </row>
    <row r="1278" spans="2:16" hidden="1">
      <c r="B1278" s="9">
        <v>46217</v>
      </c>
      <c r="C1278" s="53" t="s">
        <v>2975</v>
      </c>
      <c r="D1278" s="3" t="s">
        <v>5057</v>
      </c>
      <c r="E1278" s="3">
        <v>3</v>
      </c>
      <c r="F1278" s="78">
        <v>0</v>
      </c>
      <c r="G1278" s="3">
        <v>0</v>
      </c>
      <c r="H1278" s="3">
        <v>0</v>
      </c>
      <c r="I1278" s="3">
        <v>0</v>
      </c>
      <c r="J1278" s="3">
        <v>0</v>
      </c>
      <c r="K1278" s="3">
        <v>0</v>
      </c>
      <c r="L1278" s="3">
        <v>0</v>
      </c>
      <c r="M1278" s="3"/>
    </row>
    <row r="1279" spans="2:16" hidden="1">
      <c r="B1279" s="9">
        <v>46217</v>
      </c>
      <c r="C1279" s="53" t="s">
        <v>2381</v>
      </c>
      <c r="D1279" s="3" t="s">
        <v>4684</v>
      </c>
      <c r="E1279" s="3">
        <v>4</v>
      </c>
      <c r="F1279" s="78">
        <v>0</v>
      </c>
      <c r="G1279" s="3">
        <v>0</v>
      </c>
      <c r="H1279" s="3">
        <v>0</v>
      </c>
      <c r="I1279" s="3">
        <v>0</v>
      </c>
      <c r="J1279" s="3">
        <v>0</v>
      </c>
      <c r="K1279" s="3">
        <v>0</v>
      </c>
      <c r="L1279" s="3">
        <v>0</v>
      </c>
      <c r="M1279" s="3"/>
    </row>
    <row r="1280" spans="2:16" hidden="1">
      <c r="B1280" s="9">
        <v>46217</v>
      </c>
      <c r="C1280" s="53" t="s">
        <v>2381</v>
      </c>
      <c r="D1280" s="3" t="s">
        <v>4941</v>
      </c>
      <c r="E1280" s="3">
        <v>13</v>
      </c>
      <c r="F1280" s="11">
        <v>1</v>
      </c>
      <c r="G1280" s="3">
        <v>0</v>
      </c>
      <c r="H1280" s="3">
        <v>1</v>
      </c>
      <c r="I1280" s="3">
        <v>0</v>
      </c>
      <c r="J1280" s="3">
        <v>0</v>
      </c>
      <c r="K1280" s="3">
        <v>0</v>
      </c>
      <c r="L1280" s="3">
        <v>1</v>
      </c>
      <c r="M1280" s="3" t="s">
        <v>5065</v>
      </c>
      <c r="N1280" s="13" t="s">
        <v>5065</v>
      </c>
    </row>
    <row r="1281" spans="2:14" hidden="1">
      <c r="B1281" s="9">
        <v>46217</v>
      </c>
      <c r="C1281" s="53" t="s">
        <v>627</v>
      </c>
      <c r="D1281" s="3" t="s">
        <v>5058</v>
      </c>
      <c r="E1281" s="3">
        <v>4</v>
      </c>
      <c r="F1281" s="78">
        <v>0</v>
      </c>
      <c r="G1281" s="3">
        <v>0</v>
      </c>
      <c r="H1281" s="3">
        <v>0</v>
      </c>
      <c r="I1281" s="3">
        <v>0</v>
      </c>
      <c r="J1281" s="3">
        <v>0</v>
      </c>
      <c r="K1281" s="3">
        <v>0</v>
      </c>
      <c r="L1281" s="3">
        <v>0</v>
      </c>
      <c r="M1281" s="3"/>
    </row>
    <row r="1282" spans="2:14" hidden="1">
      <c r="B1282" s="9">
        <v>46217</v>
      </c>
      <c r="C1282" s="53" t="s">
        <v>627</v>
      </c>
      <c r="D1282" s="3" t="s">
        <v>5059</v>
      </c>
      <c r="E1282" s="3">
        <v>3</v>
      </c>
      <c r="F1282" s="78">
        <v>0</v>
      </c>
      <c r="G1282" s="3">
        <v>0</v>
      </c>
      <c r="H1282" s="3">
        <v>0</v>
      </c>
      <c r="I1282" s="3">
        <v>0</v>
      </c>
      <c r="J1282" s="3">
        <v>0</v>
      </c>
      <c r="K1282" s="3">
        <v>0</v>
      </c>
      <c r="L1282" s="3">
        <v>0</v>
      </c>
      <c r="M1282" s="3"/>
    </row>
    <row r="1283" spans="2:14" hidden="1">
      <c r="B1283" s="9">
        <v>46217</v>
      </c>
      <c r="C1283" s="53" t="s">
        <v>2381</v>
      </c>
      <c r="D1283" s="3" t="s">
        <v>4786</v>
      </c>
      <c r="E1283" s="3">
        <v>13</v>
      </c>
      <c r="F1283" s="11">
        <v>0</v>
      </c>
      <c r="G1283" s="11">
        <v>0</v>
      </c>
      <c r="H1283" s="11">
        <v>0</v>
      </c>
      <c r="I1283" s="11">
        <v>0</v>
      </c>
      <c r="J1283" s="11">
        <v>0</v>
      </c>
      <c r="K1283" s="11">
        <v>0</v>
      </c>
      <c r="L1283" s="11">
        <v>0</v>
      </c>
      <c r="M1283" s="3"/>
    </row>
    <row r="1284" spans="2:14" hidden="1">
      <c r="B1284" s="9">
        <v>46217</v>
      </c>
      <c r="C1284" s="53" t="s">
        <v>627</v>
      </c>
      <c r="D1284" s="3" t="s">
        <v>5060</v>
      </c>
      <c r="E1284" s="3">
        <v>11</v>
      </c>
      <c r="F1284" s="11">
        <v>0</v>
      </c>
      <c r="G1284" s="11">
        <v>0</v>
      </c>
      <c r="H1284" s="11">
        <v>0</v>
      </c>
      <c r="I1284" s="11">
        <v>0</v>
      </c>
      <c r="J1284" s="11">
        <v>0</v>
      </c>
      <c r="K1284" s="11">
        <v>0</v>
      </c>
      <c r="L1284" s="11">
        <v>0</v>
      </c>
      <c r="M1284" s="3"/>
    </row>
    <row r="1285" spans="2:14" hidden="1">
      <c r="B1285" s="9">
        <v>46217</v>
      </c>
      <c r="C1285" s="53" t="s">
        <v>2496</v>
      </c>
      <c r="D1285" s="3" t="s">
        <v>4518</v>
      </c>
      <c r="E1285" s="3">
        <v>5</v>
      </c>
      <c r="F1285" s="11">
        <v>0</v>
      </c>
      <c r="G1285" s="3">
        <v>0</v>
      </c>
      <c r="H1285" s="3">
        <v>2</v>
      </c>
      <c r="I1285" s="3">
        <v>0</v>
      </c>
      <c r="J1285" s="3">
        <v>0</v>
      </c>
      <c r="K1285" s="3">
        <v>0</v>
      </c>
      <c r="L1285" s="3">
        <v>2</v>
      </c>
      <c r="M1285" s="3" t="s">
        <v>5066</v>
      </c>
    </row>
    <row r="1286" spans="2:14" hidden="1">
      <c r="B1286" s="9">
        <v>46217</v>
      </c>
      <c r="C1286" s="53" t="s">
        <v>2496</v>
      </c>
      <c r="D1286" s="3" t="s">
        <v>4494</v>
      </c>
      <c r="E1286" s="3">
        <v>1</v>
      </c>
      <c r="F1286" s="78">
        <v>0</v>
      </c>
      <c r="G1286" s="3">
        <v>0</v>
      </c>
      <c r="H1286" s="3">
        <v>0</v>
      </c>
      <c r="I1286" s="3">
        <v>0</v>
      </c>
      <c r="J1286" s="3">
        <v>0</v>
      </c>
      <c r="K1286" s="3">
        <v>0</v>
      </c>
      <c r="L1286" s="3">
        <v>0</v>
      </c>
      <c r="M1286" s="3"/>
    </row>
    <row r="1287" spans="2:14" hidden="1">
      <c r="B1287" s="9">
        <v>46217</v>
      </c>
      <c r="C1287" s="53" t="s">
        <v>2381</v>
      </c>
      <c r="D1287" s="3" t="s">
        <v>5048</v>
      </c>
      <c r="E1287" s="3">
        <v>1</v>
      </c>
      <c r="F1287" s="78">
        <v>0</v>
      </c>
      <c r="G1287" s="3">
        <v>0</v>
      </c>
      <c r="H1287" s="3">
        <v>0</v>
      </c>
      <c r="I1287" s="3">
        <v>0</v>
      </c>
      <c r="J1287" s="3">
        <v>0</v>
      </c>
      <c r="K1287" s="3">
        <v>0</v>
      </c>
      <c r="L1287" s="3">
        <v>0</v>
      </c>
      <c r="M1287" s="3"/>
    </row>
    <row r="1288" spans="2:14" hidden="1">
      <c r="B1288" s="9">
        <v>46217</v>
      </c>
      <c r="C1288" s="53" t="s">
        <v>2496</v>
      </c>
      <c r="D1288" s="3" t="s">
        <v>4471</v>
      </c>
      <c r="E1288" s="3">
        <v>1</v>
      </c>
      <c r="F1288" s="78">
        <v>0</v>
      </c>
      <c r="G1288" s="3">
        <v>0</v>
      </c>
      <c r="H1288" s="3">
        <v>0</v>
      </c>
      <c r="I1288" s="3">
        <v>0</v>
      </c>
      <c r="J1288" s="3">
        <v>0</v>
      </c>
      <c r="K1288" s="3">
        <v>0</v>
      </c>
      <c r="L1288" s="3">
        <v>0</v>
      </c>
      <c r="M1288" s="3"/>
    </row>
    <row r="1289" spans="2:14" hidden="1">
      <c r="B1289" s="9">
        <v>46217</v>
      </c>
      <c r="C1289" s="53" t="s">
        <v>2496</v>
      </c>
      <c r="D1289" s="3" t="s">
        <v>4466</v>
      </c>
      <c r="E1289" s="3">
        <v>5</v>
      </c>
      <c r="F1289" s="78">
        <v>0</v>
      </c>
      <c r="G1289" s="3">
        <v>0</v>
      </c>
      <c r="H1289" s="3">
        <v>0</v>
      </c>
      <c r="I1289" s="3">
        <v>0</v>
      </c>
      <c r="J1289" s="3">
        <v>0</v>
      </c>
      <c r="K1289" s="3">
        <v>0</v>
      </c>
      <c r="L1289" s="3">
        <v>0</v>
      </c>
      <c r="M1289" s="3"/>
    </row>
    <row r="1290" spans="2:14" hidden="1">
      <c r="B1290" s="9">
        <v>46217</v>
      </c>
      <c r="C1290" s="53" t="s">
        <v>627</v>
      </c>
      <c r="D1290" s="3" t="s">
        <v>5061</v>
      </c>
      <c r="E1290" s="3">
        <v>13</v>
      </c>
      <c r="F1290" s="11">
        <v>13</v>
      </c>
      <c r="G1290" s="3">
        <v>0</v>
      </c>
      <c r="H1290" s="3">
        <v>0</v>
      </c>
      <c r="I1290" s="3">
        <v>0</v>
      </c>
      <c r="J1290" s="3">
        <v>0</v>
      </c>
      <c r="K1290" s="3">
        <v>0</v>
      </c>
      <c r="L1290" s="3">
        <v>0</v>
      </c>
      <c r="M1290" s="3"/>
    </row>
    <row r="1291" spans="2:14" hidden="1">
      <c r="B1291" s="9">
        <v>46217</v>
      </c>
      <c r="C1291" s="53" t="s">
        <v>5064</v>
      </c>
      <c r="D1291" s="3" t="s">
        <v>4500</v>
      </c>
      <c r="E1291" s="3">
        <v>1</v>
      </c>
      <c r="F1291" s="11">
        <v>1</v>
      </c>
      <c r="G1291" s="3">
        <v>0</v>
      </c>
      <c r="H1291" s="3">
        <v>3</v>
      </c>
      <c r="I1291" s="3">
        <v>0</v>
      </c>
      <c r="J1291" s="3">
        <v>0</v>
      </c>
      <c r="K1291" s="3">
        <v>0</v>
      </c>
      <c r="L1291" s="3">
        <v>3</v>
      </c>
      <c r="M1291" s="3" t="s">
        <v>5065</v>
      </c>
    </row>
    <row r="1292" spans="2:14" hidden="1">
      <c r="B1292" s="9">
        <v>46217</v>
      </c>
      <c r="C1292" s="53" t="s">
        <v>5073</v>
      </c>
      <c r="D1292" s="3" t="s">
        <v>5072</v>
      </c>
      <c r="E1292" s="3">
        <v>13</v>
      </c>
      <c r="F1292" s="11">
        <v>8</v>
      </c>
      <c r="G1292" s="3">
        <v>0</v>
      </c>
      <c r="H1292" s="3">
        <v>60</v>
      </c>
      <c r="I1292" s="3">
        <v>0</v>
      </c>
      <c r="J1292" s="3">
        <v>0</v>
      </c>
      <c r="K1292" s="3">
        <v>0</v>
      </c>
      <c r="L1292" s="3">
        <v>60</v>
      </c>
      <c r="M1292" s="3" t="s">
        <v>5075</v>
      </c>
      <c r="N1292" s="13" t="s">
        <v>5075</v>
      </c>
    </row>
    <row r="1293" spans="2:14" hidden="1">
      <c r="B1293" s="9">
        <v>46218</v>
      </c>
      <c r="C1293" s="53" t="s">
        <v>5073</v>
      </c>
      <c r="D1293" s="3" t="s">
        <v>5067</v>
      </c>
      <c r="E1293" s="3">
        <v>3</v>
      </c>
      <c r="F1293" s="78">
        <v>0</v>
      </c>
      <c r="G1293" s="3">
        <v>0</v>
      </c>
      <c r="H1293" s="3">
        <v>0</v>
      </c>
      <c r="I1293" s="3">
        <v>0</v>
      </c>
      <c r="J1293" s="3">
        <v>0</v>
      </c>
      <c r="K1293" s="3">
        <v>0</v>
      </c>
      <c r="L1293" s="3">
        <v>0</v>
      </c>
      <c r="M1293" s="3"/>
    </row>
    <row r="1294" spans="2:14" hidden="1">
      <c r="B1294" s="9">
        <v>46218</v>
      </c>
      <c r="C1294" s="53" t="s">
        <v>2381</v>
      </c>
      <c r="D1294" s="3" t="s">
        <v>4963</v>
      </c>
      <c r="E1294" s="3">
        <v>3</v>
      </c>
      <c r="F1294" s="78">
        <v>0</v>
      </c>
      <c r="G1294" s="3">
        <v>0</v>
      </c>
      <c r="H1294" s="3">
        <v>0</v>
      </c>
      <c r="I1294" s="3">
        <v>0</v>
      </c>
      <c r="J1294" s="3">
        <v>0</v>
      </c>
      <c r="K1294" s="3">
        <v>0</v>
      </c>
      <c r="L1294" s="3">
        <v>0</v>
      </c>
      <c r="M1294" s="3"/>
    </row>
    <row r="1295" spans="2:14" hidden="1">
      <c r="B1295" s="9">
        <v>46218</v>
      </c>
      <c r="C1295" s="53" t="s">
        <v>2381</v>
      </c>
      <c r="D1295" s="3" t="s">
        <v>4968</v>
      </c>
      <c r="E1295" s="3">
        <v>10</v>
      </c>
      <c r="F1295" s="78">
        <v>0</v>
      </c>
      <c r="G1295" s="3">
        <v>0</v>
      </c>
      <c r="H1295" s="3">
        <v>0</v>
      </c>
      <c r="I1295" s="3">
        <v>0</v>
      </c>
      <c r="J1295" s="3">
        <v>0</v>
      </c>
      <c r="K1295" s="3">
        <v>0</v>
      </c>
      <c r="L1295" s="3">
        <v>0</v>
      </c>
      <c r="M1295" s="3"/>
    </row>
    <row r="1296" spans="2:14" hidden="1">
      <c r="B1296" s="9">
        <v>46218</v>
      </c>
      <c r="C1296" s="53" t="s">
        <v>5073</v>
      </c>
      <c r="D1296" s="3" t="s">
        <v>5068</v>
      </c>
      <c r="E1296" s="3">
        <v>13</v>
      </c>
      <c r="F1296" s="11">
        <v>0</v>
      </c>
      <c r="G1296" s="3">
        <v>0</v>
      </c>
      <c r="H1296" s="3">
        <v>1</v>
      </c>
      <c r="I1296" s="3">
        <v>0</v>
      </c>
      <c r="J1296" s="3">
        <v>0</v>
      </c>
      <c r="K1296" s="3">
        <v>0</v>
      </c>
      <c r="L1296" s="3">
        <v>1</v>
      </c>
      <c r="M1296" s="3" t="s">
        <v>5077</v>
      </c>
    </row>
    <row r="1297" spans="2:16" hidden="1">
      <c r="B1297" s="9">
        <v>46218</v>
      </c>
      <c r="C1297" s="53" t="s">
        <v>2381</v>
      </c>
      <c r="D1297" s="3" t="s">
        <v>4966</v>
      </c>
      <c r="E1297" s="3">
        <v>3</v>
      </c>
      <c r="F1297" s="78">
        <v>0</v>
      </c>
      <c r="G1297" s="3">
        <v>0</v>
      </c>
      <c r="H1297" s="3">
        <v>0</v>
      </c>
      <c r="I1297" s="3">
        <v>0</v>
      </c>
      <c r="J1297" s="3">
        <v>0</v>
      </c>
      <c r="K1297" s="3">
        <v>0</v>
      </c>
      <c r="L1297" s="3">
        <v>0</v>
      </c>
      <c r="M1297" s="3"/>
    </row>
    <row r="1298" spans="2:16" hidden="1">
      <c r="B1298" s="9">
        <v>46218</v>
      </c>
      <c r="C1298" s="53" t="s">
        <v>2381</v>
      </c>
      <c r="D1298" s="3" t="s">
        <v>4831</v>
      </c>
      <c r="E1298" s="3">
        <v>13</v>
      </c>
      <c r="F1298" s="78">
        <v>0</v>
      </c>
      <c r="G1298" s="3">
        <v>0</v>
      </c>
      <c r="H1298" s="3">
        <v>0</v>
      </c>
      <c r="I1298" s="3">
        <v>0</v>
      </c>
      <c r="J1298" s="3">
        <v>0</v>
      </c>
      <c r="K1298" s="3">
        <v>0</v>
      </c>
      <c r="L1298" s="3">
        <v>0</v>
      </c>
      <c r="M1298" s="3"/>
    </row>
    <row r="1299" spans="2:16" hidden="1">
      <c r="B1299" s="9">
        <v>46218</v>
      </c>
      <c r="C1299" s="53" t="s">
        <v>5073</v>
      </c>
      <c r="D1299" s="3" t="s">
        <v>4958</v>
      </c>
      <c r="E1299" s="3">
        <v>3</v>
      </c>
      <c r="F1299" s="78">
        <v>0</v>
      </c>
      <c r="G1299" s="3">
        <v>0</v>
      </c>
      <c r="H1299" s="3">
        <v>0</v>
      </c>
      <c r="I1299" s="3">
        <v>0</v>
      </c>
      <c r="J1299" s="3">
        <v>0</v>
      </c>
      <c r="K1299" s="3">
        <v>0</v>
      </c>
      <c r="L1299" s="3">
        <v>0</v>
      </c>
      <c r="M1299" s="3"/>
    </row>
    <row r="1300" spans="2:16" hidden="1">
      <c r="B1300" s="9">
        <v>46218</v>
      </c>
      <c r="C1300" s="53" t="s">
        <v>5073</v>
      </c>
      <c r="D1300" s="3" t="s">
        <v>5069</v>
      </c>
      <c r="E1300" s="3">
        <v>2</v>
      </c>
      <c r="F1300" s="78">
        <v>0</v>
      </c>
      <c r="G1300" s="3">
        <v>0</v>
      </c>
      <c r="H1300" s="3">
        <v>0</v>
      </c>
      <c r="I1300" s="3">
        <v>0</v>
      </c>
      <c r="J1300" s="3">
        <v>0</v>
      </c>
      <c r="K1300" s="3">
        <v>0</v>
      </c>
      <c r="L1300" s="3">
        <v>0</v>
      </c>
      <c r="M1300" s="3"/>
    </row>
    <row r="1301" spans="2:16" hidden="1">
      <c r="B1301" s="9">
        <v>46218</v>
      </c>
      <c r="C1301" s="53" t="s">
        <v>5073</v>
      </c>
      <c r="D1301" s="3" t="s">
        <v>5070</v>
      </c>
      <c r="E1301" s="3">
        <v>3</v>
      </c>
      <c r="F1301" s="78">
        <v>0</v>
      </c>
      <c r="G1301" s="3">
        <v>0</v>
      </c>
      <c r="H1301" s="3">
        <v>0</v>
      </c>
      <c r="I1301" s="3">
        <v>0</v>
      </c>
      <c r="J1301" s="3">
        <v>0</v>
      </c>
      <c r="K1301" s="3">
        <v>0</v>
      </c>
      <c r="L1301" s="3">
        <v>0</v>
      </c>
      <c r="M1301" s="3"/>
    </row>
    <row r="1302" spans="2:16" hidden="1">
      <c r="B1302" s="9">
        <v>46218</v>
      </c>
      <c r="C1302" s="53" t="s">
        <v>5076</v>
      </c>
      <c r="D1302" s="3" t="s">
        <v>5071</v>
      </c>
      <c r="E1302" s="3">
        <v>1</v>
      </c>
      <c r="F1302" s="11">
        <v>0</v>
      </c>
      <c r="G1302" s="3">
        <v>0</v>
      </c>
      <c r="H1302" s="3">
        <v>1</v>
      </c>
      <c r="I1302" s="3">
        <v>0</v>
      </c>
      <c r="J1302" s="3">
        <v>0</v>
      </c>
      <c r="K1302" s="3">
        <v>0</v>
      </c>
      <c r="L1302" s="3">
        <v>1</v>
      </c>
      <c r="M1302" s="3" t="s">
        <v>5077</v>
      </c>
    </row>
    <row r="1303" spans="2:16" hidden="1">
      <c r="B1303" s="9">
        <v>46219</v>
      </c>
      <c r="C1303" s="53" t="s">
        <v>2960</v>
      </c>
      <c r="D1303" s="3" t="s">
        <v>5079</v>
      </c>
      <c r="E1303" s="3">
        <v>1</v>
      </c>
      <c r="F1303" s="3">
        <v>0</v>
      </c>
      <c r="G1303" s="3">
        <v>0</v>
      </c>
      <c r="H1303" s="3">
        <v>0</v>
      </c>
      <c r="I1303" s="3">
        <v>0</v>
      </c>
      <c r="J1303" s="3">
        <v>0</v>
      </c>
      <c r="K1303" s="3">
        <v>0</v>
      </c>
      <c r="L1303" s="3">
        <v>0</v>
      </c>
      <c r="M1303" s="3"/>
      <c r="O1303" s="3"/>
      <c r="P1303" s="3"/>
    </row>
    <row r="1304" spans="2:16" hidden="1">
      <c r="B1304" s="9">
        <v>46219</v>
      </c>
      <c r="C1304" s="53" t="s">
        <v>2960</v>
      </c>
      <c r="D1304" s="3" t="s">
        <v>5080</v>
      </c>
      <c r="E1304" s="3">
        <v>1</v>
      </c>
      <c r="F1304" s="3">
        <v>0</v>
      </c>
      <c r="G1304" s="3">
        <v>0</v>
      </c>
      <c r="H1304" s="3">
        <v>0</v>
      </c>
      <c r="I1304" s="3">
        <v>0</v>
      </c>
      <c r="J1304" s="3">
        <v>0</v>
      </c>
      <c r="K1304" s="3">
        <v>0</v>
      </c>
      <c r="L1304" s="3">
        <v>0</v>
      </c>
      <c r="M1304" s="3"/>
    </row>
    <row r="1305" spans="2:16" hidden="1">
      <c r="B1305" s="9">
        <v>46219</v>
      </c>
      <c r="C1305" s="53" t="s">
        <v>2960</v>
      </c>
      <c r="D1305" s="3" t="s">
        <v>5081</v>
      </c>
      <c r="E1305" s="3">
        <v>1</v>
      </c>
      <c r="F1305" s="3">
        <v>0</v>
      </c>
      <c r="G1305" s="3">
        <v>0</v>
      </c>
      <c r="H1305" s="3">
        <v>0</v>
      </c>
      <c r="I1305" s="3">
        <v>0</v>
      </c>
      <c r="J1305" s="3">
        <v>0</v>
      </c>
      <c r="K1305" s="3">
        <v>0</v>
      </c>
      <c r="L1305" s="3">
        <v>0</v>
      </c>
      <c r="M1305" s="3"/>
    </row>
    <row r="1306" spans="2:16" hidden="1">
      <c r="B1306" s="9">
        <v>46219</v>
      </c>
      <c r="C1306" s="53" t="s">
        <v>2960</v>
      </c>
      <c r="D1306" s="3" t="s">
        <v>5082</v>
      </c>
      <c r="E1306" s="3">
        <v>1</v>
      </c>
      <c r="F1306" s="3">
        <v>0</v>
      </c>
      <c r="G1306" s="3">
        <v>0</v>
      </c>
      <c r="H1306" s="3">
        <v>0</v>
      </c>
      <c r="I1306" s="3">
        <v>0</v>
      </c>
      <c r="J1306" s="3">
        <v>0</v>
      </c>
      <c r="K1306" s="3">
        <v>0</v>
      </c>
      <c r="L1306" s="3">
        <v>0</v>
      </c>
      <c r="M1306" s="3"/>
    </row>
    <row r="1307" spans="2:16" hidden="1">
      <c r="B1307" s="9">
        <v>46219</v>
      </c>
      <c r="C1307" s="53" t="s">
        <v>2381</v>
      </c>
      <c r="D1307" s="3" t="s">
        <v>4740</v>
      </c>
      <c r="E1307" s="3">
        <v>12</v>
      </c>
      <c r="F1307" s="11">
        <v>0</v>
      </c>
      <c r="G1307" s="11">
        <v>0</v>
      </c>
      <c r="H1307" s="11">
        <v>0</v>
      </c>
      <c r="I1307" s="11">
        <v>0</v>
      </c>
      <c r="J1307" s="11">
        <v>0</v>
      </c>
      <c r="K1307" s="11">
        <v>0</v>
      </c>
      <c r="L1307" s="11">
        <v>0</v>
      </c>
      <c r="M1307" s="3"/>
    </row>
    <row r="1308" spans="2:16" hidden="1">
      <c r="B1308" s="9">
        <v>46219</v>
      </c>
      <c r="C1308" s="53" t="s">
        <v>2381</v>
      </c>
      <c r="D1308" s="3" t="s">
        <v>4970</v>
      </c>
      <c r="E1308" s="3">
        <v>1</v>
      </c>
      <c r="F1308" s="11">
        <v>0</v>
      </c>
      <c r="G1308" s="11">
        <v>0</v>
      </c>
      <c r="H1308" s="11">
        <v>0</v>
      </c>
      <c r="I1308" s="11">
        <v>0</v>
      </c>
      <c r="J1308" s="11">
        <v>0</v>
      </c>
      <c r="K1308" s="11">
        <v>0</v>
      </c>
      <c r="L1308" s="11">
        <v>0</v>
      </c>
      <c r="M1308" s="3"/>
    </row>
    <row r="1309" spans="2:16" hidden="1">
      <c r="B1309" s="9">
        <v>46219</v>
      </c>
      <c r="C1309" s="53" t="s">
        <v>627</v>
      </c>
      <c r="D1309" s="3" t="s">
        <v>5083</v>
      </c>
      <c r="E1309" s="3">
        <v>13</v>
      </c>
      <c r="F1309" s="11">
        <v>0</v>
      </c>
      <c r="G1309" s="11">
        <v>0</v>
      </c>
      <c r="H1309" s="11">
        <v>0</v>
      </c>
      <c r="I1309" s="11">
        <v>0</v>
      </c>
      <c r="J1309" s="11">
        <v>0</v>
      </c>
      <c r="K1309" s="11">
        <v>0</v>
      </c>
      <c r="L1309" s="11">
        <v>0</v>
      </c>
      <c r="M1309" s="3"/>
    </row>
    <row r="1310" spans="2:16" hidden="1">
      <c r="B1310" s="9">
        <v>46219</v>
      </c>
      <c r="C1310" s="53" t="s">
        <v>2381</v>
      </c>
      <c r="D1310" s="3" t="s">
        <v>5084</v>
      </c>
      <c r="E1310" s="3">
        <v>2</v>
      </c>
      <c r="F1310" s="11">
        <v>0</v>
      </c>
      <c r="G1310" s="11">
        <v>0</v>
      </c>
      <c r="H1310" s="11">
        <v>0</v>
      </c>
      <c r="I1310" s="11">
        <v>0</v>
      </c>
      <c r="J1310" s="11">
        <v>0</v>
      </c>
      <c r="K1310" s="11">
        <v>0</v>
      </c>
      <c r="L1310" s="11">
        <v>0</v>
      </c>
      <c r="M1310" s="3"/>
    </row>
    <row r="1311" spans="2:16" hidden="1">
      <c r="B1311" s="9">
        <v>46219</v>
      </c>
      <c r="C1311" s="53" t="s">
        <v>2496</v>
      </c>
      <c r="D1311" s="3" t="s">
        <v>4468</v>
      </c>
      <c r="E1311" s="3">
        <v>6</v>
      </c>
      <c r="F1311" s="11">
        <v>0</v>
      </c>
      <c r="G1311" s="11">
        <v>0</v>
      </c>
      <c r="H1311" s="11">
        <v>0</v>
      </c>
      <c r="I1311" s="11">
        <v>0</v>
      </c>
      <c r="J1311" s="11">
        <v>0</v>
      </c>
      <c r="K1311" s="11">
        <v>0</v>
      </c>
      <c r="L1311" s="11">
        <v>0</v>
      </c>
      <c r="M1311" s="3"/>
    </row>
    <row r="1312" spans="2:16" hidden="1">
      <c r="B1312" s="9">
        <v>46219</v>
      </c>
      <c r="C1312" s="53" t="s">
        <v>627</v>
      </c>
      <c r="D1312" s="3" t="s">
        <v>5085</v>
      </c>
      <c r="E1312" s="3">
        <v>1</v>
      </c>
      <c r="F1312" s="11">
        <v>0</v>
      </c>
      <c r="G1312" s="11">
        <v>0</v>
      </c>
      <c r="H1312" s="11">
        <v>0</v>
      </c>
      <c r="I1312" s="11">
        <v>0</v>
      </c>
      <c r="J1312" s="11">
        <v>0</v>
      </c>
      <c r="K1312" s="11">
        <v>0</v>
      </c>
      <c r="L1312" s="11">
        <v>0</v>
      </c>
      <c r="M1312" s="3"/>
    </row>
    <row r="1313" spans="2:13" hidden="1">
      <c r="B1313" s="9">
        <v>46219</v>
      </c>
      <c r="C1313" s="53" t="s">
        <v>627</v>
      </c>
      <c r="D1313" s="3" t="s">
        <v>5086</v>
      </c>
      <c r="E1313" s="3">
        <v>9</v>
      </c>
      <c r="F1313" s="11">
        <v>0</v>
      </c>
      <c r="G1313" s="11">
        <v>0</v>
      </c>
      <c r="H1313" s="11">
        <v>0</v>
      </c>
      <c r="I1313" s="11">
        <v>0</v>
      </c>
      <c r="J1313" s="11">
        <v>0</v>
      </c>
      <c r="K1313" s="11">
        <v>0</v>
      </c>
      <c r="L1313" s="11">
        <v>0</v>
      </c>
      <c r="M1313" s="3"/>
    </row>
    <row r="1314" spans="2:13" hidden="1">
      <c r="B1314" s="9">
        <v>46219</v>
      </c>
      <c r="C1314" s="53" t="s">
        <v>627</v>
      </c>
      <c r="D1314" s="3" t="s">
        <v>5087</v>
      </c>
      <c r="E1314" s="3">
        <v>2</v>
      </c>
      <c r="F1314" s="11">
        <v>0</v>
      </c>
      <c r="G1314" s="11">
        <v>0</v>
      </c>
      <c r="H1314" s="11">
        <v>0</v>
      </c>
      <c r="I1314" s="11">
        <v>0</v>
      </c>
      <c r="J1314" s="11">
        <v>0</v>
      </c>
      <c r="K1314" s="11">
        <v>0</v>
      </c>
      <c r="L1314" s="11">
        <v>0</v>
      </c>
      <c r="M1314" s="3"/>
    </row>
    <row r="1315" spans="2:13" hidden="1">
      <c r="B1315" s="9">
        <v>46219</v>
      </c>
      <c r="C1315" s="53" t="s">
        <v>2960</v>
      </c>
      <c r="D1315" s="3" t="s">
        <v>5088</v>
      </c>
      <c r="E1315" s="3">
        <v>1</v>
      </c>
      <c r="F1315" s="11">
        <v>0</v>
      </c>
      <c r="G1315" s="11">
        <v>0</v>
      </c>
      <c r="H1315" s="11">
        <v>0</v>
      </c>
      <c r="I1315" s="11">
        <v>0</v>
      </c>
      <c r="J1315" s="11">
        <v>0</v>
      </c>
      <c r="K1315" s="11">
        <v>0</v>
      </c>
      <c r="L1315" s="11">
        <v>0</v>
      </c>
      <c r="M1315" s="3"/>
    </row>
    <row r="1316" spans="2:13" hidden="1">
      <c r="B1316" s="9">
        <v>46219</v>
      </c>
      <c r="C1316" s="53" t="s">
        <v>627</v>
      </c>
      <c r="D1316" s="3" t="s">
        <v>5089</v>
      </c>
      <c r="E1316" s="3">
        <v>7</v>
      </c>
      <c r="F1316" s="11">
        <v>0</v>
      </c>
      <c r="G1316" s="11">
        <v>0</v>
      </c>
      <c r="H1316" s="11">
        <v>0</v>
      </c>
      <c r="I1316" s="11">
        <v>0</v>
      </c>
      <c r="J1316" s="11">
        <v>0</v>
      </c>
      <c r="K1316" s="11">
        <v>0</v>
      </c>
      <c r="L1316" s="11">
        <v>0</v>
      </c>
      <c r="M1316" s="3"/>
    </row>
    <row r="1317" spans="2:13" hidden="1">
      <c r="B1317" s="9">
        <v>46219</v>
      </c>
      <c r="C1317" s="53" t="s">
        <v>2960</v>
      </c>
      <c r="D1317" s="3" t="s">
        <v>5090</v>
      </c>
      <c r="E1317" s="3">
        <v>1</v>
      </c>
      <c r="F1317" s="11">
        <v>0</v>
      </c>
      <c r="G1317" s="11">
        <v>0</v>
      </c>
      <c r="H1317" s="11">
        <v>0</v>
      </c>
      <c r="I1317" s="11">
        <v>0</v>
      </c>
      <c r="J1317" s="11">
        <v>0</v>
      </c>
      <c r="K1317" s="11">
        <v>0</v>
      </c>
      <c r="L1317" s="11">
        <v>0</v>
      </c>
      <c r="M1317" s="3"/>
    </row>
    <row r="1318" spans="2:13" hidden="1">
      <c r="B1318" s="9">
        <v>46219</v>
      </c>
      <c r="C1318" s="53" t="s">
        <v>2960</v>
      </c>
      <c r="D1318" s="3" t="s">
        <v>5091</v>
      </c>
      <c r="E1318" s="3">
        <v>1</v>
      </c>
      <c r="F1318" s="11">
        <v>0</v>
      </c>
      <c r="G1318" s="11">
        <v>0</v>
      </c>
      <c r="H1318" s="11">
        <v>0</v>
      </c>
      <c r="I1318" s="11">
        <v>0</v>
      </c>
      <c r="J1318" s="11">
        <v>0</v>
      </c>
      <c r="K1318" s="11">
        <v>0</v>
      </c>
      <c r="L1318" s="11">
        <v>0</v>
      </c>
      <c r="M1318" s="3"/>
    </row>
    <row r="1319" spans="2:13" hidden="1">
      <c r="B1319" s="9">
        <v>46219</v>
      </c>
      <c r="C1319" s="53" t="s">
        <v>2496</v>
      </c>
      <c r="D1319" s="3" t="s">
        <v>4608</v>
      </c>
      <c r="E1319" s="3">
        <v>3</v>
      </c>
      <c r="F1319" s="11">
        <v>0</v>
      </c>
      <c r="G1319" s="11">
        <v>0</v>
      </c>
      <c r="H1319" s="11">
        <v>0</v>
      </c>
      <c r="I1319" s="11">
        <v>0</v>
      </c>
      <c r="J1319" s="11">
        <v>0</v>
      </c>
      <c r="K1319" s="11">
        <v>0</v>
      </c>
      <c r="L1319" s="11">
        <v>0</v>
      </c>
      <c r="M1319" s="3"/>
    </row>
    <row r="1320" spans="2:13" hidden="1">
      <c r="B1320" s="9">
        <v>46219</v>
      </c>
      <c r="C1320" s="53" t="s">
        <v>2975</v>
      </c>
      <c r="D1320" s="3" t="s">
        <v>5092</v>
      </c>
      <c r="E1320" s="3">
        <v>8</v>
      </c>
      <c r="F1320" s="11">
        <v>0</v>
      </c>
      <c r="G1320" s="11">
        <v>0</v>
      </c>
      <c r="H1320" s="11">
        <v>0</v>
      </c>
      <c r="I1320" s="11">
        <v>0</v>
      </c>
      <c r="J1320" s="11">
        <v>0</v>
      </c>
      <c r="K1320" s="11">
        <v>0</v>
      </c>
      <c r="L1320" s="11">
        <v>0</v>
      </c>
      <c r="M1320" s="3"/>
    </row>
    <row r="1321" spans="2:13" hidden="1">
      <c r="B1321" s="9">
        <v>46219</v>
      </c>
      <c r="C1321" s="53" t="s">
        <v>2975</v>
      </c>
      <c r="D1321" s="3" t="s">
        <v>4993</v>
      </c>
      <c r="E1321" s="3">
        <v>8</v>
      </c>
      <c r="F1321" s="11">
        <v>0</v>
      </c>
      <c r="G1321" s="11">
        <v>0</v>
      </c>
      <c r="H1321" s="11">
        <v>0</v>
      </c>
      <c r="I1321" s="11">
        <v>0</v>
      </c>
      <c r="J1321" s="11">
        <v>0</v>
      </c>
      <c r="K1321" s="11">
        <v>0</v>
      </c>
      <c r="L1321" s="11">
        <v>0</v>
      </c>
      <c r="M1321" s="3"/>
    </row>
    <row r="1322" spans="2:13" hidden="1">
      <c r="B1322" s="9">
        <v>46219</v>
      </c>
      <c r="C1322" s="53" t="s">
        <v>2960</v>
      </c>
      <c r="D1322" s="3" t="s">
        <v>5093</v>
      </c>
      <c r="E1322" s="3">
        <v>1</v>
      </c>
      <c r="F1322" s="11">
        <v>0</v>
      </c>
      <c r="G1322" s="11">
        <v>0</v>
      </c>
      <c r="H1322" s="11">
        <v>0</v>
      </c>
      <c r="I1322" s="11">
        <v>0</v>
      </c>
      <c r="J1322" s="11">
        <v>0</v>
      </c>
      <c r="K1322" s="11">
        <v>0</v>
      </c>
      <c r="L1322" s="11">
        <v>0</v>
      </c>
      <c r="M1322" s="3"/>
    </row>
    <row r="1323" spans="2:13" hidden="1">
      <c r="B1323" s="9">
        <v>46219</v>
      </c>
      <c r="C1323" s="53" t="s">
        <v>627</v>
      </c>
      <c r="D1323" s="3" t="s">
        <v>5094</v>
      </c>
      <c r="E1323" s="3">
        <v>4</v>
      </c>
      <c r="F1323" s="11">
        <v>0</v>
      </c>
      <c r="G1323" s="11">
        <v>0</v>
      </c>
      <c r="H1323" s="11">
        <v>0</v>
      </c>
      <c r="I1323" s="11">
        <v>0</v>
      </c>
      <c r="J1323" s="11">
        <v>0</v>
      </c>
      <c r="K1323" s="11">
        <v>0</v>
      </c>
      <c r="L1323" s="11">
        <v>0</v>
      </c>
      <c r="M1323" s="3"/>
    </row>
    <row r="1324" spans="2:13" hidden="1">
      <c r="B1324" s="9">
        <v>46219</v>
      </c>
      <c r="C1324" s="53" t="s">
        <v>627</v>
      </c>
      <c r="D1324" s="3" t="s">
        <v>5095</v>
      </c>
      <c r="E1324" s="3">
        <v>4</v>
      </c>
      <c r="F1324" s="11">
        <v>0</v>
      </c>
      <c r="G1324" s="3">
        <v>0</v>
      </c>
      <c r="H1324" s="3">
        <v>1</v>
      </c>
      <c r="I1324" s="3">
        <v>0</v>
      </c>
      <c r="J1324" s="3">
        <v>0</v>
      </c>
      <c r="K1324" s="3">
        <v>0</v>
      </c>
      <c r="L1324" s="3">
        <v>1</v>
      </c>
      <c r="M1324" s="3" t="s">
        <v>5106</v>
      </c>
    </row>
    <row r="1325" spans="2:13" hidden="1">
      <c r="B1325" s="9">
        <v>46219</v>
      </c>
      <c r="C1325" s="53" t="s">
        <v>5100</v>
      </c>
      <c r="D1325" s="3" t="s">
        <v>5096</v>
      </c>
      <c r="E1325" s="3">
        <v>1</v>
      </c>
      <c r="F1325" s="11">
        <v>1</v>
      </c>
      <c r="G1325" s="3">
        <v>0</v>
      </c>
      <c r="H1325" s="3">
        <v>0</v>
      </c>
      <c r="I1325" s="3">
        <v>0</v>
      </c>
      <c r="J1325" s="3">
        <v>0</v>
      </c>
      <c r="K1325" s="3">
        <v>0</v>
      </c>
      <c r="L1325" s="3">
        <v>0</v>
      </c>
      <c r="M1325" s="3"/>
    </row>
    <row r="1326" spans="2:13" hidden="1">
      <c r="B1326" s="9">
        <v>46219</v>
      </c>
      <c r="C1326" s="53" t="s">
        <v>5102</v>
      </c>
      <c r="D1326" s="3" t="s">
        <v>4737</v>
      </c>
      <c r="E1326" s="3">
        <v>3</v>
      </c>
      <c r="F1326" s="11">
        <v>3</v>
      </c>
      <c r="G1326" s="3">
        <v>0</v>
      </c>
      <c r="H1326" s="3">
        <v>0</v>
      </c>
      <c r="I1326" s="3">
        <v>0</v>
      </c>
      <c r="J1326" s="3">
        <v>0</v>
      </c>
      <c r="K1326" s="3">
        <v>0</v>
      </c>
      <c r="L1326" s="3">
        <v>0</v>
      </c>
      <c r="M1326" s="3"/>
    </row>
    <row r="1327" spans="2:13" hidden="1">
      <c r="B1327" s="9">
        <v>46219</v>
      </c>
      <c r="C1327" s="53" t="s">
        <v>5100</v>
      </c>
      <c r="D1327" s="3" t="s">
        <v>5097</v>
      </c>
      <c r="E1327" s="3">
        <v>1</v>
      </c>
      <c r="F1327" s="11">
        <v>1</v>
      </c>
      <c r="G1327" s="3">
        <v>0</v>
      </c>
      <c r="H1327" s="3">
        <v>0</v>
      </c>
      <c r="I1327" s="3">
        <v>0</v>
      </c>
      <c r="J1327" s="3">
        <v>0</v>
      </c>
      <c r="K1327" s="3">
        <v>0</v>
      </c>
      <c r="L1327" s="3">
        <v>0</v>
      </c>
      <c r="M1327" s="3"/>
    </row>
    <row r="1328" spans="2:13" hidden="1">
      <c r="B1328" s="9">
        <v>46219</v>
      </c>
      <c r="C1328" s="53" t="s">
        <v>5101</v>
      </c>
      <c r="D1328" s="3" t="s">
        <v>5098</v>
      </c>
      <c r="E1328" s="3">
        <v>1</v>
      </c>
      <c r="F1328" s="11">
        <v>1</v>
      </c>
      <c r="G1328" s="3">
        <v>0</v>
      </c>
      <c r="H1328" s="3">
        <v>0</v>
      </c>
      <c r="I1328" s="3">
        <v>0</v>
      </c>
      <c r="J1328" s="3">
        <v>0</v>
      </c>
      <c r="K1328" s="3">
        <v>0</v>
      </c>
      <c r="L1328" s="3">
        <v>0</v>
      </c>
      <c r="M1328" s="3"/>
    </row>
    <row r="1329" spans="2:16" hidden="1">
      <c r="B1329" s="9">
        <v>46219</v>
      </c>
      <c r="C1329" s="53" t="s">
        <v>5103</v>
      </c>
      <c r="D1329" s="3" t="s">
        <v>5099</v>
      </c>
      <c r="E1329" s="3">
        <v>11</v>
      </c>
      <c r="F1329" s="11">
        <v>11</v>
      </c>
      <c r="G1329" s="3">
        <v>0</v>
      </c>
      <c r="H1329" s="3">
        <v>88</v>
      </c>
      <c r="I1329" s="3">
        <v>0</v>
      </c>
      <c r="J1329" s="3">
        <v>0</v>
      </c>
      <c r="K1329" s="3">
        <v>0</v>
      </c>
      <c r="L1329" s="3">
        <v>88</v>
      </c>
      <c r="M1329" s="3" t="s">
        <v>5106</v>
      </c>
      <c r="O1329" s="3"/>
      <c r="P1329" s="3"/>
    </row>
    <row r="1330" spans="2:16" hidden="1">
      <c r="B1330" s="9">
        <v>46219</v>
      </c>
      <c r="C1330" s="53" t="s">
        <v>5103</v>
      </c>
      <c r="D1330" s="3" t="s">
        <v>5107</v>
      </c>
      <c r="E1330" s="3">
        <v>13</v>
      </c>
      <c r="F1330" s="11">
        <v>3</v>
      </c>
      <c r="G1330" s="3">
        <v>0</v>
      </c>
      <c r="H1330" s="3">
        <v>3</v>
      </c>
      <c r="I1330" s="3">
        <v>0</v>
      </c>
      <c r="J1330" s="3">
        <v>0</v>
      </c>
      <c r="K1330" s="3">
        <v>0</v>
      </c>
      <c r="L1330" s="3">
        <v>3</v>
      </c>
      <c r="M1330" s="3"/>
      <c r="N1330" s="3"/>
      <c r="O1330" s="3"/>
      <c r="P1330" s="3"/>
    </row>
    <row r="1331" spans="2:16" hidden="1">
      <c r="B1331" s="9">
        <v>46219</v>
      </c>
      <c r="C1331" s="53" t="s">
        <v>5103</v>
      </c>
      <c r="D1331" s="3" t="s">
        <v>5108</v>
      </c>
      <c r="E1331" s="3">
        <v>11</v>
      </c>
      <c r="F1331" s="11">
        <v>3</v>
      </c>
      <c r="G1331" s="3">
        <v>0</v>
      </c>
      <c r="H1331" s="3">
        <v>3</v>
      </c>
      <c r="I1331" s="3">
        <v>0</v>
      </c>
      <c r="J1331" s="3">
        <v>0</v>
      </c>
      <c r="K1331" s="3">
        <v>0</v>
      </c>
      <c r="L1331" s="3">
        <v>3</v>
      </c>
      <c r="M1331" s="3" t="s">
        <v>5106</v>
      </c>
      <c r="N1331" s="3"/>
    </row>
    <row r="1332" spans="2:16" hidden="1">
      <c r="B1332" s="9">
        <v>46220</v>
      </c>
      <c r="C1332" s="53" t="s">
        <v>2960</v>
      </c>
      <c r="D1332" s="3" t="s">
        <v>5119</v>
      </c>
      <c r="E1332" s="3">
        <v>1</v>
      </c>
      <c r="F1332" s="3">
        <v>0</v>
      </c>
      <c r="G1332" s="3">
        <v>0</v>
      </c>
      <c r="H1332" s="3">
        <v>0</v>
      </c>
      <c r="I1332" s="3">
        <v>0</v>
      </c>
      <c r="J1332" s="3">
        <v>0</v>
      </c>
      <c r="K1332" s="3">
        <v>0</v>
      </c>
      <c r="L1332" s="3">
        <v>0</v>
      </c>
      <c r="M1332" s="3"/>
    </row>
    <row r="1333" spans="2:16" hidden="1">
      <c r="B1333" s="9">
        <v>46220</v>
      </c>
      <c r="C1333" s="53" t="s">
        <v>2960</v>
      </c>
      <c r="D1333" s="3" t="s">
        <v>5120</v>
      </c>
      <c r="E1333" s="3">
        <v>1</v>
      </c>
      <c r="F1333" s="11">
        <v>0</v>
      </c>
      <c r="G1333" s="3">
        <v>0</v>
      </c>
      <c r="H1333" s="3">
        <v>1</v>
      </c>
      <c r="I1333" s="3">
        <v>0</v>
      </c>
      <c r="J1333" s="3">
        <v>0</v>
      </c>
      <c r="K1333" s="3">
        <v>0</v>
      </c>
      <c r="L1333" s="3">
        <v>1</v>
      </c>
      <c r="M1333" s="3" t="s">
        <v>5130</v>
      </c>
    </row>
    <row r="1334" spans="2:16" hidden="1">
      <c r="B1334" s="9">
        <v>46220</v>
      </c>
      <c r="C1334" s="53" t="s">
        <v>2381</v>
      </c>
      <c r="D1334" s="3" t="s">
        <v>4764</v>
      </c>
      <c r="E1334" s="3">
        <v>1</v>
      </c>
      <c r="F1334" s="3">
        <v>0</v>
      </c>
      <c r="G1334" s="3">
        <v>0</v>
      </c>
      <c r="H1334" s="3">
        <v>0</v>
      </c>
      <c r="I1334" s="3">
        <v>0</v>
      </c>
      <c r="J1334" s="3">
        <v>0</v>
      </c>
      <c r="K1334" s="3">
        <v>0</v>
      </c>
      <c r="L1334" s="3">
        <v>0</v>
      </c>
      <c r="M1334" s="3"/>
    </row>
    <row r="1335" spans="2:16" hidden="1">
      <c r="B1335" s="9">
        <v>46220</v>
      </c>
      <c r="C1335" s="53" t="s">
        <v>2381</v>
      </c>
      <c r="D1335" s="3" t="s">
        <v>4739</v>
      </c>
      <c r="E1335" s="3">
        <v>7</v>
      </c>
      <c r="F1335" s="3">
        <v>0</v>
      </c>
      <c r="G1335" s="3">
        <v>0</v>
      </c>
      <c r="H1335" s="3">
        <v>0</v>
      </c>
      <c r="I1335" s="3">
        <v>0</v>
      </c>
      <c r="J1335" s="3">
        <v>0</v>
      </c>
      <c r="K1335" s="3">
        <v>0</v>
      </c>
      <c r="L1335" s="3">
        <v>0</v>
      </c>
      <c r="M1335" s="3"/>
    </row>
    <row r="1336" spans="2:16" hidden="1">
      <c r="B1336" s="9">
        <v>46220</v>
      </c>
      <c r="C1336" s="53" t="s">
        <v>2496</v>
      </c>
      <c r="D1336" s="3" t="s">
        <v>4500</v>
      </c>
      <c r="E1336" s="3">
        <v>1</v>
      </c>
      <c r="F1336" s="3">
        <v>0</v>
      </c>
      <c r="G1336" s="3">
        <v>0</v>
      </c>
      <c r="H1336" s="3">
        <v>0</v>
      </c>
      <c r="I1336" s="3">
        <v>0</v>
      </c>
      <c r="J1336" s="3">
        <v>0</v>
      </c>
      <c r="K1336" s="3">
        <v>0</v>
      </c>
      <c r="L1336" s="3">
        <v>0</v>
      </c>
      <c r="M1336" s="3"/>
    </row>
    <row r="1337" spans="2:16" hidden="1">
      <c r="B1337" s="9">
        <v>46220</v>
      </c>
      <c r="C1337" s="53" t="s">
        <v>2496</v>
      </c>
      <c r="D1337" s="3" t="s">
        <v>4767</v>
      </c>
      <c r="E1337" s="3">
        <v>1</v>
      </c>
      <c r="F1337" s="3">
        <v>0</v>
      </c>
      <c r="G1337" s="3">
        <v>0</v>
      </c>
      <c r="H1337" s="3">
        <v>0</v>
      </c>
      <c r="I1337" s="3">
        <v>0</v>
      </c>
      <c r="J1337" s="3">
        <v>0</v>
      </c>
      <c r="K1337" s="3">
        <v>0</v>
      </c>
      <c r="L1337" s="3">
        <v>0</v>
      </c>
      <c r="M1337" s="3"/>
    </row>
    <row r="1338" spans="2:16" hidden="1">
      <c r="B1338" s="9">
        <v>46220</v>
      </c>
      <c r="C1338" s="53" t="s">
        <v>2381</v>
      </c>
      <c r="D1338" s="3" t="s">
        <v>4989</v>
      </c>
      <c r="E1338" s="3">
        <v>2</v>
      </c>
      <c r="F1338" s="3">
        <v>0</v>
      </c>
      <c r="G1338" s="3">
        <v>0</v>
      </c>
      <c r="H1338" s="3">
        <v>0</v>
      </c>
      <c r="I1338" s="3">
        <v>0</v>
      </c>
      <c r="J1338" s="3">
        <v>0</v>
      </c>
      <c r="K1338" s="3">
        <v>0</v>
      </c>
      <c r="L1338" s="3">
        <v>0</v>
      </c>
      <c r="M1338" s="3"/>
    </row>
    <row r="1339" spans="2:16" hidden="1">
      <c r="B1339" s="9">
        <v>46220</v>
      </c>
      <c r="C1339" s="53" t="s">
        <v>2975</v>
      </c>
      <c r="D1339" s="3" t="s">
        <v>5121</v>
      </c>
      <c r="E1339" s="3">
        <v>3</v>
      </c>
      <c r="F1339" s="11">
        <v>0</v>
      </c>
      <c r="G1339" s="3">
        <v>0</v>
      </c>
      <c r="H1339" s="3">
        <v>3</v>
      </c>
      <c r="I1339" s="3">
        <v>0</v>
      </c>
      <c r="J1339" s="3">
        <v>0</v>
      </c>
      <c r="K1339" s="3">
        <v>0</v>
      </c>
      <c r="L1339" s="3">
        <v>3</v>
      </c>
      <c r="M1339" s="3" t="s">
        <v>5143</v>
      </c>
    </row>
    <row r="1340" spans="2:16" hidden="1">
      <c r="B1340" s="9">
        <v>46220</v>
      </c>
      <c r="C1340" s="53" t="s">
        <v>627</v>
      </c>
      <c r="D1340" s="3" t="s">
        <v>5122</v>
      </c>
      <c r="E1340" s="3">
        <v>8</v>
      </c>
      <c r="F1340" s="3">
        <v>0</v>
      </c>
      <c r="G1340" s="3">
        <v>0</v>
      </c>
      <c r="H1340" s="3">
        <v>0</v>
      </c>
      <c r="I1340" s="3">
        <v>0</v>
      </c>
      <c r="J1340" s="3">
        <v>0</v>
      </c>
      <c r="K1340" s="3">
        <v>0</v>
      </c>
      <c r="L1340" s="3">
        <v>0</v>
      </c>
      <c r="M1340" s="3"/>
    </row>
    <row r="1341" spans="2:16" hidden="1">
      <c r="B1341" s="9">
        <v>46220</v>
      </c>
      <c r="C1341" s="53" t="s">
        <v>2960</v>
      </c>
      <c r="D1341" s="3" t="s">
        <v>5123</v>
      </c>
      <c r="E1341" s="3">
        <v>1</v>
      </c>
      <c r="F1341" s="3">
        <v>0</v>
      </c>
      <c r="G1341" s="3">
        <v>0</v>
      </c>
      <c r="H1341" s="3">
        <v>0</v>
      </c>
      <c r="I1341" s="3">
        <v>0</v>
      </c>
      <c r="J1341" s="3">
        <v>0</v>
      </c>
      <c r="K1341" s="3">
        <v>0</v>
      </c>
      <c r="L1341" s="3">
        <v>0</v>
      </c>
      <c r="M1341" s="3"/>
    </row>
    <row r="1342" spans="2:16" hidden="1">
      <c r="B1342" s="9">
        <v>46221</v>
      </c>
      <c r="C1342" s="53" t="s">
        <v>2381</v>
      </c>
      <c r="D1342" s="3" t="s">
        <v>5029</v>
      </c>
      <c r="E1342" s="3">
        <v>1</v>
      </c>
      <c r="F1342" s="3">
        <v>0</v>
      </c>
      <c r="G1342" s="3">
        <v>0</v>
      </c>
      <c r="H1342" s="3">
        <v>0</v>
      </c>
      <c r="I1342" s="3">
        <v>0</v>
      </c>
      <c r="J1342" s="3">
        <v>0</v>
      </c>
      <c r="K1342" s="3">
        <v>0</v>
      </c>
      <c r="L1342" s="3">
        <v>0</v>
      </c>
      <c r="M1342" s="3"/>
    </row>
    <row r="1343" spans="2:16" hidden="1">
      <c r="B1343" s="9">
        <v>46221</v>
      </c>
      <c r="C1343" s="53" t="s">
        <v>2381</v>
      </c>
      <c r="D1343" s="3" t="s">
        <v>4971</v>
      </c>
      <c r="E1343" s="3">
        <v>2</v>
      </c>
      <c r="F1343" s="3">
        <v>0</v>
      </c>
      <c r="G1343" s="3">
        <v>0</v>
      </c>
      <c r="H1343" s="3">
        <v>0</v>
      </c>
      <c r="I1343" s="3">
        <v>0</v>
      </c>
      <c r="J1343" s="3">
        <v>0</v>
      </c>
      <c r="K1343" s="3">
        <v>0</v>
      </c>
      <c r="L1343" s="3">
        <v>0</v>
      </c>
      <c r="M1343" s="3"/>
    </row>
    <row r="1344" spans="2:16" hidden="1">
      <c r="B1344" s="9">
        <v>46221</v>
      </c>
      <c r="C1344" s="53" t="s">
        <v>2381</v>
      </c>
      <c r="D1344" s="3" t="s">
        <v>4988</v>
      </c>
      <c r="E1344" s="3">
        <v>2</v>
      </c>
      <c r="F1344" s="3">
        <v>0</v>
      </c>
      <c r="G1344" s="3">
        <v>0</v>
      </c>
      <c r="H1344" s="3">
        <v>0</v>
      </c>
      <c r="I1344" s="3">
        <v>0</v>
      </c>
      <c r="J1344" s="3">
        <v>0</v>
      </c>
      <c r="K1344" s="3">
        <v>0</v>
      </c>
      <c r="L1344" s="3">
        <v>0</v>
      </c>
      <c r="M1344" s="3"/>
    </row>
    <row r="1345" spans="2:17" hidden="1">
      <c r="B1345" s="9">
        <v>46221</v>
      </c>
      <c r="C1345" s="53" t="s">
        <v>627</v>
      </c>
      <c r="D1345" s="3" t="s">
        <v>5124</v>
      </c>
      <c r="E1345" s="3">
        <v>4</v>
      </c>
      <c r="F1345" s="78">
        <v>0</v>
      </c>
      <c r="G1345" s="3">
        <v>0</v>
      </c>
      <c r="H1345" s="3">
        <v>0</v>
      </c>
      <c r="I1345" s="3">
        <v>0</v>
      </c>
      <c r="J1345" s="3">
        <v>0</v>
      </c>
      <c r="K1345" s="3">
        <v>0</v>
      </c>
      <c r="L1345" s="3">
        <v>0</v>
      </c>
      <c r="M1345" s="3"/>
    </row>
    <row r="1346" spans="2:17" hidden="1">
      <c r="B1346" s="9">
        <v>46221</v>
      </c>
      <c r="C1346" s="53" t="s">
        <v>2496</v>
      </c>
      <c r="D1346" s="3" t="s">
        <v>4942</v>
      </c>
      <c r="E1346" s="3">
        <v>7</v>
      </c>
      <c r="F1346" s="78">
        <v>0</v>
      </c>
      <c r="G1346" s="3">
        <v>0</v>
      </c>
      <c r="H1346" s="3">
        <v>0</v>
      </c>
      <c r="I1346" s="3">
        <v>0</v>
      </c>
      <c r="J1346" s="3">
        <v>0</v>
      </c>
      <c r="K1346" s="3">
        <v>0</v>
      </c>
      <c r="L1346" s="3">
        <v>0</v>
      </c>
      <c r="M1346" s="3"/>
    </row>
    <row r="1347" spans="2:17" hidden="1">
      <c r="B1347" s="9">
        <v>46221</v>
      </c>
      <c r="C1347" s="53" t="s">
        <v>627</v>
      </c>
      <c r="D1347" s="3" t="s">
        <v>5125</v>
      </c>
      <c r="E1347" s="3">
        <v>5</v>
      </c>
      <c r="F1347" s="78">
        <v>0</v>
      </c>
      <c r="G1347" s="3">
        <v>0</v>
      </c>
      <c r="H1347" s="3">
        <v>0</v>
      </c>
      <c r="I1347" s="3">
        <v>0</v>
      </c>
      <c r="J1347" s="3">
        <v>0</v>
      </c>
      <c r="K1347" s="3">
        <v>0</v>
      </c>
      <c r="L1347" s="3">
        <v>0</v>
      </c>
      <c r="M1347" s="3"/>
    </row>
    <row r="1348" spans="2:17" hidden="1">
      <c r="B1348" s="9">
        <v>46221</v>
      </c>
      <c r="C1348" s="53" t="s">
        <v>2381</v>
      </c>
      <c r="D1348" s="3" t="s">
        <v>5007</v>
      </c>
      <c r="E1348" s="3">
        <v>1</v>
      </c>
      <c r="F1348" s="78">
        <v>0</v>
      </c>
      <c r="G1348" s="3">
        <v>0</v>
      </c>
      <c r="H1348" s="3">
        <v>0</v>
      </c>
      <c r="I1348" s="3">
        <v>0</v>
      </c>
      <c r="J1348" s="3">
        <v>0</v>
      </c>
      <c r="K1348" s="3">
        <v>0</v>
      </c>
      <c r="L1348" s="3">
        <v>0</v>
      </c>
      <c r="M1348" s="3"/>
    </row>
    <row r="1349" spans="2:17" hidden="1">
      <c r="B1349" s="9">
        <v>46221</v>
      </c>
      <c r="C1349" s="53" t="s">
        <v>2496</v>
      </c>
      <c r="D1349" s="3" t="s">
        <v>4943</v>
      </c>
      <c r="E1349" s="3">
        <v>11</v>
      </c>
      <c r="F1349" s="78">
        <v>0</v>
      </c>
      <c r="G1349" s="3">
        <v>0</v>
      </c>
      <c r="H1349" s="3">
        <v>0</v>
      </c>
      <c r="I1349" s="3">
        <v>0</v>
      </c>
      <c r="J1349" s="3">
        <v>0</v>
      </c>
      <c r="K1349" s="3">
        <v>0</v>
      </c>
      <c r="L1349" s="3">
        <v>0</v>
      </c>
      <c r="M1349" s="3"/>
    </row>
    <row r="1350" spans="2:17" hidden="1">
      <c r="B1350" s="9">
        <v>46221</v>
      </c>
      <c r="C1350" s="53" t="s">
        <v>2381</v>
      </c>
      <c r="D1350" s="3" t="s">
        <v>4977</v>
      </c>
      <c r="E1350" s="3">
        <v>2</v>
      </c>
      <c r="F1350" s="78">
        <v>0</v>
      </c>
      <c r="G1350" s="3">
        <v>0</v>
      </c>
      <c r="H1350" s="3">
        <v>0</v>
      </c>
      <c r="I1350" s="3">
        <v>0</v>
      </c>
      <c r="J1350" s="3">
        <v>0</v>
      </c>
      <c r="K1350" s="3">
        <v>0</v>
      </c>
      <c r="L1350" s="3">
        <v>0</v>
      </c>
      <c r="M1350" s="3"/>
    </row>
    <row r="1351" spans="2:17" hidden="1">
      <c r="B1351" s="9">
        <v>46221</v>
      </c>
      <c r="C1351" s="53" t="s">
        <v>2381</v>
      </c>
      <c r="D1351" s="3" t="s">
        <v>4737</v>
      </c>
      <c r="E1351" s="3">
        <v>3</v>
      </c>
      <c r="F1351" s="11">
        <v>0</v>
      </c>
      <c r="G1351" s="3">
        <v>0</v>
      </c>
      <c r="H1351" s="3">
        <v>3</v>
      </c>
      <c r="I1351" s="3">
        <v>0</v>
      </c>
      <c r="J1351" s="3">
        <v>0</v>
      </c>
      <c r="K1351" s="3">
        <v>0</v>
      </c>
      <c r="L1351" s="3">
        <v>3</v>
      </c>
      <c r="M1351" s="3" t="s">
        <v>5144</v>
      </c>
    </row>
    <row r="1352" spans="2:17" hidden="1">
      <c r="B1352" s="9">
        <v>46221</v>
      </c>
      <c r="C1352" s="53" t="s">
        <v>2381</v>
      </c>
      <c r="D1352" s="3" t="s">
        <v>4940</v>
      </c>
      <c r="E1352" s="3">
        <v>10</v>
      </c>
      <c r="F1352" s="78">
        <v>0</v>
      </c>
      <c r="G1352" s="3">
        <v>0</v>
      </c>
      <c r="H1352" s="3">
        <v>0</v>
      </c>
      <c r="I1352" s="3">
        <v>0</v>
      </c>
      <c r="J1352" s="3">
        <v>0</v>
      </c>
      <c r="K1352" s="3">
        <v>0</v>
      </c>
      <c r="L1352" s="3">
        <v>0</v>
      </c>
      <c r="M1352" s="3"/>
    </row>
    <row r="1353" spans="2:17" hidden="1">
      <c r="B1353" s="9">
        <v>46221</v>
      </c>
      <c r="C1353" s="53" t="s">
        <v>2975</v>
      </c>
      <c r="D1353" s="3" t="s">
        <v>5126</v>
      </c>
      <c r="E1353" s="3">
        <v>8</v>
      </c>
      <c r="F1353" s="78">
        <v>0</v>
      </c>
      <c r="G1353" s="3">
        <v>0</v>
      </c>
      <c r="H1353" s="3">
        <v>0</v>
      </c>
      <c r="I1353" s="3">
        <v>0</v>
      </c>
      <c r="J1353" s="3">
        <v>0</v>
      </c>
      <c r="K1353" s="3">
        <v>0</v>
      </c>
      <c r="L1353" s="3">
        <v>0</v>
      </c>
      <c r="M1353" s="3"/>
    </row>
    <row r="1354" spans="2:17" hidden="1">
      <c r="B1354" s="9">
        <v>46221</v>
      </c>
      <c r="C1354" s="53" t="s">
        <v>627</v>
      </c>
      <c r="D1354" s="3" t="s">
        <v>5127</v>
      </c>
      <c r="E1354" s="3">
        <v>6</v>
      </c>
      <c r="F1354" s="78">
        <v>0</v>
      </c>
      <c r="G1354" s="3">
        <v>0</v>
      </c>
      <c r="H1354" s="3">
        <v>0</v>
      </c>
      <c r="I1354" s="3">
        <v>0</v>
      </c>
      <c r="J1354" s="3">
        <v>0</v>
      </c>
      <c r="K1354" s="3">
        <v>0</v>
      </c>
      <c r="L1354" s="3">
        <v>0</v>
      </c>
      <c r="M1354" s="3"/>
      <c r="N1354" s="3"/>
      <c r="O1354" s="3"/>
      <c r="P1354" s="3"/>
      <c r="Q1354" s="24"/>
    </row>
    <row r="1355" spans="2:17" hidden="1">
      <c r="B1355" s="9">
        <v>46221</v>
      </c>
      <c r="C1355" s="53" t="s">
        <v>2496</v>
      </c>
      <c r="D1355" s="3" t="s">
        <v>4965</v>
      </c>
      <c r="E1355" s="3">
        <v>13</v>
      </c>
      <c r="F1355" s="11">
        <v>2</v>
      </c>
      <c r="G1355" s="3">
        <v>0</v>
      </c>
      <c r="H1355" s="3">
        <v>7</v>
      </c>
      <c r="I1355" s="3">
        <v>0</v>
      </c>
      <c r="J1355" s="3">
        <v>0</v>
      </c>
      <c r="K1355" s="3">
        <v>0</v>
      </c>
      <c r="L1355" s="3">
        <v>7</v>
      </c>
      <c r="M1355" s="3" t="s">
        <v>5144</v>
      </c>
      <c r="N1355" s="3"/>
      <c r="O1355" s="3"/>
      <c r="P1355" s="3"/>
      <c r="Q1355" s="24"/>
    </row>
    <row r="1356" spans="2:17" hidden="1">
      <c r="B1356" s="9">
        <v>46221</v>
      </c>
      <c r="C1356" s="53" t="s">
        <v>2975</v>
      </c>
      <c r="D1356" s="3" t="s">
        <v>5128</v>
      </c>
      <c r="E1356" s="3">
        <v>3</v>
      </c>
      <c r="F1356" s="78">
        <v>0</v>
      </c>
      <c r="G1356" s="3">
        <v>0</v>
      </c>
      <c r="H1356" s="3">
        <v>0</v>
      </c>
      <c r="I1356" s="3">
        <v>0</v>
      </c>
      <c r="J1356" s="3">
        <v>0</v>
      </c>
      <c r="K1356" s="3">
        <v>0</v>
      </c>
      <c r="L1356" s="3">
        <v>0</v>
      </c>
      <c r="M1356" s="3"/>
    </row>
    <row r="1357" spans="2:17" hidden="1">
      <c r="B1357" s="9">
        <v>46221</v>
      </c>
      <c r="C1357" s="3" t="s">
        <v>5145</v>
      </c>
      <c r="D1357" s="3" t="s">
        <v>5096</v>
      </c>
      <c r="E1357" s="3">
        <v>1</v>
      </c>
      <c r="F1357" s="11">
        <v>1</v>
      </c>
      <c r="G1357" s="3">
        <v>0</v>
      </c>
      <c r="H1357" s="3">
        <v>0</v>
      </c>
      <c r="I1357" s="3">
        <v>0</v>
      </c>
      <c r="J1357" s="3">
        <v>0</v>
      </c>
      <c r="K1357" s="3">
        <v>0</v>
      </c>
      <c r="L1357" s="3">
        <v>0</v>
      </c>
      <c r="M1357" s="3"/>
    </row>
    <row r="1358" spans="2:17" hidden="1">
      <c r="B1358" s="9">
        <v>46222</v>
      </c>
      <c r="C1358" s="3" t="s">
        <v>2381</v>
      </c>
      <c r="D1358" s="3" t="s">
        <v>4980</v>
      </c>
      <c r="E1358" s="3">
        <v>11</v>
      </c>
      <c r="F1358" s="78">
        <v>0</v>
      </c>
      <c r="G1358" s="3">
        <v>0</v>
      </c>
      <c r="H1358" s="3">
        <v>0</v>
      </c>
      <c r="I1358" s="3">
        <v>0</v>
      </c>
      <c r="J1358" s="3">
        <v>0</v>
      </c>
      <c r="K1358" s="3">
        <v>0</v>
      </c>
      <c r="L1358" s="3">
        <v>0</v>
      </c>
      <c r="M1358" s="3"/>
      <c r="O1358" s="3"/>
      <c r="P1358" s="3"/>
    </row>
    <row r="1359" spans="2:17" hidden="1">
      <c r="B1359" s="9">
        <v>46222</v>
      </c>
      <c r="C1359" s="3" t="s">
        <v>2381</v>
      </c>
      <c r="D1359" s="3" t="s">
        <v>5131</v>
      </c>
      <c r="E1359" s="3">
        <v>3</v>
      </c>
      <c r="F1359" s="78">
        <v>0</v>
      </c>
      <c r="G1359" s="3">
        <v>0</v>
      </c>
      <c r="H1359" s="3">
        <v>0</v>
      </c>
      <c r="I1359" s="3">
        <v>0</v>
      </c>
      <c r="J1359" s="3">
        <v>0</v>
      </c>
      <c r="K1359" s="3">
        <v>0</v>
      </c>
      <c r="L1359" s="3">
        <v>0</v>
      </c>
      <c r="M1359" s="3"/>
    </row>
    <row r="1360" spans="2:17" hidden="1">
      <c r="B1360" s="9">
        <v>46222</v>
      </c>
      <c r="C1360" s="3" t="s">
        <v>2381</v>
      </c>
      <c r="D1360" s="3" t="s">
        <v>5023</v>
      </c>
      <c r="E1360" s="3">
        <v>1</v>
      </c>
      <c r="F1360" s="78">
        <v>0</v>
      </c>
      <c r="G1360" s="3">
        <v>0</v>
      </c>
      <c r="H1360" s="3">
        <v>0</v>
      </c>
      <c r="I1360" s="3">
        <v>0</v>
      </c>
      <c r="J1360" s="3">
        <v>0</v>
      </c>
      <c r="K1360" s="3">
        <v>0</v>
      </c>
      <c r="L1360" s="3">
        <v>0</v>
      </c>
      <c r="M1360" s="3"/>
    </row>
    <row r="1361" spans="2:14" hidden="1">
      <c r="B1361" s="9">
        <v>46222</v>
      </c>
      <c r="C1361" s="3" t="s">
        <v>627</v>
      </c>
      <c r="D1361" s="3" t="s">
        <v>5132</v>
      </c>
      <c r="E1361" s="3">
        <v>2</v>
      </c>
      <c r="F1361" s="11">
        <v>0</v>
      </c>
      <c r="G1361" s="3">
        <v>0</v>
      </c>
      <c r="H1361" s="3">
        <v>1</v>
      </c>
      <c r="I1361" s="3">
        <v>0</v>
      </c>
      <c r="J1361" s="3">
        <v>0</v>
      </c>
      <c r="K1361" s="3">
        <v>0</v>
      </c>
      <c r="L1361" s="3">
        <v>1</v>
      </c>
      <c r="M1361" s="3" t="s">
        <v>5146</v>
      </c>
    </row>
    <row r="1362" spans="2:14" hidden="1">
      <c r="B1362" s="9">
        <v>46222</v>
      </c>
      <c r="C1362" s="3" t="s">
        <v>2381</v>
      </c>
      <c r="D1362" s="3" t="s">
        <v>5020</v>
      </c>
      <c r="E1362" s="3">
        <v>7</v>
      </c>
      <c r="F1362" s="78">
        <v>0</v>
      </c>
      <c r="G1362" s="3">
        <v>0</v>
      </c>
      <c r="H1362" s="3">
        <v>0</v>
      </c>
      <c r="I1362" s="3">
        <v>0</v>
      </c>
      <c r="J1362" s="3">
        <v>0</v>
      </c>
      <c r="K1362" s="3">
        <v>0</v>
      </c>
      <c r="L1362" s="3">
        <v>0</v>
      </c>
      <c r="M1362" s="3"/>
    </row>
    <row r="1363" spans="2:14" hidden="1">
      <c r="B1363" s="9">
        <v>46222</v>
      </c>
      <c r="C1363" s="3" t="s">
        <v>627</v>
      </c>
      <c r="D1363" s="3" t="s">
        <v>5133</v>
      </c>
      <c r="E1363" s="3">
        <v>10</v>
      </c>
      <c r="F1363" s="78">
        <v>0</v>
      </c>
      <c r="G1363" s="3">
        <v>0</v>
      </c>
      <c r="H1363" s="3">
        <v>0</v>
      </c>
      <c r="I1363" s="3">
        <v>0</v>
      </c>
      <c r="J1363" s="3">
        <v>0</v>
      </c>
      <c r="K1363" s="3">
        <v>0</v>
      </c>
      <c r="L1363" s="3">
        <v>0</v>
      </c>
      <c r="M1363" s="3"/>
    </row>
    <row r="1364" spans="2:14" hidden="1">
      <c r="B1364" s="9">
        <v>46222</v>
      </c>
      <c r="C1364" s="3" t="s">
        <v>627</v>
      </c>
      <c r="D1364" s="3" t="s">
        <v>5134</v>
      </c>
      <c r="E1364" s="3">
        <v>9</v>
      </c>
      <c r="F1364" s="78">
        <v>0</v>
      </c>
      <c r="G1364" s="3">
        <v>0</v>
      </c>
      <c r="H1364" s="3">
        <v>0</v>
      </c>
      <c r="I1364" s="3">
        <v>0</v>
      </c>
      <c r="J1364" s="3">
        <v>0</v>
      </c>
      <c r="K1364" s="3">
        <v>0</v>
      </c>
      <c r="L1364" s="3">
        <v>0</v>
      </c>
      <c r="M1364" s="3"/>
    </row>
    <row r="1365" spans="2:14" hidden="1">
      <c r="B1365" s="9">
        <v>46222</v>
      </c>
      <c r="C1365" s="3" t="s">
        <v>2381</v>
      </c>
      <c r="D1365" s="3" t="s">
        <v>4871</v>
      </c>
      <c r="E1365" s="3">
        <v>13</v>
      </c>
      <c r="F1365" s="11">
        <v>0</v>
      </c>
      <c r="G1365" s="3">
        <v>0</v>
      </c>
      <c r="H1365" s="3">
        <v>1</v>
      </c>
      <c r="I1365" s="3">
        <v>0</v>
      </c>
      <c r="J1365" s="3">
        <v>0</v>
      </c>
      <c r="K1365" s="3">
        <v>0</v>
      </c>
      <c r="L1365" s="3">
        <v>1</v>
      </c>
      <c r="M1365" s="3" t="s">
        <v>5144</v>
      </c>
    </row>
    <row r="1366" spans="2:14" hidden="1">
      <c r="B1366" s="9">
        <v>46222</v>
      </c>
      <c r="C1366" s="3" t="s">
        <v>627</v>
      </c>
      <c r="D1366" s="3" t="s">
        <v>5135</v>
      </c>
      <c r="E1366" s="3">
        <v>2</v>
      </c>
      <c r="F1366" s="78">
        <v>0</v>
      </c>
      <c r="G1366" s="3">
        <v>0</v>
      </c>
      <c r="H1366" s="3">
        <v>0</v>
      </c>
      <c r="I1366" s="3">
        <v>0</v>
      </c>
      <c r="J1366" s="3">
        <v>0</v>
      </c>
      <c r="K1366" s="3">
        <v>0</v>
      </c>
      <c r="L1366" s="3">
        <v>0</v>
      </c>
      <c r="M1366" s="3"/>
    </row>
    <row r="1367" spans="2:14" hidden="1">
      <c r="B1367" s="9">
        <v>46222</v>
      </c>
      <c r="C1367" s="3" t="s">
        <v>2960</v>
      </c>
      <c r="D1367" s="3" t="s">
        <v>5098</v>
      </c>
      <c r="E1367" s="3">
        <v>1</v>
      </c>
      <c r="F1367" s="78">
        <v>0</v>
      </c>
      <c r="G1367" s="3">
        <v>0</v>
      </c>
      <c r="H1367" s="3">
        <v>0</v>
      </c>
      <c r="I1367" s="3">
        <v>0</v>
      </c>
      <c r="J1367" s="3">
        <v>0</v>
      </c>
      <c r="K1367" s="3">
        <v>0</v>
      </c>
      <c r="L1367" s="3">
        <v>0</v>
      </c>
      <c r="M1367" s="3"/>
    </row>
    <row r="1368" spans="2:14" hidden="1">
      <c r="B1368" s="9">
        <v>46222</v>
      </c>
      <c r="C1368" s="3" t="s">
        <v>2381</v>
      </c>
      <c r="D1368" s="3" t="s">
        <v>4978</v>
      </c>
      <c r="E1368" s="3">
        <v>11</v>
      </c>
      <c r="F1368" s="11">
        <v>2</v>
      </c>
      <c r="G1368" s="3">
        <v>0</v>
      </c>
      <c r="H1368" s="3">
        <v>2</v>
      </c>
      <c r="I1368" s="3">
        <v>0</v>
      </c>
      <c r="J1368" s="3">
        <v>0</v>
      </c>
      <c r="K1368" s="3">
        <v>0</v>
      </c>
      <c r="L1368" s="3">
        <v>2</v>
      </c>
      <c r="M1368" s="3" t="s">
        <v>5144</v>
      </c>
    </row>
    <row r="1369" spans="2:14" hidden="1">
      <c r="B1369" s="9">
        <v>46222</v>
      </c>
      <c r="C1369" s="3" t="s">
        <v>2381</v>
      </c>
      <c r="D1369" s="3" t="s">
        <v>5000</v>
      </c>
      <c r="E1369" s="3">
        <v>13</v>
      </c>
      <c r="F1369" s="11">
        <v>2</v>
      </c>
      <c r="G1369" s="3">
        <v>0</v>
      </c>
      <c r="H1369" s="3">
        <v>4</v>
      </c>
      <c r="I1369" s="3">
        <v>0</v>
      </c>
      <c r="J1369" s="3">
        <v>0</v>
      </c>
      <c r="K1369" s="3">
        <v>0</v>
      </c>
      <c r="L1369" s="3">
        <v>4</v>
      </c>
      <c r="M1369" s="3" t="s">
        <v>5144</v>
      </c>
      <c r="N1369" s="13" t="s">
        <v>5144</v>
      </c>
    </row>
    <row r="1370" spans="2:14" hidden="1">
      <c r="B1370" s="9">
        <v>46222</v>
      </c>
      <c r="C1370" s="3" t="s">
        <v>2381</v>
      </c>
      <c r="D1370" s="3" t="s">
        <v>5027</v>
      </c>
      <c r="E1370" s="3">
        <v>2</v>
      </c>
      <c r="F1370" s="78">
        <v>0</v>
      </c>
      <c r="G1370" s="3">
        <v>0</v>
      </c>
      <c r="H1370" s="3">
        <v>0</v>
      </c>
      <c r="I1370" s="3">
        <v>0</v>
      </c>
      <c r="J1370" s="3">
        <v>0</v>
      </c>
      <c r="K1370" s="3">
        <v>0</v>
      </c>
      <c r="L1370" s="3">
        <v>0</v>
      </c>
      <c r="M1370" s="3"/>
    </row>
    <row r="1371" spans="2:14" hidden="1">
      <c r="B1371" s="9">
        <v>46222</v>
      </c>
      <c r="C1371" s="3" t="s">
        <v>2960</v>
      </c>
      <c r="D1371" s="3" t="s">
        <v>5136</v>
      </c>
      <c r="E1371" s="3">
        <v>1</v>
      </c>
      <c r="F1371" s="78">
        <v>0</v>
      </c>
      <c r="G1371" s="3">
        <v>0</v>
      </c>
      <c r="H1371" s="3">
        <v>0</v>
      </c>
      <c r="I1371" s="3">
        <v>0</v>
      </c>
      <c r="J1371" s="3">
        <v>0</v>
      </c>
      <c r="K1371" s="3">
        <v>0</v>
      </c>
      <c r="L1371" s="3">
        <v>0</v>
      </c>
      <c r="M1371" s="3"/>
    </row>
    <row r="1372" spans="2:14" hidden="1">
      <c r="B1372" s="9">
        <v>46222</v>
      </c>
      <c r="C1372" s="3" t="s">
        <v>2960</v>
      </c>
      <c r="D1372" s="3" t="s">
        <v>5137</v>
      </c>
      <c r="E1372" s="3">
        <v>1</v>
      </c>
      <c r="F1372" s="78">
        <v>0</v>
      </c>
      <c r="G1372" s="3">
        <v>0</v>
      </c>
      <c r="H1372" s="3">
        <v>0</v>
      </c>
      <c r="I1372" s="3">
        <v>0</v>
      </c>
      <c r="J1372" s="3">
        <v>0</v>
      </c>
      <c r="K1372" s="3">
        <v>0</v>
      </c>
      <c r="L1372" s="3">
        <v>0</v>
      </c>
      <c r="M1372" s="3"/>
    </row>
    <row r="1373" spans="2:14" hidden="1">
      <c r="B1373" s="9">
        <v>46222</v>
      </c>
      <c r="C1373" s="3" t="s">
        <v>2960</v>
      </c>
      <c r="D1373" s="3" t="s">
        <v>5138</v>
      </c>
      <c r="E1373" s="3">
        <v>2</v>
      </c>
      <c r="F1373" s="78">
        <v>0</v>
      </c>
      <c r="G1373" s="3">
        <v>0</v>
      </c>
      <c r="H1373" s="3">
        <v>0</v>
      </c>
      <c r="I1373" s="3">
        <v>0</v>
      </c>
      <c r="J1373" s="3">
        <v>0</v>
      </c>
      <c r="K1373" s="3">
        <v>0</v>
      </c>
      <c r="L1373" s="3">
        <v>0</v>
      </c>
      <c r="M1373" s="3"/>
    </row>
    <row r="1374" spans="2:14" hidden="1">
      <c r="B1374" s="9">
        <v>46222</v>
      </c>
      <c r="C1374" s="3" t="s">
        <v>2960</v>
      </c>
      <c r="D1374" s="3" t="s">
        <v>5139</v>
      </c>
      <c r="E1374" s="3">
        <v>1</v>
      </c>
      <c r="F1374" s="78">
        <v>0</v>
      </c>
      <c r="G1374" s="3">
        <v>0</v>
      </c>
      <c r="H1374" s="3">
        <v>0</v>
      </c>
      <c r="I1374" s="3">
        <v>0</v>
      </c>
      <c r="J1374" s="3">
        <v>0</v>
      </c>
      <c r="K1374" s="3">
        <v>0</v>
      </c>
      <c r="L1374" s="3">
        <v>0</v>
      </c>
      <c r="M1374" s="3"/>
    </row>
    <row r="1375" spans="2:14" hidden="1">
      <c r="B1375" s="9">
        <v>46222</v>
      </c>
      <c r="C1375" s="3" t="s">
        <v>2960</v>
      </c>
      <c r="D1375" s="3" t="s">
        <v>5097</v>
      </c>
      <c r="E1375" s="3">
        <v>1</v>
      </c>
      <c r="F1375" s="78">
        <v>0</v>
      </c>
      <c r="G1375" s="3">
        <v>0</v>
      </c>
      <c r="H1375" s="3">
        <v>0</v>
      </c>
      <c r="I1375" s="3">
        <v>0</v>
      </c>
      <c r="J1375" s="3">
        <v>0</v>
      </c>
      <c r="K1375" s="3">
        <v>0</v>
      </c>
      <c r="L1375" s="3">
        <v>0</v>
      </c>
      <c r="M1375" s="3"/>
    </row>
    <row r="1376" spans="2:14" hidden="1">
      <c r="B1376" s="9">
        <v>46222</v>
      </c>
      <c r="C1376" s="3" t="s">
        <v>2975</v>
      </c>
      <c r="D1376" s="3" t="s">
        <v>5140</v>
      </c>
      <c r="E1376" s="3">
        <v>3</v>
      </c>
      <c r="F1376" s="78">
        <v>0</v>
      </c>
      <c r="G1376" s="3">
        <v>0</v>
      </c>
      <c r="H1376" s="3">
        <v>0</v>
      </c>
      <c r="I1376" s="3">
        <v>0</v>
      </c>
      <c r="J1376" s="3">
        <v>0</v>
      </c>
      <c r="K1376" s="3">
        <v>0</v>
      </c>
      <c r="L1376" s="3">
        <v>0</v>
      </c>
      <c r="M1376" s="3"/>
    </row>
    <row r="1377" spans="2:16" hidden="1">
      <c r="B1377" s="9">
        <v>46222</v>
      </c>
      <c r="C1377" s="3" t="s">
        <v>2960</v>
      </c>
      <c r="D1377" s="3" t="s">
        <v>5141</v>
      </c>
      <c r="E1377" s="3">
        <v>3</v>
      </c>
      <c r="F1377" s="78">
        <v>0</v>
      </c>
      <c r="G1377" s="3">
        <v>0</v>
      </c>
      <c r="H1377" s="3">
        <v>0</v>
      </c>
      <c r="I1377" s="3">
        <v>0</v>
      </c>
      <c r="J1377" s="3">
        <v>0</v>
      </c>
      <c r="K1377" s="3">
        <v>0</v>
      </c>
      <c r="L1377" s="3">
        <v>0</v>
      </c>
      <c r="M1377" s="3"/>
    </row>
    <row r="1378" spans="2:16" hidden="1">
      <c r="B1378" s="9">
        <v>46222</v>
      </c>
      <c r="C1378" s="3" t="s">
        <v>5147</v>
      </c>
      <c r="D1378" s="3" t="s">
        <v>4830</v>
      </c>
      <c r="E1378" s="3">
        <v>11</v>
      </c>
      <c r="F1378" s="11">
        <v>11</v>
      </c>
      <c r="G1378" s="3">
        <v>0</v>
      </c>
      <c r="H1378" s="3">
        <v>96</v>
      </c>
      <c r="I1378" s="3">
        <v>0</v>
      </c>
      <c r="J1378" s="3">
        <v>0</v>
      </c>
      <c r="K1378" s="3">
        <v>0</v>
      </c>
      <c r="L1378" s="3">
        <v>96</v>
      </c>
      <c r="M1378" s="3" t="s">
        <v>5144</v>
      </c>
    </row>
    <row r="1379" spans="2:16" hidden="1">
      <c r="B1379" s="9">
        <v>46222</v>
      </c>
      <c r="C1379" s="3" t="s">
        <v>5142</v>
      </c>
      <c r="D1379" s="3" t="s">
        <v>5149</v>
      </c>
      <c r="E1379" s="3">
        <v>4</v>
      </c>
      <c r="F1379" s="11">
        <v>2</v>
      </c>
      <c r="G1379" s="3">
        <v>0</v>
      </c>
      <c r="H1379" s="3">
        <v>2</v>
      </c>
      <c r="I1379" s="3">
        <v>0</v>
      </c>
      <c r="J1379" s="3">
        <v>0</v>
      </c>
      <c r="K1379" s="3">
        <v>0</v>
      </c>
      <c r="L1379" s="3">
        <v>2</v>
      </c>
      <c r="M1379" s="3" t="s">
        <v>5144</v>
      </c>
    </row>
    <row r="1380" spans="2:16" hidden="1">
      <c r="B1380" s="9">
        <v>46223</v>
      </c>
      <c r="C1380" s="3" t="s">
        <v>627</v>
      </c>
      <c r="D1380" s="3" t="s">
        <v>5150</v>
      </c>
      <c r="E1380" s="3">
        <v>5</v>
      </c>
      <c r="F1380" s="11">
        <v>0</v>
      </c>
      <c r="G1380" s="3">
        <v>0</v>
      </c>
      <c r="H1380" s="3">
        <v>2</v>
      </c>
      <c r="I1380" s="3">
        <v>0</v>
      </c>
      <c r="J1380" s="3">
        <v>0</v>
      </c>
      <c r="K1380" s="3">
        <v>0</v>
      </c>
      <c r="L1380" s="3">
        <v>2</v>
      </c>
      <c r="M1380" s="3" t="s">
        <v>5159</v>
      </c>
      <c r="O1380" s="13" t="s">
        <v>5158</v>
      </c>
      <c r="P1380" s="13" t="s">
        <v>5159</v>
      </c>
    </row>
    <row r="1381" spans="2:16" hidden="1">
      <c r="B1381" s="9">
        <v>46223</v>
      </c>
      <c r="C1381" s="3" t="s">
        <v>2381</v>
      </c>
      <c r="D1381" s="3" t="s">
        <v>5022</v>
      </c>
      <c r="E1381" s="3">
        <v>1</v>
      </c>
      <c r="F1381" s="78">
        <v>0</v>
      </c>
      <c r="G1381" s="3">
        <v>0</v>
      </c>
      <c r="H1381" s="3">
        <v>0</v>
      </c>
      <c r="I1381" s="3">
        <v>0</v>
      </c>
      <c r="J1381" s="3">
        <v>0</v>
      </c>
      <c r="K1381" s="3">
        <v>0</v>
      </c>
      <c r="L1381" s="3">
        <v>0</v>
      </c>
      <c r="M1381" s="3"/>
    </row>
    <row r="1382" spans="2:16" hidden="1">
      <c r="B1382" s="9">
        <v>46223</v>
      </c>
      <c r="C1382" s="3" t="s">
        <v>2381</v>
      </c>
      <c r="D1382" s="3" t="s">
        <v>4997</v>
      </c>
      <c r="E1382" s="3">
        <v>1</v>
      </c>
      <c r="F1382" s="78">
        <v>0</v>
      </c>
      <c r="G1382" s="3">
        <v>0</v>
      </c>
      <c r="H1382" s="3">
        <v>0</v>
      </c>
      <c r="I1382" s="3">
        <v>0</v>
      </c>
      <c r="J1382" s="3">
        <v>0</v>
      </c>
      <c r="K1382" s="3">
        <v>0</v>
      </c>
      <c r="L1382" s="3">
        <v>0</v>
      </c>
      <c r="M1382" s="3"/>
    </row>
    <row r="1383" spans="2:16" hidden="1">
      <c r="B1383" s="9">
        <v>46223</v>
      </c>
      <c r="C1383" s="3" t="s">
        <v>2496</v>
      </c>
      <c r="D1383" s="3" t="s">
        <v>5151</v>
      </c>
      <c r="E1383" s="3">
        <v>2</v>
      </c>
      <c r="F1383" s="78">
        <v>0</v>
      </c>
      <c r="G1383" s="3">
        <v>0</v>
      </c>
      <c r="H1383" s="3">
        <v>0</v>
      </c>
      <c r="I1383" s="3">
        <v>0</v>
      </c>
      <c r="J1383" s="3">
        <v>0</v>
      </c>
      <c r="K1383" s="3">
        <v>0</v>
      </c>
      <c r="L1383" s="3">
        <v>0</v>
      </c>
      <c r="M1383" s="3"/>
    </row>
    <row r="1384" spans="2:16" hidden="1">
      <c r="B1384" s="9">
        <v>46223</v>
      </c>
      <c r="C1384" s="3" t="s">
        <v>2381</v>
      </c>
      <c r="D1384" s="3" t="s">
        <v>5001</v>
      </c>
      <c r="E1384" s="3">
        <v>11</v>
      </c>
      <c r="F1384" s="11">
        <v>9</v>
      </c>
      <c r="G1384" s="3">
        <v>0</v>
      </c>
      <c r="H1384" s="3">
        <v>12</v>
      </c>
      <c r="I1384" s="3">
        <v>0</v>
      </c>
      <c r="J1384" s="3">
        <v>0</v>
      </c>
      <c r="K1384" s="3">
        <v>0</v>
      </c>
      <c r="L1384" s="3">
        <v>12</v>
      </c>
      <c r="M1384" s="3" t="s">
        <v>5157</v>
      </c>
    </row>
    <row r="1385" spans="2:16" hidden="1">
      <c r="B1385" s="9">
        <v>46223</v>
      </c>
      <c r="C1385" s="3" t="s">
        <v>2960</v>
      </c>
      <c r="D1385" s="3" t="s">
        <v>5152</v>
      </c>
      <c r="E1385" s="3">
        <v>1</v>
      </c>
      <c r="F1385" s="78">
        <v>0</v>
      </c>
      <c r="G1385" s="3">
        <v>0</v>
      </c>
      <c r="H1385" s="3">
        <v>0</v>
      </c>
      <c r="I1385" s="3">
        <v>0</v>
      </c>
      <c r="J1385" s="3">
        <v>0</v>
      </c>
      <c r="K1385" s="3">
        <v>0</v>
      </c>
      <c r="L1385" s="3">
        <v>0</v>
      </c>
      <c r="M1385" s="3"/>
    </row>
    <row r="1386" spans="2:16" hidden="1">
      <c r="B1386" s="9">
        <v>46223</v>
      </c>
      <c r="C1386" s="3" t="s">
        <v>2496</v>
      </c>
      <c r="D1386" s="3" t="s">
        <v>4683</v>
      </c>
      <c r="E1386" s="3">
        <v>3</v>
      </c>
      <c r="F1386" s="78">
        <v>0</v>
      </c>
      <c r="G1386" s="3">
        <v>0</v>
      </c>
      <c r="H1386" s="3">
        <v>0</v>
      </c>
      <c r="I1386" s="3">
        <v>0</v>
      </c>
      <c r="J1386" s="3">
        <v>0</v>
      </c>
      <c r="K1386" s="3">
        <v>0</v>
      </c>
      <c r="L1386" s="3">
        <v>0</v>
      </c>
      <c r="M1386" s="3"/>
    </row>
    <row r="1387" spans="2:16" hidden="1">
      <c r="B1387" s="9">
        <v>46223</v>
      </c>
      <c r="C1387" s="3" t="s">
        <v>2381</v>
      </c>
      <c r="D1387" s="3" t="s">
        <v>5040</v>
      </c>
      <c r="E1387" s="3">
        <v>1</v>
      </c>
      <c r="F1387" s="78">
        <v>0</v>
      </c>
      <c r="G1387" s="3">
        <v>0</v>
      </c>
      <c r="H1387" s="3">
        <v>0</v>
      </c>
      <c r="I1387" s="3">
        <v>0</v>
      </c>
      <c r="J1387" s="3">
        <v>0</v>
      </c>
      <c r="K1387" s="3">
        <v>0</v>
      </c>
      <c r="L1387" s="3">
        <v>0</v>
      </c>
      <c r="M1387" s="3"/>
    </row>
    <row r="1388" spans="2:16" hidden="1">
      <c r="B1388" s="9">
        <v>46223</v>
      </c>
      <c r="C1388" s="3" t="s">
        <v>2381</v>
      </c>
      <c r="D1388" s="3" t="s">
        <v>5041</v>
      </c>
      <c r="E1388" s="3">
        <v>6</v>
      </c>
      <c r="F1388" s="78">
        <v>0</v>
      </c>
      <c r="G1388" s="3">
        <v>0</v>
      </c>
      <c r="H1388" s="3">
        <v>0</v>
      </c>
      <c r="I1388" s="3">
        <v>0</v>
      </c>
      <c r="J1388" s="3">
        <v>0</v>
      </c>
      <c r="K1388" s="3">
        <v>0</v>
      </c>
      <c r="L1388" s="3">
        <v>0</v>
      </c>
      <c r="M1388" s="3"/>
    </row>
    <row r="1389" spans="2:16" hidden="1">
      <c r="B1389" s="9">
        <v>46223</v>
      </c>
      <c r="C1389" s="3" t="s">
        <v>2381</v>
      </c>
      <c r="D1389" s="3" t="s">
        <v>5037</v>
      </c>
      <c r="E1389" s="3">
        <v>1</v>
      </c>
      <c r="F1389" s="78">
        <v>0</v>
      </c>
      <c r="G1389" s="3">
        <v>0</v>
      </c>
      <c r="H1389" s="3">
        <v>0</v>
      </c>
      <c r="I1389" s="3">
        <v>0</v>
      </c>
      <c r="J1389" s="3">
        <v>0</v>
      </c>
      <c r="K1389" s="3">
        <v>0</v>
      </c>
      <c r="L1389" s="3">
        <v>0</v>
      </c>
      <c r="M1389" s="3"/>
    </row>
    <row r="1390" spans="2:16" hidden="1">
      <c r="B1390" s="9">
        <v>46223</v>
      </c>
      <c r="C1390" s="3" t="s">
        <v>2381</v>
      </c>
      <c r="D1390" s="3" t="s">
        <v>5059</v>
      </c>
      <c r="E1390" s="3">
        <v>3</v>
      </c>
      <c r="F1390" s="78">
        <v>0</v>
      </c>
      <c r="G1390" s="3">
        <v>0</v>
      </c>
      <c r="H1390" s="3">
        <v>0</v>
      </c>
      <c r="I1390" s="3">
        <v>0</v>
      </c>
      <c r="J1390" s="3">
        <v>0</v>
      </c>
      <c r="K1390" s="3">
        <v>0</v>
      </c>
      <c r="L1390" s="3">
        <v>0</v>
      </c>
      <c r="M1390" s="3"/>
    </row>
    <row r="1391" spans="2:16" hidden="1">
      <c r="B1391" s="9">
        <v>46223</v>
      </c>
      <c r="C1391" s="3" t="s">
        <v>2381</v>
      </c>
      <c r="D1391" s="3" t="s">
        <v>4967</v>
      </c>
      <c r="E1391" s="3">
        <v>5</v>
      </c>
      <c r="F1391" s="78">
        <v>0</v>
      </c>
      <c r="G1391" s="3">
        <v>0</v>
      </c>
      <c r="H1391" s="3">
        <v>0</v>
      </c>
      <c r="I1391" s="3">
        <v>0</v>
      </c>
      <c r="J1391" s="3">
        <v>0</v>
      </c>
      <c r="K1391" s="3">
        <v>0</v>
      </c>
      <c r="L1391" s="3">
        <v>0</v>
      </c>
      <c r="M1391" s="3"/>
    </row>
    <row r="1392" spans="2:16" hidden="1">
      <c r="B1392" s="9">
        <v>46223</v>
      </c>
      <c r="C1392" s="3" t="s">
        <v>2381</v>
      </c>
      <c r="D1392" s="3" t="s">
        <v>4891</v>
      </c>
      <c r="E1392" s="3">
        <v>12</v>
      </c>
      <c r="F1392" s="78">
        <v>0</v>
      </c>
      <c r="G1392" s="3">
        <v>0</v>
      </c>
      <c r="H1392" s="3">
        <v>0</v>
      </c>
      <c r="I1392" s="3">
        <v>0</v>
      </c>
      <c r="J1392" s="3">
        <v>0</v>
      </c>
      <c r="K1392" s="3">
        <v>0</v>
      </c>
      <c r="L1392" s="3">
        <v>0</v>
      </c>
      <c r="M1392" s="3"/>
    </row>
    <row r="1393" spans="1:16" hidden="1">
      <c r="B1393" s="9">
        <v>46223</v>
      </c>
      <c r="C1393" s="3" t="s">
        <v>2496</v>
      </c>
      <c r="D1393" s="3" t="s">
        <v>5048</v>
      </c>
      <c r="E1393" s="3">
        <v>1</v>
      </c>
      <c r="F1393" s="78">
        <v>0</v>
      </c>
      <c r="G1393" s="3">
        <v>0</v>
      </c>
      <c r="H1393" s="3">
        <v>0</v>
      </c>
      <c r="I1393" s="3">
        <v>0</v>
      </c>
      <c r="J1393" s="3">
        <v>0</v>
      </c>
      <c r="K1393" s="3">
        <v>0</v>
      </c>
      <c r="L1393" s="3">
        <v>0</v>
      </c>
      <c r="M1393" s="3"/>
    </row>
    <row r="1394" spans="1:16" hidden="1">
      <c r="B1394" s="9">
        <v>46223</v>
      </c>
      <c r="C1394" s="3" t="s">
        <v>2975</v>
      </c>
      <c r="D1394" s="3" t="s">
        <v>4743</v>
      </c>
      <c r="E1394" s="3">
        <v>10</v>
      </c>
      <c r="F1394" s="78">
        <v>0</v>
      </c>
      <c r="G1394" s="3">
        <v>0</v>
      </c>
      <c r="H1394" s="3">
        <v>0</v>
      </c>
      <c r="I1394" s="3">
        <v>0</v>
      </c>
      <c r="J1394" s="3">
        <v>0</v>
      </c>
      <c r="K1394" s="3">
        <v>0</v>
      </c>
      <c r="L1394" s="3">
        <v>0</v>
      </c>
      <c r="M1394" s="3"/>
    </row>
    <row r="1395" spans="1:16" hidden="1">
      <c r="B1395" s="9">
        <v>46223</v>
      </c>
      <c r="C1395" s="3" t="s">
        <v>2975</v>
      </c>
      <c r="D1395" s="3" t="s">
        <v>5153</v>
      </c>
      <c r="E1395" s="3">
        <v>6</v>
      </c>
      <c r="F1395" s="11">
        <v>0</v>
      </c>
      <c r="G1395" s="3">
        <v>0</v>
      </c>
      <c r="H1395" s="3">
        <v>3</v>
      </c>
      <c r="I1395" s="3">
        <v>0</v>
      </c>
      <c r="J1395" s="3">
        <v>0</v>
      </c>
      <c r="K1395" s="3">
        <v>0</v>
      </c>
      <c r="L1395" s="3">
        <v>3</v>
      </c>
      <c r="M1395" s="3" t="s">
        <v>5159</v>
      </c>
    </row>
    <row r="1396" spans="1:16" hidden="1">
      <c r="B1396" s="9">
        <v>46223</v>
      </c>
      <c r="C1396" s="3" t="s">
        <v>2975</v>
      </c>
      <c r="D1396" s="3" t="s">
        <v>5154</v>
      </c>
      <c r="E1396" s="3">
        <v>13</v>
      </c>
      <c r="F1396" s="78">
        <v>0</v>
      </c>
      <c r="G1396" s="3">
        <v>0</v>
      </c>
      <c r="H1396" s="3">
        <v>0</v>
      </c>
      <c r="I1396" s="3">
        <v>0</v>
      </c>
      <c r="J1396" s="3">
        <v>0</v>
      </c>
      <c r="K1396" s="3">
        <v>0</v>
      </c>
      <c r="L1396" s="3">
        <v>0</v>
      </c>
      <c r="M1396" s="3"/>
    </row>
    <row r="1397" spans="1:16" hidden="1">
      <c r="B1397" s="9">
        <v>46223</v>
      </c>
      <c r="C1397" s="3" t="s">
        <v>627</v>
      </c>
      <c r="D1397" s="3" t="s">
        <v>5061</v>
      </c>
      <c r="E1397" s="3">
        <v>13</v>
      </c>
      <c r="F1397" s="11">
        <v>0</v>
      </c>
      <c r="G1397" s="3">
        <v>0</v>
      </c>
      <c r="H1397" s="3">
        <v>41</v>
      </c>
      <c r="I1397" s="3">
        <v>0</v>
      </c>
      <c r="J1397" s="3">
        <v>0</v>
      </c>
      <c r="K1397" s="3">
        <v>0</v>
      </c>
      <c r="L1397" s="3">
        <v>41</v>
      </c>
      <c r="M1397" s="3" t="s">
        <v>5159</v>
      </c>
      <c r="O1397" s="13" t="s">
        <v>5160</v>
      </c>
      <c r="P1397" s="13" t="s">
        <v>5159</v>
      </c>
    </row>
    <row r="1398" spans="1:16" hidden="1">
      <c r="B1398" s="9">
        <v>46223</v>
      </c>
      <c r="C1398" s="3" t="s">
        <v>2381</v>
      </c>
      <c r="D1398" s="3" t="s">
        <v>5056</v>
      </c>
      <c r="E1398" s="3">
        <v>6</v>
      </c>
      <c r="F1398" s="78">
        <v>0</v>
      </c>
      <c r="G1398" s="3">
        <v>0</v>
      </c>
      <c r="H1398" s="3">
        <v>0</v>
      </c>
      <c r="I1398" s="3">
        <v>0</v>
      </c>
      <c r="J1398" s="3">
        <v>0</v>
      </c>
      <c r="K1398" s="3">
        <v>0</v>
      </c>
      <c r="L1398" s="3">
        <v>0</v>
      </c>
      <c r="M1398" s="3"/>
    </row>
    <row r="1399" spans="1:16" hidden="1">
      <c r="B1399" s="9">
        <v>46223</v>
      </c>
      <c r="C1399" s="3" t="s">
        <v>2381</v>
      </c>
      <c r="D1399" s="3" t="s">
        <v>5026</v>
      </c>
      <c r="E1399" s="3">
        <v>1</v>
      </c>
      <c r="F1399" s="78">
        <v>0</v>
      </c>
      <c r="G1399" s="3">
        <v>0</v>
      </c>
      <c r="H1399" s="3">
        <v>0</v>
      </c>
      <c r="I1399" s="3">
        <v>0</v>
      </c>
      <c r="J1399" s="3">
        <v>0</v>
      </c>
      <c r="K1399" s="3">
        <v>0</v>
      </c>
      <c r="L1399" s="3">
        <v>0</v>
      </c>
      <c r="M1399" s="3"/>
    </row>
    <row r="1400" spans="1:16" hidden="1">
      <c r="B1400" s="9">
        <v>46223</v>
      </c>
      <c r="C1400" s="3" t="s">
        <v>2496</v>
      </c>
      <c r="D1400" s="3" t="s">
        <v>4828</v>
      </c>
      <c r="E1400" s="3">
        <v>5</v>
      </c>
      <c r="F1400" s="78">
        <v>0</v>
      </c>
      <c r="G1400" s="3">
        <v>0</v>
      </c>
      <c r="H1400" s="3">
        <v>0</v>
      </c>
      <c r="I1400" s="3">
        <v>0</v>
      </c>
      <c r="J1400" s="3">
        <v>0</v>
      </c>
      <c r="K1400" s="3">
        <v>0</v>
      </c>
      <c r="L1400" s="3">
        <v>0</v>
      </c>
      <c r="M1400" s="3"/>
    </row>
    <row r="1401" spans="1:16" hidden="1">
      <c r="B1401" s="9">
        <v>46223</v>
      </c>
      <c r="C1401" s="3" t="s">
        <v>2496</v>
      </c>
      <c r="D1401" s="3" t="s">
        <v>4963</v>
      </c>
      <c r="E1401" s="3">
        <v>3</v>
      </c>
      <c r="F1401" s="78">
        <v>0</v>
      </c>
      <c r="G1401" s="3">
        <v>0</v>
      </c>
      <c r="H1401" s="3">
        <v>0</v>
      </c>
      <c r="I1401" s="3">
        <v>0</v>
      </c>
      <c r="J1401" s="3">
        <v>0</v>
      </c>
      <c r="K1401" s="3">
        <v>0</v>
      </c>
      <c r="L1401" s="3">
        <v>0</v>
      </c>
      <c r="M1401" s="3"/>
    </row>
    <row r="1402" spans="1:16" hidden="1">
      <c r="B1402" s="9">
        <v>46223</v>
      </c>
      <c r="C1402" s="3" t="s">
        <v>2496</v>
      </c>
      <c r="D1402" s="3" t="s">
        <v>5155</v>
      </c>
      <c r="E1402" s="3">
        <v>2</v>
      </c>
      <c r="F1402" s="78">
        <v>0</v>
      </c>
      <c r="G1402" s="3">
        <v>0</v>
      </c>
      <c r="H1402" s="3">
        <v>0</v>
      </c>
      <c r="I1402" s="3">
        <v>0</v>
      </c>
      <c r="J1402" s="3">
        <v>0</v>
      </c>
      <c r="K1402" s="3">
        <v>0</v>
      </c>
      <c r="L1402" s="3">
        <v>0</v>
      </c>
      <c r="M1402" s="3"/>
    </row>
    <row r="1403" spans="1:16" hidden="1">
      <c r="B1403" s="9">
        <v>46223</v>
      </c>
      <c r="C1403" s="3" t="s">
        <v>2381</v>
      </c>
      <c r="D1403" s="3" t="s">
        <v>4972</v>
      </c>
      <c r="E1403" s="3">
        <v>4</v>
      </c>
      <c r="F1403" s="78">
        <v>0</v>
      </c>
      <c r="G1403" s="3">
        <v>0</v>
      </c>
      <c r="H1403" s="3">
        <v>0</v>
      </c>
      <c r="I1403" s="3">
        <v>0</v>
      </c>
      <c r="J1403" s="3">
        <v>0</v>
      </c>
      <c r="K1403" s="3">
        <v>0</v>
      </c>
      <c r="L1403" s="3">
        <v>0</v>
      </c>
      <c r="M1403" s="3"/>
    </row>
    <row r="1404" spans="1:16" hidden="1">
      <c r="B1404" s="9">
        <v>46223</v>
      </c>
      <c r="C1404" s="3" t="s">
        <v>5161</v>
      </c>
      <c r="D1404" s="3" t="s">
        <v>4635</v>
      </c>
      <c r="E1404" s="3">
        <v>2</v>
      </c>
      <c r="F1404" s="11">
        <v>2</v>
      </c>
      <c r="G1404" s="3">
        <v>0</v>
      </c>
      <c r="H1404" s="3">
        <v>0</v>
      </c>
      <c r="I1404" s="3">
        <v>0</v>
      </c>
      <c r="J1404" s="3">
        <v>0</v>
      </c>
      <c r="K1404" s="3">
        <v>0</v>
      </c>
      <c r="L1404" s="3">
        <v>0</v>
      </c>
      <c r="M1404" s="3"/>
    </row>
    <row r="1405" spans="1:16" hidden="1">
      <c r="B1405" s="9">
        <v>46223</v>
      </c>
      <c r="C1405" s="3" t="s">
        <v>5161</v>
      </c>
      <c r="D1405" s="3" t="s">
        <v>4517</v>
      </c>
      <c r="E1405" s="3">
        <v>3</v>
      </c>
      <c r="F1405" s="11">
        <v>3</v>
      </c>
      <c r="G1405" s="3">
        <v>0</v>
      </c>
      <c r="H1405" s="3">
        <v>0</v>
      </c>
      <c r="I1405" s="3">
        <v>0</v>
      </c>
      <c r="J1405" s="3">
        <v>0</v>
      </c>
      <c r="K1405" s="3">
        <v>0</v>
      </c>
      <c r="L1405" s="3">
        <v>0</v>
      </c>
      <c r="M1405" s="3"/>
    </row>
    <row r="1406" spans="1:16" hidden="1">
      <c r="A1406" s="24"/>
      <c r="B1406" s="9">
        <v>46223</v>
      </c>
      <c r="C1406" s="3" t="s">
        <v>5161</v>
      </c>
      <c r="D1406" s="3" t="s">
        <v>5156</v>
      </c>
      <c r="E1406" s="3">
        <v>2</v>
      </c>
      <c r="F1406" s="11">
        <v>2</v>
      </c>
      <c r="G1406" s="3">
        <v>0</v>
      </c>
      <c r="H1406" s="3">
        <v>3</v>
      </c>
      <c r="I1406" s="3">
        <v>1</v>
      </c>
      <c r="J1406" s="3">
        <v>0</v>
      </c>
      <c r="K1406" s="3">
        <v>0</v>
      </c>
      <c r="L1406" s="3">
        <v>4</v>
      </c>
      <c r="M1406" s="3" t="s">
        <v>5162</v>
      </c>
    </row>
    <row r="1407" spans="1:16" hidden="1">
      <c r="A1407" s="24"/>
      <c r="B1407" s="9">
        <v>46224</v>
      </c>
      <c r="C1407" s="3" t="s">
        <v>2496</v>
      </c>
      <c r="D1407" s="3" t="s">
        <v>4830</v>
      </c>
      <c r="E1407" s="3">
        <v>8</v>
      </c>
      <c r="F1407" s="78">
        <v>0</v>
      </c>
      <c r="G1407" s="3">
        <v>0</v>
      </c>
      <c r="H1407" s="3">
        <v>0</v>
      </c>
      <c r="I1407" s="3">
        <v>0</v>
      </c>
      <c r="J1407" s="3">
        <v>0</v>
      </c>
      <c r="K1407" s="3">
        <v>0</v>
      </c>
      <c r="L1407" s="3">
        <v>0</v>
      </c>
      <c r="M1407" s="3"/>
    </row>
    <row r="1408" spans="1:16" hidden="1">
      <c r="A1408" s="24"/>
      <c r="B1408" s="9">
        <v>46224</v>
      </c>
      <c r="C1408" s="3" t="s">
        <v>627</v>
      </c>
      <c r="D1408" s="3" t="s">
        <v>5166</v>
      </c>
      <c r="E1408" s="3">
        <v>1</v>
      </c>
      <c r="F1408" s="78">
        <v>0</v>
      </c>
      <c r="G1408" s="3">
        <v>0</v>
      </c>
      <c r="H1408" s="3">
        <v>0</v>
      </c>
      <c r="I1408" s="3">
        <v>0</v>
      </c>
      <c r="J1408" s="3">
        <v>0</v>
      </c>
      <c r="K1408" s="3">
        <v>0</v>
      </c>
      <c r="L1408" s="3">
        <v>0</v>
      </c>
      <c r="M1408" s="3"/>
    </row>
    <row r="1409" spans="1:14" hidden="1">
      <c r="A1409" s="24"/>
      <c r="B1409" s="9">
        <v>46224</v>
      </c>
      <c r="C1409" s="3" t="s">
        <v>627</v>
      </c>
      <c r="D1409" s="3" t="s">
        <v>5167</v>
      </c>
      <c r="E1409" s="3">
        <v>3</v>
      </c>
      <c r="F1409" s="78">
        <v>0</v>
      </c>
      <c r="G1409" s="3">
        <v>0</v>
      </c>
      <c r="H1409" s="3">
        <v>0</v>
      </c>
      <c r="I1409" s="3">
        <v>0</v>
      </c>
      <c r="J1409" s="3">
        <v>0</v>
      </c>
      <c r="K1409" s="3">
        <v>0</v>
      </c>
      <c r="L1409" s="3">
        <v>0</v>
      </c>
      <c r="M1409" s="3"/>
    </row>
    <row r="1410" spans="1:14" hidden="1">
      <c r="A1410" s="24"/>
      <c r="B1410" s="9">
        <v>46224</v>
      </c>
      <c r="C1410" s="3" t="s">
        <v>2960</v>
      </c>
      <c r="D1410" s="3" t="s">
        <v>5168</v>
      </c>
      <c r="E1410" s="3">
        <v>2</v>
      </c>
      <c r="F1410" s="11">
        <v>0</v>
      </c>
      <c r="G1410" s="11">
        <v>0</v>
      </c>
      <c r="H1410" s="11">
        <v>0</v>
      </c>
      <c r="I1410" s="11">
        <v>0</v>
      </c>
      <c r="J1410" s="11">
        <v>0</v>
      </c>
      <c r="K1410" s="11">
        <v>0</v>
      </c>
      <c r="L1410" s="11">
        <v>0</v>
      </c>
      <c r="M1410" s="3"/>
    </row>
    <row r="1411" spans="1:14" hidden="1">
      <c r="A1411" s="24"/>
      <c r="B1411" s="9">
        <v>46224</v>
      </c>
      <c r="C1411" s="3" t="s">
        <v>2975</v>
      </c>
      <c r="D1411" s="3" t="s">
        <v>5169</v>
      </c>
      <c r="E1411" s="3">
        <v>13</v>
      </c>
      <c r="F1411" s="11">
        <v>0</v>
      </c>
      <c r="G1411" s="11">
        <v>0</v>
      </c>
      <c r="H1411" s="11">
        <v>0</v>
      </c>
      <c r="I1411" s="11">
        <v>0</v>
      </c>
      <c r="J1411" s="11">
        <v>0</v>
      </c>
      <c r="K1411" s="11">
        <v>0</v>
      </c>
      <c r="L1411" s="11">
        <v>0</v>
      </c>
      <c r="M1411" s="3"/>
    </row>
    <row r="1412" spans="1:14" hidden="1">
      <c r="A1412" s="24"/>
      <c r="B1412" s="9">
        <v>46224</v>
      </c>
      <c r="C1412" s="3" t="s">
        <v>2960</v>
      </c>
      <c r="D1412" s="3" t="s">
        <v>5170</v>
      </c>
      <c r="E1412" s="3">
        <v>1</v>
      </c>
      <c r="F1412" s="11">
        <v>0</v>
      </c>
      <c r="G1412" s="11">
        <v>0</v>
      </c>
      <c r="H1412" s="11">
        <v>0</v>
      </c>
      <c r="I1412" s="11">
        <v>0</v>
      </c>
      <c r="J1412" s="11">
        <v>0</v>
      </c>
      <c r="K1412" s="11">
        <v>0</v>
      </c>
      <c r="L1412" s="11">
        <v>0</v>
      </c>
      <c r="M1412" s="3"/>
    </row>
    <row r="1413" spans="1:14" hidden="1">
      <c r="A1413" s="24"/>
      <c r="B1413" s="9">
        <v>46224</v>
      </c>
      <c r="C1413" s="3" t="s">
        <v>2496</v>
      </c>
      <c r="D1413" s="3" t="s">
        <v>4968</v>
      </c>
      <c r="E1413" s="3">
        <v>7</v>
      </c>
      <c r="F1413" s="11">
        <v>0</v>
      </c>
      <c r="G1413" s="11">
        <v>0</v>
      </c>
      <c r="H1413" s="11">
        <v>0</v>
      </c>
      <c r="I1413" s="11">
        <v>0</v>
      </c>
      <c r="J1413" s="11">
        <v>0</v>
      </c>
      <c r="K1413" s="11">
        <v>0</v>
      </c>
      <c r="L1413" s="11">
        <v>0</v>
      </c>
      <c r="M1413" s="3"/>
    </row>
    <row r="1414" spans="1:14" hidden="1">
      <c r="B1414" s="9">
        <v>46224</v>
      </c>
      <c r="C1414" s="3" t="s">
        <v>2496</v>
      </c>
      <c r="D1414" s="3" t="s">
        <v>4606</v>
      </c>
      <c r="E1414" s="3">
        <v>1</v>
      </c>
      <c r="F1414" s="11">
        <v>0</v>
      </c>
      <c r="G1414" s="11">
        <v>0</v>
      </c>
      <c r="H1414" s="11">
        <v>0</v>
      </c>
      <c r="I1414" s="11">
        <v>0</v>
      </c>
      <c r="J1414" s="11">
        <v>0</v>
      </c>
      <c r="K1414" s="11">
        <v>0</v>
      </c>
      <c r="L1414" s="11">
        <v>0</v>
      </c>
      <c r="M1414" s="3"/>
    </row>
    <row r="1415" spans="1:14" hidden="1">
      <c r="B1415" s="9">
        <v>46224</v>
      </c>
      <c r="C1415" s="3" t="s">
        <v>2381</v>
      </c>
      <c r="D1415" s="3" t="s">
        <v>5025</v>
      </c>
      <c r="E1415" s="3">
        <v>6</v>
      </c>
      <c r="F1415" s="11">
        <v>0</v>
      </c>
      <c r="G1415" s="3">
        <v>0</v>
      </c>
      <c r="H1415" s="3">
        <v>1</v>
      </c>
      <c r="I1415" s="3">
        <v>0</v>
      </c>
      <c r="J1415" s="3">
        <v>0</v>
      </c>
      <c r="K1415" s="3">
        <v>0</v>
      </c>
      <c r="L1415" s="3">
        <v>1</v>
      </c>
      <c r="M1415" s="3" t="s">
        <v>5184</v>
      </c>
    </row>
    <row r="1416" spans="1:14" hidden="1">
      <c r="B1416" s="9">
        <v>46224</v>
      </c>
      <c r="C1416" s="3" t="s">
        <v>2381</v>
      </c>
      <c r="D1416" s="3" t="s">
        <v>5171</v>
      </c>
      <c r="E1416" s="3">
        <v>1</v>
      </c>
      <c r="F1416" s="78">
        <v>0</v>
      </c>
      <c r="G1416" s="3">
        <v>0</v>
      </c>
      <c r="H1416" s="3">
        <v>0</v>
      </c>
      <c r="I1416" s="3">
        <v>0</v>
      </c>
      <c r="J1416" s="3">
        <v>0</v>
      </c>
      <c r="K1416" s="3">
        <v>0</v>
      </c>
      <c r="L1416" s="3">
        <v>0</v>
      </c>
      <c r="M1416" s="3"/>
    </row>
    <row r="1417" spans="1:14" hidden="1">
      <c r="B1417" s="9">
        <v>46224</v>
      </c>
      <c r="C1417" s="3" t="s">
        <v>2496</v>
      </c>
      <c r="D1417" s="3" t="s">
        <v>4365</v>
      </c>
      <c r="E1417" s="3">
        <v>5</v>
      </c>
      <c r="F1417" s="78">
        <v>0</v>
      </c>
      <c r="G1417" s="3">
        <v>0</v>
      </c>
      <c r="H1417" s="3">
        <v>0</v>
      </c>
      <c r="I1417" s="3">
        <v>0</v>
      </c>
      <c r="J1417" s="3">
        <v>0</v>
      </c>
      <c r="K1417" s="3">
        <v>0</v>
      </c>
      <c r="L1417" s="3">
        <v>0</v>
      </c>
      <c r="M1417" s="3"/>
    </row>
    <row r="1418" spans="1:14" hidden="1">
      <c r="B1418" s="9">
        <v>46224</v>
      </c>
      <c r="C1418" s="3" t="s">
        <v>2381</v>
      </c>
      <c r="D1418" s="3" t="s">
        <v>5095</v>
      </c>
      <c r="E1418" s="3">
        <v>4</v>
      </c>
      <c r="F1418" s="78">
        <v>0</v>
      </c>
      <c r="G1418" s="3">
        <v>0</v>
      </c>
      <c r="H1418" s="3">
        <v>0</v>
      </c>
      <c r="I1418" s="3">
        <v>0</v>
      </c>
      <c r="J1418" s="3">
        <v>0</v>
      </c>
      <c r="K1418" s="3">
        <v>0</v>
      </c>
      <c r="L1418" s="3">
        <v>0</v>
      </c>
      <c r="M1418" s="3"/>
    </row>
    <row r="1419" spans="1:14" hidden="1">
      <c r="B1419" s="9">
        <v>46224</v>
      </c>
      <c r="C1419" s="3" t="s">
        <v>627</v>
      </c>
      <c r="D1419" s="3" t="s">
        <v>5172</v>
      </c>
      <c r="E1419" s="3">
        <v>1</v>
      </c>
      <c r="F1419" s="78">
        <v>0</v>
      </c>
      <c r="G1419" s="3">
        <v>0</v>
      </c>
      <c r="H1419" s="3">
        <v>0</v>
      </c>
      <c r="I1419" s="3">
        <v>0</v>
      </c>
      <c r="J1419" s="3">
        <v>0</v>
      </c>
      <c r="K1419" s="3">
        <v>0</v>
      </c>
      <c r="L1419" s="3">
        <v>0</v>
      </c>
      <c r="M1419" s="3"/>
    </row>
    <row r="1420" spans="1:14" hidden="1">
      <c r="B1420" s="9">
        <v>46224</v>
      </c>
      <c r="C1420" s="3" t="s">
        <v>2496</v>
      </c>
      <c r="D1420" s="3" t="s">
        <v>5173</v>
      </c>
      <c r="E1420" s="3">
        <v>1</v>
      </c>
      <c r="F1420" s="78">
        <v>0</v>
      </c>
      <c r="G1420" s="3">
        <v>0</v>
      </c>
      <c r="H1420" s="3">
        <v>0</v>
      </c>
      <c r="I1420" s="3">
        <v>0</v>
      </c>
      <c r="J1420" s="3">
        <v>0</v>
      </c>
      <c r="K1420" s="3">
        <v>0</v>
      </c>
      <c r="L1420" s="3">
        <v>0</v>
      </c>
      <c r="M1420" s="3"/>
    </row>
    <row r="1421" spans="1:14" hidden="1">
      <c r="B1421" s="9">
        <v>46224</v>
      </c>
      <c r="C1421" s="3" t="s">
        <v>2496</v>
      </c>
      <c r="D1421" s="3" t="s">
        <v>4635</v>
      </c>
      <c r="E1421" s="3">
        <v>2</v>
      </c>
      <c r="F1421" s="78">
        <v>0</v>
      </c>
      <c r="G1421" s="3">
        <v>0</v>
      </c>
      <c r="H1421" s="3">
        <v>0</v>
      </c>
      <c r="I1421" s="3">
        <v>0</v>
      </c>
      <c r="J1421" s="3">
        <v>0</v>
      </c>
      <c r="K1421" s="3">
        <v>0</v>
      </c>
      <c r="L1421" s="3">
        <v>0</v>
      </c>
      <c r="M1421" s="3"/>
    </row>
    <row r="1422" spans="1:14" hidden="1">
      <c r="B1422" s="9">
        <v>46224</v>
      </c>
      <c r="C1422" s="3" t="s">
        <v>2381</v>
      </c>
      <c r="D1422" s="3" t="s">
        <v>5039</v>
      </c>
      <c r="E1422" s="3">
        <v>3</v>
      </c>
      <c r="F1422" s="11">
        <v>1</v>
      </c>
      <c r="G1422" s="3">
        <v>0</v>
      </c>
      <c r="H1422" s="3">
        <v>1</v>
      </c>
      <c r="I1422" s="3">
        <v>0</v>
      </c>
      <c r="J1422" s="3">
        <v>0</v>
      </c>
      <c r="K1422" s="3">
        <v>0</v>
      </c>
      <c r="L1422" s="3">
        <v>1</v>
      </c>
      <c r="M1422" s="3" t="s">
        <v>5185</v>
      </c>
      <c r="N1422" s="16" t="s">
        <v>5185</v>
      </c>
    </row>
    <row r="1423" spans="1:14" hidden="1">
      <c r="B1423" s="9">
        <v>46224</v>
      </c>
      <c r="C1423" s="3" t="s">
        <v>2960</v>
      </c>
      <c r="D1423" s="3" t="s">
        <v>5174</v>
      </c>
      <c r="E1423" s="3">
        <v>1</v>
      </c>
      <c r="F1423" s="11">
        <v>0</v>
      </c>
      <c r="G1423" s="11">
        <v>0</v>
      </c>
      <c r="H1423" s="11">
        <v>0</v>
      </c>
      <c r="I1423" s="11">
        <v>0</v>
      </c>
      <c r="J1423" s="11">
        <v>0</v>
      </c>
      <c r="K1423" s="11">
        <v>0</v>
      </c>
      <c r="L1423" s="11">
        <v>0</v>
      </c>
      <c r="M1423" s="3"/>
      <c r="N1423" s="16"/>
    </row>
    <row r="1424" spans="1:14" hidden="1">
      <c r="B1424" s="9">
        <v>46224</v>
      </c>
      <c r="C1424" s="3" t="s">
        <v>2381</v>
      </c>
      <c r="D1424" s="3" t="s">
        <v>5030</v>
      </c>
      <c r="E1424" s="3">
        <v>12</v>
      </c>
      <c r="F1424" s="11">
        <v>1</v>
      </c>
      <c r="G1424" s="3">
        <v>0</v>
      </c>
      <c r="H1424" s="3">
        <v>4</v>
      </c>
      <c r="I1424" s="3">
        <v>0</v>
      </c>
      <c r="J1424" s="3">
        <v>0</v>
      </c>
      <c r="K1424" s="3">
        <v>0</v>
      </c>
      <c r="L1424" s="3">
        <v>4</v>
      </c>
      <c r="M1424" s="3" t="s">
        <v>5185</v>
      </c>
      <c r="N1424" s="16" t="s">
        <v>5185</v>
      </c>
    </row>
    <row r="1425" spans="2:14" hidden="1">
      <c r="B1425" s="9">
        <v>46224</v>
      </c>
      <c r="C1425" s="3" t="s">
        <v>2381</v>
      </c>
      <c r="D1425" s="3" t="s">
        <v>5175</v>
      </c>
      <c r="E1425" s="3">
        <v>1</v>
      </c>
      <c r="F1425" s="78">
        <v>0</v>
      </c>
      <c r="G1425" s="3">
        <v>0</v>
      </c>
      <c r="H1425" s="3">
        <v>0</v>
      </c>
      <c r="I1425" s="3">
        <v>0</v>
      </c>
      <c r="J1425" s="3">
        <v>0</v>
      </c>
      <c r="K1425" s="3">
        <v>0</v>
      </c>
      <c r="L1425" s="3">
        <v>0</v>
      </c>
      <c r="M1425" s="3"/>
      <c r="N1425" s="16"/>
    </row>
    <row r="1426" spans="2:14" hidden="1">
      <c r="B1426" s="9">
        <v>46224</v>
      </c>
      <c r="C1426" s="3" t="s">
        <v>2975</v>
      </c>
      <c r="D1426" s="3" t="s">
        <v>5176</v>
      </c>
      <c r="E1426" s="3">
        <v>13</v>
      </c>
      <c r="F1426" s="11">
        <v>0</v>
      </c>
      <c r="G1426" s="11">
        <v>0</v>
      </c>
      <c r="H1426" s="11">
        <v>0</v>
      </c>
      <c r="I1426" s="11">
        <v>0</v>
      </c>
      <c r="J1426" s="11">
        <v>0</v>
      </c>
      <c r="K1426" s="11">
        <v>0</v>
      </c>
      <c r="L1426" s="11">
        <v>0</v>
      </c>
      <c r="M1426" s="3"/>
      <c r="N1426" s="16"/>
    </row>
    <row r="1427" spans="2:14" hidden="1">
      <c r="B1427" s="9">
        <v>46224</v>
      </c>
      <c r="C1427" s="3" t="s">
        <v>2975</v>
      </c>
      <c r="D1427" s="3" t="s">
        <v>5177</v>
      </c>
      <c r="E1427" s="3">
        <v>13</v>
      </c>
      <c r="F1427" s="11">
        <v>0</v>
      </c>
      <c r="G1427" s="11">
        <v>0</v>
      </c>
      <c r="H1427" s="11">
        <v>0</v>
      </c>
      <c r="I1427" s="11">
        <v>0</v>
      </c>
      <c r="J1427" s="11">
        <v>0</v>
      </c>
      <c r="K1427" s="11">
        <v>0</v>
      </c>
      <c r="L1427" s="11">
        <v>0</v>
      </c>
      <c r="M1427" s="3"/>
      <c r="N1427" s="16"/>
    </row>
    <row r="1428" spans="2:14" hidden="1">
      <c r="B1428" s="9">
        <v>46224</v>
      </c>
      <c r="C1428" s="3" t="s">
        <v>5186</v>
      </c>
      <c r="D1428" s="3" t="s">
        <v>5178</v>
      </c>
      <c r="E1428" s="3">
        <v>1</v>
      </c>
      <c r="F1428" s="11">
        <v>1</v>
      </c>
      <c r="G1428" s="11">
        <v>0</v>
      </c>
      <c r="H1428" s="11">
        <v>0</v>
      </c>
      <c r="I1428" s="11">
        <v>0</v>
      </c>
      <c r="J1428" s="11">
        <v>0</v>
      </c>
      <c r="K1428" s="11">
        <v>0</v>
      </c>
      <c r="L1428" s="11">
        <v>0</v>
      </c>
      <c r="M1428" s="3"/>
      <c r="N1428" s="16"/>
    </row>
    <row r="1429" spans="2:14" hidden="1">
      <c r="B1429" s="9">
        <v>46224</v>
      </c>
      <c r="C1429" s="3" t="s">
        <v>5183</v>
      </c>
      <c r="D1429" s="3" t="s">
        <v>5179</v>
      </c>
      <c r="E1429" s="3">
        <v>1</v>
      </c>
      <c r="F1429" s="11">
        <v>1</v>
      </c>
      <c r="G1429" s="3">
        <v>0</v>
      </c>
      <c r="H1429" s="3">
        <v>1</v>
      </c>
      <c r="I1429" s="3">
        <v>0</v>
      </c>
      <c r="J1429" s="3">
        <v>0</v>
      </c>
      <c r="K1429" s="3">
        <v>0</v>
      </c>
      <c r="L1429" s="3">
        <v>1</v>
      </c>
      <c r="M1429" s="3" t="s">
        <v>5185</v>
      </c>
      <c r="N1429" s="16"/>
    </row>
    <row r="1430" spans="2:14" hidden="1">
      <c r="B1430" s="9">
        <v>46224</v>
      </c>
      <c r="C1430" s="3" t="s">
        <v>2496</v>
      </c>
      <c r="D1430" s="3" t="s">
        <v>5180</v>
      </c>
      <c r="E1430" s="3">
        <v>3</v>
      </c>
      <c r="F1430" s="11">
        <v>3</v>
      </c>
      <c r="G1430" s="3">
        <v>0</v>
      </c>
      <c r="H1430" s="3">
        <v>4</v>
      </c>
      <c r="I1430" s="3">
        <v>1</v>
      </c>
      <c r="J1430" s="3">
        <v>0</v>
      </c>
      <c r="K1430" s="3">
        <v>0</v>
      </c>
      <c r="L1430" s="3">
        <v>5</v>
      </c>
      <c r="M1430" s="3" t="s">
        <v>5185</v>
      </c>
      <c r="N1430" s="16"/>
    </row>
    <row r="1431" spans="2:14" hidden="1">
      <c r="B1431" s="9">
        <v>46225</v>
      </c>
      <c r="C1431" s="3" t="s">
        <v>2381</v>
      </c>
      <c r="D1431" s="3" t="s">
        <v>5086</v>
      </c>
      <c r="E1431" s="3">
        <v>9</v>
      </c>
      <c r="F1431" s="78">
        <v>0</v>
      </c>
      <c r="G1431" s="3">
        <v>0</v>
      </c>
      <c r="H1431" s="3">
        <v>0</v>
      </c>
      <c r="I1431" s="3">
        <v>0</v>
      </c>
      <c r="J1431" s="3">
        <v>0</v>
      </c>
      <c r="K1431" s="3">
        <v>0</v>
      </c>
      <c r="L1431" s="3">
        <v>0</v>
      </c>
      <c r="M1431" s="3"/>
      <c r="N1431" s="16"/>
    </row>
    <row r="1432" spans="2:14" hidden="1">
      <c r="B1432" s="9">
        <v>46225</v>
      </c>
      <c r="C1432" s="3" t="s">
        <v>2381</v>
      </c>
      <c r="D1432" s="3" t="s">
        <v>5085</v>
      </c>
      <c r="E1432" s="3">
        <v>1</v>
      </c>
      <c r="F1432" s="78">
        <v>0</v>
      </c>
      <c r="G1432" s="3">
        <v>0</v>
      </c>
      <c r="H1432" s="3">
        <v>0</v>
      </c>
      <c r="I1432" s="3">
        <v>0</v>
      </c>
      <c r="J1432" s="3">
        <v>0</v>
      </c>
      <c r="K1432" s="3">
        <v>0</v>
      </c>
      <c r="L1432" s="3">
        <v>0</v>
      </c>
      <c r="M1432" s="3"/>
      <c r="N1432" s="16"/>
    </row>
    <row r="1433" spans="2:14" hidden="1">
      <c r="B1433" s="9">
        <v>46225</v>
      </c>
      <c r="C1433" s="3" t="s">
        <v>2496</v>
      </c>
      <c r="D1433" s="3" t="s">
        <v>4966</v>
      </c>
      <c r="E1433" s="3">
        <v>3</v>
      </c>
      <c r="F1433" s="78">
        <v>0</v>
      </c>
      <c r="G1433" s="3">
        <v>0</v>
      </c>
      <c r="H1433" s="3">
        <v>0</v>
      </c>
      <c r="I1433" s="3">
        <v>0</v>
      </c>
      <c r="J1433" s="3">
        <v>0</v>
      </c>
      <c r="K1433" s="3">
        <v>0</v>
      </c>
      <c r="L1433" s="3">
        <v>0</v>
      </c>
      <c r="M1433" s="3"/>
      <c r="N1433" s="16"/>
    </row>
    <row r="1434" spans="2:14" hidden="1">
      <c r="B1434" s="9">
        <v>46225</v>
      </c>
      <c r="C1434" s="3" t="s">
        <v>2960</v>
      </c>
      <c r="D1434" s="3" t="s">
        <v>5190</v>
      </c>
      <c r="E1434" s="3">
        <v>1</v>
      </c>
      <c r="F1434" s="11">
        <v>0</v>
      </c>
      <c r="G1434" s="11">
        <v>0</v>
      </c>
      <c r="H1434" s="11">
        <v>0</v>
      </c>
      <c r="I1434" s="11">
        <v>0</v>
      </c>
      <c r="J1434" s="11">
        <v>0</v>
      </c>
      <c r="K1434" s="11">
        <v>0</v>
      </c>
      <c r="L1434" s="11">
        <v>0</v>
      </c>
      <c r="M1434" s="3"/>
    </row>
    <row r="1435" spans="2:14" hidden="1">
      <c r="B1435" s="9">
        <v>46225</v>
      </c>
      <c r="C1435" s="3" t="s">
        <v>2960</v>
      </c>
      <c r="D1435" s="3" t="s">
        <v>5191</v>
      </c>
      <c r="E1435" s="3">
        <v>1</v>
      </c>
      <c r="F1435" s="11">
        <v>0</v>
      </c>
      <c r="G1435" s="11">
        <v>0</v>
      </c>
      <c r="H1435" s="11">
        <v>0</v>
      </c>
      <c r="I1435" s="11">
        <v>0</v>
      </c>
      <c r="J1435" s="11">
        <v>0</v>
      </c>
      <c r="K1435" s="11">
        <v>0</v>
      </c>
      <c r="L1435" s="11">
        <v>0</v>
      </c>
      <c r="M1435" s="3"/>
    </row>
    <row r="1436" spans="2:14" hidden="1">
      <c r="B1436" s="9">
        <v>46225</v>
      </c>
      <c r="C1436" s="3" t="s">
        <v>2381</v>
      </c>
      <c r="D1436" s="3" t="s">
        <v>5192</v>
      </c>
      <c r="E1436" s="3">
        <v>2</v>
      </c>
      <c r="F1436" s="11">
        <v>0</v>
      </c>
      <c r="G1436" s="11">
        <v>0</v>
      </c>
      <c r="H1436" s="11">
        <v>0</v>
      </c>
      <c r="I1436" s="11">
        <v>0</v>
      </c>
      <c r="J1436" s="11">
        <v>0</v>
      </c>
      <c r="K1436" s="11">
        <v>0</v>
      </c>
      <c r="L1436" s="11">
        <v>0</v>
      </c>
      <c r="M1436" s="3"/>
    </row>
    <row r="1437" spans="2:14" hidden="1">
      <c r="B1437" s="9">
        <v>46225</v>
      </c>
      <c r="C1437" s="3" t="s">
        <v>2381</v>
      </c>
      <c r="D1437" s="3" t="s">
        <v>4987</v>
      </c>
      <c r="E1437" s="3">
        <v>3</v>
      </c>
      <c r="F1437" s="11">
        <v>0</v>
      </c>
      <c r="G1437" s="11">
        <v>0</v>
      </c>
      <c r="H1437" s="11">
        <v>0</v>
      </c>
      <c r="I1437" s="11">
        <v>0</v>
      </c>
      <c r="J1437" s="11">
        <v>0</v>
      </c>
      <c r="K1437" s="11">
        <v>0</v>
      </c>
      <c r="L1437" s="11">
        <v>0</v>
      </c>
      <c r="M1437" s="3"/>
    </row>
    <row r="1438" spans="2:14" hidden="1">
      <c r="B1438" s="9">
        <v>46225</v>
      </c>
      <c r="C1438" s="3" t="s">
        <v>2960</v>
      </c>
      <c r="D1438" s="3" t="s">
        <v>5193</v>
      </c>
      <c r="E1438" s="3">
        <v>1</v>
      </c>
      <c r="F1438" s="11">
        <v>0</v>
      </c>
      <c r="G1438" s="11">
        <v>0</v>
      </c>
      <c r="H1438" s="11">
        <v>0</v>
      </c>
      <c r="I1438" s="11">
        <v>0</v>
      </c>
      <c r="J1438" s="11">
        <v>0</v>
      </c>
      <c r="K1438" s="11">
        <v>0</v>
      </c>
      <c r="L1438" s="11">
        <v>0</v>
      </c>
      <c r="M1438" s="3"/>
    </row>
    <row r="1439" spans="2:14" hidden="1">
      <c r="B1439" s="9">
        <v>46225</v>
      </c>
      <c r="C1439" s="3" t="s">
        <v>2381</v>
      </c>
      <c r="D1439" s="3" t="s">
        <v>5202</v>
      </c>
      <c r="E1439" s="3">
        <v>7</v>
      </c>
      <c r="F1439" s="11">
        <v>5</v>
      </c>
      <c r="G1439" s="3">
        <v>0</v>
      </c>
      <c r="H1439" s="3">
        <v>7</v>
      </c>
      <c r="I1439" s="3">
        <v>0</v>
      </c>
      <c r="J1439" s="3">
        <v>0</v>
      </c>
      <c r="K1439" s="3">
        <v>0</v>
      </c>
      <c r="L1439" s="3">
        <v>7</v>
      </c>
      <c r="M1439" s="3" t="s">
        <v>5203</v>
      </c>
    </row>
    <row r="1440" spans="2:14" hidden="1">
      <c r="B1440" s="9">
        <v>46225</v>
      </c>
      <c r="C1440" s="3" t="s">
        <v>2975</v>
      </c>
      <c r="D1440" s="3" t="s">
        <v>5195</v>
      </c>
      <c r="E1440" s="3">
        <v>13</v>
      </c>
      <c r="F1440" s="11">
        <v>0</v>
      </c>
      <c r="G1440" s="11">
        <v>0</v>
      </c>
      <c r="H1440" s="11">
        <v>0</v>
      </c>
      <c r="I1440" s="11">
        <v>0</v>
      </c>
      <c r="J1440" s="11">
        <v>0</v>
      </c>
      <c r="K1440" s="11">
        <v>0</v>
      </c>
      <c r="L1440" s="11">
        <v>0</v>
      </c>
      <c r="M1440" s="3"/>
    </row>
    <row r="1441" spans="2:14" hidden="1">
      <c r="B1441" s="9">
        <v>46225</v>
      </c>
      <c r="C1441" s="3" t="s">
        <v>2381</v>
      </c>
      <c r="D1441" s="3" t="s">
        <v>5083</v>
      </c>
      <c r="E1441" s="3">
        <v>13</v>
      </c>
      <c r="F1441" s="11">
        <v>1</v>
      </c>
      <c r="G1441" s="3">
        <v>0</v>
      </c>
      <c r="H1441" s="3">
        <v>1</v>
      </c>
      <c r="I1441" s="3">
        <v>0</v>
      </c>
      <c r="J1441" s="3">
        <v>0</v>
      </c>
      <c r="K1441" s="3">
        <v>0</v>
      </c>
      <c r="L1441" s="3">
        <v>1</v>
      </c>
      <c r="M1441" s="3" t="s">
        <v>5204</v>
      </c>
      <c r="N1441" s="15" t="s">
        <v>5204</v>
      </c>
    </row>
    <row r="1442" spans="2:14" hidden="1">
      <c r="B1442" s="9">
        <v>46225</v>
      </c>
      <c r="C1442" s="3" t="s">
        <v>2381</v>
      </c>
      <c r="D1442" s="3" t="s">
        <v>4964</v>
      </c>
      <c r="E1442" s="3">
        <v>6</v>
      </c>
      <c r="F1442" s="78">
        <v>0</v>
      </c>
      <c r="G1442" s="3">
        <v>0</v>
      </c>
      <c r="H1442" s="3">
        <v>0</v>
      </c>
      <c r="I1442" s="3">
        <v>0</v>
      </c>
      <c r="J1442" s="3">
        <v>0</v>
      </c>
      <c r="K1442" s="3">
        <v>0</v>
      </c>
      <c r="L1442" s="3">
        <v>0</v>
      </c>
      <c r="M1442" s="3"/>
      <c r="N1442" s="15"/>
    </row>
    <row r="1443" spans="2:14" hidden="1">
      <c r="B1443" s="9">
        <v>46225</v>
      </c>
      <c r="C1443" s="3" t="s">
        <v>2381</v>
      </c>
      <c r="D1443" s="3" t="s">
        <v>5028</v>
      </c>
      <c r="E1443" s="3">
        <v>9</v>
      </c>
      <c r="F1443" s="78">
        <v>0</v>
      </c>
      <c r="G1443" s="3">
        <v>0</v>
      </c>
      <c r="H1443" s="3">
        <v>0</v>
      </c>
      <c r="I1443" s="3">
        <v>0</v>
      </c>
      <c r="J1443" s="3">
        <v>0</v>
      </c>
      <c r="K1443" s="3">
        <v>0</v>
      </c>
      <c r="L1443" s="3">
        <v>0</v>
      </c>
      <c r="M1443" s="3"/>
      <c r="N1443" s="15"/>
    </row>
    <row r="1444" spans="2:14" hidden="1">
      <c r="B1444" s="9">
        <v>46225</v>
      </c>
      <c r="C1444" s="3" t="s">
        <v>2496</v>
      </c>
      <c r="D1444" s="3" t="s">
        <v>4941</v>
      </c>
      <c r="E1444" s="3">
        <v>12</v>
      </c>
      <c r="F1444" s="78">
        <v>0</v>
      </c>
      <c r="G1444" s="3">
        <v>0</v>
      </c>
      <c r="H1444" s="3">
        <v>0</v>
      </c>
      <c r="I1444" s="3">
        <v>0</v>
      </c>
      <c r="J1444" s="3">
        <v>0</v>
      </c>
      <c r="K1444" s="3">
        <v>0</v>
      </c>
      <c r="L1444" s="3">
        <v>0</v>
      </c>
      <c r="M1444" s="3"/>
      <c r="N1444" s="15"/>
    </row>
    <row r="1445" spans="2:14" hidden="1">
      <c r="B1445" s="9">
        <v>46225</v>
      </c>
      <c r="C1445" s="3" t="s">
        <v>5200</v>
      </c>
      <c r="D1445" s="3" t="s">
        <v>5196</v>
      </c>
      <c r="E1445" s="3">
        <v>1</v>
      </c>
      <c r="F1445" s="11">
        <v>1</v>
      </c>
      <c r="G1445" s="3">
        <v>0</v>
      </c>
      <c r="H1445" s="3">
        <v>0</v>
      </c>
      <c r="I1445" s="3">
        <v>0</v>
      </c>
      <c r="J1445" s="3">
        <v>0</v>
      </c>
      <c r="K1445" s="3">
        <v>0</v>
      </c>
      <c r="L1445" s="3">
        <v>0</v>
      </c>
      <c r="M1445" s="3"/>
      <c r="N1445" s="15"/>
    </row>
    <row r="1446" spans="2:14" hidden="1">
      <c r="B1446" s="9">
        <v>46225</v>
      </c>
      <c r="C1446" s="3" t="s">
        <v>5201</v>
      </c>
      <c r="D1446" s="3" t="s">
        <v>5197</v>
      </c>
      <c r="E1446" s="3">
        <v>1</v>
      </c>
      <c r="F1446" s="11">
        <v>1</v>
      </c>
      <c r="G1446" s="3">
        <v>0</v>
      </c>
      <c r="H1446" s="3">
        <v>0</v>
      </c>
      <c r="I1446" s="3">
        <v>0</v>
      </c>
      <c r="J1446" s="3">
        <v>0</v>
      </c>
      <c r="K1446" s="3">
        <v>0</v>
      </c>
      <c r="L1446" s="3">
        <v>0</v>
      </c>
      <c r="M1446" s="3"/>
      <c r="N1446" s="15"/>
    </row>
    <row r="1447" spans="2:14" hidden="1">
      <c r="B1447" s="9">
        <v>46225</v>
      </c>
      <c r="C1447" s="3" t="s">
        <v>5199</v>
      </c>
      <c r="D1447" s="3" t="s">
        <v>5206</v>
      </c>
      <c r="E1447" s="3">
        <v>3</v>
      </c>
      <c r="F1447" s="11">
        <v>1</v>
      </c>
      <c r="G1447" s="3">
        <v>0</v>
      </c>
      <c r="H1447" s="3">
        <v>2</v>
      </c>
      <c r="I1447" s="3">
        <v>0</v>
      </c>
      <c r="J1447" s="3">
        <v>0</v>
      </c>
      <c r="K1447" s="3">
        <v>0</v>
      </c>
      <c r="L1447" s="3">
        <v>2</v>
      </c>
      <c r="M1447" s="3" t="s">
        <v>5204</v>
      </c>
      <c r="N1447" s="15" t="s">
        <v>5204</v>
      </c>
    </row>
    <row r="1448" spans="2:14" hidden="1">
      <c r="B1448" s="9">
        <v>46226</v>
      </c>
      <c r="C1448" s="3" t="s">
        <v>2975</v>
      </c>
      <c r="D1448" s="3" t="s">
        <v>5207</v>
      </c>
      <c r="E1448" s="3">
        <v>12</v>
      </c>
      <c r="F1448" s="78">
        <v>0</v>
      </c>
      <c r="G1448" s="3">
        <v>0</v>
      </c>
      <c r="H1448" s="3">
        <v>0</v>
      </c>
      <c r="I1448" s="3">
        <v>0</v>
      </c>
      <c r="J1448" s="3">
        <v>0</v>
      </c>
      <c r="K1448" s="3">
        <v>0</v>
      </c>
      <c r="L1448" s="3">
        <v>0</v>
      </c>
      <c r="M1448" s="3"/>
    </row>
    <row r="1449" spans="2:14" hidden="1">
      <c r="B1449" s="9">
        <v>46226</v>
      </c>
      <c r="C1449" s="3" t="s">
        <v>2381</v>
      </c>
      <c r="D1449" s="3" t="s">
        <v>5024</v>
      </c>
      <c r="E1449" s="3">
        <v>1</v>
      </c>
      <c r="F1449" s="78">
        <v>0</v>
      </c>
      <c r="G1449" s="3">
        <v>0</v>
      </c>
      <c r="H1449" s="3">
        <v>0</v>
      </c>
      <c r="I1449" s="3">
        <v>0</v>
      </c>
      <c r="J1449" s="3">
        <v>0</v>
      </c>
      <c r="K1449" s="3">
        <v>0</v>
      </c>
      <c r="L1449" s="3">
        <v>0</v>
      </c>
      <c r="M1449" s="3"/>
    </row>
    <row r="1450" spans="2:14" hidden="1">
      <c r="B1450" s="9">
        <v>46226</v>
      </c>
      <c r="C1450" s="3" t="s">
        <v>2960</v>
      </c>
      <c r="D1450" s="3" t="s">
        <v>5096</v>
      </c>
      <c r="E1450" s="3">
        <v>1</v>
      </c>
      <c r="F1450" s="78">
        <v>0</v>
      </c>
      <c r="G1450" s="3">
        <v>0</v>
      </c>
      <c r="H1450" s="3">
        <v>0</v>
      </c>
      <c r="I1450" s="3">
        <v>0</v>
      </c>
      <c r="J1450" s="3">
        <v>0</v>
      </c>
      <c r="K1450" s="3">
        <v>0</v>
      </c>
      <c r="L1450" s="3">
        <v>0</v>
      </c>
      <c r="M1450" s="3"/>
    </row>
    <row r="1451" spans="2:14" hidden="1">
      <c r="B1451" s="9">
        <v>46226</v>
      </c>
      <c r="C1451" s="3" t="s">
        <v>2960</v>
      </c>
      <c r="D1451" s="3" t="s">
        <v>5208</v>
      </c>
      <c r="E1451" s="3">
        <v>4</v>
      </c>
      <c r="F1451" s="78">
        <v>0</v>
      </c>
      <c r="G1451" s="3">
        <v>0</v>
      </c>
      <c r="H1451" s="3">
        <v>0</v>
      </c>
      <c r="I1451" s="3">
        <v>0</v>
      </c>
      <c r="J1451" s="3">
        <v>0</v>
      </c>
      <c r="K1451" s="3">
        <v>0</v>
      </c>
      <c r="L1451" s="3">
        <v>0</v>
      </c>
      <c r="M1451" s="3"/>
    </row>
    <row r="1452" spans="2:14" hidden="1">
      <c r="B1452" s="9">
        <v>46226</v>
      </c>
      <c r="C1452" s="3" t="s">
        <v>2381</v>
      </c>
      <c r="D1452" s="3" t="s">
        <v>5209</v>
      </c>
      <c r="E1452" s="3">
        <v>1</v>
      </c>
      <c r="F1452" s="78">
        <v>0</v>
      </c>
      <c r="G1452" s="3">
        <v>0</v>
      </c>
      <c r="H1452" s="3">
        <v>0</v>
      </c>
      <c r="I1452" s="3">
        <v>0</v>
      </c>
      <c r="J1452" s="3">
        <v>0</v>
      </c>
      <c r="K1452" s="3">
        <v>0</v>
      </c>
      <c r="L1452" s="3">
        <v>0</v>
      </c>
      <c r="M1452" s="3"/>
    </row>
    <row r="1453" spans="2:14" hidden="1">
      <c r="B1453" s="9">
        <v>46226</v>
      </c>
      <c r="C1453" s="3" t="s">
        <v>2381</v>
      </c>
      <c r="D1453" s="3" t="s">
        <v>5210</v>
      </c>
      <c r="E1453" s="3">
        <v>2</v>
      </c>
      <c r="F1453" s="11">
        <v>0</v>
      </c>
      <c r="G1453" s="3">
        <v>0</v>
      </c>
      <c r="H1453" s="3">
        <v>1</v>
      </c>
      <c r="I1453" s="3">
        <v>0</v>
      </c>
      <c r="J1453" s="3">
        <v>0</v>
      </c>
      <c r="K1453" s="3">
        <v>0</v>
      </c>
      <c r="L1453" s="3">
        <v>1</v>
      </c>
      <c r="M1453" s="3" t="s">
        <v>5225</v>
      </c>
    </row>
    <row r="1454" spans="2:14" hidden="1">
      <c r="B1454" s="9">
        <v>46226</v>
      </c>
      <c r="C1454" s="3" t="s">
        <v>2381</v>
      </c>
      <c r="D1454" s="3" t="s">
        <v>4398</v>
      </c>
      <c r="E1454" s="3">
        <v>9</v>
      </c>
      <c r="F1454" s="78">
        <v>0</v>
      </c>
      <c r="G1454" s="3">
        <v>0</v>
      </c>
      <c r="H1454" s="3">
        <v>0</v>
      </c>
      <c r="I1454" s="3">
        <v>0</v>
      </c>
      <c r="J1454" s="3">
        <v>0</v>
      </c>
      <c r="K1454" s="3">
        <v>0</v>
      </c>
      <c r="L1454" s="3">
        <v>0</v>
      </c>
      <c r="M1454" s="3"/>
    </row>
    <row r="1455" spans="2:14" hidden="1">
      <c r="B1455" s="9">
        <v>46226</v>
      </c>
      <c r="C1455" s="3" t="s">
        <v>2381</v>
      </c>
      <c r="D1455" s="3" t="s">
        <v>5122</v>
      </c>
      <c r="E1455" s="3">
        <v>8</v>
      </c>
      <c r="F1455" s="78">
        <v>0</v>
      </c>
      <c r="G1455" s="3">
        <v>0</v>
      </c>
      <c r="H1455" s="3">
        <v>0</v>
      </c>
      <c r="I1455" s="3">
        <v>0</v>
      </c>
      <c r="J1455" s="3">
        <v>0</v>
      </c>
      <c r="K1455" s="3">
        <v>0</v>
      </c>
      <c r="L1455" s="3">
        <v>0</v>
      </c>
      <c r="M1455" s="3"/>
    </row>
    <row r="1456" spans="2:14" hidden="1">
      <c r="B1456" s="9">
        <v>46226</v>
      </c>
      <c r="C1456" s="3" t="s">
        <v>627</v>
      </c>
      <c r="D1456" s="3" t="s">
        <v>5211</v>
      </c>
      <c r="E1456" s="3">
        <v>11</v>
      </c>
      <c r="F1456" s="11">
        <v>0</v>
      </c>
      <c r="G1456" s="3">
        <v>0</v>
      </c>
      <c r="H1456" s="3">
        <v>1</v>
      </c>
      <c r="I1456" s="3">
        <v>0</v>
      </c>
      <c r="J1456" s="3">
        <v>0</v>
      </c>
      <c r="K1456" s="3">
        <v>0</v>
      </c>
      <c r="L1456" s="3">
        <v>1</v>
      </c>
      <c r="M1456" s="3" t="s">
        <v>5225</v>
      </c>
      <c r="N1456" s="13" t="s">
        <v>5225</v>
      </c>
    </row>
    <row r="1457" spans="2:13" hidden="1">
      <c r="B1457" s="9">
        <v>46226</v>
      </c>
      <c r="C1457" s="3" t="s">
        <v>627</v>
      </c>
      <c r="D1457" s="3" t="s">
        <v>5212</v>
      </c>
      <c r="E1457" s="3">
        <v>2</v>
      </c>
      <c r="F1457" s="78">
        <v>0</v>
      </c>
      <c r="G1457" s="3">
        <v>0</v>
      </c>
      <c r="H1457" s="3">
        <v>0</v>
      </c>
      <c r="I1457" s="3">
        <v>0</v>
      </c>
      <c r="J1457" s="3">
        <v>0</v>
      </c>
      <c r="K1457" s="3">
        <v>0</v>
      </c>
      <c r="L1457" s="3">
        <v>0</v>
      </c>
      <c r="M1457" s="3"/>
    </row>
    <row r="1458" spans="2:13" hidden="1">
      <c r="B1458" s="9">
        <v>46226</v>
      </c>
      <c r="C1458" s="3" t="s">
        <v>2960</v>
      </c>
      <c r="D1458" s="3" t="s">
        <v>5178</v>
      </c>
      <c r="E1458" s="3">
        <v>1</v>
      </c>
      <c r="F1458" s="78">
        <v>0</v>
      </c>
      <c r="G1458" s="3">
        <v>0</v>
      </c>
      <c r="H1458" s="3">
        <v>0</v>
      </c>
      <c r="I1458" s="3">
        <v>0</v>
      </c>
      <c r="J1458" s="3">
        <v>0</v>
      </c>
      <c r="K1458" s="3">
        <v>0</v>
      </c>
      <c r="L1458" s="3">
        <v>0</v>
      </c>
      <c r="M1458" s="3"/>
    </row>
    <row r="1459" spans="2:13" hidden="1">
      <c r="B1459" s="9">
        <v>46226</v>
      </c>
      <c r="C1459" s="3" t="s">
        <v>2496</v>
      </c>
      <c r="D1459" s="3" t="s">
        <v>4903</v>
      </c>
      <c r="E1459" s="3">
        <v>1</v>
      </c>
      <c r="F1459" s="78">
        <v>0</v>
      </c>
      <c r="G1459" s="3">
        <v>0</v>
      </c>
      <c r="H1459" s="3">
        <v>0</v>
      </c>
      <c r="I1459" s="3">
        <v>0</v>
      </c>
      <c r="J1459" s="3">
        <v>0</v>
      </c>
      <c r="K1459" s="3">
        <v>0</v>
      </c>
      <c r="L1459" s="3">
        <v>0</v>
      </c>
      <c r="M1459" s="3"/>
    </row>
    <row r="1460" spans="2:13" hidden="1">
      <c r="B1460" s="9">
        <v>46226</v>
      </c>
      <c r="C1460" s="3" t="s">
        <v>2960</v>
      </c>
      <c r="D1460" s="3" t="s">
        <v>5213</v>
      </c>
      <c r="E1460" s="3">
        <v>1</v>
      </c>
      <c r="F1460" s="78">
        <v>0</v>
      </c>
      <c r="G1460" s="3">
        <v>0</v>
      </c>
      <c r="H1460" s="3">
        <v>0</v>
      </c>
      <c r="I1460" s="3">
        <v>0</v>
      </c>
      <c r="J1460" s="3">
        <v>0</v>
      </c>
      <c r="K1460" s="3">
        <v>0</v>
      </c>
      <c r="L1460" s="3">
        <v>0</v>
      </c>
      <c r="M1460" s="3"/>
    </row>
    <row r="1461" spans="2:13" hidden="1">
      <c r="B1461" s="9">
        <v>46226</v>
      </c>
      <c r="C1461" s="3" t="s">
        <v>2381</v>
      </c>
      <c r="D1461" s="3" t="s">
        <v>5087</v>
      </c>
      <c r="E1461" s="3">
        <v>2</v>
      </c>
      <c r="F1461" s="78">
        <v>0</v>
      </c>
      <c r="G1461" s="3">
        <v>0</v>
      </c>
      <c r="H1461" s="3">
        <v>0</v>
      </c>
      <c r="I1461" s="3">
        <v>0</v>
      </c>
      <c r="J1461" s="3">
        <v>0</v>
      </c>
      <c r="K1461" s="3">
        <v>0</v>
      </c>
      <c r="L1461" s="3">
        <v>0</v>
      </c>
      <c r="M1461" s="3"/>
    </row>
    <row r="1462" spans="2:13" hidden="1">
      <c r="B1462" s="9">
        <v>46226</v>
      </c>
      <c r="C1462" s="3" t="s">
        <v>2381</v>
      </c>
      <c r="D1462" s="3" t="s">
        <v>5214</v>
      </c>
      <c r="E1462" s="3">
        <v>1</v>
      </c>
      <c r="F1462" s="78">
        <v>0</v>
      </c>
      <c r="G1462" s="3">
        <v>0</v>
      </c>
      <c r="H1462" s="3">
        <v>0</v>
      </c>
      <c r="I1462" s="3">
        <v>0</v>
      </c>
      <c r="J1462" s="3">
        <v>0</v>
      </c>
      <c r="K1462" s="3">
        <v>0</v>
      </c>
      <c r="L1462" s="3">
        <v>0</v>
      </c>
      <c r="M1462" s="3"/>
    </row>
    <row r="1463" spans="2:13" hidden="1">
      <c r="B1463" s="9">
        <v>46226</v>
      </c>
      <c r="C1463" s="3" t="s">
        <v>2381</v>
      </c>
      <c r="D1463" s="3" t="s">
        <v>5124</v>
      </c>
      <c r="E1463" s="3">
        <v>4</v>
      </c>
      <c r="F1463" s="11">
        <v>0</v>
      </c>
      <c r="G1463" s="3">
        <v>0</v>
      </c>
      <c r="H1463" s="3">
        <v>2</v>
      </c>
      <c r="I1463" s="3">
        <v>0</v>
      </c>
      <c r="J1463" s="3">
        <v>0</v>
      </c>
      <c r="K1463" s="3">
        <v>0</v>
      </c>
      <c r="L1463" s="3">
        <v>2</v>
      </c>
      <c r="M1463" s="3" t="s">
        <v>5225</v>
      </c>
    </row>
    <row r="1464" spans="2:13" hidden="1">
      <c r="B1464" s="9">
        <v>46226</v>
      </c>
      <c r="C1464" s="3" t="s">
        <v>2960</v>
      </c>
      <c r="D1464" s="3" t="s">
        <v>5215</v>
      </c>
      <c r="E1464" s="3">
        <v>2</v>
      </c>
      <c r="F1464" s="78">
        <v>0</v>
      </c>
      <c r="G1464" s="3">
        <v>0</v>
      </c>
      <c r="H1464" s="3">
        <v>0</v>
      </c>
      <c r="I1464" s="3">
        <v>0</v>
      </c>
      <c r="J1464" s="3">
        <v>0</v>
      </c>
      <c r="K1464" s="3">
        <v>0</v>
      </c>
      <c r="L1464" s="3">
        <v>0</v>
      </c>
      <c r="M1464" s="3"/>
    </row>
    <row r="1465" spans="2:13" hidden="1">
      <c r="B1465" s="9">
        <v>46226</v>
      </c>
      <c r="C1465" s="3" t="s">
        <v>2381</v>
      </c>
      <c r="D1465" s="3" t="s">
        <v>5060</v>
      </c>
      <c r="E1465" s="3">
        <v>11</v>
      </c>
      <c r="F1465" s="78">
        <v>0</v>
      </c>
      <c r="G1465" s="3">
        <v>0</v>
      </c>
      <c r="H1465" s="3">
        <v>0</v>
      </c>
      <c r="I1465" s="3">
        <v>0</v>
      </c>
      <c r="J1465" s="3">
        <v>0</v>
      </c>
      <c r="K1465" s="3">
        <v>0</v>
      </c>
      <c r="L1465" s="3">
        <v>0</v>
      </c>
      <c r="M1465" s="3"/>
    </row>
    <row r="1466" spans="2:13" hidden="1">
      <c r="B1466" s="9">
        <v>46226</v>
      </c>
      <c r="C1466" s="3" t="s">
        <v>2381</v>
      </c>
      <c r="D1466" s="3" t="s">
        <v>5216</v>
      </c>
      <c r="E1466" s="3">
        <v>3</v>
      </c>
      <c r="F1466" s="11">
        <v>2</v>
      </c>
      <c r="G1466" s="3">
        <v>0</v>
      </c>
      <c r="H1466" s="3">
        <v>3</v>
      </c>
      <c r="I1466" s="3">
        <v>0</v>
      </c>
      <c r="J1466" s="3">
        <v>0</v>
      </c>
      <c r="K1466" s="3">
        <v>0</v>
      </c>
      <c r="L1466" s="3">
        <v>3</v>
      </c>
      <c r="M1466" s="3" t="s">
        <v>5225</v>
      </c>
    </row>
    <row r="1467" spans="2:13" hidden="1">
      <c r="B1467" s="9">
        <v>46226</v>
      </c>
      <c r="C1467" s="3" t="s">
        <v>2496</v>
      </c>
      <c r="D1467" s="3" t="s">
        <v>4764</v>
      </c>
      <c r="E1467" s="3">
        <v>1</v>
      </c>
      <c r="F1467" s="78">
        <v>0</v>
      </c>
      <c r="G1467" s="3">
        <v>0</v>
      </c>
      <c r="H1467" s="3">
        <v>0</v>
      </c>
      <c r="I1467" s="3">
        <v>0</v>
      </c>
      <c r="J1467" s="3">
        <v>0</v>
      </c>
      <c r="K1467" s="3">
        <v>0</v>
      </c>
      <c r="L1467" s="3">
        <v>0</v>
      </c>
      <c r="M1467" s="3"/>
    </row>
    <row r="1468" spans="2:13" hidden="1">
      <c r="B1468" s="9">
        <v>46226</v>
      </c>
      <c r="C1468" s="3" t="s">
        <v>2975</v>
      </c>
      <c r="D1468" s="3" t="s">
        <v>5217</v>
      </c>
      <c r="E1468" s="3">
        <v>2</v>
      </c>
      <c r="F1468" s="11">
        <v>0</v>
      </c>
      <c r="G1468" s="3">
        <v>0</v>
      </c>
      <c r="H1468" s="3">
        <v>1</v>
      </c>
      <c r="I1468" s="3">
        <v>0</v>
      </c>
      <c r="J1468" s="3">
        <v>0</v>
      </c>
      <c r="K1468" s="3">
        <v>0</v>
      </c>
      <c r="L1468" s="3">
        <v>1</v>
      </c>
      <c r="M1468" s="3" t="s">
        <v>5225</v>
      </c>
    </row>
    <row r="1469" spans="2:13" hidden="1">
      <c r="B1469" s="9">
        <v>46226</v>
      </c>
      <c r="C1469" s="3" t="s">
        <v>2960</v>
      </c>
      <c r="D1469" s="3" t="s">
        <v>5218</v>
      </c>
      <c r="E1469" s="3">
        <v>1</v>
      </c>
      <c r="F1469" s="78">
        <v>0</v>
      </c>
      <c r="G1469" s="3">
        <v>0</v>
      </c>
      <c r="H1469" s="3">
        <v>0</v>
      </c>
      <c r="I1469" s="3">
        <v>0</v>
      </c>
      <c r="J1469" s="3">
        <v>0</v>
      </c>
      <c r="K1469" s="3">
        <v>0</v>
      </c>
      <c r="L1469" s="3">
        <v>0</v>
      </c>
      <c r="M1469" s="3"/>
    </row>
    <row r="1470" spans="2:13" hidden="1">
      <c r="B1470" s="9">
        <v>46226</v>
      </c>
      <c r="C1470" s="3" t="s">
        <v>2381</v>
      </c>
      <c r="D1470" s="3" t="s">
        <v>5094</v>
      </c>
      <c r="E1470" s="3">
        <v>4</v>
      </c>
      <c r="F1470" s="11">
        <v>0</v>
      </c>
      <c r="G1470" s="3">
        <v>0</v>
      </c>
      <c r="H1470" s="3">
        <v>1</v>
      </c>
      <c r="I1470" s="3">
        <v>0</v>
      </c>
      <c r="J1470" s="3">
        <v>0</v>
      </c>
      <c r="K1470" s="3">
        <v>0</v>
      </c>
      <c r="L1470" s="3">
        <v>1</v>
      </c>
      <c r="M1470" s="3" t="s">
        <v>5225</v>
      </c>
    </row>
    <row r="1471" spans="2:13" hidden="1">
      <c r="B1471" s="9">
        <v>46226</v>
      </c>
      <c r="C1471" s="3" t="s">
        <v>2496</v>
      </c>
      <c r="D1471" s="3" t="s">
        <v>5156</v>
      </c>
      <c r="E1471" s="3">
        <v>2</v>
      </c>
      <c r="F1471" s="78">
        <v>0</v>
      </c>
      <c r="G1471" s="3">
        <v>0</v>
      </c>
      <c r="H1471" s="3">
        <v>0</v>
      </c>
      <c r="I1471" s="3">
        <v>0</v>
      </c>
      <c r="J1471" s="3">
        <v>0</v>
      </c>
      <c r="K1471" s="3">
        <v>0</v>
      </c>
      <c r="L1471" s="3">
        <v>0</v>
      </c>
      <c r="M1471" s="3"/>
    </row>
    <row r="1472" spans="2:13" hidden="1">
      <c r="B1472" s="9">
        <v>46226</v>
      </c>
      <c r="C1472" s="3" t="s">
        <v>627</v>
      </c>
      <c r="D1472" s="3" t="s">
        <v>5205</v>
      </c>
      <c r="E1472" s="3">
        <v>2</v>
      </c>
      <c r="F1472" s="78">
        <v>0</v>
      </c>
      <c r="G1472" s="3">
        <v>0</v>
      </c>
      <c r="H1472" s="3">
        <v>0</v>
      </c>
      <c r="I1472" s="3">
        <v>0</v>
      </c>
      <c r="J1472" s="3">
        <v>0</v>
      </c>
      <c r="K1472" s="3">
        <v>0</v>
      </c>
      <c r="L1472" s="3">
        <v>0</v>
      </c>
      <c r="M1472" s="3"/>
    </row>
    <row r="1473" spans="2:13" hidden="1">
      <c r="B1473" s="9">
        <v>46226</v>
      </c>
      <c r="C1473" s="3" t="s">
        <v>5223</v>
      </c>
      <c r="D1473" s="3" t="s">
        <v>5219</v>
      </c>
      <c r="E1473" s="3">
        <v>1</v>
      </c>
      <c r="F1473" s="11">
        <v>1</v>
      </c>
      <c r="G1473" s="3">
        <v>0</v>
      </c>
      <c r="H1473" s="3">
        <v>1</v>
      </c>
      <c r="I1473" s="3">
        <v>0</v>
      </c>
      <c r="J1473" s="3">
        <v>0</v>
      </c>
      <c r="K1473" s="3">
        <v>0</v>
      </c>
      <c r="L1473" s="3">
        <v>1</v>
      </c>
      <c r="M1473" s="3" t="s">
        <v>5225</v>
      </c>
    </row>
    <row r="1474" spans="2:13" hidden="1">
      <c r="B1474" s="9">
        <v>46226</v>
      </c>
      <c r="C1474" s="3" t="s">
        <v>2381</v>
      </c>
      <c r="D1474" s="3" t="s">
        <v>4904</v>
      </c>
      <c r="E1474" s="3">
        <v>7</v>
      </c>
      <c r="F1474" s="11">
        <v>7</v>
      </c>
      <c r="G1474" s="3">
        <v>0</v>
      </c>
      <c r="H1474" s="3">
        <v>0</v>
      </c>
      <c r="I1474" s="3">
        <v>0</v>
      </c>
      <c r="J1474" s="3">
        <v>0</v>
      </c>
      <c r="K1474" s="3">
        <v>0</v>
      </c>
      <c r="L1474" s="3">
        <v>0</v>
      </c>
      <c r="M1474" s="3"/>
    </row>
    <row r="1475" spans="2:13" hidden="1">
      <c r="B1475" s="9">
        <v>46226</v>
      </c>
      <c r="C1475" s="3" t="s">
        <v>2381</v>
      </c>
      <c r="D1475" s="3" t="s">
        <v>5220</v>
      </c>
      <c r="E1475" s="3">
        <v>1</v>
      </c>
      <c r="F1475" s="11">
        <v>1</v>
      </c>
      <c r="G1475" s="3">
        <v>0</v>
      </c>
      <c r="H1475" s="3">
        <v>0</v>
      </c>
      <c r="I1475" s="3">
        <v>0</v>
      </c>
      <c r="J1475" s="3">
        <v>0</v>
      </c>
      <c r="K1475" s="3">
        <v>0</v>
      </c>
      <c r="L1475" s="3">
        <v>0</v>
      </c>
      <c r="M1475" s="3"/>
    </row>
    <row r="1476" spans="2:13" hidden="1">
      <c r="B1476" s="9">
        <v>46226</v>
      </c>
      <c r="C1476" s="3" t="s">
        <v>2381</v>
      </c>
      <c r="D1476" s="3" t="s">
        <v>5221</v>
      </c>
      <c r="E1476" s="3">
        <v>1</v>
      </c>
      <c r="F1476" s="11">
        <v>1</v>
      </c>
      <c r="G1476" s="3">
        <v>0</v>
      </c>
      <c r="H1476" s="3">
        <v>1</v>
      </c>
      <c r="I1476" s="3">
        <v>0</v>
      </c>
      <c r="J1476" s="3">
        <v>0</v>
      </c>
      <c r="K1476" s="3">
        <v>0</v>
      </c>
      <c r="L1476" s="3">
        <v>1</v>
      </c>
      <c r="M1476" s="3" t="s">
        <v>5225</v>
      </c>
    </row>
    <row r="1477" spans="2:13" hidden="1">
      <c r="B1477" s="9">
        <v>46226</v>
      </c>
      <c r="C1477" s="3" t="s">
        <v>5224</v>
      </c>
      <c r="D1477" s="3" t="s">
        <v>5226</v>
      </c>
      <c r="E1477" s="3">
        <v>4</v>
      </c>
      <c r="F1477" s="11">
        <v>1</v>
      </c>
      <c r="G1477" s="3">
        <v>0</v>
      </c>
      <c r="H1477" s="3">
        <v>6</v>
      </c>
      <c r="I1477" s="3">
        <v>0</v>
      </c>
      <c r="J1477" s="3">
        <v>0</v>
      </c>
      <c r="K1477" s="3">
        <v>0</v>
      </c>
      <c r="L1477" s="3">
        <v>6</v>
      </c>
      <c r="M1477" s="3" t="s">
        <v>5227</v>
      </c>
    </row>
    <row r="1478" spans="2:13" hidden="1">
      <c r="B1478" s="48">
        <v>46227</v>
      </c>
      <c r="C1478" s="53" t="s">
        <v>627</v>
      </c>
      <c r="D1478" s="53" t="s">
        <v>5229</v>
      </c>
      <c r="E1478" s="53">
        <v>9</v>
      </c>
      <c r="F1478" s="78">
        <v>0</v>
      </c>
      <c r="G1478" s="3">
        <v>0</v>
      </c>
      <c r="H1478" s="3">
        <v>0</v>
      </c>
      <c r="I1478" s="3">
        <v>0</v>
      </c>
      <c r="J1478" s="3">
        <v>0</v>
      </c>
      <c r="K1478" s="3">
        <v>0</v>
      </c>
      <c r="L1478" s="3">
        <v>0</v>
      </c>
      <c r="M1478" s="3"/>
    </row>
    <row r="1479" spans="2:13" hidden="1">
      <c r="B1479" s="48">
        <v>46227</v>
      </c>
      <c r="C1479" s="53" t="s">
        <v>2496</v>
      </c>
      <c r="D1479" s="53" t="s">
        <v>5029</v>
      </c>
      <c r="E1479" s="53">
        <v>1</v>
      </c>
      <c r="F1479" s="78">
        <v>0</v>
      </c>
      <c r="G1479" s="3">
        <v>0</v>
      </c>
      <c r="H1479" s="3">
        <v>0</v>
      </c>
      <c r="I1479" s="3">
        <v>0</v>
      </c>
      <c r="J1479" s="3">
        <v>0</v>
      </c>
      <c r="K1479" s="3">
        <v>0</v>
      </c>
      <c r="L1479" s="3">
        <v>0</v>
      </c>
      <c r="M1479" s="3"/>
    </row>
    <row r="1480" spans="2:13" hidden="1">
      <c r="B1480" s="48">
        <v>46227</v>
      </c>
      <c r="C1480" s="53" t="s">
        <v>627</v>
      </c>
      <c r="D1480" s="53" t="s">
        <v>5230</v>
      </c>
      <c r="E1480" s="53">
        <v>1</v>
      </c>
      <c r="F1480" s="78">
        <v>0</v>
      </c>
      <c r="G1480" s="3">
        <v>0</v>
      </c>
      <c r="H1480" s="3">
        <v>0</v>
      </c>
      <c r="I1480" s="3">
        <v>0</v>
      </c>
      <c r="J1480" s="3">
        <v>0</v>
      </c>
      <c r="K1480" s="3">
        <v>0</v>
      </c>
      <c r="L1480" s="3">
        <v>0</v>
      </c>
      <c r="M1480" s="3"/>
    </row>
    <row r="1481" spans="2:13" hidden="1">
      <c r="B1481" s="48">
        <v>46227</v>
      </c>
      <c r="C1481" s="53" t="s">
        <v>2960</v>
      </c>
      <c r="D1481" s="53" t="s">
        <v>5231</v>
      </c>
      <c r="E1481" s="53">
        <v>1</v>
      </c>
      <c r="F1481" s="78">
        <v>0</v>
      </c>
      <c r="G1481" s="3">
        <v>0</v>
      </c>
      <c r="H1481" s="3">
        <v>0</v>
      </c>
      <c r="I1481" s="3">
        <v>0</v>
      </c>
      <c r="J1481" s="3">
        <v>0</v>
      </c>
      <c r="K1481" s="3">
        <v>0</v>
      </c>
      <c r="L1481" s="3">
        <v>0</v>
      </c>
      <c r="M1481" s="3"/>
    </row>
    <row r="1482" spans="2:13" hidden="1">
      <c r="B1482" s="48">
        <v>46227</v>
      </c>
      <c r="C1482" s="53" t="s">
        <v>2496</v>
      </c>
      <c r="D1482" s="53" t="s">
        <v>5022</v>
      </c>
      <c r="E1482" s="53">
        <v>1</v>
      </c>
      <c r="F1482" s="78">
        <v>0</v>
      </c>
      <c r="G1482" s="3">
        <v>0</v>
      </c>
      <c r="H1482" s="3">
        <v>0</v>
      </c>
      <c r="I1482" s="3">
        <v>0</v>
      </c>
      <c r="J1482" s="3">
        <v>0</v>
      </c>
      <c r="K1482" s="3">
        <v>0</v>
      </c>
      <c r="L1482" s="3">
        <v>0</v>
      </c>
      <c r="M1482" s="3"/>
    </row>
    <row r="1483" spans="2:13" hidden="1">
      <c r="B1483" s="48">
        <v>46227</v>
      </c>
      <c r="C1483" s="53" t="s">
        <v>2496</v>
      </c>
      <c r="D1483" s="53" t="s">
        <v>4831</v>
      </c>
      <c r="E1483" s="53">
        <v>9</v>
      </c>
      <c r="F1483" s="78">
        <v>0</v>
      </c>
      <c r="G1483" s="3">
        <v>0</v>
      </c>
      <c r="H1483" s="3">
        <v>0</v>
      </c>
      <c r="I1483" s="3">
        <v>0</v>
      </c>
      <c r="J1483" s="3">
        <v>0</v>
      </c>
      <c r="K1483" s="3">
        <v>0</v>
      </c>
      <c r="L1483" s="3">
        <v>0</v>
      </c>
      <c r="M1483" s="3"/>
    </row>
    <row r="1484" spans="2:13" hidden="1">
      <c r="B1484" s="48">
        <v>46227</v>
      </c>
      <c r="C1484" s="53" t="s">
        <v>2960</v>
      </c>
      <c r="D1484" s="53" t="s">
        <v>5232</v>
      </c>
      <c r="E1484" s="53">
        <v>1</v>
      </c>
      <c r="F1484" s="78">
        <v>0</v>
      </c>
      <c r="G1484" s="3">
        <v>0</v>
      </c>
      <c r="H1484" s="3">
        <v>0</v>
      </c>
      <c r="I1484" s="3">
        <v>0</v>
      </c>
      <c r="J1484" s="3">
        <v>0</v>
      </c>
      <c r="K1484" s="3">
        <v>0</v>
      </c>
      <c r="L1484" s="3">
        <v>0</v>
      </c>
      <c r="M1484" s="3"/>
    </row>
    <row r="1485" spans="2:13" hidden="1">
      <c r="B1485" s="48">
        <v>46227</v>
      </c>
      <c r="C1485" s="53" t="s">
        <v>2960</v>
      </c>
      <c r="D1485" s="53" t="s">
        <v>5233</v>
      </c>
      <c r="E1485" s="53">
        <v>1</v>
      </c>
      <c r="F1485" s="78">
        <v>0</v>
      </c>
      <c r="G1485" s="3">
        <v>0</v>
      </c>
      <c r="H1485" s="3">
        <v>0</v>
      </c>
      <c r="I1485" s="3">
        <v>0</v>
      </c>
      <c r="J1485" s="3">
        <v>0</v>
      </c>
      <c r="K1485" s="3">
        <v>0</v>
      </c>
      <c r="L1485" s="3">
        <v>0</v>
      </c>
      <c r="M1485" s="3"/>
    </row>
    <row r="1486" spans="2:13" hidden="1">
      <c r="B1486" s="48">
        <v>46227</v>
      </c>
      <c r="C1486" s="53" t="s">
        <v>2975</v>
      </c>
      <c r="D1486" s="53" t="s">
        <v>5234</v>
      </c>
      <c r="E1486" s="53">
        <v>6</v>
      </c>
      <c r="F1486" s="78">
        <v>0</v>
      </c>
      <c r="G1486" s="3">
        <v>0</v>
      </c>
      <c r="H1486" s="3">
        <v>0</v>
      </c>
      <c r="I1486" s="3">
        <v>0</v>
      </c>
      <c r="J1486" s="3">
        <v>0</v>
      </c>
      <c r="K1486" s="3">
        <v>0</v>
      </c>
      <c r="L1486" s="3">
        <v>0</v>
      </c>
      <c r="M1486" s="3"/>
    </row>
    <row r="1487" spans="2:13" hidden="1">
      <c r="B1487" s="48">
        <v>46227</v>
      </c>
      <c r="C1487" s="53" t="s">
        <v>2975</v>
      </c>
      <c r="D1487" s="53" t="s">
        <v>5235</v>
      </c>
      <c r="E1487" s="53">
        <v>13</v>
      </c>
      <c r="F1487" s="78">
        <v>0</v>
      </c>
      <c r="G1487" s="3">
        <v>0</v>
      </c>
      <c r="H1487" s="3">
        <v>0</v>
      </c>
      <c r="I1487" s="3">
        <v>0</v>
      </c>
      <c r="J1487" s="3">
        <v>0</v>
      </c>
      <c r="K1487" s="3">
        <v>0</v>
      </c>
      <c r="L1487" s="3">
        <v>0</v>
      </c>
      <c r="M1487" s="3"/>
    </row>
    <row r="1488" spans="2:13" hidden="1">
      <c r="B1488" s="48">
        <v>46227</v>
      </c>
      <c r="C1488" s="53" t="s">
        <v>2975</v>
      </c>
      <c r="D1488" s="53" t="s">
        <v>5236</v>
      </c>
      <c r="E1488" s="53">
        <v>12</v>
      </c>
      <c r="F1488" s="78">
        <v>0</v>
      </c>
      <c r="G1488" s="3">
        <v>0</v>
      </c>
      <c r="H1488" s="3">
        <v>0</v>
      </c>
      <c r="I1488" s="3">
        <v>0</v>
      </c>
      <c r="J1488" s="3">
        <v>0</v>
      </c>
      <c r="K1488" s="3">
        <v>0</v>
      </c>
      <c r="L1488" s="3">
        <v>0</v>
      </c>
      <c r="M1488" s="3"/>
    </row>
    <row r="1489" spans="2:14" hidden="1">
      <c r="B1489" s="48">
        <v>46227</v>
      </c>
      <c r="C1489" s="53" t="s">
        <v>2496</v>
      </c>
      <c r="D1489" s="53" t="s">
        <v>4738</v>
      </c>
      <c r="E1489" s="53">
        <v>11</v>
      </c>
      <c r="F1489" s="78">
        <v>0</v>
      </c>
      <c r="G1489" s="3">
        <v>0</v>
      </c>
      <c r="H1489" s="3">
        <v>0</v>
      </c>
      <c r="I1489" s="3">
        <v>0</v>
      </c>
      <c r="J1489" s="3">
        <v>0</v>
      </c>
      <c r="K1489" s="3">
        <v>0</v>
      </c>
      <c r="L1489" s="3">
        <v>0</v>
      </c>
      <c r="M1489" s="3"/>
    </row>
    <row r="1490" spans="2:14" hidden="1">
      <c r="B1490" s="48">
        <v>46227</v>
      </c>
      <c r="C1490" s="53" t="s">
        <v>2496</v>
      </c>
      <c r="D1490" s="53" t="s">
        <v>4977</v>
      </c>
      <c r="E1490" s="53">
        <v>2</v>
      </c>
      <c r="F1490" s="78">
        <v>0</v>
      </c>
      <c r="G1490" s="3">
        <v>0</v>
      </c>
      <c r="H1490" s="3">
        <v>0</v>
      </c>
      <c r="I1490" s="3">
        <v>0</v>
      </c>
      <c r="J1490" s="3">
        <v>0</v>
      </c>
      <c r="K1490" s="3">
        <v>0</v>
      </c>
      <c r="L1490" s="3">
        <v>0</v>
      </c>
      <c r="M1490" s="3"/>
    </row>
    <row r="1491" spans="2:14" hidden="1">
      <c r="B1491" s="48">
        <v>46227</v>
      </c>
      <c r="C1491" s="18" t="s">
        <v>627</v>
      </c>
      <c r="D1491" s="18" t="s">
        <v>5237</v>
      </c>
      <c r="E1491" s="18">
        <v>9</v>
      </c>
      <c r="F1491" s="11">
        <v>0</v>
      </c>
      <c r="G1491" s="11">
        <v>0</v>
      </c>
      <c r="H1491" s="11">
        <v>0</v>
      </c>
      <c r="I1491" s="11">
        <v>0</v>
      </c>
      <c r="J1491" s="11">
        <v>0</v>
      </c>
      <c r="K1491" s="11">
        <v>0</v>
      </c>
      <c r="L1491" s="11">
        <v>0</v>
      </c>
      <c r="M1491" s="3"/>
    </row>
    <row r="1492" spans="2:14" hidden="1">
      <c r="B1492" s="48">
        <v>46227</v>
      </c>
      <c r="C1492" s="53" t="s">
        <v>627</v>
      </c>
      <c r="D1492" s="53" t="s">
        <v>5238</v>
      </c>
      <c r="E1492" s="53">
        <v>2</v>
      </c>
      <c r="F1492" s="11">
        <v>0</v>
      </c>
      <c r="G1492" s="11">
        <v>0</v>
      </c>
      <c r="H1492" s="11">
        <v>0</v>
      </c>
      <c r="I1492" s="11">
        <v>0</v>
      </c>
      <c r="J1492" s="11">
        <v>0</v>
      </c>
      <c r="K1492" s="11">
        <v>0</v>
      </c>
      <c r="L1492" s="11">
        <v>0</v>
      </c>
      <c r="M1492" s="3"/>
    </row>
    <row r="1493" spans="2:14" hidden="1">
      <c r="B1493" s="48">
        <v>46227</v>
      </c>
      <c r="C1493" s="18" t="s">
        <v>2381</v>
      </c>
      <c r="D1493" s="53" t="s">
        <v>5135</v>
      </c>
      <c r="E1493" s="53">
        <v>2</v>
      </c>
      <c r="F1493" s="61">
        <v>1</v>
      </c>
      <c r="G1493" s="53">
        <v>0</v>
      </c>
      <c r="H1493" s="3">
        <v>1</v>
      </c>
      <c r="I1493" s="3">
        <v>0</v>
      </c>
      <c r="J1493" s="3">
        <v>0</v>
      </c>
      <c r="K1493" s="3">
        <v>0</v>
      </c>
      <c r="L1493" s="3">
        <v>1</v>
      </c>
      <c r="M1493" s="3" t="s">
        <v>5247</v>
      </c>
      <c r="N1493" s="13" t="s">
        <v>5247</v>
      </c>
    </row>
    <row r="1494" spans="2:14" hidden="1">
      <c r="B1494" s="48">
        <v>46227</v>
      </c>
      <c r="C1494" s="18" t="s">
        <v>2381</v>
      </c>
      <c r="D1494" s="53" t="s">
        <v>5239</v>
      </c>
      <c r="E1494" s="53">
        <v>5</v>
      </c>
      <c r="F1494" s="61">
        <v>4</v>
      </c>
      <c r="G1494" s="53">
        <v>0</v>
      </c>
      <c r="H1494" s="53">
        <v>0</v>
      </c>
      <c r="I1494" s="53">
        <v>0</v>
      </c>
      <c r="J1494" s="53">
        <v>0</v>
      </c>
      <c r="K1494" s="53">
        <v>0</v>
      </c>
      <c r="L1494" s="53">
        <v>0</v>
      </c>
      <c r="M1494" s="3"/>
    </row>
    <row r="1495" spans="2:14" hidden="1">
      <c r="B1495" s="48">
        <v>46227</v>
      </c>
      <c r="C1495" s="18" t="s">
        <v>2381</v>
      </c>
      <c r="D1495" s="53" t="s">
        <v>4742</v>
      </c>
      <c r="E1495" s="53">
        <v>1</v>
      </c>
      <c r="F1495" s="11">
        <v>0</v>
      </c>
      <c r="G1495" s="53">
        <v>0</v>
      </c>
      <c r="H1495" s="53">
        <v>0</v>
      </c>
      <c r="I1495" s="53">
        <v>0</v>
      </c>
      <c r="J1495" s="53">
        <v>0</v>
      </c>
      <c r="K1495" s="53">
        <v>0</v>
      </c>
      <c r="L1495" s="53">
        <v>0</v>
      </c>
      <c r="M1495" s="3"/>
    </row>
    <row r="1496" spans="2:14" hidden="1">
      <c r="B1496" s="48">
        <v>46227</v>
      </c>
      <c r="C1496" s="18" t="s">
        <v>2381</v>
      </c>
      <c r="D1496" s="53" t="s">
        <v>4866</v>
      </c>
      <c r="E1496" s="53">
        <v>13</v>
      </c>
      <c r="F1496" s="11">
        <v>0</v>
      </c>
      <c r="G1496" s="11">
        <v>0</v>
      </c>
      <c r="H1496" s="11">
        <v>0</v>
      </c>
      <c r="I1496" s="11">
        <v>0</v>
      </c>
      <c r="J1496" s="11">
        <v>0</v>
      </c>
      <c r="K1496" s="11">
        <v>0</v>
      </c>
      <c r="L1496" s="11">
        <v>0</v>
      </c>
      <c r="M1496" s="3"/>
    </row>
    <row r="1497" spans="2:14" hidden="1">
      <c r="B1497" s="48">
        <v>46227</v>
      </c>
      <c r="C1497" s="53" t="s">
        <v>2975</v>
      </c>
      <c r="D1497" s="53" t="s">
        <v>5240</v>
      </c>
      <c r="E1497" s="53">
        <v>3</v>
      </c>
      <c r="F1497" s="61">
        <v>0</v>
      </c>
      <c r="G1497" s="53">
        <v>0</v>
      </c>
      <c r="H1497" s="3">
        <v>1</v>
      </c>
      <c r="I1497" s="3">
        <v>0</v>
      </c>
      <c r="J1497" s="3">
        <v>0</v>
      </c>
      <c r="K1497" s="3">
        <v>0</v>
      </c>
      <c r="L1497" s="3">
        <v>1</v>
      </c>
      <c r="M1497" s="3" t="s">
        <v>5247</v>
      </c>
    </row>
    <row r="1498" spans="2:14" hidden="1">
      <c r="B1498" s="48">
        <v>46227</v>
      </c>
      <c r="C1498" s="18" t="s">
        <v>2975</v>
      </c>
      <c r="D1498" s="53" t="s">
        <v>5241</v>
      </c>
      <c r="E1498" s="53">
        <v>13</v>
      </c>
      <c r="F1498" s="11">
        <v>0</v>
      </c>
      <c r="G1498" s="53">
        <v>0</v>
      </c>
      <c r="H1498" s="53">
        <v>0</v>
      </c>
      <c r="I1498" s="53">
        <v>0</v>
      </c>
      <c r="J1498" s="53">
        <v>0</v>
      </c>
      <c r="K1498" s="53">
        <v>0</v>
      </c>
      <c r="L1498" s="53">
        <v>0</v>
      </c>
      <c r="M1498" s="3"/>
    </row>
    <row r="1499" spans="2:14" hidden="1">
      <c r="B1499" s="48">
        <v>46227</v>
      </c>
      <c r="C1499" s="18" t="s">
        <v>2496</v>
      </c>
      <c r="D1499" s="53" t="s">
        <v>4989</v>
      </c>
      <c r="E1499" s="53">
        <v>2</v>
      </c>
      <c r="F1499" s="11">
        <v>0</v>
      </c>
      <c r="G1499" s="53">
        <v>0</v>
      </c>
      <c r="H1499" s="53">
        <v>0</v>
      </c>
      <c r="I1499" s="53">
        <v>0</v>
      </c>
      <c r="J1499" s="53">
        <v>0</v>
      </c>
      <c r="K1499" s="53">
        <v>0</v>
      </c>
      <c r="L1499" s="53">
        <v>0</v>
      </c>
      <c r="M1499" s="3"/>
    </row>
    <row r="1500" spans="2:14" hidden="1">
      <c r="B1500" s="48">
        <v>46227</v>
      </c>
      <c r="C1500" s="18" t="s">
        <v>2496</v>
      </c>
      <c r="D1500" s="53" t="s">
        <v>4940</v>
      </c>
      <c r="E1500" s="53">
        <v>8</v>
      </c>
      <c r="F1500" s="11">
        <v>0</v>
      </c>
      <c r="G1500" s="53">
        <v>0</v>
      </c>
      <c r="H1500" s="53">
        <v>0</v>
      </c>
      <c r="I1500" s="53">
        <v>0</v>
      </c>
      <c r="J1500" s="53">
        <v>0</v>
      </c>
      <c r="K1500" s="53">
        <v>0</v>
      </c>
      <c r="L1500" s="53">
        <v>0</v>
      </c>
      <c r="M1500" s="3"/>
    </row>
    <row r="1501" spans="2:14" hidden="1">
      <c r="B1501" s="48">
        <v>46227</v>
      </c>
      <c r="C1501" s="18" t="s">
        <v>2496</v>
      </c>
      <c r="D1501" s="53" t="s">
        <v>5023</v>
      </c>
      <c r="E1501" s="53">
        <v>1</v>
      </c>
      <c r="F1501" s="11">
        <v>0</v>
      </c>
      <c r="G1501" s="53">
        <v>0</v>
      </c>
      <c r="H1501" s="53">
        <v>0</v>
      </c>
      <c r="I1501" s="53">
        <v>0</v>
      </c>
      <c r="J1501" s="53">
        <v>0</v>
      </c>
      <c r="K1501" s="53">
        <v>0</v>
      </c>
      <c r="L1501" s="53">
        <v>0</v>
      </c>
      <c r="M1501" s="3"/>
    </row>
    <row r="1502" spans="2:14" hidden="1">
      <c r="B1502" s="48">
        <v>46227</v>
      </c>
      <c r="C1502" s="18" t="s">
        <v>627</v>
      </c>
      <c r="D1502" s="53" t="s">
        <v>5242</v>
      </c>
      <c r="E1502" s="53">
        <v>1</v>
      </c>
      <c r="F1502" s="61">
        <v>1</v>
      </c>
      <c r="G1502" s="53">
        <v>0</v>
      </c>
      <c r="H1502" s="3">
        <v>5</v>
      </c>
      <c r="I1502" s="3">
        <v>0</v>
      </c>
      <c r="J1502" s="3">
        <v>0</v>
      </c>
      <c r="K1502" s="3">
        <v>0</v>
      </c>
      <c r="L1502" s="3">
        <v>5</v>
      </c>
      <c r="M1502" s="3" t="s">
        <v>5247</v>
      </c>
    </row>
    <row r="1503" spans="2:14" hidden="1">
      <c r="B1503" s="48">
        <v>46227</v>
      </c>
      <c r="C1503" s="3" t="s">
        <v>2975</v>
      </c>
      <c r="D1503" s="3" t="s">
        <v>5243</v>
      </c>
      <c r="E1503" s="3">
        <v>13</v>
      </c>
      <c r="F1503" s="61">
        <v>13</v>
      </c>
      <c r="G1503" s="3">
        <v>0</v>
      </c>
      <c r="H1503" s="3">
        <v>39</v>
      </c>
      <c r="I1503" s="3">
        <v>0</v>
      </c>
      <c r="J1503" s="3">
        <v>0</v>
      </c>
      <c r="K1503" s="3">
        <v>0</v>
      </c>
      <c r="L1503" s="3">
        <v>39</v>
      </c>
      <c r="M1503" s="3" t="s">
        <v>5247</v>
      </c>
      <c r="N1503" s="13" t="s">
        <v>5247</v>
      </c>
    </row>
    <row r="1504" spans="2:14" hidden="1">
      <c r="B1504" s="48">
        <v>46227</v>
      </c>
      <c r="C1504" s="3" t="s">
        <v>2381</v>
      </c>
      <c r="D1504" s="3" t="s">
        <v>5244</v>
      </c>
      <c r="E1504" s="3">
        <v>1</v>
      </c>
      <c r="F1504" s="61">
        <v>1</v>
      </c>
      <c r="G1504" s="3">
        <v>0</v>
      </c>
      <c r="H1504" s="3">
        <v>2</v>
      </c>
      <c r="I1504" s="3">
        <v>0</v>
      </c>
      <c r="J1504" s="3">
        <v>0</v>
      </c>
      <c r="K1504" s="3">
        <v>0</v>
      </c>
      <c r="L1504" s="3">
        <v>2</v>
      </c>
      <c r="M1504" s="3" t="s">
        <v>5247</v>
      </c>
    </row>
    <row r="1505" spans="2:13" hidden="1">
      <c r="B1505" s="48">
        <v>46227</v>
      </c>
      <c r="C1505" s="3" t="s">
        <v>5248</v>
      </c>
      <c r="D1505" s="3" t="s">
        <v>5245</v>
      </c>
      <c r="E1505" s="3">
        <v>2</v>
      </c>
      <c r="F1505" s="61">
        <v>2</v>
      </c>
      <c r="G1505" s="3">
        <v>0</v>
      </c>
      <c r="H1505" s="3">
        <v>0</v>
      </c>
      <c r="I1505" s="3">
        <v>0</v>
      </c>
      <c r="J1505" s="3">
        <v>0</v>
      </c>
      <c r="K1505" s="3">
        <v>0</v>
      </c>
      <c r="L1505" s="3">
        <v>0</v>
      </c>
      <c r="M1505" s="3"/>
    </row>
    <row r="1506" spans="2:13" hidden="1">
      <c r="B1506" s="48">
        <v>46227</v>
      </c>
      <c r="C1506" s="3" t="s">
        <v>5249</v>
      </c>
      <c r="D1506" s="3" t="s">
        <v>4970</v>
      </c>
      <c r="E1506" s="3">
        <v>1</v>
      </c>
      <c r="F1506" s="61">
        <v>1</v>
      </c>
      <c r="G1506" s="3">
        <v>0</v>
      </c>
      <c r="H1506" s="3">
        <v>1</v>
      </c>
      <c r="I1506" s="3">
        <v>0</v>
      </c>
      <c r="J1506" s="3">
        <v>0</v>
      </c>
      <c r="K1506" s="3">
        <v>0</v>
      </c>
      <c r="L1506" s="3">
        <v>1</v>
      </c>
      <c r="M1506" s="3" t="s">
        <v>5247</v>
      </c>
    </row>
    <row r="1507" spans="2:13" hidden="1">
      <c r="B1507" s="48">
        <v>46227</v>
      </c>
      <c r="C1507" s="3" t="s">
        <v>5249</v>
      </c>
      <c r="D1507" s="3" t="s">
        <v>5246</v>
      </c>
      <c r="E1507" s="3">
        <v>4</v>
      </c>
      <c r="F1507" s="61">
        <v>4</v>
      </c>
      <c r="G1507" s="3">
        <v>0</v>
      </c>
      <c r="H1507" s="3">
        <v>4</v>
      </c>
      <c r="I1507" s="3">
        <v>0</v>
      </c>
      <c r="J1507" s="3">
        <v>0</v>
      </c>
      <c r="K1507" s="3">
        <v>0</v>
      </c>
      <c r="L1507" s="3">
        <v>4</v>
      </c>
      <c r="M1507" s="3" t="s">
        <v>5250</v>
      </c>
    </row>
    <row r="1508" spans="2:13" hidden="1">
      <c r="B1508" s="9">
        <v>46228</v>
      </c>
      <c r="C1508" s="3" t="s">
        <v>2496</v>
      </c>
      <c r="D1508" s="3" t="s">
        <v>5257</v>
      </c>
      <c r="E1508" s="3">
        <v>6</v>
      </c>
      <c r="F1508" s="78">
        <v>0</v>
      </c>
      <c r="G1508" s="3">
        <v>0</v>
      </c>
      <c r="H1508" s="3">
        <v>0</v>
      </c>
      <c r="I1508" s="3">
        <v>0</v>
      </c>
      <c r="J1508" s="3">
        <v>0</v>
      </c>
      <c r="K1508" s="3">
        <v>0</v>
      </c>
      <c r="L1508" s="3">
        <v>0</v>
      </c>
      <c r="M1508" s="3"/>
    </row>
    <row r="1509" spans="2:13" hidden="1">
      <c r="B1509" s="9">
        <v>46228</v>
      </c>
      <c r="C1509" s="3" t="s">
        <v>2960</v>
      </c>
      <c r="D1509" s="3" t="s">
        <v>5196</v>
      </c>
      <c r="E1509" s="3">
        <v>1</v>
      </c>
      <c r="F1509" s="78">
        <v>0</v>
      </c>
      <c r="G1509" s="3">
        <v>0</v>
      </c>
      <c r="H1509" s="3">
        <v>0</v>
      </c>
      <c r="I1509" s="3">
        <v>0</v>
      </c>
      <c r="J1509" s="3">
        <v>0</v>
      </c>
      <c r="K1509" s="3">
        <v>0</v>
      </c>
      <c r="L1509" s="3">
        <v>0</v>
      </c>
      <c r="M1509" s="3"/>
    </row>
    <row r="1510" spans="2:13" hidden="1">
      <c r="B1510" s="9">
        <v>46228</v>
      </c>
      <c r="C1510" s="3" t="s">
        <v>2975</v>
      </c>
      <c r="D1510" s="3" t="s">
        <v>5258</v>
      </c>
      <c r="E1510" s="3">
        <v>13</v>
      </c>
      <c r="F1510" s="11">
        <v>0</v>
      </c>
      <c r="G1510" s="11">
        <v>0</v>
      </c>
      <c r="H1510" s="11">
        <v>0</v>
      </c>
      <c r="I1510" s="11">
        <v>0</v>
      </c>
      <c r="J1510" s="11">
        <v>0</v>
      </c>
      <c r="K1510" s="11">
        <v>0</v>
      </c>
      <c r="L1510" s="11">
        <v>0</v>
      </c>
      <c r="M1510" s="3"/>
    </row>
    <row r="1511" spans="2:13" hidden="1">
      <c r="B1511" s="9">
        <v>46228</v>
      </c>
      <c r="C1511" s="3" t="s">
        <v>2975</v>
      </c>
      <c r="D1511" s="3" t="s">
        <v>5259</v>
      </c>
      <c r="E1511" s="3">
        <v>13</v>
      </c>
      <c r="F1511" s="11">
        <v>0</v>
      </c>
      <c r="G1511" s="11">
        <v>0</v>
      </c>
      <c r="H1511" s="11">
        <v>0</v>
      </c>
      <c r="I1511" s="11">
        <v>0</v>
      </c>
      <c r="J1511" s="11">
        <v>0</v>
      </c>
      <c r="K1511" s="11">
        <v>0</v>
      </c>
      <c r="L1511" s="11">
        <v>0</v>
      </c>
      <c r="M1511" s="3"/>
    </row>
    <row r="1512" spans="2:13" hidden="1">
      <c r="B1512" s="9">
        <v>46228</v>
      </c>
      <c r="C1512" s="3" t="s">
        <v>2960</v>
      </c>
      <c r="D1512" s="3" t="s">
        <v>5260</v>
      </c>
      <c r="E1512" s="3">
        <v>1</v>
      </c>
      <c r="F1512" s="11">
        <v>0</v>
      </c>
      <c r="G1512" s="11">
        <v>0</v>
      </c>
      <c r="H1512" s="11">
        <v>0</v>
      </c>
      <c r="I1512" s="11">
        <v>0</v>
      </c>
      <c r="J1512" s="11">
        <v>0</v>
      </c>
      <c r="K1512" s="11">
        <v>0</v>
      </c>
      <c r="L1512" s="11">
        <v>0</v>
      </c>
      <c r="M1512" s="11"/>
    </row>
    <row r="1513" spans="2:13" hidden="1">
      <c r="B1513" s="9">
        <v>46228</v>
      </c>
      <c r="C1513" s="3" t="s">
        <v>2496</v>
      </c>
      <c r="D1513" s="3" t="s">
        <v>5261</v>
      </c>
      <c r="E1513" s="3">
        <v>1</v>
      </c>
      <c r="F1513" s="11">
        <v>0</v>
      </c>
      <c r="G1513" s="11">
        <v>0</v>
      </c>
      <c r="H1513" s="11">
        <v>0</v>
      </c>
      <c r="I1513" s="11">
        <v>0</v>
      </c>
      <c r="J1513" s="11">
        <v>0</v>
      </c>
      <c r="K1513" s="11">
        <v>0</v>
      </c>
      <c r="L1513" s="11">
        <v>0</v>
      </c>
      <c r="M1513" s="11"/>
    </row>
    <row r="1514" spans="2:13" hidden="1">
      <c r="B1514" s="9">
        <v>46228</v>
      </c>
      <c r="C1514" s="3" t="s">
        <v>2960</v>
      </c>
      <c r="D1514" s="3" t="s">
        <v>5262</v>
      </c>
      <c r="E1514" s="3">
        <v>1</v>
      </c>
      <c r="F1514" s="11">
        <v>0</v>
      </c>
      <c r="G1514" s="11">
        <v>0</v>
      </c>
      <c r="H1514" s="11">
        <v>0</v>
      </c>
      <c r="I1514" s="11">
        <v>0</v>
      </c>
      <c r="J1514" s="11">
        <v>0</v>
      </c>
      <c r="K1514" s="11">
        <v>0</v>
      </c>
      <c r="L1514" s="11">
        <v>0</v>
      </c>
      <c r="M1514" s="11"/>
    </row>
    <row r="1515" spans="2:13" hidden="1">
      <c r="B1515" s="9">
        <v>46228</v>
      </c>
      <c r="C1515" s="3" t="s">
        <v>2975</v>
      </c>
      <c r="D1515" s="3" t="s">
        <v>5263</v>
      </c>
      <c r="E1515" s="3">
        <v>12</v>
      </c>
      <c r="F1515" s="11">
        <v>0</v>
      </c>
      <c r="G1515" s="11">
        <v>0</v>
      </c>
      <c r="H1515" s="11">
        <v>0</v>
      </c>
      <c r="I1515" s="11">
        <v>0</v>
      </c>
      <c r="J1515" s="11">
        <v>0</v>
      </c>
      <c r="K1515" s="11">
        <v>0</v>
      </c>
      <c r="L1515" s="11">
        <v>0</v>
      </c>
      <c r="M1515" s="11"/>
    </row>
    <row r="1516" spans="2:13" hidden="1">
      <c r="B1516" s="9">
        <v>46228</v>
      </c>
      <c r="C1516" s="3" t="s">
        <v>2496</v>
      </c>
      <c r="D1516" s="3" t="s">
        <v>5020</v>
      </c>
      <c r="E1516" s="3">
        <v>6</v>
      </c>
      <c r="F1516" s="11">
        <v>0</v>
      </c>
      <c r="G1516" s="11">
        <v>0</v>
      </c>
      <c r="H1516" s="11">
        <v>0</v>
      </c>
      <c r="I1516" s="11">
        <v>0</v>
      </c>
      <c r="J1516" s="11">
        <v>0</v>
      </c>
      <c r="K1516" s="11">
        <v>0</v>
      </c>
      <c r="L1516" s="11">
        <v>0</v>
      </c>
      <c r="M1516" s="11"/>
    </row>
    <row r="1517" spans="2:13" hidden="1">
      <c r="B1517" s="9">
        <v>46228</v>
      </c>
      <c r="C1517" s="3" t="s">
        <v>2496</v>
      </c>
      <c r="D1517" s="3" t="s">
        <v>4988</v>
      </c>
      <c r="E1517" s="3">
        <v>2</v>
      </c>
      <c r="F1517" s="11">
        <v>1</v>
      </c>
      <c r="G1517" s="3">
        <v>0</v>
      </c>
      <c r="H1517" s="3">
        <v>1</v>
      </c>
      <c r="I1517" s="3">
        <v>0</v>
      </c>
      <c r="J1517" s="3">
        <v>0</v>
      </c>
      <c r="K1517" s="3">
        <v>0</v>
      </c>
      <c r="L1517" s="3">
        <v>0</v>
      </c>
      <c r="M1517" s="3" t="s">
        <v>5275</v>
      </c>
    </row>
    <row r="1518" spans="2:13" hidden="1">
      <c r="B1518" s="9">
        <v>46228</v>
      </c>
      <c r="C1518" s="3" t="s">
        <v>2381</v>
      </c>
      <c r="D1518" s="3" t="s">
        <v>5264</v>
      </c>
      <c r="E1518" s="3">
        <v>2</v>
      </c>
      <c r="F1518" s="11">
        <v>1</v>
      </c>
      <c r="G1518" s="3">
        <v>0</v>
      </c>
      <c r="H1518" s="3">
        <v>0</v>
      </c>
      <c r="I1518" s="3">
        <v>0</v>
      </c>
      <c r="J1518" s="3">
        <v>0</v>
      </c>
      <c r="K1518" s="3">
        <v>0</v>
      </c>
      <c r="L1518" s="3">
        <v>0</v>
      </c>
      <c r="M1518" s="3"/>
    </row>
    <row r="1519" spans="2:13" hidden="1">
      <c r="B1519" s="9">
        <v>46228</v>
      </c>
      <c r="C1519" s="3" t="s">
        <v>2496</v>
      </c>
      <c r="D1519" s="3" t="s">
        <v>5265</v>
      </c>
      <c r="E1519" s="3">
        <v>2</v>
      </c>
      <c r="F1519" s="11">
        <v>1</v>
      </c>
      <c r="G1519" s="3">
        <v>0</v>
      </c>
      <c r="H1519" s="3">
        <v>1</v>
      </c>
      <c r="I1519" s="3">
        <v>0</v>
      </c>
      <c r="J1519" s="3">
        <v>0</v>
      </c>
      <c r="K1519" s="3">
        <v>0</v>
      </c>
      <c r="L1519" s="3">
        <v>0</v>
      </c>
      <c r="M1519" s="3" t="s">
        <v>5275</v>
      </c>
    </row>
    <row r="1520" spans="2:13" hidden="1">
      <c r="B1520" s="9">
        <v>46228</v>
      </c>
      <c r="C1520" s="3" t="s">
        <v>2381</v>
      </c>
      <c r="D1520" s="3" t="s">
        <v>5125</v>
      </c>
      <c r="E1520" s="3">
        <v>5</v>
      </c>
      <c r="F1520" s="78">
        <v>0</v>
      </c>
      <c r="G1520" s="3">
        <v>0</v>
      </c>
      <c r="H1520" s="3">
        <v>0</v>
      </c>
      <c r="I1520" s="3">
        <v>0</v>
      </c>
      <c r="J1520" s="3">
        <v>0</v>
      </c>
      <c r="K1520" s="3">
        <v>0</v>
      </c>
      <c r="L1520" s="3">
        <v>0</v>
      </c>
      <c r="M1520" s="3"/>
    </row>
    <row r="1521" spans="2:14" hidden="1">
      <c r="B1521" s="9">
        <v>46228</v>
      </c>
      <c r="C1521" s="3" t="s">
        <v>2381</v>
      </c>
      <c r="D1521" s="3" t="s">
        <v>5132</v>
      </c>
      <c r="E1521" s="3">
        <v>2</v>
      </c>
      <c r="F1521" s="78">
        <v>0</v>
      </c>
      <c r="G1521" s="3">
        <v>0</v>
      </c>
      <c r="H1521" s="3">
        <v>0</v>
      </c>
      <c r="I1521" s="3">
        <v>0</v>
      </c>
      <c r="J1521" s="3">
        <v>0</v>
      </c>
      <c r="K1521" s="3">
        <v>0</v>
      </c>
      <c r="L1521" s="3">
        <v>0</v>
      </c>
      <c r="M1521" s="3"/>
    </row>
    <row r="1522" spans="2:14" hidden="1">
      <c r="B1522" s="9">
        <v>46228</v>
      </c>
      <c r="C1522" s="3" t="s">
        <v>2496</v>
      </c>
      <c r="D1522" s="3" t="s">
        <v>4971</v>
      </c>
      <c r="E1522" s="3">
        <v>2</v>
      </c>
      <c r="F1522" s="78">
        <v>0</v>
      </c>
      <c r="G1522" s="3">
        <v>0</v>
      </c>
      <c r="H1522" s="3">
        <v>0</v>
      </c>
      <c r="I1522" s="3">
        <v>0</v>
      </c>
      <c r="J1522" s="3">
        <v>0</v>
      </c>
      <c r="K1522" s="3">
        <v>0</v>
      </c>
      <c r="L1522" s="3">
        <v>0</v>
      </c>
      <c r="M1522" s="13"/>
    </row>
    <row r="1523" spans="2:14" hidden="1">
      <c r="B1523" s="9">
        <v>46228</v>
      </c>
      <c r="C1523" s="3" t="s">
        <v>2381</v>
      </c>
      <c r="D1523" s="3" t="s">
        <v>5089</v>
      </c>
      <c r="E1523" s="3">
        <v>7</v>
      </c>
      <c r="F1523" s="11">
        <v>0</v>
      </c>
      <c r="G1523" s="3">
        <v>0</v>
      </c>
      <c r="H1523" s="3">
        <v>1</v>
      </c>
      <c r="I1523" s="3">
        <v>0</v>
      </c>
      <c r="J1523" s="3">
        <v>0</v>
      </c>
      <c r="K1523" s="3">
        <v>0</v>
      </c>
      <c r="L1523" s="3">
        <v>0</v>
      </c>
      <c r="M1523" s="3" t="s">
        <v>5275</v>
      </c>
      <c r="N1523" s="13" t="s">
        <v>5276</v>
      </c>
    </row>
    <row r="1524" spans="2:14" hidden="1">
      <c r="B1524" s="9">
        <v>46228</v>
      </c>
      <c r="C1524" s="3" t="s">
        <v>2496</v>
      </c>
      <c r="D1524" s="3" t="s">
        <v>5131</v>
      </c>
      <c r="E1524" s="3">
        <v>3</v>
      </c>
      <c r="F1524" s="78">
        <v>0</v>
      </c>
      <c r="G1524" s="3">
        <v>0</v>
      </c>
      <c r="H1524" s="3">
        <v>0</v>
      </c>
      <c r="I1524" s="3">
        <v>0</v>
      </c>
      <c r="J1524" s="3">
        <v>0</v>
      </c>
      <c r="K1524" s="3">
        <v>0</v>
      </c>
      <c r="L1524" s="3">
        <v>0</v>
      </c>
      <c r="M1524" s="3"/>
    </row>
    <row r="1525" spans="2:14" hidden="1">
      <c r="B1525" s="9">
        <v>46228</v>
      </c>
      <c r="C1525" s="3" t="s">
        <v>2496</v>
      </c>
      <c r="D1525" s="3" t="s">
        <v>4972</v>
      </c>
      <c r="E1525" s="3">
        <v>4</v>
      </c>
      <c r="F1525" s="78">
        <v>0</v>
      </c>
      <c r="G1525" s="3">
        <v>0</v>
      </c>
      <c r="H1525" s="3">
        <v>0</v>
      </c>
      <c r="I1525" s="3">
        <v>0</v>
      </c>
      <c r="J1525" s="3">
        <v>0</v>
      </c>
      <c r="K1525" s="3">
        <v>0</v>
      </c>
      <c r="L1525" s="3">
        <v>0</v>
      </c>
      <c r="M1525" s="3"/>
    </row>
    <row r="1526" spans="2:14" hidden="1">
      <c r="B1526" s="9">
        <v>46228</v>
      </c>
      <c r="C1526" s="3" t="s">
        <v>2960</v>
      </c>
      <c r="D1526" s="3" t="s">
        <v>5266</v>
      </c>
      <c r="E1526" s="3">
        <v>2</v>
      </c>
      <c r="F1526" s="78">
        <v>0</v>
      </c>
      <c r="G1526" s="3">
        <v>0</v>
      </c>
      <c r="H1526" s="3">
        <v>0</v>
      </c>
      <c r="I1526" s="3">
        <v>0</v>
      </c>
      <c r="J1526" s="3">
        <v>0</v>
      </c>
      <c r="K1526" s="3">
        <v>0</v>
      </c>
      <c r="L1526" s="3">
        <v>0</v>
      </c>
      <c r="M1526" s="3"/>
    </row>
    <row r="1527" spans="2:14" hidden="1">
      <c r="B1527" s="9">
        <v>46228</v>
      </c>
      <c r="C1527" s="3" t="s">
        <v>2496</v>
      </c>
      <c r="D1527" s="3" t="s">
        <v>5059</v>
      </c>
      <c r="E1527" s="3">
        <v>3</v>
      </c>
      <c r="F1527" s="78">
        <v>0</v>
      </c>
      <c r="G1527" s="3">
        <v>0</v>
      </c>
      <c r="H1527" s="3">
        <v>0</v>
      </c>
      <c r="I1527" s="3">
        <v>0</v>
      </c>
      <c r="J1527" s="3">
        <v>0</v>
      </c>
      <c r="K1527" s="3">
        <v>0</v>
      </c>
      <c r="L1527" s="3">
        <v>0</v>
      </c>
      <c r="M1527" s="3"/>
    </row>
    <row r="1528" spans="2:14" hidden="1">
      <c r="B1528" s="9">
        <v>46228</v>
      </c>
      <c r="C1528" s="3" t="s">
        <v>2496</v>
      </c>
      <c r="D1528" s="3" t="s">
        <v>5001</v>
      </c>
      <c r="E1528" s="3">
        <v>2</v>
      </c>
      <c r="F1528" s="78">
        <v>0</v>
      </c>
      <c r="G1528" s="3">
        <v>0</v>
      </c>
      <c r="H1528" s="3">
        <v>0</v>
      </c>
      <c r="I1528" s="3">
        <v>0</v>
      </c>
      <c r="J1528" s="3">
        <v>0</v>
      </c>
      <c r="K1528" s="3">
        <v>0</v>
      </c>
      <c r="L1528" s="3">
        <v>0</v>
      </c>
      <c r="M1528" s="3"/>
    </row>
    <row r="1529" spans="2:14" hidden="1">
      <c r="B1529" s="9">
        <v>46228</v>
      </c>
      <c r="C1529" s="3" t="s">
        <v>2960</v>
      </c>
      <c r="D1529" s="3" t="s">
        <v>5267</v>
      </c>
      <c r="E1529" s="3">
        <v>1</v>
      </c>
      <c r="F1529" s="78">
        <v>0</v>
      </c>
      <c r="G1529" s="3">
        <v>0</v>
      </c>
      <c r="H1529" s="3">
        <v>0</v>
      </c>
      <c r="I1529" s="3">
        <v>0</v>
      </c>
      <c r="J1529" s="3">
        <v>0</v>
      </c>
      <c r="K1529" s="3">
        <v>0</v>
      </c>
      <c r="L1529" s="3">
        <v>0</v>
      </c>
      <c r="M1529" s="3"/>
    </row>
    <row r="1530" spans="2:14" hidden="1">
      <c r="B1530" s="9">
        <v>46228</v>
      </c>
      <c r="C1530" s="3" t="s">
        <v>2960</v>
      </c>
      <c r="D1530" s="3" t="s">
        <v>5268</v>
      </c>
      <c r="E1530" s="3">
        <v>1</v>
      </c>
      <c r="F1530" s="78">
        <v>0</v>
      </c>
      <c r="G1530" s="3">
        <v>0</v>
      </c>
      <c r="H1530" s="3">
        <v>0</v>
      </c>
      <c r="I1530" s="3">
        <v>0</v>
      </c>
      <c r="J1530" s="3">
        <v>0</v>
      </c>
      <c r="K1530" s="3">
        <v>0</v>
      </c>
      <c r="L1530" s="3">
        <v>0</v>
      </c>
      <c r="M1530" s="3"/>
    </row>
    <row r="1531" spans="2:14" hidden="1">
      <c r="B1531" s="9">
        <v>46228</v>
      </c>
      <c r="C1531" s="3" t="s">
        <v>2975</v>
      </c>
      <c r="D1531" s="3" t="s">
        <v>5269</v>
      </c>
      <c r="E1531" s="3">
        <v>13</v>
      </c>
      <c r="F1531" s="78">
        <v>0</v>
      </c>
      <c r="G1531" s="3">
        <v>0</v>
      </c>
      <c r="H1531" s="3">
        <v>0</v>
      </c>
      <c r="I1531" s="3">
        <v>0</v>
      </c>
      <c r="J1531" s="3">
        <v>0</v>
      </c>
      <c r="K1531" s="3">
        <v>0</v>
      </c>
      <c r="L1531" s="3">
        <v>0</v>
      </c>
      <c r="M1531" s="3"/>
    </row>
    <row r="1532" spans="2:14" hidden="1">
      <c r="B1532" s="9">
        <v>46228</v>
      </c>
      <c r="C1532" s="3" t="s">
        <v>2496</v>
      </c>
      <c r="D1532" s="3" t="s">
        <v>5180</v>
      </c>
      <c r="E1532" s="3">
        <v>3</v>
      </c>
      <c r="F1532" s="11">
        <v>2</v>
      </c>
      <c r="G1532" s="3">
        <v>0</v>
      </c>
      <c r="H1532" s="3">
        <v>3</v>
      </c>
      <c r="I1532" s="3">
        <v>0</v>
      </c>
      <c r="J1532" s="3">
        <v>0</v>
      </c>
      <c r="K1532" s="3">
        <v>0</v>
      </c>
      <c r="L1532" s="3">
        <v>3</v>
      </c>
      <c r="M1532" s="3" t="s">
        <v>5277</v>
      </c>
    </row>
    <row r="1533" spans="2:14" hidden="1">
      <c r="B1533" s="9">
        <v>46228</v>
      </c>
      <c r="C1533" s="3" t="s">
        <v>2496</v>
      </c>
      <c r="D1533" s="3" t="s">
        <v>4967</v>
      </c>
      <c r="E1533" s="3">
        <v>5</v>
      </c>
      <c r="F1533" s="11">
        <v>5</v>
      </c>
      <c r="G1533" s="3">
        <v>0</v>
      </c>
      <c r="H1533" s="3">
        <v>0</v>
      </c>
      <c r="I1533" s="3">
        <v>0</v>
      </c>
      <c r="J1533" s="3">
        <v>0</v>
      </c>
      <c r="K1533" s="3">
        <v>0</v>
      </c>
      <c r="L1533" s="3">
        <v>0</v>
      </c>
      <c r="M1533" s="3"/>
    </row>
    <row r="1534" spans="2:14" hidden="1">
      <c r="B1534" s="9">
        <v>46228</v>
      </c>
      <c r="C1534" s="3" t="s">
        <v>2975</v>
      </c>
      <c r="D1534" s="3" t="s">
        <v>5272</v>
      </c>
      <c r="E1534" s="3">
        <v>13</v>
      </c>
      <c r="F1534" s="11">
        <v>8</v>
      </c>
      <c r="G1534" s="3">
        <v>0</v>
      </c>
      <c r="H1534" s="3">
        <v>21</v>
      </c>
      <c r="I1534" s="3">
        <v>0</v>
      </c>
      <c r="J1534" s="3">
        <v>0</v>
      </c>
      <c r="K1534" s="3">
        <v>0</v>
      </c>
      <c r="L1534" s="3">
        <v>21</v>
      </c>
      <c r="M1534" s="3" t="s">
        <v>5276</v>
      </c>
    </row>
    <row r="1535" spans="2:14" hidden="1">
      <c r="B1535" s="9">
        <v>46228</v>
      </c>
      <c r="C1535" s="3" t="s">
        <v>2975</v>
      </c>
      <c r="D1535" s="3" t="s">
        <v>5273</v>
      </c>
      <c r="E1535" s="3">
        <v>6</v>
      </c>
      <c r="F1535" s="11">
        <v>6</v>
      </c>
      <c r="G1535" s="3">
        <v>0</v>
      </c>
      <c r="H1535" s="3">
        <v>0</v>
      </c>
      <c r="I1535" s="3">
        <v>0</v>
      </c>
      <c r="J1535" s="3">
        <v>0</v>
      </c>
      <c r="K1535" s="3">
        <v>0</v>
      </c>
      <c r="L1535" s="3">
        <v>0</v>
      </c>
      <c r="M1535" s="3"/>
    </row>
    <row r="1536" spans="2:14" hidden="1">
      <c r="B1536" s="9">
        <v>46228</v>
      </c>
      <c r="C1536" s="3" t="s">
        <v>5278</v>
      </c>
      <c r="D1536" s="3" t="s">
        <v>5056</v>
      </c>
      <c r="E1536" s="3">
        <v>6</v>
      </c>
      <c r="F1536" s="11">
        <v>6</v>
      </c>
      <c r="G1536" s="3">
        <v>0</v>
      </c>
      <c r="H1536" s="3">
        <v>0</v>
      </c>
      <c r="I1536" s="3">
        <v>0</v>
      </c>
      <c r="J1536" s="3">
        <v>0</v>
      </c>
      <c r="K1536" s="3">
        <v>0</v>
      </c>
      <c r="L1536" s="3">
        <v>0</v>
      </c>
      <c r="M1536" s="3"/>
    </row>
    <row r="1537" spans="1:16" hidden="1">
      <c r="B1537" s="9">
        <v>46228</v>
      </c>
      <c r="C1537" s="3" t="s">
        <v>2975</v>
      </c>
      <c r="D1537" s="3" t="s">
        <v>5274</v>
      </c>
      <c r="E1537" s="3">
        <v>13</v>
      </c>
      <c r="F1537" s="11">
        <v>13</v>
      </c>
      <c r="G1537" s="3">
        <v>0</v>
      </c>
      <c r="H1537" s="3">
        <v>128</v>
      </c>
      <c r="I1537" s="3">
        <v>0</v>
      </c>
      <c r="J1537" s="3">
        <v>0</v>
      </c>
      <c r="K1537" s="3">
        <v>0</v>
      </c>
      <c r="L1537" s="3">
        <v>128</v>
      </c>
      <c r="M1537" s="3" t="s">
        <v>5277</v>
      </c>
      <c r="N1537" s="13" t="s">
        <v>5276</v>
      </c>
    </row>
    <row r="1538" spans="1:16" hidden="1">
      <c r="B1538" s="9">
        <v>46229</v>
      </c>
      <c r="C1538" s="3" t="s">
        <v>2496</v>
      </c>
      <c r="D1538" s="3" t="s">
        <v>5039</v>
      </c>
      <c r="E1538" s="3">
        <v>2</v>
      </c>
      <c r="F1538" s="78">
        <v>0</v>
      </c>
      <c r="G1538" s="3">
        <v>0</v>
      </c>
      <c r="H1538" s="3">
        <v>0</v>
      </c>
      <c r="I1538" s="3">
        <v>0</v>
      </c>
      <c r="J1538" s="3">
        <v>0</v>
      </c>
      <c r="K1538" s="3">
        <v>0</v>
      </c>
      <c r="L1538" s="3">
        <v>0</v>
      </c>
      <c r="M1538" s="3"/>
    </row>
    <row r="1539" spans="1:16" hidden="1">
      <c r="B1539" s="9">
        <v>46229</v>
      </c>
      <c r="C1539" s="3" t="s">
        <v>2975</v>
      </c>
      <c r="D1539" s="3" t="s">
        <v>5270</v>
      </c>
      <c r="E1539" s="3">
        <v>12</v>
      </c>
      <c r="F1539" s="78">
        <v>0</v>
      </c>
      <c r="G1539" s="3">
        <v>0</v>
      </c>
      <c r="H1539" s="3">
        <v>0</v>
      </c>
      <c r="I1539" s="3">
        <v>0</v>
      </c>
      <c r="J1539" s="3">
        <v>0</v>
      </c>
      <c r="K1539" s="3">
        <v>0</v>
      </c>
      <c r="L1539" s="3">
        <v>0</v>
      </c>
      <c r="M1539" s="3"/>
    </row>
    <row r="1540" spans="1:16" hidden="1">
      <c r="B1540" s="9">
        <v>46229</v>
      </c>
      <c r="C1540" s="3" t="s">
        <v>2960</v>
      </c>
      <c r="D1540" s="3" t="s">
        <v>5271</v>
      </c>
      <c r="E1540" s="3">
        <v>1</v>
      </c>
      <c r="F1540" s="78">
        <v>0</v>
      </c>
      <c r="G1540" s="3">
        <v>0</v>
      </c>
      <c r="H1540" s="3">
        <v>0</v>
      </c>
      <c r="I1540" s="3">
        <v>0</v>
      </c>
      <c r="J1540" s="3">
        <v>0</v>
      </c>
      <c r="K1540" s="3">
        <v>0</v>
      </c>
      <c r="L1540" s="3">
        <v>0</v>
      </c>
      <c r="M1540" s="3"/>
    </row>
    <row r="1541" spans="1:16" hidden="1">
      <c r="B1541" s="9">
        <v>46229</v>
      </c>
      <c r="C1541" s="3" t="s">
        <v>2496</v>
      </c>
      <c r="D1541" s="3" t="s">
        <v>4891</v>
      </c>
      <c r="E1541" s="3">
        <v>12</v>
      </c>
      <c r="F1541" s="78">
        <v>0</v>
      </c>
      <c r="G1541" s="3">
        <v>0</v>
      </c>
      <c r="H1541" s="3">
        <v>0</v>
      </c>
      <c r="I1541" s="3">
        <v>0</v>
      </c>
      <c r="J1541" s="3">
        <v>0</v>
      </c>
      <c r="K1541" s="3">
        <v>0</v>
      </c>
      <c r="L1541" s="3">
        <v>0</v>
      </c>
      <c r="M1541" s="3"/>
    </row>
    <row r="1542" spans="1:16" hidden="1">
      <c r="B1542" s="9">
        <v>46229</v>
      </c>
      <c r="C1542" s="3" t="s">
        <v>2496</v>
      </c>
      <c r="D1542" s="3" t="s">
        <v>5037</v>
      </c>
      <c r="E1542" s="3">
        <v>1</v>
      </c>
      <c r="F1542" s="78">
        <v>0</v>
      </c>
      <c r="G1542" s="3">
        <v>0</v>
      </c>
      <c r="H1542" s="3">
        <v>0</v>
      </c>
      <c r="I1542" s="3">
        <v>0</v>
      </c>
      <c r="J1542" s="3">
        <v>0</v>
      </c>
      <c r="K1542" s="3">
        <v>0</v>
      </c>
      <c r="L1542" s="3">
        <v>0</v>
      </c>
      <c r="M1542" s="3"/>
    </row>
    <row r="1543" spans="1:16" hidden="1">
      <c r="B1543" s="9">
        <v>46229</v>
      </c>
      <c r="C1543" s="3" t="s">
        <v>2496</v>
      </c>
      <c r="D1543" s="3" t="s">
        <v>5007</v>
      </c>
      <c r="E1543" s="3">
        <v>1</v>
      </c>
      <c r="F1543" s="78">
        <v>0</v>
      </c>
      <c r="G1543" s="3">
        <v>0</v>
      </c>
      <c r="H1543" s="3">
        <v>0</v>
      </c>
      <c r="I1543" s="3">
        <v>0</v>
      </c>
      <c r="J1543" s="3">
        <v>0</v>
      </c>
      <c r="K1543" s="3">
        <v>0</v>
      </c>
      <c r="L1543" s="3">
        <v>0</v>
      </c>
      <c r="M1543" s="3"/>
    </row>
    <row r="1544" spans="1:16" hidden="1">
      <c r="B1544" s="9">
        <v>46229</v>
      </c>
      <c r="C1544" s="3" t="s">
        <v>2381</v>
      </c>
      <c r="D1544" s="3" t="s">
        <v>5002</v>
      </c>
      <c r="E1544" s="3">
        <v>8</v>
      </c>
      <c r="F1544" s="11">
        <v>0</v>
      </c>
      <c r="G1544" s="11">
        <v>0</v>
      </c>
      <c r="H1544" s="11">
        <v>0</v>
      </c>
      <c r="I1544" s="11">
        <v>0</v>
      </c>
      <c r="J1544" s="11">
        <v>0</v>
      </c>
      <c r="K1544" s="11">
        <v>0</v>
      </c>
      <c r="L1544" s="11">
        <v>0</v>
      </c>
      <c r="M1544" s="3"/>
    </row>
    <row r="1545" spans="1:16" hidden="1">
      <c r="B1545" s="9">
        <v>46229</v>
      </c>
      <c r="C1545" s="3" t="s">
        <v>2960</v>
      </c>
      <c r="D1545" s="3" t="s">
        <v>5197</v>
      </c>
      <c r="E1545" s="3">
        <v>1</v>
      </c>
      <c r="F1545" s="11">
        <v>0</v>
      </c>
      <c r="G1545" s="11">
        <v>0</v>
      </c>
      <c r="H1545" s="11">
        <v>0</v>
      </c>
      <c r="I1545" s="11">
        <v>0</v>
      </c>
      <c r="J1545" s="11">
        <v>0</v>
      </c>
      <c r="K1545" s="11">
        <v>0</v>
      </c>
      <c r="L1545" s="11">
        <v>0</v>
      </c>
      <c r="M1545" s="3"/>
    </row>
    <row r="1546" spans="1:16" hidden="1">
      <c r="B1546" s="9">
        <v>46229</v>
      </c>
      <c r="C1546" s="3" t="s">
        <v>2960</v>
      </c>
      <c r="D1546" s="3" t="s">
        <v>5283</v>
      </c>
      <c r="E1546" s="3">
        <v>1</v>
      </c>
      <c r="F1546" s="11">
        <v>0</v>
      </c>
      <c r="G1546" s="11">
        <v>0</v>
      </c>
      <c r="H1546" s="11">
        <v>0</v>
      </c>
      <c r="I1546" s="11">
        <v>0</v>
      </c>
      <c r="J1546" s="11">
        <v>0</v>
      </c>
      <c r="K1546" s="11">
        <v>0</v>
      </c>
      <c r="L1546" s="11">
        <v>0</v>
      </c>
      <c r="M1546" s="3"/>
    </row>
    <row r="1547" spans="1:16" hidden="1">
      <c r="B1547" s="9">
        <v>46229</v>
      </c>
      <c r="C1547" s="3" t="s">
        <v>627</v>
      </c>
      <c r="D1547" s="3" t="s">
        <v>5284</v>
      </c>
      <c r="E1547" s="3">
        <v>8</v>
      </c>
      <c r="F1547" s="11">
        <v>0</v>
      </c>
      <c r="G1547" s="3">
        <v>0</v>
      </c>
      <c r="H1547" s="3">
        <v>2</v>
      </c>
      <c r="I1547" s="3">
        <v>0</v>
      </c>
      <c r="J1547" s="3">
        <v>0</v>
      </c>
      <c r="K1547" s="3">
        <v>0</v>
      </c>
      <c r="L1547" s="3">
        <v>2</v>
      </c>
      <c r="M1547" s="3" t="s">
        <v>5291</v>
      </c>
    </row>
    <row r="1548" spans="1:16" hidden="1">
      <c r="B1548" s="9">
        <v>46229</v>
      </c>
      <c r="C1548" s="3" t="s">
        <v>2496</v>
      </c>
      <c r="D1548" s="3" t="s">
        <v>5000</v>
      </c>
      <c r="E1548" s="3">
        <v>10</v>
      </c>
      <c r="F1548" s="11">
        <v>0</v>
      </c>
      <c r="G1548" s="11">
        <v>0</v>
      </c>
      <c r="H1548" s="11">
        <v>0</v>
      </c>
      <c r="I1548" s="11">
        <v>0</v>
      </c>
      <c r="J1548" s="11">
        <v>0</v>
      </c>
      <c r="K1548" s="11">
        <v>0</v>
      </c>
      <c r="L1548" s="11">
        <v>0</v>
      </c>
      <c r="M1548" s="3"/>
    </row>
    <row r="1549" spans="1:16" hidden="1">
      <c r="B1549" s="9">
        <v>46229</v>
      </c>
      <c r="C1549" s="3" t="s">
        <v>2381</v>
      </c>
      <c r="D1549" s="3" t="s">
        <v>5127</v>
      </c>
      <c r="E1549" s="3">
        <v>5</v>
      </c>
      <c r="F1549" s="11">
        <v>0</v>
      </c>
      <c r="G1549" s="3">
        <v>0</v>
      </c>
      <c r="H1549" s="3">
        <v>1</v>
      </c>
      <c r="I1549" s="3">
        <v>0</v>
      </c>
      <c r="J1549" s="3">
        <v>0</v>
      </c>
      <c r="K1549" s="3">
        <v>0</v>
      </c>
      <c r="L1549" s="3">
        <v>1</v>
      </c>
      <c r="M1549" s="3" t="s">
        <v>5290</v>
      </c>
    </row>
    <row r="1550" spans="1:16" hidden="1">
      <c r="A1550" s="27"/>
      <c r="B1550" s="9">
        <v>46229</v>
      </c>
      <c r="C1550" s="3" t="s">
        <v>2960</v>
      </c>
      <c r="D1550" s="3" t="s">
        <v>5245</v>
      </c>
      <c r="E1550" s="3">
        <v>2</v>
      </c>
      <c r="F1550" s="78">
        <v>0</v>
      </c>
      <c r="G1550" s="3">
        <v>0</v>
      </c>
      <c r="H1550" s="3">
        <v>0</v>
      </c>
      <c r="I1550" s="3">
        <v>0</v>
      </c>
      <c r="J1550" s="3">
        <v>0</v>
      </c>
      <c r="K1550" s="3">
        <v>0</v>
      </c>
      <c r="L1550" s="3">
        <v>0</v>
      </c>
      <c r="M1550" s="3"/>
      <c r="O1550" s="3"/>
      <c r="P1550" s="3"/>
    </row>
    <row r="1551" spans="1:16" hidden="1">
      <c r="A1551" s="27"/>
      <c r="B1551" s="9">
        <v>46229</v>
      </c>
      <c r="C1551" s="3" t="s">
        <v>2496</v>
      </c>
      <c r="D1551" s="3" t="s">
        <v>4967</v>
      </c>
      <c r="E1551" s="3">
        <v>5</v>
      </c>
      <c r="F1551" s="11">
        <v>1</v>
      </c>
      <c r="G1551" s="3">
        <v>0</v>
      </c>
      <c r="H1551" s="3">
        <v>1</v>
      </c>
      <c r="I1551" s="3">
        <v>0</v>
      </c>
      <c r="J1551" s="3">
        <v>0</v>
      </c>
      <c r="K1551" s="3">
        <v>0</v>
      </c>
      <c r="L1551" s="3">
        <v>1</v>
      </c>
      <c r="M1551" s="3" t="s">
        <v>5290</v>
      </c>
    </row>
    <row r="1552" spans="1:16" hidden="1">
      <c r="A1552" s="27"/>
      <c r="B1552" s="9">
        <v>46229</v>
      </c>
      <c r="C1552" s="3" t="s">
        <v>2496</v>
      </c>
      <c r="D1552" s="3" t="s">
        <v>5148</v>
      </c>
      <c r="E1552" s="3">
        <v>4</v>
      </c>
      <c r="F1552" s="11">
        <v>2</v>
      </c>
      <c r="G1552" s="3">
        <v>0</v>
      </c>
      <c r="H1552" s="3">
        <v>2</v>
      </c>
      <c r="I1552" s="3">
        <v>0</v>
      </c>
      <c r="J1552" s="3">
        <v>0</v>
      </c>
      <c r="K1552" s="3">
        <v>0</v>
      </c>
      <c r="L1552" s="3">
        <v>2</v>
      </c>
      <c r="M1552" s="3" t="s">
        <v>5291</v>
      </c>
    </row>
    <row r="1553" spans="1:16" hidden="1">
      <c r="A1553" s="27"/>
      <c r="B1553" s="9">
        <v>46229</v>
      </c>
      <c r="C1553" s="3" t="s">
        <v>2496</v>
      </c>
      <c r="D1553" s="3" t="s">
        <v>5285</v>
      </c>
      <c r="E1553" s="3">
        <v>1</v>
      </c>
      <c r="F1553" s="78">
        <v>0</v>
      </c>
      <c r="G1553" s="3">
        <v>0</v>
      </c>
      <c r="H1553" s="3">
        <v>0</v>
      </c>
      <c r="I1553" s="3">
        <v>0</v>
      </c>
      <c r="J1553" s="3">
        <v>0</v>
      </c>
      <c r="K1553" s="3">
        <v>0</v>
      </c>
      <c r="L1553" s="3">
        <v>0</v>
      </c>
      <c r="M1553" s="3"/>
      <c r="O1553" s="3"/>
      <c r="P1553" s="3"/>
    </row>
    <row r="1554" spans="1:16" hidden="1">
      <c r="A1554" s="27"/>
      <c r="B1554" s="9">
        <v>46229</v>
      </c>
      <c r="C1554" s="3" t="s">
        <v>2496</v>
      </c>
      <c r="D1554" s="3" t="s">
        <v>4978</v>
      </c>
      <c r="E1554" s="3">
        <v>9</v>
      </c>
      <c r="F1554" s="78">
        <v>0</v>
      </c>
      <c r="G1554" s="3">
        <v>0</v>
      </c>
      <c r="H1554" s="3">
        <v>0</v>
      </c>
      <c r="I1554" s="3">
        <v>0</v>
      </c>
      <c r="J1554" s="3">
        <v>0</v>
      </c>
      <c r="K1554" s="3">
        <v>0</v>
      </c>
      <c r="L1554" s="3">
        <v>0</v>
      </c>
      <c r="M1554" s="3"/>
    </row>
    <row r="1555" spans="1:16" hidden="1">
      <c r="A1555" s="27"/>
      <c r="B1555" s="9">
        <v>46229</v>
      </c>
      <c r="C1555" s="3" t="s">
        <v>2960</v>
      </c>
      <c r="D1555" s="3" t="s">
        <v>5286</v>
      </c>
      <c r="E1555" s="3">
        <v>2</v>
      </c>
      <c r="F1555" s="11">
        <v>1</v>
      </c>
      <c r="G1555" s="3">
        <v>0</v>
      </c>
      <c r="H1555" s="3">
        <v>1</v>
      </c>
      <c r="I1555" s="3">
        <v>0</v>
      </c>
      <c r="J1555" s="3">
        <v>0</v>
      </c>
      <c r="K1555" s="3">
        <v>0</v>
      </c>
      <c r="L1555" s="3">
        <v>1</v>
      </c>
      <c r="M1555" s="3" t="s">
        <v>5291</v>
      </c>
      <c r="N1555" s="13" t="s">
        <v>5291</v>
      </c>
    </row>
    <row r="1556" spans="1:16" hidden="1">
      <c r="A1556" s="27"/>
      <c r="B1556" s="9">
        <v>46229</v>
      </c>
      <c r="C1556" s="3" t="s">
        <v>627</v>
      </c>
      <c r="D1556" s="3" t="s">
        <v>5287</v>
      </c>
      <c r="E1556" s="3">
        <v>3</v>
      </c>
      <c r="F1556" s="11">
        <v>3</v>
      </c>
      <c r="G1556" s="3">
        <v>0</v>
      </c>
      <c r="H1556" s="3">
        <v>0</v>
      </c>
      <c r="I1556" s="3">
        <v>0</v>
      </c>
      <c r="J1556" s="3">
        <v>0</v>
      </c>
      <c r="K1556" s="3">
        <v>0</v>
      </c>
      <c r="L1556" s="3">
        <v>0</v>
      </c>
      <c r="M1556" s="3"/>
    </row>
    <row r="1557" spans="1:16" hidden="1">
      <c r="A1557" s="27"/>
      <c r="B1557" s="9">
        <v>46229</v>
      </c>
      <c r="C1557" s="3" t="s">
        <v>2381</v>
      </c>
      <c r="D1557" s="3" t="s">
        <v>5292</v>
      </c>
      <c r="E1557" s="3">
        <v>2</v>
      </c>
      <c r="F1557" s="11">
        <v>1</v>
      </c>
      <c r="G1557" s="3">
        <v>0</v>
      </c>
      <c r="H1557" s="3">
        <v>1</v>
      </c>
      <c r="I1557" s="3">
        <v>0</v>
      </c>
      <c r="J1557" s="3">
        <v>0</v>
      </c>
      <c r="K1557" s="3">
        <v>0</v>
      </c>
      <c r="L1557" s="3">
        <v>1</v>
      </c>
      <c r="M1557" s="3" t="s">
        <v>5293</v>
      </c>
    </row>
    <row r="1558" spans="1:16" hidden="1">
      <c r="A1558" s="27"/>
      <c r="B1558" s="9">
        <v>46229</v>
      </c>
      <c r="C1558" s="3" t="s">
        <v>2975</v>
      </c>
      <c r="D1558" s="3" t="s">
        <v>5288</v>
      </c>
      <c r="E1558" s="3">
        <v>1</v>
      </c>
      <c r="F1558" s="11">
        <v>1</v>
      </c>
      <c r="G1558" s="3">
        <v>0</v>
      </c>
      <c r="H1558" s="3">
        <v>1</v>
      </c>
      <c r="I1558" s="3">
        <v>0</v>
      </c>
      <c r="J1558" s="3">
        <v>0</v>
      </c>
      <c r="K1558" s="3">
        <v>0</v>
      </c>
      <c r="L1558" s="3">
        <v>1</v>
      </c>
      <c r="M1558" s="3" t="s">
        <v>5293</v>
      </c>
    </row>
    <row r="1559" spans="1:16" hidden="1">
      <c r="A1559" s="27"/>
      <c r="B1559" s="9">
        <v>46229</v>
      </c>
      <c r="C1559" s="3" t="s">
        <v>2975</v>
      </c>
      <c r="D1559" s="3" t="s">
        <v>5294</v>
      </c>
      <c r="E1559" s="3">
        <v>7</v>
      </c>
      <c r="F1559" s="11">
        <v>5</v>
      </c>
      <c r="G1559" s="3">
        <v>0</v>
      </c>
      <c r="H1559" s="3">
        <v>7</v>
      </c>
      <c r="I1559" s="3">
        <v>0</v>
      </c>
      <c r="J1559" s="3">
        <v>0</v>
      </c>
      <c r="K1559" s="3">
        <v>0</v>
      </c>
      <c r="L1559" s="3">
        <v>7</v>
      </c>
      <c r="M1559" s="3" t="s">
        <v>5291</v>
      </c>
    </row>
    <row r="1560" spans="1:16" hidden="1">
      <c r="A1560" s="27"/>
      <c r="B1560" s="9">
        <v>46229</v>
      </c>
      <c r="C1560" s="3" t="s">
        <v>5295</v>
      </c>
      <c r="D1560" s="3" t="s">
        <v>5289</v>
      </c>
      <c r="E1560" s="3">
        <v>1</v>
      </c>
      <c r="F1560" s="11">
        <v>1</v>
      </c>
      <c r="G1560" s="3">
        <v>0</v>
      </c>
      <c r="H1560" s="3">
        <v>2</v>
      </c>
      <c r="I1560" s="3">
        <v>0</v>
      </c>
      <c r="J1560" s="3">
        <v>0</v>
      </c>
      <c r="K1560" s="3">
        <v>0</v>
      </c>
      <c r="L1560" s="3">
        <v>2</v>
      </c>
      <c r="M1560" s="3" t="s">
        <v>5291</v>
      </c>
    </row>
    <row r="1561" spans="1:16" hidden="1">
      <c r="A1561" s="27"/>
      <c r="B1561" s="9">
        <v>46229</v>
      </c>
      <c r="C1561" s="3" t="s">
        <v>2496</v>
      </c>
      <c r="D1561" s="3" t="s">
        <v>5246</v>
      </c>
      <c r="E1561" s="3">
        <v>4</v>
      </c>
      <c r="F1561" s="11">
        <v>4</v>
      </c>
      <c r="G1561" s="3">
        <v>0</v>
      </c>
      <c r="H1561" s="3">
        <v>0</v>
      </c>
      <c r="I1561" s="3">
        <v>0</v>
      </c>
      <c r="J1561" s="3">
        <v>0</v>
      </c>
      <c r="K1561" s="3">
        <v>0</v>
      </c>
      <c r="L1561" s="3">
        <v>0</v>
      </c>
      <c r="M1561" s="3"/>
    </row>
    <row r="1562" spans="1:16" hidden="1">
      <c r="A1562" s="27"/>
      <c r="B1562" s="9">
        <v>46230</v>
      </c>
      <c r="C1562" s="3" t="s">
        <v>2496</v>
      </c>
      <c r="D1562" s="3" t="s">
        <v>4997</v>
      </c>
      <c r="E1562" s="3">
        <v>1</v>
      </c>
      <c r="F1562" s="78">
        <v>0</v>
      </c>
      <c r="G1562" s="3">
        <v>0</v>
      </c>
      <c r="H1562" s="3">
        <v>0</v>
      </c>
      <c r="I1562" s="3">
        <v>0</v>
      </c>
      <c r="J1562" s="3">
        <v>0</v>
      </c>
      <c r="K1562" s="3">
        <v>0</v>
      </c>
      <c r="L1562" s="3">
        <v>0</v>
      </c>
      <c r="M1562" s="3"/>
    </row>
    <row r="1563" spans="1:16" hidden="1">
      <c r="A1563" s="27"/>
      <c r="B1563" s="9">
        <v>46230</v>
      </c>
      <c r="C1563" s="3" t="s">
        <v>2381</v>
      </c>
      <c r="D1563" s="3" t="s">
        <v>5300</v>
      </c>
      <c r="E1563" s="3">
        <v>1</v>
      </c>
      <c r="F1563" s="78">
        <v>0</v>
      </c>
      <c r="G1563" s="3">
        <v>0</v>
      </c>
      <c r="H1563" s="3">
        <v>0</v>
      </c>
      <c r="I1563" s="3">
        <v>0</v>
      </c>
      <c r="J1563" s="3">
        <v>0</v>
      </c>
      <c r="K1563" s="3">
        <v>0</v>
      </c>
      <c r="L1563" s="3">
        <v>0</v>
      </c>
      <c r="M1563" s="3"/>
    </row>
    <row r="1564" spans="1:16" hidden="1">
      <c r="A1564" s="27"/>
      <c r="B1564" s="9">
        <v>46230</v>
      </c>
      <c r="C1564" s="3" t="s">
        <v>2496</v>
      </c>
      <c r="D1564" s="3" t="s">
        <v>4964</v>
      </c>
      <c r="E1564" s="3">
        <v>6</v>
      </c>
      <c r="F1564" s="78">
        <v>0</v>
      </c>
      <c r="G1564" s="3">
        <v>0</v>
      </c>
      <c r="H1564" s="3">
        <v>0</v>
      </c>
      <c r="I1564" s="3">
        <v>0</v>
      </c>
      <c r="J1564" s="3">
        <v>0</v>
      </c>
      <c r="K1564" s="3">
        <v>0</v>
      </c>
      <c r="L1564" s="3">
        <v>0</v>
      </c>
      <c r="M1564" s="3"/>
    </row>
    <row r="1565" spans="1:16" hidden="1">
      <c r="A1565" s="27"/>
      <c r="B1565" s="9">
        <v>46230</v>
      </c>
      <c r="C1565" s="3" t="s">
        <v>2975</v>
      </c>
      <c r="D1565" s="3" t="s">
        <v>5301</v>
      </c>
      <c r="E1565" s="3">
        <v>12</v>
      </c>
      <c r="F1565" s="78">
        <v>0</v>
      </c>
      <c r="G1565" s="3">
        <v>0</v>
      </c>
      <c r="H1565" s="3">
        <v>0</v>
      </c>
      <c r="I1565" s="3">
        <v>0</v>
      </c>
      <c r="J1565" s="3">
        <v>0</v>
      </c>
      <c r="K1565" s="3">
        <v>0</v>
      </c>
      <c r="L1565" s="3">
        <v>0</v>
      </c>
      <c r="M1565" s="3"/>
    </row>
    <row r="1566" spans="1:16" hidden="1">
      <c r="A1566" s="27"/>
      <c r="B1566" s="9">
        <v>46230</v>
      </c>
      <c r="C1566" s="3" t="s">
        <v>2496</v>
      </c>
      <c r="D1566" s="3" t="s">
        <v>5026</v>
      </c>
      <c r="E1566" s="3">
        <v>1</v>
      </c>
      <c r="F1566" s="78">
        <v>0</v>
      </c>
      <c r="G1566" s="3">
        <v>0</v>
      </c>
      <c r="H1566" s="3">
        <v>0</v>
      </c>
      <c r="I1566" s="3">
        <v>0</v>
      </c>
      <c r="J1566" s="3">
        <v>0</v>
      </c>
      <c r="K1566" s="3">
        <v>0</v>
      </c>
      <c r="L1566" s="3">
        <v>0</v>
      </c>
      <c r="M1566" s="3"/>
    </row>
    <row r="1567" spans="1:16" hidden="1">
      <c r="A1567" s="27"/>
      <c r="B1567" s="9">
        <v>46230</v>
      </c>
      <c r="C1567" s="3" t="s">
        <v>2496</v>
      </c>
      <c r="D1567" s="3" t="s">
        <v>5027</v>
      </c>
      <c r="E1567" s="3">
        <v>2</v>
      </c>
      <c r="F1567" s="78">
        <v>0</v>
      </c>
      <c r="G1567" s="3">
        <v>0</v>
      </c>
      <c r="H1567" s="3">
        <v>0</v>
      </c>
      <c r="I1567" s="3">
        <v>0</v>
      </c>
      <c r="J1567" s="3">
        <v>0</v>
      </c>
      <c r="K1567" s="3">
        <v>0</v>
      </c>
      <c r="L1567" s="3">
        <v>0</v>
      </c>
      <c r="M1567" s="3"/>
    </row>
    <row r="1568" spans="1:16" hidden="1">
      <c r="A1568" s="27"/>
      <c r="B1568" s="9">
        <v>46230</v>
      </c>
      <c r="C1568" s="3" t="s">
        <v>2496</v>
      </c>
      <c r="D1568" s="3" t="s">
        <v>5040</v>
      </c>
      <c r="E1568" s="3">
        <v>1</v>
      </c>
      <c r="F1568" s="78">
        <v>0</v>
      </c>
      <c r="G1568" s="3">
        <v>0</v>
      </c>
      <c r="H1568" s="3">
        <v>0</v>
      </c>
      <c r="I1568" s="3">
        <v>0</v>
      </c>
      <c r="J1568" s="3">
        <v>0</v>
      </c>
      <c r="K1568" s="3">
        <v>0</v>
      </c>
      <c r="L1568" s="3">
        <v>0</v>
      </c>
      <c r="M1568" s="3"/>
    </row>
    <row r="1569" spans="1:14" hidden="1">
      <c r="A1569" s="27"/>
      <c r="B1569" s="9">
        <v>46230</v>
      </c>
      <c r="C1569" s="3" t="s">
        <v>2975</v>
      </c>
      <c r="D1569" s="3" t="s">
        <v>5302</v>
      </c>
      <c r="E1569" s="3">
        <v>13</v>
      </c>
      <c r="F1569" s="11">
        <v>0</v>
      </c>
      <c r="G1569" s="11">
        <v>0</v>
      </c>
      <c r="H1569" s="11">
        <v>0</v>
      </c>
      <c r="I1569" s="11">
        <v>0</v>
      </c>
      <c r="J1569" s="11">
        <v>0</v>
      </c>
      <c r="K1569" s="11">
        <v>0</v>
      </c>
      <c r="L1569" s="11">
        <v>0</v>
      </c>
      <c r="M1569" s="3"/>
    </row>
    <row r="1570" spans="1:14" hidden="1">
      <c r="A1570" s="27"/>
      <c r="B1570" s="9">
        <v>46230</v>
      </c>
      <c r="C1570" s="3" t="s">
        <v>2496</v>
      </c>
      <c r="D1570" s="3" t="s">
        <v>5025</v>
      </c>
      <c r="E1570" s="3">
        <v>6</v>
      </c>
      <c r="F1570" s="11">
        <v>0</v>
      </c>
      <c r="G1570" s="11">
        <v>0</v>
      </c>
      <c r="H1570" s="11">
        <v>0</v>
      </c>
      <c r="I1570" s="11">
        <v>0</v>
      </c>
      <c r="J1570" s="11">
        <v>0</v>
      </c>
      <c r="K1570" s="11">
        <v>0</v>
      </c>
      <c r="L1570" s="11">
        <v>0</v>
      </c>
      <c r="M1570" s="3"/>
    </row>
    <row r="1571" spans="1:14" hidden="1">
      <c r="A1571" s="27"/>
      <c r="B1571" s="9">
        <v>46230</v>
      </c>
      <c r="C1571" s="3" t="s">
        <v>2496</v>
      </c>
      <c r="D1571" s="3" t="s">
        <v>5171</v>
      </c>
      <c r="E1571" s="3">
        <v>1</v>
      </c>
      <c r="F1571" s="11">
        <v>0</v>
      </c>
      <c r="G1571" s="11">
        <v>0</v>
      </c>
      <c r="H1571" s="11">
        <v>0</v>
      </c>
      <c r="I1571" s="11">
        <v>0</v>
      </c>
      <c r="J1571" s="11">
        <v>0</v>
      </c>
      <c r="K1571" s="11">
        <v>0</v>
      </c>
      <c r="L1571" s="11">
        <v>0</v>
      </c>
      <c r="M1571" s="3"/>
    </row>
    <row r="1572" spans="1:14" hidden="1">
      <c r="A1572" s="27"/>
      <c r="B1572" s="9">
        <v>46230</v>
      </c>
      <c r="C1572" s="3" t="s">
        <v>2496</v>
      </c>
      <c r="D1572" s="3" t="s">
        <v>5210</v>
      </c>
      <c r="E1572" s="3">
        <v>2</v>
      </c>
      <c r="F1572" s="11">
        <v>0</v>
      </c>
      <c r="G1572" s="11">
        <v>0</v>
      </c>
      <c r="H1572" s="11">
        <v>0</v>
      </c>
      <c r="I1572" s="11">
        <v>0</v>
      </c>
      <c r="J1572" s="11">
        <v>0</v>
      </c>
      <c r="K1572" s="11">
        <v>0</v>
      </c>
      <c r="L1572" s="11">
        <v>0</v>
      </c>
      <c r="M1572" s="3"/>
    </row>
    <row r="1573" spans="1:14" hidden="1">
      <c r="A1573" s="27"/>
      <c r="B1573" s="9">
        <v>46230</v>
      </c>
      <c r="C1573" s="3" t="s">
        <v>2496</v>
      </c>
      <c r="D1573" s="3" t="s">
        <v>5086</v>
      </c>
      <c r="E1573" s="3">
        <v>9</v>
      </c>
      <c r="F1573" s="11">
        <v>0</v>
      </c>
      <c r="G1573" s="3">
        <v>0</v>
      </c>
      <c r="H1573" s="3">
        <v>3</v>
      </c>
      <c r="I1573" s="3">
        <v>0</v>
      </c>
      <c r="J1573" s="3">
        <v>0</v>
      </c>
      <c r="K1573" s="3">
        <v>0</v>
      </c>
      <c r="L1573" s="3">
        <v>3</v>
      </c>
      <c r="M1573" s="3" t="s">
        <v>5307</v>
      </c>
    </row>
    <row r="1574" spans="1:14" hidden="1">
      <c r="A1574" s="27"/>
      <c r="B1574" s="9">
        <v>46230</v>
      </c>
      <c r="C1574" s="3" t="s">
        <v>2975</v>
      </c>
      <c r="D1574" s="3" t="s">
        <v>5303</v>
      </c>
      <c r="E1574" s="3">
        <v>13</v>
      </c>
      <c r="F1574" s="11">
        <v>0</v>
      </c>
      <c r="G1574" s="11">
        <v>0</v>
      </c>
      <c r="H1574" s="11">
        <v>0</v>
      </c>
      <c r="I1574" s="11">
        <v>0</v>
      </c>
      <c r="J1574" s="11">
        <v>0</v>
      </c>
      <c r="K1574" s="11">
        <v>0</v>
      </c>
      <c r="L1574" s="11">
        <v>0</v>
      </c>
      <c r="M1574" s="3"/>
    </row>
    <row r="1575" spans="1:14" hidden="1">
      <c r="A1575" s="27"/>
      <c r="B1575" s="9">
        <v>46230</v>
      </c>
      <c r="C1575" s="3" t="s">
        <v>2975</v>
      </c>
      <c r="D1575" s="3" t="s">
        <v>5099</v>
      </c>
      <c r="E1575" s="3">
        <v>11</v>
      </c>
      <c r="F1575" s="11">
        <v>0</v>
      </c>
      <c r="G1575" s="11">
        <v>0</v>
      </c>
      <c r="H1575" s="11">
        <v>0</v>
      </c>
      <c r="I1575" s="11">
        <v>0</v>
      </c>
      <c r="J1575" s="11">
        <v>0</v>
      </c>
      <c r="K1575" s="11">
        <v>0</v>
      </c>
      <c r="L1575" s="11">
        <v>0</v>
      </c>
      <c r="M1575" s="3"/>
    </row>
    <row r="1576" spans="1:14" hidden="1">
      <c r="A1576" s="27"/>
      <c r="B1576" s="9">
        <v>46230</v>
      </c>
      <c r="C1576" s="3" t="s">
        <v>2496</v>
      </c>
      <c r="D1576" s="3" t="s">
        <v>5209</v>
      </c>
      <c r="E1576" s="3">
        <v>1</v>
      </c>
      <c r="F1576" s="11">
        <v>0</v>
      </c>
      <c r="G1576" s="11">
        <v>0</v>
      </c>
      <c r="H1576" s="11">
        <v>0</v>
      </c>
      <c r="I1576" s="11">
        <v>0</v>
      </c>
      <c r="J1576" s="11">
        <v>0</v>
      </c>
      <c r="K1576" s="11">
        <v>0</v>
      </c>
      <c r="L1576" s="11">
        <v>0</v>
      </c>
      <c r="M1576" s="3"/>
    </row>
    <row r="1577" spans="1:14" hidden="1">
      <c r="A1577" s="27"/>
      <c r="B1577" s="9">
        <v>46230</v>
      </c>
      <c r="C1577" s="3" t="s">
        <v>5306</v>
      </c>
      <c r="D1577" s="3" t="s">
        <v>5304</v>
      </c>
      <c r="E1577" s="3">
        <v>1</v>
      </c>
      <c r="F1577" s="11">
        <v>1</v>
      </c>
      <c r="G1577" s="3">
        <v>0</v>
      </c>
      <c r="H1577" s="3">
        <v>4</v>
      </c>
      <c r="I1577" s="3">
        <v>0</v>
      </c>
      <c r="J1577" s="3">
        <v>0</v>
      </c>
      <c r="K1577" s="3">
        <v>0</v>
      </c>
      <c r="L1577" s="3">
        <v>4</v>
      </c>
      <c r="M1577" s="3" t="s">
        <v>5308</v>
      </c>
      <c r="N1577" s="13" t="s">
        <v>5308</v>
      </c>
    </row>
    <row r="1578" spans="1:14" hidden="1">
      <c r="A1578" s="27"/>
      <c r="B1578" s="9">
        <v>46230</v>
      </c>
      <c r="C1578" s="3" t="s">
        <v>2975</v>
      </c>
      <c r="D1578" s="3" t="s">
        <v>5305</v>
      </c>
      <c r="E1578" s="3">
        <v>1</v>
      </c>
      <c r="F1578" s="11">
        <v>1</v>
      </c>
      <c r="G1578" s="3">
        <v>0</v>
      </c>
      <c r="H1578" s="3">
        <v>2</v>
      </c>
      <c r="I1578" s="3">
        <v>0</v>
      </c>
      <c r="J1578" s="3">
        <v>0</v>
      </c>
      <c r="K1578" s="3">
        <v>0</v>
      </c>
      <c r="L1578" s="3">
        <v>2</v>
      </c>
      <c r="M1578" s="3" t="s">
        <v>5308</v>
      </c>
    </row>
    <row r="1579" spans="1:14" hidden="1">
      <c r="A1579" s="27"/>
      <c r="B1579" s="9">
        <v>46230</v>
      </c>
      <c r="C1579" s="3" t="s">
        <v>5309</v>
      </c>
      <c r="D1579" s="3" t="s">
        <v>4970</v>
      </c>
      <c r="E1579" s="3">
        <v>1</v>
      </c>
      <c r="F1579" s="11">
        <v>1</v>
      </c>
      <c r="G1579" s="3">
        <v>0</v>
      </c>
      <c r="H1579" s="3">
        <v>2</v>
      </c>
      <c r="I1579" s="3">
        <v>0</v>
      </c>
      <c r="J1579" s="3">
        <v>0</v>
      </c>
      <c r="K1579" s="3">
        <v>0</v>
      </c>
      <c r="L1579" s="3">
        <v>2</v>
      </c>
      <c r="M1579" s="3" t="s">
        <v>5308</v>
      </c>
    </row>
    <row r="1580" spans="1:14" hidden="1">
      <c r="A1580" s="27"/>
      <c r="B1580" s="9">
        <v>46231</v>
      </c>
      <c r="C1580" s="3" t="s">
        <v>2975</v>
      </c>
      <c r="D1580" s="3" t="s">
        <v>5310</v>
      </c>
      <c r="E1580" s="3">
        <v>1</v>
      </c>
      <c r="F1580" s="11">
        <v>0</v>
      </c>
      <c r="G1580" s="3">
        <v>0</v>
      </c>
      <c r="H1580" s="3">
        <v>1</v>
      </c>
      <c r="I1580" s="3">
        <v>0</v>
      </c>
      <c r="J1580" s="3">
        <v>0</v>
      </c>
      <c r="K1580" s="3">
        <v>0</v>
      </c>
      <c r="L1580" s="3">
        <v>1</v>
      </c>
      <c r="M1580" s="3" t="s">
        <v>5327</v>
      </c>
    </row>
    <row r="1581" spans="1:14" hidden="1">
      <c r="A1581" s="27"/>
      <c r="B1581" s="9">
        <v>46231</v>
      </c>
      <c r="C1581" s="3" t="s">
        <v>2975</v>
      </c>
      <c r="D1581" s="3" t="s">
        <v>5311</v>
      </c>
      <c r="E1581" s="3">
        <v>4</v>
      </c>
      <c r="F1581" s="78">
        <v>0</v>
      </c>
      <c r="G1581" s="3">
        <v>0</v>
      </c>
      <c r="H1581" s="3">
        <v>0</v>
      </c>
      <c r="I1581" s="3">
        <v>0</v>
      </c>
      <c r="J1581" s="3">
        <v>0</v>
      </c>
      <c r="K1581" s="3">
        <v>0</v>
      </c>
      <c r="L1581" s="3">
        <v>0</v>
      </c>
      <c r="M1581" s="3"/>
    </row>
    <row r="1582" spans="1:14" hidden="1">
      <c r="A1582" s="27"/>
      <c r="B1582" s="9">
        <v>46231</v>
      </c>
      <c r="C1582" s="3" t="s">
        <v>2960</v>
      </c>
      <c r="D1582" s="3" t="s">
        <v>5312</v>
      </c>
      <c r="E1582" s="3">
        <v>2</v>
      </c>
      <c r="F1582" s="78">
        <v>0</v>
      </c>
      <c r="G1582" s="3">
        <v>0</v>
      </c>
      <c r="H1582" s="3">
        <v>0</v>
      </c>
      <c r="I1582" s="3">
        <v>0</v>
      </c>
      <c r="J1582" s="3">
        <v>0</v>
      </c>
      <c r="K1582" s="3">
        <v>0</v>
      </c>
      <c r="L1582" s="3">
        <v>0</v>
      </c>
      <c r="M1582" s="3"/>
    </row>
    <row r="1583" spans="1:14" hidden="1">
      <c r="A1583" s="27"/>
      <c r="B1583" s="9">
        <v>46231</v>
      </c>
      <c r="C1583" s="3" t="s">
        <v>2975</v>
      </c>
      <c r="D1583" s="3" t="s">
        <v>5313</v>
      </c>
      <c r="E1583" s="3">
        <v>2</v>
      </c>
      <c r="F1583" s="11">
        <v>0</v>
      </c>
      <c r="G1583" s="11">
        <v>0</v>
      </c>
      <c r="H1583" s="11">
        <v>0</v>
      </c>
      <c r="I1583" s="11">
        <v>0</v>
      </c>
      <c r="J1583" s="11">
        <v>0</v>
      </c>
      <c r="K1583" s="11">
        <v>0</v>
      </c>
      <c r="L1583" s="11">
        <v>0</v>
      </c>
      <c r="M1583" s="3"/>
    </row>
    <row r="1584" spans="1:14" hidden="1">
      <c r="A1584" s="27"/>
      <c r="B1584" s="9">
        <v>46231</v>
      </c>
      <c r="C1584" s="3" t="s">
        <v>2381</v>
      </c>
      <c r="D1584" s="3" t="s">
        <v>5314</v>
      </c>
      <c r="E1584" s="3">
        <v>1</v>
      </c>
      <c r="F1584" s="11">
        <v>0</v>
      </c>
      <c r="G1584" s="11">
        <v>0</v>
      </c>
      <c r="H1584" s="11">
        <v>0</v>
      </c>
      <c r="I1584" s="11">
        <v>0</v>
      </c>
      <c r="J1584" s="11">
        <v>0</v>
      </c>
      <c r="K1584" s="11">
        <v>0</v>
      </c>
      <c r="L1584" s="11">
        <v>0</v>
      </c>
      <c r="M1584" s="3"/>
    </row>
    <row r="1585" spans="1:14" hidden="1">
      <c r="A1585" s="27"/>
      <c r="B1585" s="9">
        <v>46231</v>
      </c>
      <c r="C1585" s="3" t="s">
        <v>2975</v>
      </c>
      <c r="D1585" s="3" t="s">
        <v>5315</v>
      </c>
      <c r="E1585" s="3">
        <v>7</v>
      </c>
      <c r="F1585" s="11">
        <v>0</v>
      </c>
      <c r="G1585" s="11">
        <v>0</v>
      </c>
      <c r="H1585" s="11">
        <v>0</v>
      </c>
      <c r="I1585" s="11">
        <v>0</v>
      </c>
      <c r="J1585" s="11">
        <v>0</v>
      </c>
      <c r="K1585" s="11">
        <v>0</v>
      </c>
      <c r="L1585" s="11">
        <v>0</v>
      </c>
      <c r="M1585" s="3"/>
    </row>
    <row r="1586" spans="1:14" hidden="1">
      <c r="A1586" s="27"/>
      <c r="B1586" s="9">
        <v>46231</v>
      </c>
      <c r="C1586" s="3" t="s">
        <v>2975</v>
      </c>
      <c r="D1586" s="3" t="s">
        <v>5316</v>
      </c>
      <c r="E1586" s="3">
        <v>12</v>
      </c>
      <c r="F1586" s="11">
        <v>0</v>
      </c>
      <c r="G1586" s="3">
        <v>0</v>
      </c>
      <c r="H1586" s="3">
        <v>1</v>
      </c>
      <c r="I1586" s="3">
        <v>0</v>
      </c>
      <c r="J1586" s="3">
        <v>0</v>
      </c>
      <c r="K1586" s="3">
        <v>0</v>
      </c>
      <c r="L1586" s="3">
        <v>1</v>
      </c>
      <c r="M1586" s="3" t="s">
        <v>5327</v>
      </c>
    </row>
    <row r="1587" spans="1:14" hidden="1">
      <c r="A1587" s="27"/>
      <c r="B1587" s="9">
        <v>46231</v>
      </c>
      <c r="C1587" s="3" t="s">
        <v>2496</v>
      </c>
      <c r="D1587" s="3" t="s">
        <v>5192</v>
      </c>
      <c r="E1587" s="3">
        <v>2</v>
      </c>
      <c r="F1587" s="78">
        <v>0</v>
      </c>
      <c r="G1587" s="3">
        <v>0</v>
      </c>
      <c r="H1587" s="3">
        <v>0</v>
      </c>
      <c r="I1587" s="3">
        <v>0</v>
      </c>
      <c r="J1587" s="3">
        <v>0</v>
      </c>
      <c r="K1587" s="3">
        <v>0</v>
      </c>
      <c r="L1587" s="3">
        <v>0</v>
      </c>
      <c r="M1587" s="3"/>
    </row>
    <row r="1588" spans="1:14" hidden="1">
      <c r="A1588" s="27"/>
      <c r="B1588" s="9">
        <v>46231</v>
      </c>
      <c r="C1588" s="3" t="s">
        <v>2496</v>
      </c>
      <c r="D1588" s="3" t="s">
        <v>5239</v>
      </c>
      <c r="E1588" s="3">
        <v>1</v>
      </c>
      <c r="F1588" s="78">
        <v>0</v>
      </c>
      <c r="G1588" s="3">
        <v>0</v>
      </c>
      <c r="H1588" s="3">
        <v>0</v>
      </c>
      <c r="I1588" s="3">
        <v>0</v>
      </c>
      <c r="J1588" s="3">
        <v>0</v>
      </c>
      <c r="K1588" s="3">
        <v>0</v>
      </c>
      <c r="L1588" s="3">
        <v>0</v>
      </c>
      <c r="M1588" s="3"/>
    </row>
    <row r="1589" spans="1:14" hidden="1">
      <c r="A1589" s="27"/>
      <c r="B1589" s="9">
        <v>46231</v>
      </c>
      <c r="C1589" s="3" t="s">
        <v>2381</v>
      </c>
      <c r="D1589" s="3" t="s">
        <v>5221</v>
      </c>
      <c r="E1589" s="3">
        <v>1</v>
      </c>
      <c r="F1589" s="78">
        <v>0</v>
      </c>
      <c r="G1589" s="3">
        <v>0</v>
      </c>
      <c r="H1589" s="3">
        <v>0</v>
      </c>
      <c r="I1589" s="3">
        <v>0</v>
      </c>
      <c r="J1589" s="3">
        <v>0</v>
      </c>
      <c r="K1589" s="3">
        <v>0</v>
      </c>
      <c r="L1589" s="3">
        <v>0</v>
      </c>
      <c r="M1589" s="3"/>
    </row>
    <row r="1590" spans="1:14" hidden="1">
      <c r="A1590" s="27"/>
      <c r="B1590" s="9">
        <v>46231</v>
      </c>
      <c r="C1590" s="3" t="s">
        <v>2381</v>
      </c>
      <c r="D1590" s="3" t="s">
        <v>5220</v>
      </c>
      <c r="E1590" s="3">
        <v>1</v>
      </c>
      <c r="F1590" s="78">
        <v>0</v>
      </c>
      <c r="G1590" s="3">
        <v>0</v>
      </c>
      <c r="H1590" s="3">
        <v>0</v>
      </c>
      <c r="I1590" s="3">
        <v>0</v>
      </c>
      <c r="J1590" s="3">
        <v>0</v>
      </c>
      <c r="K1590" s="3">
        <v>0</v>
      </c>
      <c r="L1590" s="3">
        <v>0</v>
      </c>
      <c r="M1590" s="3"/>
    </row>
    <row r="1591" spans="1:14" hidden="1">
      <c r="A1591" s="27"/>
      <c r="B1591" s="9">
        <v>46231</v>
      </c>
      <c r="C1591" s="3" t="s">
        <v>627</v>
      </c>
      <c r="D1591" s="3" t="s">
        <v>5219</v>
      </c>
      <c r="E1591" s="3">
        <v>1</v>
      </c>
      <c r="F1591" s="78">
        <v>0</v>
      </c>
      <c r="G1591" s="3">
        <v>0</v>
      </c>
      <c r="H1591" s="3">
        <v>0</v>
      </c>
      <c r="I1591" s="3">
        <v>0</v>
      </c>
      <c r="J1591" s="3">
        <v>0</v>
      </c>
      <c r="K1591" s="3">
        <v>0</v>
      </c>
      <c r="L1591" s="3">
        <v>0</v>
      </c>
      <c r="M1591" s="3"/>
    </row>
    <row r="1592" spans="1:14" hidden="1">
      <c r="A1592" s="27"/>
      <c r="B1592" s="9">
        <v>46231</v>
      </c>
      <c r="C1592" s="3" t="s">
        <v>2496</v>
      </c>
      <c r="D1592" s="3" t="s">
        <v>4633</v>
      </c>
      <c r="E1592" s="3">
        <v>9</v>
      </c>
      <c r="F1592" s="11">
        <v>0</v>
      </c>
      <c r="G1592" s="11">
        <v>0</v>
      </c>
      <c r="H1592" s="11">
        <v>0</v>
      </c>
      <c r="I1592" s="11">
        <v>0</v>
      </c>
      <c r="J1592" s="11">
        <v>0</v>
      </c>
      <c r="K1592" s="11">
        <v>0</v>
      </c>
      <c r="L1592" s="11">
        <v>0</v>
      </c>
      <c r="M1592" s="3"/>
    </row>
    <row r="1593" spans="1:14" hidden="1">
      <c r="A1593" s="27"/>
      <c r="B1593" s="9">
        <v>46231</v>
      </c>
      <c r="C1593" s="3" t="s">
        <v>2496</v>
      </c>
      <c r="D1593" s="3" t="s">
        <v>5094</v>
      </c>
      <c r="E1593" s="3">
        <v>4</v>
      </c>
      <c r="F1593" s="11">
        <v>0</v>
      </c>
      <c r="G1593" s="11">
        <v>0</v>
      </c>
      <c r="H1593" s="11">
        <v>0</v>
      </c>
      <c r="I1593" s="11">
        <v>0</v>
      </c>
      <c r="J1593" s="11">
        <v>0</v>
      </c>
      <c r="K1593" s="11">
        <v>0</v>
      </c>
      <c r="L1593" s="11">
        <v>0</v>
      </c>
      <c r="M1593" s="3"/>
    </row>
    <row r="1594" spans="1:14" hidden="1">
      <c r="A1594" s="27"/>
      <c r="B1594" s="9">
        <v>46231</v>
      </c>
      <c r="C1594" s="3" t="s">
        <v>2496</v>
      </c>
      <c r="D1594" s="3" t="s">
        <v>5317</v>
      </c>
      <c r="E1594" s="3">
        <v>1</v>
      </c>
      <c r="F1594" s="11">
        <v>0</v>
      </c>
      <c r="G1594" s="11">
        <v>0</v>
      </c>
      <c r="H1594" s="11">
        <v>0</v>
      </c>
      <c r="I1594" s="11">
        <v>0</v>
      </c>
      <c r="J1594" s="11">
        <v>0</v>
      </c>
      <c r="K1594" s="11">
        <v>0</v>
      </c>
      <c r="L1594" s="11">
        <v>0</v>
      </c>
      <c r="M1594" s="3"/>
    </row>
    <row r="1595" spans="1:14" hidden="1">
      <c r="A1595" s="27"/>
      <c r="B1595" s="9">
        <v>46231</v>
      </c>
      <c r="C1595" s="3" t="s">
        <v>2381</v>
      </c>
      <c r="D1595" s="3" t="s">
        <v>5318</v>
      </c>
      <c r="E1595" s="3">
        <v>9</v>
      </c>
      <c r="F1595" s="11">
        <v>0</v>
      </c>
      <c r="G1595" s="11">
        <v>0</v>
      </c>
      <c r="H1595" s="11">
        <v>0</v>
      </c>
      <c r="I1595" s="11">
        <v>0</v>
      </c>
      <c r="J1595" s="11">
        <v>0</v>
      </c>
      <c r="K1595" s="11">
        <v>0</v>
      </c>
      <c r="L1595" s="11">
        <v>0</v>
      </c>
      <c r="M1595" s="3"/>
    </row>
    <row r="1596" spans="1:14" hidden="1">
      <c r="A1596" s="27"/>
      <c r="B1596" s="9">
        <v>46231</v>
      </c>
      <c r="C1596" s="3" t="s">
        <v>2381</v>
      </c>
      <c r="D1596" s="3" t="s">
        <v>5319</v>
      </c>
      <c r="E1596" s="3">
        <v>1</v>
      </c>
      <c r="F1596" s="11">
        <v>0</v>
      </c>
      <c r="G1596" s="11">
        <v>0</v>
      </c>
      <c r="H1596" s="11">
        <v>0</v>
      </c>
      <c r="I1596" s="11">
        <v>0</v>
      </c>
      <c r="J1596" s="11">
        <v>0</v>
      </c>
      <c r="K1596" s="11">
        <v>0</v>
      </c>
      <c r="L1596" s="11">
        <v>0</v>
      </c>
      <c r="M1596" s="3"/>
    </row>
    <row r="1597" spans="1:14" hidden="1">
      <c r="A1597" s="27"/>
      <c r="B1597" s="9">
        <v>46231</v>
      </c>
      <c r="C1597" s="3" t="s">
        <v>2381</v>
      </c>
      <c r="D1597" s="3" t="s">
        <v>5150</v>
      </c>
      <c r="E1597" s="3">
        <v>5</v>
      </c>
      <c r="F1597" s="11">
        <v>0</v>
      </c>
      <c r="G1597" s="11">
        <v>0</v>
      </c>
      <c r="H1597" s="11">
        <v>0</v>
      </c>
      <c r="I1597" s="11">
        <v>0</v>
      </c>
      <c r="J1597" s="11">
        <v>0</v>
      </c>
      <c r="K1597" s="11">
        <v>0</v>
      </c>
      <c r="L1597" s="11">
        <v>0</v>
      </c>
      <c r="M1597" s="3"/>
    </row>
    <row r="1598" spans="1:14" hidden="1">
      <c r="A1598" s="27"/>
      <c r="B1598" s="9">
        <v>46231</v>
      </c>
      <c r="C1598" s="3" t="s">
        <v>2381</v>
      </c>
      <c r="D1598" s="3" t="s">
        <v>4868</v>
      </c>
      <c r="E1598" s="3">
        <v>13</v>
      </c>
      <c r="F1598" s="11">
        <v>2</v>
      </c>
      <c r="G1598" s="3">
        <v>0</v>
      </c>
      <c r="H1598" s="3">
        <v>2</v>
      </c>
      <c r="I1598" s="3">
        <v>0</v>
      </c>
      <c r="J1598" s="3">
        <v>0</v>
      </c>
      <c r="K1598" s="3">
        <v>0</v>
      </c>
      <c r="L1598" s="3">
        <v>2</v>
      </c>
      <c r="M1598" s="3" t="s">
        <v>5328</v>
      </c>
      <c r="N1598" s="13" t="s">
        <v>5329</v>
      </c>
    </row>
    <row r="1599" spans="1:14" hidden="1">
      <c r="A1599" s="27"/>
      <c r="B1599" s="9">
        <v>46231</v>
      </c>
      <c r="C1599" s="3" t="s">
        <v>2496</v>
      </c>
      <c r="D1599" s="3" t="s">
        <v>4980</v>
      </c>
      <c r="E1599" s="3">
        <v>11</v>
      </c>
      <c r="F1599" s="11">
        <v>0</v>
      </c>
      <c r="G1599" s="3">
        <v>0</v>
      </c>
      <c r="H1599" s="3">
        <v>1</v>
      </c>
      <c r="I1599" s="3">
        <v>0</v>
      </c>
      <c r="J1599" s="3">
        <v>0</v>
      </c>
      <c r="K1599" s="3">
        <v>0</v>
      </c>
      <c r="L1599" s="3">
        <v>1</v>
      </c>
      <c r="M1599" s="3" t="s">
        <v>5327</v>
      </c>
    </row>
    <row r="1600" spans="1:14" hidden="1">
      <c r="A1600" s="27"/>
      <c r="B1600" s="9">
        <v>46231</v>
      </c>
      <c r="C1600" s="3" t="s">
        <v>627</v>
      </c>
      <c r="D1600" s="3" t="s">
        <v>5320</v>
      </c>
      <c r="E1600" s="3">
        <v>10</v>
      </c>
      <c r="F1600" s="78">
        <v>0</v>
      </c>
      <c r="G1600" s="3">
        <v>0</v>
      </c>
      <c r="H1600" s="3">
        <v>0</v>
      </c>
      <c r="I1600" s="3">
        <v>0</v>
      </c>
      <c r="J1600" s="3">
        <v>0</v>
      </c>
      <c r="K1600" s="3">
        <v>0</v>
      </c>
      <c r="L1600" s="3">
        <v>0</v>
      </c>
      <c r="M1600" s="3"/>
    </row>
    <row r="1601" spans="1:13" hidden="1">
      <c r="A1601" s="27"/>
      <c r="B1601" s="9">
        <v>46231</v>
      </c>
      <c r="C1601" s="3" t="s">
        <v>2381</v>
      </c>
      <c r="D1601" s="3" t="s">
        <v>5321</v>
      </c>
      <c r="E1601" s="3">
        <v>4</v>
      </c>
      <c r="F1601" s="11">
        <v>2</v>
      </c>
      <c r="G1601" s="3">
        <v>0</v>
      </c>
      <c r="H1601" s="3">
        <v>3</v>
      </c>
      <c r="I1601" s="3">
        <v>0</v>
      </c>
      <c r="J1601" s="3">
        <v>0</v>
      </c>
      <c r="K1601" s="3">
        <v>0</v>
      </c>
      <c r="L1601" s="3">
        <v>3</v>
      </c>
      <c r="M1601" s="3" t="s">
        <v>5330</v>
      </c>
    </row>
    <row r="1602" spans="1:13" hidden="1">
      <c r="A1602" s="27"/>
      <c r="B1602" s="9">
        <v>46231</v>
      </c>
      <c r="C1602" s="3" t="s">
        <v>627</v>
      </c>
      <c r="D1602" s="3" t="s">
        <v>4991</v>
      </c>
      <c r="E1602" s="3">
        <v>4</v>
      </c>
      <c r="F1602" s="11">
        <v>2</v>
      </c>
      <c r="G1602" s="3">
        <v>0</v>
      </c>
      <c r="H1602" s="3">
        <v>4</v>
      </c>
      <c r="I1602" s="3">
        <v>0</v>
      </c>
      <c r="J1602" s="3">
        <v>0</v>
      </c>
      <c r="K1602" s="3">
        <v>0</v>
      </c>
      <c r="L1602" s="3">
        <v>4</v>
      </c>
      <c r="M1602" s="3" t="s">
        <v>5330</v>
      </c>
    </row>
    <row r="1603" spans="1:13" hidden="1">
      <c r="A1603" s="27"/>
      <c r="B1603" s="9">
        <v>46231</v>
      </c>
      <c r="C1603" s="3" t="s">
        <v>2496</v>
      </c>
      <c r="D1603" s="3" t="s">
        <v>5056</v>
      </c>
      <c r="E1603" s="3">
        <v>6</v>
      </c>
      <c r="F1603" s="11">
        <v>2</v>
      </c>
      <c r="G1603" s="3">
        <v>0</v>
      </c>
      <c r="H1603" s="3">
        <v>0</v>
      </c>
      <c r="I1603" s="3">
        <v>0</v>
      </c>
      <c r="J1603" s="3">
        <v>0</v>
      </c>
      <c r="K1603" s="3">
        <v>0</v>
      </c>
      <c r="L1603" s="3">
        <v>0</v>
      </c>
      <c r="M1603" s="3"/>
    </row>
    <row r="1604" spans="1:13" hidden="1">
      <c r="A1604" s="27"/>
      <c r="B1604" s="9">
        <v>46231</v>
      </c>
      <c r="C1604" s="3" t="s">
        <v>2496</v>
      </c>
      <c r="D1604" s="3" t="s">
        <v>5122</v>
      </c>
      <c r="E1604" s="3">
        <v>6</v>
      </c>
      <c r="F1604" s="78">
        <v>0</v>
      </c>
      <c r="G1604" s="3">
        <v>0</v>
      </c>
      <c r="H1604" s="3">
        <v>0</v>
      </c>
      <c r="I1604" s="3">
        <v>0</v>
      </c>
      <c r="J1604" s="3">
        <v>0</v>
      </c>
      <c r="K1604" s="3">
        <v>0</v>
      </c>
      <c r="L1604" s="3">
        <v>0</v>
      </c>
      <c r="M1604" s="3"/>
    </row>
    <row r="1605" spans="1:13" hidden="1">
      <c r="A1605" s="27"/>
      <c r="B1605" s="9">
        <v>46231</v>
      </c>
      <c r="C1605" s="3" t="s">
        <v>2496</v>
      </c>
      <c r="D1605" s="3" t="s">
        <v>5264</v>
      </c>
      <c r="E1605" s="3">
        <v>1</v>
      </c>
      <c r="F1605" s="78">
        <v>0</v>
      </c>
      <c r="G1605" s="3">
        <v>0</v>
      </c>
      <c r="H1605" s="3">
        <v>0</v>
      </c>
      <c r="I1605" s="3">
        <v>0</v>
      </c>
      <c r="J1605" s="3">
        <v>0</v>
      </c>
      <c r="K1605" s="3">
        <v>0</v>
      </c>
      <c r="L1605" s="3">
        <v>0</v>
      </c>
      <c r="M1605" s="3"/>
    </row>
    <row r="1606" spans="1:13" hidden="1">
      <c r="A1606" s="27"/>
      <c r="B1606" s="9">
        <v>46231</v>
      </c>
      <c r="C1606" s="3" t="s">
        <v>2496</v>
      </c>
      <c r="D1606" s="3" t="s">
        <v>5216</v>
      </c>
      <c r="E1606" s="3">
        <v>1</v>
      </c>
      <c r="F1606" s="78">
        <v>0</v>
      </c>
      <c r="G1606" s="3">
        <v>0</v>
      </c>
      <c r="H1606" s="3">
        <v>0</v>
      </c>
      <c r="I1606" s="3">
        <v>0</v>
      </c>
      <c r="J1606" s="3">
        <v>0</v>
      </c>
      <c r="K1606" s="3">
        <v>0</v>
      </c>
      <c r="L1606" s="3">
        <v>0</v>
      </c>
      <c r="M1606" s="3"/>
    </row>
    <row r="1607" spans="1:13" hidden="1">
      <c r="A1607" s="27"/>
      <c r="B1607" s="9">
        <v>46231</v>
      </c>
      <c r="C1607" s="3" t="s">
        <v>2496</v>
      </c>
      <c r="D1607" s="3" t="s">
        <v>5041</v>
      </c>
      <c r="E1607" s="3">
        <v>4</v>
      </c>
      <c r="F1607" s="78">
        <v>0</v>
      </c>
      <c r="G1607" s="3">
        <v>0</v>
      </c>
      <c r="H1607" s="3">
        <v>0</v>
      </c>
      <c r="I1607" s="3">
        <v>0</v>
      </c>
      <c r="J1607" s="3">
        <v>0</v>
      </c>
      <c r="K1607" s="3">
        <v>0</v>
      </c>
      <c r="L1607" s="3">
        <v>0</v>
      </c>
      <c r="M1607" s="3"/>
    </row>
    <row r="1608" spans="1:13" hidden="1">
      <c r="A1608" s="27"/>
      <c r="B1608" s="9">
        <v>46231</v>
      </c>
      <c r="C1608" s="3" t="s">
        <v>2381</v>
      </c>
      <c r="D1608" s="3" t="s">
        <v>5322</v>
      </c>
      <c r="E1608" s="3">
        <v>1</v>
      </c>
      <c r="F1608" s="11">
        <v>0</v>
      </c>
      <c r="G1608" s="11">
        <v>0</v>
      </c>
      <c r="H1608" s="11">
        <v>0</v>
      </c>
      <c r="I1608" s="11">
        <v>0</v>
      </c>
      <c r="J1608" s="11">
        <v>0</v>
      </c>
      <c r="K1608" s="11">
        <v>0</v>
      </c>
      <c r="L1608" s="11">
        <v>0</v>
      </c>
      <c r="M1608" s="3"/>
    </row>
    <row r="1609" spans="1:13" hidden="1">
      <c r="A1609" s="27"/>
      <c r="B1609" s="9">
        <v>46231</v>
      </c>
      <c r="C1609" s="3" t="s">
        <v>2496</v>
      </c>
      <c r="D1609" s="3" t="s">
        <v>5095</v>
      </c>
      <c r="E1609" s="3">
        <v>4</v>
      </c>
      <c r="F1609" s="11">
        <v>0</v>
      </c>
      <c r="G1609" s="11">
        <v>0</v>
      </c>
      <c r="H1609" s="11">
        <v>0</v>
      </c>
      <c r="I1609" s="11">
        <v>0</v>
      </c>
      <c r="J1609" s="11">
        <v>0</v>
      </c>
      <c r="K1609" s="11">
        <v>0</v>
      </c>
      <c r="L1609" s="11">
        <v>0</v>
      </c>
      <c r="M1609" s="3"/>
    </row>
    <row r="1610" spans="1:13" hidden="1">
      <c r="A1610" s="27"/>
      <c r="B1610" s="9">
        <v>46231</v>
      </c>
      <c r="C1610" s="3" t="s">
        <v>2381</v>
      </c>
      <c r="D1610" s="3" t="s">
        <v>5323</v>
      </c>
      <c r="E1610" s="3">
        <v>1</v>
      </c>
      <c r="F1610" s="11">
        <v>0</v>
      </c>
      <c r="G1610" s="11">
        <v>0</v>
      </c>
      <c r="H1610" s="11">
        <v>0</v>
      </c>
      <c r="I1610" s="11">
        <v>0</v>
      </c>
      <c r="J1610" s="11">
        <v>0</v>
      </c>
      <c r="K1610" s="11">
        <v>0</v>
      </c>
      <c r="L1610" s="11">
        <v>0</v>
      </c>
      <c r="M1610" s="3"/>
    </row>
    <row r="1611" spans="1:13" hidden="1">
      <c r="A1611" s="27"/>
      <c r="B1611" s="9">
        <v>46231</v>
      </c>
      <c r="C1611" s="3" t="s">
        <v>2496</v>
      </c>
      <c r="D1611" s="3" t="s">
        <v>5024</v>
      </c>
      <c r="E1611" s="3">
        <v>1</v>
      </c>
      <c r="F1611" s="11">
        <v>0</v>
      </c>
      <c r="G1611" s="11">
        <v>0</v>
      </c>
      <c r="H1611" s="11">
        <v>0</v>
      </c>
      <c r="I1611" s="11">
        <v>0</v>
      </c>
      <c r="J1611" s="11">
        <v>0</v>
      </c>
      <c r="K1611" s="11">
        <v>0</v>
      </c>
      <c r="L1611" s="11">
        <v>0</v>
      </c>
      <c r="M1611" s="3"/>
    </row>
    <row r="1612" spans="1:13" hidden="1">
      <c r="A1612" s="27"/>
      <c r="B1612" s="9">
        <v>46231</v>
      </c>
      <c r="C1612" s="3" t="s">
        <v>2975</v>
      </c>
      <c r="D1612" s="3" t="s">
        <v>5324</v>
      </c>
      <c r="E1612" s="3">
        <v>13</v>
      </c>
      <c r="F1612" s="11">
        <v>0</v>
      </c>
      <c r="G1612" s="3">
        <v>0</v>
      </c>
      <c r="H1612" s="3">
        <v>1</v>
      </c>
      <c r="I1612" s="3">
        <v>0</v>
      </c>
      <c r="J1612" s="3">
        <v>0</v>
      </c>
      <c r="K1612" s="3">
        <v>0</v>
      </c>
      <c r="L1612" s="3">
        <v>1</v>
      </c>
      <c r="M1612" s="3" t="s">
        <v>5329</v>
      </c>
    </row>
    <row r="1613" spans="1:13" hidden="1">
      <c r="A1613" s="27"/>
      <c r="B1613" s="9">
        <v>46231</v>
      </c>
      <c r="C1613" s="3" t="s">
        <v>2975</v>
      </c>
      <c r="D1613" s="3" t="s">
        <v>5325</v>
      </c>
      <c r="E1613" s="3">
        <v>13</v>
      </c>
      <c r="F1613" s="11">
        <v>0</v>
      </c>
      <c r="G1613" s="3">
        <v>0</v>
      </c>
      <c r="H1613" s="3">
        <v>1</v>
      </c>
      <c r="I1613" s="3">
        <v>0</v>
      </c>
      <c r="J1613" s="3">
        <v>0</v>
      </c>
      <c r="K1613" s="3">
        <v>0</v>
      </c>
      <c r="L1613" s="3">
        <v>1</v>
      </c>
      <c r="M1613" s="3" t="s">
        <v>5329</v>
      </c>
    </row>
    <row r="1614" spans="1:13" hidden="1">
      <c r="A1614" s="27"/>
      <c r="B1614" s="9">
        <v>46231</v>
      </c>
      <c r="C1614" s="3" t="s">
        <v>2975</v>
      </c>
      <c r="D1614" s="3" t="s">
        <v>5326</v>
      </c>
      <c r="E1614" s="3">
        <v>13</v>
      </c>
      <c r="F1614" s="11">
        <v>0</v>
      </c>
      <c r="G1614" s="11">
        <v>0</v>
      </c>
      <c r="H1614" s="11">
        <v>0</v>
      </c>
      <c r="I1614" s="11">
        <v>0</v>
      </c>
      <c r="J1614" s="11">
        <v>0</v>
      </c>
      <c r="K1614" s="11">
        <v>0</v>
      </c>
      <c r="L1614" s="11">
        <v>0</v>
      </c>
      <c r="M1614" s="3"/>
    </row>
    <row r="1615" spans="1:13" hidden="1">
      <c r="A1615" s="27"/>
      <c r="B1615" s="9">
        <v>46232</v>
      </c>
      <c r="C1615" s="3" t="s">
        <v>2496</v>
      </c>
      <c r="D1615" s="3" t="s">
        <v>5085</v>
      </c>
      <c r="E1615" s="3">
        <v>1</v>
      </c>
      <c r="F1615" s="11">
        <v>0</v>
      </c>
      <c r="G1615" s="11">
        <v>0</v>
      </c>
      <c r="H1615" s="11">
        <v>0</v>
      </c>
      <c r="I1615" s="11">
        <v>0</v>
      </c>
      <c r="J1615" s="11">
        <v>0</v>
      </c>
      <c r="K1615" s="11">
        <v>0</v>
      </c>
      <c r="L1615" s="11">
        <v>0</v>
      </c>
      <c r="M1615" s="3"/>
    </row>
    <row r="1616" spans="1:13" hidden="1">
      <c r="A1616" s="27"/>
      <c r="B1616" s="9">
        <v>46232</v>
      </c>
      <c r="C1616" s="3" t="s">
        <v>2496</v>
      </c>
      <c r="D1616" s="3" t="s">
        <v>5332</v>
      </c>
      <c r="E1616" s="3">
        <v>1</v>
      </c>
      <c r="F1616" s="11">
        <v>0</v>
      </c>
      <c r="G1616" s="11">
        <v>0</v>
      </c>
      <c r="H1616" s="11">
        <v>0</v>
      </c>
      <c r="I1616" s="11">
        <v>0</v>
      </c>
      <c r="J1616" s="11">
        <v>0</v>
      </c>
      <c r="K1616" s="11">
        <v>0</v>
      </c>
      <c r="L1616" s="11">
        <v>0</v>
      </c>
      <c r="M1616" s="3"/>
    </row>
    <row r="1617" spans="1:13" hidden="1">
      <c r="A1617" s="27"/>
      <c r="B1617" s="9">
        <v>46232</v>
      </c>
      <c r="C1617" s="3" t="s">
        <v>2496</v>
      </c>
      <c r="D1617" s="3" t="s">
        <v>5194</v>
      </c>
      <c r="E1617" s="3">
        <v>2</v>
      </c>
      <c r="F1617" s="11">
        <v>0</v>
      </c>
      <c r="G1617" s="11">
        <v>0</v>
      </c>
      <c r="H1617" s="11">
        <v>0</v>
      </c>
      <c r="I1617" s="11">
        <v>0</v>
      </c>
      <c r="J1617" s="11">
        <v>0</v>
      </c>
      <c r="K1617" s="11">
        <v>0</v>
      </c>
      <c r="L1617" s="11">
        <v>0</v>
      </c>
      <c r="M1617" s="3"/>
    </row>
    <row r="1618" spans="1:13" hidden="1">
      <c r="A1618" s="27"/>
      <c r="B1618" s="9">
        <v>46232</v>
      </c>
      <c r="C1618" s="3" t="s">
        <v>627</v>
      </c>
      <c r="D1618" s="3" t="s">
        <v>5333</v>
      </c>
      <c r="E1618" s="3">
        <v>2</v>
      </c>
      <c r="F1618" s="11">
        <v>0</v>
      </c>
      <c r="G1618" s="11">
        <v>0</v>
      </c>
      <c r="H1618" s="11">
        <v>0</v>
      </c>
      <c r="I1618" s="11">
        <v>0</v>
      </c>
      <c r="J1618" s="11">
        <v>0</v>
      </c>
      <c r="K1618" s="11">
        <v>0</v>
      </c>
      <c r="L1618" s="11">
        <v>0</v>
      </c>
      <c r="M1618" s="3"/>
    </row>
    <row r="1619" spans="1:13" hidden="1">
      <c r="A1619" s="27"/>
      <c r="B1619" s="9">
        <v>46232</v>
      </c>
      <c r="C1619" s="3" t="s">
        <v>2381</v>
      </c>
      <c r="D1619" s="3" t="s">
        <v>5334</v>
      </c>
      <c r="E1619" s="3">
        <v>1</v>
      </c>
      <c r="F1619" s="11">
        <v>0</v>
      </c>
      <c r="G1619" s="11">
        <v>0</v>
      </c>
      <c r="H1619" s="11">
        <v>0</v>
      </c>
      <c r="I1619" s="11">
        <v>0</v>
      </c>
      <c r="J1619" s="11">
        <v>0</v>
      </c>
      <c r="K1619" s="11">
        <v>0</v>
      </c>
      <c r="L1619" s="11">
        <v>0</v>
      </c>
      <c r="M1619" s="3"/>
    </row>
    <row r="1620" spans="1:13" hidden="1">
      <c r="A1620" s="27"/>
      <c r="B1620" s="9">
        <v>46232</v>
      </c>
      <c r="C1620" s="3" t="s">
        <v>2496</v>
      </c>
      <c r="D1620" s="3" t="s">
        <v>5124</v>
      </c>
      <c r="E1620" s="3">
        <v>4</v>
      </c>
      <c r="F1620" s="11">
        <v>0</v>
      </c>
      <c r="G1620" s="11">
        <v>0</v>
      </c>
      <c r="H1620" s="11">
        <v>0</v>
      </c>
      <c r="I1620" s="11">
        <v>0</v>
      </c>
      <c r="J1620" s="11">
        <v>0</v>
      </c>
      <c r="K1620" s="11">
        <v>0</v>
      </c>
      <c r="L1620" s="11">
        <v>0</v>
      </c>
      <c r="M1620" s="3"/>
    </row>
    <row r="1621" spans="1:13" hidden="1">
      <c r="A1621" s="27"/>
      <c r="B1621" s="9">
        <v>46232</v>
      </c>
      <c r="C1621" s="3" t="s">
        <v>2496</v>
      </c>
      <c r="D1621" s="3" t="s">
        <v>4739</v>
      </c>
      <c r="E1621" s="3">
        <v>7</v>
      </c>
      <c r="F1621" s="11">
        <v>0</v>
      </c>
      <c r="G1621" s="11">
        <v>0</v>
      </c>
      <c r="H1621" s="11">
        <v>0</v>
      </c>
      <c r="I1621" s="11">
        <v>0</v>
      </c>
      <c r="J1621" s="11">
        <v>0</v>
      </c>
      <c r="K1621" s="11">
        <v>0</v>
      </c>
      <c r="L1621" s="11">
        <v>0</v>
      </c>
      <c r="M1621" s="3"/>
    </row>
    <row r="1622" spans="1:13" hidden="1">
      <c r="A1622" s="27"/>
      <c r="B1622" s="9">
        <v>46232</v>
      </c>
      <c r="C1622" s="3" t="s">
        <v>627</v>
      </c>
      <c r="D1622" s="3" t="s">
        <v>5335</v>
      </c>
      <c r="E1622" s="3">
        <v>1</v>
      </c>
      <c r="F1622" s="11">
        <v>0</v>
      </c>
      <c r="G1622" s="11">
        <v>0</v>
      </c>
      <c r="H1622" s="11">
        <v>0</v>
      </c>
      <c r="I1622" s="11">
        <v>0</v>
      </c>
      <c r="J1622" s="11">
        <v>0</v>
      </c>
      <c r="K1622" s="11">
        <v>0</v>
      </c>
      <c r="L1622" s="11">
        <v>0</v>
      </c>
      <c r="M1622" s="3"/>
    </row>
    <row r="1623" spans="1:13" hidden="1">
      <c r="A1623" s="27"/>
      <c r="B1623" s="9">
        <v>46232</v>
      </c>
      <c r="C1623" s="3" t="s">
        <v>627</v>
      </c>
      <c r="D1623" s="3" t="s">
        <v>5336</v>
      </c>
      <c r="E1623" s="3">
        <v>2</v>
      </c>
      <c r="F1623" s="11">
        <v>0</v>
      </c>
      <c r="G1623" s="11">
        <v>0</v>
      </c>
      <c r="H1623" s="11">
        <v>0</v>
      </c>
      <c r="I1623" s="11">
        <v>0</v>
      </c>
      <c r="J1623" s="11">
        <v>0</v>
      </c>
      <c r="K1623" s="11">
        <v>0</v>
      </c>
      <c r="L1623" s="11">
        <v>0</v>
      </c>
      <c r="M1623" s="3"/>
    </row>
    <row r="1624" spans="1:13" hidden="1">
      <c r="A1624" s="27"/>
      <c r="B1624" s="9">
        <v>46232</v>
      </c>
      <c r="C1624" s="3" t="s">
        <v>627</v>
      </c>
      <c r="D1624" s="3" t="s">
        <v>5337</v>
      </c>
      <c r="E1624" s="3">
        <v>2</v>
      </c>
      <c r="F1624" s="11">
        <v>0</v>
      </c>
      <c r="G1624" s="11">
        <v>0</v>
      </c>
      <c r="H1624" s="11">
        <v>0</v>
      </c>
      <c r="I1624" s="11">
        <v>0</v>
      </c>
      <c r="J1624" s="11">
        <v>0</v>
      </c>
      <c r="K1624" s="11">
        <v>0</v>
      </c>
      <c r="L1624" s="11">
        <v>0</v>
      </c>
      <c r="M1624" s="3"/>
    </row>
    <row r="1625" spans="1:13" hidden="1">
      <c r="A1625" s="27"/>
      <c r="B1625" s="9">
        <v>46232</v>
      </c>
      <c r="C1625" s="3" t="s">
        <v>2496</v>
      </c>
      <c r="D1625" s="3" t="s">
        <v>5083</v>
      </c>
      <c r="E1625" s="3">
        <v>11</v>
      </c>
      <c r="F1625" s="11">
        <v>0</v>
      </c>
      <c r="G1625" s="11">
        <v>0</v>
      </c>
      <c r="H1625" s="11">
        <v>0</v>
      </c>
      <c r="I1625" s="11">
        <v>0</v>
      </c>
      <c r="J1625" s="11">
        <v>0</v>
      </c>
      <c r="K1625" s="11">
        <v>0</v>
      </c>
      <c r="L1625" s="11">
        <v>0</v>
      </c>
      <c r="M1625" s="3"/>
    </row>
    <row r="1626" spans="1:13" hidden="1">
      <c r="A1626" s="27"/>
      <c r="B1626" s="9">
        <v>46232</v>
      </c>
      <c r="C1626" s="3" t="s">
        <v>2496</v>
      </c>
      <c r="D1626" s="3" t="s">
        <v>5246</v>
      </c>
      <c r="E1626" s="3">
        <v>4</v>
      </c>
      <c r="F1626" s="11">
        <v>0</v>
      </c>
      <c r="G1626" s="11">
        <v>0</v>
      </c>
      <c r="H1626" s="11">
        <v>0</v>
      </c>
      <c r="I1626" s="11">
        <v>0</v>
      </c>
      <c r="J1626" s="11">
        <v>0</v>
      </c>
      <c r="K1626" s="11">
        <v>0</v>
      </c>
      <c r="L1626" s="11">
        <v>0</v>
      </c>
      <c r="M1626" s="3"/>
    </row>
    <row r="1627" spans="1:13" hidden="1">
      <c r="A1627" s="27"/>
      <c r="B1627" s="9">
        <v>46232</v>
      </c>
      <c r="C1627" s="3" t="s">
        <v>627</v>
      </c>
      <c r="D1627" s="3" t="s">
        <v>5338</v>
      </c>
      <c r="E1627" s="3">
        <v>3</v>
      </c>
      <c r="F1627" s="11">
        <v>0</v>
      </c>
      <c r="G1627" s="3">
        <v>0</v>
      </c>
      <c r="H1627" s="3">
        <v>1</v>
      </c>
      <c r="I1627" s="3">
        <v>0</v>
      </c>
      <c r="J1627" s="3">
        <v>0</v>
      </c>
      <c r="K1627" s="3">
        <v>0</v>
      </c>
      <c r="L1627" s="3">
        <v>1</v>
      </c>
      <c r="M1627" s="3" t="s">
        <v>5355</v>
      </c>
    </row>
    <row r="1628" spans="1:13" hidden="1">
      <c r="A1628" s="27"/>
      <c r="B1628" s="9">
        <v>46232</v>
      </c>
      <c r="C1628" s="3" t="s">
        <v>2496</v>
      </c>
      <c r="D1628" s="3" t="s">
        <v>5339</v>
      </c>
      <c r="E1628" s="3">
        <v>1</v>
      </c>
      <c r="F1628" s="78">
        <v>0</v>
      </c>
      <c r="G1628" s="3">
        <v>0</v>
      </c>
      <c r="H1628" s="3">
        <v>0</v>
      </c>
      <c r="I1628" s="3">
        <v>0</v>
      </c>
      <c r="J1628" s="3">
        <v>0</v>
      </c>
      <c r="K1628" s="3">
        <v>0</v>
      </c>
      <c r="L1628" s="3">
        <v>0</v>
      </c>
      <c r="M1628" s="3"/>
    </row>
    <row r="1629" spans="1:13" hidden="1">
      <c r="A1629" s="27"/>
      <c r="B1629" s="9">
        <v>46232</v>
      </c>
      <c r="C1629" s="3" t="s">
        <v>2960</v>
      </c>
      <c r="D1629" s="3" t="s">
        <v>5289</v>
      </c>
      <c r="E1629" s="3">
        <v>2</v>
      </c>
      <c r="F1629" s="78">
        <v>0</v>
      </c>
      <c r="G1629" s="3">
        <v>0</v>
      </c>
      <c r="H1629" s="3">
        <v>0</v>
      </c>
      <c r="I1629" s="3">
        <v>0</v>
      </c>
      <c r="J1629" s="3">
        <v>0</v>
      </c>
      <c r="K1629" s="3">
        <v>0</v>
      </c>
      <c r="L1629" s="3">
        <v>0</v>
      </c>
      <c r="M1629" s="3"/>
    </row>
    <row r="1630" spans="1:13" hidden="1">
      <c r="A1630" s="27"/>
      <c r="B1630" s="9">
        <v>46232</v>
      </c>
      <c r="C1630" s="3" t="s">
        <v>2496</v>
      </c>
      <c r="D1630" s="3" t="s">
        <v>4742</v>
      </c>
      <c r="E1630" s="3">
        <v>1</v>
      </c>
      <c r="F1630" s="78">
        <v>0</v>
      </c>
      <c r="G1630" s="3">
        <v>0</v>
      </c>
      <c r="H1630" s="3">
        <v>0</v>
      </c>
      <c r="I1630" s="3">
        <v>0</v>
      </c>
      <c r="J1630" s="3">
        <v>0</v>
      </c>
      <c r="K1630" s="3">
        <v>0</v>
      </c>
      <c r="L1630" s="3">
        <v>0</v>
      </c>
      <c r="M1630" s="3"/>
    </row>
    <row r="1631" spans="1:13" hidden="1">
      <c r="A1631" s="27"/>
      <c r="B1631" s="9">
        <v>46232</v>
      </c>
      <c r="C1631" s="3" t="s">
        <v>2496</v>
      </c>
      <c r="D1631" s="3" t="s">
        <v>4737</v>
      </c>
      <c r="E1631" s="3">
        <v>3</v>
      </c>
      <c r="F1631" s="11">
        <v>0</v>
      </c>
      <c r="G1631" s="3">
        <v>0</v>
      </c>
      <c r="H1631" s="3">
        <v>1</v>
      </c>
      <c r="I1631" s="3">
        <v>0</v>
      </c>
      <c r="J1631" s="3">
        <v>0</v>
      </c>
      <c r="K1631" s="3">
        <v>0</v>
      </c>
      <c r="L1631" s="3">
        <v>1</v>
      </c>
      <c r="M1631" s="3" t="s">
        <v>5355</v>
      </c>
    </row>
    <row r="1632" spans="1:13" hidden="1">
      <c r="A1632" s="27"/>
      <c r="B1632" s="9">
        <v>46232</v>
      </c>
      <c r="C1632" s="3" t="s">
        <v>2496</v>
      </c>
      <c r="D1632" s="3" t="s">
        <v>5030</v>
      </c>
      <c r="E1632" s="3">
        <v>11</v>
      </c>
      <c r="F1632" s="78">
        <v>0</v>
      </c>
      <c r="G1632" s="3">
        <v>0</v>
      </c>
      <c r="H1632" s="3">
        <v>0</v>
      </c>
      <c r="I1632" s="3">
        <v>0</v>
      </c>
      <c r="J1632" s="3">
        <v>0</v>
      </c>
      <c r="K1632" s="3">
        <v>0</v>
      </c>
      <c r="L1632" s="3">
        <v>0</v>
      </c>
      <c r="M1632" s="3"/>
    </row>
    <row r="1633" spans="1:13" hidden="1">
      <c r="A1633" s="27"/>
      <c r="B1633" s="9">
        <v>46232</v>
      </c>
      <c r="C1633" s="3" t="s">
        <v>2496</v>
      </c>
      <c r="D1633" s="3" t="s">
        <v>5214</v>
      </c>
      <c r="E1633" s="3">
        <v>1</v>
      </c>
      <c r="F1633" s="78">
        <v>0</v>
      </c>
      <c r="G1633" s="3">
        <v>0</v>
      </c>
      <c r="H1633" s="3">
        <v>0</v>
      </c>
      <c r="I1633" s="3">
        <v>0</v>
      </c>
      <c r="J1633" s="3">
        <v>0</v>
      </c>
      <c r="K1633" s="3">
        <v>0</v>
      </c>
      <c r="L1633" s="3">
        <v>0</v>
      </c>
      <c r="M1633" s="3"/>
    </row>
    <row r="1634" spans="1:13" hidden="1">
      <c r="A1634" s="27"/>
      <c r="B1634" s="9">
        <v>46232</v>
      </c>
      <c r="C1634" s="3" t="s">
        <v>2381</v>
      </c>
      <c r="D1634" s="3" t="s">
        <v>5166</v>
      </c>
      <c r="E1634" s="3">
        <v>1</v>
      </c>
      <c r="F1634" s="78">
        <v>0</v>
      </c>
      <c r="G1634" s="3">
        <v>0</v>
      </c>
      <c r="H1634" s="3">
        <v>0</v>
      </c>
      <c r="I1634" s="3">
        <v>0</v>
      </c>
      <c r="J1634" s="3">
        <v>0</v>
      </c>
      <c r="K1634" s="3">
        <v>0</v>
      </c>
      <c r="L1634" s="3">
        <v>0</v>
      </c>
      <c r="M1634" s="3"/>
    </row>
    <row r="1635" spans="1:13" hidden="1">
      <c r="A1635" s="27"/>
      <c r="B1635" s="9">
        <v>46232</v>
      </c>
      <c r="C1635" s="3" t="s">
        <v>627</v>
      </c>
      <c r="D1635" s="3" t="s">
        <v>5340</v>
      </c>
      <c r="E1635" s="3">
        <v>8</v>
      </c>
      <c r="F1635" s="78">
        <v>0</v>
      </c>
      <c r="G1635" s="3">
        <v>0</v>
      </c>
      <c r="H1635" s="3">
        <v>0</v>
      </c>
      <c r="I1635" s="3">
        <v>0</v>
      </c>
      <c r="J1635" s="3">
        <v>0</v>
      </c>
      <c r="K1635" s="3">
        <v>0</v>
      </c>
      <c r="L1635" s="3">
        <v>0</v>
      </c>
      <c r="M1635" s="3"/>
    </row>
    <row r="1636" spans="1:13" hidden="1">
      <c r="A1636" s="27"/>
      <c r="B1636" s="9">
        <v>46232</v>
      </c>
      <c r="C1636" s="3" t="s">
        <v>2496</v>
      </c>
      <c r="D1636" s="3" t="s">
        <v>5341</v>
      </c>
      <c r="E1636" s="3">
        <v>2</v>
      </c>
      <c r="F1636" s="11">
        <v>1</v>
      </c>
      <c r="G1636" s="3">
        <v>0</v>
      </c>
      <c r="H1636" s="3">
        <v>1</v>
      </c>
      <c r="I1636" s="3">
        <v>0</v>
      </c>
      <c r="J1636" s="3">
        <v>0</v>
      </c>
      <c r="K1636" s="3">
        <v>0</v>
      </c>
      <c r="L1636" s="3">
        <v>1</v>
      </c>
      <c r="M1636" s="3" t="s">
        <v>5356</v>
      </c>
    </row>
    <row r="1637" spans="1:13" hidden="1">
      <c r="A1637" s="27"/>
      <c r="B1637" s="9">
        <v>46232</v>
      </c>
      <c r="C1637" s="3" t="s">
        <v>2975</v>
      </c>
      <c r="D1637" s="3" t="s">
        <v>5342</v>
      </c>
      <c r="E1637" s="3">
        <v>13</v>
      </c>
      <c r="F1637" s="78">
        <v>0</v>
      </c>
      <c r="G1637" s="3">
        <v>0</v>
      </c>
      <c r="H1637" s="3">
        <v>0</v>
      </c>
      <c r="I1637" s="3">
        <v>0</v>
      </c>
      <c r="J1637" s="3">
        <v>0</v>
      </c>
      <c r="K1637" s="3">
        <v>0</v>
      </c>
      <c r="L1637" s="3">
        <v>0</v>
      </c>
      <c r="M1637" s="3"/>
    </row>
    <row r="1638" spans="1:13" hidden="1">
      <c r="A1638" s="27"/>
      <c r="B1638" s="9">
        <v>46232</v>
      </c>
      <c r="C1638" s="3" t="s">
        <v>2960</v>
      </c>
      <c r="D1638" s="3" t="s">
        <v>5343</v>
      </c>
      <c r="E1638" s="3">
        <v>1</v>
      </c>
      <c r="F1638" s="78">
        <v>0</v>
      </c>
      <c r="G1638" s="3">
        <v>0</v>
      </c>
      <c r="H1638" s="3">
        <v>0</v>
      </c>
      <c r="I1638" s="3">
        <v>0</v>
      </c>
      <c r="J1638" s="3">
        <v>0</v>
      </c>
      <c r="K1638" s="3">
        <v>0</v>
      </c>
      <c r="L1638" s="3">
        <v>0</v>
      </c>
      <c r="M1638" s="3"/>
    </row>
    <row r="1639" spans="1:13" hidden="1">
      <c r="A1639" s="27"/>
      <c r="B1639" s="9">
        <v>46232</v>
      </c>
      <c r="C1639" s="3" t="s">
        <v>2496</v>
      </c>
      <c r="D1639" s="3" t="s">
        <v>5060</v>
      </c>
      <c r="E1639" s="3">
        <v>13</v>
      </c>
      <c r="F1639" s="78">
        <v>0</v>
      </c>
      <c r="G1639" s="3">
        <v>0</v>
      </c>
      <c r="H1639" s="3">
        <v>0</v>
      </c>
      <c r="I1639" s="3">
        <v>0</v>
      </c>
      <c r="J1639" s="3">
        <v>0</v>
      </c>
      <c r="K1639" s="3">
        <v>0</v>
      </c>
      <c r="L1639" s="3">
        <v>0</v>
      </c>
      <c r="M1639" s="3"/>
    </row>
    <row r="1640" spans="1:13" hidden="1">
      <c r="A1640" s="27"/>
      <c r="B1640" s="9">
        <v>46232</v>
      </c>
      <c r="C1640" s="3" t="s">
        <v>2975</v>
      </c>
      <c r="D1640" s="3" t="s">
        <v>5344</v>
      </c>
      <c r="E1640" s="3">
        <v>13</v>
      </c>
      <c r="F1640" s="78">
        <v>0</v>
      </c>
      <c r="G1640" s="3">
        <v>0</v>
      </c>
      <c r="H1640" s="3">
        <v>0</v>
      </c>
      <c r="I1640" s="3">
        <v>0</v>
      </c>
      <c r="J1640" s="3">
        <v>0</v>
      </c>
      <c r="K1640" s="3">
        <v>0</v>
      </c>
      <c r="L1640" s="3">
        <v>0</v>
      </c>
      <c r="M1640" s="3"/>
    </row>
    <row r="1641" spans="1:13" hidden="1">
      <c r="A1641" s="27"/>
      <c r="B1641" s="9">
        <v>46232</v>
      </c>
      <c r="C1641" s="3" t="s">
        <v>2496</v>
      </c>
      <c r="D1641" s="3" t="s">
        <v>5028</v>
      </c>
      <c r="E1641" s="3">
        <v>9</v>
      </c>
      <c r="F1641" s="11">
        <v>0</v>
      </c>
      <c r="G1641" s="3">
        <v>0</v>
      </c>
      <c r="H1641" s="3">
        <v>1</v>
      </c>
      <c r="I1641" s="3">
        <v>0</v>
      </c>
      <c r="J1641" s="3">
        <v>0</v>
      </c>
      <c r="K1641" s="3">
        <v>0</v>
      </c>
      <c r="L1641" s="3">
        <v>1</v>
      </c>
      <c r="M1641" s="3" t="s">
        <v>5355</v>
      </c>
    </row>
    <row r="1642" spans="1:13" hidden="1">
      <c r="A1642" s="27"/>
      <c r="B1642" s="9">
        <v>46232</v>
      </c>
      <c r="C1642" s="3" t="s">
        <v>2975</v>
      </c>
      <c r="D1642" s="3" t="s">
        <v>5345</v>
      </c>
      <c r="E1642" s="3">
        <v>13</v>
      </c>
      <c r="F1642" s="78">
        <v>0</v>
      </c>
      <c r="G1642" s="3">
        <v>0</v>
      </c>
      <c r="H1642" s="3">
        <v>0</v>
      </c>
      <c r="I1642" s="3">
        <v>0</v>
      </c>
      <c r="J1642" s="3">
        <v>0</v>
      </c>
      <c r="K1642" s="3">
        <v>0</v>
      </c>
      <c r="L1642" s="3">
        <v>0</v>
      </c>
      <c r="M1642" s="3"/>
    </row>
    <row r="1643" spans="1:13" hidden="1">
      <c r="A1643" s="27"/>
      <c r="B1643" s="9">
        <v>46232</v>
      </c>
      <c r="C1643" s="3" t="s">
        <v>2975</v>
      </c>
      <c r="D1643" s="3" t="s">
        <v>5346</v>
      </c>
      <c r="E1643" s="3">
        <v>2</v>
      </c>
      <c r="F1643" s="78">
        <v>0</v>
      </c>
      <c r="G1643" s="3">
        <v>0</v>
      </c>
      <c r="H1643" s="3">
        <v>0</v>
      </c>
      <c r="I1643" s="3">
        <v>0</v>
      </c>
      <c r="J1643" s="3">
        <v>0</v>
      </c>
      <c r="K1643" s="3">
        <v>0</v>
      </c>
      <c r="L1643" s="3">
        <v>0</v>
      </c>
      <c r="M1643" s="3"/>
    </row>
    <row r="1644" spans="1:13" hidden="1">
      <c r="A1644" s="27"/>
      <c r="B1644" s="9">
        <v>46232</v>
      </c>
      <c r="C1644" s="3" t="s">
        <v>2496</v>
      </c>
      <c r="D1644" s="3" t="s">
        <v>5347</v>
      </c>
      <c r="E1644" s="3">
        <v>1</v>
      </c>
      <c r="F1644" s="78">
        <v>0</v>
      </c>
      <c r="G1644" s="3">
        <v>0</v>
      </c>
      <c r="H1644" s="3">
        <v>0</v>
      </c>
      <c r="I1644" s="3">
        <v>0</v>
      </c>
      <c r="J1644" s="3">
        <v>0</v>
      </c>
      <c r="K1644" s="3">
        <v>0</v>
      </c>
      <c r="L1644" s="3">
        <v>0</v>
      </c>
      <c r="M1644" s="3"/>
    </row>
    <row r="1645" spans="1:13" hidden="1">
      <c r="A1645" s="27"/>
      <c r="B1645" s="9">
        <v>46232</v>
      </c>
      <c r="C1645" s="3" t="s">
        <v>2975</v>
      </c>
      <c r="D1645" s="3" t="s">
        <v>5348</v>
      </c>
      <c r="E1645" s="3">
        <v>13</v>
      </c>
      <c r="F1645" s="11">
        <v>0</v>
      </c>
      <c r="G1645" s="11">
        <v>0</v>
      </c>
      <c r="H1645" s="11">
        <v>0</v>
      </c>
      <c r="I1645" s="11">
        <v>0</v>
      </c>
      <c r="J1645" s="11">
        <v>0</v>
      </c>
      <c r="K1645" s="11">
        <v>0</v>
      </c>
      <c r="L1645" s="11">
        <v>0</v>
      </c>
      <c r="M1645" s="3"/>
    </row>
    <row r="1646" spans="1:13" hidden="1">
      <c r="A1646" s="27"/>
      <c r="B1646" s="9">
        <v>46232</v>
      </c>
      <c r="C1646" s="3" t="s">
        <v>627</v>
      </c>
      <c r="D1646" s="3" t="s">
        <v>5349</v>
      </c>
      <c r="E1646" s="3">
        <v>9</v>
      </c>
      <c r="F1646" s="11">
        <v>0</v>
      </c>
      <c r="G1646" s="11">
        <v>0</v>
      </c>
      <c r="H1646" s="11">
        <v>0</v>
      </c>
      <c r="I1646" s="11">
        <v>0</v>
      </c>
      <c r="J1646" s="11">
        <v>0</v>
      </c>
      <c r="K1646" s="11">
        <v>0</v>
      </c>
      <c r="L1646" s="11">
        <v>0</v>
      </c>
      <c r="M1646" s="3"/>
    </row>
    <row r="1647" spans="1:13" hidden="1">
      <c r="A1647" s="27"/>
      <c r="B1647" s="9">
        <v>46232</v>
      </c>
      <c r="C1647" s="3" t="s">
        <v>627</v>
      </c>
      <c r="D1647" s="3" t="s">
        <v>5350</v>
      </c>
      <c r="E1647" s="3">
        <v>2</v>
      </c>
      <c r="F1647" s="11">
        <v>0</v>
      </c>
      <c r="G1647" s="11">
        <v>0</v>
      </c>
      <c r="H1647" s="11">
        <v>0</v>
      </c>
      <c r="I1647" s="11">
        <v>0</v>
      </c>
      <c r="J1647" s="11">
        <v>0</v>
      </c>
      <c r="K1647" s="11">
        <v>0</v>
      </c>
      <c r="L1647" s="11">
        <v>0</v>
      </c>
      <c r="M1647" s="3"/>
    </row>
    <row r="1648" spans="1:13" hidden="1">
      <c r="A1648" s="27"/>
      <c r="B1648" s="9">
        <v>46232</v>
      </c>
      <c r="C1648" s="3" t="s">
        <v>627</v>
      </c>
      <c r="D1648" s="3" t="s">
        <v>5351</v>
      </c>
      <c r="E1648" s="3">
        <v>1</v>
      </c>
      <c r="F1648" s="11">
        <v>0</v>
      </c>
      <c r="G1648" s="11">
        <v>0</v>
      </c>
      <c r="H1648" s="11">
        <v>0</v>
      </c>
      <c r="I1648" s="11">
        <v>0</v>
      </c>
      <c r="J1648" s="11">
        <v>0</v>
      </c>
      <c r="K1648" s="11">
        <v>0</v>
      </c>
      <c r="L1648" s="11">
        <v>0</v>
      </c>
      <c r="M1648" s="3"/>
    </row>
    <row r="1649" spans="1:14" hidden="1">
      <c r="A1649" s="27"/>
      <c r="B1649" s="9">
        <v>46232</v>
      </c>
      <c r="C1649" s="3" t="s">
        <v>2975</v>
      </c>
      <c r="D1649" s="3" t="s">
        <v>5352</v>
      </c>
      <c r="E1649" s="3">
        <v>13</v>
      </c>
      <c r="F1649" s="11">
        <v>0</v>
      </c>
      <c r="G1649" s="11">
        <v>0</v>
      </c>
      <c r="H1649" s="11">
        <v>0</v>
      </c>
      <c r="I1649" s="11">
        <v>0</v>
      </c>
      <c r="J1649" s="11">
        <v>0</v>
      </c>
      <c r="K1649" s="11">
        <v>0</v>
      </c>
      <c r="L1649" s="11">
        <v>0</v>
      </c>
      <c r="M1649" s="3"/>
    </row>
    <row r="1650" spans="1:14" hidden="1">
      <c r="A1650" s="27"/>
      <c r="B1650" s="9">
        <v>46232</v>
      </c>
      <c r="C1650" s="3" t="s">
        <v>5357</v>
      </c>
      <c r="D1650" s="3" t="s">
        <v>5353</v>
      </c>
      <c r="E1650" s="3">
        <v>2</v>
      </c>
      <c r="F1650" s="11">
        <v>2</v>
      </c>
      <c r="G1650" s="3">
        <v>0</v>
      </c>
      <c r="H1650" s="3">
        <v>7</v>
      </c>
      <c r="I1650" s="3">
        <v>0</v>
      </c>
      <c r="J1650" s="3">
        <v>0</v>
      </c>
      <c r="K1650" s="3">
        <v>0</v>
      </c>
      <c r="L1650" s="3">
        <v>7</v>
      </c>
      <c r="M1650" s="3" t="s">
        <v>5355</v>
      </c>
    </row>
    <row r="1651" spans="1:14" hidden="1">
      <c r="A1651" s="27"/>
      <c r="B1651" s="9">
        <v>46232</v>
      </c>
      <c r="C1651" s="3" t="s">
        <v>2975</v>
      </c>
      <c r="D1651" s="3" t="s">
        <v>5425</v>
      </c>
      <c r="E1651" s="3">
        <v>8</v>
      </c>
      <c r="F1651" s="11">
        <v>6</v>
      </c>
      <c r="G1651" s="3">
        <v>0</v>
      </c>
      <c r="H1651" s="3">
        <v>9</v>
      </c>
      <c r="I1651" s="3">
        <v>0</v>
      </c>
      <c r="J1651" s="3">
        <v>0</v>
      </c>
      <c r="K1651" s="3">
        <v>0</v>
      </c>
      <c r="L1651" s="3">
        <v>9</v>
      </c>
      <c r="M1651" s="3" t="s">
        <v>5355</v>
      </c>
    </row>
    <row r="1652" spans="1:14" hidden="1">
      <c r="A1652" s="27"/>
      <c r="B1652" s="9">
        <v>46232</v>
      </c>
      <c r="C1652" s="3" t="s">
        <v>2975</v>
      </c>
      <c r="D1652" s="3" t="s">
        <v>5354</v>
      </c>
      <c r="E1652" s="3">
        <v>13</v>
      </c>
      <c r="F1652" s="11">
        <v>13</v>
      </c>
      <c r="G1652" s="3">
        <v>0</v>
      </c>
      <c r="H1652" s="3">
        <v>52</v>
      </c>
      <c r="I1652" s="3">
        <v>0</v>
      </c>
      <c r="J1652" s="3">
        <v>0</v>
      </c>
      <c r="K1652" s="3">
        <v>0</v>
      </c>
      <c r="L1652" s="3">
        <v>52</v>
      </c>
      <c r="M1652" s="3" t="s">
        <v>5355</v>
      </c>
      <c r="N1652" s="3" t="s">
        <v>5355</v>
      </c>
    </row>
    <row r="1653" spans="1:14" hidden="1">
      <c r="A1653" s="27"/>
      <c r="B1653" s="9">
        <v>46233</v>
      </c>
      <c r="C1653" s="3" t="s">
        <v>627</v>
      </c>
      <c r="D1653" s="3" t="s">
        <v>5359</v>
      </c>
      <c r="E1653" s="3">
        <v>12</v>
      </c>
      <c r="F1653" s="11">
        <v>1</v>
      </c>
      <c r="G1653" s="3">
        <v>0</v>
      </c>
      <c r="H1653" s="3">
        <v>2</v>
      </c>
      <c r="I1653" s="3">
        <v>0</v>
      </c>
      <c r="J1653" s="3">
        <v>0</v>
      </c>
      <c r="K1653" s="3">
        <v>0</v>
      </c>
      <c r="L1653" s="3">
        <v>2</v>
      </c>
      <c r="M1653" s="3" t="s">
        <v>5372</v>
      </c>
      <c r="N1653" s="13" t="s">
        <v>5373</v>
      </c>
    </row>
    <row r="1654" spans="1:14" hidden="1">
      <c r="A1654" s="27"/>
      <c r="B1654" s="9">
        <v>46233</v>
      </c>
      <c r="C1654" s="3" t="s">
        <v>627</v>
      </c>
      <c r="D1654" s="3" t="s">
        <v>5360</v>
      </c>
      <c r="E1654" s="3">
        <v>11</v>
      </c>
      <c r="F1654" s="11">
        <v>3</v>
      </c>
      <c r="G1654" s="3">
        <v>0</v>
      </c>
      <c r="H1654" s="3">
        <v>5</v>
      </c>
      <c r="I1654" s="3">
        <v>0</v>
      </c>
      <c r="J1654" s="3">
        <v>0</v>
      </c>
      <c r="K1654" s="3">
        <v>0</v>
      </c>
      <c r="L1654" s="3">
        <v>5</v>
      </c>
      <c r="M1654" s="3" t="s">
        <v>5372</v>
      </c>
      <c r="N1654" s="13" t="s">
        <v>5374</v>
      </c>
    </row>
    <row r="1655" spans="1:14" hidden="1">
      <c r="A1655" s="27"/>
      <c r="B1655" s="9">
        <v>46233</v>
      </c>
      <c r="C1655" s="3" t="s">
        <v>2975</v>
      </c>
      <c r="D1655" s="3" t="s">
        <v>5361</v>
      </c>
      <c r="E1655" s="3">
        <v>13</v>
      </c>
      <c r="F1655" s="11">
        <v>0</v>
      </c>
      <c r="G1655" s="11">
        <v>0</v>
      </c>
      <c r="H1655" s="11">
        <v>0</v>
      </c>
      <c r="I1655" s="11">
        <v>0</v>
      </c>
      <c r="J1655" s="11">
        <v>0</v>
      </c>
      <c r="K1655" s="11">
        <v>0</v>
      </c>
      <c r="L1655" s="11">
        <v>0</v>
      </c>
      <c r="M1655" s="3"/>
    </row>
    <row r="1656" spans="1:14" hidden="1">
      <c r="A1656" s="27"/>
      <c r="B1656" s="9">
        <v>46233</v>
      </c>
      <c r="C1656" s="3" t="s">
        <v>2975</v>
      </c>
      <c r="D1656" s="3" t="s">
        <v>5362</v>
      </c>
      <c r="E1656" s="3">
        <v>13</v>
      </c>
      <c r="F1656" s="11">
        <v>0</v>
      </c>
      <c r="G1656" s="11">
        <v>0</v>
      </c>
      <c r="H1656" s="11">
        <v>0</v>
      </c>
      <c r="I1656" s="11">
        <v>0</v>
      </c>
      <c r="J1656" s="11">
        <v>0</v>
      </c>
      <c r="K1656" s="11">
        <v>0</v>
      </c>
      <c r="L1656" s="11">
        <v>0</v>
      </c>
      <c r="M1656" s="3"/>
    </row>
    <row r="1657" spans="1:14" hidden="1">
      <c r="A1657" s="27"/>
      <c r="B1657" s="9">
        <v>46233</v>
      </c>
      <c r="C1657" s="3" t="s">
        <v>2975</v>
      </c>
      <c r="D1657" s="3" t="s">
        <v>5363</v>
      </c>
      <c r="E1657" s="3">
        <v>1</v>
      </c>
      <c r="F1657" s="11">
        <v>0</v>
      </c>
      <c r="G1657" s="3">
        <v>0</v>
      </c>
      <c r="H1657" s="3">
        <v>2</v>
      </c>
      <c r="I1657" s="3">
        <v>0</v>
      </c>
      <c r="J1657" s="3">
        <v>0</v>
      </c>
      <c r="K1657" s="3">
        <v>0</v>
      </c>
      <c r="L1657" s="3">
        <v>2</v>
      </c>
      <c r="M1657" s="3" t="s">
        <v>5372</v>
      </c>
    </row>
    <row r="1658" spans="1:14" hidden="1">
      <c r="A1658" s="27"/>
      <c r="B1658" s="9">
        <v>46233</v>
      </c>
      <c r="C1658" s="3" t="s">
        <v>2975</v>
      </c>
      <c r="D1658" s="3" t="s">
        <v>5364</v>
      </c>
      <c r="E1658" s="3">
        <v>13</v>
      </c>
      <c r="F1658" s="78">
        <v>0</v>
      </c>
      <c r="G1658" s="3">
        <v>0</v>
      </c>
      <c r="H1658" s="3">
        <v>0</v>
      </c>
      <c r="I1658" s="3">
        <v>0</v>
      </c>
      <c r="J1658" s="3">
        <v>0</v>
      </c>
      <c r="K1658" s="3">
        <v>0</v>
      </c>
      <c r="L1658" s="3">
        <v>0</v>
      </c>
      <c r="M1658" s="3"/>
    </row>
    <row r="1659" spans="1:14" hidden="1">
      <c r="A1659" s="27"/>
      <c r="B1659" s="9">
        <v>46233</v>
      </c>
      <c r="C1659" s="3" t="s">
        <v>2975</v>
      </c>
      <c r="D1659" s="3" t="s">
        <v>5365</v>
      </c>
      <c r="E1659" s="3">
        <v>13</v>
      </c>
      <c r="F1659" s="11">
        <v>0</v>
      </c>
      <c r="G1659" s="11">
        <v>0</v>
      </c>
      <c r="H1659" s="11">
        <v>0</v>
      </c>
      <c r="I1659" s="11">
        <v>0</v>
      </c>
      <c r="J1659" s="11">
        <v>0</v>
      </c>
      <c r="K1659" s="11">
        <v>0</v>
      </c>
      <c r="L1659" s="11">
        <v>0</v>
      </c>
      <c r="M1659" s="3"/>
    </row>
    <row r="1660" spans="1:14" hidden="1">
      <c r="A1660" s="27"/>
      <c r="B1660" s="9">
        <v>46233</v>
      </c>
      <c r="C1660" s="3" t="s">
        <v>627</v>
      </c>
      <c r="D1660" s="3" t="s">
        <v>5366</v>
      </c>
      <c r="E1660" s="3">
        <v>2</v>
      </c>
      <c r="F1660" s="11">
        <v>0</v>
      </c>
      <c r="G1660" s="11">
        <v>0</v>
      </c>
      <c r="H1660" s="11">
        <v>0</v>
      </c>
      <c r="I1660" s="11">
        <v>0</v>
      </c>
      <c r="J1660" s="11">
        <v>0</v>
      </c>
      <c r="K1660" s="11">
        <v>0</v>
      </c>
      <c r="L1660" s="11">
        <v>0</v>
      </c>
      <c r="M1660" s="3"/>
    </row>
    <row r="1661" spans="1:14" hidden="1">
      <c r="A1661" s="27"/>
      <c r="B1661" s="9">
        <v>46233</v>
      </c>
      <c r="C1661" s="3" t="s">
        <v>627</v>
      </c>
      <c r="D1661" s="3" t="s">
        <v>5367</v>
      </c>
      <c r="E1661" s="3">
        <v>1</v>
      </c>
      <c r="F1661" s="11">
        <v>0</v>
      </c>
      <c r="G1661" s="11">
        <v>0</v>
      </c>
      <c r="H1661" s="11">
        <v>0</v>
      </c>
      <c r="I1661" s="11">
        <v>0</v>
      </c>
      <c r="J1661" s="11">
        <v>0</v>
      </c>
      <c r="K1661" s="11">
        <v>0</v>
      </c>
      <c r="L1661" s="11">
        <v>0</v>
      </c>
      <c r="M1661" s="3"/>
    </row>
    <row r="1662" spans="1:14" hidden="1">
      <c r="A1662" s="27"/>
      <c r="B1662" s="9">
        <v>46233</v>
      </c>
      <c r="C1662" s="3" t="s">
        <v>627</v>
      </c>
      <c r="D1662" s="3" t="s">
        <v>5376</v>
      </c>
      <c r="E1662" s="3">
        <v>7</v>
      </c>
      <c r="F1662" s="11">
        <v>1</v>
      </c>
      <c r="G1662" s="3">
        <v>0</v>
      </c>
      <c r="H1662" s="3">
        <v>1</v>
      </c>
      <c r="I1662" s="3">
        <v>0</v>
      </c>
      <c r="J1662" s="3">
        <v>0</v>
      </c>
      <c r="K1662" s="3">
        <v>0</v>
      </c>
      <c r="L1662" s="3">
        <v>1</v>
      </c>
      <c r="M1662" s="3" t="s">
        <v>5372</v>
      </c>
      <c r="N1662" s="13" t="s">
        <v>5373</v>
      </c>
    </row>
    <row r="1663" spans="1:14" hidden="1">
      <c r="A1663" s="27"/>
      <c r="B1663" s="9">
        <v>46233</v>
      </c>
      <c r="C1663" s="3" t="s">
        <v>2975</v>
      </c>
      <c r="D1663" s="3" t="s">
        <v>5273</v>
      </c>
      <c r="E1663" s="3">
        <v>6</v>
      </c>
      <c r="F1663" s="11">
        <v>6</v>
      </c>
      <c r="G1663" s="3">
        <v>0</v>
      </c>
      <c r="H1663" s="3">
        <v>0</v>
      </c>
      <c r="I1663" s="3">
        <v>0</v>
      </c>
      <c r="J1663" s="3">
        <v>0</v>
      </c>
      <c r="K1663" s="3">
        <v>0</v>
      </c>
      <c r="L1663" s="3">
        <v>0</v>
      </c>
      <c r="M1663" s="3"/>
    </row>
    <row r="1664" spans="1:14" hidden="1">
      <c r="A1664" s="27"/>
      <c r="B1664" s="9">
        <v>46233</v>
      </c>
      <c r="C1664" s="3" t="s">
        <v>2975</v>
      </c>
      <c r="D1664" s="3" t="s">
        <v>5377</v>
      </c>
      <c r="E1664" s="3">
        <v>3</v>
      </c>
      <c r="F1664" s="11">
        <v>2</v>
      </c>
      <c r="G1664" s="3">
        <v>0</v>
      </c>
      <c r="H1664" s="3">
        <v>3</v>
      </c>
      <c r="I1664" s="3">
        <v>0</v>
      </c>
      <c r="J1664" s="3">
        <v>0</v>
      </c>
      <c r="K1664" s="3">
        <v>0</v>
      </c>
      <c r="L1664" s="3">
        <v>3</v>
      </c>
      <c r="M1664" s="3" t="s">
        <v>5372</v>
      </c>
      <c r="N1664" s="13" t="s">
        <v>5372</v>
      </c>
    </row>
    <row r="1665" spans="1:15" hidden="1">
      <c r="A1665" s="27"/>
      <c r="B1665" s="9">
        <v>46233</v>
      </c>
      <c r="C1665" s="3" t="s">
        <v>2975</v>
      </c>
      <c r="D1665" s="3" t="s">
        <v>5368</v>
      </c>
      <c r="E1665" s="3">
        <v>13</v>
      </c>
      <c r="F1665" s="11">
        <v>13</v>
      </c>
      <c r="G1665" s="3">
        <v>0</v>
      </c>
      <c r="H1665" s="3">
        <v>0</v>
      </c>
      <c r="I1665" s="3">
        <v>0</v>
      </c>
      <c r="J1665" s="3">
        <v>0</v>
      </c>
      <c r="K1665" s="3">
        <v>0</v>
      </c>
      <c r="L1665" s="3">
        <v>0</v>
      </c>
      <c r="M1665" s="3"/>
    </row>
    <row r="1666" spans="1:15" hidden="1">
      <c r="A1666" s="27"/>
      <c r="B1666" s="9">
        <v>46233</v>
      </c>
      <c r="C1666" s="3" t="s">
        <v>5378</v>
      </c>
      <c r="D1666" s="3" t="s">
        <v>5369</v>
      </c>
      <c r="E1666" s="3">
        <v>2</v>
      </c>
      <c r="F1666" s="11">
        <v>2</v>
      </c>
      <c r="G1666" s="3">
        <v>0</v>
      </c>
      <c r="H1666" s="3">
        <v>2</v>
      </c>
      <c r="I1666" s="3">
        <v>0</v>
      </c>
      <c r="J1666" s="3">
        <v>0</v>
      </c>
      <c r="K1666" s="3">
        <v>0</v>
      </c>
      <c r="L1666" s="3">
        <v>2</v>
      </c>
      <c r="M1666" s="3" t="s">
        <v>5373</v>
      </c>
    </row>
    <row r="1667" spans="1:15" hidden="1">
      <c r="A1667" s="27"/>
      <c r="B1667" s="9">
        <v>46233</v>
      </c>
      <c r="C1667" s="3" t="s">
        <v>627</v>
      </c>
      <c r="D1667" s="3" t="s">
        <v>5370</v>
      </c>
      <c r="E1667" s="3">
        <v>2</v>
      </c>
      <c r="F1667" s="11">
        <v>2</v>
      </c>
      <c r="G1667" s="3">
        <v>0</v>
      </c>
      <c r="H1667" s="3">
        <v>3</v>
      </c>
      <c r="I1667" s="3">
        <v>0</v>
      </c>
      <c r="J1667" s="3">
        <v>0</v>
      </c>
      <c r="K1667" s="3">
        <v>0</v>
      </c>
      <c r="L1667" s="3">
        <v>3</v>
      </c>
      <c r="M1667" s="3" t="s">
        <v>5373</v>
      </c>
    </row>
    <row r="1668" spans="1:15" hidden="1">
      <c r="A1668" s="27"/>
      <c r="B1668" s="9">
        <v>46234</v>
      </c>
      <c r="C1668" s="3" t="s">
        <v>2381</v>
      </c>
      <c r="D1668" s="3" t="s">
        <v>5244</v>
      </c>
      <c r="E1668" s="3">
        <v>1</v>
      </c>
      <c r="F1668" s="3">
        <v>0</v>
      </c>
      <c r="G1668" s="3">
        <v>0</v>
      </c>
      <c r="H1668" s="3">
        <v>0</v>
      </c>
      <c r="I1668" s="3">
        <v>0</v>
      </c>
      <c r="J1668" s="3">
        <v>0</v>
      </c>
      <c r="K1668" s="3">
        <v>0</v>
      </c>
      <c r="L1668" s="3">
        <v>0</v>
      </c>
      <c r="M1668" s="3"/>
    </row>
    <row r="1669" spans="1:15" hidden="1">
      <c r="A1669" s="27"/>
      <c r="B1669" s="9">
        <v>46234</v>
      </c>
      <c r="C1669" s="3" t="s">
        <v>2975</v>
      </c>
      <c r="D1669" s="3" t="s">
        <v>5179</v>
      </c>
      <c r="E1669" s="3">
        <v>1</v>
      </c>
      <c r="F1669" s="78">
        <v>0</v>
      </c>
      <c r="G1669" s="3">
        <v>0</v>
      </c>
      <c r="H1669" s="3">
        <v>0</v>
      </c>
      <c r="I1669" s="3">
        <v>0</v>
      </c>
      <c r="J1669" s="3">
        <v>0</v>
      </c>
      <c r="K1669" s="3">
        <v>0</v>
      </c>
      <c r="L1669" s="3">
        <v>0</v>
      </c>
      <c r="M1669" s="3"/>
    </row>
    <row r="1670" spans="1:15" hidden="1">
      <c r="A1670" s="27"/>
      <c r="B1670" s="9">
        <v>46234</v>
      </c>
      <c r="C1670" s="3" t="s">
        <v>2975</v>
      </c>
      <c r="D1670" s="3" t="s">
        <v>5385</v>
      </c>
      <c r="E1670" s="3">
        <v>13</v>
      </c>
      <c r="F1670" s="78">
        <v>0</v>
      </c>
      <c r="G1670" s="3">
        <v>0</v>
      </c>
      <c r="H1670" s="3">
        <v>0</v>
      </c>
      <c r="I1670" s="3">
        <v>0</v>
      </c>
      <c r="J1670" s="3">
        <v>0</v>
      </c>
      <c r="K1670" s="3">
        <v>0</v>
      </c>
      <c r="L1670" s="3">
        <v>0</v>
      </c>
      <c r="M1670" s="3"/>
    </row>
    <row r="1671" spans="1:15" hidden="1">
      <c r="A1671" s="27"/>
      <c r="B1671" s="9">
        <v>46234</v>
      </c>
      <c r="C1671" s="3" t="s">
        <v>2975</v>
      </c>
      <c r="D1671" s="3" t="s">
        <v>5386</v>
      </c>
      <c r="E1671" s="3">
        <v>13</v>
      </c>
      <c r="F1671" s="78">
        <v>0</v>
      </c>
      <c r="G1671" s="3">
        <v>0</v>
      </c>
      <c r="H1671" s="3">
        <v>0</v>
      </c>
      <c r="I1671" s="3">
        <v>0</v>
      </c>
      <c r="J1671" s="3">
        <v>0</v>
      </c>
      <c r="K1671" s="3">
        <v>0</v>
      </c>
      <c r="L1671" s="3">
        <v>0</v>
      </c>
      <c r="M1671" s="3"/>
    </row>
    <row r="1672" spans="1:15" hidden="1">
      <c r="A1672" s="27"/>
      <c r="B1672" s="9">
        <v>46234</v>
      </c>
      <c r="C1672" s="3" t="s">
        <v>2975</v>
      </c>
      <c r="D1672" s="3" t="s">
        <v>5387</v>
      </c>
      <c r="E1672" s="3">
        <v>5</v>
      </c>
      <c r="F1672" s="78">
        <v>0</v>
      </c>
      <c r="G1672" s="3">
        <v>0</v>
      </c>
      <c r="H1672" s="3">
        <v>0</v>
      </c>
      <c r="I1672" s="3">
        <v>0</v>
      </c>
      <c r="J1672" s="3">
        <v>0</v>
      </c>
      <c r="K1672" s="3">
        <v>0</v>
      </c>
      <c r="L1672" s="3">
        <v>0</v>
      </c>
      <c r="M1672" s="3"/>
    </row>
    <row r="1673" spans="1:15" hidden="1">
      <c r="A1673" s="27"/>
      <c r="B1673" s="9">
        <v>46234</v>
      </c>
      <c r="C1673" s="3" t="s">
        <v>2975</v>
      </c>
      <c r="D1673" s="3" t="s">
        <v>5388</v>
      </c>
      <c r="E1673" s="3">
        <v>8</v>
      </c>
      <c r="F1673" s="78">
        <v>0</v>
      </c>
      <c r="G1673" s="3">
        <v>0</v>
      </c>
      <c r="H1673" s="3">
        <v>0</v>
      </c>
      <c r="I1673" s="3">
        <v>0</v>
      </c>
      <c r="J1673" s="3">
        <v>0</v>
      </c>
      <c r="K1673" s="3">
        <v>0</v>
      </c>
      <c r="L1673" s="3">
        <v>0</v>
      </c>
      <c r="M1673" s="3"/>
    </row>
    <row r="1674" spans="1:15" hidden="1">
      <c r="A1674" s="27"/>
      <c r="B1674" s="9">
        <v>46234</v>
      </c>
      <c r="C1674" s="3" t="s">
        <v>2975</v>
      </c>
      <c r="D1674" s="3" t="s">
        <v>5389</v>
      </c>
      <c r="E1674" s="3">
        <v>13</v>
      </c>
      <c r="F1674" s="78">
        <v>0</v>
      </c>
      <c r="G1674" s="3">
        <v>0</v>
      </c>
      <c r="H1674" s="3">
        <v>0</v>
      </c>
      <c r="I1674" s="3">
        <v>0</v>
      </c>
      <c r="J1674" s="3">
        <v>0</v>
      </c>
      <c r="K1674" s="3">
        <v>0</v>
      </c>
      <c r="L1674" s="3">
        <v>0</v>
      </c>
      <c r="M1674" s="3"/>
    </row>
    <row r="1675" spans="1:15" hidden="1">
      <c r="A1675" s="27"/>
      <c r="B1675" s="9">
        <v>46234</v>
      </c>
      <c r="C1675" s="3" t="s">
        <v>2975</v>
      </c>
      <c r="D1675" s="3" t="s">
        <v>5384</v>
      </c>
      <c r="E1675" s="3">
        <v>7</v>
      </c>
      <c r="F1675" s="78">
        <v>0</v>
      </c>
      <c r="G1675" s="3">
        <v>0</v>
      </c>
      <c r="H1675" s="3">
        <v>0</v>
      </c>
      <c r="I1675" s="3">
        <v>0</v>
      </c>
      <c r="J1675" s="3">
        <v>0</v>
      </c>
      <c r="K1675" s="3">
        <v>0</v>
      </c>
      <c r="L1675" s="3">
        <v>0</v>
      </c>
      <c r="M1675" s="3"/>
    </row>
    <row r="1676" spans="1:15" hidden="1">
      <c r="A1676" s="27"/>
      <c r="B1676" s="9">
        <v>46234</v>
      </c>
      <c r="C1676" s="3" t="s">
        <v>2975</v>
      </c>
      <c r="D1676" s="3" t="s">
        <v>5390</v>
      </c>
      <c r="E1676" s="3">
        <v>11</v>
      </c>
      <c r="F1676" s="78">
        <v>0</v>
      </c>
      <c r="G1676" s="3">
        <v>0</v>
      </c>
      <c r="H1676" s="3">
        <v>0</v>
      </c>
      <c r="I1676" s="3">
        <v>0</v>
      </c>
      <c r="J1676" s="3">
        <v>0</v>
      </c>
      <c r="K1676" s="3">
        <v>0</v>
      </c>
      <c r="L1676" s="3">
        <v>0</v>
      </c>
      <c r="M1676" s="3"/>
    </row>
    <row r="1677" spans="1:15" hidden="1">
      <c r="A1677" s="27"/>
      <c r="B1677" s="9">
        <v>46234</v>
      </c>
      <c r="C1677" s="3" t="s">
        <v>627</v>
      </c>
      <c r="D1677" s="3" t="s">
        <v>5391</v>
      </c>
      <c r="E1677" s="3">
        <v>2</v>
      </c>
      <c r="F1677" s="3">
        <v>0</v>
      </c>
      <c r="G1677" s="3">
        <v>0</v>
      </c>
      <c r="H1677" s="3">
        <v>0</v>
      </c>
      <c r="I1677" s="3">
        <v>0</v>
      </c>
      <c r="J1677" s="3">
        <v>0</v>
      </c>
      <c r="K1677" s="3">
        <v>0</v>
      </c>
      <c r="L1677" s="3">
        <v>0</v>
      </c>
      <c r="M1677" s="3"/>
    </row>
    <row r="1678" spans="1:15" hidden="1">
      <c r="A1678" s="27"/>
      <c r="B1678" s="9">
        <v>46234</v>
      </c>
      <c r="C1678" s="3" t="s">
        <v>627</v>
      </c>
      <c r="D1678" s="3" t="s">
        <v>5392</v>
      </c>
      <c r="E1678" s="3">
        <v>6</v>
      </c>
      <c r="F1678" s="11">
        <v>0</v>
      </c>
      <c r="G1678" s="3">
        <v>0</v>
      </c>
      <c r="H1678" s="3">
        <v>1</v>
      </c>
      <c r="I1678" s="3">
        <v>0</v>
      </c>
      <c r="J1678" s="3">
        <v>0</v>
      </c>
      <c r="K1678" s="3">
        <v>0</v>
      </c>
      <c r="L1678" s="3">
        <v>1</v>
      </c>
      <c r="M1678" s="1" t="s">
        <v>5426</v>
      </c>
      <c r="O1678" s="3"/>
    </row>
    <row r="1679" spans="1:15" hidden="1">
      <c r="A1679" s="27"/>
      <c r="B1679" s="9">
        <v>46234</v>
      </c>
      <c r="C1679" s="3" t="s">
        <v>2960</v>
      </c>
      <c r="D1679" s="3" t="s">
        <v>5393</v>
      </c>
      <c r="E1679" s="3">
        <v>2</v>
      </c>
      <c r="F1679" s="3">
        <v>0</v>
      </c>
      <c r="G1679" s="3">
        <v>0</v>
      </c>
      <c r="H1679" s="3">
        <v>0</v>
      </c>
      <c r="I1679" s="3">
        <v>0</v>
      </c>
      <c r="J1679" s="3">
        <v>0</v>
      </c>
      <c r="K1679" s="3">
        <v>0</v>
      </c>
      <c r="L1679" s="3">
        <v>0</v>
      </c>
      <c r="M1679" s="3"/>
    </row>
    <row r="1680" spans="1:15" hidden="1">
      <c r="A1680" s="27"/>
      <c r="B1680" s="9">
        <v>46234</v>
      </c>
      <c r="C1680" s="3" t="s">
        <v>627</v>
      </c>
      <c r="D1680" s="3" t="s">
        <v>5370</v>
      </c>
      <c r="E1680" s="3">
        <v>2</v>
      </c>
      <c r="F1680" s="11">
        <v>2</v>
      </c>
      <c r="G1680" s="3">
        <v>0</v>
      </c>
      <c r="H1680" s="3">
        <v>2</v>
      </c>
      <c r="I1680" s="3">
        <v>0</v>
      </c>
      <c r="J1680" s="3">
        <v>0</v>
      </c>
      <c r="K1680" s="3">
        <v>0</v>
      </c>
      <c r="L1680" s="3">
        <v>2</v>
      </c>
      <c r="M1680" s="3" t="s">
        <v>5442</v>
      </c>
    </row>
    <row r="1681" spans="1:16" hidden="1">
      <c r="A1681" s="27"/>
      <c r="B1681" s="9">
        <v>46234</v>
      </c>
      <c r="C1681" s="3" t="s">
        <v>2975</v>
      </c>
      <c r="D1681" s="3" t="s">
        <v>5409</v>
      </c>
      <c r="E1681" s="3">
        <v>1</v>
      </c>
      <c r="F1681" s="11">
        <v>1</v>
      </c>
      <c r="G1681" s="3">
        <v>0</v>
      </c>
      <c r="H1681" s="3">
        <v>1</v>
      </c>
      <c r="I1681" s="3">
        <v>0</v>
      </c>
      <c r="J1681" s="3">
        <v>0</v>
      </c>
      <c r="K1681" s="3">
        <v>0</v>
      </c>
      <c r="L1681" s="3">
        <v>1</v>
      </c>
      <c r="M1681" s="3" t="s">
        <v>5439</v>
      </c>
    </row>
    <row r="1682" spans="1:16" hidden="1">
      <c r="A1682" s="27"/>
      <c r="B1682" s="9">
        <v>46234</v>
      </c>
      <c r="C1682" s="3" t="s">
        <v>627</v>
      </c>
      <c r="D1682" s="3" t="s">
        <v>5410</v>
      </c>
      <c r="E1682" s="3">
        <v>1</v>
      </c>
      <c r="F1682" s="11">
        <v>1</v>
      </c>
      <c r="G1682" s="3">
        <v>0</v>
      </c>
      <c r="H1682" s="3">
        <v>2</v>
      </c>
      <c r="I1682" s="3">
        <v>0</v>
      </c>
      <c r="J1682" s="3">
        <v>0</v>
      </c>
      <c r="K1682" s="3">
        <v>0</v>
      </c>
      <c r="L1682" s="3">
        <v>2</v>
      </c>
      <c r="M1682" s="3" t="s">
        <v>5439</v>
      </c>
    </row>
    <row r="1683" spans="1:16" hidden="1">
      <c r="A1683" s="27"/>
      <c r="B1683" s="9">
        <v>46234</v>
      </c>
      <c r="C1683" s="3" t="s">
        <v>627</v>
      </c>
      <c r="D1683" s="3" t="s">
        <v>5411</v>
      </c>
      <c r="E1683" s="3">
        <v>6</v>
      </c>
      <c r="F1683" s="11">
        <v>6</v>
      </c>
      <c r="G1683" s="3">
        <v>0</v>
      </c>
      <c r="H1683" s="3">
        <v>28</v>
      </c>
      <c r="I1683" s="3">
        <v>0</v>
      </c>
      <c r="J1683" s="3">
        <v>0</v>
      </c>
      <c r="K1683" s="3">
        <v>0</v>
      </c>
      <c r="L1683" s="3">
        <v>28</v>
      </c>
      <c r="M1683" s="3" t="s">
        <v>5439</v>
      </c>
      <c r="N1683" s="13" t="s">
        <v>5439</v>
      </c>
      <c r="O1683" s="13" t="s">
        <v>5439</v>
      </c>
      <c r="P1683" s="13" t="s">
        <v>5439</v>
      </c>
    </row>
    <row r="1684" spans="1:16" hidden="1">
      <c r="A1684" s="27"/>
      <c r="B1684" s="9">
        <v>46234</v>
      </c>
      <c r="C1684" s="3" t="s">
        <v>5424</v>
      </c>
      <c r="D1684" s="3" t="s">
        <v>5405</v>
      </c>
      <c r="E1684" s="3">
        <v>2</v>
      </c>
      <c r="F1684" s="11">
        <v>2</v>
      </c>
      <c r="G1684" s="3">
        <v>0</v>
      </c>
      <c r="H1684" s="3">
        <v>5</v>
      </c>
      <c r="I1684" s="3">
        <v>0</v>
      </c>
      <c r="J1684" s="3">
        <v>0</v>
      </c>
      <c r="K1684" s="3">
        <v>0</v>
      </c>
      <c r="L1684" s="3">
        <v>5</v>
      </c>
      <c r="M1684" s="3" t="s">
        <v>5439</v>
      </c>
    </row>
    <row r="1685" spans="1:16" hidden="1">
      <c r="A1685" s="27"/>
      <c r="B1685" s="9">
        <v>46234</v>
      </c>
      <c r="C1685" s="3" t="s">
        <v>627</v>
      </c>
      <c r="D1685" s="3" t="s">
        <v>5412</v>
      </c>
      <c r="E1685" s="3">
        <v>2</v>
      </c>
      <c r="F1685" s="11">
        <v>2</v>
      </c>
      <c r="G1685" s="3">
        <v>0</v>
      </c>
      <c r="H1685" s="3">
        <v>3</v>
      </c>
      <c r="I1685" s="3">
        <v>0</v>
      </c>
      <c r="J1685" s="3">
        <v>0</v>
      </c>
      <c r="K1685" s="3">
        <v>0</v>
      </c>
      <c r="L1685" s="3">
        <v>3</v>
      </c>
      <c r="M1685" s="3" t="s">
        <v>5443</v>
      </c>
    </row>
    <row r="1686" spans="1:16" hidden="1">
      <c r="A1686" s="27"/>
      <c r="B1686" s="9">
        <v>46234</v>
      </c>
      <c r="C1686" s="3" t="s">
        <v>627</v>
      </c>
      <c r="D1686" s="3" t="s">
        <v>5242</v>
      </c>
      <c r="E1686" s="3">
        <v>1</v>
      </c>
      <c r="F1686" s="11">
        <v>1</v>
      </c>
      <c r="G1686" s="3">
        <v>0</v>
      </c>
      <c r="H1686" s="3">
        <v>0</v>
      </c>
      <c r="I1686" s="3">
        <v>0</v>
      </c>
      <c r="J1686" s="3">
        <v>0</v>
      </c>
      <c r="K1686" s="3">
        <v>0</v>
      </c>
      <c r="L1686" s="3">
        <v>0</v>
      </c>
      <c r="M1686" s="3"/>
    </row>
    <row r="1687" spans="1:16" hidden="1">
      <c r="A1687" s="27"/>
      <c r="B1687" s="9">
        <v>46235</v>
      </c>
      <c r="C1687" s="3" t="s">
        <v>2381</v>
      </c>
      <c r="D1687" s="3" t="s">
        <v>4872</v>
      </c>
      <c r="E1687" s="3">
        <v>4</v>
      </c>
      <c r="F1687" s="3">
        <v>0</v>
      </c>
      <c r="G1687" s="3">
        <v>0</v>
      </c>
      <c r="H1687" s="3">
        <v>0</v>
      </c>
      <c r="I1687" s="3">
        <v>0</v>
      </c>
      <c r="J1687" s="3">
        <v>0</v>
      </c>
      <c r="K1687" s="3">
        <v>0</v>
      </c>
      <c r="L1687" s="3">
        <v>0</v>
      </c>
      <c r="M1687" s="3"/>
    </row>
    <row r="1688" spans="1:16" hidden="1">
      <c r="A1688" s="27"/>
      <c r="B1688" s="9">
        <v>46235</v>
      </c>
      <c r="C1688" s="3" t="s">
        <v>2975</v>
      </c>
      <c r="D1688" s="3" t="s">
        <v>5438</v>
      </c>
      <c r="E1688" s="3">
        <v>13</v>
      </c>
      <c r="F1688" s="11">
        <v>0</v>
      </c>
      <c r="G1688" s="11">
        <v>0</v>
      </c>
      <c r="H1688" s="11">
        <v>0</v>
      </c>
      <c r="I1688" s="11">
        <v>0</v>
      </c>
      <c r="J1688" s="11">
        <v>0</v>
      </c>
      <c r="K1688" s="11">
        <v>0</v>
      </c>
      <c r="L1688" s="11">
        <v>0</v>
      </c>
      <c r="M1688" s="3"/>
    </row>
    <row r="1689" spans="1:16" hidden="1">
      <c r="A1689" s="27"/>
      <c r="B1689" s="9">
        <v>46235</v>
      </c>
      <c r="C1689" s="3" t="s">
        <v>2975</v>
      </c>
      <c r="D1689" s="3" t="s">
        <v>5394</v>
      </c>
      <c r="E1689" s="66">
        <v>13</v>
      </c>
      <c r="F1689" s="11">
        <v>0</v>
      </c>
      <c r="G1689" s="11">
        <v>0</v>
      </c>
      <c r="H1689" s="11">
        <v>0</v>
      </c>
      <c r="I1689" s="11">
        <v>0</v>
      </c>
      <c r="J1689" s="11">
        <v>0</v>
      </c>
      <c r="K1689" s="11">
        <v>0</v>
      </c>
      <c r="L1689" s="11">
        <v>0</v>
      </c>
      <c r="M1689" s="3"/>
    </row>
    <row r="1690" spans="1:16" hidden="1">
      <c r="A1690" s="27"/>
      <c r="B1690" s="9">
        <v>46235</v>
      </c>
      <c r="C1690" s="3" t="s">
        <v>2381</v>
      </c>
      <c r="D1690" s="3" t="s">
        <v>5230</v>
      </c>
      <c r="E1690" s="66">
        <v>1</v>
      </c>
      <c r="F1690" s="11">
        <v>0</v>
      </c>
      <c r="G1690" s="11">
        <v>0</v>
      </c>
      <c r="H1690" s="11">
        <v>0</v>
      </c>
      <c r="I1690" s="11">
        <v>0</v>
      </c>
      <c r="J1690" s="11">
        <v>0</v>
      </c>
      <c r="K1690" s="11">
        <v>0</v>
      </c>
      <c r="L1690" s="11">
        <v>0</v>
      </c>
      <c r="M1690" s="3"/>
    </row>
    <row r="1691" spans="1:16" hidden="1">
      <c r="A1691" s="27"/>
      <c r="B1691" s="9">
        <v>46235</v>
      </c>
      <c r="C1691" s="66" t="s">
        <v>627</v>
      </c>
      <c r="D1691" s="66" t="s">
        <v>5395</v>
      </c>
      <c r="E1691" s="66">
        <v>1</v>
      </c>
      <c r="F1691" s="11">
        <v>0</v>
      </c>
      <c r="G1691" s="11">
        <v>0</v>
      </c>
      <c r="H1691" s="11">
        <v>0</v>
      </c>
      <c r="I1691" s="11">
        <v>0</v>
      </c>
      <c r="J1691" s="11">
        <v>0</v>
      </c>
      <c r="K1691" s="11">
        <v>0</v>
      </c>
      <c r="L1691" s="11">
        <v>0</v>
      </c>
      <c r="M1691" s="66"/>
      <c r="N1691" s="66"/>
      <c r="O1691" s="66"/>
      <c r="P1691" s="66"/>
    </row>
    <row r="1692" spans="1:16" hidden="1">
      <c r="A1692" s="27"/>
      <c r="B1692" s="9">
        <v>46235</v>
      </c>
      <c r="C1692" s="66" t="s">
        <v>627</v>
      </c>
      <c r="D1692" s="66" t="s">
        <v>5396</v>
      </c>
      <c r="E1692" s="66">
        <v>2</v>
      </c>
      <c r="F1692" s="11">
        <v>0</v>
      </c>
      <c r="G1692" s="11">
        <v>0</v>
      </c>
      <c r="H1692" s="11">
        <v>0</v>
      </c>
      <c r="I1692" s="11">
        <v>0</v>
      </c>
      <c r="J1692" s="11">
        <v>0</v>
      </c>
      <c r="K1692" s="11">
        <v>0</v>
      </c>
      <c r="L1692" s="11">
        <v>0</v>
      </c>
      <c r="M1692" s="66"/>
      <c r="N1692" s="66"/>
      <c r="O1692" s="66"/>
      <c r="P1692" s="66"/>
    </row>
    <row r="1693" spans="1:16" hidden="1">
      <c r="A1693" s="27"/>
      <c r="B1693" s="9">
        <v>46235</v>
      </c>
      <c r="C1693" s="66" t="s">
        <v>2960</v>
      </c>
      <c r="D1693" s="66" t="s">
        <v>5397</v>
      </c>
      <c r="E1693" s="67">
        <v>3</v>
      </c>
      <c r="F1693" s="11">
        <v>0</v>
      </c>
      <c r="G1693" s="11">
        <v>0</v>
      </c>
      <c r="H1693" s="11">
        <v>0</v>
      </c>
      <c r="I1693" s="11">
        <v>0</v>
      </c>
      <c r="J1693" s="11">
        <v>0</v>
      </c>
      <c r="K1693" s="11">
        <v>0</v>
      </c>
      <c r="L1693" s="11">
        <v>0</v>
      </c>
      <c r="M1693" s="66"/>
      <c r="N1693" s="66"/>
      <c r="O1693" s="66"/>
      <c r="P1693" s="66"/>
    </row>
    <row r="1694" spans="1:16" hidden="1">
      <c r="A1694" s="27"/>
      <c r="B1694" s="9">
        <v>46235</v>
      </c>
      <c r="C1694" s="66" t="s">
        <v>627</v>
      </c>
      <c r="D1694" s="66" t="s">
        <v>5455</v>
      </c>
      <c r="E1694" s="67">
        <v>10</v>
      </c>
      <c r="F1694" s="11">
        <v>0</v>
      </c>
      <c r="G1694" s="66">
        <v>0</v>
      </c>
      <c r="H1694" s="66">
        <v>1</v>
      </c>
      <c r="I1694" s="66">
        <v>0</v>
      </c>
      <c r="J1694" s="66">
        <v>0</v>
      </c>
      <c r="K1694" s="66">
        <v>0</v>
      </c>
      <c r="L1694" s="66">
        <v>1</v>
      </c>
      <c r="M1694" s="66" t="s">
        <v>5439</v>
      </c>
      <c r="N1694" s="66" t="s">
        <v>5439</v>
      </c>
      <c r="O1694" s="66"/>
      <c r="P1694" s="66"/>
    </row>
    <row r="1695" spans="1:16" hidden="1">
      <c r="A1695" s="27"/>
      <c r="B1695" s="9">
        <v>46235</v>
      </c>
      <c r="C1695" s="67" t="s">
        <v>627</v>
      </c>
      <c r="D1695" s="67" t="s">
        <v>5398</v>
      </c>
      <c r="E1695" s="67">
        <v>9</v>
      </c>
      <c r="F1695" s="66">
        <v>0</v>
      </c>
      <c r="G1695" s="66">
        <v>0</v>
      </c>
      <c r="H1695" s="66">
        <v>0</v>
      </c>
      <c r="I1695" s="66">
        <v>0</v>
      </c>
      <c r="J1695" s="66">
        <v>0</v>
      </c>
      <c r="K1695" s="66">
        <v>0</v>
      </c>
      <c r="L1695" s="66">
        <v>0</v>
      </c>
      <c r="M1695" s="67"/>
      <c r="N1695" s="67"/>
      <c r="O1695" s="67"/>
      <c r="P1695" s="67"/>
    </row>
    <row r="1696" spans="1:16" hidden="1">
      <c r="A1696" s="27"/>
      <c r="B1696" s="9">
        <v>46235</v>
      </c>
      <c r="C1696" s="67" t="s">
        <v>627</v>
      </c>
      <c r="D1696" s="68" t="s">
        <v>5399</v>
      </c>
      <c r="E1696" s="67">
        <v>12</v>
      </c>
      <c r="F1696" s="66">
        <v>0</v>
      </c>
      <c r="G1696" s="66">
        <v>0</v>
      </c>
      <c r="H1696" s="66">
        <v>0</v>
      </c>
      <c r="I1696" s="66">
        <v>0</v>
      </c>
      <c r="J1696" s="66">
        <v>0</v>
      </c>
      <c r="K1696" s="66">
        <v>0</v>
      </c>
      <c r="L1696" s="66">
        <v>0</v>
      </c>
      <c r="M1696" s="67"/>
      <c r="N1696" s="67"/>
      <c r="O1696" s="67"/>
      <c r="P1696" s="67"/>
    </row>
    <row r="1697" spans="1:16" hidden="1">
      <c r="A1697" s="27"/>
      <c r="B1697" s="9">
        <v>46235</v>
      </c>
      <c r="C1697" s="67" t="s">
        <v>2381</v>
      </c>
      <c r="D1697" s="67" t="s">
        <v>5133</v>
      </c>
      <c r="E1697" s="67">
        <v>7</v>
      </c>
      <c r="F1697" s="66">
        <v>0</v>
      </c>
      <c r="G1697" s="66">
        <v>0</v>
      </c>
      <c r="H1697" s="66">
        <v>0</v>
      </c>
      <c r="I1697" s="66">
        <v>0</v>
      </c>
      <c r="J1697" s="66">
        <v>0</v>
      </c>
      <c r="K1697" s="66">
        <v>0</v>
      </c>
      <c r="L1697" s="66">
        <v>0</v>
      </c>
      <c r="M1697" s="67"/>
      <c r="N1697" s="67"/>
      <c r="O1697" s="67"/>
      <c r="P1697" s="67"/>
    </row>
    <row r="1698" spans="1:16" hidden="1">
      <c r="A1698" s="27"/>
      <c r="B1698" s="9">
        <v>46235</v>
      </c>
      <c r="C1698" s="67" t="s">
        <v>2381</v>
      </c>
      <c r="D1698" s="67" t="s">
        <v>5238</v>
      </c>
      <c r="E1698" s="67">
        <v>2</v>
      </c>
      <c r="F1698" s="66">
        <v>0</v>
      </c>
      <c r="G1698" s="66">
        <v>0</v>
      </c>
      <c r="H1698" s="66">
        <v>0</v>
      </c>
      <c r="I1698" s="66">
        <v>0</v>
      </c>
      <c r="J1698" s="66">
        <v>0</v>
      </c>
      <c r="K1698" s="66">
        <v>0</v>
      </c>
      <c r="L1698" s="66">
        <v>0</v>
      </c>
      <c r="M1698" s="67"/>
      <c r="N1698" s="67"/>
      <c r="O1698" s="67"/>
      <c r="P1698" s="67"/>
    </row>
    <row r="1699" spans="1:16" hidden="1">
      <c r="A1699" s="27"/>
      <c r="B1699" s="9">
        <v>46235</v>
      </c>
      <c r="C1699" s="67" t="s">
        <v>2381</v>
      </c>
      <c r="D1699" s="67" t="s">
        <v>5400</v>
      </c>
      <c r="E1699" s="67">
        <v>1</v>
      </c>
      <c r="F1699" s="66">
        <v>0</v>
      </c>
      <c r="G1699" s="66">
        <v>0</v>
      </c>
      <c r="H1699" s="66">
        <v>0</v>
      </c>
      <c r="I1699" s="66">
        <v>0</v>
      </c>
      <c r="J1699" s="66">
        <v>0</v>
      </c>
      <c r="K1699" s="66">
        <v>0</v>
      </c>
      <c r="L1699" s="66">
        <v>0</v>
      </c>
      <c r="M1699" s="67"/>
      <c r="N1699" s="67"/>
      <c r="O1699" s="67"/>
      <c r="P1699" s="67"/>
    </row>
    <row r="1700" spans="1:16" hidden="1">
      <c r="A1700" s="27"/>
      <c r="B1700" s="9">
        <v>46235</v>
      </c>
      <c r="C1700" s="67" t="s">
        <v>2975</v>
      </c>
      <c r="D1700" s="67" t="s">
        <v>5401</v>
      </c>
      <c r="E1700" s="67">
        <v>2</v>
      </c>
      <c r="F1700" s="66">
        <v>0</v>
      </c>
      <c r="G1700" s="66">
        <v>0</v>
      </c>
      <c r="H1700" s="66">
        <v>0</v>
      </c>
      <c r="I1700" s="66">
        <v>0</v>
      </c>
      <c r="J1700" s="66">
        <v>0</v>
      </c>
      <c r="K1700" s="66">
        <v>0</v>
      </c>
      <c r="L1700" s="66">
        <v>0</v>
      </c>
      <c r="M1700" s="67"/>
      <c r="N1700" s="67"/>
      <c r="O1700" s="67"/>
      <c r="P1700" s="67"/>
    </row>
    <row r="1701" spans="1:16" hidden="1">
      <c r="A1701" s="27"/>
      <c r="B1701" s="9">
        <v>46235</v>
      </c>
      <c r="C1701" s="67" t="s">
        <v>2975</v>
      </c>
      <c r="D1701" s="67" t="s">
        <v>5402</v>
      </c>
      <c r="E1701" s="67">
        <v>13</v>
      </c>
      <c r="F1701" s="11">
        <v>0</v>
      </c>
      <c r="G1701" s="11">
        <v>0</v>
      </c>
      <c r="H1701" s="11">
        <v>0</v>
      </c>
      <c r="I1701" s="11">
        <v>0</v>
      </c>
      <c r="J1701" s="11">
        <v>0</v>
      </c>
      <c r="K1701" s="11">
        <v>0</v>
      </c>
      <c r="L1701" s="11">
        <v>0</v>
      </c>
      <c r="M1701" s="67"/>
      <c r="N1701" s="67"/>
      <c r="O1701" s="67"/>
      <c r="P1701" s="67"/>
    </row>
    <row r="1702" spans="1:16" hidden="1">
      <c r="A1702" s="27"/>
      <c r="B1702" s="9">
        <v>46235</v>
      </c>
      <c r="C1702" s="67" t="s">
        <v>2975</v>
      </c>
      <c r="D1702" s="67" t="s">
        <v>5403</v>
      </c>
      <c r="E1702" s="67">
        <v>13</v>
      </c>
      <c r="F1702" s="11">
        <v>0</v>
      </c>
      <c r="G1702" s="11">
        <v>0</v>
      </c>
      <c r="H1702" s="11">
        <v>0</v>
      </c>
      <c r="I1702" s="11">
        <v>0</v>
      </c>
      <c r="J1702" s="11">
        <v>0</v>
      </c>
      <c r="K1702" s="11">
        <v>0</v>
      </c>
      <c r="L1702" s="11">
        <v>0</v>
      </c>
      <c r="M1702" s="67"/>
      <c r="N1702" s="67"/>
      <c r="O1702" s="67"/>
      <c r="P1702" s="67"/>
    </row>
    <row r="1703" spans="1:16" hidden="1">
      <c r="A1703" s="27"/>
      <c r="B1703" s="9">
        <v>46235</v>
      </c>
      <c r="C1703" s="67" t="s">
        <v>2960</v>
      </c>
      <c r="D1703" s="67" t="s">
        <v>5404</v>
      </c>
      <c r="E1703" s="67">
        <v>1</v>
      </c>
      <c r="F1703" s="11">
        <v>0</v>
      </c>
      <c r="G1703" s="11">
        <v>0</v>
      </c>
      <c r="H1703" s="11">
        <v>0</v>
      </c>
      <c r="I1703" s="11">
        <v>0</v>
      </c>
      <c r="J1703" s="11">
        <v>0</v>
      </c>
      <c r="K1703" s="11">
        <v>0</v>
      </c>
      <c r="L1703" s="11">
        <v>0</v>
      </c>
      <c r="M1703" s="67"/>
      <c r="N1703" s="67"/>
      <c r="O1703" s="67"/>
      <c r="P1703" s="67"/>
    </row>
    <row r="1704" spans="1:16" hidden="1">
      <c r="A1704" s="27"/>
      <c r="B1704" s="9">
        <v>46235</v>
      </c>
      <c r="C1704" s="67" t="s">
        <v>2496</v>
      </c>
      <c r="D1704" s="67" t="s">
        <v>5132</v>
      </c>
      <c r="E1704" s="67">
        <v>2</v>
      </c>
      <c r="F1704" s="11">
        <v>0</v>
      </c>
      <c r="G1704" s="11">
        <v>0</v>
      </c>
      <c r="H1704" s="11">
        <v>0</v>
      </c>
      <c r="I1704" s="11">
        <v>0</v>
      </c>
      <c r="J1704" s="11">
        <v>0</v>
      </c>
      <c r="K1704" s="11">
        <v>0</v>
      </c>
      <c r="L1704" s="11">
        <v>0</v>
      </c>
      <c r="M1704" s="67"/>
      <c r="N1704" s="67"/>
      <c r="O1704" s="67"/>
      <c r="P1704" s="67"/>
    </row>
    <row r="1705" spans="1:16" hidden="1">
      <c r="A1705" s="27"/>
      <c r="B1705" s="9">
        <v>46235</v>
      </c>
      <c r="C1705" s="67" t="s">
        <v>2975</v>
      </c>
      <c r="D1705" s="67" t="s">
        <v>5413</v>
      </c>
      <c r="E1705" s="67">
        <v>1</v>
      </c>
      <c r="F1705" s="11">
        <v>1</v>
      </c>
      <c r="G1705" s="67">
        <v>0</v>
      </c>
      <c r="H1705" s="67">
        <v>1</v>
      </c>
      <c r="I1705" s="67">
        <v>0</v>
      </c>
      <c r="J1705" s="67">
        <v>0</v>
      </c>
      <c r="K1705" s="67">
        <v>0</v>
      </c>
      <c r="L1705" s="67">
        <v>1</v>
      </c>
      <c r="M1705" s="67" t="s">
        <v>5439</v>
      </c>
      <c r="N1705" s="67"/>
      <c r="O1705" s="67"/>
      <c r="P1705" s="67"/>
    </row>
    <row r="1706" spans="1:16" hidden="1">
      <c r="A1706" s="27"/>
      <c r="B1706" s="9">
        <v>46235</v>
      </c>
      <c r="C1706" s="67" t="s">
        <v>627</v>
      </c>
      <c r="D1706" s="67" t="s">
        <v>5414</v>
      </c>
      <c r="E1706" s="67">
        <v>2</v>
      </c>
      <c r="F1706" s="11">
        <v>2</v>
      </c>
      <c r="G1706" s="67">
        <v>0</v>
      </c>
      <c r="H1706" s="67">
        <v>4</v>
      </c>
      <c r="I1706" s="67">
        <v>0</v>
      </c>
      <c r="J1706" s="67">
        <v>0</v>
      </c>
      <c r="K1706" s="67">
        <v>0</v>
      </c>
      <c r="L1706" s="67">
        <v>4</v>
      </c>
      <c r="M1706" s="67" t="s">
        <v>5439</v>
      </c>
      <c r="N1706" s="67"/>
      <c r="O1706" s="67"/>
      <c r="P1706" s="67"/>
    </row>
    <row r="1707" spans="1:16" hidden="1">
      <c r="A1707" s="27"/>
      <c r="B1707" s="9">
        <v>46235</v>
      </c>
      <c r="C1707" s="67" t="s">
        <v>2975</v>
      </c>
      <c r="D1707" s="67" t="s">
        <v>5415</v>
      </c>
      <c r="E1707" s="67">
        <v>1</v>
      </c>
      <c r="F1707" s="11">
        <v>1</v>
      </c>
      <c r="G1707" s="67">
        <v>0</v>
      </c>
      <c r="H1707" s="67">
        <v>1</v>
      </c>
      <c r="I1707" s="67">
        <v>0</v>
      </c>
      <c r="J1707" s="67">
        <v>0</v>
      </c>
      <c r="K1707" s="67">
        <v>0</v>
      </c>
      <c r="L1707" s="67">
        <v>1</v>
      </c>
      <c r="M1707" s="67" t="s">
        <v>5439</v>
      </c>
      <c r="N1707" s="67"/>
      <c r="O1707" s="67"/>
      <c r="P1707" s="67"/>
    </row>
    <row r="1708" spans="1:16" hidden="1">
      <c r="A1708" s="27"/>
      <c r="B1708" s="9">
        <v>46235</v>
      </c>
      <c r="C1708" s="67" t="s">
        <v>5446</v>
      </c>
      <c r="D1708" s="67" t="s">
        <v>5416</v>
      </c>
      <c r="E1708" s="67">
        <v>1</v>
      </c>
      <c r="F1708" s="11">
        <v>1</v>
      </c>
      <c r="G1708" s="67">
        <v>0</v>
      </c>
      <c r="H1708" s="67">
        <v>5</v>
      </c>
      <c r="I1708" s="67">
        <v>0</v>
      </c>
      <c r="J1708" s="67">
        <v>0</v>
      </c>
      <c r="K1708" s="67">
        <v>0</v>
      </c>
      <c r="L1708" s="67">
        <v>5</v>
      </c>
      <c r="M1708" s="67" t="s">
        <v>5439</v>
      </c>
      <c r="N1708" s="67"/>
      <c r="O1708" s="67"/>
      <c r="P1708" s="67"/>
    </row>
    <row r="1709" spans="1:16" hidden="1">
      <c r="A1709" s="27"/>
      <c r="B1709" s="9">
        <v>46235</v>
      </c>
      <c r="C1709" s="67" t="s">
        <v>627</v>
      </c>
      <c r="D1709" s="67" t="s">
        <v>5417</v>
      </c>
      <c r="E1709" s="67">
        <v>12</v>
      </c>
      <c r="F1709" s="11">
        <v>12</v>
      </c>
      <c r="G1709" s="67">
        <v>0</v>
      </c>
      <c r="H1709" s="67">
        <v>21</v>
      </c>
      <c r="I1709" s="67">
        <v>0</v>
      </c>
      <c r="J1709" s="67">
        <v>0</v>
      </c>
      <c r="K1709" s="67">
        <v>0</v>
      </c>
      <c r="L1709" s="67">
        <v>21</v>
      </c>
      <c r="M1709" s="67" t="s">
        <v>5439</v>
      </c>
      <c r="N1709" s="67"/>
      <c r="O1709" s="67" t="s">
        <v>5443</v>
      </c>
      <c r="P1709" s="67" t="s">
        <v>5439</v>
      </c>
    </row>
    <row r="1710" spans="1:16" hidden="1">
      <c r="A1710" s="27"/>
      <c r="B1710" s="9">
        <v>46236</v>
      </c>
      <c r="C1710" s="67" t="s">
        <v>2960</v>
      </c>
      <c r="D1710" s="67" t="s">
        <v>5405</v>
      </c>
      <c r="E1710" s="67">
        <v>2</v>
      </c>
      <c r="F1710" s="67">
        <v>0</v>
      </c>
      <c r="G1710" s="67">
        <v>0</v>
      </c>
      <c r="H1710" s="67">
        <v>0</v>
      </c>
      <c r="I1710" s="67">
        <v>0</v>
      </c>
      <c r="J1710" s="67">
        <v>0</v>
      </c>
      <c r="K1710" s="67">
        <v>0</v>
      </c>
      <c r="L1710" s="67">
        <v>0</v>
      </c>
      <c r="M1710" s="67"/>
      <c r="N1710" s="67"/>
      <c r="O1710" s="67"/>
      <c r="P1710" s="67"/>
    </row>
    <row r="1711" spans="1:16" hidden="1">
      <c r="A1711" s="27"/>
      <c r="B1711" s="9">
        <v>46236</v>
      </c>
      <c r="C1711" s="67" t="s">
        <v>2381</v>
      </c>
      <c r="D1711" s="67" t="s">
        <v>5061</v>
      </c>
      <c r="E1711" s="67">
        <v>1</v>
      </c>
      <c r="F1711" s="11">
        <v>0</v>
      </c>
      <c r="G1711" s="67">
        <v>0</v>
      </c>
      <c r="H1711" s="67">
        <v>11</v>
      </c>
      <c r="I1711" s="67">
        <v>0</v>
      </c>
      <c r="J1711" s="67">
        <v>0</v>
      </c>
      <c r="K1711" s="67">
        <v>0</v>
      </c>
      <c r="L1711" s="67">
        <v>11</v>
      </c>
      <c r="M1711" s="67" t="s">
        <v>5439</v>
      </c>
      <c r="N1711" s="67"/>
      <c r="O1711" s="67" t="s">
        <v>5439</v>
      </c>
      <c r="P1711" s="67" t="s">
        <v>5439</v>
      </c>
    </row>
    <row r="1712" spans="1:16" hidden="1">
      <c r="A1712" s="27"/>
      <c r="B1712" s="9">
        <v>46236</v>
      </c>
      <c r="C1712" s="67" t="s">
        <v>627</v>
      </c>
      <c r="D1712" s="68" t="s">
        <v>5406</v>
      </c>
      <c r="E1712" s="67">
        <v>1</v>
      </c>
      <c r="F1712" s="67">
        <v>0</v>
      </c>
      <c r="G1712" s="67">
        <v>0</v>
      </c>
      <c r="H1712" s="67">
        <v>0</v>
      </c>
      <c r="I1712" s="67">
        <v>0</v>
      </c>
      <c r="J1712" s="67">
        <v>0</v>
      </c>
      <c r="K1712" s="67">
        <v>0</v>
      </c>
      <c r="L1712" s="67">
        <v>0</v>
      </c>
      <c r="M1712" s="67"/>
      <c r="N1712" s="67"/>
      <c r="O1712" s="67"/>
      <c r="P1712" s="67"/>
    </row>
    <row r="1713" spans="1:16" hidden="1">
      <c r="A1713" s="27"/>
      <c r="B1713" s="9">
        <v>46236</v>
      </c>
      <c r="C1713" s="67" t="s">
        <v>2975</v>
      </c>
      <c r="D1713" s="67" t="s">
        <v>5407</v>
      </c>
      <c r="E1713" s="67">
        <v>12</v>
      </c>
      <c r="F1713" s="66">
        <v>0</v>
      </c>
      <c r="G1713" s="67">
        <v>0</v>
      </c>
      <c r="H1713" s="67">
        <v>0</v>
      </c>
      <c r="I1713" s="67">
        <v>0</v>
      </c>
      <c r="J1713" s="67">
        <v>0</v>
      </c>
      <c r="K1713" s="67">
        <v>0</v>
      </c>
      <c r="L1713" s="67">
        <v>0</v>
      </c>
      <c r="M1713" s="67"/>
      <c r="N1713" s="67"/>
      <c r="O1713" s="67"/>
      <c r="P1713" s="67"/>
    </row>
    <row r="1714" spans="1:16" hidden="1">
      <c r="A1714" s="27"/>
      <c r="B1714" s="9">
        <v>46236</v>
      </c>
      <c r="C1714" s="67" t="s">
        <v>2975</v>
      </c>
      <c r="D1714" s="67" t="s">
        <v>5408</v>
      </c>
      <c r="E1714" s="67">
        <v>11</v>
      </c>
      <c r="F1714" s="66">
        <v>0</v>
      </c>
      <c r="G1714" s="67">
        <v>0</v>
      </c>
      <c r="H1714" s="67">
        <v>0</v>
      </c>
      <c r="I1714" s="67">
        <v>0</v>
      </c>
      <c r="J1714" s="67">
        <v>0</v>
      </c>
      <c r="K1714" s="67">
        <v>0</v>
      </c>
      <c r="L1714" s="67">
        <v>0</v>
      </c>
      <c r="M1714" s="67"/>
      <c r="N1714" s="67"/>
      <c r="O1714" s="67"/>
      <c r="P1714" s="67"/>
    </row>
    <row r="1715" spans="1:16" hidden="1">
      <c r="A1715" s="27"/>
      <c r="B1715" s="9">
        <v>46236</v>
      </c>
      <c r="C1715" s="67" t="s">
        <v>2960</v>
      </c>
      <c r="D1715" s="67" t="s">
        <v>5369</v>
      </c>
      <c r="E1715" s="67">
        <v>2</v>
      </c>
      <c r="F1715" s="67">
        <v>0</v>
      </c>
      <c r="G1715" s="67">
        <v>0</v>
      </c>
      <c r="H1715" s="67">
        <v>0</v>
      </c>
      <c r="I1715" s="67">
        <v>0</v>
      </c>
      <c r="J1715" s="67">
        <v>0</v>
      </c>
      <c r="K1715" s="67">
        <v>0</v>
      </c>
      <c r="L1715" s="67">
        <v>0</v>
      </c>
      <c r="M1715" s="67"/>
      <c r="N1715" s="67"/>
      <c r="O1715" s="67"/>
      <c r="P1715" s="67"/>
    </row>
    <row r="1716" spans="1:16" hidden="1">
      <c r="A1716" s="27"/>
      <c r="B1716" s="9">
        <v>46236</v>
      </c>
      <c r="C1716" s="67" t="s">
        <v>2960</v>
      </c>
      <c r="D1716" s="67" t="s">
        <v>5427</v>
      </c>
      <c r="E1716" s="67">
        <v>1</v>
      </c>
      <c r="F1716" s="67">
        <v>0</v>
      </c>
      <c r="G1716" s="67">
        <v>0</v>
      </c>
      <c r="H1716" s="67">
        <v>0</v>
      </c>
      <c r="I1716" s="67">
        <v>0</v>
      </c>
      <c r="J1716" s="67">
        <v>0</v>
      </c>
      <c r="K1716" s="67">
        <v>0</v>
      </c>
      <c r="L1716" s="67">
        <v>0</v>
      </c>
      <c r="M1716" s="67"/>
      <c r="N1716" s="67"/>
      <c r="O1716" s="67"/>
      <c r="P1716" s="67"/>
    </row>
    <row r="1717" spans="1:16" hidden="1">
      <c r="A1717" s="27"/>
      <c r="B1717" s="9">
        <v>46236</v>
      </c>
      <c r="C1717" s="67" t="s">
        <v>2975</v>
      </c>
      <c r="D1717" s="67" t="s">
        <v>5428</v>
      </c>
      <c r="E1717" s="67">
        <v>13</v>
      </c>
      <c r="F1717" s="11">
        <v>0</v>
      </c>
      <c r="G1717" s="11">
        <v>0</v>
      </c>
      <c r="H1717" s="11">
        <v>0</v>
      </c>
      <c r="I1717" s="11">
        <v>0</v>
      </c>
      <c r="J1717" s="11">
        <v>0</v>
      </c>
      <c r="K1717" s="11">
        <v>0</v>
      </c>
      <c r="L1717" s="11">
        <v>0</v>
      </c>
      <c r="M1717" s="67"/>
      <c r="N1717" s="67"/>
      <c r="O1717" s="67"/>
      <c r="P1717" s="67"/>
    </row>
    <row r="1718" spans="1:16" hidden="1">
      <c r="A1718" s="27"/>
      <c r="B1718" s="9">
        <v>46236</v>
      </c>
      <c r="C1718" s="67" t="s">
        <v>627</v>
      </c>
      <c r="D1718" s="67" t="s">
        <v>5429</v>
      </c>
      <c r="E1718" s="67">
        <v>12</v>
      </c>
      <c r="F1718" s="11">
        <v>0</v>
      </c>
      <c r="G1718" s="67">
        <v>0</v>
      </c>
      <c r="H1718" s="67">
        <v>1</v>
      </c>
      <c r="I1718" s="67">
        <v>0</v>
      </c>
      <c r="J1718" s="67">
        <v>0</v>
      </c>
      <c r="K1718" s="67">
        <v>0</v>
      </c>
      <c r="L1718" s="67">
        <v>1</v>
      </c>
      <c r="M1718" s="67" t="s">
        <v>5439</v>
      </c>
      <c r="N1718" s="67"/>
      <c r="O1718" s="67"/>
      <c r="P1718" s="67"/>
    </row>
    <row r="1719" spans="1:16" hidden="1">
      <c r="A1719" s="27"/>
      <c r="B1719" s="9">
        <v>46236</v>
      </c>
      <c r="C1719" s="67" t="s">
        <v>2975</v>
      </c>
      <c r="D1719" s="67" t="s">
        <v>5430</v>
      </c>
      <c r="E1719" s="67">
        <v>12</v>
      </c>
      <c r="F1719" s="11">
        <v>0</v>
      </c>
      <c r="G1719" s="11">
        <v>0</v>
      </c>
      <c r="H1719" s="11">
        <v>0</v>
      </c>
      <c r="I1719" s="11">
        <v>0</v>
      </c>
      <c r="J1719" s="11">
        <v>0</v>
      </c>
      <c r="K1719" s="11">
        <v>0</v>
      </c>
      <c r="L1719" s="11">
        <v>0</v>
      </c>
      <c r="M1719" s="67"/>
      <c r="N1719" s="67"/>
      <c r="O1719" s="67"/>
      <c r="P1719" s="67"/>
    </row>
    <row r="1720" spans="1:16" hidden="1">
      <c r="A1720" s="27"/>
      <c r="B1720" s="9">
        <v>46236</v>
      </c>
      <c r="C1720" s="67" t="s">
        <v>627</v>
      </c>
      <c r="D1720" s="67" t="s">
        <v>5370</v>
      </c>
      <c r="E1720" s="67">
        <v>2</v>
      </c>
      <c r="F1720" s="11">
        <v>0</v>
      </c>
      <c r="G1720" s="11">
        <v>0</v>
      </c>
      <c r="H1720" s="11">
        <v>0</v>
      </c>
      <c r="I1720" s="11">
        <v>0</v>
      </c>
      <c r="J1720" s="11">
        <v>0</v>
      </c>
      <c r="K1720" s="11">
        <v>0</v>
      </c>
      <c r="L1720" s="11">
        <v>0</v>
      </c>
      <c r="M1720" s="67"/>
      <c r="N1720" s="67"/>
      <c r="O1720" s="67"/>
      <c r="P1720" s="67"/>
    </row>
    <row r="1721" spans="1:16" hidden="1">
      <c r="A1721" s="27"/>
      <c r="B1721" s="9">
        <v>46236</v>
      </c>
      <c r="C1721" s="67" t="s">
        <v>2975</v>
      </c>
      <c r="D1721" s="67" t="s">
        <v>5431</v>
      </c>
      <c r="E1721" s="3">
        <v>13</v>
      </c>
      <c r="F1721" s="11">
        <v>0</v>
      </c>
      <c r="G1721" s="11">
        <v>0</v>
      </c>
      <c r="H1721" s="11">
        <v>0</v>
      </c>
      <c r="I1721" s="11">
        <v>0</v>
      </c>
      <c r="J1721" s="11">
        <v>0</v>
      </c>
      <c r="K1721" s="11">
        <v>0</v>
      </c>
      <c r="L1721" s="11">
        <v>0</v>
      </c>
      <c r="M1721" s="67"/>
      <c r="N1721" s="67"/>
      <c r="O1721" s="67"/>
      <c r="P1721" s="67"/>
    </row>
    <row r="1722" spans="1:16" hidden="1">
      <c r="A1722" s="27"/>
      <c r="B1722" s="9">
        <v>46236</v>
      </c>
      <c r="C1722" s="67" t="s">
        <v>627</v>
      </c>
      <c r="D1722" s="67" t="s">
        <v>5432</v>
      </c>
      <c r="E1722" s="3">
        <v>2</v>
      </c>
      <c r="F1722" s="11">
        <v>0</v>
      </c>
      <c r="G1722" s="11">
        <v>0</v>
      </c>
      <c r="H1722" s="11">
        <v>0</v>
      </c>
      <c r="I1722" s="11">
        <v>0</v>
      </c>
      <c r="J1722" s="11">
        <v>0</v>
      </c>
      <c r="K1722" s="11">
        <v>0</v>
      </c>
      <c r="L1722" s="11">
        <v>0</v>
      </c>
      <c r="M1722" s="67"/>
      <c r="N1722" s="67"/>
      <c r="O1722" s="67"/>
      <c r="P1722" s="67"/>
    </row>
    <row r="1723" spans="1:16" hidden="1">
      <c r="A1723" s="27"/>
      <c r="B1723" s="9">
        <v>46236</v>
      </c>
      <c r="C1723" s="67" t="s">
        <v>2960</v>
      </c>
      <c r="D1723" s="3" t="s">
        <v>5433</v>
      </c>
      <c r="E1723" s="3">
        <v>1</v>
      </c>
      <c r="F1723" s="11">
        <v>0</v>
      </c>
      <c r="G1723" s="11">
        <v>0</v>
      </c>
      <c r="H1723" s="11">
        <v>0</v>
      </c>
      <c r="I1723" s="11">
        <v>0</v>
      </c>
      <c r="J1723" s="11">
        <v>0</v>
      </c>
      <c r="K1723" s="11">
        <v>0</v>
      </c>
      <c r="L1723" s="11">
        <v>0</v>
      </c>
      <c r="M1723" s="3"/>
    </row>
    <row r="1724" spans="1:16" hidden="1">
      <c r="A1724" s="27"/>
      <c r="B1724" s="9">
        <v>46236</v>
      </c>
      <c r="C1724" s="3" t="s">
        <v>5441</v>
      </c>
      <c r="D1724" s="3" t="s">
        <v>5089</v>
      </c>
      <c r="E1724" s="3">
        <v>7</v>
      </c>
      <c r="F1724" s="11">
        <v>0</v>
      </c>
      <c r="G1724" s="11">
        <v>0</v>
      </c>
      <c r="H1724" s="11">
        <v>0</v>
      </c>
      <c r="I1724" s="11">
        <v>0</v>
      </c>
      <c r="J1724" s="11">
        <v>0</v>
      </c>
      <c r="K1724" s="11">
        <v>0</v>
      </c>
      <c r="L1724" s="11">
        <v>0</v>
      </c>
      <c r="M1724" s="3"/>
    </row>
    <row r="1725" spans="1:16" hidden="1">
      <c r="A1725" s="27"/>
      <c r="B1725" s="9">
        <v>46236</v>
      </c>
      <c r="C1725" s="67" t="s">
        <v>627</v>
      </c>
      <c r="D1725" s="3" t="s">
        <v>5434</v>
      </c>
      <c r="E1725" s="3">
        <v>8</v>
      </c>
      <c r="F1725" s="11">
        <v>0</v>
      </c>
      <c r="G1725" s="11">
        <v>0</v>
      </c>
      <c r="H1725" s="11">
        <v>0</v>
      </c>
      <c r="I1725" s="11">
        <v>0</v>
      </c>
      <c r="J1725" s="11">
        <v>0</v>
      </c>
      <c r="K1725" s="11">
        <v>0</v>
      </c>
      <c r="L1725" s="11">
        <v>0</v>
      </c>
      <c r="M1725" s="3"/>
    </row>
    <row r="1726" spans="1:16" hidden="1">
      <c r="A1726" s="27"/>
      <c r="B1726" s="9">
        <v>46236</v>
      </c>
      <c r="C1726" s="3" t="s">
        <v>5441</v>
      </c>
      <c r="D1726" s="3" t="s">
        <v>5220</v>
      </c>
      <c r="E1726" s="3">
        <v>1</v>
      </c>
      <c r="F1726" s="11">
        <v>0</v>
      </c>
      <c r="G1726" s="11">
        <v>0</v>
      </c>
      <c r="H1726" s="11">
        <v>0</v>
      </c>
      <c r="I1726" s="11">
        <v>0</v>
      </c>
      <c r="J1726" s="11">
        <v>0</v>
      </c>
      <c r="K1726" s="11">
        <v>0</v>
      </c>
      <c r="L1726" s="11">
        <v>0</v>
      </c>
      <c r="M1726" s="3"/>
    </row>
    <row r="1727" spans="1:16" hidden="1">
      <c r="A1727" s="27"/>
      <c r="B1727" s="9">
        <v>46236</v>
      </c>
      <c r="C1727" s="3" t="s">
        <v>5441</v>
      </c>
      <c r="D1727" s="3" t="s">
        <v>5135</v>
      </c>
      <c r="E1727" s="3">
        <v>1</v>
      </c>
      <c r="F1727" s="11">
        <v>0</v>
      </c>
      <c r="G1727" s="11">
        <v>0</v>
      </c>
      <c r="H1727" s="11">
        <v>0</v>
      </c>
      <c r="I1727" s="11">
        <v>0</v>
      </c>
      <c r="J1727" s="11">
        <v>0</v>
      </c>
      <c r="K1727" s="11">
        <v>0</v>
      </c>
      <c r="L1727" s="11">
        <v>0</v>
      </c>
      <c r="M1727" s="3"/>
    </row>
    <row r="1728" spans="1:16" hidden="1">
      <c r="A1728" s="27"/>
      <c r="B1728" s="9">
        <v>46236</v>
      </c>
      <c r="C1728" s="67" t="s">
        <v>2975</v>
      </c>
      <c r="D1728" s="3" t="s">
        <v>5435</v>
      </c>
      <c r="E1728" s="3">
        <v>13</v>
      </c>
      <c r="F1728" s="11">
        <v>0</v>
      </c>
      <c r="G1728" s="11">
        <v>0</v>
      </c>
      <c r="H1728" s="11">
        <v>0</v>
      </c>
      <c r="I1728" s="11">
        <v>0</v>
      </c>
      <c r="J1728" s="11">
        <v>0</v>
      </c>
      <c r="K1728" s="11">
        <v>0</v>
      </c>
      <c r="L1728" s="11">
        <v>0</v>
      </c>
      <c r="M1728" s="3"/>
      <c r="P1728" s="3"/>
    </row>
    <row r="1729" spans="1:16" hidden="1">
      <c r="A1729" s="27"/>
      <c r="B1729" s="9">
        <v>46236</v>
      </c>
      <c r="C1729" s="67" t="s">
        <v>2975</v>
      </c>
      <c r="D1729" s="3" t="s">
        <v>5436</v>
      </c>
      <c r="E1729" s="3">
        <v>8</v>
      </c>
      <c r="F1729" s="11">
        <v>8</v>
      </c>
      <c r="G1729" s="3">
        <v>0</v>
      </c>
      <c r="H1729" s="3">
        <v>47</v>
      </c>
      <c r="I1729" s="3">
        <v>0</v>
      </c>
      <c r="J1729" s="3">
        <v>0</v>
      </c>
      <c r="K1729" s="3">
        <v>0</v>
      </c>
      <c r="L1729" s="3">
        <v>47</v>
      </c>
      <c r="M1729" s="3" t="s">
        <v>5439</v>
      </c>
      <c r="N1729" s="82" t="s">
        <v>5447</v>
      </c>
      <c r="O1729" s="3"/>
      <c r="P1729" s="3"/>
    </row>
    <row r="1730" spans="1:16" hidden="1">
      <c r="A1730" s="27"/>
      <c r="B1730" s="9">
        <v>46236</v>
      </c>
      <c r="C1730" s="3" t="s">
        <v>5446</v>
      </c>
      <c r="D1730" s="3" t="s">
        <v>5437</v>
      </c>
      <c r="E1730" s="3">
        <v>1</v>
      </c>
      <c r="F1730" s="11">
        <v>1</v>
      </c>
      <c r="G1730" s="67">
        <v>0</v>
      </c>
      <c r="H1730" s="67">
        <v>1</v>
      </c>
      <c r="I1730" s="67">
        <v>0</v>
      </c>
      <c r="J1730" s="67">
        <v>0</v>
      </c>
      <c r="K1730" s="67">
        <v>0</v>
      </c>
      <c r="L1730" s="67">
        <v>1</v>
      </c>
      <c r="M1730" s="3" t="s">
        <v>5439</v>
      </c>
    </row>
    <row r="1731" spans="1:16" hidden="1">
      <c r="A1731" s="27"/>
      <c r="B1731" s="9">
        <v>46236</v>
      </c>
      <c r="C1731" s="3" t="s">
        <v>5440</v>
      </c>
      <c r="D1731" s="3" t="s">
        <v>5445</v>
      </c>
      <c r="E1731" s="3">
        <v>3</v>
      </c>
      <c r="F1731" s="11">
        <v>2</v>
      </c>
      <c r="G1731" s="3">
        <v>0</v>
      </c>
      <c r="H1731" s="3">
        <v>2</v>
      </c>
      <c r="I1731" s="3">
        <v>0</v>
      </c>
      <c r="J1731" s="3">
        <v>0</v>
      </c>
      <c r="K1731" s="3">
        <v>0</v>
      </c>
      <c r="L1731" s="3">
        <v>2</v>
      </c>
      <c r="M1731" s="3" t="s">
        <v>5448</v>
      </c>
      <c r="N1731" s="82"/>
      <c r="O1731" s="3"/>
      <c r="P1731" s="3"/>
    </row>
    <row r="1732" spans="1:16" hidden="1">
      <c r="A1732" s="27"/>
      <c r="B1732" s="9">
        <v>46237</v>
      </c>
      <c r="C1732" s="3" t="s">
        <v>2975</v>
      </c>
      <c r="D1732" s="3" t="s">
        <v>5456</v>
      </c>
      <c r="E1732" s="3">
        <v>7</v>
      </c>
      <c r="F1732" s="78">
        <v>0</v>
      </c>
      <c r="G1732" s="3">
        <v>0</v>
      </c>
      <c r="H1732" s="3">
        <v>0</v>
      </c>
      <c r="I1732" s="3">
        <v>0</v>
      </c>
      <c r="J1732" s="3">
        <v>0</v>
      </c>
      <c r="K1732" s="3">
        <v>0</v>
      </c>
      <c r="L1732" s="3">
        <v>0</v>
      </c>
      <c r="M1732" s="3"/>
    </row>
    <row r="1733" spans="1:16" hidden="1">
      <c r="A1733" s="27"/>
      <c r="B1733" s="9">
        <v>46237</v>
      </c>
      <c r="C1733" s="3" t="s">
        <v>2975</v>
      </c>
      <c r="D1733" s="3" t="s">
        <v>5274</v>
      </c>
      <c r="E1733" s="3">
        <v>5</v>
      </c>
      <c r="F1733" s="78">
        <v>0</v>
      </c>
      <c r="G1733" s="3">
        <v>0</v>
      </c>
      <c r="H1733" s="3">
        <v>0</v>
      </c>
      <c r="I1733" s="3">
        <v>0</v>
      </c>
      <c r="J1733" s="3">
        <v>0</v>
      </c>
      <c r="K1733" s="3">
        <v>0</v>
      </c>
      <c r="L1733" s="3">
        <v>0</v>
      </c>
      <c r="M1733" s="3"/>
    </row>
    <row r="1734" spans="1:16" hidden="1">
      <c r="A1734" s="27"/>
      <c r="B1734" s="9">
        <v>46237</v>
      </c>
      <c r="C1734" s="3" t="s">
        <v>2975</v>
      </c>
      <c r="D1734" s="3" t="s">
        <v>5457</v>
      </c>
      <c r="E1734" s="3">
        <v>9</v>
      </c>
      <c r="F1734" s="78">
        <v>0</v>
      </c>
      <c r="G1734" s="3">
        <v>0</v>
      </c>
      <c r="H1734" s="3">
        <v>0</v>
      </c>
      <c r="I1734" s="3">
        <v>0</v>
      </c>
      <c r="J1734" s="3">
        <v>0</v>
      </c>
      <c r="K1734" s="3">
        <v>0</v>
      </c>
      <c r="L1734" s="3">
        <v>0</v>
      </c>
      <c r="M1734" s="3"/>
    </row>
    <row r="1735" spans="1:16" hidden="1">
      <c r="A1735" s="27"/>
      <c r="B1735" s="9">
        <v>46237</v>
      </c>
      <c r="C1735" s="3" t="s">
        <v>2960</v>
      </c>
      <c r="D1735" s="3" t="s">
        <v>5458</v>
      </c>
      <c r="E1735" s="3">
        <v>1</v>
      </c>
      <c r="F1735" s="3">
        <v>0</v>
      </c>
      <c r="G1735" s="3">
        <v>0</v>
      </c>
      <c r="H1735" s="3">
        <v>0</v>
      </c>
      <c r="I1735" s="3">
        <v>0</v>
      </c>
      <c r="J1735" s="3">
        <v>0</v>
      </c>
      <c r="K1735" s="3">
        <v>0</v>
      </c>
      <c r="L1735" s="3">
        <v>0</v>
      </c>
      <c r="M1735" s="3"/>
    </row>
    <row r="1736" spans="1:16" hidden="1">
      <c r="A1736" s="27"/>
      <c r="B1736" s="9">
        <v>46237</v>
      </c>
      <c r="C1736" s="3" t="s">
        <v>627</v>
      </c>
      <c r="D1736" s="3" t="s">
        <v>5459</v>
      </c>
      <c r="E1736" s="3">
        <v>4</v>
      </c>
      <c r="F1736" s="3">
        <v>0</v>
      </c>
      <c r="G1736" s="3">
        <v>0</v>
      </c>
      <c r="H1736" s="3">
        <v>0</v>
      </c>
      <c r="I1736" s="3">
        <v>0</v>
      </c>
      <c r="J1736" s="3">
        <v>0</v>
      </c>
      <c r="K1736" s="3">
        <v>0</v>
      </c>
      <c r="L1736" s="3">
        <v>0</v>
      </c>
      <c r="M1736" s="3"/>
    </row>
    <row r="1737" spans="1:16" hidden="1">
      <c r="A1737" s="27"/>
      <c r="B1737" s="9">
        <v>46237</v>
      </c>
      <c r="C1737" s="3" t="s">
        <v>2381</v>
      </c>
      <c r="D1737" s="3" t="s">
        <v>5167</v>
      </c>
      <c r="E1737" s="3">
        <v>2</v>
      </c>
      <c r="F1737" s="11">
        <v>1</v>
      </c>
      <c r="G1737" s="67">
        <v>0</v>
      </c>
      <c r="H1737" s="67">
        <v>2</v>
      </c>
      <c r="I1737" s="67">
        <v>0</v>
      </c>
      <c r="J1737" s="67">
        <v>0</v>
      </c>
      <c r="K1737" s="67">
        <v>0</v>
      </c>
      <c r="L1737" s="67">
        <v>2</v>
      </c>
      <c r="M1737" s="3" t="s">
        <v>5475</v>
      </c>
    </row>
    <row r="1738" spans="1:16" hidden="1">
      <c r="A1738" s="27"/>
      <c r="B1738" s="9">
        <v>46237</v>
      </c>
      <c r="C1738" s="3" t="s">
        <v>627</v>
      </c>
      <c r="D1738" s="3" t="s">
        <v>5411</v>
      </c>
      <c r="E1738" s="3">
        <v>6</v>
      </c>
      <c r="F1738" s="67">
        <v>0</v>
      </c>
      <c r="G1738" s="67">
        <v>0</v>
      </c>
      <c r="H1738" s="67">
        <v>0</v>
      </c>
      <c r="I1738" s="67">
        <v>0</v>
      </c>
      <c r="J1738" s="67">
        <v>0</v>
      </c>
      <c r="K1738" s="67">
        <v>0</v>
      </c>
      <c r="L1738" s="67">
        <v>0</v>
      </c>
      <c r="M1738" s="3"/>
    </row>
    <row r="1739" spans="1:16" hidden="1">
      <c r="A1739" s="27"/>
      <c r="B1739" s="9">
        <v>46237</v>
      </c>
      <c r="C1739" s="3" t="s">
        <v>627</v>
      </c>
      <c r="D1739" s="3" t="s">
        <v>5460</v>
      </c>
      <c r="E1739" s="3">
        <v>1</v>
      </c>
      <c r="F1739" s="67">
        <v>0</v>
      </c>
      <c r="G1739" s="67">
        <v>0</v>
      </c>
      <c r="H1739" s="67">
        <v>0</v>
      </c>
      <c r="I1739" s="67">
        <v>0</v>
      </c>
      <c r="J1739" s="67">
        <v>0</v>
      </c>
      <c r="K1739" s="67">
        <v>0</v>
      </c>
      <c r="L1739" s="67">
        <v>0</v>
      </c>
      <c r="M1739" s="3"/>
    </row>
    <row r="1740" spans="1:16" hidden="1">
      <c r="A1740" s="27"/>
      <c r="B1740" s="9">
        <v>46237</v>
      </c>
      <c r="C1740" s="3" t="s">
        <v>627</v>
      </c>
      <c r="D1740" s="3" t="s">
        <v>5461</v>
      </c>
      <c r="E1740" s="3">
        <v>1</v>
      </c>
      <c r="F1740" s="67">
        <v>0</v>
      </c>
      <c r="G1740" s="67">
        <v>0</v>
      </c>
      <c r="H1740" s="67">
        <v>0</v>
      </c>
      <c r="I1740" s="67">
        <v>0</v>
      </c>
      <c r="J1740" s="67">
        <v>0</v>
      </c>
      <c r="K1740" s="67">
        <v>0</v>
      </c>
      <c r="L1740" s="67">
        <v>0</v>
      </c>
      <c r="M1740" s="3"/>
    </row>
    <row r="1741" spans="1:16" hidden="1">
      <c r="A1741" s="27"/>
      <c r="B1741" s="9">
        <v>46237</v>
      </c>
      <c r="C1741" s="3" t="s">
        <v>2960</v>
      </c>
      <c r="D1741" s="3" t="s">
        <v>5462</v>
      </c>
      <c r="E1741" s="3">
        <v>1</v>
      </c>
      <c r="F1741" s="11">
        <v>0</v>
      </c>
      <c r="G1741" s="67">
        <v>0</v>
      </c>
      <c r="H1741" s="67">
        <v>1</v>
      </c>
      <c r="I1741" s="67">
        <v>0</v>
      </c>
      <c r="J1741" s="67">
        <v>0</v>
      </c>
      <c r="K1741" s="67">
        <v>0</v>
      </c>
      <c r="L1741" s="67">
        <v>1</v>
      </c>
      <c r="M1741" s="3" t="s">
        <v>5476</v>
      </c>
      <c r="N1741" s="13" t="s">
        <v>5477</v>
      </c>
    </row>
    <row r="1742" spans="1:16" hidden="1">
      <c r="A1742" s="27"/>
      <c r="B1742" s="9">
        <v>46237</v>
      </c>
      <c r="C1742" s="3" t="s">
        <v>2960</v>
      </c>
      <c r="D1742" s="3" t="s">
        <v>5463</v>
      </c>
      <c r="E1742" s="3">
        <v>2</v>
      </c>
      <c r="F1742" s="67">
        <v>0</v>
      </c>
      <c r="G1742" s="67">
        <v>0</v>
      </c>
      <c r="H1742" s="67">
        <v>0</v>
      </c>
      <c r="I1742" s="67">
        <v>0</v>
      </c>
      <c r="J1742" s="67">
        <v>0</v>
      </c>
      <c r="K1742" s="67">
        <v>0</v>
      </c>
      <c r="L1742" s="67">
        <v>0</v>
      </c>
      <c r="M1742" s="3"/>
      <c r="N1742" s="82"/>
      <c r="O1742" s="3"/>
      <c r="P1742" s="3"/>
    </row>
    <row r="1743" spans="1:16" hidden="1">
      <c r="A1743" s="27"/>
      <c r="B1743" s="9">
        <v>46237</v>
      </c>
      <c r="C1743" s="3" t="s">
        <v>2975</v>
      </c>
      <c r="D1743" s="3" t="s">
        <v>5387</v>
      </c>
      <c r="E1743" s="3">
        <v>5</v>
      </c>
      <c r="F1743" s="66">
        <v>0</v>
      </c>
      <c r="G1743" s="67">
        <v>0</v>
      </c>
      <c r="H1743" s="67">
        <v>0</v>
      </c>
      <c r="I1743" s="67">
        <v>0</v>
      </c>
      <c r="J1743" s="67">
        <v>0</v>
      </c>
      <c r="K1743" s="67">
        <v>0</v>
      </c>
      <c r="L1743" s="67">
        <v>0</v>
      </c>
      <c r="M1743" s="3"/>
    </row>
    <row r="1744" spans="1:16" hidden="1">
      <c r="A1744" s="27"/>
      <c r="B1744" s="9">
        <v>46237</v>
      </c>
      <c r="C1744" s="3" t="s">
        <v>627</v>
      </c>
      <c r="D1744" s="3" t="s">
        <v>5464</v>
      </c>
      <c r="E1744" s="3">
        <v>1</v>
      </c>
      <c r="F1744" s="67">
        <v>0</v>
      </c>
      <c r="G1744" s="67">
        <v>0</v>
      </c>
      <c r="H1744" s="67">
        <v>0</v>
      </c>
      <c r="I1744" s="67">
        <v>0</v>
      </c>
      <c r="J1744" s="67">
        <v>0</v>
      </c>
      <c r="K1744" s="67">
        <v>0</v>
      </c>
      <c r="L1744" s="67">
        <v>0</v>
      </c>
      <c r="M1744" s="3"/>
    </row>
    <row r="1745" spans="1:14" hidden="1">
      <c r="A1745" s="27"/>
      <c r="B1745" s="9">
        <v>46237</v>
      </c>
      <c r="C1745" s="3" t="s">
        <v>627</v>
      </c>
      <c r="D1745" s="3" t="s">
        <v>5465</v>
      </c>
      <c r="E1745" s="3">
        <v>1</v>
      </c>
      <c r="F1745" s="67">
        <v>0</v>
      </c>
      <c r="G1745" s="67">
        <v>0</v>
      </c>
      <c r="H1745" s="67">
        <v>0</v>
      </c>
      <c r="I1745" s="67">
        <v>0</v>
      </c>
      <c r="J1745" s="67">
        <v>0</v>
      </c>
      <c r="K1745" s="67">
        <v>0</v>
      </c>
      <c r="L1745" s="67">
        <v>0</v>
      </c>
      <c r="M1745" s="3"/>
    </row>
    <row r="1746" spans="1:14" hidden="1">
      <c r="A1746" s="27"/>
      <c r="B1746" s="9">
        <v>46237</v>
      </c>
      <c r="C1746" s="3" t="s">
        <v>2975</v>
      </c>
      <c r="D1746" s="3" t="s">
        <v>5409</v>
      </c>
      <c r="E1746" s="3">
        <v>1</v>
      </c>
      <c r="F1746" s="66">
        <v>0</v>
      </c>
      <c r="G1746" s="67">
        <v>0</v>
      </c>
      <c r="H1746" s="67">
        <v>0</v>
      </c>
      <c r="I1746" s="67">
        <v>0</v>
      </c>
      <c r="J1746" s="67">
        <v>0</v>
      </c>
      <c r="K1746" s="67">
        <v>0</v>
      </c>
      <c r="L1746" s="67">
        <v>0</v>
      </c>
      <c r="M1746" s="3"/>
    </row>
    <row r="1747" spans="1:14" hidden="1">
      <c r="A1747" s="27"/>
      <c r="B1747" s="9">
        <v>46237</v>
      </c>
      <c r="C1747" s="3" t="s">
        <v>2960</v>
      </c>
      <c r="D1747" s="3" t="s">
        <v>5466</v>
      </c>
      <c r="E1747" s="3">
        <v>1</v>
      </c>
      <c r="F1747" s="67">
        <v>0</v>
      </c>
      <c r="G1747" s="67">
        <v>0</v>
      </c>
      <c r="H1747" s="67">
        <v>0</v>
      </c>
      <c r="I1747" s="67">
        <v>0</v>
      </c>
      <c r="J1747" s="67">
        <v>0</v>
      </c>
      <c r="K1747" s="67">
        <v>0</v>
      </c>
      <c r="L1747" s="67">
        <v>0</v>
      </c>
      <c r="M1747" s="3"/>
    </row>
    <row r="1748" spans="1:14" hidden="1">
      <c r="A1748" s="27"/>
      <c r="B1748" s="9">
        <v>46237</v>
      </c>
      <c r="C1748" s="3" t="s">
        <v>627</v>
      </c>
      <c r="D1748" s="3" t="s">
        <v>5467</v>
      </c>
      <c r="E1748" s="3">
        <v>1</v>
      </c>
      <c r="F1748" s="67">
        <v>0</v>
      </c>
      <c r="G1748" s="67">
        <v>0</v>
      </c>
      <c r="H1748" s="67">
        <v>0</v>
      </c>
      <c r="I1748" s="67">
        <v>0</v>
      </c>
      <c r="J1748" s="67">
        <v>0</v>
      </c>
      <c r="K1748" s="67">
        <v>0</v>
      </c>
      <c r="L1748" s="67">
        <v>0</v>
      </c>
      <c r="M1748" s="3"/>
    </row>
    <row r="1749" spans="1:14" hidden="1">
      <c r="A1749" s="27"/>
      <c r="B1749" s="9">
        <v>46237</v>
      </c>
      <c r="C1749" s="3" t="s">
        <v>2975</v>
      </c>
      <c r="D1749" s="3" t="s">
        <v>5288</v>
      </c>
      <c r="E1749" s="3">
        <v>1</v>
      </c>
      <c r="F1749" s="66">
        <v>0</v>
      </c>
      <c r="G1749" s="67">
        <v>0</v>
      </c>
      <c r="H1749" s="67">
        <v>0</v>
      </c>
      <c r="I1749" s="67">
        <v>0</v>
      </c>
      <c r="J1749" s="67">
        <v>0</v>
      </c>
      <c r="K1749" s="67">
        <v>0</v>
      </c>
      <c r="L1749" s="67">
        <v>0</v>
      </c>
      <c r="M1749" s="3"/>
    </row>
    <row r="1750" spans="1:14" hidden="1">
      <c r="A1750" s="27"/>
      <c r="B1750" s="9">
        <v>46237</v>
      </c>
      <c r="C1750" s="3" t="s">
        <v>2960</v>
      </c>
      <c r="D1750" s="3" t="s">
        <v>5468</v>
      </c>
      <c r="E1750" s="3">
        <v>2</v>
      </c>
      <c r="F1750" s="11">
        <v>1</v>
      </c>
      <c r="G1750" s="67">
        <v>0</v>
      </c>
      <c r="H1750" s="67">
        <v>1</v>
      </c>
      <c r="I1750" s="67">
        <v>0</v>
      </c>
      <c r="J1750" s="67">
        <v>0</v>
      </c>
      <c r="K1750" s="67">
        <v>0</v>
      </c>
      <c r="L1750" s="67">
        <v>1</v>
      </c>
      <c r="M1750" s="3" t="s">
        <v>5478</v>
      </c>
    </row>
    <row r="1751" spans="1:14" hidden="1">
      <c r="A1751" s="27"/>
      <c r="B1751" s="9">
        <v>46237</v>
      </c>
      <c r="C1751" s="3" t="s">
        <v>2381</v>
      </c>
      <c r="D1751" s="3" t="s">
        <v>5469</v>
      </c>
      <c r="E1751" s="3">
        <v>4</v>
      </c>
      <c r="F1751" s="11">
        <v>0</v>
      </c>
      <c r="G1751" s="67">
        <v>0</v>
      </c>
      <c r="H1751" s="67">
        <v>5</v>
      </c>
      <c r="I1751" s="67">
        <v>0</v>
      </c>
      <c r="J1751" s="67">
        <v>0</v>
      </c>
      <c r="K1751" s="67">
        <v>0</v>
      </c>
      <c r="L1751" s="67">
        <v>5</v>
      </c>
      <c r="M1751" s="3" t="s">
        <v>5476</v>
      </c>
      <c r="N1751" s="13" t="s">
        <v>5476</v>
      </c>
    </row>
    <row r="1752" spans="1:14" hidden="1">
      <c r="A1752" s="27"/>
      <c r="B1752" s="9">
        <v>46237</v>
      </c>
      <c r="C1752" s="3" t="s">
        <v>2496</v>
      </c>
      <c r="D1752" s="3" t="s">
        <v>5470</v>
      </c>
      <c r="E1752" s="3">
        <v>1</v>
      </c>
      <c r="F1752" s="67">
        <v>0</v>
      </c>
      <c r="G1752" s="67">
        <v>0</v>
      </c>
      <c r="H1752" s="67">
        <v>0</v>
      </c>
      <c r="I1752" s="67">
        <v>0</v>
      </c>
      <c r="J1752" s="67">
        <v>0</v>
      </c>
      <c r="K1752" s="67">
        <v>0</v>
      </c>
      <c r="L1752" s="67">
        <v>0</v>
      </c>
      <c r="M1752" s="3"/>
    </row>
    <row r="1753" spans="1:14" hidden="1">
      <c r="A1753" s="27"/>
      <c r="B1753" s="9">
        <v>46237</v>
      </c>
      <c r="C1753" s="3" t="s">
        <v>2960</v>
      </c>
      <c r="D1753" s="3" t="s">
        <v>5471</v>
      </c>
      <c r="E1753" s="3">
        <v>1</v>
      </c>
      <c r="F1753" s="11">
        <v>0</v>
      </c>
      <c r="G1753" s="67">
        <v>0</v>
      </c>
      <c r="H1753" s="67">
        <v>1</v>
      </c>
      <c r="I1753" s="67">
        <v>1</v>
      </c>
      <c r="J1753" s="67">
        <v>0</v>
      </c>
      <c r="K1753" s="67">
        <v>0</v>
      </c>
      <c r="L1753" s="67">
        <v>2</v>
      </c>
      <c r="M1753" s="3" t="s">
        <v>5475</v>
      </c>
    </row>
    <row r="1754" spans="1:14" hidden="1">
      <c r="A1754" s="27"/>
      <c r="B1754" s="9">
        <v>46237</v>
      </c>
      <c r="C1754" s="3" t="s">
        <v>5479</v>
      </c>
      <c r="D1754" s="3" t="s">
        <v>5472</v>
      </c>
      <c r="E1754" s="3">
        <v>1</v>
      </c>
      <c r="F1754" s="11">
        <v>1</v>
      </c>
      <c r="G1754" s="67">
        <v>0</v>
      </c>
      <c r="H1754" s="67">
        <v>2</v>
      </c>
      <c r="I1754" s="67">
        <v>0</v>
      </c>
      <c r="J1754" s="67">
        <v>0</v>
      </c>
      <c r="K1754" s="67">
        <v>0</v>
      </c>
      <c r="L1754" s="67">
        <v>2</v>
      </c>
      <c r="M1754" s="3" t="s">
        <v>5476</v>
      </c>
    </row>
    <row r="1755" spans="1:14" hidden="1">
      <c r="A1755" s="27"/>
      <c r="B1755" s="9">
        <v>46237</v>
      </c>
      <c r="C1755" s="3" t="s">
        <v>2975</v>
      </c>
      <c r="D1755" s="3" t="s">
        <v>5473</v>
      </c>
      <c r="E1755" s="3">
        <v>2</v>
      </c>
      <c r="F1755" s="11">
        <v>2</v>
      </c>
      <c r="G1755" s="67">
        <v>0</v>
      </c>
      <c r="H1755" s="67">
        <v>0</v>
      </c>
      <c r="I1755" s="67">
        <v>0</v>
      </c>
      <c r="J1755" s="67">
        <v>0</v>
      </c>
      <c r="K1755" s="67">
        <v>0</v>
      </c>
      <c r="L1755" s="67">
        <v>0</v>
      </c>
      <c r="M1755" s="3"/>
    </row>
    <row r="1756" spans="1:14" hidden="1">
      <c r="A1756" s="27"/>
      <c r="B1756" s="9">
        <v>46237</v>
      </c>
      <c r="C1756" s="3" t="s">
        <v>5515</v>
      </c>
      <c r="D1756" s="3" t="s">
        <v>5416</v>
      </c>
      <c r="E1756" s="3">
        <v>1</v>
      </c>
      <c r="F1756" s="11">
        <v>1</v>
      </c>
      <c r="G1756" s="67">
        <v>0</v>
      </c>
      <c r="H1756" s="67">
        <v>5</v>
      </c>
      <c r="I1756" s="67">
        <v>0</v>
      </c>
      <c r="J1756" s="67">
        <v>0</v>
      </c>
      <c r="K1756" s="67">
        <v>0</v>
      </c>
      <c r="L1756" s="67">
        <v>5</v>
      </c>
      <c r="M1756" s="3" t="s">
        <v>5476</v>
      </c>
    </row>
    <row r="1757" spans="1:14" hidden="1">
      <c r="A1757" s="27"/>
      <c r="B1757" s="9">
        <v>46237</v>
      </c>
      <c r="C1757" s="3" t="s">
        <v>2381</v>
      </c>
      <c r="D1757" s="3" t="s">
        <v>5474</v>
      </c>
      <c r="E1757" s="3">
        <v>8</v>
      </c>
      <c r="F1757" s="11">
        <v>8</v>
      </c>
      <c r="G1757" s="67">
        <v>0</v>
      </c>
      <c r="H1757" s="67">
        <v>0</v>
      </c>
      <c r="I1757" s="67">
        <v>0</v>
      </c>
      <c r="J1757" s="67">
        <v>0</v>
      </c>
      <c r="K1757" s="67">
        <v>0</v>
      </c>
      <c r="L1757" s="67">
        <v>0</v>
      </c>
      <c r="M1757" s="3"/>
    </row>
    <row r="1758" spans="1:14" hidden="1">
      <c r="A1758" s="27"/>
      <c r="B1758" s="9">
        <v>46238</v>
      </c>
      <c r="C1758" s="3" t="s">
        <v>627</v>
      </c>
      <c r="D1758" s="3" t="s">
        <v>5485</v>
      </c>
      <c r="E1758" s="3">
        <v>3</v>
      </c>
      <c r="F1758" s="67">
        <v>0</v>
      </c>
      <c r="G1758" s="67">
        <v>0</v>
      </c>
      <c r="H1758" s="67">
        <v>0</v>
      </c>
      <c r="I1758" s="67">
        <v>0</v>
      </c>
      <c r="J1758" s="67">
        <v>0</v>
      </c>
      <c r="K1758" s="67">
        <v>0</v>
      </c>
      <c r="L1758" s="67">
        <v>0</v>
      </c>
      <c r="M1758" s="3"/>
    </row>
    <row r="1759" spans="1:14" hidden="1">
      <c r="A1759" s="27"/>
      <c r="B1759" s="9">
        <v>46238</v>
      </c>
      <c r="C1759" s="3" t="s">
        <v>627</v>
      </c>
      <c r="D1759" s="3" t="s">
        <v>5486</v>
      </c>
      <c r="E1759" s="3">
        <v>1</v>
      </c>
      <c r="F1759" s="67">
        <v>0</v>
      </c>
      <c r="G1759" s="67">
        <v>0</v>
      </c>
      <c r="H1759" s="67">
        <v>0</v>
      </c>
      <c r="I1759" s="67">
        <v>0</v>
      </c>
      <c r="J1759" s="67">
        <v>0</v>
      </c>
      <c r="K1759" s="67">
        <v>0</v>
      </c>
      <c r="L1759" s="67">
        <v>0</v>
      </c>
      <c r="M1759" s="3"/>
    </row>
    <row r="1760" spans="1:14" hidden="1">
      <c r="A1760" s="27"/>
      <c r="B1760" s="9">
        <v>46238</v>
      </c>
      <c r="C1760" s="3" t="s">
        <v>627</v>
      </c>
      <c r="D1760" s="3" t="s">
        <v>5487</v>
      </c>
      <c r="E1760" s="3">
        <v>1</v>
      </c>
      <c r="F1760" s="67">
        <v>0</v>
      </c>
      <c r="G1760" s="67">
        <v>0</v>
      </c>
      <c r="H1760" s="67">
        <v>0</v>
      </c>
      <c r="I1760" s="67">
        <v>0</v>
      </c>
      <c r="J1760" s="67">
        <v>0</v>
      </c>
      <c r="K1760" s="67">
        <v>0</v>
      </c>
      <c r="L1760" s="67">
        <v>0</v>
      </c>
      <c r="M1760" s="3"/>
    </row>
    <row r="1761" spans="1:16" hidden="1">
      <c r="A1761" s="27"/>
      <c r="B1761" s="9">
        <v>46238</v>
      </c>
      <c r="C1761" s="3" t="s">
        <v>627</v>
      </c>
      <c r="D1761" s="3" t="s">
        <v>5488</v>
      </c>
      <c r="E1761" s="3">
        <v>2</v>
      </c>
      <c r="F1761" s="67">
        <v>0</v>
      </c>
      <c r="G1761" s="67">
        <v>0</v>
      </c>
      <c r="H1761" s="67">
        <v>0</v>
      </c>
      <c r="I1761" s="67">
        <v>0</v>
      </c>
      <c r="J1761" s="67">
        <v>0</v>
      </c>
      <c r="K1761" s="67">
        <v>0</v>
      </c>
      <c r="L1761" s="67">
        <v>0</v>
      </c>
      <c r="M1761" s="3"/>
    </row>
    <row r="1762" spans="1:16" hidden="1">
      <c r="A1762" s="27"/>
      <c r="B1762" s="9">
        <v>46238</v>
      </c>
      <c r="C1762" s="3" t="s">
        <v>627</v>
      </c>
      <c r="D1762" s="3" t="s">
        <v>5489</v>
      </c>
      <c r="E1762" s="3">
        <v>1</v>
      </c>
      <c r="F1762" s="67">
        <v>0</v>
      </c>
      <c r="G1762" s="67">
        <v>0</v>
      </c>
      <c r="H1762" s="67">
        <v>0</v>
      </c>
      <c r="I1762" s="67">
        <v>0</v>
      </c>
      <c r="J1762" s="67">
        <v>0</v>
      </c>
      <c r="K1762" s="67">
        <v>0</v>
      </c>
      <c r="L1762" s="67">
        <v>0</v>
      </c>
      <c r="M1762" s="3"/>
    </row>
    <row r="1763" spans="1:16" hidden="1">
      <c r="A1763" s="27"/>
      <c r="B1763" s="9">
        <v>46238</v>
      </c>
      <c r="C1763" s="3" t="s">
        <v>2960</v>
      </c>
      <c r="D1763" s="3" t="s">
        <v>5490</v>
      </c>
      <c r="E1763" s="3">
        <v>1</v>
      </c>
      <c r="F1763" s="67">
        <v>0</v>
      </c>
      <c r="G1763" s="67">
        <v>0</v>
      </c>
      <c r="H1763" s="67">
        <v>0</v>
      </c>
      <c r="I1763" s="67">
        <v>0</v>
      </c>
      <c r="J1763" s="67">
        <v>0</v>
      </c>
      <c r="K1763" s="67">
        <v>0</v>
      </c>
      <c r="L1763" s="67">
        <v>0</v>
      </c>
      <c r="M1763" s="3"/>
    </row>
    <row r="1764" spans="1:16" hidden="1">
      <c r="A1764" s="27"/>
      <c r="B1764" s="9">
        <v>46238</v>
      </c>
      <c r="C1764" s="3" t="s">
        <v>627</v>
      </c>
      <c r="D1764" s="3" t="s">
        <v>5491</v>
      </c>
      <c r="E1764" s="3">
        <v>1</v>
      </c>
      <c r="F1764" s="67">
        <v>0</v>
      </c>
      <c r="G1764" s="67">
        <v>0</v>
      </c>
      <c r="H1764" s="67">
        <v>0</v>
      </c>
      <c r="I1764" s="67">
        <v>0</v>
      </c>
      <c r="J1764" s="67">
        <v>0</v>
      </c>
      <c r="K1764" s="67">
        <v>0</v>
      </c>
      <c r="L1764" s="67">
        <v>0</v>
      </c>
      <c r="M1764" s="3"/>
    </row>
    <row r="1765" spans="1:16" hidden="1">
      <c r="A1765" s="27"/>
      <c r="B1765" s="9">
        <v>46238</v>
      </c>
      <c r="C1765" s="3" t="s">
        <v>627</v>
      </c>
      <c r="D1765" s="3" t="s">
        <v>5492</v>
      </c>
      <c r="E1765" s="3">
        <v>2</v>
      </c>
      <c r="F1765" s="67">
        <v>0</v>
      </c>
      <c r="G1765" s="67">
        <v>0</v>
      </c>
      <c r="H1765" s="67">
        <v>0</v>
      </c>
      <c r="I1765" s="67">
        <v>0</v>
      </c>
      <c r="J1765" s="67">
        <v>0</v>
      </c>
      <c r="K1765" s="67">
        <v>0</v>
      </c>
      <c r="L1765" s="67">
        <v>0</v>
      </c>
      <c r="M1765" s="3"/>
    </row>
    <row r="1766" spans="1:16" hidden="1">
      <c r="A1766" s="27"/>
      <c r="B1766" s="9">
        <v>46238</v>
      </c>
      <c r="C1766" s="3" t="s">
        <v>2960</v>
      </c>
      <c r="D1766" s="3" t="s">
        <v>5493</v>
      </c>
      <c r="E1766" s="3">
        <v>1</v>
      </c>
      <c r="F1766" s="67">
        <v>0</v>
      </c>
      <c r="G1766" s="67">
        <v>0</v>
      </c>
      <c r="H1766" s="67">
        <v>0</v>
      </c>
      <c r="I1766" s="67">
        <v>0</v>
      </c>
      <c r="J1766" s="67">
        <v>0</v>
      </c>
      <c r="K1766" s="67">
        <v>0</v>
      </c>
      <c r="L1766" s="67">
        <v>0</v>
      </c>
      <c r="M1766" s="3"/>
    </row>
    <row r="1767" spans="1:16" hidden="1">
      <c r="A1767" s="27"/>
      <c r="B1767" s="9">
        <v>46238</v>
      </c>
      <c r="C1767" s="3" t="s">
        <v>627</v>
      </c>
      <c r="D1767" s="3" t="s">
        <v>5494</v>
      </c>
      <c r="E1767" s="3">
        <v>12</v>
      </c>
      <c r="F1767" s="67">
        <v>0</v>
      </c>
      <c r="G1767" s="67">
        <v>0</v>
      </c>
      <c r="H1767" s="67">
        <v>0</v>
      </c>
      <c r="I1767" s="67">
        <v>0</v>
      </c>
      <c r="J1767" s="67">
        <v>0</v>
      </c>
      <c r="K1767" s="67">
        <v>0</v>
      </c>
      <c r="L1767" s="67">
        <v>0</v>
      </c>
      <c r="M1767" s="3"/>
    </row>
    <row r="1768" spans="1:16" hidden="1">
      <c r="A1768" s="27"/>
      <c r="B1768" s="9">
        <v>46238</v>
      </c>
      <c r="C1768" s="3" t="s">
        <v>2960</v>
      </c>
      <c r="D1768" s="3" t="s">
        <v>5495</v>
      </c>
      <c r="E1768" s="3">
        <v>1</v>
      </c>
      <c r="F1768" s="67">
        <v>0</v>
      </c>
      <c r="G1768" s="67">
        <v>0</v>
      </c>
      <c r="H1768" s="67">
        <v>0</v>
      </c>
      <c r="I1768" s="67">
        <v>0</v>
      </c>
      <c r="J1768" s="67">
        <v>0</v>
      </c>
      <c r="K1768" s="67">
        <v>0</v>
      </c>
      <c r="L1768" s="67">
        <v>0</v>
      </c>
      <c r="M1768" s="3"/>
    </row>
    <row r="1769" spans="1:16" hidden="1">
      <c r="A1769" s="27"/>
      <c r="B1769" s="9">
        <v>46238</v>
      </c>
      <c r="C1769" s="3" t="s">
        <v>2381</v>
      </c>
      <c r="D1769" s="3" t="s">
        <v>5496</v>
      </c>
      <c r="E1769" s="3">
        <v>2</v>
      </c>
      <c r="F1769" s="67">
        <v>0</v>
      </c>
      <c r="G1769" s="67">
        <v>0</v>
      </c>
      <c r="H1769" s="67">
        <v>0</v>
      </c>
      <c r="I1769" s="67">
        <v>0</v>
      </c>
      <c r="J1769" s="67">
        <v>0</v>
      </c>
      <c r="K1769" s="67">
        <v>0</v>
      </c>
      <c r="L1769" s="67">
        <v>0</v>
      </c>
      <c r="M1769" s="3"/>
    </row>
    <row r="1770" spans="1:16" hidden="1">
      <c r="A1770" s="27"/>
      <c r="B1770" s="9">
        <v>46238</v>
      </c>
      <c r="C1770" s="3" t="s">
        <v>627</v>
      </c>
      <c r="D1770" s="3" t="s">
        <v>5497</v>
      </c>
      <c r="E1770" s="3">
        <v>1</v>
      </c>
      <c r="F1770" s="67">
        <v>0</v>
      </c>
      <c r="G1770" s="67">
        <v>0</v>
      </c>
      <c r="H1770" s="67">
        <v>0</v>
      </c>
      <c r="I1770" s="67">
        <v>0</v>
      </c>
      <c r="J1770" s="67">
        <v>0</v>
      </c>
      <c r="K1770" s="67">
        <v>0</v>
      </c>
      <c r="L1770" s="67">
        <v>0</v>
      </c>
      <c r="M1770" s="3"/>
    </row>
    <row r="1771" spans="1:16" hidden="1">
      <c r="A1771" s="27"/>
      <c r="B1771" s="9">
        <v>46238</v>
      </c>
      <c r="C1771" s="3" t="s">
        <v>2975</v>
      </c>
      <c r="D1771" s="3" t="s">
        <v>5498</v>
      </c>
      <c r="E1771" s="3">
        <v>2</v>
      </c>
      <c r="F1771" s="66">
        <v>0</v>
      </c>
      <c r="G1771" s="67">
        <v>0</v>
      </c>
      <c r="H1771" s="67">
        <v>0</v>
      </c>
      <c r="I1771" s="67">
        <v>0</v>
      </c>
      <c r="J1771" s="67">
        <v>0</v>
      </c>
      <c r="K1771" s="67">
        <v>0</v>
      </c>
      <c r="L1771" s="67">
        <v>0</v>
      </c>
      <c r="M1771" s="3"/>
      <c r="O1771" s="3"/>
      <c r="P1771" s="3"/>
    </row>
    <row r="1772" spans="1:16" hidden="1">
      <c r="A1772" s="27"/>
      <c r="B1772" s="9">
        <v>46238</v>
      </c>
      <c r="C1772" s="3" t="s">
        <v>2975</v>
      </c>
      <c r="D1772" s="3" t="s">
        <v>5413</v>
      </c>
      <c r="E1772" s="3">
        <v>1</v>
      </c>
      <c r="F1772" s="66">
        <v>0</v>
      </c>
      <c r="G1772" s="67">
        <v>0</v>
      </c>
      <c r="H1772" s="67">
        <v>0</v>
      </c>
      <c r="I1772" s="67">
        <v>0</v>
      </c>
      <c r="J1772" s="67">
        <v>0</v>
      </c>
      <c r="K1772" s="67">
        <v>0</v>
      </c>
      <c r="L1772" s="67">
        <v>0</v>
      </c>
      <c r="M1772" s="3"/>
    </row>
    <row r="1773" spans="1:16" hidden="1">
      <c r="A1773" s="27"/>
      <c r="B1773" s="9">
        <v>46238</v>
      </c>
      <c r="C1773" s="3" t="s">
        <v>2975</v>
      </c>
      <c r="D1773" s="3" t="s">
        <v>5499</v>
      </c>
      <c r="E1773" s="3">
        <v>1</v>
      </c>
      <c r="F1773" s="66">
        <v>0</v>
      </c>
      <c r="G1773" s="67">
        <v>0</v>
      </c>
      <c r="H1773" s="67">
        <v>0</v>
      </c>
      <c r="I1773" s="67">
        <v>0</v>
      </c>
      <c r="J1773" s="67">
        <v>0</v>
      </c>
      <c r="K1773" s="67">
        <v>0</v>
      </c>
      <c r="L1773" s="67">
        <v>0</v>
      </c>
      <c r="M1773" s="3"/>
    </row>
    <row r="1774" spans="1:16" hidden="1">
      <c r="A1774" s="27"/>
      <c r="B1774" s="9">
        <v>46238</v>
      </c>
      <c r="C1774" s="3" t="s">
        <v>2381</v>
      </c>
      <c r="D1774" s="3" t="s">
        <v>5211</v>
      </c>
      <c r="E1774" s="3">
        <v>11</v>
      </c>
      <c r="F1774" s="11">
        <v>0</v>
      </c>
      <c r="G1774" s="67">
        <v>0</v>
      </c>
      <c r="H1774" s="67">
        <v>3</v>
      </c>
      <c r="I1774" s="67">
        <v>0</v>
      </c>
      <c r="J1774" s="67">
        <v>0</v>
      </c>
      <c r="K1774" s="67">
        <v>0</v>
      </c>
      <c r="L1774" s="67">
        <v>3</v>
      </c>
      <c r="M1774" s="3" t="s">
        <v>5517</v>
      </c>
      <c r="N1774" s="13" t="s">
        <v>5517</v>
      </c>
    </row>
    <row r="1775" spans="1:16" hidden="1">
      <c r="A1775" s="27"/>
      <c r="B1775" s="9">
        <v>46238</v>
      </c>
      <c r="C1775" s="3" t="s">
        <v>2975</v>
      </c>
      <c r="D1775" s="3" t="s">
        <v>5500</v>
      </c>
      <c r="E1775" s="3">
        <v>2</v>
      </c>
      <c r="F1775" s="11">
        <v>1</v>
      </c>
      <c r="G1775" s="67">
        <v>0</v>
      </c>
      <c r="H1775" s="67">
        <v>2</v>
      </c>
      <c r="I1775" s="67">
        <v>0</v>
      </c>
      <c r="J1775" s="67">
        <v>0</v>
      </c>
      <c r="K1775" s="67">
        <v>0</v>
      </c>
      <c r="L1775" s="67">
        <v>2</v>
      </c>
      <c r="M1775" s="3" t="s">
        <v>5517</v>
      </c>
    </row>
    <row r="1776" spans="1:16" hidden="1">
      <c r="A1776" s="27"/>
      <c r="B1776" s="9">
        <v>46238</v>
      </c>
      <c r="C1776" s="3" t="s">
        <v>2975</v>
      </c>
      <c r="D1776" s="3" t="s">
        <v>5368</v>
      </c>
      <c r="E1776" s="3">
        <v>13</v>
      </c>
      <c r="F1776" s="11">
        <v>0</v>
      </c>
      <c r="G1776" s="11">
        <v>0</v>
      </c>
      <c r="H1776" s="11">
        <v>0</v>
      </c>
      <c r="I1776" s="11">
        <v>0</v>
      </c>
      <c r="J1776" s="11">
        <v>0</v>
      </c>
      <c r="K1776" s="11">
        <v>0</v>
      </c>
      <c r="L1776" s="11">
        <v>0</v>
      </c>
      <c r="M1776" s="3"/>
      <c r="O1776" s="3"/>
      <c r="P1776" s="3"/>
    </row>
    <row r="1777" spans="1:16" hidden="1">
      <c r="A1777" s="27"/>
      <c r="B1777" s="9">
        <v>46238</v>
      </c>
      <c r="C1777" s="3" t="s">
        <v>2960</v>
      </c>
      <c r="D1777" s="3" t="s">
        <v>5501</v>
      </c>
      <c r="E1777" s="3">
        <v>1</v>
      </c>
      <c r="F1777" s="11">
        <v>0</v>
      </c>
      <c r="G1777" s="11">
        <v>0</v>
      </c>
      <c r="H1777" s="11">
        <v>0</v>
      </c>
      <c r="I1777" s="11">
        <v>0</v>
      </c>
      <c r="J1777" s="11">
        <v>0</v>
      </c>
      <c r="K1777" s="11">
        <v>0</v>
      </c>
      <c r="L1777" s="11">
        <v>0</v>
      </c>
      <c r="M1777" s="3"/>
    </row>
    <row r="1778" spans="1:16" hidden="1">
      <c r="A1778" s="27"/>
      <c r="B1778" s="9">
        <v>46238</v>
      </c>
      <c r="C1778" s="3" t="s">
        <v>2960</v>
      </c>
      <c r="D1778" s="3" t="s">
        <v>5502</v>
      </c>
      <c r="E1778" s="3">
        <v>1</v>
      </c>
      <c r="F1778" s="11">
        <v>0</v>
      </c>
      <c r="G1778" s="11">
        <v>0</v>
      </c>
      <c r="H1778" s="11">
        <v>0</v>
      </c>
      <c r="I1778" s="11">
        <v>0</v>
      </c>
      <c r="J1778" s="11">
        <v>0</v>
      </c>
      <c r="K1778" s="11">
        <v>0</v>
      </c>
      <c r="L1778" s="11">
        <v>0</v>
      </c>
      <c r="M1778" s="3"/>
    </row>
    <row r="1779" spans="1:16" hidden="1">
      <c r="A1779" s="27"/>
      <c r="B1779" s="9">
        <v>46238</v>
      </c>
      <c r="C1779" s="3" t="s">
        <v>2960</v>
      </c>
      <c r="D1779" s="3" t="s">
        <v>5503</v>
      </c>
      <c r="E1779" s="3">
        <v>1</v>
      </c>
      <c r="F1779" s="11">
        <v>0</v>
      </c>
      <c r="G1779" s="67">
        <v>0</v>
      </c>
      <c r="H1779" s="67">
        <v>1</v>
      </c>
      <c r="I1779" s="67">
        <v>0</v>
      </c>
      <c r="J1779" s="67">
        <v>0</v>
      </c>
      <c r="K1779" s="67">
        <v>0</v>
      </c>
      <c r="L1779" s="67">
        <v>1</v>
      </c>
      <c r="M1779" s="3" t="s">
        <v>5518</v>
      </c>
      <c r="O1779" s="3"/>
      <c r="P1779" s="3"/>
    </row>
    <row r="1780" spans="1:16" hidden="1">
      <c r="A1780" s="27"/>
      <c r="B1780" s="9">
        <v>46238</v>
      </c>
      <c r="C1780" s="3" t="s">
        <v>627</v>
      </c>
      <c r="D1780" s="3" t="s">
        <v>5504</v>
      </c>
      <c r="E1780" s="3">
        <v>1</v>
      </c>
      <c r="F1780" s="11">
        <v>1</v>
      </c>
      <c r="G1780" s="67">
        <v>0</v>
      </c>
      <c r="H1780" s="67">
        <v>2</v>
      </c>
      <c r="I1780" s="67">
        <v>0</v>
      </c>
      <c r="J1780" s="67">
        <v>0</v>
      </c>
      <c r="K1780" s="67">
        <v>0</v>
      </c>
      <c r="L1780" s="67">
        <v>2</v>
      </c>
      <c r="M1780" s="3" t="s">
        <v>5517</v>
      </c>
      <c r="N1780" s="3" t="s">
        <v>5517</v>
      </c>
    </row>
    <row r="1781" spans="1:16" hidden="1">
      <c r="A1781" s="27"/>
      <c r="B1781" s="9">
        <v>46238</v>
      </c>
      <c r="C1781" s="3" t="s">
        <v>2975</v>
      </c>
      <c r="D1781" s="3" t="s">
        <v>5519</v>
      </c>
      <c r="E1781" s="3">
        <v>1</v>
      </c>
      <c r="F1781" s="11">
        <v>1</v>
      </c>
      <c r="G1781" s="67">
        <v>0</v>
      </c>
      <c r="H1781" s="67">
        <v>1</v>
      </c>
      <c r="I1781" s="67">
        <v>0</v>
      </c>
      <c r="J1781" s="67">
        <v>0</v>
      </c>
      <c r="K1781" s="67">
        <v>0</v>
      </c>
      <c r="L1781" s="67">
        <v>1</v>
      </c>
      <c r="M1781" s="3" t="s">
        <v>5518</v>
      </c>
    </row>
    <row r="1782" spans="1:16" hidden="1">
      <c r="A1782" s="27"/>
      <c r="B1782" s="9">
        <v>46238</v>
      </c>
      <c r="C1782" s="3" t="s">
        <v>2975</v>
      </c>
      <c r="D1782" s="3" t="s">
        <v>5506</v>
      </c>
      <c r="E1782" s="3">
        <v>1</v>
      </c>
      <c r="F1782" s="11">
        <v>1</v>
      </c>
      <c r="G1782" s="67">
        <v>0</v>
      </c>
      <c r="H1782" s="67">
        <v>1</v>
      </c>
      <c r="I1782" s="67">
        <v>0</v>
      </c>
      <c r="J1782" s="67">
        <v>0</v>
      </c>
      <c r="K1782" s="67">
        <v>0</v>
      </c>
      <c r="L1782" s="67">
        <v>1</v>
      </c>
      <c r="M1782" s="3" t="s">
        <v>5518</v>
      </c>
    </row>
    <row r="1783" spans="1:16" hidden="1">
      <c r="A1783" s="27"/>
      <c r="B1783" s="9">
        <v>46238</v>
      </c>
      <c r="C1783" s="3" t="s">
        <v>627</v>
      </c>
      <c r="D1783" s="3" t="s">
        <v>5507</v>
      </c>
      <c r="E1783" s="3">
        <v>1</v>
      </c>
      <c r="F1783" s="11">
        <v>1</v>
      </c>
      <c r="G1783" s="67">
        <v>0</v>
      </c>
      <c r="H1783" s="67">
        <v>3</v>
      </c>
      <c r="I1783" s="67">
        <v>0</v>
      </c>
      <c r="J1783" s="67">
        <v>0</v>
      </c>
      <c r="K1783" s="67">
        <v>0</v>
      </c>
      <c r="L1783" s="67">
        <v>3</v>
      </c>
      <c r="M1783" s="3" t="s">
        <v>5517</v>
      </c>
    </row>
    <row r="1784" spans="1:16" hidden="1">
      <c r="A1784" s="27"/>
      <c r="B1784" s="9">
        <v>46238</v>
      </c>
      <c r="C1784" s="3" t="s">
        <v>2975</v>
      </c>
      <c r="D1784" s="3" t="s">
        <v>5305</v>
      </c>
      <c r="E1784" s="3">
        <v>1</v>
      </c>
      <c r="F1784" s="11">
        <v>1</v>
      </c>
      <c r="G1784" s="67">
        <v>0</v>
      </c>
      <c r="H1784" s="67">
        <v>2</v>
      </c>
      <c r="I1784" s="67">
        <v>0</v>
      </c>
      <c r="J1784" s="67">
        <v>0</v>
      </c>
      <c r="K1784" s="67">
        <v>0</v>
      </c>
      <c r="L1784" s="67">
        <v>2</v>
      </c>
      <c r="M1784" s="3" t="s">
        <v>5520</v>
      </c>
      <c r="N1784" s="13" t="s">
        <v>5521</v>
      </c>
    </row>
    <row r="1785" spans="1:16" hidden="1">
      <c r="A1785" s="27"/>
      <c r="B1785" s="9">
        <v>46238</v>
      </c>
      <c r="C1785" s="3" t="s">
        <v>2975</v>
      </c>
      <c r="D1785" s="3" t="s">
        <v>5508</v>
      </c>
      <c r="E1785" s="3">
        <v>1</v>
      </c>
      <c r="F1785" s="11">
        <v>1</v>
      </c>
      <c r="G1785" s="67">
        <v>0</v>
      </c>
      <c r="H1785" s="67">
        <v>1</v>
      </c>
      <c r="I1785" s="67">
        <v>0</v>
      </c>
      <c r="J1785" s="67">
        <v>0</v>
      </c>
      <c r="K1785" s="67">
        <v>0</v>
      </c>
      <c r="L1785" s="67">
        <v>1</v>
      </c>
      <c r="M1785" s="3" t="s">
        <v>5518</v>
      </c>
    </row>
    <row r="1786" spans="1:16" hidden="1">
      <c r="A1786" s="27"/>
      <c r="B1786" s="9">
        <v>46238</v>
      </c>
      <c r="C1786" s="3" t="s">
        <v>2975</v>
      </c>
      <c r="D1786" s="3" t="s">
        <v>5509</v>
      </c>
      <c r="E1786" s="3">
        <v>13</v>
      </c>
      <c r="F1786" s="11">
        <v>13</v>
      </c>
      <c r="G1786" s="67">
        <v>0</v>
      </c>
      <c r="H1786" s="67">
        <v>0</v>
      </c>
      <c r="I1786" s="67">
        <v>0</v>
      </c>
      <c r="J1786" s="67">
        <v>0</v>
      </c>
      <c r="K1786" s="67">
        <v>0</v>
      </c>
      <c r="L1786" s="67">
        <v>0</v>
      </c>
      <c r="M1786" s="3"/>
    </row>
    <row r="1787" spans="1:16" hidden="1">
      <c r="A1787" s="27"/>
      <c r="B1787" s="9">
        <v>46238</v>
      </c>
      <c r="C1787" s="3" t="s">
        <v>5516</v>
      </c>
      <c r="D1787" s="3" t="s">
        <v>5084</v>
      </c>
      <c r="E1787" s="3">
        <v>2</v>
      </c>
      <c r="F1787" s="11">
        <v>2</v>
      </c>
      <c r="G1787" s="67">
        <v>0</v>
      </c>
      <c r="H1787" s="67">
        <v>0</v>
      </c>
      <c r="I1787" s="67">
        <v>0</v>
      </c>
      <c r="J1787" s="67">
        <v>0</v>
      </c>
      <c r="K1787" s="67">
        <v>0</v>
      </c>
      <c r="L1787" s="67">
        <v>0</v>
      </c>
      <c r="M1787" s="3"/>
    </row>
    <row r="1788" spans="1:16" hidden="1">
      <c r="A1788" s="27"/>
      <c r="B1788" s="9">
        <v>46238</v>
      </c>
      <c r="C1788" s="3" t="s">
        <v>2975</v>
      </c>
      <c r="D1788" s="3" t="s">
        <v>5510</v>
      </c>
      <c r="E1788" s="3">
        <v>1</v>
      </c>
      <c r="F1788" s="11">
        <v>1</v>
      </c>
      <c r="G1788" s="67">
        <v>0</v>
      </c>
      <c r="H1788" s="67">
        <v>1</v>
      </c>
      <c r="I1788" s="67">
        <v>0</v>
      </c>
      <c r="J1788" s="67">
        <v>0</v>
      </c>
      <c r="K1788" s="67">
        <v>0</v>
      </c>
      <c r="L1788" s="67">
        <v>1</v>
      </c>
      <c r="M1788" s="3" t="s">
        <v>5518</v>
      </c>
    </row>
    <row r="1789" spans="1:16" hidden="1">
      <c r="A1789" s="27"/>
      <c r="B1789" s="9">
        <v>46238</v>
      </c>
      <c r="C1789" s="3" t="s">
        <v>2975</v>
      </c>
      <c r="D1789" s="3" t="s">
        <v>5511</v>
      </c>
      <c r="E1789" s="3">
        <v>1</v>
      </c>
      <c r="F1789" s="11">
        <v>1</v>
      </c>
      <c r="G1789" s="67">
        <v>0</v>
      </c>
      <c r="H1789" s="67">
        <v>1</v>
      </c>
      <c r="I1789" s="67">
        <v>0</v>
      </c>
      <c r="J1789" s="67">
        <v>0</v>
      </c>
      <c r="K1789" s="67">
        <v>0</v>
      </c>
      <c r="L1789" s="67">
        <v>1</v>
      </c>
      <c r="M1789" s="3" t="s">
        <v>5518</v>
      </c>
    </row>
    <row r="1790" spans="1:16" hidden="1">
      <c r="A1790" s="27"/>
      <c r="B1790" s="9">
        <v>46238</v>
      </c>
      <c r="C1790" s="3" t="s">
        <v>2975</v>
      </c>
      <c r="D1790" s="3" t="s">
        <v>5512</v>
      </c>
      <c r="E1790" s="3">
        <v>1</v>
      </c>
      <c r="F1790" s="11">
        <v>1</v>
      </c>
      <c r="G1790" s="67">
        <v>0</v>
      </c>
      <c r="H1790" s="67">
        <v>1</v>
      </c>
      <c r="I1790" s="67">
        <v>0</v>
      </c>
      <c r="J1790" s="67">
        <v>0</v>
      </c>
      <c r="K1790" s="67">
        <v>0</v>
      </c>
      <c r="L1790" s="67">
        <v>1</v>
      </c>
      <c r="M1790" s="3" t="s">
        <v>5518</v>
      </c>
    </row>
    <row r="1791" spans="1:16" hidden="1">
      <c r="A1791" s="27"/>
      <c r="B1791" s="9">
        <v>46238</v>
      </c>
      <c r="C1791" s="3" t="s">
        <v>2975</v>
      </c>
      <c r="D1791" s="3" t="s">
        <v>5513</v>
      </c>
      <c r="E1791" s="3">
        <v>5</v>
      </c>
      <c r="F1791" s="11">
        <v>5</v>
      </c>
      <c r="G1791" s="67">
        <v>0</v>
      </c>
      <c r="H1791" s="67">
        <v>0</v>
      </c>
      <c r="I1791" s="67">
        <v>0</v>
      </c>
      <c r="J1791" s="67">
        <v>0</v>
      </c>
      <c r="K1791" s="67">
        <v>0</v>
      </c>
      <c r="L1791" s="67">
        <v>0</v>
      </c>
      <c r="M1791" s="3"/>
    </row>
    <row r="1792" spans="1:16" hidden="1">
      <c r="A1792" s="27"/>
      <c r="B1792" s="9">
        <v>46239</v>
      </c>
      <c r="C1792" s="3" t="s">
        <v>2960</v>
      </c>
      <c r="D1792" s="3" t="s">
        <v>5522</v>
      </c>
      <c r="E1792" s="3">
        <v>1</v>
      </c>
      <c r="F1792" s="67">
        <v>0</v>
      </c>
      <c r="G1792" s="67">
        <v>0</v>
      </c>
      <c r="H1792" s="67">
        <v>0</v>
      </c>
      <c r="I1792" s="67">
        <v>0</v>
      </c>
      <c r="J1792" s="67">
        <v>0</v>
      </c>
      <c r="K1792" s="67">
        <v>0</v>
      </c>
      <c r="L1792" s="67">
        <v>0</v>
      </c>
      <c r="M1792" s="3"/>
    </row>
    <row r="1793" spans="1:23" hidden="1">
      <c r="A1793" s="27"/>
      <c r="B1793" s="9">
        <v>46239</v>
      </c>
      <c r="C1793" s="3" t="s">
        <v>2960</v>
      </c>
      <c r="D1793" s="3" t="s">
        <v>5540</v>
      </c>
      <c r="E1793" s="3">
        <v>1</v>
      </c>
      <c r="F1793" s="11">
        <v>0</v>
      </c>
      <c r="G1793" s="67">
        <v>0</v>
      </c>
      <c r="H1793" s="67">
        <v>1</v>
      </c>
      <c r="I1793" s="67">
        <v>0</v>
      </c>
      <c r="J1793" s="67">
        <v>0</v>
      </c>
      <c r="K1793" s="67">
        <v>0</v>
      </c>
      <c r="L1793" s="67">
        <v>1</v>
      </c>
      <c r="M1793" s="3" t="s">
        <v>431</v>
      </c>
    </row>
    <row r="1794" spans="1:23" hidden="1">
      <c r="A1794" s="27"/>
      <c r="B1794" s="9">
        <v>46239</v>
      </c>
      <c r="C1794" s="3" t="s">
        <v>2975</v>
      </c>
      <c r="D1794" s="3" t="s">
        <v>5523</v>
      </c>
      <c r="E1794" s="3">
        <v>1</v>
      </c>
      <c r="F1794" s="66">
        <v>0</v>
      </c>
      <c r="G1794" s="67">
        <v>0</v>
      </c>
      <c r="H1794" s="67">
        <v>0</v>
      </c>
      <c r="I1794" s="67">
        <v>0</v>
      </c>
      <c r="J1794" s="67">
        <v>0</v>
      </c>
      <c r="K1794" s="67">
        <v>0</v>
      </c>
      <c r="L1794" s="67">
        <v>0</v>
      </c>
      <c r="M1794" s="3"/>
    </row>
    <row r="1795" spans="1:23" hidden="1">
      <c r="A1795" s="27"/>
      <c r="B1795" s="9">
        <v>46239</v>
      </c>
      <c r="C1795" s="3" t="s">
        <v>2960</v>
      </c>
      <c r="D1795" s="3" t="s">
        <v>5524</v>
      </c>
      <c r="E1795" s="3">
        <v>1</v>
      </c>
      <c r="F1795" s="11">
        <v>0</v>
      </c>
      <c r="G1795" s="67">
        <v>0</v>
      </c>
      <c r="H1795" s="67">
        <v>1</v>
      </c>
      <c r="I1795" s="67">
        <v>0</v>
      </c>
      <c r="J1795" s="67">
        <v>0</v>
      </c>
      <c r="K1795" s="67">
        <v>0</v>
      </c>
      <c r="L1795" s="67">
        <v>1</v>
      </c>
      <c r="M1795" s="3" t="s">
        <v>431</v>
      </c>
    </row>
    <row r="1796" spans="1:23" hidden="1">
      <c r="A1796" s="27"/>
      <c r="B1796" s="9">
        <v>46239</v>
      </c>
      <c r="C1796" s="3" t="s">
        <v>2381</v>
      </c>
      <c r="D1796" s="3" t="s">
        <v>5525</v>
      </c>
      <c r="E1796" s="3">
        <v>1</v>
      </c>
      <c r="F1796" s="67">
        <v>0</v>
      </c>
      <c r="G1796" s="67">
        <v>0</v>
      </c>
      <c r="H1796" s="67">
        <v>0</v>
      </c>
      <c r="I1796" s="67">
        <v>0</v>
      </c>
      <c r="J1796" s="67">
        <v>0</v>
      </c>
      <c r="K1796" s="67">
        <v>0</v>
      </c>
      <c r="L1796" s="67">
        <v>0</v>
      </c>
      <c r="M1796" s="3"/>
    </row>
    <row r="1797" spans="1:23" hidden="1">
      <c r="A1797" s="27"/>
      <c r="B1797" s="9">
        <v>46239</v>
      </c>
      <c r="C1797" s="3" t="s">
        <v>2960</v>
      </c>
      <c r="D1797" s="3" t="s">
        <v>5526</v>
      </c>
      <c r="E1797" s="3">
        <v>1</v>
      </c>
      <c r="F1797" s="11">
        <v>0</v>
      </c>
      <c r="G1797" s="67">
        <v>0</v>
      </c>
      <c r="H1797" s="67">
        <v>1</v>
      </c>
      <c r="I1797" s="67">
        <v>0</v>
      </c>
      <c r="J1797" s="67">
        <v>0</v>
      </c>
      <c r="K1797" s="67">
        <v>0</v>
      </c>
      <c r="L1797" s="67">
        <v>1</v>
      </c>
      <c r="M1797" s="3" t="s">
        <v>431</v>
      </c>
      <c r="O1797" s="3"/>
      <c r="P1797" s="3"/>
    </row>
    <row r="1798" spans="1:23" hidden="1">
      <c r="A1798" s="27"/>
      <c r="B1798" s="9">
        <v>46239</v>
      </c>
      <c r="C1798" s="3" t="s">
        <v>2975</v>
      </c>
      <c r="D1798" s="3" t="s">
        <v>5527</v>
      </c>
      <c r="E1798" s="3">
        <v>13</v>
      </c>
      <c r="F1798" s="66">
        <v>0</v>
      </c>
      <c r="G1798" s="67">
        <v>0</v>
      </c>
      <c r="H1798" s="67">
        <v>0</v>
      </c>
      <c r="I1798" s="67">
        <v>0</v>
      </c>
      <c r="J1798" s="67">
        <v>0</v>
      </c>
      <c r="K1798" s="67">
        <v>0</v>
      </c>
      <c r="L1798" s="67">
        <v>0</v>
      </c>
      <c r="M1798" s="3"/>
      <c r="S1798" s="97"/>
      <c r="W1798" s="99"/>
    </row>
    <row r="1799" spans="1:23" hidden="1">
      <c r="A1799" s="27"/>
      <c r="B1799" s="9">
        <v>46239</v>
      </c>
      <c r="C1799" s="3" t="s">
        <v>2496</v>
      </c>
      <c r="D1799" s="3" t="s">
        <v>4517</v>
      </c>
      <c r="E1799" s="3">
        <v>2</v>
      </c>
      <c r="F1799" s="67">
        <v>0</v>
      </c>
      <c r="G1799" s="67">
        <v>0</v>
      </c>
      <c r="H1799" s="67">
        <v>0</v>
      </c>
      <c r="I1799" s="67">
        <v>0</v>
      </c>
      <c r="J1799" s="67">
        <v>0</v>
      </c>
      <c r="K1799" s="67">
        <v>0</v>
      </c>
      <c r="L1799" s="67">
        <v>0</v>
      </c>
      <c r="M1799" s="3"/>
    </row>
    <row r="1800" spans="1:23" hidden="1">
      <c r="A1800" s="27"/>
      <c r="B1800" s="9">
        <v>46239</v>
      </c>
      <c r="C1800" s="3" t="s">
        <v>2496</v>
      </c>
      <c r="D1800" s="3" t="s">
        <v>5353</v>
      </c>
      <c r="E1800" s="3">
        <v>2</v>
      </c>
      <c r="F1800" s="67">
        <v>0</v>
      </c>
      <c r="G1800" s="67">
        <v>0</v>
      </c>
      <c r="H1800" s="67">
        <v>0</v>
      </c>
      <c r="I1800" s="67">
        <v>0</v>
      </c>
      <c r="J1800" s="67">
        <v>0</v>
      </c>
      <c r="K1800" s="67">
        <v>0</v>
      </c>
      <c r="L1800" s="67">
        <v>0</v>
      </c>
      <c r="M1800" s="3"/>
      <c r="O1800" s="3"/>
      <c r="P1800" s="3"/>
    </row>
    <row r="1801" spans="1:23" hidden="1">
      <c r="A1801" s="27"/>
      <c r="B1801" s="9">
        <v>46239</v>
      </c>
      <c r="C1801" s="3" t="s">
        <v>2975</v>
      </c>
      <c r="D1801" s="3" t="s">
        <v>5528</v>
      </c>
      <c r="E1801" s="3">
        <v>11</v>
      </c>
      <c r="F1801" s="66">
        <v>0</v>
      </c>
      <c r="G1801" s="67">
        <v>0</v>
      </c>
      <c r="H1801" s="67">
        <v>0</v>
      </c>
      <c r="I1801" s="67">
        <v>0</v>
      </c>
      <c r="J1801" s="67">
        <v>0</v>
      </c>
      <c r="K1801" s="67">
        <v>0</v>
      </c>
      <c r="L1801" s="67">
        <v>0</v>
      </c>
      <c r="M1801" s="3"/>
    </row>
    <row r="1802" spans="1:23" hidden="1">
      <c r="A1802" s="27"/>
      <c r="B1802" s="9">
        <v>46239</v>
      </c>
      <c r="C1802" s="3" t="s">
        <v>2975</v>
      </c>
      <c r="D1802" s="3" t="s">
        <v>5529</v>
      </c>
      <c r="E1802" s="3">
        <v>13</v>
      </c>
      <c r="F1802" s="11">
        <v>0</v>
      </c>
      <c r="G1802" s="11">
        <v>0</v>
      </c>
      <c r="H1802" s="11">
        <v>0</v>
      </c>
      <c r="I1802" s="11">
        <v>0</v>
      </c>
      <c r="J1802" s="11">
        <v>0</v>
      </c>
      <c r="K1802" s="11">
        <v>0</v>
      </c>
      <c r="L1802" s="11">
        <v>0</v>
      </c>
      <c r="M1802" s="3"/>
      <c r="O1802" s="3"/>
      <c r="P1802" s="3"/>
    </row>
    <row r="1803" spans="1:23" hidden="1">
      <c r="A1803" s="27"/>
      <c r="B1803" s="9">
        <v>46239</v>
      </c>
      <c r="C1803" s="3" t="s">
        <v>2496</v>
      </c>
      <c r="D1803" s="3" t="s">
        <v>5530</v>
      </c>
      <c r="E1803" s="3">
        <v>1</v>
      </c>
      <c r="F1803" s="11">
        <v>0</v>
      </c>
      <c r="G1803" s="11">
        <v>0</v>
      </c>
      <c r="H1803" s="11">
        <v>0</v>
      </c>
      <c r="I1803" s="11">
        <v>0</v>
      </c>
      <c r="J1803" s="11">
        <v>0</v>
      </c>
      <c r="K1803" s="11">
        <v>0</v>
      </c>
      <c r="L1803" s="11">
        <v>0</v>
      </c>
      <c r="M1803" s="3"/>
    </row>
    <row r="1804" spans="1:23" hidden="1">
      <c r="A1804" s="27"/>
      <c r="B1804" s="9">
        <v>46239</v>
      </c>
      <c r="C1804" s="3" t="s">
        <v>627</v>
      </c>
      <c r="D1804" s="3" t="s">
        <v>5531</v>
      </c>
      <c r="E1804" s="3">
        <v>1</v>
      </c>
      <c r="F1804" s="11">
        <v>0</v>
      </c>
      <c r="G1804" s="11">
        <v>0</v>
      </c>
      <c r="H1804" s="11">
        <v>0</v>
      </c>
      <c r="I1804" s="11">
        <v>0</v>
      </c>
      <c r="J1804" s="11">
        <v>0</v>
      </c>
      <c r="K1804" s="11">
        <v>0</v>
      </c>
      <c r="L1804" s="11">
        <v>0</v>
      </c>
      <c r="M1804" s="3"/>
    </row>
    <row r="1805" spans="1:23" hidden="1">
      <c r="A1805" s="27"/>
      <c r="B1805" s="9">
        <v>46239</v>
      </c>
      <c r="C1805" s="3" t="s">
        <v>2975</v>
      </c>
      <c r="D1805" s="3" t="s">
        <v>5532</v>
      </c>
      <c r="E1805" s="3">
        <v>12</v>
      </c>
      <c r="F1805" s="11">
        <v>0</v>
      </c>
      <c r="G1805" s="11">
        <v>0</v>
      </c>
      <c r="H1805" s="11">
        <v>0</v>
      </c>
      <c r="I1805" s="11">
        <v>0</v>
      </c>
      <c r="J1805" s="11">
        <v>0</v>
      </c>
      <c r="K1805" s="11">
        <v>0</v>
      </c>
      <c r="L1805" s="11">
        <v>0</v>
      </c>
      <c r="M1805" s="3"/>
    </row>
    <row r="1806" spans="1:23" hidden="1">
      <c r="A1806" s="27"/>
      <c r="B1806" s="9">
        <v>46239</v>
      </c>
      <c r="C1806" s="3" t="s">
        <v>2960</v>
      </c>
      <c r="D1806" s="3" t="s">
        <v>5533</v>
      </c>
      <c r="E1806" s="3">
        <v>1</v>
      </c>
      <c r="F1806" s="11">
        <v>0</v>
      </c>
      <c r="G1806" s="11">
        <v>0</v>
      </c>
      <c r="H1806" s="11">
        <v>0</v>
      </c>
      <c r="I1806" s="11">
        <v>0</v>
      </c>
      <c r="J1806" s="11">
        <v>0</v>
      </c>
      <c r="K1806" s="11">
        <v>0</v>
      </c>
      <c r="L1806" s="11">
        <v>0</v>
      </c>
      <c r="M1806" s="3"/>
    </row>
    <row r="1807" spans="1:23" hidden="1">
      <c r="A1807" s="27"/>
      <c r="B1807" s="9">
        <v>46239</v>
      </c>
      <c r="C1807" s="3" t="s">
        <v>2960</v>
      </c>
      <c r="D1807" s="3" t="s">
        <v>5534</v>
      </c>
      <c r="E1807" s="3">
        <v>1</v>
      </c>
      <c r="F1807" s="11">
        <v>0</v>
      </c>
      <c r="G1807" s="67">
        <v>0</v>
      </c>
      <c r="H1807" s="67">
        <v>1</v>
      </c>
      <c r="I1807" s="67">
        <v>0</v>
      </c>
      <c r="J1807" s="67">
        <v>0</v>
      </c>
      <c r="K1807" s="67">
        <v>0</v>
      </c>
      <c r="L1807" s="67">
        <v>1</v>
      </c>
      <c r="M1807" s="3" t="s">
        <v>431</v>
      </c>
    </row>
    <row r="1808" spans="1:23" hidden="1">
      <c r="A1808" s="27"/>
      <c r="B1808" s="9">
        <v>46239</v>
      </c>
      <c r="C1808" s="3" t="s">
        <v>2975</v>
      </c>
      <c r="D1808" s="3" t="s">
        <v>5535</v>
      </c>
      <c r="E1808" s="3">
        <v>6</v>
      </c>
      <c r="F1808" s="66">
        <v>0</v>
      </c>
      <c r="G1808" s="67">
        <v>0</v>
      </c>
      <c r="H1808" s="67">
        <v>0</v>
      </c>
      <c r="I1808" s="67">
        <v>0</v>
      </c>
      <c r="J1808" s="67">
        <v>0</v>
      </c>
      <c r="K1808" s="67">
        <v>0</v>
      </c>
      <c r="L1808" s="67">
        <v>0</v>
      </c>
      <c r="M1808" s="3"/>
    </row>
    <row r="1809" spans="1:13" hidden="1">
      <c r="A1809" s="27"/>
      <c r="B1809" s="9">
        <v>46239</v>
      </c>
      <c r="C1809" s="3" t="s">
        <v>5538</v>
      </c>
      <c r="D1809" s="3" t="s">
        <v>5536</v>
      </c>
      <c r="E1809" s="3">
        <v>2</v>
      </c>
      <c r="F1809" s="11">
        <v>2</v>
      </c>
      <c r="G1809" s="67">
        <v>0</v>
      </c>
      <c r="H1809" s="67">
        <v>2</v>
      </c>
      <c r="I1809" s="67">
        <v>0</v>
      </c>
      <c r="J1809" s="67">
        <v>0</v>
      </c>
      <c r="K1809" s="67">
        <v>0</v>
      </c>
      <c r="L1809" s="67">
        <v>2</v>
      </c>
      <c r="M1809" s="3" t="s">
        <v>5541</v>
      </c>
    </row>
    <row r="1810" spans="1:13" hidden="1">
      <c r="A1810" s="27"/>
      <c r="B1810" s="9">
        <v>46239</v>
      </c>
      <c r="C1810" s="3" t="s">
        <v>5538</v>
      </c>
      <c r="D1810" s="3" t="s">
        <v>5537</v>
      </c>
      <c r="E1810" s="3">
        <v>1</v>
      </c>
      <c r="F1810" s="11">
        <v>1</v>
      </c>
      <c r="G1810" s="67">
        <v>0</v>
      </c>
      <c r="H1810" s="67">
        <v>1</v>
      </c>
      <c r="I1810" s="67">
        <v>0</v>
      </c>
      <c r="J1810" s="67">
        <v>0</v>
      </c>
      <c r="K1810" s="67">
        <v>0</v>
      </c>
      <c r="L1810" s="67">
        <v>1</v>
      </c>
      <c r="M1810" s="3" t="s">
        <v>431</v>
      </c>
    </row>
    <row r="1811" spans="1:13" hidden="1">
      <c r="A1811" s="27"/>
      <c r="B1811" s="9">
        <v>46240</v>
      </c>
      <c r="C1811" s="3" t="s">
        <v>2496</v>
      </c>
      <c r="D1811" s="3" t="s">
        <v>5299</v>
      </c>
      <c r="E1811" s="3">
        <v>1</v>
      </c>
      <c r="F1811" s="67">
        <v>0</v>
      </c>
      <c r="G1811" s="67">
        <v>0</v>
      </c>
      <c r="H1811" s="67">
        <v>0</v>
      </c>
      <c r="I1811" s="67">
        <v>0</v>
      </c>
      <c r="J1811" s="67">
        <v>0</v>
      </c>
      <c r="K1811" s="67">
        <v>0</v>
      </c>
      <c r="L1811" s="67">
        <v>0</v>
      </c>
      <c r="M1811" s="67"/>
    </row>
    <row r="1812" spans="1:13" hidden="1">
      <c r="A1812" s="27"/>
      <c r="B1812" s="9">
        <v>46240</v>
      </c>
      <c r="C1812" s="3" t="s">
        <v>2975</v>
      </c>
      <c r="D1812" s="3" t="s">
        <v>5542</v>
      </c>
      <c r="E1812" s="3">
        <v>13</v>
      </c>
      <c r="F1812" s="66">
        <v>0</v>
      </c>
      <c r="G1812" s="67">
        <v>0</v>
      </c>
      <c r="H1812" s="67">
        <v>0</v>
      </c>
      <c r="I1812" s="67">
        <v>0</v>
      </c>
      <c r="J1812" s="67">
        <v>0</v>
      </c>
      <c r="K1812" s="67">
        <v>0</v>
      </c>
      <c r="L1812" s="67">
        <v>0</v>
      </c>
      <c r="M1812" s="3"/>
    </row>
    <row r="1813" spans="1:13" hidden="1">
      <c r="B1813" s="9">
        <v>46240</v>
      </c>
      <c r="C1813" s="3" t="s">
        <v>2975</v>
      </c>
      <c r="D1813" s="3" t="s">
        <v>5543</v>
      </c>
      <c r="E1813" s="3">
        <v>13</v>
      </c>
      <c r="F1813" s="66">
        <v>0</v>
      </c>
      <c r="G1813" s="67">
        <v>0</v>
      </c>
      <c r="H1813" s="67">
        <v>0</v>
      </c>
      <c r="I1813" s="67">
        <v>0</v>
      </c>
      <c r="J1813" s="67">
        <v>0</v>
      </c>
      <c r="K1813" s="67">
        <v>0</v>
      </c>
      <c r="L1813" s="67">
        <v>0</v>
      </c>
      <c r="M1813" s="3"/>
    </row>
    <row r="1814" spans="1:13" hidden="1">
      <c r="B1814" s="9">
        <v>46240</v>
      </c>
      <c r="C1814" s="3" t="s">
        <v>2975</v>
      </c>
      <c r="D1814" s="3" t="s">
        <v>5544</v>
      </c>
      <c r="E1814" s="3">
        <v>13</v>
      </c>
      <c r="F1814" s="11">
        <v>0</v>
      </c>
      <c r="G1814" s="11">
        <v>0</v>
      </c>
      <c r="H1814" s="11">
        <v>0</v>
      </c>
      <c r="I1814" s="11">
        <v>0</v>
      </c>
      <c r="J1814" s="11">
        <v>0</v>
      </c>
      <c r="K1814" s="11">
        <v>0</v>
      </c>
      <c r="L1814" s="11">
        <v>0</v>
      </c>
      <c r="M1814" s="3"/>
    </row>
    <row r="1815" spans="1:13" hidden="1">
      <c r="B1815" s="9">
        <v>46240</v>
      </c>
      <c r="C1815" s="3" t="s">
        <v>2960</v>
      </c>
      <c r="D1815" s="3" t="s">
        <v>5437</v>
      </c>
      <c r="E1815" s="3">
        <v>1</v>
      </c>
      <c r="F1815" s="11">
        <v>0</v>
      </c>
      <c r="G1815" s="67">
        <v>0</v>
      </c>
      <c r="H1815" s="67">
        <v>1</v>
      </c>
      <c r="I1815" s="67">
        <v>0</v>
      </c>
      <c r="J1815" s="67">
        <v>0</v>
      </c>
      <c r="K1815" s="67">
        <v>0</v>
      </c>
      <c r="L1815" s="67">
        <v>1</v>
      </c>
      <c r="M1815" s="3" t="s">
        <v>5574</v>
      </c>
    </row>
    <row r="1816" spans="1:13" hidden="1">
      <c r="B1816" s="9">
        <v>46240</v>
      </c>
      <c r="C1816" s="3" t="s">
        <v>627</v>
      </c>
      <c r="D1816" s="3" t="s">
        <v>5545</v>
      </c>
      <c r="E1816" s="3">
        <v>10</v>
      </c>
      <c r="F1816" s="67">
        <v>0</v>
      </c>
      <c r="G1816" s="67">
        <v>0</v>
      </c>
      <c r="H1816" s="67">
        <v>0</v>
      </c>
      <c r="I1816" s="67">
        <v>0</v>
      </c>
      <c r="J1816" s="67">
        <v>0</v>
      </c>
      <c r="K1816" s="67">
        <v>0</v>
      </c>
      <c r="L1816" s="67">
        <v>0</v>
      </c>
      <c r="M1816" s="3"/>
    </row>
    <row r="1817" spans="1:13" hidden="1">
      <c r="B1817" s="9">
        <v>46240</v>
      </c>
      <c r="C1817" s="3" t="s">
        <v>2960</v>
      </c>
      <c r="D1817" s="3" t="s">
        <v>5546</v>
      </c>
      <c r="E1817" s="3">
        <v>1</v>
      </c>
      <c r="F1817" s="11">
        <v>0</v>
      </c>
      <c r="G1817" s="67">
        <v>0</v>
      </c>
      <c r="H1817" s="67">
        <v>2</v>
      </c>
      <c r="I1817" s="67">
        <v>0</v>
      </c>
      <c r="J1817" s="67">
        <v>0</v>
      </c>
      <c r="K1817" s="67">
        <v>0</v>
      </c>
      <c r="L1817" s="67">
        <v>2</v>
      </c>
      <c r="M1817" s="3" t="s">
        <v>5574</v>
      </c>
    </row>
    <row r="1818" spans="1:13" hidden="1">
      <c r="B1818" s="9">
        <v>46240</v>
      </c>
      <c r="C1818" s="3" t="s">
        <v>2975</v>
      </c>
      <c r="D1818" s="3" t="s">
        <v>5547</v>
      </c>
      <c r="E1818" s="3">
        <v>1</v>
      </c>
      <c r="F1818" s="66">
        <v>0</v>
      </c>
      <c r="G1818" s="67">
        <v>0</v>
      </c>
      <c r="H1818" s="67">
        <v>0</v>
      </c>
      <c r="I1818" s="67">
        <v>0</v>
      </c>
      <c r="J1818" s="67">
        <v>0</v>
      </c>
      <c r="K1818" s="67">
        <v>0</v>
      </c>
      <c r="L1818" s="67">
        <v>0</v>
      </c>
      <c r="M1818" s="3"/>
    </row>
    <row r="1819" spans="1:13" hidden="1">
      <c r="B1819" s="9">
        <v>46240</v>
      </c>
      <c r="C1819" s="3" t="s">
        <v>2975</v>
      </c>
      <c r="D1819" s="3" t="s">
        <v>5548</v>
      </c>
      <c r="E1819" s="3">
        <v>8</v>
      </c>
      <c r="F1819" s="66">
        <v>0</v>
      </c>
      <c r="G1819" s="67">
        <v>0</v>
      </c>
      <c r="H1819" s="67">
        <v>0</v>
      </c>
      <c r="I1819" s="67">
        <v>0</v>
      </c>
      <c r="J1819" s="67">
        <v>0</v>
      </c>
      <c r="K1819" s="67">
        <v>0</v>
      </c>
      <c r="L1819" s="67">
        <v>0</v>
      </c>
      <c r="M1819" s="3"/>
    </row>
    <row r="1820" spans="1:13" hidden="1">
      <c r="B1820" s="9">
        <v>46240</v>
      </c>
      <c r="C1820" s="3" t="s">
        <v>2496</v>
      </c>
      <c r="D1820" s="3" t="s">
        <v>5319</v>
      </c>
      <c r="E1820" s="3">
        <v>1</v>
      </c>
      <c r="F1820" s="67">
        <v>0</v>
      </c>
      <c r="G1820" s="67">
        <v>0</v>
      </c>
      <c r="H1820" s="67">
        <v>0</v>
      </c>
      <c r="I1820" s="67">
        <v>0</v>
      </c>
      <c r="J1820" s="67">
        <v>0</v>
      </c>
      <c r="K1820" s="67">
        <v>0</v>
      </c>
      <c r="L1820" s="67">
        <v>0</v>
      </c>
      <c r="M1820" s="3"/>
    </row>
    <row r="1821" spans="1:13" hidden="1">
      <c r="B1821" s="9">
        <v>46240</v>
      </c>
      <c r="C1821" s="3" t="s">
        <v>627</v>
      </c>
      <c r="D1821" s="3" t="s">
        <v>5287</v>
      </c>
      <c r="E1821" s="3">
        <v>3</v>
      </c>
      <c r="F1821" s="11">
        <v>0</v>
      </c>
      <c r="G1821" s="67">
        <v>0</v>
      </c>
      <c r="H1821" s="67">
        <v>1</v>
      </c>
      <c r="I1821" s="67">
        <v>0</v>
      </c>
      <c r="J1821" s="67">
        <v>0</v>
      </c>
      <c r="K1821" s="67">
        <v>0</v>
      </c>
      <c r="L1821" s="67">
        <v>1</v>
      </c>
      <c r="M1821" s="3" t="s">
        <v>5574</v>
      </c>
    </row>
    <row r="1822" spans="1:13" hidden="1">
      <c r="B1822" s="9">
        <v>46240</v>
      </c>
      <c r="C1822" s="3" t="s">
        <v>2496</v>
      </c>
      <c r="D1822" s="3" t="s">
        <v>5150</v>
      </c>
      <c r="E1822" s="3">
        <v>5</v>
      </c>
      <c r="F1822" s="67">
        <v>0</v>
      </c>
      <c r="G1822" s="67">
        <v>0</v>
      </c>
      <c r="H1822" s="67">
        <v>0</v>
      </c>
      <c r="I1822" s="67">
        <v>0</v>
      </c>
      <c r="J1822" s="67">
        <v>0</v>
      </c>
      <c r="K1822" s="67">
        <v>0</v>
      </c>
      <c r="L1822" s="67">
        <v>0</v>
      </c>
      <c r="M1822" s="3"/>
    </row>
    <row r="1823" spans="1:13" hidden="1">
      <c r="B1823" s="9">
        <v>46240</v>
      </c>
      <c r="C1823" s="3" t="s">
        <v>2381</v>
      </c>
      <c r="D1823" s="3" t="s">
        <v>4991</v>
      </c>
      <c r="E1823" s="3">
        <v>1</v>
      </c>
      <c r="F1823" s="67">
        <v>0</v>
      </c>
      <c r="G1823" s="67">
        <v>0</v>
      </c>
      <c r="H1823" s="67">
        <v>0</v>
      </c>
      <c r="I1823" s="67">
        <v>0</v>
      </c>
      <c r="J1823" s="67">
        <v>0</v>
      </c>
      <c r="K1823" s="67">
        <v>0</v>
      </c>
      <c r="L1823" s="67">
        <v>0</v>
      </c>
      <c r="M1823" s="3"/>
    </row>
    <row r="1824" spans="1:13" hidden="1">
      <c r="B1824" s="9">
        <v>46240</v>
      </c>
      <c r="C1824" s="3" t="s">
        <v>2975</v>
      </c>
      <c r="D1824" s="3" t="s">
        <v>5386</v>
      </c>
      <c r="E1824" s="3">
        <v>6</v>
      </c>
      <c r="F1824" s="66">
        <v>0</v>
      </c>
      <c r="G1824" s="67">
        <v>0</v>
      </c>
      <c r="H1824" s="67">
        <v>0</v>
      </c>
      <c r="I1824" s="67">
        <v>0</v>
      </c>
      <c r="J1824" s="67">
        <v>0</v>
      </c>
      <c r="K1824" s="67">
        <v>0</v>
      </c>
      <c r="L1824" s="67">
        <v>0</v>
      </c>
      <c r="M1824" s="3"/>
    </row>
    <row r="1825" spans="2:24" hidden="1">
      <c r="B1825" s="9">
        <v>46240</v>
      </c>
      <c r="C1825" s="3" t="s">
        <v>2496</v>
      </c>
      <c r="D1825" s="3" t="s">
        <v>5300</v>
      </c>
      <c r="E1825" s="3">
        <v>1</v>
      </c>
      <c r="F1825" s="67">
        <v>0</v>
      </c>
      <c r="G1825" s="67">
        <v>0</v>
      </c>
      <c r="H1825" s="67">
        <v>0</v>
      </c>
      <c r="I1825" s="67">
        <v>0</v>
      </c>
      <c r="J1825" s="67">
        <v>0</v>
      </c>
      <c r="K1825" s="67">
        <v>0</v>
      </c>
      <c r="L1825" s="67">
        <v>0</v>
      </c>
      <c r="M1825" s="3"/>
    </row>
    <row r="1826" spans="2:24" hidden="1">
      <c r="B1826" s="9">
        <v>46240</v>
      </c>
      <c r="C1826" s="3" t="s">
        <v>2496</v>
      </c>
      <c r="D1826" s="3" t="s">
        <v>5127</v>
      </c>
      <c r="E1826" s="3">
        <v>5</v>
      </c>
      <c r="F1826" s="67">
        <v>0</v>
      </c>
      <c r="G1826" s="67">
        <v>0</v>
      </c>
      <c r="H1826" s="67">
        <v>0</v>
      </c>
      <c r="I1826" s="67">
        <v>0</v>
      </c>
      <c r="J1826" s="67">
        <v>0</v>
      </c>
      <c r="K1826" s="67">
        <v>0</v>
      </c>
      <c r="L1826" s="67">
        <v>0</v>
      </c>
      <c r="M1826" s="3"/>
    </row>
    <row r="1827" spans="2:24" hidden="1">
      <c r="B1827" s="9">
        <v>46240</v>
      </c>
      <c r="C1827" s="3" t="s">
        <v>2381</v>
      </c>
      <c r="D1827" s="3" t="s">
        <v>5549</v>
      </c>
      <c r="E1827" s="3">
        <v>1</v>
      </c>
      <c r="F1827" s="67">
        <v>0</v>
      </c>
      <c r="G1827" s="67">
        <v>0</v>
      </c>
      <c r="H1827" s="67">
        <v>0</v>
      </c>
      <c r="I1827" s="67">
        <v>0</v>
      </c>
      <c r="J1827" s="67">
        <v>0</v>
      </c>
      <c r="K1827" s="67">
        <v>0</v>
      </c>
      <c r="L1827" s="67">
        <v>0</v>
      </c>
      <c r="M1827" s="3"/>
    </row>
    <row r="1828" spans="2:24" hidden="1">
      <c r="B1828" s="9">
        <v>46240</v>
      </c>
      <c r="C1828" s="3" t="s">
        <v>627</v>
      </c>
      <c r="D1828" s="3" t="s">
        <v>5410</v>
      </c>
      <c r="E1828" s="3">
        <v>1</v>
      </c>
      <c r="F1828" s="67">
        <v>0</v>
      </c>
      <c r="G1828" s="67">
        <v>0</v>
      </c>
      <c r="H1828" s="67">
        <v>0</v>
      </c>
      <c r="I1828" s="67">
        <v>0</v>
      </c>
      <c r="J1828" s="67">
        <v>0</v>
      </c>
      <c r="K1828" s="67">
        <v>0</v>
      </c>
      <c r="L1828" s="67">
        <v>0</v>
      </c>
      <c r="M1828" s="3"/>
    </row>
    <row r="1829" spans="2:24" hidden="1">
      <c r="B1829" s="9">
        <v>46240</v>
      </c>
      <c r="C1829" s="3" t="s">
        <v>2975</v>
      </c>
      <c r="D1829" s="3" t="s">
        <v>5550</v>
      </c>
      <c r="E1829" s="3">
        <v>13</v>
      </c>
      <c r="F1829" s="66">
        <v>0</v>
      </c>
      <c r="G1829" s="67">
        <v>0</v>
      </c>
      <c r="H1829" s="67">
        <v>0</v>
      </c>
      <c r="I1829" s="67">
        <v>0</v>
      </c>
      <c r="J1829" s="67">
        <v>0</v>
      </c>
      <c r="K1829" s="67">
        <v>0</v>
      </c>
      <c r="L1829" s="67">
        <v>0</v>
      </c>
      <c r="M1829" s="3"/>
    </row>
    <row r="1830" spans="2:24" hidden="1">
      <c r="B1830" s="9">
        <v>46240</v>
      </c>
      <c r="C1830" s="3" t="s">
        <v>627</v>
      </c>
      <c r="D1830" s="3" t="s">
        <v>5551</v>
      </c>
      <c r="E1830" s="3">
        <v>1</v>
      </c>
      <c r="F1830" s="67">
        <v>0</v>
      </c>
      <c r="G1830" s="67">
        <v>0</v>
      </c>
      <c r="H1830" s="67">
        <v>0</v>
      </c>
      <c r="I1830" s="67">
        <v>0</v>
      </c>
      <c r="J1830" s="67">
        <v>0</v>
      </c>
      <c r="K1830" s="67">
        <v>0</v>
      </c>
      <c r="L1830" s="67">
        <v>0</v>
      </c>
      <c r="M1830" s="3"/>
    </row>
    <row r="1831" spans="2:24" hidden="1">
      <c r="B1831" s="9">
        <v>46240</v>
      </c>
      <c r="C1831" s="3" t="s">
        <v>2975</v>
      </c>
      <c r="D1831" s="3" t="s">
        <v>5552</v>
      </c>
      <c r="E1831" s="3">
        <v>12</v>
      </c>
      <c r="F1831" s="66">
        <v>0</v>
      </c>
      <c r="G1831" s="67">
        <v>0</v>
      </c>
      <c r="H1831" s="67">
        <v>0</v>
      </c>
      <c r="I1831" s="67">
        <v>0</v>
      </c>
      <c r="J1831" s="67">
        <v>0</v>
      </c>
      <c r="K1831" s="67">
        <v>0</v>
      </c>
      <c r="L1831" s="67">
        <v>0</v>
      </c>
      <c r="M1831" s="3"/>
      <c r="T1831" s="100"/>
      <c r="X1831" s="98"/>
    </row>
    <row r="1832" spans="2:24" hidden="1">
      <c r="B1832" s="9">
        <v>46240</v>
      </c>
      <c r="C1832" s="3" t="s">
        <v>2975</v>
      </c>
      <c r="D1832" s="3" t="s">
        <v>5553</v>
      </c>
      <c r="E1832" s="3">
        <v>13</v>
      </c>
      <c r="F1832" s="66">
        <v>0</v>
      </c>
      <c r="G1832" s="67">
        <v>0</v>
      </c>
      <c r="H1832" s="67">
        <v>0</v>
      </c>
      <c r="I1832" s="67">
        <v>0</v>
      </c>
      <c r="J1832" s="67">
        <v>0</v>
      </c>
      <c r="K1832" s="67">
        <v>0</v>
      </c>
      <c r="L1832" s="67">
        <v>0</v>
      </c>
      <c r="M1832" s="3"/>
    </row>
    <row r="1833" spans="2:24" hidden="1">
      <c r="B1833" s="9">
        <v>46240</v>
      </c>
      <c r="C1833" s="3" t="s">
        <v>2975</v>
      </c>
      <c r="D1833" s="3" t="s">
        <v>5554</v>
      </c>
      <c r="E1833" s="3">
        <v>1</v>
      </c>
      <c r="F1833" s="11">
        <v>0</v>
      </c>
      <c r="G1833" s="11">
        <v>0</v>
      </c>
      <c r="H1833" s="11">
        <v>0</v>
      </c>
      <c r="I1833" s="11">
        <v>0</v>
      </c>
      <c r="J1833" s="11">
        <v>0</v>
      </c>
      <c r="K1833" s="11">
        <v>0</v>
      </c>
      <c r="L1833" s="11">
        <v>0</v>
      </c>
      <c r="M1833" s="3"/>
    </row>
    <row r="1834" spans="2:24" hidden="1">
      <c r="B1834" s="9">
        <v>46240</v>
      </c>
      <c r="C1834" s="3" t="s">
        <v>2960</v>
      </c>
      <c r="D1834" s="3" t="s">
        <v>5555</v>
      </c>
      <c r="E1834" s="3">
        <v>1</v>
      </c>
      <c r="F1834" s="11">
        <v>0</v>
      </c>
      <c r="G1834" s="67">
        <v>0</v>
      </c>
      <c r="H1834" s="67">
        <v>2</v>
      </c>
      <c r="I1834" s="67">
        <v>0</v>
      </c>
      <c r="J1834" s="67">
        <v>0</v>
      </c>
      <c r="K1834" s="67">
        <v>0</v>
      </c>
      <c r="L1834" s="67">
        <v>2</v>
      </c>
      <c r="M1834" s="3" t="s">
        <v>5575</v>
      </c>
    </row>
    <row r="1835" spans="2:24" hidden="1">
      <c r="B1835" s="9">
        <v>46240</v>
      </c>
      <c r="C1835" s="3" t="s">
        <v>627</v>
      </c>
      <c r="D1835" s="3" t="s">
        <v>5556</v>
      </c>
      <c r="E1835" s="3">
        <v>1</v>
      </c>
      <c r="F1835" s="67">
        <v>0</v>
      </c>
      <c r="G1835" s="67">
        <v>0</v>
      </c>
      <c r="H1835" s="67">
        <v>0</v>
      </c>
      <c r="I1835" s="67">
        <v>0</v>
      </c>
      <c r="J1835" s="67">
        <v>0</v>
      </c>
      <c r="K1835" s="67">
        <v>0</v>
      </c>
      <c r="L1835" s="67">
        <v>0</v>
      </c>
      <c r="M1835" s="3"/>
    </row>
    <row r="1836" spans="2:24" hidden="1">
      <c r="B1836" s="9">
        <v>46240</v>
      </c>
      <c r="C1836" s="3" t="s">
        <v>2960</v>
      </c>
      <c r="D1836" s="3" t="s">
        <v>5472</v>
      </c>
      <c r="E1836" s="3">
        <v>1</v>
      </c>
      <c r="F1836" s="11">
        <v>0</v>
      </c>
      <c r="G1836" s="67">
        <v>0</v>
      </c>
      <c r="H1836" s="67">
        <v>2</v>
      </c>
      <c r="I1836" s="67">
        <v>0</v>
      </c>
      <c r="J1836" s="67">
        <v>0</v>
      </c>
      <c r="K1836" s="67">
        <v>0</v>
      </c>
      <c r="L1836" s="67">
        <v>2</v>
      </c>
      <c r="M1836" s="3" t="s">
        <v>5575</v>
      </c>
    </row>
    <row r="1837" spans="2:24" hidden="1">
      <c r="B1837" s="9">
        <v>46240</v>
      </c>
      <c r="C1837" s="3" t="s">
        <v>2960</v>
      </c>
      <c r="D1837" s="3" t="s">
        <v>5416</v>
      </c>
      <c r="E1837" s="3">
        <v>1</v>
      </c>
      <c r="F1837" s="67">
        <v>0</v>
      </c>
      <c r="G1837" s="67">
        <v>0</v>
      </c>
      <c r="H1837" s="67">
        <v>0</v>
      </c>
      <c r="I1837" s="67">
        <v>0</v>
      </c>
      <c r="J1837" s="67">
        <v>0</v>
      </c>
      <c r="K1837" s="67">
        <v>0</v>
      </c>
      <c r="L1837" s="67">
        <v>0</v>
      </c>
      <c r="M1837" s="3"/>
    </row>
    <row r="1838" spans="2:24" hidden="1">
      <c r="B1838" s="9">
        <v>46240</v>
      </c>
      <c r="C1838" s="3" t="s">
        <v>2496</v>
      </c>
      <c r="D1838" s="3" t="s">
        <v>5318</v>
      </c>
      <c r="E1838" s="3">
        <v>7</v>
      </c>
      <c r="F1838" s="67">
        <v>0</v>
      </c>
      <c r="G1838" s="67">
        <v>0</v>
      </c>
      <c r="H1838" s="67">
        <v>0</v>
      </c>
      <c r="I1838" s="67">
        <v>0</v>
      </c>
      <c r="J1838" s="67">
        <v>0</v>
      </c>
      <c r="K1838" s="67">
        <v>0</v>
      </c>
      <c r="L1838" s="67">
        <v>0</v>
      </c>
      <c r="M1838" s="3"/>
    </row>
    <row r="1839" spans="2:24" hidden="1">
      <c r="B1839" s="9">
        <v>46240</v>
      </c>
      <c r="C1839" s="3" t="s">
        <v>2975</v>
      </c>
      <c r="D1839" s="3" t="s">
        <v>5557</v>
      </c>
      <c r="E1839" s="3">
        <v>13</v>
      </c>
      <c r="F1839" s="66">
        <v>0</v>
      </c>
      <c r="G1839" s="67">
        <v>0</v>
      </c>
      <c r="H1839" s="67">
        <v>0</v>
      </c>
      <c r="I1839" s="67">
        <v>0</v>
      </c>
      <c r="J1839" s="67">
        <v>0</v>
      </c>
      <c r="K1839" s="67">
        <v>0</v>
      </c>
      <c r="L1839" s="67">
        <v>0</v>
      </c>
      <c r="M1839" s="3"/>
    </row>
    <row r="1840" spans="2:24" hidden="1">
      <c r="B1840" s="9">
        <v>46240</v>
      </c>
      <c r="C1840" s="3" t="s">
        <v>627</v>
      </c>
      <c r="D1840" s="3" t="s">
        <v>5008</v>
      </c>
      <c r="E1840" s="3">
        <v>9</v>
      </c>
      <c r="F1840" s="67">
        <v>0</v>
      </c>
      <c r="G1840" s="67">
        <v>0</v>
      </c>
      <c r="H1840" s="67">
        <v>0</v>
      </c>
      <c r="I1840" s="67">
        <v>0</v>
      </c>
      <c r="J1840" s="67">
        <v>0</v>
      </c>
      <c r="K1840" s="67">
        <v>0</v>
      </c>
      <c r="L1840" s="67">
        <v>0</v>
      </c>
      <c r="M1840" s="3"/>
    </row>
    <row r="1841" spans="2:13" hidden="1">
      <c r="B1841" s="9">
        <v>46240</v>
      </c>
      <c r="C1841" s="3" t="s">
        <v>627</v>
      </c>
      <c r="D1841" s="3" t="s">
        <v>5558</v>
      </c>
      <c r="E1841" s="3">
        <v>2</v>
      </c>
      <c r="F1841" s="11">
        <v>0</v>
      </c>
      <c r="G1841" s="11">
        <v>0</v>
      </c>
      <c r="H1841" s="11">
        <v>0</v>
      </c>
      <c r="I1841" s="11">
        <v>0</v>
      </c>
      <c r="J1841" s="11">
        <v>0</v>
      </c>
      <c r="K1841" s="11">
        <v>0</v>
      </c>
      <c r="L1841" s="11">
        <v>0</v>
      </c>
      <c r="M1841" s="3"/>
    </row>
    <row r="1842" spans="2:13" hidden="1">
      <c r="B1842" s="9">
        <v>46240</v>
      </c>
      <c r="C1842" s="3" t="s">
        <v>2496</v>
      </c>
      <c r="D1842" s="3" t="s">
        <v>5559</v>
      </c>
      <c r="E1842" s="3">
        <v>2</v>
      </c>
      <c r="F1842" s="11">
        <v>0</v>
      </c>
      <c r="G1842" s="11">
        <v>0</v>
      </c>
      <c r="H1842" s="11">
        <v>0</v>
      </c>
      <c r="I1842" s="11">
        <v>0</v>
      </c>
      <c r="J1842" s="11">
        <v>0</v>
      </c>
      <c r="K1842" s="11">
        <v>0</v>
      </c>
      <c r="L1842" s="11">
        <v>0</v>
      </c>
      <c r="M1842" s="3"/>
    </row>
    <row r="1843" spans="2:13" hidden="1">
      <c r="B1843" s="9">
        <v>46240</v>
      </c>
      <c r="C1843" s="3" t="s">
        <v>2975</v>
      </c>
      <c r="D1843" s="3" t="s">
        <v>5505</v>
      </c>
      <c r="E1843" s="3">
        <v>1</v>
      </c>
      <c r="F1843" s="11">
        <v>0</v>
      </c>
      <c r="G1843" s="11">
        <v>0</v>
      </c>
      <c r="H1843" s="11">
        <v>0</v>
      </c>
      <c r="I1843" s="11">
        <v>0</v>
      </c>
      <c r="J1843" s="11">
        <v>0</v>
      </c>
      <c r="K1843" s="11">
        <v>0</v>
      </c>
      <c r="L1843" s="11">
        <v>0</v>
      </c>
      <c r="M1843" s="3"/>
    </row>
    <row r="1844" spans="2:13" hidden="1">
      <c r="B1844" s="9">
        <v>46240</v>
      </c>
      <c r="C1844" s="3" t="s">
        <v>627</v>
      </c>
      <c r="D1844" s="3" t="s">
        <v>5560</v>
      </c>
      <c r="E1844" s="3">
        <v>2</v>
      </c>
      <c r="F1844" s="11">
        <v>0</v>
      </c>
      <c r="G1844" s="11">
        <v>0</v>
      </c>
      <c r="H1844" s="11">
        <v>0</v>
      </c>
      <c r="I1844" s="11">
        <v>0</v>
      </c>
      <c r="J1844" s="11">
        <v>0</v>
      </c>
      <c r="K1844" s="11">
        <v>0</v>
      </c>
      <c r="L1844" s="11">
        <v>0</v>
      </c>
      <c r="M1844" s="3"/>
    </row>
    <row r="1845" spans="2:13" hidden="1">
      <c r="B1845" s="9">
        <v>46240</v>
      </c>
      <c r="C1845" s="3" t="s">
        <v>627</v>
      </c>
      <c r="D1845" s="3" t="s">
        <v>5561</v>
      </c>
      <c r="E1845" s="3">
        <v>1</v>
      </c>
      <c r="F1845" s="11">
        <v>0</v>
      </c>
      <c r="G1845" s="11">
        <v>0</v>
      </c>
      <c r="H1845" s="11">
        <v>0</v>
      </c>
      <c r="I1845" s="11">
        <v>0</v>
      </c>
      <c r="J1845" s="11">
        <v>0</v>
      </c>
      <c r="K1845" s="11">
        <v>0</v>
      </c>
      <c r="L1845" s="11">
        <v>0</v>
      </c>
      <c r="M1845" s="3"/>
    </row>
    <row r="1846" spans="2:13" hidden="1">
      <c r="B1846" s="9">
        <v>46240</v>
      </c>
      <c r="C1846" s="3" t="s">
        <v>2960</v>
      </c>
      <c r="D1846" s="3" t="s">
        <v>5562</v>
      </c>
      <c r="E1846" s="3">
        <v>2</v>
      </c>
      <c r="F1846" s="11">
        <v>0</v>
      </c>
      <c r="G1846" s="11">
        <v>0</v>
      </c>
      <c r="H1846" s="11">
        <v>0</v>
      </c>
      <c r="I1846" s="11">
        <v>0</v>
      </c>
      <c r="J1846" s="11">
        <v>0</v>
      </c>
      <c r="K1846" s="11">
        <v>0</v>
      </c>
      <c r="L1846" s="11">
        <v>0</v>
      </c>
      <c r="M1846" s="3"/>
    </row>
    <row r="1847" spans="2:13" hidden="1">
      <c r="B1847" s="9">
        <v>46240</v>
      </c>
      <c r="C1847" s="3" t="s">
        <v>2960</v>
      </c>
      <c r="D1847" s="3" t="s">
        <v>5563</v>
      </c>
      <c r="E1847" s="3">
        <v>2</v>
      </c>
      <c r="F1847" s="11">
        <v>0</v>
      </c>
      <c r="G1847" s="11">
        <v>0</v>
      </c>
      <c r="H1847" s="11">
        <v>0</v>
      </c>
      <c r="I1847" s="11">
        <v>0</v>
      </c>
      <c r="J1847" s="11">
        <v>0</v>
      </c>
      <c r="K1847" s="11">
        <v>0</v>
      </c>
      <c r="L1847" s="11">
        <v>0</v>
      </c>
      <c r="M1847" s="3"/>
    </row>
    <row r="1848" spans="2:13" hidden="1">
      <c r="B1848" s="9">
        <v>46240</v>
      </c>
      <c r="C1848" s="3" t="s">
        <v>627</v>
      </c>
      <c r="D1848" s="3" t="s">
        <v>5564</v>
      </c>
      <c r="E1848" s="3">
        <v>2</v>
      </c>
      <c r="F1848" s="11">
        <v>0</v>
      </c>
      <c r="G1848" s="11">
        <v>0</v>
      </c>
      <c r="H1848" s="11">
        <v>0</v>
      </c>
      <c r="I1848" s="11">
        <v>0</v>
      </c>
      <c r="J1848" s="11">
        <v>0</v>
      </c>
      <c r="K1848" s="11">
        <v>0</v>
      </c>
      <c r="L1848" s="11">
        <v>0</v>
      </c>
      <c r="M1848" s="3"/>
    </row>
    <row r="1849" spans="2:13" hidden="1">
      <c r="B1849" s="9">
        <v>46240</v>
      </c>
      <c r="C1849" s="3" t="s">
        <v>2975</v>
      </c>
      <c r="D1849" s="3" t="s">
        <v>5565</v>
      </c>
      <c r="E1849" s="3">
        <v>10</v>
      </c>
      <c r="F1849" s="11">
        <v>0</v>
      </c>
      <c r="G1849" s="11">
        <v>0</v>
      </c>
      <c r="H1849" s="11">
        <v>0</v>
      </c>
      <c r="I1849" s="11">
        <v>0</v>
      </c>
      <c r="J1849" s="11">
        <v>0</v>
      </c>
      <c r="K1849" s="11">
        <v>0</v>
      </c>
      <c r="L1849" s="11">
        <v>0</v>
      </c>
      <c r="M1849" s="3"/>
    </row>
    <row r="1850" spans="2:13" hidden="1">
      <c r="B1850" s="9">
        <v>46240</v>
      </c>
      <c r="C1850" s="3" t="s">
        <v>2975</v>
      </c>
      <c r="D1850" s="3" t="s">
        <v>5566</v>
      </c>
      <c r="E1850" s="3">
        <v>13</v>
      </c>
      <c r="F1850" s="11">
        <v>0</v>
      </c>
      <c r="G1850" s="67">
        <v>0</v>
      </c>
      <c r="H1850" s="67">
        <v>1</v>
      </c>
      <c r="I1850" s="67">
        <v>0</v>
      </c>
      <c r="J1850" s="67">
        <v>0</v>
      </c>
      <c r="K1850" s="67">
        <v>0</v>
      </c>
      <c r="L1850" s="67">
        <v>1</v>
      </c>
      <c r="M1850" s="3" t="s">
        <v>5575</v>
      </c>
    </row>
    <row r="1851" spans="2:13" hidden="1">
      <c r="B1851" s="9">
        <v>46240</v>
      </c>
      <c r="C1851" s="3" t="s">
        <v>2960</v>
      </c>
      <c r="D1851" s="3" t="s">
        <v>5567</v>
      </c>
      <c r="E1851" s="3">
        <v>2</v>
      </c>
      <c r="F1851" s="11">
        <v>0</v>
      </c>
      <c r="G1851" s="11">
        <v>0</v>
      </c>
      <c r="H1851" s="11">
        <v>0</v>
      </c>
      <c r="I1851" s="11">
        <v>0</v>
      </c>
      <c r="J1851" s="11">
        <v>0</v>
      </c>
      <c r="K1851" s="11">
        <v>0</v>
      </c>
      <c r="L1851" s="11">
        <v>0</v>
      </c>
      <c r="M1851" s="3"/>
    </row>
    <row r="1852" spans="2:13" hidden="1">
      <c r="B1852" s="9">
        <v>46240</v>
      </c>
      <c r="C1852" s="3" t="s">
        <v>2975</v>
      </c>
      <c r="D1852" s="3" t="s">
        <v>5568</v>
      </c>
      <c r="E1852" s="3">
        <v>5</v>
      </c>
      <c r="F1852" s="11">
        <v>5</v>
      </c>
      <c r="G1852" s="67">
        <v>0</v>
      </c>
      <c r="H1852" s="67">
        <v>6</v>
      </c>
      <c r="I1852" s="67">
        <v>0</v>
      </c>
      <c r="J1852" s="67">
        <v>0</v>
      </c>
      <c r="K1852" s="67">
        <v>0</v>
      </c>
      <c r="L1852" s="67">
        <v>6</v>
      </c>
      <c r="M1852" s="3" t="s">
        <v>5575</v>
      </c>
    </row>
    <row r="1853" spans="2:13" hidden="1">
      <c r="B1853" s="9">
        <v>46240</v>
      </c>
      <c r="C1853" s="3" t="s">
        <v>2975</v>
      </c>
      <c r="D1853" s="3" t="s">
        <v>5569</v>
      </c>
      <c r="E1853" s="3">
        <v>5</v>
      </c>
      <c r="F1853" s="11">
        <v>5</v>
      </c>
      <c r="G1853" s="67">
        <v>0</v>
      </c>
      <c r="H1853" s="67">
        <v>0</v>
      </c>
      <c r="I1853" s="67">
        <v>0</v>
      </c>
      <c r="J1853" s="67">
        <v>0</v>
      </c>
      <c r="K1853" s="67">
        <v>0</v>
      </c>
      <c r="L1853" s="67">
        <v>0</v>
      </c>
      <c r="M1853" s="3"/>
    </row>
    <row r="1854" spans="2:13" hidden="1">
      <c r="B1854" s="9">
        <v>46240</v>
      </c>
      <c r="C1854" s="3" t="s">
        <v>5577</v>
      </c>
      <c r="D1854" s="3" t="s">
        <v>5570</v>
      </c>
      <c r="E1854" s="3">
        <v>1</v>
      </c>
      <c r="F1854" s="11">
        <v>1</v>
      </c>
      <c r="G1854" s="67">
        <v>0</v>
      </c>
      <c r="H1854" s="67">
        <v>3</v>
      </c>
      <c r="I1854" s="67">
        <v>0</v>
      </c>
      <c r="J1854" s="67">
        <v>0</v>
      </c>
      <c r="K1854" s="67">
        <v>0</v>
      </c>
      <c r="L1854" s="67">
        <v>3</v>
      </c>
      <c r="M1854" s="3" t="s">
        <v>5575</v>
      </c>
    </row>
    <row r="1855" spans="2:13" hidden="1">
      <c r="B1855" s="9">
        <v>46240</v>
      </c>
      <c r="C1855" s="3" t="s">
        <v>2381</v>
      </c>
      <c r="D1855" s="3" t="s">
        <v>5571</v>
      </c>
      <c r="E1855" s="3">
        <v>2</v>
      </c>
      <c r="F1855" s="11">
        <v>2</v>
      </c>
      <c r="G1855" s="67">
        <v>0</v>
      </c>
      <c r="H1855" s="67">
        <v>21</v>
      </c>
      <c r="I1855" s="67">
        <v>0</v>
      </c>
      <c r="J1855" s="67">
        <v>0</v>
      </c>
      <c r="K1855" s="67">
        <v>0</v>
      </c>
      <c r="L1855" s="67">
        <v>21</v>
      </c>
      <c r="M1855" s="3" t="s">
        <v>5575</v>
      </c>
    </row>
    <row r="1856" spans="2:13" hidden="1">
      <c r="B1856" s="9">
        <v>46240</v>
      </c>
      <c r="C1856" s="3" t="s">
        <v>5576</v>
      </c>
      <c r="D1856" s="3" t="s">
        <v>5221</v>
      </c>
      <c r="E1856" s="3">
        <v>1</v>
      </c>
      <c r="F1856" s="11">
        <v>1</v>
      </c>
      <c r="G1856" s="67">
        <v>0</v>
      </c>
      <c r="H1856" s="67">
        <v>2</v>
      </c>
      <c r="I1856" s="67">
        <v>0</v>
      </c>
      <c r="J1856" s="67">
        <v>0</v>
      </c>
      <c r="K1856" s="67">
        <v>0</v>
      </c>
      <c r="L1856" s="67">
        <v>2</v>
      </c>
      <c r="M1856" s="3" t="s">
        <v>5575</v>
      </c>
    </row>
    <row r="1857" spans="2:19" hidden="1">
      <c r="B1857" s="9">
        <v>46240</v>
      </c>
      <c r="C1857" s="3" t="s">
        <v>5576</v>
      </c>
      <c r="D1857" s="3" t="s">
        <v>5572</v>
      </c>
      <c r="E1857" s="3">
        <v>2</v>
      </c>
      <c r="F1857" s="11">
        <v>2</v>
      </c>
      <c r="G1857" s="67">
        <v>0</v>
      </c>
      <c r="H1857" s="67">
        <v>3</v>
      </c>
      <c r="I1857" s="67">
        <v>0</v>
      </c>
      <c r="J1857" s="67">
        <v>0</v>
      </c>
      <c r="K1857" s="67">
        <v>0</v>
      </c>
      <c r="L1857" s="67">
        <v>3</v>
      </c>
      <c r="M1857" s="3" t="s">
        <v>5575</v>
      </c>
    </row>
    <row r="1858" spans="2:19" hidden="1">
      <c r="B1858" s="9">
        <v>46240</v>
      </c>
      <c r="C1858" s="3" t="s">
        <v>2381</v>
      </c>
      <c r="D1858" s="3" t="s">
        <v>5573</v>
      </c>
      <c r="E1858" s="3">
        <v>1</v>
      </c>
      <c r="F1858" s="11">
        <v>1</v>
      </c>
      <c r="G1858" s="67">
        <v>0</v>
      </c>
      <c r="H1858" s="67">
        <v>3</v>
      </c>
      <c r="I1858" s="67">
        <v>0</v>
      </c>
      <c r="J1858" s="67">
        <v>0</v>
      </c>
      <c r="K1858" s="67">
        <v>0</v>
      </c>
      <c r="L1858" s="67">
        <v>3</v>
      </c>
      <c r="M1858" s="3" t="s">
        <v>5575</v>
      </c>
    </row>
    <row r="1859" spans="2:19" hidden="1">
      <c r="B1859" s="9">
        <v>46241</v>
      </c>
      <c r="C1859" s="3" t="s">
        <v>2960</v>
      </c>
      <c r="D1859" s="3" t="s">
        <v>5586</v>
      </c>
      <c r="E1859" s="3">
        <v>2</v>
      </c>
      <c r="F1859" s="11">
        <v>0</v>
      </c>
      <c r="G1859" s="11">
        <v>0</v>
      </c>
      <c r="H1859" s="11">
        <v>0</v>
      </c>
      <c r="I1859" s="11">
        <v>0</v>
      </c>
      <c r="J1859" s="11">
        <v>0</v>
      </c>
      <c r="K1859" s="11">
        <v>0</v>
      </c>
      <c r="L1859" s="11">
        <v>0</v>
      </c>
      <c r="M1859" s="3"/>
    </row>
    <row r="1860" spans="2:19" hidden="1">
      <c r="B1860" s="9">
        <v>46241</v>
      </c>
      <c r="C1860" s="3" t="s">
        <v>627</v>
      </c>
      <c r="D1860" s="3" t="s">
        <v>5587</v>
      </c>
      <c r="E1860" s="3">
        <v>2</v>
      </c>
      <c r="F1860" s="11">
        <v>0</v>
      </c>
      <c r="G1860" s="11">
        <v>0</v>
      </c>
      <c r="H1860" s="11">
        <v>0</v>
      </c>
      <c r="I1860" s="11">
        <v>0</v>
      </c>
      <c r="J1860" s="11">
        <v>0</v>
      </c>
      <c r="K1860" s="11">
        <v>0</v>
      </c>
      <c r="L1860" s="11">
        <v>0</v>
      </c>
      <c r="M1860" s="3"/>
    </row>
    <row r="1861" spans="2:19" hidden="1">
      <c r="B1861" s="9">
        <v>46241</v>
      </c>
      <c r="C1861" s="3" t="s">
        <v>627</v>
      </c>
      <c r="D1861" s="3" t="s">
        <v>5588</v>
      </c>
      <c r="E1861" s="3">
        <v>4</v>
      </c>
      <c r="F1861" s="11">
        <v>0</v>
      </c>
      <c r="G1861" s="3">
        <v>0</v>
      </c>
      <c r="H1861" s="3">
        <v>1</v>
      </c>
      <c r="I1861" s="3">
        <v>0</v>
      </c>
      <c r="J1861" s="3">
        <v>0</v>
      </c>
      <c r="K1861" s="3">
        <v>0</v>
      </c>
      <c r="L1861" s="3">
        <v>1</v>
      </c>
      <c r="M1861" s="3" t="s">
        <v>5621</v>
      </c>
    </row>
    <row r="1862" spans="2:19" hidden="1">
      <c r="B1862" s="9">
        <v>46241</v>
      </c>
      <c r="C1862" s="3" t="s">
        <v>2975</v>
      </c>
      <c r="D1862" s="3" t="s">
        <v>5589</v>
      </c>
      <c r="E1862" s="3">
        <v>5</v>
      </c>
      <c r="F1862" s="11">
        <v>1</v>
      </c>
      <c r="G1862" s="3">
        <v>0</v>
      </c>
      <c r="H1862" s="3">
        <v>1</v>
      </c>
      <c r="I1862" s="3">
        <v>0</v>
      </c>
      <c r="J1862" s="3">
        <v>0</v>
      </c>
      <c r="K1862" s="3">
        <v>0</v>
      </c>
      <c r="L1862" s="3">
        <v>1</v>
      </c>
      <c r="M1862" s="3" t="s">
        <v>5621</v>
      </c>
      <c r="S1862" s="87">
        <v>1</v>
      </c>
    </row>
    <row r="1863" spans="2:19" hidden="1">
      <c r="B1863" s="9">
        <v>46241</v>
      </c>
      <c r="C1863" s="3" t="s">
        <v>627</v>
      </c>
      <c r="D1863" s="3" t="s">
        <v>5590</v>
      </c>
      <c r="E1863" s="3">
        <v>4</v>
      </c>
      <c r="F1863" s="3">
        <v>0</v>
      </c>
      <c r="G1863" s="3">
        <v>0</v>
      </c>
      <c r="H1863" s="3">
        <v>0</v>
      </c>
      <c r="I1863" s="3">
        <v>0</v>
      </c>
      <c r="J1863" s="3">
        <v>0</v>
      </c>
      <c r="K1863" s="3">
        <v>0</v>
      </c>
      <c r="L1863" s="3">
        <v>0</v>
      </c>
      <c r="M1863" s="3"/>
    </row>
    <row r="1864" spans="2:19" hidden="1">
      <c r="B1864" s="9">
        <v>46241</v>
      </c>
      <c r="C1864" s="3" t="s">
        <v>2975</v>
      </c>
      <c r="D1864" s="3" t="s">
        <v>5415</v>
      </c>
      <c r="E1864" s="3">
        <v>1</v>
      </c>
      <c r="F1864" s="3">
        <v>0</v>
      </c>
      <c r="G1864" s="3">
        <v>0</v>
      </c>
      <c r="H1864" s="3">
        <v>0</v>
      </c>
      <c r="I1864" s="3">
        <v>0</v>
      </c>
      <c r="J1864" s="3">
        <v>0</v>
      </c>
      <c r="K1864" s="3">
        <v>0</v>
      </c>
      <c r="L1864" s="3">
        <v>0</v>
      </c>
      <c r="M1864" s="3"/>
    </row>
    <row r="1865" spans="2:19" hidden="1">
      <c r="B1865" s="9">
        <v>46241</v>
      </c>
      <c r="C1865" s="3" t="s">
        <v>2381</v>
      </c>
      <c r="D1865" s="3" t="s">
        <v>5320</v>
      </c>
      <c r="E1865" s="3">
        <v>10</v>
      </c>
      <c r="F1865" s="3">
        <v>0</v>
      </c>
      <c r="G1865" s="3">
        <v>0</v>
      </c>
      <c r="H1865" s="3">
        <v>0</v>
      </c>
      <c r="I1865" s="3">
        <v>0</v>
      </c>
      <c r="J1865" s="3">
        <v>0</v>
      </c>
      <c r="K1865" s="3">
        <v>0</v>
      </c>
      <c r="L1865" s="3">
        <v>0</v>
      </c>
      <c r="M1865" s="3"/>
    </row>
    <row r="1866" spans="2:19" hidden="1">
      <c r="B1866" s="9">
        <v>46241</v>
      </c>
      <c r="C1866" s="3" t="s">
        <v>2381</v>
      </c>
      <c r="D1866" s="3" t="s">
        <v>5591</v>
      </c>
      <c r="E1866" s="3">
        <v>1</v>
      </c>
      <c r="F1866" s="3">
        <v>0</v>
      </c>
      <c r="G1866" s="3">
        <v>0</v>
      </c>
      <c r="H1866" s="3">
        <v>0</v>
      </c>
      <c r="I1866" s="3">
        <v>0</v>
      </c>
      <c r="J1866" s="3">
        <v>0</v>
      </c>
      <c r="K1866" s="3">
        <v>0</v>
      </c>
      <c r="L1866" s="3">
        <v>0</v>
      </c>
      <c r="M1866" s="3"/>
    </row>
    <row r="1867" spans="2:19" hidden="1">
      <c r="B1867" s="9">
        <v>46241</v>
      </c>
      <c r="C1867" s="3" t="s">
        <v>627</v>
      </c>
      <c r="D1867" s="3" t="s">
        <v>5592</v>
      </c>
      <c r="E1867" s="3">
        <v>13</v>
      </c>
      <c r="F1867" s="3">
        <v>0</v>
      </c>
      <c r="G1867" s="3">
        <v>0</v>
      </c>
      <c r="H1867" s="3">
        <v>0</v>
      </c>
      <c r="I1867" s="3">
        <v>0</v>
      </c>
      <c r="J1867" s="3">
        <v>0</v>
      </c>
      <c r="K1867" s="3">
        <v>0</v>
      </c>
      <c r="L1867" s="3">
        <v>0</v>
      </c>
      <c r="M1867" s="3"/>
    </row>
    <row r="1868" spans="2:19" hidden="1">
      <c r="B1868" s="9">
        <v>46241</v>
      </c>
      <c r="C1868" s="3" t="s">
        <v>2496</v>
      </c>
      <c r="D1868" s="3" t="s">
        <v>5166</v>
      </c>
      <c r="E1868" s="3">
        <v>1</v>
      </c>
      <c r="F1868" s="3">
        <v>0</v>
      </c>
      <c r="G1868" s="3">
        <v>0</v>
      </c>
      <c r="H1868" s="3">
        <v>0</v>
      </c>
      <c r="I1868" s="3">
        <v>0</v>
      </c>
      <c r="J1868" s="3">
        <v>0</v>
      </c>
      <c r="K1868" s="3">
        <v>0</v>
      </c>
      <c r="L1868" s="3">
        <v>0</v>
      </c>
      <c r="M1868" s="3"/>
    </row>
    <row r="1869" spans="2:19" hidden="1">
      <c r="B1869" s="9">
        <v>46241</v>
      </c>
      <c r="C1869" s="3" t="s">
        <v>627</v>
      </c>
      <c r="D1869" s="3" t="s">
        <v>5593</v>
      </c>
      <c r="E1869" s="3">
        <v>2</v>
      </c>
      <c r="F1869" s="3">
        <v>0</v>
      </c>
      <c r="G1869" s="3">
        <v>0</v>
      </c>
      <c r="H1869" s="3">
        <v>0</v>
      </c>
      <c r="I1869" s="3">
        <v>0</v>
      </c>
      <c r="J1869" s="3">
        <v>0</v>
      </c>
      <c r="K1869" s="3">
        <v>0</v>
      </c>
      <c r="L1869" s="3">
        <v>0</v>
      </c>
      <c r="M1869" s="3"/>
    </row>
    <row r="1870" spans="2:19" hidden="1">
      <c r="B1870" s="9">
        <v>46241</v>
      </c>
      <c r="C1870" s="3" t="s">
        <v>2381</v>
      </c>
      <c r="D1870" s="3" t="s">
        <v>5474</v>
      </c>
      <c r="E1870" s="3">
        <v>8</v>
      </c>
      <c r="F1870" s="11">
        <v>0</v>
      </c>
      <c r="G1870" s="3">
        <v>0</v>
      </c>
      <c r="H1870" s="3">
        <v>1</v>
      </c>
      <c r="I1870" s="3">
        <v>0</v>
      </c>
      <c r="J1870" s="3">
        <v>0</v>
      </c>
      <c r="K1870" s="3">
        <v>0</v>
      </c>
      <c r="L1870" s="3">
        <v>1</v>
      </c>
      <c r="M1870" s="3" t="s">
        <v>5621</v>
      </c>
    </row>
    <row r="1871" spans="2:19" hidden="1">
      <c r="B1871" s="9">
        <v>46241</v>
      </c>
      <c r="C1871" s="3" t="s">
        <v>2975</v>
      </c>
      <c r="D1871" s="3" t="s">
        <v>5272</v>
      </c>
      <c r="E1871" s="3">
        <v>8</v>
      </c>
      <c r="F1871" s="11">
        <v>0</v>
      </c>
      <c r="G1871" s="3">
        <v>0</v>
      </c>
      <c r="H1871" s="3">
        <v>1</v>
      </c>
      <c r="I1871" s="3">
        <v>0</v>
      </c>
      <c r="J1871" s="3">
        <v>0</v>
      </c>
      <c r="K1871" s="3">
        <v>0</v>
      </c>
      <c r="L1871" s="3">
        <v>1</v>
      </c>
      <c r="M1871" s="3" t="s">
        <v>5621</v>
      </c>
    </row>
    <row r="1872" spans="2:19" hidden="1">
      <c r="B1872" s="9">
        <v>46241</v>
      </c>
      <c r="C1872" s="3" t="s">
        <v>2975</v>
      </c>
      <c r="D1872" s="3" t="s">
        <v>5454</v>
      </c>
      <c r="E1872" s="3">
        <v>6</v>
      </c>
      <c r="F1872" s="3">
        <v>0</v>
      </c>
      <c r="G1872" s="3">
        <v>0</v>
      </c>
      <c r="H1872" s="3">
        <v>0</v>
      </c>
      <c r="I1872" s="3">
        <v>0</v>
      </c>
      <c r="J1872" s="3">
        <v>0</v>
      </c>
      <c r="K1872" s="3">
        <v>0</v>
      </c>
      <c r="L1872" s="3">
        <v>0</v>
      </c>
      <c r="M1872" s="3"/>
    </row>
    <row r="1873" spans="2:20" hidden="1">
      <c r="B1873" s="9">
        <v>46241</v>
      </c>
      <c r="C1873" s="3" t="s">
        <v>2975</v>
      </c>
      <c r="D1873" s="3" t="s">
        <v>5594</v>
      </c>
      <c r="E1873" s="3">
        <v>10</v>
      </c>
      <c r="F1873" s="3">
        <v>0</v>
      </c>
      <c r="G1873" s="3">
        <v>0</v>
      </c>
      <c r="H1873" s="3">
        <v>0</v>
      </c>
      <c r="I1873" s="3">
        <v>0</v>
      </c>
      <c r="J1873" s="3">
        <v>0</v>
      </c>
      <c r="K1873" s="3">
        <v>0</v>
      </c>
      <c r="L1873" s="3">
        <v>0</v>
      </c>
      <c r="M1873" s="3"/>
    </row>
    <row r="1874" spans="2:20" hidden="1">
      <c r="B1874" s="9">
        <v>46241</v>
      </c>
      <c r="C1874" s="3" t="s">
        <v>627</v>
      </c>
      <c r="D1874" s="3" t="s">
        <v>5595</v>
      </c>
      <c r="E1874" s="3">
        <v>3</v>
      </c>
      <c r="F1874" s="3">
        <v>0</v>
      </c>
      <c r="G1874" s="3">
        <v>0</v>
      </c>
      <c r="H1874" s="3">
        <v>0</v>
      </c>
      <c r="I1874" s="3">
        <v>0</v>
      </c>
      <c r="J1874" s="3">
        <v>0</v>
      </c>
      <c r="K1874" s="3">
        <v>0</v>
      </c>
      <c r="L1874" s="3">
        <v>0</v>
      </c>
      <c r="M1874" s="3"/>
    </row>
    <row r="1875" spans="2:20" hidden="1">
      <c r="B1875" s="9">
        <v>46241</v>
      </c>
      <c r="C1875" s="3" t="s">
        <v>2496</v>
      </c>
      <c r="D1875" s="3" t="s">
        <v>4871</v>
      </c>
      <c r="E1875" s="3">
        <v>5</v>
      </c>
      <c r="F1875" s="3">
        <v>0</v>
      </c>
      <c r="G1875" s="3">
        <v>0</v>
      </c>
      <c r="H1875" s="3">
        <v>0</v>
      </c>
      <c r="I1875" s="3">
        <v>0</v>
      </c>
      <c r="J1875" s="3">
        <v>0</v>
      </c>
      <c r="K1875" s="3">
        <v>0</v>
      </c>
      <c r="L1875" s="3">
        <v>0</v>
      </c>
      <c r="M1875" s="3"/>
    </row>
    <row r="1876" spans="2:20" hidden="1">
      <c r="B1876" s="9">
        <v>46241</v>
      </c>
      <c r="C1876" s="3" t="s">
        <v>2496</v>
      </c>
      <c r="D1876" s="3" t="s">
        <v>4970</v>
      </c>
      <c r="E1876" s="3">
        <v>1</v>
      </c>
      <c r="F1876" s="3">
        <v>0</v>
      </c>
      <c r="G1876" s="3">
        <v>0</v>
      </c>
      <c r="H1876" s="3">
        <v>0</v>
      </c>
      <c r="I1876" s="3">
        <v>0</v>
      </c>
      <c r="J1876" s="3">
        <v>0</v>
      </c>
      <c r="K1876" s="3">
        <v>0</v>
      </c>
      <c r="L1876" s="3">
        <v>0</v>
      </c>
      <c r="M1876" s="3"/>
    </row>
    <row r="1877" spans="2:20" hidden="1">
      <c r="B1877" s="9">
        <v>46241</v>
      </c>
      <c r="C1877" s="3" t="s">
        <v>2975</v>
      </c>
      <c r="D1877" s="3" t="s">
        <v>5606</v>
      </c>
      <c r="E1877" s="3">
        <v>1</v>
      </c>
      <c r="F1877" s="11">
        <v>1</v>
      </c>
      <c r="G1877" s="3">
        <v>0</v>
      </c>
      <c r="H1877" s="3">
        <v>0</v>
      </c>
      <c r="I1877" s="3">
        <v>0</v>
      </c>
      <c r="J1877" s="3">
        <v>0</v>
      </c>
      <c r="K1877" s="3">
        <v>0</v>
      </c>
      <c r="L1877" s="3">
        <v>0</v>
      </c>
      <c r="M1877" s="3"/>
      <c r="T1877" s="92">
        <v>1</v>
      </c>
    </row>
    <row r="1878" spans="2:20" hidden="1">
      <c r="B1878" s="9">
        <v>46241</v>
      </c>
      <c r="C1878" s="3" t="s">
        <v>2381</v>
      </c>
      <c r="D1878" s="3" t="s">
        <v>5607</v>
      </c>
      <c r="E1878" s="3">
        <v>2</v>
      </c>
      <c r="F1878" s="11">
        <v>2</v>
      </c>
      <c r="G1878" s="3">
        <v>0</v>
      </c>
      <c r="H1878" s="3">
        <v>0</v>
      </c>
      <c r="I1878" s="3">
        <v>0</v>
      </c>
      <c r="J1878" s="3">
        <v>0</v>
      </c>
      <c r="K1878" s="3">
        <v>0</v>
      </c>
      <c r="L1878" s="3">
        <v>0</v>
      </c>
      <c r="M1878" s="3"/>
      <c r="T1878" s="92">
        <v>2</v>
      </c>
    </row>
    <row r="1879" spans="2:20" hidden="1">
      <c r="B1879" s="9">
        <v>46241</v>
      </c>
      <c r="C1879" s="3" t="s">
        <v>5624</v>
      </c>
      <c r="D1879" s="3" t="s">
        <v>5570</v>
      </c>
      <c r="E1879" s="3">
        <v>1</v>
      </c>
      <c r="F1879" s="11">
        <v>1</v>
      </c>
      <c r="G1879" s="3">
        <v>0</v>
      </c>
      <c r="H1879" s="3">
        <v>3</v>
      </c>
      <c r="I1879" s="3">
        <v>0</v>
      </c>
      <c r="J1879" s="3">
        <v>0</v>
      </c>
      <c r="K1879" s="3">
        <v>0</v>
      </c>
      <c r="L1879" s="3">
        <v>3</v>
      </c>
      <c r="M1879" s="3" t="s">
        <v>5622</v>
      </c>
      <c r="S1879" s="87">
        <v>1</v>
      </c>
    </row>
    <row r="1880" spans="2:20" hidden="1">
      <c r="B1880" s="9">
        <v>46241</v>
      </c>
      <c r="C1880" s="3" t="s">
        <v>2381</v>
      </c>
      <c r="D1880" s="3" t="s">
        <v>5608</v>
      </c>
      <c r="E1880" s="3">
        <v>2</v>
      </c>
      <c r="F1880" s="11">
        <v>2</v>
      </c>
      <c r="G1880" s="3">
        <v>0</v>
      </c>
      <c r="H1880" s="3">
        <v>0</v>
      </c>
      <c r="I1880" s="3">
        <v>0</v>
      </c>
      <c r="J1880" s="3">
        <v>0</v>
      </c>
      <c r="K1880" s="3">
        <v>0</v>
      </c>
      <c r="L1880" s="3">
        <v>0</v>
      </c>
      <c r="M1880" s="3"/>
      <c r="T1880" s="92">
        <v>2</v>
      </c>
    </row>
    <row r="1881" spans="2:20" hidden="1">
      <c r="B1881" s="9">
        <v>46241</v>
      </c>
      <c r="C1881" s="3" t="s">
        <v>2975</v>
      </c>
      <c r="D1881" s="3" t="s">
        <v>5609</v>
      </c>
      <c r="E1881" s="3">
        <v>1</v>
      </c>
      <c r="F1881" s="11">
        <v>1</v>
      </c>
      <c r="G1881" s="3">
        <v>0</v>
      </c>
      <c r="H1881" s="3">
        <v>1</v>
      </c>
      <c r="I1881" s="3">
        <v>0</v>
      </c>
      <c r="J1881" s="3">
        <v>0</v>
      </c>
      <c r="K1881" s="3">
        <v>0</v>
      </c>
      <c r="L1881" s="3">
        <v>1</v>
      </c>
      <c r="M1881" s="3" t="s">
        <v>5622</v>
      </c>
      <c r="S1881" s="87">
        <v>1</v>
      </c>
    </row>
    <row r="1882" spans="2:20" hidden="1">
      <c r="B1882" s="9">
        <v>46241</v>
      </c>
      <c r="C1882" s="3" t="s">
        <v>2975</v>
      </c>
      <c r="D1882" s="3" t="s">
        <v>5305</v>
      </c>
      <c r="E1882" s="3">
        <v>1</v>
      </c>
      <c r="F1882" s="11">
        <v>1</v>
      </c>
      <c r="G1882" s="3">
        <v>0</v>
      </c>
      <c r="H1882" s="3">
        <v>2</v>
      </c>
      <c r="I1882" s="3">
        <v>0</v>
      </c>
      <c r="J1882" s="3">
        <v>0</v>
      </c>
      <c r="K1882" s="3">
        <v>0</v>
      </c>
      <c r="L1882" s="3">
        <v>2</v>
      </c>
      <c r="M1882" s="3" t="s">
        <v>5622</v>
      </c>
    </row>
    <row r="1883" spans="2:20" hidden="1">
      <c r="B1883" s="9">
        <v>46241</v>
      </c>
      <c r="C1883" s="3" t="s">
        <v>2981</v>
      </c>
      <c r="D1883" s="3" t="s">
        <v>5610</v>
      </c>
      <c r="E1883" s="3">
        <v>1</v>
      </c>
      <c r="F1883" s="11">
        <v>1</v>
      </c>
      <c r="G1883" s="3">
        <v>0</v>
      </c>
      <c r="H1883" s="3">
        <v>0</v>
      </c>
      <c r="I1883" s="3">
        <v>0</v>
      </c>
      <c r="J1883" s="3">
        <v>0</v>
      </c>
      <c r="K1883" s="3">
        <v>0</v>
      </c>
      <c r="L1883" s="3">
        <v>0</v>
      </c>
      <c r="M1883" s="3"/>
      <c r="T1883" s="92">
        <v>1</v>
      </c>
    </row>
    <row r="1884" spans="2:20" hidden="1">
      <c r="B1884" s="9">
        <v>46241</v>
      </c>
      <c r="C1884" s="3" t="s">
        <v>2981</v>
      </c>
      <c r="D1884" s="3" t="s">
        <v>5611</v>
      </c>
      <c r="E1884" s="3">
        <v>1</v>
      </c>
      <c r="F1884" s="11">
        <v>1</v>
      </c>
      <c r="G1884" s="3">
        <v>0</v>
      </c>
      <c r="H1884" s="3">
        <v>0</v>
      </c>
      <c r="I1884" s="3">
        <v>0</v>
      </c>
      <c r="J1884" s="3">
        <v>0</v>
      </c>
      <c r="K1884" s="3">
        <v>0</v>
      </c>
      <c r="L1884" s="3">
        <v>0</v>
      </c>
      <c r="M1884" s="3"/>
      <c r="T1884" s="92">
        <v>1</v>
      </c>
    </row>
    <row r="1885" spans="2:20" hidden="1">
      <c r="B1885" s="9">
        <v>46241</v>
      </c>
      <c r="C1885" s="3" t="s">
        <v>2981</v>
      </c>
      <c r="D1885" s="3" t="s">
        <v>5612</v>
      </c>
      <c r="E1885" s="3">
        <v>1</v>
      </c>
      <c r="F1885" s="11">
        <v>1</v>
      </c>
      <c r="G1885" s="3">
        <v>0</v>
      </c>
      <c r="H1885" s="3">
        <v>0</v>
      </c>
      <c r="I1885" s="3">
        <v>0</v>
      </c>
      <c r="J1885" s="3">
        <v>0</v>
      </c>
      <c r="K1885" s="3">
        <v>0</v>
      </c>
      <c r="L1885" s="3">
        <v>0</v>
      </c>
      <c r="M1885" s="3"/>
      <c r="T1885" s="92">
        <v>1</v>
      </c>
    </row>
    <row r="1886" spans="2:20" hidden="1">
      <c r="B1886" s="9">
        <v>46241</v>
      </c>
      <c r="C1886" s="3" t="s">
        <v>627</v>
      </c>
      <c r="D1886" s="3" t="s">
        <v>5242</v>
      </c>
      <c r="E1886" s="3">
        <v>1</v>
      </c>
      <c r="F1886" s="11">
        <v>1</v>
      </c>
      <c r="G1886" s="3">
        <v>0</v>
      </c>
      <c r="H1886" s="3">
        <v>1</v>
      </c>
      <c r="I1886" s="3">
        <v>0</v>
      </c>
      <c r="J1886" s="3">
        <v>0</v>
      </c>
      <c r="K1886" s="3">
        <v>0</v>
      </c>
      <c r="L1886" s="3">
        <v>1</v>
      </c>
      <c r="M1886" s="3" t="s">
        <v>5622</v>
      </c>
      <c r="S1886" s="87">
        <v>1</v>
      </c>
    </row>
    <row r="1887" spans="2:20" hidden="1">
      <c r="B1887" s="9">
        <v>46241</v>
      </c>
      <c r="C1887" s="3" t="s">
        <v>627</v>
      </c>
      <c r="D1887" s="3" t="s">
        <v>5613</v>
      </c>
      <c r="E1887" s="3">
        <v>13</v>
      </c>
      <c r="F1887" s="11">
        <v>13</v>
      </c>
      <c r="G1887" s="3">
        <v>0</v>
      </c>
      <c r="H1887" s="3">
        <v>0</v>
      </c>
      <c r="I1887" s="3">
        <v>0</v>
      </c>
      <c r="J1887" s="3">
        <v>0</v>
      </c>
      <c r="K1887" s="3">
        <v>0</v>
      </c>
      <c r="L1887" s="3">
        <v>0</v>
      </c>
      <c r="M1887" s="3"/>
      <c r="T1887" s="92">
        <v>13</v>
      </c>
    </row>
    <row r="1888" spans="2:20" hidden="1">
      <c r="B1888" s="9">
        <v>46241</v>
      </c>
      <c r="C1888" s="3" t="s">
        <v>5677</v>
      </c>
      <c r="D1888" s="3" t="s">
        <v>5614</v>
      </c>
      <c r="E1888" s="3">
        <v>1</v>
      </c>
      <c r="F1888" s="11">
        <v>1</v>
      </c>
      <c r="G1888" s="3">
        <v>0</v>
      </c>
      <c r="H1888" s="3">
        <v>0</v>
      </c>
      <c r="I1888" s="3">
        <v>0</v>
      </c>
      <c r="J1888" s="3">
        <v>0</v>
      </c>
      <c r="K1888" s="3">
        <v>0</v>
      </c>
      <c r="L1888" s="3">
        <v>0</v>
      </c>
      <c r="M1888" s="3"/>
      <c r="T1888" s="92">
        <v>1</v>
      </c>
    </row>
    <row r="1889" spans="2:19" hidden="1">
      <c r="B1889" s="9">
        <v>46242</v>
      </c>
      <c r="C1889" s="3" t="s">
        <v>2975</v>
      </c>
      <c r="D1889" s="3" t="s">
        <v>5388</v>
      </c>
      <c r="E1889" s="3">
        <v>6</v>
      </c>
      <c r="F1889" s="3">
        <v>0</v>
      </c>
      <c r="G1889" s="3">
        <v>0</v>
      </c>
      <c r="H1889" s="3">
        <v>0</v>
      </c>
      <c r="I1889" s="3">
        <v>0</v>
      </c>
      <c r="J1889" s="3">
        <v>0</v>
      </c>
      <c r="K1889" s="3">
        <v>0</v>
      </c>
      <c r="L1889" s="3">
        <v>0</v>
      </c>
      <c r="M1889" s="3"/>
    </row>
    <row r="1890" spans="2:19" hidden="1">
      <c r="B1890" s="9">
        <v>46242</v>
      </c>
      <c r="C1890" s="3" t="s">
        <v>2960</v>
      </c>
      <c r="D1890" s="3" t="s">
        <v>5596</v>
      </c>
      <c r="E1890" s="3">
        <v>1</v>
      </c>
      <c r="F1890" s="11">
        <v>0</v>
      </c>
      <c r="G1890" s="3">
        <v>0</v>
      </c>
      <c r="H1890" s="3">
        <v>2</v>
      </c>
      <c r="I1890" s="3">
        <v>1</v>
      </c>
      <c r="J1890" s="3">
        <v>0</v>
      </c>
      <c r="K1890" s="3">
        <v>0</v>
      </c>
      <c r="L1890" s="3">
        <v>3</v>
      </c>
      <c r="M1890" s="3" t="s">
        <v>5622</v>
      </c>
      <c r="O1890" s="13" t="s">
        <v>5622</v>
      </c>
      <c r="P1890" s="13" t="s">
        <v>5622</v>
      </c>
    </row>
    <row r="1891" spans="2:19" hidden="1">
      <c r="B1891" s="9">
        <v>46242</v>
      </c>
      <c r="C1891" s="3" t="s">
        <v>2496</v>
      </c>
      <c r="D1891" s="3" t="s">
        <v>5061</v>
      </c>
      <c r="E1891" s="3">
        <v>1</v>
      </c>
      <c r="F1891" s="11">
        <v>0</v>
      </c>
      <c r="G1891" s="3">
        <v>0</v>
      </c>
      <c r="H1891" s="3">
        <v>2</v>
      </c>
      <c r="I1891" s="3">
        <v>0</v>
      </c>
      <c r="J1891" s="3">
        <v>0</v>
      </c>
      <c r="K1891" s="3">
        <v>0</v>
      </c>
      <c r="L1891" s="3">
        <v>2</v>
      </c>
      <c r="M1891" s="3" t="s">
        <v>5623</v>
      </c>
    </row>
    <row r="1892" spans="2:19" hidden="1">
      <c r="B1892" s="9">
        <v>46242</v>
      </c>
      <c r="C1892" s="3" t="s">
        <v>2960</v>
      </c>
      <c r="D1892" s="3" t="s">
        <v>5570</v>
      </c>
      <c r="E1892" s="3">
        <v>1</v>
      </c>
      <c r="F1892" s="3">
        <v>0</v>
      </c>
      <c r="G1892" s="3">
        <v>0</v>
      </c>
      <c r="H1892" s="3">
        <v>0</v>
      </c>
      <c r="I1892" s="3">
        <v>0</v>
      </c>
      <c r="J1892" s="3">
        <v>0</v>
      </c>
      <c r="K1892" s="3">
        <v>0</v>
      </c>
      <c r="L1892" s="3">
        <v>0</v>
      </c>
      <c r="M1892" s="3"/>
    </row>
    <row r="1893" spans="2:19" hidden="1">
      <c r="B1893" s="9">
        <v>46242</v>
      </c>
      <c r="C1893" s="3" t="s">
        <v>627</v>
      </c>
      <c r="D1893" s="3" t="s">
        <v>5504</v>
      </c>
      <c r="E1893" s="3">
        <v>1</v>
      </c>
      <c r="F1893" s="3">
        <v>0</v>
      </c>
      <c r="G1893" s="3">
        <v>0</v>
      </c>
      <c r="H1893" s="3">
        <v>0</v>
      </c>
      <c r="I1893" s="3">
        <v>0</v>
      </c>
      <c r="J1893" s="3">
        <v>0</v>
      </c>
      <c r="K1893" s="3">
        <v>0</v>
      </c>
      <c r="L1893" s="3">
        <v>0</v>
      </c>
      <c r="M1893" s="3"/>
    </row>
    <row r="1894" spans="2:19" hidden="1">
      <c r="B1894" s="9">
        <v>46242</v>
      </c>
      <c r="C1894" s="3" t="s">
        <v>627</v>
      </c>
      <c r="D1894" s="3" t="s">
        <v>5507</v>
      </c>
      <c r="E1894" s="3">
        <v>1</v>
      </c>
      <c r="F1894" s="3">
        <v>0</v>
      </c>
      <c r="G1894" s="3">
        <v>0</v>
      </c>
      <c r="H1894" s="3">
        <v>0</v>
      </c>
      <c r="I1894" s="3">
        <v>0</v>
      </c>
      <c r="J1894" s="3">
        <v>0</v>
      </c>
      <c r="K1894" s="3">
        <v>0</v>
      </c>
      <c r="L1894" s="3">
        <v>0</v>
      </c>
      <c r="M1894" s="3"/>
    </row>
    <row r="1895" spans="2:19" hidden="1">
      <c r="B1895" s="9">
        <v>46242</v>
      </c>
      <c r="C1895" s="3" t="s">
        <v>2975</v>
      </c>
      <c r="D1895" s="3" t="s">
        <v>5597</v>
      </c>
      <c r="E1895" s="3">
        <v>13</v>
      </c>
      <c r="F1895" s="3">
        <v>0</v>
      </c>
      <c r="G1895" s="3">
        <v>0</v>
      </c>
      <c r="H1895" s="3">
        <v>0</v>
      </c>
      <c r="I1895" s="3">
        <v>0</v>
      </c>
      <c r="J1895" s="3">
        <v>0</v>
      </c>
      <c r="K1895" s="3">
        <v>0</v>
      </c>
      <c r="L1895" s="3">
        <v>0</v>
      </c>
      <c r="M1895" s="3"/>
    </row>
    <row r="1896" spans="2:19" hidden="1">
      <c r="B1896" s="9">
        <v>46242</v>
      </c>
      <c r="C1896" s="3" t="s">
        <v>2975</v>
      </c>
      <c r="D1896" s="3" t="s">
        <v>5568</v>
      </c>
      <c r="E1896" s="3">
        <v>5</v>
      </c>
      <c r="F1896" s="3">
        <v>0</v>
      </c>
      <c r="G1896" s="3">
        <v>0</v>
      </c>
      <c r="H1896" s="3">
        <v>0</v>
      </c>
      <c r="I1896" s="3">
        <v>0</v>
      </c>
      <c r="J1896" s="3">
        <v>0</v>
      </c>
      <c r="K1896" s="3">
        <v>0</v>
      </c>
      <c r="L1896" s="3">
        <v>0</v>
      </c>
      <c r="M1896" s="3"/>
    </row>
    <row r="1897" spans="2:19" hidden="1">
      <c r="B1897" s="9">
        <v>46242</v>
      </c>
      <c r="C1897" s="3" t="s">
        <v>2975</v>
      </c>
      <c r="D1897" s="3" t="s">
        <v>5598</v>
      </c>
      <c r="E1897" s="3">
        <v>13</v>
      </c>
      <c r="F1897" s="11">
        <v>1</v>
      </c>
      <c r="G1897" s="3">
        <v>0</v>
      </c>
      <c r="H1897" s="3">
        <v>1</v>
      </c>
      <c r="I1897" s="3">
        <v>0</v>
      </c>
      <c r="J1897" s="3">
        <v>0</v>
      </c>
      <c r="K1897" s="3">
        <v>0</v>
      </c>
      <c r="L1897" s="3">
        <v>1</v>
      </c>
      <c r="M1897" s="3" t="s">
        <v>5622</v>
      </c>
      <c r="S1897" s="87">
        <v>1</v>
      </c>
    </row>
    <row r="1898" spans="2:19" hidden="1">
      <c r="B1898" s="9">
        <v>46242</v>
      </c>
      <c r="C1898" s="3" t="s">
        <v>2496</v>
      </c>
      <c r="D1898" s="3" t="s">
        <v>5469</v>
      </c>
      <c r="E1898" s="3">
        <v>4</v>
      </c>
      <c r="F1898" s="3">
        <v>0</v>
      </c>
      <c r="G1898" s="3">
        <v>0</v>
      </c>
      <c r="H1898" s="3">
        <v>0</v>
      </c>
      <c r="I1898" s="3">
        <v>0</v>
      </c>
      <c r="J1898" s="3">
        <v>0</v>
      </c>
      <c r="K1898" s="3">
        <v>0</v>
      </c>
      <c r="L1898" s="3">
        <v>0</v>
      </c>
      <c r="M1898" s="3"/>
    </row>
    <row r="1899" spans="2:19" hidden="1">
      <c r="B1899" s="9">
        <v>46242</v>
      </c>
      <c r="C1899" s="3" t="s">
        <v>2975</v>
      </c>
      <c r="D1899" s="3" t="s">
        <v>5599</v>
      </c>
      <c r="E1899" s="3">
        <v>7</v>
      </c>
      <c r="F1899" s="11">
        <v>0</v>
      </c>
      <c r="G1899" s="3">
        <v>0</v>
      </c>
      <c r="H1899" s="3">
        <v>1</v>
      </c>
      <c r="I1899" s="3">
        <v>0</v>
      </c>
      <c r="J1899" s="3">
        <v>0</v>
      </c>
      <c r="K1899" s="3">
        <v>0</v>
      </c>
      <c r="L1899" s="3">
        <v>1</v>
      </c>
      <c r="M1899" s="3" t="s">
        <v>5622</v>
      </c>
    </row>
    <row r="1900" spans="2:19" hidden="1">
      <c r="B1900" s="9">
        <v>46242</v>
      </c>
      <c r="C1900" s="3" t="s">
        <v>2975</v>
      </c>
      <c r="D1900" s="3" t="s">
        <v>5273</v>
      </c>
      <c r="E1900" s="3">
        <v>6</v>
      </c>
      <c r="F1900" s="3">
        <v>0</v>
      </c>
      <c r="G1900" s="3">
        <v>0</v>
      </c>
      <c r="H1900" s="3">
        <v>0</v>
      </c>
      <c r="I1900" s="3">
        <v>0</v>
      </c>
      <c r="J1900" s="3">
        <v>0</v>
      </c>
      <c r="K1900" s="3">
        <v>0</v>
      </c>
      <c r="L1900" s="3">
        <v>0</v>
      </c>
      <c r="M1900" s="3"/>
    </row>
    <row r="1901" spans="2:19" hidden="1">
      <c r="B1901" s="9">
        <v>46242</v>
      </c>
      <c r="C1901" s="3" t="s">
        <v>627</v>
      </c>
      <c r="D1901" s="3" t="s">
        <v>5600</v>
      </c>
      <c r="E1901" s="3">
        <v>1</v>
      </c>
      <c r="F1901" s="3">
        <v>0</v>
      </c>
      <c r="G1901" s="3">
        <v>0</v>
      </c>
      <c r="H1901" s="3">
        <v>0</v>
      </c>
      <c r="I1901" s="3">
        <v>0</v>
      </c>
      <c r="J1901" s="3">
        <v>0</v>
      </c>
      <c r="K1901" s="3">
        <v>0</v>
      </c>
      <c r="L1901" s="3">
        <v>0</v>
      </c>
      <c r="M1901" s="3"/>
    </row>
    <row r="1902" spans="2:19" hidden="1">
      <c r="B1902" s="9">
        <v>46242</v>
      </c>
      <c r="C1902" s="3" t="s">
        <v>2975</v>
      </c>
      <c r="D1902" s="3" t="s">
        <v>5601</v>
      </c>
      <c r="E1902" s="3">
        <v>13</v>
      </c>
      <c r="F1902" s="3">
        <v>0</v>
      </c>
      <c r="G1902" s="3">
        <v>0</v>
      </c>
      <c r="H1902" s="3">
        <v>0</v>
      </c>
      <c r="I1902" s="3">
        <v>0</v>
      </c>
      <c r="J1902" s="3">
        <v>0</v>
      </c>
      <c r="K1902" s="3">
        <v>0</v>
      </c>
      <c r="L1902" s="3">
        <v>0</v>
      </c>
      <c r="M1902" s="3"/>
    </row>
    <row r="1903" spans="2:19" hidden="1">
      <c r="B1903" s="9">
        <v>46242</v>
      </c>
      <c r="C1903" s="3" t="s">
        <v>2381</v>
      </c>
      <c r="D1903" s="3" t="s">
        <v>5333</v>
      </c>
      <c r="E1903" s="3">
        <v>2</v>
      </c>
      <c r="F1903" s="11">
        <v>1</v>
      </c>
      <c r="G1903" s="3">
        <v>0</v>
      </c>
      <c r="H1903" s="3">
        <v>1</v>
      </c>
      <c r="I1903" s="3">
        <v>0</v>
      </c>
      <c r="J1903" s="3">
        <v>0</v>
      </c>
      <c r="K1903" s="3">
        <v>0</v>
      </c>
      <c r="L1903" s="3">
        <v>1</v>
      </c>
      <c r="M1903" s="3" t="s">
        <v>5622</v>
      </c>
      <c r="S1903" s="87">
        <v>1</v>
      </c>
    </row>
    <row r="1904" spans="2:19" hidden="1">
      <c r="B1904" s="9">
        <v>46242</v>
      </c>
      <c r="C1904" s="3" t="s">
        <v>2381</v>
      </c>
      <c r="D1904" s="3" t="s">
        <v>5602</v>
      </c>
      <c r="E1904" s="3">
        <v>1</v>
      </c>
      <c r="F1904" s="3">
        <v>0</v>
      </c>
      <c r="G1904" s="3">
        <v>0</v>
      </c>
      <c r="H1904" s="3">
        <v>0</v>
      </c>
      <c r="I1904" s="3">
        <v>0</v>
      </c>
      <c r="J1904" s="3">
        <v>0</v>
      </c>
      <c r="K1904" s="3">
        <v>0</v>
      </c>
      <c r="L1904" s="3">
        <v>0</v>
      </c>
      <c r="M1904" s="3"/>
    </row>
    <row r="1905" spans="2:23" hidden="1">
      <c r="B1905" s="9">
        <v>46242</v>
      </c>
      <c r="C1905" s="3" t="s">
        <v>2496</v>
      </c>
      <c r="D1905" s="3" t="s">
        <v>5125</v>
      </c>
      <c r="E1905" s="3">
        <v>3</v>
      </c>
      <c r="F1905" s="3">
        <v>0</v>
      </c>
      <c r="G1905" s="3">
        <v>0</v>
      </c>
      <c r="H1905" s="3">
        <v>0</v>
      </c>
      <c r="I1905" s="3">
        <v>0</v>
      </c>
      <c r="J1905" s="3">
        <v>0</v>
      </c>
      <c r="K1905" s="3">
        <v>0</v>
      </c>
      <c r="L1905" s="3">
        <v>0</v>
      </c>
      <c r="M1905" s="3"/>
    </row>
    <row r="1906" spans="2:23" hidden="1">
      <c r="B1906" s="9">
        <v>46242</v>
      </c>
      <c r="C1906" s="3" t="s">
        <v>2496</v>
      </c>
      <c r="D1906" s="3" t="s">
        <v>5603</v>
      </c>
      <c r="E1906" s="3">
        <v>1</v>
      </c>
      <c r="F1906" s="3">
        <v>0</v>
      </c>
      <c r="G1906" s="3">
        <v>0</v>
      </c>
      <c r="H1906" s="3">
        <v>0</v>
      </c>
      <c r="I1906" s="3">
        <v>0</v>
      </c>
      <c r="J1906" s="3">
        <v>0</v>
      </c>
      <c r="K1906" s="3">
        <v>0</v>
      </c>
      <c r="L1906" s="3">
        <v>0</v>
      </c>
      <c r="M1906" s="3"/>
    </row>
    <row r="1907" spans="2:23" hidden="1">
      <c r="B1907" s="9">
        <v>46242</v>
      </c>
      <c r="C1907" s="3" t="s">
        <v>2975</v>
      </c>
      <c r="D1907" s="3" t="s">
        <v>5179</v>
      </c>
      <c r="E1907" s="3">
        <v>1</v>
      </c>
      <c r="F1907" s="11">
        <v>1</v>
      </c>
      <c r="G1907" s="3">
        <v>0</v>
      </c>
      <c r="H1907" s="3">
        <v>1</v>
      </c>
      <c r="I1907" s="3">
        <v>0</v>
      </c>
      <c r="J1907" s="3">
        <v>0</v>
      </c>
      <c r="K1907" s="3">
        <v>0</v>
      </c>
      <c r="L1907" s="3">
        <v>1</v>
      </c>
      <c r="M1907" s="3" t="s">
        <v>5622</v>
      </c>
      <c r="S1907" s="87">
        <v>1</v>
      </c>
    </row>
    <row r="1908" spans="2:23" hidden="1">
      <c r="B1908" s="9">
        <v>46242</v>
      </c>
      <c r="C1908" s="3" t="s">
        <v>2381</v>
      </c>
      <c r="D1908" s="3" t="s">
        <v>5212</v>
      </c>
      <c r="E1908" s="3">
        <v>2</v>
      </c>
      <c r="F1908" s="11">
        <v>2</v>
      </c>
      <c r="G1908" s="3">
        <v>0</v>
      </c>
      <c r="H1908" s="3">
        <v>2</v>
      </c>
      <c r="I1908" s="3">
        <v>0</v>
      </c>
      <c r="J1908" s="3">
        <v>0</v>
      </c>
      <c r="K1908" s="3">
        <v>0</v>
      </c>
      <c r="L1908" s="3">
        <v>2</v>
      </c>
      <c r="M1908" s="3" t="s">
        <v>5625</v>
      </c>
      <c r="S1908" s="87">
        <v>2</v>
      </c>
    </row>
    <row r="1909" spans="2:23" hidden="1">
      <c r="B1909" s="9">
        <v>46242</v>
      </c>
      <c r="C1909" s="3" t="s">
        <v>627</v>
      </c>
      <c r="D1909" s="3" t="s">
        <v>5615</v>
      </c>
      <c r="E1909" s="3">
        <v>1</v>
      </c>
      <c r="F1909" s="11">
        <v>1</v>
      </c>
      <c r="G1909" s="3">
        <v>0</v>
      </c>
      <c r="H1909" s="3">
        <v>4</v>
      </c>
      <c r="I1909" s="3">
        <v>0</v>
      </c>
      <c r="J1909" s="3">
        <v>0</v>
      </c>
      <c r="K1909" s="3">
        <v>0</v>
      </c>
      <c r="L1909" s="3">
        <v>4</v>
      </c>
      <c r="M1909" s="3" t="s">
        <v>5622</v>
      </c>
      <c r="S1909" s="87">
        <v>1</v>
      </c>
    </row>
    <row r="1910" spans="2:23" hidden="1">
      <c r="B1910" s="9">
        <v>46242</v>
      </c>
      <c r="C1910" s="3" t="s">
        <v>2975</v>
      </c>
      <c r="D1910" s="3" t="s">
        <v>5616</v>
      </c>
      <c r="E1910" s="3">
        <v>2</v>
      </c>
      <c r="F1910" s="11">
        <v>2</v>
      </c>
      <c r="G1910" s="3">
        <v>0</v>
      </c>
      <c r="H1910" s="3">
        <v>2</v>
      </c>
      <c r="I1910" s="3">
        <v>0</v>
      </c>
      <c r="J1910" s="3">
        <v>0</v>
      </c>
      <c r="K1910" s="3">
        <v>0</v>
      </c>
      <c r="L1910" s="3">
        <v>2</v>
      </c>
      <c r="M1910" s="3" t="s">
        <v>5622</v>
      </c>
      <c r="S1910" s="87">
        <v>2</v>
      </c>
    </row>
    <row r="1911" spans="2:23" hidden="1">
      <c r="B1911" s="9">
        <v>46242</v>
      </c>
      <c r="C1911" s="3" t="s">
        <v>2381</v>
      </c>
      <c r="D1911" s="3" t="s">
        <v>5617</v>
      </c>
      <c r="E1911" s="3">
        <v>1</v>
      </c>
      <c r="F1911" s="11">
        <v>1</v>
      </c>
      <c r="G1911" s="3">
        <v>0</v>
      </c>
      <c r="H1911" s="3">
        <v>1</v>
      </c>
      <c r="I1911" s="3">
        <v>0</v>
      </c>
      <c r="J1911" s="3">
        <v>0</v>
      </c>
      <c r="K1911" s="3">
        <v>0</v>
      </c>
      <c r="L1911" s="3">
        <v>1</v>
      </c>
      <c r="M1911" s="3" t="s">
        <v>5622</v>
      </c>
      <c r="S1911" s="87">
        <v>1</v>
      </c>
    </row>
    <row r="1912" spans="2:23" hidden="1">
      <c r="B1912" s="9">
        <v>46242</v>
      </c>
      <c r="C1912" s="3" t="s">
        <v>2975</v>
      </c>
      <c r="D1912" s="3" t="s">
        <v>5618</v>
      </c>
      <c r="E1912" s="3">
        <v>2</v>
      </c>
      <c r="F1912" s="11">
        <v>2</v>
      </c>
      <c r="G1912" s="3">
        <v>0</v>
      </c>
      <c r="H1912" s="3">
        <v>2</v>
      </c>
      <c r="I1912" s="3">
        <v>0</v>
      </c>
      <c r="J1912" s="3">
        <v>0</v>
      </c>
      <c r="K1912" s="3">
        <v>0</v>
      </c>
      <c r="L1912" s="3">
        <v>2</v>
      </c>
      <c r="M1912" s="3" t="s">
        <v>5622</v>
      </c>
      <c r="S1912" s="87">
        <v>2</v>
      </c>
    </row>
    <row r="1913" spans="2:23" hidden="1">
      <c r="B1913" s="9">
        <v>46242</v>
      </c>
      <c r="C1913" s="3" t="s">
        <v>2975</v>
      </c>
      <c r="D1913" s="3" t="s">
        <v>5619</v>
      </c>
      <c r="E1913" s="3">
        <v>8</v>
      </c>
      <c r="F1913" s="11">
        <v>8</v>
      </c>
      <c r="G1913" s="3">
        <v>0</v>
      </c>
      <c r="H1913" s="3">
        <v>0</v>
      </c>
      <c r="I1913" s="3">
        <v>0</v>
      </c>
      <c r="J1913" s="3">
        <v>0</v>
      </c>
      <c r="K1913" s="3">
        <v>0</v>
      </c>
      <c r="L1913" s="3">
        <v>0</v>
      </c>
      <c r="M1913" s="3"/>
      <c r="W1913" s="90">
        <v>8</v>
      </c>
    </row>
    <row r="1914" spans="2:23" hidden="1">
      <c r="B1914" s="9">
        <v>46243</v>
      </c>
      <c r="C1914" s="3" t="s">
        <v>2975</v>
      </c>
      <c r="D1914" s="3" t="s">
        <v>5325</v>
      </c>
      <c r="E1914" s="3">
        <v>5</v>
      </c>
      <c r="F1914" s="3">
        <v>0</v>
      </c>
      <c r="G1914" s="3">
        <v>0</v>
      </c>
      <c r="H1914" s="3">
        <v>0</v>
      </c>
      <c r="I1914" s="3">
        <v>0</v>
      </c>
      <c r="J1914" s="3">
        <v>0</v>
      </c>
      <c r="K1914" s="3">
        <v>0</v>
      </c>
      <c r="L1914" s="3">
        <v>0</v>
      </c>
      <c r="M1914" s="3"/>
    </row>
    <row r="1915" spans="2:23" hidden="1">
      <c r="B1915" s="9">
        <v>46243</v>
      </c>
      <c r="C1915" s="3" t="s">
        <v>2496</v>
      </c>
      <c r="D1915" s="3" t="s">
        <v>5244</v>
      </c>
      <c r="E1915" s="3">
        <v>1</v>
      </c>
      <c r="F1915" s="3">
        <v>0</v>
      </c>
      <c r="G1915" s="3">
        <v>0</v>
      </c>
      <c r="H1915" s="3">
        <v>0</v>
      </c>
      <c r="I1915" s="3">
        <v>0</v>
      </c>
      <c r="J1915" s="3">
        <v>0</v>
      </c>
      <c r="K1915" s="3">
        <v>0</v>
      </c>
      <c r="L1915" s="3">
        <v>0</v>
      </c>
      <c r="M1915" s="3"/>
    </row>
    <row r="1916" spans="2:23" hidden="1">
      <c r="B1916" s="9">
        <v>46243</v>
      </c>
      <c r="C1916" s="3" t="s">
        <v>2381</v>
      </c>
      <c r="D1916" s="3" t="s">
        <v>5604</v>
      </c>
      <c r="E1916" s="3">
        <v>1</v>
      </c>
      <c r="F1916" s="3">
        <v>0</v>
      </c>
      <c r="G1916" s="3">
        <v>0</v>
      </c>
      <c r="H1916" s="3">
        <v>0</v>
      </c>
      <c r="I1916" s="3">
        <v>0</v>
      </c>
      <c r="J1916" s="3">
        <v>0</v>
      </c>
      <c r="K1916" s="3">
        <v>0</v>
      </c>
      <c r="L1916" s="3">
        <v>0</v>
      </c>
      <c r="M1916" s="3"/>
    </row>
    <row r="1917" spans="2:23" hidden="1">
      <c r="B1917" s="9">
        <v>46243</v>
      </c>
      <c r="C1917" s="3" t="s">
        <v>2975</v>
      </c>
      <c r="D1917" s="3" t="s">
        <v>5605</v>
      </c>
      <c r="E1917" s="3">
        <v>1</v>
      </c>
      <c r="F1917" s="3">
        <v>0</v>
      </c>
      <c r="G1917" s="3">
        <v>0</v>
      </c>
      <c r="H1917" s="3">
        <v>0</v>
      </c>
      <c r="I1917" s="3">
        <v>0</v>
      </c>
      <c r="J1917" s="3">
        <v>0</v>
      </c>
      <c r="K1917" s="3">
        <v>0</v>
      </c>
      <c r="L1917" s="3">
        <v>0</v>
      </c>
      <c r="M1917" s="3"/>
    </row>
    <row r="1918" spans="2:23" hidden="1">
      <c r="B1918" s="9">
        <v>46243</v>
      </c>
      <c r="C1918" s="3" t="s">
        <v>2496</v>
      </c>
      <c r="D1918" s="3" t="s">
        <v>5321</v>
      </c>
      <c r="E1918" s="3">
        <v>2</v>
      </c>
      <c r="F1918" s="3">
        <v>0</v>
      </c>
      <c r="G1918" s="3">
        <v>0</v>
      </c>
      <c r="H1918" s="3">
        <v>0</v>
      </c>
      <c r="I1918" s="3">
        <v>0</v>
      </c>
      <c r="J1918" s="3">
        <v>0</v>
      </c>
      <c r="K1918" s="3">
        <v>0</v>
      </c>
      <c r="L1918" s="3">
        <v>0</v>
      </c>
      <c r="M1918" s="3"/>
    </row>
    <row r="1919" spans="2:23" hidden="1">
      <c r="B1919" s="9">
        <v>46243</v>
      </c>
      <c r="C1919" s="3" t="s">
        <v>2975</v>
      </c>
      <c r="D1919" s="3" t="s">
        <v>5512</v>
      </c>
      <c r="E1919" s="3">
        <v>1</v>
      </c>
      <c r="F1919" s="3">
        <v>0</v>
      </c>
      <c r="G1919" s="3">
        <v>0</v>
      </c>
      <c r="H1919" s="3">
        <v>0</v>
      </c>
      <c r="I1919" s="3">
        <v>0</v>
      </c>
      <c r="J1919" s="3">
        <v>0</v>
      </c>
      <c r="K1919" s="3">
        <v>0</v>
      </c>
      <c r="L1919" s="3">
        <v>0</v>
      </c>
      <c r="M1919" s="3"/>
    </row>
    <row r="1920" spans="2:23" hidden="1">
      <c r="B1920" s="9">
        <v>46243</v>
      </c>
      <c r="C1920" s="3" t="s">
        <v>627</v>
      </c>
      <c r="D1920" s="3" t="s">
        <v>5626</v>
      </c>
      <c r="E1920" s="3">
        <v>3</v>
      </c>
      <c r="F1920" s="3">
        <v>0</v>
      </c>
      <c r="G1920" s="3">
        <v>0</v>
      </c>
      <c r="H1920" s="3">
        <v>0</v>
      </c>
      <c r="I1920" s="3">
        <v>0</v>
      </c>
      <c r="J1920" s="3">
        <v>0</v>
      </c>
      <c r="K1920" s="3">
        <v>0</v>
      </c>
      <c r="L1920" s="3">
        <v>0</v>
      </c>
      <c r="M1920" s="3"/>
    </row>
    <row r="1921" spans="2:19" hidden="1">
      <c r="B1921" s="9">
        <v>46243</v>
      </c>
      <c r="C1921" s="3" t="s">
        <v>2381</v>
      </c>
      <c r="D1921" s="3" t="s">
        <v>5573</v>
      </c>
      <c r="E1921" s="3">
        <v>1</v>
      </c>
      <c r="F1921" s="3">
        <v>0</v>
      </c>
      <c r="G1921" s="3">
        <v>0</v>
      </c>
      <c r="H1921" s="3">
        <v>0</v>
      </c>
      <c r="I1921" s="3">
        <v>0</v>
      </c>
      <c r="J1921" s="3">
        <v>0</v>
      </c>
      <c r="K1921" s="3">
        <v>0</v>
      </c>
      <c r="L1921" s="3">
        <v>0</v>
      </c>
      <c r="M1921" s="3"/>
    </row>
    <row r="1922" spans="2:19" hidden="1">
      <c r="B1922" s="9">
        <v>46243</v>
      </c>
      <c r="C1922" s="3" t="s">
        <v>2975</v>
      </c>
      <c r="D1922" s="3" t="s">
        <v>5627</v>
      </c>
      <c r="E1922" s="3">
        <v>13</v>
      </c>
      <c r="F1922" s="3">
        <v>0</v>
      </c>
      <c r="G1922" s="3">
        <v>0</v>
      </c>
      <c r="H1922" s="3">
        <v>0</v>
      </c>
      <c r="I1922" s="3">
        <v>0</v>
      </c>
      <c r="J1922" s="3">
        <v>0</v>
      </c>
      <c r="K1922" s="3">
        <v>0</v>
      </c>
      <c r="L1922" s="3">
        <v>0</v>
      </c>
      <c r="M1922" s="3"/>
    </row>
    <row r="1923" spans="2:19" hidden="1">
      <c r="B1923" s="9">
        <v>46243</v>
      </c>
      <c r="C1923" s="3" t="s">
        <v>2381</v>
      </c>
      <c r="D1923" s="3" t="s">
        <v>5229</v>
      </c>
      <c r="E1923" s="3">
        <v>10</v>
      </c>
      <c r="F1923" s="3">
        <v>0</v>
      </c>
      <c r="G1923" s="3">
        <v>0</v>
      </c>
      <c r="H1923" s="3">
        <v>0</v>
      </c>
      <c r="I1923" s="3">
        <v>0</v>
      </c>
      <c r="J1923" s="3">
        <v>0</v>
      </c>
      <c r="K1923" s="3">
        <v>0</v>
      </c>
      <c r="L1923" s="3">
        <v>0</v>
      </c>
      <c r="M1923" s="3"/>
    </row>
    <row r="1924" spans="2:19" hidden="1">
      <c r="B1924" s="9">
        <v>46243</v>
      </c>
      <c r="C1924" s="3" t="s">
        <v>2975</v>
      </c>
      <c r="D1924" s="3" t="s">
        <v>5628</v>
      </c>
      <c r="E1924" s="3">
        <v>11</v>
      </c>
      <c r="F1924" s="3">
        <v>0</v>
      </c>
      <c r="G1924" s="3">
        <v>0</v>
      </c>
      <c r="H1924" s="3">
        <v>0</v>
      </c>
      <c r="I1924" s="3">
        <v>0</v>
      </c>
      <c r="J1924" s="3">
        <v>0</v>
      </c>
      <c r="K1924" s="3">
        <v>0</v>
      </c>
      <c r="L1924" s="3">
        <v>0</v>
      </c>
      <c r="M1924" s="3"/>
    </row>
    <row r="1925" spans="2:19" hidden="1">
      <c r="B1925" s="9">
        <v>46243</v>
      </c>
      <c r="C1925" s="3" t="s">
        <v>2496</v>
      </c>
      <c r="D1925" s="3" t="s">
        <v>4498</v>
      </c>
      <c r="E1925" s="3">
        <v>1</v>
      </c>
      <c r="F1925" s="3">
        <v>0</v>
      </c>
      <c r="G1925" s="3">
        <v>0</v>
      </c>
      <c r="H1925" s="3">
        <v>0</v>
      </c>
      <c r="I1925" s="3">
        <v>0</v>
      </c>
      <c r="J1925" s="3">
        <v>0</v>
      </c>
      <c r="K1925" s="3">
        <v>0</v>
      </c>
      <c r="L1925" s="3">
        <v>0</v>
      </c>
      <c r="M1925" s="3"/>
    </row>
    <row r="1926" spans="2:19" hidden="1">
      <c r="B1926" s="9">
        <v>46243</v>
      </c>
      <c r="C1926" s="3" t="s">
        <v>627</v>
      </c>
      <c r="D1926" s="3" t="s">
        <v>5412</v>
      </c>
      <c r="E1926" s="3">
        <v>2</v>
      </c>
      <c r="F1926" s="3">
        <v>0</v>
      </c>
      <c r="G1926" s="3">
        <v>0</v>
      </c>
      <c r="H1926" s="3">
        <v>0</v>
      </c>
      <c r="I1926" s="3">
        <v>0</v>
      </c>
      <c r="J1926" s="3">
        <v>0</v>
      </c>
      <c r="K1926" s="3">
        <v>0</v>
      </c>
      <c r="L1926" s="3">
        <v>0</v>
      </c>
      <c r="M1926" s="3"/>
    </row>
    <row r="1927" spans="2:19" hidden="1">
      <c r="B1927" s="9">
        <v>46243</v>
      </c>
      <c r="C1927" s="3" t="s">
        <v>2975</v>
      </c>
      <c r="D1927" s="3" t="s">
        <v>5629</v>
      </c>
      <c r="E1927" s="3">
        <v>13</v>
      </c>
      <c r="F1927" s="3">
        <v>0</v>
      </c>
      <c r="G1927" s="3">
        <v>0</v>
      </c>
      <c r="H1927" s="3">
        <v>0</v>
      </c>
      <c r="I1927" s="3">
        <v>0</v>
      </c>
      <c r="J1927" s="3">
        <v>0</v>
      </c>
      <c r="K1927" s="3">
        <v>0</v>
      </c>
      <c r="L1927" s="3">
        <v>0</v>
      </c>
      <c r="M1927" s="3"/>
    </row>
    <row r="1928" spans="2:19" hidden="1">
      <c r="B1928" s="9">
        <v>46243</v>
      </c>
      <c r="C1928" s="3" t="s">
        <v>2975</v>
      </c>
      <c r="D1928" s="3" t="s">
        <v>5630</v>
      </c>
      <c r="E1928" s="3">
        <v>13</v>
      </c>
      <c r="F1928" s="3">
        <v>0</v>
      </c>
      <c r="G1928" s="3">
        <v>0</v>
      </c>
      <c r="H1928" s="3">
        <v>0</v>
      </c>
      <c r="I1928" s="3">
        <v>0</v>
      </c>
      <c r="J1928" s="3">
        <v>0</v>
      </c>
      <c r="K1928" s="3">
        <v>0</v>
      </c>
      <c r="L1928" s="3">
        <v>0</v>
      </c>
      <c r="M1928" s="3"/>
    </row>
    <row r="1929" spans="2:19" hidden="1">
      <c r="B1929" s="9">
        <v>46243</v>
      </c>
      <c r="C1929" s="3" t="s">
        <v>2975</v>
      </c>
      <c r="D1929" s="3" t="s">
        <v>5631</v>
      </c>
      <c r="E1929" s="3">
        <v>13</v>
      </c>
      <c r="F1929" s="3">
        <v>0</v>
      </c>
      <c r="G1929" s="3">
        <v>0</v>
      </c>
      <c r="H1929" s="3">
        <v>0</v>
      </c>
      <c r="I1929" s="3">
        <v>0</v>
      </c>
      <c r="J1929" s="3">
        <v>0</v>
      </c>
      <c r="K1929" s="3">
        <v>0</v>
      </c>
      <c r="L1929" s="3">
        <v>0</v>
      </c>
      <c r="M1929" s="3"/>
    </row>
    <row r="1930" spans="2:19" hidden="1">
      <c r="B1930" s="9">
        <v>46243</v>
      </c>
      <c r="C1930" s="3" t="s">
        <v>2975</v>
      </c>
      <c r="D1930" s="3" t="s">
        <v>5632</v>
      </c>
      <c r="E1930" s="3">
        <v>10</v>
      </c>
      <c r="F1930" s="3">
        <v>0</v>
      </c>
      <c r="G1930" s="3">
        <v>0</v>
      </c>
      <c r="H1930" s="3">
        <v>0</v>
      </c>
      <c r="I1930" s="3">
        <v>0</v>
      </c>
      <c r="J1930" s="3">
        <v>0</v>
      </c>
      <c r="K1930" s="3">
        <v>0</v>
      </c>
      <c r="L1930" s="3">
        <v>0</v>
      </c>
      <c r="M1930" s="3"/>
    </row>
    <row r="1931" spans="2:19" hidden="1">
      <c r="B1931" s="9">
        <v>46243</v>
      </c>
      <c r="C1931" s="3" t="s">
        <v>2975</v>
      </c>
      <c r="D1931" s="3" t="s">
        <v>5633</v>
      </c>
      <c r="E1931" s="3">
        <v>11</v>
      </c>
      <c r="F1931" s="3">
        <v>0</v>
      </c>
      <c r="G1931" s="3">
        <v>0</v>
      </c>
      <c r="H1931" s="3">
        <v>0</v>
      </c>
      <c r="I1931" s="3">
        <v>0</v>
      </c>
      <c r="J1931" s="3">
        <v>0</v>
      </c>
      <c r="K1931" s="3">
        <v>0</v>
      </c>
      <c r="L1931" s="3">
        <v>0</v>
      </c>
      <c r="M1931" s="3"/>
    </row>
    <row r="1932" spans="2:19" hidden="1">
      <c r="B1932" s="9">
        <v>46243</v>
      </c>
      <c r="C1932" s="3" t="s">
        <v>2975</v>
      </c>
      <c r="D1932" s="3" t="s">
        <v>5634</v>
      </c>
      <c r="E1932" s="3">
        <v>10</v>
      </c>
      <c r="F1932" s="11">
        <v>0</v>
      </c>
      <c r="G1932" s="11">
        <v>0</v>
      </c>
      <c r="H1932" s="11">
        <v>0</v>
      </c>
      <c r="I1932" s="11">
        <v>0</v>
      </c>
      <c r="J1932" s="11">
        <v>0</v>
      </c>
      <c r="K1932" s="11">
        <v>0</v>
      </c>
      <c r="L1932" s="11">
        <v>0</v>
      </c>
      <c r="M1932" s="3"/>
    </row>
    <row r="1933" spans="2:19" hidden="1">
      <c r="B1933" s="9">
        <v>46243</v>
      </c>
      <c r="C1933" s="3" t="s">
        <v>2960</v>
      </c>
      <c r="D1933" s="3" t="s">
        <v>5635</v>
      </c>
      <c r="E1933" s="3">
        <v>1</v>
      </c>
      <c r="F1933" s="11">
        <v>0</v>
      </c>
      <c r="G1933" s="11">
        <v>0</v>
      </c>
      <c r="H1933" s="11">
        <v>0</v>
      </c>
      <c r="I1933" s="11">
        <v>0</v>
      </c>
      <c r="J1933" s="11">
        <v>0</v>
      </c>
      <c r="K1933" s="11">
        <v>0</v>
      </c>
      <c r="L1933" s="11">
        <v>0</v>
      </c>
      <c r="M1933" s="3"/>
    </row>
    <row r="1934" spans="2:19" hidden="1">
      <c r="B1934" s="9">
        <v>46243</v>
      </c>
      <c r="C1934" s="3" t="s">
        <v>2496</v>
      </c>
      <c r="D1934" s="3" t="s">
        <v>5620</v>
      </c>
      <c r="E1934" s="3">
        <v>2</v>
      </c>
      <c r="F1934" s="11">
        <v>2</v>
      </c>
      <c r="G1934" s="3">
        <v>0</v>
      </c>
      <c r="H1934" s="3">
        <v>3</v>
      </c>
      <c r="I1934" s="3">
        <v>0</v>
      </c>
      <c r="J1934" s="3">
        <v>0</v>
      </c>
      <c r="K1934" s="3">
        <v>0</v>
      </c>
      <c r="L1934" s="3">
        <v>3</v>
      </c>
      <c r="M1934" s="3" t="s">
        <v>5622</v>
      </c>
      <c r="S1934" s="87">
        <v>2</v>
      </c>
    </row>
    <row r="1935" spans="2:19" hidden="1">
      <c r="B1935" s="9">
        <v>46243</v>
      </c>
      <c r="C1935" s="3" t="s">
        <v>5640</v>
      </c>
      <c r="D1935" s="3" t="s">
        <v>5636</v>
      </c>
      <c r="E1935" s="3">
        <v>4</v>
      </c>
      <c r="F1935" s="11">
        <v>4</v>
      </c>
      <c r="G1935" s="3">
        <v>0</v>
      </c>
      <c r="H1935" s="3">
        <v>4</v>
      </c>
      <c r="I1935" s="3">
        <v>0</v>
      </c>
      <c r="J1935" s="3">
        <v>0</v>
      </c>
      <c r="K1935" s="3">
        <v>0</v>
      </c>
      <c r="L1935" s="3">
        <v>4</v>
      </c>
      <c r="M1935" s="3" t="s">
        <v>5641</v>
      </c>
      <c r="N1935" s="13" t="s">
        <v>5641</v>
      </c>
      <c r="S1935" s="87">
        <v>4</v>
      </c>
    </row>
    <row r="1936" spans="2:19" hidden="1">
      <c r="B1936" s="9">
        <v>46243</v>
      </c>
      <c r="C1936" s="3" t="s">
        <v>5640</v>
      </c>
      <c r="D1936" s="3" t="s">
        <v>5637</v>
      </c>
      <c r="E1936" s="3">
        <v>1</v>
      </c>
      <c r="F1936" s="11">
        <v>1</v>
      </c>
      <c r="G1936" s="3">
        <v>0</v>
      </c>
      <c r="H1936" s="3">
        <v>1</v>
      </c>
      <c r="I1936" s="3">
        <v>0</v>
      </c>
      <c r="J1936" s="3">
        <v>0</v>
      </c>
      <c r="K1936" s="3">
        <v>0</v>
      </c>
      <c r="L1936" s="3">
        <v>1</v>
      </c>
      <c r="M1936" s="3" t="s">
        <v>5641</v>
      </c>
      <c r="S1936" s="87">
        <v>1</v>
      </c>
    </row>
    <row r="1937" spans="2:19" hidden="1">
      <c r="B1937" s="9">
        <v>46243</v>
      </c>
      <c r="C1937" s="3" t="s">
        <v>5640</v>
      </c>
      <c r="D1937" s="3" t="s">
        <v>5638</v>
      </c>
      <c r="E1937" s="3">
        <v>4</v>
      </c>
      <c r="F1937" s="11">
        <v>4</v>
      </c>
      <c r="G1937" s="3">
        <v>0</v>
      </c>
      <c r="H1937" s="3">
        <v>11</v>
      </c>
      <c r="I1937" s="3">
        <v>0</v>
      </c>
      <c r="J1937" s="3">
        <v>0</v>
      </c>
      <c r="K1937" s="3">
        <v>0</v>
      </c>
      <c r="L1937" s="3">
        <v>11</v>
      </c>
      <c r="M1937" s="3" t="s">
        <v>5641</v>
      </c>
      <c r="N1937" s="13" t="s">
        <v>5641</v>
      </c>
      <c r="S1937" s="87">
        <v>4</v>
      </c>
    </row>
    <row r="1938" spans="2:19" hidden="1">
      <c r="B1938" s="9">
        <v>46243</v>
      </c>
      <c r="C1938" s="3" t="s">
        <v>5640</v>
      </c>
      <c r="D1938" s="3" t="s">
        <v>5536</v>
      </c>
      <c r="E1938" s="3">
        <v>2</v>
      </c>
      <c r="F1938" s="11">
        <v>2</v>
      </c>
      <c r="G1938" s="3">
        <v>0</v>
      </c>
      <c r="H1938" s="3">
        <v>3</v>
      </c>
      <c r="I1938" s="3">
        <v>0</v>
      </c>
      <c r="J1938" s="3">
        <v>0</v>
      </c>
      <c r="K1938" s="3">
        <v>0</v>
      </c>
      <c r="L1938" s="3">
        <v>3</v>
      </c>
      <c r="M1938" s="3" t="s">
        <v>5642</v>
      </c>
      <c r="S1938" s="87">
        <v>2</v>
      </c>
    </row>
    <row r="1939" spans="2:19" hidden="1">
      <c r="B1939" s="9">
        <v>46243</v>
      </c>
      <c r="C1939" s="3" t="s">
        <v>5640</v>
      </c>
      <c r="D1939" s="3" t="s">
        <v>5639</v>
      </c>
      <c r="E1939" s="3">
        <v>3</v>
      </c>
      <c r="F1939" s="11">
        <v>3</v>
      </c>
      <c r="G1939" s="3">
        <v>0</v>
      </c>
      <c r="H1939" s="3">
        <v>7</v>
      </c>
      <c r="I1939" s="3">
        <v>0</v>
      </c>
      <c r="J1939" s="3">
        <v>0</v>
      </c>
      <c r="K1939" s="3">
        <v>0</v>
      </c>
      <c r="L1939" s="3">
        <v>7</v>
      </c>
      <c r="M1939" s="3" t="s">
        <v>5641</v>
      </c>
      <c r="S1939" s="87">
        <v>3</v>
      </c>
    </row>
    <row r="1940" spans="2:19" hidden="1">
      <c r="B1940" s="9">
        <v>46244</v>
      </c>
      <c r="C1940" s="3" t="s">
        <v>2960</v>
      </c>
      <c r="D1940" s="3" t="s">
        <v>5611</v>
      </c>
      <c r="E1940" s="3">
        <v>1</v>
      </c>
      <c r="F1940" s="3">
        <v>0</v>
      </c>
      <c r="G1940" s="3">
        <v>0</v>
      </c>
      <c r="H1940" s="3">
        <v>0</v>
      </c>
      <c r="I1940" s="3">
        <v>0</v>
      </c>
      <c r="J1940" s="3">
        <v>0</v>
      </c>
      <c r="K1940" s="3">
        <v>0</v>
      </c>
      <c r="L1940" s="3">
        <v>0</v>
      </c>
      <c r="M1940" s="3"/>
    </row>
    <row r="1941" spans="2:19" hidden="1">
      <c r="B1941" s="9">
        <v>46244</v>
      </c>
      <c r="C1941" s="3" t="s">
        <v>627</v>
      </c>
      <c r="D1941" s="3" t="s">
        <v>5649</v>
      </c>
      <c r="E1941" s="3">
        <v>2</v>
      </c>
      <c r="F1941" s="3">
        <v>0</v>
      </c>
      <c r="G1941" s="3">
        <v>0</v>
      </c>
      <c r="H1941" s="3">
        <v>0</v>
      </c>
      <c r="I1941" s="3">
        <v>0</v>
      </c>
      <c r="J1941" s="3">
        <v>0</v>
      </c>
      <c r="K1941" s="3">
        <v>0</v>
      </c>
      <c r="L1941" s="3">
        <v>0</v>
      </c>
      <c r="M1941" s="3"/>
    </row>
    <row r="1942" spans="2:19" hidden="1">
      <c r="B1942" s="9">
        <v>46244</v>
      </c>
      <c r="C1942" s="3" t="s">
        <v>2381</v>
      </c>
      <c r="D1942" s="3" t="s">
        <v>5396</v>
      </c>
      <c r="E1942" s="3">
        <v>2</v>
      </c>
      <c r="F1942" s="11">
        <v>0</v>
      </c>
      <c r="G1942" s="11">
        <v>0</v>
      </c>
      <c r="H1942" s="11">
        <v>0</v>
      </c>
      <c r="I1942" s="11">
        <v>0</v>
      </c>
      <c r="J1942" s="11">
        <v>0</v>
      </c>
      <c r="K1942" s="11">
        <v>0</v>
      </c>
      <c r="L1942" s="11">
        <v>0</v>
      </c>
      <c r="M1942" s="3"/>
    </row>
    <row r="1943" spans="2:19" hidden="1">
      <c r="B1943" s="9">
        <v>46244</v>
      </c>
      <c r="C1943" s="3" t="s">
        <v>2975</v>
      </c>
      <c r="D1943" s="3" t="s">
        <v>5650</v>
      </c>
      <c r="E1943" s="3">
        <v>12</v>
      </c>
      <c r="F1943" s="11">
        <v>0</v>
      </c>
      <c r="G1943" s="11">
        <v>0</v>
      </c>
      <c r="H1943" s="11">
        <v>0</v>
      </c>
      <c r="I1943" s="11">
        <v>0</v>
      </c>
      <c r="J1943" s="11">
        <v>0</v>
      </c>
      <c r="K1943" s="11">
        <v>0</v>
      </c>
      <c r="L1943" s="11">
        <v>0</v>
      </c>
      <c r="M1943" s="3"/>
    </row>
    <row r="1944" spans="2:19" hidden="1">
      <c r="B1944" s="9">
        <v>46244</v>
      </c>
      <c r="C1944" s="3" t="s">
        <v>2975</v>
      </c>
      <c r="D1944" s="3" t="s">
        <v>5651</v>
      </c>
      <c r="E1944" s="3">
        <v>13</v>
      </c>
      <c r="F1944" s="11">
        <v>0</v>
      </c>
      <c r="G1944" s="11">
        <v>0</v>
      </c>
      <c r="H1944" s="11">
        <v>0</v>
      </c>
      <c r="I1944" s="11">
        <v>0</v>
      </c>
      <c r="J1944" s="11">
        <v>0</v>
      </c>
      <c r="K1944" s="11">
        <v>0</v>
      </c>
      <c r="L1944" s="11">
        <v>0</v>
      </c>
      <c r="M1944" s="3"/>
    </row>
    <row r="1945" spans="2:19" hidden="1">
      <c r="B1945" s="9">
        <v>46244</v>
      </c>
      <c r="C1945" s="3" t="s">
        <v>2975</v>
      </c>
      <c r="D1945" s="3" t="s">
        <v>5652</v>
      </c>
      <c r="E1945" s="3">
        <v>13</v>
      </c>
      <c r="F1945" s="11">
        <v>0</v>
      </c>
      <c r="G1945" s="11">
        <v>0</v>
      </c>
      <c r="H1945" s="11">
        <v>0</v>
      </c>
      <c r="I1945" s="11">
        <v>0</v>
      </c>
      <c r="J1945" s="11">
        <v>0</v>
      </c>
      <c r="K1945" s="11">
        <v>0</v>
      </c>
      <c r="L1945" s="11">
        <v>0</v>
      </c>
      <c r="M1945" s="3"/>
    </row>
    <row r="1946" spans="2:19" hidden="1">
      <c r="B1946" s="9">
        <v>46244</v>
      </c>
      <c r="C1946" s="3" t="s">
        <v>2975</v>
      </c>
      <c r="D1946" s="3" t="s">
        <v>5653</v>
      </c>
      <c r="E1946" s="3">
        <v>7</v>
      </c>
      <c r="F1946" s="11">
        <v>0</v>
      </c>
      <c r="G1946" s="11">
        <v>0</v>
      </c>
      <c r="H1946" s="11">
        <v>0</v>
      </c>
      <c r="I1946" s="11">
        <v>0</v>
      </c>
      <c r="J1946" s="11">
        <v>0</v>
      </c>
      <c r="K1946" s="11">
        <v>0</v>
      </c>
      <c r="L1946" s="11">
        <v>0</v>
      </c>
      <c r="M1946" s="3"/>
    </row>
    <row r="1947" spans="2:19" hidden="1">
      <c r="B1947" s="9">
        <v>46244</v>
      </c>
      <c r="C1947" s="3" t="s">
        <v>2975</v>
      </c>
      <c r="D1947" s="3" t="s">
        <v>5654</v>
      </c>
      <c r="E1947" s="3">
        <v>7</v>
      </c>
      <c r="F1947" s="11">
        <v>0</v>
      </c>
      <c r="G1947" s="11">
        <v>0</v>
      </c>
      <c r="H1947" s="11">
        <v>0</v>
      </c>
      <c r="I1947" s="11">
        <v>0</v>
      </c>
      <c r="J1947" s="11">
        <v>0</v>
      </c>
      <c r="K1947" s="11">
        <v>0</v>
      </c>
      <c r="L1947" s="11">
        <v>0</v>
      </c>
      <c r="M1947" s="3"/>
    </row>
    <row r="1948" spans="2:19" hidden="1">
      <c r="B1948" s="9">
        <v>46244</v>
      </c>
      <c r="C1948" s="3" t="s">
        <v>2975</v>
      </c>
      <c r="D1948" s="3" t="s">
        <v>5655</v>
      </c>
      <c r="E1948" s="3">
        <v>1</v>
      </c>
      <c r="F1948" s="11">
        <v>0</v>
      </c>
      <c r="G1948" s="11">
        <v>0</v>
      </c>
      <c r="H1948" s="11">
        <v>0</v>
      </c>
      <c r="I1948" s="11">
        <v>0</v>
      </c>
      <c r="J1948" s="11">
        <v>0</v>
      </c>
      <c r="K1948" s="11">
        <v>0</v>
      </c>
      <c r="L1948" s="11">
        <v>0</v>
      </c>
      <c r="M1948" s="3"/>
    </row>
    <row r="1949" spans="2:19" hidden="1">
      <c r="B1949" s="9">
        <v>46244</v>
      </c>
      <c r="C1949" s="3" t="s">
        <v>2960</v>
      </c>
      <c r="D1949" s="3" t="s">
        <v>5610</v>
      </c>
      <c r="E1949" s="3">
        <v>2</v>
      </c>
      <c r="F1949" s="11">
        <v>0</v>
      </c>
      <c r="G1949" s="11">
        <v>0</v>
      </c>
      <c r="H1949" s="11">
        <v>0</v>
      </c>
      <c r="I1949" s="11">
        <v>0</v>
      </c>
      <c r="J1949" s="11">
        <v>0</v>
      </c>
      <c r="K1949" s="11">
        <v>0</v>
      </c>
      <c r="L1949" s="11">
        <v>0</v>
      </c>
      <c r="M1949" s="3"/>
    </row>
    <row r="1950" spans="2:19" hidden="1">
      <c r="B1950" s="9">
        <v>46244</v>
      </c>
      <c r="C1950" s="3" t="s">
        <v>2975</v>
      </c>
      <c r="D1950" s="3" t="s">
        <v>5656</v>
      </c>
      <c r="E1950" s="3">
        <v>13</v>
      </c>
      <c r="F1950" s="11">
        <v>0</v>
      </c>
      <c r="G1950" s="11">
        <v>0</v>
      </c>
      <c r="H1950" s="11">
        <v>0</v>
      </c>
      <c r="I1950" s="11">
        <v>0</v>
      </c>
      <c r="J1950" s="11">
        <v>0</v>
      </c>
      <c r="K1950" s="11">
        <v>0</v>
      </c>
      <c r="L1950" s="11">
        <v>0</v>
      </c>
      <c r="M1950" s="3"/>
    </row>
    <row r="1951" spans="2:19" hidden="1">
      <c r="B1951" s="9">
        <v>46244</v>
      </c>
      <c r="C1951" s="3" t="s">
        <v>2975</v>
      </c>
      <c r="D1951" s="3" t="s">
        <v>5243</v>
      </c>
      <c r="E1951" s="3">
        <v>13</v>
      </c>
      <c r="F1951" s="11">
        <v>0</v>
      </c>
      <c r="G1951" s="11">
        <v>0</v>
      </c>
      <c r="H1951" s="11">
        <v>0</v>
      </c>
      <c r="I1951" s="11">
        <v>0</v>
      </c>
      <c r="J1951" s="11">
        <v>0</v>
      </c>
      <c r="K1951" s="11">
        <v>0</v>
      </c>
      <c r="L1951" s="11">
        <v>0</v>
      </c>
      <c r="M1951" s="3"/>
    </row>
    <row r="1952" spans="2:19" hidden="1">
      <c r="B1952" s="9">
        <v>46244</v>
      </c>
      <c r="C1952" s="3" t="s">
        <v>2975</v>
      </c>
      <c r="D1952" s="3" t="s">
        <v>5657</v>
      </c>
      <c r="E1952" s="3">
        <v>4</v>
      </c>
      <c r="F1952" s="11">
        <v>0</v>
      </c>
      <c r="G1952" s="11">
        <v>0</v>
      </c>
      <c r="H1952" s="11">
        <v>0</v>
      </c>
      <c r="I1952" s="11">
        <v>0</v>
      </c>
      <c r="J1952" s="11">
        <v>0</v>
      </c>
      <c r="K1952" s="11">
        <v>0</v>
      </c>
      <c r="L1952" s="11">
        <v>0</v>
      </c>
    </row>
    <row r="1953" spans="2:19" hidden="1">
      <c r="B1953" s="9">
        <v>46244</v>
      </c>
      <c r="C1953" s="3" t="s">
        <v>2975</v>
      </c>
      <c r="D1953" s="3" t="s">
        <v>5511</v>
      </c>
      <c r="E1953" s="3">
        <v>1</v>
      </c>
      <c r="F1953" s="11">
        <v>0</v>
      </c>
      <c r="G1953" s="11">
        <v>0</v>
      </c>
      <c r="H1953" s="11">
        <v>0</v>
      </c>
      <c r="I1953" s="11">
        <v>0</v>
      </c>
      <c r="J1953" s="11">
        <v>0</v>
      </c>
      <c r="K1953" s="11">
        <v>0</v>
      </c>
      <c r="L1953" s="11">
        <v>0</v>
      </c>
    </row>
    <row r="1954" spans="2:19" hidden="1">
      <c r="B1954" s="9">
        <v>46244</v>
      </c>
      <c r="C1954" s="3" t="s">
        <v>2975</v>
      </c>
      <c r="D1954" s="3" t="s">
        <v>5658</v>
      </c>
      <c r="E1954" s="3">
        <v>1</v>
      </c>
      <c r="F1954" s="11">
        <v>0</v>
      </c>
      <c r="G1954" s="11">
        <v>0</v>
      </c>
      <c r="H1954" s="11">
        <v>0</v>
      </c>
      <c r="I1954" s="11">
        <v>0</v>
      </c>
      <c r="J1954" s="11">
        <v>0</v>
      </c>
      <c r="K1954" s="11">
        <v>0</v>
      </c>
      <c r="L1954" s="11">
        <v>0</v>
      </c>
    </row>
    <row r="1955" spans="2:19" hidden="1">
      <c r="B1955" s="9">
        <v>46244</v>
      </c>
      <c r="C1955" s="3" t="s">
        <v>2975</v>
      </c>
      <c r="D1955" s="3" t="s">
        <v>5659</v>
      </c>
      <c r="E1955" s="3">
        <v>2</v>
      </c>
      <c r="F1955" s="11">
        <v>0</v>
      </c>
      <c r="G1955" s="11">
        <v>0</v>
      </c>
      <c r="H1955" s="11">
        <v>0</v>
      </c>
      <c r="I1955" s="11">
        <v>0</v>
      </c>
      <c r="J1955" s="11">
        <v>0</v>
      </c>
      <c r="K1955" s="11">
        <v>0</v>
      </c>
      <c r="L1955" s="11">
        <v>0</v>
      </c>
    </row>
    <row r="1956" spans="2:19" hidden="1">
      <c r="B1956" s="9">
        <v>46244</v>
      </c>
      <c r="C1956" s="3" t="s">
        <v>2975</v>
      </c>
      <c r="D1956" s="3" t="s">
        <v>5660</v>
      </c>
      <c r="E1956" s="3">
        <v>1</v>
      </c>
      <c r="F1956" s="11">
        <v>0</v>
      </c>
      <c r="G1956" s="11">
        <v>0</v>
      </c>
      <c r="H1956" s="11">
        <v>0</v>
      </c>
      <c r="I1956" s="11">
        <v>0</v>
      </c>
      <c r="J1956" s="11">
        <v>0</v>
      </c>
      <c r="K1956" s="11">
        <v>0</v>
      </c>
      <c r="L1956" s="11">
        <v>0</v>
      </c>
      <c r="M1956" s="3"/>
      <c r="N1956" s="3"/>
      <c r="O1956" s="3"/>
      <c r="P1956" s="3"/>
      <c r="Q1956" s="24"/>
    </row>
    <row r="1957" spans="2:19" hidden="1">
      <c r="B1957" s="9">
        <v>46244</v>
      </c>
      <c r="C1957" s="3" t="s">
        <v>2975</v>
      </c>
      <c r="D1957" s="3" t="s">
        <v>5510</v>
      </c>
      <c r="E1957" s="3">
        <v>1</v>
      </c>
      <c r="F1957" s="11">
        <v>0</v>
      </c>
      <c r="G1957" s="11">
        <v>0</v>
      </c>
      <c r="H1957" s="11">
        <v>0</v>
      </c>
      <c r="I1957" s="11">
        <v>0</v>
      </c>
      <c r="J1957" s="11">
        <v>0</v>
      </c>
      <c r="K1957" s="11">
        <v>0</v>
      </c>
      <c r="L1957" s="11">
        <v>0</v>
      </c>
      <c r="M1957" s="3"/>
      <c r="N1957" s="3"/>
      <c r="O1957" s="3"/>
      <c r="P1957" s="3"/>
      <c r="Q1957" s="24"/>
    </row>
    <row r="1958" spans="2:19" hidden="1">
      <c r="B1958" s="9">
        <v>46244</v>
      </c>
      <c r="C1958" s="3" t="s">
        <v>2975</v>
      </c>
      <c r="D1958" s="3" t="s">
        <v>5661</v>
      </c>
      <c r="E1958" s="3">
        <v>7</v>
      </c>
      <c r="F1958" s="11">
        <v>0</v>
      </c>
      <c r="G1958" s="11">
        <v>0</v>
      </c>
      <c r="H1958" s="11">
        <v>0</v>
      </c>
      <c r="I1958" s="11">
        <v>0</v>
      </c>
      <c r="J1958" s="11">
        <v>0</v>
      </c>
      <c r="K1958" s="11">
        <v>0</v>
      </c>
      <c r="L1958" s="11">
        <v>0</v>
      </c>
      <c r="M1958" s="3"/>
      <c r="N1958" s="3"/>
      <c r="O1958" s="3"/>
      <c r="P1958" s="3"/>
      <c r="Q1958" s="24"/>
    </row>
    <row r="1959" spans="2:19" hidden="1">
      <c r="B1959" s="9">
        <v>46244</v>
      </c>
      <c r="C1959" s="3" t="s">
        <v>2975</v>
      </c>
      <c r="D1959" s="3" t="s">
        <v>5662</v>
      </c>
      <c r="E1959" s="3">
        <v>3</v>
      </c>
      <c r="F1959" s="11">
        <v>0</v>
      </c>
      <c r="G1959" s="11">
        <v>0</v>
      </c>
      <c r="H1959" s="11">
        <v>0</v>
      </c>
      <c r="I1959" s="11">
        <v>0</v>
      </c>
      <c r="J1959" s="11">
        <v>0</v>
      </c>
      <c r="K1959" s="11">
        <v>0</v>
      </c>
      <c r="L1959" s="11">
        <v>0</v>
      </c>
      <c r="M1959" s="3"/>
      <c r="N1959" s="3"/>
      <c r="O1959" s="3"/>
      <c r="P1959" s="3"/>
      <c r="Q1959" s="24"/>
    </row>
    <row r="1960" spans="2:19" hidden="1">
      <c r="B1960" s="9">
        <v>46244</v>
      </c>
      <c r="C1960" s="3" t="s">
        <v>2975</v>
      </c>
      <c r="D1960" s="3" t="s">
        <v>5508</v>
      </c>
      <c r="E1960" s="3">
        <v>1</v>
      </c>
      <c r="F1960" s="11">
        <v>0</v>
      </c>
      <c r="G1960" s="11">
        <v>0</v>
      </c>
      <c r="H1960" s="11">
        <v>0</v>
      </c>
      <c r="I1960" s="11">
        <v>0</v>
      </c>
      <c r="J1960" s="11">
        <v>0</v>
      </c>
      <c r="K1960" s="11">
        <v>0</v>
      </c>
      <c r="L1960" s="11">
        <v>0</v>
      </c>
      <c r="M1960" s="3"/>
      <c r="N1960" s="3"/>
      <c r="O1960" s="3"/>
      <c r="P1960" s="3"/>
      <c r="Q1960" s="24"/>
    </row>
    <row r="1961" spans="2:19" hidden="1">
      <c r="B1961" s="9">
        <v>46244</v>
      </c>
      <c r="C1961" s="3" t="s">
        <v>2975</v>
      </c>
      <c r="D1961" s="3" t="s">
        <v>5663</v>
      </c>
      <c r="E1961" s="3">
        <v>2</v>
      </c>
      <c r="F1961" s="11">
        <v>0</v>
      </c>
      <c r="G1961" s="11">
        <v>0</v>
      </c>
      <c r="H1961" s="11">
        <v>0</v>
      </c>
      <c r="I1961" s="11">
        <v>0</v>
      </c>
      <c r="J1961" s="11">
        <v>0</v>
      </c>
      <c r="K1961" s="11">
        <v>0</v>
      </c>
      <c r="L1961" s="11">
        <v>0</v>
      </c>
      <c r="M1961" s="3"/>
      <c r="N1961" s="3"/>
      <c r="O1961" s="3"/>
      <c r="P1961" s="3"/>
      <c r="Q1961" s="24"/>
    </row>
    <row r="1962" spans="2:19" hidden="1">
      <c r="B1962" s="9">
        <v>46244</v>
      </c>
      <c r="C1962" s="3" t="s">
        <v>2975</v>
      </c>
      <c r="D1962" s="3" t="s">
        <v>5664</v>
      </c>
      <c r="E1962" s="3">
        <v>2</v>
      </c>
      <c r="F1962" s="11">
        <v>0</v>
      </c>
      <c r="G1962" s="11">
        <v>0</v>
      </c>
      <c r="H1962" s="11">
        <v>0</v>
      </c>
      <c r="I1962" s="11">
        <v>0</v>
      </c>
      <c r="J1962" s="11">
        <v>0</v>
      </c>
      <c r="K1962" s="11">
        <v>0</v>
      </c>
      <c r="L1962" s="11">
        <v>0</v>
      </c>
      <c r="M1962" s="3"/>
      <c r="N1962" s="3"/>
      <c r="O1962" s="3"/>
      <c r="P1962" s="3"/>
      <c r="Q1962" s="24"/>
    </row>
    <row r="1963" spans="2:19" hidden="1">
      <c r="B1963" s="9">
        <v>46244</v>
      </c>
      <c r="C1963" s="3" t="s">
        <v>2975</v>
      </c>
      <c r="D1963" s="3" t="s">
        <v>5665</v>
      </c>
      <c r="E1963" s="3">
        <v>13</v>
      </c>
      <c r="F1963" s="11">
        <v>0</v>
      </c>
      <c r="G1963" s="11">
        <v>0</v>
      </c>
      <c r="H1963" s="11">
        <v>0</v>
      </c>
      <c r="I1963" s="11">
        <v>0</v>
      </c>
      <c r="J1963" s="11">
        <v>0</v>
      </c>
      <c r="K1963" s="11">
        <v>0</v>
      </c>
      <c r="L1963" s="11">
        <v>0</v>
      </c>
      <c r="M1963" s="3"/>
      <c r="N1963" s="3"/>
      <c r="O1963" s="3"/>
      <c r="P1963" s="3"/>
      <c r="Q1963" s="24"/>
    </row>
    <row r="1964" spans="2:19" hidden="1">
      <c r="B1964" s="9">
        <v>46244</v>
      </c>
      <c r="C1964" s="3" t="s">
        <v>2975</v>
      </c>
      <c r="D1964" s="3" t="s">
        <v>5666</v>
      </c>
      <c r="E1964" s="3">
        <v>12</v>
      </c>
      <c r="F1964" s="11">
        <v>0</v>
      </c>
      <c r="G1964" s="11">
        <v>0</v>
      </c>
      <c r="H1964" s="11">
        <v>0</v>
      </c>
      <c r="I1964" s="11">
        <v>0</v>
      </c>
      <c r="J1964" s="11">
        <v>0</v>
      </c>
      <c r="K1964" s="11">
        <v>0</v>
      </c>
      <c r="L1964" s="11">
        <v>0</v>
      </c>
      <c r="M1964" s="3"/>
      <c r="N1964" s="3"/>
      <c r="O1964" s="3"/>
      <c r="P1964" s="3"/>
      <c r="Q1964" s="24"/>
    </row>
    <row r="1965" spans="2:19" hidden="1">
      <c r="B1965" s="9">
        <v>46244</v>
      </c>
      <c r="C1965" s="3" t="s">
        <v>2975</v>
      </c>
      <c r="D1965" s="3" t="s">
        <v>5667</v>
      </c>
      <c r="E1965" s="3">
        <v>13</v>
      </c>
      <c r="F1965" s="11">
        <v>0</v>
      </c>
      <c r="G1965" s="11">
        <v>0</v>
      </c>
      <c r="H1965" s="11">
        <v>0</v>
      </c>
      <c r="I1965" s="11">
        <v>0</v>
      </c>
      <c r="J1965" s="11">
        <v>0</v>
      </c>
      <c r="K1965" s="11">
        <v>0</v>
      </c>
      <c r="L1965" s="11">
        <v>0</v>
      </c>
      <c r="M1965" s="3"/>
      <c r="N1965" s="3"/>
      <c r="O1965" s="3"/>
      <c r="P1965" s="3"/>
      <c r="Q1965" s="24"/>
    </row>
    <row r="1966" spans="2:19" hidden="1">
      <c r="B1966" s="9">
        <v>46244</v>
      </c>
      <c r="C1966" s="3" t="s">
        <v>2975</v>
      </c>
      <c r="D1966" s="3" t="s">
        <v>5668</v>
      </c>
      <c r="E1966" s="3">
        <v>12</v>
      </c>
      <c r="F1966" s="11">
        <v>0</v>
      </c>
      <c r="G1966" s="11">
        <v>0</v>
      </c>
      <c r="H1966" s="11">
        <v>0</v>
      </c>
      <c r="I1966" s="11">
        <v>0</v>
      </c>
      <c r="J1966" s="11">
        <v>0</v>
      </c>
      <c r="K1966" s="11">
        <v>0</v>
      </c>
      <c r="L1966" s="11">
        <v>0</v>
      </c>
      <c r="M1966" s="3"/>
      <c r="N1966" s="3"/>
      <c r="O1966" s="3"/>
      <c r="P1966" s="3"/>
      <c r="Q1966" s="24"/>
    </row>
    <row r="1967" spans="2:19" hidden="1">
      <c r="B1967" s="9">
        <v>46244</v>
      </c>
      <c r="C1967" s="3" t="s">
        <v>2975</v>
      </c>
      <c r="D1967" s="3" t="s">
        <v>5669</v>
      </c>
      <c r="E1967" s="3">
        <v>13</v>
      </c>
      <c r="F1967" s="11">
        <v>0</v>
      </c>
      <c r="G1967" s="11">
        <v>0</v>
      </c>
      <c r="H1967" s="11">
        <v>0</v>
      </c>
      <c r="I1967" s="11">
        <v>0</v>
      </c>
      <c r="J1967" s="11">
        <v>0</v>
      </c>
      <c r="K1967" s="11">
        <v>0</v>
      </c>
      <c r="L1967" s="11">
        <v>0</v>
      </c>
      <c r="M1967" s="3"/>
      <c r="N1967" s="3"/>
      <c r="O1967" s="3"/>
      <c r="P1967" s="3"/>
      <c r="Q1967" s="24"/>
    </row>
    <row r="1968" spans="2:19" hidden="1">
      <c r="B1968" s="9">
        <v>46244</v>
      </c>
      <c r="C1968" s="3" t="s">
        <v>2975</v>
      </c>
      <c r="D1968" s="3" t="s">
        <v>5639</v>
      </c>
      <c r="E1968" s="3">
        <v>3</v>
      </c>
      <c r="F1968" s="11">
        <v>3</v>
      </c>
      <c r="G1968" s="3">
        <v>0</v>
      </c>
      <c r="H1968" s="3">
        <v>7</v>
      </c>
      <c r="I1968" s="3">
        <v>0</v>
      </c>
      <c r="J1968" s="3">
        <v>0</v>
      </c>
      <c r="K1968" s="3">
        <v>0</v>
      </c>
      <c r="L1968" s="3">
        <v>7</v>
      </c>
      <c r="M1968" s="3" t="s">
        <v>5678</v>
      </c>
      <c r="N1968" s="3"/>
      <c r="O1968" s="3"/>
      <c r="P1968" s="3"/>
      <c r="Q1968" s="24"/>
      <c r="S1968" s="87">
        <v>3</v>
      </c>
    </row>
    <row r="1969" spans="2:20" hidden="1">
      <c r="B1969" s="9">
        <v>46244</v>
      </c>
      <c r="C1969" s="3" t="s">
        <v>2975</v>
      </c>
      <c r="D1969" s="3" t="s">
        <v>5670</v>
      </c>
      <c r="E1969" s="3">
        <v>2</v>
      </c>
      <c r="F1969" s="11">
        <v>2</v>
      </c>
      <c r="G1969" s="3">
        <v>0</v>
      </c>
      <c r="H1969" s="3">
        <v>2</v>
      </c>
      <c r="I1969" s="3">
        <v>0</v>
      </c>
      <c r="J1969" s="3">
        <v>0</v>
      </c>
      <c r="K1969" s="3">
        <v>0</v>
      </c>
      <c r="L1969" s="3">
        <v>2</v>
      </c>
      <c r="M1969" s="3" t="s">
        <v>5679</v>
      </c>
      <c r="N1969" s="3"/>
      <c r="O1969" s="3"/>
      <c r="P1969" s="3"/>
      <c r="Q1969" s="24"/>
      <c r="S1969" s="87">
        <v>2</v>
      </c>
    </row>
    <row r="1970" spans="2:20" hidden="1">
      <c r="B1970" s="9">
        <v>46244</v>
      </c>
      <c r="C1970" s="3" t="s">
        <v>2381</v>
      </c>
      <c r="D1970" s="3" t="s">
        <v>5671</v>
      </c>
      <c r="E1970" s="3">
        <v>1</v>
      </c>
      <c r="F1970" s="11">
        <v>1</v>
      </c>
      <c r="G1970" s="3">
        <v>0</v>
      </c>
      <c r="H1970" s="3">
        <v>2</v>
      </c>
      <c r="I1970" s="3">
        <v>0</v>
      </c>
      <c r="J1970" s="3">
        <v>0</v>
      </c>
      <c r="K1970" s="3">
        <v>0</v>
      </c>
      <c r="L1970" s="3">
        <v>2</v>
      </c>
      <c r="M1970" s="3" t="s">
        <v>5679</v>
      </c>
      <c r="N1970" s="3"/>
      <c r="O1970" s="3"/>
      <c r="P1970" s="3"/>
      <c r="Q1970" s="24"/>
      <c r="S1970" s="87">
        <v>1</v>
      </c>
    </row>
    <row r="1971" spans="2:20" hidden="1">
      <c r="B1971" s="9">
        <v>46244</v>
      </c>
      <c r="C1971" s="3" t="s">
        <v>2975</v>
      </c>
      <c r="D1971" s="3" t="s">
        <v>5537</v>
      </c>
      <c r="E1971" s="3">
        <v>1</v>
      </c>
      <c r="F1971" s="11">
        <v>1</v>
      </c>
      <c r="G1971" s="3">
        <v>0</v>
      </c>
      <c r="H1971" s="3">
        <v>4</v>
      </c>
      <c r="I1971" s="3">
        <v>0</v>
      </c>
      <c r="J1971" s="3">
        <v>0</v>
      </c>
      <c r="K1971" s="3">
        <v>0</v>
      </c>
      <c r="L1971" s="3">
        <v>4</v>
      </c>
      <c r="M1971" s="3" t="s">
        <v>5679</v>
      </c>
      <c r="N1971" s="3"/>
      <c r="O1971" s="3"/>
      <c r="P1971" s="3"/>
      <c r="Q1971" s="24"/>
      <c r="S1971" s="87">
        <v>1</v>
      </c>
    </row>
    <row r="1972" spans="2:20" hidden="1">
      <c r="B1972" s="9">
        <v>46244</v>
      </c>
      <c r="C1972" s="3" t="s">
        <v>5677</v>
      </c>
      <c r="D1972" s="3" t="s">
        <v>5672</v>
      </c>
      <c r="E1972" s="3">
        <v>1</v>
      </c>
      <c r="F1972" s="11">
        <v>1</v>
      </c>
      <c r="G1972" s="3">
        <v>0</v>
      </c>
      <c r="H1972" s="3">
        <v>0</v>
      </c>
      <c r="I1972" s="3">
        <v>0</v>
      </c>
      <c r="J1972" s="3">
        <v>0</v>
      </c>
      <c r="K1972" s="3">
        <v>0</v>
      </c>
      <c r="L1972" s="3">
        <v>0</v>
      </c>
      <c r="M1972" s="3"/>
      <c r="N1972" s="3"/>
      <c r="O1972" s="3"/>
      <c r="P1972" s="3"/>
      <c r="Q1972" s="24"/>
    </row>
    <row r="1973" spans="2:20" hidden="1">
      <c r="B1973" s="9">
        <v>46244</v>
      </c>
      <c r="C1973" s="3" t="s">
        <v>5677</v>
      </c>
      <c r="D1973" s="3" t="s">
        <v>5673</v>
      </c>
      <c r="E1973" s="3">
        <v>1</v>
      </c>
      <c r="F1973" s="11">
        <v>1</v>
      </c>
      <c r="G1973" s="3">
        <v>0</v>
      </c>
      <c r="H1973" s="3">
        <v>0</v>
      </c>
      <c r="I1973" s="3">
        <v>0</v>
      </c>
      <c r="J1973" s="3">
        <v>0</v>
      </c>
      <c r="K1973" s="3">
        <v>0</v>
      </c>
      <c r="L1973" s="3">
        <v>0</v>
      </c>
      <c r="M1973" s="3"/>
      <c r="N1973" s="3"/>
      <c r="O1973" s="3"/>
      <c r="P1973" s="3"/>
      <c r="Q1973" s="24"/>
    </row>
    <row r="1974" spans="2:20" hidden="1">
      <c r="B1974" s="9">
        <v>46244</v>
      </c>
      <c r="C1974" s="3" t="s">
        <v>5677</v>
      </c>
      <c r="D1974" s="3" t="s">
        <v>5674</v>
      </c>
      <c r="E1974" s="3">
        <v>1</v>
      </c>
      <c r="F1974" s="11">
        <v>1</v>
      </c>
      <c r="G1974" s="3">
        <v>0</v>
      </c>
      <c r="H1974" s="3">
        <v>0</v>
      </c>
      <c r="I1974" s="3">
        <v>0</v>
      </c>
      <c r="J1974" s="3">
        <v>0</v>
      </c>
      <c r="K1974" s="3">
        <v>0</v>
      </c>
      <c r="L1974" s="3">
        <v>0</v>
      </c>
      <c r="M1974" s="3"/>
      <c r="N1974" s="3"/>
      <c r="O1974" s="3"/>
      <c r="P1974" s="3"/>
      <c r="Q1974" s="24"/>
    </row>
    <row r="1975" spans="2:20" hidden="1">
      <c r="B1975" s="9">
        <v>46244</v>
      </c>
      <c r="C1975" s="3" t="s">
        <v>5677</v>
      </c>
      <c r="D1975" s="3" t="s">
        <v>5675</v>
      </c>
      <c r="E1975" s="3">
        <v>1</v>
      </c>
      <c r="F1975" s="11">
        <v>1</v>
      </c>
      <c r="G1975" s="3">
        <v>0</v>
      </c>
      <c r="H1975" s="3">
        <v>0</v>
      </c>
      <c r="I1975" s="3">
        <v>0</v>
      </c>
      <c r="J1975" s="3">
        <v>0</v>
      </c>
      <c r="K1975" s="3">
        <v>0</v>
      </c>
      <c r="L1975" s="3">
        <v>0</v>
      </c>
      <c r="M1975" s="3"/>
      <c r="N1975" s="3"/>
      <c r="O1975" s="3"/>
      <c r="P1975" s="3"/>
      <c r="Q1975" s="24"/>
    </row>
    <row r="1976" spans="2:20" hidden="1">
      <c r="B1976" s="9">
        <v>46244</v>
      </c>
      <c r="C1976" s="3" t="s">
        <v>2975</v>
      </c>
      <c r="D1976" s="3" t="s">
        <v>5676</v>
      </c>
      <c r="E1976" s="3">
        <v>2</v>
      </c>
      <c r="F1976" s="11">
        <v>2</v>
      </c>
      <c r="G1976" s="3">
        <v>0</v>
      </c>
      <c r="H1976" s="3">
        <v>0</v>
      </c>
      <c r="I1976" s="3">
        <v>0</v>
      </c>
      <c r="J1976" s="3">
        <v>0</v>
      </c>
      <c r="K1976" s="3">
        <v>0</v>
      </c>
      <c r="L1976" s="3">
        <v>0</v>
      </c>
      <c r="M1976" s="3"/>
      <c r="N1976" s="3"/>
      <c r="O1976" s="3"/>
      <c r="P1976" s="3"/>
      <c r="Q1976" s="24"/>
      <c r="T1976" s="92">
        <v>2</v>
      </c>
    </row>
    <row r="1977" spans="2:20" hidden="1">
      <c r="B1977" s="9">
        <v>46245</v>
      </c>
      <c r="C1977" s="3" t="s">
        <v>627</v>
      </c>
      <c r="D1977" s="3" t="s">
        <v>5414</v>
      </c>
      <c r="E1977" s="3">
        <v>2</v>
      </c>
      <c r="F1977" s="3">
        <v>0</v>
      </c>
      <c r="G1977" s="3">
        <v>0</v>
      </c>
      <c r="H1977" s="3">
        <v>0</v>
      </c>
      <c r="I1977" s="3">
        <v>0</v>
      </c>
      <c r="J1977" s="3">
        <v>0</v>
      </c>
      <c r="K1977" s="3">
        <v>0</v>
      </c>
      <c r="L1977" s="3">
        <v>0</v>
      </c>
      <c r="M1977" s="3"/>
      <c r="N1977" s="3"/>
      <c r="O1977" s="3"/>
      <c r="P1977" s="3"/>
      <c r="Q1977" s="24"/>
    </row>
    <row r="1978" spans="2:20" hidden="1">
      <c r="B1978" s="9">
        <v>46245</v>
      </c>
      <c r="C1978" s="3" t="s">
        <v>627</v>
      </c>
      <c r="D1978" s="3" t="s">
        <v>5680</v>
      </c>
      <c r="E1978" s="3">
        <v>6</v>
      </c>
      <c r="F1978" s="3">
        <v>0</v>
      </c>
      <c r="G1978" s="3">
        <v>0</v>
      </c>
      <c r="H1978" s="3">
        <v>0</v>
      </c>
      <c r="I1978" s="3">
        <v>0</v>
      </c>
      <c r="J1978" s="3">
        <v>0</v>
      </c>
      <c r="K1978" s="3">
        <v>0</v>
      </c>
      <c r="L1978" s="3">
        <v>0</v>
      </c>
      <c r="M1978" s="3"/>
      <c r="N1978" s="3"/>
      <c r="O1978" s="3"/>
      <c r="P1978" s="3"/>
      <c r="Q1978" s="24"/>
    </row>
    <row r="1979" spans="2:20" hidden="1">
      <c r="B1979" s="9">
        <v>46245</v>
      </c>
      <c r="C1979" s="3" t="s">
        <v>627</v>
      </c>
      <c r="D1979" s="3" t="s">
        <v>5417</v>
      </c>
      <c r="E1979" s="3">
        <v>8</v>
      </c>
      <c r="F1979" s="3">
        <v>0</v>
      </c>
      <c r="G1979" s="3">
        <v>0</v>
      </c>
      <c r="H1979" s="3">
        <v>0</v>
      </c>
      <c r="I1979" s="3">
        <v>0</v>
      </c>
      <c r="J1979" s="3">
        <v>0</v>
      </c>
      <c r="K1979" s="3">
        <v>0</v>
      </c>
      <c r="L1979" s="3">
        <v>0</v>
      </c>
      <c r="M1979" s="3"/>
      <c r="N1979" s="3"/>
      <c r="O1979" s="3"/>
      <c r="P1979" s="3"/>
      <c r="Q1979" s="24"/>
    </row>
    <row r="1980" spans="2:20" hidden="1">
      <c r="B1980" s="9">
        <v>46245</v>
      </c>
      <c r="C1980" s="3" t="s">
        <v>2975</v>
      </c>
      <c r="D1980" s="3" t="s">
        <v>5681</v>
      </c>
      <c r="E1980" s="3">
        <v>1</v>
      </c>
      <c r="F1980" s="3">
        <v>0</v>
      </c>
      <c r="G1980" s="3">
        <v>0</v>
      </c>
      <c r="H1980" s="3">
        <v>0</v>
      </c>
      <c r="I1980" s="3">
        <v>0</v>
      </c>
      <c r="J1980" s="3">
        <v>0</v>
      </c>
      <c r="K1980" s="3">
        <v>0</v>
      </c>
      <c r="L1980" s="3">
        <v>0</v>
      </c>
      <c r="M1980" s="3"/>
      <c r="N1980" s="3"/>
      <c r="O1980" s="3"/>
      <c r="P1980" s="3"/>
      <c r="Q1980" s="24"/>
    </row>
    <row r="1981" spans="2:20" hidden="1">
      <c r="B1981" s="9">
        <v>46245</v>
      </c>
      <c r="C1981" s="3" t="s">
        <v>627</v>
      </c>
      <c r="D1981" s="3" t="s">
        <v>5615</v>
      </c>
      <c r="E1981" s="3">
        <v>1</v>
      </c>
      <c r="F1981" s="3">
        <v>0</v>
      </c>
      <c r="G1981" s="3">
        <v>0</v>
      </c>
      <c r="H1981" s="3">
        <v>0</v>
      </c>
      <c r="I1981" s="3">
        <v>0</v>
      </c>
      <c r="J1981" s="3">
        <v>0</v>
      </c>
      <c r="K1981" s="3">
        <v>0</v>
      </c>
      <c r="L1981" s="3">
        <v>0</v>
      </c>
      <c r="M1981" s="3"/>
      <c r="N1981" s="3"/>
      <c r="O1981" s="3"/>
      <c r="P1981" s="3"/>
      <c r="Q1981" s="24"/>
    </row>
    <row r="1982" spans="2:20" hidden="1">
      <c r="B1982" s="9">
        <v>46245</v>
      </c>
      <c r="C1982" s="3" t="s">
        <v>2960</v>
      </c>
      <c r="D1982" s="3" t="s">
        <v>5682</v>
      </c>
      <c r="E1982" s="3">
        <v>3</v>
      </c>
      <c r="F1982" s="11">
        <v>1</v>
      </c>
      <c r="G1982" s="3">
        <v>0</v>
      </c>
      <c r="H1982" s="3">
        <v>3</v>
      </c>
      <c r="I1982" s="3">
        <v>0</v>
      </c>
      <c r="J1982" s="3">
        <v>0</v>
      </c>
      <c r="K1982" s="3">
        <v>0</v>
      </c>
      <c r="L1982" s="3">
        <v>3</v>
      </c>
      <c r="M1982" s="78" t="s">
        <v>5703</v>
      </c>
      <c r="N1982" s="3"/>
      <c r="O1982" s="3"/>
      <c r="P1982" s="3"/>
      <c r="Q1982" s="24"/>
      <c r="S1982" s="87">
        <v>1</v>
      </c>
    </row>
    <row r="1983" spans="2:20" hidden="1">
      <c r="B1983" s="9">
        <v>46245</v>
      </c>
      <c r="C1983" s="3" t="s">
        <v>2496</v>
      </c>
      <c r="D1983" s="3" t="s">
        <v>5400</v>
      </c>
      <c r="E1983" s="3">
        <v>1</v>
      </c>
      <c r="F1983" s="3">
        <v>0</v>
      </c>
      <c r="G1983" s="3">
        <v>0</v>
      </c>
      <c r="H1983" s="3">
        <v>0</v>
      </c>
      <c r="I1983" s="3">
        <v>0</v>
      </c>
      <c r="J1983" s="3">
        <v>0</v>
      </c>
      <c r="K1983" s="3">
        <v>0</v>
      </c>
      <c r="L1983" s="3">
        <v>0</v>
      </c>
      <c r="M1983" s="3"/>
      <c r="N1983" s="3"/>
      <c r="O1983" s="3"/>
      <c r="P1983" s="3"/>
      <c r="Q1983" s="24"/>
    </row>
    <row r="1984" spans="2:20" hidden="1">
      <c r="B1984" s="9">
        <v>46245</v>
      </c>
      <c r="C1984" s="3" t="s">
        <v>627</v>
      </c>
      <c r="D1984" s="3" t="s">
        <v>5242</v>
      </c>
      <c r="E1984" s="78">
        <v>1</v>
      </c>
      <c r="F1984" s="3">
        <v>0</v>
      </c>
      <c r="G1984" s="3">
        <v>0</v>
      </c>
      <c r="H1984" s="3">
        <v>0</v>
      </c>
      <c r="I1984" s="3">
        <v>0</v>
      </c>
      <c r="J1984" s="3">
        <v>0</v>
      </c>
      <c r="K1984" s="3">
        <v>0</v>
      </c>
      <c r="L1984" s="3">
        <v>0</v>
      </c>
      <c r="M1984" s="3"/>
      <c r="N1984" s="3"/>
      <c r="O1984" s="3"/>
      <c r="P1984" s="3"/>
      <c r="Q1984" s="24"/>
    </row>
    <row r="1985" spans="2:26" hidden="1">
      <c r="B1985" s="9">
        <v>46245</v>
      </c>
      <c r="C1985" s="3" t="s">
        <v>627</v>
      </c>
      <c r="D1985" s="3" t="s">
        <v>5683</v>
      </c>
      <c r="E1985" s="78">
        <v>1</v>
      </c>
      <c r="F1985" s="3">
        <v>0</v>
      </c>
      <c r="G1985" s="3">
        <v>0</v>
      </c>
      <c r="H1985" s="3">
        <v>0</v>
      </c>
      <c r="I1985" s="3">
        <v>0</v>
      </c>
      <c r="J1985" s="3">
        <v>0</v>
      </c>
      <c r="K1985" s="3">
        <v>0</v>
      </c>
      <c r="L1985" s="3">
        <v>0</v>
      </c>
      <c r="M1985" s="3"/>
      <c r="N1985" s="3"/>
      <c r="O1985" s="3"/>
      <c r="P1985" s="3"/>
      <c r="Q1985" s="24"/>
    </row>
    <row r="1986" spans="2:26" s="29" customFormat="1" hidden="1">
      <c r="B1986" s="9">
        <v>46245</v>
      </c>
      <c r="C1986" s="78" t="s">
        <v>627</v>
      </c>
      <c r="D1986" s="78" t="s">
        <v>5684</v>
      </c>
      <c r="E1986" s="78">
        <v>4</v>
      </c>
      <c r="F1986" s="11">
        <v>0</v>
      </c>
      <c r="G1986" s="3">
        <v>0</v>
      </c>
      <c r="H1986" s="3">
        <v>1</v>
      </c>
      <c r="I1986" s="3">
        <v>0</v>
      </c>
      <c r="J1986" s="3">
        <v>0</v>
      </c>
      <c r="K1986" s="3">
        <v>0</v>
      </c>
      <c r="L1986" s="3">
        <v>1</v>
      </c>
      <c r="M1986" s="78" t="s">
        <v>5703</v>
      </c>
      <c r="N1986" s="78"/>
      <c r="O1986" s="78"/>
      <c r="P1986" s="78"/>
      <c r="Q1986" s="79"/>
      <c r="R1986" s="77"/>
      <c r="S1986" s="87"/>
      <c r="T1986" s="92"/>
      <c r="U1986" s="93"/>
      <c r="V1986" s="89"/>
      <c r="W1986" s="90"/>
      <c r="X1986" s="94"/>
      <c r="Y1986" s="95"/>
      <c r="Z1986" s="96"/>
    </row>
    <row r="1987" spans="2:26" s="29" customFormat="1" hidden="1">
      <c r="B1987" s="9">
        <v>46245</v>
      </c>
      <c r="C1987" s="78" t="s">
        <v>2381</v>
      </c>
      <c r="D1987" s="78" t="s">
        <v>5375</v>
      </c>
      <c r="E1987" s="78">
        <v>6</v>
      </c>
      <c r="F1987" s="3">
        <v>0</v>
      </c>
      <c r="G1987" s="3">
        <v>0</v>
      </c>
      <c r="H1987" s="3">
        <v>0</v>
      </c>
      <c r="I1987" s="3">
        <v>0</v>
      </c>
      <c r="J1987" s="3">
        <v>0</v>
      </c>
      <c r="K1987" s="3">
        <v>0</v>
      </c>
      <c r="L1987" s="3">
        <v>0</v>
      </c>
      <c r="M1987" s="78"/>
      <c r="N1987" s="78"/>
      <c r="O1987" s="78"/>
      <c r="P1987" s="78"/>
      <c r="Q1987" s="79"/>
      <c r="R1987" s="77"/>
      <c r="S1987" s="87"/>
      <c r="T1987" s="92"/>
      <c r="U1987" s="93"/>
      <c r="V1987" s="89"/>
      <c r="W1987" s="90"/>
      <c r="X1987" s="94"/>
      <c r="Y1987" s="95"/>
      <c r="Z1987" s="96"/>
    </row>
    <row r="1988" spans="2:26" s="29" customFormat="1" hidden="1">
      <c r="B1988" s="9">
        <v>46245</v>
      </c>
      <c r="C1988" s="78" t="s">
        <v>2496</v>
      </c>
      <c r="D1988" s="78" t="s">
        <v>5167</v>
      </c>
      <c r="E1988" s="3">
        <v>1</v>
      </c>
      <c r="F1988" s="3">
        <v>0</v>
      </c>
      <c r="G1988" s="3">
        <v>0</v>
      </c>
      <c r="H1988" s="3">
        <v>0</v>
      </c>
      <c r="I1988" s="3">
        <v>0</v>
      </c>
      <c r="J1988" s="3">
        <v>0</v>
      </c>
      <c r="K1988" s="3">
        <v>0</v>
      </c>
      <c r="L1988" s="3">
        <v>0</v>
      </c>
      <c r="M1988" s="78"/>
      <c r="N1988" s="78"/>
      <c r="O1988" s="78"/>
      <c r="P1988" s="78"/>
      <c r="Q1988" s="79"/>
      <c r="R1988" s="77"/>
      <c r="S1988" s="87"/>
      <c r="T1988" s="92"/>
      <c r="U1988" s="93"/>
      <c r="V1988" s="89"/>
      <c r="W1988" s="90"/>
      <c r="X1988" s="94"/>
      <c r="Y1988" s="95"/>
      <c r="Z1988" s="96"/>
    </row>
    <row r="1989" spans="2:26" s="29" customFormat="1" hidden="1">
      <c r="B1989" s="9">
        <v>46245</v>
      </c>
      <c r="C1989" s="78" t="s">
        <v>2975</v>
      </c>
      <c r="D1989" s="78" t="s">
        <v>5685</v>
      </c>
      <c r="E1989" s="3">
        <v>13</v>
      </c>
      <c r="F1989" s="3">
        <v>0</v>
      </c>
      <c r="G1989" s="3">
        <v>0</v>
      </c>
      <c r="H1989" s="3">
        <v>0</v>
      </c>
      <c r="I1989" s="3">
        <v>0</v>
      </c>
      <c r="J1989" s="3">
        <v>0</v>
      </c>
      <c r="K1989" s="3">
        <v>0</v>
      </c>
      <c r="L1989" s="3">
        <v>0</v>
      </c>
      <c r="M1989" s="78"/>
      <c r="N1989" s="78"/>
      <c r="O1989" s="78"/>
      <c r="P1989" s="78"/>
      <c r="Q1989" s="79"/>
      <c r="R1989" s="77"/>
      <c r="S1989" s="87"/>
      <c r="T1989" s="92"/>
      <c r="U1989" s="93"/>
      <c r="V1989" s="89"/>
      <c r="W1989" s="90"/>
      <c r="X1989" s="94"/>
      <c r="Y1989" s="95"/>
      <c r="Z1989" s="96"/>
    </row>
    <row r="1990" spans="2:26" hidden="1">
      <c r="B1990" s="9">
        <v>46245</v>
      </c>
      <c r="C1990" s="3" t="s">
        <v>2975</v>
      </c>
      <c r="D1990" s="3" t="s">
        <v>5704</v>
      </c>
      <c r="E1990" s="3">
        <v>6</v>
      </c>
      <c r="F1990" s="3">
        <v>0</v>
      </c>
      <c r="G1990" s="3">
        <v>0</v>
      </c>
      <c r="H1990" s="3">
        <v>0</v>
      </c>
      <c r="I1990" s="3">
        <v>0</v>
      </c>
      <c r="J1990" s="3">
        <v>0</v>
      </c>
      <c r="K1990" s="3">
        <v>0</v>
      </c>
      <c r="L1990" s="3">
        <v>0</v>
      </c>
      <c r="M1990" s="3"/>
      <c r="N1990" s="3"/>
      <c r="O1990" s="3"/>
      <c r="P1990" s="3"/>
      <c r="Q1990" s="24"/>
    </row>
    <row r="1991" spans="2:26" hidden="1">
      <c r="B1991" s="9">
        <v>46245</v>
      </c>
      <c r="C1991" s="3" t="s">
        <v>2381</v>
      </c>
      <c r="D1991" s="3" t="s">
        <v>5461</v>
      </c>
      <c r="E1991" s="3">
        <v>1</v>
      </c>
      <c r="F1991" s="3">
        <v>0</v>
      </c>
      <c r="G1991" s="3">
        <v>0</v>
      </c>
      <c r="H1991" s="3">
        <v>0</v>
      </c>
      <c r="I1991" s="3">
        <v>0</v>
      </c>
      <c r="J1991" s="3">
        <v>0</v>
      </c>
      <c r="K1991" s="3">
        <v>0</v>
      </c>
      <c r="L1991" s="3">
        <v>0</v>
      </c>
      <c r="M1991" s="3"/>
      <c r="N1991" s="3"/>
      <c r="O1991" s="3"/>
      <c r="P1991" s="3"/>
      <c r="Q1991" s="24"/>
    </row>
    <row r="1992" spans="2:26" hidden="1">
      <c r="B1992" s="9">
        <v>46245</v>
      </c>
      <c r="C1992" s="3" t="s">
        <v>2381</v>
      </c>
      <c r="D1992" s="3" t="s">
        <v>5212</v>
      </c>
      <c r="E1992" s="3">
        <v>2</v>
      </c>
      <c r="F1992" s="3">
        <v>0</v>
      </c>
      <c r="G1992" s="3">
        <v>0</v>
      </c>
      <c r="H1992" s="3">
        <v>0</v>
      </c>
      <c r="I1992" s="3">
        <v>0</v>
      </c>
      <c r="J1992" s="3">
        <v>0</v>
      </c>
      <c r="K1992" s="3">
        <v>0</v>
      </c>
      <c r="L1992" s="3">
        <v>0</v>
      </c>
      <c r="M1992" s="3"/>
      <c r="N1992" s="3"/>
      <c r="O1992" s="3"/>
      <c r="P1992" s="3"/>
      <c r="Q1992" s="24"/>
    </row>
    <row r="1993" spans="2:26" hidden="1">
      <c r="B1993" s="9">
        <v>46245</v>
      </c>
      <c r="C1993" s="3" t="s">
        <v>627</v>
      </c>
      <c r="D1993" s="3" t="s">
        <v>5686</v>
      </c>
      <c r="E1993" s="3">
        <v>3</v>
      </c>
      <c r="F1993" s="3">
        <v>0</v>
      </c>
      <c r="G1993" s="3">
        <v>0</v>
      </c>
      <c r="H1993" s="3">
        <v>0</v>
      </c>
      <c r="I1993" s="3">
        <v>0</v>
      </c>
      <c r="J1993" s="3">
        <v>0</v>
      </c>
      <c r="K1993" s="3">
        <v>0</v>
      </c>
      <c r="L1993" s="3">
        <v>0</v>
      </c>
      <c r="M1993" s="3"/>
      <c r="N1993" s="3"/>
      <c r="O1993" s="3"/>
      <c r="P1993" s="3"/>
      <c r="Q1993" s="24"/>
    </row>
    <row r="1994" spans="2:26" hidden="1">
      <c r="B1994" s="9">
        <v>46245</v>
      </c>
      <c r="C1994" s="3" t="s">
        <v>627</v>
      </c>
      <c r="D1994" s="3" t="s">
        <v>5687</v>
      </c>
      <c r="E1994" s="3">
        <v>3</v>
      </c>
      <c r="F1994" s="3">
        <v>0</v>
      </c>
      <c r="G1994" s="3">
        <v>0</v>
      </c>
      <c r="H1994" s="3">
        <v>0</v>
      </c>
      <c r="I1994" s="3">
        <v>0</v>
      </c>
      <c r="J1994" s="3">
        <v>0</v>
      </c>
      <c r="K1994" s="3">
        <v>0</v>
      </c>
      <c r="L1994" s="3">
        <v>0</v>
      </c>
      <c r="M1994" s="3"/>
      <c r="N1994" s="3"/>
      <c r="O1994" s="3"/>
      <c r="P1994" s="3"/>
      <c r="Q1994" s="24"/>
    </row>
    <row r="1995" spans="2:26" hidden="1">
      <c r="B1995" s="9">
        <v>46245</v>
      </c>
      <c r="C1995" s="3" t="s">
        <v>2975</v>
      </c>
      <c r="D1995" s="3" t="s">
        <v>5305</v>
      </c>
      <c r="E1995" s="3">
        <v>1</v>
      </c>
      <c r="F1995" s="3">
        <v>0</v>
      </c>
      <c r="G1995" s="3">
        <v>0</v>
      </c>
      <c r="H1995" s="3">
        <v>0</v>
      </c>
      <c r="I1995" s="3">
        <v>0</v>
      </c>
      <c r="J1995" s="3">
        <v>0</v>
      </c>
      <c r="K1995" s="3">
        <v>0</v>
      </c>
      <c r="L1995" s="3">
        <v>0</v>
      </c>
      <c r="M1995" s="3"/>
      <c r="N1995" s="3"/>
      <c r="O1995" s="3"/>
      <c r="P1995" s="3"/>
      <c r="Q1995" s="24"/>
    </row>
    <row r="1996" spans="2:26" hidden="1">
      <c r="B1996" s="9">
        <v>46245</v>
      </c>
      <c r="C1996" s="3" t="s">
        <v>2975</v>
      </c>
      <c r="D1996" s="3" t="s">
        <v>5688</v>
      </c>
      <c r="E1996" s="3">
        <v>13</v>
      </c>
      <c r="F1996" s="3">
        <v>0</v>
      </c>
      <c r="G1996" s="3">
        <v>0</v>
      </c>
      <c r="H1996" s="3">
        <v>0</v>
      </c>
      <c r="I1996" s="3">
        <v>0</v>
      </c>
      <c r="J1996" s="3">
        <v>0</v>
      </c>
      <c r="K1996" s="3">
        <v>0</v>
      </c>
      <c r="L1996" s="3">
        <v>0</v>
      </c>
      <c r="M1996" s="3"/>
      <c r="N1996" s="3"/>
      <c r="O1996" s="3"/>
      <c r="P1996" s="3"/>
      <c r="Q1996" s="24"/>
    </row>
    <row r="1997" spans="2:26" hidden="1">
      <c r="B1997" s="9">
        <v>46245</v>
      </c>
      <c r="C1997" s="3" t="s">
        <v>2975</v>
      </c>
      <c r="D1997" s="3" t="s">
        <v>5689</v>
      </c>
      <c r="E1997" s="3">
        <v>6</v>
      </c>
      <c r="F1997" s="3">
        <v>0</v>
      </c>
      <c r="G1997" s="3">
        <v>0</v>
      </c>
      <c r="H1997" s="3">
        <v>0</v>
      </c>
      <c r="I1997" s="3">
        <v>0</v>
      </c>
      <c r="J1997" s="3">
        <v>0</v>
      </c>
      <c r="K1997" s="3">
        <v>0</v>
      </c>
      <c r="L1997" s="3">
        <v>0</v>
      </c>
      <c r="M1997" s="3"/>
      <c r="N1997" s="3"/>
      <c r="O1997" s="3"/>
      <c r="P1997" s="3"/>
      <c r="Q1997" s="24"/>
    </row>
    <row r="1998" spans="2:26" hidden="1">
      <c r="B1998" s="9">
        <v>46245</v>
      </c>
      <c r="C1998" s="3" t="s">
        <v>2381</v>
      </c>
      <c r="D1998" s="3" t="s">
        <v>4790</v>
      </c>
      <c r="E1998" s="3">
        <v>4</v>
      </c>
      <c r="F1998" s="11">
        <v>0</v>
      </c>
      <c r="G1998" s="3">
        <v>0</v>
      </c>
      <c r="H1998" s="3">
        <v>1</v>
      </c>
      <c r="I1998" s="3">
        <v>0</v>
      </c>
      <c r="J1998" s="3">
        <v>0</v>
      </c>
      <c r="K1998" s="3">
        <v>0</v>
      </c>
      <c r="L1998" s="3">
        <v>1</v>
      </c>
      <c r="M1998" s="78" t="s">
        <v>5703</v>
      </c>
      <c r="N1998" s="3"/>
      <c r="O1998" s="3"/>
      <c r="P1998" s="3"/>
      <c r="Q1998" s="24"/>
    </row>
    <row r="1999" spans="2:26" hidden="1">
      <c r="B1999" s="9">
        <v>46245</v>
      </c>
      <c r="C1999" s="3" t="s">
        <v>2975</v>
      </c>
      <c r="D1999" s="3" t="s">
        <v>5690</v>
      </c>
      <c r="E1999" s="3">
        <v>13</v>
      </c>
      <c r="F1999" s="11">
        <v>9</v>
      </c>
      <c r="G1999" s="3">
        <v>0</v>
      </c>
      <c r="H1999" s="3">
        <v>24</v>
      </c>
      <c r="I1999" s="3">
        <v>0</v>
      </c>
      <c r="J1999" s="3">
        <v>0</v>
      </c>
      <c r="K1999" s="3">
        <v>0</v>
      </c>
      <c r="L1999" s="3">
        <v>24</v>
      </c>
      <c r="M1999" s="3" t="s">
        <v>5705</v>
      </c>
      <c r="N1999" s="3"/>
      <c r="O1999" s="3"/>
      <c r="P1999" s="3"/>
      <c r="Q1999" s="24"/>
      <c r="S1999" s="87">
        <v>9</v>
      </c>
    </row>
    <row r="2000" spans="2:26" hidden="1">
      <c r="B2000" s="9">
        <v>46245</v>
      </c>
      <c r="C2000" s="3" t="s">
        <v>627</v>
      </c>
      <c r="D2000" s="3" t="s">
        <v>5691</v>
      </c>
      <c r="E2000" s="3">
        <v>4</v>
      </c>
      <c r="F2000" s="3">
        <v>0</v>
      </c>
      <c r="G2000" s="3">
        <v>0</v>
      </c>
      <c r="H2000" s="3">
        <v>0</v>
      </c>
      <c r="I2000" s="3">
        <v>0</v>
      </c>
      <c r="J2000" s="3">
        <v>0</v>
      </c>
      <c r="K2000" s="3">
        <v>0</v>
      </c>
      <c r="L2000" s="3">
        <v>0</v>
      </c>
      <c r="M2000" s="3"/>
      <c r="N2000" s="3"/>
      <c r="O2000" s="3"/>
      <c r="P2000" s="3"/>
      <c r="Q2000" s="24"/>
    </row>
    <row r="2001" spans="2:21" hidden="1">
      <c r="B2001" s="9">
        <v>46245</v>
      </c>
      <c r="C2001" s="3" t="s">
        <v>2975</v>
      </c>
      <c r="D2001" s="3" t="s">
        <v>5692</v>
      </c>
      <c r="E2001" s="3">
        <v>6</v>
      </c>
      <c r="F2001" s="11">
        <v>6</v>
      </c>
      <c r="G2001" s="3">
        <v>0</v>
      </c>
      <c r="H2001" s="3">
        <v>18</v>
      </c>
      <c r="I2001" s="3">
        <v>0</v>
      </c>
      <c r="J2001" s="3">
        <v>0</v>
      </c>
      <c r="K2001" s="3">
        <v>0</v>
      </c>
      <c r="L2001" s="3">
        <v>18</v>
      </c>
      <c r="M2001" s="3" t="s">
        <v>5703</v>
      </c>
      <c r="N2001" s="3"/>
      <c r="O2001" s="3"/>
      <c r="P2001" s="3"/>
      <c r="Q2001" s="24"/>
      <c r="S2001" s="87">
        <v>6</v>
      </c>
    </row>
    <row r="2002" spans="2:21" hidden="1">
      <c r="B2002" s="9">
        <v>46245</v>
      </c>
      <c r="C2002" s="3" t="s">
        <v>5702</v>
      </c>
      <c r="D2002" s="3" t="s">
        <v>5693</v>
      </c>
      <c r="E2002" s="3">
        <v>1</v>
      </c>
      <c r="F2002" s="11">
        <v>1</v>
      </c>
      <c r="G2002" s="3">
        <v>0</v>
      </c>
      <c r="H2002" s="3">
        <v>18</v>
      </c>
      <c r="I2002" s="3">
        <v>0</v>
      </c>
      <c r="J2002" s="3">
        <v>0</v>
      </c>
      <c r="K2002" s="3">
        <v>0</v>
      </c>
      <c r="L2002" s="3">
        <v>18</v>
      </c>
      <c r="M2002" s="3" t="s">
        <v>5703</v>
      </c>
      <c r="N2002" s="3"/>
      <c r="O2002" s="3"/>
      <c r="P2002" s="3"/>
      <c r="Q2002" s="24"/>
      <c r="S2002" s="87">
        <v>1</v>
      </c>
    </row>
    <row r="2003" spans="2:21" hidden="1">
      <c r="B2003" s="9">
        <v>46245</v>
      </c>
      <c r="C2003" s="3" t="s">
        <v>2975</v>
      </c>
      <c r="D2003" s="3" t="s">
        <v>5694</v>
      </c>
      <c r="E2003" s="3">
        <v>5</v>
      </c>
      <c r="F2003" s="11">
        <v>5</v>
      </c>
      <c r="G2003" s="3">
        <v>0</v>
      </c>
      <c r="H2003" s="3">
        <v>0</v>
      </c>
      <c r="I2003" s="3">
        <v>0</v>
      </c>
      <c r="J2003" s="3">
        <v>0</v>
      </c>
      <c r="K2003" s="3">
        <v>0</v>
      </c>
      <c r="L2003" s="3">
        <v>0</v>
      </c>
      <c r="M2003" s="3"/>
      <c r="N2003" s="3"/>
      <c r="O2003" s="3"/>
      <c r="P2003" s="3"/>
      <c r="Q2003" s="24"/>
      <c r="U2003" s="93">
        <v>5</v>
      </c>
    </row>
    <row r="2004" spans="2:21" hidden="1">
      <c r="B2004" s="9">
        <v>46245</v>
      </c>
      <c r="C2004" s="3" t="s">
        <v>2975</v>
      </c>
      <c r="D2004" s="3" t="s">
        <v>5695</v>
      </c>
      <c r="E2004" s="3">
        <v>1</v>
      </c>
      <c r="F2004" s="11">
        <v>1</v>
      </c>
      <c r="G2004" s="3">
        <v>0</v>
      </c>
      <c r="H2004" s="3">
        <v>2</v>
      </c>
      <c r="I2004" s="3">
        <v>0</v>
      </c>
      <c r="J2004" s="3">
        <v>0</v>
      </c>
      <c r="K2004" s="3">
        <v>0</v>
      </c>
      <c r="L2004" s="3">
        <v>2</v>
      </c>
      <c r="M2004" s="3" t="s">
        <v>5703</v>
      </c>
      <c r="N2004" s="3"/>
      <c r="O2004" s="3"/>
      <c r="P2004" s="3"/>
      <c r="Q2004" s="24"/>
      <c r="S2004" s="87">
        <v>1</v>
      </c>
    </row>
    <row r="2005" spans="2:21" hidden="1">
      <c r="B2005" s="9">
        <v>46245</v>
      </c>
      <c r="C2005" s="3" t="s">
        <v>5702</v>
      </c>
      <c r="D2005" s="3" t="s">
        <v>5696</v>
      </c>
      <c r="E2005" s="3">
        <v>1</v>
      </c>
      <c r="F2005" s="11">
        <v>1</v>
      </c>
      <c r="G2005" s="3">
        <v>0</v>
      </c>
      <c r="H2005" s="3">
        <v>0</v>
      </c>
      <c r="I2005" s="3">
        <v>0</v>
      </c>
      <c r="J2005" s="3">
        <v>0</v>
      </c>
      <c r="K2005" s="3">
        <v>0</v>
      </c>
      <c r="L2005" s="3">
        <v>0</v>
      </c>
      <c r="M2005" s="3"/>
      <c r="N2005" s="3"/>
      <c r="O2005" s="3"/>
      <c r="P2005" s="3"/>
      <c r="Q2005" s="24"/>
      <c r="T2005" s="92">
        <v>1</v>
      </c>
    </row>
    <row r="2006" spans="2:21" hidden="1">
      <c r="B2006" s="9">
        <v>46245</v>
      </c>
      <c r="C2006" s="3" t="s">
        <v>5706</v>
      </c>
      <c r="D2006" s="3" t="s">
        <v>5334</v>
      </c>
      <c r="E2006" s="3">
        <v>1</v>
      </c>
      <c r="F2006" s="11">
        <v>1</v>
      </c>
      <c r="G2006" s="3">
        <v>0</v>
      </c>
      <c r="H2006" s="3">
        <v>0</v>
      </c>
      <c r="I2006" s="3">
        <v>0</v>
      </c>
      <c r="J2006" s="3">
        <v>0</v>
      </c>
      <c r="K2006" s="3">
        <v>0</v>
      </c>
      <c r="L2006" s="3">
        <v>0</v>
      </c>
      <c r="M2006" s="3"/>
      <c r="N2006" s="3"/>
      <c r="O2006" s="3"/>
      <c r="P2006" s="3"/>
      <c r="Q2006" s="24"/>
      <c r="T2006" s="92">
        <v>1</v>
      </c>
    </row>
    <row r="2007" spans="2:21" hidden="1">
      <c r="B2007" s="9">
        <v>46245</v>
      </c>
      <c r="C2007" s="3" t="s">
        <v>627</v>
      </c>
      <c r="D2007" s="3" t="s">
        <v>5697</v>
      </c>
      <c r="E2007" s="3">
        <v>1</v>
      </c>
      <c r="F2007" s="11">
        <v>1</v>
      </c>
      <c r="G2007" s="3">
        <v>0</v>
      </c>
      <c r="H2007" s="3">
        <v>0</v>
      </c>
      <c r="I2007" s="3">
        <v>0</v>
      </c>
      <c r="J2007" s="3">
        <v>0</v>
      </c>
      <c r="K2007" s="3">
        <v>0</v>
      </c>
      <c r="L2007" s="3">
        <v>0</v>
      </c>
      <c r="M2007" s="3"/>
      <c r="N2007" s="3"/>
      <c r="O2007" s="3"/>
      <c r="P2007" s="3"/>
      <c r="Q2007" s="24"/>
      <c r="T2007" s="92">
        <v>1</v>
      </c>
    </row>
    <row r="2008" spans="2:21" hidden="1">
      <c r="B2008" s="9">
        <v>46245</v>
      </c>
      <c r="C2008" s="3" t="s">
        <v>2975</v>
      </c>
      <c r="D2008" s="3" t="s">
        <v>5354</v>
      </c>
      <c r="E2008" s="3">
        <v>8</v>
      </c>
      <c r="F2008" s="11">
        <v>8</v>
      </c>
      <c r="G2008" s="3">
        <v>0</v>
      </c>
      <c r="H2008" s="3">
        <v>0</v>
      </c>
      <c r="I2008" s="3">
        <v>0</v>
      </c>
      <c r="J2008" s="3">
        <v>0</v>
      </c>
      <c r="K2008" s="3">
        <v>0</v>
      </c>
      <c r="L2008" s="3">
        <v>0</v>
      </c>
      <c r="M2008" s="3"/>
      <c r="N2008" s="3"/>
      <c r="O2008" s="3"/>
      <c r="P2008" s="3"/>
      <c r="Q2008" s="24"/>
      <c r="U2008" s="93">
        <v>8</v>
      </c>
    </row>
    <row r="2009" spans="2:21" hidden="1">
      <c r="B2009" s="9">
        <v>46245</v>
      </c>
      <c r="C2009" s="3" t="s">
        <v>2975</v>
      </c>
      <c r="D2009" s="3" t="s">
        <v>5698</v>
      </c>
      <c r="E2009" s="3">
        <v>1</v>
      </c>
      <c r="F2009" s="11">
        <v>1</v>
      </c>
      <c r="G2009" s="3">
        <v>0</v>
      </c>
      <c r="H2009" s="3">
        <v>1</v>
      </c>
      <c r="I2009" s="3">
        <v>0</v>
      </c>
      <c r="J2009" s="3">
        <v>0</v>
      </c>
      <c r="K2009" s="3">
        <v>0</v>
      </c>
      <c r="L2009" s="3">
        <v>1</v>
      </c>
      <c r="M2009" s="3" t="s">
        <v>5707</v>
      </c>
      <c r="N2009" s="3"/>
      <c r="O2009" s="3"/>
      <c r="P2009" s="3"/>
      <c r="Q2009" s="24"/>
      <c r="S2009" s="87">
        <v>1</v>
      </c>
    </row>
    <row r="2010" spans="2:21" hidden="1">
      <c r="B2010" s="9">
        <v>46245</v>
      </c>
      <c r="C2010" s="3" t="s">
        <v>2975</v>
      </c>
      <c r="D2010" s="3" t="s">
        <v>5699</v>
      </c>
      <c r="E2010" s="3">
        <v>13</v>
      </c>
      <c r="F2010" s="11">
        <v>13</v>
      </c>
      <c r="G2010" s="3">
        <v>0</v>
      </c>
      <c r="H2010" s="3">
        <v>0</v>
      </c>
      <c r="I2010" s="3">
        <v>0</v>
      </c>
      <c r="J2010" s="3">
        <v>0</v>
      </c>
      <c r="K2010" s="3">
        <v>0</v>
      </c>
      <c r="L2010" s="3">
        <v>0</v>
      </c>
      <c r="M2010" s="3"/>
      <c r="N2010" s="3"/>
      <c r="O2010" s="3"/>
      <c r="P2010" s="3"/>
      <c r="Q2010" s="24"/>
      <c r="U2010" s="93">
        <v>13</v>
      </c>
    </row>
    <row r="2011" spans="2:21" hidden="1">
      <c r="B2011" s="9">
        <v>46245</v>
      </c>
      <c r="C2011" s="3" t="s">
        <v>2975</v>
      </c>
      <c r="D2011" s="3" t="s">
        <v>5700</v>
      </c>
      <c r="E2011" s="3">
        <v>13</v>
      </c>
      <c r="F2011" s="11">
        <v>13</v>
      </c>
      <c r="G2011" s="3">
        <v>0</v>
      </c>
      <c r="H2011" s="3">
        <v>0</v>
      </c>
      <c r="I2011" s="3">
        <v>0</v>
      </c>
      <c r="J2011" s="3">
        <v>0</v>
      </c>
      <c r="K2011" s="3">
        <v>0</v>
      </c>
      <c r="L2011" s="3">
        <v>0</v>
      </c>
      <c r="M2011" s="3"/>
      <c r="N2011" s="3"/>
      <c r="O2011" s="3"/>
      <c r="P2011" s="3"/>
      <c r="Q2011" s="24"/>
      <c r="U2011" s="93">
        <v>13</v>
      </c>
    </row>
    <row r="2012" spans="2:21" hidden="1">
      <c r="B2012" s="9">
        <v>46246</v>
      </c>
      <c r="C2012" s="3" t="s">
        <v>2975</v>
      </c>
      <c r="D2012" s="3" t="s">
        <v>5708</v>
      </c>
      <c r="E2012" s="3">
        <v>11</v>
      </c>
      <c r="F2012" s="3">
        <v>0</v>
      </c>
      <c r="G2012" s="3">
        <v>0</v>
      </c>
      <c r="H2012" s="3">
        <v>0</v>
      </c>
      <c r="I2012" s="3">
        <v>0</v>
      </c>
      <c r="J2012" s="3">
        <v>0</v>
      </c>
      <c r="K2012" s="3">
        <v>0</v>
      </c>
      <c r="L2012" s="3">
        <v>0</v>
      </c>
      <c r="M2012" s="3"/>
      <c r="N2012" s="3"/>
      <c r="O2012" s="3"/>
      <c r="P2012" s="3"/>
      <c r="Q2012" s="24"/>
    </row>
    <row r="2013" spans="2:21" hidden="1">
      <c r="B2013" s="9">
        <v>46246</v>
      </c>
      <c r="C2013" s="3" t="s">
        <v>2960</v>
      </c>
      <c r="D2013" s="3" t="s">
        <v>5709</v>
      </c>
      <c r="E2013" s="3">
        <v>1</v>
      </c>
      <c r="F2013" s="11">
        <v>0</v>
      </c>
      <c r="G2013" s="3">
        <v>0</v>
      </c>
      <c r="H2013" s="3">
        <v>2</v>
      </c>
      <c r="I2013" s="3">
        <v>0</v>
      </c>
      <c r="J2013" s="3">
        <v>0</v>
      </c>
      <c r="K2013" s="3">
        <v>0</v>
      </c>
      <c r="L2013" s="3">
        <v>2</v>
      </c>
      <c r="M2013" s="3" t="s">
        <v>5734</v>
      </c>
      <c r="N2013" s="3"/>
      <c r="O2013" s="3"/>
      <c r="P2013" s="3"/>
      <c r="Q2013" s="24"/>
    </row>
    <row r="2014" spans="2:21" hidden="1">
      <c r="B2014" s="9">
        <v>46246</v>
      </c>
      <c r="C2014" s="3" t="s">
        <v>2975</v>
      </c>
      <c r="D2014" s="3" t="s">
        <v>5710</v>
      </c>
      <c r="E2014" s="3">
        <v>7</v>
      </c>
      <c r="F2014" s="3">
        <v>0</v>
      </c>
      <c r="G2014" s="3">
        <v>0</v>
      </c>
      <c r="H2014" s="3">
        <v>0</v>
      </c>
      <c r="I2014" s="3">
        <v>0</v>
      </c>
      <c r="J2014" s="3">
        <v>0</v>
      </c>
      <c r="K2014" s="3">
        <v>0</v>
      </c>
      <c r="L2014" s="3">
        <v>0</v>
      </c>
      <c r="M2014" s="3"/>
      <c r="N2014" s="3"/>
      <c r="O2014" s="3"/>
      <c r="P2014" s="3"/>
      <c r="Q2014" s="24"/>
    </row>
    <row r="2015" spans="2:21" hidden="1">
      <c r="B2015" s="9">
        <v>46246</v>
      </c>
      <c r="C2015" s="3" t="s">
        <v>627</v>
      </c>
      <c r="D2015" s="3" t="s">
        <v>5711</v>
      </c>
      <c r="E2015" s="3">
        <v>10</v>
      </c>
      <c r="F2015" s="3">
        <v>0</v>
      </c>
      <c r="G2015" s="3">
        <v>0</v>
      </c>
      <c r="H2015" s="3">
        <v>0</v>
      </c>
      <c r="I2015" s="3">
        <v>0</v>
      </c>
      <c r="J2015" s="3">
        <v>0</v>
      </c>
      <c r="K2015" s="3">
        <v>0</v>
      </c>
      <c r="L2015" s="3">
        <v>0</v>
      </c>
      <c r="M2015" s="3"/>
      <c r="N2015" s="3"/>
      <c r="O2015" s="3"/>
      <c r="P2015" s="3"/>
      <c r="Q2015" s="24"/>
    </row>
    <row r="2016" spans="2:21" hidden="1">
      <c r="B2016" s="9">
        <v>46246</v>
      </c>
      <c r="C2016" s="3" t="s">
        <v>2975</v>
      </c>
      <c r="D2016" s="3" t="s">
        <v>5473</v>
      </c>
      <c r="E2016" s="3">
        <v>2</v>
      </c>
      <c r="F2016" s="3">
        <v>0</v>
      </c>
      <c r="G2016" s="3">
        <v>0</v>
      </c>
      <c r="H2016" s="3">
        <v>0</v>
      </c>
      <c r="I2016" s="3">
        <v>0</v>
      </c>
      <c r="J2016" s="3">
        <v>0</v>
      </c>
      <c r="K2016" s="3">
        <v>0</v>
      </c>
      <c r="L2016" s="3">
        <v>0</v>
      </c>
      <c r="M2016" s="3"/>
      <c r="N2016" s="3"/>
      <c r="O2016" s="3"/>
      <c r="P2016" s="3"/>
      <c r="Q2016" s="24"/>
    </row>
    <row r="2017" spans="2:17" hidden="1">
      <c r="B2017" s="9">
        <v>46246</v>
      </c>
      <c r="C2017" s="3" t="s">
        <v>2381</v>
      </c>
      <c r="D2017" s="3" t="s">
        <v>5487</v>
      </c>
      <c r="E2017" s="3">
        <v>1</v>
      </c>
      <c r="F2017" s="3">
        <v>0</v>
      </c>
      <c r="G2017" s="3">
        <v>0</v>
      </c>
      <c r="H2017" s="3">
        <v>0</v>
      </c>
      <c r="I2017" s="3">
        <v>0</v>
      </c>
      <c r="J2017" s="3">
        <v>0</v>
      </c>
      <c r="K2017" s="3">
        <v>0</v>
      </c>
      <c r="L2017" s="3">
        <v>0</v>
      </c>
      <c r="M2017" s="3"/>
      <c r="N2017" s="3"/>
      <c r="O2017" s="3"/>
      <c r="P2017" s="3"/>
      <c r="Q2017" s="24"/>
    </row>
    <row r="2018" spans="2:17" hidden="1">
      <c r="B2018" s="9">
        <v>46246</v>
      </c>
      <c r="C2018" s="3" t="s">
        <v>2381</v>
      </c>
      <c r="D2018" s="3" t="s">
        <v>5712</v>
      </c>
      <c r="E2018" s="3">
        <v>1</v>
      </c>
      <c r="F2018" s="3">
        <v>0</v>
      </c>
      <c r="G2018" s="3">
        <v>0</v>
      </c>
      <c r="H2018" s="3">
        <v>0</v>
      </c>
      <c r="I2018" s="3">
        <v>0</v>
      </c>
      <c r="J2018" s="3">
        <v>0</v>
      </c>
      <c r="K2018" s="3">
        <v>0</v>
      </c>
      <c r="L2018" s="3">
        <v>0</v>
      </c>
      <c r="M2018" s="3"/>
      <c r="N2018" s="3"/>
      <c r="O2018" s="3"/>
      <c r="P2018" s="3"/>
      <c r="Q2018" s="24"/>
    </row>
    <row r="2019" spans="2:17" hidden="1">
      <c r="B2019" s="9">
        <v>46246</v>
      </c>
      <c r="C2019" s="3" t="s">
        <v>627</v>
      </c>
      <c r="D2019" s="3" t="s">
        <v>5713</v>
      </c>
      <c r="E2019" s="3">
        <v>5</v>
      </c>
      <c r="F2019" s="3">
        <v>0</v>
      </c>
      <c r="G2019" s="3">
        <v>0</v>
      </c>
      <c r="H2019" s="3">
        <v>0</v>
      </c>
      <c r="I2019" s="3">
        <v>0</v>
      </c>
      <c r="J2019" s="3">
        <v>0</v>
      </c>
      <c r="K2019" s="3">
        <v>0</v>
      </c>
      <c r="L2019" s="3">
        <v>0</v>
      </c>
      <c r="M2019" s="3"/>
      <c r="N2019" s="3"/>
      <c r="O2019" s="3"/>
      <c r="P2019" s="3"/>
      <c r="Q2019" s="24"/>
    </row>
    <row r="2020" spans="2:17" hidden="1">
      <c r="B2020" s="9">
        <v>46246</v>
      </c>
      <c r="C2020" s="3" t="s">
        <v>2975</v>
      </c>
      <c r="D2020" s="3" t="s">
        <v>5714</v>
      </c>
      <c r="E2020" s="3">
        <v>1</v>
      </c>
      <c r="F2020" s="3">
        <v>0</v>
      </c>
      <c r="G2020" s="3">
        <v>0</v>
      </c>
      <c r="H2020" s="3">
        <v>0</v>
      </c>
      <c r="I2020" s="3">
        <v>0</v>
      </c>
      <c r="J2020" s="3">
        <v>0</v>
      </c>
      <c r="K2020" s="3">
        <v>0</v>
      </c>
      <c r="L2020" s="3">
        <v>0</v>
      </c>
      <c r="M2020" s="3"/>
      <c r="N2020" s="3"/>
      <c r="O2020" s="3"/>
      <c r="P2020" s="3"/>
      <c r="Q2020" s="24"/>
    </row>
    <row r="2021" spans="2:17" hidden="1">
      <c r="B2021" s="9">
        <v>46246</v>
      </c>
      <c r="C2021" s="3" t="s">
        <v>2960</v>
      </c>
      <c r="D2021" s="3" t="s">
        <v>5612</v>
      </c>
      <c r="E2021" s="3">
        <v>1</v>
      </c>
      <c r="F2021" s="3">
        <v>0</v>
      </c>
      <c r="G2021" s="3">
        <v>0</v>
      </c>
      <c r="H2021" s="3">
        <v>0</v>
      </c>
      <c r="I2021" s="3">
        <v>0</v>
      </c>
      <c r="J2021" s="3">
        <v>0</v>
      </c>
      <c r="K2021" s="3">
        <v>0</v>
      </c>
      <c r="L2021" s="3">
        <v>0</v>
      </c>
      <c r="M2021" s="3"/>
      <c r="N2021" s="3"/>
      <c r="O2021" s="3"/>
      <c r="P2021" s="3"/>
      <c r="Q2021" s="24"/>
    </row>
    <row r="2022" spans="2:17" hidden="1">
      <c r="B2022" s="9">
        <v>46246</v>
      </c>
      <c r="C2022" s="3" t="s">
        <v>627</v>
      </c>
      <c r="D2022" s="3" t="s">
        <v>5715</v>
      </c>
      <c r="E2022" s="3">
        <v>3</v>
      </c>
      <c r="F2022" s="3">
        <v>0</v>
      </c>
      <c r="G2022" s="3">
        <v>0</v>
      </c>
      <c r="H2022" s="3">
        <v>0</v>
      </c>
      <c r="I2022" s="3">
        <v>0</v>
      </c>
      <c r="J2022" s="3">
        <v>0</v>
      </c>
      <c r="K2022" s="3">
        <v>0</v>
      </c>
      <c r="L2022" s="3">
        <v>0</v>
      </c>
      <c r="M2022" s="3"/>
      <c r="N2022" s="3"/>
      <c r="O2022" s="3"/>
      <c r="P2022" s="3"/>
      <c r="Q2022" s="24"/>
    </row>
    <row r="2023" spans="2:17" hidden="1">
      <c r="B2023" s="9">
        <v>46246</v>
      </c>
      <c r="C2023" s="3" t="s">
        <v>2975</v>
      </c>
      <c r="D2023" s="3" t="s">
        <v>5716</v>
      </c>
      <c r="E2023" s="3">
        <v>11</v>
      </c>
      <c r="F2023" s="3">
        <v>0</v>
      </c>
      <c r="G2023" s="3">
        <v>0</v>
      </c>
      <c r="H2023" s="3">
        <v>0</v>
      </c>
      <c r="I2023" s="3">
        <v>0</v>
      </c>
      <c r="J2023" s="3">
        <v>0</v>
      </c>
      <c r="K2023" s="3">
        <v>0</v>
      </c>
      <c r="L2023" s="3">
        <v>0</v>
      </c>
      <c r="M2023" s="3"/>
      <c r="N2023" s="3"/>
      <c r="O2023" s="3"/>
      <c r="P2023" s="3"/>
      <c r="Q2023" s="24"/>
    </row>
    <row r="2024" spans="2:17" hidden="1">
      <c r="B2024" s="9">
        <v>46246</v>
      </c>
      <c r="C2024" s="3" t="s">
        <v>2975</v>
      </c>
      <c r="D2024" s="3" t="s">
        <v>5717</v>
      </c>
      <c r="E2024" s="3">
        <v>13</v>
      </c>
      <c r="F2024" s="3">
        <v>0</v>
      </c>
      <c r="G2024" s="3">
        <v>0</v>
      </c>
      <c r="H2024" s="3">
        <v>0</v>
      </c>
      <c r="I2024" s="3">
        <v>0</v>
      </c>
      <c r="J2024" s="3">
        <v>0</v>
      </c>
      <c r="K2024" s="3">
        <v>0</v>
      </c>
      <c r="L2024" s="3">
        <v>0</v>
      </c>
      <c r="M2024" s="3"/>
      <c r="N2024" s="3"/>
      <c r="O2024" s="3"/>
      <c r="P2024" s="3"/>
      <c r="Q2024" s="24"/>
    </row>
    <row r="2025" spans="2:17" hidden="1">
      <c r="B2025" s="9">
        <v>46246</v>
      </c>
      <c r="C2025" s="3" t="s">
        <v>2960</v>
      </c>
      <c r="D2025" s="3" t="s">
        <v>5673</v>
      </c>
      <c r="E2025" s="3">
        <v>1</v>
      </c>
      <c r="F2025" s="3">
        <v>0</v>
      </c>
      <c r="G2025" s="3">
        <v>0</v>
      </c>
      <c r="H2025" s="3">
        <v>0</v>
      </c>
      <c r="I2025" s="3">
        <v>0</v>
      </c>
      <c r="J2025" s="3">
        <v>0</v>
      </c>
      <c r="K2025" s="3">
        <v>0</v>
      </c>
      <c r="L2025" s="3">
        <v>0</v>
      </c>
      <c r="M2025" s="3"/>
      <c r="N2025" s="3"/>
      <c r="O2025" s="3"/>
      <c r="P2025" s="3"/>
      <c r="Q2025" s="24"/>
    </row>
    <row r="2026" spans="2:17" hidden="1">
      <c r="B2026" s="9">
        <v>46246</v>
      </c>
      <c r="C2026" s="3" t="s">
        <v>627</v>
      </c>
      <c r="D2026" s="3" t="s">
        <v>5718</v>
      </c>
      <c r="E2026" s="3">
        <v>11</v>
      </c>
      <c r="F2026" s="3">
        <v>0</v>
      </c>
      <c r="G2026" s="3">
        <v>0</v>
      </c>
      <c r="H2026" s="3">
        <v>0</v>
      </c>
      <c r="I2026" s="3">
        <v>0</v>
      </c>
      <c r="J2026" s="3">
        <v>0</v>
      </c>
      <c r="K2026" s="3">
        <v>0</v>
      </c>
      <c r="L2026" s="3">
        <v>0</v>
      </c>
      <c r="M2026" s="3"/>
      <c r="N2026" s="3"/>
      <c r="O2026" s="3"/>
      <c r="P2026" s="3"/>
      <c r="Q2026" s="24"/>
    </row>
    <row r="2027" spans="2:17" hidden="1">
      <c r="B2027" s="9">
        <v>46246</v>
      </c>
      <c r="C2027" s="3" t="s">
        <v>627</v>
      </c>
      <c r="D2027" s="3" t="s">
        <v>5719</v>
      </c>
      <c r="E2027" s="3">
        <v>12</v>
      </c>
      <c r="F2027" s="11">
        <v>0</v>
      </c>
      <c r="G2027" s="3">
        <v>0</v>
      </c>
      <c r="H2027" s="3">
        <v>1</v>
      </c>
      <c r="I2027" s="3">
        <v>0</v>
      </c>
      <c r="J2027" s="3">
        <v>0</v>
      </c>
      <c r="K2027" s="3">
        <v>0</v>
      </c>
      <c r="L2027" s="3">
        <v>1</v>
      </c>
      <c r="M2027" s="3" t="s">
        <v>5734</v>
      </c>
      <c r="N2027" s="3"/>
      <c r="O2027" s="3"/>
      <c r="P2027" s="3"/>
      <c r="Q2027" s="24"/>
    </row>
    <row r="2028" spans="2:17" hidden="1">
      <c r="B2028" s="9">
        <v>46246</v>
      </c>
      <c r="C2028" s="3" t="s">
        <v>2381</v>
      </c>
      <c r="D2028" s="3" t="s">
        <v>5058</v>
      </c>
      <c r="E2028" s="3">
        <v>2</v>
      </c>
      <c r="F2028" s="3">
        <v>0</v>
      </c>
      <c r="G2028" s="3">
        <v>0</v>
      </c>
      <c r="H2028" s="3">
        <v>0</v>
      </c>
      <c r="I2028" s="3">
        <v>0</v>
      </c>
      <c r="J2028" s="3">
        <v>0</v>
      </c>
      <c r="K2028" s="3">
        <v>0</v>
      </c>
      <c r="L2028" s="3">
        <v>0</v>
      </c>
      <c r="M2028" s="3"/>
      <c r="N2028" s="3"/>
      <c r="O2028" s="3"/>
      <c r="P2028" s="3"/>
      <c r="Q2028" s="24"/>
    </row>
    <row r="2029" spans="2:17" hidden="1">
      <c r="B2029" s="9">
        <v>46246</v>
      </c>
      <c r="C2029" s="3" t="s">
        <v>2381</v>
      </c>
      <c r="D2029" s="3" t="s">
        <v>5399</v>
      </c>
      <c r="E2029" s="3">
        <v>12</v>
      </c>
      <c r="F2029" s="3">
        <v>0</v>
      </c>
      <c r="G2029" s="3">
        <v>0</v>
      </c>
      <c r="H2029" s="3">
        <v>0</v>
      </c>
      <c r="I2029" s="3">
        <v>0</v>
      </c>
      <c r="J2029" s="3">
        <v>0</v>
      </c>
      <c r="K2029" s="3">
        <v>0</v>
      </c>
      <c r="L2029" s="3">
        <v>0</v>
      </c>
      <c r="M2029" s="3"/>
      <c r="N2029" s="3"/>
      <c r="O2029" s="3"/>
      <c r="P2029" s="3"/>
      <c r="Q2029" s="24"/>
    </row>
    <row r="2030" spans="2:17" hidden="1">
      <c r="B2030" s="9">
        <v>46246</v>
      </c>
      <c r="C2030" s="3" t="s">
        <v>2960</v>
      </c>
      <c r="D2030" s="3" t="s">
        <v>5674</v>
      </c>
      <c r="E2030" s="3">
        <v>1</v>
      </c>
      <c r="F2030" s="11">
        <v>0</v>
      </c>
      <c r="G2030" s="3">
        <v>0</v>
      </c>
      <c r="H2030" s="3">
        <v>2</v>
      </c>
      <c r="I2030" s="3">
        <v>0</v>
      </c>
      <c r="J2030" s="3">
        <v>0</v>
      </c>
      <c r="K2030" s="3">
        <v>0</v>
      </c>
      <c r="L2030" s="3">
        <v>2</v>
      </c>
      <c r="M2030" s="3" t="s">
        <v>5735</v>
      </c>
      <c r="N2030" s="3"/>
      <c r="O2030" s="3"/>
      <c r="P2030" s="3"/>
      <c r="Q2030" s="24"/>
    </row>
    <row r="2031" spans="2:17" hidden="1">
      <c r="B2031" s="9">
        <v>46246</v>
      </c>
      <c r="C2031" s="3" t="s">
        <v>2496</v>
      </c>
      <c r="D2031" s="3" t="s">
        <v>5572</v>
      </c>
      <c r="E2031" s="3">
        <v>2</v>
      </c>
      <c r="F2031" s="3">
        <v>0</v>
      </c>
      <c r="G2031" s="3">
        <v>0</v>
      </c>
      <c r="H2031" s="3">
        <v>0</v>
      </c>
      <c r="I2031" s="3">
        <v>0</v>
      </c>
      <c r="J2031" s="3">
        <v>0</v>
      </c>
      <c r="K2031" s="3">
        <v>0</v>
      </c>
      <c r="L2031" s="3">
        <v>0</v>
      </c>
      <c r="M2031" s="3"/>
      <c r="N2031" s="3"/>
      <c r="O2031" s="3"/>
      <c r="P2031" s="3"/>
      <c r="Q2031" s="24"/>
    </row>
    <row r="2032" spans="2:17" hidden="1">
      <c r="B2032" s="9">
        <v>46246</v>
      </c>
      <c r="C2032" s="3" t="s">
        <v>2496</v>
      </c>
      <c r="D2032" s="3" t="s">
        <v>5133</v>
      </c>
      <c r="E2032" s="3">
        <v>7</v>
      </c>
      <c r="F2032" s="3">
        <v>0</v>
      </c>
      <c r="G2032" s="3">
        <v>0</v>
      </c>
      <c r="H2032" s="3">
        <v>0</v>
      </c>
      <c r="I2032" s="3">
        <v>0</v>
      </c>
      <c r="J2032" s="3">
        <v>0</v>
      </c>
      <c r="K2032" s="3">
        <v>0</v>
      </c>
      <c r="L2032" s="3">
        <v>0</v>
      </c>
      <c r="M2032" s="3"/>
      <c r="N2032" s="3"/>
      <c r="O2032" s="3"/>
      <c r="P2032" s="3"/>
      <c r="Q2032" s="24"/>
    </row>
    <row r="2033" spans="2:17" hidden="1">
      <c r="B2033" s="9">
        <v>46246</v>
      </c>
      <c r="C2033" s="3" t="s">
        <v>2960</v>
      </c>
      <c r="D2033" s="3" t="s">
        <v>5672</v>
      </c>
      <c r="E2033" s="3">
        <v>1</v>
      </c>
      <c r="F2033" s="11">
        <v>0</v>
      </c>
      <c r="G2033" s="3">
        <v>0</v>
      </c>
      <c r="H2033" s="3">
        <v>3</v>
      </c>
      <c r="I2033" s="3">
        <v>0</v>
      </c>
      <c r="J2033" s="3">
        <v>0</v>
      </c>
      <c r="K2033" s="3">
        <v>0</v>
      </c>
      <c r="L2033" s="3">
        <v>3</v>
      </c>
      <c r="M2033" s="3" t="s">
        <v>5735</v>
      </c>
      <c r="N2033" s="3"/>
      <c r="O2033" s="3" t="s">
        <v>5734</v>
      </c>
      <c r="P2033" s="3" t="s">
        <v>5735</v>
      </c>
      <c r="Q2033" s="24"/>
    </row>
    <row r="2034" spans="2:17" hidden="1">
      <c r="B2034" s="9">
        <v>46246</v>
      </c>
      <c r="C2034" s="3" t="s">
        <v>2960</v>
      </c>
      <c r="D2034" s="3" t="s">
        <v>5720</v>
      </c>
      <c r="E2034" s="3">
        <v>1</v>
      </c>
      <c r="F2034" s="11">
        <v>0</v>
      </c>
      <c r="G2034" s="3">
        <v>0</v>
      </c>
      <c r="H2034" s="3">
        <v>4</v>
      </c>
      <c r="I2034" s="3">
        <v>0</v>
      </c>
      <c r="J2034" s="3">
        <v>0</v>
      </c>
      <c r="K2034" s="3">
        <v>0</v>
      </c>
      <c r="L2034" s="3">
        <v>4</v>
      </c>
      <c r="M2034" s="3" t="s">
        <v>5735</v>
      </c>
      <c r="N2034" s="3"/>
      <c r="O2034" s="3" t="s">
        <v>5734</v>
      </c>
      <c r="P2034" s="3" t="s">
        <v>5735</v>
      </c>
      <c r="Q2034" s="24"/>
    </row>
    <row r="2035" spans="2:17" hidden="1">
      <c r="B2035" s="9">
        <v>46246</v>
      </c>
      <c r="C2035" s="3" t="s">
        <v>2381</v>
      </c>
      <c r="D2035" s="3" t="s">
        <v>5721</v>
      </c>
      <c r="E2035" s="3">
        <v>1</v>
      </c>
      <c r="F2035" s="3">
        <v>0</v>
      </c>
      <c r="G2035" s="3">
        <v>0</v>
      </c>
      <c r="H2035" s="3">
        <v>0</v>
      </c>
      <c r="I2035" s="3">
        <v>0</v>
      </c>
      <c r="J2035" s="3">
        <v>0</v>
      </c>
      <c r="K2035" s="3">
        <v>0</v>
      </c>
      <c r="L2035" s="3">
        <v>0</v>
      </c>
      <c r="N2035" s="3"/>
      <c r="O2035" s="3"/>
      <c r="P2035" s="3"/>
      <c r="Q2035" s="24"/>
    </row>
    <row r="2036" spans="2:17" hidden="1">
      <c r="B2036" s="9">
        <v>46246</v>
      </c>
      <c r="C2036" s="3" t="s">
        <v>2496</v>
      </c>
      <c r="D2036" s="3" t="s">
        <v>5444</v>
      </c>
      <c r="E2036" s="3">
        <v>1</v>
      </c>
      <c r="F2036" s="3">
        <v>0</v>
      </c>
      <c r="G2036" s="3">
        <v>0</v>
      </c>
      <c r="H2036" s="3">
        <v>0</v>
      </c>
      <c r="I2036" s="3">
        <v>0</v>
      </c>
      <c r="J2036" s="3">
        <v>0</v>
      </c>
      <c r="K2036" s="3">
        <v>0</v>
      </c>
      <c r="L2036" s="3">
        <v>0</v>
      </c>
      <c r="N2036" s="3"/>
      <c r="O2036" s="3"/>
      <c r="P2036" s="3"/>
      <c r="Q2036" s="24"/>
    </row>
    <row r="2037" spans="2:17" hidden="1">
      <c r="B2037" s="9">
        <v>46246</v>
      </c>
      <c r="C2037" s="3" t="s">
        <v>2496</v>
      </c>
      <c r="D2037" s="3" t="s">
        <v>5211</v>
      </c>
      <c r="E2037" s="3">
        <v>11</v>
      </c>
      <c r="F2037" s="11">
        <v>0</v>
      </c>
      <c r="G2037" s="3">
        <v>0</v>
      </c>
      <c r="H2037" s="3">
        <v>1</v>
      </c>
      <c r="I2037" s="3">
        <v>0</v>
      </c>
      <c r="J2037" s="3">
        <v>0</v>
      </c>
      <c r="K2037" s="3">
        <v>0</v>
      </c>
      <c r="L2037" s="3">
        <v>1</v>
      </c>
      <c r="M2037" s="3" t="s">
        <v>5736</v>
      </c>
      <c r="N2037" s="3"/>
      <c r="O2037" s="3"/>
      <c r="P2037" s="3"/>
      <c r="Q2037" s="24"/>
    </row>
    <row r="2038" spans="2:17" hidden="1">
      <c r="B2038" s="9">
        <v>46246</v>
      </c>
      <c r="C2038" s="3" t="s">
        <v>2960</v>
      </c>
      <c r="D2038" s="3" t="s">
        <v>5722</v>
      </c>
      <c r="E2038" s="3">
        <v>1</v>
      </c>
      <c r="F2038" s="3">
        <v>0</v>
      </c>
      <c r="G2038" s="3">
        <v>0</v>
      </c>
      <c r="H2038" s="3">
        <v>0</v>
      </c>
      <c r="I2038" s="3">
        <v>0</v>
      </c>
      <c r="J2038" s="3">
        <v>0</v>
      </c>
      <c r="K2038" s="3">
        <v>0</v>
      </c>
      <c r="L2038" s="3">
        <v>0</v>
      </c>
      <c r="M2038" s="3"/>
      <c r="N2038" s="3"/>
      <c r="O2038" s="3"/>
      <c r="P2038" s="3"/>
      <c r="Q2038" s="24"/>
    </row>
    <row r="2039" spans="2:17" hidden="1">
      <c r="B2039" s="9">
        <v>46246</v>
      </c>
      <c r="C2039" s="3" t="s">
        <v>2975</v>
      </c>
      <c r="D2039" s="3" t="s">
        <v>5616</v>
      </c>
      <c r="E2039" s="3">
        <v>2</v>
      </c>
      <c r="F2039" s="3">
        <v>0</v>
      </c>
      <c r="G2039" s="3">
        <v>0</v>
      </c>
      <c r="H2039" s="3">
        <v>0</v>
      </c>
      <c r="I2039" s="3">
        <v>0</v>
      </c>
      <c r="J2039" s="3">
        <v>0</v>
      </c>
      <c r="K2039" s="3">
        <v>0</v>
      </c>
      <c r="L2039" s="3">
        <v>0</v>
      </c>
      <c r="M2039" s="3"/>
      <c r="N2039" s="3"/>
      <c r="O2039" s="3"/>
      <c r="P2039" s="3"/>
      <c r="Q2039" s="24"/>
    </row>
    <row r="2040" spans="2:17" hidden="1">
      <c r="B2040" s="9">
        <v>46246</v>
      </c>
      <c r="C2040" s="3" t="s">
        <v>2975</v>
      </c>
      <c r="D2040" s="3" t="s">
        <v>5723</v>
      </c>
      <c r="E2040" s="3">
        <v>5</v>
      </c>
      <c r="F2040" s="3">
        <v>0</v>
      </c>
      <c r="G2040" s="3">
        <v>0</v>
      </c>
      <c r="H2040" s="3">
        <v>0</v>
      </c>
      <c r="I2040" s="3">
        <v>0</v>
      </c>
      <c r="J2040" s="3">
        <v>0</v>
      </c>
      <c r="K2040" s="3">
        <v>0</v>
      </c>
      <c r="L2040" s="3">
        <v>0</v>
      </c>
      <c r="M2040" s="3"/>
      <c r="N2040" s="3"/>
      <c r="O2040" s="3"/>
      <c r="P2040" s="3"/>
      <c r="Q2040" s="24"/>
    </row>
    <row r="2041" spans="2:17" hidden="1">
      <c r="B2041" s="9">
        <v>46246</v>
      </c>
      <c r="C2041" s="3" t="s">
        <v>2975</v>
      </c>
      <c r="D2041" s="3" t="s">
        <v>5724</v>
      </c>
      <c r="E2041" s="3">
        <v>12</v>
      </c>
      <c r="F2041" s="3">
        <v>0</v>
      </c>
      <c r="G2041" s="3">
        <v>0</v>
      </c>
      <c r="H2041" s="3">
        <v>0</v>
      </c>
      <c r="I2041" s="3">
        <v>0</v>
      </c>
      <c r="J2041" s="3">
        <v>0</v>
      </c>
      <c r="K2041" s="3">
        <v>0</v>
      </c>
      <c r="L2041" s="3">
        <v>0</v>
      </c>
      <c r="M2041" s="3"/>
      <c r="N2041" s="3"/>
      <c r="O2041" s="3"/>
      <c r="P2041" s="3"/>
      <c r="Q2041" s="24"/>
    </row>
    <row r="2042" spans="2:17" hidden="1">
      <c r="B2042" s="9">
        <v>46246</v>
      </c>
      <c r="C2042" s="3" t="s">
        <v>2975</v>
      </c>
      <c r="D2042" s="3" t="s">
        <v>5725</v>
      </c>
      <c r="E2042" s="3">
        <v>1</v>
      </c>
      <c r="F2042" s="3">
        <v>0</v>
      </c>
      <c r="G2042" s="3">
        <v>0</v>
      </c>
      <c r="H2042" s="3">
        <v>0</v>
      </c>
      <c r="I2042" s="3">
        <v>0</v>
      </c>
      <c r="J2042" s="3">
        <v>0</v>
      </c>
      <c r="K2042" s="3">
        <v>0</v>
      </c>
      <c r="L2042" s="3">
        <v>0</v>
      </c>
      <c r="M2042" s="3"/>
      <c r="N2042" s="3"/>
      <c r="O2042" s="3"/>
      <c r="P2042" s="3"/>
      <c r="Q2042" s="24"/>
    </row>
    <row r="2043" spans="2:17" hidden="1">
      <c r="B2043" s="9">
        <v>46246</v>
      </c>
      <c r="C2043" s="3" t="s">
        <v>2975</v>
      </c>
      <c r="D2043" s="3" t="s">
        <v>5726</v>
      </c>
      <c r="E2043" s="3">
        <v>13</v>
      </c>
      <c r="F2043" s="3">
        <v>0</v>
      </c>
      <c r="G2043" s="3">
        <v>0</v>
      </c>
      <c r="H2043" s="3">
        <v>0</v>
      </c>
      <c r="I2043" s="3">
        <v>0</v>
      </c>
      <c r="J2043" s="3">
        <v>0</v>
      </c>
      <c r="K2043" s="3">
        <v>0</v>
      </c>
      <c r="L2043" s="3">
        <v>0</v>
      </c>
      <c r="M2043" s="3"/>
      <c r="N2043" s="3"/>
      <c r="O2043" s="3"/>
      <c r="P2043" s="3"/>
      <c r="Q2043" s="24"/>
    </row>
    <row r="2044" spans="2:17" hidden="1">
      <c r="B2044" s="9">
        <v>46246</v>
      </c>
      <c r="C2044" s="3" t="s">
        <v>2975</v>
      </c>
      <c r="D2044" s="3" t="s">
        <v>5727</v>
      </c>
      <c r="E2044" s="3">
        <v>10</v>
      </c>
      <c r="F2044" s="3">
        <v>0</v>
      </c>
      <c r="G2044" s="3">
        <v>0</v>
      </c>
      <c r="H2044" s="3">
        <v>0</v>
      </c>
      <c r="I2044" s="3">
        <v>0</v>
      </c>
      <c r="J2044" s="3">
        <v>0</v>
      </c>
      <c r="K2044" s="3">
        <v>0</v>
      </c>
      <c r="L2044" s="3">
        <v>0</v>
      </c>
      <c r="M2044" s="3"/>
      <c r="N2044" s="3"/>
      <c r="O2044" s="3"/>
      <c r="P2044" s="3"/>
      <c r="Q2044" s="24"/>
    </row>
    <row r="2045" spans="2:17" hidden="1">
      <c r="B2045" s="9">
        <v>46246</v>
      </c>
      <c r="C2045" s="3" t="s">
        <v>2975</v>
      </c>
      <c r="D2045" s="3" t="s">
        <v>5728</v>
      </c>
      <c r="E2045" s="3">
        <v>13</v>
      </c>
      <c r="F2045" s="3">
        <v>0</v>
      </c>
      <c r="G2045" s="3">
        <v>0</v>
      </c>
      <c r="H2045" s="3">
        <v>0</v>
      </c>
      <c r="I2045" s="3">
        <v>0</v>
      </c>
      <c r="J2045" s="3">
        <v>0</v>
      </c>
      <c r="K2045" s="3">
        <v>0</v>
      </c>
      <c r="L2045" s="3">
        <v>0</v>
      </c>
      <c r="M2045" s="3"/>
      <c r="N2045" s="3"/>
      <c r="O2045" s="3"/>
      <c r="P2045" s="3"/>
      <c r="Q2045" s="24"/>
    </row>
    <row r="2046" spans="2:17" hidden="1">
      <c r="B2046" s="9">
        <v>46246</v>
      </c>
      <c r="C2046" s="3" t="s">
        <v>2381</v>
      </c>
      <c r="D2046" s="3" t="s">
        <v>4904</v>
      </c>
      <c r="E2046" s="3">
        <v>7</v>
      </c>
      <c r="F2046" s="11">
        <v>0</v>
      </c>
      <c r="G2046" s="11">
        <v>0</v>
      </c>
      <c r="H2046" s="11">
        <v>0</v>
      </c>
      <c r="I2046" s="11">
        <v>0</v>
      </c>
      <c r="J2046" s="11">
        <v>0</v>
      </c>
      <c r="K2046" s="11">
        <v>0</v>
      </c>
      <c r="L2046" s="11">
        <v>0</v>
      </c>
      <c r="M2046" s="3"/>
      <c r="N2046" s="3"/>
      <c r="O2046" s="3"/>
      <c r="P2046" s="3"/>
      <c r="Q2046" s="24"/>
    </row>
    <row r="2047" spans="2:17" hidden="1">
      <c r="B2047" s="9">
        <v>46246</v>
      </c>
      <c r="C2047" s="3" t="s">
        <v>2381</v>
      </c>
      <c r="D2047" s="3" t="s">
        <v>5486</v>
      </c>
      <c r="E2047" s="3">
        <v>1</v>
      </c>
      <c r="F2047" s="11">
        <v>0</v>
      </c>
      <c r="G2047" s="11">
        <v>0</v>
      </c>
      <c r="H2047" s="11">
        <v>0</v>
      </c>
      <c r="I2047" s="11">
        <v>0</v>
      </c>
      <c r="J2047" s="11">
        <v>0</v>
      </c>
      <c r="K2047" s="11">
        <v>0</v>
      </c>
      <c r="L2047" s="11">
        <v>0</v>
      </c>
      <c r="M2047" s="3"/>
      <c r="N2047" s="3"/>
      <c r="O2047" s="3"/>
      <c r="P2047" s="3"/>
      <c r="Q2047" s="24"/>
    </row>
    <row r="2048" spans="2:17" hidden="1">
      <c r="B2048" s="9">
        <v>46246</v>
      </c>
      <c r="C2048" s="3" t="s">
        <v>2496</v>
      </c>
      <c r="D2048" s="3" t="s">
        <v>5323</v>
      </c>
      <c r="E2048" s="3">
        <v>1</v>
      </c>
      <c r="F2048" s="11">
        <v>0</v>
      </c>
      <c r="G2048" s="11">
        <v>0</v>
      </c>
      <c r="H2048" s="11">
        <v>0</v>
      </c>
      <c r="I2048" s="11">
        <v>0</v>
      </c>
      <c r="J2048" s="11">
        <v>0</v>
      </c>
      <c r="K2048" s="11">
        <v>0</v>
      </c>
      <c r="L2048" s="11">
        <v>0</v>
      </c>
      <c r="M2048" s="3"/>
      <c r="N2048" s="3"/>
      <c r="O2048" s="3"/>
      <c r="P2048" s="3"/>
      <c r="Q2048" s="24"/>
    </row>
    <row r="2049" spans="2:21" hidden="1">
      <c r="B2049" s="9">
        <v>46246</v>
      </c>
      <c r="C2049" s="3" t="s">
        <v>2960</v>
      </c>
      <c r="D2049" s="3" t="s">
        <v>5696</v>
      </c>
      <c r="E2049" s="3">
        <v>1</v>
      </c>
      <c r="F2049" s="11">
        <v>0</v>
      </c>
      <c r="G2049" s="11">
        <v>0</v>
      </c>
      <c r="H2049" s="11">
        <v>0</v>
      </c>
      <c r="I2049" s="11">
        <v>0</v>
      </c>
      <c r="J2049" s="11">
        <v>0</v>
      </c>
      <c r="K2049" s="11">
        <v>0</v>
      </c>
      <c r="L2049" s="11">
        <v>0</v>
      </c>
      <c r="M2049" s="3"/>
      <c r="N2049" s="3"/>
      <c r="O2049" s="3"/>
      <c r="P2049" s="3"/>
      <c r="Q2049" s="24"/>
    </row>
    <row r="2050" spans="2:21" hidden="1">
      <c r="B2050" s="9">
        <v>46246</v>
      </c>
      <c r="C2050" s="3" t="s">
        <v>2960</v>
      </c>
      <c r="D2050" s="3" t="s">
        <v>5729</v>
      </c>
      <c r="E2050" s="3">
        <v>1</v>
      </c>
      <c r="F2050" s="11">
        <v>0</v>
      </c>
      <c r="G2050" s="3">
        <v>0</v>
      </c>
      <c r="H2050" s="3">
        <v>2</v>
      </c>
      <c r="I2050" s="3">
        <v>0</v>
      </c>
      <c r="J2050" s="3">
        <v>0</v>
      </c>
      <c r="K2050" s="3">
        <v>0</v>
      </c>
      <c r="L2050" s="3">
        <v>2</v>
      </c>
      <c r="M2050" s="3"/>
      <c r="N2050" s="3"/>
      <c r="O2050" s="3"/>
      <c r="P2050" s="3"/>
      <c r="Q2050" s="24"/>
    </row>
    <row r="2051" spans="2:21" hidden="1">
      <c r="B2051" s="9">
        <v>46246</v>
      </c>
      <c r="C2051" s="3" t="s">
        <v>2496</v>
      </c>
      <c r="D2051" s="3" t="s">
        <v>5002</v>
      </c>
      <c r="E2051" s="3">
        <v>8</v>
      </c>
      <c r="F2051" s="3">
        <v>0</v>
      </c>
      <c r="G2051" s="3">
        <v>0</v>
      </c>
      <c r="H2051" s="3">
        <v>0</v>
      </c>
      <c r="I2051" s="3">
        <v>0</v>
      </c>
      <c r="J2051" s="3">
        <v>0</v>
      </c>
      <c r="K2051" s="3">
        <v>0</v>
      </c>
      <c r="L2051" s="3">
        <v>0</v>
      </c>
      <c r="M2051" s="3"/>
      <c r="N2051" s="3"/>
      <c r="O2051" s="3"/>
      <c r="P2051" s="3"/>
      <c r="Q2051" s="24"/>
    </row>
    <row r="2052" spans="2:21" hidden="1">
      <c r="B2052" s="9">
        <v>46246</v>
      </c>
      <c r="C2052" s="3" t="s">
        <v>2960</v>
      </c>
      <c r="D2052" s="3" t="s">
        <v>5693</v>
      </c>
      <c r="E2052" s="3">
        <v>1</v>
      </c>
      <c r="F2052" s="3">
        <v>0</v>
      </c>
      <c r="G2052" s="3">
        <v>0</v>
      </c>
      <c r="H2052" s="3">
        <v>0</v>
      </c>
      <c r="I2052" s="3">
        <v>0</v>
      </c>
      <c r="J2052" s="3">
        <v>0</v>
      </c>
      <c r="K2052" s="3">
        <v>0</v>
      </c>
      <c r="L2052" s="3">
        <v>0</v>
      </c>
      <c r="M2052" s="3"/>
      <c r="N2052" s="3"/>
      <c r="O2052" s="3"/>
      <c r="P2052" s="3"/>
      <c r="Q2052" s="24"/>
    </row>
    <row r="2053" spans="2:21" hidden="1">
      <c r="B2053" s="9">
        <v>46246</v>
      </c>
      <c r="C2053" s="3" t="s">
        <v>2975</v>
      </c>
      <c r="D2053" s="3" t="s">
        <v>5730</v>
      </c>
      <c r="E2053" s="3">
        <v>3</v>
      </c>
      <c r="F2053" s="11">
        <v>3</v>
      </c>
      <c r="G2053" s="3">
        <v>0</v>
      </c>
      <c r="H2053" s="3">
        <v>0</v>
      </c>
      <c r="I2053" s="3">
        <v>0</v>
      </c>
      <c r="J2053" s="3">
        <v>0</v>
      </c>
      <c r="K2053" s="3">
        <v>0</v>
      </c>
      <c r="L2053" s="3">
        <v>0</v>
      </c>
      <c r="M2053" s="3"/>
      <c r="N2053" s="3"/>
      <c r="O2053" s="3"/>
      <c r="P2053" s="3"/>
      <c r="Q2053" s="24"/>
      <c r="U2053" s="93">
        <v>3</v>
      </c>
    </row>
    <row r="2054" spans="2:21" hidden="1">
      <c r="B2054" s="9">
        <v>46246</v>
      </c>
      <c r="C2054" s="3" t="s">
        <v>627</v>
      </c>
      <c r="D2054" s="3" t="s">
        <v>5731</v>
      </c>
      <c r="E2054" s="3">
        <v>1</v>
      </c>
      <c r="F2054" s="11">
        <v>1</v>
      </c>
      <c r="G2054" s="3">
        <v>0</v>
      </c>
      <c r="H2054" s="3">
        <v>3</v>
      </c>
      <c r="I2054" s="3">
        <v>0</v>
      </c>
      <c r="J2054" s="3">
        <v>0</v>
      </c>
      <c r="K2054" s="3">
        <v>0</v>
      </c>
      <c r="L2054" s="3">
        <v>3</v>
      </c>
      <c r="M2054" s="3" t="s">
        <v>5734</v>
      </c>
      <c r="N2054" s="3" t="s">
        <v>5734</v>
      </c>
      <c r="O2054" s="3"/>
      <c r="P2054" s="3"/>
      <c r="Q2054" s="24"/>
      <c r="S2054" s="87">
        <v>1</v>
      </c>
    </row>
    <row r="2055" spans="2:21" hidden="1">
      <c r="B2055" s="9">
        <v>46246</v>
      </c>
      <c r="C2055" s="3" t="s">
        <v>2975</v>
      </c>
      <c r="D2055" s="3" t="s">
        <v>5324</v>
      </c>
      <c r="E2055" s="3">
        <v>13</v>
      </c>
      <c r="F2055" s="11">
        <v>13</v>
      </c>
      <c r="G2055" s="3">
        <v>0</v>
      </c>
      <c r="H2055" s="3">
        <v>0</v>
      </c>
      <c r="I2055" s="3">
        <v>0</v>
      </c>
      <c r="J2055" s="3">
        <v>0</v>
      </c>
      <c r="K2055" s="3">
        <v>0</v>
      </c>
      <c r="L2055" s="3">
        <v>0</v>
      </c>
      <c r="M2055" s="3"/>
      <c r="N2055" s="3"/>
      <c r="O2055" s="3"/>
      <c r="P2055" s="3"/>
      <c r="Q2055" s="24"/>
      <c r="U2055" s="93">
        <v>13</v>
      </c>
    </row>
    <row r="2056" spans="2:21" hidden="1">
      <c r="B2056" s="9">
        <v>46246</v>
      </c>
      <c r="C2056" s="3" t="s">
        <v>2975</v>
      </c>
      <c r="D2056" s="3" t="s">
        <v>5732</v>
      </c>
      <c r="E2056" s="3">
        <v>13</v>
      </c>
      <c r="F2056" s="11">
        <v>13</v>
      </c>
      <c r="G2056" s="3">
        <v>0</v>
      </c>
      <c r="H2056" s="3">
        <v>0</v>
      </c>
      <c r="I2056" s="3">
        <v>0</v>
      </c>
      <c r="J2056" s="3">
        <v>0</v>
      </c>
      <c r="K2056" s="3">
        <v>0</v>
      </c>
      <c r="L2056" s="3">
        <v>0</v>
      </c>
      <c r="M2056" s="3"/>
      <c r="N2056" s="3"/>
      <c r="O2056" s="3"/>
      <c r="P2056" s="3"/>
      <c r="Q2056" s="24"/>
      <c r="U2056" s="93">
        <v>13</v>
      </c>
    </row>
    <row r="2057" spans="2:21" hidden="1">
      <c r="B2057" s="9">
        <v>46246</v>
      </c>
      <c r="C2057" s="3" t="s">
        <v>627</v>
      </c>
      <c r="D2057" s="3" t="s">
        <v>5733</v>
      </c>
      <c r="E2057" s="3">
        <v>13</v>
      </c>
      <c r="F2057" s="11">
        <v>13</v>
      </c>
      <c r="G2057" s="3">
        <v>0</v>
      </c>
      <c r="H2057" s="3">
        <v>0</v>
      </c>
      <c r="I2057" s="3">
        <v>0</v>
      </c>
      <c r="J2057" s="3">
        <v>0</v>
      </c>
      <c r="K2057" s="3">
        <v>0</v>
      </c>
      <c r="L2057" s="3">
        <v>0</v>
      </c>
      <c r="M2057" s="3"/>
      <c r="N2057" s="3"/>
      <c r="O2057" s="3"/>
      <c r="P2057" s="3"/>
      <c r="Q2057" s="24"/>
      <c r="U2057" s="93">
        <v>13</v>
      </c>
    </row>
    <row r="2058" spans="2:21" hidden="1">
      <c r="B2058" s="9">
        <v>46247</v>
      </c>
      <c r="C2058" s="3" t="s">
        <v>2960</v>
      </c>
      <c r="D2058" s="3" t="s">
        <v>5675</v>
      </c>
      <c r="E2058" s="3">
        <v>1</v>
      </c>
      <c r="F2058" s="3">
        <v>0</v>
      </c>
      <c r="G2058" s="3">
        <v>0</v>
      </c>
      <c r="H2058" s="3">
        <v>0</v>
      </c>
      <c r="I2058" s="3">
        <v>0</v>
      </c>
      <c r="J2058" s="3">
        <v>0</v>
      </c>
      <c r="K2058" s="3">
        <v>0</v>
      </c>
      <c r="L2058" s="3">
        <v>0</v>
      </c>
      <c r="N2058" s="3"/>
      <c r="O2058" s="3"/>
      <c r="P2058" s="3"/>
      <c r="Q2058" s="24"/>
    </row>
    <row r="2059" spans="2:21" hidden="1">
      <c r="B2059" s="9">
        <v>46247</v>
      </c>
      <c r="C2059" s="3" t="s">
        <v>2960</v>
      </c>
      <c r="D2059" s="3" t="s">
        <v>5738</v>
      </c>
      <c r="E2059" s="3">
        <v>1</v>
      </c>
      <c r="F2059" s="11">
        <v>0</v>
      </c>
      <c r="G2059" s="3">
        <v>0</v>
      </c>
      <c r="H2059" s="3">
        <v>1</v>
      </c>
      <c r="I2059" s="3">
        <v>0</v>
      </c>
      <c r="J2059" s="3">
        <v>0</v>
      </c>
      <c r="K2059" s="3">
        <v>0</v>
      </c>
      <c r="L2059" s="3">
        <v>1</v>
      </c>
      <c r="M2059" s="3" t="s">
        <v>5771</v>
      </c>
      <c r="N2059" s="3"/>
      <c r="O2059" s="3"/>
      <c r="P2059" s="3"/>
      <c r="Q2059" s="24"/>
    </row>
    <row r="2060" spans="2:21" hidden="1">
      <c r="B2060" s="9">
        <v>46247</v>
      </c>
      <c r="C2060" s="3" t="s">
        <v>2975</v>
      </c>
      <c r="D2060" s="3" t="s">
        <v>5739</v>
      </c>
      <c r="E2060" s="3">
        <v>3</v>
      </c>
      <c r="F2060" s="3">
        <v>0</v>
      </c>
      <c r="G2060" s="3">
        <v>0</v>
      </c>
      <c r="H2060" s="3">
        <v>0</v>
      </c>
      <c r="I2060" s="3">
        <v>0</v>
      </c>
      <c r="J2060" s="3">
        <v>0</v>
      </c>
      <c r="K2060" s="3">
        <v>0</v>
      </c>
      <c r="L2060" s="3">
        <v>0</v>
      </c>
      <c r="M2060" s="3"/>
      <c r="N2060" s="3"/>
      <c r="O2060" s="3"/>
      <c r="P2060" s="3"/>
      <c r="Q2060" s="24"/>
    </row>
    <row r="2061" spans="2:21" hidden="1">
      <c r="B2061" s="9">
        <v>46247</v>
      </c>
      <c r="C2061" s="3" t="s">
        <v>2975</v>
      </c>
      <c r="D2061" s="3" t="s">
        <v>5740</v>
      </c>
      <c r="E2061" s="3">
        <v>13</v>
      </c>
      <c r="F2061" s="3">
        <v>0</v>
      </c>
      <c r="G2061" s="3">
        <v>0</v>
      </c>
      <c r="H2061" s="3">
        <v>0</v>
      </c>
      <c r="I2061" s="3">
        <v>0</v>
      </c>
      <c r="J2061" s="3">
        <v>0</v>
      </c>
      <c r="K2061" s="3">
        <v>0</v>
      </c>
      <c r="L2061" s="3">
        <v>0</v>
      </c>
      <c r="M2061" s="3"/>
      <c r="N2061" s="3"/>
      <c r="O2061" s="3"/>
      <c r="P2061" s="3"/>
      <c r="Q2061" s="24"/>
    </row>
    <row r="2062" spans="2:21" hidden="1">
      <c r="B2062" s="9">
        <v>46247</v>
      </c>
      <c r="C2062" s="3" t="s">
        <v>2960</v>
      </c>
      <c r="D2062" s="3" t="s">
        <v>5741</v>
      </c>
      <c r="E2062" s="3">
        <v>1</v>
      </c>
      <c r="F2062" s="11">
        <v>0</v>
      </c>
      <c r="G2062" s="3">
        <v>0</v>
      </c>
      <c r="H2062" s="3">
        <v>3</v>
      </c>
      <c r="I2062" s="3">
        <v>0</v>
      </c>
      <c r="J2062" s="3">
        <v>0</v>
      </c>
      <c r="K2062" s="3">
        <v>0</v>
      </c>
      <c r="L2062" s="3">
        <v>3</v>
      </c>
      <c r="M2062" s="3" t="s">
        <v>5772</v>
      </c>
      <c r="N2062" s="3"/>
      <c r="O2062" s="3"/>
      <c r="P2062" s="3"/>
      <c r="Q2062" s="24"/>
    </row>
    <row r="2063" spans="2:21" hidden="1">
      <c r="B2063" s="9">
        <v>46247</v>
      </c>
      <c r="C2063" s="3" t="s">
        <v>2960</v>
      </c>
      <c r="D2063" s="3" t="s">
        <v>5742</v>
      </c>
      <c r="E2063" s="3">
        <v>3</v>
      </c>
      <c r="F2063" s="11">
        <v>0</v>
      </c>
      <c r="G2063" s="3">
        <v>0</v>
      </c>
      <c r="H2063" s="3">
        <v>2</v>
      </c>
      <c r="I2063" s="3">
        <v>0</v>
      </c>
      <c r="J2063" s="3">
        <v>0</v>
      </c>
      <c r="K2063" s="3">
        <v>0</v>
      </c>
      <c r="L2063" s="3">
        <v>2</v>
      </c>
      <c r="M2063" s="3" t="s">
        <v>5771</v>
      </c>
      <c r="N2063" s="3"/>
      <c r="O2063" s="3"/>
      <c r="P2063" s="3"/>
      <c r="Q2063" s="24"/>
    </row>
    <row r="2064" spans="2:21" hidden="1">
      <c r="B2064" s="9">
        <v>46247</v>
      </c>
      <c r="C2064" s="3" t="s">
        <v>2381</v>
      </c>
      <c r="D2064" s="3" t="s">
        <v>5411</v>
      </c>
      <c r="E2064" s="3">
        <v>6</v>
      </c>
      <c r="F2064" s="11">
        <v>1</v>
      </c>
      <c r="G2064" s="3">
        <v>0</v>
      </c>
      <c r="H2064" s="3">
        <v>0</v>
      </c>
      <c r="I2064" s="3">
        <v>0</v>
      </c>
      <c r="J2064" s="3">
        <v>0</v>
      </c>
      <c r="K2064" s="3">
        <v>0</v>
      </c>
      <c r="L2064" s="3">
        <v>0</v>
      </c>
      <c r="M2064" s="3"/>
      <c r="N2064" s="3"/>
      <c r="O2064" s="3"/>
      <c r="P2064" s="3"/>
      <c r="Q2064" s="24"/>
      <c r="S2064" s="87">
        <v>1</v>
      </c>
    </row>
    <row r="2065" spans="2:19" hidden="1">
      <c r="B2065" s="9">
        <v>46247</v>
      </c>
      <c r="C2065" s="3" t="s">
        <v>2381</v>
      </c>
      <c r="D2065" s="3" t="s">
        <v>5571</v>
      </c>
      <c r="E2065" s="3">
        <v>1</v>
      </c>
      <c r="F2065" s="11">
        <v>0</v>
      </c>
      <c r="G2065" s="3">
        <v>0</v>
      </c>
      <c r="H2065" s="3">
        <v>1</v>
      </c>
      <c r="I2065" s="3">
        <v>0</v>
      </c>
      <c r="J2065" s="3">
        <v>0</v>
      </c>
      <c r="K2065" s="3">
        <v>0</v>
      </c>
      <c r="L2065" s="3">
        <v>1</v>
      </c>
      <c r="M2065" s="3" t="s">
        <v>5771</v>
      </c>
      <c r="N2065" s="3"/>
      <c r="O2065" s="3"/>
      <c r="P2065" s="3"/>
      <c r="Q2065" s="24"/>
    </row>
    <row r="2066" spans="2:19" hidden="1">
      <c r="B2066" s="9">
        <v>46247</v>
      </c>
      <c r="C2066" s="3" t="s">
        <v>627</v>
      </c>
      <c r="D2066" s="3" t="s">
        <v>5743</v>
      </c>
      <c r="E2066" s="3">
        <v>1</v>
      </c>
      <c r="F2066" s="3">
        <v>0</v>
      </c>
      <c r="G2066" s="3">
        <v>0</v>
      </c>
      <c r="H2066" s="3">
        <v>0</v>
      </c>
      <c r="I2066" s="3">
        <v>0</v>
      </c>
      <c r="J2066" s="3">
        <v>0</v>
      </c>
      <c r="K2066" s="3">
        <v>0</v>
      </c>
      <c r="L2066" s="3">
        <v>0</v>
      </c>
      <c r="M2066" s="3"/>
      <c r="N2066" s="3"/>
      <c r="O2066" s="3"/>
      <c r="P2066" s="3"/>
      <c r="Q2066" s="24"/>
    </row>
    <row r="2067" spans="2:19" hidden="1">
      <c r="B2067" s="9">
        <v>46247</v>
      </c>
      <c r="C2067" s="3" t="s">
        <v>2496</v>
      </c>
      <c r="D2067" s="3" t="s">
        <v>5620</v>
      </c>
      <c r="E2067" s="3">
        <v>2</v>
      </c>
      <c r="F2067" s="3">
        <v>0</v>
      </c>
      <c r="G2067" s="3">
        <v>0</v>
      </c>
      <c r="H2067" s="3">
        <v>0</v>
      </c>
      <c r="I2067" s="3">
        <v>0</v>
      </c>
      <c r="J2067" s="3">
        <v>0</v>
      </c>
      <c r="K2067" s="3">
        <v>0</v>
      </c>
      <c r="L2067" s="3">
        <v>0</v>
      </c>
      <c r="M2067" s="3"/>
      <c r="N2067" s="3"/>
      <c r="O2067" s="3"/>
      <c r="P2067" s="3"/>
      <c r="Q2067" s="24"/>
    </row>
    <row r="2068" spans="2:19" hidden="1">
      <c r="B2068" s="9">
        <v>46247</v>
      </c>
      <c r="C2068" s="3" t="s">
        <v>627</v>
      </c>
      <c r="D2068" s="3" t="s">
        <v>5744</v>
      </c>
      <c r="E2068" s="3">
        <v>2</v>
      </c>
      <c r="F2068" s="3">
        <v>0</v>
      </c>
      <c r="G2068" s="3">
        <v>0</v>
      </c>
      <c r="H2068" s="3">
        <v>0</v>
      </c>
      <c r="I2068" s="3">
        <v>0</v>
      </c>
      <c r="J2068" s="3">
        <v>0</v>
      </c>
      <c r="K2068" s="3">
        <v>0</v>
      </c>
      <c r="L2068" s="3">
        <v>0</v>
      </c>
      <c r="M2068" s="3"/>
      <c r="N2068" s="3"/>
      <c r="O2068" s="3"/>
      <c r="P2068" s="3"/>
      <c r="Q2068" s="24"/>
    </row>
    <row r="2069" spans="2:19" hidden="1">
      <c r="B2069" s="9">
        <v>46247</v>
      </c>
      <c r="C2069" s="3" t="s">
        <v>627</v>
      </c>
      <c r="D2069" s="3" t="s">
        <v>5745</v>
      </c>
      <c r="E2069" s="3">
        <v>5</v>
      </c>
      <c r="F2069" s="3">
        <v>0</v>
      </c>
      <c r="G2069" s="3">
        <v>0</v>
      </c>
      <c r="H2069" s="3">
        <v>0</v>
      </c>
      <c r="I2069" s="3">
        <v>0</v>
      </c>
      <c r="J2069" s="3">
        <v>0</v>
      </c>
      <c r="K2069" s="3">
        <v>0</v>
      </c>
      <c r="L2069" s="3">
        <v>0</v>
      </c>
      <c r="M2069" s="3"/>
      <c r="N2069" s="3"/>
      <c r="O2069" s="3"/>
      <c r="P2069" s="3"/>
      <c r="Q2069" s="24"/>
    </row>
    <row r="2070" spans="2:19" hidden="1">
      <c r="B2070" s="9">
        <v>46247</v>
      </c>
      <c r="C2070" s="3" t="s">
        <v>2496</v>
      </c>
      <c r="D2070" s="3" t="s">
        <v>5221</v>
      </c>
      <c r="E2070" s="3">
        <v>1</v>
      </c>
      <c r="F2070" s="3">
        <v>0</v>
      </c>
      <c r="G2070" s="3">
        <v>0</v>
      </c>
      <c r="H2070" s="3">
        <v>0</v>
      </c>
      <c r="I2070" s="3">
        <v>0</v>
      </c>
      <c r="J2070" s="3">
        <v>0</v>
      </c>
      <c r="K2070" s="3">
        <v>0</v>
      </c>
      <c r="L2070" s="3">
        <v>0</v>
      </c>
      <c r="M2070" s="3"/>
      <c r="N2070" s="3"/>
      <c r="O2070" s="3"/>
      <c r="P2070" s="3"/>
      <c r="Q2070" s="24"/>
    </row>
    <row r="2071" spans="2:19" hidden="1">
      <c r="B2071" s="9">
        <v>46247</v>
      </c>
      <c r="C2071" s="3" t="s">
        <v>2975</v>
      </c>
      <c r="D2071" s="3" t="s">
        <v>5746</v>
      </c>
      <c r="E2071" s="3">
        <v>13</v>
      </c>
      <c r="F2071" s="11">
        <v>1</v>
      </c>
      <c r="G2071" s="3">
        <v>0</v>
      </c>
      <c r="H2071" s="3">
        <v>1</v>
      </c>
      <c r="I2071" s="3">
        <v>0</v>
      </c>
      <c r="J2071" s="3">
        <v>0</v>
      </c>
      <c r="K2071" s="3">
        <v>0</v>
      </c>
      <c r="L2071" s="3">
        <v>1</v>
      </c>
      <c r="M2071" s="3" t="s">
        <v>5771</v>
      </c>
      <c r="N2071" s="3" t="s">
        <v>5771</v>
      </c>
      <c r="O2071" s="3"/>
      <c r="P2071" s="3"/>
      <c r="Q2071" s="24"/>
      <c r="S2071" s="87">
        <v>1</v>
      </c>
    </row>
    <row r="2072" spans="2:19" hidden="1">
      <c r="B2072" s="9">
        <v>46247</v>
      </c>
      <c r="C2072" s="3" t="s">
        <v>2975</v>
      </c>
      <c r="D2072" s="3" t="s">
        <v>5747</v>
      </c>
      <c r="E2072" s="3">
        <v>10</v>
      </c>
      <c r="F2072" s="3">
        <v>0</v>
      </c>
      <c r="G2072" s="3">
        <v>0</v>
      </c>
      <c r="H2072" s="3">
        <v>0</v>
      </c>
      <c r="I2072" s="3">
        <v>0</v>
      </c>
      <c r="J2072" s="3">
        <v>0</v>
      </c>
      <c r="K2072" s="3">
        <v>0</v>
      </c>
      <c r="L2072" s="3">
        <v>0</v>
      </c>
      <c r="M2072" s="3"/>
      <c r="N2072" s="3"/>
      <c r="O2072" s="3"/>
      <c r="P2072" s="3"/>
      <c r="Q2072" s="24"/>
    </row>
    <row r="2073" spans="2:19" hidden="1">
      <c r="B2073" s="9">
        <v>46247</v>
      </c>
      <c r="C2073" s="3" t="s">
        <v>2975</v>
      </c>
      <c r="D2073" s="3" t="s">
        <v>5748</v>
      </c>
      <c r="E2073" s="3">
        <v>4</v>
      </c>
      <c r="F2073" s="3">
        <v>0</v>
      </c>
      <c r="G2073" s="3">
        <v>0</v>
      </c>
      <c r="H2073" s="3">
        <v>0</v>
      </c>
      <c r="I2073" s="3">
        <v>0</v>
      </c>
      <c r="J2073" s="3">
        <v>0</v>
      </c>
      <c r="K2073" s="3">
        <v>0</v>
      </c>
      <c r="L2073" s="3">
        <v>0</v>
      </c>
      <c r="M2073" s="3"/>
      <c r="N2073" s="3"/>
      <c r="O2073" s="3"/>
      <c r="P2073" s="3"/>
      <c r="Q2073" s="24"/>
    </row>
    <row r="2074" spans="2:19" hidden="1">
      <c r="B2074" s="9">
        <v>46247</v>
      </c>
      <c r="C2074" s="3" t="s">
        <v>2975</v>
      </c>
      <c r="D2074" s="3" t="s">
        <v>5749</v>
      </c>
      <c r="E2074" s="3">
        <v>1</v>
      </c>
      <c r="F2074" s="3">
        <v>0</v>
      </c>
      <c r="G2074" s="3">
        <v>0</v>
      </c>
      <c r="H2074" s="3">
        <v>0</v>
      </c>
      <c r="I2074" s="3">
        <v>0</v>
      </c>
      <c r="J2074" s="3">
        <v>0</v>
      </c>
      <c r="K2074" s="3">
        <v>0</v>
      </c>
      <c r="L2074" s="3">
        <v>0</v>
      </c>
      <c r="M2074" s="3"/>
      <c r="N2074" s="3"/>
      <c r="O2074" s="3"/>
      <c r="P2074" s="3"/>
      <c r="Q2074" s="24"/>
    </row>
    <row r="2075" spans="2:19" hidden="1">
      <c r="B2075" s="9">
        <v>46247</v>
      </c>
      <c r="C2075" s="3" t="s">
        <v>2975</v>
      </c>
      <c r="D2075" s="3" t="s">
        <v>5557</v>
      </c>
      <c r="E2075" s="3">
        <v>3</v>
      </c>
      <c r="F2075" s="3">
        <v>0</v>
      </c>
      <c r="G2075" s="3">
        <v>0</v>
      </c>
      <c r="H2075" s="3">
        <v>0</v>
      </c>
      <c r="I2075" s="3">
        <v>0</v>
      </c>
      <c r="J2075" s="3">
        <v>0</v>
      </c>
      <c r="K2075" s="3">
        <v>0</v>
      </c>
      <c r="L2075" s="3">
        <v>0</v>
      </c>
      <c r="M2075" s="3"/>
      <c r="N2075" s="3"/>
      <c r="O2075" s="3"/>
      <c r="P2075" s="3"/>
      <c r="Q2075" s="24"/>
    </row>
    <row r="2076" spans="2:19" hidden="1">
      <c r="B2076" s="9">
        <v>46247</v>
      </c>
      <c r="C2076" s="3" t="s">
        <v>2975</v>
      </c>
      <c r="D2076" s="3" t="s">
        <v>5750</v>
      </c>
      <c r="E2076" s="3">
        <v>7</v>
      </c>
      <c r="F2076" s="3">
        <v>0</v>
      </c>
      <c r="G2076" s="3">
        <v>0</v>
      </c>
      <c r="H2076" s="3">
        <v>0</v>
      </c>
      <c r="I2076" s="3">
        <v>0</v>
      </c>
      <c r="J2076" s="3">
        <v>0</v>
      </c>
      <c r="K2076" s="3">
        <v>0</v>
      </c>
      <c r="L2076" s="3">
        <v>0</v>
      </c>
      <c r="M2076" s="3"/>
      <c r="N2076" s="3"/>
      <c r="O2076" s="3"/>
      <c r="P2076" s="3"/>
      <c r="Q2076" s="24"/>
    </row>
    <row r="2077" spans="2:19" hidden="1">
      <c r="B2077" s="9">
        <v>46247</v>
      </c>
      <c r="C2077" s="3" t="s">
        <v>2975</v>
      </c>
      <c r="D2077" s="3" t="s">
        <v>5751</v>
      </c>
      <c r="E2077" s="3">
        <v>13</v>
      </c>
      <c r="F2077" s="3">
        <v>0</v>
      </c>
      <c r="G2077" s="3">
        <v>0</v>
      </c>
      <c r="H2077" s="3">
        <v>0</v>
      </c>
      <c r="I2077" s="3">
        <v>0</v>
      </c>
      <c r="J2077" s="3">
        <v>0</v>
      </c>
      <c r="K2077" s="3">
        <v>0</v>
      </c>
      <c r="L2077" s="3">
        <v>0</v>
      </c>
      <c r="M2077" s="3"/>
      <c r="N2077" s="3"/>
      <c r="O2077" s="3"/>
      <c r="P2077" s="3"/>
      <c r="Q2077" s="24"/>
    </row>
    <row r="2078" spans="2:19" hidden="1">
      <c r="B2078" s="9">
        <v>46247</v>
      </c>
      <c r="C2078" s="3" t="s">
        <v>2975</v>
      </c>
      <c r="D2078" s="3" t="s">
        <v>5636</v>
      </c>
      <c r="E2078" s="3">
        <v>4</v>
      </c>
      <c r="F2078" s="3">
        <v>0</v>
      </c>
      <c r="G2078" s="3">
        <v>0</v>
      </c>
      <c r="H2078" s="3">
        <v>0</v>
      </c>
      <c r="I2078" s="3">
        <v>0</v>
      </c>
      <c r="J2078" s="3">
        <v>0</v>
      </c>
      <c r="K2078" s="3">
        <v>0</v>
      </c>
      <c r="L2078" s="3">
        <v>0</v>
      </c>
      <c r="M2078" s="3"/>
      <c r="N2078" s="3"/>
      <c r="O2078" s="3"/>
      <c r="P2078" s="3"/>
      <c r="Q2078" s="24"/>
    </row>
    <row r="2079" spans="2:19" hidden="1">
      <c r="B2079" s="9">
        <v>46247</v>
      </c>
      <c r="C2079" s="3" t="s">
        <v>2975</v>
      </c>
      <c r="D2079" s="3" t="s">
        <v>5752</v>
      </c>
      <c r="E2079" s="3">
        <v>12</v>
      </c>
      <c r="F2079" s="3">
        <v>0</v>
      </c>
      <c r="G2079" s="3">
        <v>0</v>
      </c>
      <c r="H2079" s="3">
        <v>0</v>
      </c>
      <c r="I2079" s="3">
        <v>0</v>
      </c>
      <c r="J2079" s="3">
        <v>0</v>
      </c>
      <c r="K2079" s="3">
        <v>0</v>
      </c>
      <c r="L2079" s="3">
        <v>0</v>
      </c>
      <c r="M2079" s="3"/>
      <c r="N2079" s="3"/>
      <c r="O2079" s="3"/>
      <c r="P2079" s="3"/>
      <c r="Q2079" s="24"/>
    </row>
    <row r="2080" spans="2:19" hidden="1">
      <c r="B2080" s="9">
        <v>46247</v>
      </c>
      <c r="C2080" s="3" t="s">
        <v>2975</v>
      </c>
      <c r="D2080" s="3" t="s">
        <v>5436</v>
      </c>
      <c r="E2080" s="3">
        <v>8</v>
      </c>
      <c r="F2080" s="3">
        <v>0</v>
      </c>
      <c r="G2080" s="3">
        <v>0</v>
      </c>
      <c r="H2080" s="3">
        <v>0</v>
      </c>
      <c r="I2080" s="3">
        <v>0</v>
      </c>
      <c r="J2080" s="3">
        <v>0</v>
      </c>
      <c r="K2080" s="3">
        <v>0</v>
      </c>
      <c r="L2080" s="3">
        <v>0</v>
      </c>
      <c r="M2080" s="3"/>
      <c r="N2080" s="3"/>
      <c r="O2080" s="3"/>
      <c r="P2080" s="3"/>
      <c r="Q2080" s="24"/>
    </row>
    <row r="2081" spans="2:19" hidden="1">
      <c r="B2081" s="9">
        <v>46247</v>
      </c>
      <c r="C2081" s="3" t="s">
        <v>2381</v>
      </c>
      <c r="D2081" s="3" t="s">
        <v>5753</v>
      </c>
      <c r="E2081" s="3">
        <v>1</v>
      </c>
      <c r="F2081" s="3">
        <v>0</v>
      </c>
      <c r="G2081" s="3">
        <v>0</v>
      </c>
      <c r="H2081" s="3">
        <v>0</v>
      </c>
      <c r="I2081" s="3">
        <v>0</v>
      </c>
      <c r="J2081" s="3">
        <v>0</v>
      </c>
      <c r="K2081" s="3">
        <v>0</v>
      </c>
      <c r="L2081" s="3">
        <v>0</v>
      </c>
      <c r="M2081" s="3"/>
      <c r="N2081" s="3"/>
      <c r="O2081" s="3"/>
      <c r="P2081" s="3"/>
      <c r="Q2081" s="24"/>
    </row>
    <row r="2082" spans="2:19" hidden="1">
      <c r="B2082" s="9">
        <v>46247</v>
      </c>
      <c r="C2082" s="3" t="s">
        <v>2496</v>
      </c>
      <c r="D2082" s="3" t="s">
        <v>4991</v>
      </c>
      <c r="E2082" s="3">
        <v>1</v>
      </c>
      <c r="F2082" s="3">
        <v>0</v>
      </c>
      <c r="G2082" s="3">
        <v>0</v>
      </c>
      <c r="H2082" s="3">
        <v>0</v>
      </c>
      <c r="I2082" s="3">
        <v>0</v>
      </c>
      <c r="J2082" s="3">
        <v>0</v>
      </c>
      <c r="K2082" s="3">
        <v>0</v>
      </c>
      <c r="L2082" s="3">
        <v>0</v>
      </c>
      <c r="M2082" s="3"/>
      <c r="N2082" s="3"/>
      <c r="O2082" s="3"/>
      <c r="P2082" s="3"/>
      <c r="Q2082" s="24"/>
    </row>
    <row r="2083" spans="2:19" hidden="1">
      <c r="B2083" s="9">
        <v>46247</v>
      </c>
      <c r="C2083" s="3" t="s">
        <v>2496</v>
      </c>
      <c r="D2083" s="3" t="s">
        <v>5496</v>
      </c>
      <c r="E2083" s="3">
        <v>2</v>
      </c>
      <c r="F2083" s="3">
        <v>0</v>
      </c>
      <c r="G2083" s="3">
        <v>0</v>
      </c>
      <c r="H2083" s="3">
        <v>0</v>
      </c>
      <c r="I2083" s="3">
        <v>0</v>
      </c>
      <c r="J2083" s="3">
        <v>0</v>
      </c>
      <c r="K2083" s="3">
        <v>0</v>
      </c>
      <c r="L2083" s="3">
        <v>0</v>
      </c>
      <c r="M2083" s="3"/>
      <c r="N2083" s="3"/>
      <c r="O2083" s="3"/>
      <c r="P2083" s="3"/>
      <c r="Q2083" s="24"/>
    </row>
    <row r="2084" spans="2:19" hidden="1">
      <c r="B2084" s="9">
        <v>46247</v>
      </c>
      <c r="C2084" s="3" t="s">
        <v>2381</v>
      </c>
      <c r="D2084" s="3" t="s">
        <v>5335</v>
      </c>
      <c r="E2084" s="3">
        <v>1</v>
      </c>
      <c r="F2084" s="3">
        <v>0</v>
      </c>
      <c r="G2084" s="3">
        <v>0</v>
      </c>
      <c r="H2084" s="3">
        <v>0</v>
      </c>
      <c r="I2084" s="3">
        <v>0</v>
      </c>
      <c r="J2084" s="3">
        <v>0</v>
      </c>
      <c r="K2084" s="3">
        <v>0</v>
      </c>
      <c r="L2084" s="3">
        <v>0</v>
      </c>
      <c r="M2084" s="3"/>
      <c r="N2084" s="3"/>
      <c r="O2084" s="3"/>
      <c r="P2084" s="3"/>
      <c r="Q2084" s="24"/>
    </row>
    <row r="2085" spans="2:19" hidden="1">
      <c r="B2085" s="9">
        <v>46247</v>
      </c>
      <c r="C2085" s="3" t="s">
        <v>627</v>
      </c>
      <c r="D2085" s="3" t="s">
        <v>5754</v>
      </c>
      <c r="E2085" s="3">
        <v>2</v>
      </c>
      <c r="F2085" s="11">
        <v>0</v>
      </c>
      <c r="G2085" s="3">
        <v>0</v>
      </c>
      <c r="H2085" s="3">
        <v>1</v>
      </c>
      <c r="I2085" s="3">
        <v>0</v>
      </c>
      <c r="J2085" s="3">
        <v>0</v>
      </c>
      <c r="K2085" s="3">
        <v>0</v>
      </c>
      <c r="L2085" s="3">
        <v>1</v>
      </c>
      <c r="M2085" s="3" t="s">
        <v>5771</v>
      </c>
      <c r="N2085" s="3"/>
      <c r="O2085" s="3"/>
      <c r="P2085" s="3"/>
      <c r="Q2085" s="24"/>
    </row>
    <row r="2086" spans="2:19" hidden="1">
      <c r="B2086" s="9">
        <v>46247</v>
      </c>
      <c r="C2086" s="3" t="s">
        <v>2975</v>
      </c>
      <c r="D2086" s="3" t="s">
        <v>5755</v>
      </c>
      <c r="E2086" s="3">
        <v>8</v>
      </c>
      <c r="F2086" s="3">
        <v>0</v>
      </c>
      <c r="G2086" s="3">
        <v>0</v>
      </c>
      <c r="H2086" s="3">
        <v>0</v>
      </c>
      <c r="I2086" s="3">
        <v>0</v>
      </c>
      <c r="J2086" s="3">
        <v>0</v>
      </c>
      <c r="K2086" s="3">
        <v>0</v>
      </c>
      <c r="L2086" s="3">
        <v>0</v>
      </c>
      <c r="M2086" s="3"/>
      <c r="N2086" s="3"/>
      <c r="O2086" s="3"/>
      <c r="P2086" s="3"/>
      <c r="Q2086" s="24"/>
    </row>
    <row r="2087" spans="2:19" hidden="1">
      <c r="B2087" s="9">
        <v>46247</v>
      </c>
      <c r="C2087" s="3" t="s">
        <v>2975</v>
      </c>
      <c r="D2087" s="3" t="s">
        <v>5756</v>
      </c>
      <c r="E2087" s="3">
        <v>9</v>
      </c>
      <c r="F2087" s="3">
        <v>0</v>
      </c>
      <c r="G2087" s="3">
        <v>0</v>
      </c>
      <c r="H2087" s="3">
        <v>0</v>
      </c>
      <c r="I2087" s="3">
        <v>0</v>
      </c>
      <c r="J2087" s="3">
        <v>0</v>
      </c>
      <c r="K2087" s="3">
        <v>0</v>
      </c>
      <c r="L2087" s="3">
        <v>0</v>
      </c>
      <c r="M2087" s="3"/>
      <c r="N2087" s="3"/>
      <c r="O2087" s="3"/>
      <c r="P2087" s="3"/>
      <c r="Q2087" s="24"/>
    </row>
    <row r="2088" spans="2:19" hidden="1">
      <c r="B2088" s="9">
        <v>46247</v>
      </c>
      <c r="C2088" s="3" t="s">
        <v>2975</v>
      </c>
      <c r="D2088" s="3" t="s">
        <v>5513</v>
      </c>
      <c r="E2088" s="3">
        <v>3</v>
      </c>
      <c r="F2088" s="3">
        <v>0</v>
      </c>
      <c r="G2088" s="3">
        <v>0</v>
      </c>
      <c r="H2088" s="3">
        <v>0</v>
      </c>
      <c r="I2088" s="3">
        <v>0</v>
      </c>
      <c r="J2088" s="3">
        <v>0</v>
      </c>
      <c r="K2088" s="3">
        <v>0</v>
      </c>
      <c r="L2088" s="3">
        <v>0</v>
      </c>
      <c r="M2088" s="3"/>
      <c r="N2088" s="3"/>
      <c r="O2088" s="3"/>
      <c r="P2088" s="3"/>
      <c r="Q2088" s="24"/>
    </row>
    <row r="2089" spans="2:19" hidden="1">
      <c r="B2089" s="9">
        <v>46247</v>
      </c>
      <c r="C2089" s="3" t="s">
        <v>2975</v>
      </c>
      <c r="D2089" s="3" t="s">
        <v>5757</v>
      </c>
      <c r="E2089" s="3">
        <v>12</v>
      </c>
      <c r="F2089" s="11">
        <v>1</v>
      </c>
      <c r="G2089" s="3">
        <v>0</v>
      </c>
      <c r="H2089" s="3">
        <v>1</v>
      </c>
      <c r="I2089" s="3">
        <v>0</v>
      </c>
      <c r="J2089" s="3">
        <v>0</v>
      </c>
      <c r="K2089" s="3">
        <v>0</v>
      </c>
      <c r="L2089" s="3">
        <v>1</v>
      </c>
      <c r="M2089" s="3" t="s">
        <v>5771</v>
      </c>
      <c r="N2089" s="3" t="s">
        <v>5771</v>
      </c>
      <c r="O2089" s="3"/>
      <c r="P2089" s="3"/>
      <c r="Q2089" s="24"/>
      <c r="S2089" s="87">
        <v>1</v>
      </c>
    </row>
    <row r="2090" spans="2:19" hidden="1">
      <c r="B2090" s="9">
        <v>46247</v>
      </c>
      <c r="C2090" s="3" t="s">
        <v>2975</v>
      </c>
      <c r="D2090" s="3" t="s">
        <v>5758</v>
      </c>
      <c r="E2090" s="3">
        <v>12</v>
      </c>
      <c r="F2090" s="3">
        <v>0</v>
      </c>
      <c r="G2090" s="3">
        <v>0</v>
      </c>
      <c r="H2090" s="3">
        <v>0</v>
      </c>
      <c r="I2090" s="3">
        <v>0</v>
      </c>
      <c r="J2090" s="3">
        <v>0</v>
      </c>
      <c r="K2090" s="3">
        <v>0</v>
      </c>
      <c r="L2090" s="3">
        <v>0</v>
      </c>
      <c r="M2090" s="3"/>
      <c r="N2090" s="3"/>
      <c r="O2090" s="3"/>
      <c r="P2090" s="3"/>
      <c r="Q2090" s="24"/>
    </row>
    <row r="2091" spans="2:19" hidden="1">
      <c r="B2091" s="9">
        <v>46247</v>
      </c>
      <c r="C2091" s="3" t="s">
        <v>2381</v>
      </c>
      <c r="D2091" s="3" t="s">
        <v>5391</v>
      </c>
      <c r="E2091" s="3">
        <v>2</v>
      </c>
      <c r="F2091" s="3">
        <v>0</v>
      </c>
      <c r="G2091" s="3">
        <v>0</v>
      </c>
      <c r="H2091" s="3">
        <v>0</v>
      </c>
      <c r="I2091" s="3">
        <v>0</v>
      </c>
      <c r="J2091" s="3">
        <v>0</v>
      </c>
      <c r="K2091" s="3">
        <v>0</v>
      </c>
      <c r="L2091" s="3">
        <v>0</v>
      </c>
      <c r="M2091" s="3"/>
      <c r="N2091" s="3"/>
      <c r="O2091" s="3"/>
      <c r="P2091" s="3"/>
      <c r="Q2091" s="24"/>
    </row>
    <row r="2092" spans="2:19" hidden="1">
      <c r="B2092" s="9">
        <v>46247</v>
      </c>
      <c r="C2092" s="3" t="s">
        <v>2975</v>
      </c>
      <c r="D2092" s="3" t="s">
        <v>5759</v>
      </c>
      <c r="E2092" s="3">
        <v>9</v>
      </c>
      <c r="F2092" s="3">
        <v>0</v>
      </c>
      <c r="G2092" s="3">
        <v>0</v>
      </c>
      <c r="H2092" s="3">
        <v>0</v>
      </c>
      <c r="I2092" s="3">
        <v>0</v>
      </c>
      <c r="J2092" s="3">
        <v>0</v>
      </c>
      <c r="K2092" s="3">
        <v>0</v>
      </c>
      <c r="L2092" s="3">
        <v>0</v>
      </c>
      <c r="M2092" s="3"/>
      <c r="N2092" s="3"/>
      <c r="O2092" s="3"/>
      <c r="P2092" s="3"/>
      <c r="Q2092" s="24"/>
    </row>
    <row r="2093" spans="2:19" hidden="1">
      <c r="B2093" s="9">
        <v>46247</v>
      </c>
      <c r="C2093" s="3" t="s">
        <v>2381</v>
      </c>
      <c r="D2093" s="3" t="s">
        <v>5760</v>
      </c>
      <c r="E2093" s="3">
        <v>1</v>
      </c>
      <c r="F2093" s="11">
        <v>1</v>
      </c>
      <c r="G2093" s="3">
        <v>0</v>
      </c>
      <c r="H2093" s="3">
        <v>1</v>
      </c>
      <c r="I2093" s="3">
        <v>0</v>
      </c>
      <c r="J2093" s="3">
        <v>0</v>
      </c>
      <c r="K2093" s="3">
        <v>0</v>
      </c>
      <c r="L2093" s="3">
        <v>1</v>
      </c>
      <c r="M2093" s="3" t="s">
        <v>5771</v>
      </c>
      <c r="N2093" s="3"/>
      <c r="O2093" s="3"/>
      <c r="P2093" s="3"/>
      <c r="Q2093" s="24"/>
      <c r="S2093" s="87">
        <v>1</v>
      </c>
    </row>
    <row r="2094" spans="2:19" hidden="1">
      <c r="B2094" s="9">
        <v>46247</v>
      </c>
      <c r="C2094" s="3" t="s">
        <v>627</v>
      </c>
      <c r="D2094" s="3" t="s">
        <v>5761</v>
      </c>
      <c r="E2094" s="3">
        <v>1</v>
      </c>
      <c r="F2094" s="11">
        <v>1</v>
      </c>
      <c r="G2094" s="3">
        <v>0</v>
      </c>
      <c r="H2094" s="3">
        <v>1</v>
      </c>
      <c r="I2094" s="3">
        <v>0</v>
      </c>
      <c r="J2094" s="3">
        <v>0</v>
      </c>
      <c r="K2094" s="3">
        <v>0</v>
      </c>
      <c r="L2094" s="3">
        <v>1</v>
      </c>
      <c r="M2094" s="3" t="s">
        <v>5771</v>
      </c>
      <c r="N2094" s="3"/>
      <c r="O2094" s="3"/>
      <c r="P2094" s="3"/>
      <c r="Q2094" s="24"/>
      <c r="S2094" s="87">
        <v>1</v>
      </c>
    </row>
    <row r="2095" spans="2:19" hidden="1">
      <c r="B2095" s="9">
        <v>46247</v>
      </c>
      <c r="C2095" s="3" t="s">
        <v>2975</v>
      </c>
      <c r="D2095" s="3" t="s">
        <v>5762</v>
      </c>
      <c r="E2095" s="3">
        <v>1</v>
      </c>
      <c r="F2095" s="11">
        <v>1</v>
      </c>
      <c r="G2095" s="3">
        <v>0</v>
      </c>
      <c r="H2095" s="3">
        <v>1</v>
      </c>
      <c r="I2095" s="3">
        <v>0</v>
      </c>
      <c r="J2095" s="3">
        <v>0</v>
      </c>
      <c r="K2095" s="3">
        <v>0</v>
      </c>
      <c r="L2095" s="3">
        <v>1</v>
      </c>
      <c r="M2095" s="3" t="s">
        <v>5771</v>
      </c>
      <c r="N2095" s="3"/>
      <c r="O2095" s="3"/>
      <c r="P2095" s="3"/>
      <c r="Q2095" s="24"/>
      <c r="S2095" s="87">
        <v>1</v>
      </c>
    </row>
    <row r="2096" spans="2:19" hidden="1">
      <c r="B2096" s="9">
        <v>46247</v>
      </c>
      <c r="C2096" s="3" t="s">
        <v>627</v>
      </c>
      <c r="D2096" s="3" t="s">
        <v>5763</v>
      </c>
      <c r="E2096" s="3">
        <v>1</v>
      </c>
      <c r="F2096" s="11">
        <v>1</v>
      </c>
      <c r="G2096" s="3">
        <v>0</v>
      </c>
      <c r="H2096" s="3">
        <v>3</v>
      </c>
      <c r="I2096" s="3">
        <v>0</v>
      </c>
      <c r="J2096" s="3">
        <v>0</v>
      </c>
      <c r="K2096" s="3">
        <v>0</v>
      </c>
      <c r="L2096" s="3">
        <v>3</v>
      </c>
      <c r="M2096" s="3" t="s">
        <v>5771</v>
      </c>
      <c r="N2096" s="3"/>
      <c r="O2096" s="3"/>
      <c r="P2096" s="3"/>
      <c r="Q2096" s="24"/>
      <c r="S2096" s="87">
        <v>1</v>
      </c>
    </row>
    <row r="2097" spans="2:25" hidden="1">
      <c r="B2097" s="9">
        <v>46247</v>
      </c>
      <c r="C2097" s="3" t="s">
        <v>2975</v>
      </c>
      <c r="D2097" s="3" t="s">
        <v>5618</v>
      </c>
      <c r="E2097" s="3">
        <v>2</v>
      </c>
      <c r="F2097" s="11">
        <v>2</v>
      </c>
      <c r="G2097" s="3">
        <v>0</v>
      </c>
      <c r="H2097" s="3">
        <v>5</v>
      </c>
      <c r="I2097" s="3">
        <v>0</v>
      </c>
      <c r="J2097" s="3">
        <v>0</v>
      </c>
      <c r="K2097" s="3">
        <v>0</v>
      </c>
      <c r="L2097" s="3">
        <v>5</v>
      </c>
      <c r="M2097" s="3" t="s">
        <v>5771</v>
      </c>
      <c r="N2097" s="3"/>
      <c r="O2097" s="3"/>
      <c r="P2097" s="3"/>
      <c r="Q2097" s="24"/>
      <c r="S2097" s="87">
        <v>2</v>
      </c>
    </row>
    <row r="2098" spans="2:25" hidden="1">
      <c r="B2098" s="9">
        <v>46247</v>
      </c>
      <c r="C2098" s="3" t="s">
        <v>2975</v>
      </c>
      <c r="D2098" s="3" t="s">
        <v>5637</v>
      </c>
      <c r="E2098" s="3">
        <v>1</v>
      </c>
      <c r="F2098" s="11">
        <v>1</v>
      </c>
      <c r="G2098" s="3">
        <v>0</v>
      </c>
      <c r="H2098" s="3">
        <v>2</v>
      </c>
      <c r="I2098" s="3">
        <v>0</v>
      </c>
      <c r="J2098" s="3">
        <v>0</v>
      </c>
      <c r="K2098" s="3">
        <v>0</v>
      </c>
      <c r="L2098" s="3">
        <v>2</v>
      </c>
      <c r="M2098" s="3" t="s">
        <v>5771</v>
      </c>
      <c r="N2098" s="3"/>
      <c r="O2098" s="3"/>
      <c r="P2098" s="3"/>
      <c r="Q2098" s="24"/>
      <c r="S2098" s="87">
        <v>1</v>
      </c>
    </row>
    <row r="2099" spans="2:25" hidden="1">
      <c r="B2099" s="9">
        <v>46247</v>
      </c>
      <c r="C2099" s="3" t="s">
        <v>2975</v>
      </c>
      <c r="D2099" s="3" t="s">
        <v>5764</v>
      </c>
      <c r="E2099" s="3">
        <v>3</v>
      </c>
      <c r="F2099" s="11">
        <v>3</v>
      </c>
      <c r="G2099" s="3">
        <v>0</v>
      </c>
      <c r="H2099" s="3">
        <v>4</v>
      </c>
      <c r="I2099" s="3">
        <v>0</v>
      </c>
      <c r="J2099" s="3">
        <v>0</v>
      </c>
      <c r="K2099" s="3">
        <v>0</v>
      </c>
      <c r="L2099" s="3">
        <v>4</v>
      </c>
      <c r="M2099" s="3" t="s">
        <v>5772</v>
      </c>
      <c r="N2099" s="3"/>
      <c r="O2099" s="3"/>
      <c r="P2099" s="3"/>
      <c r="Q2099" s="24"/>
      <c r="S2099" s="87">
        <v>3</v>
      </c>
    </row>
    <row r="2100" spans="2:25" hidden="1">
      <c r="B2100" s="9">
        <v>46247</v>
      </c>
      <c r="C2100" s="3" t="s">
        <v>2975</v>
      </c>
      <c r="D2100" s="3" t="s">
        <v>5765</v>
      </c>
      <c r="E2100" s="3">
        <v>1</v>
      </c>
      <c r="F2100" s="11">
        <v>1</v>
      </c>
      <c r="G2100" s="3">
        <v>0</v>
      </c>
      <c r="H2100" s="3">
        <v>1</v>
      </c>
      <c r="I2100" s="3">
        <v>0</v>
      </c>
      <c r="J2100" s="3">
        <v>0</v>
      </c>
      <c r="K2100" s="3">
        <v>0</v>
      </c>
      <c r="L2100" s="3">
        <v>1</v>
      </c>
      <c r="M2100" s="3" t="s">
        <v>5771</v>
      </c>
      <c r="N2100" s="3"/>
      <c r="O2100" s="3"/>
      <c r="P2100" s="3"/>
      <c r="Q2100" s="24"/>
      <c r="S2100" s="87">
        <v>1</v>
      </c>
    </row>
    <row r="2101" spans="2:25" hidden="1">
      <c r="B2101" s="9">
        <v>46247</v>
      </c>
      <c r="C2101" s="3" t="s">
        <v>2975</v>
      </c>
      <c r="D2101" s="3" t="s">
        <v>5766</v>
      </c>
      <c r="E2101" s="3">
        <v>1</v>
      </c>
      <c r="F2101" s="11">
        <v>1</v>
      </c>
      <c r="G2101" s="3">
        <v>0</v>
      </c>
      <c r="H2101" s="3">
        <v>1</v>
      </c>
      <c r="I2101" s="3">
        <v>0</v>
      </c>
      <c r="J2101" s="3">
        <v>0</v>
      </c>
      <c r="K2101" s="3">
        <v>0</v>
      </c>
      <c r="L2101" s="3">
        <v>1</v>
      </c>
      <c r="M2101" s="3" t="s">
        <v>5771</v>
      </c>
      <c r="N2101" s="3" t="s">
        <v>5771</v>
      </c>
      <c r="O2101" s="3"/>
      <c r="P2101" s="3"/>
      <c r="Q2101" s="24"/>
      <c r="S2101" s="87">
        <v>1</v>
      </c>
    </row>
    <row r="2102" spans="2:25" hidden="1">
      <c r="B2102" s="9">
        <v>46247</v>
      </c>
      <c r="C2102" s="3" t="s">
        <v>2975</v>
      </c>
      <c r="D2102" s="3" t="s">
        <v>5767</v>
      </c>
      <c r="E2102" s="3">
        <v>4</v>
      </c>
      <c r="F2102" s="11">
        <v>4</v>
      </c>
      <c r="G2102" s="3">
        <v>0</v>
      </c>
      <c r="H2102" s="3">
        <v>13</v>
      </c>
      <c r="I2102" s="3">
        <v>0</v>
      </c>
      <c r="J2102" s="3">
        <v>0</v>
      </c>
      <c r="K2102" s="3">
        <v>0</v>
      </c>
      <c r="L2102" s="3">
        <v>13</v>
      </c>
      <c r="M2102" s="3" t="s">
        <v>5773</v>
      </c>
      <c r="N2102" s="3"/>
      <c r="O2102" s="3"/>
      <c r="P2102" s="3"/>
      <c r="Q2102" s="24"/>
      <c r="S2102" s="87">
        <v>4</v>
      </c>
    </row>
    <row r="2103" spans="2:25" hidden="1">
      <c r="B2103" s="9">
        <v>46247</v>
      </c>
      <c r="C2103" s="3" t="s">
        <v>2975</v>
      </c>
      <c r="D2103" s="3" t="s">
        <v>5768</v>
      </c>
      <c r="E2103" s="3">
        <v>10</v>
      </c>
      <c r="F2103" s="11">
        <v>10</v>
      </c>
      <c r="G2103" s="3">
        <v>0</v>
      </c>
      <c r="H2103" s="3">
        <v>102</v>
      </c>
      <c r="I2103" s="3">
        <v>0</v>
      </c>
      <c r="J2103" s="3">
        <v>0</v>
      </c>
      <c r="K2103" s="3">
        <v>0</v>
      </c>
      <c r="L2103" s="3">
        <v>102</v>
      </c>
      <c r="M2103" s="3" t="s">
        <v>5771</v>
      </c>
      <c r="N2103" s="3" t="s">
        <v>5771</v>
      </c>
      <c r="O2103" s="3"/>
      <c r="P2103" s="3"/>
      <c r="Q2103" s="24"/>
      <c r="S2103" s="87">
        <v>10</v>
      </c>
    </row>
    <row r="2104" spans="2:25" hidden="1">
      <c r="B2104" s="9">
        <v>46248</v>
      </c>
      <c r="C2104" s="3" t="s">
        <v>627</v>
      </c>
      <c r="D2104" s="3" t="s">
        <v>5776</v>
      </c>
      <c r="E2104" s="3">
        <v>1</v>
      </c>
      <c r="F2104" s="3">
        <v>0</v>
      </c>
      <c r="G2104" s="3">
        <v>0</v>
      </c>
      <c r="H2104" s="3">
        <v>0</v>
      </c>
      <c r="I2104" s="3">
        <v>0</v>
      </c>
      <c r="J2104" s="3">
        <v>0</v>
      </c>
      <c r="K2104" s="3">
        <v>0</v>
      </c>
      <c r="L2104" s="3">
        <v>0</v>
      </c>
      <c r="M2104" s="3"/>
      <c r="N2104" s="3"/>
      <c r="O2104" s="3"/>
      <c r="P2104" s="3"/>
      <c r="Q2104" s="24"/>
    </row>
    <row r="2105" spans="2:25" hidden="1">
      <c r="B2105" s="9">
        <v>46248</v>
      </c>
      <c r="C2105" s="3" t="s">
        <v>2381</v>
      </c>
      <c r="D2105" s="3" t="s">
        <v>5617</v>
      </c>
      <c r="E2105" s="3">
        <v>1</v>
      </c>
      <c r="F2105" s="3">
        <v>0</v>
      </c>
      <c r="G2105" s="3">
        <v>0</v>
      </c>
      <c r="H2105" s="3">
        <v>0</v>
      </c>
      <c r="I2105" s="3">
        <v>0</v>
      </c>
      <c r="J2105" s="3">
        <v>0</v>
      </c>
      <c r="K2105" s="3">
        <v>0</v>
      </c>
      <c r="L2105" s="3">
        <v>0</v>
      </c>
      <c r="M2105" s="3"/>
      <c r="N2105" s="3"/>
      <c r="O2105" s="3"/>
      <c r="P2105" s="3"/>
      <c r="Q2105" s="24"/>
    </row>
    <row r="2106" spans="2:25" hidden="1">
      <c r="B2106" s="9">
        <v>46248</v>
      </c>
      <c r="C2106" s="3" t="s">
        <v>2381</v>
      </c>
      <c r="D2106" s="3" t="s">
        <v>5593</v>
      </c>
      <c r="E2106" s="3">
        <v>2</v>
      </c>
      <c r="F2106" s="3">
        <v>0</v>
      </c>
      <c r="G2106" s="3">
        <v>0</v>
      </c>
      <c r="H2106" s="3">
        <v>0</v>
      </c>
      <c r="I2106" s="3">
        <v>0</v>
      </c>
      <c r="J2106" s="3">
        <v>0</v>
      </c>
      <c r="K2106" s="3">
        <v>0</v>
      </c>
      <c r="L2106" s="3">
        <v>0</v>
      </c>
      <c r="M2106" s="3"/>
      <c r="N2106" s="3"/>
      <c r="O2106" s="3"/>
      <c r="P2106" s="3"/>
      <c r="Q2106" s="24"/>
    </row>
    <row r="2107" spans="2:25" hidden="1">
      <c r="B2107" s="9">
        <v>46248</v>
      </c>
      <c r="C2107" s="3" t="s">
        <v>627</v>
      </c>
      <c r="D2107" s="3" t="s">
        <v>5731</v>
      </c>
      <c r="E2107" s="3">
        <v>1</v>
      </c>
      <c r="F2107" s="3">
        <v>0</v>
      </c>
      <c r="G2107" s="3">
        <v>0</v>
      </c>
      <c r="H2107" s="3">
        <v>0</v>
      </c>
      <c r="I2107" s="3">
        <v>0</v>
      </c>
      <c r="J2107" s="3">
        <v>0</v>
      </c>
      <c r="K2107" s="3">
        <v>0</v>
      </c>
      <c r="L2107" s="3">
        <v>0</v>
      </c>
      <c r="M2107" s="3"/>
      <c r="N2107" s="3"/>
      <c r="O2107" s="3"/>
      <c r="P2107" s="3"/>
      <c r="Q2107" s="24"/>
    </row>
    <row r="2108" spans="2:25" hidden="1">
      <c r="B2108" s="9">
        <v>46248</v>
      </c>
      <c r="C2108" s="3" t="s">
        <v>2496</v>
      </c>
      <c r="D2108" s="3" t="s">
        <v>4866</v>
      </c>
      <c r="E2108" s="3">
        <v>13</v>
      </c>
      <c r="F2108" s="11">
        <v>1</v>
      </c>
      <c r="G2108" s="3">
        <v>0</v>
      </c>
      <c r="H2108" s="3">
        <v>0</v>
      </c>
      <c r="I2108" s="3">
        <v>1</v>
      </c>
      <c r="J2108" s="3">
        <v>0</v>
      </c>
      <c r="K2108" s="3">
        <v>0</v>
      </c>
      <c r="L2108" s="3">
        <v>1</v>
      </c>
      <c r="M2108" s="3" t="s">
        <v>5819</v>
      </c>
      <c r="N2108" s="3"/>
      <c r="O2108" s="3"/>
      <c r="P2108" s="3"/>
      <c r="Q2108" s="24"/>
      <c r="Y2108" s="95">
        <v>1</v>
      </c>
    </row>
    <row r="2109" spans="2:25" hidden="1">
      <c r="B2109" s="9">
        <v>46248</v>
      </c>
      <c r="C2109" s="3" t="s">
        <v>2496</v>
      </c>
      <c r="D2109" s="3" t="s">
        <v>5549</v>
      </c>
      <c r="E2109" s="3">
        <v>1</v>
      </c>
      <c r="F2109" s="3">
        <v>0</v>
      </c>
      <c r="G2109" s="3">
        <v>0</v>
      </c>
      <c r="H2109" s="3">
        <v>0</v>
      </c>
      <c r="I2109" s="3">
        <v>0</v>
      </c>
      <c r="J2109" s="3">
        <v>0</v>
      </c>
      <c r="K2109" s="3">
        <v>0</v>
      </c>
      <c r="L2109" s="3">
        <v>0</v>
      </c>
      <c r="M2109" s="3"/>
      <c r="N2109" s="3"/>
      <c r="O2109" s="3"/>
      <c r="P2109" s="3"/>
      <c r="Q2109" s="24"/>
    </row>
    <row r="2110" spans="2:25" hidden="1">
      <c r="B2110" s="9">
        <v>46248</v>
      </c>
      <c r="C2110" s="3" t="s">
        <v>627</v>
      </c>
      <c r="D2110" s="3" t="s">
        <v>5777</v>
      </c>
      <c r="E2110" s="3">
        <v>8</v>
      </c>
      <c r="F2110" s="3">
        <v>0</v>
      </c>
      <c r="G2110" s="3">
        <v>0</v>
      </c>
      <c r="H2110" s="3">
        <v>0</v>
      </c>
      <c r="I2110" s="3">
        <v>0</v>
      </c>
      <c r="J2110" s="3">
        <v>0</v>
      </c>
      <c r="K2110" s="3">
        <v>0</v>
      </c>
      <c r="L2110" s="3">
        <v>0</v>
      </c>
      <c r="M2110" s="3"/>
      <c r="N2110" s="3"/>
      <c r="O2110" s="3"/>
      <c r="P2110" s="3"/>
      <c r="Q2110" s="24"/>
    </row>
    <row r="2111" spans="2:25" hidden="1">
      <c r="B2111" s="9">
        <v>46248</v>
      </c>
      <c r="C2111" s="3" t="s">
        <v>627</v>
      </c>
      <c r="D2111" s="3" t="s">
        <v>5778</v>
      </c>
      <c r="E2111" s="3">
        <v>3</v>
      </c>
      <c r="F2111" s="3">
        <v>0</v>
      </c>
      <c r="G2111" s="3">
        <v>0</v>
      </c>
      <c r="H2111" s="3">
        <v>0</v>
      </c>
      <c r="I2111" s="3">
        <v>0</v>
      </c>
      <c r="J2111" s="3">
        <v>0</v>
      </c>
      <c r="K2111" s="3">
        <v>0</v>
      </c>
      <c r="L2111" s="3">
        <v>0</v>
      </c>
      <c r="M2111" s="3"/>
      <c r="N2111" s="3"/>
      <c r="O2111" s="3"/>
      <c r="P2111" s="3"/>
      <c r="Q2111" s="24"/>
    </row>
    <row r="2112" spans="2:25" hidden="1">
      <c r="B2112" s="9">
        <v>46248</v>
      </c>
      <c r="C2112" s="3" t="s">
        <v>2975</v>
      </c>
      <c r="D2112" s="3" t="s">
        <v>5779</v>
      </c>
      <c r="E2112" s="3">
        <v>12</v>
      </c>
      <c r="F2112" s="3">
        <v>0</v>
      </c>
      <c r="G2112" s="3">
        <v>0</v>
      </c>
      <c r="H2112" s="3">
        <v>0</v>
      </c>
      <c r="I2112" s="3">
        <v>0</v>
      </c>
      <c r="J2112" s="3">
        <v>0</v>
      </c>
      <c r="K2112" s="3">
        <v>0</v>
      </c>
      <c r="L2112" s="3">
        <v>0</v>
      </c>
      <c r="M2112" s="3"/>
      <c r="N2112" s="3"/>
      <c r="O2112" s="3"/>
      <c r="P2112" s="3"/>
      <c r="Q2112" s="24"/>
    </row>
    <row r="2113" spans="2:19" hidden="1">
      <c r="B2113" s="9">
        <v>46248</v>
      </c>
      <c r="C2113" s="3" t="s">
        <v>2975</v>
      </c>
      <c r="D2113" s="3" t="s">
        <v>5780</v>
      </c>
      <c r="E2113" s="3">
        <v>5</v>
      </c>
      <c r="F2113" s="3">
        <v>0</v>
      </c>
      <c r="G2113" s="3">
        <v>0</v>
      </c>
      <c r="H2113" s="3">
        <v>0</v>
      </c>
      <c r="I2113" s="3">
        <v>0</v>
      </c>
      <c r="J2113" s="3">
        <v>0</v>
      </c>
      <c r="K2113" s="3">
        <v>0</v>
      </c>
      <c r="L2113" s="3">
        <v>0</v>
      </c>
      <c r="M2113" s="3"/>
      <c r="N2113" s="3"/>
      <c r="O2113" s="3"/>
      <c r="P2113" s="3"/>
      <c r="Q2113" s="24"/>
    </row>
    <row r="2114" spans="2:19" hidden="1">
      <c r="B2114" s="9">
        <v>46248</v>
      </c>
      <c r="C2114" s="3" t="s">
        <v>2496</v>
      </c>
      <c r="D2114" s="3" t="s">
        <v>5781</v>
      </c>
      <c r="E2114" s="3">
        <v>2</v>
      </c>
      <c r="F2114" s="11">
        <v>1</v>
      </c>
      <c r="G2114" s="3">
        <v>0</v>
      </c>
      <c r="H2114" s="3">
        <v>5</v>
      </c>
      <c r="I2114" s="3">
        <v>0</v>
      </c>
      <c r="J2114" s="3">
        <v>0</v>
      </c>
      <c r="K2114" s="3">
        <v>0</v>
      </c>
      <c r="L2114" s="3">
        <v>5</v>
      </c>
      <c r="M2114" s="3" t="s">
        <v>5819</v>
      </c>
      <c r="N2114" s="3"/>
      <c r="O2114" s="3"/>
      <c r="P2114" s="3"/>
      <c r="Q2114" s="24"/>
      <c r="S2114" s="87">
        <v>1</v>
      </c>
    </row>
    <row r="2115" spans="2:19" hidden="1">
      <c r="B2115" s="9">
        <v>46248</v>
      </c>
      <c r="C2115" s="3" t="s">
        <v>2975</v>
      </c>
      <c r="D2115" s="3" t="s">
        <v>5606</v>
      </c>
      <c r="E2115" s="3">
        <v>1</v>
      </c>
      <c r="F2115" s="3">
        <v>0</v>
      </c>
      <c r="G2115" s="3">
        <v>0</v>
      </c>
      <c r="H2115" s="3">
        <v>0</v>
      </c>
      <c r="I2115" s="3">
        <v>0</v>
      </c>
      <c r="J2115" s="3">
        <v>0</v>
      </c>
      <c r="K2115" s="3">
        <v>0</v>
      </c>
      <c r="L2115" s="3">
        <v>0</v>
      </c>
      <c r="M2115" s="3"/>
      <c r="N2115" s="3"/>
      <c r="O2115" s="3"/>
      <c r="P2115" s="3"/>
      <c r="Q2115" s="24"/>
    </row>
    <row r="2116" spans="2:19" hidden="1">
      <c r="B2116" s="9">
        <v>46248</v>
      </c>
      <c r="C2116" s="3" t="s">
        <v>2975</v>
      </c>
      <c r="D2116" s="3" t="s">
        <v>5782</v>
      </c>
      <c r="E2116" s="3">
        <v>8</v>
      </c>
      <c r="F2116" s="3">
        <v>0</v>
      </c>
      <c r="G2116" s="3">
        <v>0</v>
      </c>
      <c r="H2116" s="3">
        <v>0</v>
      </c>
      <c r="I2116" s="3">
        <v>0</v>
      </c>
      <c r="J2116" s="3">
        <v>0</v>
      </c>
      <c r="K2116" s="3">
        <v>0</v>
      </c>
      <c r="L2116" s="3">
        <v>0</v>
      </c>
      <c r="M2116" s="3"/>
      <c r="N2116" s="3"/>
      <c r="O2116" s="3"/>
      <c r="P2116" s="3"/>
      <c r="Q2116" s="24"/>
    </row>
    <row r="2117" spans="2:19" hidden="1">
      <c r="B2117" s="9">
        <v>46248</v>
      </c>
      <c r="C2117" s="3" t="s">
        <v>2975</v>
      </c>
      <c r="D2117" s="3" t="s">
        <v>5873</v>
      </c>
      <c r="E2117" s="3">
        <v>11</v>
      </c>
      <c r="F2117" s="11">
        <v>11</v>
      </c>
      <c r="G2117" s="3">
        <v>0</v>
      </c>
      <c r="H2117" s="3">
        <v>53</v>
      </c>
      <c r="I2117" s="3">
        <v>0</v>
      </c>
      <c r="J2117" s="3">
        <v>0</v>
      </c>
      <c r="K2117" s="3">
        <v>0</v>
      </c>
      <c r="L2117" s="3">
        <v>53</v>
      </c>
      <c r="M2117" s="3" t="s">
        <v>5819</v>
      </c>
      <c r="N2117" s="3"/>
      <c r="O2117" s="3"/>
      <c r="P2117" s="3"/>
      <c r="Q2117" s="24"/>
      <c r="S2117" s="87">
        <v>11</v>
      </c>
    </row>
    <row r="2118" spans="2:19" hidden="1">
      <c r="B2118" s="9">
        <v>46248</v>
      </c>
      <c r="C2118" s="3" t="s">
        <v>2960</v>
      </c>
      <c r="D2118" s="3" t="s">
        <v>5783</v>
      </c>
      <c r="E2118" s="3">
        <v>1</v>
      </c>
      <c r="F2118" s="3">
        <v>0</v>
      </c>
      <c r="G2118" s="3">
        <v>0</v>
      </c>
      <c r="H2118" s="3">
        <v>0</v>
      </c>
      <c r="I2118" s="3">
        <v>0</v>
      </c>
      <c r="J2118" s="3">
        <v>0</v>
      </c>
      <c r="K2118" s="3">
        <v>0</v>
      </c>
      <c r="L2118" s="3">
        <v>0</v>
      </c>
      <c r="M2118" s="3"/>
      <c r="N2118" s="3"/>
      <c r="O2118" s="3"/>
      <c r="P2118" s="3"/>
      <c r="Q2118" s="24"/>
    </row>
    <row r="2119" spans="2:19" hidden="1">
      <c r="B2119" s="9">
        <v>46248</v>
      </c>
      <c r="C2119" s="3" t="s">
        <v>2975</v>
      </c>
      <c r="D2119" s="3" t="s">
        <v>5784</v>
      </c>
      <c r="E2119" s="3">
        <v>3</v>
      </c>
      <c r="F2119" s="3">
        <v>0</v>
      </c>
      <c r="G2119" s="3">
        <v>0</v>
      </c>
      <c r="H2119" s="3">
        <v>0</v>
      </c>
      <c r="I2119" s="3">
        <v>0</v>
      </c>
      <c r="J2119" s="3">
        <v>0</v>
      </c>
      <c r="K2119" s="3">
        <v>0</v>
      </c>
      <c r="L2119" s="3">
        <v>0</v>
      </c>
      <c r="M2119" s="3"/>
      <c r="N2119" s="3"/>
      <c r="O2119" s="3"/>
      <c r="P2119" s="3"/>
      <c r="Q2119" s="24"/>
    </row>
    <row r="2120" spans="2:19" hidden="1">
      <c r="B2120" s="9">
        <v>46248</v>
      </c>
      <c r="C2120" s="3" t="s">
        <v>2381</v>
      </c>
      <c r="D2120" s="3" t="s">
        <v>5284</v>
      </c>
      <c r="E2120" s="3">
        <v>8</v>
      </c>
      <c r="F2120" s="3">
        <v>0</v>
      </c>
      <c r="G2120" s="3">
        <v>0</v>
      </c>
      <c r="H2120" s="3">
        <v>0</v>
      </c>
      <c r="I2120" s="3">
        <v>0</v>
      </c>
      <c r="J2120" s="3">
        <v>0</v>
      </c>
      <c r="K2120" s="3">
        <v>0</v>
      </c>
      <c r="L2120" s="3">
        <v>0</v>
      </c>
      <c r="M2120" s="3"/>
      <c r="N2120" s="3"/>
      <c r="O2120" s="3"/>
      <c r="P2120" s="3"/>
      <c r="Q2120" s="24"/>
    </row>
    <row r="2121" spans="2:19" hidden="1">
      <c r="B2121" s="9">
        <v>46248</v>
      </c>
      <c r="C2121" s="3" t="s">
        <v>627</v>
      </c>
      <c r="D2121" s="3" t="s">
        <v>5785</v>
      </c>
      <c r="E2121" s="3">
        <v>10</v>
      </c>
      <c r="F2121" s="3">
        <v>0</v>
      </c>
      <c r="G2121" s="3">
        <v>0</v>
      </c>
      <c r="H2121" s="3">
        <v>0</v>
      </c>
      <c r="I2121" s="3">
        <v>0</v>
      </c>
      <c r="J2121" s="3">
        <v>0</v>
      </c>
      <c r="K2121" s="3">
        <v>0</v>
      </c>
      <c r="L2121" s="3">
        <v>0</v>
      </c>
      <c r="M2121" s="3"/>
      <c r="N2121" s="3"/>
      <c r="O2121" s="3"/>
      <c r="P2121" s="3"/>
      <c r="Q2121" s="24"/>
    </row>
    <row r="2122" spans="2:19" hidden="1">
      <c r="B2122" s="9">
        <v>46248</v>
      </c>
      <c r="C2122" s="3" t="s">
        <v>2975</v>
      </c>
      <c r="D2122" s="3" t="s">
        <v>5786</v>
      </c>
      <c r="E2122" s="3">
        <v>12</v>
      </c>
      <c r="F2122" s="11">
        <v>0</v>
      </c>
      <c r="G2122" s="3">
        <v>0</v>
      </c>
      <c r="H2122" s="3">
        <v>1</v>
      </c>
      <c r="I2122" s="3">
        <v>0</v>
      </c>
      <c r="J2122" s="3">
        <v>0</v>
      </c>
      <c r="K2122" s="3">
        <v>0</v>
      </c>
      <c r="L2122" s="3">
        <v>1</v>
      </c>
      <c r="M2122" s="3" t="s">
        <v>5819</v>
      </c>
      <c r="N2122" s="3" t="s">
        <v>5819</v>
      </c>
      <c r="O2122" s="3"/>
      <c r="P2122" s="3"/>
      <c r="Q2122" s="24"/>
    </row>
    <row r="2123" spans="2:19" hidden="1">
      <c r="B2123" s="9">
        <v>46248</v>
      </c>
      <c r="C2123" s="3" t="s">
        <v>2381</v>
      </c>
      <c r="D2123" s="3" t="s">
        <v>5367</v>
      </c>
      <c r="E2123" s="3">
        <v>1</v>
      </c>
      <c r="F2123" s="3">
        <v>0</v>
      </c>
      <c r="G2123" s="3">
        <v>0</v>
      </c>
      <c r="H2123" s="3">
        <v>0</v>
      </c>
      <c r="I2123" s="3">
        <v>0</v>
      </c>
      <c r="J2123" s="3">
        <v>0</v>
      </c>
      <c r="K2123" s="3">
        <v>0</v>
      </c>
      <c r="L2123" s="3">
        <v>0</v>
      </c>
      <c r="M2123" s="3"/>
      <c r="N2123" s="3"/>
      <c r="O2123" s="3"/>
      <c r="P2123" s="3"/>
      <c r="Q2123" s="24"/>
    </row>
    <row r="2124" spans="2:19" hidden="1">
      <c r="B2124" s="9">
        <v>46248</v>
      </c>
      <c r="C2124" s="3" t="s">
        <v>627</v>
      </c>
      <c r="D2124" s="3" t="s">
        <v>5787</v>
      </c>
      <c r="E2124" s="3">
        <v>3</v>
      </c>
      <c r="F2124" s="3">
        <v>0</v>
      </c>
      <c r="G2124" s="3">
        <v>0</v>
      </c>
      <c r="H2124" s="3">
        <v>0</v>
      </c>
      <c r="I2124" s="3">
        <v>0</v>
      </c>
      <c r="J2124" s="3">
        <v>0</v>
      </c>
      <c r="K2124" s="3">
        <v>0</v>
      </c>
      <c r="L2124" s="3">
        <v>0</v>
      </c>
      <c r="M2124" s="3"/>
      <c r="N2124" s="3"/>
      <c r="O2124" s="3"/>
      <c r="P2124" s="3"/>
      <c r="Q2124" s="24"/>
    </row>
    <row r="2125" spans="2:19" hidden="1">
      <c r="B2125" s="9">
        <v>46248</v>
      </c>
      <c r="C2125" s="3" t="s">
        <v>2975</v>
      </c>
      <c r="D2125" s="3" t="s">
        <v>5788</v>
      </c>
      <c r="E2125" s="3">
        <v>1</v>
      </c>
      <c r="F2125" s="3">
        <v>0</v>
      </c>
      <c r="G2125" s="3">
        <v>0</v>
      </c>
      <c r="H2125" s="3">
        <v>0</v>
      </c>
      <c r="I2125" s="3">
        <v>0</v>
      </c>
      <c r="J2125" s="3">
        <v>0</v>
      </c>
      <c r="K2125" s="3">
        <v>0</v>
      </c>
      <c r="L2125" s="3">
        <v>0</v>
      </c>
      <c r="M2125" s="3"/>
      <c r="N2125" s="3"/>
      <c r="O2125" s="3"/>
      <c r="P2125" s="3"/>
      <c r="Q2125" s="24"/>
    </row>
    <row r="2126" spans="2:19" hidden="1">
      <c r="B2126" s="9">
        <v>46248</v>
      </c>
      <c r="C2126" s="3" t="s">
        <v>2975</v>
      </c>
      <c r="D2126" s="3" t="s">
        <v>5789</v>
      </c>
      <c r="E2126" s="3">
        <v>2</v>
      </c>
      <c r="F2126" s="3">
        <v>0</v>
      </c>
      <c r="G2126" s="3">
        <v>0</v>
      </c>
      <c r="H2126" s="3">
        <v>0</v>
      </c>
      <c r="I2126" s="3">
        <v>0</v>
      </c>
      <c r="J2126" s="3">
        <v>0</v>
      </c>
      <c r="K2126" s="3">
        <v>0</v>
      </c>
      <c r="L2126" s="3">
        <v>0</v>
      </c>
      <c r="M2126" s="3"/>
      <c r="N2126" s="3"/>
      <c r="O2126" s="3"/>
      <c r="P2126" s="3"/>
      <c r="Q2126" s="24"/>
    </row>
    <row r="2127" spans="2:19" hidden="1">
      <c r="B2127" s="9">
        <v>46248</v>
      </c>
      <c r="C2127" s="3" t="s">
        <v>2975</v>
      </c>
      <c r="D2127" s="3" t="s">
        <v>5790</v>
      </c>
      <c r="E2127" s="3">
        <v>13</v>
      </c>
      <c r="F2127" s="3">
        <v>0</v>
      </c>
      <c r="G2127" s="3">
        <v>0</v>
      </c>
      <c r="H2127" s="3">
        <v>0</v>
      </c>
      <c r="I2127" s="3">
        <v>0</v>
      </c>
      <c r="J2127" s="3">
        <v>0</v>
      </c>
      <c r="K2127" s="3">
        <v>0</v>
      </c>
      <c r="L2127" s="3">
        <v>0</v>
      </c>
      <c r="M2127" s="3"/>
      <c r="N2127" s="3"/>
      <c r="O2127" s="3"/>
      <c r="P2127" s="3"/>
      <c r="Q2127" s="24"/>
    </row>
    <row r="2128" spans="2:19" hidden="1">
      <c r="B2128" s="9">
        <v>46248</v>
      </c>
      <c r="C2128" s="3" t="s">
        <v>2975</v>
      </c>
      <c r="D2128" s="3" t="s">
        <v>5638</v>
      </c>
      <c r="E2128" s="3">
        <v>4</v>
      </c>
      <c r="F2128" s="3">
        <v>0</v>
      </c>
      <c r="G2128" s="3">
        <v>0</v>
      </c>
      <c r="H2128" s="3">
        <v>0</v>
      </c>
      <c r="I2128" s="3">
        <v>0</v>
      </c>
      <c r="J2128" s="3">
        <v>0</v>
      </c>
      <c r="K2128" s="3">
        <v>0</v>
      </c>
      <c r="L2128" s="3">
        <v>0</v>
      </c>
      <c r="M2128" s="3"/>
      <c r="N2128" s="3"/>
      <c r="O2128" s="3"/>
      <c r="P2128" s="3"/>
      <c r="Q2128" s="24"/>
    </row>
    <row r="2129" spans="2:21" hidden="1">
      <c r="B2129" s="9">
        <v>46248</v>
      </c>
      <c r="C2129" s="3" t="s">
        <v>627</v>
      </c>
      <c r="D2129" s="3" t="s">
        <v>5791</v>
      </c>
      <c r="E2129" s="3">
        <v>10</v>
      </c>
      <c r="F2129" s="3">
        <v>0</v>
      </c>
      <c r="G2129" s="3">
        <v>0</v>
      </c>
      <c r="H2129" s="3">
        <v>0</v>
      </c>
      <c r="I2129" s="3">
        <v>0</v>
      </c>
      <c r="J2129" s="3">
        <v>0</v>
      </c>
      <c r="K2129" s="3">
        <v>0</v>
      </c>
      <c r="L2129" s="3">
        <v>0</v>
      </c>
      <c r="M2129" s="3"/>
      <c r="N2129" s="3"/>
      <c r="O2129" s="3"/>
      <c r="P2129" s="3"/>
      <c r="Q2129" s="24"/>
    </row>
    <row r="2130" spans="2:21" hidden="1">
      <c r="B2130" s="9">
        <v>46248</v>
      </c>
      <c r="C2130" s="3" t="s">
        <v>2975</v>
      </c>
      <c r="D2130" s="3" t="s">
        <v>5179</v>
      </c>
      <c r="E2130" s="3">
        <v>1</v>
      </c>
      <c r="F2130" s="3">
        <v>0</v>
      </c>
      <c r="G2130" s="3">
        <v>0</v>
      </c>
      <c r="H2130" s="3">
        <v>0</v>
      </c>
      <c r="I2130" s="3">
        <v>0</v>
      </c>
      <c r="J2130" s="3">
        <v>0</v>
      </c>
      <c r="K2130" s="3">
        <v>0</v>
      </c>
      <c r="L2130" s="3">
        <v>0</v>
      </c>
      <c r="M2130" s="3"/>
      <c r="N2130" s="3"/>
      <c r="O2130" s="3"/>
      <c r="P2130" s="3"/>
      <c r="Q2130" s="24"/>
    </row>
    <row r="2131" spans="2:21" hidden="1">
      <c r="B2131" s="9">
        <v>46248</v>
      </c>
      <c r="C2131" s="3" t="s">
        <v>2381</v>
      </c>
      <c r="D2131" s="3" t="s">
        <v>5564</v>
      </c>
      <c r="E2131" s="3">
        <v>2</v>
      </c>
      <c r="F2131" s="3">
        <v>0</v>
      </c>
      <c r="G2131" s="3">
        <v>0</v>
      </c>
      <c r="H2131" s="3">
        <v>0</v>
      </c>
      <c r="I2131" s="3">
        <v>0</v>
      </c>
      <c r="J2131" s="3">
        <v>0</v>
      </c>
      <c r="K2131" s="3">
        <v>0</v>
      </c>
      <c r="L2131" s="3">
        <v>0</v>
      </c>
      <c r="M2131" s="3"/>
      <c r="N2131" s="3"/>
      <c r="O2131" s="3"/>
      <c r="P2131" s="3"/>
      <c r="Q2131" s="24"/>
    </row>
    <row r="2132" spans="2:21" hidden="1">
      <c r="B2132" s="9">
        <v>46248</v>
      </c>
      <c r="C2132" s="3" t="s">
        <v>2381</v>
      </c>
      <c r="D2132" s="3" t="s">
        <v>5349</v>
      </c>
      <c r="E2132" s="3">
        <v>10</v>
      </c>
      <c r="F2132" s="11">
        <v>10</v>
      </c>
      <c r="G2132" s="3">
        <v>0</v>
      </c>
      <c r="H2132" s="3">
        <v>0</v>
      </c>
      <c r="I2132" s="3">
        <v>0</v>
      </c>
      <c r="J2132" s="3">
        <v>0</v>
      </c>
      <c r="K2132" s="3">
        <v>0</v>
      </c>
      <c r="L2132" s="3">
        <v>0</v>
      </c>
      <c r="M2132" s="3"/>
      <c r="N2132" s="3"/>
      <c r="O2132" s="3"/>
      <c r="P2132" s="3"/>
      <c r="Q2132" s="24"/>
      <c r="U2132" s="93">
        <v>10</v>
      </c>
    </row>
    <row r="2133" spans="2:21" hidden="1">
      <c r="B2133" s="9">
        <v>46248</v>
      </c>
      <c r="C2133" s="3" t="s">
        <v>2975</v>
      </c>
      <c r="D2133" s="3" t="s">
        <v>5807</v>
      </c>
      <c r="E2133" s="3">
        <v>1</v>
      </c>
      <c r="F2133" s="11">
        <v>1</v>
      </c>
      <c r="G2133" s="3">
        <v>0</v>
      </c>
      <c r="H2133" s="3">
        <v>1</v>
      </c>
      <c r="I2133" s="3">
        <v>0</v>
      </c>
      <c r="J2133" s="3">
        <v>0</v>
      </c>
      <c r="K2133" s="3">
        <v>0</v>
      </c>
      <c r="L2133" s="3">
        <v>1</v>
      </c>
      <c r="M2133" s="3" t="s">
        <v>5820</v>
      </c>
      <c r="N2133" s="3"/>
      <c r="O2133" s="3"/>
      <c r="P2133" s="3"/>
      <c r="Q2133" s="24"/>
      <c r="S2133" s="87">
        <v>1</v>
      </c>
    </row>
    <row r="2134" spans="2:21" hidden="1">
      <c r="B2134" s="9">
        <v>46248</v>
      </c>
      <c r="C2134" s="3" t="s">
        <v>2975</v>
      </c>
      <c r="D2134" s="3" t="s">
        <v>5808</v>
      </c>
      <c r="E2134" s="3">
        <v>2</v>
      </c>
      <c r="F2134" s="11">
        <v>2</v>
      </c>
      <c r="G2134" s="3">
        <v>0</v>
      </c>
      <c r="H2134" s="3">
        <v>2</v>
      </c>
      <c r="I2134" s="3">
        <v>0</v>
      </c>
      <c r="J2134" s="3">
        <v>0</v>
      </c>
      <c r="K2134" s="3">
        <v>0</v>
      </c>
      <c r="L2134" s="3">
        <v>2</v>
      </c>
      <c r="M2134" s="3" t="s">
        <v>5820</v>
      </c>
      <c r="N2134" s="3"/>
      <c r="O2134" s="3"/>
      <c r="P2134" s="3"/>
      <c r="Q2134" s="24"/>
      <c r="S2134" s="87">
        <v>2</v>
      </c>
    </row>
    <row r="2135" spans="2:21" hidden="1">
      <c r="B2135" s="9">
        <v>46248</v>
      </c>
      <c r="C2135" s="3" t="s">
        <v>2975</v>
      </c>
      <c r="D2135" s="3" t="s">
        <v>5569</v>
      </c>
      <c r="E2135" s="3">
        <v>5</v>
      </c>
      <c r="F2135" s="11">
        <v>5</v>
      </c>
      <c r="G2135" s="3">
        <v>0</v>
      </c>
      <c r="H2135" s="3">
        <v>0</v>
      </c>
      <c r="I2135" s="3">
        <v>0</v>
      </c>
      <c r="J2135" s="3">
        <v>0</v>
      </c>
      <c r="K2135" s="3">
        <v>0</v>
      </c>
      <c r="L2135" s="3">
        <v>0</v>
      </c>
      <c r="M2135" s="3"/>
      <c r="N2135" s="3"/>
      <c r="O2135" s="3"/>
      <c r="P2135" s="3"/>
      <c r="Q2135" s="24"/>
      <c r="U2135" s="93">
        <v>5</v>
      </c>
    </row>
    <row r="2136" spans="2:21" hidden="1">
      <c r="B2136" s="9">
        <v>46248</v>
      </c>
      <c r="C2136" s="3" t="s">
        <v>2975</v>
      </c>
      <c r="D2136" s="3" t="s">
        <v>5809</v>
      </c>
      <c r="E2136" s="3">
        <v>1</v>
      </c>
      <c r="F2136" s="11">
        <v>5</v>
      </c>
      <c r="G2136" s="3">
        <v>0</v>
      </c>
      <c r="H2136" s="3">
        <v>0</v>
      </c>
      <c r="I2136" s="3">
        <v>0</v>
      </c>
      <c r="J2136" s="3">
        <v>0</v>
      </c>
      <c r="K2136" s="3">
        <v>0</v>
      </c>
      <c r="L2136" s="3">
        <v>0</v>
      </c>
      <c r="M2136" s="3"/>
      <c r="N2136" s="3"/>
      <c r="O2136" s="3"/>
      <c r="P2136" s="3"/>
      <c r="Q2136" s="24"/>
      <c r="T2136" s="92">
        <v>5</v>
      </c>
    </row>
    <row r="2137" spans="2:21" hidden="1">
      <c r="B2137" s="9">
        <v>46248</v>
      </c>
      <c r="C2137" s="3" t="s">
        <v>2975</v>
      </c>
      <c r="D2137" s="3" t="s">
        <v>5810</v>
      </c>
      <c r="E2137" s="3">
        <v>3</v>
      </c>
      <c r="F2137" s="11">
        <v>3</v>
      </c>
      <c r="G2137" s="3">
        <v>0</v>
      </c>
      <c r="H2137" s="3">
        <v>3</v>
      </c>
      <c r="I2137" s="3">
        <v>0</v>
      </c>
      <c r="J2137" s="3">
        <v>0</v>
      </c>
      <c r="K2137" s="3">
        <v>0</v>
      </c>
      <c r="L2137" s="3">
        <v>3</v>
      </c>
      <c r="M2137" s="3" t="s">
        <v>5820</v>
      </c>
      <c r="N2137" s="3"/>
      <c r="O2137" s="3"/>
      <c r="P2137" s="3"/>
      <c r="Q2137" s="24"/>
      <c r="S2137" s="87">
        <v>3</v>
      </c>
    </row>
    <row r="2138" spans="2:21" hidden="1">
      <c r="B2138" s="9">
        <v>46248</v>
      </c>
      <c r="C2138" s="3" t="s">
        <v>2975</v>
      </c>
      <c r="D2138" s="3" t="s">
        <v>5811</v>
      </c>
      <c r="E2138" s="3">
        <v>1</v>
      </c>
      <c r="F2138" s="11">
        <v>1</v>
      </c>
      <c r="G2138" s="3">
        <v>0</v>
      </c>
      <c r="H2138" s="3">
        <v>2</v>
      </c>
      <c r="I2138" s="3">
        <v>0</v>
      </c>
      <c r="J2138" s="3">
        <v>0</v>
      </c>
      <c r="K2138" s="3">
        <v>0</v>
      </c>
      <c r="L2138" s="3">
        <v>2</v>
      </c>
      <c r="M2138" s="3" t="s">
        <v>5820</v>
      </c>
      <c r="N2138" s="3"/>
      <c r="O2138" s="3"/>
      <c r="P2138" s="3"/>
      <c r="Q2138" s="24"/>
      <c r="S2138" s="87">
        <v>1</v>
      </c>
    </row>
    <row r="2139" spans="2:21" hidden="1">
      <c r="B2139" s="9">
        <v>46248</v>
      </c>
      <c r="C2139" s="3" t="s">
        <v>2975</v>
      </c>
      <c r="D2139" s="3" t="s">
        <v>5812</v>
      </c>
      <c r="E2139" s="3">
        <v>2</v>
      </c>
      <c r="F2139" s="11">
        <v>2</v>
      </c>
      <c r="G2139" s="3">
        <v>0</v>
      </c>
      <c r="H2139" s="3">
        <v>5</v>
      </c>
      <c r="I2139" s="3">
        <v>0</v>
      </c>
      <c r="J2139" s="3">
        <v>0</v>
      </c>
      <c r="K2139" s="3">
        <v>0</v>
      </c>
      <c r="L2139" s="3">
        <v>5</v>
      </c>
      <c r="M2139" s="3" t="s">
        <v>5820</v>
      </c>
      <c r="N2139" s="3"/>
      <c r="O2139" s="3"/>
      <c r="P2139" s="3"/>
      <c r="Q2139" s="24"/>
      <c r="S2139" s="87">
        <v>2</v>
      </c>
    </row>
    <row r="2140" spans="2:21" hidden="1">
      <c r="B2140" s="9">
        <v>46248</v>
      </c>
      <c r="C2140" s="3" t="s">
        <v>2975</v>
      </c>
      <c r="D2140" s="3" t="s">
        <v>5813</v>
      </c>
      <c r="E2140" s="3">
        <v>1</v>
      </c>
      <c r="F2140" s="11">
        <v>1</v>
      </c>
      <c r="G2140" s="3">
        <v>0</v>
      </c>
      <c r="H2140" s="3">
        <v>1</v>
      </c>
      <c r="I2140" s="3">
        <v>0</v>
      </c>
      <c r="J2140" s="3">
        <v>0</v>
      </c>
      <c r="K2140" s="3">
        <v>0</v>
      </c>
      <c r="L2140" s="3">
        <v>1</v>
      </c>
      <c r="M2140" s="3" t="s">
        <v>5820</v>
      </c>
      <c r="N2140" s="3"/>
      <c r="O2140" s="3"/>
      <c r="P2140" s="3"/>
      <c r="Q2140" s="24"/>
      <c r="S2140" s="87">
        <v>1</v>
      </c>
    </row>
    <row r="2141" spans="2:21" hidden="1">
      <c r="B2141" s="9">
        <v>46249</v>
      </c>
      <c r="C2141" s="3" t="s">
        <v>627</v>
      </c>
      <c r="D2141" s="3" t="s">
        <v>5792</v>
      </c>
      <c r="E2141" s="3">
        <v>3</v>
      </c>
      <c r="F2141" s="3">
        <v>0</v>
      </c>
      <c r="G2141" s="3">
        <v>0</v>
      </c>
      <c r="H2141" s="3">
        <v>0</v>
      </c>
      <c r="I2141" s="3">
        <v>0</v>
      </c>
      <c r="J2141" s="3">
        <v>0</v>
      </c>
      <c r="K2141" s="3">
        <v>0</v>
      </c>
      <c r="L2141" s="3">
        <v>0</v>
      </c>
      <c r="M2141" s="3"/>
      <c r="N2141" s="3"/>
      <c r="O2141" s="3"/>
      <c r="P2141" s="3"/>
      <c r="Q2141" s="24"/>
    </row>
    <row r="2142" spans="2:21" hidden="1">
      <c r="B2142" s="9">
        <v>46249</v>
      </c>
      <c r="C2142" s="3" t="s">
        <v>627</v>
      </c>
      <c r="D2142" s="3" t="s">
        <v>5793</v>
      </c>
      <c r="E2142" s="3">
        <v>4</v>
      </c>
      <c r="F2142" s="3">
        <v>0</v>
      </c>
      <c r="G2142" s="3">
        <v>0</v>
      </c>
      <c r="H2142" s="3">
        <v>0</v>
      </c>
      <c r="I2142" s="3">
        <v>0</v>
      </c>
      <c r="J2142" s="3">
        <v>0</v>
      </c>
      <c r="K2142" s="3">
        <v>0</v>
      </c>
      <c r="L2142" s="3">
        <v>0</v>
      </c>
      <c r="M2142" s="3"/>
      <c r="N2142" s="3"/>
      <c r="O2142" s="3"/>
      <c r="P2142" s="3"/>
      <c r="Q2142" s="24"/>
    </row>
    <row r="2143" spans="2:21" hidden="1">
      <c r="B2143" s="9">
        <v>46249</v>
      </c>
      <c r="C2143" s="3" t="s">
        <v>627</v>
      </c>
      <c r="D2143" s="3" t="s">
        <v>5794</v>
      </c>
      <c r="E2143" s="3">
        <v>12</v>
      </c>
      <c r="F2143" s="11">
        <v>2</v>
      </c>
      <c r="G2143" s="3">
        <v>0</v>
      </c>
      <c r="H2143" s="3">
        <v>3</v>
      </c>
      <c r="I2143" s="3">
        <v>0</v>
      </c>
      <c r="J2143" s="3">
        <v>0</v>
      </c>
      <c r="K2143" s="3">
        <v>0</v>
      </c>
      <c r="L2143" s="3">
        <v>3</v>
      </c>
      <c r="M2143" s="3" t="s">
        <v>5820</v>
      </c>
      <c r="N2143" s="3" t="s">
        <v>5820</v>
      </c>
      <c r="O2143" s="3"/>
      <c r="P2143" s="3"/>
      <c r="Q2143" s="24"/>
      <c r="S2143" s="87">
        <v>2</v>
      </c>
    </row>
    <row r="2144" spans="2:21" hidden="1">
      <c r="B2144" s="9">
        <v>46249</v>
      </c>
      <c r="C2144" s="3" t="s">
        <v>2975</v>
      </c>
      <c r="D2144" s="3" t="s">
        <v>5639</v>
      </c>
      <c r="E2144" s="3">
        <v>2</v>
      </c>
      <c r="F2144" s="3">
        <v>0</v>
      </c>
      <c r="G2144" s="3">
        <v>0</v>
      </c>
      <c r="H2144" s="3">
        <v>0</v>
      </c>
      <c r="I2144" s="3">
        <v>0</v>
      </c>
      <c r="J2144" s="3">
        <v>0</v>
      </c>
      <c r="K2144" s="3">
        <v>0</v>
      </c>
      <c r="L2144" s="3">
        <v>0</v>
      </c>
      <c r="M2144" s="3"/>
      <c r="N2144" s="3"/>
      <c r="O2144" s="3"/>
      <c r="P2144" s="3"/>
      <c r="Q2144" s="24"/>
    </row>
    <row r="2145" spans="2:26" hidden="1">
      <c r="B2145" s="9">
        <v>46249</v>
      </c>
      <c r="C2145" s="3" t="s">
        <v>2960</v>
      </c>
      <c r="D2145" s="3" t="s">
        <v>5795</v>
      </c>
      <c r="E2145" s="3">
        <v>1</v>
      </c>
      <c r="F2145" s="3">
        <v>0</v>
      </c>
      <c r="G2145" s="3">
        <v>0</v>
      </c>
      <c r="H2145" s="3">
        <v>0</v>
      </c>
      <c r="I2145" s="3">
        <v>0</v>
      </c>
      <c r="J2145" s="3">
        <v>0</v>
      </c>
      <c r="K2145" s="3">
        <v>0</v>
      </c>
      <c r="L2145" s="3">
        <v>0</v>
      </c>
      <c r="M2145" s="3"/>
      <c r="N2145" s="3"/>
      <c r="O2145" s="3"/>
      <c r="P2145" s="3"/>
      <c r="Q2145" s="24"/>
    </row>
    <row r="2146" spans="2:26" hidden="1">
      <c r="B2146" s="9">
        <v>46249</v>
      </c>
      <c r="C2146" s="3" t="s">
        <v>2975</v>
      </c>
      <c r="D2146" s="3" t="s">
        <v>5796</v>
      </c>
      <c r="E2146" s="3">
        <v>7</v>
      </c>
      <c r="F2146" s="3">
        <v>0</v>
      </c>
      <c r="G2146" s="3">
        <v>0</v>
      </c>
      <c r="H2146" s="3">
        <v>0</v>
      </c>
      <c r="I2146" s="3">
        <v>0</v>
      </c>
      <c r="J2146" s="3">
        <v>0</v>
      </c>
      <c r="K2146" s="3">
        <v>0</v>
      </c>
      <c r="L2146" s="3">
        <v>0</v>
      </c>
      <c r="M2146" s="3"/>
      <c r="N2146" s="3"/>
      <c r="O2146" s="3"/>
      <c r="P2146" s="3"/>
      <c r="Q2146" s="24"/>
    </row>
    <row r="2147" spans="2:26" hidden="1">
      <c r="B2147" s="9">
        <v>46249</v>
      </c>
      <c r="C2147" s="3" t="s">
        <v>2975</v>
      </c>
      <c r="D2147" s="3" t="s">
        <v>5797</v>
      </c>
      <c r="E2147" s="3">
        <v>5</v>
      </c>
      <c r="F2147" s="11">
        <v>4</v>
      </c>
      <c r="G2147" s="3">
        <v>0</v>
      </c>
      <c r="H2147" s="3">
        <v>6</v>
      </c>
      <c r="I2147" s="3">
        <v>0</v>
      </c>
      <c r="J2147" s="3">
        <v>0</v>
      </c>
      <c r="K2147" s="3">
        <v>0</v>
      </c>
      <c r="L2147" s="3">
        <v>6</v>
      </c>
      <c r="M2147" s="3" t="s">
        <v>5820</v>
      </c>
      <c r="N2147" s="3"/>
      <c r="O2147" s="3"/>
      <c r="P2147" s="3"/>
      <c r="Q2147" s="24"/>
      <c r="S2147" s="87">
        <v>4</v>
      </c>
    </row>
    <row r="2148" spans="2:26" hidden="1">
      <c r="B2148" s="9">
        <v>46249</v>
      </c>
      <c r="C2148" s="3" t="s">
        <v>2975</v>
      </c>
      <c r="D2148" s="3" t="s">
        <v>5536</v>
      </c>
      <c r="E2148" s="3">
        <v>2</v>
      </c>
      <c r="F2148" s="11">
        <v>1</v>
      </c>
      <c r="G2148" s="3">
        <v>0</v>
      </c>
      <c r="H2148" s="3">
        <v>3</v>
      </c>
      <c r="I2148" s="3">
        <v>0</v>
      </c>
      <c r="J2148" s="3">
        <v>0</v>
      </c>
      <c r="K2148" s="3">
        <v>0</v>
      </c>
      <c r="L2148" s="3">
        <v>3</v>
      </c>
      <c r="M2148" s="3" t="s">
        <v>5820</v>
      </c>
      <c r="N2148" s="3"/>
      <c r="O2148" s="3"/>
      <c r="P2148" s="3"/>
      <c r="Q2148" s="24"/>
      <c r="S2148" s="87">
        <v>1</v>
      </c>
    </row>
    <row r="2149" spans="2:26" hidden="1">
      <c r="B2149" s="9">
        <v>46249</v>
      </c>
      <c r="C2149" s="3" t="s">
        <v>2975</v>
      </c>
      <c r="D2149" s="3" t="s">
        <v>5798</v>
      </c>
      <c r="E2149" s="3">
        <v>2</v>
      </c>
      <c r="F2149" s="11">
        <v>1</v>
      </c>
      <c r="G2149" s="3">
        <v>0</v>
      </c>
      <c r="H2149" s="3">
        <v>6</v>
      </c>
      <c r="I2149" s="3">
        <v>0</v>
      </c>
      <c r="J2149" s="3">
        <v>0</v>
      </c>
      <c r="K2149" s="3">
        <v>0</v>
      </c>
      <c r="L2149" s="3">
        <v>6</v>
      </c>
      <c r="M2149" s="3" t="s">
        <v>5821</v>
      </c>
      <c r="N2149" s="3"/>
      <c r="O2149" s="3"/>
      <c r="P2149" s="3"/>
      <c r="Q2149" s="24"/>
      <c r="S2149" s="87">
        <v>1</v>
      </c>
    </row>
    <row r="2150" spans="2:26" hidden="1">
      <c r="B2150" s="9">
        <v>46249</v>
      </c>
      <c r="C2150" s="3" t="s">
        <v>2975</v>
      </c>
      <c r="D2150" s="3" t="s">
        <v>5799</v>
      </c>
      <c r="E2150" s="3">
        <v>11</v>
      </c>
      <c r="F2150" s="3">
        <v>0</v>
      </c>
      <c r="G2150" s="3">
        <v>0</v>
      </c>
      <c r="H2150" s="3">
        <v>0</v>
      </c>
      <c r="I2150" s="3">
        <v>0</v>
      </c>
      <c r="J2150" s="3">
        <v>0</v>
      </c>
      <c r="K2150" s="3">
        <v>0</v>
      </c>
      <c r="L2150" s="3">
        <v>0</v>
      </c>
      <c r="M2150" s="3"/>
      <c r="N2150" s="3"/>
      <c r="O2150" s="3"/>
      <c r="P2150" s="3"/>
      <c r="Q2150" s="24"/>
    </row>
    <row r="2151" spans="2:26" hidden="1">
      <c r="B2151" s="9">
        <v>46249</v>
      </c>
      <c r="C2151" s="3" t="s">
        <v>627</v>
      </c>
      <c r="D2151" s="3" t="s">
        <v>5800</v>
      </c>
      <c r="E2151" s="3">
        <v>8</v>
      </c>
      <c r="F2151" s="3">
        <v>0</v>
      </c>
      <c r="G2151" s="3">
        <v>0</v>
      </c>
      <c r="H2151" s="3">
        <v>0</v>
      </c>
      <c r="I2151" s="3">
        <v>0</v>
      </c>
      <c r="J2151" s="3">
        <v>0</v>
      </c>
      <c r="K2151" s="3">
        <v>0</v>
      </c>
      <c r="L2151" s="3">
        <v>0</v>
      </c>
      <c r="M2151" s="3" t="s">
        <v>5820</v>
      </c>
      <c r="N2151" s="3"/>
      <c r="O2151" s="3"/>
      <c r="P2151" s="3"/>
      <c r="Q2151" s="24"/>
    </row>
    <row r="2152" spans="2:26" hidden="1">
      <c r="B2152" s="9">
        <v>46249</v>
      </c>
      <c r="C2152" s="3" t="s">
        <v>2975</v>
      </c>
      <c r="D2152" s="3" t="s">
        <v>5354</v>
      </c>
      <c r="E2152" s="3">
        <v>7</v>
      </c>
      <c r="F2152" s="11">
        <v>2</v>
      </c>
      <c r="G2152" s="3">
        <v>0</v>
      </c>
      <c r="H2152" s="3">
        <v>3</v>
      </c>
      <c r="I2152" s="3">
        <v>0</v>
      </c>
      <c r="J2152" s="3">
        <v>0</v>
      </c>
      <c r="K2152" s="3">
        <v>0</v>
      </c>
      <c r="L2152" s="3">
        <v>3</v>
      </c>
      <c r="M2152" s="3" t="s">
        <v>5822</v>
      </c>
      <c r="N2152" s="3"/>
      <c r="O2152" s="3"/>
      <c r="P2152" s="3"/>
      <c r="Q2152" s="24"/>
      <c r="S2152" s="87">
        <v>2</v>
      </c>
    </row>
    <row r="2153" spans="2:26" hidden="1">
      <c r="B2153" s="9">
        <v>46249</v>
      </c>
      <c r="C2153" s="3" t="s">
        <v>2975</v>
      </c>
      <c r="D2153" s="3" t="s">
        <v>5762</v>
      </c>
      <c r="E2153" s="3">
        <v>1</v>
      </c>
      <c r="F2153" s="3">
        <v>0</v>
      </c>
      <c r="G2153" s="3">
        <v>0</v>
      </c>
      <c r="H2153" s="3">
        <v>0</v>
      </c>
      <c r="I2153" s="3">
        <v>0</v>
      </c>
      <c r="J2153" s="3">
        <v>0</v>
      </c>
      <c r="K2153" s="3">
        <v>0</v>
      </c>
      <c r="L2153" s="3">
        <v>0</v>
      </c>
      <c r="M2153" s="3"/>
      <c r="N2153" s="3"/>
      <c r="O2153" s="3"/>
      <c r="P2153" s="3"/>
      <c r="Q2153" s="24"/>
    </row>
    <row r="2154" spans="2:26" hidden="1">
      <c r="B2154" s="9">
        <v>46249</v>
      </c>
      <c r="C2154" s="3" t="s">
        <v>627</v>
      </c>
      <c r="D2154" s="3" t="s">
        <v>5801</v>
      </c>
      <c r="E2154" s="3">
        <v>2</v>
      </c>
      <c r="F2154" s="3">
        <v>0</v>
      </c>
      <c r="G2154" s="3">
        <v>0</v>
      </c>
      <c r="H2154" s="3">
        <v>0</v>
      </c>
      <c r="I2154" s="3">
        <v>0</v>
      </c>
      <c r="J2154" s="3">
        <v>0</v>
      </c>
      <c r="K2154" s="3">
        <v>0</v>
      </c>
      <c r="L2154" s="3">
        <v>0</v>
      </c>
      <c r="M2154" s="3"/>
      <c r="N2154" s="3"/>
      <c r="O2154" s="3"/>
      <c r="P2154" s="3"/>
      <c r="Q2154" s="24"/>
    </row>
    <row r="2155" spans="2:26" hidden="1">
      <c r="B2155" s="9">
        <v>46249</v>
      </c>
      <c r="C2155" s="3" t="s">
        <v>2975</v>
      </c>
      <c r="D2155" s="3" t="s">
        <v>5802</v>
      </c>
      <c r="E2155" s="3">
        <v>13</v>
      </c>
      <c r="F2155" s="11">
        <v>1</v>
      </c>
      <c r="G2155" s="3">
        <v>0</v>
      </c>
      <c r="H2155" s="3">
        <v>1</v>
      </c>
      <c r="I2155" s="3">
        <v>0</v>
      </c>
      <c r="J2155" s="3">
        <v>0</v>
      </c>
      <c r="K2155" s="3">
        <v>0</v>
      </c>
      <c r="L2155" s="3">
        <v>1</v>
      </c>
      <c r="M2155" s="3" t="s">
        <v>5820</v>
      </c>
      <c r="N2155" s="3"/>
      <c r="O2155" s="3"/>
      <c r="P2155" s="3"/>
      <c r="Q2155" s="24"/>
      <c r="S2155" s="87">
        <v>1</v>
      </c>
    </row>
    <row r="2156" spans="2:26" hidden="1">
      <c r="B2156" s="9">
        <v>46249</v>
      </c>
      <c r="C2156" s="3" t="s">
        <v>2975</v>
      </c>
      <c r="D2156" s="3" t="s">
        <v>5670</v>
      </c>
      <c r="E2156" s="3">
        <v>2</v>
      </c>
      <c r="F2156" s="3">
        <v>0</v>
      </c>
      <c r="G2156" s="3">
        <v>0</v>
      </c>
      <c r="H2156" s="3">
        <v>0</v>
      </c>
      <c r="I2156" s="3">
        <v>0</v>
      </c>
      <c r="J2156" s="3">
        <v>0</v>
      </c>
      <c r="K2156" s="3">
        <v>0</v>
      </c>
      <c r="L2156" s="3">
        <v>0</v>
      </c>
      <c r="M2156" s="3"/>
      <c r="N2156" s="3"/>
      <c r="O2156" s="3"/>
      <c r="P2156" s="3"/>
      <c r="Q2156" s="24"/>
    </row>
    <row r="2157" spans="2:26" hidden="1">
      <c r="B2157" s="9">
        <v>46249</v>
      </c>
      <c r="C2157" s="3" t="s">
        <v>627</v>
      </c>
      <c r="D2157" s="3" t="s">
        <v>5803</v>
      </c>
      <c r="E2157" s="78">
        <v>3</v>
      </c>
      <c r="F2157" s="3">
        <v>0</v>
      </c>
      <c r="G2157" s="3">
        <v>0</v>
      </c>
      <c r="H2157" s="3">
        <v>0</v>
      </c>
      <c r="I2157" s="3">
        <v>0</v>
      </c>
      <c r="J2157" s="3">
        <v>0</v>
      </c>
      <c r="K2157" s="3">
        <v>0</v>
      </c>
      <c r="L2157" s="3">
        <v>0</v>
      </c>
      <c r="M2157" s="3"/>
      <c r="N2157" s="3"/>
      <c r="O2157" s="3"/>
      <c r="P2157" s="3"/>
      <c r="Q2157" s="24"/>
    </row>
    <row r="2158" spans="2:26" hidden="1">
      <c r="B2158" s="9">
        <v>46249</v>
      </c>
      <c r="C2158" s="3" t="s">
        <v>627</v>
      </c>
      <c r="D2158" s="3" t="s">
        <v>5804</v>
      </c>
      <c r="E2158" s="78">
        <v>1</v>
      </c>
      <c r="F2158" s="3">
        <v>0</v>
      </c>
      <c r="G2158" s="3">
        <v>0</v>
      </c>
      <c r="H2158" s="3">
        <v>0</v>
      </c>
      <c r="I2158" s="3">
        <v>0</v>
      </c>
      <c r="J2158" s="3">
        <v>0</v>
      </c>
      <c r="K2158" s="3">
        <v>0</v>
      </c>
      <c r="L2158" s="3">
        <v>0</v>
      </c>
      <c r="M2158" s="3"/>
      <c r="N2158" s="3"/>
      <c r="O2158" s="3"/>
      <c r="P2158" s="3"/>
      <c r="Q2158" s="24"/>
    </row>
    <row r="2159" spans="2:26" s="29" customFormat="1" hidden="1">
      <c r="B2159" s="9">
        <v>46249</v>
      </c>
      <c r="C2159" s="78" t="s">
        <v>2960</v>
      </c>
      <c r="D2159" s="78" t="s">
        <v>5805</v>
      </c>
      <c r="E2159" s="78">
        <v>1</v>
      </c>
      <c r="F2159" s="3">
        <v>0</v>
      </c>
      <c r="G2159" s="3">
        <v>0</v>
      </c>
      <c r="H2159" s="3">
        <v>0</v>
      </c>
      <c r="I2159" s="3">
        <v>0</v>
      </c>
      <c r="J2159" s="3">
        <v>0</v>
      </c>
      <c r="K2159" s="3">
        <v>0</v>
      </c>
      <c r="L2159" s="3">
        <v>0</v>
      </c>
      <c r="M2159" s="78"/>
      <c r="N2159" s="78"/>
      <c r="O2159" s="78"/>
      <c r="P2159" s="78"/>
      <c r="Q2159" s="79"/>
      <c r="R2159" s="77"/>
      <c r="S2159" s="87"/>
      <c r="T2159" s="92"/>
      <c r="U2159" s="93"/>
      <c r="V2159" s="89"/>
      <c r="W2159" s="90"/>
      <c r="X2159" s="94"/>
      <c r="Y2159" s="95"/>
      <c r="Z2159" s="96"/>
    </row>
    <row r="2160" spans="2:26" s="29" customFormat="1" hidden="1">
      <c r="B2160" s="9">
        <v>46249</v>
      </c>
      <c r="C2160" s="78" t="s">
        <v>2381</v>
      </c>
      <c r="D2160" s="78" t="s">
        <v>5464</v>
      </c>
      <c r="E2160" s="3">
        <v>1</v>
      </c>
      <c r="F2160" s="3">
        <v>0</v>
      </c>
      <c r="G2160" s="3">
        <v>0</v>
      </c>
      <c r="H2160" s="3">
        <v>0</v>
      </c>
      <c r="I2160" s="3">
        <v>0</v>
      </c>
      <c r="J2160" s="3">
        <v>0</v>
      </c>
      <c r="K2160" s="3">
        <v>0</v>
      </c>
      <c r="L2160" s="3">
        <v>0</v>
      </c>
      <c r="M2160" s="78"/>
      <c r="N2160" s="78"/>
      <c r="O2160" s="78"/>
      <c r="P2160" s="78"/>
      <c r="Q2160" s="79"/>
      <c r="R2160" s="77"/>
      <c r="S2160" s="87"/>
      <c r="T2160" s="92"/>
      <c r="U2160" s="93"/>
      <c r="V2160" s="89"/>
      <c r="W2160" s="90"/>
      <c r="X2160" s="94"/>
      <c r="Y2160" s="95"/>
      <c r="Z2160" s="96"/>
    </row>
    <row r="2161" spans="2:26" s="29" customFormat="1" hidden="1">
      <c r="B2161" s="9">
        <v>46249</v>
      </c>
      <c r="C2161" s="78" t="s">
        <v>2496</v>
      </c>
      <c r="D2161" s="81" t="s">
        <v>5334</v>
      </c>
      <c r="E2161" s="3">
        <v>1</v>
      </c>
      <c r="F2161" s="3">
        <v>0</v>
      </c>
      <c r="G2161" s="3">
        <v>0</v>
      </c>
      <c r="H2161" s="3">
        <v>0</v>
      </c>
      <c r="I2161" s="3">
        <v>0</v>
      </c>
      <c r="J2161" s="3">
        <v>0</v>
      </c>
      <c r="K2161" s="3">
        <v>0</v>
      </c>
      <c r="L2161" s="3">
        <v>0</v>
      </c>
      <c r="M2161" s="78"/>
      <c r="N2161" s="78"/>
      <c r="O2161" s="78"/>
      <c r="P2161" s="78"/>
      <c r="Q2161" s="79"/>
      <c r="R2161" s="77"/>
      <c r="S2161" s="87"/>
      <c r="T2161" s="92"/>
      <c r="U2161" s="93"/>
      <c r="V2161" s="89"/>
      <c r="W2161" s="90"/>
      <c r="X2161" s="94"/>
      <c r="Y2161" s="95"/>
      <c r="Z2161" s="96"/>
    </row>
    <row r="2162" spans="2:26" hidden="1">
      <c r="B2162" s="9">
        <v>46249</v>
      </c>
      <c r="C2162" s="3" t="s">
        <v>627</v>
      </c>
      <c r="D2162" s="80" t="s">
        <v>5806</v>
      </c>
      <c r="E2162" s="3">
        <v>7</v>
      </c>
      <c r="F2162" s="3">
        <v>0</v>
      </c>
      <c r="G2162" s="3">
        <v>0</v>
      </c>
      <c r="H2162" s="3">
        <v>0</v>
      </c>
      <c r="I2162" s="3">
        <v>0</v>
      </c>
      <c r="J2162" s="3">
        <v>0</v>
      </c>
      <c r="K2162" s="3">
        <v>0</v>
      </c>
      <c r="L2162" s="3">
        <v>0</v>
      </c>
      <c r="M2162" s="3"/>
      <c r="N2162" s="3"/>
      <c r="O2162" s="3"/>
      <c r="P2162" s="3"/>
      <c r="Q2162" s="24"/>
    </row>
    <row r="2163" spans="2:26" hidden="1">
      <c r="B2163" s="9">
        <v>46249</v>
      </c>
      <c r="C2163" s="3" t="s">
        <v>2496</v>
      </c>
      <c r="D2163" s="80" t="s">
        <v>5604</v>
      </c>
      <c r="E2163" s="3">
        <v>1</v>
      </c>
      <c r="F2163" s="3">
        <v>0</v>
      </c>
      <c r="G2163" s="3">
        <v>0</v>
      </c>
      <c r="H2163" s="3">
        <v>0</v>
      </c>
      <c r="I2163" s="3">
        <v>0</v>
      </c>
      <c r="J2163" s="3">
        <v>0</v>
      </c>
      <c r="K2163" s="3">
        <v>0</v>
      </c>
      <c r="L2163" s="3">
        <v>0</v>
      </c>
      <c r="M2163" s="3"/>
      <c r="N2163" s="3"/>
      <c r="O2163" s="3"/>
      <c r="P2163" s="3"/>
      <c r="Q2163" s="24"/>
    </row>
    <row r="2164" spans="2:26" hidden="1">
      <c r="B2164" s="9">
        <v>46249</v>
      </c>
      <c r="C2164" s="3" t="s">
        <v>2381</v>
      </c>
      <c r="D2164" s="80" t="s">
        <v>5507</v>
      </c>
      <c r="E2164" s="3">
        <v>1</v>
      </c>
      <c r="F2164" s="3">
        <v>0</v>
      </c>
      <c r="G2164" s="3">
        <v>0</v>
      </c>
      <c r="H2164" s="3">
        <v>0</v>
      </c>
      <c r="I2164" s="3">
        <v>0</v>
      </c>
      <c r="J2164" s="3">
        <v>0</v>
      </c>
      <c r="K2164" s="3">
        <v>0</v>
      </c>
      <c r="L2164" s="3">
        <v>0</v>
      </c>
      <c r="M2164" s="3"/>
      <c r="N2164" s="3"/>
      <c r="O2164" s="3"/>
      <c r="P2164" s="3"/>
      <c r="Q2164" s="24"/>
    </row>
    <row r="2165" spans="2:26" hidden="1">
      <c r="B2165" s="9">
        <v>46249</v>
      </c>
      <c r="C2165" s="3" t="s">
        <v>2381</v>
      </c>
      <c r="D2165" s="80" t="s">
        <v>5587</v>
      </c>
      <c r="E2165" s="3">
        <v>2</v>
      </c>
      <c r="F2165" s="3">
        <v>0</v>
      </c>
      <c r="G2165" s="3">
        <v>0</v>
      </c>
      <c r="H2165" s="3">
        <v>0</v>
      </c>
      <c r="I2165" s="3">
        <v>0</v>
      </c>
      <c r="J2165" s="3">
        <v>0</v>
      </c>
      <c r="K2165" s="3">
        <v>0</v>
      </c>
      <c r="L2165" s="3">
        <v>0</v>
      </c>
      <c r="M2165" s="3"/>
      <c r="N2165" s="3"/>
      <c r="O2165" s="3"/>
      <c r="P2165" s="3"/>
      <c r="Q2165" s="24"/>
    </row>
    <row r="2166" spans="2:26" hidden="1">
      <c r="B2166" s="9">
        <v>46249</v>
      </c>
      <c r="C2166" s="3" t="s">
        <v>2381</v>
      </c>
      <c r="D2166" s="3" t="s">
        <v>5600</v>
      </c>
      <c r="E2166" s="3">
        <v>1</v>
      </c>
      <c r="F2166" s="3">
        <v>0</v>
      </c>
      <c r="G2166" s="3">
        <v>0</v>
      </c>
      <c r="H2166" s="3">
        <v>0</v>
      </c>
      <c r="I2166" s="3">
        <v>0</v>
      </c>
      <c r="J2166" s="3">
        <v>0</v>
      </c>
      <c r="K2166" s="3">
        <v>0</v>
      </c>
      <c r="L2166" s="3">
        <v>0</v>
      </c>
      <c r="M2166" s="3"/>
      <c r="N2166" s="3"/>
      <c r="O2166" s="3"/>
      <c r="P2166" s="3"/>
      <c r="Q2166" s="24"/>
    </row>
    <row r="2167" spans="2:26" hidden="1">
      <c r="B2167" s="9">
        <v>46249</v>
      </c>
      <c r="C2167" s="3" t="s">
        <v>2381</v>
      </c>
      <c r="D2167" s="3" t="s">
        <v>5551</v>
      </c>
      <c r="E2167" s="3">
        <v>1</v>
      </c>
      <c r="F2167" s="3">
        <v>0</v>
      </c>
      <c r="G2167" s="3">
        <v>0</v>
      </c>
      <c r="H2167" s="3">
        <v>0</v>
      </c>
      <c r="I2167" s="3">
        <v>0</v>
      </c>
      <c r="J2167" s="3">
        <v>0</v>
      </c>
      <c r="K2167" s="3">
        <v>0</v>
      </c>
      <c r="L2167" s="3">
        <v>0</v>
      </c>
      <c r="M2167" s="3"/>
      <c r="N2167" s="3"/>
      <c r="O2167" s="3"/>
      <c r="P2167" s="3"/>
      <c r="Q2167" s="24"/>
    </row>
    <row r="2168" spans="2:26" hidden="1">
      <c r="B2168" s="9">
        <v>46249</v>
      </c>
      <c r="C2168" s="3" t="s">
        <v>2496</v>
      </c>
      <c r="D2168" s="3" t="s">
        <v>5474</v>
      </c>
      <c r="E2168" s="3">
        <v>8</v>
      </c>
      <c r="F2168" s="3">
        <v>0</v>
      </c>
      <c r="G2168" s="3">
        <v>0</v>
      </c>
      <c r="H2168" s="3">
        <v>0</v>
      </c>
      <c r="I2168" s="3">
        <v>0</v>
      </c>
      <c r="J2168" s="3">
        <v>0</v>
      </c>
      <c r="K2168" s="3">
        <v>0</v>
      </c>
      <c r="L2168" s="3">
        <v>0</v>
      </c>
      <c r="M2168" s="3"/>
      <c r="N2168" s="3"/>
      <c r="O2168" s="3"/>
      <c r="P2168" s="3"/>
      <c r="Q2168" s="24"/>
    </row>
    <row r="2169" spans="2:26" hidden="1">
      <c r="B2169" s="9">
        <v>46249</v>
      </c>
      <c r="C2169" s="3" t="s">
        <v>2381</v>
      </c>
      <c r="D2169" s="3" t="s">
        <v>5492</v>
      </c>
      <c r="E2169" s="3">
        <v>3</v>
      </c>
      <c r="F2169" s="3">
        <v>0</v>
      </c>
      <c r="G2169" s="3">
        <v>0</v>
      </c>
      <c r="H2169" s="3">
        <v>0</v>
      </c>
      <c r="I2169" s="3">
        <v>0</v>
      </c>
      <c r="J2169" s="3">
        <v>0</v>
      </c>
      <c r="K2169" s="3">
        <v>0</v>
      </c>
      <c r="L2169" s="3">
        <v>0</v>
      </c>
      <c r="M2169" s="3"/>
      <c r="N2169" s="3"/>
      <c r="O2169" s="3"/>
      <c r="P2169" s="3"/>
      <c r="Q2169" s="24"/>
    </row>
    <row r="2170" spans="2:26" hidden="1">
      <c r="B2170" s="9">
        <v>46249</v>
      </c>
      <c r="C2170" s="3" t="s">
        <v>2381</v>
      </c>
      <c r="D2170" s="3" t="s">
        <v>5489</v>
      </c>
      <c r="E2170" s="3">
        <v>1</v>
      </c>
      <c r="F2170" s="11">
        <v>1</v>
      </c>
      <c r="G2170" s="3">
        <v>0</v>
      </c>
      <c r="H2170" s="3">
        <v>2</v>
      </c>
      <c r="I2170" s="3">
        <v>0</v>
      </c>
      <c r="J2170" s="3">
        <v>0</v>
      </c>
      <c r="K2170" s="3">
        <v>0</v>
      </c>
      <c r="L2170" s="3">
        <v>2</v>
      </c>
      <c r="M2170" s="3" t="s">
        <v>5820</v>
      </c>
      <c r="N2170" s="3"/>
      <c r="O2170" s="3"/>
      <c r="P2170" s="3"/>
      <c r="Q2170" s="24"/>
      <c r="S2170" s="87">
        <v>1</v>
      </c>
    </row>
    <row r="2171" spans="2:26" hidden="1">
      <c r="B2171" s="9">
        <v>46249</v>
      </c>
      <c r="C2171" s="3" t="s">
        <v>627</v>
      </c>
      <c r="D2171" s="3" t="s">
        <v>5814</v>
      </c>
      <c r="E2171" s="3">
        <v>9</v>
      </c>
      <c r="F2171" s="11">
        <v>9</v>
      </c>
      <c r="G2171" s="3">
        <v>0</v>
      </c>
      <c r="H2171" s="3">
        <v>47</v>
      </c>
      <c r="I2171" s="3">
        <v>0</v>
      </c>
      <c r="J2171" s="3">
        <v>0</v>
      </c>
      <c r="K2171" s="3">
        <v>0</v>
      </c>
      <c r="L2171" s="3">
        <v>47</v>
      </c>
      <c r="M2171" s="3" t="s">
        <v>5820</v>
      </c>
      <c r="N2171" s="3"/>
      <c r="O2171" s="3" t="s">
        <v>5821</v>
      </c>
      <c r="P2171" s="3" t="s">
        <v>5820</v>
      </c>
      <c r="Q2171" s="24"/>
      <c r="S2171" s="87">
        <v>9</v>
      </c>
    </row>
    <row r="2172" spans="2:26" hidden="1">
      <c r="B2172" s="9">
        <v>46249</v>
      </c>
      <c r="C2172" s="3" t="s">
        <v>2975</v>
      </c>
      <c r="D2172" s="3" t="s">
        <v>5815</v>
      </c>
      <c r="E2172" s="3">
        <v>7</v>
      </c>
      <c r="F2172" s="11">
        <v>7</v>
      </c>
      <c r="G2172" s="3">
        <v>0</v>
      </c>
      <c r="H2172" s="3">
        <v>27</v>
      </c>
      <c r="I2172" s="3">
        <v>0</v>
      </c>
      <c r="J2172" s="3">
        <v>0</v>
      </c>
      <c r="K2172" s="3">
        <v>0</v>
      </c>
      <c r="L2172" s="3">
        <v>27</v>
      </c>
      <c r="M2172" s="3"/>
      <c r="N2172" s="3"/>
      <c r="O2172" s="3"/>
      <c r="P2172" s="3"/>
      <c r="Q2172" s="24"/>
      <c r="S2172" s="87">
        <v>7</v>
      </c>
    </row>
    <row r="2173" spans="2:26" hidden="1">
      <c r="B2173" s="9">
        <v>46249</v>
      </c>
      <c r="C2173" s="3" t="s">
        <v>627</v>
      </c>
      <c r="D2173" s="3" t="s">
        <v>5816</v>
      </c>
      <c r="E2173" s="3">
        <v>2</v>
      </c>
      <c r="F2173" s="11">
        <v>2</v>
      </c>
      <c r="G2173" s="3">
        <v>0</v>
      </c>
      <c r="H2173" s="3">
        <v>0</v>
      </c>
      <c r="I2173" s="3">
        <v>0</v>
      </c>
      <c r="J2173" s="3">
        <v>0</v>
      </c>
      <c r="K2173" s="3">
        <v>0</v>
      </c>
      <c r="L2173" s="3">
        <v>0</v>
      </c>
      <c r="M2173" s="3"/>
      <c r="N2173" s="3"/>
      <c r="O2173" s="3"/>
      <c r="P2173" s="3"/>
      <c r="Q2173" s="24"/>
      <c r="U2173" s="93">
        <v>2</v>
      </c>
    </row>
    <row r="2174" spans="2:26" hidden="1">
      <c r="B2174" s="9">
        <v>46249</v>
      </c>
      <c r="C2174" s="3" t="s">
        <v>2975</v>
      </c>
      <c r="D2174" s="3" t="s">
        <v>5817</v>
      </c>
      <c r="E2174" s="3">
        <v>1</v>
      </c>
      <c r="F2174" s="11">
        <v>1</v>
      </c>
      <c r="G2174" s="3">
        <v>0</v>
      </c>
      <c r="H2174" s="3">
        <v>0</v>
      </c>
      <c r="I2174" s="3">
        <v>0</v>
      </c>
      <c r="J2174" s="3">
        <v>0</v>
      </c>
      <c r="K2174" s="3">
        <v>0</v>
      </c>
      <c r="L2174" s="3">
        <v>0</v>
      </c>
      <c r="M2174" s="3"/>
      <c r="N2174" s="3"/>
      <c r="O2174" s="3"/>
      <c r="P2174" s="3"/>
      <c r="Q2174" s="24"/>
      <c r="W2174" s="90">
        <v>1</v>
      </c>
    </row>
    <row r="2175" spans="2:26" hidden="1">
      <c r="B2175" s="9">
        <v>46249</v>
      </c>
      <c r="C2175" s="3" t="s">
        <v>2381</v>
      </c>
      <c r="D2175" s="3" t="s">
        <v>5561</v>
      </c>
      <c r="E2175" s="3">
        <v>1</v>
      </c>
      <c r="F2175" s="11">
        <v>1</v>
      </c>
      <c r="G2175" s="3">
        <v>0</v>
      </c>
      <c r="H2175" s="3">
        <v>1</v>
      </c>
      <c r="I2175" s="3">
        <v>0</v>
      </c>
      <c r="J2175" s="3">
        <v>0</v>
      </c>
      <c r="K2175" s="3">
        <v>0</v>
      </c>
      <c r="L2175" s="3">
        <v>1</v>
      </c>
      <c r="M2175" s="3" t="s">
        <v>5821</v>
      </c>
      <c r="N2175" s="3"/>
      <c r="O2175" s="3"/>
      <c r="P2175" s="3"/>
      <c r="Q2175" s="24"/>
      <c r="S2175" s="87">
        <v>1</v>
      </c>
    </row>
    <row r="2176" spans="2:26" hidden="1">
      <c r="B2176" s="9">
        <v>46250</v>
      </c>
      <c r="C2176" s="3" t="s">
        <v>2381</v>
      </c>
      <c r="D2176" s="3" t="s">
        <v>5545</v>
      </c>
      <c r="E2176" s="3">
        <v>10</v>
      </c>
      <c r="F2176" s="3">
        <v>0</v>
      </c>
      <c r="G2176" s="3">
        <v>0</v>
      </c>
      <c r="H2176" s="3">
        <v>0</v>
      </c>
      <c r="I2176" s="3">
        <v>0</v>
      </c>
      <c r="J2176" s="3">
        <v>0</v>
      </c>
      <c r="K2176" s="3">
        <v>0</v>
      </c>
      <c r="L2176" s="3">
        <v>0</v>
      </c>
      <c r="M2176" s="3"/>
      <c r="N2176" s="3"/>
      <c r="O2176" s="3"/>
      <c r="P2176" s="3"/>
      <c r="Q2176" s="24"/>
    </row>
    <row r="2177" spans="2:19" hidden="1">
      <c r="B2177" s="9">
        <v>46250</v>
      </c>
      <c r="C2177" s="3" t="s">
        <v>2381</v>
      </c>
      <c r="D2177" s="3" t="s">
        <v>5434</v>
      </c>
      <c r="E2177" s="3">
        <v>6</v>
      </c>
      <c r="F2177" s="3">
        <v>0</v>
      </c>
      <c r="G2177" s="3">
        <v>0</v>
      </c>
      <c r="H2177" s="3">
        <v>0</v>
      </c>
      <c r="I2177" s="3">
        <v>0</v>
      </c>
      <c r="J2177" s="3">
        <v>0</v>
      </c>
      <c r="K2177" s="3">
        <v>0</v>
      </c>
      <c r="L2177" s="3">
        <v>0</v>
      </c>
      <c r="M2177" s="3"/>
      <c r="N2177" s="3"/>
      <c r="O2177" s="3"/>
      <c r="P2177" s="3"/>
      <c r="Q2177" s="24"/>
    </row>
    <row r="2178" spans="2:19" hidden="1">
      <c r="B2178" s="9">
        <v>46250</v>
      </c>
      <c r="C2178" s="3" t="s">
        <v>627</v>
      </c>
      <c r="D2178" s="3" t="s">
        <v>5761</v>
      </c>
      <c r="E2178" s="3">
        <v>1</v>
      </c>
      <c r="F2178" s="3">
        <v>0</v>
      </c>
      <c r="G2178" s="3">
        <v>0</v>
      </c>
      <c r="H2178" s="3">
        <v>0</v>
      </c>
      <c r="I2178" s="3">
        <v>0</v>
      </c>
      <c r="J2178" s="3">
        <v>0</v>
      </c>
      <c r="K2178" s="3">
        <v>0</v>
      </c>
      <c r="L2178" s="3">
        <v>0</v>
      </c>
      <c r="M2178" s="3"/>
      <c r="N2178" s="3"/>
      <c r="O2178" s="3"/>
      <c r="P2178" s="3"/>
      <c r="Q2178" s="24"/>
    </row>
    <row r="2179" spans="2:19" hidden="1">
      <c r="B2179" s="9">
        <v>46250</v>
      </c>
      <c r="C2179" s="3" t="s">
        <v>2381</v>
      </c>
      <c r="D2179" s="3" t="s">
        <v>5592</v>
      </c>
      <c r="E2179" s="3">
        <v>12</v>
      </c>
      <c r="F2179" s="3">
        <v>0</v>
      </c>
      <c r="G2179" s="3">
        <v>0</v>
      </c>
      <c r="H2179" s="3">
        <v>0</v>
      </c>
      <c r="I2179" s="3">
        <v>0</v>
      </c>
      <c r="J2179" s="3">
        <v>0</v>
      </c>
      <c r="K2179" s="3">
        <v>0</v>
      </c>
      <c r="L2179" s="3">
        <v>0</v>
      </c>
      <c r="M2179" s="3"/>
      <c r="N2179" s="3"/>
      <c r="O2179" s="3"/>
      <c r="P2179" s="3"/>
      <c r="Q2179" s="24"/>
    </row>
    <row r="2180" spans="2:19" hidden="1">
      <c r="B2180" s="9">
        <v>46250</v>
      </c>
      <c r="C2180" s="3" t="s">
        <v>2381</v>
      </c>
      <c r="D2180" s="3" t="s">
        <v>5395</v>
      </c>
      <c r="E2180" s="3">
        <v>1</v>
      </c>
      <c r="F2180" s="3">
        <v>0</v>
      </c>
      <c r="G2180" s="3">
        <v>0</v>
      </c>
      <c r="H2180" s="3">
        <v>0</v>
      </c>
      <c r="I2180" s="3">
        <v>0</v>
      </c>
      <c r="J2180" s="3">
        <v>0</v>
      </c>
      <c r="K2180" s="3">
        <v>0</v>
      </c>
      <c r="L2180" s="3">
        <v>0</v>
      </c>
      <c r="M2180" s="3"/>
      <c r="N2180" s="3"/>
      <c r="O2180" s="3"/>
      <c r="P2180" s="3"/>
      <c r="Q2180" s="24"/>
    </row>
    <row r="2181" spans="2:19" hidden="1">
      <c r="B2181" s="9">
        <v>46250</v>
      </c>
      <c r="C2181" s="3" t="s">
        <v>2975</v>
      </c>
      <c r="D2181" s="3" t="s">
        <v>5324</v>
      </c>
      <c r="E2181" s="3">
        <v>13</v>
      </c>
      <c r="F2181" s="3">
        <v>0</v>
      </c>
      <c r="G2181" s="3">
        <v>0</v>
      </c>
      <c r="H2181" s="3">
        <v>0</v>
      </c>
      <c r="I2181" s="3">
        <v>0</v>
      </c>
      <c r="J2181" s="3">
        <v>0</v>
      </c>
      <c r="K2181" s="3">
        <v>0</v>
      </c>
      <c r="L2181" s="3">
        <v>0</v>
      </c>
      <c r="M2181" s="3"/>
      <c r="N2181" s="3"/>
      <c r="O2181" s="3"/>
      <c r="P2181" s="3"/>
      <c r="Q2181" s="24"/>
    </row>
    <row r="2182" spans="2:19" hidden="1">
      <c r="B2182" s="9">
        <v>46250</v>
      </c>
      <c r="C2182" s="3" t="s">
        <v>627</v>
      </c>
      <c r="D2182" s="3" t="s">
        <v>5823</v>
      </c>
      <c r="E2182" s="3">
        <v>1</v>
      </c>
      <c r="F2182" s="3">
        <v>0</v>
      </c>
      <c r="G2182" s="3">
        <v>0</v>
      </c>
      <c r="H2182" s="3">
        <v>0</v>
      </c>
      <c r="I2182" s="3">
        <v>0</v>
      </c>
      <c r="J2182" s="3">
        <v>0</v>
      </c>
      <c r="K2182" s="3">
        <v>0</v>
      </c>
      <c r="L2182" s="3">
        <v>0</v>
      </c>
      <c r="M2182" s="3"/>
      <c r="N2182" s="3"/>
      <c r="O2182" s="3"/>
      <c r="P2182" s="3"/>
      <c r="Q2182" s="24"/>
    </row>
    <row r="2183" spans="2:19" hidden="1">
      <c r="B2183" s="9">
        <v>46250</v>
      </c>
      <c r="C2183" s="3" t="s">
        <v>2975</v>
      </c>
      <c r="D2183" s="3" t="s">
        <v>5694</v>
      </c>
      <c r="E2183" s="3">
        <v>4</v>
      </c>
      <c r="F2183" s="3">
        <v>0</v>
      </c>
      <c r="G2183" s="3">
        <v>0</v>
      </c>
      <c r="H2183" s="3">
        <v>0</v>
      </c>
      <c r="I2183" s="3">
        <v>0</v>
      </c>
      <c r="J2183" s="3">
        <v>0</v>
      </c>
      <c r="K2183" s="3">
        <v>0</v>
      </c>
      <c r="L2183" s="3">
        <v>0</v>
      </c>
      <c r="M2183" s="3"/>
      <c r="N2183" s="3"/>
      <c r="O2183" s="3"/>
      <c r="P2183" s="3"/>
      <c r="Q2183" s="24"/>
    </row>
    <row r="2184" spans="2:19" hidden="1">
      <c r="B2184" s="9">
        <v>46250</v>
      </c>
      <c r="C2184" s="3" t="s">
        <v>2381</v>
      </c>
      <c r="D2184" s="3" t="s">
        <v>5350</v>
      </c>
      <c r="E2184" s="3">
        <v>9</v>
      </c>
      <c r="F2184" s="11">
        <v>0</v>
      </c>
      <c r="G2184" s="3">
        <v>0</v>
      </c>
      <c r="H2184" s="3">
        <v>1</v>
      </c>
      <c r="I2184" s="3">
        <v>0</v>
      </c>
      <c r="J2184" s="3">
        <v>0</v>
      </c>
      <c r="K2184" s="3">
        <v>0</v>
      </c>
      <c r="L2184" s="3">
        <v>1</v>
      </c>
      <c r="M2184" s="3" t="s">
        <v>5820</v>
      </c>
      <c r="N2184" s="3"/>
      <c r="O2184" s="3"/>
      <c r="P2184" s="3"/>
      <c r="Q2184" s="24"/>
    </row>
    <row r="2185" spans="2:19" hidden="1">
      <c r="B2185" s="9">
        <v>46250</v>
      </c>
      <c r="C2185" s="3" t="s">
        <v>2381</v>
      </c>
      <c r="D2185" s="3" t="s">
        <v>5287</v>
      </c>
      <c r="E2185" s="3">
        <v>3</v>
      </c>
      <c r="F2185" s="3">
        <v>0</v>
      </c>
      <c r="G2185" s="3">
        <v>0</v>
      </c>
      <c r="H2185" s="3">
        <v>0</v>
      </c>
      <c r="I2185" s="3">
        <v>0</v>
      </c>
      <c r="J2185" s="3">
        <v>0</v>
      </c>
      <c r="K2185" s="3">
        <v>0</v>
      </c>
      <c r="L2185" s="3">
        <v>0</v>
      </c>
      <c r="M2185" s="3"/>
      <c r="N2185" s="3"/>
      <c r="O2185" s="3"/>
      <c r="P2185" s="3"/>
      <c r="Q2185" s="24"/>
    </row>
    <row r="2186" spans="2:19" hidden="1">
      <c r="B2186" s="9">
        <v>46250</v>
      </c>
      <c r="C2186" s="3" t="s">
        <v>2975</v>
      </c>
      <c r="D2186" s="3" t="s">
        <v>5824</v>
      </c>
      <c r="E2186" s="3">
        <v>5</v>
      </c>
      <c r="F2186" s="3">
        <v>0</v>
      </c>
      <c r="G2186" s="3">
        <v>0</v>
      </c>
      <c r="H2186" s="3">
        <v>0</v>
      </c>
      <c r="I2186" s="3">
        <v>0</v>
      </c>
      <c r="J2186" s="3">
        <v>0</v>
      </c>
      <c r="K2186" s="3">
        <v>0</v>
      </c>
      <c r="L2186" s="3">
        <v>0</v>
      </c>
      <c r="M2186" s="3"/>
      <c r="N2186" s="3"/>
      <c r="O2186" s="3"/>
      <c r="P2186" s="3"/>
      <c r="Q2186" s="24"/>
    </row>
    <row r="2187" spans="2:19" hidden="1">
      <c r="B2187" s="9">
        <v>46250</v>
      </c>
      <c r="C2187" s="3" t="s">
        <v>2975</v>
      </c>
      <c r="D2187" s="3" t="s">
        <v>5825</v>
      </c>
      <c r="E2187" s="3">
        <v>7</v>
      </c>
      <c r="F2187" s="3">
        <v>0</v>
      </c>
      <c r="G2187" s="3">
        <v>0</v>
      </c>
      <c r="H2187" s="3">
        <v>0</v>
      </c>
      <c r="I2187" s="3">
        <v>0</v>
      </c>
      <c r="J2187" s="3">
        <v>0</v>
      </c>
      <c r="K2187" s="3">
        <v>0</v>
      </c>
      <c r="L2187" s="3">
        <v>0</v>
      </c>
      <c r="M2187" s="3"/>
      <c r="N2187" s="3"/>
      <c r="O2187" s="3"/>
      <c r="P2187" s="3"/>
      <c r="Q2187" s="24"/>
    </row>
    <row r="2188" spans="2:19" hidden="1">
      <c r="B2188" s="9">
        <v>46250</v>
      </c>
      <c r="C2188" s="3" t="s">
        <v>2381</v>
      </c>
      <c r="D2188" s="3" t="s">
        <v>5826</v>
      </c>
      <c r="E2188" s="3">
        <v>1</v>
      </c>
      <c r="F2188" s="3">
        <v>0</v>
      </c>
      <c r="G2188" s="3">
        <v>0</v>
      </c>
      <c r="H2188" s="3">
        <v>0</v>
      </c>
      <c r="I2188" s="3">
        <v>0</v>
      </c>
      <c r="J2188" s="3">
        <v>0</v>
      </c>
      <c r="K2188" s="3">
        <v>0</v>
      </c>
      <c r="L2188" s="3">
        <v>0</v>
      </c>
      <c r="M2188" s="3"/>
      <c r="N2188" s="3"/>
      <c r="O2188" s="3"/>
      <c r="P2188" s="3"/>
      <c r="Q2188" s="24"/>
    </row>
    <row r="2189" spans="2:19" hidden="1">
      <c r="B2189" s="9">
        <v>46250</v>
      </c>
      <c r="C2189" s="3" t="s">
        <v>2381</v>
      </c>
      <c r="D2189" s="3" t="s">
        <v>5827</v>
      </c>
      <c r="E2189" s="3">
        <v>2</v>
      </c>
      <c r="F2189" s="3">
        <v>0</v>
      </c>
      <c r="G2189" s="3">
        <v>0</v>
      </c>
      <c r="H2189" s="3">
        <v>0</v>
      </c>
      <c r="I2189" s="3">
        <v>0</v>
      </c>
      <c r="J2189" s="3">
        <v>0</v>
      </c>
      <c r="K2189" s="3">
        <v>0</v>
      </c>
      <c r="L2189" s="3">
        <v>0</v>
      </c>
      <c r="M2189" s="3"/>
      <c r="N2189" s="3"/>
      <c r="O2189" s="3"/>
      <c r="P2189" s="3"/>
      <c r="Q2189" s="24"/>
    </row>
    <row r="2190" spans="2:19" hidden="1">
      <c r="B2190" s="9">
        <v>46250</v>
      </c>
      <c r="C2190" s="3" t="s">
        <v>2975</v>
      </c>
      <c r="D2190" s="3" t="s">
        <v>5828</v>
      </c>
      <c r="E2190" s="3">
        <v>1</v>
      </c>
      <c r="F2190" s="3">
        <v>0</v>
      </c>
      <c r="G2190" s="3">
        <v>0</v>
      </c>
      <c r="H2190" s="3">
        <v>0</v>
      </c>
      <c r="I2190" s="3">
        <v>0</v>
      </c>
      <c r="J2190" s="3">
        <v>0</v>
      </c>
      <c r="K2190" s="3">
        <v>0</v>
      </c>
      <c r="L2190" s="3">
        <v>0</v>
      </c>
      <c r="M2190" s="3"/>
      <c r="N2190" s="3"/>
      <c r="O2190" s="3"/>
      <c r="P2190" s="3"/>
      <c r="Q2190" s="24"/>
    </row>
    <row r="2191" spans="2:19" hidden="1">
      <c r="B2191" s="9">
        <v>46250</v>
      </c>
      <c r="C2191" s="3" t="s">
        <v>2975</v>
      </c>
      <c r="D2191" s="3" t="s">
        <v>5618</v>
      </c>
      <c r="E2191" s="3">
        <v>2</v>
      </c>
      <c r="F2191" s="11">
        <v>1</v>
      </c>
      <c r="G2191" s="3">
        <v>0</v>
      </c>
      <c r="H2191" s="3">
        <v>1</v>
      </c>
      <c r="I2191" s="3">
        <v>0</v>
      </c>
      <c r="J2191" s="3">
        <v>0</v>
      </c>
      <c r="K2191" s="3">
        <v>0</v>
      </c>
      <c r="L2191" s="3">
        <v>1</v>
      </c>
      <c r="M2191" s="3" t="s">
        <v>5820</v>
      </c>
      <c r="N2191" s="3"/>
      <c r="O2191" s="3"/>
      <c r="P2191" s="3"/>
      <c r="Q2191" s="24"/>
      <c r="S2191" s="87">
        <v>1</v>
      </c>
    </row>
    <row r="2192" spans="2:19" hidden="1">
      <c r="B2192" s="9">
        <v>46250</v>
      </c>
      <c r="C2192" s="3" t="s">
        <v>2975</v>
      </c>
      <c r="D2192" s="3" t="s">
        <v>5829</v>
      </c>
      <c r="E2192" s="3">
        <v>11</v>
      </c>
      <c r="F2192" s="3">
        <v>0</v>
      </c>
      <c r="G2192" s="3">
        <v>0</v>
      </c>
      <c r="H2192" s="3">
        <v>0</v>
      </c>
      <c r="I2192" s="3">
        <v>0</v>
      </c>
      <c r="J2192" s="3">
        <v>0</v>
      </c>
      <c r="K2192" s="3">
        <v>0</v>
      </c>
      <c r="L2192" s="3">
        <v>0</v>
      </c>
      <c r="M2192" s="3"/>
      <c r="N2192" s="3"/>
      <c r="O2192" s="3"/>
      <c r="P2192" s="3"/>
      <c r="Q2192" s="24"/>
    </row>
    <row r="2193" spans="2:19" hidden="1">
      <c r="B2193" s="9">
        <v>46250</v>
      </c>
      <c r="C2193" s="3" t="s">
        <v>2381</v>
      </c>
      <c r="D2193" s="3" t="s">
        <v>5830</v>
      </c>
      <c r="E2193" s="3">
        <v>1</v>
      </c>
      <c r="F2193" s="3">
        <v>0</v>
      </c>
      <c r="G2193" s="3">
        <v>0</v>
      </c>
      <c r="H2193" s="3">
        <v>0</v>
      </c>
      <c r="I2193" s="3">
        <v>0</v>
      </c>
      <c r="J2193" s="3">
        <v>0</v>
      </c>
      <c r="K2193" s="3">
        <v>0</v>
      </c>
      <c r="L2193" s="3">
        <v>0</v>
      </c>
      <c r="M2193" s="3"/>
      <c r="N2193" s="3"/>
      <c r="O2193" s="3"/>
      <c r="P2193" s="3"/>
      <c r="Q2193" s="24"/>
    </row>
    <row r="2194" spans="2:19" hidden="1">
      <c r="B2194" s="9">
        <v>46250</v>
      </c>
      <c r="C2194" s="3" t="s">
        <v>2975</v>
      </c>
      <c r="D2194" s="3" t="s">
        <v>5609</v>
      </c>
      <c r="E2194" s="3">
        <v>1</v>
      </c>
      <c r="F2194" s="3">
        <v>0</v>
      </c>
      <c r="G2194" s="3">
        <v>0</v>
      </c>
      <c r="H2194" s="3">
        <v>0</v>
      </c>
      <c r="I2194" s="3">
        <v>0</v>
      </c>
      <c r="J2194" s="3">
        <v>0</v>
      </c>
      <c r="K2194" s="3">
        <v>0</v>
      </c>
      <c r="L2194" s="3">
        <v>0</v>
      </c>
      <c r="M2194" s="3"/>
      <c r="N2194" s="3"/>
      <c r="O2194" s="3"/>
      <c r="P2194" s="3"/>
      <c r="Q2194" s="24"/>
    </row>
    <row r="2195" spans="2:19" hidden="1">
      <c r="B2195" s="9">
        <v>46250</v>
      </c>
      <c r="C2195" s="3" t="s">
        <v>2496</v>
      </c>
      <c r="D2195" s="3" t="s">
        <v>5396</v>
      </c>
      <c r="E2195" s="3">
        <v>2</v>
      </c>
      <c r="F2195" s="3">
        <v>0</v>
      </c>
      <c r="G2195" s="3">
        <v>0</v>
      </c>
      <c r="H2195" s="3">
        <v>0</v>
      </c>
      <c r="I2195" s="3">
        <v>0</v>
      </c>
      <c r="J2195" s="3">
        <v>0</v>
      </c>
      <c r="K2195" s="3">
        <v>0</v>
      </c>
      <c r="L2195" s="3">
        <v>0</v>
      </c>
      <c r="M2195" s="3"/>
      <c r="N2195" s="3"/>
      <c r="O2195" s="3"/>
      <c r="P2195" s="3"/>
      <c r="Q2195" s="24"/>
    </row>
    <row r="2196" spans="2:19" hidden="1">
      <c r="B2196" s="9">
        <v>46250</v>
      </c>
      <c r="C2196" s="3" t="s">
        <v>2381</v>
      </c>
      <c r="D2196" s="3" t="s">
        <v>5588</v>
      </c>
      <c r="E2196" s="3">
        <v>4</v>
      </c>
      <c r="F2196" s="3">
        <v>0</v>
      </c>
      <c r="G2196" s="3">
        <v>0</v>
      </c>
      <c r="H2196" s="3">
        <v>0</v>
      </c>
      <c r="I2196" s="3">
        <v>0</v>
      </c>
      <c r="J2196" s="3">
        <v>0</v>
      </c>
      <c r="K2196" s="3">
        <v>0</v>
      </c>
      <c r="L2196" s="3">
        <v>0</v>
      </c>
      <c r="M2196" s="3"/>
      <c r="N2196" s="3"/>
      <c r="O2196" s="3"/>
      <c r="P2196" s="3"/>
      <c r="Q2196" s="24"/>
    </row>
    <row r="2197" spans="2:19" hidden="1">
      <c r="B2197" s="9">
        <v>46250</v>
      </c>
      <c r="C2197" s="3" t="s">
        <v>627</v>
      </c>
      <c r="D2197" s="3" t="s">
        <v>5697</v>
      </c>
      <c r="E2197" s="3">
        <v>1</v>
      </c>
      <c r="F2197" s="3">
        <v>0</v>
      </c>
      <c r="G2197" s="3">
        <v>0</v>
      </c>
      <c r="H2197" s="3">
        <v>0</v>
      </c>
      <c r="I2197" s="3">
        <v>0</v>
      </c>
      <c r="J2197" s="3">
        <v>0</v>
      </c>
      <c r="K2197" s="3">
        <v>0</v>
      </c>
      <c r="L2197" s="3">
        <v>0</v>
      </c>
      <c r="M2197" s="3"/>
      <c r="N2197" s="3"/>
      <c r="O2197" s="3"/>
      <c r="P2197" s="3"/>
      <c r="Q2197" s="24"/>
    </row>
    <row r="2198" spans="2:19" hidden="1">
      <c r="B2198" s="9">
        <v>46250</v>
      </c>
      <c r="C2198" s="3" t="s">
        <v>2975</v>
      </c>
      <c r="D2198" s="3" t="s">
        <v>5831</v>
      </c>
      <c r="E2198" s="3">
        <v>1</v>
      </c>
      <c r="F2198" s="3">
        <v>0</v>
      </c>
      <c r="G2198" s="3">
        <v>0</v>
      </c>
      <c r="H2198" s="3">
        <v>0</v>
      </c>
      <c r="I2198" s="3">
        <v>0</v>
      </c>
      <c r="J2198" s="3">
        <v>0</v>
      </c>
      <c r="K2198" s="3">
        <v>0</v>
      </c>
      <c r="L2198" s="3">
        <v>0</v>
      </c>
      <c r="M2198" s="3"/>
      <c r="N2198" s="3"/>
      <c r="O2198" s="3"/>
      <c r="P2198" s="3"/>
      <c r="Q2198" s="24"/>
    </row>
    <row r="2199" spans="2:19" hidden="1">
      <c r="B2199" s="9">
        <v>46250</v>
      </c>
      <c r="C2199" s="3" t="s">
        <v>2975</v>
      </c>
      <c r="D2199" s="3" t="s">
        <v>5832</v>
      </c>
      <c r="E2199" s="3">
        <v>2</v>
      </c>
      <c r="F2199" s="3">
        <v>0</v>
      </c>
      <c r="G2199" s="3">
        <v>0</v>
      </c>
      <c r="H2199" s="3">
        <v>0</v>
      </c>
      <c r="I2199" s="3">
        <v>0</v>
      </c>
      <c r="J2199" s="3">
        <v>0</v>
      </c>
      <c r="K2199" s="3">
        <v>0</v>
      </c>
      <c r="L2199" s="3">
        <v>0</v>
      </c>
      <c r="M2199" s="3"/>
      <c r="N2199" s="3"/>
      <c r="O2199" s="3"/>
      <c r="P2199" s="3"/>
      <c r="Q2199" s="24"/>
    </row>
    <row r="2200" spans="2:19" hidden="1">
      <c r="B2200" s="9">
        <v>46250</v>
      </c>
      <c r="C2200" s="3" t="s">
        <v>2975</v>
      </c>
      <c r="D2200" s="3" t="s">
        <v>5833</v>
      </c>
      <c r="E2200" s="3">
        <v>12</v>
      </c>
      <c r="F2200" s="3">
        <v>0</v>
      </c>
      <c r="G2200" s="3">
        <v>0</v>
      </c>
      <c r="H2200" s="3">
        <v>0</v>
      </c>
      <c r="I2200" s="3">
        <v>0</v>
      </c>
      <c r="J2200" s="3">
        <v>0</v>
      </c>
      <c r="K2200" s="3">
        <v>0</v>
      </c>
      <c r="L2200" s="3">
        <v>0</v>
      </c>
      <c r="M2200" s="3"/>
      <c r="N2200" s="3"/>
      <c r="O2200" s="3"/>
      <c r="P2200" s="3"/>
      <c r="Q2200" s="24"/>
    </row>
    <row r="2201" spans="2:19" hidden="1">
      <c r="B2201" s="9">
        <v>46250</v>
      </c>
      <c r="C2201" s="3" t="s">
        <v>2975</v>
      </c>
      <c r="D2201" s="3" t="s">
        <v>5730</v>
      </c>
      <c r="E2201" s="3">
        <v>3</v>
      </c>
      <c r="F2201" s="11">
        <v>1</v>
      </c>
      <c r="G2201" s="3">
        <v>0</v>
      </c>
      <c r="H2201" s="3">
        <v>1</v>
      </c>
      <c r="I2201" s="3">
        <v>0</v>
      </c>
      <c r="J2201" s="3">
        <v>0</v>
      </c>
      <c r="K2201" s="3">
        <v>0</v>
      </c>
      <c r="L2201" s="3">
        <v>1</v>
      </c>
      <c r="M2201" s="3" t="s">
        <v>5820</v>
      </c>
      <c r="N2201" s="3"/>
      <c r="O2201" s="3"/>
      <c r="P2201" s="3"/>
      <c r="Q2201" s="24"/>
      <c r="S2201" s="87">
        <v>1</v>
      </c>
    </row>
    <row r="2202" spans="2:19" hidden="1">
      <c r="B2202" s="9">
        <v>46250</v>
      </c>
      <c r="C2202" s="3" t="s">
        <v>2381</v>
      </c>
      <c r="D2202" s="3" t="s">
        <v>5595</v>
      </c>
      <c r="E2202" s="3">
        <v>3</v>
      </c>
      <c r="F2202" s="11">
        <v>1</v>
      </c>
      <c r="G2202" s="3">
        <v>0</v>
      </c>
      <c r="H2202" s="3">
        <v>1</v>
      </c>
      <c r="I2202" s="3">
        <v>0</v>
      </c>
      <c r="J2202" s="3">
        <v>0</v>
      </c>
      <c r="K2202" s="3">
        <v>0</v>
      </c>
      <c r="L2202" s="3">
        <v>1</v>
      </c>
      <c r="M2202" s="3" t="s">
        <v>5820</v>
      </c>
      <c r="N2202" s="3" t="s">
        <v>5820</v>
      </c>
      <c r="O2202" s="3"/>
      <c r="P2202" s="3"/>
      <c r="Q2202" s="24"/>
      <c r="S2202" s="87">
        <v>1</v>
      </c>
    </row>
    <row r="2203" spans="2:19" hidden="1">
      <c r="B2203" s="9">
        <v>46250</v>
      </c>
      <c r="C2203" s="3" t="s">
        <v>2975</v>
      </c>
      <c r="D2203" s="3" t="s">
        <v>5834</v>
      </c>
      <c r="E2203" s="3">
        <v>1</v>
      </c>
      <c r="F2203" s="3">
        <v>0</v>
      </c>
      <c r="G2203" s="3">
        <v>0</v>
      </c>
      <c r="H2203" s="3">
        <v>0</v>
      </c>
      <c r="I2203" s="3">
        <v>0</v>
      </c>
      <c r="J2203" s="3">
        <v>0</v>
      </c>
      <c r="K2203" s="3">
        <v>0</v>
      </c>
      <c r="L2203" s="3">
        <v>0</v>
      </c>
      <c r="M2203" s="3"/>
      <c r="N2203" s="3"/>
      <c r="O2203" s="3"/>
      <c r="P2203" s="3"/>
      <c r="Q2203" s="24"/>
    </row>
    <row r="2204" spans="2:19" hidden="1">
      <c r="B2204" s="9">
        <v>46250</v>
      </c>
      <c r="C2204" s="3" t="s">
        <v>2381</v>
      </c>
      <c r="D2204" s="3" t="s">
        <v>5494</v>
      </c>
      <c r="E2204" s="3">
        <v>12</v>
      </c>
      <c r="F2204" s="3">
        <v>0</v>
      </c>
      <c r="G2204" s="3">
        <v>0</v>
      </c>
      <c r="H2204" s="3">
        <v>0</v>
      </c>
      <c r="I2204" s="3">
        <v>0</v>
      </c>
      <c r="J2204" s="3">
        <v>0</v>
      </c>
      <c r="K2204" s="3">
        <v>0</v>
      </c>
      <c r="L2204" s="3">
        <v>0</v>
      </c>
      <c r="M2204" s="3"/>
      <c r="N2204" s="3"/>
      <c r="O2204" s="3"/>
      <c r="P2204" s="3"/>
      <c r="Q2204" s="24"/>
    </row>
    <row r="2205" spans="2:19" hidden="1">
      <c r="B2205" s="9">
        <v>46250</v>
      </c>
      <c r="C2205" s="3" t="s">
        <v>5838</v>
      </c>
      <c r="D2205" s="3" t="s">
        <v>5465</v>
      </c>
      <c r="E2205" s="3">
        <v>1</v>
      </c>
      <c r="F2205" s="11">
        <v>1</v>
      </c>
      <c r="G2205" s="3">
        <v>0</v>
      </c>
      <c r="H2205" s="3">
        <v>4</v>
      </c>
      <c r="I2205" s="3">
        <v>0</v>
      </c>
      <c r="J2205" s="3">
        <v>0</v>
      </c>
      <c r="K2205" s="3">
        <v>0</v>
      </c>
      <c r="L2205" s="3">
        <v>4</v>
      </c>
      <c r="M2205" s="3" t="s">
        <v>5820</v>
      </c>
      <c r="N2205" s="3" t="s">
        <v>5820</v>
      </c>
      <c r="O2205" s="3"/>
      <c r="P2205" s="3"/>
      <c r="Q2205" s="24"/>
      <c r="S2205" s="87">
        <v>1</v>
      </c>
    </row>
    <row r="2206" spans="2:19" hidden="1">
      <c r="B2206" s="9">
        <v>46250</v>
      </c>
      <c r="C2206" s="3" t="s">
        <v>2975</v>
      </c>
      <c r="D2206" s="3" t="s">
        <v>5835</v>
      </c>
      <c r="E2206" s="3">
        <v>8</v>
      </c>
      <c r="F2206" s="11">
        <v>8</v>
      </c>
      <c r="G2206" s="3">
        <v>0</v>
      </c>
      <c r="H2206" s="3">
        <v>10</v>
      </c>
      <c r="I2206" s="3">
        <v>0</v>
      </c>
      <c r="J2206" s="3">
        <v>0</v>
      </c>
      <c r="K2206" s="3">
        <v>0</v>
      </c>
      <c r="L2206" s="3">
        <v>10</v>
      </c>
      <c r="M2206" s="3" t="s">
        <v>5820</v>
      </c>
      <c r="N2206" s="3" t="s">
        <v>5839</v>
      </c>
      <c r="O2206" s="3"/>
      <c r="P2206" s="3"/>
      <c r="Q2206" s="24"/>
      <c r="S2206" s="87">
        <v>8</v>
      </c>
    </row>
    <row r="2207" spans="2:19" hidden="1">
      <c r="B2207" s="9">
        <v>46250</v>
      </c>
      <c r="C2207" s="3" t="s">
        <v>2975</v>
      </c>
      <c r="D2207" s="3" t="s">
        <v>5836</v>
      </c>
      <c r="E2207" s="3">
        <v>9</v>
      </c>
      <c r="F2207" s="11">
        <v>9</v>
      </c>
      <c r="G2207" s="3">
        <v>0</v>
      </c>
      <c r="H2207" s="3">
        <v>9</v>
      </c>
      <c r="I2207" s="3">
        <v>0</v>
      </c>
      <c r="J2207" s="3">
        <v>0</v>
      </c>
      <c r="K2207" s="3">
        <v>0</v>
      </c>
      <c r="L2207" s="3">
        <v>9</v>
      </c>
      <c r="M2207" s="3" t="s">
        <v>5820</v>
      </c>
      <c r="N2207" s="3"/>
      <c r="O2207" s="3"/>
      <c r="P2207" s="3"/>
      <c r="Q2207" s="24"/>
      <c r="S2207" s="87">
        <v>9</v>
      </c>
    </row>
    <row r="2208" spans="2:19" hidden="1">
      <c r="B2208" s="9">
        <v>46250</v>
      </c>
      <c r="C2208" s="3" t="s">
        <v>2975</v>
      </c>
      <c r="D2208" s="3" t="s">
        <v>5837</v>
      </c>
      <c r="E2208" s="3">
        <v>6</v>
      </c>
      <c r="F2208" s="11">
        <v>6</v>
      </c>
      <c r="G2208" s="3">
        <v>0</v>
      </c>
      <c r="H2208" s="3">
        <v>10</v>
      </c>
      <c r="I2208" s="3">
        <v>0</v>
      </c>
      <c r="J2208" s="3">
        <v>0</v>
      </c>
      <c r="K2208" s="3">
        <v>0</v>
      </c>
      <c r="L2208" s="3">
        <v>10</v>
      </c>
      <c r="M2208" s="3" t="s">
        <v>5820</v>
      </c>
      <c r="N2208" s="3"/>
      <c r="O2208" s="3"/>
      <c r="P2208" s="3"/>
      <c r="Q2208" s="24"/>
      <c r="S2208" s="87">
        <v>6</v>
      </c>
    </row>
    <row r="2209" spans="2:17" hidden="1">
      <c r="B2209" s="9">
        <v>46251</v>
      </c>
      <c r="C2209" s="3" t="s">
        <v>2975</v>
      </c>
      <c r="D2209" s="3" t="s">
        <v>5695</v>
      </c>
      <c r="E2209" s="3">
        <v>1</v>
      </c>
      <c r="F2209" s="3">
        <v>0</v>
      </c>
      <c r="G2209" s="3">
        <v>0</v>
      </c>
      <c r="H2209" s="3">
        <v>0</v>
      </c>
      <c r="I2209" s="3">
        <v>0</v>
      </c>
      <c r="J2209" s="3">
        <v>0</v>
      </c>
      <c r="K2209" s="3">
        <v>0</v>
      </c>
      <c r="L2209" s="3">
        <v>0</v>
      </c>
      <c r="M2209" s="3"/>
      <c r="N2209" s="3"/>
      <c r="O2209" s="3"/>
      <c r="P2209" s="3"/>
      <c r="Q2209" s="24"/>
    </row>
    <row r="2210" spans="2:17" hidden="1">
      <c r="B2210" s="9">
        <v>46251</v>
      </c>
      <c r="C2210" s="3" t="s">
        <v>2975</v>
      </c>
      <c r="D2210" s="3" t="s">
        <v>5844</v>
      </c>
      <c r="E2210" s="3">
        <v>4</v>
      </c>
      <c r="F2210" s="3">
        <v>0</v>
      </c>
      <c r="G2210" s="3">
        <v>0</v>
      </c>
      <c r="H2210" s="3">
        <v>0</v>
      </c>
      <c r="I2210" s="3">
        <v>0</v>
      </c>
      <c r="J2210" s="3">
        <v>0</v>
      </c>
      <c r="K2210" s="3">
        <v>0</v>
      </c>
      <c r="L2210" s="3">
        <v>0</v>
      </c>
      <c r="M2210" s="3"/>
      <c r="N2210" s="3"/>
      <c r="O2210" s="3"/>
      <c r="P2210" s="3"/>
      <c r="Q2210" s="24"/>
    </row>
    <row r="2211" spans="2:17" hidden="1">
      <c r="B2211" s="9">
        <v>46251</v>
      </c>
      <c r="C2211" s="3" t="s">
        <v>2975</v>
      </c>
      <c r="D2211" s="3" t="s">
        <v>5845</v>
      </c>
      <c r="E2211" s="3">
        <v>12</v>
      </c>
      <c r="F2211" s="3">
        <v>0</v>
      </c>
      <c r="G2211" s="3">
        <v>0</v>
      </c>
      <c r="H2211" s="3">
        <v>0</v>
      </c>
      <c r="I2211" s="3">
        <v>0</v>
      </c>
      <c r="J2211" s="3">
        <v>0</v>
      </c>
      <c r="K2211" s="3">
        <v>0</v>
      </c>
      <c r="L2211" s="3">
        <v>0</v>
      </c>
      <c r="M2211" s="3"/>
      <c r="N2211" s="3"/>
      <c r="O2211" s="3"/>
      <c r="P2211" s="3"/>
      <c r="Q2211" s="24"/>
    </row>
    <row r="2212" spans="2:17" hidden="1">
      <c r="B2212" s="9">
        <v>46251</v>
      </c>
      <c r="C2212" s="3" t="s">
        <v>2381</v>
      </c>
      <c r="D2212" s="3" t="s">
        <v>5337</v>
      </c>
      <c r="E2212" s="3">
        <v>2</v>
      </c>
      <c r="F2212" s="3">
        <v>0</v>
      </c>
      <c r="G2212" s="3">
        <v>0</v>
      </c>
      <c r="H2212" s="3">
        <v>0</v>
      </c>
      <c r="I2212" s="3">
        <v>0</v>
      </c>
      <c r="J2212" s="3">
        <v>0</v>
      </c>
      <c r="K2212" s="3">
        <v>0</v>
      </c>
      <c r="L2212" s="3">
        <v>0</v>
      </c>
      <c r="M2212" s="3"/>
      <c r="N2212" s="3"/>
      <c r="O2212" s="3"/>
      <c r="P2212" s="3"/>
      <c r="Q2212" s="24"/>
    </row>
    <row r="2213" spans="2:17" hidden="1">
      <c r="B2213" s="9">
        <v>46251</v>
      </c>
      <c r="C2213" s="3" t="s">
        <v>2381</v>
      </c>
      <c r="D2213" s="3" t="s">
        <v>5360</v>
      </c>
      <c r="E2213" s="3">
        <v>7</v>
      </c>
      <c r="F2213" s="3">
        <v>0</v>
      </c>
      <c r="G2213" s="3">
        <v>0</v>
      </c>
      <c r="H2213" s="3">
        <v>0</v>
      </c>
      <c r="I2213" s="3">
        <v>0</v>
      </c>
      <c r="J2213" s="3">
        <v>0</v>
      </c>
      <c r="K2213" s="3">
        <v>0</v>
      </c>
      <c r="L2213" s="3">
        <v>0</v>
      </c>
      <c r="M2213" s="3"/>
      <c r="N2213" s="3"/>
      <c r="O2213" s="3"/>
      <c r="P2213" s="3"/>
      <c r="Q2213" s="24"/>
    </row>
    <row r="2214" spans="2:17" hidden="1">
      <c r="B2214" s="9">
        <v>46251</v>
      </c>
      <c r="C2214" s="3" t="s">
        <v>2381</v>
      </c>
      <c r="D2214" s="3" t="s">
        <v>5460</v>
      </c>
      <c r="E2214" s="3">
        <v>1</v>
      </c>
      <c r="F2214" s="3">
        <v>0</v>
      </c>
      <c r="G2214" s="3">
        <v>0</v>
      </c>
      <c r="H2214" s="3">
        <v>0</v>
      </c>
      <c r="I2214" s="3">
        <v>0</v>
      </c>
      <c r="J2214" s="3">
        <v>0</v>
      </c>
      <c r="K2214" s="3">
        <v>0</v>
      </c>
      <c r="L2214" s="3">
        <v>0</v>
      </c>
      <c r="M2214" s="3"/>
      <c r="N2214" s="3"/>
      <c r="O2214" s="3"/>
      <c r="P2214" s="3"/>
      <c r="Q2214" s="24"/>
    </row>
    <row r="2215" spans="2:17" hidden="1">
      <c r="B2215" s="9">
        <v>46251</v>
      </c>
      <c r="C2215" s="3" t="s">
        <v>2381</v>
      </c>
      <c r="D2215" s="3" t="s">
        <v>5410</v>
      </c>
      <c r="E2215" s="3">
        <v>4</v>
      </c>
      <c r="F2215" s="3">
        <v>0</v>
      </c>
      <c r="G2215" s="3">
        <v>0</v>
      </c>
      <c r="H2215" s="3">
        <v>0</v>
      </c>
      <c r="I2215" s="3">
        <v>0</v>
      </c>
      <c r="J2215" s="3">
        <v>0</v>
      </c>
      <c r="K2215" s="3">
        <v>0</v>
      </c>
      <c r="L2215" s="3">
        <v>0</v>
      </c>
      <c r="M2215" s="3"/>
      <c r="N2215" s="3"/>
      <c r="O2215" s="3"/>
      <c r="P2215" s="3"/>
      <c r="Q2215" s="24"/>
    </row>
    <row r="2216" spans="2:17" hidden="1">
      <c r="B2216" s="9">
        <v>46251</v>
      </c>
      <c r="C2216" s="3" t="s">
        <v>2496</v>
      </c>
      <c r="D2216" s="3" t="s">
        <v>5333</v>
      </c>
      <c r="E2216" s="3">
        <v>1</v>
      </c>
      <c r="F2216" s="3">
        <v>0</v>
      </c>
      <c r="G2216" s="3">
        <v>0</v>
      </c>
      <c r="H2216" s="3">
        <v>0</v>
      </c>
      <c r="I2216" s="3">
        <v>0</v>
      </c>
      <c r="J2216" s="3">
        <v>0</v>
      </c>
      <c r="K2216" s="3">
        <v>0</v>
      </c>
      <c r="L2216" s="3">
        <v>0</v>
      </c>
      <c r="M2216" s="3"/>
      <c r="N2216" s="3"/>
      <c r="O2216" s="3"/>
      <c r="P2216" s="3"/>
      <c r="Q2216" s="24"/>
    </row>
    <row r="2217" spans="2:17" hidden="1">
      <c r="B2217" s="9">
        <v>46251</v>
      </c>
      <c r="C2217" s="3" t="s">
        <v>2381</v>
      </c>
      <c r="D2217" s="3" t="s">
        <v>5488</v>
      </c>
      <c r="E2217" s="3">
        <v>2</v>
      </c>
      <c r="F2217" s="3">
        <v>0</v>
      </c>
      <c r="G2217" s="3">
        <v>0</v>
      </c>
      <c r="H2217" s="3">
        <v>0</v>
      </c>
      <c r="I2217" s="3">
        <v>0</v>
      </c>
      <c r="J2217" s="3">
        <v>0</v>
      </c>
      <c r="K2217" s="3">
        <v>0</v>
      </c>
      <c r="L2217" s="3">
        <v>0</v>
      </c>
      <c r="M2217" s="3"/>
      <c r="N2217" s="3"/>
      <c r="O2217" s="3"/>
      <c r="P2217" s="3"/>
      <c r="Q2217" s="24"/>
    </row>
    <row r="2218" spans="2:17" hidden="1">
      <c r="B2218" s="9">
        <v>46251</v>
      </c>
      <c r="C2218" s="3" t="s">
        <v>2381</v>
      </c>
      <c r="D2218" s="3" t="s">
        <v>5846</v>
      </c>
      <c r="E2218" s="3">
        <v>1</v>
      </c>
      <c r="F2218" s="3">
        <v>0</v>
      </c>
      <c r="G2218" s="3">
        <v>0</v>
      </c>
      <c r="H2218" s="3">
        <v>0</v>
      </c>
      <c r="I2218" s="3">
        <v>0</v>
      </c>
      <c r="J2218" s="3">
        <v>0</v>
      </c>
      <c r="K2218" s="3">
        <v>0</v>
      </c>
      <c r="L2218" s="3">
        <v>0</v>
      </c>
      <c r="M2218" s="3"/>
      <c r="N2218" s="3"/>
      <c r="O2218" s="3"/>
      <c r="P2218" s="3"/>
      <c r="Q2218" s="24"/>
    </row>
    <row r="2219" spans="2:17" hidden="1">
      <c r="B2219" s="9">
        <v>46251</v>
      </c>
      <c r="C2219" s="3" t="s">
        <v>2381</v>
      </c>
      <c r="D2219" s="3" t="s">
        <v>5429</v>
      </c>
      <c r="E2219" s="3">
        <v>12</v>
      </c>
      <c r="F2219" s="11">
        <v>0</v>
      </c>
      <c r="G2219" s="3">
        <v>0</v>
      </c>
      <c r="H2219" s="3">
        <v>2</v>
      </c>
      <c r="I2219" s="3">
        <v>0</v>
      </c>
      <c r="J2219" s="3">
        <v>0</v>
      </c>
      <c r="K2219" s="3">
        <v>0</v>
      </c>
      <c r="L2219" s="3">
        <v>2</v>
      </c>
      <c r="M2219" s="3" t="s">
        <v>5870</v>
      </c>
      <c r="N2219" s="3" t="s">
        <v>5870</v>
      </c>
      <c r="O2219" s="3"/>
      <c r="P2219" s="3"/>
      <c r="Q2219" s="24"/>
    </row>
    <row r="2220" spans="2:17" hidden="1">
      <c r="B2220" s="9">
        <v>46251</v>
      </c>
      <c r="C2220" s="3" t="s">
        <v>2381</v>
      </c>
      <c r="D2220" s="3" t="s">
        <v>5359</v>
      </c>
      <c r="E2220" s="3">
        <v>11</v>
      </c>
      <c r="F2220" s="3">
        <v>0</v>
      </c>
      <c r="G2220" s="3">
        <v>0</v>
      </c>
      <c r="H2220" s="3">
        <v>0</v>
      </c>
      <c r="I2220" s="3">
        <v>0</v>
      </c>
      <c r="J2220" s="3">
        <v>0</v>
      </c>
      <c r="K2220" s="3">
        <v>0</v>
      </c>
      <c r="L2220" s="3">
        <v>0</v>
      </c>
      <c r="M2220" s="3"/>
      <c r="N2220" s="3"/>
      <c r="O2220" s="3"/>
      <c r="P2220" s="3"/>
      <c r="Q2220" s="24"/>
    </row>
    <row r="2221" spans="2:17" hidden="1">
      <c r="B2221" s="9">
        <v>46251</v>
      </c>
      <c r="C2221" s="3" t="s">
        <v>627</v>
      </c>
      <c r="D2221" s="3" t="s">
        <v>5847</v>
      </c>
      <c r="E2221" s="3">
        <v>2</v>
      </c>
      <c r="F2221" s="3">
        <v>0</v>
      </c>
      <c r="G2221" s="3">
        <v>0</v>
      </c>
      <c r="H2221" s="3">
        <v>0</v>
      </c>
      <c r="I2221" s="3">
        <v>0</v>
      </c>
      <c r="J2221" s="3">
        <v>0</v>
      </c>
      <c r="K2221" s="3">
        <v>0</v>
      </c>
      <c r="L2221" s="3">
        <v>0</v>
      </c>
      <c r="M2221" s="3"/>
      <c r="N2221" s="3"/>
      <c r="O2221" s="3"/>
      <c r="P2221" s="3"/>
      <c r="Q2221" s="24"/>
    </row>
    <row r="2222" spans="2:17" hidden="1">
      <c r="B2222" s="9">
        <v>46251</v>
      </c>
      <c r="C2222" s="3" t="s">
        <v>2975</v>
      </c>
      <c r="D2222" s="3" t="s">
        <v>5700</v>
      </c>
      <c r="E2222" s="3">
        <v>7</v>
      </c>
      <c r="F2222" s="3">
        <v>0</v>
      </c>
      <c r="G2222" s="3">
        <v>0</v>
      </c>
      <c r="H2222" s="3">
        <v>0</v>
      </c>
      <c r="I2222" s="3">
        <v>0</v>
      </c>
      <c r="J2222" s="3">
        <v>0</v>
      </c>
      <c r="K2222" s="3">
        <v>0</v>
      </c>
      <c r="L2222" s="3">
        <v>0</v>
      </c>
      <c r="M2222" s="3"/>
      <c r="N2222" s="3"/>
      <c r="O2222" s="3"/>
      <c r="P2222" s="3"/>
      <c r="Q2222" s="24"/>
    </row>
    <row r="2223" spans="2:17" hidden="1">
      <c r="B2223" s="9">
        <v>46251</v>
      </c>
      <c r="C2223" s="3" t="s">
        <v>2975</v>
      </c>
      <c r="D2223" s="3" t="s">
        <v>5637</v>
      </c>
      <c r="E2223" s="3">
        <v>1</v>
      </c>
      <c r="F2223" s="3">
        <v>0</v>
      </c>
      <c r="G2223" s="3">
        <v>0</v>
      </c>
      <c r="H2223" s="3">
        <v>0</v>
      </c>
      <c r="I2223" s="3">
        <v>0</v>
      </c>
      <c r="J2223" s="3">
        <v>0</v>
      </c>
      <c r="K2223" s="3">
        <v>0</v>
      </c>
      <c r="L2223" s="3">
        <v>0</v>
      </c>
      <c r="M2223" s="3"/>
      <c r="N2223" s="3"/>
      <c r="O2223" s="3"/>
      <c r="P2223" s="3"/>
      <c r="Q2223" s="24"/>
    </row>
    <row r="2224" spans="2:17" hidden="1">
      <c r="B2224" s="9">
        <v>46251</v>
      </c>
      <c r="C2224" s="3" t="s">
        <v>2381</v>
      </c>
      <c r="D2224" s="3" t="s">
        <v>5398</v>
      </c>
      <c r="E2224" s="3">
        <v>7</v>
      </c>
      <c r="F2224" s="3">
        <v>0</v>
      </c>
      <c r="G2224" s="3">
        <v>0</v>
      </c>
      <c r="H2224" s="3">
        <v>0</v>
      </c>
      <c r="I2224" s="3">
        <v>0</v>
      </c>
      <c r="J2224" s="3">
        <v>0</v>
      </c>
      <c r="K2224" s="3">
        <v>0</v>
      </c>
      <c r="L2224" s="3">
        <v>0</v>
      </c>
      <c r="M2224" s="3"/>
      <c r="N2224" s="3"/>
      <c r="O2224" s="3"/>
      <c r="P2224" s="3"/>
      <c r="Q2224" s="24"/>
    </row>
    <row r="2225" spans="2:24" hidden="1">
      <c r="B2225" s="9">
        <v>46251</v>
      </c>
      <c r="C2225" s="3" t="s">
        <v>2381</v>
      </c>
      <c r="D2225" s="3" t="s">
        <v>5340</v>
      </c>
      <c r="E2225" s="3">
        <v>5</v>
      </c>
      <c r="F2225" s="3">
        <v>0</v>
      </c>
      <c r="G2225" s="3">
        <v>0</v>
      </c>
      <c r="H2225" s="3">
        <v>0</v>
      </c>
      <c r="I2225" s="3">
        <v>0</v>
      </c>
      <c r="J2225" s="3">
        <v>0</v>
      </c>
      <c r="K2225" s="3">
        <v>0</v>
      </c>
      <c r="L2225" s="3">
        <v>0</v>
      </c>
      <c r="M2225" s="3"/>
      <c r="N2225" s="3"/>
      <c r="O2225" s="3"/>
      <c r="P2225" s="3"/>
      <c r="Q2225" s="24"/>
    </row>
    <row r="2226" spans="2:24" hidden="1">
      <c r="B2226" s="9">
        <v>46251</v>
      </c>
      <c r="C2226" s="3" t="s">
        <v>2975</v>
      </c>
      <c r="D2226" s="3" t="s">
        <v>5848</v>
      </c>
      <c r="E2226" s="3">
        <v>13</v>
      </c>
      <c r="F2226" s="3">
        <v>0</v>
      </c>
      <c r="G2226" s="3">
        <v>0</v>
      </c>
      <c r="H2226" s="3">
        <v>0</v>
      </c>
      <c r="I2226" s="3">
        <v>0</v>
      </c>
      <c r="J2226" s="3">
        <v>0</v>
      </c>
      <c r="K2226" s="3">
        <v>0</v>
      </c>
      <c r="L2226" s="3">
        <v>0</v>
      </c>
      <c r="M2226" s="3"/>
      <c r="N2226" s="3"/>
      <c r="O2226" s="3"/>
      <c r="P2226" s="3"/>
      <c r="Q2226" s="24"/>
    </row>
    <row r="2227" spans="2:24" hidden="1">
      <c r="B2227" s="9">
        <v>46251</v>
      </c>
      <c r="C2227" s="3" t="s">
        <v>2975</v>
      </c>
      <c r="D2227" s="3" t="s">
        <v>5849</v>
      </c>
      <c r="E2227" s="3">
        <v>13</v>
      </c>
      <c r="F2227" s="3">
        <v>0</v>
      </c>
      <c r="G2227" s="3">
        <v>0</v>
      </c>
      <c r="H2227" s="3">
        <v>0</v>
      </c>
      <c r="I2227" s="3">
        <v>0</v>
      </c>
      <c r="J2227" s="3">
        <v>0</v>
      </c>
      <c r="K2227" s="3">
        <v>0</v>
      </c>
      <c r="L2227" s="3">
        <v>0</v>
      </c>
      <c r="M2227" s="3"/>
      <c r="N2227" s="3"/>
      <c r="O2227" s="3"/>
      <c r="P2227" s="3"/>
      <c r="Q2227" s="24"/>
    </row>
    <row r="2228" spans="2:24" hidden="1">
      <c r="B2228" s="9">
        <v>46251</v>
      </c>
      <c r="C2228" s="3" t="s">
        <v>2496</v>
      </c>
      <c r="D2228" s="3" t="s">
        <v>5850</v>
      </c>
      <c r="E2228" s="3">
        <v>1</v>
      </c>
      <c r="F2228" s="3">
        <v>0</v>
      </c>
      <c r="G2228" s="3">
        <v>0</v>
      </c>
      <c r="H2228" s="3">
        <v>0</v>
      </c>
      <c r="I2228" s="3">
        <v>0</v>
      </c>
      <c r="J2228" s="3">
        <v>0</v>
      </c>
      <c r="K2228" s="3">
        <v>0</v>
      </c>
      <c r="L2228" s="3">
        <v>0</v>
      </c>
      <c r="M2228" s="3"/>
      <c r="N2228" s="3"/>
      <c r="O2228" s="3"/>
      <c r="P2228" s="3"/>
      <c r="Q2228" s="24"/>
    </row>
    <row r="2229" spans="2:24" hidden="1">
      <c r="B2229" s="9">
        <v>46251</v>
      </c>
      <c r="C2229" s="3" t="s">
        <v>2381</v>
      </c>
      <c r="D2229" s="3" t="s">
        <v>5760</v>
      </c>
      <c r="E2229" s="3">
        <v>1</v>
      </c>
      <c r="F2229" s="3">
        <v>0</v>
      </c>
      <c r="G2229" s="3">
        <v>0</v>
      </c>
      <c r="H2229" s="3">
        <v>0</v>
      </c>
      <c r="I2229" s="3">
        <v>0</v>
      </c>
      <c r="J2229" s="3">
        <v>0</v>
      </c>
      <c r="K2229" s="3">
        <v>0</v>
      </c>
      <c r="L2229" s="3">
        <v>0</v>
      </c>
      <c r="M2229" s="3"/>
      <c r="N2229" s="3"/>
      <c r="O2229" s="3"/>
      <c r="P2229" s="3"/>
      <c r="Q2229" s="24"/>
    </row>
    <row r="2230" spans="2:24" hidden="1">
      <c r="B2230" s="9">
        <v>46251</v>
      </c>
      <c r="C2230" s="3" t="s">
        <v>2975</v>
      </c>
      <c r="D2230" s="3" t="s">
        <v>5851</v>
      </c>
      <c r="E2230" s="3">
        <v>4</v>
      </c>
      <c r="F2230" s="11">
        <v>1</v>
      </c>
      <c r="G2230" s="3">
        <v>0</v>
      </c>
      <c r="H2230" s="3">
        <v>2</v>
      </c>
      <c r="I2230" s="3">
        <v>0</v>
      </c>
      <c r="J2230" s="3">
        <v>0</v>
      </c>
      <c r="K2230" s="3">
        <v>0</v>
      </c>
      <c r="L2230" s="3">
        <v>2</v>
      </c>
      <c r="M2230" s="3" t="s">
        <v>5870</v>
      </c>
      <c r="N2230" s="3"/>
      <c r="O2230" s="3"/>
      <c r="P2230" s="3"/>
      <c r="Q2230" s="24"/>
      <c r="S2230" s="87">
        <v>1</v>
      </c>
    </row>
    <row r="2231" spans="2:24" hidden="1">
      <c r="B2231" s="9">
        <v>46251</v>
      </c>
      <c r="C2231" s="3" t="s">
        <v>2975</v>
      </c>
      <c r="D2231" s="3" t="s">
        <v>5852</v>
      </c>
      <c r="E2231" s="3">
        <v>2</v>
      </c>
      <c r="F2231" s="3">
        <v>0</v>
      </c>
      <c r="G2231" s="3">
        <v>0</v>
      </c>
      <c r="H2231" s="3">
        <v>0</v>
      </c>
      <c r="I2231" s="3">
        <v>0</v>
      </c>
      <c r="J2231" s="3">
        <v>0</v>
      </c>
      <c r="K2231" s="3">
        <v>0</v>
      </c>
      <c r="L2231" s="3">
        <v>0</v>
      </c>
      <c r="M2231" s="3"/>
      <c r="N2231" s="3"/>
      <c r="O2231" s="3"/>
      <c r="P2231" s="3"/>
      <c r="Q2231" s="24"/>
    </row>
    <row r="2232" spans="2:24" hidden="1">
      <c r="B2232" s="9">
        <v>46251</v>
      </c>
      <c r="C2232" s="3" t="s">
        <v>2975</v>
      </c>
      <c r="D2232" s="3" t="s">
        <v>5692</v>
      </c>
      <c r="E2232" s="3">
        <v>3</v>
      </c>
      <c r="F2232" s="3">
        <v>0</v>
      </c>
      <c r="G2232" s="3">
        <v>0</v>
      </c>
      <c r="H2232" s="3">
        <v>0</v>
      </c>
      <c r="I2232" s="3">
        <v>0</v>
      </c>
      <c r="J2232" s="3">
        <v>0</v>
      </c>
      <c r="K2232" s="3">
        <v>0</v>
      </c>
      <c r="L2232" s="3">
        <v>0</v>
      </c>
      <c r="M2232" s="3"/>
      <c r="N2232" s="3"/>
      <c r="O2232" s="3"/>
      <c r="P2232" s="3"/>
      <c r="Q2232" s="24"/>
    </row>
    <row r="2233" spans="2:24" hidden="1">
      <c r="B2233" s="9">
        <v>46251</v>
      </c>
      <c r="C2233" s="3" t="s">
        <v>2975</v>
      </c>
      <c r="D2233" s="3" t="s">
        <v>5853</v>
      </c>
      <c r="E2233" s="3">
        <v>2</v>
      </c>
      <c r="F2233" s="3">
        <v>0</v>
      </c>
      <c r="G2233" s="3">
        <v>0</v>
      </c>
      <c r="H2233" s="3">
        <v>0</v>
      </c>
      <c r="I2233" s="3">
        <v>0</v>
      </c>
      <c r="J2233" s="3">
        <v>0</v>
      </c>
      <c r="K2233" s="3">
        <v>0</v>
      </c>
      <c r="L2233" s="3">
        <v>0</v>
      </c>
      <c r="M2233" s="3"/>
      <c r="N2233" s="3"/>
      <c r="O2233" s="3"/>
      <c r="P2233" s="3"/>
      <c r="Q2233" s="24"/>
    </row>
    <row r="2234" spans="2:24" hidden="1">
      <c r="B2234" s="9">
        <v>46251</v>
      </c>
      <c r="C2234" s="3" t="s">
        <v>2960</v>
      </c>
      <c r="D2234" s="3" t="s">
        <v>5854</v>
      </c>
      <c r="E2234" s="3">
        <v>2</v>
      </c>
      <c r="F2234" s="3">
        <v>0</v>
      </c>
      <c r="G2234" s="3">
        <v>0</v>
      </c>
      <c r="H2234" s="3">
        <v>0</v>
      </c>
      <c r="I2234" s="3">
        <v>0</v>
      </c>
      <c r="J2234" s="3">
        <v>0</v>
      </c>
      <c r="K2234" s="3">
        <v>0</v>
      </c>
      <c r="L2234" s="3">
        <v>0</v>
      </c>
      <c r="M2234" s="3"/>
      <c r="N2234" s="3"/>
      <c r="O2234" s="3"/>
      <c r="P2234" s="3"/>
      <c r="Q2234" s="24"/>
    </row>
    <row r="2235" spans="2:24" hidden="1">
      <c r="B2235" s="9">
        <v>46251</v>
      </c>
      <c r="C2235" s="3" t="s">
        <v>2975</v>
      </c>
      <c r="D2235" s="3" t="s">
        <v>5855</v>
      </c>
      <c r="E2235" s="3">
        <v>11</v>
      </c>
      <c r="F2235" s="3">
        <v>0</v>
      </c>
      <c r="G2235" s="3">
        <v>0</v>
      </c>
      <c r="H2235" s="3">
        <v>0</v>
      </c>
      <c r="I2235" s="3">
        <v>0</v>
      </c>
      <c r="J2235" s="3">
        <v>0</v>
      </c>
      <c r="K2235" s="3">
        <v>0</v>
      </c>
      <c r="L2235" s="3">
        <v>0</v>
      </c>
      <c r="M2235" s="3"/>
      <c r="N2235" s="3"/>
      <c r="O2235" s="3"/>
      <c r="P2235" s="3"/>
      <c r="Q2235" s="24"/>
    </row>
    <row r="2236" spans="2:24" hidden="1">
      <c r="B2236" s="9">
        <v>46251</v>
      </c>
      <c r="C2236" s="3" t="s">
        <v>2975</v>
      </c>
      <c r="D2236" s="3" t="s">
        <v>5856</v>
      </c>
      <c r="E2236" s="3">
        <v>10</v>
      </c>
      <c r="F2236" s="3">
        <v>0</v>
      </c>
      <c r="G2236" s="3">
        <v>0</v>
      </c>
      <c r="H2236" s="3">
        <v>0</v>
      </c>
      <c r="I2236" s="3">
        <v>0</v>
      </c>
      <c r="J2236" s="3">
        <v>0</v>
      </c>
      <c r="K2236" s="3">
        <v>0</v>
      </c>
      <c r="L2236" s="3">
        <v>0</v>
      </c>
      <c r="M2236" s="3"/>
      <c r="N2236" s="3"/>
      <c r="O2236" s="3"/>
      <c r="P2236" s="3"/>
      <c r="Q2236" s="24"/>
      <c r="S2236" s="88"/>
      <c r="T2236" s="100"/>
      <c r="W2236" s="91"/>
      <c r="X2236" s="98"/>
    </row>
    <row r="2237" spans="2:24" hidden="1">
      <c r="B2237" s="9">
        <v>46251</v>
      </c>
      <c r="C2237" s="3" t="s">
        <v>2975</v>
      </c>
      <c r="D2237" s="3" t="s">
        <v>5857</v>
      </c>
      <c r="E2237" s="3">
        <v>11</v>
      </c>
      <c r="F2237" s="3">
        <v>0</v>
      </c>
      <c r="G2237" s="3">
        <v>0</v>
      </c>
      <c r="H2237" s="3">
        <v>0</v>
      </c>
      <c r="I2237" s="3">
        <v>0</v>
      </c>
      <c r="J2237" s="3">
        <v>0</v>
      </c>
      <c r="K2237" s="3">
        <v>0</v>
      </c>
      <c r="L2237" s="3">
        <v>0</v>
      </c>
      <c r="M2237" s="3"/>
      <c r="N2237" s="3"/>
      <c r="O2237" s="3"/>
      <c r="P2237" s="3"/>
      <c r="Q2237" s="24"/>
    </row>
    <row r="2238" spans="2:24" hidden="1">
      <c r="B2238" s="9">
        <v>46251</v>
      </c>
      <c r="C2238" s="3" t="s">
        <v>2381</v>
      </c>
      <c r="D2238" s="3" t="s">
        <v>5531</v>
      </c>
      <c r="E2238" s="3">
        <v>1</v>
      </c>
      <c r="F2238" s="3">
        <v>0</v>
      </c>
      <c r="G2238" s="3">
        <v>0</v>
      </c>
      <c r="H2238" s="3">
        <v>0</v>
      </c>
      <c r="I2238" s="3">
        <v>0</v>
      </c>
      <c r="J2238" s="3">
        <v>0</v>
      </c>
      <c r="K2238" s="3">
        <v>0</v>
      </c>
      <c r="L2238" s="3">
        <v>0</v>
      </c>
      <c r="M2238" s="3"/>
      <c r="N2238" s="3"/>
      <c r="O2238" s="3"/>
      <c r="P2238" s="3"/>
      <c r="Q2238" s="24"/>
    </row>
    <row r="2239" spans="2:24" hidden="1">
      <c r="B2239" s="9">
        <v>46251</v>
      </c>
      <c r="C2239" s="3" t="s">
        <v>2381</v>
      </c>
      <c r="D2239" s="3" t="s">
        <v>5858</v>
      </c>
      <c r="E2239" s="3">
        <v>8</v>
      </c>
      <c r="F2239" s="3">
        <v>0</v>
      </c>
      <c r="G2239" s="3">
        <v>0</v>
      </c>
      <c r="H2239" s="3">
        <v>0</v>
      </c>
      <c r="I2239" s="3">
        <v>0</v>
      </c>
      <c r="J2239" s="3">
        <v>0</v>
      </c>
      <c r="K2239" s="3">
        <v>0</v>
      </c>
      <c r="L2239" s="3">
        <v>0</v>
      </c>
      <c r="M2239" s="3"/>
      <c r="N2239" s="3"/>
      <c r="O2239" s="3"/>
      <c r="P2239" s="3"/>
      <c r="Q2239" s="24"/>
    </row>
    <row r="2240" spans="2:24" hidden="1">
      <c r="B2240" s="9">
        <v>46251</v>
      </c>
      <c r="C2240" s="3" t="s">
        <v>2975</v>
      </c>
      <c r="D2240" s="3" t="s">
        <v>5859</v>
      </c>
      <c r="E2240" s="3">
        <v>1</v>
      </c>
      <c r="F2240" s="3">
        <v>0</v>
      </c>
      <c r="G2240" s="3">
        <v>0</v>
      </c>
      <c r="H2240" s="3">
        <v>0</v>
      </c>
      <c r="I2240" s="3">
        <v>0</v>
      </c>
      <c r="J2240" s="3">
        <v>0</v>
      </c>
      <c r="K2240" s="3">
        <v>0</v>
      </c>
      <c r="L2240" s="3">
        <v>0</v>
      </c>
      <c r="M2240" s="3"/>
      <c r="N2240" s="3"/>
      <c r="O2240" s="3"/>
      <c r="P2240" s="3"/>
      <c r="Q2240" s="24"/>
    </row>
    <row r="2241" spans="2:25" hidden="1">
      <c r="B2241" s="9">
        <v>46251</v>
      </c>
      <c r="C2241" s="3" t="s">
        <v>2960</v>
      </c>
      <c r="D2241" s="3" t="s">
        <v>5860</v>
      </c>
      <c r="E2241" s="3">
        <v>1</v>
      </c>
      <c r="F2241" s="3">
        <v>0</v>
      </c>
      <c r="G2241" s="3">
        <v>0</v>
      </c>
      <c r="H2241" s="3">
        <v>0</v>
      </c>
      <c r="I2241" s="3">
        <v>0</v>
      </c>
      <c r="J2241" s="3">
        <v>0</v>
      </c>
      <c r="K2241" s="3">
        <v>0</v>
      </c>
      <c r="L2241" s="3">
        <v>0</v>
      </c>
      <c r="M2241" s="3"/>
      <c r="N2241" s="3"/>
      <c r="O2241" s="3"/>
      <c r="P2241" s="3"/>
      <c r="Q2241" s="24"/>
    </row>
    <row r="2242" spans="2:25" hidden="1">
      <c r="B2242" s="9">
        <v>46251</v>
      </c>
      <c r="C2242" s="3" t="s">
        <v>2960</v>
      </c>
      <c r="D2242" s="3" t="s">
        <v>5861</v>
      </c>
      <c r="E2242" s="3">
        <v>1</v>
      </c>
      <c r="F2242" s="3">
        <v>0</v>
      </c>
      <c r="G2242" s="3">
        <v>0</v>
      </c>
      <c r="H2242" s="3">
        <v>0</v>
      </c>
      <c r="I2242" s="3">
        <v>0</v>
      </c>
      <c r="J2242" s="3">
        <v>0</v>
      </c>
      <c r="K2242" s="3">
        <v>0</v>
      </c>
      <c r="L2242" s="3">
        <v>0</v>
      </c>
      <c r="M2242" s="3"/>
      <c r="N2242" s="3"/>
      <c r="O2242" s="3"/>
      <c r="P2242" s="3"/>
      <c r="Q2242" s="24"/>
    </row>
    <row r="2243" spans="2:25" hidden="1">
      <c r="B2243" s="9">
        <v>46251</v>
      </c>
      <c r="C2243" s="3" t="s">
        <v>2960</v>
      </c>
      <c r="D2243" s="3" t="s">
        <v>5862</v>
      </c>
      <c r="E2243" s="3">
        <v>1</v>
      </c>
      <c r="F2243" s="11">
        <v>0</v>
      </c>
      <c r="G2243" s="3">
        <v>0</v>
      </c>
      <c r="H2243" s="3">
        <v>5</v>
      </c>
      <c r="I2243" s="3">
        <v>0</v>
      </c>
      <c r="J2243" s="3">
        <v>0</v>
      </c>
      <c r="K2243" s="3">
        <v>0</v>
      </c>
      <c r="L2243" s="3">
        <v>5</v>
      </c>
      <c r="M2243" s="3" t="s">
        <v>5870</v>
      </c>
      <c r="N2243" s="3"/>
      <c r="O2243" s="3" t="s">
        <v>5870</v>
      </c>
      <c r="P2243" s="3" t="s">
        <v>5870</v>
      </c>
      <c r="Q2243" s="24"/>
    </row>
    <row r="2244" spans="2:25" hidden="1">
      <c r="B2244" s="9">
        <v>46251</v>
      </c>
      <c r="C2244" s="3" t="s">
        <v>2381</v>
      </c>
      <c r="D2244" s="3" t="s">
        <v>5863</v>
      </c>
      <c r="E2244" s="3">
        <v>1</v>
      </c>
      <c r="F2244" s="3">
        <v>0</v>
      </c>
      <c r="G2244" s="3">
        <v>0</v>
      </c>
      <c r="H2244" s="3">
        <v>0</v>
      </c>
      <c r="I2244" s="3">
        <v>0</v>
      </c>
      <c r="J2244" s="3">
        <v>0</v>
      </c>
      <c r="K2244" s="3">
        <v>0</v>
      </c>
      <c r="L2244" s="3">
        <v>0</v>
      </c>
      <c r="M2244" s="3"/>
      <c r="N2244" s="3"/>
      <c r="O2244" s="3"/>
      <c r="P2244" s="3"/>
      <c r="Q2244" s="24"/>
    </row>
    <row r="2245" spans="2:25" hidden="1">
      <c r="B2245" s="9">
        <v>46251</v>
      </c>
      <c r="C2245" s="3" t="s">
        <v>2960</v>
      </c>
      <c r="D2245" s="3" t="s">
        <v>5864</v>
      </c>
      <c r="E2245" s="3">
        <v>4</v>
      </c>
      <c r="F2245" s="11">
        <v>0</v>
      </c>
      <c r="G2245" s="3">
        <v>0</v>
      </c>
      <c r="H2245" s="3">
        <v>11</v>
      </c>
      <c r="I2245" s="3">
        <v>0</v>
      </c>
      <c r="J2245" s="3">
        <v>0</v>
      </c>
      <c r="K2245" s="3">
        <v>0</v>
      </c>
      <c r="L2245" s="3">
        <v>11</v>
      </c>
      <c r="M2245" s="3" t="s">
        <v>5870</v>
      </c>
      <c r="N2245" s="3"/>
      <c r="O2245" s="3" t="s">
        <v>5870</v>
      </c>
      <c r="P2245" s="3" t="s">
        <v>5870</v>
      </c>
      <c r="Q2245" s="24"/>
    </row>
    <row r="2246" spans="2:25" hidden="1">
      <c r="B2246" s="9">
        <v>46251</v>
      </c>
      <c r="C2246" s="3" t="s">
        <v>5869</v>
      </c>
      <c r="D2246" s="3" t="s">
        <v>5865</v>
      </c>
      <c r="E2246" s="3">
        <v>1</v>
      </c>
      <c r="F2246" s="11">
        <v>1</v>
      </c>
      <c r="G2246" s="3">
        <v>0</v>
      </c>
      <c r="H2246" s="3">
        <v>2</v>
      </c>
      <c r="I2246" s="3">
        <v>0</v>
      </c>
      <c r="J2246" s="3">
        <v>0</v>
      </c>
      <c r="K2246" s="3">
        <v>0</v>
      </c>
      <c r="L2246" s="3">
        <v>2</v>
      </c>
      <c r="M2246" s="3" t="s">
        <v>5871</v>
      </c>
      <c r="N2246" s="3"/>
      <c r="O2246" s="3"/>
      <c r="P2246" s="3"/>
      <c r="Q2246" s="24"/>
      <c r="S2246" s="87">
        <v>1</v>
      </c>
    </row>
    <row r="2247" spans="2:25" hidden="1">
      <c r="B2247" s="9">
        <v>46251</v>
      </c>
      <c r="C2247" s="3" t="s">
        <v>2975</v>
      </c>
      <c r="D2247" s="3" t="s">
        <v>5866</v>
      </c>
      <c r="E2247" s="3">
        <v>12</v>
      </c>
      <c r="F2247" s="11">
        <v>12</v>
      </c>
      <c r="G2247" s="3">
        <v>0</v>
      </c>
      <c r="H2247" s="3">
        <v>23</v>
      </c>
      <c r="I2247" s="3">
        <v>0</v>
      </c>
      <c r="J2247" s="3">
        <v>0</v>
      </c>
      <c r="K2247" s="3">
        <v>0</v>
      </c>
      <c r="L2247" s="3">
        <v>23</v>
      </c>
      <c r="M2247" s="3"/>
      <c r="N2247" s="3"/>
      <c r="O2247" s="3"/>
      <c r="P2247" s="3"/>
      <c r="Q2247" s="24"/>
      <c r="S2247" s="87">
        <v>12</v>
      </c>
    </row>
    <row r="2248" spans="2:25" hidden="1">
      <c r="B2248" s="9">
        <v>46251</v>
      </c>
      <c r="C2248" s="3" t="s">
        <v>2975</v>
      </c>
      <c r="D2248" s="3" t="s">
        <v>5867</v>
      </c>
      <c r="E2248" s="3">
        <v>1</v>
      </c>
      <c r="F2248" s="11">
        <v>1</v>
      </c>
      <c r="G2248" s="3">
        <v>0</v>
      </c>
      <c r="H2248" s="3">
        <v>1</v>
      </c>
      <c r="I2248" s="3">
        <v>0</v>
      </c>
      <c r="J2248" s="3">
        <v>0</v>
      </c>
      <c r="K2248" s="3">
        <v>0</v>
      </c>
      <c r="L2248" s="3">
        <v>1</v>
      </c>
      <c r="M2248" s="3" t="s">
        <v>5870</v>
      </c>
      <c r="N2248" s="3"/>
      <c r="O2248" s="3"/>
      <c r="P2248" s="3"/>
      <c r="Q2248" s="24"/>
      <c r="S2248" s="87">
        <v>1</v>
      </c>
    </row>
    <row r="2249" spans="2:25" hidden="1">
      <c r="B2249" s="9">
        <v>46251</v>
      </c>
      <c r="C2249" s="3" t="s">
        <v>5872</v>
      </c>
      <c r="D2249" s="3" t="s">
        <v>5868</v>
      </c>
      <c r="E2249" s="3">
        <v>1</v>
      </c>
      <c r="F2249" s="11">
        <v>1</v>
      </c>
      <c r="G2249" s="3">
        <v>0</v>
      </c>
      <c r="H2249" s="3">
        <v>0</v>
      </c>
      <c r="I2249" s="3">
        <v>1</v>
      </c>
      <c r="J2249" s="3">
        <v>0</v>
      </c>
      <c r="K2249" s="3">
        <v>0</v>
      </c>
      <c r="L2249" s="3">
        <v>1</v>
      </c>
      <c r="M2249" s="3" t="s">
        <v>5870</v>
      </c>
      <c r="N2249" s="3"/>
      <c r="O2249" s="3"/>
      <c r="P2249" s="3"/>
      <c r="Q2249" s="24"/>
      <c r="Y2249" s="95">
        <v>1</v>
      </c>
    </row>
    <row r="2250" spans="2:25" hidden="1">
      <c r="B2250" s="9">
        <v>46252</v>
      </c>
      <c r="C2250" s="3" t="s">
        <v>2975</v>
      </c>
      <c r="D2250" s="3" t="s">
        <v>5874</v>
      </c>
      <c r="E2250" s="3">
        <v>2</v>
      </c>
      <c r="F2250" s="3">
        <v>0</v>
      </c>
      <c r="G2250" s="3">
        <v>0</v>
      </c>
      <c r="H2250" s="3">
        <v>0</v>
      </c>
      <c r="I2250" s="3">
        <v>0</v>
      </c>
      <c r="J2250" s="3">
        <v>0</v>
      </c>
      <c r="K2250" s="3">
        <v>0</v>
      </c>
      <c r="L2250" s="3">
        <v>0</v>
      </c>
      <c r="M2250" s="3"/>
      <c r="N2250" s="3"/>
      <c r="O2250" s="3"/>
      <c r="P2250" s="3"/>
      <c r="Q2250" s="24"/>
    </row>
    <row r="2251" spans="2:25" hidden="1">
      <c r="B2251" s="9">
        <v>46252</v>
      </c>
      <c r="C2251" s="3" t="s">
        <v>627</v>
      </c>
      <c r="D2251" s="3" t="s">
        <v>5763</v>
      </c>
      <c r="E2251" s="3">
        <v>1</v>
      </c>
      <c r="F2251" s="3">
        <v>0</v>
      </c>
      <c r="G2251" s="3">
        <v>0</v>
      </c>
      <c r="H2251" s="3">
        <v>0</v>
      </c>
      <c r="I2251" s="3">
        <v>0</v>
      </c>
      <c r="J2251" s="3">
        <v>0</v>
      </c>
      <c r="K2251" s="3">
        <v>0</v>
      </c>
      <c r="L2251" s="3">
        <v>0</v>
      </c>
      <c r="M2251" s="3"/>
      <c r="N2251" s="3"/>
      <c r="O2251" s="3"/>
      <c r="P2251" s="3"/>
      <c r="Q2251" s="24"/>
    </row>
    <row r="2252" spans="2:25" hidden="1">
      <c r="B2252" s="9">
        <v>46252</v>
      </c>
      <c r="C2252" s="3" t="s">
        <v>2496</v>
      </c>
      <c r="D2252" s="3" t="s">
        <v>5230</v>
      </c>
      <c r="E2252" s="3">
        <v>1</v>
      </c>
      <c r="F2252" s="3">
        <v>0</v>
      </c>
      <c r="G2252" s="3">
        <v>0</v>
      </c>
      <c r="H2252" s="3">
        <v>0</v>
      </c>
      <c r="I2252" s="3">
        <v>0</v>
      </c>
      <c r="J2252" s="3">
        <v>0</v>
      </c>
      <c r="K2252" s="3">
        <v>0</v>
      </c>
      <c r="L2252" s="3">
        <v>0</v>
      </c>
      <c r="M2252" s="3"/>
      <c r="N2252" s="3"/>
      <c r="O2252" s="3"/>
      <c r="P2252" s="3"/>
      <c r="Q2252" s="24"/>
    </row>
    <row r="2253" spans="2:25" hidden="1">
      <c r="B2253" s="9">
        <v>46252</v>
      </c>
      <c r="C2253" s="3" t="s">
        <v>2975</v>
      </c>
      <c r="D2253" s="3" t="s">
        <v>5875</v>
      </c>
      <c r="E2253" s="3">
        <v>1</v>
      </c>
      <c r="F2253" s="3">
        <v>0</v>
      </c>
      <c r="G2253" s="3">
        <v>0</v>
      </c>
      <c r="H2253" s="3">
        <v>0</v>
      </c>
      <c r="I2253" s="3">
        <v>0</v>
      </c>
      <c r="J2253" s="3">
        <v>0</v>
      </c>
      <c r="K2253" s="3">
        <v>0</v>
      </c>
      <c r="L2253" s="3">
        <v>0</v>
      </c>
      <c r="M2253" s="3"/>
      <c r="N2253" s="3"/>
      <c r="O2253" s="3"/>
      <c r="P2253" s="3"/>
      <c r="Q2253" s="24"/>
    </row>
    <row r="2254" spans="2:25" hidden="1">
      <c r="B2254" s="9">
        <v>46252</v>
      </c>
      <c r="C2254" s="3" t="s">
        <v>2496</v>
      </c>
      <c r="D2254" s="3" t="s">
        <v>5320</v>
      </c>
      <c r="E2254" s="3">
        <v>9</v>
      </c>
      <c r="F2254" s="3">
        <v>0</v>
      </c>
      <c r="G2254" s="3">
        <v>0</v>
      </c>
      <c r="H2254" s="3">
        <v>0</v>
      </c>
      <c r="I2254" s="3">
        <v>0</v>
      </c>
      <c r="J2254" s="3">
        <v>0</v>
      </c>
      <c r="K2254" s="3">
        <v>0</v>
      </c>
      <c r="L2254" s="3">
        <v>0</v>
      </c>
      <c r="M2254" s="3"/>
      <c r="N2254" s="3"/>
      <c r="O2254" s="3"/>
      <c r="P2254" s="3"/>
      <c r="Q2254" s="24"/>
    </row>
    <row r="2255" spans="2:25" hidden="1">
      <c r="B2255" s="9">
        <v>46252</v>
      </c>
      <c r="C2255" s="3" t="s">
        <v>2975</v>
      </c>
      <c r="D2255" s="80" t="s">
        <v>5676</v>
      </c>
      <c r="E2255" s="3">
        <v>1</v>
      </c>
      <c r="F2255" s="3">
        <v>0</v>
      </c>
      <c r="G2255" s="3">
        <v>0</v>
      </c>
      <c r="H2255" s="3">
        <v>0</v>
      </c>
      <c r="I2255" s="3">
        <v>0</v>
      </c>
      <c r="J2255" s="3">
        <v>0</v>
      </c>
      <c r="K2255" s="3">
        <v>0</v>
      </c>
      <c r="L2255" s="3">
        <v>0</v>
      </c>
      <c r="M2255" s="3"/>
      <c r="N2255" s="3"/>
      <c r="O2255" s="3"/>
      <c r="P2255" s="3"/>
      <c r="Q2255" s="24"/>
    </row>
    <row r="2256" spans="2:25" hidden="1">
      <c r="B2256" s="9">
        <v>46252</v>
      </c>
      <c r="C2256" s="3" t="s">
        <v>2381</v>
      </c>
      <c r="D2256" s="80" t="s">
        <v>5008</v>
      </c>
      <c r="E2256" s="3">
        <v>6</v>
      </c>
      <c r="F2256" s="3">
        <v>0</v>
      </c>
      <c r="G2256" s="3">
        <v>0</v>
      </c>
      <c r="H2256" s="3">
        <v>0</v>
      </c>
      <c r="I2256" s="3">
        <v>0</v>
      </c>
      <c r="J2256" s="3">
        <v>0</v>
      </c>
      <c r="K2256" s="3">
        <v>0</v>
      </c>
      <c r="L2256" s="3">
        <v>0</v>
      </c>
      <c r="M2256" s="3"/>
      <c r="N2256" s="3"/>
      <c r="O2256" s="3"/>
      <c r="P2256" s="3"/>
      <c r="Q2256" s="24"/>
    </row>
    <row r="2257" spans="2:21" hidden="1">
      <c r="B2257" s="9">
        <v>46252</v>
      </c>
      <c r="C2257" s="3" t="s">
        <v>2496</v>
      </c>
      <c r="D2257" s="80" t="s">
        <v>5487</v>
      </c>
      <c r="E2257" s="3">
        <v>1</v>
      </c>
      <c r="F2257" s="3">
        <v>0</v>
      </c>
      <c r="G2257" s="3">
        <v>0</v>
      </c>
      <c r="H2257" s="3">
        <v>0</v>
      </c>
      <c r="I2257" s="3">
        <v>0</v>
      </c>
      <c r="J2257" s="3">
        <v>0</v>
      </c>
      <c r="K2257" s="3">
        <v>0</v>
      </c>
      <c r="L2257" s="3">
        <v>0</v>
      </c>
      <c r="M2257" s="3"/>
      <c r="N2257" s="3"/>
      <c r="O2257" s="3"/>
      <c r="P2257" s="3"/>
      <c r="Q2257" s="24"/>
    </row>
    <row r="2258" spans="2:21" hidden="1">
      <c r="B2258" s="9">
        <v>46252</v>
      </c>
      <c r="C2258" s="3" t="s">
        <v>2496</v>
      </c>
      <c r="D2258" s="80" t="s">
        <v>5375</v>
      </c>
      <c r="E2258" s="3">
        <v>6</v>
      </c>
      <c r="F2258" s="3">
        <v>0</v>
      </c>
      <c r="G2258" s="3">
        <v>0</v>
      </c>
      <c r="H2258" s="3">
        <v>0</v>
      </c>
      <c r="I2258" s="3">
        <v>0</v>
      </c>
      <c r="J2258" s="3">
        <v>0</v>
      </c>
      <c r="K2258" s="3">
        <v>0</v>
      </c>
      <c r="L2258" s="3">
        <v>0</v>
      </c>
      <c r="M2258" s="3"/>
      <c r="N2258" s="3"/>
      <c r="O2258" s="3"/>
      <c r="P2258" s="3"/>
      <c r="Q2258" s="24"/>
    </row>
    <row r="2259" spans="2:21" hidden="1">
      <c r="B2259" s="9">
        <v>46252</v>
      </c>
      <c r="C2259" s="3" t="s">
        <v>627</v>
      </c>
      <c r="D2259" s="80" t="s">
        <v>5876</v>
      </c>
      <c r="E2259" s="3">
        <v>1</v>
      </c>
      <c r="F2259" s="3">
        <v>0</v>
      </c>
      <c r="G2259" s="3">
        <v>0</v>
      </c>
      <c r="H2259" s="3">
        <v>0</v>
      </c>
      <c r="I2259" s="3">
        <v>0</v>
      </c>
      <c r="J2259" s="3">
        <v>0</v>
      </c>
      <c r="K2259" s="3">
        <v>0</v>
      </c>
      <c r="L2259" s="3">
        <v>0</v>
      </c>
      <c r="M2259" s="3"/>
      <c r="N2259" s="3"/>
      <c r="O2259" s="3"/>
      <c r="P2259" s="3"/>
      <c r="Q2259" s="24"/>
    </row>
    <row r="2260" spans="2:21" hidden="1">
      <c r="B2260" s="9">
        <v>46252</v>
      </c>
      <c r="C2260" s="3" t="s">
        <v>2975</v>
      </c>
      <c r="D2260" s="80" t="s">
        <v>5789</v>
      </c>
      <c r="E2260" s="3">
        <v>5</v>
      </c>
      <c r="F2260" s="11">
        <v>2</v>
      </c>
      <c r="G2260" s="3">
        <v>0</v>
      </c>
      <c r="H2260" s="3">
        <v>2</v>
      </c>
      <c r="I2260" s="3">
        <v>0</v>
      </c>
      <c r="J2260" s="3">
        <v>0</v>
      </c>
      <c r="K2260" s="3">
        <v>0</v>
      </c>
      <c r="L2260" s="3">
        <v>2</v>
      </c>
      <c r="M2260" s="3" t="s">
        <v>5890</v>
      </c>
      <c r="N2260" s="3"/>
      <c r="O2260" s="3"/>
      <c r="P2260" s="3"/>
      <c r="Q2260" s="24"/>
      <c r="S2260" s="87">
        <v>2</v>
      </c>
    </row>
    <row r="2261" spans="2:21" hidden="1">
      <c r="B2261" s="9">
        <v>46252</v>
      </c>
      <c r="C2261" s="3" t="s">
        <v>2975</v>
      </c>
      <c r="D2261" s="80" t="s">
        <v>5767</v>
      </c>
      <c r="E2261" s="3">
        <v>4</v>
      </c>
      <c r="F2261" s="3">
        <v>0</v>
      </c>
      <c r="G2261" s="3">
        <v>0</v>
      </c>
      <c r="H2261" s="3">
        <v>0</v>
      </c>
      <c r="I2261" s="3">
        <v>0</v>
      </c>
      <c r="J2261" s="3">
        <v>0</v>
      </c>
      <c r="K2261" s="3">
        <v>0</v>
      </c>
      <c r="L2261" s="3">
        <v>0</v>
      </c>
      <c r="M2261" s="3"/>
      <c r="N2261" s="3"/>
      <c r="O2261" s="3"/>
      <c r="P2261" s="3"/>
      <c r="Q2261" s="24"/>
    </row>
    <row r="2262" spans="2:21" hidden="1">
      <c r="B2262" s="9">
        <v>46252</v>
      </c>
      <c r="C2262" s="3" t="s">
        <v>2975</v>
      </c>
      <c r="D2262" s="80" t="s">
        <v>5877</v>
      </c>
      <c r="E2262" s="3">
        <v>1</v>
      </c>
      <c r="F2262" s="11">
        <v>1</v>
      </c>
      <c r="G2262" s="3">
        <v>0</v>
      </c>
      <c r="H2262" s="3">
        <v>2</v>
      </c>
      <c r="I2262" s="3">
        <v>0</v>
      </c>
      <c r="J2262" s="3">
        <v>0</v>
      </c>
      <c r="K2262" s="3">
        <v>0</v>
      </c>
      <c r="L2262" s="3">
        <v>2</v>
      </c>
      <c r="M2262" s="3" t="s">
        <v>5890</v>
      </c>
      <c r="N2262" s="3"/>
      <c r="O2262" s="3"/>
      <c r="P2262" s="3"/>
      <c r="Q2262" s="24"/>
      <c r="S2262" s="87">
        <v>1</v>
      </c>
    </row>
    <row r="2263" spans="2:21" hidden="1">
      <c r="B2263" s="9">
        <v>46252</v>
      </c>
      <c r="C2263" s="3" t="s">
        <v>2975</v>
      </c>
      <c r="D2263" s="80" t="s">
        <v>5878</v>
      </c>
      <c r="E2263" s="3">
        <v>1</v>
      </c>
      <c r="F2263" s="11">
        <v>1</v>
      </c>
      <c r="G2263" s="3">
        <v>0</v>
      </c>
      <c r="H2263" s="3">
        <v>1</v>
      </c>
      <c r="I2263" s="3">
        <v>0</v>
      </c>
      <c r="J2263" s="3">
        <v>0</v>
      </c>
      <c r="K2263" s="3">
        <v>0</v>
      </c>
      <c r="L2263" s="3">
        <v>1</v>
      </c>
      <c r="M2263" s="3" t="s">
        <v>5890</v>
      </c>
      <c r="N2263" s="3"/>
      <c r="O2263" s="3"/>
      <c r="P2263" s="3"/>
      <c r="Q2263" s="24"/>
      <c r="S2263" s="87">
        <v>1</v>
      </c>
    </row>
    <row r="2264" spans="2:21" hidden="1">
      <c r="B2264" s="9">
        <v>46252</v>
      </c>
      <c r="C2264" s="3" t="s">
        <v>627</v>
      </c>
      <c r="D2264" s="80" t="s">
        <v>5879</v>
      </c>
      <c r="E2264" s="3">
        <v>6</v>
      </c>
      <c r="F2264" s="11">
        <v>6</v>
      </c>
      <c r="G2264" s="3">
        <v>0</v>
      </c>
      <c r="H2264" s="3">
        <v>0</v>
      </c>
      <c r="I2264" s="3">
        <v>0</v>
      </c>
      <c r="J2264" s="3">
        <v>0</v>
      </c>
      <c r="K2264" s="3">
        <v>0</v>
      </c>
      <c r="L2264" s="3">
        <v>0</v>
      </c>
      <c r="M2264" s="3"/>
      <c r="N2264" s="3"/>
      <c r="O2264" s="3"/>
      <c r="P2264" s="3"/>
      <c r="Q2264" s="24"/>
      <c r="U2264" s="93">
        <v>6</v>
      </c>
    </row>
    <row r="2265" spans="2:21" hidden="1">
      <c r="B2265" s="9">
        <v>46252</v>
      </c>
      <c r="C2265" s="3" t="s">
        <v>2975</v>
      </c>
      <c r="D2265" s="3" t="s">
        <v>5809</v>
      </c>
      <c r="E2265" s="3">
        <v>1</v>
      </c>
      <c r="F2265" s="11">
        <v>1</v>
      </c>
      <c r="G2265" s="3">
        <v>0</v>
      </c>
      <c r="H2265" s="3">
        <v>1</v>
      </c>
      <c r="I2265" s="3">
        <v>0</v>
      </c>
      <c r="J2265" s="3">
        <v>0</v>
      </c>
      <c r="K2265" s="3">
        <v>0</v>
      </c>
      <c r="L2265" s="3">
        <v>1</v>
      </c>
      <c r="M2265" s="3" t="s">
        <v>5890</v>
      </c>
      <c r="N2265" s="3"/>
      <c r="O2265" s="3"/>
      <c r="P2265" s="3"/>
      <c r="Q2265" s="24"/>
      <c r="S2265" s="87">
        <v>1</v>
      </c>
    </row>
    <row r="2266" spans="2:21" hidden="1">
      <c r="B2266" s="9">
        <v>46252</v>
      </c>
      <c r="C2266" s="3" t="s">
        <v>2975</v>
      </c>
      <c r="D2266" s="3" t="s">
        <v>5880</v>
      </c>
      <c r="E2266" s="3">
        <v>1</v>
      </c>
      <c r="F2266" s="11">
        <v>1</v>
      </c>
      <c r="G2266" s="3">
        <v>0</v>
      </c>
      <c r="H2266" s="3">
        <v>1</v>
      </c>
      <c r="I2266" s="3">
        <v>0</v>
      </c>
      <c r="J2266" s="3">
        <v>0</v>
      </c>
      <c r="K2266" s="3">
        <v>0</v>
      </c>
      <c r="L2266" s="3">
        <v>1</v>
      </c>
      <c r="M2266" s="3" t="s">
        <v>5890</v>
      </c>
      <c r="N2266" s="3"/>
      <c r="O2266" s="3"/>
      <c r="P2266" s="3"/>
      <c r="Q2266" s="24"/>
      <c r="S2266" s="87">
        <v>1</v>
      </c>
    </row>
    <row r="2267" spans="2:21" hidden="1">
      <c r="B2267" s="9">
        <v>46252</v>
      </c>
      <c r="C2267" s="3" t="s">
        <v>627</v>
      </c>
      <c r="D2267" s="3" t="s">
        <v>5881</v>
      </c>
      <c r="E2267" s="3">
        <v>1</v>
      </c>
      <c r="F2267" s="11">
        <v>1</v>
      </c>
      <c r="G2267" s="3">
        <v>0</v>
      </c>
      <c r="H2267" s="3">
        <v>7</v>
      </c>
      <c r="I2267" s="3">
        <v>0</v>
      </c>
      <c r="J2267" s="3">
        <v>0</v>
      </c>
      <c r="K2267" s="3">
        <v>0</v>
      </c>
      <c r="L2267" s="3">
        <v>7</v>
      </c>
      <c r="M2267" s="3" t="s">
        <v>5890</v>
      </c>
      <c r="N2267" s="3"/>
      <c r="O2267" s="3"/>
      <c r="P2267" s="3"/>
      <c r="Q2267" s="24"/>
      <c r="S2267" s="87">
        <v>1</v>
      </c>
    </row>
    <row r="2268" spans="2:21" hidden="1">
      <c r="B2268" s="9">
        <v>46252</v>
      </c>
      <c r="C2268" s="3" t="s">
        <v>2381</v>
      </c>
      <c r="D2268" s="3" t="s">
        <v>5882</v>
      </c>
      <c r="E2268" s="3">
        <v>2</v>
      </c>
      <c r="F2268" s="11">
        <v>2</v>
      </c>
      <c r="G2268" s="3">
        <v>0</v>
      </c>
      <c r="H2268" s="3">
        <v>4</v>
      </c>
      <c r="I2268" s="3">
        <v>0</v>
      </c>
      <c r="J2268" s="3">
        <v>0</v>
      </c>
      <c r="K2268" s="3">
        <v>0</v>
      </c>
      <c r="L2268" s="3">
        <v>4</v>
      </c>
      <c r="M2268" s="3" t="s">
        <v>5891</v>
      </c>
      <c r="N2268" s="3" t="s">
        <v>5890</v>
      </c>
      <c r="O2268" s="3"/>
      <c r="P2268" s="3"/>
      <c r="Q2268" s="24"/>
      <c r="S2268" s="87">
        <v>2</v>
      </c>
    </row>
    <row r="2269" spans="2:21" hidden="1">
      <c r="B2269" s="9">
        <v>46252</v>
      </c>
      <c r="C2269" s="3" t="s">
        <v>2381</v>
      </c>
      <c r="D2269" s="3" t="s">
        <v>5883</v>
      </c>
      <c r="E2269" s="3">
        <v>5</v>
      </c>
      <c r="F2269" s="11">
        <v>5</v>
      </c>
      <c r="G2269" s="3">
        <v>0</v>
      </c>
      <c r="H2269" s="3">
        <v>14</v>
      </c>
      <c r="I2269" s="3">
        <v>0</v>
      </c>
      <c r="J2269" s="3">
        <v>0</v>
      </c>
      <c r="K2269" s="3">
        <v>0</v>
      </c>
      <c r="L2269" s="3">
        <v>14</v>
      </c>
      <c r="M2269" s="3" t="s">
        <v>5892</v>
      </c>
      <c r="N2269" s="3"/>
      <c r="O2269" s="3"/>
      <c r="P2269" s="3"/>
      <c r="Q2269" s="24"/>
      <c r="S2269" s="87">
        <v>5</v>
      </c>
    </row>
    <row r="2270" spans="2:21" hidden="1">
      <c r="B2270" s="9">
        <v>46252</v>
      </c>
      <c r="C2270" s="3" t="s">
        <v>2381</v>
      </c>
      <c r="D2270" s="3" t="s">
        <v>5884</v>
      </c>
      <c r="E2270" s="3">
        <v>1</v>
      </c>
      <c r="F2270" s="11">
        <v>1</v>
      </c>
      <c r="G2270" s="3">
        <v>0</v>
      </c>
      <c r="H2270" s="3">
        <v>2</v>
      </c>
      <c r="I2270" s="3">
        <v>0</v>
      </c>
      <c r="J2270" s="3">
        <v>0</v>
      </c>
      <c r="K2270" s="3">
        <v>0</v>
      </c>
      <c r="L2270" s="3">
        <v>2</v>
      </c>
      <c r="M2270" s="3" t="s">
        <v>5890</v>
      </c>
      <c r="N2270" s="3"/>
      <c r="O2270" s="3"/>
      <c r="P2270" s="3"/>
      <c r="Q2270" s="24"/>
      <c r="S2270" s="87">
        <v>1</v>
      </c>
    </row>
    <row r="2271" spans="2:21" hidden="1">
      <c r="B2271" s="9">
        <v>46252</v>
      </c>
      <c r="C2271" s="3" t="s">
        <v>627</v>
      </c>
      <c r="D2271" s="3" t="s">
        <v>5885</v>
      </c>
      <c r="E2271" s="3">
        <v>3</v>
      </c>
      <c r="F2271" s="11">
        <v>3</v>
      </c>
      <c r="G2271" s="3">
        <v>0</v>
      </c>
      <c r="H2271" s="3">
        <v>8</v>
      </c>
      <c r="I2271" s="3">
        <v>0</v>
      </c>
      <c r="J2271" s="3">
        <v>0</v>
      </c>
      <c r="K2271" s="3">
        <v>0</v>
      </c>
      <c r="L2271" s="3">
        <v>8</v>
      </c>
      <c r="M2271" s="3" t="s">
        <v>5893</v>
      </c>
      <c r="N2271" s="3"/>
      <c r="O2271" s="3" t="s">
        <v>5890</v>
      </c>
      <c r="P2271" s="3" t="s">
        <v>5890</v>
      </c>
      <c r="Q2271" s="24"/>
      <c r="S2271" s="87">
        <v>3</v>
      </c>
    </row>
    <row r="2272" spans="2:21" hidden="1">
      <c r="B2272" s="9">
        <v>46253</v>
      </c>
      <c r="C2272" s="3" t="s">
        <v>2381</v>
      </c>
      <c r="D2272" s="3" t="s">
        <v>5896</v>
      </c>
      <c r="E2272" s="3">
        <v>1</v>
      </c>
      <c r="F2272" s="3">
        <v>0</v>
      </c>
      <c r="G2272" s="3">
        <v>0</v>
      </c>
      <c r="H2272" s="3">
        <v>0</v>
      </c>
      <c r="I2272" s="3">
        <v>0</v>
      </c>
      <c r="J2272" s="3">
        <v>0</v>
      </c>
      <c r="K2272" s="3">
        <v>0</v>
      </c>
      <c r="L2272" s="3">
        <v>0</v>
      </c>
      <c r="M2272" s="3"/>
      <c r="N2272" s="3"/>
      <c r="O2272" s="3"/>
      <c r="P2272" s="3"/>
      <c r="Q2272" s="24"/>
    </row>
    <row r="2273" spans="2:17" hidden="1">
      <c r="B2273" s="9">
        <v>46253</v>
      </c>
      <c r="C2273" s="3" t="s">
        <v>2496</v>
      </c>
      <c r="D2273" s="3" t="s">
        <v>5212</v>
      </c>
      <c r="E2273" s="3">
        <v>2</v>
      </c>
      <c r="F2273" s="3">
        <v>0</v>
      </c>
      <c r="G2273" s="3">
        <v>0</v>
      </c>
      <c r="H2273" s="3">
        <v>0</v>
      </c>
      <c r="I2273" s="3">
        <v>0</v>
      </c>
      <c r="J2273" s="3">
        <v>0</v>
      </c>
      <c r="K2273" s="3">
        <v>0</v>
      </c>
      <c r="L2273" s="3">
        <v>0</v>
      </c>
      <c r="M2273" s="3"/>
      <c r="N2273" s="3"/>
      <c r="O2273" s="3"/>
      <c r="P2273" s="3"/>
      <c r="Q2273" s="24"/>
    </row>
    <row r="2274" spans="2:17" hidden="1">
      <c r="B2274" s="9">
        <v>46253</v>
      </c>
      <c r="C2274" s="3" t="s">
        <v>2381</v>
      </c>
      <c r="D2274" s="3" t="s">
        <v>5897</v>
      </c>
      <c r="E2274" s="3">
        <v>2</v>
      </c>
      <c r="F2274" s="3">
        <v>0</v>
      </c>
      <c r="G2274" s="3">
        <v>0</v>
      </c>
      <c r="H2274" s="3">
        <v>0</v>
      </c>
      <c r="I2274" s="3">
        <v>0</v>
      </c>
      <c r="J2274" s="3">
        <v>0</v>
      </c>
      <c r="K2274" s="3">
        <v>0</v>
      </c>
      <c r="L2274" s="3">
        <v>0</v>
      </c>
      <c r="M2274" s="3"/>
      <c r="N2274" s="3"/>
      <c r="O2274" s="3"/>
      <c r="P2274" s="3"/>
      <c r="Q2274" s="24"/>
    </row>
    <row r="2275" spans="2:17" hidden="1">
      <c r="B2275" s="9">
        <v>46253</v>
      </c>
      <c r="C2275" s="3" t="s">
        <v>2381</v>
      </c>
      <c r="D2275" s="3" t="s">
        <v>5898</v>
      </c>
      <c r="E2275" s="3">
        <v>1</v>
      </c>
      <c r="F2275" s="3">
        <v>0</v>
      </c>
      <c r="G2275" s="3">
        <v>0</v>
      </c>
      <c r="H2275" s="3">
        <v>0</v>
      </c>
      <c r="I2275" s="3">
        <v>0</v>
      </c>
      <c r="J2275" s="3">
        <v>0</v>
      </c>
      <c r="K2275" s="3">
        <v>0</v>
      </c>
      <c r="L2275" s="3">
        <v>0</v>
      </c>
      <c r="M2275" s="3"/>
      <c r="N2275" s="3"/>
      <c r="O2275" s="3"/>
      <c r="P2275" s="3"/>
      <c r="Q2275" s="24"/>
    </row>
    <row r="2276" spans="2:17" hidden="1">
      <c r="B2276" s="9">
        <v>46253</v>
      </c>
      <c r="C2276" s="3" t="s">
        <v>2975</v>
      </c>
      <c r="D2276" s="3" t="s">
        <v>5899</v>
      </c>
      <c r="E2276" s="3">
        <v>11</v>
      </c>
      <c r="F2276" s="3">
        <v>0</v>
      </c>
      <c r="G2276" s="3">
        <v>0</v>
      </c>
      <c r="H2276" s="3">
        <v>0</v>
      </c>
      <c r="I2276" s="3">
        <v>0</v>
      </c>
      <c r="J2276" s="3">
        <v>0</v>
      </c>
      <c r="K2276" s="3">
        <v>0</v>
      </c>
      <c r="L2276" s="3">
        <v>0</v>
      </c>
      <c r="M2276" s="3"/>
      <c r="N2276" s="3"/>
      <c r="O2276" s="3"/>
      <c r="P2276" s="3"/>
      <c r="Q2276" s="24"/>
    </row>
    <row r="2277" spans="2:17" hidden="1">
      <c r="B2277" s="9">
        <v>46253</v>
      </c>
      <c r="C2277" s="3" t="s">
        <v>2960</v>
      </c>
      <c r="D2277" s="3" t="s">
        <v>5900</v>
      </c>
      <c r="E2277" s="3">
        <v>2</v>
      </c>
      <c r="F2277" s="3">
        <v>0</v>
      </c>
      <c r="G2277" s="3">
        <v>0</v>
      </c>
      <c r="H2277" s="3">
        <v>0</v>
      </c>
      <c r="I2277" s="3">
        <v>0</v>
      </c>
      <c r="J2277" s="3">
        <v>0</v>
      </c>
      <c r="K2277" s="3">
        <v>0</v>
      </c>
      <c r="L2277" s="3">
        <v>0</v>
      </c>
      <c r="M2277" s="3"/>
      <c r="N2277" s="3"/>
      <c r="O2277" s="3"/>
      <c r="P2277" s="3"/>
      <c r="Q2277" s="24"/>
    </row>
    <row r="2278" spans="2:17" hidden="1">
      <c r="B2278" s="9">
        <v>46253</v>
      </c>
      <c r="C2278" s="3" t="s">
        <v>2975</v>
      </c>
      <c r="D2278" s="3" t="s">
        <v>5901</v>
      </c>
      <c r="E2278" s="3">
        <v>9</v>
      </c>
      <c r="F2278" s="3">
        <v>0</v>
      </c>
      <c r="G2278" s="3">
        <v>0</v>
      </c>
      <c r="H2278" s="3">
        <v>0</v>
      </c>
      <c r="I2278" s="3">
        <v>0</v>
      </c>
      <c r="J2278" s="3">
        <v>0</v>
      </c>
      <c r="K2278" s="3">
        <v>0</v>
      </c>
      <c r="L2278" s="3">
        <v>0</v>
      </c>
      <c r="M2278" s="3"/>
      <c r="N2278" s="3"/>
      <c r="O2278" s="3"/>
      <c r="P2278" s="3"/>
      <c r="Q2278" s="24"/>
    </row>
    <row r="2279" spans="2:17" hidden="1">
      <c r="B2279" s="9">
        <v>46253</v>
      </c>
      <c r="C2279" s="3" t="s">
        <v>2975</v>
      </c>
      <c r="D2279" s="3" t="s">
        <v>5902</v>
      </c>
      <c r="E2279" s="3">
        <v>13</v>
      </c>
      <c r="F2279" s="3">
        <v>0</v>
      </c>
      <c r="G2279" s="3">
        <v>0</v>
      </c>
      <c r="H2279" s="3">
        <v>0</v>
      </c>
      <c r="I2279" s="3">
        <v>0</v>
      </c>
      <c r="J2279" s="3">
        <v>0</v>
      </c>
      <c r="K2279" s="3">
        <v>0</v>
      </c>
      <c r="L2279" s="3">
        <v>0</v>
      </c>
      <c r="M2279" s="3"/>
      <c r="N2279" s="3"/>
      <c r="O2279" s="3"/>
      <c r="P2279" s="3"/>
      <c r="Q2279" s="24"/>
    </row>
    <row r="2280" spans="2:17" hidden="1">
      <c r="B2280" s="9">
        <v>46253</v>
      </c>
      <c r="C2280" s="3" t="s">
        <v>2975</v>
      </c>
      <c r="D2280" s="3" t="s">
        <v>5903</v>
      </c>
      <c r="E2280" s="3">
        <v>1</v>
      </c>
      <c r="F2280" s="3">
        <v>0</v>
      </c>
      <c r="G2280" s="3">
        <v>0</v>
      </c>
      <c r="H2280" s="3">
        <v>0</v>
      </c>
      <c r="I2280" s="3">
        <v>0</v>
      </c>
      <c r="J2280" s="3">
        <v>0</v>
      </c>
      <c r="K2280" s="3">
        <v>0</v>
      </c>
      <c r="L2280" s="3">
        <v>0</v>
      </c>
      <c r="M2280" s="3"/>
      <c r="N2280" s="3"/>
      <c r="O2280" s="3"/>
      <c r="P2280" s="3"/>
      <c r="Q2280" s="24"/>
    </row>
    <row r="2281" spans="2:17" hidden="1">
      <c r="B2281" s="9">
        <v>46253</v>
      </c>
      <c r="C2281" s="3" t="s">
        <v>2975</v>
      </c>
      <c r="D2281" s="3" t="s">
        <v>5904</v>
      </c>
      <c r="E2281" s="3">
        <v>11</v>
      </c>
      <c r="F2281" s="11">
        <v>0</v>
      </c>
      <c r="G2281" s="3">
        <v>0</v>
      </c>
      <c r="H2281" s="3">
        <v>1</v>
      </c>
      <c r="I2281" s="3">
        <v>0</v>
      </c>
      <c r="J2281" s="3">
        <v>0</v>
      </c>
      <c r="K2281" s="3">
        <v>0</v>
      </c>
      <c r="L2281" s="3">
        <v>1</v>
      </c>
      <c r="M2281" s="3" t="s">
        <v>5928</v>
      </c>
      <c r="N2281" s="3"/>
      <c r="O2281" s="3"/>
      <c r="P2281" s="3"/>
      <c r="Q2281" s="24"/>
    </row>
    <row r="2282" spans="2:17" hidden="1">
      <c r="B2282" s="9">
        <v>46253</v>
      </c>
      <c r="C2282" s="3" t="s">
        <v>2975</v>
      </c>
      <c r="D2282" s="3" t="s">
        <v>5905</v>
      </c>
      <c r="E2282" s="3">
        <v>9</v>
      </c>
      <c r="F2282" s="3">
        <v>0</v>
      </c>
      <c r="G2282" s="3">
        <v>0</v>
      </c>
      <c r="H2282" s="3">
        <v>0</v>
      </c>
      <c r="I2282" s="3">
        <v>0</v>
      </c>
      <c r="J2282" s="3">
        <v>0</v>
      </c>
      <c r="K2282" s="3">
        <v>0</v>
      </c>
      <c r="L2282" s="3">
        <v>0</v>
      </c>
      <c r="M2282" s="3"/>
      <c r="N2282" s="3"/>
      <c r="O2282" s="3"/>
      <c r="P2282" s="3"/>
      <c r="Q2282" s="24"/>
    </row>
    <row r="2283" spans="2:17" hidden="1">
      <c r="B2283" s="9">
        <v>46253</v>
      </c>
      <c r="C2283" s="3" t="s">
        <v>2975</v>
      </c>
      <c r="D2283" s="3" t="s">
        <v>5906</v>
      </c>
      <c r="E2283" s="3">
        <v>2</v>
      </c>
      <c r="F2283" s="3">
        <v>0</v>
      </c>
      <c r="G2283" s="3">
        <v>0</v>
      </c>
      <c r="H2283" s="3">
        <v>0</v>
      </c>
      <c r="I2283" s="3">
        <v>0</v>
      </c>
      <c r="J2283" s="3">
        <v>0</v>
      </c>
      <c r="K2283" s="3">
        <v>0</v>
      </c>
      <c r="L2283" s="3">
        <v>0</v>
      </c>
      <c r="M2283" s="3"/>
      <c r="N2283" s="3"/>
      <c r="O2283" s="3"/>
      <c r="P2283" s="3"/>
      <c r="Q2283" s="24"/>
    </row>
    <row r="2284" spans="2:17" hidden="1">
      <c r="B2284" s="9">
        <v>46253</v>
      </c>
      <c r="C2284" s="3" t="s">
        <v>627</v>
      </c>
      <c r="D2284" s="81" t="s">
        <v>5907</v>
      </c>
      <c r="E2284" s="3">
        <v>1</v>
      </c>
      <c r="F2284" s="3">
        <v>0</v>
      </c>
      <c r="G2284" s="3">
        <v>0</v>
      </c>
      <c r="H2284" s="3">
        <v>0</v>
      </c>
      <c r="I2284" s="3">
        <v>0</v>
      </c>
      <c r="J2284" s="3">
        <v>0</v>
      </c>
      <c r="K2284" s="3">
        <v>0</v>
      </c>
      <c r="L2284" s="3">
        <v>0</v>
      </c>
      <c r="M2284" s="3"/>
      <c r="N2284" s="3"/>
      <c r="O2284" s="3"/>
      <c r="P2284" s="3"/>
      <c r="Q2284" s="24"/>
    </row>
    <row r="2285" spans="2:17" hidden="1">
      <c r="B2285" s="9">
        <v>46253</v>
      </c>
      <c r="C2285" s="3" t="s">
        <v>2975</v>
      </c>
      <c r="D2285" s="3" t="s">
        <v>5908</v>
      </c>
      <c r="E2285" s="3">
        <v>2</v>
      </c>
      <c r="F2285" s="3">
        <v>0</v>
      </c>
      <c r="G2285" s="3">
        <v>0</v>
      </c>
      <c r="H2285" s="3">
        <v>0</v>
      </c>
      <c r="I2285" s="3">
        <v>0</v>
      </c>
      <c r="J2285" s="3">
        <v>0</v>
      </c>
      <c r="K2285" s="3">
        <v>0</v>
      </c>
      <c r="L2285" s="3">
        <v>0</v>
      </c>
      <c r="M2285" s="3"/>
      <c r="N2285" s="3"/>
      <c r="O2285" s="3"/>
      <c r="P2285" s="3"/>
      <c r="Q2285" s="24"/>
    </row>
    <row r="2286" spans="2:17" hidden="1">
      <c r="B2286" s="9">
        <v>46253</v>
      </c>
      <c r="C2286" s="3" t="s">
        <v>2975</v>
      </c>
      <c r="D2286" s="3" t="s">
        <v>5909</v>
      </c>
      <c r="E2286" s="3">
        <v>4</v>
      </c>
      <c r="F2286" s="3">
        <v>0</v>
      </c>
      <c r="G2286" s="3">
        <v>0</v>
      </c>
      <c r="H2286" s="3">
        <v>0</v>
      </c>
      <c r="I2286" s="3">
        <v>0</v>
      </c>
      <c r="J2286" s="3">
        <v>0</v>
      </c>
      <c r="K2286" s="3">
        <v>0</v>
      </c>
      <c r="L2286" s="3">
        <v>0</v>
      </c>
      <c r="M2286" s="3"/>
      <c r="N2286" s="3"/>
      <c r="O2286" s="3"/>
      <c r="P2286" s="3"/>
      <c r="Q2286" s="24"/>
    </row>
    <row r="2287" spans="2:17" hidden="1">
      <c r="B2287" s="9">
        <v>46253</v>
      </c>
      <c r="C2287" s="3" t="s">
        <v>2381</v>
      </c>
      <c r="D2287" s="3" t="s">
        <v>5865</v>
      </c>
      <c r="E2287" s="3">
        <v>1</v>
      </c>
      <c r="F2287" s="3">
        <v>0</v>
      </c>
      <c r="G2287" s="3">
        <v>0</v>
      </c>
      <c r="H2287" s="3">
        <v>0</v>
      </c>
      <c r="I2287" s="3">
        <v>0</v>
      </c>
      <c r="J2287" s="3">
        <v>0</v>
      </c>
      <c r="K2287" s="3">
        <v>0</v>
      </c>
      <c r="L2287" s="3">
        <v>0</v>
      </c>
      <c r="M2287" s="3"/>
      <c r="N2287" s="3"/>
      <c r="O2287" s="3"/>
      <c r="P2287" s="3"/>
      <c r="Q2287" s="24"/>
    </row>
    <row r="2288" spans="2:17" hidden="1">
      <c r="B2288" s="9">
        <v>46253</v>
      </c>
      <c r="C2288" s="3" t="s">
        <v>2975</v>
      </c>
      <c r="D2288" s="3" t="s">
        <v>5569</v>
      </c>
      <c r="E2288" s="3">
        <v>5</v>
      </c>
      <c r="F2288" s="3">
        <v>0</v>
      </c>
      <c r="G2288" s="3">
        <v>0</v>
      </c>
      <c r="H2288" s="3">
        <v>0</v>
      </c>
      <c r="I2288" s="3">
        <v>0</v>
      </c>
      <c r="J2288" s="3">
        <v>0</v>
      </c>
      <c r="K2288" s="3">
        <v>0</v>
      </c>
      <c r="L2288" s="3">
        <v>0</v>
      </c>
      <c r="M2288" s="3"/>
      <c r="N2288" s="3"/>
      <c r="O2288" s="3"/>
      <c r="P2288" s="3"/>
      <c r="Q2288" s="24"/>
    </row>
    <row r="2289" spans="1:23" hidden="1">
      <c r="B2289" s="9">
        <v>46253</v>
      </c>
      <c r="C2289" s="3" t="s">
        <v>2975</v>
      </c>
      <c r="D2289" s="3" t="s">
        <v>5815</v>
      </c>
      <c r="E2289" s="3">
        <v>3</v>
      </c>
      <c r="F2289" s="3">
        <v>0</v>
      </c>
      <c r="G2289" s="3">
        <v>0</v>
      </c>
      <c r="H2289" s="3">
        <v>0</v>
      </c>
      <c r="I2289" s="3">
        <v>0</v>
      </c>
      <c r="J2289" s="3">
        <v>0</v>
      </c>
      <c r="K2289" s="3">
        <v>0</v>
      </c>
      <c r="L2289" s="3">
        <v>0</v>
      </c>
      <c r="M2289" s="3"/>
      <c r="N2289" s="3"/>
      <c r="O2289" s="3"/>
      <c r="P2289" s="3"/>
      <c r="Q2289" s="24"/>
    </row>
    <row r="2290" spans="1:23" hidden="1">
      <c r="B2290" s="9">
        <v>46253</v>
      </c>
      <c r="C2290" s="3" t="s">
        <v>2975</v>
      </c>
      <c r="D2290" s="3" t="s">
        <v>5910</v>
      </c>
      <c r="E2290" s="3">
        <v>7</v>
      </c>
      <c r="F2290" s="3">
        <v>0</v>
      </c>
      <c r="G2290" s="3">
        <v>0</v>
      </c>
      <c r="H2290" s="3">
        <v>0</v>
      </c>
      <c r="I2290" s="3">
        <v>0</v>
      </c>
      <c r="J2290" s="3">
        <v>0</v>
      </c>
      <c r="K2290" s="3">
        <v>0</v>
      </c>
      <c r="L2290" s="3">
        <v>0</v>
      </c>
      <c r="M2290" s="3"/>
      <c r="N2290" s="3"/>
      <c r="O2290" s="3"/>
      <c r="P2290" s="3"/>
      <c r="Q2290" s="24"/>
    </row>
    <row r="2291" spans="1:23" hidden="1">
      <c r="B2291" s="9">
        <v>46253</v>
      </c>
      <c r="C2291" s="3" t="s">
        <v>2960</v>
      </c>
      <c r="D2291" s="3" t="s">
        <v>5911</v>
      </c>
      <c r="E2291" s="3">
        <v>1</v>
      </c>
      <c r="F2291" s="3">
        <v>0</v>
      </c>
      <c r="G2291" s="3">
        <v>0</v>
      </c>
      <c r="H2291" s="3">
        <v>0</v>
      </c>
      <c r="I2291" s="3">
        <v>0</v>
      </c>
      <c r="J2291" s="3">
        <v>0</v>
      </c>
      <c r="K2291" s="3">
        <v>0</v>
      </c>
      <c r="L2291" s="3">
        <v>0</v>
      </c>
      <c r="M2291" s="3"/>
      <c r="N2291" s="3"/>
      <c r="O2291" s="3"/>
      <c r="P2291" s="3"/>
      <c r="Q2291" s="24"/>
    </row>
    <row r="2292" spans="1:23" hidden="1">
      <c r="B2292" s="9">
        <v>46253</v>
      </c>
      <c r="C2292" s="3" t="s">
        <v>2960</v>
      </c>
      <c r="D2292" s="3" t="s">
        <v>5912</v>
      </c>
      <c r="E2292" s="3">
        <v>1</v>
      </c>
      <c r="F2292" s="3">
        <v>0</v>
      </c>
      <c r="G2292" s="3">
        <v>0</v>
      </c>
      <c r="H2292" s="3">
        <v>0</v>
      </c>
      <c r="I2292" s="3">
        <v>0</v>
      </c>
      <c r="J2292" s="3">
        <v>0</v>
      </c>
      <c r="K2292" s="3">
        <v>0</v>
      </c>
      <c r="L2292" s="3">
        <v>0</v>
      </c>
      <c r="M2292" s="3"/>
      <c r="N2292" s="3"/>
      <c r="O2292" s="3"/>
      <c r="P2292" s="3"/>
      <c r="Q2292" s="24"/>
    </row>
    <row r="2293" spans="1:23" hidden="1">
      <c r="B2293" s="9">
        <v>46253</v>
      </c>
      <c r="C2293" s="3" t="s">
        <v>2975</v>
      </c>
      <c r="D2293" s="3" t="s">
        <v>5810</v>
      </c>
      <c r="E2293" s="3">
        <v>2</v>
      </c>
      <c r="F2293" s="3">
        <v>0</v>
      </c>
      <c r="G2293" s="3">
        <v>0</v>
      </c>
      <c r="H2293" s="3">
        <v>0</v>
      </c>
      <c r="I2293" s="3">
        <v>0</v>
      </c>
      <c r="J2293" s="3">
        <v>0</v>
      </c>
      <c r="K2293" s="3">
        <v>0</v>
      </c>
      <c r="L2293" s="3">
        <v>0</v>
      </c>
      <c r="M2293" s="3"/>
      <c r="N2293" s="3"/>
      <c r="O2293" s="3"/>
      <c r="P2293" s="3"/>
      <c r="Q2293" s="24"/>
    </row>
    <row r="2294" spans="1:23" hidden="1">
      <c r="B2294" s="9">
        <v>46253</v>
      </c>
      <c r="C2294" s="3" t="s">
        <v>2975</v>
      </c>
      <c r="D2294" s="3" t="s">
        <v>5913</v>
      </c>
      <c r="E2294" s="3">
        <v>5</v>
      </c>
      <c r="F2294" s="3">
        <v>0</v>
      </c>
      <c r="G2294" s="3">
        <v>0</v>
      </c>
      <c r="H2294" s="3">
        <v>0</v>
      </c>
      <c r="I2294" s="3">
        <v>0</v>
      </c>
      <c r="J2294" s="3">
        <v>0</v>
      </c>
      <c r="K2294" s="3">
        <v>0</v>
      </c>
      <c r="L2294" s="3">
        <v>0</v>
      </c>
      <c r="M2294" s="3"/>
      <c r="N2294" s="3"/>
      <c r="O2294" s="3"/>
      <c r="P2294" s="3"/>
      <c r="Q2294" s="24"/>
    </row>
    <row r="2295" spans="1:23" hidden="1">
      <c r="B2295" s="9">
        <v>46253</v>
      </c>
      <c r="C2295" s="3" t="s">
        <v>2975</v>
      </c>
      <c r="D2295" s="81" t="s">
        <v>5914</v>
      </c>
      <c r="E2295" s="3">
        <v>5</v>
      </c>
      <c r="F2295" s="3">
        <v>0</v>
      </c>
      <c r="G2295" s="3">
        <v>0</v>
      </c>
      <c r="H2295" s="3">
        <v>0</v>
      </c>
      <c r="I2295" s="3">
        <v>0</v>
      </c>
      <c r="J2295" s="3">
        <v>0</v>
      </c>
      <c r="K2295" s="3">
        <v>0</v>
      </c>
      <c r="L2295" s="3">
        <v>0</v>
      </c>
      <c r="M2295" s="3"/>
      <c r="N2295" s="3"/>
      <c r="O2295" s="3"/>
      <c r="P2295" s="3"/>
      <c r="Q2295" s="24"/>
    </row>
    <row r="2296" spans="1:23" hidden="1">
      <c r="B2296" s="9">
        <v>46253</v>
      </c>
      <c r="C2296" s="3" t="s">
        <v>5926</v>
      </c>
      <c r="D2296" s="3" t="s">
        <v>5915</v>
      </c>
      <c r="E2296" s="3">
        <v>1</v>
      </c>
      <c r="F2296" s="11">
        <v>1</v>
      </c>
      <c r="G2296" s="3">
        <v>0</v>
      </c>
      <c r="H2296" s="3">
        <v>0</v>
      </c>
      <c r="I2296" s="3">
        <v>0</v>
      </c>
      <c r="J2296" s="3">
        <v>0</v>
      </c>
      <c r="K2296" s="3">
        <v>0</v>
      </c>
      <c r="L2296" s="3">
        <v>0</v>
      </c>
      <c r="M2296" s="3"/>
      <c r="N2296" s="3"/>
      <c r="O2296" s="3"/>
      <c r="P2296" s="3"/>
      <c r="Q2296" s="24"/>
      <c r="W2296" s="90">
        <v>1</v>
      </c>
    </row>
    <row r="2297" spans="1:23" hidden="1">
      <c r="B2297" s="9">
        <v>46253</v>
      </c>
      <c r="C2297" s="3" t="s">
        <v>5927</v>
      </c>
      <c r="D2297" s="3" t="s">
        <v>5916</v>
      </c>
      <c r="E2297" s="3">
        <v>13</v>
      </c>
      <c r="F2297" s="11">
        <v>13</v>
      </c>
      <c r="G2297" s="3">
        <v>0</v>
      </c>
      <c r="H2297" s="3">
        <v>0</v>
      </c>
      <c r="I2297" s="3">
        <v>0</v>
      </c>
      <c r="J2297" s="3">
        <v>0</v>
      </c>
      <c r="K2297" s="3">
        <v>0</v>
      </c>
      <c r="L2297" s="3">
        <v>0</v>
      </c>
      <c r="M2297" s="3"/>
      <c r="N2297" s="3"/>
      <c r="O2297" s="3"/>
      <c r="P2297" s="3"/>
      <c r="Q2297" s="24"/>
      <c r="T2297" s="92">
        <v>13</v>
      </c>
    </row>
    <row r="2298" spans="1:23" hidden="1">
      <c r="B2298" s="9">
        <v>46253</v>
      </c>
      <c r="C2298" s="3" t="s">
        <v>2975</v>
      </c>
      <c r="D2298" s="3" t="s">
        <v>5917</v>
      </c>
      <c r="E2298" s="3">
        <v>1</v>
      </c>
      <c r="F2298" s="11">
        <v>1</v>
      </c>
      <c r="G2298" s="3">
        <v>0</v>
      </c>
      <c r="H2298" s="3">
        <v>1</v>
      </c>
      <c r="I2298" s="3">
        <v>0</v>
      </c>
      <c r="J2298" s="3">
        <v>0</v>
      </c>
      <c r="K2298" s="3">
        <v>0</v>
      </c>
      <c r="L2298" s="3">
        <v>1</v>
      </c>
      <c r="M2298" s="3" t="s">
        <v>5929</v>
      </c>
      <c r="N2298" s="3"/>
      <c r="O2298" s="3"/>
      <c r="P2298" s="3"/>
      <c r="Q2298" s="24"/>
      <c r="S2298" s="87">
        <v>1</v>
      </c>
    </row>
    <row r="2299" spans="1:23" hidden="1">
      <c r="B2299" s="9">
        <v>46253</v>
      </c>
      <c r="C2299" s="3" t="s">
        <v>2975</v>
      </c>
      <c r="D2299" s="3" t="s">
        <v>5918</v>
      </c>
      <c r="E2299" s="3">
        <v>12</v>
      </c>
      <c r="F2299" s="11">
        <v>13</v>
      </c>
      <c r="G2299" s="3">
        <v>0</v>
      </c>
      <c r="H2299" s="3">
        <v>0</v>
      </c>
      <c r="I2299" s="3">
        <v>0</v>
      </c>
      <c r="J2299" s="3">
        <v>0</v>
      </c>
      <c r="K2299" s="3">
        <v>0</v>
      </c>
      <c r="L2299" s="3">
        <v>0</v>
      </c>
      <c r="M2299" s="3"/>
      <c r="N2299" s="3"/>
      <c r="O2299" s="3"/>
      <c r="P2299" s="3"/>
      <c r="Q2299" s="24"/>
      <c r="T2299" s="92">
        <v>13</v>
      </c>
    </row>
    <row r="2300" spans="1:23" hidden="1">
      <c r="B2300" s="9">
        <v>46253</v>
      </c>
      <c r="C2300" s="3" t="s">
        <v>2975</v>
      </c>
      <c r="D2300" s="3" t="s">
        <v>5919</v>
      </c>
      <c r="E2300" s="3">
        <v>4</v>
      </c>
      <c r="F2300" s="11">
        <v>4</v>
      </c>
      <c r="G2300" s="3">
        <v>0</v>
      </c>
      <c r="H2300" s="3">
        <v>4</v>
      </c>
      <c r="I2300" s="3">
        <v>0</v>
      </c>
      <c r="J2300" s="3">
        <v>0</v>
      </c>
      <c r="K2300" s="3">
        <v>0</v>
      </c>
      <c r="L2300" s="3">
        <v>4</v>
      </c>
      <c r="M2300" s="3" t="s">
        <v>5929</v>
      </c>
      <c r="N2300" s="3" t="s">
        <v>5930</v>
      </c>
      <c r="O2300" s="3"/>
      <c r="P2300" s="3"/>
      <c r="Q2300" s="24"/>
      <c r="S2300" s="87">
        <v>4</v>
      </c>
    </row>
    <row r="2301" spans="1:23" hidden="1">
      <c r="B2301" s="9">
        <v>46253</v>
      </c>
      <c r="C2301" s="3" t="s">
        <v>2975</v>
      </c>
      <c r="D2301" s="3" t="s">
        <v>5920</v>
      </c>
      <c r="E2301" s="3">
        <v>1</v>
      </c>
      <c r="F2301" s="11">
        <v>1</v>
      </c>
      <c r="G2301" s="3">
        <v>0</v>
      </c>
      <c r="H2301" s="3">
        <v>1</v>
      </c>
      <c r="I2301" s="3">
        <v>0</v>
      </c>
      <c r="J2301" s="3">
        <v>0</v>
      </c>
      <c r="K2301" s="3">
        <v>0</v>
      </c>
      <c r="L2301" s="3">
        <v>1</v>
      </c>
      <c r="M2301" s="3" t="s">
        <v>5929</v>
      </c>
      <c r="N2301" s="3"/>
      <c r="O2301" s="3"/>
      <c r="P2301" s="3"/>
      <c r="Q2301" s="24"/>
      <c r="S2301" s="87">
        <v>1</v>
      </c>
    </row>
    <row r="2302" spans="1:23" hidden="1">
      <c r="A2302" s="9"/>
      <c r="B2302" s="9">
        <v>46253</v>
      </c>
      <c r="C2302" s="3" t="s">
        <v>2975</v>
      </c>
      <c r="D2302" s="3" t="s">
        <v>5921</v>
      </c>
      <c r="E2302" s="3">
        <v>1</v>
      </c>
      <c r="F2302" s="11">
        <v>1</v>
      </c>
      <c r="G2302" s="3">
        <v>0</v>
      </c>
      <c r="H2302" s="3">
        <v>2</v>
      </c>
      <c r="I2302" s="3">
        <v>0</v>
      </c>
      <c r="J2302" s="3">
        <v>0</v>
      </c>
      <c r="K2302" s="3">
        <v>0</v>
      </c>
      <c r="L2302" s="3">
        <v>2</v>
      </c>
      <c r="M2302" s="3" t="s">
        <v>5930</v>
      </c>
      <c r="N2302" s="3"/>
      <c r="O2302" s="3"/>
      <c r="P2302" s="3"/>
      <c r="Q2302" s="3"/>
      <c r="S2302" s="87">
        <v>1</v>
      </c>
      <c r="W2302" s="91"/>
    </row>
    <row r="2303" spans="1:23" hidden="1">
      <c r="A2303" s="9"/>
      <c r="B2303" s="9">
        <v>46253</v>
      </c>
      <c r="C2303" s="3" t="s">
        <v>2975</v>
      </c>
      <c r="D2303" s="3" t="s">
        <v>5768</v>
      </c>
      <c r="E2303" s="3">
        <v>10</v>
      </c>
      <c r="F2303" s="11">
        <v>10</v>
      </c>
      <c r="G2303" s="3">
        <v>0</v>
      </c>
      <c r="H2303" s="3">
        <v>53</v>
      </c>
      <c r="I2303" s="3">
        <v>0</v>
      </c>
      <c r="J2303" s="3">
        <v>0</v>
      </c>
      <c r="K2303" s="3">
        <v>0</v>
      </c>
      <c r="L2303" s="3">
        <v>53</v>
      </c>
      <c r="M2303" s="3" t="s">
        <v>5929</v>
      </c>
      <c r="N2303" s="3"/>
      <c r="O2303" s="3"/>
      <c r="P2303" s="3"/>
      <c r="Q2303" s="3"/>
      <c r="S2303" s="87">
        <v>10</v>
      </c>
      <c r="W2303" s="91"/>
    </row>
    <row r="2304" spans="1:23" hidden="1">
      <c r="A2304" s="9"/>
      <c r="B2304" s="9">
        <v>46253</v>
      </c>
      <c r="C2304" s="3" t="s">
        <v>2975</v>
      </c>
      <c r="D2304" s="3" t="s">
        <v>5922</v>
      </c>
      <c r="E2304" s="3">
        <v>1</v>
      </c>
      <c r="F2304" s="11">
        <v>1</v>
      </c>
      <c r="G2304" s="3">
        <v>0</v>
      </c>
      <c r="H2304" s="3">
        <v>1</v>
      </c>
      <c r="I2304" s="3">
        <v>0</v>
      </c>
      <c r="J2304" s="3">
        <v>0</v>
      </c>
      <c r="K2304" s="3">
        <v>0</v>
      </c>
      <c r="L2304" s="3">
        <v>1</v>
      </c>
      <c r="M2304" s="3" t="s">
        <v>5930</v>
      </c>
      <c r="N2304" s="3"/>
      <c r="O2304" s="3"/>
      <c r="P2304" s="3"/>
      <c r="Q2304" s="3"/>
      <c r="S2304" s="87">
        <v>1</v>
      </c>
      <c r="W2304" s="91"/>
    </row>
    <row r="2305" spans="1:23" hidden="1">
      <c r="A2305" s="9"/>
      <c r="B2305" s="9">
        <v>46254</v>
      </c>
      <c r="C2305" s="3" t="s">
        <v>2960</v>
      </c>
      <c r="D2305" s="3" t="s">
        <v>5933</v>
      </c>
      <c r="E2305" s="3">
        <v>4</v>
      </c>
      <c r="F2305" s="11">
        <v>0</v>
      </c>
      <c r="G2305" s="3">
        <v>0</v>
      </c>
      <c r="H2305" s="3">
        <v>1</v>
      </c>
      <c r="I2305" s="3">
        <v>0</v>
      </c>
      <c r="J2305" s="3">
        <v>0</v>
      </c>
      <c r="K2305" s="3">
        <v>0</v>
      </c>
      <c r="L2305" s="3">
        <v>1</v>
      </c>
      <c r="M2305" s="3" t="s">
        <v>5961</v>
      </c>
      <c r="N2305" s="3"/>
      <c r="O2305" s="3"/>
      <c r="P2305" s="3"/>
      <c r="Q2305" s="3"/>
      <c r="S2305" s="88"/>
      <c r="W2305" s="91"/>
    </row>
    <row r="2306" spans="1:23" hidden="1">
      <c r="A2306" s="9"/>
      <c r="B2306" s="9">
        <v>46254</v>
      </c>
      <c r="C2306" s="3" t="s">
        <v>2960</v>
      </c>
      <c r="D2306" s="3" t="s">
        <v>5934</v>
      </c>
      <c r="E2306" s="3">
        <v>5</v>
      </c>
      <c r="F2306" s="11">
        <v>0</v>
      </c>
      <c r="G2306" s="3">
        <v>0</v>
      </c>
      <c r="H2306" s="3">
        <v>2</v>
      </c>
      <c r="I2306" s="3">
        <v>0</v>
      </c>
      <c r="J2306" s="3">
        <v>0</v>
      </c>
      <c r="K2306" s="3">
        <v>0</v>
      </c>
      <c r="L2306" s="3">
        <v>2</v>
      </c>
      <c r="M2306" s="3" t="s">
        <v>5962</v>
      </c>
      <c r="N2306" s="3"/>
      <c r="O2306" s="3"/>
      <c r="P2306" s="3"/>
      <c r="Q2306" s="3"/>
      <c r="S2306" s="88"/>
      <c r="W2306" s="91"/>
    </row>
    <row r="2307" spans="1:23" hidden="1">
      <c r="A2307" s="9"/>
      <c r="B2307" s="9">
        <v>46254</v>
      </c>
      <c r="C2307" s="3" t="s">
        <v>2960</v>
      </c>
      <c r="D2307" s="3" t="s">
        <v>5935</v>
      </c>
      <c r="E2307" s="3">
        <v>1</v>
      </c>
      <c r="F2307" s="11">
        <v>0</v>
      </c>
      <c r="G2307" s="3">
        <v>0</v>
      </c>
      <c r="H2307" s="3">
        <v>1</v>
      </c>
      <c r="I2307" s="3">
        <v>0</v>
      </c>
      <c r="J2307" s="3">
        <v>0</v>
      </c>
      <c r="K2307" s="3">
        <v>0</v>
      </c>
      <c r="L2307" s="3">
        <v>1</v>
      </c>
      <c r="M2307" s="3" t="s">
        <v>5961</v>
      </c>
      <c r="N2307" s="3"/>
      <c r="O2307" s="3"/>
      <c r="P2307" s="3"/>
      <c r="Q2307" s="3"/>
      <c r="S2307" s="88"/>
      <c r="W2307" s="91"/>
    </row>
    <row r="2308" spans="1:23" hidden="1">
      <c r="A2308" s="9"/>
      <c r="B2308" s="9">
        <v>46254</v>
      </c>
      <c r="C2308" s="3" t="s">
        <v>2975</v>
      </c>
      <c r="D2308" s="3" t="s">
        <v>5936</v>
      </c>
      <c r="E2308" s="3">
        <v>2</v>
      </c>
      <c r="F2308" s="3">
        <v>0</v>
      </c>
      <c r="G2308" s="3">
        <v>0</v>
      </c>
      <c r="H2308" s="3">
        <v>0</v>
      </c>
      <c r="I2308" s="3">
        <v>0</v>
      </c>
      <c r="J2308" s="3">
        <v>0</v>
      </c>
      <c r="K2308" s="3">
        <v>0</v>
      </c>
      <c r="L2308" s="3">
        <v>0</v>
      </c>
      <c r="M2308" s="3"/>
      <c r="N2308" s="3"/>
      <c r="O2308" s="3"/>
      <c r="P2308" s="3"/>
      <c r="Q2308" s="3"/>
      <c r="S2308" s="88"/>
      <c r="W2308" s="91"/>
    </row>
    <row r="2309" spans="1:23" hidden="1">
      <c r="A2309" s="9"/>
      <c r="B2309" s="9">
        <v>46254</v>
      </c>
      <c r="C2309" s="3" t="s">
        <v>2975</v>
      </c>
      <c r="D2309" s="3" t="s">
        <v>5937</v>
      </c>
      <c r="E2309" s="3">
        <v>13</v>
      </c>
      <c r="F2309" s="3">
        <v>0</v>
      </c>
      <c r="G2309" s="3">
        <v>0</v>
      </c>
      <c r="H2309" s="3">
        <v>0</v>
      </c>
      <c r="I2309" s="3">
        <v>0</v>
      </c>
      <c r="J2309" s="3">
        <v>0</v>
      </c>
      <c r="K2309" s="3">
        <v>0</v>
      </c>
      <c r="L2309" s="3">
        <v>0</v>
      </c>
      <c r="M2309" s="3"/>
      <c r="N2309" s="3"/>
      <c r="O2309" s="3"/>
      <c r="P2309" s="3"/>
      <c r="Q2309" s="3"/>
      <c r="S2309" s="88"/>
      <c r="W2309" s="91"/>
    </row>
    <row r="2310" spans="1:23" hidden="1">
      <c r="A2310" s="9"/>
      <c r="B2310" s="9">
        <v>46254</v>
      </c>
      <c r="C2310" s="3" t="s">
        <v>2975</v>
      </c>
      <c r="D2310" s="3" t="s">
        <v>5938</v>
      </c>
      <c r="E2310" s="3">
        <v>13</v>
      </c>
      <c r="F2310" s="3">
        <v>0</v>
      </c>
      <c r="G2310" s="3">
        <v>0</v>
      </c>
      <c r="H2310" s="3">
        <v>0</v>
      </c>
      <c r="I2310" s="3">
        <v>0</v>
      </c>
      <c r="J2310" s="3">
        <v>0</v>
      </c>
      <c r="K2310" s="3">
        <v>0</v>
      </c>
      <c r="L2310" s="3">
        <v>0</v>
      </c>
      <c r="M2310" s="3"/>
      <c r="N2310" s="3"/>
      <c r="O2310" s="3"/>
      <c r="P2310" s="3"/>
      <c r="Q2310" s="3"/>
      <c r="S2310" s="88"/>
      <c r="W2310" s="91"/>
    </row>
    <row r="2311" spans="1:23" hidden="1">
      <c r="A2311" s="9"/>
      <c r="B2311" s="9">
        <v>46254</v>
      </c>
      <c r="C2311" s="3" t="s">
        <v>2381</v>
      </c>
      <c r="D2311" s="3" t="s">
        <v>5349</v>
      </c>
      <c r="E2311" s="3">
        <v>10</v>
      </c>
      <c r="F2311" s="3">
        <v>0</v>
      </c>
      <c r="G2311" s="3">
        <v>0</v>
      </c>
      <c r="H2311" s="3">
        <v>0</v>
      </c>
      <c r="I2311" s="3">
        <v>0</v>
      </c>
      <c r="J2311" s="3">
        <v>0</v>
      </c>
      <c r="K2311" s="3">
        <v>0</v>
      </c>
      <c r="L2311" s="3">
        <v>0</v>
      </c>
      <c r="M2311" s="3"/>
      <c r="N2311" s="3"/>
      <c r="O2311" s="3"/>
      <c r="P2311" s="3"/>
      <c r="Q2311" s="3"/>
      <c r="S2311" s="88"/>
      <c r="W2311" s="91"/>
    </row>
    <row r="2312" spans="1:23" hidden="1">
      <c r="A2312" s="9"/>
      <c r="B2312" s="9">
        <v>46254</v>
      </c>
      <c r="C2312" s="3" t="s">
        <v>2496</v>
      </c>
      <c r="D2312" s="3" t="s">
        <v>5939</v>
      </c>
      <c r="E2312" s="3">
        <v>1</v>
      </c>
      <c r="F2312" s="3">
        <v>0</v>
      </c>
      <c r="G2312" s="3">
        <v>0</v>
      </c>
      <c r="H2312" s="3">
        <v>0</v>
      </c>
      <c r="I2312" s="3">
        <v>0</v>
      </c>
      <c r="J2312" s="3">
        <v>0</v>
      </c>
      <c r="K2312" s="3">
        <v>0</v>
      </c>
      <c r="L2312" s="3">
        <v>0</v>
      </c>
      <c r="M2312" s="3"/>
      <c r="N2312" s="3"/>
      <c r="O2312" s="3"/>
      <c r="P2312" s="3"/>
      <c r="Q2312" s="3"/>
      <c r="S2312" s="88"/>
      <c r="W2312" s="91"/>
    </row>
    <row r="2313" spans="1:23" hidden="1">
      <c r="A2313" s="9"/>
      <c r="B2313" s="9">
        <v>46254</v>
      </c>
      <c r="C2313" s="3" t="s">
        <v>2975</v>
      </c>
      <c r="D2313" s="3" t="s">
        <v>5619</v>
      </c>
      <c r="E2313" s="3">
        <v>8</v>
      </c>
      <c r="F2313" s="3">
        <v>0</v>
      </c>
      <c r="G2313" s="3">
        <v>0</v>
      </c>
      <c r="H2313" s="3">
        <v>0</v>
      </c>
      <c r="I2313" s="3">
        <v>0</v>
      </c>
      <c r="J2313" s="3">
        <v>0</v>
      </c>
      <c r="K2313" s="3">
        <v>0</v>
      </c>
      <c r="L2313" s="3">
        <v>0</v>
      </c>
      <c r="M2313" s="3"/>
      <c r="N2313" s="3"/>
      <c r="O2313" s="3"/>
      <c r="P2313" s="3"/>
      <c r="Q2313" s="3"/>
      <c r="S2313" s="88"/>
      <c r="W2313" s="91"/>
    </row>
    <row r="2314" spans="1:23" hidden="1">
      <c r="A2314" s="9"/>
      <c r="B2314" s="9">
        <v>46254</v>
      </c>
      <c r="C2314" s="3" t="s">
        <v>2975</v>
      </c>
      <c r="D2314" s="3" t="s">
        <v>5880</v>
      </c>
      <c r="E2314" s="3">
        <v>4</v>
      </c>
      <c r="F2314" s="3">
        <v>0</v>
      </c>
      <c r="G2314" s="3">
        <v>0</v>
      </c>
      <c r="H2314" s="3">
        <v>0</v>
      </c>
      <c r="I2314" s="3">
        <v>0</v>
      </c>
      <c r="J2314" s="3">
        <v>0</v>
      </c>
      <c r="K2314" s="3">
        <v>0</v>
      </c>
      <c r="L2314" s="3">
        <v>0</v>
      </c>
      <c r="M2314" s="3"/>
      <c r="N2314" s="3"/>
      <c r="O2314" s="3"/>
      <c r="P2314" s="3"/>
      <c r="Q2314" s="3"/>
      <c r="S2314" s="88"/>
      <c r="W2314" s="91"/>
    </row>
    <row r="2315" spans="1:23" hidden="1">
      <c r="A2315" s="9"/>
      <c r="B2315" s="9">
        <v>46254</v>
      </c>
      <c r="C2315" s="3" t="s">
        <v>2975</v>
      </c>
      <c r="D2315" s="3" t="s">
        <v>5940</v>
      </c>
      <c r="E2315" s="3">
        <v>4</v>
      </c>
      <c r="F2315" s="3">
        <v>0</v>
      </c>
      <c r="G2315" s="3">
        <v>0</v>
      </c>
      <c r="H2315" s="3">
        <v>0</v>
      </c>
      <c r="I2315" s="3">
        <v>0</v>
      </c>
      <c r="J2315" s="3">
        <v>0</v>
      </c>
      <c r="K2315" s="3">
        <v>0</v>
      </c>
      <c r="L2315" s="3">
        <v>0</v>
      </c>
      <c r="M2315" s="3"/>
      <c r="N2315" s="3"/>
      <c r="O2315" s="3"/>
      <c r="P2315" s="3"/>
      <c r="Q2315" s="3"/>
      <c r="S2315" s="88"/>
      <c r="W2315" s="91"/>
    </row>
    <row r="2316" spans="1:23" hidden="1">
      <c r="A2316" s="9"/>
      <c r="B2316" s="9">
        <v>46254</v>
      </c>
      <c r="C2316" s="3" t="s">
        <v>627</v>
      </c>
      <c r="D2316" s="3" t="s">
        <v>5941</v>
      </c>
      <c r="E2316" s="3">
        <v>3</v>
      </c>
      <c r="F2316" s="3">
        <v>0</v>
      </c>
      <c r="G2316" s="3">
        <v>0</v>
      </c>
      <c r="H2316" s="3">
        <v>0</v>
      </c>
      <c r="I2316" s="3">
        <v>0</v>
      </c>
      <c r="J2316" s="3">
        <v>0</v>
      </c>
      <c r="K2316" s="3">
        <v>0</v>
      </c>
      <c r="L2316" s="3">
        <v>0</v>
      </c>
      <c r="M2316" s="3"/>
      <c r="N2316" s="3"/>
      <c r="O2316" s="3"/>
      <c r="P2316" s="3"/>
      <c r="Q2316" s="3"/>
      <c r="S2316" s="88"/>
      <c r="W2316" s="91"/>
    </row>
    <row r="2317" spans="1:23" hidden="1">
      <c r="A2317" s="9"/>
      <c r="B2317" s="9">
        <v>46254</v>
      </c>
      <c r="C2317" s="3" t="s">
        <v>2975</v>
      </c>
      <c r="D2317" s="3" t="s">
        <v>5607</v>
      </c>
      <c r="E2317" s="3">
        <v>2</v>
      </c>
      <c r="F2317" s="3">
        <v>0</v>
      </c>
      <c r="G2317" s="3">
        <v>0</v>
      </c>
      <c r="H2317" s="3">
        <v>0</v>
      </c>
      <c r="I2317" s="3">
        <v>0</v>
      </c>
      <c r="J2317" s="3">
        <v>0</v>
      </c>
      <c r="K2317" s="3">
        <v>0</v>
      </c>
      <c r="L2317" s="3">
        <v>0</v>
      </c>
      <c r="M2317" s="3"/>
      <c r="N2317" s="3"/>
      <c r="O2317" s="3"/>
      <c r="P2317" s="3"/>
      <c r="Q2317" s="3"/>
      <c r="S2317" s="88"/>
      <c r="W2317" s="91"/>
    </row>
    <row r="2318" spans="1:23" hidden="1">
      <c r="A2318" s="9"/>
      <c r="B2318" s="9">
        <v>46254</v>
      </c>
      <c r="C2318" s="3" t="s">
        <v>2381</v>
      </c>
      <c r="D2318" s="3" t="s">
        <v>5942</v>
      </c>
      <c r="E2318" s="3">
        <v>1</v>
      </c>
      <c r="F2318" s="3">
        <v>0</v>
      </c>
      <c r="G2318" s="3">
        <v>0</v>
      </c>
      <c r="H2318" s="3">
        <v>0</v>
      </c>
      <c r="I2318" s="3">
        <v>0</v>
      </c>
      <c r="J2318" s="3">
        <v>0</v>
      </c>
      <c r="K2318" s="3">
        <v>0</v>
      </c>
      <c r="L2318" s="3">
        <v>0</v>
      </c>
      <c r="M2318" s="3"/>
      <c r="N2318" s="3"/>
      <c r="O2318" s="3"/>
      <c r="P2318" s="3"/>
      <c r="Q2318" s="3"/>
      <c r="S2318" s="88"/>
      <c r="W2318" s="91"/>
    </row>
    <row r="2319" spans="1:23" hidden="1">
      <c r="A2319" s="9"/>
      <c r="B2319" s="9">
        <v>46254</v>
      </c>
      <c r="C2319" s="3" t="s">
        <v>2381</v>
      </c>
      <c r="D2319" s="3" t="s">
        <v>5504</v>
      </c>
      <c r="E2319" s="3">
        <v>1</v>
      </c>
      <c r="F2319" s="3">
        <v>0</v>
      </c>
      <c r="G2319" s="3">
        <v>0</v>
      </c>
      <c r="H2319" s="3">
        <v>0</v>
      </c>
      <c r="I2319" s="3">
        <v>0</v>
      </c>
      <c r="J2319" s="3">
        <v>0</v>
      </c>
      <c r="K2319" s="3">
        <v>0</v>
      </c>
      <c r="L2319" s="3">
        <v>0</v>
      </c>
      <c r="M2319" s="3"/>
      <c r="N2319" s="3"/>
      <c r="O2319" s="3"/>
      <c r="P2319" s="3"/>
      <c r="Q2319" s="3"/>
      <c r="S2319" s="88"/>
      <c r="W2319" s="91"/>
    </row>
    <row r="2320" spans="1:23" hidden="1">
      <c r="A2320" s="9"/>
      <c r="B2320" s="9">
        <v>46254</v>
      </c>
      <c r="C2320" s="3" t="s">
        <v>2381</v>
      </c>
      <c r="D2320" s="3" t="s">
        <v>5561</v>
      </c>
      <c r="E2320" s="3">
        <v>1</v>
      </c>
      <c r="F2320" s="3">
        <v>0</v>
      </c>
      <c r="G2320" s="3">
        <v>0</v>
      </c>
      <c r="H2320" s="3">
        <v>0</v>
      </c>
      <c r="I2320" s="3">
        <v>0</v>
      </c>
      <c r="J2320" s="3">
        <v>0</v>
      </c>
      <c r="K2320" s="3">
        <v>0</v>
      </c>
      <c r="L2320" s="3">
        <v>0</v>
      </c>
      <c r="M2320" s="3"/>
      <c r="N2320" s="3"/>
      <c r="O2320" s="3"/>
      <c r="P2320" s="3"/>
      <c r="Q2320" s="3"/>
      <c r="S2320" s="88"/>
      <c r="W2320" s="91"/>
    </row>
    <row r="2321" spans="1:23" hidden="1">
      <c r="A2321" s="9"/>
      <c r="B2321" s="9">
        <v>46254</v>
      </c>
      <c r="C2321" s="3" t="s">
        <v>2975</v>
      </c>
      <c r="D2321" s="3" t="s">
        <v>5943</v>
      </c>
      <c r="E2321" s="3">
        <v>13</v>
      </c>
      <c r="F2321" s="3">
        <v>0</v>
      </c>
      <c r="G2321" s="3">
        <v>0</v>
      </c>
      <c r="H2321" s="3">
        <v>0</v>
      </c>
      <c r="I2321" s="3">
        <v>0</v>
      </c>
      <c r="J2321" s="3">
        <v>0</v>
      </c>
      <c r="K2321" s="3">
        <v>0</v>
      </c>
      <c r="L2321" s="3">
        <v>0</v>
      </c>
      <c r="M2321" s="3"/>
      <c r="N2321" s="3"/>
      <c r="O2321" s="3"/>
      <c r="P2321" s="3"/>
      <c r="Q2321" s="3"/>
      <c r="S2321" s="88"/>
      <c r="W2321" s="91"/>
    </row>
    <row r="2322" spans="1:23" hidden="1">
      <c r="A2322" s="9"/>
      <c r="B2322" s="9">
        <v>46254</v>
      </c>
      <c r="C2322" s="3" t="s">
        <v>2975</v>
      </c>
      <c r="D2322" s="3" t="s">
        <v>5944</v>
      </c>
      <c r="E2322" s="3">
        <v>11</v>
      </c>
      <c r="F2322" s="3">
        <v>0</v>
      </c>
      <c r="G2322" s="3">
        <v>0</v>
      </c>
      <c r="H2322" s="3">
        <v>0</v>
      </c>
      <c r="I2322" s="3">
        <v>0</v>
      </c>
      <c r="J2322" s="3">
        <v>0</v>
      </c>
      <c r="K2322" s="3">
        <v>0</v>
      </c>
      <c r="L2322" s="3">
        <v>0</v>
      </c>
      <c r="M2322" s="3"/>
      <c r="N2322" s="3"/>
      <c r="O2322" s="3"/>
      <c r="P2322" s="3"/>
      <c r="Q2322" s="3"/>
      <c r="S2322" s="88"/>
      <c r="W2322" s="91"/>
    </row>
    <row r="2323" spans="1:23" hidden="1">
      <c r="A2323" s="9"/>
      <c r="B2323" s="9">
        <v>46254</v>
      </c>
      <c r="C2323" s="3" t="s">
        <v>2975</v>
      </c>
      <c r="D2323" s="3" t="s">
        <v>5509</v>
      </c>
      <c r="E2323" s="3">
        <v>9</v>
      </c>
      <c r="F2323" s="3">
        <v>0</v>
      </c>
      <c r="G2323" s="3">
        <v>0</v>
      </c>
      <c r="H2323" s="3">
        <v>0</v>
      </c>
      <c r="I2323" s="3">
        <v>0</v>
      </c>
      <c r="J2323" s="3">
        <v>0</v>
      </c>
      <c r="K2323" s="3">
        <v>0</v>
      </c>
      <c r="L2323" s="3">
        <v>0</v>
      </c>
      <c r="M2323" s="3"/>
      <c r="N2323" s="3"/>
      <c r="O2323" s="3"/>
      <c r="P2323" s="3"/>
      <c r="Q2323" s="3"/>
      <c r="S2323" s="88"/>
      <c r="W2323" s="91"/>
    </row>
    <row r="2324" spans="1:23" hidden="1">
      <c r="A2324" s="9"/>
      <c r="B2324" s="9">
        <v>46254</v>
      </c>
      <c r="C2324" s="3" t="s">
        <v>2975</v>
      </c>
      <c r="D2324" s="3" t="s">
        <v>5732</v>
      </c>
      <c r="E2324" s="3">
        <v>13</v>
      </c>
      <c r="F2324" s="11">
        <v>12</v>
      </c>
      <c r="G2324" s="3">
        <v>0</v>
      </c>
      <c r="H2324" s="3">
        <v>39</v>
      </c>
      <c r="I2324" s="3">
        <v>0</v>
      </c>
      <c r="J2324" s="3">
        <v>0</v>
      </c>
      <c r="K2324" s="3">
        <v>0</v>
      </c>
      <c r="L2324" s="3">
        <v>39</v>
      </c>
      <c r="M2324" s="3"/>
      <c r="N2324" s="3"/>
      <c r="O2324" s="3"/>
      <c r="P2324" s="3"/>
      <c r="Q2324" s="3"/>
      <c r="S2324" s="87">
        <v>12</v>
      </c>
      <c r="W2324" s="91"/>
    </row>
    <row r="2325" spans="1:23" hidden="1">
      <c r="A2325" s="9"/>
      <c r="B2325" s="9">
        <v>46254</v>
      </c>
      <c r="C2325" s="3" t="s">
        <v>2975</v>
      </c>
      <c r="D2325" s="3" t="s">
        <v>5945</v>
      </c>
      <c r="E2325" s="3">
        <v>12</v>
      </c>
      <c r="F2325" s="3">
        <v>0</v>
      </c>
      <c r="G2325" s="3">
        <v>0</v>
      </c>
      <c r="H2325" s="3">
        <v>0</v>
      </c>
      <c r="I2325" s="3">
        <v>0</v>
      </c>
      <c r="J2325" s="3">
        <v>0</v>
      </c>
      <c r="K2325" s="3">
        <v>0</v>
      </c>
      <c r="L2325" s="3">
        <v>0</v>
      </c>
      <c r="M2325" s="3"/>
      <c r="N2325" s="3"/>
      <c r="O2325" s="3"/>
      <c r="P2325" s="3"/>
      <c r="Q2325" s="3"/>
      <c r="S2325" s="88"/>
      <c r="W2325" s="91"/>
    </row>
    <row r="2326" spans="1:23" hidden="1">
      <c r="A2326" s="9"/>
      <c r="B2326" s="9">
        <v>46254</v>
      </c>
      <c r="C2326" s="3" t="s">
        <v>2960</v>
      </c>
      <c r="D2326" s="3" t="s">
        <v>5946</v>
      </c>
      <c r="E2326" s="3">
        <v>1</v>
      </c>
      <c r="F2326" s="3">
        <v>0</v>
      </c>
      <c r="G2326" s="3">
        <v>0</v>
      </c>
      <c r="H2326" s="3">
        <v>0</v>
      </c>
      <c r="I2326" s="3">
        <v>0</v>
      </c>
      <c r="J2326" s="3">
        <v>0</v>
      </c>
      <c r="K2326" s="3">
        <v>0</v>
      </c>
      <c r="L2326" s="3">
        <v>0</v>
      </c>
      <c r="M2326" s="3"/>
      <c r="N2326" s="3"/>
      <c r="O2326" s="3"/>
      <c r="P2326" s="3"/>
      <c r="Q2326" s="3"/>
      <c r="S2326" s="88"/>
      <c r="W2326" s="91"/>
    </row>
    <row r="2327" spans="1:23" hidden="1">
      <c r="A2327" s="9"/>
      <c r="B2327" s="9">
        <v>46254</v>
      </c>
      <c r="C2327" s="3" t="s">
        <v>2975</v>
      </c>
      <c r="D2327" s="3" t="s">
        <v>5698</v>
      </c>
      <c r="E2327" s="3">
        <v>1</v>
      </c>
      <c r="F2327" s="3">
        <v>0</v>
      </c>
      <c r="G2327" s="3">
        <v>0</v>
      </c>
      <c r="H2327" s="3">
        <v>0</v>
      </c>
      <c r="I2327" s="3">
        <v>0</v>
      </c>
      <c r="J2327" s="3">
        <v>0</v>
      </c>
      <c r="K2327" s="3">
        <v>0</v>
      </c>
      <c r="L2327" s="3">
        <v>0</v>
      </c>
      <c r="M2327" s="3"/>
      <c r="N2327" s="3"/>
      <c r="O2327" s="3"/>
      <c r="P2327" s="3"/>
      <c r="Q2327" s="3"/>
      <c r="S2327" s="88"/>
      <c r="W2327" s="91"/>
    </row>
    <row r="2328" spans="1:23" hidden="1">
      <c r="A2328" s="9"/>
      <c r="B2328" s="9">
        <v>46254</v>
      </c>
      <c r="C2328" s="3" t="s">
        <v>2975</v>
      </c>
      <c r="D2328" s="3" t="s">
        <v>5947</v>
      </c>
      <c r="E2328" s="3">
        <v>1</v>
      </c>
      <c r="F2328" s="3">
        <v>0</v>
      </c>
      <c r="G2328" s="3">
        <v>0</v>
      </c>
      <c r="H2328" s="3">
        <v>0</v>
      </c>
      <c r="I2328" s="3">
        <v>0</v>
      </c>
      <c r="J2328" s="3">
        <v>0</v>
      </c>
      <c r="K2328" s="3">
        <v>0</v>
      </c>
      <c r="L2328" s="3">
        <v>0</v>
      </c>
      <c r="M2328" s="3"/>
      <c r="N2328" s="3"/>
      <c r="O2328" s="3"/>
      <c r="P2328" s="3"/>
      <c r="Q2328" s="3"/>
      <c r="S2328" s="88"/>
      <c r="W2328" s="91"/>
    </row>
    <row r="2329" spans="1:23" hidden="1">
      <c r="A2329" s="9"/>
      <c r="B2329" s="9">
        <v>46254</v>
      </c>
      <c r="C2329" s="3" t="s">
        <v>2960</v>
      </c>
      <c r="D2329" s="3" t="s">
        <v>5948</v>
      </c>
      <c r="E2329" s="3">
        <v>1</v>
      </c>
      <c r="F2329" s="3">
        <v>0</v>
      </c>
      <c r="G2329" s="3">
        <v>0</v>
      </c>
      <c r="H2329" s="3">
        <v>0</v>
      </c>
      <c r="I2329" s="3">
        <v>0</v>
      </c>
      <c r="J2329" s="3">
        <v>0</v>
      </c>
      <c r="K2329" s="3">
        <v>0</v>
      </c>
      <c r="L2329" s="3">
        <v>0</v>
      </c>
      <c r="M2329" s="3"/>
      <c r="N2329" s="3"/>
      <c r="O2329" s="3"/>
      <c r="P2329" s="3"/>
      <c r="Q2329" s="3"/>
      <c r="S2329" s="88"/>
      <c r="W2329" s="91"/>
    </row>
    <row r="2330" spans="1:23" hidden="1">
      <c r="A2330" s="9"/>
      <c r="B2330" s="9">
        <v>46254</v>
      </c>
      <c r="C2330" s="3" t="s">
        <v>2975</v>
      </c>
      <c r="D2330" s="3" t="s">
        <v>5949</v>
      </c>
      <c r="E2330" s="3">
        <v>13</v>
      </c>
      <c r="F2330" s="3">
        <v>0</v>
      </c>
      <c r="G2330" s="3">
        <v>0</v>
      </c>
      <c r="H2330" s="3">
        <v>0</v>
      </c>
      <c r="I2330" s="3">
        <v>0</v>
      </c>
      <c r="J2330" s="3">
        <v>0</v>
      </c>
      <c r="K2330" s="3">
        <v>0</v>
      </c>
      <c r="L2330" s="3">
        <v>0</v>
      </c>
      <c r="M2330" s="3"/>
      <c r="N2330" s="3"/>
      <c r="O2330" s="3"/>
      <c r="P2330" s="3"/>
      <c r="Q2330" s="3"/>
      <c r="S2330" s="88"/>
      <c r="W2330" s="91"/>
    </row>
    <row r="2331" spans="1:23" hidden="1">
      <c r="A2331" s="9"/>
      <c r="B2331" s="9">
        <v>46254</v>
      </c>
      <c r="C2331" s="3" t="s">
        <v>2975</v>
      </c>
      <c r="D2331" s="3" t="s">
        <v>5950</v>
      </c>
      <c r="E2331" s="3">
        <v>12</v>
      </c>
      <c r="F2331" s="3">
        <v>0</v>
      </c>
      <c r="G2331" s="3">
        <v>0</v>
      </c>
      <c r="H2331" s="3">
        <v>0</v>
      </c>
      <c r="I2331" s="3">
        <v>0</v>
      </c>
      <c r="J2331" s="3">
        <v>0</v>
      </c>
      <c r="K2331" s="3">
        <v>0</v>
      </c>
      <c r="L2331" s="3">
        <v>0</v>
      </c>
      <c r="M2331" s="3"/>
      <c r="N2331" s="3"/>
      <c r="O2331" s="3"/>
      <c r="P2331" s="3"/>
      <c r="Q2331" s="3"/>
      <c r="S2331" s="88"/>
      <c r="W2331" s="91"/>
    </row>
    <row r="2332" spans="1:23" hidden="1">
      <c r="A2332" s="9"/>
      <c r="B2332" s="9">
        <v>46254</v>
      </c>
      <c r="C2332" s="3" t="s">
        <v>2960</v>
      </c>
      <c r="D2332" s="3" t="s">
        <v>5951</v>
      </c>
      <c r="E2332" s="3">
        <v>1</v>
      </c>
      <c r="F2332" s="11">
        <v>0</v>
      </c>
      <c r="G2332" s="3">
        <v>0</v>
      </c>
      <c r="H2332" s="3">
        <v>2</v>
      </c>
      <c r="I2332" s="3">
        <v>0</v>
      </c>
      <c r="J2332" s="3">
        <v>0</v>
      </c>
      <c r="K2332" s="3">
        <v>0</v>
      </c>
      <c r="L2332" s="3">
        <v>2</v>
      </c>
      <c r="M2332" s="3" t="s">
        <v>5963</v>
      </c>
      <c r="N2332" s="3"/>
      <c r="O2332" s="3" t="s">
        <v>5963</v>
      </c>
      <c r="P2332" s="3" t="s">
        <v>5963</v>
      </c>
      <c r="Q2332" s="3"/>
      <c r="S2332" s="88"/>
      <c r="W2332" s="91"/>
    </row>
    <row r="2333" spans="1:23" hidden="1">
      <c r="A2333" s="9"/>
      <c r="B2333" s="9">
        <v>46254</v>
      </c>
      <c r="C2333" s="3" t="s">
        <v>2381</v>
      </c>
      <c r="D2333" s="3" t="s">
        <v>5883</v>
      </c>
      <c r="E2333" s="3">
        <v>5</v>
      </c>
      <c r="F2333" s="11">
        <v>0</v>
      </c>
      <c r="G2333" s="3">
        <v>0</v>
      </c>
      <c r="H2333" s="3">
        <v>1</v>
      </c>
      <c r="I2333" s="3">
        <v>0</v>
      </c>
      <c r="J2333" s="3">
        <v>0</v>
      </c>
      <c r="K2333" s="3">
        <v>0</v>
      </c>
      <c r="L2333" s="3">
        <v>1</v>
      </c>
      <c r="M2333" s="3" t="s">
        <v>5963</v>
      </c>
      <c r="N2333" s="3"/>
      <c r="O2333" s="3"/>
      <c r="P2333" s="3"/>
      <c r="Q2333" s="3"/>
      <c r="S2333" s="88"/>
      <c r="W2333" s="91"/>
    </row>
    <row r="2334" spans="1:23" hidden="1">
      <c r="A2334" s="9"/>
      <c r="B2334" s="9">
        <v>46254</v>
      </c>
      <c r="C2334" s="3" t="s">
        <v>2496</v>
      </c>
      <c r="D2334" s="3" t="s">
        <v>4398</v>
      </c>
      <c r="E2334" s="3">
        <v>9</v>
      </c>
      <c r="F2334" s="3">
        <v>0</v>
      </c>
      <c r="G2334" s="3">
        <v>0</v>
      </c>
      <c r="H2334" s="3">
        <v>0</v>
      </c>
      <c r="I2334" s="3">
        <v>0</v>
      </c>
      <c r="J2334" s="3">
        <v>0</v>
      </c>
      <c r="K2334" s="3">
        <v>0</v>
      </c>
      <c r="L2334" s="3">
        <v>0</v>
      </c>
      <c r="M2334" s="3"/>
      <c r="N2334" s="3"/>
      <c r="O2334" s="3"/>
      <c r="P2334" s="3"/>
      <c r="Q2334" s="3"/>
      <c r="S2334" s="88"/>
      <c r="W2334" s="91"/>
    </row>
    <row r="2335" spans="1:23" hidden="1">
      <c r="A2335" s="9"/>
      <c r="B2335" s="9">
        <v>46254</v>
      </c>
      <c r="C2335" s="3" t="s">
        <v>2960</v>
      </c>
      <c r="D2335" s="3" t="s">
        <v>5952</v>
      </c>
      <c r="E2335" s="3">
        <v>4</v>
      </c>
      <c r="F2335" s="3">
        <v>0</v>
      </c>
      <c r="G2335" s="3">
        <v>0</v>
      </c>
      <c r="H2335" s="3">
        <v>0</v>
      </c>
      <c r="I2335" s="3">
        <v>0</v>
      </c>
      <c r="J2335" s="3">
        <v>0</v>
      </c>
      <c r="K2335" s="3">
        <v>0</v>
      </c>
      <c r="L2335" s="3">
        <v>0</v>
      </c>
      <c r="M2335" s="3"/>
      <c r="N2335" s="3"/>
      <c r="O2335" s="3"/>
      <c r="P2335" s="3"/>
      <c r="Q2335" s="3"/>
      <c r="S2335" s="88"/>
      <c r="W2335" s="91"/>
    </row>
    <row r="2336" spans="1:23" hidden="1">
      <c r="A2336" s="9"/>
      <c r="B2336" s="9">
        <v>46254</v>
      </c>
      <c r="C2336" s="3" t="s">
        <v>2960</v>
      </c>
      <c r="D2336" s="3" t="s">
        <v>5953</v>
      </c>
      <c r="E2336" s="3">
        <v>1</v>
      </c>
      <c r="F2336" s="3">
        <v>0</v>
      </c>
      <c r="G2336" s="3">
        <v>0</v>
      </c>
      <c r="H2336" s="3">
        <v>0</v>
      </c>
      <c r="I2336" s="3">
        <v>0</v>
      </c>
      <c r="J2336" s="3">
        <v>0</v>
      </c>
      <c r="K2336" s="3">
        <v>0</v>
      </c>
      <c r="L2336" s="3">
        <v>0</v>
      </c>
      <c r="M2336" s="3"/>
      <c r="N2336" s="3"/>
      <c r="O2336" s="3"/>
      <c r="P2336" s="3"/>
      <c r="Q2336" s="3"/>
      <c r="S2336" s="88"/>
      <c r="W2336" s="91"/>
    </row>
    <row r="2337" spans="1:23" hidden="1">
      <c r="A2337" s="9"/>
      <c r="B2337" s="9">
        <v>46254</v>
      </c>
      <c r="C2337" s="3" t="s">
        <v>2975</v>
      </c>
      <c r="D2337" s="3" t="s">
        <v>5765</v>
      </c>
      <c r="E2337" s="3">
        <v>1</v>
      </c>
      <c r="F2337" s="3">
        <v>0</v>
      </c>
      <c r="G2337" s="3">
        <v>0</v>
      </c>
      <c r="H2337" s="3">
        <v>0</v>
      </c>
      <c r="I2337" s="3">
        <v>0</v>
      </c>
      <c r="J2337" s="3">
        <v>0</v>
      </c>
      <c r="K2337" s="3">
        <v>0</v>
      </c>
      <c r="L2337" s="3">
        <v>0</v>
      </c>
      <c r="M2337" s="3"/>
      <c r="N2337" s="3"/>
      <c r="O2337" s="3"/>
      <c r="P2337" s="3"/>
      <c r="Q2337" s="3"/>
      <c r="S2337" s="88"/>
      <c r="W2337" s="91"/>
    </row>
    <row r="2338" spans="1:23" hidden="1">
      <c r="A2338" s="9"/>
      <c r="B2338" s="9">
        <v>46254</v>
      </c>
      <c r="C2338" s="3" t="s">
        <v>2960</v>
      </c>
      <c r="D2338" s="3" t="s">
        <v>5954</v>
      </c>
      <c r="E2338" s="3">
        <v>1</v>
      </c>
      <c r="F2338" s="3">
        <v>0</v>
      </c>
      <c r="G2338" s="3">
        <v>0</v>
      </c>
      <c r="H2338" s="3">
        <v>0</v>
      </c>
      <c r="I2338" s="3">
        <v>0</v>
      </c>
      <c r="J2338" s="3">
        <v>0</v>
      </c>
      <c r="K2338" s="3">
        <v>0</v>
      </c>
      <c r="L2338" s="3">
        <v>0</v>
      </c>
      <c r="M2338" s="3"/>
      <c r="N2338" s="3"/>
      <c r="O2338" s="3"/>
      <c r="P2338" s="3"/>
      <c r="Q2338" s="3"/>
      <c r="S2338" s="88"/>
      <c r="W2338" s="91"/>
    </row>
    <row r="2339" spans="1:23" hidden="1">
      <c r="A2339" s="9"/>
      <c r="B2339" s="9">
        <v>46254</v>
      </c>
      <c r="C2339" s="3" t="s">
        <v>2975</v>
      </c>
      <c r="D2339" s="3" t="s">
        <v>5955</v>
      </c>
      <c r="E2339" s="3">
        <v>4</v>
      </c>
      <c r="F2339" s="11">
        <v>1</v>
      </c>
      <c r="G2339" s="3">
        <v>0</v>
      </c>
      <c r="H2339" s="3">
        <v>2</v>
      </c>
      <c r="I2339" s="3">
        <v>0</v>
      </c>
      <c r="J2339" s="3">
        <v>0</v>
      </c>
      <c r="K2339" s="3">
        <v>0</v>
      </c>
      <c r="L2339" s="3">
        <v>2</v>
      </c>
      <c r="M2339" s="3" t="s">
        <v>5963</v>
      </c>
      <c r="N2339" s="3"/>
      <c r="O2339" s="3"/>
      <c r="P2339" s="3"/>
      <c r="Q2339" s="3"/>
      <c r="S2339" s="87">
        <v>1</v>
      </c>
      <c r="W2339" s="91"/>
    </row>
    <row r="2340" spans="1:23" hidden="1">
      <c r="A2340" s="9"/>
      <c r="B2340" s="9">
        <v>46254</v>
      </c>
      <c r="C2340" s="3" t="s">
        <v>2975</v>
      </c>
      <c r="D2340" s="3" t="s">
        <v>5956</v>
      </c>
      <c r="E2340" s="3">
        <v>7</v>
      </c>
      <c r="F2340" s="3">
        <v>0</v>
      </c>
      <c r="G2340" s="3">
        <v>0</v>
      </c>
      <c r="H2340" s="3">
        <v>0</v>
      </c>
      <c r="I2340" s="3">
        <v>0</v>
      </c>
      <c r="J2340" s="3">
        <v>0</v>
      </c>
      <c r="K2340" s="3">
        <v>0</v>
      </c>
      <c r="L2340" s="3">
        <v>0</v>
      </c>
      <c r="M2340" s="3"/>
      <c r="N2340" s="3"/>
      <c r="O2340" s="3"/>
      <c r="P2340" s="3"/>
      <c r="Q2340" s="3"/>
      <c r="S2340" s="88"/>
      <c r="W2340" s="91"/>
    </row>
    <row r="2341" spans="1:23" hidden="1">
      <c r="A2341" s="9"/>
      <c r="B2341" s="9">
        <v>46254</v>
      </c>
      <c r="C2341" s="3" t="s">
        <v>2975</v>
      </c>
      <c r="D2341" s="3" t="s">
        <v>5957</v>
      </c>
      <c r="E2341" s="3">
        <v>13</v>
      </c>
      <c r="F2341" s="11">
        <v>1</v>
      </c>
      <c r="G2341" s="3">
        <v>0</v>
      </c>
      <c r="H2341" s="3">
        <v>1</v>
      </c>
      <c r="I2341" s="3">
        <v>0</v>
      </c>
      <c r="J2341" s="3">
        <v>0</v>
      </c>
      <c r="K2341" s="3">
        <v>0</v>
      </c>
      <c r="L2341" s="3">
        <v>1</v>
      </c>
      <c r="M2341" s="3" t="s">
        <v>5963</v>
      </c>
      <c r="N2341" s="3"/>
      <c r="O2341" s="3"/>
      <c r="P2341" s="3"/>
      <c r="Q2341" s="3"/>
      <c r="S2341" s="87">
        <v>1</v>
      </c>
      <c r="W2341" s="91"/>
    </row>
    <row r="2342" spans="1:23" hidden="1">
      <c r="A2342" s="9"/>
      <c r="B2342" s="9">
        <v>46254</v>
      </c>
      <c r="C2342" s="3" t="s">
        <v>2496</v>
      </c>
      <c r="D2342" s="3" t="s">
        <v>4786</v>
      </c>
      <c r="E2342" s="3">
        <v>13</v>
      </c>
      <c r="F2342" s="3">
        <v>0</v>
      </c>
      <c r="G2342" s="3">
        <v>0</v>
      </c>
      <c r="H2342" s="3">
        <v>0</v>
      </c>
      <c r="I2342" s="3">
        <v>0</v>
      </c>
      <c r="J2342" s="3">
        <v>0</v>
      </c>
      <c r="K2342" s="3">
        <v>0</v>
      </c>
      <c r="L2342" s="3">
        <v>0</v>
      </c>
      <c r="M2342" s="3"/>
      <c r="N2342" s="3"/>
      <c r="O2342" s="3"/>
      <c r="P2342" s="3"/>
      <c r="Q2342" s="3"/>
      <c r="S2342" s="88"/>
      <c r="W2342" s="91"/>
    </row>
    <row r="2343" spans="1:23" hidden="1">
      <c r="A2343" s="9"/>
      <c r="B2343" s="9">
        <v>46254</v>
      </c>
      <c r="C2343" s="3" t="s">
        <v>2975</v>
      </c>
      <c r="D2343" s="3" t="s">
        <v>5817</v>
      </c>
      <c r="E2343" s="3">
        <v>1</v>
      </c>
      <c r="F2343" s="11">
        <v>1</v>
      </c>
      <c r="G2343" s="3">
        <v>0</v>
      </c>
      <c r="H2343" s="3">
        <v>0</v>
      </c>
      <c r="I2343" s="3">
        <v>0</v>
      </c>
      <c r="J2343" s="3">
        <v>0</v>
      </c>
      <c r="K2343" s="3">
        <v>0</v>
      </c>
      <c r="L2343" s="3">
        <v>0</v>
      </c>
      <c r="M2343" s="3"/>
      <c r="N2343" s="3"/>
      <c r="O2343" s="3"/>
      <c r="P2343" s="3"/>
      <c r="Q2343" s="3"/>
      <c r="S2343" s="88"/>
      <c r="W2343" s="91">
        <v>1</v>
      </c>
    </row>
    <row r="2344" spans="1:23" hidden="1">
      <c r="A2344" s="9"/>
      <c r="B2344" s="9">
        <v>46254</v>
      </c>
      <c r="C2344" s="3" t="s">
        <v>2975</v>
      </c>
      <c r="D2344" s="3" t="s">
        <v>5958</v>
      </c>
      <c r="E2344" s="3">
        <v>4</v>
      </c>
      <c r="F2344" s="11">
        <v>4</v>
      </c>
      <c r="G2344" s="3">
        <v>0</v>
      </c>
      <c r="H2344" s="3">
        <v>7</v>
      </c>
      <c r="I2344" s="3">
        <v>0</v>
      </c>
      <c r="J2344" s="3">
        <v>0</v>
      </c>
      <c r="K2344" s="3">
        <v>0</v>
      </c>
      <c r="L2344" s="3">
        <v>7</v>
      </c>
      <c r="M2344" s="3" t="s">
        <v>5963</v>
      </c>
      <c r="N2344" s="3"/>
      <c r="O2344" s="3"/>
      <c r="P2344" s="3"/>
      <c r="Q2344" s="3"/>
      <c r="S2344" s="87">
        <v>4</v>
      </c>
      <c r="W2344" s="91"/>
    </row>
    <row r="2345" spans="1:23" hidden="1">
      <c r="A2345" s="9"/>
      <c r="B2345" s="9">
        <v>46254</v>
      </c>
      <c r="C2345" s="3" t="s">
        <v>627</v>
      </c>
      <c r="D2345" s="3" t="s">
        <v>5959</v>
      </c>
      <c r="E2345" s="3">
        <v>6</v>
      </c>
      <c r="F2345" s="11">
        <v>6</v>
      </c>
      <c r="G2345" s="3">
        <v>0</v>
      </c>
      <c r="H2345" s="3">
        <v>0</v>
      </c>
      <c r="I2345" s="3">
        <v>0</v>
      </c>
      <c r="J2345" s="3">
        <v>0</v>
      </c>
      <c r="K2345" s="3">
        <v>0</v>
      </c>
      <c r="L2345" s="3">
        <v>0</v>
      </c>
      <c r="M2345" s="3"/>
      <c r="N2345" s="3"/>
      <c r="O2345" s="3"/>
      <c r="P2345" s="3"/>
      <c r="Q2345" s="3"/>
      <c r="S2345" s="88"/>
      <c r="T2345" s="92">
        <v>6</v>
      </c>
      <c r="W2345" s="91"/>
    </row>
    <row r="2346" spans="1:23" hidden="1">
      <c r="A2346" s="9"/>
      <c r="B2346" s="9">
        <v>46254</v>
      </c>
      <c r="C2346" s="3" t="s">
        <v>2975</v>
      </c>
      <c r="D2346" s="3" t="s">
        <v>5960</v>
      </c>
      <c r="E2346" s="3">
        <v>1</v>
      </c>
      <c r="F2346" s="11">
        <v>1</v>
      </c>
      <c r="G2346" s="3">
        <v>0</v>
      </c>
      <c r="H2346" s="3">
        <v>2</v>
      </c>
      <c r="I2346" s="3">
        <v>0</v>
      </c>
      <c r="J2346" s="3">
        <v>0</v>
      </c>
      <c r="K2346" s="3">
        <v>0</v>
      </c>
      <c r="L2346" s="3">
        <v>2</v>
      </c>
      <c r="M2346" s="3" t="s">
        <v>5963</v>
      </c>
      <c r="N2346" s="3"/>
      <c r="O2346" s="3"/>
      <c r="P2346" s="3"/>
      <c r="Q2346" s="3"/>
      <c r="S2346" s="87">
        <v>1</v>
      </c>
      <c r="W2346" s="91"/>
    </row>
    <row r="2347" spans="1:23" hidden="1">
      <c r="B2347" s="9">
        <v>46254</v>
      </c>
      <c r="C2347" s="3" t="s">
        <v>627</v>
      </c>
      <c r="D2347" s="3" t="s">
        <v>6751</v>
      </c>
      <c r="E2347" s="3">
        <v>8</v>
      </c>
      <c r="F2347" s="11">
        <v>8</v>
      </c>
      <c r="G2347" s="3">
        <v>0</v>
      </c>
      <c r="H2347" s="3">
        <v>22</v>
      </c>
      <c r="I2347" s="3">
        <v>0</v>
      </c>
      <c r="J2347" s="3">
        <v>0</v>
      </c>
      <c r="K2347" s="3">
        <v>0</v>
      </c>
      <c r="L2347" s="3">
        <v>22</v>
      </c>
      <c r="M2347" s="3" t="s">
        <v>6759</v>
      </c>
      <c r="N2347" s="3"/>
      <c r="O2347" s="3"/>
      <c r="P2347" s="3"/>
      <c r="Q2347" s="3"/>
      <c r="R2347" s="3"/>
      <c r="S2347" s="88">
        <v>8</v>
      </c>
      <c r="W2347" s="91"/>
    </row>
    <row r="2348" spans="1:23" hidden="1">
      <c r="A2348" s="9"/>
      <c r="B2348" s="9">
        <v>46255</v>
      </c>
      <c r="C2348" s="3" t="s">
        <v>2975</v>
      </c>
      <c r="D2348" s="3" t="s">
        <v>5993</v>
      </c>
      <c r="E2348" s="3">
        <v>4</v>
      </c>
      <c r="F2348" s="3">
        <v>0</v>
      </c>
      <c r="G2348" s="3">
        <v>0</v>
      </c>
      <c r="H2348" s="3">
        <v>0</v>
      </c>
      <c r="I2348" s="3">
        <v>0</v>
      </c>
      <c r="J2348" s="3">
        <v>0</v>
      </c>
      <c r="K2348" s="3">
        <v>0</v>
      </c>
      <c r="L2348" s="3">
        <v>0</v>
      </c>
      <c r="M2348" s="3"/>
      <c r="N2348" s="3"/>
      <c r="O2348" s="3"/>
      <c r="P2348" s="3"/>
      <c r="Q2348" s="3"/>
      <c r="S2348" s="88"/>
      <c r="W2348" s="91"/>
    </row>
    <row r="2349" spans="1:23" hidden="1">
      <c r="A2349" s="9"/>
      <c r="B2349" s="9">
        <v>46255</v>
      </c>
      <c r="C2349" s="3" t="s">
        <v>2975</v>
      </c>
      <c r="D2349" s="3" t="s">
        <v>5994</v>
      </c>
      <c r="E2349" s="3">
        <v>1</v>
      </c>
      <c r="F2349" s="3">
        <v>0</v>
      </c>
      <c r="G2349" s="3">
        <v>0</v>
      </c>
      <c r="H2349" s="3">
        <v>0</v>
      </c>
      <c r="I2349" s="3">
        <v>0</v>
      </c>
      <c r="J2349" s="3">
        <v>0</v>
      </c>
      <c r="K2349" s="3">
        <v>0</v>
      </c>
      <c r="L2349" s="3">
        <v>0</v>
      </c>
      <c r="M2349" s="3"/>
      <c r="N2349" s="3"/>
      <c r="O2349" s="3"/>
      <c r="P2349" s="3"/>
      <c r="Q2349" s="3"/>
      <c r="S2349" s="88"/>
      <c r="W2349" s="91"/>
    </row>
    <row r="2350" spans="1:23" hidden="1">
      <c r="A2350" s="9"/>
      <c r="B2350" s="9">
        <v>46255</v>
      </c>
      <c r="C2350" s="3" t="s">
        <v>2975</v>
      </c>
      <c r="D2350" s="3" t="s">
        <v>5995</v>
      </c>
      <c r="E2350" s="3">
        <v>2</v>
      </c>
      <c r="F2350" s="3">
        <v>0</v>
      </c>
      <c r="G2350" s="3">
        <v>0</v>
      </c>
      <c r="H2350" s="3">
        <v>0</v>
      </c>
      <c r="I2350" s="3">
        <v>0</v>
      </c>
      <c r="J2350" s="3">
        <v>0</v>
      </c>
      <c r="K2350" s="3">
        <v>0</v>
      </c>
      <c r="L2350" s="3">
        <v>0</v>
      </c>
      <c r="M2350" s="3"/>
      <c r="N2350" s="3"/>
      <c r="O2350" s="3"/>
      <c r="P2350" s="3"/>
      <c r="Q2350" s="3"/>
      <c r="S2350" s="88"/>
      <c r="W2350" s="91"/>
    </row>
    <row r="2351" spans="1:23" hidden="1">
      <c r="A2351" s="9"/>
      <c r="B2351" s="9">
        <v>46255</v>
      </c>
      <c r="C2351" s="3" t="s">
        <v>2975</v>
      </c>
      <c r="D2351" s="3" t="s">
        <v>5867</v>
      </c>
      <c r="E2351" s="3">
        <v>1</v>
      </c>
      <c r="F2351" s="3">
        <v>0</v>
      </c>
      <c r="G2351" s="3">
        <v>0</v>
      </c>
      <c r="H2351" s="3">
        <v>0</v>
      </c>
      <c r="I2351" s="3">
        <v>0</v>
      </c>
      <c r="J2351" s="3">
        <v>0</v>
      </c>
      <c r="K2351" s="3">
        <v>0</v>
      </c>
      <c r="L2351" s="3">
        <v>0</v>
      </c>
      <c r="M2351" s="3"/>
      <c r="N2351" s="3"/>
      <c r="O2351" s="3"/>
      <c r="P2351" s="3"/>
      <c r="Q2351" s="3"/>
      <c r="S2351" s="88"/>
      <c r="W2351" s="91"/>
    </row>
    <row r="2352" spans="1:23" hidden="1">
      <c r="A2352" s="9"/>
      <c r="B2352" s="9">
        <v>46255</v>
      </c>
      <c r="C2352" s="3" t="s">
        <v>2381</v>
      </c>
      <c r="D2352" s="3" t="s">
        <v>5791</v>
      </c>
      <c r="E2352" s="3">
        <v>10</v>
      </c>
      <c r="F2352" s="3">
        <v>0</v>
      </c>
      <c r="G2352" s="3">
        <v>0</v>
      </c>
      <c r="H2352" s="3">
        <v>0</v>
      </c>
      <c r="I2352" s="3">
        <v>0</v>
      </c>
      <c r="J2352" s="3">
        <v>0</v>
      </c>
      <c r="K2352" s="3">
        <v>0</v>
      </c>
      <c r="L2352" s="3">
        <v>0</v>
      </c>
      <c r="M2352" s="3"/>
      <c r="N2352" s="3"/>
      <c r="O2352" s="3"/>
      <c r="P2352" s="3"/>
      <c r="Q2352" s="3"/>
      <c r="S2352" s="88"/>
      <c r="W2352" s="91"/>
    </row>
    <row r="2353" spans="1:23" hidden="1">
      <c r="A2353" s="9"/>
      <c r="B2353" s="9">
        <v>46255</v>
      </c>
      <c r="C2353" s="3" t="s">
        <v>2975</v>
      </c>
      <c r="D2353" s="3" t="s">
        <v>5996</v>
      </c>
      <c r="E2353" s="3">
        <v>13</v>
      </c>
      <c r="F2353" s="3">
        <v>0</v>
      </c>
      <c r="G2353" s="3">
        <v>0</v>
      </c>
      <c r="H2353" s="3">
        <v>0</v>
      </c>
      <c r="I2353" s="3">
        <v>0</v>
      </c>
      <c r="J2353" s="3">
        <v>0</v>
      </c>
      <c r="K2353" s="3">
        <v>0</v>
      </c>
      <c r="L2353" s="3">
        <v>0</v>
      </c>
      <c r="M2353" s="3"/>
      <c r="N2353" s="3"/>
      <c r="O2353" s="3"/>
      <c r="P2353" s="3"/>
      <c r="Q2353" s="3"/>
      <c r="S2353" s="88"/>
      <c r="W2353" s="91"/>
    </row>
    <row r="2354" spans="1:23" hidden="1">
      <c r="A2354" s="9"/>
      <c r="B2354" s="9">
        <v>46255</v>
      </c>
      <c r="C2354" s="3" t="s">
        <v>2975</v>
      </c>
      <c r="D2354" s="3" t="s">
        <v>5997</v>
      </c>
      <c r="E2354" s="3">
        <v>3</v>
      </c>
      <c r="F2354" s="3">
        <v>0</v>
      </c>
      <c r="G2354" s="3">
        <v>0</v>
      </c>
      <c r="H2354" s="3">
        <v>0</v>
      </c>
      <c r="I2354" s="3">
        <v>0</v>
      </c>
      <c r="J2354" s="3">
        <v>0</v>
      </c>
      <c r="K2354" s="3">
        <v>0</v>
      </c>
      <c r="L2354" s="3">
        <v>0</v>
      </c>
      <c r="M2354" s="3"/>
      <c r="N2354" s="3"/>
      <c r="O2354" s="3"/>
      <c r="P2354" s="3"/>
      <c r="Q2354" s="3"/>
      <c r="S2354" s="88"/>
      <c r="W2354" s="91"/>
    </row>
    <row r="2355" spans="1:23" hidden="1">
      <c r="A2355" s="9"/>
      <c r="B2355" s="9">
        <v>46255</v>
      </c>
      <c r="C2355" s="3" t="s">
        <v>2975</v>
      </c>
      <c r="D2355" s="3" t="s">
        <v>5998</v>
      </c>
      <c r="E2355" s="3">
        <v>1</v>
      </c>
      <c r="F2355" s="3">
        <v>0</v>
      </c>
      <c r="G2355" s="3">
        <v>0</v>
      </c>
      <c r="H2355" s="3">
        <v>0</v>
      </c>
      <c r="I2355" s="3">
        <v>0</v>
      </c>
      <c r="J2355" s="3">
        <v>0</v>
      </c>
      <c r="K2355" s="3">
        <v>0</v>
      </c>
      <c r="L2355" s="3">
        <v>0</v>
      </c>
      <c r="M2355" s="3"/>
      <c r="N2355" s="3"/>
      <c r="O2355" s="3"/>
      <c r="P2355" s="3"/>
      <c r="Q2355" s="3"/>
      <c r="S2355" s="88"/>
      <c r="W2355" s="91"/>
    </row>
    <row r="2356" spans="1:23" hidden="1">
      <c r="A2356" s="9"/>
      <c r="B2356" s="9">
        <v>46255</v>
      </c>
      <c r="C2356" s="3" t="s">
        <v>2975</v>
      </c>
      <c r="D2356" s="3" t="s">
        <v>5999</v>
      </c>
      <c r="E2356" s="3">
        <v>12</v>
      </c>
      <c r="F2356" s="3">
        <v>0</v>
      </c>
      <c r="G2356" s="3">
        <v>0</v>
      </c>
      <c r="H2356" s="3">
        <v>0</v>
      </c>
      <c r="I2356" s="3">
        <v>0</v>
      </c>
      <c r="J2356" s="3">
        <v>0</v>
      </c>
      <c r="K2356" s="3">
        <v>0</v>
      </c>
      <c r="L2356" s="3">
        <v>0</v>
      </c>
      <c r="M2356" s="3"/>
      <c r="N2356" s="3"/>
      <c r="O2356" s="3"/>
      <c r="P2356" s="3"/>
      <c r="Q2356" s="3"/>
      <c r="S2356" s="88"/>
      <c r="W2356" s="91"/>
    </row>
    <row r="2357" spans="1:23" hidden="1">
      <c r="A2357" s="9"/>
      <c r="B2357" s="9">
        <v>46255</v>
      </c>
      <c r="C2357" s="3" t="s">
        <v>2381</v>
      </c>
      <c r="D2357" s="3" t="s">
        <v>6000</v>
      </c>
      <c r="E2357" s="3">
        <v>3</v>
      </c>
      <c r="F2357" s="3">
        <v>0</v>
      </c>
      <c r="G2357" s="3">
        <v>0</v>
      </c>
      <c r="H2357" s="3">
        <v>0</v>
      </c>
      <c r="I2357" s="3">
        <v>0</v>
      </c>
      <c r="J2357" s="3">
        <v>0</v>
      </c>
      <c r="K2357" s="3">
        <v>0</v>
      </c>
      <c r="L2357" s="3">
        <v>0</v>
      </c>
      <c r="M2357" s="3"/>
      <c r="N2357" s="3"/>
      <c r="O2357" s="3"/>
      <c r="P2357" s="3"/>
      <c r="Q2357" s="3"/>
      <c r="S2357" s="88"/>
      <c r="W2357" s="91"/>
    </row>
    <row r="2358" spans="1:23" hidden="1">
      <c r="A2358" s="9"/>
      <c r="B2358" s="9">
        <v>46255</v>
      </c>
      <c r="C2358" s="3" t="s">
        <v>2381</v>
      </c>
      <c r="D2358" s="3" t="s">
        <v>5432</v>
      </c>
      <c r="E2358" s="3">
        <v>2</v>
      </c>
      <c r="F2358" s="11">
        <v>1</v>
      </c>
      <c r="G2358" s="3">
        <v>0</v>
      </c>
      <c r="H2358" s="3">
        <v>4</v>
      </c>
      <c r="I2358" s="3">
        <v>0</v>
      </c>
      <c r="J2358" s="3">
        <v>0</v>
      </c>
      <c r="K2358" s="3">
        <v>0</v>
      </c>
      <c r="L2358" s="3">
        <v>4</v>
      </c>
      <c r="M2358" s="3" t="s">
        <v>6039</v>
      </c>
      <c r="N2358" s="3"/>
      <c r="O2358" s="3"/>
      <c r="P2358" s="3"/>
      <c r="Q2358" s="3"/>
      <c r="S2358" s="88"/>
      <c r="W2358" s="91"/>
    </row>
    <row r="2359" spans="1:23" hidden="1">
      <c r="A2359" s="9"/>
      <c r="B2359" s="9">
        <v>46255</v>
      </c>
      <c r="C2359" s="3" t="s">
        <v>2975</v>
      </c>
      <c r="D2359" s="3" t="s">
        <v>6001</v>
      </c>
      <c r="E2359" s="3">
        <v>13</v>
      </c>
      <c r="F2359" s="11">
        <v>1</v>
      </c>
      <c r="G2359" s="3">
        <v>0</v>
      </c>
      <c r="H2359" s="3">
        <v>1</v>
      </c>
      <c r="I2359" s="3">
        <v>0</v>
      </c>
      <c r="J2359" s="3">
        <v>0</v>
      </c>
      <c r="K2359" s="3">
        <v>0</v>
      </c>
      <c r="L2359" s="3">
        <v>1</v>
      </c>
      <c r="M2359" s="3" t="s">
        <v>6040</v>
      </c>
      <c r="N2359" s="3"/>
      <c r="O2359" s="3"/>
      <c r="P2359" s="3"/>
      <c r="Q2359" s="3"/>
      <c r="S2359" s="88"/>
      <c r="W2359" s="91"/>
    </row>
    <row r="2360" spans="1:23" hidden="1">
      <c r="A2360" s="9"/>
      <c r="B2360" s="9">
        <v>46255</v>
      </c>
      <c r="C2360" s="3" t="s">
        <v>2975</v>
      </c>
      <c r="D2360" s="3" t="s">
        <v>5537</v>
      </c>
      <c r="E2360" s="3">
        <v>1</v>
      </c>
      <c r="F2360" s="3">
        <v>0</v>
      </c>
      <c r="G2360" s="3">
        <v>0</v>
      </c>
      <c r="H2360" s="3">
        <v>0</v>
      </c>
      <c r="I2360" s="3">
        <v>0</v>
      </c>
      <c r="J2360" s="3">
        <v>0</v>
      </c>
      <c r="K2360" s="3">
        <v>0</v>
      </c>
      <c r="L2360" s="3">
        <v>0</v>
      </c>
      <c r="M2360" s="3"/>
      <c r="N2360" s="3"/>
      <c r="O2360" s="3"/>
      <c r="P2360" s="3"/>
      <c r="Q2360" s="3"/>
      <c r="S2360" s="88"/>
      <c r="W2360" s="91"/>
    </row>
    <row r="2361" spans="1:23" hidden="1">
      <c r="A2361" s="9"/>
      <c r="B2361" s="9">
        <v>46255</v>
      </c>
      <c r="C2361" s="3" t="s">
        <v>2975</v>
      </c>
      <c r="D2361" s="3" t="s">
        <v>6002</v>
      </c>
      <c r="E2361" s="3">
        <v>10</v>
      </c>
      <c r="F2361" s="3">
        <v>0</v>
      </c>
      <c r="G2361" s="3">
        <v>0</v>
      </c>
      <c r="H2361" s="3">
        <v>0</v>
      </c>
      <c r="I2361" s="3">
        <v>0</v>
      </c>
      <c r="J2361" s="3">
        <v>0</v>
      </c>
      <c r="K2361" s="3">
        <v>0</v>
      </c>
      <c r="L2361" s="3">
        <v>0</v>
      </c>
      <c r="M2361" s="3"/>
      <c r="N2361" s="3"/>
      <c r="O2361" s="3"/>
      <c r="P2361" s="3"/>
      <c r="Q2361" s="3"/>
      <c r="S2361" s="88"/>
      <c r="W2361" s="91"/>
    </row>
    <row r="2362" spans="1:23" hidden="1">
      <c r="A2362" s="9"/>
      <c r="B2362" s="9">
        <v>46255</v>
      </c>
      <c r="C2362" s="3" t="s">
        <v>2975</v>
      </c>
      <c r="D2362" s="3" t="s">
        <v>6003</v>
      </c>
      <c r="E2362" s="3">
        <v>12</v>
      </c>
      <c r="F2362" s="3">
        <v>0</v>
      </c>
      <c r="G2362" s="3">
        <v>0</v>
      </c>
      <c r="H2362" s="3">
        <v>0</v>
      </c>
      <c r="I2362" s="3">
        <v>0</v>
      </c>
      <c r="J2362" s="3">
        <v>0</v>
      </c>
      <c r="K2362" s="3">
        <v>0</v>
      </c>
      <c r="L2362" s="3">
        <v>0</v>
      </c>
      <c r="M2362" s="3"/>
      <c r="N2362" s="3"/>
      <c r="O2362" s="3"/>
      <c r="P2362" s="3"/>
      <c r="Q2362" s="3"/>
      <c r="S2362" s="88"/>
      <c r="W2362" s="91"/>
    </row>
    <row r="2363" spans="1:23" hidden="1">
      <c r="A2363" s="9"/>
      <c r="B2363" s="9">
        <v>46255</v>
      </c>
      <c r="C2363" s="3" t="s">
        <v>2975</v>
      </c>
      <c r="D2363" s="3" t="s">
        <v>6004</v>
      </c>
      <c r="E2363" s="3">
        <v>12</v>
      </c>
      <c r="F2363" s="3">
        <v>0</v>
      </c>
      <c r="G2363" s="3">
        <v>0</v>
      </c>
      <c r="H2363" s="3">
        <v>0</v>
      </c>
      <c r="I2363" s="3">
        <v>0</v>
      </c>
      <c r="J2363" s="3">
        <v>0</v>
      </c>
      <c r="K2363" s="3">
        <v>0</v>
      </c>
      <c r="L2363" s="3">
        <v>0</v>
      </c>
      <c r="M2363" s="3"/>
      <c r="N2363" s="3"/>
      <c r="O2363" s="3"/>
      <c r="P2363" s="3"/>
      <c r="Q2363" s="3"/>
      <c r="S2363" s="88"/>
      <c r="W2363" s="91"/>
    </row>
    <row r="2364" spans="1:23" hidden="1">
      <c r="A2364" s="9"/>
      <c r="B2364" s="9">
        <v>46255</v>
      </c>
      <c r="C2364" s="3" t="s">
        <v>2975</v>
      </c>
      <c r="D2364" s="3" t="s">
        <v>6005</v>
      </c>
      <c r="E2364" s="3">
        <v>3</v>
      </c>
      <c r="F2364" s="3">
        <v>0</v>
      </c>
      <c r="G2364" s="3">
        <v>0</v>
      </c>
      <c r="H2364" s="3">
        <v>0</v>
      </c>
      <c r="I2364" s="3">
        <v>0</v>
      </c>
      <c r="J2364" s="3">
        <v>0</v>
      </c>
      <c r="K2364" s="3">
        <v>0</v>
      </c>
      <c r="L2364" s="3">
        <v>0</v>
      </c>
      <c r="M2364" s="3"/>
      <c r="N2364" s="3"/>
      <c r="O2364" s="3"/>
      <c r="P2364" s="3"/>
      <c r="Q2364" s="3"/>
      <c r="S2364" s="88"/>
      <c r="W2364" s="91"/>
    </row>
    <row r="2365" spans="1:23" hidden="1">
      <c r="A2365" s="9"/>
      <c r="B2365" s="9">
        <v>46255</v>
      </c>
      <c r="C2365" s="3" t="s">
        <v>2975</v>
      </c>
      <c r="D2365" s="3" t="s">
        <v>6006</v>
      </c>
      <c r="E2365" s="3">
        <v>1</v>
      </c>
      <c r="F2365" s="3">
        <v>0</v>
      </c>
      <c r="G2365" s="3">
        <v>0</v>
      </c>
      <c r="H2365" s="3">
        <v>0</v>
      </c>
      <c r="I2365" s="3">
        <v>0</v>
      </c>
      <c r="J2365" s="3">
        <v>0</v>
      </c>
      <c r="K2365" s="3">
        <v>0</v>
      </c>
      <c r="L2365" s="3">
        <v>0</v>
      </c>
      <c r="M2365" s="3"/>
      <c r="N2365" s="3"/>
      <c r="O2365" s="3"/>
      <c r="P2365" s="3"/>
      <c r="Q2365" s="3"/>
      <c r="S2365" s="88"/>
      <c r="W2365" s="91"/>
    </row>
    <row r="2366" spans="1:23" hidden="1">
      <c r="A2366" s="9"/>
      <c r="B2366" s="9">
        <v>46255</v>
      </c>
      <c r="C2366" s="3" t="s">
        <v>2975</v>
      </c>
      <c r="D2366" s="3" t="s">
        <v>6007</v>
      </c>
      <c r="E2366" s="3">
        <v>1</v>
      </c>
      <c r="F2366" s="3">
        <v>0</v>
      </c>
      <c r="G2366" s="3">
        <v>0</v>
      </c>
      <c r="H2366" s="3">
        <v>0</v>
      </c>
      <c r="I2366" s="3">
        <v>0</v>
      </c>
      <c r="J2366" s="3">
        <v>0</v>
      </c>
      <c r="K2366" s="3">
        <v>0</v>
      </c>
      <c r="L2366" s="3">
        <v>0</v>
      </c>
      <c r="M2366" s="3"/>
      <c r="N2366" s="3"/>
      <c r="O2366" s="3"/>
      <c r="P2366" s="3"/>
      <c r="Q2366" s="3"/>
      <c r="S2366" s="88"/>
      <c r="W2366" s="91"/>
    </row>
    <row r="2367" spans="1:23" hidden="1">
      <c r="A2367" s="9"/>
      <c r="B2367" s="9">
        <v>46255</v>
      </c>
      <c r="C2367" s="3" t="s">
        <v>2496</v>
      </c>
      <c r="D2367" s="3" t="s">
        <v>5591</v>
      </c>
      <c r="E2367" s="3">
        <v>1</v>
      </c>
      <c r="F2367" s="3">
        <v>0</v>
      </c>
      <c r="G2367" s="3">
        <v>0</v>
      </c>
      <c r="H2367" s="3">
        <v>0</v>
      </c>
      <c r="I2367" s="3">
        <v>0</v>
      </c>
      <c r="J2367" s="3">
        <v>0</v>
      </c>
      <c r="K2367" s="3">
        <v>0</v>
      </c>
      <c r="L2367" s="3">
        <v>0</v>
      </c>
      <c r="M2367" s="3"/>
      <c r="N2367" s="3"/>
      <c r="O2367" s="3"/>
      <c r="P2367" s="3"/>
      <c r="Q2367" s="3"/>
      <c r="S2367" s="88"/>
      <c r="W2367" s="91"/>
    </row>
    <row r="2368" spans="1:23" hidden="1">
      <c r="A2368" s="9"/>
      <c r="B2368" s="9">
        <v>46255</v>
      </c>
      <c r="C2368" s="3" t="s">
        <v>627</v>
      </c>
      <c r="D2368" s="3" t="s">
        <v>5885</v>
      </c>
      <c r="E2368" s="3">
        <v>3</v>
      </c>
      <c r="F2368" s="3">
        <v>0</v>
      </c>
      <c r="G2368" s="3">
        <v>0</v>
      </c>
      <c r="H2368" s="3">
        <v>0</v>
      </c>
      <c r="I2368" s="3">
        <v>0</v>
      </c>
      <c r="J2368" s="3">
        <v>0</v>
      </c>
      <c r="K2368" s="3">
        <v>0</v>
      </c>
      <c r="L2368" s="3">
        <v>0</v>
      </c>
      <c r="M2368" s="3"/>
      <c r="N2368" s="3"/>
      <c r="O2368" s="3"/>
      <c r="P2368" s="3"/>
      <c r="Q2368" s="3"/>
      <c r="S2368" s="88"/>
      <c r="W2368" s="91"/>
    </row>
    <row r="2369" spans="1:23" hidden="1">
      <c r="A2369" s="9"/>
      <c r="B2369" s="9">
        <v>46255</v>
      </c>
      <c r="C2369" s="3" t="s">
        <v>2381</v>
      </c>
      <c r="D2369" s="3" t="s">
        <v>6008</v>
      </c>
      <c r="E2369" s="3">
        <v>1</v>
      </c>
      <c r="F2369" s="3">
        <v>0</v>
      </c>
      <c r="G2369" s="3">
        <v>0</v>
      </c>
      <c r="H2369" s="3">
        <v>0</v>
      </c>
      <c r="I2369" s="3">
        <v>0</v>
      </c>
      <c r="J2369" s="3">
        <v>0</v>
      </c>
      <c r="K2369" s="3">
        <v>0</v>
      </c>
      <c r="L2369" s="3">
        <v>0</v>
      </c>
      <c r="M2369" s="3"/>
      <c r="N2369" s="3"/>
      <c r="O2369" s="3"/>
      <c r="P2369" s="3"/>
      <c r="Q2369" s="3"/>
      <c r="S2369" s="88"/>
      <c r="W2369" s="91"/>
    </row>
    <row r="2370" spans="1:23" hidden="1">
      <c r="A2370" s="9"/>
      <c r="B2370" s="9">
        <v>46255</v>
      </c>
      <c r="C2370" s="3" t="s">
        <v>2381</v>
      </c>
      <c r="D2370" s="3" t="s">
        <v>5884</v>
      </c>
      <c r="E2370" s="3">
        <v>1</v>
      </c>
      <c r="F2370" s="3">
        <v>0</v>
      </c>
      <c r="G2370" s="3">
        <v>0</v>
      </c>
      <c r="H2370" s="3">
        <v>0</v>
      </c>
      <c r="I2370" s="3">
        <v>0</v>
      </c>
      <c r="J2370" s="3">
        <v>0</v>
      </c>
      <c r="K2370" s="3">
        <v>0</v>
      </c>
      <c r="L2370" s="3">
        <v>0</v>
      </c>
      <c r="M2370" s="3"/>
      <c r="N2370" s="3"/>
      <c r="O2370" s="3"/>
      <c r="P2370" s="3"/>
      <c r="Q2370" s="3"/>
      <c r="S2370" s="88"/>
      <c r="W2370" s="91"/>
    </row>
    <row r="2371" spans="1:23" hidden="1">
      <c r="A2371" s="9"/>
      <c r="B2371" s="9">
        <v>46255</v>
      </c>
      <c r="C2371" s="3" t="s">
        <v>2381</v>
      </c>
      <c r="D2371" s="3" t="s">
        <v>5719</v>
      </c>
      <c r="E2371" s="3">
        <v>12</v>
      </c>
      <c r="F2371" s="11">
        <v>0</v>
      </c>
      <c r="G2371" s="3">
        <v>0</v>
      </c>
      <c r="H2371" s="3">
        <v>1</v>
      </c>
      <c r="I2371" s="3">
        <v>0</v>
      </c>
      <c r="J2371" s="3">
        <v>0</v>
      </c>
      <c r="K2371" s="3">
        <v>0</v>
      </c>
      <c r="L2371" s="3">
        <v>1</v>
      </c>
      <c r="M2371" s="3" t="s">
        <v>6041</v>
      </c>
      <c r="N2371" s="3"/>
      <c r="O2371" s="3"/>
      <c r="P2371" s="3"/>
      <c r="Q2371" s="3"/>
      <c r="S2371" s="88"/>
      <c r="W2371" s="91"/>
    </row>
    <row r="2372" spans="1:23" hidden="1">
      <c r="A2372" s="9"/>
      <c r="B2372" s="9">
        <v>46255</v>
      </c>
      <c r="C2372" s="3" t="s">
        <v>2960</v>
      </c>
      <c r="D2372" s="3" t="s">
        <v>6009</v>
      </c>
      <c r="E2372" s="3">
        <v>1</v>
      </c>
      <c r="F2372" s="3">
        <v>0</v>
      </c>
      <c r="G2372" s="3">
        <v>0</v>
      </c>
      <c r="H2372" s="3">
        <v>0</v>
      </c>
      <c r="I2372" s="3">
        <v>0</v>
      </c>
      <c r="J2372" s="3">
        <v>0</v>
      </c>
      <c r="K2372" s="3">
        <v>0</v>
      </c>
      <c r="L2372" s="3">
        <v>0</v>
      </c>
      <c r="M2372" s="3"/>
      <c r="N2372" s="3"/>
      <c r="O2372" s="3"/>
      <c r="P2372" s="3"/>
      <c r="Q2372" s="3"/>
      <c r="S2372" s="88"/>
      <c r="W2372" s="91"/>
    </row>
    <row r="2373" spans="1:23" hidden="1">
      <c r="A2373" s="9"/>
      <c r="B2373" s="9">
        <v>46255</v>
      </c>
      <c r="C2373" s="3" t="s">
        <v>2496</v>
      </c>
      <c r="D2373" s="3" t="s">
        <v>6010</v>
      </c>
      <c r="E2373" s="3">
        <v>1</v>
      </c>
      <c r="F2373" s="3">
        <v>0</v>
      </c>
      <c r="G2373" s="3">
        <v>0</v>
      </c>
      <c r="H2373" s="3">
        <v>0</v>
      </c>
      <c r="I2373" s="3">
        <v>0</v>
      </c>
      <c r="J2373" s="3">
        <v>0</v>
      </c>
      <c r="K2373" s="3">
        <v>0</v>
      </c>
      <c r="L2373" s="3">
        <v>0</v>
      </c>
      <c r="M2373" s="3"/>
      <c r="N2373" s="3"/>
      <c r="O2373" s="3"/>
      <c r="P2373" s="3"/>
      <c r="Q2373" s="3"/>
      <c r="S2373" s="88"/>
      <c r="W2373" s="91"/>
    </row>
    <row r="2374" spans="1:23" hidden="1">
      <c r="A2374" s="9"/>
      <c r="B2374" s="9">
        <v>46255</v>
      </c>
      <c r="C2374" s="3" t="s">
        <v>2381</v>
      </c>
      <c r="D2374" s="3" t="s">
        <v>6029</v>
      </c>
      <c r="E2374" s="3">
        <v>1</v>
      </c>
      <c r="F2374" s="11">
        <v>1</v>
      </c>
      <c r="G2374" s="3">
        <v>0</v>
      </c>
      <c r="H2374" s="3">
        <v>0</v>
      </c>
      <c r="I2374" s="3">
        <v>0</v>
      </c>
      <c r="J2374" s="3">
        <v>0</v>
      </c>
      <c r="K2374" s="3">
        <v>0</v>
      </c>
      <c r="L2374" s="3">
        <v>0</v>
      </c>
      <c r="M2374" s="3"/>
      <c r="N2374" s="3"/>
      <c r="O2374" s="3"/>
      <c r="P2374" s="3"/>
      <c r="Q2374" s="3"/>
      <c r="S2374" s="88"/>
      <c r="T2374" s="92">
        <v>1</v>
      </c>
      <c r="W2374" s="91"/>
    </row>
    <row r="2375" spans="1:23" hidden="1">
      <c r="A2375" s="9"/>
      <c r="B2375" s="9">
        <v>46255</v>
      </c>
      <c r="C2375" s="3" t="s">
        <v>2975</v>
      </c>
      <c r="D2375" s="3" t="s">
        <v>6030</v>
      </c>
      <c r="E2375" s="3">
        <v>1</v>
      </c>
      <c r="F2375" s="11">
        <v>1</v>
      </c>
      <c r="G2375" s="3">
        <v>0</v>
      </c>
      <c r="H2375" s="3">
        <v>0</v>
      </c>
      <c r="I2375" s="3">
        <v>0</v>
      </c>
      <c r="J2375" s="3">
        <v>0</v>
      </c>
      <c r="K2375" s="3">
        <v>0</v>
      </c>
      <c r="L2375" s="3">
        <v>0</v>
      </c>
      <c r="M2375" s="3"/>
      <c r="N2375" s="3"/>
      <c r="O2375" s="3"/>
      <c r="P2375" s="3"/>
      <c r="Q2375" s="3"/>
      <c r="S2375" s="88"/>
      <c r="W2375" s="91">
        <v>1</v>
      </c>
    </row>
    <row r="2376" spans="1:23" hidden="1">
      <c r="A2376" s="9"/>
      <c r="B2376" s="9">
        <v>46255</v>
      </c>
      <c r="C2376" s="3" t="s">
        <v>6038</v>
      </c>
      <c r="D2376" s="3" t="s">
        <v>6031</v>
      </c>
      <c r="E2376" s="3">
        <v>3</v>
      </c>
      <c r="F2376" s="11">
        <v>3</v>
      </c>
      <c r="G2376" s="3">
        <v>0</v>
      </c>
      <c r="H2376" s="3">
        <v>0</v>
      </c>
      <c r="I2376" s="3">
        <v>0</v>
      </c>
      <c r="J2376" s="3">
        <v>0</v>
      </c>
      <c r="K2376" s="3">
        <v>0</v>
      </c>
      <c r="L2376" s="3">
        <v>0</v>
      </c>
      <c r="M2376" s="3"/>
      <c r="N2376" s="3"/>
      <c r="O2376" s="3"/>
      <c r="P2376" s="3"/>
      <c r="Q2376" s="3"/>
      <c r="S2376" s="88"/>
      <c r="T2376" s="92">
        <v>3</v>
      </c>
      <c r="W2376" s="91"/>
    </row>
    <row r="2377" spans="1:23" hidden="1">
      <c r="A2377" s="9"/>
      <c r="B2377" s="9">
        <v>46255</v>
      </c>
      <c r="C2377" s="3" t="s">
        <v>2975</v>
      </c>
      <c r="D2377" s="3" t="s">
        <v>6032</v>
      </c>
      <c r="E2377" s="3">
        <v>1</v>
      </c>
      <c r="F2377" s="11">
        <v>1</v>
      </c>
      <c r="G2377" s="3">
        <v>0</v>
      </c>
      <c r="H2377" s="3">
        <v>1</v>
      </c>
      <c r="I2377" s="3">
        <v>0</v>
      </c>
      <c r="J2377" s="3">
        <v>0</v>
      </c>
      <c r="K2377" s="3">
        <v>0</v>
      </c>
      <c r="L2377" s="3">
        <v>1</v>
      </c>
      <c r="M2377" s="3" t="s">
        <v>6040</v>
      </c>
      <c r="N2377" s="3"/>
      <c r="O2377" s="3"/>
      <c r="P2377" s="3"/>
      <c r="Q2377" s="3"/>
      <c r="S2377" s="88">
        <v>1</v>
      </c>
      <c r="W2377" s="91"/>
    </row>
    <row r="2378" spans="1:23" hidden="1">
      <c r="A2378" s="9"/>
      <c r="B2378" s="9">
        <v>46255</v>
      </c>
      <c r="C2378" s="3" t="s">
        <v>2975</v>
      </c>
      <c r="D2378" s="3" t="s">
        <v>6033</v>
      </c>
      <c r="E2378" s="3">
        <v>3</v>
      </c>
      <c r="F2378" s="11">
        <v>3</v>
      </c>
      <c r="G2378" s="3">
        <v>0</v>
      </c>
      <c r="H2378" s="3">
        <v>0</v>
      </c>
      <c r="I2378" s="3">
        <v>0</v>
      </c>
      <c r="J2378" s="3">
        <v>0</v>
      </c>
      <c r="K2378" s="3">
        <v>0</v>
      </c>
      <c r="L2378" s="3">
        <v>0</v>
      </c>
      <c r="M2378" s="3"/>
      <c r="N2378" s="3"/>
      <c r="O2378" s="3"/>
      <c r="P2378" s="3"/>
      <c r="Q2378" s="3"/>
      <c r="S2378" s="88"/>
      <c r="W2378" s="91">
        <v>3</v>
      </c>
    </row>
    <row r="2379" spans="1:23" hidden="1">
      <c r="A2379" s="9"/>
      <c r="B2379" s="9">
        <v>46255</v>
      </c>
      <c r="C2379" s="3" t="s">
        <v>2975</v>
      </c>
      <c r="D2379" s="3" t="s">
        <v>6034</v>
      </c>
      <c r="E2379" s="3">
        <v>13</v>
      </c>
      <c r="F2379" s="11">
        <v>13</v>
      </c>
      <c r="G2379" s="3">
        <v>0</v>
      </c>
      <c r="H2379" s="3">
        <v>111</v>
      </c>
      <c r="I2379" s="3">
        <v>0</v>
      </c>
      <c r="J2379" s="3">
        <v>0</v>
      </c>
      <c r="K2379" s="3">
        <v>0</v>
      </c>
      <c r="L2379" s="3">
        <v>111</v>
      </c>
      <c r="M2379" s="3" t="s">
        <v>6040</v>
      </c>
      <c r="N2379" s="3"/>
      <c r="O2379" s="3"/>
      <c r="P2379" s="3"/>
      <c r="Q2379" s="3"/>
      <c r="S2379" s="88">
        <v>13</v>
      </c>
      <c r="W2379" s="91"/>
    </row>
    <row r="2380" spans="1:23" hidden="1">
      <c r="A2380" s="9"/>
      <c r="B2380" s="9">
        <v>46256</v>
      </c>
      <c r="C2380" s="3" t="s">
        <v>2960</v>
      </c>
      <c r="D2380" s="3" t="s">
        <v>6011</v>
      </c>
      <c r="E2380" s="3">
        <v>2</v>
      </c>
      <c r="F2380" s="11">
        <v>0</v>
      </c>
      <c r="G2380" s="3">
        <v>0</v>
      </c>
      <c r="H2380" s="3">
        <v>3</v>
      </c>
      <c r="I2380" s="3">
        <v>0</v>
      </c>
      <c r="J2380" s="3">
        <v>0</v>
      </c>
      <c r="K2380" s="3">
        <v>0</v>
      </c>
      <c r="L2380" s="3">
        <v>3</v>
      </c>
      <c r="M2380" s="3" t="s">
        <v>6040</v>
      </c>
      <c r="N2380" s="3"/>
      <c r="O2380" s="3" t="s">
        <v>6040</v>
      </c>
      <c r="P2380" s="3" t="s">
        <v>6040</v>
      </c>
      <c r="Q2380" s="3"/>
      <c r="S2380" s="88"/>
      <c r="W2380" s="91"/>
    </row>
    <row r="2381" spans="1:23" hidden="1">
      <c r="A2381" s="9"/>
      <c r="B2381" s="9">
        <v>46256</v>
      </c>
      <c r="C2381" s="3" t="s">
        <v>2381</v>
      </c>
      <c r="D2381" s="3" t="s">
        <v>5465</v>
      </c>
      <c r="E2381" s="3">
        <v>1</v>
      </c>
      <c r="F2381" s="3">
        <v>0</v>
      </c>
      <c r="G2381" s="3">
        <v>0</v>
      </c>
      <c r="H2381" s="3">
        <v>0</v>
      </c>
      <c r="I2381" s="3">
        <v>0</v>
      </c>
      <c r="J2381" s="3">
        <v>0</v>
      </c>
      <c r="K2381" s="3">
        <v>0</v>
      </c>
      <c r="L2381" s="3">
        <v>0</v>
      </c>
      <c r="M2381" s="3"/>
      <c r="N2381" s="3"/>
      <c r="O2381" s="3"/>
      <c r="P2381" s="3"/>
      <c r="Q2381" s="3"/>
      <c r="S2381" s="88"/>
      <c r="W2381" s="91"/>
    </row>
    <row r="2382" spans="1:23" hidden="1">
      <c r="A2382" s="9"/>
      <c r="B2382" s="9">
        <v>46256</v>
      </c>
      <c r="C2382" s="3" t="s">
        <v>2975</v>
      </c>
      <c r="D2382" s="3" t="s">
        <v>5808</v>
      </c>
      <c r="E2382" s="3">
        <v>2</v>
      </c>
      <c r="F2382" s="3">
        <v>0</v>
      </c>
      <c r="G2382" s="3">
        <v>0</v>
      </c>
      <c r="H2382" s="3">
        <v>0</v>
      </c>
      <c r="I2382" s="3">
        <v>0</v>
      </c>
      <c r="J2382" s="3">
        <v>0</v>
      </c>
      <c r="K2382" s="3">
        <v>0</v>
      </c>
      <c r="L2382" s="3">
        <v>0</v>
      </c>
      <c r="M2382" s="3"/>
      <c r="N2382" s="3"/>
      <c r="O2382" s="3"/>
      <c r="P2382" s="3"/>
      <c r="Q2382" s="3"/>
      <c r="S2382" s="88"/>
      <c r="W2382" s="91"/>
    </row>
    <row r="2383" spans="1:23" hidden="1">
      <c r="A2383" s="9"/>
      <c r="B2383" s="9">
        <v>46256</v>
      </c>
      <c r="C2383" s="3" t="s">
        <v>2381</v>
      </c>
      <c r="D2383" s="3" t="s">
        <v>5467</v>
      </c>
      <c r="E2383" s="3">
        <v>1</v>
      </c>
      <c r="F2383" s="3">
        <v>0</v>
      </c>
      <c r="G2383" s="3">
        <v>0</v>
      </c>
      <c r="H2383" s="3">
        <v>0</v>
      </c>
      <c r="I2383" s="3">
        <v>0</v>
      </c>
      <c r="J2383" s="3">
        <v>0</v>
      </c>
      <c r="K2383" s="3">
        <v>0</v>
      </c>
      <c r="L2383" s="3">
        <v>0</v>
      </c>
      <c r="M2383" s="3"/>
      <c r="N2383" s="3"/>
      <c r="O2383" s="3"/>
      <c r="P2383" s="3"/>
      <c r="Q2383" s="3"/>
      <c r="S2383" s="88"/>
      <c r="W2383" s="91"/>
    </row>
    <row r="2384" spans="1:23" hidden="1">
      <c r="A2384" s="9"/>
      <c r="B2384" s="9">
        <v>46256</v>
      </c>
      <c r="C2384" s="3" t="s">
        <v>2381</v>
      </c>
      <c r="D2384" s="3" t="s">
        <v>5615</v>
      </c>
      <c r="E2384" s="3">
        <v>1</v>
      </c>
      <c r="F2384" s="3">
        <v>0</v>
      </c>
      <c r="G2384" s="3">
        <v>0</v>
      </c>
      <c r="H2384" s="3">
        <v>0</v>
      </c>
      <c r="I2384" s="3">
        <v>0</v>
      </c>
      <c r="J2384" s="3">
        <v>0</v>
      </c>
      <c r="K2384" s="3">
        <v>0</v>
      </c>
      <c r="L2384" s="3">
        <v>0</v>
      </c>
      <c r="M2384" s="3"/>
      <c r="N2384" s="3"/>
      <c r="O2384" s="3"/>
      <c r="P2384" s="3"/>
      <c r="Q2384" s="3"/>
      <c r="S2384" s="88"/>
      <c r="W2384" s="91"/>
    </row>
    <row r="2385" spans="1:23" hidden="1">
      <c r="A2385" s="9"/>
      <c r="B2385" s="9">
        <v>46256</v>
      </c>
      <c r="C2385" s="3" t="s">
        <v>2975</v>
      </c>
      <c r="D2385" s="3" t="s">
        <v>5895</v>
      </c>
      <c r="E2385" s="3">
        <v>11</v>
      </c>
      <c r="F2385" s="3">
        <v>0</v>
      </c>
      <c r="G2385" s="3">
        <v>0</v>
      </c>
      <c r="H2385" s="3">
        <v>0</v>
      </c>
      <c r="I2385" s="3">
        <v>0</v>
      </c>
      <c r="J2385" s="3">
        <v>0</v>
      </c>
      <c r="K2385" s="3">
        <v>0</v>
      </c>
      <c r="L2385" s="3">
        <v>0</v>
      </c>
      <c r="M2385" s="3"/>
      <c r="N2385" s="3"/>
      <c r="O2385" s="3"/>
      <c r="P2385" s="3"/>
      <c r="Q2385" s="3"/>
      <c r="S2385" s="88"/>
      <c r="W2385" s="91"/>
    </row>
    <row r="2386" spans="1:23" hidden="1">
      <c r="A2386" s="9"/>
      <c r="B2386" s="9">
        <v>46256</v>
      </c>
      <c r="C2386" s="3" t="s">
        <v>2381</v>
      </c>
      <c r="D2386" s="3" t="s">
        <v>5778</v>
      </c>
      <c r="E2386" s="3">
        <v>3</v>
      </c>
      <c r="F2386" s="3">
        <v>0</v>
      </c>
      <c r="G2386" s="3">
        <v>0</v>
      </c>
      <c r="H2386" s="3">
        <v>0</v>
      </c>
      <c r="I2386" s="3">
        <v>0</v>
      </c>
      <c r="J2386" s="3">
        <v>0</v>
      </c>
      <c r="K2386" s="3">
        <v>0</v>
      </c>
      <c r="L2386" s="3">
        <v>0</v>
      </c>
      <c r="M2386" s="3"/>
      <c r="N2386" s="3"/>
      <c r="O2386" s="3"/>
      <c r="P2386" s="3"/>
      <c r="Q2386" s="3"/>
      <c r="S2386" s="88"/>
      <c r="W2386" s="91"/>
    </row>
    <row r="2387" spans="1:23" hidden="1">
      <c r="A2387" s="9"/>
      <c r="B2387" s="9">
        <v>46256</v>
      </c>
      <c r="C2387" s="3" t="s">
        <v>2381</v>
      </c>
      <c r="D2387" s="3" t="s">
        <v>5459</v>
      </c>
      <c r="E2387" s="3">
        <v>4</v>
      </c>
      <c r="F2387" s="3">
        <v>0</v>
      </c>
      <c r="G2387" s="3">
        <v>0</v>
      </c>
      <c r="H2387" s="3">
        <v>0</v>
      </c>
      <c r="I2387" s="3">
        <v>0</v>
      </c>
      <c r="J2387" s="3">
        <v>0</v>
      </c>
      <c r="K2387" s="3">
        <v>0</v>
      </c>
      <c r="L2387" s="3">
        <v>0</v>
      </c>
      <c r="M2387" s="3"/>
      <c r="N2387" s="3"/>
      <c r="O2387" s="3"/>
      <c r="P2387" s="3"/>
      <c r="Q2387" s="3"/>
      <c r="S2387" s="88"/>
      <c r="W2387" s="91"/>
    </row>
    <row r="2388" spans="1:23" hidden="1">
      <c r="A2388" s="9"/>
      <c r="B2388" s="9">
        <v>46256</v>
      </c>
      <c r="C2388" s="3" t="s">
        <v>627</v>
      </c>
      <c r="D2388" s="3" t="s">
        <v>6012</v>
      </c>
      <c r="E2388" s="3">
        <v>1</v>
      </c>
      <c r="F2388" s="3">
        <v>0</v>
      </c>
      <c r="G2388" s="3">
        <v>0</v>
      </c>
      <c r="H2388" s="3">
        <v>0</v>
      </c>
      <c r="I2388" s="3">
        <v>0</v>
      </c>
      <c r="J2388" s="3">
        <v>0</v>
      </c>
      <c r="K2388" s="3">
        <v>0</v>
      </c>
      <c r="L2388" s="3">
        <v>0</v>
      </c>
      <c r="M2388" s="3"/>
      <c r="N2388" s="3"/>
      <c r="O2388" s="3"/>
      <c r="P2388" s="3"/>
      <c r="Q2388" s="3"/>
      <c r="S2388" s="88"/>
      <c r="W2388" s="91"/>
    </row>
    <row r="2389" spans="1:23" hidden="1">
      <c r="A2389" s="9"/>
      <c r="B2389" s="9">
        <v>46256</v>
      </c>
      <c r="C2389" s="3" t="s">
        <v>2381</v>
      </c>
      <c r="D2389" s="3" t="s">
        <v>5777</v>
      </c>
      <c r="E2389" s="3">
        <v>8</v>
      </c>
      <c r="F2389" s="3">
        <v>0</v>
      </c>
      <c r="G2389" s="3">
        <v>0</v>
      </c>
      <c r="H2389" s="3">
        <v>0</v>
      </c>
      <c r="I2389" s="3">
        <v>0</v>
      </c>
      <c r="J2389" s="3">
        <v>0</v>
      </c>
      <c r="K2389" s="3">
        <v>0</v>
      </c>
      <c r="L2389" s="3">
        <v>0</v>
      </c>
      <c r="M2389" s="3"/>
      <c r="N2389" s="3"/>
      <c r="O2389" s="3"/>
      <c r="P2389" s="3"/>
      <c r="Q2389" s="3"/>
      <c r="S2389" s="88"/>
      <c r="W2389" s="91"/>
    </row>
    <row r="2390" spans="1:23" hidden="1">
      <c r="A2390" s="9"/>
      <c r="B2390" s="9">
        <v>46256</v>
      </c>
      <c r="C2390" s="3" t="s">
        <v>2975</v>
      </c>
      <c r="D2390" s="3" t="s">
        <v>5809</v>
      </c>
      <c r="E2390" s="3">
        <v>1</v>
      </c>
      <c r="F2390" s="3">
        <v>0</v>
      </c>
      <c r="G2390" s="3">
        <v>0</v>
      </c>
      <c r="H2390" s="3">
        <v>0</v>
      </c>
      <c r="I2390" s="3">
        <v>0</v>
      </c>
      <c r="J2390" s="3">
        <v>0</v>
      </c>
      <c r="K2390" s="3">
        <v>0</v>
      </c>
      <c r="L2390" s="3">
        <v>0</v>
      </c>
      <c r="M2390" s="3"/>
      <c r="N2390" s="3"/>
      <c r="O2390" s="3"/>
      <c r="P2390" s="3"/>
      <c r="Q2390" s="3"/>
      <c r="S2390" s="88"/>
      <c r="W2390" s="91"/>
    </row>
    <row r="2391" spans="1:23" hidden="1">
      <c r="A2391" s="9"/>
      <c r="B2391" s="9">
        <v>46256</v>
      </c>
      <c r="C2391" s="3" t="s">
        <v>627</v>
      </c>
      <c r="D2391" s="3" t="s">
        <v>6013</v>
      </c>
      <c r="E2391" s="3">
        <v>2</v>
      </c>
      <c r="F2391" s="3">
        <v>0</v>
      </c>
      <c r="G2391" s="3">
        <v>0</v>
      </c>
      <c r="H2391" s="3">
        <v>0</v>
      </c>
      <c r="I2391" s="3">
        <v>0</v>
      </c>
      <c r="J2391" s="3">
        <v>0</v>
      </c>
      <c r="K2391" s="3">
        <v>0</v>
      </c>
      <c r="L2391" s="3">
        <v>0</v>
      </c>
      <c r="M2391" s="3"/>
      <c r="N2391" s="3"/>
      <c r="O2391" s="3"/>
      <c r="P2391" s="3"/>
      <c r="Q2391" s="3"/>
      <c r="S2391" s="88"/>
      <c r="W2391" s="91"/>
    </row>
    <row r="2392" spans="1:23" hidden="1">
      <c r="A2392" s="9"/>
      <c r="B2392" s="9">
        <v>46256</v>
      </c>
      <c r="C2392" s="3" t="s">
        <v>2381</v>
      </c>
      <c r="D2392" s="3" t="s">
        <v>5718</v>
      </c>
      <c r="E2392" s="3">
        <v>13</v>
      </c>
      <c r="F2392" s="3">
        <v>0</v>
      </c>
      <c r="G2392" s="3">
        <v>0</v>
      </c>
      <c r="H2392" s="3">
        <v>0</v>
      </c>
      <c r="I2392" s="3">
        <v>0</v>
      </c>
      <c r="J2392" s="3">
        <v>0</v>
      </c>
      <c r="K2392" s="3">
        <v>0</v>
      </c>
      <c r="L2392" s="3">
        <v>0</v>
      </c>
      <c r="M2392" s="3"/>
      <c r="N2392" s="3"/>
      <c r="O2392" s="3"/>
      <c r="P2392" s="3"/>
      <c r="Q2392" s="3"/>
      <c r="S2392" s="88"/>
      <c r="W2392" s="91"/>
    </row>
    <row r="2393" spans="1:23" hidden="1">
      <c r="A2393" s="9"/>
      <c r="B2393" s="9">
        <v>46256</v>
      </c>
      <c r="C2393" s="3" t="s">
        <v>2381</v>
      </c>
      <c r="D2393" s="3" t="s">
        <v>5713</v>
      </c>
      <c r="E2393" s="3">
        <v>7</v>
      </c>
      <c r="F2393" s="3">
        <v>0</v>
      </c>
      <c r="G2393" s="3">
        <v>0</v>
      </c>
      <c r="H2393" s="3">
        <v>0</v>
      </c>
      <c r="I2393" s="3">
        <v>0</v>
      </c>
      <c r="J2393" s="3">
        <v>0</v>
      </c>
      <c r="K2393" s="3">
        <v>0</v>
      </c>
      <c r="L2393" s="3">
        <v>0</v>
      </c>
      <c r="M2393" s="3"/>
      <c r="N2393" s="3"/>
      <c r="O2393" s="3"/>
      <c r="P2393" s="3"/>
      <c r="Q2393" s="3"/>
      <c r="S2393" s="88"/>
      <c r="W2393" s="91"/>
    </row>
    <row r="2394" spans="1:23" hidden="1">
      <c r="A2394" s="9"/>
      <c r="B2394" s="9">
        <v>46256</v>
      </c>
      <c r="C2394" s="3" t="s">
        <v>2975</v>
      </c>
      <c r="D2394" s="3" t="s">
        <v>6014</v>
      </c>
      <c r="E2394" s="3">
        <v>2</v>
      </c>
      <c r="F2394" s="11">
        <v>1</v>
      </c>
      <c r="G2394" s="3">
        <v>0</v>
      </c>
      <c r="H2394" s="3">
        <v>1</v>
      </c>
      <c r="I2394" s="3">
        <v>0</v>
      </c>
      <c r="J2394" s="3">
        <v>0</v>
      </c>
      <c r="K2394" s="3">
        <v>0</v>
      </c>
      <c r="L2394" s="3">
        <v>1</v>
      </c>
      <c r="M2394" s="3" t="s">
        <v>6040</v>
      </c>
      <c r="N2394" s="3"/>
      <c r="O2394" s="3"/>
      <c r="P2394" s="3"/>
      <c r="Q2394" s="3"/>
      <c r="S2394" s="88">
        <v>1</v>
      </c>
      <c r="W2394" s="91"/>
    </row>
    <row r="2395" spans="1:23" hidden="1">
      <c r="A2395" s="9"/>
      <c r="B2395" s="9">
        <v>46256</v>
      </c>
      <c r="C2395" s="3" t="s">
        <v>2975</v>
      </c>
      <c r="D2395" s="3" t="s">
        <v>5766</v>
      </c>
      <c r="E2395" s="3">
        <v>1</v>
      </c>
      <c r="F2395" s="3">
        <v>0</v>
      </c>
      <c r="G2395" s="3">
        <v>0</v>
      </c>
      <c r="H2395" s="3">
        <v>0</v>
      </c>
      <c r="I2395" s="3">
        <v>0</v>
      </c>
      <c r="J2395" s="3">
        <v>0</v>
      </c>
      <c r="K2395" s="3">
        <v>0</v>
      </c>
      <c r="L2395" s="3">
        <v>0</v>
      </c>
      <c r="M2395" s="3"/>
      <c r="N2395" s="3"/>
      <c r="O2395" s="3"/>
      <c r="P2395" s="3"/>
      <c r="Q2395" s="3"/>
      <c r="S2395" s="88"/>
      <c r="W2395" s="91"/>
    </row>
    <row r="2396" spans="1:23" hidden="1">
      <c r="A2396" s="9"/>
      <c r="B2396" s="9">
        <v>46256</v>
      </c>
      <c r="C2396" s="3" t="s">
        <v>2381</v>
      </c>
      <c r="D2396" s="3" t="s">
        <v>5697</v>
      </c>
      <c r="E2396" s="3">
        <v>1</v>
      </c>
      <c r="F2396" s="3">
        <v>0</v>
      </c>
      <c r="G2396" s="3">
        <v>0</v>
      </c>
      <c r="H2396" s="3">
        <v>0</v>
      </c>
      <c r="I2396" s="3">
        <v>0</v>
      </c>
      <c r="J2396" s="3">
        <v>0</v>
      </c>
      <c r="K2396" s="3">
        <v>0</v>
      </c>
      <c r="L2396" s="3">
        <v>0</v>
      </c>
      <c r="M2396" s="3"/>
      <c r="N2396" s="3"/>
      <c r="O2396" s="3"/>
      <c r="P2396" s="3"/>
      <c r="Q2396" s="3"/>
      <c r="S2396" s="88"/>
      <c r="W2396" s="91"/>
    </row>
    <row r="2397" spans="1:23" hidden="1">
      <c r="A2397" s="9"/>
      <c r="B2397" s="9">
        <v>46256</v>
      </c>
      <c r="C2397" s="3" t="s">
        <v>627</v>
      </c>
      <c r="D2397" s="3" t="s">
        <v>6015</v>
      </c>
      <c r="E2397" s="3">
        <v>10</v>
      </c>
      <c r="F2397" s="3">
        <v>0</v>
      </c>
      <c r="G2397" s="3">
        <v>0</v>
      </c>
      <c r="H2397" s="3">
        <v>0</v>
      </c>
      <c r="I2397" s="3">
        <v>0</v>
      </c>
      <c r="J2397" s="3">
        <v>0</v>
      </c>
      <c r="K2397" s="3">
        <v>0</v>
      </c>
      <c r="L2397" s="3">
        <v>0</v>
      </c>
      <c r="M2397" s="3"/>
      <c r="N2397" s="3"/>
      <c r="O2397" s="3"/>
      <c r="P2397" s="3"/>
      <c r="Q2397" s="3"/>
      <c r="S2397" s="88"/>
      <c r="W2397" s="91"/>
    </row>
    <row r="2398" spans="1:23" hidden="1">
      <c r="A2398" s="9"/>
      <c r="B2398" s="9">
        <v>46256</v>
      </c>
      <c r="C2398" s="3" t="s">
        <v>2381</v>
      </c>
      <c r="D2398" s="3" t="s">
        <v>6016</v>
      </c>
      <c r="E2398" s="3">
        <v>1</v>
      </c>
      <c r="F2398" s="3">
        <v>0</v>
      </c>
      <c r="G2398" s="3">
        <v>0</v>
      </c>
      <c r="H2398" s="3">
        <v>0</v>
      </c>
      <c r="I2398" s="3">
        <v>0</v>
      </c>
      <c r="J2398" s="3">
        <v>0</v>
      </c>
      <c r="K2398" s="3">
        <v>0</v>
      </c>
      <c r="L2398" s="3">
        <v>0</v>
      </c>
      <c r="M2398" s="3"/>
      <c r="N2398" s="3"/>
      <c r="O2398" s="3"/>
      <c r="P2398" s="3"/>
      <c r="Q2398" s="3"/>
      <c r="S2398" s="88"/>
      <c r="W2398" s="91"/>
    </row>
    <row r="2399" spans="1:23" hidden="1">
      <c r="A2399" s="9"/>
      <c r="B2399" s="9">
        <v>46256</v>
      </c>
      <c r="C2399" s="3" t="s">
        <v>2381</v>
      </c>
      <c r="D2399" s="3" t="s">
        <v>5761</v>
      </c>
      <c r="E2399" s="3">
        <v>1</v>
      </c>
      <c r="F2399" s="3">
        <v>0</v>
      </c>
      <c r="G2399" s="3">
        <v>0</v>
      </c>
      <c r="H2399" s="3">
        <v>0</v>
      </c>
      <c r="I2399" s="3">
        <v>0</v>
      </c>
      <c r="J2399" s="3">
        <v>0</v>
      </c>
      <c r="K2399" s="3">
        <v>0</v>
      </c>
      <c r="L2399" s="3">
        <v>0</v>
      </c>
      <c r="M2399" s="3"/>
      <c r="N2399" s="3"/>
      <c r="O2399" s="3"/>
      <c r="P2399" s="3"/>
      <c r="Q2399" s="3"/>
      <c r="S2399" s="88"/>
      <c r="W2399" s="91"/>
    </row>
    <row r="2400" spans="1:23" hidden="1">
      <c r="A2400" s="9"/>
      <c r="B2400" s="9">
        <v>46256</v>
      </c>
      <c r="C2400" s="3" t="s">
        <v>2960</v>
      </c>
      <c r="D2400" s="3" t="s">
        <v>6017</v>
      </c>
      <c r="E2400" s="3">
        <v>2</v>
      </c>
      <c r="F2400" s="3">
        <v>0</v>
      </c>
      <c r="G2400" s="3">
        <v>0</v>
      </c>
      <c r="H2400" s="3">
        <v>0</v>
      </c>
      <c r="I2400" s="3">
        <v>0</v>
      </c>
      <c r="J2400" s="3">
        <v>0</v>
      </c>
      <c r="K2400" s="3">
        <v>0</v>
      </c>
      <c r="L2400" s="3">
        <v>0</v>
      </c>
      <c r="M2400" s="3"/>
      <c r="N2400" s="3"/>
      <c r="O2400" s="3"/>
      <c r="P2400" s="3"/>
      <c r="Q2400" s="3"/>
      <c r="S2400" s="88"/>
      <c r="W2400" s="91"/>
    </row>
    <row r="2401" spans="1:23" hidden="1">
      <c r="A2401" s="9"/>
      <c r="B2401" s="9">
        <v>46256</v>
      </c>
      <c r="C2401" s="3" t="s">
        <v>2975</v>
      </c>
      <c r="D2401" s="3" t="s">
        <v>6018</v>
      </c>
      <c r="E2401" s="3">
        <v>13</v>
      </c>
      <c r="F2401" s="3">
        <v>0</v>
      </c>
      <c r="G2401" s="3">
        <v>0</v>
      </c>
      <c r="H2401" s="3">
        <v>0</v>
      </c>
      <c r="I2401" s="3">
        <v>0</v>
      </c>
      <c r="J2401" s="3">
        <v>0</v>
      </c>
      <c r="K2401" s="3">
        <v>0</v>
      </c>
      <c r="L2401" s="3">
        <v>0</v>
      </c>
      <c r="M2401" s="3"/>
      <c r="N2401" s="3"/>
      <c r="O2401" s="3"/>
      <c r="P2401" s="3"/>
      <c r="Q2401" s="3"/>
      <c r="S2401" s="88"/>
      <c r="W2401" s="91"/>
    </row>
    <row r="2402" spans="1:23" hidden="1">
      <c r="A2402" s="9"/>
      <c r="B2402" s="9">
        <v>46256</v>
      </c>
      <c r="C2402" s="3" t="s">
        <v>2975</v>
      </c>
      <c r="D2402" s="3" t="s">
        <v>6019</v>
      </c>
      <c r="E2402" s="3">
        <v>1</v>
      </c>
      <c r="F2402" s="3">
        <v>0</v>
      </c>
      <c r="G2402" s="3">
        <v>0</v>
      </c>
      <c r="H2402" s="3">
        <v>0</v>
      </c>
      <c r="I2402" s="3">
        <v>0</v>
      </c>
      <c r="J2402" s="3">
        <v>0</v>
      </c>
      <c r="K2402" s="3">
        <v>0</v>
      </c>
      <c r="L2402" s="3">
        <v>0</v>
      </c>
      <c r="M2402" s="3"/>
      <c r="N2402" s="3"/>
      <c r="O2402" s="3"/>
      <c r="P2402" s="3"/>
      <c r="Q2402" s="3"/>
      <c r="S2402" s="88"/>
      <c r="W2402" s="91"/>
    </row>
    <row r="2403" spans="1:23" hidden="1">
      <c r="A2403" s="9"/>
      <c r="B2403" s="9">
        <v>46256</v>
      </c>
      <c r="C2403" s="3" t="s">
        <v>2381</v>
      </c>
      <c r="D2403" s="3" t="s">
        <v>5800</v>
      </c>
      <c r="E2403" s="3">
        <v>7</v>
      </c>
      <c r="F2403" s="3">
        <v>0</v>
      </c>
      <c r="G2403" s="3">
        <v>0</v>
      </c>
      <c r="H2403" s="3">
        <v>0</v>
      </c>
      <c r="I2403" s="3">
        <v>0</v>
      </c>
      <c r="J2403" s="3">
        <v>0</v>
      </c>
      <c r="K2403" s="3">
        <v>0</v>
      </c>
      <c r="L2403" s="3">
        <v>0</v>
      </c>
      <c r="M2403" s="3"/>
      <c r="N2403" s="3"/>
      <c r="O2403" s="3"/>
      <c r="P2403" s="3"/>
      <c r="Q2403" s="3"/>
      <c r="S2403" s="88"/>
      <c r="W2403" s="91"/>
    </row>
    <row r="2404" spans="1:23" hidden="1">
      <c r="A2404" s="9"/>
      <c r="B2404" s="9">
        <v>46256</v>
      </c>
      <c r="C2404" s="3" t="s">
        <v>2960</v>
      </c>
      <c r="D2404" s="81" t="s">
        <v>6020</v>
      </c>
      <c r="E2404" s="3">
        <v>1</v>
      </c>
      <c r="F2404" s="11">
        <v>0</v>
      </c>
      <c r="G2404" s="3">
        <v>0</v>
      </c>
      <c r="H2404" s="3">
        <v>0</v>
      </c>
      <c r="I2404" s="3">
        <v>2</v>
      </c>
      <c r="J2404" s="3">
        <v>0</v>
      </c>
      <c r="K2404" s="3">
        <v>0</v>
      </c>
      <c r="L2404" s="3">
        <v>2</v>
      </c>
      <c r="M2404" s="3" t="s">
        <v>6040</v>
      </c>
      <c r="N2404" s="3"/>
      <c r="O2404" s="3"/>
      <c r="P2404" s="3"/>
      <c r="Q2404" s="3"/>
      <c r="S2404" s="88"/>
      <c r="W2404" s="91"/>
    </row>
    <row r="2405" spans="1:23" hidden="1">
      <c r="A2405" s="9"/>
      <c r="B2405" s="9">
        <v>46256</v>
      </c>
      <c r="C2405" s="3" t="s">
        <v>627</v>
      </c>
      <c r="D2405" s="81" t="s">
        <v>6021</v>
      </c>
      <c r="E2405" s="3">
        <v>3</v>
      </c>
      <c r="F2405" s="11">
        <v>0</v>
      </c>
      <c r="G2405" s="3">
        <v>0</v>
      </c>
      <c r="H2405" s="3">
        <v>1</v>
      </c>
      <c r="I2405" s="3">
        <v>0</v>
      </c>
      <c r="J2405" s="3">
        <v>0</v>
      </c>
      <c r="K2405" s="3">
        <v>0</v>
      </c>
      <c r="L2405" s="3">
        <v>1</v>
      </c>
      <c r="M2405" s="3" t="s">
        <v>6040</v>
      </c>
      <c r="N2405" s="3"/>
      <c r="O2405" s="3"/>
      <c r="P2405" s="3"/>
      <c r="Q2405" s="3"/>
      <c r="S2405" s="88"/>
      <c r="W2405" s="91"/>
    </row>
    <row r="2406" spans="1:23" hidden="1">
      <c r="A2406" s="9"/>
      <c r="B2406" s="9">
        <v>46256</v>
      </c>
      <c r="C2406" s="3" t="s">
        <v>2960</v>
      </c>
      <c r="D2406" s="3" t="s">
        <v>6022</v>
      </c>
      <c r="E2406" s="3">
        <v>1</v>
      </c>
      <c r="F2406" s="11">
        <v>0</v>
      </c>
      <c r="G2406" s="3">
        <v>0</v>
      </c>
      <c r="H2406" s="3">
        <v>1</v>
      </c>
      <c r="I2406" s="3">
        <v>0</v>
      </c>
      <c r="J2406" s="3">
        <v>0</v>
      </c>
      <c r="K2406" s="3">
        <v>0</v>
      </c>
      <c r="L2406" s="3">
        <v>1</v>
      </c>
      <c r="M2406" s="3" t="s">
        <v>6040</v>
      </c>
      <c r="N2406" s="3"/>
      <c r="O2406" s="3"/>
      <c r="P2406" s="3"/>
      <c r="Q2406" s="3"/>
      <c r="S2406" s="88"/>
      <c r="W2406" s="91"/>
    </row>
    <row r="2407" spans="1:23" hidden="1">
      <c r="A2407" s="9"/>
      <c r="B2407" s="9">
        <v>46256</v>
      </c>
      <c r="C2407" s="3" t="s">
        <v>2381</v>
      </c>
      <c r="D2407" s="3" t="s">
        <v>6023</v>
      </c>
      <c r="E2407" s="3">
        <v>1</v>
      </c>
      <c r="F2407" s="3">
        <v>0</v>
      </c>
      <c r="G2407" s="3">
        <v>0</v>
      </c>
      <c r="H2407" s="3">
        <v>0</v>
      </c>
      <c r="I2407" s="3">
        <v>0</v>
      </c>
      <c r="J2407" s="3">
        <v>0</v>
      </c>
      <c r="K2407" s="3">
        <v>0</v>
      </c>
      <c r="L2407" s="3">
        <v>0</v>
      </c>
      <c r="M2407" s="3"/>
      <c r="N2407" s="3"/>
      <c r="O2407" s="3"/>
      <c r="P2407" s="3"/>
      <c r="Q2407" s="3"/>
      <c r="S2407" s="88"/>
      <c r="W2407" s="91"/>
    </row>
    <row r="2408" spans="1:23" hidden="1">
      <c r="A2408" s="9"/>
      <c r="B2408" s="9">
        <v>46256</v>
      </c>
      <c r="C2408" s="3" t="s">
        <v>627</v>
      </c>
      <c r="D2408" s="3" t="s">
        <v>5879</v>
      </c>
      <c r="E2408" s="3">
        <v>6</v>
      </c>
      <c r="F2408" s="11">
        <v>0</v>
      </c>
      <c r="G2408" s="3">
        <v>0</v>
      </c>
      <c r="H2408" s="3">
        <v>1</v>
      </c>
      <c r="I2408" s="3">
        <v>0</v>
      </c>
      <c r="J2408" s="3">
        <v>0</v>
      </c>
      <c r="K2408" s="3">
        <v>0</v>
      </c>
      <c r="L2408" s="3">
        <v>1</v>
      </c>
      <c r="M2408" s="3" t="s">
        <v>6040</v>
      </c>
      <c r="N2408" s="3"/>
      <c r="O2408" s="3" t="s">
        <v>6039</v>
      </c>
      <c r="P2408" s="3" t="s">
        <v>6040</v>
      </c>
      <c r="Q2408" s="3"/>
      <c r="S2408" s="88"/>
      <c r="W2408" s="91"/>
    </row>
    <row r="2409" spans="1:23" hidden="1">
      <c r="A2409" s="9"/>
      <c r="B2409" s="9">
        <v>46256</v>
      </c>
      <c r="C2409" s="3" t="s">
        <v>627</v>
      </c>
      <c r="D2409" s="3" t="s">
        <v>6024</v>
      </c>
      <c r="E2409" s="3">
        <v>2</v>
      </c>
      <c r="F2409" s="3">
        <v>0</v>
      </c>
      <c r="G2409" s="3">
        <v>0</v>
      </c>
      <c r="H2409" s="3">
        <v>0</v>
      </c>
      <c r="I2409" s="3">
        <v>0</v>
      </c>
      <c r="J2409" s="3">
        <v>0</v>
      </c>
      <c r="K2409" s="3">
        <v>0</v>
      </c>
      <c r="L2409" s="3">
        <v>0</v>
      </c>
      <c r="M2409" s="3"/>
      <c r="N2409" s="3"/>
      <c r="O2409" s="3"/>
      <c r="P2409" s="3"/>
      <c r="Q2409" s="3"/>
      <c r="S2409" s="88"/>
      <c r="W2409" s="91"/>
    </row>
    <row r="2410" spans="1:23" hidden="1">
      <c r="A2410" s="9"/>
      <c r="B2410" s="9">
        <v>46256</v>
      </c>
      <c r="C2410" s="3" t="s">
        <v>2381</v>
      </c>
      <c r="D2410" s="3" t="s">
        <v>5686</v>
      </c>
      <c r="E2410" s="3">
        <v>3</v>
      </c>
      <c r="F2410" s="3">
        <v>0</v>
      </c>
      <c r="G2410" s="3">
        <v>0</v>
      </c>
      <c r="H2410" s="3">
        <v>0</v>
      </c>
      <c r="I2410" s="3">
        <v>0</v>
      </c>
      <c r="J2410" s="3">
        <v>0</v>
      </c>
      <c r="K2410" s="3">
        <v>0</v>
      </c>
      <c r="L2410" s="3">
        <v>0</v>
      </c>
      <c r="M2410" s="3"/>
      <c r="N2410" s="3"/>
      <c r="O2410" s="3"/>
      <c r="P2410" s="3"/>
      <c r="Q2410" s="3"/>
      <c r="S2410" s="88"/>
      <c r="W2410" s="91"/>
    </row>
    <row r="2411" spans="1:23" hidden="1">
      <c r="A2411" s="9"/>
      <c r="B2411" s="9">
        <v>46256</v>
      </c>
      <c r="C2411" s="3" t="s">
        <v>2975</v>
      </c>
      <c r="D2411" s="3" t="s">
        <v>6025</v>
      </c>
      <c r="E2411" s="3">
        <v>12</v>
      </c>
      <c r="F2411" s="3">
        <v>0</v>
      </c>
      <c r="G2411" s="3">
        <v>0</v>
      </c>
      <c r="H2411" s="3">
        <v>0</v>
      </c>
      <c r="I2411" s="3">
        <v>0</v>
      </c>
      <c r="J2411" s="3">
        <v>0</v>
      </c>
      <c r="K2411" s="3">
        <v>0</v>
      </c>
      <c r="L2411" s="3">
        <v>0</v>
      </c>
      <c r="M2411" s="3"/>
      <c r="N2411" s="3"/>
      <c r="O2411" s="3"/>
      <c r="P2411" s="3"/>
      <c r="Q2411" s="3"/>
      <c r="S2411" s="88"/>
      <c r="W2411" s="91"/>
    </row>
    <row r="2412" spans="1:23" hidden="1">
      <c r="A2412" s="9"/>
      <c r="B2412" s="9">
        <v>46256</v>
      </c>
      <c r="C2412" s="3" t="s">
        <v>627</v>
      </c>
      <c r="D2412" s="3" t="s">
        <v>6026</v>
      </c>
      <c r="E2412" s="3">
        <v>3</v>
      </c>
      <c r="F2412" s="3">
        <v>0</v>
      </c>
      <c r="G2412" s="3">
        <v>0</v>
      </c>
      <c r="H2412" s="3">
        <v>0</v>
      </c>
      <c r="I2412" s="3">
        <v>0</v>
      </c>
      <c r="J2412" s="3">
        <v>0</v>
      </c>
      <c r="K2412" s="3">
        <v>0</v>
      </c>
      <c r="L2412" s="3">
        <v>0</v>
      </c>
      <c r="M2412" s="3"/>
      <c r="N2412" s="3"/>
      <c r="O2412" s="3"/>
      <c r="P2412" s="3"/>
      <c r="Q2412" s="3"/>
      <c r="S2412" s="88"/>
      <c r="W2412" s="91"/>
    </row>
    <row r="2413" spans="1:23" hidden="1">
      <c r="A2413" s="9"/>
      <c r="B2413" s="9">
        <v>46256</v>
      </c>
      <c r="C2413" s="3" t="s">
        <v>2975</v>
      </c>
      <c r="D2413" s="3" t="s">
        <v>6035</v>
      </c>
      <c r="E2413" s="3">
        <v>5</v>
      </c>
      <c r="F2413" s="11">
        <v>5</v>
      </c>
      <c r="G2413" s="3">
        <v>0</v>
      </c>
      <c r="H2413" s="3">
        <v>6</v>
      </c>
      <c r="I2413" s="3">
        <v>0</v>
      </c>
      <c r="J2413" s="3">
        <v>0</v>
      </c>
      <c r="K2413" s="3">
        <v>0</v>
      </c>
      <c r="L2413" s="3">
        <v>6</v>
      </c>
      <c r="M2413" s="3" t="s">
        <v>6040</v>
      </c>
      <c r="N2413" s="3"/>
      <c r="O2413" s="3"/>
      <c r="P2413" s="3"/>
      <c r="Q2413" s="3"/>
      <c r="S2413" s="88">
        <v>5</v>
      </c>
      <c r="W2413" s="91"/>
    </row>
    <row r="2414" spans="1:23" hidden="1">
      <c r="A2414" s="9"/>
      <c r="B2414" s="9">
        <v>46257</v>
      </c>
      <c r="C2414" s="3" t="s">
        <v>2975</v>
      </c>
      <c r="D2414" s="3" t="s">
        <v>6027</v>
      </c>
      <c r="E2414" s="3">
        <v>5</v>
      </c>
      <c r="F2414" s="3">
        <v>0</v>
      </c>
      <c r="G2414" s="3">
        <v>0</v>
      </c>
      <c r="H2414" s="3">
        <v>0</v>
      </c>
      <c r="I2414" s="3">
        <v>0</v>
      </c>
      <c r="J2414" s="3">
        <v>0</v>
      </c>
      <c r="K2414" s="3">
        <v>0</v>
      </c>
      <c r="L2414" s="3">
        <v>0</v>
      </c>
      <c r="M2414" s="3"/>
      <c r="N2414" s="3"/>
      <c r="O2414" s="3"/>
      <c r="P2414" s="3"/>
      <c r="Q2414" s="3"/>
      <c r="S2414" s="88"/>
      <c r="W2414" s="91"/>
    </row>
    <row r="2415" spans="1:23" hidden="1">
      <c r="A2415" s="9"/>
      <c r="B2415" s="9">
        <v>46257</v>
      </c>
      <c r="C2415" s="3" t="s">
        <v>2975</v>
      </c>
      <c r="D2415" s="3" t="s">
        <v>6028</v>
      </c>
      <c r="E2415" s="3">
        <v>10</v>
      </c>
      <c r="F2415" s="3">
        <v>0</v>
      </c>
      <c r="G2415" s="3">
        <v>0</v>
      </c>
      <c r="H2415" s="3">
        <v>0</v>
      </c>
      <c r="I2415" s="3">
        <v>0</v>
      </c>
      <c r="J2415" s="3">
        <v>0</v>
      </c>
      <c r="K2415" s="3">
        <v>0</v>
      </c>
      <c r="L2415" s="3">
        <v>0</v>
      </c>
      <c r="M2415" s="3"/>
      <c r="N2415" s="3"/>
      <c r="O2415" s="3"/>
      <c r="P2415" s="3"/>
      <c r="Q2415" s="3"/>
      <c r="S2415" s="88"/>
      <c r="W2415" s="91"/>
    </row>
    <row r="2416" spans="1:23" hidden="1">
      <c r="A2416" s="9"/>
      <c r="B2416" s="9">
        <v>46257</v>
      </c>
      <c r="C2416" s="3" t="s">
        <v>627</v>
      </c>
      <c r="D2416" s="3" t="s">
        <v>6042</v>
      </c>
      <c r="E2416" s="3">
        <v>9</v>
      </c>
      <c r="F2416" s="3">
        <v>0</v>
      </c>
      <c r="G2416" s="3">
        <v>0</v>
      </c>
      <c r="H2416" s="3">
        <v>0</v>
      </c>
      <c r="I2416" s="3">
        <v>0</v>
      </c>
      <c r="J2416" s="3">
        <v>0</v>
      </c>
      <c r="K2416" s="3">
        <v>0</v>
      </c>
      <c r="L2416" s="3">
        <v>0</v>
      </c>
      <c r="M2416" s="3"/>
      <c r="N2416" s="3"/>
      <c r="O2416" s="3"/>
      <c r="P2416" s="3"/>
      <c r="Q2416" s="3"/>
      <c r="S2416" s="88"/>
      <c r="W2416" s="91"/>
    </row>
    <row r="2417" spans="1:23" hidden="1">
      <c r="A2417" s="9"/>
      <c r="B2417" s="9">
        <v>46257</v>
      </c>
      <c r="C2417" s="3" t="s">
        <v>2381</v>
      </c>
      <c r="D2417" s="3" t="s">
        <v>5680</v>
      </c>
      <c r="E2417" s="3">
        <v>6</v>
      </c>
      <c r="F2417" s="3">
        <v>0</v>
      </c>
      <c r="G2417" s="3">
        <v>0</v>
      </c>
      <c r="H2417" s="3">
        <v>0</v>
      </c>
      <c r="I2417" s="3">
        <v>0</v>
      </c>
      <c r="J2417" s="3">
        <v>0</v>
      </c>
      <c r="K2417" s="3">
        <v>0</v>
      </c>
      <c r="L2417" s="3">
        <v>0</v>
      </c>
      <c r="M2417" s="3"/>
      <c r="N2417" s="3"/>
      <c r="O2417" s="3"/>
      <c r="P2417" s="3"/>
      <c r="Q2417" s="3"/>
      <c r="S2417" s="88"/>
      <c r="W2417" s="91"/>
    </row>
    <row r="2418" spans="1:23" hidden="1">
      <c r="A2418" s="9"/>
      <c r="B2418" s="9">
        <v>46257</v>
      </c>
      <c r="C2418" s="3" t="s">
        <v>2381</v>
      </c>
      <c r="D2418" s="3" t="s">
        <v>5242</v>
      </c>
      <c r="E2418" s="3">
        <v>1</v>
      </c>
      <c r="F2418" s="3">
        <v>0</v>
      </c>
      <c r="G2418" s="3">
        <v>0</v>
      </c>
      <c r="H2418" s="3">
        <v>0</v>
      </c>
      <c r="I2418" s="3">
        <v>0</v>
      </c>
      <c r="J2418" s="3">
        <v>0</v>
      </c>
      <c r="K2418" s="3">
        <v>0</v>
      </c>
      <c r="L2418" s="3">
        <v>0</v>
      </c>
      <c r="M2418" s="3"/>
      <c r="N2418" s="3"/>
      <c r="O2418" s="3"/>
      <c r="P2418" s="3"/>
      <c r="Q2418" s="3"/>
      <c r="S2418" s="88"/>
      <c r="W2418" s="91"/>
    </row>
    <row r="2419" spans="1:23" hidden="1">
      <c r="A2419" s="9"/>
      <c r="B2419" s="9">
        <v>46257</v>
      </c>
      <c r="C2419" s="3" t="s">
        <v>2381</v>
      </c>
      <c r="D2419" s="3" t="s">
        <v>5787</v>
      </c>
      <c r="E2419" s="3">
        <v>3</v>
      </c>
      <c r="F2419" s="11">
        <v>0</v>
      </c>
      <c r="G2419" s="3">
        <v>0</v>
      </c>
      <c r="H2419" s="3">
        <v>1</v>
      </c>
      <c r="I2419" s="3">
        <v>0</v>
      </c>
      <c r="J2419" s="3">
        <v>0</v>
      </c>
      <c r="K2419" s="3">
        <v>0</v>
      </c>
      <c r="L2419" s="3">
        <v>1</v>
      </c>
      <c r="M2419" s="3" t="s">
        <v>6065</v>
      </c>
      <c r="N2419" s="3"/>
      <c r="O2419" s="3"/>
      <c r="P2419" s="3"/>
      <c r="Q2419" s="3"/>
      <c r="S2419" s="88"/>
      <c r="W2419" s="91"/>
    </row>
    <row r="2420" spans="1:23" hidden="1">
      <c r="A2420" s="9"/>
      <c r="B2420" s="9">
        <v>46257</v>
      </c>
      <c r="C2420" s="3" t="s">
        <v>2960</v>
      </c>
      <c r="D2420" s="3" t="s">
        <v>6043</v>
      </c>
      <c r="E2420" s="3">
        <v>1</v>
      </c>
      <c r="F2420" s="3">
        <v>0</v>
      </c>
      <c r="G2420" s="3">
        <v>0</v>
      </c>
      <c r="H2420" s="3">
        <v>0</v>
      </c>
      <c r="I2420" s="3">
        <v>0</v>
      </c>
      <c r="J2420" s="3">
        <v>0</v>
      </c>
      <c r="K2420" s="3">
        <v>0</v>
      </c>
      <c r="L2420" s="3">
        <v>0</v>
      </c>
      <c r="M2420" s="3"/>
      <c r="N2420" s="3"/>
      <c r="O2420" s="3"/>
      <c r="P2420" s="3"/>
      <c r="Q2420" s="3"/>
      <c r="S2420" s="88"/>
      <c r="W2420" s="91"/>
    </row>
    <row r="2421" spans="1:23" hidden="1">
      <c r="A2421" s="9"/>
      <c r="B2421" s="9">
        <v>46257</v>
      </c>
      <c r="C2421" s="3" t="s">
        <v>2975</v>
      </c>
      <c r="D2421" s="3" t="s">
        <v>6044</v>
      </c>
      <c r="E2421" s="3">
        <v>1</v>
      </c>
      <c r="F2421" s="3">
        <v>0</v>
      </c>
      <c r="G2421" s="3">
        <v>0</v>
      </c>
      <c r="H2421" s="3">
        <v>0</v>
      </c>
      <c r="I2421" s="3">
        <v>0</v>
      </c>
      <c r="J2421" s="3">
        <v>0</v>
      </c>
      <c r="K2421" s="3">
        <v>0</v>
      </c>
      <c r="L2421" s="3">
        <v>0</v>
      </c>
      <c r="M2421" s="3"/>
      <c r="N2421" s="3"/>
      <c r="O2421" s="3"/>
      <c r="P2421" s="3"/>
      <c r="Q2421" s="3"/>
      <c r="S2421" s="88"/>
      <c r="W2421" s="91"/>
    </row>
    <row r="2422" spans="1:23" hidden="1">
      <c r="A2422" s="9"/>
      <c r="B2422" s="9">
        <v>46257</v>
      </c>
      <c r="C2422" s="3" t="s">
        <v>2975</v>
      </c>
      <c r="D2422" s="3" t="s">
        <v>6045</v>
      </c>
      <c r="E2422" s="3">
        <v>10</v>
      </c>
      <c r="F2422" s="3">
        <v>0</v>
      </c>
      <c r="G2422" s="3">
        <v>0</v>
      </c>
      <c r="H2422" s="3">
        <v>0</v>
      </c>
      <c r="I2422" s="3">
        <v>0</v>
      </c>
      <c r="J2422" s="3">
        <v>0</v>
      </c>
      <c r="K2422" s="3">
        <v>0</v>
      </c>
      <c r="L2422" s="3">
        <v>0</v>
      </c>
      <c r="M2422" s="3"/>
      <c r="N2422" s="3"/>
      <c r="O2422" s="3"/>
      <c r="P2422" s="3"/>
      <c r="Q2422" s="3"/>
      <c r="S2422" s="88"/>
      <c r="W2422" s="91"/>
    </row>
    <row r="2423" spans="1:23" hidden="1">
      <c r="A2423" s="9"/>
      <c r="B2423" s="9">
        <v>46257</v>
      </c>
      <c r="C2423" s="3" t="s">
        <v>2975</v>
      </c>
      <c r="D2423" s="3" t="s">
        <v>6046</v>
      </c>
      <c r="E2423" s="3">
        <v>3</v>
      </c>
      <c r="F2423" s="3">
        <v>0</v>
      </c>
      <c r="G2423" s="3">
        <v>0</v>
      </c>
      <c r="H2423" s="3">
        <v>0</v>
      </c>
      <c r="I2423" s="3">
        <v>0</v>
      </c>
      <c r="J2423" s="3">
        <v>0</v>
      </c>
      <c r="K2423" s="3">
        <v>0</v>
      </c>
      <c r="L2423" s="3">
        <v>0</v>
      </c>
      <c r="M2423" s="3"/>
      <c r="N2423" s="3"/>
      <c r="O2423" s="3"/>
      <c r="P2423" s="3"/>
      <c r="Q2423" s="3"/>
      <c r="S2423" s="88"/>
      <c r="W2423" s="91"/>
    </row>
    <row r="2424" spans="1:23" hidden="1">
      <c r="A2424" s="9"/>
      <c r="B2424" s="9">
        <v>46257</v>
      </c>
      <c r="C2424" s="3" t="s">
        <v>2381</v>
      </c>
      <c r="D2424" s="3" t="s">
        <v>5823</v>
      </c>
      <c r="E2424" s="3">
        <v>1</v>
      </c>
      <c r="F2424" s="3">
        <v>0</v>
      </c>
      <c r="G2424" s="3">
        <v>0</v>
      </c>
      <c r="H2424" s="3">
        <v>0</v>
      </c>
      <c r="I2424" s="3">
        <v>0</v>
      </c>
      <c r="J2424" s="3">
        <v>0</v>
      </c>
      <c r="K2424" s="3">
        <v>0</v>
      </c>
      <c r="L2424" s="3">
        <v>0</v>
      </c>
      <c r="M2424" s="3"/>
      <c r="N2424" s="3"/>
      <c r="O2424" s="3"/>
      <c r="P2424" s="3"/>
      <c r="Q2424" s="3"/>
      <c r="S2424" s="88"/>
      <c r="W2424" s="91"/>
    </row>
    <row r="2425" spans="1:23" hidden="1">
      <c r="A2425" s="9"/>
      <c r="B2425" s="9">
        <v>46257</v>
      </c>
      <c r="C2425" s="3" t="s">
        <v>2975</v>
      </c>
      <c r="D2425" s="3" t="s">
        <v>6047</v>
      </c>
      <c r="E2425" s="3">
        <v>13</v>
      </c>
      <c r="F2425" s="3">
        <v>0</v>
      </c>
      <c r="G2425" s="3">
        <v>0</v>
      </c>
      <c r="H2425" s="3">
        <v>0</v>
      </c>
      <c r="I2425" s="3">
        <v>0</v>
      </c>
      <c r="J2425" s="3">
        <v>0</v>
      </c>
      <c r="K2425" s="3">
        <v>0</v>
      </c>
      <c r="L2425" s="3">
        <v>0</v>
      </c>
      <c r="M2425" s="3"/>
      <c r="N2425" s="3"/>
      <c r="O2425" s="3"/>
      <c r="P2425" s="3"/>
      <c r="Q2425" s="3"/>
      <c r="S2425" s="88"/>
      <c r="W2425" s="91"/>
    </row>
    <row r="2426" spans="1:23" hidden="1">
      <c r="A2426" s="9"/>
      <c r="B2426" s="9">
        <v>46257</v>
      </c>
      <c r="C2426" s="3" t="s">
        <v>2975</v>
      </c>
      <c r="D2426" s="3" t="s">
        <v>6048</v>
      </c>
      <c r="E2426" s="3">
        <v>13</v>
      </c>
      <c r="F2426" s="3">
        <v>0</v>
      </c>
      <c r="G2426" s="3">
        <v>0</v>
      </c>
      <c r="H2426" s="3">
        <v>0</v>
      </c>
      <c r="I2426" s="3">
        <v>0</v>
      </c>
      <c r="J2426" s="3">
        <v>0</v>
      </c>
      <c r="K2426" s="3">
        <v>0</v>
      </c>
      <c r="L2426" s="3">
        <v>0</v>
      </c>
      <c r="M2426" s="3"/>
      <c r="N2426" s="3"/>
      <c r="O2426" s="3"/>
      <c r="P2426" s="3"/>
      <c r="Q2426" s="3"/>
      <c r="S2426" s="88"/>
      <c r="W2426" s="91"/>
    </row>
    <row r="2427" spans="1:23" hidden="1">
      <c r="A2427" s="9"/>
      <c r="B2427" s="9">
        <v>46257</v>
      </c>
      <c r="C2427" s="3" t="s">
        <v>2381</v>
      </c>
      <c r="D2427" s="3" t="s">
        <v>5711</v>
      </c>
      <c r="E2427" s="3">
        <v>7</v>
      </c>
      <c r="F2427" s="3">
        <v>0</v>
      </c>
      <c r="G2427" s="3">
        <v>0</v>
      </c>
      <c r="H2427" s="3">
        <v>0</v>
      </c>
      <c r="I2427" s="3">
        <v>0</v>
      </c>
      <c r="J2427" s="3">
        <v>0</v>
      </c>
      <c r="K2427" s="3">
        <v>0</v>
      </c>
      <c r="L2427" s="3">
        <v>0</v>
      </c>
      <c r="M2427" s="3"/>
      <c r="N2427" s="3"/>
      <c r="O2427" s="3"/>
      <c r="P2427" s="3"/>
      <c r="Q2427" s="3"/>
      <c r="S2427" s="88"/>
      <c r="W2427" s="91"/>
    </row>
    <row r="2428" spans="1:23" hidden="1">
      <c r="A2428" s="9"/>
      <c r="B2428" s="9">
        <v>46257</v>
      </c>
      <c r="C2428" s="3" t="s">
        <v>2381</v>
      </c>
      <c r="D2428" s="3" t="s">
        <v>5794</v>
      </c>
      <c r="E2428" s="3">
        <v>9</v>
      </c>
      <c r="F2428" s="3">
        <v>0</v>
      </c>
      <c r="G2428" s="3">
        <v>0</v>
      </c>
      <c r="H2428" s="3">
        <v>0</v>
      </c>
      <c r="I2428" s="3">
        <v>0</v>
      </c>
      <c r="J2428" s="3">
        <v>0</v>
      </c>
      <c r="K2428" s="3">
        <v>0</v>
      </c>
      <c r="L2428" s="3">
        <v>0</v>
      </c>
      <c r="M2428" s="3"/>
      <c r="N2428" s="3"/>
      <c r="O2428" s="3"/>
      <c r="P2428" s="3"/>
      <c r="Q2428" s="3"/>
      <c r="S2428" s="88"/>
      <c r="W2428" s="91"/>
    </row>
    <row r="2429" spans="1:23" hidden="1">
      <c r="A2429" s="9"/>
      <c r="B2429" s="9">
        <v>46257</v>
      </c>
      <c r="C2429" s="3" t="s">
        <v>2381</v>
      </c>
      <c r="D2429" s="3" t="s">
        <v>5754</v>
      </c>
      <c r="E2429" s="3">
        <v>2</v>
      </c>
      <c r="F2429" s="3">
        <v>0</v>
      </c>
      <c r="G2429" s="3">
        <v>0</v>
      </c>
      <c r="H2429" s="3">
        <v>0</v>
      </c>
      <c r="I2429" s="3">
        <v>0</v>
      </c>
      <c r="J2429" s="3">
        <v>0</v>
      </c>
      <c r="K2429" s="3">
        <v>0</v>
      </c>
      <c r="L2429" s="3">
        <v>0</v>
      </c>
      <c r="M2429" s="3"/>
      <c r="N2429" s="3"/>
      <c r="O2429" s="3"/>
      <c r="P2429" s="3"/>
      <c r="Q2429" s="3"/>
      <c r="S2429" s="88"/>
      <c r="W2429" s="91"/>
    </row>
    <row r="2430" spans="1:23" hidden="1">
      <c r="A2430" s="9"/>
      <c r="B2430" s="9">
        <v>46257</v>
      </c>
      <c r="C2430" s="3" t="s">
        <v>2975</v>
      </c>
      <c r="D2430" s="3" t="s">
        <v>6049</v>
      </c>
      <c r="E2430" s="3">
        <v>5</v>
      </c>
      <c r="F2430" s="3">
        <v>0</v>
      </c>
      <c r="G2430" s="3">
        <v>0</v>
      </c>
      <c r="H2430" s="3">
        <v>0</v>
      </c>
      <c r="I2430" s="3">
        <v>0</v>
      </c>
      <c r="J2430" s="3">
        <v>0</v>
      </c>
      <c r="K2430" s="3">
        <v>0</v>
      </c>
      <c r="L2430" s="3">
        <v>0</v>
      </c>
      <c r="M2430" s="3"/>
      <c r="N2430" s="3"/>
      <c r="O2430" s="3"/>
      <c r="P2430" s="3"/>
      <c r="Q2430" s="3"/>
      <c r="S2430" s="88"/>
      <c r="W2430" s="91"/>
    </row>
    <row r="2431" spans="1:23" hidden="1">
      <c r="A2431" s="9"/>
      <c r="B2431" s="9">
        <v>46257</v>
      </c>
      <c r="C2431" s="3" t="s">
        <v>2975</v>
      </c>
      <c r="D2431" s="3" t="s">
        <v>6050</v>
      </c>
      <c r="E2431" s="3">
        <v>1</v>
      </c>
      <c r="F2431" s="3">
        <v>0</v>
      </c>
      <c r="G2431" s="3">
        <v>0</v>
      </c>
      <c r="H2431" s="3">
        <v>0</v>
      </c>
      <c r="I2431" s="3">
        <v>0</v>
      </c>
      <c r="J2431" s="3">
        <v>0</v>
      </c>
      <c r="K2431" s="3">
        <v>0</v>
      </c>
      <c r="L2431" s="3">
        <v>0</v>
      </c>
      <c r="M2431" s="3"/>
      <c r="N2431" s="3"/>
      <c r="O2431" s="3"/>
      <c r="P2431" s="3"/>
      <c r="Q2431" s="3"/>
      <c r="S2431" s="88"/>
      <c r="W2431" s="91"/>
    </row>
    <row r="2432" spans="1:23" hidden="1">
      <c r="A2432" s="9"/>
      <c r="B2432" s="9">
        <v>46257</v>
      </c>
      <c r="C2432" s="3" t="s">
        <v>2381</v>
      </c>
      <c r="D2432" s="3" t="s">
        <v>5801</v>
      </c>
      <c r="E2432" s="3">
        <v>2</v>
      </c>
      <c r="F2432" s="3">
        <v>0</v>
      </c>
      <c r="G2432" s="3">
        <v>0</v>
      </c>
      <c r="H2432" s="3">
        <v>0</v>
      </c>
      <c r="I2432" s="3">
        <v>0</v>
      </c>
      <c r="J2432" s="3">
        <v>0</v>
      </c>
      <c r="K2432" s="3">
        <v>0</v>
      </c>
      <c r="L2432" s="3">
        <v>0</v>
      </c>
      <c r="M2432" s="3"/>
      <c r="N2432" s="3"/>
      <c r="O2432" s="3"/>
      <c r="P2432" s="3"/>
      <c r="Q2432" s="3"/>
      <c r="S2432" s="88"/>
      <c r="W2432" s="91"/>
    </row>
    <row r="2433" spans="1:23" hidden="1">
      <c r="A2433" s="9"/>
      <c r="B2433" s="9">
        <v>46257</v>
      </c>
      <c r="C2433" s="3" t="s">
        <v>2496</v>
      </c>
      <c r="D2433" s="3" t="s">
        <v>5229</v>
      </c>
      <c r="E2433" s="3">
        <v>10</v>
      </c>
      <c r="F2433" s="3">
        <v>0</v>
      </c>
      <c r="G2433" s="3">
        <v>0</v>
      </c>
      <c r="H2433" s="3">
        <v>0</v>
      </c>
      <c r="I2433" s="3">
        <v>0</v>
      </c>
      <c r="J2433" s="3">
        <v>0</v>
      </c>
      <c r="K2433" s="3">
        <v>0</v>
      </c>
      <c r="L2433" s="3">
        <v>0</v>
      </c>
      <c r="M2433" s="3"/>
      <c r="N2433" s="3"/>
      <c r="O2433" s="3"/>
      <c r="P2433" s="3"/>
      <c r="Q2433" s="3"/>
      <c r="S2433" s="88"/>
      <c r="W2433" s="91"/>
    </row>
    <row r="2434" spans="1:23" hidden="1">
      <c r="A2434" s="9"/>
      <c r="B2434" s="9">
        <v>46257</v>
      </c>
      <c r="C2434" s="3" t="s">
        <v>2975</v>
      </c>
      <c r="D2434" s="3" t="s">
        <v>6051</v>
      </c>
      <c r="E2434" s="3">
        <v>2</v>
      </c>
      <c r="F2434" s="3">
        <v>0</v>
      </c>
      <c r="G2434" s="3">
        <v>0</v>
      </c>
      <c r="H2434" s="3">
        <v>0</v>
      </c>
      <c r="I2434" s="3">
        <v>0</v>
      </c>
      <c r="J2434" s="3">
        <v>0</v>
      </c>
      <c r="K2434" s="3">
        <v>0</v>
      </c>
      <c r="L2434" s="3">
        <v>0</v>
      </c>
      <c r="M2434" s="3"/>
      <c r="N2434" s="3"/>
      <c r="O2434" s="3"/>
      <c r="P2434" s="3"/>
      <c r="Q2434" s="3"/>
      <c r="S2434" s="88"/>
      <c r="W2434" s="91"/>
    </row>
    <row r="2435" spans="1:23" hidden="1">
      <c r="A2435" s="9"/>
      <c r="B2435" s="9">
        <v>46257</v>
      </c>
      <c r="C2435" s="3" t="s">
        <v>2381</v>
      </c>
      <c r="D2435" s="3" t="s">
        <v>5414</v>
      </c>
      <c r="E2435" s="3">
        <v>2</v>
      </c>
      <c r="F2435" s="3">
        <v>0</v>
      </c>
      <c r="G2435" s="3">
        <v>0</v>
      </c>
      <c r="H2435" s="3">
        <v>0</v>
      </c>
      <c r="I2435" s="3">
        <v>0</v>
      </c>
      <c r="J2435" s="3">
        <v>0</v>
      </c>
      <c r="K2435" s="3">
        <v>0</v>
      </c>
      <c r="L2435" s="3">
        <v>0</v>
      </c>
      <c r="M2435" s="3"/>
      <c r="N2435" s="3"/>
      <c r="O2435" s="3"/>
      <c r="P2435" s="3"/>
      <c r="Q2435" s="3"/>
      <c r="S2435" s="88"/>
      <c r="W2435" s="91"/>
    </row>
    <row r="2436" spans="1:23" hidden="1">
      <c r="A2436" s="9"/>
      <c r="B2436" s="9">
        <v>46257</v>
      </c>
      <c r="C2436" s="3" t="s">
        <v>2975</v>
      </c>
      <c r="D2436" s="3" t="s">
        <v>6052</v>
      </c>
      <c r="E2436" s="3">
        <v>10</v>
      </c>
      <c r="F2436" s="3">
        <v>0</v>
      </c>
      <c r="G2436" s="3">
        <v>0</v>
      </c>
      <c r="H2436" s="3">
        <v>0</v>
      </c>
      <c r="I2436" s="3">
        <v>0</v>
      </c>
      <c r="J2436" s="3">
        <v>0</v>
      </c>
      <c r="K2436" s="3">
        <v>0</v>
      </c>
      <c r="L2436" s="3">
        <v>0</v>
      </c>
      <c r="M2436" s="3"/>
      <c r="N2436" s="3"/>
      <c r="O2436" s="3"/>
      <c r="P2436" s="3"/>
      <c r="Q2436" s="3"/>
      <c r="S2436" s="88"/>
      <c r="W2436" s="91"/>
    </row>
    <row r="2437" spans="1:23" hidden="1">
      <c r="A2437" s="9"/>
      <c r="B2437" s="9">
        <v>46257</v>
      </c>
      <c r="C2437" s="3" t="s">
        <v>2975</v>
      </c>
      <c r="D2437" s="3" t="s">
        <v>5837</v>
      </c>
      <c r="E2437" s="3">
        <v>6</v>
      </c>
      <c r="F2437" s="11">
        <v>4</v>
      </c>
      <c r="G2437" s="3">
        <v>0</v>
      </c>
      <c r="H2437" s="3">
        <v>0</v>
      </c>
      <c r="I2437" s="3">
        <v>0</v>
      </c>
      <c r="J2437" s="3">
        <v>0</v>
      </c>
      <c r="K2437" s="3">
        <v>0</v>
      </c>
      <c r="L2437" s="3">
        <v>0</v>
      </c>
      <c r="M2437" s="3"/>
      <c r="N2437" s="3"/>
      <c r="O2437" s="3"/>
      <c r="P2437" s="3"/>
      <c r="Q2437" s="3"/>
      <c r="S2437" s="88"/>
      <c r="W2437" s="91">
        <v>4</v>
      </c>
    </row>
    <row r="2438" spans="1:23" hidden="1">
      <c r="A2438" s="9"/>
      <c r="B2438" s="9">
        <v>46257</v>
      </c>
      <c r="C2438" s="3" t="s">
        <v>2975</v>
      </c>
      <c r="D2438" s="3" t="s">
        <v>6053</v>
      </c>
      <c r="E2438" s="3">
        <v>2</v>
      </c>
      <c r="F2438" s="3">
        <v>0</v>
      </c>
      <c r="G2438" s="3">
        <v>0</v>
      </c>
      <c r="H2438" s="3">
        <v>0</v>
      </c>
      <c r="I2438" s="3">
        <v>0</v>
      </c>
      <c r="J2438" s="3">
        <v>0</v>
      </c>
      <c r="K2438" s="3">
        <v>0</v>
      </c>
      <c r="L2438" s="3">
        <v>0</v>
      </c>
      <c r="M2438" s="3"/>
      <c r="N2438" s="3"/>
      <c r="O2438" s="3"/>
      <c r="P2438" s="3"/>
      <c r="Q2438" s="3"/>
      <c r="S2438" s="88"/>
      <c r="W2438" s="91"/>
    </row>
    <row r="2439" spans="1:23" hidden="1">
      <c r="A2439" s="9"/>
      <c r="B2439" s="9">
        <v>46257</v>
      </c>
      <c r="C2439" s="3" t="s">
        <v>2975</v>
      </c>
      <c r="D2439" s="3" t="s">
        <v>6054</v>
      </c>
      <c r="E2439" s="3">
        <v>8</v>
      </c>
      <c r="F2439" s="3">
        <v>0</v>
      </c>
      <c r="G2439" s="3">
        <v>0</v>
      </c>
      <c r="H2439" s="3">
        <v>0</v>
      </c>
      <c r="I2439" s="3">
        <v>0</v>
      </c>
      <c r="J2439" s="3">
        <v>0</v>
      </c>
      <c r="K2439" s="3">
        <v>0</v>
      </c>
      <c r="L2439" s="3">
        <v>0</v>
      </c>
      <c r="M2439" s="3"/>
      <c r="N2439" s="3"/>
      <c r="O2439" s="3"/>
      <c r="P2439" s="3"/>
      <c r="Q2439" s="3"/>
      <c r="S2439" s="88"/>
      <c r="W2439" s="91"/>
    </row>
    <row r="2440" spans="1:23" hidden="1">
      <c r="A2440" s="9"/>
      <c r="B2440" s="9">
        <v>46257</v>
      </c>
      <c r="C2440" s="3" t="s">
        <v>2381</v>
      </c>
      <c r="D2440" s="3" t="s">
        <v>5793</v>
      </c>
      <c r="E2440" s="3">
        <v>6</v>
      </c>
      <c r="F2440" s="3">
        <v>0</v>
      </c>
      <c r="G2440" s="3">
        <v>0</v>
      </c>
      <c r="H2440" s="3">
        <v>0</v>
      </c>
      <c r="I2440" s="3">
        <v>0</v>
      </c>
      <c r="J2440" s="3">
        <v>0</v>
      </c>
      <c r="K2440" s="3">
        <v>0</v>
      </c>
      <c r="L2440" s="3">
        <v>0</v>
      </c>
      <c r="M2440" s="3"/>
      <c r="N2440" s="3"/>
      <c r="O2440" s="3"/>
      <c r="P2440" s="3"/>
      <c r="Q2440" s="3"/>
      <c r="S2440" s="88"/>
      <c r="W2440" s="91"/>
    </row>
    <row r="2441" spans="1:23" hidden="1">
      <c r="A2441" s="9"/>
      <c r="B2441" s="9">
        <v>46257</v>
      </c>
      <c r="C2441" s="3" t="s">
        <v>2975</v>
      </c>
      <c r="D2441" s="3" t="s">
        <v>6055</v>
      </c>
      <c r="E2441" s="3">
        <v>10</v>
      </c>
      <c r="F2441" s="3">
        <v>0</v>
      </c>
      <c r="G2441" s="3">
        <v>0</v>
      </c>
      <c r="H2441" s="3">
        <v>0</v>
      </c>
      <c r="I2441" s="3">
        <v>0</v>
      </c>
      <c r="J2441" s="3">
        <v>0</v>
      </c>
      <c r="K2441" s="3">
        <v>0</v>
      </c>
      <c r="L2441" s="3">
        <v>0</v>
      </c>
      <c r="M2441" s="3"/>
      <c r="N2441" s="3"/>
      <c r="O2441" s="3"/>
      <c r="P2441" s="3"/>
      <c r="Q2441" s="3"/>
      <c r="S2441" s="88"/>
      <c r="W2441" s="91"/>
    </row>
    <row r="2442" spans="1:23" hidden="1">
      <c r="A2442" s="9"/>
      <c r="B2442" s="9">
        <v>46257</v>
      </c>
      <c r="C2442" s="3" t="s">
        <v>2960</v>
      </c>
      <c r="D2442" s="3" t="s">
        <v>6056</v>
      </c>
      <c r="E2442" s="3">
        <v>1</v>
      </c>
      <c r="F2442" s="3">
        <v>0</v>
      </c>
      <c r="G2442" s="3">
        <v>0</v>
      </c>
      <c r="H2442" s="3">
        <v>0</v>
      </c>
      <c r="I2442" s="3">
        <v>0</v>
      </c>
      <c r="J2442" s="3">
        <v>0</v>
      </c>
      <c r="K2442" s="3">
        <v>0</v>
      </c>
      <c r="L2442" s="3">
        <v>0</v>
      </c>
      <c r="M2442" s="3"/>
      <c r="N2442" s="3"/>
      <c r="O2442" s="3"/>
      <c r="P2442" s="3"/>
      <c r="Q2442" s="3"/>
      <c r="S2442" s="88"/>
      <c r="W2442" s="91"/>
    </row>
    <row r="2443" spans="1:23" hidden="1">
      <c r="A2443" s="9"/>
      <c r="B2443" s="9">
        <v>46257</v>
      </c>
      <c r="C2443" s="3" t="s">
        <v>2975</v>
      </c>
      <c r="D2443" s="3" t="s">
        <v>6057</v>
      </c>
      <c r="E2443" s="3">
        <v>5</v>
      </c>
      <c r="F2443" s="3">
        <v>0</v>
      </c>
      <c r="G2443" s="3">
        <v>0</v>
      </c>
      <c r="H2443" s="3">
        <v>0</v>
      </c>
      <c r="I2443" s="3">
        <v>0</v>
      </c>
      <c r="J2443" s="3">
        <v>0</v>
      </c>
      <c r="K2443" s="3">
        <v>0</v>
      </c>
      <c r="L2443" s="3">
        <v>0</v>
      </c>
      <c r="M2443" s="3"/>
      <c r="N2443" s="3"/>
      <c r="O2443" s="3"/>
      <c r="P2443" s="3"/>
      <c r="Q2443" s="3"/>
      <c r="S2443" s="88"/>
      <c r="W2443" s="91"/>
    </row>
    <row r="2444" spans="1:23" hidden="1">
      <c r="A2444" s="9"/>
      <c r="B2444" s="9">
        <v>46257</v>
      </c>
      <c r="C2444" s="3" t="s">
        <v>627</v>
      </c>
      <c r="D2444" s="3" t="s">
        <v>6058</v>
      </c>
      <c r="E2444" s="3">
        <v>1</v>
      </c>
      <c r="F2444" s="3">
        <v>0</v>
      </c>
      <c r="G2444" s="3">
        <v>0</v>
      </c>
      <c r="H2444" s="3">
        <v>0</v>
      </c>
      <c r="I2444" s="3">
        <v>0</v>
      </c>
      <c r="J2444" s="3">
        <v>0</v>
      </c>
      <c r="K2444" s="3">
        <v>0</v>
      </c>
      <c r="L2444" s="3">
        <v>0</v>
      </c>
      <c r="M2444" s="3"/>
      <c r="N2444" s="3"/>
      <c r="O2444" s="3"/>
      <c r="P2444" s="3"/>
      <c r="Q2444" s="3"/>
      <c r="S2444" s="88"/>
      <c r="W2444" s="91"/>
    </row>
    <row r="2445" spans="1:23" hidden="1">
      <c r="A2445" s="9"/>
      <c r="B2445" s="9">
        <v>46257</v>
      </c>
      <c r="C2445" s="3" t="s">
        <v>2381</v>
      </c>
      <c r="D2445" s="3" t="s">
        <v>5785</v>
      </c>
      <c r="E2445" s="3">
        <v>9</v>
      </c>
      <c r="F2445" s="3">
        <v>0</v>
      </c>
      <c r="G2445" s="3">
        <v>0</v>
      </c>
      <c r="H2445" s="3">
        <v>0</v>
      </c>
      <c r="I2445" s="3">
        <v>0</v>
      </c>
      <c r="J2445" s="3">
        <v>0</v>
      </c>
      <c r="K2445" s="3">
        <v>0</v>
      </c>
      <c r="L2445" s="3">
        <v>0</v>
      </c>
      <c r="M2445" s="3"/>
      <c r="N2445" s="3"/>
      <c r="O2445" s="3"/>
      <c r="P2445" s="3"/>
      <c r="Q2445" s="3"/>
      <c r="S2445" s="88"/>
      <c r="W2445" s="91"/>
    </row>
    <row r="2446" spans="1:23" hidden="1">
      <c r="A2446" s="9"/>
      <c r="B2446" s="9">
        <v>46257</v>
      </c>
      <c r="C2446" s="3" t="s">
        <v>627</v>
      </c>
      <c r="D2446" s="3" t="s">
        <v>6059</v>
      </c>
      <c r="E2446" s="3">
        <v>1</v>
      </c>
      <c r="F2446" s="3">
        <v>0</v>
      </c>
      <c r="G2446" s="3">
        <v>0</v>
      </c>
      <c r="H2446" s="3">
        <v>0</v>
      </c>
      <c r="I2446" s="3">
        <v>0</v>
      </c>
      <c r="J2446" s="3">
        <v>0</v>
      </c>
      <c r="K2446" s="3">
        <v>0</v>
      </c>
      <c r="L2446" s="3">
        <v>0</v>
      </c>
      <c r="M2446" s="3"/>
      <c r="N2446" s="3"/>
      <c r="O2446" s="3"/>
      <c r="P2446" s="3"/>
      <c r="Q2446" s="3"/>
      <c r="S2446" s="88"/>
      <c r="W2446" s="91"/>
    </row>
    <row r="2447" spans="1:23" hidden="1">
      <c r="A2447" s="9"/>
      <c r="B2447" s="9">
        <v>46257</v>
      </c>
      <c r="C2447" s="3" t="s">
        <v>627</v>
      </c>
      <c r="D2447" s="3" t="s">
        <v>5814</v>
      </c>
      <c r="E2447" s="78">
        <v>5</v>
      </c>
      <c r="F2447" s="3">
        <v>0</v>
      </c>
      <c r="G2447" s="3">
        <v>0</v>
      </c>
      <c r="H2447" s="3">
        <v>0</v>
      </c>
      <c r="I2447" s="3">
        <v>0</v>
      </c>
      <c r="J2447" s="3">
        <v>0</v>
      </c>
      <c r="K2447" s="3">
        <v>0</v>
      </c>
      <c r="L2447" s="3">
        <v>0</v>
      </c>
      <c r="M2447" s="3"/>
      <c r="N2447" s="3"/>
      <c r="O2447" s="3"/>
      <c r="P2447" s="3"/>
      <c r="Q2447" s="3"/>
      <c r="S2447" s="88"/>
      <c r="W2447" s="91"/>
    </row>
    <row r="2448" spans="1:23" hidden="1">
      <c r="A2448" s="9"/>
      <c r="B2448" s="9">
        <v>46257</v>
      </c>
      <c r="C2448" s="3" t="s">
        <v>2975</v>
      </c>
      <c r="D2448" s="3" t="s">
        <v>6060</v>
      </c>
      <c r="E2448" s="78">
        <v>8</v>
      </c>
      <c r="F2448" s="3">
        <v>0</v>
      </c>
      <c r="G2448" s="3">
        <v>0</v>
      </c>
      <c r="H2448" s="3">
        <v>0</v>
      </c>
      <c r="I2448" s="3">
        <v>0</v>
      </c>
      <c r="J2448" s="3">
        <v>0</v>
      </c>
      <c r="K2448" s="3">
        <v>0</v>
      </c>
      <c r="L2448" s="3">
        <v>0</v>
      </c>
      <c r="M2448" s="3"/>
      <c r="N2448" s="3"/>
      <c r="O2448" s="3"/>
      <c r="P2448" s="3"/>
      <c r="Q2448" s="3"/>
      <c r="S2448" s="88"/>
      <c r="W2448" s="91"/>
    </row>
    <row r="2449" spans="1:23" hidden="1">
      <c r="A2449" s="9"/>
      <c r="B2449" s="9">
        <v>46257</v>
      </c>
      <c r="C2449" s="3" t="s">
        <v>2975</v>
      </c>
      <c r="D2449" s="78" t="s">
        <v>5836</v>
      </c>
      <c r="E2449" s="78">
        <v>9</v>
      </c>
      <c r="F2449" s="11">
        <v>2</v>
      </c>
      <c r="G2449" s="3">
        <v>0</v>
      </c>
      <c r="H2449" s="3">
        <v>3</v>
      </c>
      <c r="I2449" s="3">
        <v>0</v>
      </c>
      <c r="J2449" s="3">
        <v>0</v>
      </c>
      <c r="K2449" s="3">
        <v>0</v>
      </c>
      <c r="L2449" s="3">
        <v>3</v>
      </c>
      <c r="M2449" s="3" t="s">
        <v>6066</v>
      </c>
      <c r="N2449" s="3"/>
      <c r="O2449" s="3"/>
      <c r="P2449" s="3"/>
      <c r="Q2449" s="3"/>
      <c r="S2449" s="88">
        <v>2</v>
      </c>
      <c r="W2449" s="91"/>
    </row>
    <row r="2450" spans="1:23" hidden="1">
      <c r="A2450" s="9"/>
      <c r="B2450" s="9">
        <v>46257</v>
      </c>
      <c r="C2450" s="3" t="s">
        <v>2975</v>
      </c>
      <c r="D2450" s="78" t="s">
        <v>5866</v>
      </c>
      <c r="E2450" s="78">
        <v>9</v>
      </c>
      <c r="F2450" s="3">
        <v>0</v>
      </c>
      <c r="G2450" s="3">
        <v>0</v>
      </c>
      <c r="H2450" s="3">
        <v>0</v>
      </c>
      <c r="I2450" s="3">
        <v>0</v>
      </c>
      <c r="J2450" s="3">
        <v>0</v>
      </c>
      <c r="K2450" s="3">
        <v>0</v>
      </c>
      <c r="L2450" s="3">
        <v>0</v>
      </c>
      <c r="M2450" s="3"/>
      <c r="N2450" s="3"/>
      <c r="O2450" s="3"/>
      <c r="P2450" s="3"/>
      <c r="Q2450" s="3"/>
      <c r="S2450" s="88"/>
      <c r="W2450" s="91"/>
    </row>
    <row r="2451" spans="1:23" hidden="1">
      <c r="A2451" s="9"/>
      <c r="B2451" s="9">
        <v>46257</v>
      </c>
      <c r="C2451" s="3" t="s">
        <v>2975</v>
      </c>
      <c r="D2451" s="78" t="s">
        <v>6061</v>
      </c>
      <c r="E2451" s="78">
        <v>3</v>
      </c>
      <c r="F2451" s="3">
        <v>0</v>
      </c>
      <c r="G2451" s="3">
        <v>0</v>
      </c>
      <c r="H2451" s="3">
        <v>0</v>
      </c>
      <c r="I2451" s="3">
        <v>0</v>
      </c>
      <c r="J2451" s="3">
        <v>0</v>
      </c>
      <c r="K2451" s="3">
        <v>0</v>
      </c>
      <c r="L2451" s="3">
        <v>0</v>
      </c>
      <c r="M2451" s="3"/>
      <c r="N2451" s="3"/>
      <c r="O2451" s="3"/>
      <c r="P2451" s="3"/>
      <c r="Q2451" s="3"/>
      <c r="S2451" s="88"/>
      <c r="W2451" s="91"/>
    </row>
    <row r="2452" spans="1:23" hidden="1">
      <c r="A2452" s="9"/>
      <c r="B2452" s="9">
        <v>46257</v>
      </c>
      <c r="C2452" s="3" t="s">
        <v>2975</v>
      </c>
      <c r="D2452" s="78" t="s">
        <v>6062</v>
      </c>
      <c r="E2452" s="78">
        <v>13</v>
      </c>
      <c r="F2452" s="3">
        <v>0</v>
      </c>
      <c r="G2452" s="3">
        <v>0</v>
      </c>
      <c r="H2452" s="3">
        <v>0</v>
      </c>
      <c r="I2452" s="3">
        <v>0</v>
      </c>
      <c r="J2452" s="3">
        <v>0</v>
      </c>
      <c r="K2452" s="3">
        <v>0</v>
      </c>
      <c r="L2452" s="3">
        <v>0</v>
      </c>
      <c r="M2452" s="3"/>
      <c r="N2452" s="3"/>
      <c r="O2452" s="3"/>
      <c r="P2452" s="3"/>
      <c r="Q2452" s="3"/>
      <c r="S2452" s="88"/>
      <c r="W2452" s="91"/>
    </row>
    <row r="2453" spans="1:23" hidden="1">
      <c r="A2453" s="9"/>
      <c r="B2453" s="9">
        <v>46257</v>
      </c>
      <c r="C2453" s="3" t="s">
        <v>2381</v>
      </c>
      <c r="D2453" s="3" t="s">
        <v>5776</v>
      </c>
      <c r="E2453" s="3">
        <v>1</v>
      </c>
      <c r="F2453" s="11">
        <v>1</v>
      </c>
      <c r="G2453" s="3">
        <v>0</v>
      </c>
      <c r="H2453" s="3">
        <v>10</v>
      </c>
      <c r="I2453" s="3">
        <v>0</v>
      </c>
      <c r="J2453" s="3">
        <v>0</v>
      </c>
      <c r="K2453" s="3">
        <v>0</v>
      </c>
      <c r="L2453" s="3">
        <v>10</v>
      </c>
      <c r="M2453" s="3" t="s">
        <v>6065</v>
      </c>
      <c r="N2453" s="3"/>
      <c r="O2453" s="3"/>
      <c r="P2453" s="3"/>
      <c r="Q2453" s="3"/>
      <c r="S2453" s="88">
        <v>1</v>
      </c>
      <c r="W2453" s="91"/>
    </row>
    <row r="2454" spans="1:23" hidden="1">
      <c r="A2454" s="9"/>
      <c r="B2454" s="9">
        <v>46257</v>
      </c>
      <c r="C2454" s="3" t="s">
        <v>6091</v>
      </c>
      <c r="D2454" s="3" t="s">
        <v>6063</v>
      </c>
      <c r="E2454" s="3">
        <v>3</v>
      </c>
      <c r="F2454" s="11">
        <v>3</v>
      </c>
      <c r="G2454" s="3">
        <v>0</v>
      </c>
      <c r="H2454" s="3">
        <v>0</v>
      </c>
      <c r="I2454" s="3">
        <v>0</v>
      </c>
      <c r="J2454" s="3">
        <v>0</v>
      </c>
      <c r="K2454" s="3">
        <v>0</v>
      </c>
      <c r="L2454" s="3">
        <v>0</v>
      </c>
      <c r="M2454" s="3"/>
      <c r="N2454" s="3"/>
      <c r="O2454" s="3"/>
      <c r="P2454" s="3"/>
      <c r="Q2454" s="3"/>
      <c r="S2454" s="88"/>
      <c r="T2454" s="92">
        <v>3</v>
      </c>
      <c r="W2454" s="91"/>
    </row>
    <row r="2455" spans="1:23" hidden="1">
      <c r="A2455" s="9"/>
      <c r="B2455" s="9">
        <v>46257</v>
      </c>
      <c r="C2455" s="3" t="s">
        <v>2381</v>
      </c>
      <c r="D2455" s="3" t="s">
        <v>5489</v>
      </c>
      <c r="E2455" s="3">
        <v>1</v>
      </c>
      <c r="F2455" s="11">
        <v>1</v>
      </c>
      <c r="G2455" s="3">
        <v>0</v>
      </c>
      <c r="H2455" s="3">
        <v>7</v>
      </c>
      <c r="I2455" s="3">
        <v>0</v>
      </c>
      <c r="J2455" s="3">
        <v>0</v>
      </c>
      <c r="K2455" s="3">
        <v>0</v>
      </c>
      <c r="L2455" s="3">
        <v>7</v>
      </c>
      <c r="M2455" s="3" t="s">
        <v>6065</v>
      </c>
      <c r="N2455" s="3"/>
      <c r="O2455" s="3"/>
      <c r="P2455" s="3"/>
      <c r="Q2455" s="3"/>
      <c r="S2455" s="88">
        <v>1</v>
      </c>
      <c r="W2455" s="91"/>
    </row>
    <row r="2456" spans="1:23" hidden="1">
      <c r="A2456" s="9"/>
      <c r="B2456" s="9">
        <v>46257</v>
      </c>
      <c r="C2456" s="3" t="s">
        <v>2975</v>
      </c>
      <c r="D2456" s="3" t="s">
        <v>5997</v>
      </c>
      <c r="E2456" s="3">
        <v>3</v>
      </c>
      <c r="F2456" s="11">
        <v>3</v>
      </c>
      <c r="G2456" s="3">
        <v>0</v>
      </c>
      <c r="H2456" s="3">
        <v>0</v>
      </c>
      <c r="I2456" s="3">
        <v>0</v>
      </c>
      <c r="J2456" s="3">
        <v>0</v>
      </c>
      <c r="K2456" s="3">
        <v>0</v>
      </c>
      <c r="L2456" s="3">
        <v>0</v>
      </c>
      <c r="M2456" s="3"/>
      <c r="N2456" s="3"/>
      <c r="O2456" s="3"/>
      <c r="P2456" s="3"/>
      <c r="Q2456" s="3"/>
      <c r="S2456" s="88"/>
      <c r="W2456" s="91">
        <v>3</v>
      </c>
    </row>
    <row r="2457" spans="1:23" hidden="1">
      <c r="A2457" s="9"/>
      <c r="B2457" s="9">
        <v>46257</v>
      </c>
      <c r="C2457" s="3" t="s">
        <v>2975</v>
      </c>
      <c r="D2457" s="3" t="s">
        <v>6064</v>
      </c>
      <c r="E2457" s="3">
        <v>4</v>
      </c>
      <c r="F2457" s="11">
        <v>4</v>
      </c>
      <c r="G2457" s="3">
        <v>0</v>
      </c>
      <c r="H2457" s="3">
        <v>8</v>
      </c>
      <c r="I2457" s="3">
        <v>0</v>
      </c>
      <c r="J2457" s="3">
        <v>0</v>
      </c>
      <c r="K2457" s="3">
        <v>0</v>
      </c>
      <c r="L2457" s="3">
        <v>8</v>
      </c>
      <c r="M2457" s="3" t="s">
        <v>6065</v>
      </c>
      <c r="N2457" s="3"/>
      <c r="O2457" s="3"/>
      <c r="P2457" s="3"/>
      <c r="Q2457" s="3"/>
      <c r="S2457" s="88">
        <v>4</v>
      </c>
      <c r="W2457" s="91"/>
    </row>
    <row r="2458" spans="1:23" hidden="1">
      <c r="A2458" s="9"/>
      <c r="B2458" s="9">
        <v>46258</v>
      </c>
      <c r="C2458" s="3" t="s">
        <v>2975</v>
      </c>
      <c r="D2458" s="3" t="s">
        <v>6070</v>
      </c>
      <c r="E2458" s="3">
        <v>3</v>
      </c>
      <c r="F2458" s="3">
        <v>0</v>
      </c>
      <c r="G2458" s="3">
        <v>0</v>
      </c>
      <c r="H2458" s="3">
        <v>0</v>
      </c>
      <c r="I2458" s="3">
        <v>0</v>
      </c>
      <c r="J2458" s="3">
        <v>0</v>
      </c>
      <c r="K2458" s="3">
        <v>0</v>
      </c>
      <c r="L2458" s="3">
        <v>0</v>
      </c>
      <c r="M2458" s="3"/>
      <c r="N2458" s="3"/>
      <c r="O2458" s="3"/>
      <c r="P2458" s="3"/>
      <c r="Q2458" s="3"/>
      <c r="S2458" s="88"/>
      <c r="W2458" s="91"/>
    </row>
    <row r="2459" spans="1:23" hidden="1">
      <c r="A2459" s="9"/>
      <c r="B2459" s="9">
        <v>46258</v>
      </c>
      <c r="C2459" s="3" t="s">
        <v>2381</v>
      </c>
      <c r="D2459" s="3" t="s">
        <v>6071</v>
      </c>
      <c r="E2459" s="3">
        <v>2</v>
      </c>
      <c r="F2459" s="3">
        <v>0</v>
      </c>
      <c r="G2459" s="3">
        <v>0</v>
      </c>
      <c r="H2459" s="3">
        <v>0</v>
      </c>
      <c r="I2459" s="3">
        <v>0</v>
      </c>
      <c r="J2459" s="3">
        <v>0</v>
      </c>
      <c r="K2459" s="3">
        <v>0</v>
      </c>
      <c r="L2459" s="3">
        <v>0</v>
      </c>
      <c r="M2459" s="3"/>
      <c r="N2459" s="3"/>
      <c r="O2459" s="3"/>
      <c r="P2459" s="3"/>
      <c r="Q2459" s="3"/>
      <c r="S2459" s="88"/>
      <c r="W2459" s="91"/>
    </row>
    <row r="2460" spans="1:23" hidden="1">
      <c r="A2460" s="9"/>
      <c r="B2460" s="9">
        <v>46258</v>
      </c>
      <c r="C2460" s="3" t="s">
        <v>2496</v>
      </c>
      <c r="D2460" s="3" t="s">
        <v>5391</v>
      </c>
      <c r="E2460" s="3">
        <v>3</v>
      </c>
      <c r="F2460" s="3">
        <v>0</v>
      </c>
      <c r="G2460" s="3">
        <v>0</v>
      </c>
      <c r="H2460" s="3">
        <v>0</v>
      </c>
      <c r="I2460" s="3">
        <v>0</v>
      </c>
      <c r="J2460" s="3">
        <v>0</v>
      </c>
      <c r="K2460" s="3">
        <v>0</v>
      </c>
      <c r="L2460" s="3">
        <v>0</v>
      </c>
      <c r="M2460" s="3"/>
      <c r="N2460" s="3"/>
      <c r="O2460" s="3"/>
      <c r="P2460" s="3"/>
      <c r="Q2460" s="3"/>
      <c r="S2460" s="88"/>
      <c r="W2460" s="91"/>
    </row>
    <row r="2461" spans="1:23" hidden="1">
      <c r="A2461" s="9"/>
      <c r="B2461" s="9">
        <v>46258</v>
      </c>
      <c r="C2461" s="3" t="s">
        <v>2975</v>
      </c>
      <c r="D2461" s="3" t="s">
        <v>6072</v>
      </c>
      <c r="E2461" s="3">
        <v>1</v>
      </c>
      <c r="F2461" s="3">
        <v>0</v>
      </c>
      <c r="G2461" s="3">
        <v>0</v>
      </c>
      <c r="H2461" s="3">
        <v>0</v>
      </c>
      <c r="I2461" s="3">
        <v>0</v>
      </c>
      <c r="J2461" s="3">
        <v>0</v>
      </c>
      <c r="K2461" s="3">
        <v>0</v>
      </c>
      <c r="L2461" s="3">
        <v>0</v>
      </c>
      <c r="M2461" s="3"/>
      <c r="N2461" s="3"/>
      <c r="O2461" s="3"/>
      <c r="P2461" s="3"/>
      <c r="Q2461" s="3"/>
      <c r="S2461" s="88"/>
      <c r="W2461" s="91"/>
    </row>
    <row r="2462" spans="1:23" hidden="1">
      <c r="A2462" s="9"/>
      <c r="B2462" s="9">
        <v>46258</v>
      </c>
      <c r="C2462" s="3" t="s">
        <v>2496</v>
      </c>
      <c r="D2462" s="3" t="s">
        <v>5593</v>
      </c>
      <c r="E2462" s="3">
        <v>2</v>
      </c>
      <c r="F2462" s="3">
        <v>0</v>
      </c>
      <c r="G2462" s="3">
        <v>0</v>
      </c>
      <c r="H2462" s="3">
        <v>0</v>
      </c>
      <c r="I2462" s="3">
        <v>0</v>
      </c>
      <c r="J2462" s="3">
        <v>0</v>
      </c>
      <c r="K2462" s="3">
        <v>0</v>
      </c>
      <c r="L2462" s="3">
        <v>0</v>
      </c>
      <c r="M2462" s="3"/>
      <c r="N2462" s="3"/>
      <c r="O2462" s="3"/>
      <c r="P2462" s="3"/>
      <c r="Q2462" s="3"/>
      <c r="S2462" s="88"/>
      <c r="W2462" s="91"/>
    </row>
    <row r="2463" spans="1:23" hidden="1">
      <c r="A2463" s="9"/>
      <c r="B2463" s="9">
        <v>46258</v>
      </c>
      <c r="C2463" s="3" t="s">
        <v>2975</v>
      </c>
      <c r="D2463" s="3" t="s">
        <v>5922</v>
      </c>
      <c r="E2463" s="3">
        <v>1</v>
      </c>
      <c r="F2463" s="3">
        <v>0</v>
      </c>
      <c r="G2463" s="3">
        <v>0</v>
      </c>
      <c r="H2463" s="3">
        <v>0</v>
      </c>
      <c r="I2463" s="3">
        <v>0</v>
      </c>
      <c r="J2463" s="3">
        <v>0</v>
      </c>
      <c r="K2463" s="3">
        <v>0</v>
      </c>
      <c r="L2463" s="3">
        <v>0</v>
      </c>
      <c r="M2463" s="3"/>
      <c r="N2463" s="3"/>
      <c r="O2463" s="3"/>
      <c r="P2463" s="3"/>
      <c r="Q2463" s="3"/>
      <c r="S2463" s="88"/>
      <c r="W2463" s="91"/>
    </row>
    <row r="2464" spans="1:23" hidden="1">
      <c r="A2464" s="9"/>
      <c r="B2464" s="9">
        <v>46258</v>
      </c>
      <c r="C2464" s="3" t="s">
        <v>2960</v>
      </c>
      <c r="D2464" s="3" t="s">
        <v>6073</v>
      </c>
      <c r="E2464" s="3">
        <v>3</v>
      </c>
      <c r="F2464" s="11">
        <v>0</v>
      </c>
      <c r="G2464" s="3">
        <v>0</v>
      </c>
      <c r="H2464" s="3">
        <v>0</v>
      </c>
      <c r="I2464" s="3">
        <v>1</v>
      </c>
      <c r="J2464" s="3">
        <v>0</v>
      </c>
      <c r="K2464" s="3">
        <v>0</v>
      </c>
      <c r="L2464" s="3">
        <v>1</v>
      </c>
      <c r="M2464" s="3" t="s">
        <v>6092</v>
      </c>
      <c r="N2464" s="3"/>
      <c r="O2464" s="3"/>
      <c r="P2464" s="3"/>
      <c r="Q2464" s="3"/>
      <c r="S2464" s="88"/>
      <c r="W2464" s="91"/>
    </row>
    <row r="2465" spans="1:23" hidden="1">
      <c r="A2465" s="9"/>
      <c r="B2465" s="9">
        <v>46258</v>
      </c>
      <c r="C2465" s="3" t="s">
        <v>2975</v>
      </c>
      <c r="D2465" s="3" t="s">
        <v>6074</v>
      </c>
      <c r="E2465" s="3">
        <v>6</v>
      </c>
      <c r="F2465" s="3">
        <v>0</v>
      </c>
      <c r="G2465" s="3">
        <v>0</v>
      </c>
      <c r="H2465" s="3">
        <v>0</v>
      </c>
      <c r="I2465" s="3">
        <v>0</v>
      </c>
      <c r="J2465" s="3">
        <v>0</v>
      </c>
      <c r="K2465" s="3">
        <v>0</v>
      </c>
      <c r="L2465" s="3">
        <v>0</v>
      </c>
      <c r="M2465" s="3"/>
      <c r="N2465" s="3"/>
      <c r="O2465" s="3"/>
      <c r="P2465" s="3"/>
      <c r="Q2465" s="3"/>
      <c r="S2465" s="88"/>
      <c r="W2465" s="91"/>
    </row>
    <row r="2466" spans="1:23" hidden="1">
      <c r="A2466" s="9"/>
      <c r="B2466" s="9">
        <v>46258</v>
      </c>
      <c r="C2466" s="3" t="s">
        <v>627</v>
      </c>
      <c r="D2466" s="3" t="s">
        <v>6075</v>
      </c>
      <c r="E2466" s="3">
        <v>2</v>
      </c>
      <c r="F2466" s="3">
        <v>0</v>
      </c>
      <c r="G2466" s="3">
        <v>0</v>
      </c>
      <c r="H2466" s="3">
        <v>0</v>
      </c>
      <c r="I2466" s="3">
        <v>0</v>
      </c>
      <c r="J2466" s="3">
        <v>0</v>
      </c>
      <c r="K2466" s="3">
        <v>0</v>
      </c>
      <c r="L2466" s="3">
        <v>0</v>
      </c>
      <c r="M2466" s="3"/>
      <c r="N2466" s="3"/>
      <c r="O2466" s="3"/>
      <c r="P2466" s="3"/>
      <c r="Q2466" s="3"/>
      <c r="S2466" s="88"/>
      <c r="W2466" s="91"/>
    </row>
    <row r="2467" spans="1:23" hidden="1">
      <c r="A2467" s="9"/>
      <c r="B2467" s="9">
        <v>46258</v>
      </c>
      <c r="C2467" s="3" t="s">
        <v>2496</v>
      </c>
      <c r="D2467" s="3" t="s">
        <v>5868</v>
      </c>
      <c r="E2467" s="3">
        <v>1</v>
      </c>
      <c r="F2467" s="3">
        <v>0</v>
      </c>
      <c r="G2467" s="3">
        <v>0</v>
      </c>
      <c r="H2467" s="3">
        <v>0</v>
      </c>
      <c r="I2467" s="3">
        <v>0</v>
      </c>
      <c r="J2467" s="3">
        <v>0</v>
      </c>
      <c r="K2467" s="3">
        <v>0</v>
      </c>
      <c r="L2467" s="3">
        <v>0</v>
      </c>
      <c r="M2467" s="3"/>
      <c r="N2467" s="3"/>
      <c r="O2467" s="3"/>
      <c r="P2467" s="3"/>
      <c r="Q2467" s="3"/>
      <c r="S2467" s="88"/>
      <c r="W2467" s="91"/>
    </row>
    <row r="2468" spans="1:23" hidden="1">
      <c r="A2468" s="9"/>
      <c r="B2468" s="9">
        <v>46258</v>
      </c>
      <c r="C2468" s="3" t="s">
        <v>2381</v>
      </c>
      <c r="D2468" s="3" t="s">
        <v>5882</v>
      </c>
      <c r="E2468" s="3">
        <v>2</v>
      </c>
      <c r="F2468" s="3">
        <v>0</v>
      </c>
      <c r="G2468" s="3">
        <v>0</v>
      </c>
      <c r="H2468" s="3">
        <v>0</v>
      </c>
      <c r="I2468" s="3">
        <v>0</v>
      </c>
      <c r="J2468" s="3">
        <v>0</v>
      </c>
      <c r="K2468" s="3">
        <v>0</v>
      </c>
      <c r="L2468" s="3">
        <v>0</v>
      </c>
      <c r="M2468" s="3"/>
      <c r="N2468" s="3"/>
      <c r="O2468" s="3"/>
      <c r="P2468" s="3"/>
      <c r="Q2468" s="3"/>
      <c r="S2468" s="88"/>
      <c r="W2468" s="91"/>
    </row>
    <row r="2469" spans="1:23" hidden="1">
      <c r="A2469" s="9"/>
      <c r="B2469" s="9">
        <v>46258</v>
      </c>
      <c r="C2469" s="3" t="s">
        <v>2381</v>
      </c>
      <c r="D2469" s="3" t="s">
        <v>6076</v>
      </c>
      <c r="E2469" s="3">
        <v>1</v>
      </c>
      <c r="F2469" s="3">
        <v>0</v>
      </c>
      <c r="G2469" s="3">
        <v>0</v>
      </c>
      <c r="H2469" s="3">
        <v>0</v>
      </c>
      <c r="I2469" s="3">
        <v>0</v>
      </c>
      <c r="J2469" s="3">
        <v>0</v>
      </c>
      <c r="K2469" s="3">
        <v>0</v>
      </c>
      <c r="L2469" s="3">
        <v>0</v>
      </c>
      <c r="M2469" s="3"/>
      <c r="N2469" s="3"/>
      <c r="O2469" s="3"/>
      <c r="P2469" s="3"/>
      <c r="Q2469" s="3"/>
      <c r="S2469" s="88"/>
      <c r="W2469" s="91"/>
    </row>
    <row r="2470" spans="1:23" hidden="1">
      <c r="A2470" s="9"/>
      <c r="B2470" s="9">
        <v>46258</v>
      </c>
      <c r="C2470" s="3" t="s">
        <v>2381</v>
      </c>
      <c r="D2470" s="3" t="s">
        <v>5683</v>
      </c>
      <c r="E2470" s="3">
        <v>1</v>
      </c>
      <c r="F2470" s="3">
        <v>0</v>
      </c>
      <c r="G2470" s="3">
        <v>0</v>
      </c>
      <c r="H2470" s="3">
        <v>0</v>
      </c>
      <c r="I2470" s="3">
        <v>0</v>
      </c>
      <c r="J2470" s="3">
        <v>0</v>
      </c>
      <c r="K2470" s="3">
        <v>0</v>
      </c>
      <c r="L2470" s="3">
        <v>0</v>
      </c>
      <c r="M2470" s="3"/>
      <c r="N2470" s="3"/>
      <c r="O2470" s="3"/>
      <c r="P2470" s="3"/>
      <c r="Q2470" s="3"/>
      <c r="S2470" s="88"/>
      <c r="W2470" s="91"/>
    </row>
    <row r="2471" spans="1:23" hidden="1">
      <c r="A2471" s="9"/>
      <c r="B2471" s="9">
        <v>46258</v>
      </c>
      <c r="C2471" s="3" t="s">
        <v>2975</v>
      </c>
      <c r="D2471" s="3" t="s">
        <v>6077</v>
      </c>
      <c r="E2471" s="3">
        <v>13</v>
      </c>
      <c r="F2471" s="3">
        <v>0</v>
      </c>
      <c r="G2471" s="3">
        <v>0</v>
      </c>
      <c r="H2471" s="3">
        <v>0</v>
      </c>
      <c r="I2471" s="3">
        <v>0</v>
      </c>
      <c r="J2471" s="3">
        <v>0</v>
      </c>
      <c r="K2471" s="3">
        <v>0</v>
      </c>
      <c r="L2471" s="3">
        <v>0</v>
      </c>
      <c r="M2471" s="3"/>
      <c r="N2471" s="3"/>
      <c r="O2471" s="3"/>
      <c r="P2471" s="3"/>
      <c r="Q2471" s="3"/>
      <c r="S2471" s="88"/>
      <c r="W2471" s="91"/>
    </row>
    <row r="2472" spans="1:23" hidden="1">
      <c r="A2472" s="9"/>
      <c r="B2472" s="9">
        <v>46258</v>
      </c>
      <c r="C2472" s="3" t="s">
        <v>2496</v>
      </c>
      <c r="D2472" s="3" t="s">
        <v>5461</v>
      </c>
      <c r="E2472" s="3">
        <v>1</v>
      </c>
      <c r="F2472" s="3">
        <v>0</v>
      </c>
      <c r="G2472" s="3">
        <v>0</v>
      </c>
      <c r="H2472" s="3">
        <v>0</v>
      </c>
      <c r="I2472" s="3">
        <v>0</v>
      </c>
      <c r="J2472" s="3">
        <v>0</v>
      </c>
      <c r="K2472" s="3">
        <v>0</v>
      </c>
      <c r="L2472" s="3">
        <v>0</v>
      </c>
      <c r="M2472" s="3"/>
      <c r="N2472" s="3"/>
      <c r="O2472" s="3"/>
      <c r="P2472" s="3"/>
      <c r="Q2472" s="3"/>
      <c r="S2472" s="88"/>
      <c r="W2472" s="91"/>
    </row>
    <row r="2473" spans="1:23" hidden="1">
      <c r="A2473" s="9"/>
      <c r="B2473" s="9">
        <v>46258</v>
      </c>
      <c r="C2473" s="3" t="s">
        <v>2496</v>
      </c>
      <c r="D2473" s="3" t="s">
        <v>5486</v>
      </c>
      <c r="E2473" s="3">
        <v>1</v>
      </c>
      <c r="F2473" s="3">
        <v>0</v>
      </c>
      <c r="G2473" s="3">
        <v>0</v>
      </c>
      <c r="H2473" s="3">
        <v>0</v>
      </c>
      <c r="I2473" s="3">
        <v>0</v>
      </c>
      <c r="J2473" s="3">
        <v>0</v>
      </c>
      <c r="K2473" s="3">
        <v>0</v>
      </c>
      <c r="L2473" s="3">
        <v>0</v>
      </c>
      <c r="M2473" s="3"/>
      <c r="N2473" s="3"/>
      <c r="O2473" s="3"/>
      <c r="P2473" s="3"/>
      <c r="Q2473" s="3"/>
      <c r="S2473" s="88"/>
      <c r="W2473" s="91"/>
    </row>
    <row r="2474" spans="1:23" hidden="1">
      <c r="A2474" s="9"/>
      <c r="B2474" s="9">
        <v>46258</v>
      </c>
      <c r="C2474" s="3" t="s">
        <v>2496</v>
      </c>
      <c r="D2474" s="3" t="s">
        <v>5084</v>
      </c>
      <c r="E2474" s="3">
        <v>2</v>
      </c>
      <c r="F2474" s="3">
        <v>0</v>
      </c>
      <c r="G2474" s="3">
        <v>0</v>
      </c>
      <c r="H2474" s="3">
        <v>0</v>
      </c>
      <c r="I2474" s="3">
        <v>0</v>
      </c>
      <c r="J2474" s="3">
        <v>0</v>
      </c>
      <c r="K2474" s="3">
        <v>0</v>
      </c>
      <c r="L2474" s="3">
        <v>0</v>
      </c>
      <c r="M2474" s="3"/>
      <c r="N2474" s="3"/>
      <c r="O2474" s="3"/>
      <c r="P2474" s="3"/>
      <c r="Q2474" s="3"/>
      <c r="S2474" s="88"/>
      <c r="W2474" s="91"/>
    </row>
    <row r="2475" spans="1:23" hidden="1">
      <c r="A2475" s="9"/>
      <c r="B2475" s="9">
        <v>46258</v>
      </c>
      <c r="C2475" s="3" t="s">
        <v>2381</v>
      </c>
      <c r="D2475" s="3" t="s">
        <v>6078</v>
      </c>
      <c r="E2475" s="3">
        <v>1</v>
      </c>
      <c r="F2475" s="3">
        <v>0</v>
      </c>
      <c r="G2475" s="3">
        <v>0</v>
      </c>
      <c r="H2475" s="3">
        <v>0</v>
      </c>
      <c r="I2475" s="3">
        <v>0</v>
      </c>
      <c r="J2475" s="3">
        <v>0</v>
      </c>
      <c r="K2475" s="3">
        <v>0</v>
      </c>
      <c r="L2475" s="3">
        <v>0</v>
      </c>
      <c r="M2475" s="3"/>
      <c r="N2475" s="3"/>
      <c r="O2475" s="3"/>
      <c r="P2475" s="3"/>
      <c r="Q2475" s="3"/>
      <c r="S2475" s="88"/>
      <c r="W2475" s="91"/>
    </row>
    <row r="2476" spans="1:23" hidden="1">
      <c r="A2476" s="9"/>
      <c r="B2476" s="9">
        <v>46258</v>
      </c>
      <c r="C2476" s="3" t="s">
        <v>2496</v>
      </c>
      <c r="D2476" s="3" t="s">
        <v>5058</v>
      </c>
      <c r="E2476" s="3">
        <v>3</v>
      </c>
      <c r="F2476" s="3">
        <v>0</v>
      </c>
      <c r="G2476" s="3">
        <v>0</v>
      </c>
      <c r="H2476" s="3">
        <v>0</v>
      </c>
      <c r="I2476" s="3">
        <v>0</v>
      </c>
      <c r="J2476" s="3">
        <v>0</v>
      </c>
      <c r="K2476" s="3">
        <v>0</v>
      </c>
      <c r="L2476" s="3">
        <v>0</v>
      </c>
      <c r="M2476" s="3"/>
      <c r="N2476" s="3"/>
      <c r="O2476" s="3"/>
      <c r="P2476" s="3"/>
      <c r="Q2476" s="3"/>
      <c r="S2476" s="88"/>
      <c r="W2476" s="91"/>
    </row>
    <row r="2477" spans="1:23" hidden="1">
      <c r="A2477" s="9"/>
      <c r="B2477" s="9">
        <v>46258</v>
      </c>
      <c r="C2477" s="3" t="s">
        <v>2381</v>
      </c>
      <c r="D2477" s="3" t="s">
        <v>6079</v>
      </c>
      <c r="E2477" s="3">
        <v>2</v>
      </c>
      <c r="F2477" s="3">
        <v>0</v>
      </c>
      <c r="G2477" s="3">
        <v>0</v>
      </c>
      <c r="H2477" s="3">
        <v>0</v>
      </c>
      <c r="I2477" s="3">
        <v>0</v>
      </c>
      <c r="J2477" s="3">
        <v>0</v>
      </c>
      <c r="K2477" s="3">
        <v>0</v>
      </c>
      <c r="L2477" s="3">
        <v>0</v>
      </c>
      <c r="M2477" s="3"/>
      <c r="N2477" s="3"/>
      <c r="O2477" s="3"/>
      <c r="P2477" s="3"/>
      <c r="Q2477" s="3"/>
      <c r="S2477" s="88"/>
      <c r="W2477" s="91"/>
    </row>
    <row r="2478" spans="1:23" hidden="1">
      <c r="A2478" s="9"/>
      <c r="B2478" s="9">
        <v>46258</v>
      </c>
      <c r="C2478" s="3" t="s">
        <v>2381</v>
      </c>
      <c r="D2478" s="3" t="s">
        <v>5803</v>
      </c>
      <c r="E2478" s="3">
        <v>3</v>
      </c>
      <c r="F2478" s="11">
        <v>1</v>
      </c>
      <c r="G2478" s="3">
        <v>0</v>
      </c>
      <c r="H2478" s="3">
        <v>2</v>
      </c>
      <c r="I2478" s="3">
        <v>0</v>
      </c>
      <c r="J2478" s="3">
        <v>0</v>
      </c>
      <c r="K2478" s="3">
        <v>0</v>
      </c>
      <c r="L2478" s="3">
        <v>2</v>
      </c>
      <c r="M2478" s="3" t="s">
        <v>6092</v>
      </c>
      <c r="N2478" s="3"/>
      <c r="O2478" s="3"/>
      <c r="P2478" s="3"/>
      <c r="Q2478" s="3"/>
      <c r="S2478" s="88">
        <v>1</v>
      </c>
      <c r="W2478" s="91"/>
    </row>
    <row r="2479" spans="1:23" hidden="1">
      <c r="A2479" s="9"/>
      <c r="B2479" s="9">
        <v>46258</v>
      </c>
      <c r="C2479" s="3" t="s">
        <v>2496</v>
      </c>
      <c r="D2479" s="3" t="s">
        <v>5595</v>
      </c>
      <c r="E2479" s="3">
        <v>2</v>
      </c>
      <c r="F2479" s="3">
        <v>0</v>
      </c>
      <c r="G2479" s="3">
        <v>0</v>
      </c>
      <c r="H2479" s="3">
        <v>0</v>
      </c>
      <c r="I2479" s="3">
        <v>0</v>
      </c>
      <c r="J2479" s="3">
        <v>0</v>
      </c>
      <c r="K2479" s="3">
        <v>0</v>
      </c>
      <c r="L2479" s="3">
        <v>0</v>
      </c>
      <c r="M2479" s="3"/>
      <c r="N2479" s="3"/>
      <c r="O2479" s="3"/>
      <c r="P2479" s="3"/>
      <c r="Q2479" s="3"/>
      <c r="S2479" s="88"/>
      <c r="W2479" s="91"/>
    </row>
    <row r="2480" spans="1:23" hidden="1">
      <c r="A2480" s="9"/>
      <c r="B2480" s="9">
        <v>46258</v>
      </c>
      <c r="C2480" s="3" t="s">
        <v>2975</v>
      </c>
      <c r="D2480" s="3" t="s">
        <v>6080</v>
      </c>
      <c r="E2480" s="3">
        <v>13</v>
      </c>
      <c r="F2480" s="3">
        <v>0</v>
      </c>
      <c r="G2480" s="3">
        <v>0</v>
      </c>
      <c r="H2480" s="3">
        <v>0</v>
      </c>
      <c r="I2480" s="3">
        <v>0</v>
      </c>
      <c r="J2480" s="3">
        <v>0</v>
      </c>
      <c r="K2480" s="3">
        <v>0</v>
      </c>
      <c r="L2480" s="3">
        <v>0</v>
      </c>
      <c r="M2480" s="3"/>
      <c r="N2480" s="3"/>
      <c r="O2480" s="3"/>
      <c r="P2480" s="3"/>
      <c r="Q2480" s="3"/>
      <c r="S2480" s="88"/>
      <c r="W2480" s="91"/>
    </row>
    <row r="2481" spans="1:23" hidden="1">
      <c r="A2481" s="9"/>
      <c r="B2481" s="9">
        <v>46258</v>
      </c>
      <c r="C2481" s="3" t="s">
        <v>2381</v>
      </c>
      <c r="D2481" s="3" t="s">
        <v>5626</v>
      </c>
      <c r="E2481" s="3">
        <v>3</v>
      </c>
      <c r="F2481" s="3">
        <v>0</v>
      </c>
      <c r="G2481" s="3">
        <v>0</v>
      </c>
      <c r="H2481" s="3">
        <v>0</v>
      </c>
      <c r="I2481" s="3">
        <v>0</v>
      </c>
      <c r="J2481" s="3">
        <v>0</v>
      </c>
      <c r="K2481" s="3">
        <v>0</v>
      </c>
      <c r="L2481" s="3">
        <v>0</v>
      </c>
      <c r="M2481" s="3"/>
      <c r="N2481" s="3"/>
      <c r="O2481" s="3"/>
      <c r="P2481" s="3"/>
      <c r="Q2481" s="3"/>
      <c r="S2481" s="88"/>
      <c r="W2481" s="91"/>
    </row>
    <row r="2482" spans="1:23" hidden="1">
      <c r="A2482" s="9"/>
      <c r="B2482" s="9">
        <v>46258</v>
      </c>
      <c r="C2482" s="3" t="s">
        <v>2496</v>
      </c>
      <c r="D2482" s="3" t="s">
        <v>5395</v>
      </c>
      <c r="E2482" s="3">
        <v>1</v>
      </c>
      <c r="F2482" s="3">
        <v>0</v>
      </c>
      <c r="G2482" s="3">
        <v>0</v>
      </c>
      <c r="H2482" s="3">
        <v>0</v>
      </c>
      <c r="I2482" s="3">
        <v>0</v>
      </c>
      <c r="J2482" s="3">
        <v>0</v>
      </c>
      <c r="K2482" s="3">
        <v>0</v>
      </c>
      <c r="L2482" s="3">
        <v>0</v>
      </c>
      <c r="M2482" s="3"/>
      <c r="N2482" s="3"/>
      <c r="O2482" s="3"/>
      <c r="P2482" s="3"/>
      <c r="Q2482" s="3"/>
      <c r="S2482" s="88"/>
      <c r="W2482" s="91"/>
    </row>
    <row r="2483" spans="1:23" hidden="1">
      <c r="A2483" s="9"/>
      <c r="B2483" s="9">
        <v>46258</v>
      </c>
      <c r="C2483" s="3" t="s">
        <v>2975</v>
      </c>
      <c r="D2483" s="3" t="s">
        <v>6081</v>
      </c>
      <c r="E2483" s="3">
        <v>4</v>
      </c>
      <c r="F2483" s="3">
        <v>0</v>
      </c>
      <c r="G2483" s="3">
        <v>0</v>
      </c>
      <c r="H2483" s="3">
        <v>0</v>
      </c>
      <c r="I2483" s="3">
        <v>0</v>
      </c>
      <c r="J2483" s="3">
        <v>0</v>
      </c>
      <c r="K2483" s="3">
        <v>0</v>
      </c>
      <c r="L2483" s="3">
        <v>0</v>
      </c>
      <c r="M2483" s="3"/>
      <c r="N2483" s="3"/>
      <c r="O2483" s="3"/>
      <c r="P2483" s="3"/>
      <c r="Q2483" s="3"/>
      <c r="S2483" s="88"/>
      <c r="W2483" s="91"/>
    </row>
    <row r="2484" spans="1:23" hidden="1">
      <c r="A2484" s="9"/>
      <c r="B2484" s="9">
        <v>46258</v>
      </c>
      <c r="C2484" s="3" t="s">
        <v>2975</v>
      </c>
      <c r="D2484" s="3" t="s">
        <v>6082</v>
      </c>
      <c r="E2484" s="3">
        <v>12</v>
      </c>
      <c r="F2484" s="3">
        <v>0</v>
      </c>
      <c r="G2484" s="3">
        <v>0</v>
      </c>
      <c r="H2484" s="3">
        <v>0</v>
      </c>
      <c r="I2484" s="3">
        <v>0</v>
      </c>
      <c r="J2484" s="3">
        <v>0</v>
      </c>
      <c r="K2484" s="3">
        <v>0</v>
      </c>
      <c r="L2484" s="3">
        <v>0</v>
      </c>
      <c r="M2484" s="3"/>
      <c r="N2484" s="3"/>
      <c r="O2484" s="3"/>
      <c r="P2484" s="3"/>
      <c r="Q2484" s="3"/>
      <c r="S2484" s="88"/>
      <c r="W2484" s="91"/>
    </row>
    <row r="2485" spans="1:23" hidden="1">
      <c r="A2485" s="9"/>
      <c r="B2485" s="9">
        <v>46258</v>
      </c>
      <c r="C2485" s="3" t="s">
        <v>2975</v>
      </c>
      <c r="D2485" s="3" t="s">
        <v>6083</v>
      </c>
      <c r="E2485" s="3">
        <v>3</v>
      </c>
      <c r="F2485" s="11">
        <v>3</v>
      </c>
      <c r="G2485" s="3">
        <v>0</v>
      </c>
      <c r="H2485" s="3">
        <v>11</v>
      </c>
      <c r="I2485" s="3">
        <v>0</v>
      </c>
      <c r="J2485" s="3">
        <v>0</v>
      </c>
      <c r="K2485" s="3">
        <v>0</v>
      </c>
      <c r="L2485" s="3">
        <v>11</v>
      </c>
      <c r="M2485" s="3" t="s">
        <v>6092</v>
      </c>
      <c r="N2485" s="3"/>
      <c r="O2485" s="3"/>
      <c r="P2485" s="3"/>
      <c r="Q2485" s="3"/>
      <c r="S2485" s="88">
        <v>3</v>
      </c>
      <c r="W2485" s="91"/>
    </row>
    <row r="2486" spans="1:23" hidden="1">
      <c r="A2486" s="9"/>
      <c r="B2486" s="9">
        <v>46258</v>
      </c>
      <c r="C2486" s="3" t="s">
        <v>2975</v>
      </c>
      <c r="D2486" s="3" t="s">
        <v>6084</v>
      </c>
      <c r="E2486" s="3">
        <v>8</v>
      </c>
      <c r="F2486" s="11">
        <v>8</v>
      </c>
      <c r="G2486" s="3">
        <v>0</v>
      </c>
      <c r="H2486" s="3">
        <v>22</v>
      </c>
      <c r="I2486" s="3">
        <v>0</v>
      </c>
      <c r="J2486" s="3">
        <v>0</v>
      </c>
      <c r="K2486" s="3">
        <v>0</v>
      </c>
      <c r="L2486" s="3">
        <v>22</v>
      </c>
      <c r="M2486" s="3" t="s">
        <v>6092</v>
      </c>
      <c r="N2486" s="3" t="s">
        <v>6092</v>
      </c>
      <c r="O2486" s="3"/>
      <c r="P2486" s="3"/>
      <c r="Q2486" s="3"/>
      <c r="S2486" s="88">
        <v>8</v>
      </c>
      <c r="W2486" s="91"/>
    </row>
    <row r="2487" spans="1:23" hidden="1">
      <c r="A2487" s="9"/>
      <c r="B2487" s="9">
        <v>46258</v>
      </c>
      <c r="C2487" s="3" t="s">
        <v>2975</v>
      </c>
      <c r="D2487" s="3" t="s">
        <v>6085</v>
      </c>
      <c r="E2487" s="3">
        <v>3</v>
      </c>
      <c r="F2487" s="11">
        <v>3</v>
      </c>
      <c r="G2487" s="3">
        <v>0</v>
      </c>
      <c r="H2487" s="3">
        <v>12</v>
      </c>
      <c r="I2487" s="3">
        <v>0</v>
      </c>
      <c r="J2487" s="3">
        <v>0</v>
      </c>
      <c r="K2487" s="3">
        <v>0</v>
      </c>
      <c r="L2487" s="3">
        <v>12</v>
      </c>
      <c r="M2487" s="3" t="s">
        <v>6092</v>
      </c>
      <c r="N2487" s="3"/>
      <c r="O2487" s="3"/>
      <c r="P2487" s="3"/>
      <c r="Q2487" s="3"/>
      <c r="S2487" s="88">
        <v>3</v>
      </c>
      <c r="W2487" s="91"/>
    </row>
    <row r="2488" spans="1:23" hidden="1">
      <c r="A2488" s="9"/>
      <c r="B2488" s="9">
        <v>46258</v>
      </c>
      <c r="C2488" s="3" t="s">
        <v>2975</v>
      </c>
      <c r="D2488" s="3" t="s">
        <v>5813</v>
      </c>
      <c r="E2488" s="3">
        <v>1</v>
      </c>
      <c r="F2488" s="11">
        <v>1</v>
      </c>
      <c r="G2488" s="3">
        <v>0</v>
      </c>
      <c r="H2488" s="3">
        <v>3</v>
      </c>
      <c r="I2488" s="3">
        <v>0</v>
      </c>
      <c r="J2488" s="3">
        <v>0</v>
      </c>
      <c r="K2488" s="3">
        <v>0</v>
      </c>
      <c r="L2488" s="3">
        <v>3</v>
      </c>
      <c r="M2488" s="3" t="s">
        <v>6092</v>
      </c>
      <c r="N2488" s="3"/>
      <c r="O2488" s="3"/>
      <c r="P2488" s="3"/>
      <c r="Q2488" s="3"/>
      <c r="S2488" s="88">
        <v>1</v>
      </c>
      <c r="W2488" s="91"/>
    </row>
    <row r="2489" spans="1:23" hidden="1">
      <c r="A2489" s="9"/>
      <c r="B2489" s="9">
        <v>46258</v>
      </c>
      <c r="C2489" s="3" t="s">
        <v>2975</v>
      </c>
      <c r="D2489" s="3" t="s">
        <v>6086</v>
      </c>
      <c r="E2489" s="3">
        <v>1</v>
      </c>
      <c r="F2489" s="11">
        <v>1</v>
      </c>
      <c r="G2489" s="3">
        <v>0</v>
      </c>
      <c r="H2489" s="3">
        <v>1</v>
      </c>
      <c r="I2489" s="3">
        <v>0</v>
      </c>
      <c r="J2489" s="3">
        <v>0</v>
      </c>
      <c r="K2489" s="3">
        <v>0</v>
      </c>
      <c r="L2489" s="3">
        <v>1</v>
      </c>
      <c r="M2489" s="3" t="s">
        <v>6092</v>
      </c>
      <c r="N2489" s="3"/>
      <c r="O2489" s="3"/>
      <c r="P2489" s="3"/>
      <c r="Q2489" s="3"/>
      <c r="S2489" s="88">
        <v>1</v>
      </c>
      <c r="W2489" s="91"/>
    </row>
    <row r="2490" spans="1:23" hidden="1">
      <c r="A2490" s="9"/>
      <c r="B2490" s="9">
        <v>46258</v>
      </c>
      <c r="C2490" s="3" t="s">
        <v>2975</v>
      </c>
      <c r="D2490" s="3" t="s">
        <v>6087</v>
      </c>
      <c r="E2490" s="3">
        <v>7</v>
      </c>
      <c r="F2490" s="11">
        <v>7</v>
      </c>
      <c r="G2490" s="3">
        <v>0</v>
      </c>
      <c r="H2490" s="3">
        <v>24</v>
      </c>
      <c r="I2490" s="3">
        <v>0</v>
      </c>
      <c r="J2490" s="3">
        <v>0</v>
      </c>
      <c r="K2490" s="3">
        <v>0</v>
      </c>
      <c r="L2490" s="3">
        <v>24</v>
      </c>
      <c r="M2490" s="3" t="s">
        <v>6092</v>
      </c>
      <c r="N2490" s="3" t="s">
        <v>6092</v>
      </c>
      <c r="O2490" s="3"/>
      <c r="P2490" s="3"/>
      <c r="Q2490" s="3"/>
      <c r="S2490" s="88">
        <v>7</v>
      </c>
      <c r="W2490" s="91"/>
    </row>
    <row r="2491" spans="1:23" hidden="1">
      <c r="A2491" s="9"/>
      <c r="B2491" s="9">
        <v>46258</v>
      </c>
      <c r="C2491" s="3" t="s">
        <v>2975</v>
      </c>
      <c r="D2491" s="3" t="s">
        <v>6088</v>
      </c>
      <c r="E2491" s="3">
        <v>3</v>
      </c>
      <c r="F2491" s="11">
        <v>3</v>
      </c>
      <c r="G2491" s="3">
        <v>0</v>
      </c>
      <c r="H2491" s="3">
        <v>3</v>
      </c>
      <c r="I2491" s="3">
        <v>0</v>
      </c>
      <c r="J2491" s="3">
        <v>0</v>
      </c>
      <c r="K2491" s="3">
        <v>0</v>
      </c>
      <c r="L2491" s="3">
        <v>3</v>
      </c>
      <c r="M2491" s="3" t="s">
        <v>6092</v>
      </c>
      <c r="N2491" s="3" t="s">
        <v>6093</v>
      </c>
      <c r="O2491" s="3"/>
      <c r="P2491" s="3"/>
      <c r="Q2491" s="3"/>
      <c r="S2491" s="88">
        <v>3</v>
      </c>
      <c r="W2491" s="91"/>
    </row>
    <row r="2492" spans="1:23" hidden="1">
      <c r="A2492" s="9"/>
      <c r="B2492" s="9">
        <v>46258</v>
      </c>
      <c r="C2492" s="3" t="s">
        <v>627</v>
      </c>
      <c r="D2492" s="3" t="s">
        <v>6089</v>
      </c>
      <c r="E2492" s="3">
        <v>4</v>
      </c>
      <c r="F2492" s="11">
        <v>4</v>
      </c>
      <c r="G2492" s="3">
        <v>0</v>
      </c>
      <c r="H2492" s="3">
        <v>0</v>
      </c>
      <c r="I2492" s="3">
        <v>0</v>
      </c>
      <c r="J2492" s="3">
        <v>0</v>
      </c>
      <c r="K2492" s="3">
        <v>0</v>
      </c>
      <c r="L2492" s="3">
        <v>0</v>
      </c>
      <c r="M2492" s="3"/>
      <c r="N2492" s="3"/>
      <c r="O2492" s="3"/>
      <c r="P2492" s="3"/>
      <c r="Q2492" s="3"/>
      <c r="S2492" s="88"/>
      <c r="W2492" s="91">
        <v>4</v>
      </c>
    </row>
    <row r="2493" spans="1:23" hidden="1">
      <c r="A2493" s="9"/>
      <c r="B2493" s="9">
        <v>46259</v>
      </c>
      <c r="C2493" s="3" t="s">
        <v>2381</v>
      </c>
      <c r="D2493" s="3" t="s">
        <v>5649</v>
      </c>
      <c r="E2493" s="3">
        <v>2</v>
      </c>
      <c r="F2493" s="11">
        <v>0</v>
      </c>
      <c r="G2493" s="3">
        <v>0</v>
      </c>
      <c r="H2493" s="3">
        <v>2</v>
      </c>
      <c r="I2493" s="3">
        <v>0</v>
      </c>
      <c r="J2493" s="3">
        <v>0</v>
      </c>
      <c r="K2493" s="3">
        <v>0</v>
      </c>
      <c r="L2493" s="3">
        <v>2</v>
      </c>
      <c r="M2493" s="3" t="s">
        <v>6150</v>
      </c>
      <c r="N2493" s="3"/>
      <c r="O2493" s="3"/>
      <c r="P2493" s="3"/>
      <c r="Q2493" s="3"/>
      <c r="S2493" s="88"/>
      <c r="W2493" s="91"/>
    </row>
    <row r="2494" spans="1:23" hidden="1">
      <c r="A2494" s="9"/>
      <c r="B2494" s="9">
        <v>46259</v>
      </c>
      <c r="C2494" s="3" t="s">
        <v>2975</v>
      </c>
      <c r="D2494" s="3" t="s">
        <v>6115</v>
      </c>
      <c r="E2494" s="3">
        <v>1</v>
      </c>
      <c r="F2494" s="3">
        <v>0</v>
      </c>
      <c r="G2494" s="3">
        <v>0</v>
      </c>
      <c r="H2494" s="3">
        <v>0</v>
      </c>
      <c r="I2494" s="3">
        <v>0</v>
      </c>
      <c r="J2494" s="3">
        <v>0</v>
      </c>
      <c r="K2494" s="3">
        <v>0</v>
      </c>
      <c r="L2494" s="3">
        <v>0</v>
      </c>
      <c r="M2494" s="3"/>
      <c r="N2494" s="3"/>
      <c r="O2494" s="3"/>
      <c r="P2494" s="3"/>
      <c r="Q2494" s="3"/>
      <c r="S2494" s="88"/>
      <c r="W2494" s="91"/>
    </row>
    <row r="2495" spans="1:23" hidden="1">
      <c r="A2495" s="9"/>
      <c r="B2495" s="9">
        <v>46259</v>
      </c>
      <c r="C2495" s="3" t="s">
        <v>2975</v>
      </c>
      <c r="D2495" s="3" t="s">
        <v>5878</v>
      </c>
      <c r="E2495" s="3">
        <v>1</v>
      </c>
      <c r="F2495" s="3">
        <v>0</v>
      </c>
      <c r="G2495" s="3">
        <v>0</v>
      </c>
      <c r="H2495" s="3">
        <v>0</v>
      </c>
      <c r="I2495" s="3">
        <v>0</v>
      </c>
      <c r="J2495" s="3">
        <v>0</v>
      </c>
      <c r="K2495" s="3">
        <v>0</v>
      </c>
      <c r="L2495" s="3">
        <v>0</v>
      </c>
      <c r="M2495" s="3"/>
      <c r="N2495" s="3"/>
      <c r="O2495" s="3"/>
      <c r="P2495" s="3"/>
      <c r="Q2495" s="3"/>
      <c r="S2495" s="88"/>
      <c r="W2495" s="91"/>
    </row>
    <row r="2496" spans="1:23" hidden="1">
      <c r="A2496" s="9"/>
      <c r="B2496" s="9">
        <v>46259</v>
      </c>
      <c r="C2496" s="3" t="s">
        <v>2975</v>
      </c>
      <c r="D2496" s="3" t="s">
        <v>6116</v>
      </c>
      <c r="E2496" s="3">
        <v>13</v>
      </c>
      <c r="F2496" s="3">
        <v>0</v>
      </c>
      <c r="G2496" s="3">
        <v>0</v>
      </c>
      <c r="H2496" s="3">
        <v>0</v>
      </c>
      <c r="I2496" s="3">
        <v>0</v>
      </c>
      <c r="J2496" s="3">
        <v>0</v>
      </c>
      <c r="K2496" s="3">
        <v>0</v>
      </c>
      <c r="L2496" s="3">
        <v>0</v>
      </c>
      <c r="M2496" s="3"/>
      <c r="N2496" s="3"/>
      <c r="O2496" s="3"/>
      <c r="P2496" s="3"/>
      <c r="Q2496" s="3"/>
      <c r="S2496" s="88"/>
      <c r="W2496" s="91"/>
    </row>
    <row r="2497" spans="1:23" hidden="1">
      <c r="A2497" s="9"/>
      <c r="B2497" s="9">
        <v>46259</v>
      </c>
      <c r="C2497" s="3" t="s">
        <v>2975</v>
      </c>
      <c r="D2497" s="3" t="s">
        <v>5835</v>
      </c>
      <c r="E2497" s="3">
        <v>1</v>
      </c>
      <c r="F2497" s="3">
        <v>0</v>
      </c>
      <c r="G2497" s="3">
        <v>0</v>
      </c>
      <c r="H2497" s="3">
        <v>0</v>
      </c>
      <c r="I2497" s="3">
        <v>0</v>
      </c>
      <c r="J2497" s="3">
        <v>0</v>
      </c>
      <c r="K2497" s="3">
        <v>0</v>
      </c>
      <c r="L2497" s="3">
        <v>0</v>
      </c>
      <c r="M2497" s="3"/>
      <c r="N2497" s="3"/>
      <c r="O2497" s="3"/>
      <c r="P2497" s="3"/>
      <c r="Q2497" s="3"/>
      <c r="S2497" s="88"/>
      <c r="W2497" s="91"/>
    </row>
    <row r="2498" spans="1:23" hidden="1">
      <c r="A2498" s="9"/>
      <c r="B2498" s="9">
        <v>46259</v>
      </c>
      <c r="C2498" s="3" t="s">
        <v>2975</v>
      </c>
      <c r="D2498" s="3" t="s">
        <v>6117</v>
      </c>
      <c r="E2498" s="3">
        <v>4</v>
      </c>
      <c r="F2498" s="3">
        <v>0</v>
      </c>
      <c r="G2498" s="3">
        <v>0</v>
      </c>
      <c r="H2498" s="3">
        <v>0</v>
      </c>
      <c r="I2498" s="3">
        <v>0</v>
      </c>
      <c r="J2498" s="3">
        <v>0</v>
      </c>
      <c r="K2498" s="3">
        <v>0</v>
      </c>
      <c r="L2498" s="3">
        <v>0</v>
      </c>
      <c r="M2498" s="3"/>
      <c r="N2498" s="3"/>
      <c r="O2498" s="3"/>
      <c r="P2498" s="3"/>
      <c r="Q2498" s="3"/>
      <c r="S2498" s="88"/>
      <c r="W2498" s="91"/>
    </row>
    <row r="2499" spans="1:23" hidden="1">
      <c r="A2499" s="9"/>
      <c r="B2499" s="9">
        <v>46259</v>
      </c>
      <c r="C2499" s="3" t="s">
        <v>2975</v>
      </c>
      <c r="D2499" s="3" t="s">
        <v>6118</v>
      </c>
      <c r="E2499" s="3">
        <v>2</v>
      </c>
      <c r="F2499" s="3">
        <v>0</v>
      </c>
      <c r="G2499" s="3">
        <v>0</v>
      </c>
      <c r="H2499" s="3">
        <v>0</v>
      </c>
      <c r="I2499" s="3">
        <v>0</v>
      </c>
      <c r="J2499" s="3">
        <v>0</v>
      </c>
      <c r="K2499" s="3">
        <v>0</v>
      </c>
      <c r="L2499" s="3">
        <v>0</v>
      </c>
      <c r="M2499" s="3"/>
      <c r="N2499" s="3"/>
      <c r="O2499" s="3"/>
      <c r="P2499" s="3"/>
      <c r="Q2499" s="3"/>
      <c r="S2499" s="88"/>
      <c r="W2499" s="91"/>
    </row>
    <row r="2500" spans="1:23" hidden="1">
      <c r="A2500" s="9"/>
      <c r="B2500" s="9">
        <v>46259</v>
      </c>
      <c r="C2500" s="3" t="s">
        <v>627</v>
      </c>
      <c r="D2500" s="3" t="s">
        <v>6119</v>
      </c>
      <c r="E2500" s="3">
        <v>4</v>
      </c>
      <c r="F2500" s="3">
        <v>0</v>
      </c>
      <c r="G2500" s="3">
        <v>0</v>
      </c>
      <c r="H2500" s="3">
        <v>0</v>
      </c>
      <c r="I2500" s="3">
        <v>0</v>
      </c>
      <c r="J2500" s="3">
        <v>0</v>
      </c>
      <c r="K2500" s="3">
        <v>0</v>
      </c>
      <c r="L2500" s="3">
        <v>0</v>
      </c>
      <c r="M2500" s="3"/>
      <c r="N2500" s="3"/>
      <c r="O2500" s="3"/>
      <c r="P2500" s="3"/>
      <c r="Q2500" s="3"/>
      <c r="S2500" s="88"/>
      <c r="W2500" s="91"/>
    </row>
    <row r="2501" spans="1:23" hidden="1">
      <c r="A2501" s="9"/>
      <c r="B2501" s="9">
        <v>46259</v>
      </c>
      <c r="C2501" s="3" t="s">
        <v>2975</v>
      </c>
      <c r="D2501" s="3" t="s">
        <v>6151</v>
      </c>
      <c r="E2501" s="3">
        <v>12</v>
      </c>
      <c r="F2501" s="3">
        <v>0</v>
      </c>
      <c r="G2501" s="3">
        <v>0</v>
      </c>
      <c r="H2501" s="3">
        <v>0</v>
      </c>
      <c r="I2501" s="3">
        <v>0</v>
      </c>
      <c r="J2501" s="3">
        <v>0</v>
      </c>
      <c r="K2501" s="3">
        <v>0</v>
      </c>
      <c r="L2501" s="3">
        <v>0</v>
      </c>
      <c r="M2501" s="3"/>
      <c r="N2501" s="3"/>
      <c r="O2501" s="3"/>
      <c r="P2501" s="3"/>
      <c r="Q2501" s="3"/>
      <c r="S2501" s="88"/>
      <c r="W2501" s="91"/>
    </row>
    <row r="2502" spans="1:23" hidden="1">
      <c r="A2502" s="9"/>
      <c r="B2502" s="9">
        <v>46259</v>
      </c>
      <c r="C2502" s="3" t="s">
        <v>2496</v>
      </c>
      <c r="D2502" s="3" t="s">
        <v>5367</v>
      </c>
      <c r="E2502" s="3">
        <v>1</v>
      </c>
      <c r="F2502" s="3">
        <v>0</v>
      </c>
      <c r="G2502" s="3">
        <v>0</v>
      </c>
      <c r="H2502" s="3">
        <v>0</v>
      </c>
      <c r="I2502" s="3">
        <v>0</v>
      </c>
      <c r="J2502" s="3">
        <v>0</v>
      </c>
      <c r="K2502" s="3">
        <v>0</v>
      </c>
      <c r="L2502" s="3">
        <v>0</v>
      </c>
      <c r="M2502" s="3"/>
      <c r="N2502" s="3"/>
      <c r="O2502" s="3"/>
      <c r="P2502" s="3"/>
      <c r="Q2502" s="3"/>
      <c r="S2502" s="88"/>
      <c r="W2502" s="91"/>
    </row>
    <row r="2503" spans="1:23" hidden="1">
      <c r="A2503" s="9"/>
      <c r="B2503" s="9">
        <v>46259</v>
      </c>
      <c r="C2503" s="3" t="s">
        <v>2975</v>
      </c>
      <c r="D2503" s="3" t="s">
        <v>6032</v>
      </c>
      <c r="E2503" s="3">
        <v>1</v>
      </c>
      <c r="F2503" s="3">
        <v>0</v>
      </c>
      <c r="G2503" s="3">
        <v>0</v>
      </c>
      <c r="H2503" s="3">
        <v>0</v>
      </c>
      <c r="I2503" s="3">
        <v>0</v>
      </c>
      <c r="J2503" s="3">
        <v>0</v>
      </c>
      <c r="K2503" s="3">
        <v>0</v>
      </c>
      <c r="L2503" s="3">
        <v>0</v>
      </c>
      <c r="M2503" s="3"/>
      <c r="N2503" s="3"/>
      <c r="O2503" s="3"/>
      <c r="P2503" s="3"/>
      <c r="Q2503" s="3"/>
      <c r="S2503" s="88"/>
      <c r="W2503" s="91"/>
    </row>
    <row r="2504" spans="1:23" hidden="1">
      <c r="A2504" s="9"/>
      <c r="B2504" s="9">
        <v>46259</v>
      </c>
      <c r="C2504" s="3" t="s">
        <v>2975</v>
      </c>
      <c r="D2504" s="3" t="s">
        <v>6120</v>
      </c>
      <c r="E2504" s="3">
        <v>1</v>
      </c>
      <c r="F2504" s="3">
        <v>0</v>
      </c>
      <c r="G2504" s="3">
        <v>0</v>
      </c>
      <c r="H2504" s="3">
        <v>0</v>
      </c>
      <c r="I2504" s="3">
        <v>0</v>
      </c>
      <c r="J2504" s="3">
        <v>0</v>
      </c>
      <c r="K2504" s="3">
        <v>0</v>
      </c>
      <c r="L2504" s="3">
        <v>0</v>
      </c>
      <c r="M2504" s="3"/>
      <c r="N2504" s="3"/>
      <c r="O2504" s="3"/>
      <c r="P2504" s="3"/>
      <c r="Q2504" s="3"/>
      <c r="S2504" s="88"/>
      <c r="W2504" s="91"/>
    </row>
    <row r="2505" spans="1:23" hidden="1">
      <c r="A2505" s="9"/>
      <c r="B2505" s="9">
        <v>46259</v>
      </c>
      <c r="C2505" s="3" t="s">
        <v>2975</v>
      </c>
      <c r="D2505" s="3" t="s">
        <v>6121</v>
      </c>
      <c r="E2505" s="3">
        <v>13</v>
      </c>
      <c r="F2505" s="3">
        <v>0</v>
      </c>
      <c r="G2505" s="3">
        <v>0</v>
      </c>
      <c r="H2505" s="3">
        <v>0</v>
      </c>
      <c r="I2505" s="3">
        <v>0</v>
      </c>
      <c r="J2505" s="3">
        <v>0</v>
      </c>
      <c r="K2505" s="3">
        <v>0</v>
      </c>
      <c r="L2505" s="3">
        <v>0</v>
      </c>
      <c r="M2505" s="3"/>
      <c r="N2505" s="3"/>
      <c r="O2505" s="3"/>
      <c r="P2505" s="3"/>
      <c r="Q2505" s="3"/>
      <c r="S2505" s="88"/>
      <c r="W2505" s="91"/>
    </row>
    <row r="2506" spans="1:23" hidden="1">
      <c r="A2506" s="9"/>
      <c r="B2506" s="9">
        <v>46259</v>
      </c>
      <c r="C2506" s="3" t="s">
        <v>2496</v>
      </c>
      <c r="D2506" s="3" t="s">
        <v>5551</v>
      </c>
      <c r="E2506" s="3">
        <v>1</v>
      </c>
      <c r="F2506" s="3">
        <v>0</v>
      </c>
      <c r="G2506" s="3">
        <v>0</v>
      </c>
      <c r="H2506" s="3">
        <v>0</v>
      </c>
      <c r="I2506" s="3">
        <v>0</v>
      </c>
      <c r="J2506" s="3">
        <v>0</v>
      </c>
      <c r="K2506" s="3">
        <v>0</v>
      </c>
      <c r="L2506" s="3">
        <v>0</v>
      </c>
      <c r="M2506" s="3"/>
      <c r="N2506" s="3"/>
      <c r="O2506" s="3"/>
      <c r="P2506" s="3"/>
      <c r="Q2506" s="3"/>
      <c r="S2506" s="88"/>
      <c r="W2506" s="91"/>
    </row>
    <row r="2507" spans="1:23" hidden="1">
      <c r="A2507" s="9"/>
      <c r="B2507" s="9">
        <v>46259</v>
      </c>
      <c r="C2507" s="3" t="s">
        <v>2975</v>
      </c>
      <c r="D2507" s="3" t="s">
        <v>6122</v>
      </c>
      <c r="E2507" s="3">
        <v>1</v>
      </c>
      <c r="F2507" s="3">
        <v>0</v>
      </c>
      <c r="G2507" s="3">
        <v>0</v>
      </c>
      <c r="H2507" s="3">
        <v>0</v>
      </c>
      <c r="I2507" s="3">
        <v>0</v>
      </c>
      <c r="J2507" s="3">
        <v>0</v>
      </c>
      <c r="K2507" s="3">
        <v>0</v>
      </c>
      <c r="L2507" s="3">
        <v>0</v>
      </c>
      <c r="M2507" s="3"/>
      <c r="N2507" s="3"/>
      <c r="O2507" s="3"/>
      <c r="P2507" s="3"/>
      <c r="Q2507" s="3"/>
      <c r="S2507" s="88"/>
      <c r="W2507" s="91"/>
    </row>
    <row r="2508" spans="1:23" hidden="1">
      <c r="A2508" s="9"/>
      <c r="B2508" s="9">
        <v>46259</v>
      </c>
      <c r="C2508" s="3" t="s">
        <v>2975</v>
      </c>
      <c r="D2508" s="3" t="s">
        <v>5958</v>
      </c>
      <c r="E2508" s="3">
        <v>4</v>
      </c>
      <c r="F2508" s="3">
        <v>0</v>
      </c>
      <c r="G2508" s="3">
        <v>0</v>
      </c>
      <c r="H2508" s="3">
        <v>0</v>
      </c>
      <c r="I2508" s="3">
        <v>0</v>
      </c>
      <c r="J2508" s="3">
        <v>0</v>
      </c>
      <c r="K2508" s="3">
        <v>0</v>
      </c>
      <c r="L2508" s="3">
        <v>0</v>
      </c>
      <c r="M2508" s="3"/>
      <c r="N2508" s="3"/>
      <c r="O2508" s="3"/>
      <c r="P2508" s="3"/>
      <c r="Q2508" s="3"/>
      <c r="S2508" s="88"/>
      <c r="W2508" s="91"/>
    </row>
    <row r="2509" spans="1:23" hidden="1">
      <c r="A2509" s="9"/>
      <c r="B2509" s="9">
        <v>46259</v>
      </c>
      <c r="C2509" s="3" t="s">
        <v>2975</v>
      </c>
      <c r="D2509" s="3" t="s">
        <v>6123</v>
      </c>
      <c r="E2509" s="3">
        <v>1</v>
      </c>
      <c r="F2509" s="3">
        <v>0</v>
      </c>
      <c r="G2509" s="3">
        <v>0</v>
      </c>
      <c r="H2509" s="3">
        <v>0</v>
      </c>
      <c r="I2509" s="3">
        <v>0</v>
      </c>
      <c r="J2509" s="3">
        <v>0</v>
      </c>
      <c r="K2509" s="3">
        <v>0</v>
      </c>
      <c r="L2509" s="3">
        <v>0</v>
      </c>
      <c r="M2509" s="3"/>
      <c r="N2509" s="3"/>
      <c r="O2509" s="3"/>
      <c r="P2509" s="3"/>
      <c r="Q2509" s="3"/>
      <c r="S2509" s="88"/>
      <c r="W2509" s="91"/>
    </row>
    <row r="2510" spans="1:23" hidden="1">
      <c r="A2510" s="9"/>
      <c r="B2510" s="9">
        <v>46259</v>
      </c>
      <c r="C2510" s="3" t="s">
        <v>2975</v>
      </c>
      <c r="D2510" s="3" t="s">
        <v>6124</v>
      </c>
      <c r="E2510" s="3">
        <v>1</v>
      </c>
      <c r="F2510" s="3">
        <v>0</v>
      </c>
      <c r="G2510" s="3">
        <v>0</v>
      </c>
      <c r="H2510" s="3">
        <v>0</v>
      </c>
      <c r="I2510" s="3">
        <v>0</v>
      </c>
      <c r="J2510" s="3">
        <v>0</v>
      </c>
      <c r="K2510" s="3">
        <v>0</v>
      </c>
      <c r="L2510" s="3">
        <v>0</v>
      </c>
      <c r="M2510" s="3"/>
      <c r="N2510" s="3"/>
      <c r="O2510" s="3"/>
      <c r="P2510" s="3"/>
      <c r="Q2510" s="3"/>
      <c r="S2510" s="88"/>
      <c r="W2510" s="91"/>
    </row>
    <row r="2511" spans="1:23" hidden="1">
      <c r="A2511" s="9"/>
      <c r="B2511" s="9">
        <v>46259</v>
      </c>
      <c r="C2511" s="3" t="s">
        <v>2975</v>
      </c>
      <c r="D2511" s="3" t="s">
        <v>6125</v>
      </c>
      <c r="E2511" s="3">
        <v>1</v>
      </c>
      <c r="F2511" s="3">
        <v>0</v>
      </c>
      <c r="G2511" s="3">
        <v>0</v>
      </c>
      <c r="H2511" s="3">
        <v>0</v>
      </c>
      <c r="I2511" s="3">
        <v>0</v>
      </c>
      <c r="J2511" s="3">
        <v>0</v>
      </c>
      <c r="K2511" s="3">
        <v>0</v>
      </c>
      <c r="L2511" s="3">
        <v>0</v>
      </c>
      <c r="M2511" s="3"/>
      <c r="N2511" s="3"/>
      <c r="O2511" s="3"/>
      <c r="P2511" s="3"/>
      <c r="Q2511" s="3"/>
      <c r="S2511" s="88"/>
      <c r="W2511" s="91"/>
    </row>
    <row r="2512" spans="1:23" hidden="1">
      <c r="A2512" s="9"/>
      <c r="B2512" s="9">
        <v>46259</v>
      </c>
      <c r="C2512" s="3" t="s">
        <v>2381</v>
      </c>
      <c r="D2512" s="3" t="s">
        <v>6126</v>
      </c>
      <c r="E2512" s="3">
        <v>1</v>
      </c>
      <c r="F2512" s="3">
        <v>0</v>
      </c>
      <c r="G2512" s="3">
        <v>0</v>
      </c>
      <c r="H2512" s="3">
        <v>0</v>
      </c>
      <c r="I2512" s="3">
        <v>0</v>
      </c>
      <c r="J2512" s="3">
        <v>0</v>
      </c>
      <c r="K2512" s="3">
        <v>0</v>
      </c>
      <c r="L2512" s="3">
        <v>0</v>
      </c>
      <c r="M2512" s="3"/>
      <c r="N2512" s="3"/>
      <c r="O2512" s="3"/>
      <c r="P2512" s="3"/>
      <c r="Q2512" s="3"/>
      <c r="S2512" s="88"/>
      <c r="W2512" s="91"/>
    </row>
    <row r="2513" spans="1:23" hidden="1">
      <c r="A2513" s="9"/>
      <c r="B2513" s="9">
        <v>46259</v>
      </c>
      <c r="C2513" s="3" t="s">
        <v>627</v>
      </c>
      <c r="D2513" s="3" t="s">
        <v>6127</v>
      </c>
      <c r="E2513" s="3">
        <v>4</v>
      </c>
      <c r="F2513" s="3">
        <v>0</v>
      </c>
      <c r="G2513" s="3">
        <v>0</v>
      </c>
      <c r="H2513" s="3">
        <v>0</v>
      </c>
      <c r="I2513" s="3">
        <v>0</v>
      </c>
      <c r="J2513" s="3">
        <v>0</v>
      </c>
      <c r="K2513" s="3">
        <v>0</v>
      </c>
      <c r="L2513" s="3">
        <v>0</v>
      </c>
      <c r="M2513" s="3"/>
      <c r="N2513" s="3"/>
      <c r="O2513" s="3"/>
      <c r="P2513" s="3"/>
      <c r="Q2513" s="3"/>
      <c r="S2513" s="88"/>
      <c r="W2513" s="91"/>
    </row>
    <row r="2514" spans="1:23" hidden="1">
      <c r="A2514" s="9"/>
      <c r="B2514" s="9">
        <v>46259</v>
      </c>
      <c r="C2514" s="3" t="s">
        <v>2496</v>
      </c>
      <c r="D2514" s="3" t="s">
        <v>6128</v>
      </c>
      <c r="E2514" s="3">
        <v>1</v>
      </c>
      <c r="F2514" s="3">
        <v>0</v>
      </c>
      <c r="G2514" s="3">
        <v>0</v>
      </c>
      <c r="H2514" s="3">
        <v>0</v>
      </c>
      <c r="I2514" s="3">
        <v>0</v>
      </c>
      <c r="J2514" s="3">
        <v>0</v>
      </c>
      <c r="K2514" s="3">
        <v>0</v>
      </c>
      <c r="L2514" s="3">
        <v>0</v>
      </c>
      <c r="M2514" s="3"/>
      <c r="N2514" s="3"/>
      <c r="O2514" s="3"/>
      <c r="P2514" s="3"/>
      <c r="Q2514" s="3"/>
      <c r="S2514" s="88"/>
      <c r="W2514" s="91"/>
    </row>
    <row r="2515" spans="1:23" hidden="1">
      <c r="A2515" s="9"/>
      <c r="B2515" s="9">
        <v>46259</v>
      </c>
      <c r="C2515" s="3" t="s">
        <v>2975</v>
      </c>
      <c r="D2515" s="3" t="s">
        <v>6129</v>
      </c>
      <c r="E2515" s="3">
        <v>11</v>
      </c>
      <c r="F2515" s="3">
        <v>0</v>
      </c>
      <c r="G2515" s="3">
        <v>0</v>
      </c>
      <c r="H2515" s="3">
        <v>0</v>
      </c>
      <c r="I2515" s="3">
        <v>0</v>
      </c>
      <c r="J2515" s="3">
        <v>0</v>
      </c>
      <c r="K2515" s="3">
        <v>0</v>
      </c>
      <c r="L2515" s="3">
        <v>0</v>
      </c>
      <c r="M2515" s="3"/>
      <c r="N2515" s="3"/>
      <c r="O2515" s="3"/>
      <c r="P2515" s="3"/>
      <c r="Q2515" s="3"/>
      <c r="S2515" s="88"/>
      <c r="W2515" s="91"/>
    </row>
    <row r="2516" spans="1:23" hidden="1">
      <c r="A2516" s="9"/>
      <c r="B2516" s="9">
        <v>46259</v>
      </c>
      <c r="C2516" s="3" t="s">
        <v>627</v>
      </c>
      <c r="D2516" s="3" t="s">
        <v>6130</v>
      </c>
      <c r="E2516" s="3">
        <v>3</v>
      </c>
      <c r="F2516" s="3">
        <v>0</v>
      </c>
      <c r="G2516" s="3">
        <v>0</v>
      </c>
      <c r="H2516" s="3">
        <v>0</v>
      </c>
      <c r="I2516" s="3">
        <v>0</v>
      </c>
      <c r="J2516" s="3">
        <v>0</v>
      </c>
      <c r="K2516" s="3">
        <v>0</v>
      </c>
      <c r="L2516" s="3">
        <v>0</v>
      </c>
      <c r="M2516" s="3"/>
      <c r="N2516" s="3"/>
      <c r="O2516" s="3"/>
      <c r="P2516" s="3"/>
      <c r="Q2516" s="3"/>
      <c r="S2516" s="88"/>
      <c r="W2516" s="91"/>
    </row>
    <row r="2517" spans="1:23" hidden="1">
      <c r="A2517" s="9"/>
      <c r="B2517" s="9">
        <v>46259</v>
      </c>
      <c r="C2517" s="3" t="s">
        <v>2496</v>
      </c>
      <c r="D2517" s="3" t="s">
        <v>4868</v>
      </c>
      <c r="E2517" s="3">
        <v>10</v>
      </c>
      <c r="F2517" s="3">
        <v>0</v>
      </c>
      <c r="G2517" s="3">
        <v>0</v>
      </c>
      <c r="H2517" s="3">
        <v>0</v>
      </c>
      <c r="I2517" s="3">
        <v>0</v>
      </c>
      <c r="J2517" s="3">
        <v>0</v>
      </c>
      <c r="K2517" s="3">
        <v>0</v>
      </c>
      <c r="L2517" s="3">
        <v>0</v>
      </c>
      <c r="M2517" s="3"/>
      <c r="N2517" s="3"/>
      <c r="O2517" s="3"/>
      <c r="P2517" s="3"/>
      <c r="Q2517" s="3"/>
      <c r="S2517" s="88"/>
      <c r="W2517" s="91"/>
    </row>
    <row r="2518" spans="1:23" hidden="1">
      <c r="A2518" s="9"/>
      <c r="B2518" s="9">
        <v>46259</v>
      </c>
      <c r="C2518" s="3" t="s">
        <v>2496</v>
      </c>
      <c r="D2518" s="3" t="s">
        <v>4740</v>
      </c>
      <c r="E2518" s="3">
        <v>10</v>
      </c>
      <c r="F2518" s="3">
        <v>0</v>
      </c>
      <c r="G2518" s="3">
        <v>0</v>
      </c>
      <c r="H2518" s="3">
        <v>0</v>
      </c>
      <c r="I2518" s="3">
        <v>0</v>
      </c>
      <c r="J2518" s="3">
        <v>0</v>
      </c>
      <c r="K2518" s="3">
        <v>0</v>
      </c>
      <c r="L2518" s="3">
        <v>0</v>
      </c>
      <c r="M2518" s="3"/>
      <c r="N2518" s="3"/>
      <c r="O2518" s="3"/>
      <c r="P2518" s="3"/>
      <c r="Q2518" s="3"/>
      <c r="S2518" s="88"/>
      <c r="W2518" s="91"/>
    </row>
    <row r="2519" spans="1:23" hidden="1">
      <c r="A2519" s="9"/>
      <c r="B2519" s="9">
        <v>46259</v>
      </c>
      <c r="C2519" s="3" t="s">
        <v>2975</v>
      </c>
      <c r="D2519" s="3" t="s">
        <v>6131</v>
      </c>
      <c r="E2519" s="3">
        <v>1</v>
      </c>
      <c r="F2519" s="3">
        <v>0</v>
      </c>
      <c r="G2519" s="3">
        <v>0</v>
      </c>
      <c r="H2519" s="3">
        <v>0</v>
      </c>
      <c r="I2519" s="3">
        <v>0</v>
      </c>
      <c r="J2519" s="3">
        <v>0</v>
      </c>
      <c r="K2519" s="3">
        <v>0</v>
      </c>
      <c r="L2519" s="3">
        <v>0</v>
      </c>
      <c r="M2519" s="3"/>
      <c r="N2519" s="3"/>
      <c r="O2519" s="3"/>
      <c r="P2519" s="3"/>
      <c r="Q2519" s="3"/>
      <c r="S2519" s="88"/>
      <c r="W2519" s="91"/>
    </row>
    <row r="2520" spans="1:23" hidden="1">
      <c r="A2520" s="9"/>
      <c r="B2520" s="9">
        <v>46259</v>
      </c>
      <c r="C2520" s="3" t="s">
        <v>2496</v>
      </c>
      <c r="D2520" s="3" t="s">
        <v>4872</v>
      </c>
      <c r="E2520" s="3">
        <v>1</v>
      </c>
      <c r="F2520" s="3">
        <v>0</v>
      </c>
      <c r="G2520" s="3">
        <v>0</v>
      </c>
      <c r="H2520" s="3">
        <v>0</v>
      </c>
      <c r="I2520" s="3">
        <v>0</v>
      </c>
      <c r="J2520" s="3">
        <v>0</v>
      </c>
      <c r="K2520" s="3">
        <v>0</v>
      </c>
      <c r="L2520" s="3">
        <v>0</v>
      </c>
      <c r="M2520" s="3"/>
      <c r="N2520" s="3"/>
      <c r="O2520" s="3"/>
      <c r="P2520" s="3"/>
      <c r="Q2520" s="3"/>
      <c r="S2520" s="88"/>
      <c r="W2520" s="91"/>
    </row>
    <row r="2521" spans="1:23" hidden="1">
      <c r="A2521" s="9"/>
      <c r="B2521" s="9">
        <v>46259</v>
      </c>
      <c r="C2521" s="3" t="s">
        <v>2496</v>
      </c>
      <c r="D2521" s="3" t="s">
        <v>5494</v>
      </c>
      <c r="E2521" s="3">
        <v>8</v>
      </c>
      <c r="F2521" s="3">
        <v>0</v>
      </c>
      <c r="G2521" s="3">
        <v>0</v>
      </c>
      <c r="H2521" s="3">
        <v>0</v>
      </c>
      <c r="I2521" s="3">
        <v>0</v>
      </c>
      <c r="J2521" s="3">
        <v>0</v>
      </c>
      <c r="K2521" s="3">
        <v>0</v>
      </c>
      <c r="L2521" s="3">
        <v>0</v>
      </c>
      <c r="M2521" s="3"/>
      <c r="N2521" s="3"/>
      <c r="O2521" s="3"/>
      <c r="P2521" s="3"/>
      <c r="Q2521" s="3"/>
      <c r="S2521" s="88"/>
      <c r="W2521" s="91"/>
    </row>
    <row r="2522" spans="1:23" hidden="1">
      <c r="A2522" s="9"/>
      <c r="B2522" s="9">
        <v>46259</v>
      </c>
      <c r="C2522" s="3" t="s">
        <v>2496</v>
      </c>
      <c r="D2522" s="3" t="s">
        <v>5592</v>
      </c>
      <c r="E2522" s="3">
        <v>11</v>
      </c>
      <c r="F2522" s="3">
        <v>0</v>
      </c>
      <c r="G2522" s="3">
        <v>0</v>
      </c>
      <c r="H2522" s="3">
        <v>0</v>
      </c>
      <c r="I2522" s="3">
        <v>0</v>
      </c>
      <c r="J2522" s="3">
        <v>0</v>
      </c>
      <c r="K2522" s="3">
        <v>0</v>
      </c>
      <c r="L2522" s="3">
        <v>0</v>
      </c>
      <c r="M2522" s="3"/>
      <c r="N2522" s="3"/>
      <c r="O2522" s="3"/>
      <c r="P2522" s="3"/>
      <c r="Q2522" s="3"/>
      <c r="S2522" s="88"/>
      <c r="W2522" s="91"/>
    </row>
    <row r="2523" spans="1:23" hidden="1">
      <c r="A2523" s="9"/>
      <c r="B2523" s="9">
        <v>46259</v>
      </c>
      <c r="C2523" s="3" t="s">
        <v>2975</v>
      </c>
      <c r="D2523" s="3" t="s">
        <v>6132</v>
      </c>
      <c r="E2523" s="3">
        <v>10</v>
      </c>
      <c r="F2523" s="3">
        <v>0</v>
      </c>
      <c r="G2523" s="3">
        <v>0</v>
      </c>
      <c r="H2523" s="3">
        <v>0</v>
      </c>
      <c r="I2523" s="3">
        <v>0</v>
      </c>
      <c r="J2523" s="3">
        <v>0</v>
      </c>
      <c r="K2523" s="3">
        <v>0</v>
      </c>
      <c r="L2523" s="3">
        <v>0</v>
      </c>
      <c r="M2523" s="3"/>
      <c r="N2523" s="3"/>
      <c r="O2523" s="3"/>
      <c r="P2523" s="3"/>
      <c r="Q2523" s="3"/>
      <c r="S2523" s="88"/>
      <c r="W2523" s="91"/>
    </row>
    <row r="2524" spans="1:23" hidden="1">
      <c r="A2524" s="9"/>
      <c r="B2524" s="9">
        <v>46259</v>
      </c>
      <c r="C2524" s="3" t="s">
        <v>2496</v>
      </c>
      <c r="D2524" s="3" t="s">
        <v>5600</v>
      </c>
      <c r="E2524" s="3">
        <v>1</v>
      </c>
      <c r="F2524" s="3">
        <v>0</v>
      </c>
      <c r="G2524" s="3">
        <v>0</v>
      </c>
      <c r="H2524" s="3">
        <v>0</v>
      </c>
      <c r="I2524" s="3">
        <v>0</v>
      </c>
      <c r="J2524" s="3">
        <v>0</v>
      </c>
      <c r="K2524" s="3">
        <v>0</v>
      </c>
      <c r="L2524" s="3">
        <v>0</v>
      </c>
      <c r="M2524" s="3"/>
      <c r="N2524" s="3"/>
      <c r="O2524" s="3"/>
      <c r="P2524" s="3"/>
      <c r="Q2524" s="3"/>
      <c r="S2524" s="88"/>
      <c r="W2524" s="91"/>
    </row>
    <row r="2525" spans="1:23" hidden="1">
      <c r="A2525" s="9"/>
      <c r="B2525" s="9">
        <v>46259</v>
      </c>
      <c r="C2525" s="3" t="s">
        <v>2496</v>
      </c>
      <c r="D2525" s="3" t="s">
        <v>5464</v>
      </c>
      <c r="E2525" s="3">
        <v>1</v>
      </c>
      <c r="F2525" s="3">
        <v>0</v>
      </c>
      <c r="G2525" s="3">
        <v>0</v>
      </c>
      <c r="H2525" s="3">
        <v>0</v>
      </c>
      <c r="I2525" s="3">
        <v>0</v>
      </c>
      <c r="J2525" s="3">
        <v>0</v>
      </c>
      <c r="K2525" s="3">
        <v>0</v>
      </c>
      <c r="L2525" s="3">
        <v>0</v>
      </c>
      <c r="M2525" s="3"/>
      <c r="N2525" s="3"/>
      <c r="O2525" s="3"/>
      <c r="P2525" s="3"/>
      <c r="Q2525" s="3"/>
      <c r="S2525" s="88"/>
      <c r="W2525" s="91"/>
    </row>
    <row r="2526" spans="1:23" hidden="1">
      <c r="A2526" s="9"/>
      <c r="B2526" s="9">
        <v>46259</v>
      </c>
      <c r="C2526" s="3" t="s">
        <v>2496</v>
      </c>
      <c r="D2526" s="3" t="s">
        <v>5492</v>
      </c>
      <c r="E2526" s="3">
        <v>3</v>
      </c>
      <c r="F2526" s="3">
        <v>0</v>
      </c>
      <c r="G2526" s="3">
        <v>0</v>
      </c>
      <c r="H2526" s="3">
        <v>0</v>
      </c>
      <c r="I2526" s="3">
        <v>0</v>
      </c>
      <c r="J2526" s="3">
        <v>0</v>
      </c>
      <c r="K2526" s="3">
        <v>0</v>
      </c>
      <c r="L2526" s="3">
        <v>0</v>
      </c>
      <c r="M2526" s="3"/>
      <c r="N2526" s="3"/>
      <c r="O2526" s="3"/>
      <c r="P2526" s="3"/>
      <c r="Q2526" s="3"/>
      <c r="S2526" s="88"/>
      <c r="W2526" s="91"/>
    </row>
    <row r="2527" spans="1:23" hidden="1">
      <c r="A2527" s="9"/>
      <c r="B2527" s="9">
        <v>46259</v>
      </c>
      <c r="C2527" s="3" t="s">
        <v>2960</v>
      </c>
      <c r="D2527" s="3" t="s">
        <v>6133</v>
      </c>
      <c r="E2527" s="3">
        <v>1</v>
      </c>
      <c r="F2527" s="3">
        <v>0</v>
      </c>
      <c r="G2527" s="3">
        <v>0</v>
      </c>
      <c r="H2527" s="3">
        <v>0</v>
      </c>
      <c r="I2527" s="3">
        <v>0</v>
      </c>
      <c r="J2527" s="3">
        <v>0</v>
      </c>
      <c r="K2527" s="3">
        <v>0</v>
      </c>
      <c r="L2527" s="3">
        <v>0</v>
      </c>
      <c r="M2527" s="3"/>
      <c r="N2527" s="3"/>
      <c r="O2527" s="3"/>
      <c r="P2527" s="3"/>
      <c r="Q2527" s="3"/>
      <c r="S2527" s="88"/>
      <c r="W2527" s="91"/>
    </row>
    <row r="2528" spans="1:23" hidden="1">
      <c r="A2528" s="9"/>
      <c r="B2528" s="9">
        <v>46259</v>
      </c>
      <c r="C2528" s="3" t="s">
        <v>2960</v>
      </c>
      <c r="D2528" s="3" t="s">
        <v>6134</v>
      </c>
      <c r="E2528" s="3">
        <v>1</v>
      </c>
      <c r="F2528" s="11">
        <v>0</v>
      </c>
      <c r="G2528" s="3">
        <v>0</v>
      </c>
      <c r="H2528" s="3">
        <v>0</v>
      </c>
      <c r="I2528" s="3">
        <v>0</v>
      </c>
      <c r="J2528" s="3">
        <v>0</v>
      </c>
      <c r="K2528" s="3">
        <v>0</v>
      </c>
      <c r="L2528" s="3">
        <v>0</v>
      </c>
      <c r="M2528" s="3"/>
      <c r="N2528" s="3"/>
      <c r="O2528" s="3"/>
      <c r="P2528" s="3"/>
      <c r="Q2528" s="3"/>
      <c r="S2528" s="88"/>
      <c r="W2528" s="91"/>
    </row>
    <row r="2529" spans="1:23" hidden="1">
      <c r="A2529" s="9"/>
      <c r="B2529" s="9">
        <v>46259</v>
      </c>
      <c r="C2529" s="3" t="s">
        <v>2960</v>
      </c>
      <c r="D2529" s="3" t="s">
        <v>6135</v>
      </c>
      <c r="E2529" s="3">
        <v>1</v>
      </c>
      <c r="F2529" s="11">
        <v>0</v>
      </c>
      <c r="G2529" s="3">
        <v>0</v>
      </c>
      <c r="H2529" s="3">
        <v>0</v>
      </c>
      <c r="I2529" s="3">
        <v>0</v>
      </c>
      <c r="J2529" s="3">
        <v>0</v>
      </c>
      <c r="K2529" s="3">
        <v>0</v>
      </c>
      <c r="L2529" s="3">
        <v>0</v>
      </c>
      <c r="M2529" s="3"/>
      <c r="N2529" s="3"/>
      <c r="O2529" s="3"/>
      <c r="P2529" s="3"/>
      <c r="Q2529" s="3"/>
      <c r="S2529" s="88"/>
      <c r="W2529" s="91"/>
    </row>
    <row r="2530" spans="1:23" hidden="1">
      <c r="A2530" s="9"/>
      <c r="B2530" s="9">
        <v>46259</v>
      </c>
      <c r="C2530" s="3" t="s">
        <v>2975</v>
      </c>
      <c r="D2530" s="3" t="s">
        <v>5918</v>
      </c>
      <c r="E2530" s="3">
        <v>11</v>
      </c>
      <c r="F2530" s="3">
        <v>0</v>
      </c>
      <c r="G2530" s="3">
        <v>0</v>
      </c>
      <c r="H2530" s="3">
        <v>0</v>
      </c>
      <c r="I2530" s="3">
        <v>0</v>
      </c>
      <c r="J2530" s="3">
        <v>0</v>
      </c>
      <c r="K2530" s="3">
        <v>0</v>
      </c>
      <c r="L2530" s="3">
        <v>0</v>
      </c>
      <c r="M2530" s="3"/>
      <c r="N2530" s="3"/>
      <c r="O2530" s="3"/>
      <c r="P2530" s="3"/>
      <c r="Q2530" s="3"/>
      <c r="S2530" s="88"/>
      <c r="W2530" s="91"/>
    </row>
    <row r="2531" spans="1:23" hidden="1">
      <c r="A2531" s="9"/>
      <c r="B2531" s="9">
        <v>46259</v>
      </c>
      <c r="C2531" s="3" t="s">
        <v>2960</v>
      </c>
      <c r="D2531" s="3" t="s">
        <v>6136</v>
      </c>
      <c r="E2531" s="3">
        <v>3</v>
      </c>
      <c r="F2531" s="11">
        <v>0</v>
      </c>
      <c r="G2531" s="3">
        <v>0</v>
      </c>
      <c r="H2531" s="3">
        <v>0</v>
      </c>
      <c r="I2531" s="3">
        <v>0</v>
      </c>
      <c r="J2531" s="3">
        <v>0</v>
      </c>
      <c r="K2531" s="3">
        <v>0</v>
      </c>
      <c r="L2531" s="3">
        <v>0</v>
      </c>
      <c r="M2531" s="3"/>
      <c r="N2531" s="3"/>
      <c r="O2531" s="3"/>
      <c r="P2531" s="3"/>
      <c r="Q2531" s="3"/>
      <c r="S2531" s="88"/>
      <c r="W2531" s="91"/>
    </row>
    <row r="2532" spans="1:23" hidden="1">
      <c r="A2532" s="9"/>
      <c r="B2532" s="9">
        <v>46259</v>
      </c>
      <c r="C2532" s="3" t="s">
        <v>2960</v>
      </c>
      <c r="D2532" s="3" t="s">
        <v>6137</v>
      </c>
      <c r="E2532" s="3">
        <v>1</v>
      </c>
      <c r="F2532" s="11">
        <v>0</v>
      </c>
      <c r="G2532" s="3">
        <v>0</v>
      </c>
      <c r="H2532" s="3">
        <v>0</v>
      </c>
      <c r="I2532" s="3">
        <v>0</v>
      </c>
      <c r="J2532" s="3">
        <v>0</v>
      </c>
      <c r="K2532" s="3">
        <v>0</v>
      </c>
      <c r="L2532" s="3">
        <v>0</v>
      </c>
      <c r="M2532" s="3"/>
      <c r="N2532" s="3"/>
      <c r="O2532" s="3"/>
      <c r="P2532" s="3"/>
      <c r="Q2532" s="3"/>
      <c r="S2532" s="88"/>
      <c r="W2532" s="91"/>
    </row>
    <row r="2533" spans="1:23" hidden="1">
      <c r="A2533" s="9"/>
      <c r="B2533" s="9">
        <v>46259</v>
      </c>
      <c r="C2533" s="3" t="s">
        <v>2960</v>
      </c>
      <c r="D2533" s="78" t="s">
        <v>6138</v>
      </c>
      <c r="E2533" s="3">
        <v>1</v>
      </c>
      <c r="F2533" s="11">
        <v>0</v>
      </c>
      <c r="G2533" s="3">
        <v>0</v>
      </c>
      <c r="H2533" s="3">
        <v>0</v>
      </c>
      <c r="I2533" s="3">
        <v>0</v>
      </c>
      <c r="J2533" s="3">
        <v>0</v>
      </c>
      <c r="K2533" s="3">
        <v>0</v>
      </c>
      <c r="L2533" s="3">
        <v>0</v>
      </c>
      <c r="M2533" s="3"/>
      <c r="N2533" s="3"/>
      <c r="O2533" s="3"/>
      <c r="P2533" s="3"/>
      <c r="Q2533" s="3"/>
      <c r="S2533" s="88"/>
      <c r="W2533" s="91"/>
    </row>
    <row r="2534" spans="1:23" hidden="1">
      <c r="A2534" s="9"/>
      <c r="B2534" s="9">
        <v>46259</v>
      </c>
      <c r="C2534" s="3" t="s">
        <v>2960</v>
      </c>
      <c r="D2534" s="78" t="s">
        <v>6139</v>
      </c>
      <c r="E2534" s="3">
        <v>1</v>
      </c>
      <c r="F2534" s="11">
        <v>0</v>
      </c>
      <c r="G2534" s="3">
        <v>0</v>
      </c>
      <c r="H2534" s="3">
        <v>0</v>
      </c>
      <c r="I2534" s="3">
        <v>0</v>
      </c>
      <c r="J2534" s="3">
        <v>0</v>
      </c>
      <c r="K2534" s="3">
        <v>0</v>
      </c>
      <c r="L2534" s="3">
        <v>0</v>
      </c>
      <c r="M2534" s="3"/>
      <c r="N2534" s="3"/>
      <c r="O2534" s="3"/>
      <c r="P2534" s="3"/>
      <c r="Q2534" s="3"/>
      <c r="S2534" s="88"/>
      <c r="W2534" s="91"/>
    </row>
    <row r="2535" spans="1:23" hidden="1">
      <c r="A2535" s="9"/>
      <c r="B2535" s="9">
        <v>46259</v>
      </c>
      <c r="C2535" s="3" t="s">
        <v>2960</v>
      </c>
      <c r="D2535" s="78" t="s">
        <v>6140</v>
      </c>
      <c r="E2535" s="3">
        <v>10</v>
      </c>
      <c r="F2535" s="11">
        <v>0</v>
      </c>
      <c r="G2535" s="3">
        <v>0</v>
      </c>
      <c r="H2535" s="3">
        <v>0</v>
      </c>
      <c r="I2535" s="3">
        <v>0</v>
      </c>
      <c r="J2535" s="3">
        <v>0</v>
      </c>
      <c r="K2535" s="3">
        <v>0</v>
      </c>
      <c r="L2535" s="3">
        <v>0</v>
      </c>
      <c r="M2535" s="3"/>
      <c r="N2535" s="3"/>
      <c r="O2535" s="3"/>
      <c r="P2535" s="3"/>
      <c r="Q2535" s="3"/>
      <c r="S2535" s="88"/>
      <c r="W2535" s="91"/>
    </row>
    <row r="2536" spans="1:23" hidden="1">
      <c r="A2536" s="9"/>
      <c r="B2536" s="9">
        <v>46259</v>
      </c>
      <c r="C2536" s="3" t="s">
        <v>2960</v>
      </c>
      <c r="D2536" s="3" t="s">
        <v>6141</v>
      </c>
      <c r="E2536" s="3">
        <v>1</v>
      </c>
      <c r="F2536" s="11">
        <v>0</v>
      </c>
      <c r="G2536" s="3">
        <v>0</v>
      </c>
      <c r="H2536" s="3">
        <v>0</v>
      </c>
      <c r="I2536" s="3">
        <v>0</v>
      </c>
      <c r="J2536" s="3">
        <v>0</v>
      </c>
      <c r="K2536" s="3">
        <v>0</v>
      </c>
      <c r="L2536" s="3">
        <v>0</v>
      </c>
      <c r="M2536" s="3"/>
      <c r="N2536" s="3"/>
      <c r="O2536" s="3"/>
      <c r="P2536" s="3"/>
      <c r="Q2536" s="3"/>
      <c r="S2536" s="88"/>
      <c r="W2536" s="91"/>
    </row>
    <row r="2537" spans="1:23" hidden="1">
      <c r="A2537" s="9"/>
      <c r="B2537" s="9">
        <v>46259</v>
      </c>
      <c r="C2537" s="3" t="s">
        <v>2960</v>
      </c>
      <c r="D2537" s="3" t="s">
        <v>6142</v>
      </c>
      <c r="E2537" s="3">
        <v>1</v>
      </c>
      <c r="F2537" s="11">
        <v>0</v>
      </c>
      <c r="G2537" s="3">
        <v>0</v>
      </c>
      <c r="H2537" s="3">
        <v>0</v>
      </c>
      <c r="I2537" s="3">
        <v>0</v>
      </c>
      <c r="J2537" s="3">
        <v>0</v>
      </c>
      <c r="K2537" s="3">
        <v>0</v>
      </c>
      <c r="L2537" s="3">
        <v>0</v>
      </c>
      <c r="M2537" s="3"/>
      <c r="N2537" s="3"/>
      <c r="O2537" s="3"/>
      <c r="P2537" s="3"/>
      <c r="Q2537" s="3"/>
      <c r="S2537" s="88"/>
      <c r="W2537" s="91"/>
    </row>
    <row r="2538" spans="1:23" hidden="1">
      <c r="A2538" s="9"/>
      <c r="B2538" s="9">
        <v>46259</v>
      </c>
      <c r="C2538" s="3" t="s">
        <v>2960</v>
      </c>
      <c r="D2538" s="3" t="s">
        <v>6143</v>
      </c>
      <c r="E2538" s="3">
        <v>2</v>
      </c>
      <c r="F2538" s="11">
        <v>0</v>
      </c>
      <c r="G2538" s="3">
        <v>0</v>
      </c>
      <c r="H2538" s="3">
        <v>0</v>
      </c>
      <c r="I2538" s="3">
        <v>0</v>
      </c>
      <c r="J2538" s="3">
        <v>0</v>
      </c>
      <c r="K2538" s="3">
        <v>0</v>
      </c>
      <c r="L2538" s="3">
        <v>0</v>
      </c>
      <c r="M2538" s="3"/>
      <c r="N2538" s="3"/>
      <c r="O2538" s="3"/>
      <c r="P2538" s="3"/>
      <c r="Q2538" s="3"/>
      <c r="S2538" s="88"/>
      <c r="W2538" s="91"/>
    </row>
    <row r="2539" spans="1:23" hidden="1">
      <c r="A2539" s="9"/>
      <c r="B2539" s="9">
        <v>46259</v>
      </c>
      <c r="C2539" s="3" t="s">
        <v>2960</v>
      </c>
      <c r="D2539" s="3" t="s">
        <v>6144</v>
      </c>
      <c r="E2539" s="3">
        <v>4</v>
      </c>
      <c r="F2539" s="11">
        <v>0</v>
      </c>
      <c r="G2539" s="3">
        <v>0</v>
      </c>
      <c r="H2539" s="3">
        <v>0</v>
      </c>
      <c r="I2539" s="3">
        <v>0</v>
      </c>
      <c r="J2539" s="3">
        <v>0</v>
      </c>
      <c r="K2539" s="3">
        <v>0</v>
      </c>
      <c r="L2539" s="3">
        <v>0</v>
      </c>
      <c r="M2539" s="3"/>
      <c r="N2539" s="3"/>
      <c r="O2539" s="3"/>
      <c r="P2539" s="3"/>
      <c r="Q2539" s="3"/>
      <c r="S2539" s="88"/>
      <c r="W2539" s="91"/>
    </row>
    <row r="2540" spans="1:23" hidden="1">
      <c r="A2540" s="9"/>
      <c r="B2540" s="9">
        <v>46259</v>
      </c>
      <c r="C2540" s="3" t="s">
        <v>2960</v>
      </c>
      <c r="D2540" s="3" t="s">
        <v>6145</v>
      </c>
      <c r="E2540" s="3">
        <v>1</v>
      </c>
      <c r="F2540" s="11">
        <v>0</v>
      </c>
      <c r="G2540" s="3">
        <v>0</v>
      </c>
      <c r="H2540" s="3">
        <v>0</v>
      </c>
      <c r="I2540" s="3">
        <v>0</v>
      </c>
      <c r="J2540" s="3">
        <v>0</v>
      </c>
      <c r="K2540" s="3">
        <v>0</v>
      </c>
      <c r="L2540" s="3">
        <v>0</v>
      </c>
      <c r="M2540" s="3"/>
      <c r="N2540" s="3"/>
      <c r="O2540" s="3"/>
      <c r="P2540" s="3"/>
      <c r="Q2540" s="3"/>
      <c r="S2540" s="88"/>
      <c r="W2540" s="91"/>
    </row>
    <row r="2541" spans="1:23" hidden="1">
      <c r="A2541" s="9"/>
      <c r="B2541" s="9">
        <v>46259</v>
      </c>
      <c r="C2541" s="3" t="s">
        <v>2960</v>
      </c>
      <c r="D2541" s="3" t="s">
        <v>6146</v>
      </c>
      <c r="E2541" s="3">
        <v>1</v>
      </c>
      <c r="F2541" s="11">
        <v>0</v>
      </c>
      <c r="G2541" s="3">
        <v>0</v>
      </c>
      <c r="H2541" s="3">
        <v>0</v>
      </c>
      <c r="I2541" s="3">
        <v>0</v>
      </c>
      <c r="J2541" s="3">
        <v>0</v>
      </c>
      <c r="K2541" s="3">
        <v>0</v>
      </c>
      <c r="L2541" s="3">
        <v>0</v>
      </c>
      <c r="M2541" s="3"/>
      <c r="N2541" s="3"/>
      <c r="O2541" s="3"/>
      <c r="P2541" s="3"/>
      <c r="Q2541" s="3"/>
      <c r="S2541" s="88"/>
      <c r="W2541" s="91"/>
    </row>
    <row r="2542" spans="1:23" hidden="1">
      <c r="A2542" s="9"/>
      <c r="B2542" s="9">
        <v>46259</v>
      </c>
      <c r="C2542" s="3" t="s">
        <v>2960</v>
      </c>
      <c r="D2542" s="3" t="s">
        <v>6147</v>
      </c>
      <c r="E2542" s="3">
        <v>1</v>
      </c>
      <c r="F2542" s="11">
        <v>0</v>
      </c>
      <c r="G2542" s="3">
        <v>0</v>
      </c>
      <c r="H2542" s="3">
        <v>0</v>
      </c>
      <c r="I2542" s="3">
        <v>0</v>
      </c>
      <c r="J2542" s="3">
        <v>0</v>
      </c>
      <c r="K2542" s="3">
        <v>0</v>
      </c>
      <c r="L2542" s="3">
        <v>0</v>
      </c>
      <c r="M2542" s="3"/>
      <c r="N2542" s="3"/>
      <c r="O2542" s="3"/>
      <c r="P2542" s="3"/>
      <c r="Q2542" s="3"/>
      <c r="S2542" s="88"/>
      <c r="W2542" s="91"/>
    </row>
    <row r="2543" spans="1:23" hidden="1">
      <c r="A2543" s="9"/>
      <c r="B2543" s="9">
        <v>46259</v>
      </c>
      <c r="C2543" s="3" t="s">
        <v>6149</v>
      </c>
      <c r="D2543" s="3" t="s">
        <v>5811</v>
      </c>
      <c r="E2543" s="3">
        <v>1</v>
      </c>
      <c r="F2543" s="11">
        <v>1</v>
      </c>
      <c r="G2543" s="3">
        <v>0</v>
      </c>
      <c r="H2543" s="3">
        <v>0</v>
      </c>
      <c r="I2543" s="3">
        <v>0</v>
      </c>
      <c r="J2543" s="3">
        <v>0</v>
      </c>
      <c r="K2543" s="3">
        <v>0</v>
      </c>
      <c r="L2543" s="3">
        <v>0</v>
      </c>
      <c r="M2543" s="3"/>
      <c r="N2543" s="3"/>
      <c r="O2543" s="3"/>
      <c r="P2543" s="3"/>
      <c r="Q2543" s="3"/>
      <c r="S2543" s="88"/>
      <c r="W2543" s="91">
        <v>1</v>
      </c>
    </row>
    <row r="2544" spans="1:23" hidden="1">
      <c r="A2544" s="9"/>
      <c r="B2544" s="9">
        <v>46259</v>
      </c>
      <c r="C2544" s="3" t="s">
        <v>6149</v>
      </c>
      <c r="D2544" s="3" t="s">
        <v>5807</v>
      </c>
      <c r="E2544" s="3">
        <v>1</v>
      </c>
      <c r="F2544" s="11">
        <v>1</v>
      </c>
      <c r="G2544" s="3">
        <v>0</v>
      </c>
      <c r="H2544" s="3">
        <v>0</v>
      </c>
      <c r="I2544" s="3">
        <v>0</v>
      </c>
      <c r="J2544" s="3">
        <v>0</v>
      </c>
      <c r="K2544" s="3">
        <v>0</v>
      </c>
      <c r="L2544" s="3">
        <v>0</v>
      </c>
      <c r="M2544" s="3"/>
      <c r="N2544" s="3"/>
      <c r="O2544" s="3"/>
      <c r="P2544" s="3"/>
      <c r="Q2544" s="3"/>
      <c r="S2544" s="88"/>
      <c r="W2544" s="91">
        <v>1</v>
      </c>
    </row>
    <row r="2545" spans="1:23" hidden="1">
      <c r="A2545" s="9"/>
      <c r="B2545" s="9">
        <v>46259</v>
      </c>
      <c r="C2545" s="3" t="s">
        <v>6149</v>
      </c>
      <c r="D2545" s="3" t="s">
        <v>5919</v>
      </c>
      <c r="E2545" s="3">
        <v>4</v>
      </c>
      <c r="F2545" s="11">
        <v>4</v>
      </c>
      <c r="G2545" s="3">
        <v>0</v>
      </c>
      <c r="H2545" s="3">
        <v>0</v>
      </c>
      <c r="I2545" s="3">
        <v>0</v>
      </c>
      <c r="J2545" s="3">
        <v>0</v>
      </c>
      <c r="K2545" s="3">
        <v>0</v>
      </c>
      <c r="L2545" s="3">
        <v>0</v>
      </c>
      <c r="M2545" s="3"/>
      <c r="N2545" s="3"/>
      <c r="O2545" s="3"/>
      <c r="P2545" s="3"/>
      <c r="Q2545" s="3"/>
      <c r="S2545" s="88"/>
      <c r="W2545" s="91">
        <v>4</v>
      </c>
    </row>
    <row r="2546" spans="1:23" hidden="1">
      <c r="A2546" s="9"/>
      <c r="B2546" s="9">
        <v>46259</v>
      </c>
      <c r="C2546" s="3" t="s">
        <v>6149</v>
      </c>
      <c r="D2546" s="3" t="s">
        <v>5921</v>
      </c>
      <c r="E2546" s="3">
        <v>1</v>
      </c>
      <c r="F2546" s="11">
        <v>1</v>
      </c>
      <c r="G2546" s="3">
        <v>0</v>
      </c>
      <c r="H2546" s="3">
        <v>0</v>
      </c>
      <c r="I2546" s="3">
        <v>0</v>
      </c>
      <c r="J2546" s="3">
        <v>0</v>
      </c>
      <c r="K2546" s="3">
        <v>0</v>
      </c>
      <c r="L2546" s="3">
        <v>0</v>
      </c>
      <c r="M2546" s="3"/>
      <c r="N2546" s="3"/>
      <c r="O2546" s="3"/>
      <c r="P2546" s="3"/>
      <c r="Q2546" s="3"/>
      <c r="S2546" s="88"/>
      <c r="W2546" s="91">
        <v>1</v>
      </c>
    </row>
    <row r="2547" spans="1:23" hidden="1">
      <c r="A2547" s="9"/>
      <c r="B2547" s="9">
        <v>46259</v>
      </c>
      <c r="C2547" s="3" t="s">
        <v>6149</v>
      </c>
      <c r="D2547" s="3" t="s">
        <v>5917</v>
      </c>
      <c r="E2547" s="3">
        <v>1</v>
      </c>
      <c r="F2547" s="11">
        <v>1</v>
      </c>
      <c r="G2547" s="3">
        <v>0</v>
      </c>
      <c r="H2547" s="3">
        <v>0</v>
      </c>
      <c r="I2547" s="3">
        <v>0</v>
      </c>
      <c r="J2547" s="3">
        <v>0</v>
      </c>
      <c r="K2547" s="3">
        <v>0</v>
      </c>
      <c r="L2547" s="3">
        <v>0</v>
      </c>
      <c r="M2547" s="3"/>
      <c r="N2547" s="3"/>
      <c r="O2547" s="3"/>
      <c r="P2547" s="3"/>
      <c r="Q2547" s="3"/>
      <c r="S2547" s="88"/>
      <c r="W2547" s="91">
        <v>1</v>
      </c>
    </row>
    <row r="2548" spans="1:23" hidden="1">
      <c r="A2548" s="9"/>
      <c r="B2548" s="9">
        <v>46259</v>
      </c>
      <c r="C2548" s="3" t="s">
        <v>6149</v>
      </c>
      <c r="D2548" s="3" t="s">
        <v>6148</v>
      </c>
      <c r="E2548" s="3">
        <v>2</v>
      </c>
      <c r="F2548" s="11">
        <v>2</v>
      </c>
      <c r="G2548" s="3">
        <v>0</v>
      </c>
      <c r="H2548" s="3">
        <v>0</v>
      </c>
      <c r="I2548" s="3">
        <v>0</v>
      </c>
      <c r="J2548" s="3">
        <v>0</v>
      </c>
      <c r="K2548" s="3">
        <v>0</v>
      </c>
      <c r="L2548" s="3">
        <v>0</v>
      </c>
      <c r="M2548" s="3"/>
      <c r="N2548" s="3"/>
      <c r="O2548" s="3"/>
      <c r="P2548" s="3"/>
      <c r="Q2548" s="3"/>
      <c r="S2548" s="88"/>
      <c r="W2548" s="91">
        <v>2</v>
      </c>
    </row>
    <row r="2549" spans="1:23" hidden="1">
      <c r="B2549" s="9">
        <v>46259</v>
      </c>
      <c r="C2549" s="3" t="s">
        <v>2975</v>
      </c>
      <c r="D2549" s="3" t="s">
        <v>6033</v>
      </c>
      <c r="E2549" s="3">
        <v>3</v>
      </c>
      <c r="F2549" s="11">
        <v>3</v>
      </c>
      <c r="G2549" s="3">
        <v>0</v>
      </c>
      <c r="H2549" s="3">
        <v>0</v>
      </c>
      <c r="I2549" s="3">
        <v>0</v>
      </c>
      <c r="J2549" s="3">
        <v>0</v>
      </c>
      <c r="K2549" s="3">
        <v>0</v>
      </c>
      <c r="L2549" s="3">
        <v>0</v>
      </c>
      <c r="M2549" s="3"/>
      <c r="N2549" s="3"/>
      <c r="O2549" s="3"/>
      <c r="P2549" s="3"/>
      <c r="Q2549" s="3"/>
      <c r="R2549" s="3"/>
      <c r="S2549" s="88"/>
      <c r="W2549" s="91">
        <v>3</v>
      </c>
    </row>
    <row r="2550" spans="1:23" hidden="1">
      <c r="A2550" s="9"/>
      <c r="B2550" s="9">
        <v>46260</v>
      </c>
      <c r="C2550" s="3" t="s">
        <v>2960</v>
      </c>
      <c r="D2550" s="3" t="s">
        <v>6157</v>
      </c>
      <c r="E2550" s="3">
        <v>1</v>
      </c>
      <c r="F2550" s="11">
        <v>0</v>
      </c>
      <c r="G2550" s="3">
        <v>0</v>
      </c>
      <c r="H2550" s="3">
        <v>0</v>
      </c>
      <c r="I2550" s="3">
        <v>0</v>
      </c>
      <c r="J2550" s="3">
        <v>0</v>
      </c>
      <c r="K2550" s="3">
        <v>0</v>
      </c>
      <c r="L2550" s="3">
        <v>0</v>
      </c>
      <c r="M2550" s="3"/>
      <c r="N2550" s="3"/>
      <c r="O2550" s="3"/>
      <c r="P2550" s="3"/>
      <c r="Q2550" s="3"/>
      <c r="S2550" s="88"/>
      <c r="W2550" s="91"/>
    </row>
    <row r="2551" spans="1:23" hidden="1">
      <c r="A2551" s="9"/>
      <c r="B2551" s="9">
        <v>46260</v>
      </c>
      <c r="C2551" s="3" t="s">
        <v>2960</v>
      </c>
      <c r="D2551" s="3" t="s">
        <v>6158</v>
      </c>
      <c r="E2551" s="3">
        <v>1</v>
      </c>
      <c r="F2551" s="11">
        <v>0</v>
      </c>
      <c r="G2551" s="3">
        <v>0</v>
      </c>
      <c r="H2551" s="3">
        <v>0</v>
      </c>
      <c r="I2551" s="3">
        <v>0</v>
      </c>
      <c r="J2551" s="3">
        <v>0</v>
      </c>
      <c r="K2551" s="3">
        <v>0</v>
      </c>
      <c r="L2551" s="3">
        <v>0</v>
      </c>
      <c r="M2551" s="3"/>
      <c r="N2551" s="3"/>
      <c r="O2551" s="3"/>
      <c r="P2551" s="3"/>
      <c r="Q2551" s="3"/>
      <c r="S2551" s="88"/>
      <c r="W2551" s="91"/>
    </row>
    <row r="2552" spans="1:23" hidden="1">
      <c r="A2552" s="9"/>
      <c r="B2552" s="9">
        <v>46260</v>
      </c>
      <c r="C2552" s="3" t="s">
        <v>2960</v>
      </c>
      <c r="D2552" s="3" t="s">
        <v>6159</v>
      </c>
      <c r="E2552" s="3">
        <v>9</v>
      </c>
      <c r="F2552" s="11">
        <v>0</v>
      </c>
      <c r="G2552" s="3">
        <v>0</v>
      </c>
      <c r="H2552" s="3">
        <v>0</v>
      </c>
      <c r="I2552" s="3">
        <v>0</v>
      </c>
      <c r="J2552" s="3">
        <v>0</v>
      </c>
      <c r="K2552" s="3">
        <v>0</v>
      </c>
      <c r="L2552" s="3">
        <v>0</v>
      </c>
      <c r="M2552" s="3"/>
      <c r="N2552" s="3"/>
      <c r="O2552" s="3"/>
      <c r="P2552" s="3"/>
      <c r="Q2552" s="3"/>
      <c r="S2552" s="88"/>
      <c r="W2552" s="91"/>
    </row>
    <row r="2553" spans="1:23" hidden="1">
      <c r="A2553" s="9"/>
      <c r="B2553" s="9">
        <v>46260</v>
      </c>
      <c r="C2553" s="3" t="s">
        <v>2960</v>
      </c>
      <c r="D2553" s="3" t="s">
        <v>6160</v>
      </c>
      <c r="E2553" s="3">
        <v>1</v>
      </c>
      <c r="F2553" s="11">
        <v>0</v>
      </c>
      <c r="G2553" s="3">
        <v>0</v>
      </c>
      <c r="H2553" s="3">
        <v>0</v>
      </c>
      <c r="I2553" s="3">
        <v>0</v>
      </c>
      <c r="J2553" s="3">
        <v>0</v>
      </c>
      <c r="K2553" s="3">
        <v>0</v>
      </c>
      <c r="L2553" s="3">
        <v>0</v>
      </c>
      <c r="M2553" s="3"/>
      <c r="N2553" s="3"/>
      <c r="O2553" s="3"/>
      <c r="P2553" s="3"/>
      <c r="Q2553" s="3"/>
      <c r="S2553" s="88"/>
      <c r="W2553" s="91"/>
    </row>
    <row r="2554" spans="1:23" hidden="1">
      <c r="A2554" s="9"/>
      <c r="B2554" s="9">
        <v>46260</v>
      </c>
      <c r="C2554" s="3" t="s">
        <v>2960</v>
      </c>
      <c r="D2554" s="3" t="s">
        <v>6161</v>
      </c>
      <c r="E2554" s="3">
        <v>1</v>
      </c>
      <c r="F2554" s="11">
        <v>0</v>
      </c>
      <c r="G2554" s="3">
        <v>0</v>
      </c>
      <c r="H2554" s="3">
        <v>0</v>
      </c>
      <c r="I2554" s="3">
        <v>0</v>
      </c>
      <c r="J2554" s="3">
        <v>0</v>
      </c>
      <c r="K2554" s="3">
        <v>0</v>
      </c>
      <c r="L2554" s="3">
        <v>0</v>
      </c>
      <c r="M2554" s="3"/>
      <c r="N2554" s="3"/>
      <c r="O2554" s="3"/>
      <c r="P2554" s="3"/>
      <c r="Q2554" s="3"/>
      <c r="S2554" s="88"/>
      <c r="W2554" s="91"/>
    </row>
    <row r="2555" spans="1:23" hidden="1">
      <c r="A2555" s="9"/>
      <c r="B2555" s="9">
        <v>46260</v>
      </c>
      <c r="C2555" s="3" t="s">
        <v>2960</v>
      </c>
      <c r="D2555" s="3" t="s">
        <v>6162</v>
      </c>
      <c r="E2555" s="3">
        <v>1</v>
      </c>
      <c r="F2555" s="11">
        <v>0</v>
      </c>
      <c r="G2555" s="3">
        <v>0</v>
      </c>
      <c r="H2555" s="3">
        <v>0</v>
      </c>
      <c r="I2555" s="3">
        <v>0</v>
      </c>
      <c r="J2555" s="3">
        <v>0</v>
      </c>
      <c r="K2555" s="3">
        <v>0</v>
      </c>
      <c r="L2555" s="3">
        <v>0</v>
      </c>
      <c r="M2555" s="3"/>
      <c r="N2555" s="3"/>
      <c r="O2555" s="3"/>
      <c r="P2555" s="3"/>
      <c r="Q2555" s="3"/>
      <c r="S2555" s="88"/>
      <c r="W2555" s="91"/>
    </row>
    <row r="2556" spans="1:23" hidden="1">
      <c r="A2556" s="9"/>
      <c r="B2556" s="9">
        <v>46260</v>
      </c>
      <c r="C2556" s="3" t="s">
        <v>2960</v>
      </c>
      <c r="D2556" s="3" t="s">
        <v>6163</v>
      </c>
      <c r="E2556" s="3">
        <v>9</v>
      </c>
      <c r="F2556" s="11">
        <v>0</v>
      </c>
      <c r="G2556" s="3">
        <v>0</v>
      </c>
      <c r="H2556" s="3">
        <v>0</v>
      </c>
      <c r="I2556" s="3">
        <v>0</v>
      </c>
      <c r="J2556" s="3">
        <v>0</v>
      </c>
      <c r="K2556" s="3">
        <v>0</v>
      </c>
      <c r="L2556" s="3">
        <v>0</v>
      </c>
      <c r="M2556" s="3"/>
      <c r="N2556" s="3"/>
      <c r="O2556" s="3"/>
      <c r="P2556" s="3"/>
      <c r="Q2556" s="3"/>
      <c r="S2556" s="88"/>
      <c r="W2556" s="91"/>
    </row>
    <row r="2557" spans="1:23" hidden="1">
      <c r="A2557" s="9"/>
      <c r="B2557" s="9">
        <v>46260</v>
      </c>
      <c r="C2557" s="3" t="s">
        <v>2496</v>
      </c>
      <c r="D2557" s="3" t="s">
        <v>6164</v>
      </c>
      <c r="E2557" s="3">
        <v>1</v>
      </c>
      <c r="F2557" s="3">
        <v>0</v>
      </c>
      <c r="G2557" s="3">
        <v>0</v>
      </c>
      <c r="H2557" s="3">
        <v>0</v>
      </c>
      <c r="I2557" s="3">
        <v>0</v>
      </c>
      <c r="J2557" s="3">
        <v>0</v>
      </c>
      <c r="K2557" s="3">
        <v>0</v>
      </c>
      <c r="L2557" s="3">
        <v>0</v>
      </c>
      <c r="M2557" s="3"/>
      <c r="N2557" s="3"/>
      <c r="O2557" s="3"/>
      <c r="P2557" s="3"/>
      <c r="Q2557" s="3"/>
      <c r="S2557" s="88"/>
      <c r="W2557" s="91"/>
    </row>
    <row r="2558" spans="1:23" hidden="1">
      <c r="A2558" s="9"/>
      <c r="B2558" s="9">
        <v>46260</v>
      </c>
      <c r="C2558" s="3" t="s">
        <v>2496</v>
      </c>
      <c r="D2558" s="3" t="s">
        <v>5587</v>
      </c>
      <c r="E2558" s="3">
        <v>2</v>
      </c>
      <c r="F2558" s="3">
        <v>0</v>
      </c>
      <c r="G2558" s="3">
        <v>0</v>
      </c>
      <c r="H2558" s="3">
        <v>0</v>
      </c>
      <c r="I2558" s="3">
        <v>0</v>
      </c>
      <c r="J2558" s="3">
        <v>0</v>
      </c>
      <c r="K2558" s="3">
        <v>0</v>
      </c>
      <c r="L2558" s="3">
        <v>0</v>
      </c>
      <c r="M2558" s="3"/>
      <c r="N2558" s="3"/>
      <c r="O2558" s="3"/>
      <c r="P2558" s="3"/>
      <c r="Q2558" s="3"/>
      <c r="S2558" s="88"/>
      <c r="W2558" s="91"/>
    </row>
    <row r="2559" spans="1:23" hidden="1">
      <c r="A2559" s="9"/>
      <c r="B2559" s="9">
        <v>46260</v>
      </c>
      <c r="C2559" s="3" t="s">
        <v>2381</v>
      </c>
      <c r="D2559" s="3" t="s">
        <v>5691</v>
      </c>
      <c r="E2559" s="3">
        <v>6</v>
      </c>
      <c r="F2559" s="3">
        <v>0</v>
      </c>
      <c r="G2559" s="3">
        <v>0</v>
      </c>
      <c r="H2559" s="3">
        <v>0</v>
      </c>
      <c r="I2559" s="3">
        <v>0</v>
      </c>
      <c r="J2559" s="3">
        <v>0</v>
      </c>
      <c r="K2559" s="3">
        <v>0</v>
      </c>
      <c r="L2559" s="3">
        <v>0</v>
      </c>
      <c r="M2559" s="3"/>
      <c r="N2559" s="3"/>
      <c r="O2559" s="3"/>
      <c r="P2559" s="3"/>
      <c r="Q2559" s="3"/>
      <c r="S2559" s="88"/>
      <c r="W2559" s="91"/>
    </row>
    <row r="2560" spans="1:23" hidden="1">
      <c r="A2560" s="9"/>
      <c r="B2560" s="9">
        <v>46260</v>
      </c>
      <c r="C2560" s="3" t="s">
        <v>2975</v>
      </c>
      <c r="D2560" s="3" t="s">
        <v>6165</v>
      </c>
      <c r="E2560" s="3">
        <v>1</v>
      </c>
      <c r="F2560" s="3">
        <v>0</v>
      </c>
      <c r="G2560" s="3">
        <v>0</v>
      </c>
      <c r="H2560" s="3">
        <v>0</v>
      </c>
      <c r="I2560" s="3">
        <v>0</v>
      </c>
      <c r="J2560" s="3">
        <v>0</v>
      </c>
      <c r="K2560" s="3">
        <v>0</v>
      </c>
      <c r="L2560" s="3">
        <v>0</v>
      </c>
      <c r="M2560" s="3"/>
      <c r="N2560" s="3"/>
      <c r="O2560" s="3"/>
      <c r="P2560" s="3"/>
      <c r="Q2560" s="3"/>
      <c r="S2560" s="88"/>
      <c r="W2560" s="91"/>
    </row>
    <row r="2561" spans="1:23" hidden="1">
      <c r="A2561" s="9"/>
      <c r="B2561" s="9">
        <v>46260</v>
      </c>
      <c r="C2561" s="3" t="s">
        <v>2975</v>
      </c>
      <c r="D2561" s="3" t="s">
        <v>6166</v>
      </c>
      <c r="E2561" s="3">
        <v>13</v>
      </c>
      <c r="F2561" s="3">
        <v>0</v>
      </c>
      <c r="G2561" s="3">
        <v>0</v>
      </c>
      <c r="H2561" s="3">
        <v>0</v>
      </c>
      <c r="I2561" s="3">
        <v>0</v>
      </c>
      <c r="J2561" s="3">
        <v>0</v>
      </c>
      <c r="K2561" s="3">
        <v>0</v>
      </c>
      <c r="L2561" s="3">
        <v>0</v>
      </c>
      <c r="M2561" s="3"/>
      <c r="N2561" s="3"/>
      <c r="O2561" s="3"/>
      <c r="P2561" s="3"/>
      <c r="Q2561" s="3"/>
      <c r="S2561" s="88"/>
      <c r="W2561" s="91"/>
    </row>
    <row r="2562" spans="1:23" hidden="1">
      <c r="A2562" s="9"/>
      <c r="B2562" s="9">
        <v>46260</v>
      </c>
      <c r="C2562" s="3" t="s">
        <v>2960</v>
      </c>
      <c r="D2562" s="3" t="s">
        <v>6167</v>
      </c>
      <c r="E2562" s="3">
        <v>2</v>
      </c>
      <c r="F2562" s="11">
        <v>0</v>
      </c>
      <c r="G2562" s="3">
        <v>0</v>
      </c>
      <c r="H2562" s="3">
        <v>0</v>
      </c>
      <c r="I2562" s="3">
        <v>0</v>
      </c>
      <c r="J2562" s="3">
        <v>0</v>
      </c>
      <c r="K2562" s="3">
        <v>0</v>
      </c>
      <c r="L2562" s="3">
        <v>0</v>
      </c>
      <c r="M2562" s="3"/>
      <c r="N2562" s="3"/>
      <c r="O2562" s="3"/>
      <c r="P2562" s="3"/>
      <c r="Q2562" s="3"/>
      <c r="S2562" s="88"/>
      <c r="W2562" s="91"/>
    </row>
    <row r="2563" spans="1:23" hidden="1">
      <c r="A2563" s="9"/>
      <c r="B2563" s="9">
        <v>46260</v>
      </c>
      <c r="C2563" s="3" t="s">
        <v>2975</v>
      </c>
      <c r="D2563" s="3" t="s">
        <v>5608</v>
      </c>
      <c r="E2563" s="3">
        <v>2</v>
      </c>
      <c r="F2563" s="3">
        <v>0</v>
      </c>
      <c r="G2563" s="3">
        <v>0</v>
      </c>
      <c r="H2563" s="3">
        <v>0</v>
      </c>
      <c r="I2563" s="3">
        <v>0</v>
      </c>
      <c r="J2563" s="3">
        <v>0</v>
      </c>
      <c r="K2563" s="3">
        <v>0</v>
      </c>
      <c r="L2563" s="3">
        <v>0</v>
      </c>
      <c r="M2563" s="3"/>
      <c r="N2563" s="3"/>
      <c r="O2563" s="3"/>
      <c r="P2563" s="3"/>
      <c r="Q2563" s="3"/>
      <c r="S2563" s="88"/>
      <c r="W2563" s="91"/>
    </row>
    <row r="2564" spans="1:23" hidden="1">
      <c r="A2564" s="9"/>
      <c r="B2564" s="9">
        <v>46260</v>
      </c>
      <c r="C2564" s="3" t="s">
        <v>2381</v>
      </c>
      <c r="D2564" s="78" t="s">
        <v>6168</v>
      </c>
      <c r="E2564" s="3">
        <v>1</v>
      </c>
      <c r="F2564" s="3">
        <v>0</v>
      </c>
      <c r="G2564" s="3">
        <v>0</v>
      </c>
      <c r="H2564" s="3">
        <v>0</v>
      </c>
      <c r="I2564" s="3">
        <v>0</v>
      </c>
      <c r="J2564" s="3">
        <v>0</v>
      </c>
      <c r="K2564" s="3">
        <v>0</v>
      </c>
      <c r="L2564" s="3">
        <v>0</v>
      </c>
      <c r="M2564" s="3"/>
      <c r="N2564" s="3"/>
      <c r="O2564" s="3"/>
      <c r="P2564" s="3"/>
      <c r="Q2564" s="3"/>
      <c r="S2564" s="88"/>
      <c r="W2564" s="91"/>
    </row>
    <row r="2565" spans="1:23" hidden="1">
      <c r="A2565" s="9"/>
      <c r="B2565" s="9">
        <v>46260</v>
      </c>
      <c r="C2565" s="3" t="s">
        <v>2975</v>
      </c>
      <c r="D2565" s="78" t="s">
        <v>6169</v>
      </c>
      <c r="E2565" s="3">
        <v>12</v>
      </c>
      <c r="F2565" s="3">
        <v>0</v>
      </c>
      <c r="G2565" s="3">
        <v>0</v>
      </c>
      <c r="H2565" s="3">
        <v>0</v>
      </c>
      <c r="I2565" s="3">
        <v>0</v>
      </c>
      <c r="J2565" s="3">
        <v>0</v>
      </c>
      <c r="K2565" s="3">
        <v>0</v>
      </c>
      <c r="L2565" s="3">
        <v>0</v>
      </c>
      <c r="M2565" s="3"/>
      <c r="N2565" s="3"/>
      <c r="O2565" s="3"/>
      <c r="P2565" s="3"/>
      <c r="Q2565" s="3"/>
      <c r="S2565" s="88"/>
      <c r="W2565" s="91"/>
    </row>
    <row r="2566" spans="1:23" hidden="1">
      <c r="A2566" s="9"/>
      <c r="B2566" s="9">
        <v>46260</v>
      </c>
      <c r="C2566" s="3" t="s">
        <v>2960</v>
      </c>
      <c r="D2566" s="78" t="s">
        <v>6170</v>
      </c>
      <c r="E2566" s="3">
        <v>1</v>
      </c>
      <c r="F2566" s="11">
        <v>0</v>
      </c>
      <c r="G2566" s="3">
        <v>0</v>
      </c>
      <c r="H2566" s="3">
        <v>0</v>
      </c>
      <c r="I2566" s="3">
        <v>0</v>
      </c>
      <c r="J2566" s="3">
        <v>0</v>
      </c>
      <c r="K2566" s="3">
        <v>0</v>
      </c>
      <c r="L2566" s="3">
        <v>0</v>
      </c>
      <c r="M2566" s="3"/>
      <c r="N2566" s="3"/>
      <c r="O2566" s="3"/>
      <c r="P2566" s="3"/>
      <c r="Q2566" s="3"/>
      <c r="S2566" s="88"/>
      <c r="W2566" s="91"/>
    </row>
    <row r="2567" spans="1:23" hidden="1">
      <c r="A2567" s="9"/>
      <c r="B2567" s="9">
        <v>46260</v>
      </c>
      <c r="C2567" s="3" t="s">
        <v>2975</v>
      </c>
      <c r="D2567" s="78" t="s">
        <v>6171</v>
      </c>
      <c r="E2567" s="3">
        <v>13</v>
      </c>
      <c r="F2567" s="11">
        <v>4</v>
      </c>
      <c r="G2567" s="3">
        <v>0</v>
      </c>
      <c r="H2567" s="3">
        <v>5</v>
      </c>
      <c r="I2567" s="3">
        <v>0</v>
      </c>
      <c r="J2567" s="3">
        <v>0</v>
      </c>
      <c r="K2567" s="3">
        <v>0</v>
      </c>
      <c r="L2567" s="3">
        <v>5</v>
      </c>
      <c r="M2567" s="3" t="s">
        <v>6195</v>
      </c>
      <c r="N2567" s="3"/>
      <c r="O2567" s="3"/>
      <c r="P2567" s="3"/>
      <c r="Q2567" s="3"/>
      <c r="S2567" s="88">
        <v>4</v>
      </c>
      <c r="W2567" s="91"/>
    </row>
    <row r="2568" spans="1:23" hidden="1">
      <c r="A2568" s="9"/>
      <c r="B2568" s="9">
        <v>46260</v>
      </c>
      <c r="C2568" s="3" t="s">
        <v>2960</v>
      </c>
      <c r="D2568" s="78" t="s">
        <v>6172</v>
      </c>
      <c r="E2568" s="3">
        <v>1</v>
      </c>
      <c r="F2568" s="3">
        <v>0</v>
      </c>
      <c r="G2568" s="3">
        <v>0</v>
      </c>
      <c r="H2568" s="3">
        <v>0</v>
      </c>
      <c r="I2568" s="3">
        <v>0</v>
      </c>
      <c r="J2568" s="3">
        <v>0</v>
      </c>
      <c r="K2568" s="3">
        <v>0</v>
      </c>
      <c r="L2568" s="3">
        <v>0</v>
      </c>
      <c r="M2568" s="3"/>
      <c r="N2568" s="3"/>
      <c r="O2568" s="3"/>
      <c r="P2568" s="3"/>
      <c r="Q2568" s="3"/>
      <c r="S2568" s="88"/>
      <c r="W2568" s="91"/>
    </row>
    <row r="2569" spans="1:23" hidden="1">
      <c r="A2569" s="9"/>
      <c r="B2569" s="9">
        <v>46260</v>
      </c>
      <c r="C2569" s="3" t="s">
        <v>2960</v>
      </c>
      <c r="D2569" s="3" t="s">
        <v>6031</v>
      </c>
      <c r="E2569" s="3">
        <v>3</v>
      </c>
      <c r="F2569" s="11">
        <v>0</v>
      </c>
      <c r="G2569" s="3">
        <v>0</v>
      </c>
      <c r="H2569" s="3">
        <v>0</v>
      </c>
      <c r="I2569" s="3">
        <v>0</v>
      </c>
      <c r="J2569" s="3">
        <v>0</v>
      </c>
      <c r="K2569" s="3">
        <v>0</v>
      </c>
      <c r="L2569" s="3">
        <v>0</v>
      </c>
      <c r="M2569" s="3"/>
      <c r="N2569" s="3"/>
      <c r="O2569" s="3"/>
      <c r="P2569" s="3"/>
      <c r="Q2569" s="3"/>
      <c r="S2569" s="88"/>
      <c r="W2569" s="91"/>
    </row>
    <row r="2570" spans="1:23" hidden="1">
      <c r="A2570" s="9"/>
      <c r="B2570" s="9">
        <v>46260</v>
      </c>
      <c r="C2570" s="3" t="s">
        <v>2975</v>
      </c>
      <c r="D2570" s="3" t="s">
        <v>6173</v>
      </c>
      <c r="E2570" s="3">
        <v>11</v>
      </c>
      <c r="F2570" s="11">
        <v>0</v>
      </c>
      <c r="G2570" s="3">
        <v>0</v>
      </c>
      <c r="H2570" s="3">
        <v>0</v>
      </c>
      <c r="I2570" s="3">
        <v>0</v>
      </c>
      <c r="J2570" s="3">
        <v>0</v>
      </c>
      <c r="K2570" s="3">
        <v>0</v>
      </c>
      <c r="L2570" s="3">
        <v>0</v>
      </c>
      <c r="M2570" s="3"/>
      <c r="N2570" s="3"/>
      <c r="O2570" s="3"/>
      <c r="P2570" s="3"/>
      <c r="Q2570" s="3"/>
      <c r="S2570" s="88"/>
      <c r="W2570" s="91"/>
    </row>
    <row r="2571" spans="1:23" hidden="1">
      <c r="A2571" s="9"/>
      <c r="B2571" s="9">
        <v>46260</v>
      </c>
      <c r="C2571" s="3" t="s">
        <v>2496</v>
      </c>
      <c r="D2571" s="3" t="s">
        <v>5571</v>
      </c>
      <c r="E2571" s="3">
        <v>1</v>
      </c>
      <c r="F2571" s="3">
        <v>0</v>
      </c>
      <c r="G2571" s="3">
        <v>0</v>
      </c>
      <c r="H2571" s="3">
        <v>0</v>
      </c>
      <c r="I2571" s="3">
        <v>0</v>
      </c>
      <c r="J2571" s="3">
        <v>0</v>
      </c>
      <c r="K2571" s="3">
        <v>0</v>
      </c>
      <c r="L2571" s="3">
        <v>0</v>
      </c>
      <c r="M2571" s="3"/>
      <c r="N2571" s="3"/>
      <c r="O2571" s="3"/>
      <c r="P2571" s="3"/>
      <c r="Q2571" s="3"/>
      <c r="S2571" s="88"/>
      <c r="W2571" s="91"/>
    </row>
    <row r="2572" spans="1:23" hidden="1">
      <c r="A2572" s="9"/>
      <c r="B2572" s="9">
        <v>46260</v>
      </c>
      <c r="C2572" s="3" t="s">
        <v>2975</v>
      </c>
      <c r="D2572" s="80" t="s">
        <v>6174</v>
      </c>
      <c r="E2572" s="3">
        <v>11</v>
      </c>
      <c r="F2572" s="3">
        <v>0</v>
      </c>
      <c r="G2572" s="3">
        <v>0</v>
      </c>
      <c r="H2572" s="3">
        <v>0</v>
      </c>
      <c r="I2572" s="3">
        <v>0</v>
      </c>
      <c r="J2572" s="3">
        <v>0</v>
      </c>
      <c r="K2572" s="3">
        <v>0</v>
      </c>
      <c r="L2572" s="3">
        <v>0</v>
      </c>
      <c r="M2572" s="3"/>
      <c r="N2572" s="3"/>
      <c r="O2572" s="3"/>
      <c r="P2572" s="3"/>
      <c r="Q2572" s="3"/>
      <c r="S2572" s="88"/>
      <c r="W2572" s="91"/>
    </row>
    <row r="2573" spans="1:23" hidden="1">
      <c r="A2573" s="9"/>
      <c r="B2573" s="9">
        <v>46260</v>
      </c>
      <c r="C2573" s="3" t="s">
        <v>2975</v>
      </c>
      <c r="D2573" s="3" t="s">
        <v>6175</v>
      </c>
      <c r="E2573" s="3">
        <v>9</v>
      </c>
      <c r="F2573" s="3">
        <v>0</v>
      </c>
      <c r="G2573" s="3">
        <v>0</v>
      </c>
      <c r="H2573" s="3">
        <v>0</v>
      </c>
      <c r="I2573" s="3">
        <v>0</v>
      </c>
      <c r="J2573" s="3">
        <v>0</v>
      </c>
      <c r="K2573" s="3">
        <v>0</v>
      </c>
      <c r="L2573" s="3">
        <v>0</v>
      </c>
      <c r="N2573" s="3"/>
      <c r="O2573" s="3"/>
      <c r="P2573" s="3"/>
      <c r="Q2573" s="3"/>
      <c r="S2573" s="88"/>
      <c r="W2573" s="91"/>
    </row>
    <row r="2574" spans="1:23" hidden="1">
      <c r="A2574" s="9"/>
      <c r="B2574" s="9">
        <v>46260</v>
      </c>
      <c r="C2574" s="3" t="s">
        <v>2975</v>
      </c>
      <c r="D2574" s="3" t="s">
        <v>6176</v>
      </c>
      <c r="E2574" s="3">
        <v>7</v>
      </c>
      <c r="F2574" s="3">
        <v>0</v>
      </c>
      <c r="G2574" s="3">
        <v>0</v>
      </c>
      <c r="H2574" s="3">
        <v>0</v>
      </c>
      <c r="I2574" s="3">
        <v>0</v>
      </c>
      <c r="J2574" s="3">
        <v>0</v>
      </c>
      <c r="K2574" s="3">
        <v>0</v>
      </c>
      <c r="L2574" s="3">
        <v>0</v>
      </c>
      <c r="M2574" s="3"/>
      <c r="N2574" s="3"/>
      <c r="O2574" s="3"/>
      <c r="P2574" s="3"/>
      <c r="Q2574" s="3"/>
      <c r="S2574" s="88"/>
      <c r="W2574" s="91"/>
    </row>
    <row r="2575" spans="1:23" hidden="1">
      <c r="A2575" s="9"/>
      <c r="B2575" s="9">
        <v>46260</v>
      </c>
      <c r="C2575" s="3" t="s">
        <v>2975</v>
      </c>
      <c r="D2575" s="3" t="s">
        <v>6034</v>
      </c>
      <c r="E2575" s="3">
        <v>5</v>
      </c>
      <c r="F2575" s="3">
        <v>0</v>
      </c>
      <c r="G2575" s="3">
        <v>0</v>
      </c>
      <c r="H2575" s="3">
        <v>0</v>
      </c>
      <c r="I2575" s="3">
        <v>0</v>
      </c>
      <c r="J2575" s="3">
        <v>0</v>
      </c>
      <c r="K2575" s="3">
        <v>0</v>
      </c>
      <c r="L2575" s="3">
        <v>0</v>
      </c>
      <c r="M2575" s="3"/>
      <c r="N2575" s="3"/>
      <c r="O2575" s="3"/>
      <c r="P2575" s="3"/>
      <c r="Q2575" s="3"/>
      <c r="S2575" s="88"/>
      <c r="W2575" s="91"/>
    </row>
    <row r="2576" spans="1:23" hidden="1">
      <c r="A2576" s="9"/>
      <c r="B2576" s="9">
        <v>46260</v>
      </c>
      <c r="C2576" s="3" t="s">
        <v>2975</v>
      </c>
      <c r="D2576" s="3" t="s">
        <v>5768</v>
      </c>
      <c r="E2576" s="3">
        <v>7</v>
      </c>
      <c r="F2576" s="3">
        <v>0</v>
      </c>
      <c r="G2576" s="3">
        <v>0</v>
      </c>
      <c r="H2576" s="3">
        <v>0</v>
      </c>
      <c r="I2576" s="3">
        <v>0</v>
      </c>
      <c r="J2576" s="3">
        <v>0</v>
      </c>
      <c r="K2576" s="3">
        <v>0</v>
      </c>
      <c r="L2576" s="3">
        <v>0</v>
      </c>
      <c r="M2576" s="3"/>
      <c r="N2576" s="3"/>
      <c r="O2576" s="3"/>
      <c r="P2576" s="3"/>
      <c r="Q2576" s="3"/>
      <c r="S2576" s="88"/>
      <c r="W2576" s="91"/>
    </row>
    <row r="2577" spans="1:23" hidden="1">
      <c r="A2577" s="9"/>
      <c r="B2577" s="9">
        <v>46260</v>
      </c>
      <c r="C2577" s="3" t="s">
        <v>2975</v>
      </c>
      <c r="D2577" s="3" t="s">
        <v>6177</v>
      </c>
      <c r="E2577" s="3">
        <v>1</v>
      </c>
      <c r="F2577" s="3">
        <v>0</v>
      </c>
      <c r="G2577" s="3">
        <v>0</v>
      </c>
      <c r="H2577" s="3">
        <v>0</v>
      </c>
      <c r="I2577" s="3">
        <v>0</v>
      </c>
      <c r="J2577" s="3">
        <v>0</v>
      </c>
      <c r="K2577" s="3">
        <v>0</v>
      </c>
      <c r="L2577" s="3">
        <v>0</v>
      </c>
      <c r="M2577" s="3"/>
      <c r="N2577" s="3"/>
      <c r="O2577" s="3"/>
      <c r="P2577" s="3"/>
      <c r="Q2577" s="3"/>
      <c r="S2577" s="88"/>
      <c r="W2577" s="91"/>
    </row>
    <row r="2578" spans="1:23" hidden="1">
      <c r="A2578" s="9"/>
      <c r="B2578" s="9">
        <v>46260</v>
      </c>
      <c r="C2578" s="3" t="s">
        <v>2975</v>
      </c>
      <c r="D2578" s="3" t="s">
        <v>6178</v>
      </c>
      <c r="E2578" s="3">
        <v>1</v>
      </c>
      <c r="F2578" s="3">
        <v>0</v>
      </c>
      <c r="G2578" s="3">
        <v>0</v>
      </c>
      <c r="H2578" s="3">
        <v>0</v>
      </c>
      <c r="I2578" s="3">
        <v>0</v>
      </c>
      <c r="J2578" s="3">
        <v>0</v>
      </c>
      <c r="K2578" s="3">
        <v>0</v>
      </c>
      <c r="L2578" s="3">
        <v>0</v>
      </c>
      <c r="M2578" s="3"/>
      <c r="N2578" s="3"/>
      <c r="O2578" s="3"/>
      <c r="P2578" s="3"/>
      <c r="Q2578" s="3"/>
      <c r="S2578" s="88"/>
      <c r="W2578" s="91"/>
    </row>
    <row r="2579" spans="1:23" hidden="1">
      <c r="A2579" s="9"/>
      <c r="B2579" s="9">
        <v>46260</v>
      </c>
      <c r="C2579" s="3" t="s">
        <v>2975</v>
      </c>
      <c r="D2579" s="3" t="s">
        <v>6179</v>
      </c>
      <c r="E2579" s="3">
        <v>13</v>
      </c>
      <c r="F2579" s="3">
        <v>0</v>
      </c>
      <c r="G2579" s="3">
        <v>0</v>
      </c>
      <c r="H2579" s="3">
        <v>0</v>
      </c>
      <c r="I2579" s="3">
        <v>0</v>
      </c>
      <c r="J2579" s="3">
        <v>0</v>
      </c>
      <c r="K2579" s="3">
        <v>0</v>
      </c>
      <c r="L2579" s="3">
        <v>0</v>
      </c>
      <c r="M2579" s="3"/>
      <c r="N2579" s="3"/>
      <c r="O2579" s="3"/>
      <c r="P2579" s="3"/>
      <c r="Q2579" s="3"/>
      <c r="S2579" s="88"/>
      <c r="W2579" s="91"/>
    </row>
    <row r="2580" spans="1:23" hidden="1">
      <c r="A2580" s="9"/>
      <c r="B2580" s="9">
        <v>46260</v>
      </c>
      <c r="C2580" s="3" t="s">
        <v>2975</v>
      </c>
      <c r="D2580" s="3" t="s">
        <v>6180</v>
      </c>
      <c r="E2580" s="3">
        <v>2</v>
      </c>
      <c r="F2580" s="3">
        <v>0</v>
      </c>
      <c r="G2580" s="3">
        <v>0</v>
      </c>
      <c r="H2580" s="3">
        <v>0</v>
      </c>
      <c r="I2580" s="3">
        <v>0</v>
      </c>
      <c r="J2580" s="3">
        <v>0</v>
      </c>
      <c r="K2580" s="3">
        <v>0</v>
      </c>
      <c r="L2580" s="3">
        <v>0</v>
      </c>
      <c r="M2580" s="3"/>
      <c r="N2580" s="3"/>
      <c r="O2580" s="3"/>
      <c r="P2580" s="3"/>
      <c r="Q2580" s="3"/>
      <c r="S2580" s="88"/>
      <c r="W2580" s="91"/>
    </row>
    <row r="2581" spans="1:23" hidden="1">
      <c r="A2581" s="9"/>
      <c r="B2581" s="9">
        <v>46260</v>
      </c>
      <c r="C2581" s="3" t="s">
        <v>2496</v>
      </c>
      <c r="D2581" s="3" t="s">
        <v>5411</v>
      </c>
      <c r="E2581" s="3">
        <v>4</v>
      </c>
      <c r="F2581" s="3">
        <v>0</v>
      </c>
      <c r="G2581" s="3">
        <v>0</v>
      </c>
      <c r="H2581" s="3">
        <v>0</v>
      </c>
      <c r="I2581" s="3">
        <v>0</v>
      </c>
      <c r="J2581" s="3">
        <v>0</v>
      </c>
      <c r="K2581" s="3">
        <v>0</v>
      </c>
      <c r="L2581" s="3">
        <v>0</v>
      </c>
      <c r="M2581" s="3"/>
      <c r="N2581" s="3"/>
      <c r="O2581" s="3"/>
      <c r="P2581" s="3"/>
      <c r="Q2581" s="3"/>
      <c r="S2581" s="88"/>
      <c r="W2581" s="91"/>
    </row>
    <row r="2582" spans="1:23" hidden="1">
      <c r="A2582" s="9"/>
      <c r="B2582" s="9">
        <v>46260</v>
      </c>
      <c r="C2582" s="3" t="s">
        <v>2496</v>
      </c>
      <c r="D2582" s="3" t="s">
        <v>5399</v>
      </c>
      <c r="E2582" s="3">
        <v>8</v>
      </c>
      <c r="F2582" s="3">
        <v>0</v>
      </c>
      <c r="G2582" s="3">
        <v>0</v>
      </c>
      <c r="H2582" s="3">
        <v>0</v>
      </c>
      <c r="I2582" s="3">
        <v>0</v>
      </c>
      <c r="J2582" s="3">
        <v>0</v>
      </c>
      <c r="K2582" s="3">
        <v>0</v>
      </c>
      <c r="L2582" s="3">
        <v>0</v>
      </c>
      <c r="M2582" s="3"/>
      <c r="N2582" s="3"/>
      <c r="O2582" s="3"/>
      <c r="P2582" s="3"/>
      <c r="Q2582" s="3"/>
      <c r="S2582" s="88"/>
      <c r="W2582" s="91"/>
    </row>
    <row r="2583" spans="1:23" hidden="1">
      <c r="A2583" s="9"/>
      <c r="B2583" s="9">
        <v>46260</v>
      </c>
      <c r="C2583" s="3" t="s">
        <v>2975</v>
      </c>
      <c r="D2583" s="3" t="s">
        <v>6181</v>
      </c>
      <c r="E2583" s="3">
        <v>9</v>
      </c>
      <c r="F2583" s="3">
        <v>0</v>
      </c>
      <c r="G2583" s="3">
        <v>0</v>
      </c>
      <c r="H2583" s="3">
        <v>0</v>
      </c>
      <c r="I2583" s="3">
        <v>0</v>
      </c>
      <c r="J2583" s="3">
        <v>0</v>
      </c>
      <c r="K2583" s="3">
        <v>0</v>
      </c>
      <c r="L2583" s="3">
        <v>0</v>
      </c>
      <c r="M2583" s="3"/>
      <c r="N2583" s="3"/>
      <c r="O2583" s="3"/>
      <c r="P2583" s="3"/>
      <c r="Q2583" s="3"/>
      <c r="S2583" s="88"/>
      <c r="W2583" s="91"/>
    </row>
    <row r="2584" spans="1:23" hidden="1">
      <c r="A2584" s="9"/>
      <c r="B2584" s="9">
        <v>46260</v>
      </c>
      <c r="C2584" s="3" t="s">
        <v>2975</v>
      </c>
      <c r="D2584" s="3" t="s">
        <v>6182</v>
      </c>
      <c r="E2584" s="3">
        <v>4</v>
      </c>
      <c r="F2584" s="3">
        <v>0</v>
      </c>
      <c r="G2584" s="3">
        <v>0</v>
      </c>
      <c r="H2584" s="3">
        <v>0</v>
      </c>
      <c r="I2584" s="3">
        <v>0</v>
      </c>
      <c r="J2584" s="3">
        <v>0</v>
      </c>
      <c r="K2584" s="3">
        <v>0</v>
      </c>
      <c r="L2584" s="3">
        <v>0</v>
      </c>
      <c r="M2584" s="3"/>
      <c r="N2584" s="3"/>
      <c r="O2584" s="3"/>
      <c r="P2584" s="3"/>
      <c r="Q2584" s="3"/>
      <c r="S2584" s="88"/>
      <c r="W2584" s="91"/>
    </row>
    <row r="2585" spans="1:23" hidden="1">
      <c r="A2585" s="9"/>
      <c r="B2585" s="9">
        <v>46260</v>
      </c>
      <c r="C2585" s="3" t="s">
        <v>2975</v>
      </c>
      <c r="D2585" s="3" t="s">
        <v>6183</v>
      </c>
      <c r="E2585" s="3">
        <v>1</v>
      </c>
      <c r="F2585" s="3">
        <v>0</v>
      </c>
      <c r="G2585" s="3">
        <v>0</v>
      </c>
      <c r="H2585" s="3">
        <v>0</v>
      </c>
      <c r="I2585" s="3">
        <v>0</v>
      </c>
      <c r="J2585" s="3">
        <v>0</v>
      </c>
      <c r="K2585" s="3">
        <v>0</v>
      </c>
      <c r="L2585" s="3">
        <v>0</v>
      </c>
      <c r="M2585" s="3"/>
      <c r="N2585" s="3"/>
      <c r="O2585" s="3"/>
      <c r="P2585" s="3"/>
      <c r="Q2585" s="3"/>
      <c r="S2585" s="88"/>
      <c r="W2585" s="91"/>
    </row>
    <row r="2586" spans="1:23" hidden="1">
      <c r="A2586" s="9"/>
      <c r="B2586" s="9">
        <v>46260</v>
      </c>
      <c r="C2586" s="3" t="s">
        <v>2975</v>
      </c>
      <c r="D2586" s="78" t="s">
        <v>6184</v>
      </c>
      <c r="E2586" s="3">
        <v>10</v>
      </c>
      <c r="F2586" s="3">
        <v>0</v>
      </c>
      <c r="G2586" s="3">
        <v>0</v>
      </c>
      <c r="H2586" s="3">
        <v>0</v>
      </c>
      <c r="I2586" s="3">
        <v>0</v>
      </c>
      <c r="J2586" s="3">
        <v>0</v>
      </c>
      <c r="K2586" s="3">
        <v>0</v>
      </c>
      <c r="L2586" s="3">
        <v>0</v>
      </c>
      <c r="M2586" s="3"/>
      <c r="N2586" s="3"/>
      <c r="O2586" s="3"/>
      <c r="P2586" s="3"/>
      <c r="Q2586" s="3"/>
      <c r="S2586" s="88"/>
      <c r="W2586" s="91"/>
    </row>
    <row r="2587" spans="1:23" hidden="1">
      <c r="A2587" s="9"/>
      <c r="B2587" s="9">
        <v>46260</v>
      </c>
      <c r="C2587" s="3" t="s">
        <v>2975</v>
      </c>
      <c r="D2587" s="78" t="s">
        <v>6185</v>
      </c>
      <c r="E2587" s="3">
        <v>13</v>
      </c>
      <c r="F2587" s="3">
        <v>0</v>
      </c>
      <c r="G2587" s="3">
        <v>0</v>
      </c>
      <c r="H2587" s="3">
        <v>0</v>
      </c>
      <c r="I2587" s="3">
        <v>0</v>
      </c>
      <c r="J2587" s="3">
        <v>0</v>
      </c>
      <c r="K2587" s="3">
        <v>0</v>
      </c>
      <c r="L2587" s="3">
        <v>0</v>
      </c>
      <c r="M2587" s="3"/>
      <c r="N2587" s="3"/>
      <c r="O2587" s="3"/>
      <c r="P2587" s="3"/>
      <c r="Q2587" s="3"/>
      <c r="S2587" s="88"/>
      <c r="W2587" s="91"/>
    </row>
    <row r="2588" spans="1:23" hidden="1">
      <c r="A2588" s="9"/>
      <c r="B2588" s="9">
        <v>46260</v>
      </c>
      <c r="C2588" s="3" t="s">
        <v>2496</v>
      </c>
      <c r="D2588" s="78" t="s">
        <v>6186</v>
      </c>
      <c r="E2588" s="3">
        <v>4</v>
      </c>
      <c r="F2588" s="3">
        <v>0</v>
      </c>
      <c r="G2588" s="3">
        <v>0</v>
      </c>
      <c r="H2588" s="3">
        <v>0</v>
      </c>
      <c r="I2588" s="3">
        <v>0</v>
      </c>
      <c r="J2588" s="3">
        <v>0</v>
      </c>
      <c r="K2588" s="3">
        <v>0</v>
      </c>
      <c r="L2588" s="3">
        <v>0</v>
      </c>
      <c r="M2588" s="3"/>
      <c r="N2588" s="3"/>
      <c r="O2588" s="3"/>
      <c r="P2588" s="3"/>
      <c r="Q2588" s="3"/>
      <c r="S2588" s="88"/>
      <c r="W2588" s="91"/>
    </row>
    <row r="2589" spans="1:23" hidden="1">
      <c r="A2589" s="9"/>
      <c r="B2589" s="9">
        <v>46260</v>
      </c>
      <c r="C2589" s="3" t="s">
        <v>2496</v>
      </c>
      <c r="D2589" s="3" t="s">
        <v>6187</v>
      </c>
      <c r="E2589" s="3">
        <v>4</v>
      </c>
      <c r="F2589" s="3">
        <v>0</v>
      </c>
      <c r="G2589" s="3">
        <v>0</v>
      </c>
      <c r="H2589" s="3">
        <v>0</v>
      </c>
      <c r="I2589" s="3">
        <v>0</v>
      </c>
      <c r="J2589" s="3">
        <v>0</v>
      </c>
      <c r="K2589" s="3">
        <v>0</v>
      </c>
      <c r="L2589" s="3">
        <v>0</v>
      </c>
      <c r="M2589" s="3"/>
      <c r="N2589" s="3"/>
      <c r="O2589" s="3"/>
      <c r="P2589" s="3"/>
      <c r="Q2589" s="3"/>
      <c r="S2589" s="88"/>
      <c r="W2589" s="91"/>
    </row>
    <row r="2590" spans="1:23" hidden="1">
      <c r="A2590" s="9"/>
      <c r="B2590" s="9">
        <v>46260</v>
      </c>
      <c r="C2590" s="3" t="s">
        <v>2960</v>
      </c>
      <c r="D2590" s="78" t="s">
        <v>6188</v>
      </c>
      <c r="E2590" s="3">
        <v>1</v>
      </c>
      <c r="F2590" s="3">
        <v>0</v>
      </c>
      <c r="G2590" s="3">
        <v>0</v>
      </c>
      <c r="H2590" s="3">
        <v>0</v>
      </c>
      <c r="I2590" s="3">
        <v>0</v>
      </c>
      <c r="J2590" s="3">
        <v>0</v>
      </c>
      <c r="K2590" s="3">
        <v>0</v>
      </c>
      <c r="L2590" s="3">
        <v>0</v>
      </c>
      <c r="M2590" s="3"/>
      <c r="N2590" s="3"/>
      <c r="O2590" s="3"/>
      <c r="P2590" s="3"/>
      <c r="Q2590" s="3"/>
      <c r="S2590" s="88"/>
      <c r="W2590" s="91"/>
    </row>
    <row r="2591" spans="1:23" hidden="1">
      <c r="A2591" s="9"/>
      <c r="B2591" s="9">
        <v>46260</v>
      </c>
      <c r="C2591" s="3" t="s">
        <v>2975</v>
      </c>
      <c r="D2591" s="3" t="s">
        <v>6189</v>
      </c>
      <c r="E2591" s="3">
        <v>13</v>
      </c>
      <c r="F2591" s="11">
        <v>13</v>
      </c>
      <c r="G2591" s="3">
        <v>0</v>
      </c>
      <c r="H2591" s="3">
        <v>0</v>
      </c>
      <c r="I2591" s="3">
        <v>0</v>
      </c>
      <c r="J2591" s="3">
        <v>0</v>
      </c>
      <c r="K2591" s="3">
        <v>0</v>
      </c>
      <c r="L2591" s="3">
        <v>0</v>
      </c>
      <c r="M2591" s="3"/>
      <c r="N2591" s="3"/>
      <c r="O2591" s="3"/>
      <c r="P2591" s="3"/>
      <c r="Q2591" s="3"/>
      <c r="S2591" s="88"/>
      <c r="T2591" s="92">
        <v>13</v>
      </c>
      <c r="W2591" s="91"/>
    </row>
    <row r="2592" spans="1:23" hidden="1">
      <c r="A2592" s="9"/>
      <c r="B2592" s="9">
        <v>46260</v>
      </c>
      <c r="C2592" s="3" t="s">
        <v>2496</v>
      </c>
      <c r="D2592" s="3" t="s">
        <v>5573</v>
      </c>
      <c r="E2592" s="3">
        <v>1</v>
      </c>
      <c r="F2592" s="11">
        <v>1</v>
      </c>
      <c r="G2592" s="3">
        <v>0</v>
      </c>
      <c r="H2592" s="3">
        <v>1</v>
      </c>
      <c r="I2592" s="3">
        <v>0</v>
      </c>
      <c r="J2592" s="3">
        <v>0</v>
      </c>
      <c r="K2592" s="3">
        <v>0</v>
      </c>
      <c r="L2592" s="3">
        <v>1</v>
      </c>
      <c r="M2592" s="3"/>
      <c r="N2592" s="3"/>
      <c r="O2592" s="3"/>
      <c r="P2592" s="3"/>
      <c r="Q2592" s="3"/>
      <c r="S2592" s="88">
        <v>1</v>
      </c>
      <c r="W2592" s="91"/>
    </row>
    <row r="2593" spans="1:23" hidden="1">
      <c r="A2593" s="9"/>
      <c r="B2593" s="9">
        <v>46260</v>
      </c>
      <c r="C2593" s="3" t="s">
        <v>2975</v>
      </c>
      <c r="D2593" s="3" t="s">
        <v>6190</v>
      </c>
      <c r="E2593" s="3">
        <v>1</v>
      </c>
      <c r="F2593" s="11">
        <v>1</v>
      </c>
      <c r="G2593" s="3">
        <v>0</v>
      </c>
      <c r="H2593" s="3">
        <v>2</v>
      </c>
      <c r="I2593" s="3">
        <v>0</v>
      </c>
      <c r="J2593" s="3">
        <v>0</v>
      </c>
      <c r="K2593" s="3">
        <v>0</v>
      </c>
      <c r="L2593" s="3">
        <v>2</v>
      </c>
      <c r="M2593" s="3"/>
      <c r="N2593" s="3"/>
      <c r="O2593" s="3"/>
      <c r="P2593" s="3"/>
      <c r="Q2593" s="3"/>
      <c r="S2593" s="88">
        <v>1</v>
      </c>
      <c r="W2593" s="91"/>
    </row>
    <row r="2594" spans="1:23" hidden="1">
      <c r="A2594" s="9"/>
      <c r="B2594" s="9">
        <v>46260</v>
      </c>
      <c r="C2594" s="3" t="s">
        <v>2975</v>
      </c>
      <c r="D2594" s="3" t="s">
        <v>6087</v>
      </c>
      <c r="E2594" s="3">
        <v>7</v>
      </c>
      <c r="F2594" s="11">
        <v>7</v>
      </c>
      <c r="G2594" s="3">
        <v>0</v>
      </c>
      <c r="H2594" s="3">
        <v>0</v>
      </c>
      <c r="I2594" s="3">
        <v>0</v>
      </c>
      <c r="J2594" s="3">
        <v>0</v>
      </c>
      <c r="K2594" s="3">
        <v>0</v>
      </c>
      <c r="L2594" s="3">
        <v>0</v>
      </c>
      <c r="M2594" s="3"/>
      <c r="N2594" s="3"/>
      <c r="O2594" s="3"/>
      <c r="P2594" s="3"/>
      <c r="Q2594" s="3"/>
      <c r="S2594" s="88"/>
      <c r="T2594" s="92">
        <v>7</v>
      </c>
      <c r="W2594" s="91"/>
    </row>
    <row r="2595" spans="1:23" hidden="1">
      <c r="A2595" s="9"/>
      <c r="B2595" s="9">
        <v>46260</v>
      </c>
      <c r="C2595" s="3" t="s">
        <v>2975</v>
      </c>
      <c r="D2595" s="3" t="s">
        <v>6191</v>
      </c>
      <c r="E2595" s="3">
        <v>1</v>
      </c>
      <c r="F2595" s="11">
        <v>1</v>
      </c>
      <c r="G2595" s="3">
        <v>0</v>
      </c>
      <c r="H2595" s="3">
        <v>1</v>
      </c>
      <c r="I2595" s="3">
        <v>0</v>
      </c>
      <c r="J2595" s="3">
        <v>0</v>
      </c>
      <c r="K2595" s="3">
        <v>0</v>
      </c>
      <c r="L2595" s="3">
        <v>1</v>
      </c>
      <c r="M2595" s="3"/>
      <c r="N2595" s="3"/>
      <c r="O2595" s="3"/>
      <c r="P2595" s="3"/>
      <c r="Q2595" s="3"/>
      <c r="S2595" s="88">
        <v>1</v>
      </c>
      <c r="W2595" s="91"/>
    </row>
    <row r="2596" spans="1:23" hidden="1">
      <c r="A2596" s="9"/>
      <c r="B2596" s="9">
        <v>46260</v>
      </c>
      <c r="C2596" s="3" t="s">
        <v>2975</v>
      </c>
      <c r="D2596" s="3" t="s">
        <v>6192</v>
      </c>
      <c r="E2596" s="3">
        <v>1</v>
      </c>
      <c r="F2596" s="11">
        <v>1</v>
      </c>
      <c r="G2596" s="3">
        <v>0</v>
      </c>
      <c r="H2596" s="3">
        <v>1</v>
      </c>
      <c r="I2596" s="3">
        <v>0</v>
      </c>
      <c r="J2596" s="3">
        <v>0</v>
      </c>
      <c r="K2596" s="3">
        <v>0</v>
      </c>
      <c r="L2596" s="3">
        <v>1</v>
      </c>
      <c r="M2596" s="3"/>
      <c r="N2596" s="3"/>
      <c r="O2596" s="3"/>
      <c r="P2596" s="3"/>
      <c r="Q2596" s="3"/>
      <c r="S2596" s="88">
        <v>1</v>
      </c>
      <c r="W2596" s="91"/>
    </row>
    <row r="2597" spans="1:23" hidden="1">
      <c r="A2597" s="9"/>
      <c r="B2597" s="9">
        <v>46260</v>
      </c>
      <c r="C2597" s="3" t="s">
        <v>2975</v>
      </c>
      <c r="D2597" s="3" t="s">
        <v>6193</v>
      </c>
      <c r="E2597" s="3">
        <v>1</v>
      </c>
      <c r="F2597" s="11">
        <v>1</v>
      </c>
      <c r="G2597" s="3">
        <v>0</v>
      </c>
      <c r="H2597" s="3">
        <v>1</v>
      </c>
      <c r="I2597" s="3">
        <v>0</v>
      </c>
      <c r="J2597" s="3">
        <v>0</v>
      </c>
      <c r="K2597" s="3">
        <v>0</v>
      </c>
      <c r="L2597" s="3">
        <v>1</v>
      </c>
      <c r="M2597" s="3"/>
      <c r="N2597" s="3"/>
      <c r="O2597" s="3"/>
      <c r="P2597" s="3"/>
      <c r="Q2597" s="3"/>
      <c r="S2597" s="88">
        <v>1</v>
      </c>
      <c r="W2597" s="91"/>
    </row>
    <row r="2598" spans="1:23" hidden="1">
      <c r="A2598" s="9"/>
      <c r="B2598" s="9">
        <v>46260</v>
      </c>
      <c r="C2598" s="3" t="s">
        <v>2975</v>
      </c>
      <c r="D2598" s="3" t="s">
        <v>6194</v>
      </c>
      <c r="E2598" s="3">
        <v>2</v>
      </c>
      <c r="F2598" s="11">
        <v>2</v>
      </c>
      <c r="G2598" s="3">
        <v>0</v>
      </c>
      <c r="H2598" s="3">
        <v>3</v>
      </c>
      <c r="I2598" s="3">
        <v>0</v>
      </c>
      <c r="J2598" s="3">
        <v>0</v>
      </c>
      <c r="K2598" s="3">
        <v>0</v>
      </c>
      <c r="L2598" s="3">
        <v>3</v>
      </c>
      <c r="M2598" s="3"/>
      <c r="N2598" s="3"/>
      <c r="O2598" s="3"/>
      <c r="P2598" s="3"/>
      <c r="Q2598" s="3"/>
      <c r="S2598" s="88">
        <v>2</v>
      </c>
      <c r="W2598" s="91"/>
    </row>
    <row r="2599" spans="1:23" hidden="1">
      <c r="A2599" s="9"/>
      <c r="B2599" s="9">
        <v>46260</v>
      </c>
      <c r="C2599" s="3" t="s">
        <v>2496</v>
      </c>
      <c r="D2599" s="3" t="s">
        <v>5753</v>
      </c>
      <c r="E2599" s="3">
        <v>1</v>
      </c>
      <c r="F2599" s="11">
        <v>1</v>
      </c>
      <c r="G2599" s="3">
        <v>0</v>
      </c>
      <c r="H2599" s="3">
        <v>2</v>
      </c>
      <c r="I2599" s="3">
        <v>0</v>
      </c>
      <c r="J2599" s="3">
        <v>0</v>
      </c>
      <c r="K2599" s="3">
        <v>0</v>
      </c>
      <c r="L2599" s="3">
        <v>2</v>
      </c>
      <c r="M2599" s="3"/>
      <c r="N2599" s="3"/>
      <c r="O2599" s="3"/>
      <c r="P2599" s="3"/>
      <c r="Q2599" s="3"/>
      <c r="S2599" s="88">
        <v>1</v>
      </c>
      <c r="W2599" s="91"/>
    </row>
    <row r="2600" spans="1:23" hidden="1">
      <c r="B2600" s="9">
        <v>46260</v>
      </c>
      <c r="C2600" s="3" t="s">
        <v>2975</v>
      </c>
      <c r="D2600" s="3" t="s">
        <v>5699</v>
      </c>
      <c r="E2600" s="3">
        <v>13</v>
      </c>
      <c r="F2600" s="11">
        <v>13</v>
      </c>
      <c r="G2600" s="3">
        <v>0</v>
      </c>
      <c r="H2600" s="3">
        <v>49</v>
      </c>
      <c r="I2600" s="3">
        <v>0</v>
      </c>
      <c r="J2600" s="3">
        <v>0</v>
      </c>
      <c r="K2600" s="3">
        <v>0</v>
      </c>
      <c r="L2600" s="3">
        <v>49</v>
      </c>
      <c r="M2600" s="3" t="s">
        <v>6873</v>
      </c>
      <c r="N2600" s="3" t="s">
        <v>6867</v>
      </c>
      <c r="O2600" s="3"/>
      <c r="P2600" s="3"/>
      <c r="Q2600" s="3"/>
      <c r="R2600" s="3"/>
      <c r="S2600" s="88">
        <v>13</v>
      </c>
      <c r="W2600" s="91"/>
    </row>
    <row r="2601" spans="1:23" hidden="1">
      <c r="A2601" s="9"/>
      <c r="B2601" s="9">
        <v>46261</v>
      </c>
      <c r="C2601" s="3" t="s">
        <v>2960</v>
      </c>
      <c r="D2601" s="3" t="s">
        <v>6212</v>
      </c>
      <c r="E2601" s="3">
        <v>2</v>
      </c>
      <c r="F2601" s="11">
        <v>0</v>
      </c>
      <c r="G2601" s="3">
        <v>0</v>
      </c>
      <c r="H2601" s="3">
        <v>0</v>
      </c>
      <c r="I2601" s="3">
        <v>0</v>
      </c>
      <c r="J2601" s="3">
        <v>0</v>
      </c>
      <c r="K2601" s="3">
        <v>0</v>
      </c>
      <c r="L2601" s="3">
        <v>0</v>
      </c>
      <c r="M2601" s="3"/>
      <c r="N2601" s="3"/>
      <c r="O2601" s="3"/>
      <c r="P2601" s="3"/>
      <c r="Q2601" s="3"/>
      <c r="S2601" s="88"/>
      <c r="W2601" s="91"/>
    </row>
    <row r="2602" spans="1:23" hidden="1">
      <c r="A2602" s="9"/>
      <c r="B2602" s="9">
        <v>46261</v>
      </c>
      <c r="C2602" s="3" t="s">
        <v>627</v>
      </c>
      <c r="D2602" s="3" t="s">
        <v>6213</v>
      </c>
      <c r="E2602" s="3">
        <v>1</v>
      </c>
      <c r="F2602" s="3">
        <v>0</v>
      </c>
      <c r="G2602" s="3">
        <v>0</v>
      </c>
      <c r="H2602" s="3">
        <v>0</v>
      </c>
      <c r="I2602" s="3">
        <v>0</v>
      </c>
      <c r="J2602" s="3">
        <v>0</v>
      </c>
      <c r="K2602" s="3">
        <v>0</v>
      </c>
      <c r="L2602" s="3">
        <v>0</v>
      </c>
      <c r="M2602" s="3"/>
      <c r="N2602" s="3"/>
      <c r="O2602" s="3"/>
      <c r="P2602" s="3"/>
      <c r="Q2602" s="3"/>
      <c r="S2602" s="88"/>
      <c r="W2602" s="91"/>
    </row>
    <row r="2603" spans="1:23" hidden="1">
      <c r="A2603" s="9"/>
      <c r="B2603" s="9">
        <v>46261</v>
      </c>
      <c r="C2603" s="3" t="s">
        <v>2960</v>
      </c>
      <c r="D2603" s="3" t="s">
        <v>6214</v>
      </c>
      <c r="E2603" s="3">
        <v>1</v>
      </c>
      <c r="F2603" s="11">
        <v>0</v>
      </c>
      <c r="G2603" s="3">
        <v>0</v>
      </c>
      <c r="H2603" s="3">
        <v>0</v>
      </c>
      <c r="I2603" s="3">
        <v>0</v>
      </c>
      <c r="J2603" s="3">
        <v>0</v>
      </c>
      <c r="K2603" s="3">
        <v>0</v>
      </c>
      <c r="L2603" s="3">
        <v>0</v>
      </c>
      <c r="M2603" s="3"/>
      <c r="N2603" s="3"/>
      <c r="O2603" s="3"/>
      <c r="P2603" s="3"/>
      <c r="Q2603" s="3"/>
      <c r="S2603" s="88"/>
      <c r="W2603" s="91"/>
    </row>
    <row r="2604" spans="1:23" hidden="1">
      <c r="A2604" s="9"/>
      <c r="B2604" s="9">
        <v>46261</v>
      </c>
      <c r="C2604" s="3" t="s">
        <v>2960</v>
      </c>
      <c r="D2604" s="3" t="s">
        <v>6215</v>
      </c>
      <c r="E2604" s="3">
        <v>1</v>
      </c>
      <c r="F2604" s="11">
        <v>0</v>
      </c>
      <c r="G2604" s="3">
        <v>0</v>
      </c>
      <c r="H2604" s="3">
        <v>0</v>
      </c>
      <c r="I2604" s="3">
        <v>0</v>
      </c>
      <c r="J2604" s="3">
        <v>0</v>
      </c>
      <c r="K2604" s="3">
        <v>0</v>
      </c>
      <c r="L2604" s="3">
        <v>0</v>
      </c>
      <c r="M2604" s="3"/>
      <c r="N2604" s="3"/>
      <c r="O2604" s="3"/>
      <c r="P2604" s="3"/>
      <c r="Q2604" s="3"/>
      <c r="S2604" s="88"/>
      <c r="W2604" s="91"/>
    </row>
    <row r="2605" spans="1:23" hidden="1">
      <c r="A2605" s="9"/>
      <c r="B2605" s="9">
        <v>46261</v>
      </c>
      <c r="C2605" s="3" t="s">
        <v>2960</v>
      </c>
      <c r="D2605" s="3" t="s">
        <v>6216</v>
      </c>
      <c r="E2605" s="3">
        <v>1</v>
      </c>
      <c r="F2605" s="11">
        <v>0</v>
      </c>
      <c r="G2605" s="3">
        <v>0</v>
      </c>
      <c r="H2605" s="3">
        <v>0</v>
      </c>
      <c r="I2605" s="3">
        <v>0</v>
      </c>
      <c r="J2605" s="3">
        <v>0</v>
      </c>
      <c r="K2605" s="3">
        <v>0</v>
      </c>
      <c r="L2605" s="3">
        <v>0</v>
      </c>
      <c r="M2605" s="3"/>
      <c r="N2605" s="3"/>
      <c r="O2605" s="3"/>
      <c r="P2605" s="3"/>
      <c r="Q2605" s="3"/>
      <c r="S2605" s="88"/>
      <c r="W2605" s="91"/>
    </row>
    <row r="2606" spans="1:23" hidden="1">
      <c r="A2606" s="9"/>
      <c r="B2606" s="9">
        <v>46261</v>
      </c>
      <c r="C2606" s="3" t="s">
        <v>2975</v>
      </c>
      <c r="D2606" s="3" t="s">
        <v>5817</v>
      </c>
      <c r="E2606" s="3">
        <v>1</v>
      </c>
      <c r="F2606" s="3">
        <v>0</v>
      </c>
      <c r="G2606" s="3">
        <v>0</v>
      </c>
      <c r="H2606" s="3">
        <v>0</v>
      </c>
      <c r="I2606" s="3">
        <v>0</v>
      </c>
      <c r="J2606" s="3">
        <v>0</v>
      </c>
      <c r="K2606" s="3">
        <v>0</v>
      </c>
      <c r="L2606" s="3">
        <v>0</v>
      </c>
      <c r="M2606" s="3"/>
      <c r="N2606" s="3"/>
      <c r="O2606" s="3"/>
      <c r="P2606" s="3"/>
      <c r="Q2606" s="3"/>
      <c r="S2606" s="88"/>
      <c r="W2606" s="91"/>
    </row>
    <row r="2607" spans="1:23" hidden="1">
      <c r="A2607" s="9"/>
      <c r="B2607" s="9">
        <v>46261</v>
      </c>
      <c r="C2607" s="3" t="s">
        <v>2975</v>
      </c>
      <c r="D2607" s="3" t="s">
        <v>6217</v>
      </c>
      <c r="E2607" s="3">
        <v>13</v>
      </c>
      <c r="F2607" s="3">
        <v>0</v>
      </c>
      <c r="G2607" s="3">
        <v>0</v>
      </c>
      <c r="H2607" s="3">
        <v>0</v>
      </c>
      <c r="I2607" s="3">
        <v>0</v>
      </c>
      <c r="J2607" s="3">
        <v>0</v>
      </c>
      <c r="K2607" s="3">
        <v>0</v>
      </c>
      <c r="L2607" s="3">
        <v>0</v>
      </c>
      <c r="M2607" s="3"/>
      <c r="N2607" s="3"/>
      <c r="O2607" s="3"/>
      <c r="P2607" s="3"/>
      <c r="Q2607" s="3"/>
      <c r="S2607" s="88"/>
      <c r="W2607" s="91"/>
    </row>
    <row r="2608" spans="1:23" hidden="1">
      <c r="A2608" s="9"/>
      <c r="B2608" s="9">
        <v>46261</v>
      </c>
      <c r="C2608" s="3" t="s">
        <v>2975</v>
      </c>
      <c r="D2608" s="3" t="s">
        <v>6218</v>
      </c>
      <c r="E2608" s="3">
        <v>3</v>
      </c>
      <c r="F2608" s="3">
        <v>0</v>
      </c>
      <c r="G2608" s="3">
        <v>0</v>
      </c>
      <c r="H2608" s="3">
        <v>0</v>
      </c>
      <c r="I2608" s="3">
        <v>0</v>
      </c>
      <c r="J2608" s="3">
        <v>0</v>
      </c>
      <c r="K2608" s="3">
        <v>0</v>
      </c>
      <c r="L2608" s="3">
        <v>0</v>
      </c>
      <c r="M2608" s="3"/>
      <c r="N2608" s="3"/>
      <c r="O2608" s="3"/>
      <c r="P2608" s="3"/>
      <c r="Q2608" s="3"/>
      <c r="S2608" s="88"/>
      <c r="W2608" s="91"/>
    </row>
    <row r="2609" spans="1:23" hidden="1">
      <c r="A2609" s="9"/>
      <c r="B2609" s="9">
        <v>46261</v>
      </c>
      <c r="C2609" s="3" t="s">
        <v>2960</v>
      </c>
      <c r="D2609" s="3" t="s">
        <v>6063</v>
      </c>
      <c r="E2609" s="3">
        <v>3</v>
      </c>
      <c r="F2609" s="3">
        <v>0</v>
      </c>
      <c r="G2609" s="3">
        <v>0</v>
      </c>
      <c r="H2609" s="3">
        <v>0</v>
      </c>
      <c r="I2609" s="3">
        <v>0</v>
      </c>
      <c r="J2609" s="3">
        <v>0</v>
      </c>
      <c r="K2609" s="3">
        <v>0</v>
      </c>
      <c r="L2609" s="3">
        <v>0</v>
      </c>
      <c r="M2609" s="3"/>
      <c r="N2609" s="3"/>
      <c r="O2609" s="3"/>
      <c r="P2609" s="3"/>
      <c r="Q2609" s="3"/>
      <c r="S2609" s="88"/>
      <c r="W2609" s="91"/>
    </row>
    <row r="2610" spans="1:23" hidden="1">
      <c r="A2610" s="9"/>
      <c r="B2610" s="9">
        <v>46261</v>
      </c>
      <c r="C2610" s="3" t="s">
        <v>2975</v>
      </c>
      <c r="D2610" s="3" t="s">
        <v>6219</v>
      </c>
      <c r="E2610" s="3">
        <v>2</v>
      </c>
      <c r="F2610" s="3">
        <v>0</v>
      </c>
      <c r="G2610" s="3">
        <v>0</v>
      </c>
      <c r="H2610" s="3">
        <v>0</v>
      </c>
      <c r="I2610" s="3">
        <v>0</v>
      </c>
      <c r="J2610" s="3">
        <v>0</v>
      </c>
      <c r="K2610" s="3">
        <v>0</v>
      </c>
      <c r="L2610" s="3">
        <v>0</v>
      </c>
      <c r="M2610" s="3"/>
      <c r="N2610" s="3"/>
      <c r="O2610" s="3"/>
      <c r="P2610" s="3"/>
      <c r="Q2610" s="3"/>
      <c r="S2610" s="88"/>
      <c r="W2610" s="91"/>
    </row>
    <row r="2611" spans="1:23" hidden="1">
      <c r="A2611" s="9"/>
      <c r="B2611" s="9">
        <v>46261</v>
      </c>
      <c r="C2611" s="3" t="s">
        <v>2496</v>
      </c>
      <c r="D2611" s="3" t="s">
        <v>5863</v>
      </c>
      <c r="E2611" s="3">
        <v>1</v>
      </c>
      <c r="F2611" s="3">
        <v>0</v>
      </c>
      <c r="G2611" s="3">
        <v>0</v>
      </c>
      <c r="H2611" s="3">
        <v>0</v>
      </c>
      <c r="I2611" s="3">
        <v>0</v>
      </c>
      <c r="J2611" s="3">
        <v>0</v>
      </c>
      <c r="K2611" s="3">
        <v>0</v>
      </c>
      <c r="L2611" s="3">
        <v>0</v>
      </c>
      <c r="M2611" s="3"/>
      <c r="N2611" s="3"/>
      <c r="O2611" s="3"/>
      <c r="P2611" s="3"/>
      <c r="Q2611" s="3"/>
      <c r="S2611" s="88"/>
      <c r="W2611" s="91"/>
    </row>
    <row r="2612" spans="1:23" hidden="1">
      <c r="A2612" s="9"/>
      <c r="B2612" s="9">
        <v>46261</v>
      </c>
      <c r="C2612" s="3" t="s">
        <v>2496</v>
      </c>
      <c r="D2612" s="3" t="s">
        <v>5507</v>
      </c>
      <c r="E2612" s="3">
        <v>1</v>
      </c>
      <c r="F2612" s="3">
        <v>0</v>
      </c>
      <c r="G2612" s="3">
        <v>0</v>
      </c>
      <c r="H2612" s="3">
        <v>0</v>
      </c>
      <c r="I2612" s="3">
        <v>0</v>
      </c>
      <c r="J2612" s="3">
        <v>0</v>
      </c>
      <c r="K2612" s="3">
        <v>0</v>
      </c>
      <c r="L2612" s="3">
        <v>0</v>
      </c>
      <c r="M2612" s="3"/>
      <c r="N2612" s="3"/>
      <c r="O2612" s="3"/>
      <c r="P2612" s="3"/>
      <c r="Q2612" s="3"/>
      <c r="S2612" s="88"/>
      <c r="W2612" s="91"/>
    </row>
    <row r="2613" spans="1:23" hidden="1">
      <c r="A2613" s="9"/>
      <c r="B2613" s="9">
        <v>46261</v>
      </c>
      <c r="C2613" s="3" t="s">
        <v>2381</v>
      </c>
      <c r="D2613" s="3" t="s">
        <v>5776</v>
      </c>
      <c r="E2613" s="3">
        <v>1</v>
      </c>
      <c r="F2613" s="3">
        <v>0</v>
      </c>
      <c r="G2613" s="3">
        <v>0</v>
      </c>
      <c r="H2613" s="3">
        <v>0</v>
      </c>
      <c r="I2613" s="3">
        <v>0</v>
      </c>
      <c r="J2613" s="3">
        <v>0</v>
      </c>
      <c r="K2613" s="3">
        <v>0</v>
      </c>
      <c r="L2613" s="3">
        <v>0</v>
      </c>
      <c r="M2613" s="3"/>
      <c r="N2613" s="3"/>
      <c r="O2613" s="3"/>
      <c r="P2613" s="3"/>
      <c r="Q2613" s="3"/>
      <c r="S2613" s="88"/>
      <c r="W2613" s="91"/>
    </row>
    <row r="2614" spans="1:23" hidden="1">
      <c r="A2614" s="9"/>
      <c r="B2614" s="9">
        <v>46261</v>
      </c>
      <c r="C2614" s="3" t="s">
        <v>627</v>
      </c>
      <c r="D2614" s="3" t="s">
        <v>6220</v>
      </c>
      <c r="E2614" s="3">
        <v>7</v>
      </c>
      <c r="F2614" s="3">
        <v>0</v>
      </c>
      <c r="G2614" s="3">
        <v>0</v>
      </c>
      <c r="H2614" s="3">
        <v>0</v>
      </c>
      <c r="I2614" s="3">
        <v>0</v>
      </c>
      <c r="J2614" s="3">
        <v>0</v>
      </c>
      <c r="K2614" s="3">
        <v>0</v>
      </c>
      <c r="L2614" s="3">
        <v>0</v>
      </c>
      <c r="M2614" s="3"/>
      <c r="N2614" s="3"/>
      <c r="O2614" s="3"/>
      <c r="P2614" s="3"/>
      <c r="Q2614" s="3"/>
      <c r="S2614" s="88"/>
      <c r="W2614" s="91"/>
    </row>
    <row r="2615" spans="1:23" hidden="1">
      <c r="A2615" s="9"/>
      <c r="B2615" s="9">
        <v>46261</v>
      </c>
      <c r="C2615" s="3" t="s">
        <v>627</v>
      </c>
      <c r="D2615" s="3" t="s">
        <v>6221</v>
      </c>
      <c r="E2615" s="3">
        <v>6</v>
      </c>
      <c r="F2615" s="3">
        <v>0</v>
      </c>
      <c r="G2615" s="3">
        <v>0</v>
      </c>
      <c r="H2615" s="3">
        <v>0</v>
      </c>
      <c r="I2615" s="3">
        <v>0</v>
      </c>
      <c r="J2615" s="3">
        <v>0</v>
      </c>
      <c r="K2615" s="3">
        <v>0</v>
      </c>
      <c r="L2615" s="3">
        <v>0</v>
      </c>
      <c r="M2615" s="3"/>
      <c r="N2615" s="3"/>
      <c r="O2615" s="3"/>
      <c r="P2615" s="3"/>
      <c r="Q2615" s="3"/>
      <c r="S2615" s="88"/>
      <c r="W2615" s="91"/>
    </row>
    <row r="2616" spans="1:23" hidden="1">
      <c r="A2616" s="9"/>
      <c r="B2616" s="9">
        <v>46261</v>
      </c>
      <c r="C2616" s="3" t="s">
        <v>2975</v>
      </c>
      <c r="D2616" s="3" t="s">
        <v>5877</v>
      </c>
      <c r="E2616" s="3">
        <v>1</v>
      </c>
      <c r="F2616" s="3">
        <v>0</v>
      </c>
      <c r="G2616" s="3">
        <v>0</v>
      </c>
      <c r="H2616" s="3">
        <v>0</v>
      </c>
      <c r="I2616" s="3">
        <v>0</v>
      </c>
      <c r="J2616" s="3">
        <v>0</v>
      </c>
      <c r="K2616" s="3">
        <v>0</v>
      </c>
      <c r="L2616" s="3">
        <v>0</v>
      </c>
      <c r="M2616" s="3"/>
      <c r="N2616" s="3"/>
      <c r="O2616" s="3"/>
      <c r="P2616" s="3"/>
      <c r="Q2616" s="3"/>
      <c r="S2616" s="88"/>
      <c r="W2616" s="91"/>
    </row>
    <row r="2617" spans="1:23" hidden="1">
      <c r="A2617" s="9"/>
      <c r="B2617" s="9">
        <v>46261</v>
      </c>
      <c r="C2617" s="3" t="s">
        <v>2496</v>
      </c>
      <c r="D2617" s="3" t="s">
        <v>5284</v>
      </c>
      <c r="E2617" s="3">
        <v>3</v>
      </c>
      <c r="F2617" s="3">
        <v>0</v>
      </c>
      <c r="G2617" s="3">
        <v>0</v>
      </c>
      <c r="H2617" s="3">
        <v>0</v>
      </c>
      <c r="I2617" s="3">
        <v>0</v>
      </c>
      <c r="J2617" s="3">
        <v>0</v>
      </c>
      <c r="K2617" s="3">
        <v>0</v>
      </c>
      <c r="L2617" s="3">
        <v>0</v>
      </c>
      <c r="M2617" s="3"/>
      <c r="N2617" s="3"/>
      <c r="O2617" s="3"/>
      <c r="P2617" s="3"/>
      <c r="Q2617" s="3"/>
      <c r="S2617" s="88"/>
      <c r="W2617" s="91"/>
    </row>
    <row r="2618" spans="1:23" hidden="1">
      <c r="A2618" s="9"/>
      <c r="B2618" s="9">
        <v>46261</v>
      </c>
      <c r="C2618" s="3" t="s">
        <v>2975</v>
      </c>
      <c r="D2618" s="3" t="s">
        <v>6222</v>
      </c>
      <c r="E2618" s="3">
        <v>2</v>
      </c>
      <c r="F2618" s="3">
        <v>0</v>
      </c>
      <c r="G2618" s="3">
        <v>0</v>
      </c>
      <c r="H2618" s="3">
        <v>0</v>
      </c>
      <c r="I2618" s="3">
        <v>0</v>
      </c>
      <c r="J2618" s="3">
        <v>0</v>
      </c>
      <c r="K2618" s="3">
        <v>0</v>
      </c>
      <c r="L2618" s="3">
        <v>0</v>
      </c>
      <c r="M2618" s="3"/>
      <c r="N2618" s="3"/>
      <c r="O2618" s="3"/>
      <c r="P2618" s="3"/>
      <c r="Q2618" s="3"/>
      <c r="S2618" s="88"/>
      <c r="W2618" s="91"/>
    </row>
    <row r="2619" spans="1:23" hidden="1">
      <c r="A2619" s="9"/>
      <c r="B2619" s="9">
        <v>46261</v>
      </c>
      <c r="C2619" s="3" t="s">
        <v>2496</v>
      </c>
      <c r="D2619" s="3" t="s">
        <v>5531</v>
      </c>
      <c r="E2619" s="3">
        <v>1</v>
      </c>
      <c r="F2619" s="3">
        <v>0</v>
      </c>
      <c r="G2619" s="3">
        <v>0</v>
      </c>
      <c r="H2619" s="3">
        <v>0</v>
      </c>
      <c r="I2619" s="3">
        <v>0</v>
      </c>
      <c r="J2619" s="3">
        <v>0</v>
      </c>
      <c r="K2619" s="3">
        <v>0</v>
      </c>
      <c r="L2619" s="3">
        <v>0</v>
      </c>
      <c r="M2619" s="3"/>
      <c r="N2619" s="3"/>
      <c r="O2619" s="3"/>
      <c r="P2619" s="3"/>
      <c r="Q2619" s="3"/>
      <c r="S2619" s="88"/>
      <c r="W2619" s="91"/>
    </row>
    <row r="2620" spans="1:23" hidden="1">
      <c r="A2620" s="9"/>
      <c r="B2620" s="9">
        <v>46261</v>
      </c>
      <c r="C2620" s="3" t="s">
        <v>2975</v>
      </c>
      <c r="D2620" s="3" t="s">
        <v>6223</v>
      </c>
      <c r="E2620" s="3">
        <v>12</v>
      </c>
      <c r="F2620" s="3">
        <v>0</v>
      </c>
      <c r="G2620" s="3">
        <v>0</v>
      </c>
      <c r="H2620" s="3">
        <v>0</v>
      </c>
      <c r="I2620" s="3">
        <v>0</v>
      </c>
      <c r="J2620" s="3">
        <v>0</v>
      </c>
      <c r="K2620" s="3">
        <v>0</v>
      </c>
      <c r="L2620" s="3">
        <v>0</v>
      </c>
      <c r="M2620" s="3"/>
      <c r="N2620" s="3"/>
      <c r="O2620" s="3"/>
      <c r="P2620" s="3"/>
      <c r="Q2620" s="3"/>
      <c r="S2620" s="88"/>
      <c r="W2620" s="91"/>
    </row>
    <row r="2621" spans="1:23" hidden="1">
      <c r="A2621" s="9"/>
      <c r="B2621" s="9">
        <v>46261</v>
      </c>
      <c r="C2621" s="3" t="s">
        <v>2975</v>
      </c>
      <c r="D2621" s="3" t="s">
        <v>6224</v>
      </c>
      <c r="E2621" s="3">
        <v>12</v>
      </c>
      <c r="F2621" s="3">
        <v>0</v>
      </c>
      <c r="G2621" s="3">
        <v>0</v>
      </c>
      <c r="H2621" s="3">
        <v>0</v>
      </c>
      <c r="I2621" s="3">
        <v>0</v>
      </c>
      <c r="J2621" s="3">
        <v>0</v>
      </c>
      <c r="K2621" s="3">
        <v>0</v>
      </c>
      <c r="L2621" s="3">
        <v>0</v>
      </c>
      <c r="M2621" s="3"/>
      <c r="N2621" s="3"/>
      <c r="O2621" s="3"/>
      <c r="P2621" s="3"/>
      <c r="Q2621" s="3"/>
      <c r="S2621" s="88"/>
      <c r="W2621" s="91"/>
    </row>
    <row r="2622" spans="1:23" hidden="1">
      <c r="A2622" s="9"/>
      <c r="B2622" s="9">
        <v>46261</v>
      </c>
      <c r="C2622" s="3" t="s">
        <v>2381</v>
      </c>
      <c r="D2622" s="3" t="s">
        <v>5417</v>
      </c>
      <c r="E2622" s="3">
        <v>10</v>
      </c>
      <c r="F2622" s="3">
        <v>0</v>
      </c>
      <c r="G2622" s="3">
        <v>0</v>
      </c>
      <c r="H2622" s="3">
        <v>0</v>
      </c>
      <c r="I2622" s="3">
        <v>0</v>
      </c>
      <c r="J2622" s="3">
        <v>0</v>
      </c>
      <c r="K2622" s="3">
        <v>0</v>
      </c>
      <c r="L2622" s="3">
        <v>0</v>
      </c>
      <c r="M2622" s="3"/>
      <c r="N2622" s="3"/>
      <c r="O2622" s="3"/>
      <c r="P2622" s="3"/>
      <c r="Q2622" s="3"/>
      <c r="S2622" s="88"/>
      <c r="W2622" s="91"/>
    </row>
    <row r="2623" spans="1:23" hidden="1">
      <c r="A2623" s="9"/>
      <c r="B2623" s="9">
        <v>46261</v>
      </c>
      <c r="C2623" s="3" t="s">
        <v>627</v>
      </c>
      <c r="D2623" s="3" t="s">
        <v>6225</v>
      </c>
      <c r="E2623" s="3">
        <v>9</v>
      </c>
      <c r="F2623" s="3">
        <v>0</v>
      </c>
      <c r="G2623" s="3">
        <v>0</v>
      </c>
      <c r="H2623" s="3">
        <v>0</v>
      </c>
      <c r="I2623" s="3">
        <v>0</v>
      </c>
      <c r="J2623" s="3">
        <v>0</v>
      </c>
      <c r="K2623" s="3">
        <v>0</v>
      </c>
      <c r="L2623" s="3">
        <v>0</v>
      </c>
      <c r="M2623" s="3"/>
      <c r="N2623" s="3"/>
      <c r="O2623" s="3"/>
      <c r="P2623" s="3"/>
      <c r="Q2623" s="3"/>
      <c r="S2623" s="88"/>
      <c r="W2623" s="91"/>
    </row>
    <row r="2624" spans="1:23" hidden="1">
      <c r="A2624" s="9"/>
      <c r="B2624" s="9">
        <v>46261</v>
      </c>
      <c r="C2624" s="3" t="s">
        <v>627</v>
      </c>
      <c r="D2624" s="3" t="s">
        <v>6226</v>
      </c>
      <c r="E2624" s="3">
        <v>2</v>
      </c>
      <c r="F2624" s="3">
        <v>0</v>
      </c>
      <c r="G2624" s="3">
        <v>0</v>
      </c>
      <c r="H2624" s="3">
        <v>0</v>
      </c>
      <c r="I2624" s="3">
        <v>0</v>
      </c>
      <c r="J2624" s="3">
        <v>0</v>
      </c>
      <c r="K2624" s="3">
        <v>0</v>
      </c>
      <c r="L2624" s="3">
        <v>0</v>
      </c>
      <c r="M2624" s="3"/>
      <c r="N2624" s="3"/>
      <c r="O2624" s="3"/>
      <c r="P2624" s="3"/>
      <c r="Q2624" s="3"/>
      <c r="S2624" s="88"/>
      <c r="W2624" s="91"/>
    </row>
    <row r="2625" spans="1:23" hidden="1">
      <c r="A2625" s="9"/>
      <c r="B2625" s="9">
        <v>46261</v>
      </c>
      <c r="C2625" s="3" t="s">
        <v>2496</v>
      </c>
      <c r="D2625" s="3" t="s">
        <v>5545</v>
      </c>
      <c r="E2625" s="3">
        <v>8</v>
      </c>
      <c r="F2625" s="3">
        <v>0</v>
      </c>
      <c r="G2625" s="3">
        <v>0</v>
      </c>
      <c r="H2625" s="3">
        <v>0</v>
      </c>
      <c r="I2625" s="3">
        <v>0</v>
      </c>
      <c r="J2625" s="3">
        <v>0</v>
      </c>
      <c r="K2625" s="3">
        <v>0</v>
      </c>
      <c r="L2625" s="3">
        <v>0</v>
      </c>
      <c r="M2625" s="3"/>
      <c r="N2625" s="3"/>
      <c r="O2625" s="3"/>
      <c r="P2625" s="3"/>
      <c r="Q2625" s="3"/>
      <c r="S2625" s="88"/>
      <c r="W2625" s="91"/>
    </row>
    <row r="2626" spans="1:23" hidden="1">
      <c r="A2626" s="9"/>
      <c r="B2626" s="9">
        <v>46261</v>
      </c>
      <c r="C2626" s="3" t="s">
        <v>2496</v>
      </c>
      <c r="D2626" s="3" t="s">
        <v>5573</v>
      </c>
      <c r="E2626" s="3">
        <v>1</v>
      </c>
      <c r="F2626" s="3">
        <v>0</v>
      </c>
      <c r="G2626" s="3">
        <v>0</v>
      </c>
      <c r="H2626" s="3">
        <v>0</v>
      </c>
      <c r="I2626" s="3">
        <v>0</v>
      </c>
      <c r="J2626" s="3">
        <v>0</v>
      </c>
      <c r="K2626" s="3">
        <v>0</v>
      </c>
      <c r="L2626" s="3">
        <v>0</v>
      </c>
      <c r="M2626" s="3"/>
      <c r="N2626" s="3"/>
      <c r="O2626" s="3"/>
      <c r="P2626" s="3"/>
      <c r="Q2626" s="3"/>
      <c r="S2626" s="88"/>
      <c r="W2626" s="91"/>
    </row>
    <row r="2627" spans="1:23" hidden="1">
      <c r="A2627" s="9"/>
      <c r="B2627" s="9">
        <v>46261</v>
      </c>
      <c r="C2627" s="3" t="s">
        <v>2975</v>
      </c>
      <c r="D2627" s="3" t="s">
        <v>6227</v>
      </c>
      <c r="E2627" s="3">
        <v>3</v>
      </c>
      <c r="F2627" s="11">
        <v>1</v>
      </c>
      <c r="G2627" s="3">
        <v>0</v>
      </c>
      <c r="H2627" s="3">
        <v>1</v>
      </c>
      <c r="I2627" s="3">
        <v>0</v>
      </c>
      <c r="J2627" s="3">
        <v>0</v>
      </c>
      <c r="K2627" s="3">
        <v>0</v>
      </c>
      <c r="L2627" s="3">
        <v>1</v>
      </c>
      <c r="M2627" s="3"/>
      <c r="N2627" s="3"/>
      <c r="O2627" s="3"/>
      <c r="P2627" s="3"/>
      <c r="Q2627" s="3"/>
      <c r="S2627" s="88">
        <v>1</v>
      </c>
      <c r="W2627" s="91"/>
    </row>
    <row r="2628" spans="1:23" hidden="1">
      <c r="A2628" s="9"/>
      <c r="B2628" s="9">
        <v>46261</v>
      </c>
      <c r="C2628" s="3" t="s">
        <v>2975</v>
      </c>
      <c r="D2628" s="3" t="s">
        <v>6228</v>
      </c>
      <c r="E2628" s="3">
        <v>1</v>
      </c>
      <c r="F2628" s="3">
        <v>0</v>
      </c>
      <c r="G2628" s="3">
        <v>0</v>
      </c>
      <c r="H2628" s="3">
        <v>0</v>
      </c>
      <c r="I2628" s="3">
        <v>0</v>
      </c>
      <c r="J2628" s="3">
        <v>0</v>
      </c>
      <c r="K2628" s="3">
        <v>0</v>
      </c>
      <c r="L2628" s="3">
        <v>0</v>
      </c>
      <c r="M2628" s="3"/>
      <c r="N2628" s="3"/>
      <c r="O2628" s="3"/>
      <c r="P2628" s="3"/>
      <c r="Q2628" s="3"/>
      <c r="S2628" s="88"/>
      <c r="W2628" s="91"/>
    </row>
    <row r="2629" spans="1:23" hidden="1">
      <c r="A2629" s="9"/>
      <c r="B2629" s="9">
        <v>46261</v>
      </c>
      <c r="C2629" s="3" t="s">
        <v>2496</v>
      </c>
      <c r="D2629" s="3" t="s">
        <v>5865</v>
      </c>
      <c r="E2629" s="3">
        <v>1</v>
      </c>
      <c r="F2629" s="3">
        <v>0</v>
      </c>
      <c r="G2629" s="3">
        <v>0</v>
      </c>
      <c r="H2629" s="3">
        <v>0</v>
      </c>
      <c r="I2629" s="3">
        <v>0</v>
      </c>
      <c r="J2629" s="3">
        <v>0</v>
      </c>
      <c r="K2629" s="3">
        <v>0</v>
      </c>
      <c r="L2629" s="3">
        <v>0</v>
      </c>
      <c r="M2629" s="3"/>
      <c r="N2629" s="3"/>
      <c r="O2629" s="3"/>
      <c r="P2629" s="3"/>
      <c r="Q2629" s="3"/>
      <c r="S2629" s="88"/>
      <c r="W2629" s="91"/>
    </row>
    <row r="2630" spans="1:23" hidden="1">
      <c r="A2630" s="9"/>
      <c r="B2630" s="9">
        <v>46261</v>
      </c>
      <c r="C2630" s="3" t="s">
        <v>627</v>
      </c>
      <c r="D2630" s="3" t="s">
        <v>6229</v>
      </c>
      <c r="E2630" s="3">
        <v>4</v>
      </c>
      <c r="F2630" s="3">
        <v>0</v>
      </c>
      <c r="G2630" s="3">
        <v>0</v>
      </c>
      <c r="H2630" s="3">
        <v>0</v>
      </c>
      <c r="I2630" s="3">
        <v>0</v>
      </c>
      <c r="J2630" s="3">
        <v>0</v>
      </c>
      <c r="K2630" s="3">
        <v>0</v>
      </c>
      <c r="L2630" s="3">
        <v>0</v>
      </c>
      <c r="M2630" s="3"/>
      <c r="N2630" s="3"/>
      <c r="O2630" s="3"/>
      <c r="P2630" s="3"/>
      <c r="Q2630" s="3"/>
      <c r="S2630" s="88"/>
      <c r="W2630" s="91"/>
    </row>
    <row r="2631" spans="1:23" hidden="1">
      <c r="A2631" s="9"/>
      <c r="B2631" s="9">
        <v>46261</v>
      </c>
      <c r="C2631" s="3" t="s">
        <v>2975</v>
      </c>
      <c r="D2631" s="3" t="s">
        <v>6230</v>
      </c>
      <c r="E2631" s="3">
        <v>2</v>
      </c>
      <c r="F2631" s="11">
        <v>2</v>
      </c>
      <c r="G2631" s="3">
        <v>0</v>
      </c>
      <c r="H2631" s="3">
        <v>2</v>
      </c>
      <c r="I2631" s="3">
        <v>0</v>
      </c>
      <c r="J2631" s="3">
        <v>0</v>
      </c>
      <c r="K2631" s="3">
        <v>0</v>
      </c>
      <c r="L2631" s="3">
        <v>2</v>
      </c>
      <c r="M2631" s="3"/>
      <c r="N2631" s="3"/>
      <c r="O2631" s="3"/>
      <c r="P2631" s="3"/>
      <c r="Q2631" s="3"/>
      <c r="S2631" s="88">
        <v>2</v>
      </c>
      <c r="W2631" s="91"/>
    </row>
    <row r="2632" spans="1:23" hidden="1">
      <c r="A2632" s="9"/>
      <c r="B2632" s="9">
        <v>46261</v>
      </c>
      <c r="C2632" s="3" t="s">
        <v>2496</v>
      </c>
      <c r="D2632" s="3" t="s">
        <v>6231</v>
      </c>
      <c r="E2632" s="3">
        <v>1</v>
      </c>
      <c r="F2632" s="11">
        <v>1</v>
      </c>
      <c r="G2632" s="3">
        <v>0</v>
      </c>
      <c r="H2632" s="3">
        <v>1</v>
      </c>
      <c r="I2632" s="3">
        <v>0</v>
      </c>
      <c r="J2632" s="3">
        <v>0</v>
      </c>
      <c r="K2632" s="3">
        <v>0</v>
      </c>
      <c r="L2632" s="3">
        <v>1</v>
      </c>
      <c r="M2632" s="3"/>
      <c r="N2632" s="3"/>
      <c r="O2632" s="3"/>
      <c r="P2632" s="3"/>
      <c r="Q2632" s="3"/>
      <c r="S2632" s="88">
        <v>1</v>
      </c>
      <c r="W2632" s="91"/>
    </row>
    <row r="2633" spans="1:23" hidden="1">
      <c r="A2633" s="9"/>
      <c r="B2633" s="9">
        <v>46261</v>
      </c>
      <c r="C2633" s="3" t="s">
        <v>2975</v>
      </c>
      <c r="D2633" s="3" t="s">
        <v>6232</v>
      </c>
      <c r="E2633" s="3">
        <v>2</v>
      </c>
      <c r="F2633" s="11">
        <v>2</v>
      </c>
      <c r="G2633" s="3">
        <v>0</v>
      </c>
      <c r="H2633" s="3">
        <v>5</v>
      </c>
      <c r="I2633" s="3">
        <v>0</v>
      </c>
      <c r="J2633" s="3">
        <v>0</v>
      </c>
      <c r="K2633" s="3">
        <v>0</v>
      </c>
      <c r="L2633" s="3">
        <v>5</v>
      </c>
      <c r="M2633" s="3"/>
      <c r="N2633" s="3"/>
      <c r="O2633" s="3"/>
      <c r="P2633" s="3"/>
      <c r="Q2633" s="3"/>
      <c r="S2633" s="88">
        <v>2</v>
      </c>
      <c r="W2633" s="91"/>
    </row>
    <row r="2634" spans="1:23" hidden="1">
      <c r="A2634" s="9"/>
      <c r="B2634" s="9">
        <v>46261</v>
      </c>
      <c r="C2634" s="3" t="s">
        <v>2975</v>
      </c>
      <c r="D2634" s="3" t="s">
        <v>6233</v>
      </c>
      <c r="E2634" s="3">
        <v>1</v>
      </c>
      <c r="F2634" s="11">
        <v>1</v>
      </c>
      <c r="G2634" s="3">
        <v>0</v>
      </c>
      <c r="H2634" s="3">
        <v>1</v>
      </c>
      <c r="I2634" s="3">
        <v>0</v>
      </c>
      <c r="J2634" s="3">
        <v>0</v>
      </c>
      <c r="K2634" s="3">
        <v>0</v>
      </c>
      <c r="L2634" s="3">
        <v>1</v>
      </c>
      <c r="M2634" s="3"/>
      <c r="N2634" s="3"/>
      <c r="O2634" s="3"/>
      <c r="P2634" s="3"/>
      <c r="Q2634" s="3"/>
      <c r="S2634" s="88">
        <v>1</v>
      </c>
      <c r="W2634" s="91"/>
    </row>
    <row r="2635" spans="1:23" hidden="1">
      <c r="A2635" s="9"/>
      <c r="B2635" s="9">
        <v>46261</v>
      </c>
      <c r="C2635" s="3" t="s">
        <v>6236</v>
      </c>
      <c r="D2635" s="3" t="s">
        <v>6234</v>
      </c>
      <c r="E2635" s="3">
        <v>5</v>
      </c>
      <c r="F2635" s="11">
        <v>5</v>
      </c>
      <c r="G2635" s="3">
        <v>0</v>
      </c>
      <c r="H2635" s="3">
        <v>0</v>
      </c>
      <c r="I2635" s="3">
        <v>0</v>
      </c>
      <c r="J2635" s="3">
        <v>0</v>
      </c>
      <c r="K2635" s="3">
        <v>0</v>
      </c>
      <c r="L2635" s="3">
        <v>0</v>
      </c>
      <c r="M2635" s="3"/>
      <c r="N2635" s="3"/>
      <c r="O2635" s="3"/>
      <c r="P2635" s="3"/>
      <c r="Q2635" s="3"/>
      <c r="S2635" s="88"/>
      <c r="U2635" s="93">
        <v>5</v>
      </c>
      <c r="W2635" s="91"/>
    </row>
    <row r="2636" spans="1:23" hidden="1">
      <c r="A2636" s="9"/>
      <c r="B2636" s="9">
        <v>46261</v>
      </c>
      <c r="C2636" s="3" t="s">
        <v>6237</v>
      </c>
      <c r="D2636" s="3" t="s">
        <v>6235</v>
      </c>
      <c r="E2636" s="3">
        <v>1</v>
      </c>
      <c r="F2636" s="11">
        <v>1</v>
      </c>
      <c r="G2636" s="3">
        <v>0</v>
      </c>
      <c r="H2636" s="3">
        <v>0</v>
      </c>
      <c r="I2636" s="3">
        <v>0</v>
      </c>
      <c r="J2636" s="3">
        <v>0</v>
      </c>
      <c r="K2636" s="3">
        <v>0</v>
      </c>
      <c r="L2636" s="3">
        <v>0</v>
      </c>
      <c r="M2636" s="3"/>
      <c r="N2636" s="3"/>
      <c r="O2636" s="3"/>
      <c r="P2636" s="3"/>
      <c r="Q2636" s="3"/>
      <c r="S2636" s="88"/>
      <c r="T2636" s="92">
        <v>1</v>
      </c>
      <c r="W2636" s="91"/>
    </row>
    <row r="2637" spans="1:23" hidden="1">
      <c r="A2637" s="9"/>
      <c r="B2637" s="9">
        <v>46262</v>
      </c>
      <c r="C2637" s="3" t="s">
        <v>2496</v>
      </c>
      <c r="D2637" s="3" t="s">
        <v>5337</v>
      </c>
      <c r="E2637" s="3">
        <v>2</v>
      </c>
      <c r="F2637" s="3">
        <v>0</v>
      </c>
      <c r="G2637" s="3">
        <v>0</v>
      </c>
      <c r="H2637" s="3">
        <v>0</v>
      </c>
      <c r="I2637" s="3">
        <v>0</v>
      </c>
      <c r="J2637" s="3">
        <v>0</v>
      </c>
      <c r="K2637" s="3">
        <v>0</v>
      </c>
      <c r="L2637" s="3">
        <v>0</v>
      </c>
      <c r="M2637" s="3"/>
      <c r="N2637" s="3"/>
      <c r="O2637" s="3"/>
      <c r="P2637" s="3"/>
      <c r="Q2637" s="3"/>
      <c r="S2637" s="88"/>
      <c r="W2637" s="91"/>
    </row>
    <row r="2638" spans="1:23" hidden="1">
      <c r="A2638" s="9"/>
      <c r="B2638" s="9">
        <v>46262</v>
      </c>
      <c r="C2638" s="3" t="s">
        <v>2975</v>
      </c>
      <c r="D2638" s="3" t="s">
        <v>6246</v>
      </c>
      <c r="E2638" s="3">
        <v>13</v>
      </c>
      <c r="F2638" s="3">
        <v>0</v>
      </c>
      <c r="G2638" s="3">
        <v>0</v>
      </c>
      <c r="H2638" s="3">
        <v>0</v>
      </c>
      <c r="I2638" s="3">
        <v>0</v>
      </c>
      <c r="J2638" s="3">
        <v>0</v>
      </c>
      <c r="K2638" s="3">
        <v>0</v>
      </c>
      <c r="L2638" s="3">
        <v>0</v>
      </c>
      <c r="M2638" s="3"/>
      <c r="N2638" s="3"/>
      <c r="O2638" s="3"/>
      <c r="P2638" s="3"/>
      <c r="Q2638" s="3"/>
      <c r="S2638" s="88"/>
      <c r="W2638" s="91"/>
    </row>
    <row r="2639" spans="1:23" hidden="1">
      <c r="A2639" s="9"/>
      <c r="B2639" s="9">
        <v>46262</v>
      </c>
      <c r="C2639" s="3" t="s">
        <v>2975</v>
      </c>
      <c r="D2639" s="3" t="s">
        <v>6247</v>
      </c>
      <c r="E2639" s="3">
        <v>5</v>
      </c>
      <c r="F2639" s="3">
        <v>0</v>
      </c>
      <c r="G2639" s="3">
        <v>0</v>
      </c>
      <c r="H2639" s="3">
        <v>0</v>
      </c>
      <c r="I2639" s="3">
        <v>0</v>
      </c>
      <c r="J2639" s="3">
        <v>0</v>
      </c>
      <c r="K2639" s="3">
        <v>0</v>
      </c>
      <c r="L2639" s="3">
        <v>0</v>
      </c>
      <c r="M2639" s="3"/>
      <c r="N2639" s="3"/>
      <c r="O2639" s="3"/>
      <c r="P2639" s="3"/>
      <c r="Q2639" s="3"/>
      <c r="S2639" s="88"/>
      <c r="W2639" s="91"/>
    </row>
    <row r="2640" spans="1:23" hidden="1">
      <c r="A2640" s="9"/>
      <c r="B2640" s="9">
        <v>46262</v>
      </c>
      <c r="C2640" s="3" t="s">
        <v>2496</v>
      </c>
      <c r="D2640" s="3" t="s">
        <v>5350</v>
      </c>
      <c r="E2640" s="3">
        <v>9</v>
      </c>
      <c r="F2640" s="3">
        <v>0</v>
      </c>
      <c r="G2640" s="3">
        <v>0</v>
      </c>
      <c r="H2640" s="3">
        <v>0</v>
      </c>
      <c r="I2640" s="3">
        <v>0</v>
      </c>
      <c r="J2640" s="3">
        <v>0</v>
      </c>
      <c r="K2640" s="3">
        <v>0</v>
      </c>
      <c r="L2640" s="3">
        <v>0</v>
      </c>
      <c r="M2640" s="3"/>
      <c r="N2640" s="3"/>
      <c r="O2640" s="3"/>
      <c r="P2640" s="3"/>
      <c r="Q2640" s="3"/>
      <c r="S2640" s="88"/>
      <c r="W2640" s="91"/>
    </row>
    <row r="2641" spans="1:23" hidden="1">
      <c r="A2641" s="9"/>
      <c r="B2641" s="9">
        <v>46262</v>
      </c>
      <c r="C2641" s="3" t="s">
        <v>2975</v>
      </c>
      <c r="D2641" s="3" t="s">
        <v>6248</v>
      </c>
      <c r="E2641" s="3">
        <v>13</v>
      </c>
      <c r="F2641" s="3">
        <v>0</v>
      </c>
      <c r="G2641" s="3">
        <v>0</v>
      </c>
      <c r="H2641" s="3">
        <v>0</v>
      </c>
      <c r="I2641" s="3">
        <v>0</v>
      </c>
      <c r="J2641" s="3">
        <v>0</v>
      </c>
      <c r="K2641" s="3">
        <v>0</v>
      </c>
      <c r="L2641" s="3">
        <v>0</v>
      </c>
      <c r="M2641" s="3"/>
      <c r="N2641" s="3"/>
      <c r="O2641" s="3"/>
      <c r="P2641" s="3"/>
      <c r="Q2641" s="3"/>
      <c r="S2641" s="88"/>
      <c r="W2641" s="91"/>
    </row>
    <row r="2642" spans="1:23" hidden="1">
      <c r="A2642" s="9"/>
      <c r="B2642" s="9">
        <v>46262</v>
      </c>
      <c r="C2642" s="3" t="s">
        <v>2975</v>
      </c>
      <c r="D2642" s="3" t="s">
        <v>6249</v>
      </c>
      <c r="E2642" s="3">
        <v>1</v>
      </c>
      <c r="F2642" s="3">
        <v>0</v>
      </c>
      <c r="G2642" s="3">
        <v>0</v>
      </c>
      <c r="H2642" s="3">
        <v>0</v>
      </c>
      <c r="I2642" s="3">
        <v>0</v>
      </c>
      <c r="J2642" s="3">
        <v>0</v>
      </c>
      <c r="K2642" s="3">
        <v>0</v>
      </c>
      <c r="L2642" s="3">
        <v>0</v>
      </c>
      <c r="M2642" s="3"/>
      <c r="N2642" s="3"/>
      <c r="O2642" s="3"/>
      <c r="P2642" s="3"/>
      <c r="Q2642" s="3"/>
      <c r="S2642" s="88"/>
      <c r="W2642" s="91"/>
    </row>
    <row r="2643" spans="1:23" hidden="1">
      <c r="A2643" s="9"/>
      <c r="B2643" s="9">
        <v>46262</v>
      </c>
      <c r="C2643" s="3" t="s">
        <v>2975</v>
      </c>
      <c r="D2643" s="3" t="s">
        <v>5811</v>
      </c>
      <c r="E2643" s="3">
        <v>1</v>
      </c>
      <c r="F2643" s="3">
        <v>0</v>
      </c>
      <c r="G2643" s="3">
        <v>0</v>
      </c>
      <c r="H2643" s="3">
        <v>0</v>
      </c>
      <c r="I2643" s="3">
        <v>0</v>
      </c>
      <c r="J2643" s="3">
        <v>0</v>
      </c>
      <c r="K2643" s="3">
        <v>0</v>
      </c>
      <c r="L2643" s="3">
        <v>0</v>
      </c>
      <c r="M2643" s="3"/>
      <c r="N2643" s="3"/>
      <c r="O2643" s="3"/>
      <c r="P2643" s="3"/>
      <c r="Q2643" s="3"/>
      <c r="S2643" s="88"/>
      <c r="W2643" s="91"/>
    </row>
    <row r="2644" spans="1:23" hidden="1">
      <c r="A2644" s="9"/>
      <c r="B2644" s="9">
        <v>46262</v>
      </c>
      <c r="C2644" s="3" t="s">
        <v>2381</v>
      </c>
      <c r="D2644" s="3" t="s">
        <v>6250</v>
      </c>
      <c r="E2644" s="3">
        <v>1</v>
      </c>
      <c r="F2644" s="3">
        <v>0</v>
      </c>
      <c r="G2644" s="3">
        <v>0</v>
      </c>
      <c r="H2644" s="3">
        <v>0</v>
      </c>
      <c r="I2644" s="3">
        <v>0</v>
      </c>
      <c r="J2644" s="3">
        <v>0</v>
      </c>
      <c r="K2644" s="3">
        <v>0</v>
      </c>
      <c r="L2644" s="3">
        <v>0</v>
      </c>
      <c r="M2644" s="3"/>
      <c r="N2644" s="3"/>
      <c r="O2644" s="3"/>
      <c r="P2644" s="3"/>
      <c r="Q2644" s="3"/>
      <c r="S2644" s="88"/>
      <c r="W2644" s="91"/>
    </row>
    <row r="2645" spans="1:23" hidden="1">
      <c r="A2645" s="9"/>
      <c r="B2645" s="9">
        <v>46262</v>
      </c>
      <c r="C2645" s="3" t="s">
        <v>2975</v>
      </c>
      <c r="D2645" s="3" t="s">
        <v>6251</v>
      </c>
      <c r="E2645" s="3">
        <v>6</v>
      </c>
      <c r="F2645" s="11">
        <v>4</v>
      </c>
      <c r="G2645" s="3">
        <v>0</v>
      </c>
      <c r="H2645" s="3">
        <v>5</v>
      </c>
      <c r="I2645" s="3">
        <v>0</v>
      </c>
      <c r="J2645" s="3">
        <v>0</v>
      </c>
      <c r="K2645" s="3">
        <v>0</v>
      </c>
      <c r="L2645" s="3">
        <v>5</v>
      </c>
      <c r="M2645" s="3" t="s">
        <v>6270</v>
      </c>
      <c r="N2645" s="3"/>
      <c r="O2645" s="3"/>
      <c r="P2645" s="3"/>
      <c r="Q2645" s="3"/>
      <c r="S2645" s="88">
        <v>4</v>
      </c>
      <c r="W2645" s="91"/>
    </row>
    <row r="2646" spans="1:23" hidden="1">
      <c r="A2646" s="9"/>
      <c r="B2646" s="9">
        <v>46262</v>
      </c>
      <c r="C2646" s="3" t="s">
        <v>2975</v>
      </c>
      <c r="D2646" s="3" t="s">
        <v>6252</v>
      </c>
      <c r="E2646" s="3">
        <v>3</v>
      </c>
      <c r="F2646" s="11">
        <v>1</v>
      </c>
      <c r="G2646" s="3">
        <v>0</v>
      </c>
      <c r="H2646" s="3">
        <v>1</v>
      </c>
      <c r="I2646" s="3">
        <v>0</v>
      </c>
      <c r="J2646" s="3">
        <v>0</v>
      </c>
      <c r="K2646" s="3">
        <v>0</v>
      </c>
      <c r="L2646" s="3">
        <v>1</v>
      </c>
      <c r="M2646" s="3" t="s">
        <v>6270</v>
      </c>
      <c r="N2646" s="3" t="s">
        <v>6270</v>
      </c>
      <c r="O2646" s="3"/>
      <c r="P2646" s="3"/>
      <c r="Q2646" s="3"/>
      <c r="S2646" s="88">
        <v>1</v>
      </c>
      <c r="W2646" s="91"/>
    </row>
    <row r="2647" spans="1:23" hidden="1">
      <c r="A2647" s="9"/>
      <c r="B2647" s="9">
        <v>46262</v>
      </c>
      <c r="C2647" s="3" t="s">
        <v>2975</v>
      </c>
      <c r="D2647" s="3" t="s">
        <v>6253</v>
      </c>
      <c r="E2647" s="3">
        <v>11</v>
      </c>
      <c r="F2647" s="3">
        <v>0</v>
      </c>
      <c r="G2647" s="3">
        <v>0</v>
      </c>
      <c r="H2647" s="3">
        <v>0</v>
      </c>
      <c r="I2647" s="3">
        <v>0</v>
      </c>
      <c r="J2647" s="3">
        <v>0</v>
      </c>
      <c r="K2647" s="3">
        <v>0</v>
      </c>
      <c r="L2647" s="3">
        <v>0</v>
      </c>
      <c r="M2647" s="3"/>
      <c r="N2647" s="3"/>
      <c r="O2647" s="3"/>
      <c r="P2647" s="3"/>
      <c r="Q2647" s="3"/>
      <c r="S2647" s="88"/>
      <c r="W2647" s="91"/>
    </row>
    <row r="2648" spans="1:23" hidden="1">
      <c r="A2648" s="9"/>
      <c r="B2648" s="9">
        <v>46262</v>
      </c>
      <c r="C2648" s="3" t="s">
        <v>2975</v>
      </c>
      <c r="D2648" s="3" t="s">
        <v>6254</v>
      </c>
      <c r="E2648" s="3">
        <v>10</v>
      </c>
      <c r="F2648" s="3">
        <v>0</v>
      </c>
      <c r="G2648" s="3">
        <v>0</v>
      </c>
      <c r="H2648" s="3">
        <v>0</v>
      </c>
      <c r="I2648" s="3">
        <v>0</v>
      </c>
      <c r="J2648" s="3">
        <v>0</v>
      </c>
      <c r="K2648" s="3">
        <v>0</v>
      </c>
      <c r="L2648" s="3">
        <v>0</v>
      </c>
      <c r="M2648" s="3"/>
      <c r="N2648" s="3"/>
      <c r="O2648" s="3"/>
      <c r="P2648" s="3"/>
      <c r="Q2648" s="3"/>
      <c r="S2648" s="88"/>
      <c r="W2648" s="91"/>
    </row>
    <row r="2649" spans="1:23" hidden="1">
      <c r="A2649" s="9"/>
      <c r="B2649" s="9">
        <v>46262</v>
      </c>
      <c r="C2649" s="3" t="s">
        <v>2975</v>
      </c>
      <c r="D2649" s="3" t="s">
        <v>6255</v>
      </c>
      <c r="E2649" s="3">
        <v>12</v>
      </c>
      <c r="F2649" s="3">
        <v>0</v>
      </c>
      <c r="G2649" s="3">
        <v>0</v>
      </c>
      <c r="H2649" s="3">
        <v>0</v>
      </c>
      <c r="I2649" s="3">
        <v>0</v>
      </c>
      <c r="J2649" s="3">
        <v>0</v>
      </c>
      <c r="K2649" s="3">
        <v>0</v>
      </c>
      <c r="L2649" s="3">
        <v>0</v>
      </c>
      <c r="M2649" s="3"/>
      <c r="N2649" s="3"/>
      <c r="O2649" s="3"/>
      <c r="P2649" s="3"/>
      <c r="Q2649" s="3"/>
      <c r="S2649" s="88"/>
      <c r="W2649" s="91"/>
    </row>
    <row r="2650" spans="1:23" hidden="1">
      <c r="A2650" s="9"/>
      <c r="B2650" s="9">
        <v>46262</v>
      </c>
      <c r="C2650" s="3" t="s">
        <v>2975</v>
      </c>
      <c r="D2650" s="3" t="s">
        <v>6256</v>
      </c>
      <c r="E2650" s="3">
        <v>1</v>
      </c>
      <c r="F2650" s="3">
        <v>0</v>
      </c>
      <c r="G2650" s="3">
        <v>0</v>
      </c>
      <c r="H2650" s="3">
        <v>0</v>
      </c>
      <c r="I2650" s="3">
        <v>0</v>
      </c>
      <c r="J2650" s="3">
        <v>0</v>
      </c>
      <c r="K2650" s="3">
        <v>0</v>
      </c>
      <c r="L2650" s="3">
        <v>0</v>
      </c>
      <c r="M2650" s="3"/>
      <c r="N2650" s="3"/>
      <c r="O2650" s="3"/>
      <c r="P2650" s="3"/>
      <c r="Q2650" s="3"/>
      <c r="S2650" s="88"/>
      <c r="W2650" s="91"/>
    </row>
    <row r="2651" spans="1:23" hidden="1">
      <c r="A2651" s="9"/>
      <c r="B2651" s="9">
        <v>46262</v>
      </c>
      <c r="C2651" s="3" t="s">
        <v>2496</v>
      </c>
      <c r="D2651" s="3" t="s">
        <v>5459</v>
      </c>
      <c r="E2651" s="3">
        <v>4</v>
      </c>
      <c r="F2651" s="3">
        <v>0</v>
      </c>
      <c r="G2651" s="3">
        <v>0</v>
      </c>
      <c r="H2651" s="3">
        <v>0</v>
      </c>
      <c r="I2651" s="3">
        <v>0</v>
      </c>
      <c r="J2651" s="3">
        <v>0</v>
      </c>
      <c r="K2651" s="3">
        <v>0</v>
      </c>
      <c r="L2651" s="3">
        <v>0</v>
      </c>
      <c r="M2651" s="3"/>
      <c r="N2651" s="3"/>
      <c r="O2651" s="3"/>
      <c r="P2651" s="3"/>
      <c r="Q2651" s="3"/>
      <c r="S2651" s="88"/>
      <c r="W2651" s="91"/>
    </row>
    <row r="2652" spans="1:23" hidden="1">
      <c r="A2652" s="9"/>
      <c r="B2652" s="9">
        <v>46262</v>
      </c>
      <c r="C2652" s="3" t="s">
        <v>2496</v>
      </c>
      <c r="D2652" s="3" t="s">
        <v>5242</v>
      </c>
      <c r="E2652" s="3">
        <v>1</v>
      </c>
      <c r="F2652" s="3">
        <v>0</v>
      </c>
      <c r="G2652" s="3">
        <v>0</v>
      </c>
      <c r="H2652" s="3">
        <v>0</v>
      </c>
      <c r="I2652" s="3">
        <v>0</v>
      </c>
      <c r="J2652" s="3">
        <v>0</v>
      </c>
      <c r="K2652" s="3">
        <v>0</v>
      </c>
      <c r="L2652" s="3">
        <v>0</v>
      </c>
      <c r="M2652" s="3"/>
      <c r="N2652" s="3"/>
      <c r="O2652" s="3"/>
      <c r="P2652" s="3"/>
      <c r="Q2652" s="3"/>
      <c r="S2652" s="88"/>
      <c r="W2652" s="91"/>
    </row>
    <row r="2653" spans="1:23" hidden="1">
      <c r="A2653" s="9"/>
      <c r="B2653" s="9">
        <v>46262</v>
      </c>
      <c r="C2653" s="3" t="s">
        <v>2496</v>
      </c>
      <c r="D2653" s="3" t="s">
        <v>5760</v>
      </c>
      <c r="E2653" s="3">
        <v>1</v>
      </c>
      <c r="F2653" s="3">
        <v>0</v>
      </c>
      <c r="G2653" s="3">
        <v>0</v>
      </c>
      <c r="H2653" s="3">
        <v>0</v>
      </c>
      <c r="I2653" s="3">
        <v>0</v>
      </c>
      <c r="J2653" s="3">
        <v>0</v>
      </c>
      <c r="K2653" s="3">
        <v>0</v>
      </c>
      <c r="L2653" s="3">
        <v>0</v>
      </c>
      <c r="M2653" s="3"/>
      <c r="N2653" s="3"/>
      <c r="O2653" s="3"/>
      <c r="P2653" s="3"/>
      <c r="Q2653" s="3"/>
      <c r="S2653" s="88"/>
      <c r="W2653" s="91"/>
    </row>
    <row r="2654" spans="1:23" hidden="1">
      <c r="A2654" s="9"/>
      <c r="B2654" s="9">
        <v>46262</v>
      </c>
      <c r="C2654" s="3" t="s">
        <v>2960</v>
      </c>
      <c r="D2654" s="3" t="s">
        <v>6257</v>
      </c>
      <c r="E2654" s="3">
        <v>1</v>
      </c>
      <c r="F2654" s="11">
        <v>0</v>
      </c>
      <c r="G2654" s="3">
        <v>0</v>
      </c>
      <c r="H2654" s="3">
        <v>0</v>
      </c>
      <c r="I2654" s="3">
        <v>0</v>
      </c>
      <c r="J2654" s="3">
        <v>0</v>
      </c>
      <c r="K2654" s="3">
        <v>0</v>
      </c>
      <c r="L2654" s="3">
        <v>0</v>
      </c>
      <c r="M2654" s="3"/>
      <c r="N2654" s="3"/>
      <c r="O2654" s="3"/>
      <c r="P2654" s="3"/>
      <c r="Q2654" s="3"/>
      <c r="S2654" s="88"/>
      <c r="W2654" s="91"/>
    </row>
    <row r="2655" spans="1:23" hidden="1">
      <c r="A2655" s="9"/>
      <c r="B2655" s="9">
        <v>46262</v>
      </c>
      <c r="C2655" s="3" t="s">
        <v>2381</v>
      </c>
      <c r="D2655" s="3" t="s">
        <v>6015</v>
      </c>
      <c r="E2655" s="3">
        <v>9</v>
      </c>
      <c r="F2655" s="3">
        <v>0</v>
      </c>
      <c r="G2655" s="3">
        <v>0</v>
      </c>
      <c r="H2655" s="3">
        <v>0</v>
      </c>
      <c r="I2655" s="3">
        <v>0</v>
      </c>
      <c r="J2655" s="3">
        <v>0</v>
      </c>
      <c r="K2655" s="3">
        <v>0</v>
      </c>
      <c r="L2655" s="3">
        <v>0</v>
      </c>
      <c r="M2655" s="3"/>
      <c r="N2655" s="3"/>
      <c r="O2655" s="3"/>
      <c r="P2655" s="3"/>
      <c r="Q2655" s="3"/>
      <c r="S2655" s="88"/>
      <c r="W2655" s="91"/>
    </row>
    <row r="2656" spans="1:23" hidden="1">
      <c r="A2656" s="9"/>
      <c r="B2656" s="9">
        <v>46262</v>
      </c>
      <c r="C2656" s="3" t="s">
        <v>2975</v>
      </c>
      <c r="D2656" s="3" t="s">
        <v>5919</v>
      </c>
      <c r="E2656" s="3">
        <v>4</v>
      </c>
      <c r="F2656" s="3">
        <v>0</v>
      </c>
      <c r="G2656" s="3">
        <v>0</v>
      </c>
      <c r="H2656" s="3">
        <v>0</v>
      </c>
      <c r="I2656" s="3">
        <v>0</v>
      </c>
      <c r="J2656" s="3">
        <v>0</v>
      </c>
      <c r="K2656" s="3">
        <v>0</v>
      </c>
      <c r="L2656" s="3">
        <v>0</v>
      </c>
      <c r="M2656" s="3"/>
      <c r="N2656" s="3"/>
      <c r="O2656" s="3"/>
      <c r="P2656" s="3"/>
      <c r="Q2656" s="3"/>
      <c r="S2656" s="88"/>
      <c r="W2656" s="91"/>
    </row>
    <row r="2657" spans="1:23" hidden="1">
      <c r="A2657" s="9"/>
      <c r="B2657" s="9">
        <v>46262</v>
      </c>
      <c r="C2657" s="3" t="s">
        <v>2975</v>
      </c>
      <c r="D2657" s="3" t="s">
        <v>5917</v>
      </c>
      <c r="E2657" s="3">
        <v>1</v>
      </c>
      <c r="F2657" s="3">
        <v>0</v>
      </c>
      <c r="G2657" s="3">
        <v>0</v>
      </c>
      <c r="H2657" s="3">
        <v>0</v>
      </c>
      <c r="I2657" s="3">
        <v>0</v>
      </c>
      <c r="J2657" s="3">
        <v>0</v>
      </c>
      <c r="K2657" s="3">
        <v>0</v>
      </c>
      <c r="L2657" s="3">
        <v>0</v>
      </c>
      <c r="M2657" s="3"/>
      <c r="N2657" s="3"/>
      <c r="O2657" s="3"/>
      <c r="P2657" s="3"/>
      <c r="Q2657" s="3"/>
      <c r="S2657" s="88"/>
      <c r="W2657" s="91"/>
    </row>
    <row r="2658" spans="1:23" hidden="1">
      <c r="A2658" s="9"/>
      <c r="B2658" s="9">
        <v>46262</v>
      </c>
      <c r="C2658" s="3" t="s">
        <v>2975</v>
      </c>
      <c r="D2658" s="3" t="s">
        <v>6083</v>
      </c>
      <c r="E2658" s="3">
        <v>2</v>
      </c>
      <c r="F2658" s="3">
        <v>0</v>
      </c>
      <c r="G2658" s="3">
        <v>0</v>
      </c>
      <c r="H2658" s="3">
        <v>0</v>
      </c>
      <c r="I2658" s="3">
        <v>0</v>
      </c>
      <c r="J2658" s="3">
        <v>0</v>
      </c>
      <c r="K2658" s="3">
        <v>0</v>
      </c>
      <c r="L2658" s="3">
        <v>0</v>
      </c>
      <c r="M2658" s="3"/>
      <c r="N2658" s="3"/>
      <c r="O2658" s="3"/>
      <c r="P2658" s="3"/>
      <c r="Q2658" s="3"/>
      <c r="S2658" s="88"/>
      <c r="W2658" s="91"/>
    </row>
    <row r="2659" spans="1:23" hidden="1">
      <c r="A2659" s="9"/>
      <c r="B2659" s="9">
        <v>46262</v>
      </c>
      <c r="C2659" s="3" t="s">
        <v>2975</v>
      </c>
      <c r="D2659" s="3" t="s">
        <v>6258</v>
      </c>
      <c r="E2659" s="3">
        <v>12</v>
      </c>
      <c r="F2659" s="3">
        <v>0</v>
      </c>
      <c r="G2659" s="3">
        <v>0</v>
      </c>
      <c r="H2659" s="3">
        <v>0</v>
      </c>
      <c r="I2659" s="3">
        <v>0</v>
      </c>
      <c r="J2659" s="3">
        <v>0</v>
      </c>
      <c r="K2659" s="3">
        <v>0</v>
      </c>
      <c r="L2659" s="3">
        <v>0</v>
      </c>
      <c r="M2659" s="3"/>
      <c r="N2659" s="3"/>
      <c r="O2659" s="3"/>
      <c r="P2659" s="3"/>
      <c r="Q2659" s="3"/>
      <c r="S2659" s="88"/>
      <c r="W2659" s="91"/>
    </row>
    <row r="2660" spans="1:23" hidden="1">
      <c r="A2660" s="9"/>
      <c r="B2660" s="9">
        <v>46262</v>
      </c>
      <c r="C2660" s="3" t="s">
        <v>2975</v>
      </c>
      <c r="D2660" s="3" t="s">
        <v>6259</v>
      </c>
      <c r="E2660" s="3">
        <v>10</v>
      </c>
      <c r="F2660" s="3">
        <v>0</v>
      </c>
      <c r="G2660" s="3">
        <v>0</v>
      </c>
      <c r="H2660" s="3">
        <v>0</v>
      </c>
      <c r="I2660" s="3">
        <v>0</v>
      </c>
      <c r="J2660" s="3">
        <v>0</v>
      </c>
      <c r="K2660" s="3">
        <v>0</v>
      </c>
      <c r="L2660" s="3">
        <v>0</v>
      </c>
      <c r="M2660" s="3"/>
      <c r="N2660" s="3"/>
      <c r="O2660" s="3"/>
      <c r="P2660" s="3"/>
      <c r="Q2660" s="3"/>
      <c r="S2660" s="88"/>
      <c r="W2660" s="91"/>
    </row>
    <row r="2661" spans="1:23" hidden="1">
      <c r="A2661" s="9"/>
      <c r="B2661" s="9">
        <v>46262</v>
      </c>
      <c r="C2661" s="3" t="s">
        <v>2975</v>
      </c>
      <c r="D2661" s="3" t="s">
        <v>5813</v>
      </c>
      <c r="E2661" s="3">
        <v>1</v>
      </c>
      <c r="F2661" s="3">
        <v>0</v>
      </c>
      <c r="G2661" s="3">
        <v>0</v>
      </c>
      <c r="H2661" s="3">
        <v>0</v>
      </c>
      <c r="I2661" s="3">
        <v>0</v>
      </c>
      <c r="J2661" s="3">
        <v>0</v>
      </c>
      <c r="K2661" s="3">
        <v>0</v>
      </c>
      <c r="L2661" s="3">
        <v>0</v>
      </c>
      <c r="M2661" s="3"/>
      <c r="N2661" s="3"/>
      <c r="O2661" s="3"/>
      <c r="P2661" s="3"/>
      <c r="Q2661" s="3"/>
      <c r="S2661" s="88"/>
      <c r="W2661" s="91"/>
    </row>
    <row r="2662" spans="1:23" hidden="1">
      <c r="A2662" s="9"/>
      <c r="B2662" s="9">
        <v>46262</v>
      </c>
      <c r="C2662" s="3" t="s">
        <v>2975</v>
      </c>
      <c r="D2662" s="3" t="s">
        <v>6260</v>
      </c>
      <c r="E2662" s="3">
        <v>12</v>
      </c>
      <c r="F2662" s="3">
        <v>0</v>
      </c>
      <c r="G2662" s="3">
        <v>0</v>
      </c>
      <c r="H2662" s="3">
        <v>0</v>
      </c>
      <c r="I2662" s="3">
        <v>0</v>
      </c>
      <c r="J2662" s="3">
        <v>0</v>
      </c>
      <c r="K2662" s="3">
        <v>0</v>
      </c>
      <c r="L2662" s="3">
        <v>0</v>
      </c>
      <c r="M2662" s="3"/>
      <c r="N2662" s="3"/>
      <c r="O2662" s="3"/>
      <c r="P2662" s="3"/>
      <c r="Q2662" s="3"/>
      <c r="S2662" s="88"/>
      <c r="W2662" s="91"/>
    </row>
    <row r="2663" spans="1:23" hidden="1">
      <c r="A2663" s="9"/>
      <c r="B2663" s="9">
        <v>46262</v>
      </c>
      <c r="C2663" s="3" t="s">
        <v>627</v>
      </c>
      <c r="D2663" s="3" t="s">
        <v>6261</v>
      </c>
      <c r="E2663" s="3">
        <v>1</v>
      </c>
      <c r="F2663" s="3">
        <v>0</v>
      </c>
      <c r="G2663" s="3">
        <v>0</v>
      </c>
      <c r="H2663" s="3">
        <v>0</v>
      </c>
      <c r="I2663" s="3">
        <v>0</v>
      </c>
      <c r="J2663" s="3">
        <v>0</v>
      </c>
      <c r="K2663" s="3">
        <v>0</v>
      </c>
      <c r="L2663" s="3">
        <v>0</v>
      </c>
      <c r="M2663" s="3"/>
      <c r="N2663" s="3"/>
      <c r="O2663" s="3"/>
      <c r="P2663" s="3"/>
      <c r="Q2663" s="3"/>
      <c r="S2663" s="88"/>
      <c r="W2663" s="91"/>
    </row>
    <row r="2664" spans="1:23" hidden="1">
      <c r="A2664" s="9"/>
      <c r="B2664" s="9">
        <v>46262</v>
      </c>
      <c r="C2664" s="3" t="s">
        <v>2496</v>
      </c>
      <c r="D2664" s="3" t="s">
        <v>5800</v>
      </c>
      <c r="E2664" s="3">
        <v>8</v>
      </c>
      <c r="F2664" s="3">
        <v>0</v>
      </c>
      <c r="G2664" s="3">
        <v>0</v>
      </c>
      <c r="H2664" s="3">
        <v>0</v>
      </c>
      <c r="I2664" s="3">
        <v>0</v>
      </c>
      <c r="J2664" s="3">
        <v>0</v>
      </c>
      <c r="K2664" s="3">
        <v>0</v>
      </c>
      <c r="L2664" s="3">
        <v>0</v>
      </c>
      <c r="M2664" s="3"/>
      <c r="N2664" s="3"/>
      <c r="O2664" s="3"/>
      <c r="P2664" s="3"/>
      <c r="Q2664" s="3"/>
      <c r="S2664" s="88"/>
      <c r="W2664" s="91"/>
    </row>
    <row r="2665" spans="1:23" hidden="1">
      <c r="A2665" s="9"/>
      <c r="B2665" s="9">
        <v>46262</v>
      </c>
      <c r="C2665" s="3" t="s">
        <v>2496</v>
      </c>
      <c r="D2665" s="3" t="s">
        <v>5697</v>
      </c>
      <c r="E2665" s="3">
        <v>1</v>
      </c>
      <c r="F2665" s="3">
        <v>0</v>
      </c>
      <c r="G2665" s="3">
        <v>0</v>
      </c>
      <c r="H2665" s="3">
        <v>0</v>
      </c>
      <c r="I2665" s="3">
        <v>0</v>
      </c>
      <c r="J2665" s="3">
        <v>0</v>
      </c>
      <c r="K2665" s="3">
        <v>0</v>
      </c>
      <c r="L2665" s="3">
        <v>0</v>
      </c>
      <c r="M2665" s="3"/>
      <c r="N2665" s="3"/>
      <c r="O2665" s="3"/>
      <c r="P2665" s="3"/>
      <c r="Q2665" s="3"/>
      <c r="S2665" s="88"/>
      <c r="W2665" s="91"/>
    </row>
    <row r="2666" spans="1:23" hidden="1">
      <c r="A2666" s="9"/>
      <c r="B2666" s="9">
        <v>46262</v>
      </c>
      <c r="C2666" s="3" t="s">
        <v>627</v>
      </c>
      <c r="D2666" s="3" t="s">
        <v>6262</v>
      </c>
      <c r="E2666" s="3">
        <v>1</v>
      </c>
      <c r="F2666" s="11">
        <v>0</v>
      </c>
      <c r="G2666" s="3">
        <v>0</v>
      </c>
      <c r="H2666" s="3">
        <v>0</v>
      </c>
      <c r="I2666" s="3">
        <v>0</v>
      </c>
      <c r="J2666" s="3">
        <v>0</v>
      </c>
      <c r="K2666" s="3">
        <v>0</v>
      </c>
      <c r="L2666" s="3">
        <v>0</v>
      </c>
      <c r="M2666" s="3"/>
      <c r="N2666" s="3"/>
      <c r="O2666" s="3"/>
      <c r="P2666" s="3"/>
      <c r="Q2666" s="3"/>
      <c r="S2666" s="88"/>
      <c r="W2666" s="91"/>
    </row>
    <row r="2667" spans="1:23" hidden="1">
      <c r="A2667" s="9"/>
      <c r="B2667" s="9">
        <v>46262</v>
      </c>
      <c r="C2667" s="3" t="s">
        <v>627</v>
      </c>
      <c r="D2667" s="3" t="s">
        <v>6263</v>
      </c>
      <c r="E2667" s="3">
        <v>13</v>
      </c>
      <c r="F2667" s="11">
        <v>0</v>
      </c>
      <c r="G2667" s="3">
        <v>0</v>
      </c>
      <c r="H2667" s="3">
        <v>1</v>
      </c>
      <c r="I2667" s="3">
        <v>0</v>
      </c>
      <c r="J2667" s="3">
        <v>0</v>
      </c>
      <c r="K2667" s="3">
        <v>0</v>
      </c>
      <c r="L2667" s="3">
        <v>1</v>
      </c>
      <c r="M2667" s="3"/>
      <c r="N2667" s="3"/>
      <c r="O2667" s="3" t="s">
        <v>6270</v>
      </c>
      <c r="P2667" s="3" t="s">
        <v>6270</v>
      </c>
      <c r="Q2667" s="3"/>
      <c r="S2667" s="88"/>
      <c r="W2667" s="91"/>
    </row>
    <row r="2668" spans="1:23" hidden="1">
      <c r="A2668" s="9"/>
      <c r="B2668" s="9">
        <v>46262</v>
      </c>
      <c r="C2668" s="3" t="s">
        <v>2960</v>
      </c>
      <c r="D2668" s="3" t="s">
        <v>6264</v>
      </c>
      <c r="E2668" s="3">
        <v>2</v>
      </c>
      <c r="F2668" s="3">
        <v>0</v>
      </c>
      <c r="G2668" s="3">
        <v>0</v>
      </c>
      <c r="H2668" s="3">
        <v>0</v>
      </c>
      <c r="I2668" s="3">
        <v>0</v>
      </c>
      <c r="J2668" s="3">
        <v>0</v>
      </c>
      <c r="K2668" s="3">
        <v>0</v>
      </c>
      <c r="L2668" s="3">
        <v>0</v>
      </c>
      <c r="M2668" s="3"/>
      <c r="N2668" s="3"/>
      <c r="O2668" s="3"/>
      <c r="P2668" s="3"/>
      <c r="Q2668" s="3"/>
      <c r="S2668" s="88"/>
      <c r="W2668" s="91"/>
    </row>
    <row r="2669" spans="1:23" hidden="1">
      <c r="A2669" s="9"/>
      <c r="B2669" s="9">
        <v>46262</v>
      </c>
      <c r="C2669" s="3" t="s">
        <v>2960</v>
      </c>
      <c r="D2669" s="3" t="s">
        <v>6265</v>
      </c>
      <c r="E2669" s="3">
        <v>1</v>
      </c>
      <c r="F2669" s="3">
        <v>0</v>
      </c>
      <c r="G2669" s="3">
        <v>0</v>
      </c>
      <c r="H2669" s="3">
        <v>0</v>
      </c>
      <c r="I2669" s="3">
        <v>0</v>
      </c>
      <c r="J2669" s="3">
        <v>0</v>
      </c>
      <c r="K2669" s="3">
        <v>0</v>
      </c>
      <c r="L2669" s="3">
        <v>0</v>
      </c>
      <c r="M2669" s="3"/>
      <c r="N2669" s="3"/>
      <c r="O2669" s="3"/>
      <c r="P2669" s="3"/>
      <c r="Q2669" s="3"/>
      <c r="S2669" s="88"/>
      <c r="W2669" s="91"/>
    </row>
    <row r="2670" spans="1:23" hidden="1">
      <c r="A2670" s="9"/>
      <c r="B2670" s="9">
        <v>46262</v>
      </c>
      <c r="C2670" s="3" t="s">
        <v>627</v>
      </c>
      <c r="D2670" s="3" t="s">
        <v>6266</v>
      </c>
      <c r="E2670" s="3">
        <v>6</v>
      </c>
      <c r="F2670" s="3">
        <v>0</v>
      </c>
      <c r="G2670" s="3">
        <v>0</v>
      </c>
      <c r="H2670" s="3">
        <v>0</v>
      </c>
      <c r="I2670" s="3">
        <v>0</v>
      </c>
      <c r="J2670" s="3">
        <v>0</v>
      </c>
      <c r="K2670" s="3">
        <v>0</v>
      </c>
      <c r="L2670" s="3">
        <v>0</v>
      </c>
      <c r="M2670" s="3"/>
      <c r="N2670" s="3"/>
      <c r="O2670" s="3"/>
      <c r="P2670" s="3"/>
      <c r="Q2670" s="3"/>
      <c r="S2670" s="88"/>
      <c r="W2670" s="91"/>
    </row>
    <row r="2671" spans="1:23" hidden="1">
      <c r="A2671" s="9"/>
      <c r="B2671" s="9">
        <v>46262</v>
      </c>
      <c r="C2671" s="3" t="s">
        <v>2381</v>
      </c>
      <c r="D2671" s="3" t="s">
        <v>5172</v>
      </c>
      <c r="E2671" s="3">
        <v>1</v>
      </c>
      <c r="F2671" s="3">
        <v>0</v>
      </c>
      <c r="G2671" s="3">
        <v>0</v>
      </c>
      <c r="H2671" s="3">
        <v>0</v>
      </c>
      <c r="I2671" s="3">
        <v>0</v>
      </c>
      <c r="J2671" s="3">
        <v>0</v>
      </c>
      <c r="K2671" s="3">
        <v>0</v>
      </c>
      <c r="L2671" s="3">
        <v>0</v>
      </c>
      <c r="M2671" s="3"/>
      <c r="N2671" s="3"/>
      <c r="O2671" s="3"/>
      <c r="P2671" s="3"/>
      <c r="Q2671" s="3"/>
      <c r="S2671" s="88"/>
      <c r="W2671" s="91"/>
    </row>
    <row r="2672" spans="1:23" hidden="1">
      <c r="A2672" s="9"/>
      <c r="B2672" s="9">
        <v>46262</v>
      </c>
      <c r="C2672" s="3" t="s">
        <v>2975</v>
      </c>
      <c r="D2672" s="3" t="s">
        <v>6267</v>
      </c>
      <c r="E2672" s="3">
        <v>4</v>
      </c>
      <c r="F2672" s="11">
        <v>4</v>
      </c>
      <c r="G2672" s="3">
        <v>0</v>
      </c>
      <c r="H2672" s="3">
        <v>5</v>
      </c>
      <c r="I2672" s="3">
        <v>0</v>
      </c>
      <c r="J2672" s="3">
        <v>0</v>
      </c>
      <c r="K2672" s="3">
        <v>0</v>
      </c>
      <c r="L2672" s="3">
        <v>5</v>
      </c>
      <c r="M2672" s="3" t="s">
        <v>6271</v>
      </c>
      <c r="N2672" s="3"/>
      <c r="O2672" s="3"/>
      <c r="P2672" s="3"/>
      <c r="Q2672" s="3"/>
      <c r="S2672" s="88">
        <v>4</v>
      </c>
      <c r="W2672" s="91"/>
    </row>
    <row r="2673" spans="1:23" hidden="1">
      <c r="A2673" s="9"/>
      <c r="B2673" s="9">
        <v>46262</v>
      </c>
      <c r="C2673" s="3" t="s">
        <v>2975</v>
      </c>
      <c r="D2673" s="3" t="s">
        <v>5345</v>
      </c>
      <c r="E2673" s="3">
        <v>13</v>
      </c>
      <c r="F2673" s="11">
        <v>13</v>
      </c>
      <c r="G2673" s="3">
        <v>0</v>
      </c>
      <c r="H2673" s="3">
        <v>0</v>
      </c>
      <c r="I2673" s="3">
        <v>0</v>
      </c>
      <c r="J2673" s="3">
        <v>0</v>
      </c>
      <c r="K2673" s="3">
        <v>0</v>
      </c>
      <c r="L2673" s="3">
        <v>0</v>
      </c>
      <c r="M2673" s="3"/>
      <c r="N2673" s="3"/>
      <c r="O2673" s="3"/>
      <c r="P2673" s="3"/>
      <c r="Q2673" s="3"/>
      <c r="S2673" s="88"/>
      <c r="T2673" s="92">
        <v>13</v>
      </c>
      <c r="W2673" s="91"/>
    </row>
    <row r="2674" spans="1:23" hidden="1">
      <c r="A2674" s="9"/>
      <c r="B2674" s="9">
        <v>46262</v>
      </c>
      <c r="C2674" s="3" t="s">
        <v>2975</v>
      </c>
      <c r="D2674" s="3" t="s">
        <v>6035</v>
      </c>
      <c r="E2674" s="3">
        <v>5</v>
      </c>
      <c r="F2674" s="11">
        <v>5</v>
      </c>
      <c r="G2674" s="3">
        <v>0</v>
      </c>
      <c r="H2674" s="3">
        <v>36</v>
      </c>
      <c r="I2674" s="3">
        <v>0</v>
      </c>
      <c r="J2674" s="3">
        <v>0</v>
      </c>
      <c r="K2674" s="3">
        <v>0</v>
      </c>
      <c r="L2674" s="3">
        <v>36</v>
      </c>
      <c r="M2674" s="3" t="s">
        <v>6270</v>
      </c>
      <c r="N2674" s="3" t="s">
        <v>6270</v>
      </c>
      <c r="O2674" s="3"/>
      <c r="P2674" s="3"/>
      <c r="Q2674" s="3"/>
      <c r="S2674" s="88">
        <v>5</v>
      </c>
      <c r="W2674" s="91"/>
    </row>
    <row r="2675" spans="1:23" hidden="1">
      <c r="A2675" s="9"/>
      <c r="B2675" s="9">
        <v>46262</v>
      </c>
      <c r="C2675" s="3" t="s">
        <v>627</v>
      </c>
      <c r="D2675" s="3" t="s">
        <v>6268</v>
      </c>
      <c r="E2675" s="3">
        <v>4</v>
      </c>
      <c r="F2675" s="11">
        <v>4</v>
      </c>
      <c r="G2675" s="3">
        <v>0</v>
      </c>
      <c r="H2675" s="3">
        <v>10</v>
      </c>
      <c r="I2675" s="3">
        <v>0</v>
      </c>
      <c r="J2675" s="3">
        <v>0</v>
      </c>
      <c r="K2675" s="3">
        <v>0</v>
      </c>
      <c r="L2675" s="3">
        <v>10</v>
      </c>
      <c r="M2675" s="3" t="s">
        <v>6272</v>
      </c>
      <c r="N2675" s="3"/>
      <c r="O2675" s="3"/>
      <c r="P2675" s="3"/>
      <c r="Q2675" s="3"/>
      <c r="S2675" s="88">
        <v>4</v>
      </c>
      <c r="W2675" s="91"/>
    </row>
    <row r="2676" spans="1:23" hidden="1">
      <c r="A2676" s="9"/>
      <c r="B2676" s="9">
        <v>46262</v>
      </c>
      <c r="C2676" s="3" t="s">
        <v>2381</v>
      </c>
      <c r="D2676" s="3" t="s">
        <v>5671</v>
      </c>
      <c r="E2676" s="3">
        <v>1</v>
      </c>
      <c r="F2676" s="11">
        <v>1</v>
      </c>
      <c r="G2676" s="3">
        <v>0</v>
      </c>
      <c r="H2676" s="3">
        <v>1</v>
      </c>
      <c r="I2676" s="3">
        <v>0</v>
      </c>
      <c r="J2676" s="3">
        <v>0</v>
      </c>
      <c r="K2676" s="3">
        <v>0</v>
      </c>
      <c r="L2676" s="3">
        <v>1</v>
      </c>
      <c r="M2676" s="3" t="s">
        <v>6272</v>
      </c>
      <c r="N2676" s="3"/>
      <c r="O2676" s="3"/>
      <c r="P2676" s="3"/>
      <c r="Q2676" s="3"/>
      <c r="S2676" s="88">
        <v>1</v>
      </c>
      <c r="W2676" s="91"/>
    </row>
    <row r="2677" spans="1:23" hidden="1">
      <c r="A2677" s="9"/>
      <c r="B2677" s="9">
        <v>46262</v>
      </c>
      <c r="C2677" s="3" t="s">
        <v>6273</v>
      </c>
      <c r="D2677" s="3" t="s">
        <v>5884</v>
      </c>
      <c r="E2677" s="3">
        <v>1</v>
      </c>
      <c r="F2677" s="11">
        <v>1</v>
      </c>
      <c r="G2677" s="3">
        <v>0</v>
      </c>
      <c r="H2677" s="3">
        <v>0</v>
      </c>
      <c r="I2677" s="3">
        <v>0</v>
      </c>
      <c r="J2677" s="3">
        <v>0</v>
      </c>
      <c r="K2677" s="3">
        <v>0</v>
      </c>
      <c r="L2677" s="3">
        <v>0</v>
      </c>
      <c r="M2677" s="3"/>
      <c r="N2677" s="3"/>
      <c r="O2677" s="3"/>
      <c r="P2677" s="3"/>
      <c r="Q2677" s="3"/>
      <c r="S2677" s="88"/>
      <c r="U2677" s="93">
        <v>1</v>
      </c>
      <c r="W2677" s="91"/>
    </row>
    <row r="2678" spans="1:23" hidden="1">
      <c r="A2678" s="9"/>
      <c r="B2678" s="9">
        <v>46262</v>
      </c>
      <c r="C2678" s="3" t="s">
        <v>627</v>
      </c>
      <c r="D2678" s="3" t="s">
        <v>6269</v>
      </c>
      <c r="E2678" s="3">
        <v>2</v>
      </c>
      <c r="F2678" s="11">
        <v>2</v>
      </c>
      <c r="G2678" s="3">
        <v>0</v>
      </c>
      <c r="H2678" s="3">
        <v>6</v>
      </c>
      <c r="I2678" s="3">
        <v>0</v>
      </c>
      <c r="J2678" s="3">
        <v>0</v>
      </c>
      <c r="K2678" s="3">
        <v>0</v>
      </c>
      <c r="L2678" s="3">
        <v>6</v>
      </c>
      <c r="M2678" s="3" t="s">
        <v>6270</v>
      </c>
      <c r="N2678" s="3"/>
      <c r="O2678" s="3"/>
      <c r="P2678" s="3"/>
      <c r="Q2678" s="3"/>
      <c r="R2678" s="3"/>
      <c r="S2678" s="88">
        <v>2</v>
      </c>
      <c r="W2678" s="91"/>
    </row>
    <row r="2679" spans="1:23" hidden="1">
      <c r="A2679" s="9"/>
      <c r="B2679" s="9">
        <v>46262</v>
      </c>
      <c r="C2679" s="3" t="s">
        <v>2381</v>
      </c>
      <c r="D2679" s="3" t="s">
        <v>6274</v>
      </c>
      <c r="E2679" s="3">
        <v>1</v>
      </c>
      <c r="F2679" s="11">
        <v>1</v>
      </c>
      <c r="G2679" s="3">
        <v>0</v>
      </c>
      <c r="H2679" s="3">
        <v>0</v>
      </c>
      <c r="I2679" s="3">
        <v>0</v>
      </c>
      <c r="J2679" s="3">
        <v>0</v>
      </c>
      <c r="K2679" s="3">
        <v>0</v>
      </c>
      <c r="L2679" s="3">
        <v>0</v>
      </c>
      <c r="M2679" s="3"/>
      <c r="N2679" s="3"/>
      <c r="O2679" s="3"/>
      <c r="P2679" s="3"/>
      <c r="Q2679" s="3"/>
      <c r="R2679" s="3"/>
      <c r="S2679" s="88"/>
      <c r="T2679" s="92">
        <v>1</v>
      </c>
      <c r="W2679" s="91"/>
    </row>
    <row r="2680" spans="1:23" hidden="1">
      <c r="A2680" s="9"/>
      <c r="B2680" s="9">
        <v>46262</v>
      </c>
      <c r="C2680" s="3" t="s">
        <v>2381</v>
      </c>
      <c r="D2680" s="3" t="s">
        <v>6275</v>
      </c>
      <c r="E2680" s="3">
        <v>12</v>
      </c>
      <c r="F2680" s="11">
        <v>12</v>
      </c>
      <c r="G2680" s="3">
        <v>0</v>
      </c>
      <c r="H2680" s="3">
        <v>0</v>
      </c>
      <c r="I2680" s="3">
        <v>0</v>
      </c>
      <c r="J2680" s="3">
        <v>0</v>
      </c>
      <c r="K2680" s="3">
        <v>0</v>
      </c>
      <c r="L2680" s="3">
        <v>0</v>
      </c>
      <c r="M2680" s="3"/>
      <c r="N2680" s="3"/>
      <c r="O2680" s="3"/>
      <c r="P2680" s="3"/>
      <c r="Q2680" s="3"/>
      <c r="R2680" s="3"/>
      <c r="S2680" s="88"/>
      <c r="T2680" s="92">
        <v>12</v>
      </c>
      <c r="W2680" s="91"/>
    </row>
    <row r="2681" spans="1:23" hidden="1">
      <c r="A2681" s="9"/>
      <c r="B2681" s="9">
        <v>46263</v>
      </c>
      <c r="C2681" s="3" t="s">
        <v>2960</v>
      </c>
      <c r="D2681" s="3" t="s">
        <v>6276</v>
      </c>
      <c r="E2681" s="3">
        <v>1</v>
      </c>
      <c r="F2681" s="11">
        <v>0</v>
      </c>
      <c r="G2681" s="3">
        <v>0</v>
      </c>
      <c r="H2681" s="3">
        <v>0</v>
      </c>
      <c r="I2681" s="3">
        <v>0</v>
      </c>
      <c r="J2681" s="3">
        <v>0</v>
      </c>
      <c r="K2681" s="3">
        <v>0</v>
      </c>
      <c r="L2681" s="3">
        <v>0</v>
      </c>
      <c r="M2681" s="3"/>
      <c r="N2681" s="3"/>
      <c r="O2681" s="3"/>
      <c r="P2681" s="3"/>
      <c r="Q2681" s="3"/>
      <c r="R2681" s="3"/>
      <c r="S2681" s="88"/>
      <c r="W2681" s="91"/>
    </row>
    <row r="2682" spans="1:23" hidden="1">
      <c r="A2682" s="9"/>
      <c r="B2682" s="9">
        <v>46263</v>
      </c>
      <c r="C2682" s="3" t="s">
        <v>2496</v>
      </c>
      <c r="D2682" s="3" t="s">
        <v>5460</v>
      </c>
      <c r="E2682" s="3">
        <v>1</v>
      </c>
      <c r="F2682" s="3">
        <v>0</v>
      </c>
      <c r="G2682" s="3">
        <v>0</v>
      </c>
      <c r="H2682" s="3">
        <v>0</v>
      </c>
      <c r="I2682" s="3">
        <v>0</v>
      </c>
      <c r="J2682" s="3">
        <v>0</v>
      </c>
      <c r="K2682" s="3">
        <v>0</v>
      </c>
      <c r="L2682" s="3">
        <v>0</v>
      </c>
      <c r="M2682" s="3"/>
      <c r="N2682" s="3"/>
      <c r="O2682" s="3"/>
      <c r="P2682" s="3"/>
      <c r="Q2682" s="3"/>
      <c r="R2682" s="3"/>
      <c r="S2682" s="88"/>
      <c r="W2682" s="91"/>
    </row>
    <row r="2683" spans="1:23" hidden="1">
      <c r="A2683" s="9"/>
      <c r="B2683" s="9">
        <v>46263</v>
      </c>
      <c r="C2683" s="3" t="s">
        <v>2496</v>
      </c>
      <c r="D2683" s="3" t="s">
        <v>5465</v>
      </c>
      <c r="E2683" s="3">
        <v>1</v>
      </c>
      <c r="F2683" s="3">
        <v>0</v>
      </c>
      <c r="G2683" s="3">
        <v>0</v>
      </c>
      <c r="H2683" s="3">
        <v>0</v>
      </c>
      <c r="I2683" s="3">
        <v>0</v>
      </c>
      <c r="J2683" s="3">
        <v>0</v>
      </c>
      <c r="K2683" s="3">
        <v>0</v>
      </c>
      <c r="L2683" s="3">
        <v>0</v>
      </c>
      <c r="M2683" s="3"/>
      <c r="N2683" s="3"/>
      <c r="O2683" s="3"/>
      <c r="P2683" s="3"/>
      <c r="Q2683" s="3"/>
      <c r="R2683" s="3"/>
      <c r="S2683" s="88"/>
      <c r="W2683" s="91"/>
    </row>
    <row r="2684" spans="1:23" hidden="1">
      <c r="A2684" s="9"/>
      <c r="B2684" s="9">
        <v>46263</v>
      </c>
      <c r="C2684" s="3" t="s">
        <v>2496</v>
      </c>
      <c r="D2684" s="3" t="s">
        <v>5429</v>
      </c>
      <c r="E2684" s="3">
        <v>12</v>
      </c>
      <c r="F2684" s="3">
        <v>0</v>
      </c>
      <c r="G2684" s="3">
        <v>0</v>
      </c>
      <c r="H2684" s="3">
        <v>0</v>
      </c>
      <c r="I2684" s="3">
        <v>0</v>
      </c>
      <c r="J2684" s="3">
        <v>0</v>
      </c>
      <c r="K2684" s="3">
        <v>0</v>
      </c>
      <c r="L2684" s="3">
        <v>0</v>
      </c>
      <c r="M2684" s="3"/>
      <c r="N2684" s="3"/>
      <c r="O2684" s="3"/>
      <c r="P2684" s="3"/>
      <c r="Q2684" s="3"/>
      <c r="R2684" s="3"/>
      <c r="S2684" s="88"/>
      <c r="W2684" s="91"/>
    </row>
    <row r="2685" spans="1:23" hidden="1">
      <c r="A2685" s="9"/>
      <c r="B2685" s="9">
        <v>46263</v>
      </c>
      <c r="C2685" s="3" t="s">
        <v>2496</v>
      </c>
      <c r="D2685" s="3" t="s">
        <v>5349</v>
      </c>
      <c r="E2685" s="3">
        <v>10</v>
      </c>
      <c r="F2685" s="3">
        <v>0</v>
      </c>
      <c r="G2685" s="3">
        <v>0</v>
      </c>
      <c r="H2685" s="3">
        <v>0</v>
      </c>
      <c r="I2685" s="3">
        <v>0</v>
      </c>
      <c r="J2685" s="3">
        <v>0</v>
      </c>
      <c r="K2685" s="3">
        <v>0</v>
      </c>
      <c r="L2685" s="3">
        <v>0</v>
      </c>
      <c r="M2685" s="3"/>
      <c r="N2685" s="3"/>
      <c r="O2685" s="3"/>
      <c r="P2685" s="3"/>
      <c r="Q2685" s="3"/>
      <c r="R2685" s="3"/>
      <c r="S2685" s="88"/>
      <c r="W2685" s="91"/>
    </row>
    <row r="2686" spans="1:23" hidden="1">
      <c r="A2686" s="9"/>
      <c r="B2686" s="9">
        <v>46263</v>
      </c>
      <c r="C2686" s="3" t="s">
        <v>2960</v>
      </c>
      <c r="D2686" s="3" t="s">
        <v>6277</v>
      </c>
      <c r="E2686" s="3">
        <v>1</v>
      </c>
      <c r="F2686" s="11">
        <v>0</v>
      </c>
      <c r="G2686" s="3">
        <v>0</v>
      </c>
      <c r="H2686" s="3">
        <v>0</v>
      </c>
      <c r="I2686" s="3">
        <v>0</v>
      </c>
      <c r="J2686" s="3">
        <v>0</v>
      </c>
      <c r="K2686" s="3">
        <v>0</v>
      </c>
      <c r="L2686" s="3">
        <v>0</v>
      </c>
      <c r="M2686" s="3"/>
      <c r="N2686" s="3"/>
      <c r="O2686" s="3"/>
      <c r="P2686" s="3"/>
      <c r="Q2686" s="3"/>
      <c r="R2686" s="3"/>
      <c r="S2686" s="88"/>
      <c r="W2686" s="91"/>
    </row>
    <row r="2687" spans="1:23" hidden="1">
      <c r="A2687" s="9"/>
      <c r="B2687" s="9">
        <v>46263</v>
      </c>
      <c r="C2687" s="3" t="s">
        <v>2975</v>
      </c>
      <c r="D2687" s="3" t="s">
        <v>6088</v>
      </c>
      <c r="E2687" s="3">
        <v>3</v>
      </c>
      <c r="F2687" s="3">
        <v>0</v>
      </c>
      <c r="G2687" s="3">
        <v>0</v>
      </c>
      <c r="H2687" s="3">
        <v>0</v>
      </c>
      <c r="I2687" s="3">
        <v>0</v>
      </c>
      <c r="J2687" s="3">
        <v>0</v>
      </c>
      <c r="K2687" s="3">
        <v>0</v>
      </c>
      <c r="L2687" s="3">
        <v>0</v>
      </c>
      <c r="M2687" s="3"/>
      <c r="N2687" s="3"/>
      <c r="O2687" s="3"/>
      <c r="P2687" s="3"/>
      <c r="Q2687" s="3"/>
      <c r="R2687" s="3"/>
      <c r="S2687" s="88"/>
      <c r="W2687" s="91"/>
    </row>
    <row r="2688" spans="1:23" hidden="1">
      <c r="A2688" s="9"/>
      <c r="B2688" s="9">
        <v>46263</v>
      </c>
      <c r="C2688" s="3" t="s">
        <v>2975</v>
      </c>
      <c r="D2688" s="3" t="s">
        <v>6087</v>
      </c>
      <c r="E2688" s="3">
        <v>7</v>
      </c>
      <c r="F2688" s="11">
        <v>1</v>
      </c>
      <c r="G2688" s="3">
        <v>0</v>
      </c>
      <c r="H2688" s="3">
        <v>0</v>
      </c>
      <c r="I2688" s="3">
        <v>0</v>
      </c>
      <c r="J2688" s="3">
        <v>0</v>
      </c>
      <c r="K2688" s="3">
        <v>0</v>
      </c>
      <c r="L2688" s="3">
        <v>0</v>
      </c>
      <c r="M2688" s="3"/>
      <c r="N2688" s="3"/>
      <c r="O2688" s="3"/>
      <c r="P2688" s="3"/>
      <c r="Q2688" s="3"/>
      <c r="R2688" s="3"/>
      <c r="S2688" s="88"/>
      <c r="W2688" s="91">
        <v>1</v>
      </c>
    </row>
    <row r="2689" spans="1:25" hidden="1">
      <c r="A2689" s="9"/>
      <c r="B2689" s="9">
        <v>46263</v>
      </c>
      <c r="C2689" s="3" t="s">
        <v>2975</v>
      </c>
      <c r="D2689" s="3" t="s">
        <v>6278</v>
      </c>
      <c r="E2689" s="3">
        <v>12</v>
      </c>
      <c r="F2689" s="3">
        <v>0</v>
      </c>
      <c r="G2689" s="3">
        <v>0</v>
      </c>
      <c r="H2689" s="3">
        <v>0</v>
      </c>
      <c r="I2689" s="3">
        <v>0</v>
      </c>
      <c r="J2689" s="3">
        <v>0</v>
      </c>
      <c r="K2689" s="3">
        <v>0</v>
      </c>
      <c r="L2689" s="3">
        <v>0</v>
      </c>
      <c r="M2689" s="3"/>
      <c r="N2689" s="3"/>
      <c r="O2689" s="3"/>
      <c r="P2689" s="3"/>
      <c r="Q2689" s="3"/>
      <c r="R2689" s="3"/>
      <c r="S2689" s="88"/>
      <c r="W2689" s="91"/>
    </row>
    <row r="2690" spans="1:25" hidden="1">
      <c r="A2690" s="9"/>
      <c r="B2690" s="9">
        <v>46263</v>
      </c>
      <c r="C2690" s="3" t="s">
        <v>2975</v>
      </c>
      <c r="D2690" s="3" t="s">
        <v>6279</v>
      </c>
      <c r="E2690" s="3">
        <v>2</v>
      </c>
      <c r="F2690" s="3">
        <v>0</v>
      </c>
      <c r="G2690" s="3">
        <v>0</v>
      </c>
      <c r="H2690" s="3">
        <v>0</v>
      </c>
      <c r="I2690" s="3">
        <v>0</v>
      </c>
      <c r="J2690" s="3">
        <v>0</v>
      </c>
      <c r="K2690" s="3">
        <v>0</v>
      </c>
      <c r="L2690" s="3">
        <v>0</v>
      </c>
      <c r="M2690" s="3"/>
      <c r="N2690" s="3"/>
      <c r="O2690" s="3"/>
      <c r="P2690" s="3"/>
      <c r="Q2690" s="3"/>
      <c r="R2690" s="3"/>
      <c r="S2690" s="88"/>
      <c r="W2690" s="91"/>
    </row>
    <row r="2691" spans="1:25" hidden="1">
      <c r="A2691" s="9"/>
      <c r="B2691" s="9">
        <v>46263</v>
      </c>
      <c r="C2691" s="3" t="s">
        <v>2975</v>
      </c>
      <c r="D2691" s="3" t="s">
        <v>6280</v>
      </c>
      <c r="E2691" s="3">
        <v>13</v>
      </c>
      <c r="F2691" s="3">
        <v>0</v>
      </c>
      <c r="G2691" s="3">
        <v>0</v>
      </c>
      <c r="H2691" s="3">
        <v>0</v>
      </c>
      <c r="I2691" s="3">
        <v>0</v>
      </c>
      <c r="J2691" s="3">
        <v>0</v>
      </c>
      <c r="K2691" s="3">
        <v>0</v>
      </c>
      <c r="L2691" s="3">
        <v>0</v>
      </c>
      <c r="M2691" s="3"/>
      <c r="N2691" s="3"/>
      <c r="O2691" s="3"/>
      <c r="P2691" s="3"/>
      <c r="Q2691" s="3"/>
      <c r="R2691" s="3"/>
      <c r="S2691" s="88"/>
      <c r="W2691" s="91"/>
    </row>
    <row r="2692" spans="1:25" hidden="1">
      <c r="A2692" s="9"/>
      <c r="B2692" s="9">
        <v>46263</v>
      </c>
      <c r="C2692" s="3" t="s">
        <v>2975</v>
      </c>
      <c r="D2692" s="3" t="s">
        <v>6281</v>
      </c>
      <c r="E2692" s="3">
        <v>12</v>
      </c>
      <c r="F2692" s="3">
        <v>0</v>
      </c>
      <c r="G2692" s="3">
        <v>0</v>
      </c>
      <c r="H2692" s="3">
        <v>0</v>
      </c>
      <c r="I2692" s="3">
        <v>0</v>
      </c>
      <c r="J2692" s="3">
        <v>0</v>
      </c>
      <c r="K2692" s="3">
        <v>0</v>
      </c>
      <c r="L2692" s="3">
        <v>0</v>
      </c>
      <c r="M2692" s="3"/>
      <c r="N2692" s="3"/>
      <c r="O2692" s="3"/>
      <c r="P2692" s="3"/>
      <c r="Q2692" s="3"/>
      <c r="R2692" s="3"/>
      <c r="S2692" s="88"/>
      <c r="W2692" s="91"/>
    </row>
    <row r="2693" spans="1:25" hidden="1">
      <c r="A2693" s="9"/>
      <c r="B2693" s="9">
        <v>46263</v>
      </c>
      <c r="C2693" s="3" t="s">
        <v>2960</v>
      </c>
      <c r="D2693" s="3" t="s">
        <v>6282</v>
      </c>
      <c r="E2693" s="3">
        <v>1</v>
      </c>
      <c r="F2693" s="11">
        <v>0</v>
      </c>
      <c r="G2693" s="3">
        <v>0</v>
      </c>
      <c r="H2693" s="3">
        <v>0</v>
      </c>
      <c r="I2693" s="3">
        <v>0</v>
      </c>
      <c r="J2693" s="3">
        <v>0</v>
      </c>
      <c r="K2693" s="3">
        <v>0</v>
      </c>
      <c r="L2693" s="3">
        <v>0</v>
      </c>
      <c r="M2693" s="3"/>
      <c r="N2693" s="3"/>
      <c r="O2693" s="3"/>
      <c r="P2693" s="3"/>
      <c r="Q2693" s="3"/>
      <c r="R2693" s="3"/>
      <c r="S2693" s="88"/>
      <c r="W2693" s="91"/>
    </row>
    <row r="2694" spans="1:25" hidden="1">
      <c r="A2694" s="9"/>
      <c r="B2694" s="9">
        <v>46263</v>
      </c>
      <c r="C2694" s="3" t="s">
        <v>2975</v>
      </c>
      <c r="D2694" s="3" t="s">
        <v>6189</v>
      </c>
      <c r="E2694" s="3">
        <v>5</v>
      </c>
      <c r="F2694" s="3">
        <v>0</v>
      </c>
      <c r="G2694" s="3">
        <v>0</v>
      </c>
      <c r="H2694" s="3">
        <v>0</v>
      </c>
      <c r="I2694" s="3">
        <v>0</v>
      </c>
      <c r="J2694" s="3">
        <v>0</v>
      </c>
      <c r="K2694" s="3">
        <v>0</v>
      </c>
      <c r="L2694" s="3">
        <v>0</v>
      </c>
      <c r="M2694" s="3"/>
      <c r="N2694" s="3"/>
      <c r="O2694" s="3"/>
      <c r="P2694" s="3"/>
      <c r="Q2694" s="3"/>
      <c r="R2694" s="3"/>
      <c r="S2694" s="88"/>
      <c r="W2694" s="91"/>
    </row>
    <row r="2695" spans="1:25" hidden="1">
      <c r="A2695" s="9"/>
      <c r="B2695" s="9">
        <v>46263</v>
      </c>
      <c r="C2695" s="3" t="s">
        <v>2975</v>
      </c>
      <c r="D2695" s="3" t="s">
        <v>6283</v>
      </c>
      <c r="E2695" s="3">
        <v>2</v>
      </c>
      <c r="F2695" s="3">
        <v>0</v>
      </c>
      <c r="G2695" s="3">
        <v>0</v>
      </c>
      <c r="H2695" s="3">
        <v>0</v>
      </c>
      <c r="I2695" s="3">
        <v>0</v>
      </c>
      <c r="J2695" s="3">
        <v>0</v>
      </c>
      <c r="K2695" s="3">
        <v>0</v>
      </c>
      <c r="L2695" s="3">
        <v>0</v>
      </c>
      <c r="M2695" s="3"/>
      <c r="N2695" s="3"/>
      <c r="O2695" s="3"/>
      <c r="P2695" s="3"/>
      <c r="Q2695" s="3"/>
      <c r="R2695" s="3"/>
      <c r="S2695" s="88"/>
      <c r="W2695" s="91"/>
    </row>
    <row r="2696" spans="1:25" hidden="1">
      <c r="A2696" s="9"/>
      <c r="B2696" s="9">
        <v>46263</v>
      </c>
      <c r="C2696" s="3" t="s">
        <v>627</v>
      </c>
      <c r="D2696" s="3" t="s">
        <v>6284</v>
      </c>
      <c r="E2696" s="3">
        <v>8</v>
      </c>
      <c r="F2696" s="3">
        <v>0</v>
      </c>
      <c r="G2696" s="3">
        <v>0</v>
      </c>
      <c r="H2696" s="3">
        <v>0</v>
      </c>
      <c r="I2696" s="3">
        <v>0</v>
      </c>
      <c r="J2696" s="3">
        <v>0</v>
      </c>
      <c r="K2696" s="3">
        <v>0</v>
      </c>
      <c r="L2696" s="3">
        <v>0</v>
      </c>
      <c r="M2696" s="3"/>
      <c r="N2696" s="3"/>
      <c r="O2696" s="3"/>
      <c r="P2696" s="3"/>
      <c r="Q2696" s="3"/>
      <c r="R2696" s="3"/>
      <c r="S2696" s="88"/>
      <c r="W2696" s="91"/>
    </row>
    <row r="2697" spans="1:25" hidden="1">
      <c r="A2697" s="9"/>
      <c r="B2697" s="9">
        <v>46263</v>
      </c>
      <c r="C2697" s="3" t="s">
        <v>2975</v>
      </c>
      <c r="D2697" s="3" t="s">
        <v>6085</v>
      </c>
      <c r="E2697" s="3">
        <v>2</v>
      </c>
      <c r="F2697" s="3">
        <v>0</v>
      </c>
      <c r="G2697" s="3">
        <v>0</v>
      </c>
      <c r="H2697" s="3">
        <v>0</v>
      </c>
      <c r="I2697" s="3">
        <v>0</v>
      </c>
      <c r="J2697" s="3">
        <v>0</v>
      </c>
      <c r="K2697" s="3">
        <v>0</v>
      </c>
      <c r="L2697" s="3">
        <v>0</v>
      </c>
      <c r="M2697" s="3"/>
      <c r="N2697" s="3"/>
      <c r="O2697" s="3"/>
      <c r="P2697" s="3"/>
      <c r="Q2697" s="3"/>
      <c r="R2697" s="3"/>
      <c r="S2697" s="88"/>
      <c r="W2697" s="91"/>
    </row>
    <row r="2698" spans="1:25" hidden="1">
      <c r="A2698" s="9"/>
      <c r="B2698" s="9">
        <v>46263</v>
      </c>
      <c r="C2698" s="3" t="s">
        <v>2975</v>
      </c>
      <c r="D2698" s="3" t="s">
        <v>6285</v>
      </c>
      <c r="E2698" s="3">
        <v>4</v>
      </c>
      <c r="F2698" s="11">
        <v>1</v>
      </c>
      <c r="G2698" s="3">
        <v>0</v>
      </c>
      <c r="H2698" s="3">
        <v>1</v>
      </c>
      <c r="I2698" s="3">
        <v>0</v>
      </c>
      <c r="J2698" s="3">
        <v>0</v>
      </c>
      <c r="K2698" s="3">
        <v>0</v>
      </c>
      <c r="L2698" s="3">
        <v>1</v>
      </c>
      <c r="M2698" s="3" t="s">
        <v>6314</v>
      </c>
      <c r="N2698" s="3"/>
      <c r="O2698" s="3"/>
      <c r="P2698" s="3"/>
      <c r="Q2698" s="3"/>
      <c r="R2698" s="3"/>
      <c r="S2698" s="88">
        <v>1</v>
      </c>
      <c r="W2698" s="91"/>
    </row>
    <row r="2699" spans="1:25" hidden="1">
      <c r="A2699" s="9"/>
      <c r="B2699" s="9">
        <v>46263</v>
      </c>
      <c r="C2699" s="3" t="s">
        <v>2975</v>
      </c>
      <c r="D2699" s="3" t="s">
        <v>6064</v>
      </c>
      <c r="E2699" s="3">
        <v>3</v>
      </c>
      <c r="F2699" s="3">
        <v>0</v>
      </c>
      <c r="G2699" s="3">
        <v>0</v>
      </c>
      <c r="H2699" s="3">
        <v>0</v>
      </c>
      <c r="I2699" s="3">
        <v>0</v>
      </c>
      <c r="J2699" s="3">
        <v>0</v>
      </c>
      <c r="K2699" s="3">
        <v>0</v>
      </c>
      <c r="L2699" s="3">
        <v>0</v>
      </c>
      <c r="M2699" s="3"/>
      <c r="N2699" s="3"/>
      <c r="O2699" s="3"/>
      <c r="P2699" s="3"/>
      <c r="Q2699" s="3"/>
      <c r="R2699" s="3"/>
      <c r="S2699" s="88"/>
      <c r="W2699" s="91"/>
    </row>
    <row r="2700" spans="1:25" hidden="1">
      <c r="A2700" s="9"/>
      <c r="B2700" s="9">
        <v>46263</v>
      </c>
      <c r="C2700" s="3" t="s">
        <v>2496</v>
      </c>
      <c r="D2700" s="3" t="s">
        <v>6008</v>
      </c>
      <c r="E2700" s="3">
        <v>1</v>
      </c>
      <c r="F2700" s="3">
        <v>0</v>
      </c>
      <c r="G2700" s="3">
        <v>0</v>
      </c>
      <c r="H2700" s="3">
        <v>0</v>
      </c>
      <c r="I2700" s="3">
        <v>0</v>
      </c>
      <c r="J2700" s="3">
        <v>0</v>
      </c>
      <c r="K2700" s="3">
        <v>0</v>
      </c>
      <c r="L2700" s="3">
        <v>0</v>
      </c>
      <c r="M2700" s="3"/>
      <c r="N2700" s="3"/>
      <c r="O2700" s="3"/>
      <c r="P2700" s="3"/>
      <c r="Q2700" s="3"/>
      <c r="R2700" s="3"/>
      <c r="S2700" s="88"/>
      <c r="W2700" s="91"/>
    </row>
    <row r="2701" spans="1:25" hidden="1">
      <c r="A2701" s="9"/>
      <c r="B2701" s="9">
        <v>46263</v>
      </c>
      <c r="C2701" s="3" t="s">
        <v>2975</v>
      </c>
      <c r="D2701" s="3" t="s">
        <v>6286</v>
      </c>
      <c r="E2701" s="3">
        <v>9</v>
      </c>
      <c r="F2701" s="3">
        <v>0</v>
      </c>
      <c r="G2701" s="3">
        <v>0</v>
      </c>
      <c r="H2701" s="3">
        <v>0</v>
      </c>
      <c r="I2701" s="3">
        <v>0</v>
      </c>
      <c r="J2701" s="3">
        <v>0</v>
      </c>
      <c r="K2701" s="3">
        <v>0</v>
      </c>
      <c r="L2701" s="3">
        <v>0</v>
      </c>
      <c r="M2701" s="3"/>
      <c r="N2701" s="3"/>
      <c r="O2701" s="3"/>
      <c r="P2701" s="3"/>
      <c r="Q2701" s="3"/>
      <c r="R2701" s="3"/>
      <c r="S2701" s="88"/>
      <c r="W2701" s="91"/>
    </row>
    <row r="2702" spans="1:25" hidden="1">
      <c r="A2702" s="9"/>
      <c r="B2702" s="9">
        <v>46263</v>
      </c>
      <c r="C2702" s="3" t="s">
        <v>627</v>
      </c>
      <c r="D2702" s="3" t="s">
        <v>6287</v>
      </c>
      <c r="E2702" s="3">
        <v>4</v>
      </c>
      <c r="F2702" s="11">
        <v>1</v>
      </c>
      <c r="G2702" s="3">
        <v>0</v>
      </c>
      <c r="H2702" s="3">
        <v>1</v>
      </c>
      <c r="I2702" s="3">
        <v>0</v>
      </c>
      <c r="J2702" s="3">
        <v>0</v>
      </c>
      <c r="K2702" s="3">
        <v>0</v>
      </c>
      <c r="L2702" s="3">
        <v>1</v>
      </c>
      <c r="M2702" s="3" t="s">
        <v>6314</v>
      </c>
      <c r="N2702" s="3"/>
      <c r="O2702" s="3"/>
      <c r="P2702" s="3"/>
      <c r="Q2702" s="3"/>
      <c r="R2702" s="3"/>
      <c r="S2702" s="88">
        <v>1</v>
      </c>
      <c r="W2702" s="91"/>
    </row>
    <row r="2703" spans="1:25" hidden="1">
      <c r="A2703" s="9"/>
      <c r="B2703" s="9">
        <v>46263</v>
      </c>
      <c r="C2703" s="3" t="s">
        <v>627</v>
      </c>
      <c r="D2703" s="3" t="s">
        <v>6316</v>
      </c>
      <c r="E2703" s="3">
        <v>7</v>
      </c>
      <c r="F2703" s="11">
        <v>3</v>
      </c>
      <c r="G2703" s="3">
        <v>0</v>
      </c>
      <c r="H2703" s="3">
        <v>0</v>
      </c>
      <c r="I2703" s="3">
        <v>3</v>
      </c>
      <c r="J2703" s="3">
        <v>0</v>
      </c>
      <c r="K2703" s="3">
        <v>0</v>
      </c>
      <c r="L2703" s="3">
        <v>3</v>
      </c>
      <c r="M2703" s="3" t="s">
        <v>6315</v>
      </c>
      <c r="N2703" s="3"/>
      <c r="O2703" s="3"/>
      <c r="P2703" s="3"/>
      <c r="Q2703" s="3"/>
      <c r="R2703" s="3"/>
      <c r="S2703" s="88"/>
      <c r="W2703" s="91"/>
      <c r="Y2703" s="95">
        <v>3</v>
      </c>
    </row>
    <row r="2704" spans="1:25" hidden="1">
      <c r="A2704" s="9"/>
      <c r="B2704" s="9">
        <v>46263</v>
      </c>
      <c r="C2704" s="3" t="s">
        <v>627</v>
      </c>
      <c r="D2704" s="3" t="s">
        <v>6288</v>
      </c>
      <c r="E2704" s="3">
        <v>8</v>
      </c>
      <c r="F2704" s="3">
        <v>0</v>
      </c>
      <c r="G2704" s="3">
        <v>0</v>
      </c>
      <c r="H2704" s="3">
        <v>0</v>
      </c>
      <c r="I2704" s="3">
        <v>0</v>
      </c>
      <c r="J2704" s="3">
        <v>0</v>
      </c>
      <c r="K2704" s="3">
        <v>0</v>
      </c>
      <c r="L2704" s="3">
        <v>0</v>
      </c>
      <c r="M2704" s="3"/>
      <c r="N2704" s="3"/>
      <c r="O2704" s="3"/>
      <c r="P2704" s="3"/>
      <c r="Q2704" s="3"/>
      <c r="R2704" s="3"/>
      <c r="S2704" s="88"/>
      <c r="W2704" s="91"/>
    </row>
    <row r="2705" spans="1:25" hidden="1">
      <c r="A2705" s="9"/>
      <c r="B2705" s="9">
        <v>46263</v>
      </c>
      <c r="C2705" s="3" t="s">
        <v>2496</v>
      </c>
      <c r="D2705" s="3" t="s">
        <v>5686</v>
      </c>
      <c r="E2705" s="3">
        <v>3</v>
      </c>
      <c r="F2705" s="11">
        <v>1</v>
      </c>
      <c r="G2705" s="3">
        <v>0</v>
      </c>
      <c r="H2705" s="3">
        <v>1</v>
      </c>
      <c r="I2705" s="3">
        <v>0</v>
      </c>
      <c r="J2705" s="3">
        <v>0</v>
      </c>
      <c r="K2705" s="3">
        <v>0</v>
      </c>
      <c r="L2705" s="3">
        <v>1</v>
      </c>
      <c r="M2705" s="3" t="s">
        <v>6334</v>
      </c>
      <c r="N2705" s="3"/>
      <c r="O2705" s="3"/>
      <c r="P2705" s="3"/>
      <c r="Q2705" s="3"/>
      <c r="R2705" s="3"/>
      <c r="S2705" s="88">
        <v>1</v>
      </c>
      <c r="W2705" s="91"/>
    </row>
    <row r="2706" spans="1:25" hidden="1">
      <c r="A2706" s="9"/>
      <c r="B2706" s="9">
        <v>46263</v>
      </c>
      <c r="C2706" s="3" t="s">
        <v>2975</v>
      </c>
      <c r="D2706" s="3" t="s">
        <v>6084</v>
      </c>
      <c r="E2706" s="3">
        <v>7</v>
      </c>
      <c r="F2706" s="3">
        <v>0</v>
      </c>
      <c r="G2706" s="3">
        <v>0</v>
      </c>
      <c r="H2706" s="3">
        <v>0</v>
      </c>
      <c r="I2706" s="3">
        <v>0</v>
      </c>
      <c r="J2706" s="3">
        <v>0</v>
      </c>
      <c r="K2706" s="3">
        <v>0</v>
      </c>
      <c r="L2706" s="3">
        <v>0</v>
      </c>
      <c r="M2706" s="3"/>
      <c r="N2706" s="3"/>
      <c r="O2706" s="3"/>
      <c r="P2706" s="3"/>
      <c r="Q2706" s="3"/>
      <c r="R2706" s="3"/>
      <c r="S2706" s="88"/>
      <c r="W2706" s="91"/>
    </row>
    <row r="2707" spans="1:25" hidden="1">
      <c r="A2707" s="9"/>
      <c r="B2707" s="9">
        <v>46263</v>
      </c>
      <c r="C2707" s="3" t="s">
        <v>2496</v>
      </c>
      <c r="D2707" s="3" t="s">
        <v>5340</v>
      </c>
      <c r="E2707" s="3">
        <v>5</v>
      </c>
      <c r="F2707" s="3">
        <v>0</v>
      </c>
      <c r="G2707" s="3">
        <v>0</v>
      </c>
      <c r="H2707" s="3">
        <v>0</v>
      </c>
      <c r="I2707" s="3">
        <v>0</v>
      </c>
      <c r="J2707" s="3">
        <v>0</v>
      </c>
      <c r="K2707" s="3">
        <v>0</v>
      </c>
      <c r="L2707" s="3">
        <v>0</v>
      </c>
      <c r="M2707" s="3"/>
      <c r="N2707" s="3"/>
      <c r="O2707" s="3"/>
      <c r="P2707" s="3"/>
      <c r="Q2707" s="3"/>
      <c r="R2707" s="3"/>
      <c r="S2707" s="88"/>
      <c r="W2707" s="91"/>
    </row>
    <row r="2708" spans="1:25" hidden="1">
      <c r="A2708" s="9"/>
      <c r="B2708" s="9">
        <v>46263</v>
      </c>
      <c r="C2708" s="3" t="s">
        <v>2960</v>
      </c>
      <c r="D2708" s="3" t="s">
        <v>6289</v>
      </c>
      <c r="E2708" s="3">
        <v>3</v>
      </c>
      <c r="F2708" s="11">
        <v>0</v>
      </c>
      <c r="G2708" s="3">
        <v>0</v>
      </c>
      <c r="H2708" s="3">
        <v>0</v>
      </c>
      <c r="I2708" s="3">
        <v>0</v>
      </c>
      <c r="J2708" s="3">
        <v>0</v>
      </c>
      <c r="K2708" s="3">
        <v>0</v>
      </c>
      <c r="L2708" s="3">
        <v>0</v>
      </c>
      <c r="M2708" s="3"/>
      <c r="N2708" s="3"/>
      <c r="O2708" s="3"/>
      <c r="P2708" s="3"/>
      <c r="Q2708" s="3"/>
      <c r="R2708" s="3"/>
      <c r="S2708" s="88"/>
      <c r="W2708" s="91"/>
    </row>
    <row r="2709" spans="1:25" hidden="1">
      <c r="A2709" s="9"/>
      <c r="B2709" s="9">
        <v>46263</v>
      </c>
      <c r="C2709" s="3" t="s">
        <v>2960</v>
      </c>
      <c r="D2709" s="3" t="s">
        <v>6290</v>
      </c>
      <c r="E2709" s="3">
        <v>2</v>
      </c>
      <c r="F2709" s="11">
        <v>0</v>
      </c>
      <c r="G2709" s="3">
        <v>0</v>
      </c>
      <c r="H2709" s="3">
        <v>0</v>
      </c>
      <c r="I2709" s="3">
        <v>0</v>
      </c>
      <c r="J2709" s="3">
        <v>0</v>
      </c>
      <c r="K2709" s="3">
        <v>0</v>
      </c>
      <c r="L2709" s="3">
        <v>0</v>
      </c>
      <c r="M2709" s="3"/>
      <c r="N2709" s="3"/>
      <c r="O2709" s="3"/>
      <c r="P2709" s="3"/>
      <c r="Q2709" s="3"/>
      <c r="R2709" s="3"/>
      <c r="S2709" s="88"/>
      <c r="W2709" s="91"/>
    </row>
    <row r="2710" spans="1:25" hidden="1">
      <c r="A2710" s="9"/>
      <c r="B2710" s="9">
        <v>46263</v>
      </c>
      <c r="C2710" s="3" t="s">
        <v>2960</v>
      </c>
      <c r="D2710" s="3" t="s">
        <v>6291</v>
      </c>
      <c r="E2710" s="3">
        <v>1</v>
      </c>
      <c r="F2710" s="11">
        <v>0</v>
      </c>
      <c r="G2710" s="3">
        <v>0</v>
      </c>
      <c r="H2710" s="3">
        <v>0</v>
      </c>
      <c r="I2710" s="3">
        <v>0</v>
      </c>
      <c r="J2710" s="3">
        <v>0</v>
      </c>
      <c r="K2710" s="3">
        <v>0</v>
      </c>
      <c r="L2710" s="3">
        <v>0</v>
      </c>
      <c r="M2710" s="3"/>
      <c r="N2710" s="3"/>
      <c r="O2710" s="3"/>
      <c r="P2710" s="3"/>
      <c r="Q2710" s="3"/>
      <c r="R2710" s="3"/>
      <c r="S2710" s="88"/>
      <c r="W2710" s="91"/>
    </row>
    <row r="2711" spans="1:25" hidden="1">
      <c r="A2711" s="9"/>
      <c r="B2711" s="9">
        <v>46263</v>
      </c>
      <c r="C2711" s="3" t="s">
        <v>2496</v>
      </c>
      <c r="D2711" s="3" t="s">
        <v>5504</v>
      </c>
      <c r="E2711" s="3">
        <v>1</v>
      </c>
      <c r="F2711" s="3">
        <v>0</v>
      </c>
      <c r="G2711" s="3">
        <v>0</v>
      </c>
      <c r="H2711" s="3">
        <v>0</v>
      </c>
      <c r="I2711" s="3">
        <v>0</v>
      </c>
      <c r="J2711" s="3">
        <v>0</v>
      </c>
      <c r="K2711" s="3">
        <v>0</v>
      </c>
      <c r="L2711" s="3">
        <v>0</v>
      </c>
      <c r="M2711" s="3"/>
      <c r="N2711" s="3"/>
      <c r="O2711" s="3"/>
      <c r="P2711" s="3"/>
      <c r="Q2711" s="3"/>
      <c r="R2711" s="3"/>
      <c r="S2711" s="88"/>
      <c r="W2711" s="91"/>
    </row>
    <row r="2712" spans="1:25" hidden="1">
      <c r="A2712" s="9"/>
      <c r="B2712" s="9">
        <v>46263</v>
      </c>
      <c r="C2712" s="3" t="s">
        <v>2496</v>
      </c>
      <c r="D2712" s="3" t="s">
        <v>5588</v>
      </c>
      <c r="E2712" s="3">
        <v>4</v>
      </c>
      <c r="F2712" s="3">
        <v>0</v>
      </c>
      <c r="G2712" s="3">
        <v>0</v>
      </c>
      <c r="H2712" s="3">
        <v>0</v>
      </c>
      <c r="I2712" s="3">
        <v>0</v>
      </c>
      <c r="J2712" s="3">
        <v>0</v>
      </c>
      <c r="K2712" s="3">
        <v>0</v>
      </c>
      <c r="L2712" s="3">
        <v>0</v>
      </c>
      <c r="M2712" s="3"/>
      <c r="N2712" s="3"/>
      <c r="O2712" s="3"/>
      <c r="P2712" s="3"/>
      <c r="Q2712" s="3"/>
      <c r="R2712" s="3"/>
      <c r="S2712" s="88"/>
      <c r="W2712" s="91"/>
    </row>
    <row r="2713" spans="1:25" hidden="1">
      <c r="A2713" s="9"/>
      <c r="B2713" s="9">
        <v>46263</v>
      </c>
      <c r="C2713" s="3" t="s">
        <v>2975</v>
      </c>
      <c r="D2713" s="3" t="s">
        <v>6311</v>
      </c>
      <c r="E2713" s="3">
        <v>11</v>
      </c>
      <c r="F2713" s="11">
        <v>11</v>
      </c>
      <c r="G2713" s="3">
        <v>0</v>
      </c>
      <c r="H2713" s="3">
        <v>38</v>
      </c>
      <c r="I2713" s="3">
        <v>0</v>
      </c>
      <c r="J2713" s="3">
        <v>0</v>
      </c>
      <c r="K2713" s="3">
        <v>0</v>
      </c>
      <c r="L2713" s="3">
        <v>38</v>
      </c>
      <c r="M2713" s="3" t="s">
        <v>6334</v>
      </c>
      <c r="N2713" s="3" t="s">
        <v>6334</v>
      </c>
      <c r="O2713" s="3"/>
      <c r="P2713" s="3"/>
      <c r="Q2713" s="3"/>
      <c r="R2713" s="3"/>
      <c r="S2713" s="88">
        <v>11</v>
      </c>
      <c r="W2713" s="91"/>
    </row>
    <row r="2714" spans="1:25" hidden="1">
      <c r="A2714" s="9"/>
      <c r="B2714" s="9">
        <v>46263</v>
      </c>
      <c r="C2714" s="3" t="s">
        <v>2975</v>
      </c>
      <c r="D2714" s="3" t="s">
        <v>6312</v>
      </c>
      <c r="E2714" s="3">
        <v>1</v>
      </c>
      <c r="F2714" s="11">
        <v>1</v>
      </c>
      <c r="G2714" s="3">
        <v>0</v>
      </c>
      <c r="H2714" s="3">
        <v>0</v>
      </c>
      <c r="I2714" s="3">
        <v>2</v>
      </c>
      <c r="J2714" s="3">
        <v>0</v>
      </c>
      <c r="K2714" s="3">
        <v>0</v>
      </c>
      <c r="L2714" s="3">
        <v>2</v>
      </c>
      <c r="M2714" s="3" t="s">
        <v>6335</v>
      </c>
      <c r="N2714" s="3"/>
      <c r="O2714" s="3"/>
      <c r="P2714" s="3"/>
      <c r="Q2714" s="3"/>
      <c r="R2714" s="3"/>
      <c r="S2714" s="88"/>
      <c r="W2714" s="91"/>
      <c r="Y2714" s="95">
        <v>1</v>
      </c>
    </row>
    <row r="2715" spans="1:25" hidden="1">
      <c r="A2715" s="9"/>
      <c r="B2715" s="9">
        <v>46263</v>
      </c>
      <c r="C2715" s="3" t="s">
        <v>2496</v>
      </c>
      <c r="D2715" s="3" t="s">
        <v>6231</v>
      </c>
      <c r="E2715" s="3">
        <v>1</v>
      </c>
      <c r="F2715" s="11">
        <v>1</v>
      </c>
      <c r="G2715" s="3">
        <v>0</v>
      </c>
      <c r="H2715" s="3">
        <v>1</v>
      </c>
      <c r="I2715" s="3">
        <v>0</v>
      </c>
      <c r="J2715" s="3">
        <v>0</v>
      </c>
      <c r="K2715" s="3">
        <v>0</v>
      </c>
      <c r="L2715" s="3">
        <v>1</v>
      </c>
      <c r="M2715" s="3" t="s">
        <v>6334</v>
      </c>
      <c r="N2715" s="3"/>
      <c r="O2715" s="3"/>
      <c r="P2715" s="3"/>
      <c r="Q2715" s="3"/>
      <c r="R2715" s="3"/>
      <c r="S2715" s="88">
        <v>1</v>
      </c>
      <c r="W2715" s="91"/>
    </row>
    <row r="2716" spans="1:25" hidden="1">
      <c r="A2716" s="9"/>
      <c r="B2716" s="9">
        <v>46263</v>
      </c>
      <c r="C2716" s="3" t="s">
        <v>6353</v>
      </c>
      <c r="D2716" s="3" t="s">
        <v>6313</v>
      </c>
      <c r="E2716" s="3">
        <v>1</v>
      </c>
      <c r="F2716" s="11">
        <v>1</v>
      </c>
      <c r="G2716" s="3">
        <v>0</v>
      </c>
      <c r="H2716" s="3">
        <v>0</v>
      </c>
      <c r="I2716" s="3">
        <v>0</v>
      </c>
      <c r="J2716" s="3">
        <v>0</v>
      </c>
      <c r="K2716" s="3">
        <v>0</v>
      </c>
      <c r="L2716" s="3">
        <v>0</v>
      </c>
      <c r="M2716" s="3"/>
      <c r="N2716" s="3"/>
      <c r="O2716" s="3"/>
      <c r="P2716" s="3"/>
      <c r="Q2716" s="3"/>
      <c r="R2716" s="3"/>
      <c r="S2716" s="88"/>
      <c r="U2716" s="93">
        <v>1</v>
      </c>
      <c r="W2716" s="91"/>
    </row>
    <row r="2717" spans="1:25" hidden="1">
      <c r="A2717" s="9"/>
      <c r="B2717" s="9">
        <v>46264</v>
      </c>
      <c r="C2717" s="3" t="s">
        <v>2496</v>
      </c>
      <c r="D2717" s="3" t="s">
        <v>5432</v>
      </c>
      <c r="E2717" s="3">
        <v>1</v>
      </c>
      <c r="F2717" s="3">
        <v>0</v>
      </c>
      <c r="G2717" s="3">
        <v>0</v>
      </c>
      <c r="H2717" s="3">
        <v>0</v>
      </c>
      <c r="I2717" s="3">
        <v>0</v>
      </c>
      <c r="J2717" s="3">
        <v>0</v>
      </c>
      <c r="K2717" s="3">
        <v>0</v>
      </c>
      <c r="L2717" s="3">
        <v>0</v>
      </c>
      <c r="M2717" s="3"/>
      <c r="N2717" s="3"/>
      <c r="O2717" s="3"/>
      <c r="P2717" s="3"/>
      <c r="Q2717" s="3"/>
      <c r="R2717" s="3"/>
      <c r="S2717" s="88"/>
      <c r="W2717" s="91"/>
    </row>
    <row r="2718" spans="1:25" hidden="1">
      <c r="A2718" s="9"/>
      <c r="B2718" s="9">
        <v>46264</v>
      </c>
      <c r="C2718" s="3" t="s">
        <v>2496</v>
      </c>
      <c r="D2718" s="3" t="s">
        <v>5008</v>
      </c>
      <c r="E2718" s="3">
        <v>6</v>
      </c>
      <c r="F2718" s="3">
        <v>0</v>
      </c>
      <c r="G2718" s="3">
        <v>0</v>
      </c>
      <c r="H2718" s="3">
        <v>0</v>
      </c>
      <c r="I2718" s="3">
        <v>0</v>
      </c>
      <c r="J2718" s="3">
        <v>0</v>
      </c>
      <c r="K2718" s="3">
        <v>0</v>
      </c>
      <c r="L2718" s="3">
        <v>0</v>
      </c>
      <c r="M2718" s="3"/>
      <c r="N2718" s="3"/>
      <c r="O2718" s="3"/>
      <c r="P2718" s="3"/>
      <c r="Q2718" s="3"/>
      <c r="R2718" s="3"/>
      <c r="S2718" s="88"/>
      <c r="W2718" s="91"/>
    </row>
    <row r="2719" spans="1:25" hidden="1">
      <c r="A2719" s="9"/>
      <c r="B2719" s="9">
        <v>46264</v>
      </c>
      <c r="C2719" s="3" t="s">
        <v>627</v>
      </c>
      <c r="D2719" s="3" t="s">
        <v>6292</v>
      </c>
      <c r="E2719" s="3">
        <v>1</v>
      </c>
      <c r="F2719" s="3">
        <v>0</v>
      </c>
      <c r="G2719" s="3">
        <v>0</v>
      </c>
      <c r="H2719" s="3">
        <v>0</v>
      </c>
      <c r="I2719" s="3">
        <v>0</v>
      </c>
      <c r="J2719" s="3">
        <v>0</v>
      </c>
      <c r="K2719" s="3">
        <v>0</v>
      </c>
      <c r="L2719" s="3">
        <v>0</v>
      </c>
      <c r="M2719" s="3"/>
      <c r="N2719" s="3"/>
      <c r="O2719" s="3"/>
      <c r="P2719" s="3"/>
      <c r="Q2719" s="3"/>
      <c r="R2719" s="3"/>
      <c r="S2719" s="88"/>
      <c r="W2719" s="91"/>
    </row>
    <row r="2720" spans="1:25" hidden="1">
      <c r="A2720" s="9"/>
      <c r="B2720" s="9">
        <v>46264</v>
      </c>
      <c r="C2720" s="3" t="s">
        <v>2975</v>
      </c>
      <c r="D2720" s="3" t="s">
        <v>6293</v>
      </c>
      <c r="E2720" s="3">
        <v>9</v>
      </c>
      <c r="F2720" s="3">
        <v>0</v>
      </c>
      <c r="G2720" s="3">
        <v>0</v>
      </c>
      <c r="H2720" s="3">
        <v>0</v>
      </c>
      <c r="I2720" s="3">
        <v>0</v>
      </c>
      <c r="J2720" s="3">
        <v>0</v>
      </c>
      <c r="K2720" s="3">
        <v>0</v>
      </c>
      <c r="L2720" s="3">
        <v>0</v>
      </c>
      <c r="M2720" s="3"/>
      <c r="N2720" s="3"/>
      <c r="O2720" s="3"/>
      <c r="P2720" s="3"/>
      <c r="Q2720" s="3"/>
      <c r="R2720" s="3"/>
      <c r="S2720" s="88"/>
      <c r="W2720" s="91"/>
    </row>
    <row r="2721" spans="1:23" hidden="1">
      <c r="A2721" s="9"/>
      <c r="B2721" s="9">
        <v>46264</v>
      </c>
      <c r="C2721" s="3" t="s">
        <v>2496</v>
      </c>
      <c r="D2721" s="3" t="s">
        <v>6294</v>
      </c>
      <c r="E2721" s="3">
        <v>2</v>
      </c>
      <c r="F2721" s="3">
        <v>0</v>
      </c>
      <c r="G2721" s="3">
        <v>0</v>
      </c>
      <c r="H2721" s="3">
        <v>0</v>
      </c>
      <c r="I2721" s="3">
        <v>0</v>
      </c>
      <c r="J2721" s="3">
        <v>0</v>
      </c>
      <c r="K2721" s="3">
        <v>0</v>
      </c>
      <c r="L2721" s="3">
        <v>0</v>
      </c>
      <c r="M2721" s="3"/>
      <c r="N2721" s="3"/>
      <c r="O2721" s="3"/>
      <c r="P2721" s="3"/>
      <c r="Q2721" s="3"/>
      <c r="R2721" s="3"/>
      <c r="S2721" s="88"/>
      <c r="W2721" s="91"/>
    </row>
    <row r="2722" spans="1:23" hidden="1">
      <c r="A2722" s="9"/>
      <c r="B2722" s="9">
        <v>46264</v>
      </c>
      <c r="C2722" s="3" t="s">
        <v>2381</v>
      </c>
      <c r="D2722" s="3" t="s">
        <v>6295</v>
      </c>
      <c r="E2722" s="3">
        <v>2</v>
      </c>
      <c r="F2722" s="11">
        <v>1</v>
      </c>
      <c r="G2722" s="3">
        <v>0</v>
      </c>
      <c r="H2722" s="3">
        <v>1</v>
      </c>
      <c r="I2722" s="3">
        <v>0</v>
      </c>
      <c r="J2722" s="3">
        <v>0</v>
      </c>
      <c r="K2722" s="3">
        <v>0</v>
      </c>
      <c r="L2722" s="3">
        <v>1</v>
      </c>
      <c r="M2722" s="3" t="s">
        <v>6336</v>
      </c>
      <c r="N2722" s="3"/>
      <c r="O2722" s="3" t="s">
        <v>6334</v>
      </c>
      <c r="P2722" s="3" t="s">
        <v>6334</v>
      </c>
      <c r="Q2722" s="3"/>
      <c r="R2722" s="3"/>
      <c r="S2722" s="88">
        <v>1</v>
      </c>
      <c r="W2722" s="91"/>
    </row>
    <row r="2723" spans="1:23" hidden="1">
      <c r="A2723" s="9"/>
      <c r="B2723" s="9">
        <v>46264</v>
      </c>
      <c r="C2723" s="3" t="s">
        <v>2975</v>
      </c>
      <c r="D2723" s="3" t="s">
        <v>6296</v>
      </c>
      <c r="E2723" s="3">
        <v>11</v>
      </c>
      <c r="F2723" s="3">
        <v>0</v>
      </c>
      <c r="G2723" s="3">
        <v>0</v>
      </c>
      <c r="H2723" s="3">
        <v>0</v>
      </c>
      <c r="I2723" s="3">
        <v>0</v>
      </c>
      <c r="J2723" s="3">
        <v>0</v>
      </c>
      <c r="K2723" s="3">
        <v>0</v>
      </c>
      <c r="L2723" s="3">
        <v>0</v>
      </c>
      <c r="M2723" s="3"/>
      <c r="N2723" s="3"/>
      <c r="O2723" s="3"/>
      <c r="P2723" s="3"/>
      <c r="Q2723" s="3"/>
      <c r="R2723" s="3"/>
      <c r="S2723" s="88"/>
      <c r="W2723" s="91"/>
    </row>
    <row r="2724" spans="1:23" hidden="1">
      <c r="A2724" s="9"/>
      <c r="B2724" s="9">
        <v>46264</v>
      </c>
      <c r="C2724" s="3" t="s">
        <v>2975</v>
      </c>
      <c r="D2724" s="3" t="s">
        <v>6297</v>
      </c>
      <c r="E2724" s="3">
        <v>10</v>
      </c>
      <c r="F2724" s="3">
        <v>0</v>
      </c>
      <c r="G2724" s="3">
        <v>0</v>
      </c>
      <c r="H2724" s="3">
        <v>0</v>
      </c>
      <c r="I2724" s="3">
        <v>0</v>
      </c>
      <c r="J2724" s="3">
        <v>0</v>
      </c>
      <c r="K2724" s="3">
        <v>0</v>
      </c>
      <c r="L2724" s="3">
        <v>0</v>
      </c>
      <c r="M2724" s="3"/>
      <c r="N2724" s="3"/>
      <c r="O2724" s="3"/>
      <c r="P2724" s="3"/>
      <c r="Q2724" s="3"/>
      <c r="R2724" s="3"/>
      <c r="S2724" s="88"/>
      <c r="W2724" s="91"/>
    </row>
    <row r="2725" spans="1:23" hidden="1">
      <c r="A2725" s="9"/>
      <c r="B2725" s="9">
        <v>46264</v>
      </c>
      <c r="C2725" s="3" t="s">
        <v>2975</v>
      </c>
      <c r="D2725" s="3" t="s">
        <v>6298</v>
      </c>
      <c r="E2725" s="3">
        <v>10</v>
      </c>
      <c r="F2725" s="3">
        <v>0</v>
      </c>
      <c r="G2725" s="3">
        <v>0</v>
      </c>
      <c r="H2725" s="3">
        <v>0</v>
      </c>
      <c r="I2725" s="3">
        <v>0</v>
      </c>
      <c r="J2725" s="3">
        <v>0</v>
      </c>
      <c r="K2725" s="3">
        <v>0</v>
      </c>
      <c r="L2725" s="3">
        <v>0</v>
      </c>
      <c r="M2725" s="3"/>
      <c r="N2725" s="3"/>
      <c r="O2725" s="3"/>
      <c r="P2725" s="3"/>
      <c r="Q2725" s="3"/>
      <c r="R2725" s="3"/>
      <c r="S2725" s="88"/>
      <c r="W2725" s="91"/>
    </row>
    <row r="2726" spans="1:23" hidden="1">
      <c r="A2726" s="9"/>
      <c r="B2726" s="9">
        <v>46264</v>
      </c>
      <c r="C2726" s="3" t="s">
        <v>2975</v>
      </c>
      <c r="D2726" s="3" t="s">
        <v>6299</v>
      </c>
      <c r="E2726" s="3">
        <v>9</v>
      </c>
      <c r="F2726" s="3">
        <v>0</v>
      </c>
      <c r="G2726" s="3">
        <v>0</v>
      </c>
      <c r="H2726" s="3">
        <v>0</v>
      </c>
      <c r="I2726" s="3">
        <v>0</v>
      </c>
      <c r="J2726" s="3">
        <v>0</v>
      </c>
      <c r="K2726" s="3">
        <v>0</v>
      </c>
      <c r="L2726" s="3">
        <v>0</v>
      </c>
      <c r="M2726" s="3"/>
      <c r="N2726" s="3"/>
      <c r="O2726" s="3"/>
      <c r="P2726" s="3"/>
      <c r="Q2726" s="3"/>
      <c r="R2726" s="3"/>
      <c r="S2726" s="88"/>
      <c r="W2726" s="91"/>
    </row>
    <row r="2727" spans="1:23" hidden="1">
      <c r="A2727" s="9"/>
      <c r="B2727" s="9">
        <v>46264</v>
      </c>
      <c r="C2727" s="3" t="s">
        <v>2496</v>
      </c>
      <c r="D2727" s="3" t="s">
        <v>5434</v>
      </c>
      <c r="E2727" s="3">
        <v>9</v>
      </c>
      <c r="F2727" s="3">
        <v>0</v>
      </c>
      <c r="G2727" s="3">
        <v>0</v>
      </c>
      <c r="H2727" s="3">
        <v>0</v>
      </c>
      <c r="I2727" s="3">
        <v>0</v>
      </c>
      <c r="J2727" s="3">
        <v>0</v>
      </c>
      <c r="K2727" s="3">
        <v>0</v>
      </c>
      <c r="L2727" s="3">
        <v>0</v>
      </c>
      <c r="M2727" s="3"/>
      <c r="N2727" s="3"/>
      <c r="O2727" s="3"/>
      <c r="P2727" s="3"/>
      <c r="Q2727" s="3"/>
      <c r="R2727" s="3"/>
      <c r="S2727" s="88"/>
      <c r="W2727" s="91"/>
    </row>
    <row r="2728" spans="1:23" hidden="1">
      <c r="A2728" s="9"/>
      <c r="B2728" s="9">
        <v>46264</v>
      </c>
      <c r="C2728" s="3" t="s">
        <v>2496</v>
      </c>
      <c r="D2728" s="3" t="s">
        <v>6300</v>
      </c>
      <c r="E2728" s="3">
        <v>4</v>
      </c>
      <c r="F2728" s="3">
        <v>0</v>
      </c>
      <c r="G2728" s="3">
        <v>0</v>
      </c>
      <c r="H2728" s="3">
        <v>0</v>
      </c>
      <c r="I2728" s="3">
        <v>0</v>
      </c>
      <c r="J2728" s="3">
        <v>0</v>
      </c>
      <c r="K2728" s="3">
        <v>0</v>
      </c>
      <c r="L2728" s="3">
        <v>0</v>
      </c>
      <c r="M2728" s="3"/>
      <c r="N2728" s="3"/>
      <c r="O2728" s="3"/>
      <c r="P2728" s="3"/>
      <c r="Q2728" s="3"/>
      <c r="R2728" s="3"/>
      <c r="S2728" s="88"/>
      <c r="W2728" s="91"/>
    </row>
    <row r="2729" spans="1:23" hidden="1">
      <c r="A2729" s="9"/>
      <c r="B2729" s="9">
        <v>46264</v>
      </c>
      <c r="C2729" s="3" t="s">
        <v>627</v>
      </c>
      <c r="D2729" s="3" t="s">
        <v>6301</v>
      </c>
      <c r="E2729" s="3">
        <v>3</v>
      </c>
      <c r="F2729" s="3">
        <v>0</v>
      </c>
      <c r="G2729" s="3">
        <v>0</v>
      </c>
      <c r="H2729" s="3">
        <v>0</v>
      </c>
      <c r="I2729" s="3">
        <v>0</v>
      </c>
      <c r="J2729" s="3">
        <v>0</v>
      </c>
      <c r="K2729" s="3">
        <v>0</v>
      </c>
      <c r="L2729" s="3">
        <v>0</v>
      </c>
      <c r="M2729" s="3"/>
      <c r="N2729" s="3"/>
      <c r="O2729" s="3"/>
      <c r="P2729" s="3"/>
      <c r="Q2729" s="3"/>
      <c r="R2729" s="3"/>
      <c r="S2729" s="88"/>
      <c r="W2729" s="91"/>
    </row>
    <row r="2730" spans="1:23" hidden="1">
      <c r="A2730" s="9"/>
      <c r="B2730" s="9">
        <v>46264</v>
      </c>
      <c r="C2730" s="3" t="s">
        <v>2960</v>
      </c>
      <c r="D2730" s="3" t="s">
        <v>6302</v>
      </c>
      <c r="E2730" s="3">
        <v>1</v>
      </c>
      <c r="F2730" s="11">
        <v>0</v>
      </c>
      <c r="G2730" s="3">
        <v>0</v>
      </c>
      <c r="H2730" s="3">
        <v>0</v>
      </c>
      <c r="I2730" s="3">
        <v>0</v>
      </c>
      <c r="J2730" s="3">
        <v>0</v>
      </c>
      <c r="K2730" s="3">
        <v>0</v>
      </c>
      <c r="L2730" s="3">
        <v>0</v>
      </c>
      <c r="M2730" s="3"/>
      <c r="N2730" s="3"/>
      <c r="O2730" s="3"/>
      <c r="P2730" s="3"/>
      <c r="Q2730" s="3"/>
      <c r="R2730" s="3"/>
      <c r="S2730" s="88"/>
      <c r="W2730" s="91"/>
    </row>
    <row r="2731" spans="1:23" hidden="1">
      <c r="A2731" s="9"/>
      <c r="B2731" s="9">
        <v>46264</v>
      </c>
      <c r="C2731" s="3" t="s">
        <v>2975</v>
      </c>
      <c r="D2731" s="3" t="s">
        <v>6303</v>
      </c>
      <c r="E2731" s="3">
        <v>10</v>
      </c>
      <c r="F2731" s="3">
        <v>0</v>
      </c>
      <c r="G2731" s="3">
        <v>0</v>
      </c>
      <c r="H2731" s="3">
        <v>0</v>
      </c>
      <c r="I2731" s="3">
        <v>0</v>
      </c>
      <c r="J2731" s="3">
        <v>0</v>
      </c>
      <c r="K2731" s="3">
        <v>0</v>
      </c>
      <c r="L2731" s="3">
        <v>0</v>
      </c>
      <c r="M2731" s="3"/>
      <c r="N2731" s="3"/>
      <c r="O2731" s="3"/>
      <c r="P2731" s="3"/>
      <c r="Q2731" s="3"/>
      <c r="R2731" s="3"/>
      <c r="S2731" s="88"/>
      <c r="W2731" s="91"/>
    </row>
    <row r="2732" spans="1:23" hidden="1">
      <c r="A2732" s="9"/>
      <c r="B2732" s="9">
        <v>46264</v>
      </c>
      <c r="C2732" s="3" t="s">
        <v>2975</v>
      </c>
      <c r="D2732" s="3" t="s">
        <v>5916</v>
      </c>
      <c r="E2732" s="3">
        <v>8</v>
      </c>
      <c r="F2732" s="3">
        <v>0</v>
      </c>
      <c r="G2732" s="3">
        <v>0</v>
      </c>
      <c r="H2732" s="3">
        <v>0</v>
      </c>
      <c r="I2732" s="3">
        <v>0</v>
      </c>
      <c r="J2732" s="3">
        <v>0</v>
      </c>
      <c r="K2732" s="3">
        <v>0</v>
      </c>
      <c r="L2732" s="3">
        <v>0</v>
      </c>
      <c r="M2732" s="3"/>
      <c r="N2732" s="3"/>
      <c r="O2732" s="3"/>
      <c r="P2732" s="3"/>
      <c r="Q2732" s="3"/>
      <c r="R2732" s="3"/>
      <c r="S2732" s="88"/>
      <c r="W2732" s="91"/>
    </row>
    <row r="2733" spans="1:23" hidden="1">
      <c r="A2733" s="9"/>
      <c r="B2733" s="9">
        <v>46264</v>
      </c>
      <c r="C2733" s="3" t="s">
        <v>2960</v>
      </c>
      <c r="D2733" s="3" t="s">
        <v>6304</v>
      </c>
      <c r="E2733" s="3">
        <v>1</v>
      </c>
      <c r="F2733" s="11">
        <v>0</v>
      </c>
      <c r="G2733" s="3">
        <v>0</v>
      </c>
      <c r="H2733" s="3">
        <v>0</v>
      </c>
      <c r="I2733" s="3">
        <v>0</v>
      </c>
      <c r="J2733" s="3">
        <v>0</v>
      </c>
      <c r="K2733" s="3">
        <v>0</v>
      </c>
      <c r="L2733" s="3">
        <v>0</v>
      </c>
      <c r="M2733" s="3"/>
      <c r="N2733" s="3"/>
      <c r="O2733" s="3"/>
      <c r="P2733" s="3"/>
      <c r="Q2733" s="3"/>
      <c r="R2733" s="3"/>
      <c r="S2733" s="88"/>
      <c r="W2733" s="91"/>
    </row>
    <row r="2734" spans="1:23" hidden="1">
      <c r="A2734" s="9"/>
      <c r="B2734" s="9">
        <v>46264</v>
      </c>
      <c r="C2734" s="3" t="s">
        <v>2960</v>
      </c>
      <c r="D2734" s="3" t="s">
        <v>6305</v>
      </c>
      <c r="E2734" s="3">
        <v>3</v>
      </c>
      <c r="F2734" s="11">
        <v>0</v>
      </c>
      <c r="G2734" s="3">
        <v>0</v>
      </c>
      <c r="H2734" s="3">
        <v>0</v>
      </c>
      <c r="I2734" s="3">
        <v>0</v>
      </c>
      <c r="J2734" s="3">
        <v>0</v>
      </c>
      <c r="K2734" s="3">
        <v>0</v>
      </c>
      <c r="L2734" s="3">
        <v>0</v>
      </c>
      <c r="M2734" s="3"/>
      <c r="N2734" s="3"/>
      <c r="O2734" s="3"/>
      <c r="P2734" s="3"/>
      <c r="Q2734" s="3"/>
      <c r="R2734" s="3"/>
      <c r="S2734" s="88"/>
      <c r="W2734" s="91"/>
    </row>
    <row r="2735" spans="1:23" hidden="1">
      <c r="A2735" s="9"/>
      <c r="B2735" s="9">
        <v>46264</v>
      </c>
      <c r="C2735" s="3" t="s">
        <v>627</v>
      </c>
      <c r="D2735" s="3" t="s">
        <v>6306</v>
      </c>
      <c r="E2735" s="3">
        <v>1</v>
      </c>
      <c r="F2735" s="3">
        <v>0</v>
      </c>
      <c r="G2735" s="3">
        <v>0</v>
      </c>
      <c r="H2735" s="3">
        <v>0</v>
      </c>
      <c r="I2735" s="3">
        <v>0</v>
      </c>
      <c r="J2735" s="3">
        <v>0</v>
      </c>
      <c r="K2735" s="3">
        <v>0</v>
      </c>
      <c r="L2735" s="3">
        <v>0</v>
      </c>
      <c r="M2735" s="3"/>
      <c r="N2735" s="3"/>
      <c r="O2735" s="3"/>
      <c r="P2735" s="3"/>
      <c r="Q2735" s="3"/>
      <c r="R2735" s="3"/>
      <c r="S2735" s="88"/>
      <c r="W2735" s="91"/>
    </row>
    <row r="2736" spans="1:23" hidden="1">
      <c r="A2736" s="9"/>
      <c r="B2736" s="9">
        <v>46264</v>
      </c>
      <c r="C2736" s="3" t="s">
        <v>627</v>
      </c>
      <c r="D2736" s="3" t="s">
        <v>6307</v>
      </c>
      <c r="E2736" s="3">
        <v>1</v>
      </c>
      <c r="F2736" s="3">
        <v>0</v>
      </c>
      <c r="G2736" s="3">
        <v>0</v>
      </c>
      <c r="H2736" s="3">
        <v>0</v>
      </c>
      <c r="I2736" s="3">
        <v>0</v>
      </c>
      <c r="J2736" s="3">
        <v>0</v>
      </c>
      <c r="K2736" s="3">
        <v>0</v>
      </c>
      <c r="L2736" s="3">
        <v>0</v>
      </c>
      <c r="M2736" s="3"/>
      <c r="N2736" s="3"/>
      <c r="O2736" s="3"/>
      <c r="P2736" s="3"/>
      <c r="Q2736" s="3"/>
      <c r="R2736" s="3"/>
      <c r="S2736" s="88"/>
      <c r="W2736" s="91"/>
    </row>
    <row r="2737" spans="1:23" hidden="1">
      <c r="A2737" s="9"/>
      <c r="B2737" s="9">
        <v>46264</v>
      </c>
      <c r="C2737" s="3" t="s">
        <v>627</v>
      </c>
      <c r="D2737" s="3" t="s">
        <v>6308</v>
      </c>
      <c r="E2737" s="3">
        <v>11</v>
      </c>
      <c r="F2737" s="11">
        <v>1</v>
      </c>
      <c r="G2737" s="3">
        <v>0</v>
      </c>
      <c r="H2737" s="3">
        <v>1</v>
      </c>
      <c r="I2737" s="3">
        <v>0</v>
      </c>
      <c r="J2737" s="3">
        <v>0</v>
      </c>
      <c r="K2737" s="3">
        <v>0</v>
      </c>
      <c r="L2737" s="3">
        <v>1</v>
      </c>
      <c r="M2737" s="3" t="s">
        <v>6336</v>
      </c>
      <c r="N2737" s="3" t="s">
        <v>6334</v>
      </c>
      <c r="O2737" s="3"/>
      <c r="P2737" s="3"/>
      <c r="Q2737" s="3"/>
      <c r="R2737" s="3"/>
      <c r="S2737" s="88">
        <v>1</v>
      </c>
      <c r="W2737" s="91"/>
    </row>
    <row r="2738" spans="1:23" hidden="1">
      <c r="A2738" s="9"/>
      <c r="B2738" s="9">
        <v>46264</v>
      </c>
      <c r="C2738" s="3" t="s">
        <v>627</v>
      </c>
      <c r="D2738" s="3" t="s">
        <v>6309</v>
      </c>
      <c r="E2738" s="3">
        <v>1</v>
      </c>
      <c r="F2738" s="3">
        <v>0</v>
      </c>
      <c r="G2738" s="3">
        <v>0</v>
      </c>
      <c r="H2738" s="3">
        <v>0</v>
      </c>
      <c r="I2738" s="3">
        <v>0</v>
      </c>
      <c r="J2738" s="3">
        <v>0</v>
      </c>
      <c r="K2738" s="3">
        <v>0</v>
      </c>
      <c r="L2738" s="3">
        <v>0</v>
      </c>
      <c r="M2738" s="3"/>
      <c r="N2738" s="3"/>
      <c r="O2738" s="3"/>
      <c r="P2738" s="3"/>
      <c r="Q2738" s="3"/>
      <c r="R2738" s="3"/>
      <c r="S2738" s="88"/>
      <c r="W2738" s="91"/>
    </row>
    <row r="2739" spans="1:23" hidden="1">
      <c r="A2739" s="9"/>
      <c r="B2739" s="9">
        <v>46264</v>
      </c>
      <c r="C2739" s="3" t="s">
        <v>627</v>
      </c>
      <c r="D2739" s="3" t="s">
        <v>6310</v>
      </c>
      <c r="E2739" s="3">
        <v>1</v>
      </c>
      <c r="F2739" s="3">
        <v>0</v>
      </c>
      <c r="G2739" s="3">
        <v>0</v>
      </c>
      <c r="H2739" s="3">
        <v>0</v>
      </c>
      <c r="I2739" s="3">
        <v>0</v>
      </c>
      <c r="J2739" s="3">
        <v>0</v>
      </c>
      <c r="K2739" s="3">
        <v>0</v>
      </c>
      <c r="L2739" s="3">
        <v>0</v>
      </c>
      <c r="M2739" s="3"/>
      <c r="N2739" s="3"/>
      <c r="O2739" s="3"/>
      <c r="P2739" s="3"/>
      <c r="Q2739" s="3"/>
      <c r="R2739" s="3"/>
      <c r="S2739" s="88"/>
      <c r="W2739" s="91"/>
    </row>
    <row r="2740" spans="1:23" hidden="1">
      <c r="A2740" s="9"/>
      <c r="B2740" s="9">
        <v>46264</v>
      </c>
      <c r="C2740" s="3" t="s">
        <v>6337</v>
      </c>
      <c r="D2740" s="3" t="s">
        <v>6317</v>
      </c>
      <c r="E2740" s="3">
        <v>1</v>
      </c>
      <c r="F2740" s="3">
        <v>0</v>
      </c>
      <c r="G2740" s="3">
        <v>0</v>
      </c>
      <c r="H2740" s="3">
        <v>0</v>
      </c>
      <c r="I2740" s="3">
        <v>0</v>
      </c>
      <c r="J2740" s="3">
        <v>0</v>
      </c>
      <c r="K2740" s="3">
        <v>0</v>
      </c>
      <c r="L2740" s="3">
        <v>0</v>
      </c>
      <c r="M2740" s="3"/>
      <c r="N2740" s="3"/>
      <c r="O2740" s="3"/>
      <c r="P2740" s="3"/>
      <c r="Q2740" s="3"/>
      <c r="R2740" s="3"/>
      <c r="S2740" s="88"/>
      <c r="W2740" s="91"/>
    </row>
    <row r="2741" spans="1:23" hidden="1">
      <c r="A2741" s="9"/>
      <c r="B2741" s="9">
        <v>46264</v>
      </c>
      <c r="C2741" s="3" t="s">
        <v>6337</v>
      </c>
      <c r="D2741" s="3" t="s">
        <v>6318</v>
      </c>
      <c r="E2741" s="3">
        <v>1</v>
      </c>
      <c r="F2741" s="3">
        <v>0</v>
      </c>
      <c r="G2741" s="3">
        <v>0</v>
      </c>
      <c r="H2741" s="3">
        <v>0</v>
      </c>
      <c r="I2741" s="3">
        <v>0</v>
      </c>
      <c r="J2741" s="3">
        <v>0</v>
      </c>
      <c r="K2741" s="3">
        <v>0</v>
      </c>
      <c r="L2741" s="3">
        <v>0</v>
      </c>
      <c r="M2741" s="3"/>
      <c r="N2741" s="3"/>
      <c r="O2741" s="3"/>
      <c r="P2741" s="3"/>
      <c r="Q2741" s="3"/>
      <c r="R2741" s="3"/>
      <c r="S2741" s="88"/>
      <c r="W2741" s="91"/>
    </row>
    <row r="2742" spans="1:23" hidden="1">
      <c r="A2742" s="9"/>
      <c r="B2742" s="9">
        <v>46264</v>
      </c>
      <c r="C2742" s="3" t="s">
        <v>627</v>
      </c>
      <c r="D2742" s="3" t="s">
        <v>6319</v>
      </c>
      <c r="E2742" s="3">
        <v>2</v>
      </c>
      <c r="F2742" s="3">
        <v>0</v>
      </c>
      <c r="G2742" s="3">
        <v>0</v>
      </c>
      <c r="H2742" s="3">
        <v>0</v>
      </c>
      <c r="I2742" s="3">
        <v>0</v>
      </c>
      <c r="J2742" s="3">
        <v>0</v>
      </c>
      <c r="K2742" s="3">
        <v>0</v>
      </c>
      <c r="L2742" s="3">
        <v>0</v>
      </c>
      <c r="M2742" s="3"/>
      <c r="N2742" s="3"/>
      <c r="O2742" s="3"/>
      <c r="P2742" s="3"/>
      <c r="Q2742" s="3"/>
      <c r="R2742" s="3"/>
      <c r="S2742" s="88"/>
      <c r="W2742" s="91"/>
    </row>
    <row r="2743" spans="1:23" hidden="1">
      <c r="A2743" s="9"/>
      <c r="B2743" s="9">
        <v>46264</v>
      </c>
      <c r="C2743" s="3" t="s">
        <v>627</v>
      </c>
      <c r="D2743" s="3" t="s">
        <v>6320</v>
      </c>
      <c r="E2743" s="3">
        <v>6</v>
      </c>
      <c r="F2743" s="3">
        <v>0</v>
      </c>
      <c r="G2743" s="3">
        <v>0</v>
      </c>
      <c r="H2743" s="3">
        <v>0</v>
      </c>
      <c r="I2743" s="3">
        <v>0</v>
      </c>
      <c r="J2743" s="3">
        <v>0</v>
      </c>
      <c r="K2743" s="3">
        <v>0</v>
      </c>
      <c r="L2743" s="3">
        <v>0</v>
      </c>
      <c r="M2743" s="3"/>
      <c r="N2743" s="3"/>
      <c r="O2743" s="3"/>
      <c r="P2743" s="3"/>
      <c r="Q2743" s="3"/>
      <c r="R2743" s="3"/>
      <c r="S2743" s="88"/>
      <c r="W2743" s="91"/>
    </row>
    <row r="2744" spans="1:23" hidden="1">
      <c r="A2744" s="9"/>
      <c r="B2744" s="9">
        <v>46264</v>
      </c>
      <c r="C2744" s="3" t="s">
        <v>2975</v>
      </c>
      <c r="D2744" s="3" t="s">
        <v>6193</v>
      </c>
      <c r="E2744" s="3">
        <v>1</v>
      </c>
      <c r="F2744" s="3">
        <v>0</v>
      </c>
      <c r="G2744" s="3">
        <v>0</v>
      </c>
      <c r="H2744" s="3">
        <v>0</v>
      </c>
      <c r="I2744" s="3">
        <v>0</v>
      </c>
      <c r="J2744" s="3">
        <v>0</v>
      </c>
      <c r="K2744" s="3">
        <v>0</v>
      </c>
      <c r="L2744" s="3">
        <v>0</v>
      </c>
      <c r="M2744" s="3"/>
      <c r="N2744" s="3"/>
      <c r="O2744" s="3"/>
      <c r="P2744" s="3"/>
      <c r="Q2744" s="3"/>
      <c r="R2744" s="3"/>
      <c r="S2744" s="88"/>
      <c r="W2744" s="91"/>
    </row>
    <row r="2745" spans="1:23" hidden="1">
      <c r="A2745" s="9"/>
      <c r="B2745" s="9">
        <v>46264</v>
      </c>
      <c r="C2745" s="3" t="s">
        <v>2975</v>
      </c>
      <c r="D2745" s="3" t="s">
        <v>6321</v>
      </c>
      <c r="E2745" s="3">
        <v>1</v>
      </c>
      <c r="F2745" s="3">
        <v>0</v>
      </c>
      <c r="G2745" s="3">
        <v>0</v>
      </c>
      <c r="H2745" s="3">
        <v>0</v>
      </c>
      <c r="I2745" s="3">
        <v>0</v>
      </c>
      <c r="J2745" s="3">
        <v>0</v>
      </c>
      <c r="K2745" s="3">
        <v>0</v>
      </c>
      <c r="L2745" s="3">
        <v>0</v>
      </c>
      <c r="M2745" s="3"/>
      <c r="N2745" s="3"/>
      <c r="O2745" s="3"/>
      <c r="P2745" s="3"/>
      <c r="Q2745" s="3"/>
      <c r="R2745" s="3"/>
      <c r="S2745" s="88"/>
      <c r="W2745" s="91"/>
    </row>
    <row r="2746" spans="1:23" hidden="1">
      <c r="A2746" s="9"/>
      <c r="B2746" s="9">
        <v>46264</v>
      </c>
      <c r="C2746" s="3" t="s">
        <v>2975</v>
      </c>
      <c r="D2746" s="3" t="s">
        <v>6230</v>
      </c>
      <c r="E2746" s="3">
        <v>2</v>
      </c>
      <c r="F2746" s="3">
        <v>0</v>
      </c>
      <c r="G2746" s="3">
        <v>0</v>
      </c>
      <c r="H2746" s="3">
        <v>0</v>
      </c>
      <c r="I2746" s="3">
        <v>0</v>
      </c>
      <c r="J2746" s="3">
        <v>0</v>
      </c>
      <c r="K2746" s="3">
        <v>0</v>
      </c>
      <c r="L2746" s="3">
        <v>0</v>
      </c>
      <c r="M2746" s="3"/>
      <c r="N2746" s="3"/>
      <c r="O2746" s="3"/>
      <c r="P2746" s="3"/>
      <c r="Q2746" s="3"/>
      <c r="R2746" s="3"/>
      <c r="S2746" s="88"/>
      <c r="W2746" s="91"/>
    </row>
    <row r="2747" spans="1:23" hidden="1">
      <c r="A2747" s="9"/>
      <c r="B2747" s="9">
        <v>46264</v>
      </c>
      <c r="C2747" s="3" t="s">
        <v>2975</v>
      </c>
      <c r="D2747" s="3" t="s">
        <v>6086</v>
      </c>
      <c r="E2747" s="3">
        <v>1</v>
      </c>
      <c r="F2747" s="3">
        <v>0</v>
      </c>
      <c r="G2747" s="3">
        <v>0</v>
      </c>
      <c r="H2747" s="3">
        <v>0</v>
      </c>
      <c r="I2747" s="3">
        <v>0</v>
      </c>
      <c r="J2747" s="3">
        <v>0</v>
      </c>
      <c r="K2747" s="3">
        <v>0</v>
      </c>
      <c r="L2747" s="3">
        <v>0</v>
      </c>
      <c r="M2747" s="3"/>
      <c r="N2747" s="3"/>
      <c r="O2747" s="3"/>
      <c r="P2747" s="3"/>
      <c r="Q2747" s="3"/>
      <c r="R2747" s="3"/>
      <c r="S2747" s="88"/>
      <c r="W2747" s="91"/>
    </row>
    <row r="2748" spans="1:23" hidden="1">
      <c r="A2748" s="9"/>
      <c r="B2748" s="9">
        <v>46264</v>
      </c>
      <c r="C2748" s="3" t="s">
        <v>2975</v>
      </c>
      <c r="D2748" s="3" t="s">
        <v>6322</v>
      </c>
      <c r="E2748" s="3">
        <v>1</v>
      </c>
      <c r="F2748" s="3">
        <v>0</v>
      </c>
      <c r="G2748" s="3">
        <v>0</v>
      </c>
      <c r="H2748" s="3">
        <v>0</v>
      </c>
      <c r="I2748" s="3">
        <v>0</v>
      </c>
      <c r="J2748" s="3">
        <v>0</v>
      </c>
      <c r="K2748" s="3">
        <v>0</v>
      </c>
      <c r="L2748" s="3">
        <v>0</v>
      </c>
      <c r="M2748" s="3"/>
      <c r="N2748" s="3"/>
      <c r="O2748" s="3"/>
      <c r="P2748" s="3"/>
      <c r="Q2748" s="3"/>
      <c r="R2748" s="3"/>
      <c r="S2748" s="88"/>
      <c r="W2748" s="91"/>
    </row>
    <row r="2749" spans="1:23" hidden="1">
      <c r="A2749" s="9"/>
      <c r="B2749" s="9">
        <v>46264</v>
      </c>
      <c r="C2749" s="3" t="s">
        <v>627</v>
      </c>
      <c r="D2749" s="3" t="s">
        <v>5816</v>
      </c>
      <c r="E2749" s="3">
        <v>2</v>
      </c>
      <c r="F2749" s="3">
        <v>0</v>
      </c>
      <c r="G2749" s="3">
        <v>0</v>
      </c>
      <c r="H2749" s="3">
        <v>0</v>
      </c>
      <c r="I2749" s="3">
        <v>0</v>
      </c>
      <c r="J2749" s="3">
        <v>0</v>
      </c>
      <c r="K2749" s="3">
        <v>0</v>
      </c>
      <c r="L2749" s="3">
        <v>0</v>
      </c>
      <c r="M2749" s="3"/>
      <c r="N2749" s="3"/>
      <c r="O2749" s="3"/>
      <c r="P2749" s="3"/>
      <c r="Q2749" s="3"/>
      <c r="R2749" s="3"/>
      <c r="S2749" s="88"/>
      <c r="W2749" s="91"/>
    </row>
    <row r="2750" spans="1:23" hidden="1">
      <c r="A2750" s="9"/>
      <c r="B2750" s="9">
        <v>46264</v>
      </c>
      <c r="C2750" s="3" t="s">
        <v>627</v>
      </c>
      <c r="D2750" s="3" t="s">
        <v>6323</v>
      </c>
      <c r="E2750" s="3">
        <v>1</v>
      </c>
      <c r="F2750" s="3">
        <v>0</v>
      </c>
      <c r="G2750" s="3">
        <v>0</v>
      </c>
      <c r="H2750" s="3">
        <v>0</v>
      </c>
      <c r="I2750" s="3">
        <v>0</v>
      </c>
      <c r="J2750" s="3">
        <v>0</v>
      </c>
      <c r="K2750" s="3">
        <v>0</v>
      </c>
      <c r="L2750" s="3">
        <v>0</v>
      </c>
      <c r="M2750" s="3"/>
      <c r="N2750" s="3"/>
      <c r="O2750" s="3"/>
      <c r="P2750" s="3"/>
      <c r="Q2750" s="3"/>
      <c r="R2750" s="3"/>
      <c r="S2750" s="88"/>
      <c r="W2750" s="91"/>
    </row>
    <row r="2751" spans="1:23" hidden="1">
      <c r="A2751" s="9"/>
      <c r="B2751" s="9">
        <v>46264</v>
      </c>
      <c r="C2751" s="3" t="s">
        <v>627</v>
      </c>
      <c r="D2751" s="3" t="s">
        <v>6324</v>
      </c>
      <c r="E2751" s="3">
        <v>12</v>
      </c>
      <c r="F2751" s="3">
        <v>0</v>
      </c>
      <c r="G2751" s="3">
        <v>0</v>
      </c>
      <c r="H2751" s="3">
        <v>0</v>
      </c>
      <c r="I2751" s="3">
        <v>0</v>
      </c>
      <c r="J2751" s="3">
        <v>0</v>
      </c>
      <c r="K2751" s="3">
        <v>0</v>
      </c>
      <c r="L2751" s="3">
        <v>0</v>
      </c>
      <c r="M2751" s="3"/>
      <c r="N2751" s="3"/>
      <c r="O2751" s="3"/>
      <c r="P2751" s="3"/>
      <c r="Q2751" s="3"/>
      <c r="R2751" s="3"/>
      <c r="S2751" s="88"/>
      <c r="W2751" s="91"/>
    </row>
    <row r="2752" spans="1:23" hidden="1">
      <c r="A2752" s="9"/>
      <c r="B2752" s="9">
        <v>46264</v>
      </c>
      <c r="C2752" s="3" t="s">
        <v>2975</v>
      </c>
      <c r="D2752" s="3" t="s">
        <v>6232</v>
      </c>
      <c r="E2752" s="3">
        <v>2</v>
      </c>
      <c r="F2752" s="3">
        <v>0</v>
      </c>
      <c r="G2752" s="3">
        <v>0</v>
      </c>
      <c r="H2752" s="3">
        <v>0</v>
      </c>
      <c r="I2752" s="3">
        <v>0</v>
      </c>
      <c r="J2752" s="3">
        <v>0</v>
      </c>
      <c r="K2752" s="3">
        <v>0</v>
      </c>
      <c r="L2752" s="3">
        <v>0</v>
      </c>
      <c r="M2752" s="3"/>
      <c r="N2752" s="3"/>
      <c r="O2752" s="3"/>
      <c r="P2752" s="3"/>
      <c r="Q2752" s="3"/>
      <c r="R2752" s="3"/>
      <c r="S2752" s="88"/>
      <c r="W2752" s="91"/>
    </row>
    <row r="2753" spans="1:23" hidden="1">
      <c r="A2753" s="9"/>
      <c r="B2753" s="9">
        <v>46264</v>
      </c>
      <c r="C2753" s="3" t="s">
        <v>627</v>
      </c>
      <c r="D2753" s="3" t="s">
        <v>6325</v>
      </c>
      <c r="E2753" s="3">
        <v>13</v>
      </c>
      <c r="F2753" s="3">
        <v>0</v>
      </c>
      <c r="G2753" s="3">
        <v>0</v>
      </c>
      <c r="H2753" s="3">
        <v>0</v>
      </c>
      <c r="I2753" s="3">
        <v>0</v>
      </c>
      <c r="J2753" s="3">
        <v>0</v>
      </c>
      <c r="K2753" s="3">
        <v>0</v>
      </c>
      <c r="L2753" s="3">
        <v>0</v>
      </c>
      <c r="M2753" s="3"/>
      <c r="N2753" s="3"/>
      <c r="O2753" s="3"/>
      <c r="P2753" s="3"/>
      <c r="Q2753" s="3"/>
      <c r="R2753" s="3"/>
      <c r="S2753" s="88"/>
      <c r="W2753" s="91"/>
    </row>
    <row r="2754" spans="1:23" hidden="1">
      <c r="A2754" s="9"/>
      <c r="B2754" s="9">
        <v>46264</v>
      </c>
      <c r="C2754" s="3" t="s">
        <v>2975</v>
      </c>
      <c r="D2754" s="3" t="s">
        <v>6326</v>
      </c>
      <c r="E2754" s="3">
        <v>2</v>
      </c>
      <c r="F2754" s="3">
        <v>0</v>
      </c>
      <c r="G2754" s="3">
        <v>0</v>
      </c>
      <c r="H2754" s="3">
        <v>0</v>
      </c>
      <c r="I2754" s="3">
        <v>0</v>
      </c>
      <c r="J2754" s="3">
        <v>0</v>
      </c>
      <c r="K2754" s="3">
        <v>0</v>
      </c>
      <c r="L2754" s="3">
        <v>0</v>
      </c>
      <c r="M2754" s="3"/>
      <c r="N2754" s="3"/>
      <c r="O2754" s="3"/>
      <c r="P2754" s="3"/>
      <c r="Q2754" s="3"/>
      <c r="R2754" s="3"/>
      <c r="S2754" s="88"/>
      <c r="W2754" s="91"/>
    </row>
    <row r="2755" spans="1:23" hidden="1">
      <c r="A2755" s="9"/>
      <c r="B2755" s="9">
        <v>46264</v>
      </c>
      <c r="C2755" s="3" t="s">
        <v>2960</v>
      </c>
      <c r="D2755" s="3" t="s">
        <v>6327</v>
      </c>
      <c r="E2755" s="3">
        <v>1</v>
      </c>
      <c r="F2755" s="11">
        <v>0</v>
      </c>
      <c r="G2755" s="3">
        <v>0</v>
      </c>
      <c r="H2755" s="3">
        <v>0</v>
      </c>
      <c r="I2755" s="3">
        <v>0</v>
      </c>
      <c r="J2755" s="3">
        <v>0</v>
      </c>
      <c r="K2755" s="3">
        <v>0</v>
      </c>
      <c r="L2755" s="3">
        <v>0</v>
      </c>
      <c r="M2755" s="3"/>
      <c r="N2755" s="3"/>
      <c r="O2755" s="3"/>
      <c r="P2755" s="3"/>
      <c r="Q2755" s="3"/>
      <c r="R2755" s="3"/>
      <c r="S2755" s="88"/>
      <c r="W2755" s="91"/>
    </row>
    <row r="2756" spans="1:23" hidden="1">
      <c r="A2756" s="9"/>
      <c r="B2756" s="9">
        <v>46264</v>
      </c>
      <c r="C2756" s="3" t="s">
        <v>2975</v>
      </c>
      <c r="D2756" s="3" t="s">
        <v>6328</v>
      </c>
      <c r="E2756" s="3">
        <v>8</v>
      </c>
      <c r="F2756" s="11">
        <v>5</v>
      </c>
      <c r="G2756" s="3">
        <v>0</v>
      </c>
      <c r="H2756" s="3">
        <v>17</v>
      </c>
      <c r="I2756" s="3">
        <v>0</v>
      </c>
      <c r="J2756" s="3">
        <v>0</v>
      </c>
      <c r="K2756" s="3">
        <v>0</v>
      </c>
      <c r="L2756" s="3">
        <v>17</v>
      </c>
      <c r="M2756" s="3" t="s">
        <v>6334</v>
      </c>
      <c r="N2756" s="3"/>
      <c r="O2756" s="3"/>
      <c r="P2756" s="3"/>
      <c r="Q2756" s="3"/>
      <c r="R2756" s="3"/>
      <c r="S2756" s="88">
        <v>5</v>
      </c>
      <c r="W2756" s="91"/>
    </row>
    <row r="2757" spans="1:23" hidden="1">
      <c r="A2757" s="9"/>
      <c r="B2757" s="9">
        <v>46264</v>
      </c>
      <c r="C2757" s="3" t="s">
        <v>2496</v>
      </c>
      <c r="D2757" s="3" t="s">
        <v>5777</v>
      </c>
      <c r="E2757" s="3">
        <v>8</v>
      </c>
      <c r="F2757" s="3">
        <v>0</v>
      </c>
      <c r="G2757" s="3">
        <v>0</v>
      </c>
      <c r="H2757" s="3">
        <v>0</v>
      </c>
      <c r="I2757" s="3">
        <v>0</v>
      </c>
      <c r="J2757" s="3">
        <v>0</v>
      </c>
      <c r="K2757" s="3">
        <v>0</v>
      </c>
      <c r="L2757" s="3">
        <v>0</v>
      </c>
      <c r="M2757" s="3"/>
      <c r="N2757" s="3"/>
      <c r="O2757" s="3"/>
      <c r="P2757" s="3"/>
      <c r="Q2757" s="3"/>
      <c r="R2757" s="3"/>
      <c r="S2757" s="88"/>
      <c r="W2757" s="91"/>
    </row>
    <row r="2758" spans="1:23" hidden="1">
      <c r="A2758" s="9"/>
      <c r="B2758" s="9">
        <v>46264</v>
      </c>
      <c r="C2758" s="3" t="s">
        <v>2975</v>
      </c>
      <c r="D2758" s="3" t="s">
        <v>6329</v>
      </c>
      <c r="E2758" s="3">
        <v>13</v>
      </c>
      <c r="F2758" s="3">
        <v>0</v>
      </c>
      <c r="G2758" s="3">
        <v>0</v>
      </c>
      <c r="H2758" s="3">
        <v>0</v>
      </c>
      <c r="I2758" s="3">
        <v>0</v>
      </c>
      <c r="J2758" s="3">
        <v>0</v>
      </c>
      <c r="K2758" s="3">
        <v>0</v>
      </c>
      <c r="L2758" s="3">
        <v>0</v>
      </c>
      <c r="M2758" s="3"/>
      <c r="N2758" s="3"/>
      <c r="O2758" s="3"/>
      <c r="P2758" s="3"/>
      <c r="Q2758" s="3"/>
      <c r="R2758" s="3"/>
      <c r="S2758" s="88"/>
      <c r="W2758" s="91"/>
    </row>
    <row r="2759" spans="1:23" hidden="1">
      <c r="A2759" s="9"/>
      <c r="B2759" s="9">
        <v>46264</v>
      </c>
      <c r="C2759" s="3" t="s">
        <v>6338</v>
      </c>
      <c r="D2759" s="3" t="s">
        <v>5713</v>
      </c>
      <c r="E2759" s="3">
        <v>7</v>
      </c>
      <c r="F2759" s="11">
        <v>7</v>
      </c>
      <c r="G2759" s="3">
        <v>0</v>
      </c>
      <c r="H2759" s="3">
        <v>0</v>
      </c>
      <c r="I2759" s="3">
        <v>0</v>
      </c>
      <c r="J2759" s="3">
        <v>0</v>
      </c>
      <c r="K2759" s="3">
        <v>0</v>
      </c>
      <c r="L2759" s="3">
        <v>0</v>
      </c>
      <c r="M2759" s="3"/>
      <c r="N2759" s="3"/>
      <c r="O2759" s="3"/>
      <c r="P2759" s="3"/>
      <c r="Q2759" s="3"/>
      <c r="R2759" s="3"/>
      <c r="S2759" s="88"/>
      <c r="U2759" s="93">
        <v>7</v>
      </c>
      <c r="W2759" s="91"/>
    </row>
    <row r="2760" spans="1:23" hidden="1">
      <c r="A2760" s="9"/>
      <c r="B2760" s="9">
        <v>46264</v>
      </c>
      <c r="C2760" s="3" t="s">
        <v>2975</v>
      </c>
      <c r="D2760" s="3" t="s">
        <v>6330</v>
      </c>
      <c r="E2760" s="3">
        <v>1</v>
      </c>
      <c r="F2760" s="11">
        <v>1</v>
      </c>
      <c r="G2760" s="3">
        <v>0</v>
      </c>
      <c r="H2760" s="3">
        <v>1</v>
      </c>
      <c r="I2760" s="3">
        <v>0</v>
      </c>
      <c r="J2760" s="3">
        <v>0</v>
      </c>
      <c r="K2760" s="3">
        <v>0</v>
      </c>
      <c r="L2760" s="3">
        <v>1</v>
      </c>
      <c r="M2760" s="3" t="s">
        <v>6334</v>
      </c>
      <c r="N2760" s="3"/>
      <c r="O2760" s="3"/>
      <c r="P2760" s="3"/>
      <c r="Q2760" s="3"/>
      <c r="R2760" s="3"/>
      <c r="S2760" s="88">
        <v>1</v>
      </c>
      <c r="W2760" s="91"/>
    </row>
    <row r="2761" spans="1:23" hidden="1">
      <c r="A2761" s="9"/>
      <c r="B2761" s="9">
        <v>46264</v>
      </c>
      <c r="C2761" s="3" t="s">
        <v>2975</v>
      </c>
      <c r="D2761" s="3" t="s">
        <v>6331</v>
      </c>
      <c r="E2761" s="3">
        <v>1</v>
      </c>
      <c r="F2761" s="11">
        <v>1</v>
      </c>
      <c r="G2761" s="3">
        <v>0</v>
      </c>
      <c r="H2761" s="3">
        <v>4</v>
      </c>
      <c r="I2761" s="3">
        <v>0</v>
      </c>
      <c r="J2761" s="3">
        <v>0</v>
      </c>
      <c r="K2761" s="3">
        <v>0</v>
      </c>
      <c r="L2761" s="3">
        <v>4</v>
      </c>
      <c r="M2761" s="3" t="s">
        <v>6336</v>
      </c>
      <c r="N2761" s="3"/>
      <c r="O2761" s="3"/>
      <c r="P2761" s="3"/>
      <c r="Q2761" s="3"/>
      <c r="R2761" s="3"/>
      <c r="S2761" s="88">
        <v>1</v>
      </c>
      <c r="W2761" s="91"/>
    </row>
    <row r="2762" spans="1:23" hidden="1">
      <c r="A2762" s="9"/>
      <c r="B2762" s="9">
        <v>46264</v>
      </c>
      <c r="C2762" s="3" t="s">
        <v>2975</v>
      </c>
      <c r="D2762" s="3" t="s">
        <v>5960</v>
      </c>
      <c r="E2762" s="3">
        <v>1</v>
      </c>
      <c r="F2762" s="11">
        <v>1</v>
      </c>
      <c r="G2762" s="3">
        <v>0</v>
      </c>
      <c r="H2762" s="3">
        <v>2</v>
      </c>
      <c r="I2762" s="3">
        <v>0</v>
      </c>
      <c r="J2762" s="3">
        <v>0</v>
      </c>
      <c r="K2762" s="3">
        <v>0</v>
      </c>
      <c r="L2762" s="3">
        <v>2</v>
      </c>
      <c r="M2762" s="3" t="s">
        <v>6334</v>
      </c>
      <c r="N2762" s="3"/>
      <c r="O2762" s="3"/>
      <c r="P2762" s="3"/>
      <c r="Q2762" s="3"/>
      <c r="R2762" s="3"/>
      <c r="S2762" s="88">
        <v>1</v>
      </c>
      <c r="W2762" s="91"/>
    </row>
    <row r="2763" spans="1:23" hidden="1">
      <c r="A2763" s="9"/>
      <c r="B2763" s="9">
        <v>46264</v>
      </c>
      <c r="C2763" s="3" t="s">
        <v>2975</v>
      </c>
      <c r="D2763" s="3" t="s">
        <v>6332</v>
      </c>
      <c r="E2763" s="3">
        <v>2</v>
      </c>
      <c r="F2763" s="11">
        <v>2</v>
      </c>
      <c r="G2763" s="3">
        <v>0</v>
      </c>
      <c r="H2763" s="3">
        <v>2</v>
      </c>
      <c r="I2763" s="3">
        <v>0</v>
      </c>
      <c r="J2763" s="3">
        <v>0</v>
      </c>
      <c r="K2763" s="3">
        <v>0</v>
      </c>
      <c r="L2763" s="3">
        <v>2</v>
      </c>
      <c r="M2763" s="3" t="s">
        <v>6334</v>
      </c>
      <c r="N2763" s="3"/>
      <c r="O2763" s="3"/>
      <c r="P2763" s="3"/>
      <c r="Q2763" s="3"/>
      <c r="R2763" s="3"/>
      <c r="S2763" s="88">
        <v>2</v>
      </c>
      <c r="W2763" s="91"/>
    </row>
    <row r="2764" spans="1:23" hidden="1">
      <c r="A2764" s="9"/>
      <c r="B2764" s="9">
        <v>46264</v>
      </c>
      <c r="C2764" s="3" t="s">
        <v>6354</v>
      </c>
      <c r="D2764" s="3" t="s">
        <v>6231</v>
      </c>
      <c r="E2764" s="3">
        <v>1</v>
      </c>
      <c r="F2764" s="11">
        <v>1</v>
      </c>
      <c r="G2764" s="3">
        <v>0</v>
      </c>
      <c r="H2764" s="3">
        <v>0</v>
      </c>
      <c r="I2764" s="3">
        <v>0</v>
      </c>
      <c r="J2764" s="3">
        <v>0</v>
      </c>
      <c r="K2764" s="3">
        <v>0</v>
      </c>
      <c r="L2764" s="3">
        <v>0</v>
      </c>
      <c r="M2764" s="3"/>
      <c r="N2764" s="3"/>
      <c r="O2764" s="3"/>
      <c r="P2764" s="3"/>
      <c r="Q2764" s="3"/>
      <c r="R2764" s="3"/>
      <c r="S2764" s="88"/>
      <c r="U2764" s="93">
        <v>1</v>
      </c>
      <c r="W2764" s="91"/>
    </row>
    <row r="2765" spans="1:23" hidden="1">
      <c r="A2765" s="9"/>
      <c r="B2765" s="9">
        <v>46265</v>
      </c>
      <c r="C2765" s="3" t="s">
        <v>2975</v>
      </c>
      <c r="D2765" s="3" t="s">
        <v>6357</v>
      </c>
      <c r="E2765" s="3">
        <v>7</v>
      </c>
      <c r="F2765" s="3">
        <v>0</v>
      </c>
      <c r="G2765" s="3">
        <v>0</v>
      </c>
      <c r="H2765" s="3">
        <v>0</v>
      </c>
      <c r="I2765" s="3">
        <v>0</v>
      </c>
      <c r="J2765" s="3">
        <v>0</v>
      </c>
      <c r="K2765" s="3">
        <v>0</v>
      </c>
      <c r="L2765" s="3">
        <v>0</v>
      </c>
      <c r="M2765" s="3"/>
      <c r="N2765" s="3"/>
      <c r="O2765" s="3"/>
      <c r="P2765" s="3"/>
      <c r="Q2765" s="3"/>
      <c r="R2765" s="3"/>
      <c r="S2765" s="88"/>
      <c r="W2765" s="91"/>
    </row>
    <row r="2766" spans="1:23" hidden="1">
      <c r="A2766" s="9"/>
      <c r="B2766" s="9">
        <v>46265</v>
      </c>
      <c r="C2766" s="3" t="s">
        <v>2975</v>
      </c>
      <c r="D2766" s="3" t="s">
        <v>5920</v>
      </c>
      <c r="E2766" s="3">
        <v>1</v>
      </c>
      <c r="F2766" s="3">
        <v>0</v>
      </c>
      <c r="G2766" s="3">
        <v>0</v>
      </c>
      <c r="H2766" s="3">
        <v>0</v>
      </c>
      <c r="I2766" s="3">
        <v>0</v>
      </c>
      <c r="J2766" s="3">
        <v>0</v>
      </c>
      <c r="K2766" s="3">
        <v>0</v>
      </c>
      <c r="L2766" s="3">
        <v>0</v>
      </c>
      <c r="M2766" s="3"/>
      <c r="N2766" s="3"/>
      <c r="O2766" s="3"/>
      <c r="P2766" s="3"/>
      <c r="Q2766" s="3"/>
      <c r="R2766" s="3"/>
      <c r="S2766" s="88"/>
      <c r="W2766" s="91"/>
    </row>
    <row r="2767" spans="1:23" hidden="1">
      <c r="A2767" s="9"/>
      <c r="B2767" s="9">
        <v>46265</v>
      </c>
      <c r="C2767" s="3" t="s">
        <v>2975</v>
      </c>
      <c r="D2767" s="3" t="s">
        <v>6267</v>
      </c>
      <c r="E2767" s="3">
        <v>4</v>
      </c>
      <c r="F2767" s="3">
        <v>0</v>
      </c>
      <c r="G2767" s="3">
        <v>0</v>
      </c>
      <c r="H2767" s="3">
        <v>0</v>
      </c>
      <c r="I2767" s="3">
        <v>0</v>
      </c>
      <c r="J2767" s="3">
        <v>0</v>
      </c>
      <c r="K2767" s="3">
        <v>0</v>
      </c>
      <c r="L2767" s="3">
        <v>0</v>
      </c>
      <c r="M2767" s="3"/>
      <c r="N2767" s="3"/>
      <c r="O2767" s="3"/>
      <c r="P2767" s="3"/>
      <c r="Q2767" s="3"/>
      <c r="R2767" s="3"/>
      <c r="S2767" s="88"/>
      <c r="W2767" s="91"/>
    </row>
    <row r="2768" spans="1:23" hidden="1">
      <c r="A2768" s="9"/>
      <c r="B2768" s="9">
        <v>46265</v>
      </c>
      <c r="C2768" s="3" t="s">
        <v>2975</v>
      </c>
      <c r="D2768" s="3" t="s">
        <v>6358</v>
      </c>
      <c r="E2768" s="3">
        <v>10</v>
      </c>
      <c r="F2768" s="3">
        <v>0</v>
      </c>
      <c r="G2768" s="3">
        <v>0</v>
      </c>
      <c r="H2768" s="3">
        <v>0</v>
      </c>
      <c r="I2768" s="3">
        <v>0</v>
      </c>
      <c r="J2768" s="3">
        <v>0</v>
      </c>
      <c r="K2768" s="3">
        <v>0</v>
      </c>
      <c r="L2768" s="3">
        <v>0</v>
      </c>
      <c r="M2768" s="3"/>
      <c r="N2768" s="3"/>
      <c r="O2768" s="3"/>
      <c r="P2768" s="3"/>
      <c r="Q2768" s="3"/>
      <c r="R2768" s="3"/>
      <c r="S2768" s="88"/>
      <c r="W2768" s="91"/>
    </row>
    <row r="2769" spans="1:23" hidden="1">
      <c r="A2769" s="9"/>
      <c r="B2769" s="9">
        <v>46265</v>
      </c>
      <c r="C2769" s="3" t="s">
        <v>627</v>
      </c>
      <c r="D2769" s="3" t="s">
        <v>6359</v>
      </c>
      <c r="E2769" s="3">
        <v>1</v>
      </c>
      <c r="F2769" s="3">
        <v>0</v>
      </c>
      <c r="G2769" s="3">
        <v>0</v>
      </c>
      <c r="H2769" s="3">
        <v>0</v>
      </c>
      <c r="I2769" s="3">
        <v>0</v>
      </c>
      <c r="J2769" s="3">
        <v>0</v>
      </c>
      <c r="K2769" s="3">
        <v>0</v>
      </c>
      <c r="L2769" s="3">
        <v>0</v>
      </c>
      <c r="M2769" s="3"/>
      <c r="N2769" s="3"/>
      <c r="O2769" s="3"/>
      <c r="P2769" s="3"/>
      <c r="Q2769" s="3"/>
      <c r="R2769" s="3"/>
      <c r="S2769" s="88"/>
      <c r="W2769" s="91"/>
    </row>
    <row r="2770" spans="1:23" hidden="1">
      <c r="A2770" s="9"/>
      <c r="B2770" s="9">
        <v>46265</v>
      </c>
      <c r="C2770" s="3" t="s">
        <v>627</v>
      </c>
      <c r="D2770" s="3" t="s">
        <v>6360</v>
      </c>
      <c r="E2770" s="3">
        <v>4</v>
      </c>
      <c r="F2770" s="3">
        <v>0</v>
      </c>
      <c r="G2770" s="3">
        <v>0</v>
      </c>
      <c r="H2770" s="3">
        <v>0</v>
      </c>
      <c r="I2770" s="3">
        <v>0</v>
      </c>
      <c r="J2770" s="3">
        <v>0</v>
      </c>
      <c r="K2770" s="3">
        <v>0</v>
      </c>
      <c r="L2770" s="3">
        <v>0</v>
      </c>
      <c r="M2770" s="3"/>
      <c r="N2770" s="3"/>
      <c r="O2770" s="3"/>
      <c r="P2770" s="3"/>
      <c r="Q2770" s="3"/>
      <c r="R2770" s="3"/>
      <c r="S2770" s="88"/>
      <c r="W2770" s="91"/>
    </row>
    <row r="2771" spans="1:23" hidden="1">
      <c r="A2771" s="9"/>
      <c r="B2771" s="9">
        <v>46265</v>
      </c>
      <c r="C2771" s="3" t="s">
        <v>627</v>
      </c>
      <c r="D2771" s="3" t="s">
        <v>6361</v>
      </c>
      <c r="E2771" s="3">
        <v>10</v>
      </c>
      <c r="F2771" s="3">
        <v>0</v>
      </c>
      <c r="G2771" s="3">
        <v>0</v>
      </c>
      <c r="H2771" s="3">
        <v>0</v>
      </c>
      <c r="I2771" s="3">
        <v>0</v>
      </c>
      <c r="J2771" s="3">
        <v>0</v>
      </c>
      <c r="K2771" s="3">
        <v>0</v>
      </c>
      <c r="L2771" s="3">
        <v>0</v>
      </c>
      <c r="M2771" s="3"/>
      <c r="N2771" s="3"/>
      <c r="O2771" s="3"/>
      <c r="P2771" s="3"/>
      <c r="Q2771" s="3"/>
      <c r="R2771" s="3"/>
      <c r="S2771" s="88"/>
      <c r="W2771" s="91"/>
    </row>
    <row r="2772" spans="1:23" hidden="1">
      <c r="A2772" s="9"/>
      <c r="B2772" s="9">
        <v>46265</v>
      </c>
      <c r="C2772" s="3" t="s">
        <v>627</v>
      </c>
      <c r="D2772" s="3" t="s">
        <v>6362</v>
      </c>
      <c r="E2772" s="3">
        <v>5</v>
      </c>
      <c r="F2772" s="3">
        <v>0</v>
      </c>
      <c r="G2772" s="3">
        <v>0</v>
      </c>
      <c r="H2772" s="3">
        <v>0</v>
      </c>
      <c r="I2772" s="3">
        <v>0</v>
      </c>
      <c r="J2772" s="3">
        <v>0</v>
      </c>
      <c r="K2772" s="3">
        <v>0</v>
      </c>
      <c r="L2772" s="3">
        <v>0</v>
      </c>
      <c r="M2772" s="3"/>
      <c r="N2772" s="3"/>
      <c r="O2772" s="3"/>
      <c r="P2772" s="3"/>
      <c r="Q2772" s="3"/>
      <c r="R2772" s="3"/>
      <c r="S2772" s="88"/>
      <c r="W2772" s="91"/>
    </row>
    <row r="2773" spans="1:23" hidden="1">
      <c r="A2773" s="9"/>
      <c r="B2773" s="9">
        <v>46265</v>
      </c>
      <c r="C2773" s="3" t="s">
        <v>627</v>
      </c>
      <c r="D2773" s="3" t="s">
        <v>6363</v>
      </c>
      <c r="E2773" s="3">
        <v>5</v>
      </c>
      <c r="F2773" s="3">
        <v>0</v>
      </c>
      <c r="G2773" s="3">
        <v>0</v>
      </c>
      <c r="H2773" s="3">
        <v>0</v>
      </c>
      <c r="I2773" s="3">
        <v>0</v>
      </c>
      <c r="J2773" s="3">
        <v>0</v>
      </c>
      <c r="K2773" s="3">
        <v>0</v>
      </c>
      <c r="L2773" s="3">
        <v>0</v>
      </c>
      <c r="M2773" s="3"/>
      <c r="N2773" s="3"/>
      <c r="O2773" s="3"/>
      <c r="P2773" s="3"/>
      <c r="Q2773" s="3"/>
      <c r="R2773" s="3"/>
      <c r="S2773" s="88"/>
      <c r="W2773" s="91"/>
    </row>
    <row r="2774" spans="1:23" hidden="1">
      <c r="A2774" s="9"/>
      <c r="B2774" s="9">
        <v>46265</v>
      </c>
      <c r="C2774" s="3" t="s">
        <v>2960</v>
      </c>
      <c r="D2774" s="3" t="s">
        <v>6364</v>
      </c>
      <c r="E2774" s="3">
        <v>1</v>
      </c>
      <c r="F2774" s="11">
        <v>0</v>
      </c>
      <c r="G2774" s="3">
        <v>0</v>
      </c>
      <c r="H2774" s="3">
        <v>0</v>
      </c>
      <c r="I2774" s="3">
        <v>0</v>
      </c>
      <c r="J2774" s="3">
        <v>0</v>
      </c>
      <c r="K2774" s="3">
        <v>0</v>
      </c>
      <c r="L2774" s="3">
        <v>0</v>
      </c>
      <c r="M2774" s="3"/>
      <c r="N2774" s="3"/>
      <c r="O2774" s="3"/>
      <c r="P2774" s="3"/>
      <c r="Q2774" s="3"/>
      <c r="R2774" s="3"/>
      <c r="S2774" s="88"/>
      <c r="W2774" s="91"/>
    </row>
    <row r="2775" spans="1:23" hidden="1">
      <c r="A2775" s="9"/>
      <c r="B2775" s="9">
        <v>46265</v>
      </c>
      <c r="C2775" s="3" t="s">
        <v>2975</v>
      </c>
      <c r="D2775" s="3" t="s">
        <v>6019</v>
      </c>
      <c r="E2775" s="3">
        <v>1</v>
      </c>
      <c r="F2775" s="3">
        <v>0</v>
      </c>
      <c r="G2775" s="3">
        <v>0</v>
      </c>
      <c r="H2775" s="3">
        <v>0</v>
      </c>
      <c r="I2775" s="3">
        <v>0</v>
      </c>
      <c r="J2775" s="3">
        <v>0</v>
      </c>
      <c r="K2775" s="3">
        <v>0</v>
      </c>
      <c r="L2775" s="3">
        <v>0</v>
      </c>
      <c r="M2775" s="3"/>
      <c r="N2775" s="3"/>
      <c r="O2775" s="3"/>
      <c r="P2775" s="3"/>
      <c r="Q2775" s="3"/>
      <c r="R2775" s="3"/>
      <c r="S2775" s="88"/>
      <c r="W2775" s="91"/>
    </row>
    <row r="2776" spans="1:23" hidden="1">
      <c r="A2776" s="9"/>
      <c r="B2776" s="9">
        <v>46265</v>
      </c>
      <c r="C2776" s="3" t="s">
        <v>2975</v>
      </c>
      <c r="D2776" s="3" t="s">
        <v>6233</v>
      </c>
      <c r="E2776" s="3">
        <v>1</v>
      </c>
      <c r="F2776" s="3">
        <v>0</v>
      </c>
      <c r="G2776" s="3">
        <v>0</v>
      </c>
      <c r="H2776" s="3">
        <v>0</v>
      </c>
      <c r="I2776" s="3">
        <v>0</v>
      </c>
      <c r="J2776" s="3">
        <v>0</v>
      </c>
      <c r="K2776" s="3">
        <v>0</v>
      </c>
      <c r="L2776" s="3">
        <v>0</v>
      </c>
      <c r="M2776" s="3"/>
      <c r="N2776" s="3"/>
      <c r="O2776" s="3"/>
      <c r="P2776" s="3"/>
      <c r="Q2776" s="3"/>
      <c r="R2776" s="3"/>
      <c r="S2776" s="88"/>
      <c r="W2776" s="91"/>
    </row>
    <row r="2777" spans="1:23" hidden="1">
      <c r="A2777" s="9"/>
      <c r="B2777" s="9">
        <v>46265</v>
      </c>
      <c r="C2777" s="3" t="s">
        <v>2975</v>
      </c>
      <c r="D2777" s="3" t="s">
        <v>6365</v>
      </c>
      <c r="E2777" s="3">
        <v>6</v>
      </c>
      <c r="F2777" s="3">
        <v>0</v>
      </c>
      <c r="G2777" s="3">
        <v>0</v>
      </c>
      <c r="H2777" s="3">
        <v>0</v>
      </c>
      <c r="I2777" s="3">
        <v>0</v>
      </c>
      <c r="J2777" s="3">
        <v>0</v>
      </c>
      <c r="K2777" s="3">
        <v>0</v>
      </c>
      <c r="L2777" s="3">
        <v>0</v>
      </c>
      <c r="M2777" s="3"/>
      <c r="N2777" s="3"/>
      <c r="O2777" s="3"/>
      <c r="P2777" s="3"/>
      <c r="Q2777" s="3"/>
      <c r="R2777" s="3"/>
      <c r="S2777" s="88"/>
      <c r="W2777" s="91"/>
    </row>
    <row r="2778" spans="1:23" hidden="1">
      <c r="A2778" s="9"/>
      <c r="B2778" s="9">
        <v>46265</v>
      </c>
      <c r="C2778" s="3" t="s">
        <v>2975</v>
      </c>
      <c r="D2778" s="3" t="s">
        <v>6366</v>
      </c>
      <c r="E2778" s="3">
        <v>2</v>
      </c>
      <c r="F2778" s="11">
        <v>1</v>
      </c>
      <c r="G2778" s="3">
        <v>0</v>
      </c>
      <c r="H2778" s="3">
        <v>3</v>
      </c>
      <c r="I2778" s="3">
        <v>0</v>
      </c>
      <c r="J2778" s="3">
        <v>0</v>
      </c>
      <c r="K2778" s="3">
        <v>0</v>
      </c>
      <c r="L2778" s="3">
        <v>3</v>
      </c>
      <c r="M2778" s="3" t="s">
        <v>6389</v>
      </c>
      <c r="N2778" s="3"/>
      <c r="O2778" s="3"/>
      <c r="P2778" s="3"/>
      <c r="Q2778" s="3"/>
      <c r="R2778" s="3"/>
      <c r="S2778" s="88">
        <v>1</v>
      </c>
      <c r="W2778" s="91"/>
    </row>
    <row r="2779" spans="1:23" hidden="1">
      <c r="A2779" s="9"/>
      <c r="B2779" s="9">
        <v>46265</v>
      </c>
      <c r="C2779" s="3" t="s">
        <v>2975</v>
      </c>
      <c r="D2779" s="3" t="s">
        <v>6367</v>
      </c>
      <c r="E2779" s="3">
        <v>3</v>
      </c>
      <c r="F2779" s="3">
        <v>0</v>
      </c>
      <c r="G2779" s="3">
        <v>0</v>
      </c>
      <c r="H2779" s="3">
        <v>0</v>
      </c>
      <c r="I2779" s="3">
        <v>0</v>
      </c>
      <c r="J2779" s="3">
        <v>0</v>
      </c>
      <c r="K2779" s="3">
        <v>0</v>
      </c>
      <c r="L2779" s="3">
        <v>0</v>
      </c>
      <c r="M2779" s="3"/>
      <c r="N2779" s="3"/>
      <c r="O2779" s="3"/>
      <c r="P2779" s="3"/>
      <c r="Q2779" s="3"/>
      <c r="R2779" s="3"/>
      <c r="S2779" s="88"/>
      <c r="W2779" s="91"/>
    </row>
    <row r="2780" spans="1:23" hidden="1">
      <c r="A2780" s="9"/>
      <c r="B2780" s="9">
        <v>46265</v>
      </c>
      <c r="C2780" s="3" t="s">
        <v>2975</v>
      </c>
      <c r="D2780" s="3" t="s">
        <v>6368</v>
      </c>
      <c r="E2780" s="3">
        <v>3</v>
      </c>
      <c r="F2780" s="11">
        <v>2</v>
      </c>
      <c r="G2780" s="3">
        <v>0</v>
      </c>
      <c r="H2780" s="3">
        <v>7</v>
      </c>
      <c r="I2780" s="3">
        <v>0</v>
      </c>
      <c r="J2780" s="3">
        <v>0</v>
      </c>
      <c r="K2780" s="3">
        <v>0</v>
      </c>
      <c r="L2780" s="3">
        <v>7</v>
      </c>
      <c r="M2780" s="3" t="s">
        <v>6389</v>
      </c>
      <c r="N2780" s="3"/>
      <c r="O2780" s="3"/>
      <c r="P2780" s="3"/>
      <c r="Q2780" s="3"/>
      <c r="R2780" s="3"/>
      <c r="S2780" s="88">
        <v>2</v>
      </c>
      <c r="W2780" s="91"/>
    </row>
    <row r="2781" spans="1:23" hidden="1">
      <c r="A2781" s="9"/>
      <c r="B2781" s="9">
        <v>46265</v>
      </c>
      <c r="C2781" s="3" t="s">
        <v>2960</v>
      </c>
      <c r="D2781" s="3" t="s">
        <v>6234</v>
      </c>
      <c r="E2781" s="3">
        <v>3</v>
      </c>
      <c r="F2781" s="3">
        <v>0</v>
      </c>
      <c r="G2781" s="3">
        <v>0</v>
      </c>
      <c r="H2781" s="3">
        <v>0</v>
      </c>
      <c r="I2781" s="3">
        <v>0</v>
      </c>
      <c r="J2781" s="3">
        <v>0</v>
      </c>
      <c r="K2781" s="3">
        <v>0</v>
      </c>
      <c r="L2781" s="3">
        <v>0</v>
      </c>
      <c r="M2781" s="3"/>
      <c r="N2781" s="3"/>
      <c r="O2781" s="3"/>
      <c r="P2781" s="3"/>
      <c r="Q2781" s="3"/>
      <c r="R2781" s="3"/>
      <c r="S2781" s="88"/>
      <c r="W2781" s="91"/>
    </row>
    <row r="2782" spans="1:23" hidden="1">
      <c r="A2782" s="9"/>
      <c r="B2782" s="9">
        <v>46265</v>
      </c>
      <c r="C2782" s="3" t="s">
        <v>2975</v>
      </c>
      <c r="D2782" s="3" t="s">
        <v>5997</v>
      </c>
      <c r="E2782" s="3">
        <v>3</v>
      </c>
      <c r="F2782" s="3">
        <v>0</v>
      </c>
      <c r="G2782" s="3">
        <v>0</v>
      </c>
      <c r="H2782" s="3">
        <v>0</v>
      </c>
      <c r="I2782" s="3">
        <v>0</v>
      </c>
      <c r="J2782" s="3">
        <v>0</v>
      </c>
      <c r="K2782" s="3">
        <v>0</v>
      </c>
      <c r="L2782" s="3">
        <v>0</v>
      </c>
      <c r="M2782" s="3"/>
      <c r="N2782" s="3"/>
      <c r="O2782" s="3"/>
      <c r="P2782" s="3"/>
      <c r="Q2782" s="3"/>
      <c r="R2782" s="3"/>
      <c r="S2782" s="88"/>
      <c r="W2782" s="91"/>
    </row>
    <row r="2783" spans="1:23" hidden="1">
      <c r="A2783" s="9"/>
      <c r="B2783" s="9">
        <v>46265</v>
      </c>
      <c r="C2783" s="3" t="s">
        <v>2975</v>
      </c>
      <c r="D2783" s="3" t="s">
        <v>6369</v>
      </c>
      <c r="E2783" s="3">
        <v>1</v>
      </c>
      <c r="F2783" s="3">
        <v>0</v>
      </c>
      <c r="G2783" s="3">
        <v>0</v>
      </c>
      <c r="H2783" s="3">
        <v>0</v>
      </c>
      <c r="I2783" s="3">
        <v>0</v>
      </c>
      <c r="J2783" s="3">
        <v>0</v>
      </c>
      <c r="K2783" s="3">
        <v>0</v>
      </c>
      <c r="L2783" s="3">
        <v>0</v>
      </c>
      <c r="M2783" s="3"/>
      <c r="N2783" s="3"/>
      <c r="O2783" s="3"/>
      <c r="P2783" s="3"/>
      <c r="Q2783" s="3"/>
      <c r="R2783" s="3"/>
      <c r="S2783" s="88"/>
      <c r="W2783" s="91"/>
    </row>
    <row r="2784" spans="1:23" hidden="1">
      <c r="A2784" s="9"/>
      <c r="B2784" s="9">
        <v>46265</v>
      </c>
      <c r="C2784" s="3" t="s">
        <v>2975</v>
      </c>
      <c r="D2784" s="3" t="s">
        <v>6370</v>
      </c>
      <c r="E2784" s="3">
        <v>6</v>
      </c>
      <c r="F2784" s="3">
        <v>0</v>
      </c>
      <c r="G2784" s="3">
        <v>0</v>
      </c>
      <c r="H2784" s="3">
        <v>0</v>
      </c>
      <c r="I2784" s="3">
        <v>0</v>
      </c>
      <c r="J2784" s="3">
        <v>0</v>
      </c>
      <c r="K2784" s="3">
        <v>0</v>
      </c>
      <c r="L2784" s="3">
        <v>0</v>
      </c>
      <c r="M2784" s="3"/>
      <c r="N2784" s="3"/>
      <c r="O2784" s="3"/>
      <c r="P2784" s="3"/>
      <c r="Q2784" s="3"/>
      <c r="R2784" s="3"/>
      <c r="S2784" s="88"/>
      <c r="W2784" s="91"/>
    </row>
    <row r="2785" spans="1:23" hidden="1">
      <c r="A2785" s="9"/>
      <c r="B2785" s="9">
        <v>46265</v>
      </c>
      <c r="C2785" s="3" t="s">
        <v>2975</v>
      </c>
      <c r="D2785" s="3" t="s">
        <v>6371</v>
      </c>
      <c r="E2785" s="3">
        <v>1</v>
      </c>
      <c r="F2785" s="3">
        <v>0</v>
      </c>
      <c r="G2785" s="3">
        <v>0</v>
      </c>
      <c r="H2785" s="3">
        <v>0</v>
      </c>
      <c r="I2785" s="3">
        <v>0</v>
      </c>
      <c r="J2785" s="3">
        <v>0</v>
      </c>
      <c r="K2785" s="3">
        <v>0</v>
      </c>
      <c r="L2785" s="3">
        <v>0</v>
      </c>
      <c r="M2785" s="3"/>
      <c r="N2785" s="3"/>
      <c r="O2785" s="3"/>
      <c r="P2785" s="3"/>
      <c r="Q2785" s="3"/>
      <c r="R2785" s="3"/>
      <c r="S2785" s="88"/>
      <c r="W2785" s="91"/>
    </row>
    <row r="2786" spans="1:23" hidden="1">
      <c r="A2786" s="9"/>
      <c r="B2786" s="9">
        <v>46265</v>
      </c>
      <c r="C2786" s="3" t="s">
        <v>627</v>
      </c>
      <c r="D2786" s="3" t="s">
        <v>6372</v>
      </c>
      <c r="E2786" s="3">
        <v>1</v>
      </c>
      <c r="F2786" s="3">
        <v>0</v>
      </c>
      <c r="G2786" s="3">
        <v>0</v>
      </c>
      <c r="H2786" s="3">
        <v>0</v>
      </c>
      <c r="I2786" s="3">
        <v>0</v>
      </c>
      <c r="J2786" s="3">
        <v>0</v>
      </c>
      <c r="K2786" s="3">
        <v>0</v>
      </c>
      <c r="L2786" s="3">
        <v>0</v>
      </c>
      <c r="M2786" s="3"/>
      <c r="N2786" s="3"/>
      <c r="O2786" s="3"/>
      <c r="P2786" s="3"/>
      <c r="Q2786" s="3"/>
      <c r="R2786" s="3"/>
      <c r="S2786" s="88"/>
      <c r="W2786" s="91"/>
    </row>
    <row r="2787" spans="1:23" hidden="1">
      <c r="A2787" s="9"/>
      <c r="B2787" s="9">
        <v>46265</v>
      </c>
      <c r="C2787" s="3" t="s">
        <v>627</v>
      </c>
      <c r="D2787" s="3" t="s">
        <v>6373</v>
      </c>
      <c r="E2787" s="3">
        <v>8</v>
      </c>
      <c r="F2787" s="11">
        <v>1</v>
      </c>
      <c r="G2787" s="3">
        <v>0</v>
      </c>
      <c r="H2787" s="3">
        <v>2</v>
      </c>
      <c r="I2787" s="3">
        <v>0</v>
      </c>
      <c r="J2787" s="3">
        <v>0</v>
      </c>
      <c r="K2787" s="3">
        <v>0</v>
      </c>
      <c r="L2787" s="3">
        <v>2</v>
      </c>
      <c r="M2787" s="3" t="s">
        <v>6389</v>
      </c>
      <c r="N2787" s="3"/>
      <c r="O2787" s="3"/>
      <c r="P2787" s="3"/>
      <c r="Q2787" s="3"/>
      <c r="R2787" s="3"/>
      <c r="S2787" s="88">
        <v>1</v>
      </c>
      <c r="W2787" s="91"/>
    </row>
    <row r="2788" spans="1:23" hidden="1">
      <c r="A2788" s="9"/>
      <c r="B2788" s="9">
        <v>46265</v>
      </c>
      <c r="C2788" s="3" t="s">
        <v>627</v>
      </c>
      <c r="D2788" s="3" t="s">
        <v>6374</v>
      </c>
      <c r="E2788" s="3">
        <v>3</v>
      </c>
      <c r="F2788" s="3">
        <v>0</v>
      </c>
      <c r="G2788" s="3">
        <v>0</v>
      </c>
      <c r="H2788" s="3">
        <v>0</v>
      </c>
      <c r="I2788" s="3">
        <v>0</v>
      </c>
      <c r="J2788" s="3">
        <v>0</v>
      </c>
      <c r="K2788" s="3">
        <v>0</v>
      </c>
      <c r="L2788" s="3">
        <v>0</v>
      </c>
      <c r="M2788" s="3"/>
      <c r="N2788" s="3"/>
      <c r="O2788" s="3"/>
      <c r="P2788" s="3"/>
      <c r="Q2788" s="3"/>
      <c r="R2788" s="3"/>
      <c r="S2788" s="88"/>
      <c r="W2788" s="91"/>
    </row>
    <row r="2789" spans="1:23" hidden="1">
      <c r="A2789" s="9"/>
      <c r="B2789" s="9">
        <v>46265</v>
      </c>
      <c r="C2789" s="3" t="s">
        <v>627</v>
      </c>
      <c r="D2789" s="3" t="s">
        <v>6375</v>
      </c>
      <c r="E2789" s="3">
        <v>1</v>
      </c>
      <c r="F2789" s="3">
        <v>0</v>
      </c>
      <c r="G2789" s="3">
        <v>0</v>
      </c>
      <c r="H2789" s="3">
        <v>0</v>
      </c>
      <c r="I2789" s="3">
        <v>0</v>
      </c>
      <c r="J2789" s="3">
        <v>0</v>
      </c>
      <c r="K2789" s="3">
        <v>0</v>
      </c>
      <c r="L2789" s="3">
        <v>0</v>
      </c>
      <c r="M2789" s="3"/>
      <c r="N2789" s="3"/>
      <c r="O2789" s="3"/>
      <c r="P2789" s="3"/>
      <c r="Q2789" s="3"/>
      <c r="R2789" s="3"/>
      <c r="S2789" s="88"/>
      <c r="W2789" s="91"/>
    </row>
    <row r="2790" spans="1:23" hidden="1">
      <c r="A2790" s="9"/>
      <c r="B2790" s="9">
        <v>46265</v>
      </c>
      <c r="C2790" s="3" t="s">
        <v>627</v>
      </c>
      <c r="D2790" s="3" t="s">
        <v>6376</v>
      </c>
      <c r="E2790" s="3">
        <v>2</v>
      </c>
      <c r="F2790" s="3">
        <v>0</v>
      </c>
      <c r="G2790" s="3">
        <v>0</v>
      </c>
      <c r="H2790" s="3">
        <v>0</v>
      </c>
      <c r="I2790" s="3">
        <v>0</v>
      </c>
      <c r="J2790" s="3">
        <v>0</v>
      </c>
      <c r="K2790" s="3">
        <v>0</v>
      </c>
      <c r="L2790" s="3">
        <v>0</v>
      </c>
      <c r="M2790" s="3"/>
      <c r="N2790" s="3"/>
      <c r="O2790" s="3"/>
      <c r="P2790" s="3"/>
      <c r="Q2790" s="3"/>
      <c r="R2790" s="3"/>
      <c r="S2790" s="88"/>
      <c r="W2790" s="91"/>
    </row>
    <row r="2791" spans="1:23" hidden="1">
      <c r="A2791" s="9"/>
      <c r="B2791" s="9">
        <v>46265</v>
      </c>
      <c r="C2791" s="3" t="s">
        <v>627</v>
      </c>
      <c r="D2791" s="3" t="s">
        <v>6377</v>
      </c>
      <c r="E2791" s="3">
        <v>1</v>
      </c>
      <c r="F2791" s="3">
        <v>0</v>
      </c>
      <c r="G2791" s="3">
        <v>0</v>
      </c>
      <c r="H2791" s="3">
        <v>0</v>
      </c>
      <c r="I2791" s="3">
        <v>0</v>
      </c>
      <c r="J2791" s="3">
        <v>0</v>
      </c>
      <c r="K2791" s="3">
        <v>0</v>
      </c>
      <c r="L2791" s="3">
        <v>0</v>
      </c>
      <c r="M2791" s="3"/>
      <c r="N2791" s="3"/>
      <c r="O2791" s="3"/>
      <c r="P2791" s="3"/>
      <c r="Q2791" s="3"/>
      <c r="R2791" s="3"/>
      <c r="S2791" s="88"/>
      <c r="W2791" s="91"/>
    </row>
    <row r="2792" spans="1:23" hidden="1">
      <c r="A2792" s="9"/>
      <c r="B2792" s="9">
        <v>46265</v>
      </c>
      <c r="C2792" s="3" t="s">
        <v>627</v>
      </c>
      <c r="D2792" s="3" t="s">
        <v>6378</v>
      </c>
      <c r="E2792" s="3">
        <v>2</v>
      </c>
      <c r="F2792" s="3">
        <v>0</v>
      </c>
      <c r="G2792" s="3">
        <v>0</v>
      </c>
      <c r="H2792" s="3">
        <v>0</v>
      </c>
      <c r="I2792" s="3">
        <v>0</v>
      </c>
      <c r="J2792" s="3">
        <v>0</v>
      </c>
      <c r="K2792" s="3">
        <v>0</v>
      </c>
      <c r="L2792" s="3">
        <v>0</v>
      </c>
      <c r="M2792" s="3"/>
      <c r="N2792" s="3"/>
      <c r="O2792" s="3"/>
      <c r="P2792" s="3"/>
      <c r="Q2792" s="3"/>
      <c r="R2792" s="3"/>
      <c r="S2792" s="88"/>
      <c r="W2792" s="91"/>
    </row>
    <row r="2793" spans="1:23" hidden="1">
      <c r="A2793" s="9"/>
      <c r="B2793" s="9">
        <v>46265</v>
      </c>
      <c r="C2793" s="3" t="s">
        <v>2975</v>
      </c>
      <c r="D2793" s="3" t="s">
        <v>6379</v>
      </c>
      <c r="E2793" s="3">
        <v>2</v>
      </c>
      <c r="F2793" s="3">
        <v>0</v>
      </c>
      <c r="G2793" s="3">
        <v>0</v>
      </c>
      <c r="H2793" s="3">
        <v>0</v>
      </c>
      <c r="I2793" s="3">
        <v>0</v>
      </c>
      <c r="J2793" s="3">
        <v>0</v>
      </c>
      <c r="K2793" s="3">
        <v>0</v>
      </c>
      <c r="L2793" s="3">
        <v>0</v>
      </c>
      <c r="M2793" s="3"/>
      <c r="N2793" s="3"/>
      <c r="O2793" s="3"/>
      <c r="P2793" s="3"/>
      <c r="Q2793" s="3"/>
      <c r="R2793" s="3"/>
      <c r="S2793" s="88"/>
      <c r="W2793" s="91"/>
    </row>
    <row r="2794" spans="1:23" hidden="1">
      <c r="A2794" s="9"/>
      <c r="B2794" s="9">
        <v>46265</v>
      </c>
      <c r="C2794" s="3" t="s">
        <v>2975</v>
      </c>
      <c r="D2794" s="3" t="s">
        <v>6380</v>
      </c>
      <c r="E2794" s="3">
        <v>1</v>
      </c>
      <c r="F2794" s="3">
        <v>0</v>
      </c>
      <c r="G2794" s="3">
        <v>0</v>
      </c>
      <c r="H2794" s="3">
        <v>0</v>
      </c>
      <c r="I2794" s="3">
        <v>0</v>
      </c>
      <c r="J2794" s="3">
        <v>0</v>
      </c>
      <c r="K2794" s="3">
        <v>0</v>
      </c>
      <c r="L2794" s="3">
        <v>0</v>
      </c>
      <c r="M2794" s="3"/>
      <c r="N2794" s="3"/>
      <c r="O2794" s="3"/>
      <c r="P2794" s="3"/>
      <c r="Q2794" s="3"/>
      <c r="R2794" s="3"/>
      <c r="S2794" s="88"/>
      <c r="W2794" s="91"/>
    </row>
    <row r="2795" spans="1:23" hidden="1">
      <c r="A2795" s="9"/>
      <c r="B2795" s="9">
        <v>46265</v>
      </c>
      <c r="C2795" s="3" t="s">
        <v>627</v>
      </c>
      <c r="D2795" s="3" t="s">
        <v>6381</v>
      </c>
      <c r="E2795" s="3">
        <v>2</v>
      </c>
      <c r="F2795" s="3">
        <v>0</v>
      </c>
      <c r="G2795" s="3">
        <v>0</v>
      </c>
      <c r="H2795" s="3">
        <v>0</v>
      </c>
      <c r="I2795" s="3">
        <v>0</v>
      </c>
      <c r="J2795" s="3">
        <v>0</v>
      </c>
      <c r="K2795" s="3">
        <v>0</v>
      </c>
      <c r="L2795" s="3">
        <v>0</v>
      </c>
      <c r="M2795" s="3"/>
      <c r="N2795" s="3"/>
      <c r="O2795" s="3"/>
      <c r="P2795" s="3"/>
      <c r="Q2795" s="3"/>
      <c r="R2795" s="3"/>
      <c r="S2795" s="88"/>
      <c r="W2795" s="91"/>
    </row>
    <row r="2796" spans="1:23" hidden="1">
      <c r="A2796" s="9"/>
      <c r="B2796" s="9">
        <v>46265</v>
      </c>
      <c r="C2796" s="3" t="s">
        <v>2960</v>
      </c>
      <c r="D2796" s="3" t="s">
        <v>6382</v>
      </c>
      <c r="E2796" s="3">
        <v>1</v>
      </c>
      <c r="F2796" s="11">
        <v>0</v>
      </c>
      <c r="G2796" s="3">
        <v>0</v>
      </c>
      <c r="H2796" s="3">
        <v>0</v>
      </c>
      <c r="I2796" s="3">
        <v>0</v>
      </c>
      <c r="J2796" s="3">
        <v>0</v>
      </c>
      <c r="K2796" s="3">
        <v>0</v>
      </c>
      <c r="L2796" s="3">
        <v>0</v>
      </c>
      <c r="M2796" s="3"/>
      <c r="N2796" s="3"/>
      <c r="O2796" s="3"/>
      <c r="P2796" s="3"/>
      <c r="Q2796" s="3"/>
      <c r="R2796" s="3"/>
      <c r="S2796" s="88"/>
      <c r="W2796" s="91"/>
    </row>
    <row r="2797" spans="1:23" hidden="1">
      <c r="B2797" s="9">
        <v>46265</v>
      </c>
      <c r="C2797" s="3" t="s">
        <v>2381</v>
      </c>
      <c r="D2797" s="3" t="s">
        <v>6383</v>
      </c>
      <c r="E2797" s="3">
        <v>2</v>
      </c>
      <c r="F2797" s="11">
        <v>2</v>
      </c>
      <c r="G2797" s="3">
        <v>0</v>
      </c>
      <c r="H2797" s="3">
        <v>0</v>
      </c>
      <c r="I2797" s="3">
        <v>0</v>
      </c>
      <c r="J2797" s="3">
        <v>0</v>
      </c>
      <c r="K2797" s="3">
        <v>0</v>
      </c>
      <c r="L2797" s="3">
        <v>0</v>
      </c>
      <c r="M2797" s="3"/>
      <c r="N2797" s="3"/>
      <c r="O2797" s="3"/>
      <c r="P2797" s="3"/>
      <c r="Q2797" s="3"/>
      <c r="R2797" s="3"/>
      <c r="S2797" s="88"/>
      <c r="T2797" s="92">
        <v>2</v>
      </c>
      <c r="W2797" s="91"/>
    </row>
    <row r="2798" spans="1:23" hidden="1">
      <c r="B2798" s="9">
        <v>46265</v>
      </c>
      <c r="C2798" s="3" t="s">
        <v>627</v>
      </c>
      <c r="D2798" s="3" t="s">
        <v>6384</v>
      </c>
      <c r="E2798" s="3">
        <v>1</v>
      </c>
      <c r="F2798" s="11">
        <v>1</v>
      </c>
      <c r="G2798" s="3">
        <v>0</v>
      </c>
      <c r="H2798" s="3">
        <v>1</v>
      </c>
      <c r="I2798" s="3">
        <v>0</v>
      </c>
      <c r="J2798" s="3">
        <v>0</v>
      </c>
      <c r="K2798" s="3">
        <v>0</v>
      </c>
      <c r="L2798" s="3">
        <v>1</v>
      </c>
      <c r="M2798" s="3" t="s">
        <v>6390</v>
      </c>
      <c r="N2798" s="3"/>
      <c r="O2798" s="3"/>
      <c r="P2798" s="3"/>
      <c r="Q2798" s="3"/>
      <c r="R2798" s="3"/>
      <c r="S2798" s="88">
        <v>1</v>
      </c>
      <c r="W2798" s="91"/>
    </row>
    <row r="2799" spans="1:23" hidden="1">
      <c r="B2799" s="9">
        <v>46265</v>
      </c>
      <c r="C2799" s="3" t="s">
        <v>2975</v>
      </c>
      <c r="D2799" s="3" t="s">
        <v>5807</v>
      </c>
      <c r="E2799" s="3">
        <v>1</v>
      </c>
      <c r="F2799" s="11">
        <v>1</v>
      </c>
      <c r="G2799" s="3">
        <v>0</v>
      </c>
      <c r="H2799" s="3">
        <v>2</v>
      </c>
      <c r="I2799" s="3">
        <v>0</v>
      </c>
      <c r="J2799" s="3">
        <v>0</v>
      </c>
      <c r="K2799" s="3">
        <v>0</v>
      </c>
      <c r="L2799" s="3">
        <v>2</v>
      </c>
      <c r="M2799" s="3" t="s">
        <v>6389</v>
      </c>
      <c r="N2799" s="3"/>
      <c r="O2799" s="3"/>
      <c r="P2799" s="3"/>
      <c r="Q2799" s="3"/>
      <c r="R2799" s="3"/>
      <c r="S2799" s="88">
        <v>1</v>
      </c>
      <c r="W2799" s="91"/>
    </row>
    <row r="2800" spans="1:23" hidden="1">
      <c r="B2800" s="9">
        <v>46265</v>
      </c>
      <c r="C2800" s="3" t="s">
        <v>2975</v>
      </c>
      <c r="D2800" s="3" t="s">
        <v>6385</v>
      </c>
      <c r="E2800" s="3">
        <v>4</v>
      </c>
      <c r="F2800" s="11">
        <v>4</v>
      </c>
      <c r="G2800" s="3">
        <v>0</v>
      </c>
      <c r="H2800" s="3">
        <v>5</v>
      </c>
      <c r="I2800" s="3">
        <v>0</v>
      </c>
      <c r="J2800" s="3">
        <v>0</v>
      </c>
      <c r="K2800" s="3">
        <v>0</v>
      </c>
      <c r="L2800" s="3">
        <v>5</v>
      </c>
      <c r="M2800" s="3" t="s">
        <v>6389</v>
      </c>
      <c r="N2800" s="3" t="s">
        <v>6389</v>
      </c>
      <c r="O2800" s="3"/>
      <c r="P2800" s="3"/>
      <c r="Q2800" s="3"/>
      <c r="R2800" s="3"/>
      <c r="S2800" s="88">
        <v>4</v>
      </c>
      <c r="W2800" s="91"/>
    </row>
    <row r="2801" spans="2:23" hidden="1">
      <c r="B2801" s="9">
        <v>46265</v>
      </c>
      <c r="C2801" s="3" t="s">
        <v>627</v>
      </c>
      <c r="D2801" s="3" t="s">
        <v>6386</v>
      </c>
      <c r="E2801" s="3">
        <v>1</v>
      </c>
      <c r="F2801" s="11">
        <v>1</v>
      </c>
      <c r="G2801" s="3">
        <v>0</v>
      </c>
      <c r="H2801" s="3">
        <v>1</v>
      </c>
      <c r="I2801" s="3">
        <v>0</v>
      </c>
      <c r="J2801" s="3">
        <v>0</v>
      </c>
      <c r="K2801" s="3">
        <v>0</v>
      </c>
      <c r="L2801" s="3">
        <v>1</v>
      </c>
      <c r="M2801" s="3" t="s">
        <v>6390</v>
      </c>
      <c r="N2801" s="3"/>
      <c r="O2801" s="3"/>
      <c r="P2801" s="3"/>
      <c r="Q2801" s="3"/>
      <c r="R2801" s="3"/>
      <c r="S2801" s="88">
        <v>1</v>
      </c>
      <c r="W2801" s="91"/>
    </row>
    <row r="2802" spans="2:23" hidden="1">
      <c r="B2802" s="9">
        <v>46265</v>
      </c>
      <c r="C2802" s="3" t="s">
        <v>627</v>
      </c>
      <c r="D2802" s="3" t="s">
        <v>6387</v>
      </c>
      <c r="E2802" s="3">
        <v>8</v>
      </c>
      <c r="F2802" s="11">
        <v>8</v>
      </c>
      <c r="G2802" s="3">
        <v>0</v>
      </c>
      <c r="H2802" s="3">
        <v>0</v>
      </c>
      <c r="I2802" s="3">
        <v>0</v>
      </c>
      <c r="J2802" s="3">
        <v>0</v>
      </c>
      <c r="K2802" s="3">
        <v>0</v>
      </c>
      <c r="L2802" s="3">
        <v>0</v>
      </c>
      <c r="M2802" s="3"/>
      <c r="N2802" s="3"/>
      <c r="O2802" s="3"/>
      <c r="P2802" s="3"/>
      <c r="Q2802" s="3"/>
      <c r="R2802" s="3"/>
      <c r="S2802" s="88"/>
      <c r="T2802" s="92">
        <v>8</v>
      </c>
      <c r="W2802" s="91"/>
    </row>
    <row r="2803" spans="2:23" hidden="1">
      <c r="B2803" s="9">
        <v>46265</v>
      </c>
      <c r="C2803" s="3" t="s">
        <v>2975</v>
      </c>
      <c r="D2803" s="3" t="s">
        <v>6388</v>
      </c>
      <c r="E2803" s="3">
        <v>1</v>
      </c>
      <c r="F2803" s="11">
        <v>1</v>
      </c>
      <c r="G2803" s="3">
        <v>0</v>
      </c>
      <c r="H2803" s="3">
        <v>1</v>
      </c>
      <c r="I2803" s="3">
        <v>0</v>
      </c>
      <c r="J2803" s="3">
        <v>0</v>
      </c>
      <c r="K2803" s="3">
        <v>0</v>
      </c>
      <c r="L2803" s="3">
        <v>1</v>
      </c>
      <c r="M2803" s="3" t="s">
        <v>6390</v>
      </c>
      <c r="N2803" s="3"/>
      <c r="O2803" s="3"/>
      <c r="P2803" s="3"/>
      <c r="Q2803" s="3"/>
      <c r="R2803" s="3"/>
      <c r="S2803" s="88">
        <v>1</v>
      </c>
      <c r="W2803" s="91"/>
    </row>
    <row r="2804" spans="2:23" hidden="1">
      <c r="B2804" s="9">
        <v>46266</v>
      </c>
      <c r="C2804" s="3" t="s">
        <v>2975</v>
      </c>
      <c r="D2804" s="3" t="s">
        <v>6629</v>
      </c>
      <c r="E2804" s="3">
        <v>13</v>
      </c>
      <c r="F2804" s="11">
        <v>2</v>
      </c>
      <c r="G2804" s="3">
        <v>0</v>
      </c>
      <c r="H2804" s="3">
        <v>2</v>
      </c>
      <c r="I2804" s="3">
        <v>0</v>
      </c>
      <c r="J2804" s="3">
        <v>0</v>
      </c>
      <c r="K2804" s="3">
        <v>0</v>
      </c>
      <c r="L2804" s="3">
        <v>2</v>
      </c>
      <c r="M2804" s="3" t="s">
        <v>6664</v>
      </c>
      <c r="N2804" s="3"/>
      <c r="O2804" s="3"/>
      <c r="P2804" s="3"/>
      <c r="Q2804" s="3"/>
      <c r="R2804" s="3"/>
      <c r="S2804" s="88">
        <v>2</v>
      </c>
      <c r="W2804" s="91"/>
    </row>
    <row r="2805" spans="2:23" hidden="1">
      <c r="B2805" s="9">
        <v>46266</v>
      </c>
      <c r="C2805" s="3" t="s">
        <v>2975</v>
      </c>
      <c r="D2805" s="3" t="s">
        <v>6630</v>
      </c>
      <c r="E2805" s="3">
        <v>3</v>
      </c>
      <c r="F2805" s="11">
        <v>1</v>
      </c>
      <c r="G2805" s="3">
        <v>0</v>
      </c>
      <c r="H2805" s="3">
        <v>1</v>
      </c>
      <c r="I2805" s="3">
        <v>0</v>
      </c>
      <c r="J2805" s="3">
        <v>0</v>
      </c>
      <c r="K2805" s="3">
        <v>0</v>
      </c>
      <c r="L2805" s="3">
        <v>1</v>
      </c>
      <c r="M2805" s="3" t="s">
        <v>431</v>
      </c>
      <c r="N2805" s="3"/>
      <c r="O2805" s="3"/>
      <c r="P2805" s="3"/>
      <c r="Q2805" s="3"/>
      <c r="R2805" s="3"/>
      <c r="S2805" s="88">
        <v>1</v>
      </c>
      <c r="W2805" s="91"/>
    </row>
    <row r="2806" spans="2:23" hidden="1">
      <c r="B2806" s="9">
        <v>46266</v>
      </c>
      <c r="C2806" s="3" t="s">
        <v>2975</v>
      </c>
      <c r="D2806" s="3" t="s">
        <v>6631</v>
      </c>
      <c r="E2806" s="3">
        <v>3</v>
      </c>
      <c r="F2806" s="11">
        <v>1</v>
      </c>
      <c r="G2806" s="3">
        <v>0</v>
      </c>
      <c r="H2806" s="3">
        <v>1</v>
      </c>
      <c r="I2806" s="3">
        <v>0</v>
      </c>
      <c r="J2806" s="3">
        <v>0</v>
      </c>
      <c r="K2806" s="3">
        <v>0</v>
      </c>
      <c r="L2806" s="3">
        <v>1</v>
      </c>
      <c r="M2806" s="3" t="s">
        <v>6665</v>
      </c>
      <c r="N2806" s="3"/>
      <c r="O2806" s="3"/>
      <c r="P2806" s="3"/>
      <c r="Q2806" s="3"/>
      <c r="R2806" s="3"/>
      <c r="S2806" s="88">
        <v>1</v>
      </c>
      <c r="W2806" s="91"/>
    </row>
    <row r="2807" spans="2:23" hidden="1">
      <c r="B2807" s="9">
        <v>46266</v>
      </c>
      <c r="C2807" s="3" t="s">
        <v>2975</v>
      </c>
      <c r="D2807" s="3" t="s">
        <v>6632</v>
      </c>
      <c r="E2807" s="3">
        <v>4</v>
      </c>
      <c r="F2807" s="11">
        <v>2</v>
      </c>
      <c r="G2807" s="3">
        <v>0</v>
      </c>
      <c r="H2807" s="3">
        <v>4</v>
      </c>
      <c r="I2807" s="3">
        <v>0</v>
      </c>
      <c r="J2807" s="3">
        <v>0</v>
      </c>
      <c r="K2807" s="3">
        <v>0</v>
      </c>
      <c r="L2807" s="3">
        <v>4</v>
      </c>
      <c r="M2807" s="3" t="s">
        <v>6665</v>
      </c>
      <c r="N2807" s="3"/>
      <c r="O2807" s="3"/>
      <c r="P2807" s="3"/>
      <c r="Q2807" s="3"/>
      <c r="R2807" s="3"/>
      <c r="S2807" s="88">
        <v>2</v>
      </c>
      <c r="W2807" s="91"/>
    </row>
    <row r="2808" spans="2:23" hidden="1">
      <c r="B2808" s="9">
        <v>46266</v>
      </c>
      <c r="C2808" s="3" t="s">
        <v>2975</v>
      </c>
      <c r="D2808" s="3" t="s">
        <v>6633</v>
      </c>
      <c r="E2808" s="3">
        <v>5</v>
      </c>
      <c r="F2808" s="11">
        <v>1</v>
      </c>
      <c r="G2808" s="3">
        <v>0</v>
      </c>
      <c r="H2808" s="3">
        <v>1</v>
      </c>
      <c r="I2808" s="3">
        <v>0</v>
      </c>
      <c r="J2808" s="3">
        <v>0</v>
      </c>
      <c r="K2808" s="3">
        <v>0</v>
      </c>
      <c r="L2808" s="3">
        <v>1</v>
      </c>
      <c r="M2808" s="3" t="s">
        <v>6665</v>
      </c>
      <c r="N2808" s="3"/>
      <c r="O2808" s="3"/>
      <c r="P2808" s="3"/>
      <c r="Q2808" s="3"/>
      <c r="R2808" s="3"/>
      <c r="S2808" s="88">
        <v>1</v>
      </c>
      <c r="W2808" s="91"/>
    </row>
    <row r="2809" spans="2:23" hidden="1">
      <c r="B2809" s="9">
        <v>46266</v>
      </c>
      <c r="C2809" s="3" t="s">
        <v>627</v>
      </c>
      <c r="D2809" s="3" t="s">
        <v>6634</v>
      </c>
      <c r="E2809" s="3">
        <v>3</v>
      </c>
      <c r="F2809" s="3">
        <v>0</v>
      </c>
      <c r="G2809" s="3">
        <v>0</v>
      </c>
      <c r="H2809" s="3">
        <v>0</v>
      </c>
      <c r="I2809" s="3">
        <v>0</v>
      </c>
      <c r="J2809" s="3">
        <v>0</v>
      </c>
      <c r="K2809" s="3">
        <v>0</v>
      </c>
      <c r="L2809" s="3">
        <v>0</v>
      </c>
      <c r="M2809" s="3"/>
      <c r="N2809" s="3"/>
      <c r="O2809" s="3"/>
      <c r="P2809" s="3"/>
      <c r="Q2809" s="3"/>
      <c r="R2809" s="3"/>
      <c r="S2809" s="88"/>
      <c r="W2809" s="91"/>
    </row>
    <row r="2810" spans="2:23" hidden="1">
      <c r="B2810" s="9">
        <v>46266</v>
      </c>
      <c r="C2810" s="3" t="s">
        <v>2960</v>
      </c>
      <c r="D2810" s="3" t="s">
        <v>6635</v>
      </c>
      <c r="E2810" s="3">
        <v>2</v>
      </c>
      <c r="F2810" s="11">
        <v>0</v>
      </c>
      <c r="G2810" s="3">
        <v>0</v>
      </c>
      <c r="H2810" s="3">
        <v>3</v>
      </c>
      <c r="I2810" s="3">
        <v>0</v>
      </c>
      <c r="J2810" s="3">
        <v>0</v>
      </c>
      <c r="K2810" s="3">
        <v>0</v>
      </c>
      <c r="L2810" s="3">
        <v>3</v>
      </c>
      <c r="M2810" s="3"/>
      <c r="N2810" s="3"/>
      <c r="O2810" s="3" t="s">
        <v>6665</v>
      </c>
      <c r="P2810" s="3" t="s">
        <v>6666</v>
      </c>
      <c r="Q2810" s="3"/>
      <c r="R2810" s="3"/>
      <c r="S2810" s="88"/>
      <c r="W2810" s="91"/>
    </row>
    <row r="2811" spans="2:23" hidden="1">
      <c r="B2811" s="9">
        <v>46266</v>
      </c>
      <c r="C2811" s="3" t="s">
        <v>627</v>
      </c>
      <c r="D2811" s="3" t="s">
        <v>6636</v>
      </c>
      <c r="E2811" s="3">
        <v>5</v>
      </c>
      <c r="F2811" s="11">
        <v>3</v>
      </c>
      <c r="G2811" s="3">
        <v>0</v>
      </c>
      <c r="H2811" s="3">
        <v>5</v>
      </c>
      <c r="I2811" s="3">
        <v>0</v>
      </c>
      <c r="J2811" s="3">
        <v>0</v>
      </c>
      <c r="K2811" s="3">
        <v>0</v>
      </c>
      <c r="L2811" s="3">
        <v>5</v>
      </c>
      <c r="M2811" s="3" t="s">
        <v>6665</v>
      </c>
      <c r="N2811" s="3"/>
      <c r="O2811" s="3"/>
      <c r="P2811" s="3"/>
      <c r="Q2811" s="3"/>
      <c r="R2811" s="3"/>
      <c r="S2811" s="88">
        <v>3</v>
      </c>
      <c r="W2811" s="91"/>
    </row>
    <row r="2812" spans="2:23" hidden="1">
      <c r="B2812" s="9">
        <v>46266</v>
      </c>
      <c r="C2812" s="3" t="s">
        <v>627</v>
      </c>
      <c r="D2812" s="3" t="s">
        <v>6637</v>
      </c>
      <c r="E2812" s="3">
        <v>7</v>
      </c>
      <c r="F2812" s="3">
        <v>0</v>
      </c>
      <c r="G2812" s="3">
        <v>0</v>
      </c>
      <c r="H2812" s="3">
        <v>0</v>
      </c>
      <c r="I2812" s="3">
        <v>0</v>
      </c>
      <c r="J2812" s="3">
        <v>0</v>
      </c>
      <c r="K2812" s="3">
        <v>0</v>
      </c>
      <c r="L2812" s="3">
        <v>0</v>
      </c>
      <c r="M2812" s="3"/>
      <c r="N2812" s="3"/>
      <c r="O2812" s="3"/>
      <c r="P2812" s="3"/>
      <c r="Q2812" s="3"/>
      <c r="R2812" s="3"/>
      <c r="S2812" s="88"/>
      <c r="W2812" s="91"/>
    </row>
    <row r="2813" spans="2:23" hidden="1">
      <c r="B2813" s="9">
        <v>46266</v>
      </c>
      <c r="C2813" s="3" t="s">
        <v>627</v>
      </c>
      <c r="D2813" s="3" t="s">
        <v>6638</v>
      </c>
      <c r="E2813" s="3">
        <v>12</v>
      </c>
      <c r="F2813" s="11">
        <v>4</v>
      </c>
      <c r="G2813" s="3">
        <v>0</v>
      </c>
      <c r="H2813" s="3">
        <v>5</v>
      </c>
      <c r="I2813" s="3">
        <v>0</v>
      </c>
      <c r="J2813" s="3">
        <v>0</v>
      </c>
      <c r="K2813" s="3">
        <v>0</v>
      </c>
      <c r="L2813" s="3">
        <v>5</v>
      </c>
      <c r="M2813" s="3" t="s">
        <v>6665</v>
      </c>
      <c r="N2813" s="3"/>
      <c r="O2813" s="3"/>
      <c r="P2813" s="3"/>
      <c r="Q2813" s="3"/>
      <c r="R2813" s="3"/>
      <c r="S2813" s="88">
        <v>4</v>
      </c>
      <c r="W2813" s="91"/>
    </row>
    <row r="2814" spans="2:23" hidden="1">
      <c r="B2814" s="9">
        <v>46266</v>
      </c>
      <c r="C2814" s="3" t="s">
        <v>627</v>
      </c>
      <c r="D2814" s="3" t="s">
        <v>6269</v>
      </c>
      <c r="E2814" s="3">
        <v>2</v>
      </c>
      <c r="F2814" s="3">
        <v>0</v>
      </c>
      <c r="G2814" s="3">
        <v>0</v>
      </c>
      <c r="H2814" s="3">
        <v>0</v>
      </c>
      <c r="I2814" s="3">
        <v>0</v>
      </c>
      <c r="J2814" s="3">
        <v>0</v>
      </c>
      <c r="K2814" s="3">
        <v>0</v>
      </c>
      <c r="L2814" s="3">
        <v>0</v>
      </c>
      <c r="M2814" s="3"/>
      <c r="N2814" s="3"/>
      <c r="O2814" s="3"/>
      <c r="P2814" s="3"/>
      <c r="Q2814" s="3"/>
      <c r="R2814" s="3"/>
      <c r="S2814" s="88"/>
      <c r="W2814" s="91"/>
    </row>
    <row r="2815" spans="2:23" hidden="1">
      <c r="B2815" s="9">
        <v>46266</v>
      </c>
      <c r="C2815" s="3" t="s">
        <v>2975</v>
      </c>
      <c r="D2815" s="3" t="s">
        <v>6639</v>
      </c>
      <c r="E2815" s="3">
        <v>1</v>
      </c>
      <c r="F2815" s="3">
        <v>0</v>
      </c>
      <c r="G2815" s="3">
        <v>0</v>
      </c>
      <c r="H2815" s="3">
        <v>0</v>
      </c>
      <c r="I2815" s="3">
        <v>0</v>
      </c>
      <c r="J2815" s="3">
        <v>0</v>
      </c>
      <c r="K2815" s="3">
        <v>0</v>
      </c>
      <c r="L2815" s="3">
        <v>0</v>
      </c>
      <c r="M2815" s="3"/>
      <c r="N2815" s="3"/>
      <c r="O2815" s="3"/>
      <c r="P2815" s="3"/>
      <c r="Q2815" s="3"/>
      <c r="R2815" s="3"/>
      <c r="S2815" s="88"/>
      <c r="W2815" s="91"/>
    </row>
    <row r="2816" spans="2:23" hidden="1">
      <c r="B2816" s="9">
        <v>46266</v>
      </c>
      <c r="C2816" s="3" t="s">
        <v>2975</v>
      </c>
      <c r="D2816" s="3" t="s">
        <v>6640</v>
      </c>
      <c r="E2816" s="3">
        <v>4</v>
      </c>
      <c r="F2816" s="11">
        <v>1</v>
      </c>
      <c r="G2816" s="3">
        <v>0</v>
      </c>
      <c r="H2816" s="3">
        <v>1</v>
      </c>
      <c r="I2816" s="3">
        <v>0</v>
      </c>
      <c r="J2816" s="3">
        <v>0</v>
      </c>
      <c r="K2816" s="3">
        <v>0</v>
      </c>
      <c r="L2816" s="3">
        <v>1</v>
      </c>
      <c r="M2816" s="3" t="s">
        <v>6665</v>
      </c>
      <c r="N2816" s="3"/>
      <c r="O2816" s="3"/>
      <c r="P2816" s="3"/>
      <c r="Q2816" s="3"/>
      <c r="R2816" s="3"/>
      <c r="S2816" s="88">
        <v>1</v>
      </c>
      <c r="W2816" s="91"/>
    </row>
    <row r="2817" spans="2:23" hidden="1">
      <c r="B2817" s="9">
        <v>46266</v>
      </c>
      <c r="C2817" s="3" t="s">
        <v>627</v>
      </c>
      <c r="D2817" s="3" t="s">
        <v>6641</v>
      </c>
      <c r="E2817" s="3">
        <v>1</v>
      </c>
      <c r="F2817" s="3">
        <v>0</v>
      </c>
      <c r="G2817" s="3">
        <v>0</v>
      </c>
      <c r="H2817" s="3">
        <v>0</v>
      </c>
      <c r="I2817" s="3">
        <v>0</v>
      </c>
      <c r="J2817" s="3">
        <v>0</v>
      </c>
      <c r="K2817" s="3">
        <v>0</v>
      </c>
      <c r="L2817" s="3">
        <v>0</v>
      </c>
      <c r="M2817" s="3"/>
      <c r="N2817" s="3"/>
      <c r="O2817" s="3"/>
      <c r="P2817" s="3"/>
      <c r="Q2817" s="3"/>
      <c r="R2817" s="3"/>
      <c r="S2817" s="88"/>
      <c r="W2817" s="91"/>
    </row>
    <row r="2818" spans="2:23" hidden="1">
      <c r="B2818" s="9">
        <v>46266</v>
      </c>
      <c r="C2818" s="3" t="s">
        <v>2975</v>
      </c>
      <c r="D2818" s="3" t="s">
        <v>6131</v>
      </c>
      <c r="E2818" s="3">
        <v>1</v>
      </c>
      <c r="F2818" s="3">
        <v>0</v>
      </c>
      <c r="G2818" s="3">
        <v>0</v>
      </c>
      <c r="H2818" s="3">
        <v>0</v>
      </c>
      <c r="I2818" s="3">
        <v>0</v>
      </c>
      <c r="J2818" s="3">
        <v>0</v>
      </c>
      <c r="K2818" s="3">
        <v>0</v>
      </c>
      <c r="L2818" s="3">
        <v>0</v>
      </c>
      <c r="M2818" s="3"/>
      <c r="N2818" s="3"/>
      <c r="O2818" s="3"/>
      <c r="P2818" s="3"/>
      <c r="Q2818" s="3"/>
      <c r="R2818" s="3"/>
      <c r="S2818" s="88"/>
      <c r="W2818" s="91"/>
    </row>
    <row r="2819" spans="2:23" hidden="1">
      <c r="B2819" s="9">
        <v>46266</v>
      </c>
      <c r="C2819" s="3" t="s">
        <v>627</v>
      </c>
      <c r="D2819" s="3" t="s">
        <v>6642</v>
      </c>
      <c r="E2819" s="3">
        <v>3</v>
      </c>
      <c r="F2819" s="3">
        <v>0</v>
      </c>
      <c r="G2819" s="3">
        <v>0</v>
      </c>
      <c r="H2819" s="3">
        <v>0</v>
      </c>
      <c r="I2819" s="3">
        <v>0</v>
      </c>
      <c r="J2819" s="3">
        <v>0</v>
      </c>
      <c r="K2819" s="3">
        <v>0</v>
      </c>
      <c r="L2819" s="3">
        <v>0</v>
      </c>
      <c r="M2819" s="3"/>
      <c r="N2819" s="3"/>
      <c r="O2819" s="3"/>
      <c r="P2819" s="3"/>
      <c r="Q2819" s="3"/>
      <c r="R2819" s="3"/>
      <c r="S2819" s="88"/>
      <c r="W2819" s="91"/>
    </row>
    <row r="2820" spans="2:23" hidden="1">
      <c r="B2820" s="9">
        <v>46266</v>
      </c>
      <c r="C2820" s="3" t="s">
        <v>2975</v>
      </c>
      <c r="D2820" s="3" t="s">
        <v>6643</v>
      </c>
      <c r="E2820" s="3">
        <v>4</v>
      </c>
      <c r="F2820" s="3">
        <v>0</v>
      </c>
      <c r="G2820" s="3">
        <v>0</v>
      </c>
      <c r="H2820" s="3">
        <v>0</v>
      </c>
      <c r="I2820" s="3">
        <v>0</v>
      </c>
      <c r="J2820" s="3">
        <v>0</v>
      </c>
      <c r="K2820" s="3">
        <v>0</v>
      </c>
      <c r="L2820" s="3">
        <v>0</v>
      </c>
      <c r="M2820" s="3"/>
      <c r="N2820" s="3"/>
      <c r="O2820" s="3"/>
      <c r="P2820" s="3"/>
      <c r="Q2820" s="3"/>
      <c r="R2820" s="3"/>
      <c r="S2820" s="88"/>
      <c r="W2820" s="91"/>
    </row>
    <row r="2821" spans="2:23" hidden="1">
      <c r="B2821" s="9">
        <v>46266</v>
      </c>
      <c r="C2821" s="3" t="s">
        <v>2975</v>
      </c>
      <c r="D2821" s="3" t="s">
        <v>6644</v>
      </c>
      <c r="E2821" s="3">
        <v>5</v>
      </c>
      <c r="F2821" s="3">
        <v>0</v>
      </c>
      <c r="G2821" s="3">
        <v>0</v>
      </c>
      <c r="H2821" s="3">
        <v>0</v>
      </c>
      <c r="I2821" s="3">
        <v>0</v>
      </c>
      <c r="J2821" s="3">
        <v>0</v>
      </c>
      <c r="K2821" s="3">
        <v>0</v>
      </c>
      <c r="L2821" s="3">
        <v>0</v>
      </c>
      <c r="M2821" s="3"/>
      <c r="N2821" s="3"/>
      <c r="O2821" s="3"/>
      <c r="P2821" s="3"/>
      <c r="Q2821" s="3"/>
      <c r="R2821" s="3"/>
      <c r="S2821" s="88"/>
      <c r="W2821" s="91"/>
    </row>
    <row r="2822" spans="2:23" hidden="1">
      <c r="B2822" s="9">
        <v>46266</v>
      </c>
      <c r="C2822" s="3" t="s">
        <v>2975</v>
      </c>
      <c r="D2822" s="3" t="s">
        <v>6645</v>
      </c>
      <c r="E2822" s="3">
        <v>1</v>
      </c>
      <c r="F2822" s="3">
        <v>0</v>
      </c>
      <c r="G2822" s="3">
        <v>0</v>
      </c>
      <c r="H2822" s="3">
        <v>0</v>
      </c>
      <c r="I2822" s="3">
        <v>0</v>
      </c>
      <c r="J2822" s="3">
        <v>0</v>
      </c>
      <c r="K2822" s="3">
        <v>0</v>
      </c>
      <c r="L2822" s="3">
        <v>0</v>
      </c>
      <c r="M2822" s="3"/>
      <c r="N2822" s="3"/>
      <c r="O2822" s="3"/>
      <c r="P2822" s="3"/>
      <c r="Q2822" s="3"/>
      <c r="R2822" s="3"/>
      <c r="S2822" s="88"/>
      <c r="W2822" s="91"/>
    </row>
    <row r="2823" spans="2:23" hidden="1">
      <c r="B2823" s="9">
        <v>46266</v>
      </c>
      <c r="C2823" s="3" t="s">
        <v>627</v>
      </c>
      <c r="D2823" s="3" t="s">
        <v>6646</v>
      </c>
      <c r="E2823" s="3">
        <v>5</v>
      </c>
      <c r="F2823" s="3">
        <v>0</v>
      </c>
      <c r="G2823" s="3">
        <v>0</v>
      </c>
      <c r="H2823" s="3">
        <v>0</v>
      </c>
      <c r="I2823" s="3">
        <v>0</v>
      </c>
      <c r="J2823" s="3">
        <v>0</v>
      </c>
      <c r="K2823" s="3">
        <v>0</v>
      </c>
      <c r="L2823" s="3">
        <v>0</v>
      </c>
      <c r="M2823" s="3"/>
      <c r="N2823" s="3"/>
      <c r="O2823" s="3"/>
      <c r="P2823" s="3"/>
      <c r="Q2823" s="3"/>
      <c r="R2823" s="3"/>
      <c r="S2823" s="88"/>
      <c r="W2823" s="91"/>
    </row>
    <row r="2824" spans="2:23" hidden="1">
      <c r="B2824" s="9">
        <v>46266</v>
      </c>
      <c r="C2824" s="3" t="s">
        <v>2975</v>
      </c>
      <c r="D2824" s="3" t="s">
        <v>6029</v>
      </c>
      <c r="E2824" s="3">
        <v>1</v>
      </c>
      <c r="F2824" s="3">
        <v>0</v>
      </c>
      <c r="G2824" s="3">
        <v>0</v>
      </c>
      <c r="H2824" s="3">
        <v>0</v>
      </c>
      <c r="I2824" s="3">
        <v>0</v>
      </c>
      <c r="J2824" s="3">
        <v>0</v>
      </c>
      <c r="K2824" s="3">
        <v>0</v>
      </c>
      <c r="L2824" s="3">
        <v>0</v>
      </c>
      <c r="M2824" s="3"/>
      <c r="N2824" s="3"/>
      <c r="O2824" s="3"/>
      <c r="P2824" s="3"/>
      <c r="Q2824" s="3"/>
      <c r="R2824" s="3"/>
      <c r="S2824" s="88"/>
      <c r="W2824" s="91"/>
    </row>
    <row r="2825" spans="2:23" hidden="1">
      <c r="B2825" s="9">
        <v>46266</v>
      </c>
      <c r="C2825" s="3" t="s">
        <v>2975</v>
      </c>
      <c r="D2825" s="3" t="s">
        <v>6647</v>
      </c>
      <c r="E2825" s="3">
        <v>11</v>
      </c>
      <c r="F2825" s="3">
        <v>0</v>
      </c>
      <c r="G2825" s="3">
        <v>0</v>
      </c>
      <c r="H2825" s="3">
        <v>0</v>
      </c>
      <c r="I2825" s="3">
        <v>0</v>
      </c>
      <c r="J2825" s="3">
        <v>0</v>
      </c>
      <c r="K2825" s="3">
        <v>0</v>
      </c>
      <c r="L2825" s="3">
        <v>0</v>
      </c>
      <c r="M2825" s="3"/>
      <c r="N2825" s="3"/>
      <c r="O2825" s="3"/>
      <c r="P2825" s="3"/>
      <c r="Q2825" s="3"/>
      <c r="R2825" s="3"/>
      <c r="S2825" s="88"/>
      <c r="W2825" s="91"/>
    </row>
    <row r="2826" spans="2:23" hidden="1">
      <c r="B2826" s="9">
        <v>46266</v>
      </c>
      <c r="C2826" s="3" t="s">
        <v>2975</v>
      </c>
      <c r="D2826" s="3" t="s">
        <v>6192</v>
      </c>
      <c r="E2826" s="3">
        <v>1</v>
      </c>
      <c r="F2826" s="3">
        <v>0</v>
      </c>
      <c r="G2826" s="3">
        <v>0</v>
      </c>
      <c r="H2826" s="3">
        <v>0</v>
      </c>
      <c r="I2826" s="3">
        <v>0</v>
      </c>
      <c r="J2826" s="3">
        <v>0</v>
      </c>
      <c r="K2826" s="3">
        <v>0</v>
      </c>
      <c r="L2826" s="3">
        <v>0</v>
      </c>
      <c r="M2826" s="3"/>
      <c r="N2826" s="3"/>
      <c r="O2826" s="3"/>
      <c r="P2826" s="3"/>
      <c r="Q2826" s="3"/>
      <c r="R2826" s="3"/>
      <c r="S2826" s="88"/>
      <c r="W2826" s="91"/>
    </row>
    <row r="2827" spans="2:23" hidden="1">
      <c r="B2827" s="9">
        <v>46266</v>
      </c>
      <c r="C2827" s="3" t="s">
        <v>2975</v>
      </c>
      <c r="D2827" s="3" t="s">
        <v>6648</v>
      </c>
      <c r="E2827" s="3">
        <v>13</v>
      </c>
      <c r="F2827" s="3">
        <v>0</v>
      </c>
      <c r="G2827" s="3">
        <v>0</v>
      </c>
      <c r="H2827" s="3">
        <v>0</v>
      </c>
      <c r="I2827" s="3">
        <v>0</v>
      </c>
      <c r="J2827" s="3">
        <v>0</v>
      </c>
      <c r="K2827" s="3">
        <v>0</v>
      </c>
      <c r="L2827" s="3">
        <v>0</v>
      </c>
      <c r="M2827" s="3"/>
      <c r="N2827" s="3"/>
      <c r="O2827" s="3"/>
      <c r="P2827" s="3"/>
      <c r="Q2827" s="3"/>
      <c r="R2827" s="3"/>
      <c r="S2827" s="88"/>
      <c r="W2827" s="91"/>
    </row>
    <row r="2828" spans="2:23" hidden="1">
      <c r="B2828" s="9">
        <v>46266</v>
      </c>
      <c r="C2828" s="3" t="s">
        <v>2496</v>
      </c>
      <c r="D2828" s="3" t="s">
        <v>5718</v>
      </c>
      <c r="E2828" s="3">
        <v>13</v>
      </c>
      <c r="F2828" s="11">
        <v>0</v>
      </c>
      <c r="G2828" s="3">
        <v>0</v>
      </c>
      <c r="H2828" s="3">
        <v>1</v>
      </c>
      <c r="I2828" s="3">
        <v>0</v>
      </c>
      <c r="J2828" s="3">
        <v>0</v>
      </c>
      <c r="K2828" s="3">
        <v>0</v>
      </c>
      <c r="L2828" s="3">
        <v>1</v>
      </c>
      <c r="M2828" s="3" t="s">
        <v>6665</v>
      </c>
      <c r="N2828" s="3"/>
      <c r="O2828" s="3"/>
      <c r="P2828" s="3"/>
      <c r="Q2828" s="3"/>
      <c r="R2828" s="3"/>
      <c r="S2828" s="88"/>
      <c r="W2828" s="91"/>
    </row>
    <row r="2829" spans="2:23" hidden="1">
      <c r="B2829" s="9">
        <v>46266</v>
      </c>
      <c r="C2829" s="3" t="s">
        <v>2975</v>
      </c>
      <c r="D2829" s="3" t="s">
        <v>6649</v>
      </c>
      <c r="E2829" s="3">
        <v>1</v>
      </c>
      <c r="F2829" s="3">
        <v>0</v>
      </c>
      <c r="G2829" s="3">
        <v>0</v>
      </c>
      <c r="H2829" s="3">
        <v>0</v>
      </c>
      <c r="I2829" s="3">
        <v>0</v>
      </c>
      <c r="J2829" s="3">
        <v>0</v>
      </c>
      <c r="K2829" s="3">
        <v>0</v>
      </c>
      <c r="L2829" s="3">
        <v>0</v>
      </c>
      <c r="M2829" s="3"/>
      <c r="N2829" s="3"/>
      <c r="O2829" s="3"/>
      <c r="P2829" s="3"/>
      <c r="Q2829" s="3"/>
      <c r="R2829" s="3"/>
      <c r="S2829" s="88"/>
      <c r="W2829" s="91"/>
    </row>
    <row r="2830" spans="2:23" hidden="1">
      <c r="B2830" s="9">
        <v>46266</v>
      </c>
      <c r="C2830" s="3" t="s">
        <v>2975</v>
      </c>
      <c r="D2830" s="3" t="s">
        <v>6650</v>
      </c>
      <c r="E2830" s="3">
        <v>13</v>
      </c>
      <c r="F2830" s="3">
        <v>0</v>
      </c>
      <c r="G2830" s="3">
        <v>0</v>
      </c>
      <c r="H2830" s="3">
        <v>0</v>
      </c>
      <c r="I2830" s="3">
        <v>0</v>
      </c>
      <c r="J2830" s="3">
        <v>0</v>
      </c>
      <c r="K2830" s="3">
        <v>0</v>
      </c>
      <c r="L2830" s="3">
        <v>0</v>
      </c>
      <c r="M2830" s="3"/>
      <c r="N2830" s="3"/>
      <c r="O2830" s="3"/>
      <c r="P2830" s="3"/>
      <c r="Q2830" s="3"/>
      <c r="R2830" s="3"/>
      <c r="S2830" s="88"/>
      <c r="W2830" s="91"/>
    </row>
    <row r="2831" spans="2:23" hidden="1">
      <c r="B2831" s="9">
        <v>46266</v>
      </c>
      <c r="C2831" s="3" t="s">
        <v>2975</v>
      </c>
      <c r="D2831" s="3" t="s">
        <v>6667</v>
      </c>
      <c r="E2831" s="3">
        <v>13</v>
      </c>
      <c r="F2831" s="3">
        <v>0</v>
      </c>
      <c r="G2831" s="3">
        <v>0</v>
      </c>
      <c r="H2831" s="3">
        <v>0</v>
      </c>
      <c r="I2831" s="3">
        <v>0</v>
      </c>
      <c r="J2831" s="3">
        <v>0</v>
      </c>
      <c r="K2831" s="3">
        <v>0</v>
      </c>
      <c r="L2831" s="3">
        <v>0</v>
      </c>
      <c r="M2831" s="3"/>
      <c r="N2831" s="3"/>
      <c r="O2831" s="3"/>
      <c r="P2831" s="3"/>
      <c r="Q2831" s="3"/>
      <c r="R2831" s="3"/>
      <c r="S2831" s="88"/>
      <c r="W2831" s="91"/>
    </row>
    <row r="2832" spans="2:23" hidden="1">
      <c r="B2832" s="9">
        <v>46266</v>
      </c>
      <c r="C2832" s="3" t="s">
        <v>2975</v>
      </c>
      <c r="D2832" s="3" t="s">
        <v>6652</v>
      </c>
      <c r="E2832" s="3">
        <v>13</v>
      </c>
      <c r="F2832" s="11">
        <v>1</v>
      </c>
      <c r="G2832" s="3">
        <v>0</v>
      </c>
      <c r="H2832" s="3">
        <v>1</v>
      </c>
      <c r="I2832" s="3">
        <v>0</v>
      </c>
      <c r="J2832" s="3">
        <v>0</v>
      </c>
      <c r="K2832" s="3">
        <v>0</v>
      </c>
      <c r="L2832" s="3">
        <v>1</v>
      </c>
      <c r="M2832" s="3" t="s">
        <v>6665</v>
      </c>
      <c r="N2832" s="3"/>
      <c r="O2832" s="3"/>
      <c r="P2832" s="3"/>
      <c r="Q2832" s="3"/>
      <c r="R2832" s="3"/>
      <c r="S2832" s="88">
        <v>1</v>
      </c>
      <c r="W2832" s="91"/>
    </row>
    <row r="2833" spans="2:23" hidden="1">
      <c r="B2833" s="9">
        <v>46266</v>
      </c>
      <c r="C2833" s="3" t="s">
        <v>2960</v>
      </c>
      <c r="D2833" s="3" t="s">
        <v>6653</v>
      </c>
      <c r="E2833" s="3">
        <v>1</v>
      </c>
      <c r="F2833" s="3">
        <v>0</v>
      </c>
      <c r="G2833" s="3">
        <v>0</v>
      </c>
      <c r="H2833" s="3">
        <v>0</v>
      </c>
      <c r="I2833" s="3">
        <v>0</v>
      </c>
      <c r="J2833" s="3">
        <v>0</v>
      </c>
      <c r="K2833" s="3">
        <v>0</v>
      </c>
      <c r="L2833" s="3">
        <v>0</v>
      </c>
      <c r="M2833" s="3"/>
      <c r="N2833" s="3"/>
      <c r="O2833" s="3"/>
      <c r="P2833" s="3"/>
      <c r="Q2833" s="3"/>
      <c r="R2833" s="3"/>
      <c r="S2833" s="88"/>
      <c r="W2833" s="91"/>
    </row>
    <row r="2834" spans="2:23" hidden="1">
      <c r="B2834" s="9">
        <v>46266</v>
      </c>
      <c r="C2834" s="3" t="s">
        <v>2975</v>
      </c>
      <c r="D2834" s="3" t="s">
        <v>6654</v>
      </c>
      <c r="E2834" s="3">
        <v>10</v>
      </c>
      <c r="F2834" s="3">
        <v>0</v>
      </c>
      <c r="G2834" s="3">
        <v>0</v>
      </c>
      <c r="H2834" s="3">
        <v>0</v>
      </c>
      <c r="I2834" s="3">
        <v>0</v>
      </c>
      <c r="J2834" s="3">
        <v>0</v>
      </c>
      <c r="K2834" s="3">
        <v>0</v>
      </c>
      <c r="L2834" s="3">
        <v>0</v>
      </c>
      <c r="M2834" s="3"/>
      <c r="N2834" s="3"/>
      <c r="O2834" s="3"/>
      <c r="P2834" s="3"/>
      <c r="Q2834" s="3"/>
      <c r="R2834" s="3"/>
      <c r="S2834" s="88"/>
      <c r="W2834" s="91"/>
    </row>
    <row r="2835" spans="2:23" hidden="1">
      <c r="B2835" s="9">
        <v>46266</v>
      </c>
      <c r="C2835" s="3" t="s">
        <v>2975</v>
      </c>
      <c r="D2835" s="3" t="s">
        <v>6655</v>
      </c>
      <c r="E2835" s="3">
        <v>13</v>
      </c>
      <c r="F2835" s="3">
        <v>0</v>
      </c>
      <c r="G2835" s="3">
        <v>0</v>
      </c>
      <c r="H2835" s="3">
        <v>0</v>
      </c>
      <c r="I2835" s="3">
        <v>0</v>
      </c>
      <c r="J2835" s="3">
        <v>0</v>
      </c>
      <c r="K2835" s="3">
        <v>0</v>
      </c>
      <c r="L2835" s="3">
        <v>0</v>
      </c>
      <c r="M2835" s="3"/>
      <c r="N2835" s="3"/>
      <c r="O2835" s="3"/>
      <c r="P2835" s="3"/>
      <c r="Q2835" s="3"/>
      <c r="R2835" s="3"/>
      <c r="S2835" s="88"/>
      <c r="W2835" s="91"/>
    </row>
    <row r="2836" spans="2:23" hidden="1">
      <c r="B2836" s="9">
        <v>46266</v>
      </c>
      <c r="C2836" s="3" t="s">
        <v>2381</v>
      </c>
      <c r="D2836" s="3" t="s">
        <v>6656</v>
      </c>
      <c r="E2836" s="3">
        <v>4</v>
      </c>
      <c r="F2836" s="11">
        <v>2</v>
      </c>
      <c r="G2836" s="3">
        <v>0</v>
      </c>
      <c r="H2836" s="3">
        <v>3</v>
      </c>
      <c r="I2836" s="3">
        <v>0</v>
      </c>
      <c r="J2836" s="3">
        <v>0</v>
      </c>
      <c r="K2836" s="3">
        <v>0</v>
      </c>
      <c r="L2836" s="3">
        <v>3</v>
      </c>
      <c r="M2836" s="3" t="s">
        <v>6665</v>
      </c>
      <c r="N2836" s="3"/>
      <c r="O2836" s="3"/>
      <c r="P2836" s="3"/>
      <c r="Q2836" s="3"/>
      <c r="R2836" s="3"/>
      <c r="S2836" s="88">
        <v>2</v>
      </c>
      <c r="W2836" s="91"/>
    </row>
    <row r="2837" spans="2:23" hidden="1">
      <c r="B2837" s="9">
        <v>46266</v>
      </c>
      <c r="C2837" s="3" t="s">
        <v>627</v>
      </c>
      <c r="D2837" s="3" t="s">
        <v>5881</v>
      </c>
      <c r="E2837" s="3">
        <v>1</v>
      </c>
      <c r="F2837" s="3">
        <v>0</v>
      </c>
      <c r="G2837" s="3">
        <v>0</v>
      </c>
      <c r="H2837" s="3">
        <v>0</v>
      </c>
      <c r="I2837" s="3">
        <v>0</v>
      </c>
      <c r="J2837" s="3">
        <v>0</v>
      </c>
      <c r="K2837" s="3">
        <v>0</v>
      </c>
      <c r="L2837" s="3">
        <v>0</v>
      </c>
      <c r="M2837" s="3"/>
      <c r="N2837" s="3"/>
      <c r="O2837" s="3"/>
      <c r="P2837" s="3"/>
      <c r="Q2837" s="3"/>
      <c r="R2837" s="3"/>
      <c r="S2837" s="88"/>
      <c r="W2837" s="91"/>
    </row>
    <row r="2838" spans="2:23" hidden="1">
      <c r="B2838" s="9">
        <v>46266</v>
      </c>
      <c r="C2838" s="3" t="s">
        <v>2975</v>
      </c>
      <c r="D2838" s="3" t="s">
        <v>6657</v>
      </c>
      <c r="E2838" s="3">
        <v>12</v>
      </c>
      <c r="F2838" s="3">
        <v>0</v>
      </c>
      <c r="G2838" s="3">
        <v>0</v>
      </c>
      <c r="H2838" s="3">
        <v>0</v>
      </c>
      <c r="I2838" s="3">
        <v>0</v>
      </c>
      <c r="J2838" s="3">
        <v>0</v>
      </c>
      <c r="K2838" s="3">
        <v>0</v>
      </c>
      <c r="L2838" s="3">
        <v>0</v>
      </c>
      <c r="M2838" s="3"/>
      <c r="N2838" s="3"/>
      <c r="O2838" s="3"/>
      <c r="P2838" s="3"/>
      <c r="Q2838" s="3"/>
      <c r="R2838" s="3"/>
      <c r="S2838" s="88"/>
      <c r="W2838" s="91"/>
    </row>
    <row r="2839" spans="2:23" hidden="1">
      <c r="B2839" s="9">
        <v>46266</v>
      </c>
      <c r="C2839" s="3" t="s">
        <v>2975</v>
      </c>
      <c r="D2839" s="3" t="s">
        <v>6658</v>
      </c>
      <c r="E2839" s="3">
        <v>11</v>
      </c>
      <c r="F2839" s="3">
        <v>0</v>
      </c>
      <c r="G2839" s="3">
        <v>0</v>
      </c>
      <c r="H2839" s="3">
        <v>0</v>
      </c>
      <c r="I2839" s="3">
        <v>0</v>
      </c>
      <c r="J2839" s="3">
        <v>0</v>
      </c>
      <c r="K2839" s="3">
        <v>0</v>
      </c>
      <c r="L2839" s="3">
        <v>0</v>
      </c>
      <c r="M2839" s="3"/>
      <c r="N2839" s="3"/>
      <c r="O2839" s="3"/>
      <c r="P2839" s="3"/>
      <c r="Q2839" s="3"/>
      <c r="R2839" s="3"/>
      <c r="S2839" s="88"/>
      <c r="W2839" s="91"/>
    </row>
    <row r="2840" spans="2:23" hidden="1">
      <c r="B2840" s="9">
        <v>46266</v>
      </c>
      <c r="C2840" s="3" t="s">
        <v>2975</v>
      </c>
      <c r="D2840" s="3" t="s">
        <v>6659</v>
      </c>
      <c r="E2840" s="3">
        <v>1</v>
      </c>
      <c r="F2840" s="11">
        <v>1</v>
      </c>
      <c r="G2840" s="3">
        <v>0</v>
      </c>
      <c r="H2840" s="3">
        <v>1</v>
      </c>
      <c r="I2840" s="3">
        <v>0</v>
      </c>
      <c r="J2840" s="3">
        <v>0</v>
      </c>
      <c r="K2840" s="3">
        <v>0</v>
      </c>
      <c r="L2840" s="3">
        <v>1</v>
      </c>
      <c r="M2840" s="3" t="s">
        <v>6665</v>
      </c>
      <c r="N2840" s="3"/>
      <c r="O2840" s="3"/>
      <c r="P2840" s="3"/>
      <c r="Q2840" s="3"/>
      <c r="R2840" s="3"/>
      <c r="S2840" s="88">
        <v>1</v>
      </c>
      <c r="W2840" s="91"/>
    </row>
    <row r="2841" spans="2:23" hidden="1">
      <c r="B2841" s="9">
        <v>46266</v>
      </c>
      <c r="C2841" s="3" t="s">
        <v>2975</v>
      </c>
      <c r="D2841" s="3" t="s">
        <v>6194</v>
      </c>
      <c r="E2841" s="3">
        <v>2</v>
      </c>
      <c r="F2841" s="11">
        <v>2</v>
      </c>
      <c r="G2841" s="3">
        <v>0</v>
      </c>
      <c r="H2841" s="3">
        <v>2</v>
      </c>
      <c r="I2841" s="3">
        <v>0</v>
      </c>
      <c r="J2841" s="3">
        <v>0</v>
      </c>
      <c r="K2841" s="3">
        <v>0</v>
      </c>
      <c r="L2841" s="3">
        <v>2</v>
      </c>
      <c r="M2841" s="3" t="s">
        <v>6665</v>
      </c>
      <c r="N2841" s="3"/>
      <c r="O2841" s="3"/>
      <c r="P2841" s="3"/>
      <c r="Q2841" s="3"/>
      <c r="R2841" s="3"/>
      <c r="S2841" s="88">
        <v>2</v>
      </c>
      <c r="W2841" s="91"/>
    </row>
    <row r="2842" spans="2:23" hidden="1">
      <c r="B2842" s="9">
        <v>46266</v>
      </c>
      <c r="C2842" s="3" t="s">
        <v>2975</v>
      </c>
      <c r="D2842" s="3" t="s">
        <v>6035</v>
      </c>
      <c r="E2842" s="3">
        <v>5</v>
      </c>
      <c r="F2842" s="11">
        <v>5</v>
      </c>
      <c r="G2842" s="3">
        <v>0</v>
      </c>
      <c r="H2842" s="3">
        <v>56</v>
      </c>
      <c r="I2842" s="3">
        <v>0</v>
      </c>
      <c r="J2842" s="3">
        <v>0</v>
      </c>
      <c r="K2842" s="3">
        <v>0</v>
      </c>
      <c r="L2842" s="3">
        <v>56</v>
      </c>
      <c r="M2842" s="3" t="s">
        <v>6665</v>
      </c>
      <c r="N2842" s="3"/>
      <c r="O2842" s="3"/>
      <c r="P2842" s="3"/>
      <c r="Q2842" s="3"/>
      <c r="R2842" s="3"/>
      <c r="S2842" s="88">
        <v>5</v>
      </c>
      <c r="W2842" s="91"/>
    </row>
    <row r="2843" spans="2:23" hidden="1">
      <c r="B2843" s="9">
        <v>46266</v>
      </c>
      <c r="C2843" s="3" t="s">
        <v>2381</v>
      </c>
      <c r="D2843" s="3" t="s">
        <v>6660</v>
      </c>
      <c r="E2843" s="3">
        <v>13</v>
      </c>
      <c r="F2843" s="11">
        <v>13</v>
      </c>
      <c r="G2843" s="3">
        <v>0</v>
      </c>
      <c r="H2843" s="3">
        <v>0</v>
      </c>
      <c r="I2843" s="3">
        <v>0</v>
      </c>
      <c r="J2843" s="3">
        <v>0</v>
      </c>
      <c r="K2843" s="3">
        <v>0</v>
      </c>
      <c r="L2843" s="3">
        <v>0</v>
      </c>
      <c r="M2843" s="3"/>
      <c r="N2843" s="3"/>
      <c r="O2843" s="3"/>
      <c r="P2843" s="3"/>
      <c r="Q2843" s="3"/>
      <c r="R2843" s="3"/>
      <c r="S2843" s="88"/>
      <c r="U2843" s="93">
        <v>13</v>
      </c>
      <c r="W2843" s="91"/>
    </row>
    <row r="2844" spans="2:23" hidden="1">
      <c r="B2844" s="9">
        <v>46266</v>
      </c>
      <c r="C2844" s="3" t="s">
        <v>2975</v>
      </c>
      <c r="D2844" s="3" t="s">
        <v>6669</v>
      </c>
      <c r="E2844" s="3">
        <v>2</v>
      </c>
      <c r="F2844" s="11">
        <v>1</v>
      </c>
      <c r="G2844" s="3">
        <v>0</v>
      </c>
      <c r="H2844" s="3">
        <v>1</v>
      </c>
      <c r="I2844" s="3">
        <v>0</v>
      </c>
      <c r="J2844" s="3">
        <v>0</v>
      </c>
      <c r="K2844" s="3">
        <v>0</v>
      </c>
      <c r="L2844" s="3">
        <v>1</v>
      </c>
      <c r="M2844" s="3" t="s">
        <v>6665</v>
      </c>
      <c r="N2844" s="3"/>
      <c r="O2844" s="3"/>
      <c r="P2844" s="3"/>
      <c r="Q2844" s="3"/>
      <c r="R2844" s="3"/>
      <c r="S2844" s="88">
        <v>1</v>
      </c>
      <c r="W2844" s="91"/>
    </row>
    <row r="2845" spans="2:23" hidden="1">
      <c r="B2845" s="9">
        <v>46266</v>
      </c>
      <c r="C2845" s="3" t="s">
        <v>2975</v>
      </c>
      <c r="D2845" s="3" t="s">
        <v>6671</v>
      </c>
      <c r="E2845" s="3">
        <v>2</v>
      </c>
      <c r="F2845" s="11">
        <v>2</v>
      </c>
      <c r="G2845" s="3">
        <v>0</v>
      </c>
      <c r="H2845" s="3">
        <v>3</v>
      </c>
      <c r="I2845" s="3">
        <v>0</v>
      </c>
      <c r="J2845" s="3">
        <v>0</v>
      </c>
      <c r="K2845" s="3">
        <v>0</v>
      </c>
      <c r="L2845" s="3">
        <v>3</v>
      </c>
      <c r="M2845" s="3" t="s">
        <v>6670</v>
      </c>
      <c r="N2845" s="3"/>
      <c r="O2845" s="3"/>
      <c r="P2845" s="3"/>
      <c r="Q2845" s="3"/>
      <c r="R2845" s="3"/>
      <c r="S2845" s="88">
        <v>2</v>
      </c>
      <c r="W2845" s="91"/>
    </row>
    <row r="2846" spans="2:23" hidden="1">
      <c r="B2846" s="9">
        <v>46266</v>
      </c>
      <c r="C2846" s="3" t="s">
        <v>2496</v>
      </c>
      <c r="D2846" s="3" t="s">
        <v>6313</v>
      </c>
      <c r="E2846" s="3">
        <v>1</v>
      </c>
      <c r="F2846" s="11">
        <v>1</v>
      </c>
      <c r="G2846" s="3">
        <v>0</v>
      </c>
      <c r="H2846" s="3">
        <v>0</v>
      </c>
      <c r="I2846" s="3">
        <v>0</v>
      </c>
      <c r="J2846" s="3">
        <v>0</v>
      </c>
      <c r="K2846" s="3">
        <v>0</v>
      </c>
      <c r="L2846" s="3">
        <v>0</v>
      </c>
      <c r="M2846" s="3"/>
      <c r="N2846" s="3"/>
      <c r="O2846" s="3"/>
      <c r="P2846" s="3"/>
      <c r="Q2846" s="3"/>
      <c r="R2846" s="3"/>
      <c r="S2846" s="88"/>
      <c r="U2846" s="93">
        <v>1</v>
      </c>
      <c r="W2846" s="91"/>
    </row>
    <row r="2847" spans="2:23" hidden="1">
      <c r="B2847" s="9">
        <v>46266</v>
      </c>
      <c r="C2847" s="3" t="s">
        <v>2975</v>
      </c>
      <c r="D2847" s="3" t="s">
        <v>6148</v>
      </c>
      <c r="E2847" s="3">
        <v>2</v>
      </c>
      <c r="F2847" s="11">
        <v>2</v>
      </c>
      <c r="G2847" s="3">
        <v>0</v>
      </c>
      <c r="H2847" s="3">
        <v>9</v>
      </c>
      <c r="I2847" s="3">
        <v>0</v>
      </c>
      <c r="J2847" s="3">
        <v>0</v>
      </c>
      <c r="K2847" s="3">
        <v>0</v>
      </c>
      <c r="L2847" s="3">
        <v>9</v>
      </c>
      <c r="M2847" s="3" t="s">
        <v>6670</v>
      </c>
      <c r="N2847" s="3"/>
      <c r="O2847" s="3"/>
      <c r="P2847" s="3"/>
      <c r="Q2847" s="3"/>
      <c r="R2847" s="3"/>
      <c r="S2847" s="88">
        <v>2</v>
      </c>
      <c r="W2847" s="91"/>
    </row>
    <row r="2848" spans="2:23" hidden="1">
      <c r="B2848" s="9">
        <v>46266</v>
      </c>
      <c r="C2848" s="3" t="s">
        <v>2381</v>
      </c>
      <c r="D2848" s="3" t="s">
        <v>6662</v>
      </c>
      <c r="E2848" s="3">
        <v>2</v>
      </c>
      <c r="F2848" s="11">
        <v>2</v>
      </c>
      <c r="G2848" s="3">
        <v>0</v>
      </c>
      <c r="H2848" s="3">
        <v>0</v>
      </c>
      <c r="I2848" s="3">
        <v>0</v>
      </c>
      <c r="J2848" s="3">
        <v>0</v>
      </c>
      <c r="K2848" s="3">
        <v>0</v>
      </c>
      <c r="L2848" s="3">
        <v>0</v>
      </c>
      <c r="M2848" s="3"/>
      <c r="N2848" s="3"/>
      <c r="O2848" s="3"/>
      <c r="P2848" s="3"/>
      <c r="Q2848" s="3"/>
      <c r="R2848" s="3"/>
      <c r="S2848" s="88"/>
      <c r="T2848" s="92">
        <v>2</v>
      </c>
      <c r="W2848" s="91"/>
    </row>
    <row r="2849" spans="2:23" hidden="1">
      <c r="B2849" s="9">
        <v>46266</v>
      </c>
      <c r="C2849" s="3" t="s">
        <v>2975</v>
      </c>
      <c r="D2849" s="3" t="s">
        <v>6663</v>
      </c>
      <c r="E2849" s="3">
        <v>3</v>
      </c>
      <c r="F2849" s="11">
        <v>3</v>
      </c>
      <c r="G2849" s="3">
        <v>0</v>
      </c>
      <c r="H2849" s="3">
        <v>7</v>
      </c>
      <c r="I2849" s="3">
        <v>0</v>
      </c>
      <c r="J2849" s="3">
        <v>0</v>
      </c>
      <c r="K2849" s="3">
        <v>0</v>
      </c>
      <c r="L2849" s="3">
        <v>7</v>
      </c>
      <c r="M2849" s="3" t="s">
        <v>6665</v>
      </c>
      <c r="N2849" s="3"/>
      <c r="O2849" s="3"/>
      <c r="P2849" s="3"/>
      <c r="Q2849" s="3"/>
      <c r="R2849" s="3"/>
      <c r="S2849" s="88">
        <v>3</v>
      </c>
      <c r="W2849" s="91"/>
    </row>
    <row r="2850" spans="2:23" hidden="1">
      <c r="B2850" s="9">
        <v>46267</v>
      </c>
      <c r="C2850" s="3" t="s">
        <v>627</v>
      </c>
      <c r="D2850" s="3" t="s">
        <v>6687</v>
      </c>
      <c r="E2850" s="3">
        <v>9</v>
      </c>
      <c r="F2850" s="3">
        <v>0</v>
      </c>
      <c r="G2850" s="3">
        <v>0</v>
      </c>
      <c r="H2850" s="3">
        <v>0</v>
      </c>
      <c r="I2850" s="3">
        <v>0</v>
      </c>
      <c r="J2850" s="3">
        <v>0</v>
      </c>
      <c r="K2850" s="3">
        <v>0</v>
      </c>
      <c r="L2850" s="3">
        <v>0</v>
      </c>
      <c r="M2850" s="3"/>
      <c r="N2850" s="3"/>
      <c r="O2850" s="3"/>
      <c r="P2850" s="3"/>
      <c r="Q2850" s="3"/>
      <c r="R2850" s="3"/>
      <c r="S2850" s="88"/>
      <c r="W2850" s="91"/>
    </row>
    <row r="2851" spans="2:23" hidden="1">
      <c r="B2851" s="9">
        <v>46267</v>
      </c>
      <c r="C2851" s="3" t="s">
        <v>2975</v>
      </c>
      <c r="D2851" s="3" t="s">
        <v>6688</v>
      </c>
      <c r="E2851" s="3">
        <v>13</v>
      </c>
      <c r="F2851" s="3">
        <v>0</v>
      </c>
      <c r="G2851" s="3">
        <v>0</v>
      </c>
      <c r="H2851" s="3">
        <v>0</v>
      </c>
      <c r="I2851" s="3">
        <v>0</v>
      </c>
      <c r="J2851" s="3">
        <v>0</v>
      </c>
      <c r="K2851" s="3">
        <v>0</v>
      </c>
      <c r="L2851" s="3">
        <v>0</v>
      </c>
      <c r="M2851" s="3"/>
      <c r="N2851" s="3"/>
      <c r="O2851" s="3"/>
      <c r="P2851" s="3"/>
      <c r="Q2851" s="3"/>
      <c r="R2851" s="3"/>
      <c r="S2851" s="88"/>
      <c r="W2851" s="91"/>
    </row>
    <row r="2852" spans="2:23" hidden="1">
      <c r="B2852" s="9">
        <v>46267</v>
      </c>
      <c r="C2852" s="3" t="s">
        <v>627</v>
      </c>
      <c r="D2852" s="3" t="s">
        <v>6689</v>
      </c>
      <c r="E2852" s="3">
        <v>9</v>
      </c>
      <c r="F2852" s="3">
        <v>0</v>
      </c>
      <c r="G2852" s="3">
        <v>0</v>
      </c>
      <c r="H2852" s="3">
        <v>0</v>
      </c>
      <c r="I2852" s="3">
        <v>0</v>
      </c>
      <c r="J2852" s="3">
        <v>0</v>
      </c>
      <c r="K2852" s="3">
        <v>0</v>
      </c>
      <c r="L2852" s="3">
        <v>0</v>
      </c>
      <c r="M2852" s="3"/>
      <c r="N2852" s="3"/>
      <c r="O2852" s="3"/>
      <c r="P2852" s="3"/>
      <c r="Q2852" s="3"/>
      <c r="R2852" s="3"/>
      <c r="S2852" s="88"/>
      <c r="W2852" s="91"/>
    </row>
    <row r="2853" spans="2:23" hidden="1">
      <c r="B2853" s="9">
        <v>46267</v>
      </c>
      <c r="C2853" s="3" t="s">
        <v>2975</v>
      </c>
      <c r="D2853" s="3" t="s">
        <v>6690</v>
      </c>
      <c r="E2853" s="3">
        <v>2</v>
      </c>
      <c r="F2853" s="3">
        <v>0</v>
      </c>
      <c r="G2853" s="3">
        <v>0</v>
      </c>
      <c r="H2853" s="3">
        <v>0</v>
      </c>
      <c r="I2853" s="3">
        <v>0</v>
      </c>
      <c r="J2853" s="3">
        <v>0</v>
      </c>
      <c r="K2853" s="3">
        <v>0</v>
      </c>
      <c r="L2853" s="3">
        <v>0</v>
      </c>
      <c r="M2853" s="3"/>
      <c r="N2853" s="3"/>
      <c r="O2853" s="3"/>
      <c r="P2853" s="3"/>
      <c r="Q2853" s="3"/>
      <c r="R2853" s="3"/>
      <c r="S2853" s="88"/>
      <c r="W2853" s="91"/>
    </row>
    <row r="2854" spans="2:23" hidden="1">
      <c r="B2854" s="9">
        <v>46267</v>
      </c>
      <c r="C2854" s="3" t="s">
        <v>627</v>
      </c>
      <c r="D2854" s="3" t="s">
        <v>6691</v>
      </c>
      <c r="E2854" s="3">
        <v>9</v>
      </c>
      <c r="F2854" s="3">
        <v>0</v>
      </c>
      <c r="G2854" s="3">
        <v>0</v>
      </c>
      <c r="H2854" s="3">
        <v>0</v>
      </c>
      <c r="I2854" s="3">
        <v>0</v>
      </c>
      <c r="J2854" s="3">
        <v>0</v>
      </c>
      <c r="K2854" s="3">
        <v>0</v>
      </c>
      <c r="L2854" s="3">
        <v>0</v>
      </c>
      <c r="M2854" s="3"/>
      <c r="N2854" s="3"/>
      <c r="O2854" s="3"/>
      <c r="P2854" s="3"/>
      <c r="Q2854" s="3"/>
      <c r="R2854" s="3"/>
      <c r="S2854" s="88"/>
      <c r="W2854" s="91"/>
    </row>
    <row r="2855" spans="2:23" hidden="1">
      <c r="B2855" s="9">
        <v>46267</v>
      </c>
      <c r="C2855" s="3" t="s">
        <v>627</v>
      </c>
      <c r="D2855" s="3" t="s">
        <v>6692</v>
      </c>
      <c r="E2855" s="3">
        <v>11</v>
      </c>
      <c r="F2855" s="3">
        <v>0</v>
      </c>
      <c r="G2855" s="3">
        <v>0</v>
      </c>
      <c r="H2855" s="3">
        <v>0</v>
      </c>
      <c r="I2855" s="3">
        <v>0</v>
      </c>
      <c r="J2855" s="3">
        <v>0</v>
      </c>
      <c r="K2855" s="3">
        <v>0</v>
      </c>
      <c r="L2855" s="3">
        <v>0</v>
      </c>
      <c r="M2855" s="3"/>
      <c r="N2855" s="3"/>
      <c r="O2855" s="3"/>
      <c r="P2855" s="3"/>
      <c r="Q2855" s="3"/>
      <c r="R2855" s="3"/>
      <c r="S2855" s="88"/>
      <c r="W2855" s="91"/>
    </row>
    <row r="2856" spans="2:23" hidden="1">
      <c r="B2856" s="9">
        <v>46267</v>
      </c>
      <c r="C2856" s="3" t="s">
        <v>2960</v>
      </c>
      <c r="D2856" s="3" t="s">
        <v>6693</v>
      </c>
      <c r="E2856" s="3">
        <v>1</v>
      </c>
      <c r="F2856" s="3">
        <v>0</v>
      </c>
      <c r="G2856" s="3">
        <v>0</v>
      </c>
      <c r="H2856" s="3">
        <v>0</v>
      </c>
      <c r="I2856" s="3">
        <v>0</v>
      </c>
      <c r="J2856" s="3">
        <v>0</v>
      </c>
      <c r="K2856" s="3">
        <v>0</v>
      </c>
      <c r="L2856" s="3">
        <v>0</v>
      </c>
      <c r="M2856" s="3"/>
      <c r="N2856" s="3"/>
      <c r="O2856" s="3"/>
      <c r="P2856" s="3"/>
      <c r="Q2856" s="3"/>
      <c r="R2856" s="3"/>
      <c r="S2856" s="88"/>
      <c r="W2856" s="91"/>
    </row>
    <row r="2857" spans="2:23" hidden="1">
      <c r="B2857" s="9">
        <v>46267</v>
      </c>
      <c r="C2857" s="3" t="s">
        <v>2496</v>
      </c>
      <c r="D2857" s="3" t="s">
        <v>6694</v>
      </c>
      <c r="E2857" s="3">
        <v>3</v>
      </c>
      <c r="F2857" s="3">
        <v>0</v>
      </c>
      <c r="G2857" s="3">
        <v>0</v>
      </c>
      <c r="H2857" s="3">
        <v>0</v>
      </c>
      <c r="I2857" s="3">
        <v>0</v>
      </c>
      <c r="J2857" s="3">
        <v>0</v>
      </c>
      <c r="K2857" s="3">
        <v>0</v>
      </c>
      <c r="L2857" s="3">
        <v>0</v>
      </c>
      <c r="M2857" s="3"/>
      <c r="N2857" s="3"/>
      <c r="O2857" s="3"/>
      <c r="P2857" s="3"/>
      <c r="Q2857" s="3"/>
      <c r="R2857" s="3"/>
      <c r="S2857" s="88"/>
      <c r="W2857" s="91"/>
    </row>
    <row r="2858" spans="2:23" hidden="1">
      <c r="B2858" s="9">
        <v>46267</v>
      </c>
      <c r="C2858" s="3" t="s">
        <v>2960</v>
      </c>
      <c r="D2858" s="3" t="s">
        <v>6695</v>
      </c>
      <c r="E2858" s="3">
        <v>1</v>
      </c>
      <c r="F2858" s="11">
        <v>0</v>
      </c>
      <c r="G2858" s="3">
        <v>0</v>
      </c>
      <c r="H2858" s="3">
        <v>0</v>
      </c>
      <c r="I2858" s="3">
        <v>0</v>
      </c>
      <c r="J2858" s="3">
        <v>0</v>
      </c>
      <c r="K2858" s="3">
        <v>0</v>
      </c>
      <c r="L2858" s="3">
        <v>0</v>
      </c>
      <c r="M2858" s="3"/>
      <c r="N2858" s="3"/>
      <c r="O2858" s="3"/>
      <c r="P2858" s="3"/>
      <c r="Q2858" s="3"/>
      <c r="R2858" s="3"/>
      <c r="S2858" s="88"/>
      <c r="W2858" s="91"/>
    </row>
    <row r="2859" spans="2:23" hidden="1">
      <c r="B2859" s="9">
        <v>46267</v>
      </c>
      <c r="C2859" s="3" t="s">
        <v>2496</v>
      </c>
      <c r="D2859" s="3" t="s">
        <v>6023</v>
      </c>
      <c r="E2859" s="3">
        <v>1</v>
      </c>
      <c r="F2859" s="3">
        <v>0</v>
      </c>
      <c r="G2859" s="3">
        <v>0</v>
      </c>
      <c r="H2859" s="3">
        <v>0</v>
      </c>
      <c r="I2859" s="3">
        <v>0</v>
      </c>
      <c r="J2859" s="3">
        <v>0</v>
      </c>
      <c r="K2859" s="3">
        <v>0</v>
      </c>
      <c r="L2859" s="3">
        <v>0</v>
      </c>
      <c r="M2859" s="3"/>
      <c r="N2859" s="3"/>
      <c r="O2859" s="3"/>
      <c r="P2859" s="3"/>
      <c r="Q2859" s="3"/>
      <c r="R2859" s="3"/>
      <c r="S2859" s="88"/>
      <c r="W2859" s="91"/>
    </row>
    <row r="2860" spans="2:23" hidden="1">
      <c r="B2860" s="9">
        <v>46267</v>
      </c>
      <c r="C2860" s="3" t="s">
        <v>2496</v>
      </c>
      <c r="D2860" s="3" t="s">
        <v>6313</v>
      </c>
      <c r="E2860" s="3">
        <v>1</v>
      </c>
      <c r="F2860" s="3">
        <v>0</v>
      </c>
      <c r="G2860" s="3">
        <v>0</v>
      </c>
      <c r="H2860" s="3">
        <v>0</v>
      </c>
      <c r="I2860" s="3">
        <v>0</v>
      </c>
      <c r="J2860" s="3">
        <v>0</v>
      </c>
      <c r="K2860" s="3">
        <v>0</v>
      </c>
      <c r="L2860" s="3">
        <v>0</v>
      </c>
      <c r="M2860" s="3"/>
      <c r="N2860" s="3"/>
      <c r="O2860" s="3"/>
      <c r="P2860" s="3"/>
      <c r="Q2860" s="3"/>
      <c r="R2860" s="3"/>
      <c r="S2860" s="88"/>
      <c r="W2860" s="91"/>
    </row>
    <row r="2861" spans="2:23" hidden="1">
      <c r="B2861" s="9">
        <v>46267</v>
      </c>
      <c r="C2861" s="3" t="s">
        <v>627</v>
      </c>
      <c r="D2861" s="3" t="s">
        <v>6696</v>
      </c>
      <c r="E2861" s="3">
        <v>1</v>
      </c>
      <c r="F2861" s="3">
        <v>0</v>
      </c>
      <c r="G2861" s="3">
        <v>0</v>
      </c>
      <c r="H2861" s="3">
        <v>0</v>
      </c>
      <c r="I2861" s="3">
        <v>0</v>
      </c>
      <c r="J2861" s="3">
        <v>0</v>
      </c>
      <c r="K2861" s="3">
        <v>0</v>
      </c>
      <c r="L2861" s="3">
        <v>0</v>
      </c>
      <c r="M2861" s="3"/>
      <c r="N2861" s="3"/>
      <c r="O2861" s="3"/>
      <c r="P2861" s="3"/>
      <c r="Q2861" s="3"/>
      <c r="R2861" s="3"/>
      <c r="S2861" s="88"/>
      <c r="W2861" s="91"/>
    </row>
    <row r="2862" spans="2:23" hidden="1">
      <c r="B2862" s="9">
        <v>46267</v>
      </c>
      <c r="C2862" s="3" t="s">
        <v>627</v>
      </c>
      <c r="D2862" s="3" t="s">
        <v>6697</v>
      </c>
      <c r="E2862" s="3">
        <v>1</v>
      </c>
      <c r="F2862" s="3">
        <v>0</v>
      </c>
      <c r="G2862" s="3">
        <v>0</v>
      </c>
      <c r="H2862" s="3">
        <v>0</v>
      </c>
      <c r="I2862" s="3">
        <v>0</v>
      </c>
      <c r="J2862" s="3">
        <v>0</v>
      </c>
      <c r="K2862" s="3">
        <v>0</v>
      </c>
      <c r="L2862" s="3">
        <v>0</v>
      </c>
      <c r="M2862" s="3"/>
      <c r="N2862" s="3"/>
      <c r="O2862" s="3"/>
      <c r="P2862" s="3"/>
      <c r="Q2862" s="3"/>
      <c r="R2862" s="3"/>
      <c r="S2862" s="88"/>
      <c r="W2862" s="91"/>
    </row>
    <row r="2863" spans="2:23" hidden="1">
      <c r="B2863" s="9">
        <v>46267</v>
      </c>
      <c r="C2863" s="3" t="s">
        <v>2975</v>
      </c>
      <c r="D2863" s="3" t="s">
        <v>6698</v>
      </c>
      <c r="E2863" s="3">
        <v>9</v>
      </c>
      <c r="F2863" s="3">
        <v>0</v>
      </c>
      <c r="G2863" s="3">
        <v>0</v>
      </c>
      <c r="H2863" s="3">
        <v>0</v>
      </c>
      <c r="I2863" s="3">
        <v>0</v>
      </c>
      <c r="J2863" s="3">
        <v>0</v>
      </c>
      <c r="K2863" s="3">
        <v>0</v>
      </c>
      <c r="L2863" s="3">
        <v>0</v>
      </c>
      <c r="M2863" s="3"/>
      <c r="N2863" s="3"/>
      <c r="O2863" s="3"/>
      <c r="P2863" s="3"/>
      <c r="Q2863" s="3"/>
      <c r="R2863" s="3"/>
      <c r="S2863" s="88"/>
      <c r="W2863" s="91"/>
    </row>
    <row r="2864" spans="2:23" hidden="1">
      <c r="B2864" s="9">
        <v>46267</v>
      </c>
      <c r="C2864" s="3" t="s">
        <v>2496</v>
      </c>
      <c r="D2864" s="3" t="s">
        <v>6231</v>
      </c>
      <c r="E2864" s="3">
        <v>1</v>
      </c>
      <c r="F2864" s="3">
        <v>0</v>
      </c>
      <c r="G2864" s="3">
        <v>0</v>
      </c>
      <c r="H2864" s="3">
        <v>0</v>
      </c>
      <c r="I2864" s="3">
        <v>0</v>
      </c>
      <c r="J2864" s="3">
        <v>0</v>
      </c>
      <c r="K2864" s="3">
        <v>0</v>
      </c>
      <c r="L2864" s="3">
        <v>0</v>
      </c>
      <c r="M2864" s="3"/>
      <c r="N2864" s="3"/>
      <c r="O2864" s="3"/>
      <c r="P2864" s="3"/>
      <c r="Q2864" s="3"/>
      <c r="R2864" s="3"/>
      <c r="S2864" s="88"/>
      <c r="W2864" s="91"/>
    </row>
    <row r="2865" spans="2:23" hidden="1">
      <c r="B2865" s="9">
        <v>46267</v>
      </c>
      <c r="C2865" s="3" t="s">
        <v>627</v>
      </c>
      <c r="D2865" s="3" t="s">
        <v>6699</v>
      </c>
      <c r="E2865" s="3">
        <v>2</v>
      </c>
      <c r="F2865" s="3">
        <v>0</v>
      </c>
      <c r="G2865" s="3">
        <v>0</v>
      </c>
      <c r="H2865" s="3">
        <v>0</v>
      </c>
      <c r="I2865" s="3">
        <v>0</v>
      </c>
      <c r="J2865" s="3">
        <v>0</v>
      </c>
      <c r="K2865" s="3">
        <v>0</v>
      </c>
      <c r="L2865" s="3">
        <v>0</v>
      </c>
      <c r="M2865" s="3"/>
      <c r="N2865" s="3"/>
      <c r="O2865" s="3"/>
      <c r="P2865" s="3"/>
      <c r="Q2865" s="3"/>
      <c r="R2865" s="3"/>
      <c r="S2865" s="88"/>
      <c r="W2865" s="91"/>
    </row>
    <row r="2866" spans="2:23" hidden="1">
      <c r="B2866" s="9">
        <v>46267</v>
      </c>
      <c r="C2866" s="3" t="s">
        <v>627</v>
      </c>
      <c r="D2866" s="3" t="s">
        <v>6700</v>
      </c>
      <c r="E2866" s="3">
        <v>2</v>
      </c>
      <c r="F2866" s="3">
        <v>0</v>
      </c>
      <c r="G2866" s="3">
        <v>0</v>
      </c>
      <c r="H2866" s="3">
        <v>0</v>
      </c>
      <c r="I2866" s="3">
        <v>0</v>
      </c>
      <c r="J2866" s="3">
        <v>0</v>
      </c>
      <c r="K2866" s="3">
        <v>0</v>
      </c>
      <c r="L2866" s="3">
        <v>0</v>
      </c>
      <c r="M2866" s="3"/>
      <c r="N2866" s="3"/>
      <c r="O2866" s="3"/>
      <c r="P2866" s="3"/>
      <c r="Q2866" s="3"/>
      <c r="R2866" s="3"/>
      <c r="S2866" s="88"/>
      <c r="W2866" s="91"/>
    </row>
    <row r="2867" spans="2:23" hidden="1">
      <c r="B2867" s="9">
        <v>46267</v>
      </c>
      <c r="C2867" s="3" t="s">
        <v>2975</v>
      </c>
      <c r="D2867" s="3" t="s">
        <v>6701</v>
      </c>
      <c r="E2867" s="3">
        <v>6</v>
      </c>
      <c r="F2867" s="11">
        <v>2</v>
      </c>
      <c r="G2867" s="3">
        <v>0</v>
      </c>
      <c r="H2867" s="3">
        <v>2</v>
      </c>
      <c r="I2867" s="3">
        <v>0</v>
      </c>
      <c r="J2867" s="3">
        <v>0</v>
      </c>
      <c r="K2867" s="3">
        <v>0</v>
      </c>
      <c r="L2867" s="3">
        <v>2</v>
      </c>
      <c r="M2867" s="3" t="s">
        <v>6717</v>
      </c>
      <c r="N2867" s="3"/>
      <c r="O2867" s="3"/>
      <c r="P2867" s="3"/>
      <c r="Q2867" s="3"/>
      <c r="R2867" s="3"/>
      <c r="S2867" s="88">
        <v>2</v>
      </c>
      <c r="W2867" s="91"/>
    </row>
    <row r="2868" spans="2:23" hidden="1">
      <c r="B2868" s="9">
        <v>46267</v>
      </c>
      <c r="C2868" s="3" t="s">
        <v>2975</v>
      </c>
      <c r="D2868" s="3" t="s">
        <v>6702</v>
      </c>
      <c r="E2868" s="3">
        <v>10</v>
      </c>
      <c r="F2868" s="3">
        <v>0</v>
      </c>
      <c r="G2868" s="3">
        <v>0</v>
      </c>
      <c r="H2868" s="3">
        <v>0</v>
      </c>
      <c r="I2868" s="3">
        <v>0</v>
      </c>
      <c r="J2868" s="3">
        <v>0</v>
      </c>
      <c r="K2868" s="3">
        <v>0</v>
      </c>
      <c r="L2868" s="3">
        <v>0</v>
      </c>
      <c r="M2868" s="3"/>
      <c r="N2868" s="3"/>
      <c r="O2868" s="3"/>
      <c r="P2868" s="3"/>
      <c r="Q2868" s="3"/>
      <c r="R2868" s="3"/>
      <c r="S2868" s="88"/>
      <c r="W2868" s="91"/>
    </row>
    <row r="2869" spans="2:23" hidden="1">
      <c r="B2869" s="9">
        <v>46267</v>
      </c>
      <c r="C2869" s="3" t="s">
        <v>2975</v>
      </c>
      <c r="D2869" s="3" t="s">
        <v>6703</v>
      </c>
      <c r="E2869" s="3">
        <v>3</v>
      </c>
      <c r="F2869" s="11">
        <v>1</v>
      </c>
      <c r="G2869" s="3">
        <v>0</v>
      </c>
      <c r="H2869" s="3">
        <v>1</v>
      </c>
      <c r="I2869" s="3">
        <v>0</v>
      </c>
      <c r="J2869" s="3">
        <v>0</v>
      </c>
      <c r="K2869" s="3">
        <v>0</v>
      </c>
      <c r="L2869" s="3">
        <v>1</v>
      </c>
      <c r="M2869" s="3" t="s">
        <v>6718</v>
      </c>
      <c r="N2869" s="3"/>
      <c r="O2869" s="3"/>
      <c r="P2869" s="3"/>
      <c r="Q2869" s="3"/>
      <c r="R2869" s="3"/>
      <c r="S2869" s="88">
        <v>1</v>
      </c>
      <c r="W2869" s="91"/>
    </row>
    <row r="2870" spans="2:23" hidden="1">
      <c r="B2870" s="9">
        <v>46267</v>
      </c>
      <c r="C2870" s="3" t="s">
        <v>2975</v>
      </c>
      <c r="D2870" s="3" t="s">
        <v>6704</v>
      </c>
      <c r="E2870" s="3">
        <v>12</v>
      </c>
      <c r="F2870" s="3">
        <v>0</v>
      </c>
      <c r="G2870" s="3">
        <v>0</v>
      </c>
      <c r="H2870" s="3">
        <v>0</v>
      </c>
      <c r="I2870" s="3">
        <v>0</v>
      </c>
      <c r="J2870" s="3">
        <v>0</v>
      </c>
      <c r="K2870" s="3">
        <v>0</v>
      </c>
      <c r="L2870" s="3">
        <v>0</v>
      </c>
      <c r="M2870" s="3"/>
      <c r="N2870" s="3"/>
      <c r="O2870" s="3"/>
      <c r="P2870" s="3"/>
      <c r="Q2870" s="3"/>
      <c r="R2870" s="3"/>
      <c r="S2870" s="88"/>
      <c r="W2870" s="91"/>
    </row>
    <row r="2871" spans="2:23" hidden="1">
      <c r="B2871" s="9">
        <v>46267</v>
      </c>
      <c r="C2871" s="3" t="s">
        <v>2496</v>
      </c>
      <c r="D2871" s="3" t="s">
        <v>5713</v>
      </c>
      <c r="E2871" s="3">
        <v>7</v>
      </c>
      <c r="F2871" s="3">
        <v>0</v>
      </c>
      <c r="G2871" s="3">
        <v>0</v>
      </c>
      <c r="H2871" s="3">
        <v>0</v>
      </c>
      <c r="I2871" s="3">
        <v>0</v>
      </c>
      <c r="J2871" s="3">
        <v>0</v>
      </c>
      <c r="K2871" s="3">
        <v>0</v>
      </c>
      <c r="L2871" s="3">
        <v>0</v>
      </c>
      <c r="M2871" s="3"/>
      <c r="N2871" s="3"/>
      <c r="O2871" s="3"/>
      <c r="P2871" s="3"/>
      <c r="Q2871" s="3"/>
      <c r="R2871" s="3"/>
      <c r="S2871" s="88"/>
      <c r="W2871" s="91"/>
    </row>
    <row r="2872" spans="2:23" hidden="1">
      <c r="B2872" s="9">
        <v>46267</v>
      </c>
      <c r="C2872" s="3" t="s">
        <v>627</v>
      </c>
      <c r="D2872" s="3" t="s">
        <v>5915</v>
      </c>
      <c r="E2872" s="3">
        <v>1</v>
      </c>
      <c r="F2872" s="3">
        <v>0</v>
      </c>
      <c r="G2872" s="3">
        <v>0</v>
      </c>
      <c r="H2872" s="3">
        <v>0</v>
      </c>
      <c r="I2872" s="3">
        <v>0</v>
      </c>
      <c r="J2872" s="3">
        <v>0</v>
      </c>
      <c r="K2872" s="3">
        <v>0</v>
      </c>
      <c r="L2872" s="3">
        <v>0</v>
      </c>
      <c r="M2872" s="3"/>
      <c r="N2872" s="3"/>
      <c r="O2872" s="3"/>
      <c r="P2872" s="3"/>
      <c r="Q2872" s="3"/>
      <c r="R2872" s="3"/>
      <c r="S2872" s="88"/>
      <c r="W2872" s="91"/>
    </row>
    <row r="2873" spans="2:23" hidden="1">
      <c r="B2873" s="9">
        <v>46267</v>
      </c>
      <c r="C2873" s="3" t="s">
        <v>627</v>
      </c>
      <c r="D2873" s="3" t="s">
        <v>6705</v>
      </c>
      <c r="E2873" s="3">
        <v>6</v>
      </c>
      <c r="F2873" s="3">
        <v>0</v>
      </c>
      <c r="G2873" s="3">
        <v>0</v>
      </c>
      <c r="H2873" s="3">
        <v>0</v>
      </c>
      <c r="I2873" s="3">
        <v>0</v>
      </c>
      <c r="J2873" s="3">
        <v>0</v>
      </c>
      <c r="K2873" s="3">
        <v>0</v>
      </c>
      <c r="L2873" s="3">
        <v>0</v>
      </c>
      <c r="M2873" s="3"/>
      <c r="N2873" s="3"/>
      <c r="O2873" s="3"/>
      <c r="P2873" s="3"/>
      <c r="Q2873" s="3"/>
      <c r="R2873" s="3"/>
      <c r="S2873" s="88"/>
      <c r="W2873" s="91"/>
    </row>
    <row r="2874" spans="2:23" hidden="1">
      <c r="B2874" s="9">
        <v>46267</v>
      </c>
      <c r="C2874" s="3" t="s">
        <v>2960</v>
      </c>
      <c r="D2874" s="3" t="s">
        <v>6706</v>
      </c>
      <c r="E2874" s="3">
        <v>1</v>
      </c>
      <c r="F2874" s="3">
        <v>0</v>
      </c>
      <c r="G2874" s="3">
        <v>0</v>
      </c>
      <c r="H2874" s="3">
        <v>0</v>
      </c>
      <c r="I2874" s="3">
        <v>0</v>
      </c>
      <c r="J2874" s="3">
        <v>0</v>
      </c>
      <c r="K2874" s="3">
        <v>0</v>
      </c>
      <c r="L2874" s="3">
        <v>0</v>
      </c>
      <c r="M2874" s="3"/>
      <c r="N2874" s="3"/>
      <c r="O2874" s="3"/>
      <c r="P2874" s="3"/>
      <c r="Q2874" s="3"/>
      <c r="R2874" s="3"/>
      <c r="S2874" s="88"/>
      <c r="W2874" s="91"/>
    </row>
    <row r="2875" spans="2:23" hidden="1">
      <c r="B2875" s="9">
        <v>46267</v>
      </c>
      <c r="C2875" s="3" t="s">
        <v>2975</v>
      </c>
      <c r="D2875" s="3" t="s">
        <v>6707</v>
      </c>
      <c r="E2875" s="3">
        <v>13</v>
      </c>
      <c r="F2875" s="3">
        <v>0</v>
      </c>
      <c r="G2875" s="3">
        <v>0</v>
      </c>
      <c r="H2875" s="3">
        <v>0</v>
      </c>
      <c r="I2875" s="3">
        <v>0</v>
      </c>
      <c r="J2875" s="3">
        <v>0</v>
      </c>
      <c r="K2875" s="3">
        <v>0</v>
      </c>
      <c r="L2875" s="3">
        <v>0</v>
      </c>
      <c r="M2875" s="3"/>
      <c r="N2875" s="3"/>
      <c r="O2875" s="3"/>
      <c r="P2875" s="3"/>
      <c r="Q2875" s="3"/>
      <c r="R2875" s="3"/>
      <c r="S2875" s="88"/>
      <c r="W2875" s="91"/>
    </row>
    <row r="2876" spans="2:23" hidden="1">
      <c r="B2876" s="9">
        <v>46267</v>
      </c>
      <c r="C2876" s="3" t="s">
        <v>2975</v>
      </c>
      <c r="D2876" s="3" t="s">
        <v>5921</v>
      </c>
      <c r="E2876" s="3">
        <v>1</v>
      </c>
      <c r="F2876" s="3">
        <v>0</v>
      </c>
      <c r="G2876" s="3">
        <v>0</v>
      </c>
      <c r="H2876" s="3">
        <v>0</v>
      </c>
      <c r="I2876" s="3">
        <v>0</v>
      </c>
      <c r="J2876" s="3">
        <v>0</v>
      </c>
      <c r="K2876" s="3">
        <v>0</v>
      </c>
      <c r="L2876" s="3">
        <v>0</v>
      </c>
      <c r="M2876" s="3"/>
      <c r="N2876" s="3"/>
      <c r="O2876" s="3"/>
      <c r="P2876" s="3"/>
      <c r="Q2876" s="3"/>
      <c r="R2876" s="3"/>
      <c r="S2876" s="88"/>
      <c r="W2876" s="91"/>
    </row>
    <row r="2877" spans="2:23" hidden="1">
      <c r="B2877" s="9">
        <v>46267</v>
      </c>
      <c r="C2877" s="3" t="s">
        <v>2975</v>
      </c>
      <c r="D2877" s="3" t="s">
        <v>6708</v>
      </c>
      <c r="E2877" s="3">
        <v>3</v>
      </c>
      <c r="F2877" s="3">
        <v>0</v>
      </c>
      <c r="G2877" s="3">
        <v>0</v>
      </c>
      <c r="H2877" s="3">
        <v>0</v>
      </c>
      <c r="I2877" s="3">
        <v>0</v>
      </c>
      <c r="J2877" s="3">
        <v>0</v>
      </c>
      <c r="K2877" s="3">
        <v>0</v>
      </c>
      <c r="L2877" s="3">
        <v>0</v>
      </c>
      <c r="M2877" s="3"/>
      <c r="N2877" s="3"/>
      <c r="O2877" s="3"/>
      <c r="P2877" s="3"/>
      <c r="Q2877" s="3"/>
      <c r="R2877" s="3"/>
      <c r="S2877" s="88"/>
      <c r="W2877" s="91"/>
    </row>
    <row r="2878" spans="2:23" hidden="1">
      <c r="B2878" s="9">
        <v>46267</v>
      </c>
      <c r="C2878" s="3" t="s">
        <v>2975</v>
      </c>
      <c r="D2878" s="3" t="s">
        <v>6709</v>
      </c>
      <c r="E2878" s="3">
        <v>13</v>
      </c>
      <c r="F2878" s="3">
        <v>0</v>
      </c>
      <c r="G2878" s="3">
        <v>0</v>
      </c>
      <c r="H2878" s="3">
        <v>0</v>
      </c>
      <c r="I2878" s="3">
        <v>0</v>
      </c>
      <c r="J2878" s="3">
        <v>0</v>
      </c>
      <c r="K2878" s="3">
        <v>0</v>
      </c>
      <c r="L2878" s="3">
        <v>0</v>
      </c>
      <c r="M2878" s="3"/>
      <c r="N2878" s="3"/>
      <c r="O2878" s="3"/>
      <c r="P2878" s="3"/>
      <c r="Q2878" s="3"/>
      <c r="R2878" s="3"/>
      <c r="S2878" s="88"/>
      <c r="W2878" s="91"/>
    </row>
    <row r="2879" spans="2:23" hidden="1">
      <c r="B2879" s="9">
        <v>46267</v>
      </c>
      <c r="C2879" s="3" t="s">
        <v>2975</v>
      </c>
      <c r="D2879" s="3" t="s">
        <v>6710</v>
      </c>
      <c r="E2879" s="3">
        <v>1</v>
      </c>
      <c r="F2879" s="3">
        <v>0</v>
      </c>
      <c r="G2879" s="3">
        <v>0</v>
      </c>
      <c r="H2879" s="3">
        <v>0</v>
      </c>
      <c r="I2879" s="3">
        <v>0</v>
      </c>
      <c r="J2879" s="3">
        <v>0</v>
      </c>
      <c r="K2879" s="3">
        <v>0</v>
      </c>
      <c r="L2879" s="3">
        <v>0</v>
      </c>
      <c r="M2879" s="3"/>
      <c r="N2879" s="3"/>
      <c r="O2879" s="3"/>
      <c r="P2879" s="3"/>
      <c r="Q2879" s="3"/>
      <c r="R2879" s="3"/>
      <c r="S2879" s="88"/>
      <c r="W2879" s="91"/>
    </row>
    <row r="2880" spans="2:23" hidden="1">
      <c r="B2880" s="9">
        <v>46267</v>
      </c>
      <c r="C2880" s="3" t="s">
        <v>2975</v>
      </c>
      <c r="D2880" s="3" t="s">
        <v>6191</v>
      </c>
      <c r="E2880" s="3">
        <v>1</v>
      </c>
      <c r="F2880" s="11">
        <v>1</v>
      </c>
      <c r="G2880" s="3">
        <v>0</v>
      </c>
      <c r="H2880" s="3">
        <v>3</v>
      </c>
      <c r="I2880" s="3">
        <v>0</v>
      </c>
      <c r="J2880" s="3">
        <v>0</v>
      </c>
      <c r="K2880" s="3">
        <v>0</v>
      </c>
      <c r="L2880" s="3">
        <v>3</v>
      </c>
      <c r="M2880" s="3" t="s">
        <v>6718</v>
      </c>
      <c r="N2880" s="3"/>
      <c r="O2880" s="3"/>
      <c r="P2880" s="3"/>
      <c r="Q2880" s="3"/>
      <c r="R2880" s="3"/>
      <c r="S2880" s="88">
        <v>1</v>
      </c>
      <c r="W2880" s="91"/>
    </row>
    <row r="2881" spans="2:23" hidden="1">
      <c r="B2881" s="9">
        <v>46267</v>
      </c>
      <c r="C2881" s="3" t="s">
        <v>2975</v>
      </c>
      <c r="D2881" s="3" t="s">
        <v>6711</v>
      </c>
      <c r="E2881" s="3">
        <v>1</v>
      </c>
      <c r="F2881" s="11">
        <v>1</v>
      </c>
      <c r="G2881" s="3">
        <v>0</v>
      </c>
      <c r="H2881" s="3">
        <v>1</v>
      </c>
      <c r="I2881" s="3">
        <v>0</v>
      </c>
      <c r="J2881" s="3">
        <v>0</v>
      </c>
      <c r="K2881" s="3">
        <v>0</v>
      </c>
      <c r="L2881" s="3">
        <v>1</v>
      </c>
      <c r="M2881" s="3" t="s">
        <v>6718</v>
      </c>
      <c r="N2881" s="3"/>
      <c r="O2881" s="3"/>
      <c r="P2881" s="3"/>
      <c r="Q2881" s="3"/>
      <c r="R2881" s="3"/>
      <c r="S2881" s="88">
        <v>1</v>
      </c>
      <c r="W2881" s="91"/>
    </row>
    <row r="2882" spans="2:23" hidden="1">
      <c r="B2882" s="9">
        <v>46267</v>
      </c>
      <c r="C2882" s="3" t="s">
        <v>2975</v>
      </c>
      <c r="D2882" s="3" t="s">
        <v>6190</v>
      </c>
      <c r="E2882" s="3">
        <v>1</v>
      </c>
      <c r="F2882" s="11">
        <v>1</v>
      </c>
      <c r="G2882" s="3">
        <v>0</v>
      </c>
      <c r="H2882" s="3">
        <v>2</v>
      </c>
      <c r="I2882" s="3">
        <v>0</v>
      </c>
      <c r="J2882" s="3">
        <v>0</v>
      </c>
      <c r="K2882" s="3">
        <v>0</v>
      </c>
      <c r="L2882" s="3">
        <v>2</v>
      </c>
      <c r="M2882" s="3" t="s">
        <v>6719</v>
      </c>
      <c r="N2882" s="3"/>
      <c r="O2882" s="3"/>
      <c r="P2882" s="3"/>
      <c r="Q2882" s="3"/>
      <c r="R2882" s="3"/>
      <c r="S2882" s="88">
        <v>1</v>
      </c>
      <c r="W2882" s="91"/>
    </row>
    <row r="2883" spans="2:23" hidden="1">
      <c r="B2883" s="9">
        <v>46267</v>
      </c>
      <c r="C2883" s="3" t="s">
        <v>2975</v>
      </c>
      <c r="D2883" s="3" t="s">
        <v>6312</v>
      </c>
      <c r="E2883" s="3">
        <v>1</v>
      </c>
      <c r="F2883" s="11">
        <v>1</v>
      </c>
      <c r="G2883" s="3">
        <v>0</v>
      </c>
      <c r="H2883" s="3">
        <v>0</v>
      </c>
      <c r="I2883" s="3">
        <v>0</v>
      </c>
      <c r="J2883" s="3">
        <v>0</v>
      </c>
      <c r="K2883" s="3">
        <v>0</v>
      </c>
      <c r="L2883" s="3">
        <v>0</v>
      </c>
      <c r="M2883" s="3"/>
      <c r="N2883" s="3"/>
      <c r="O2883" s="3"/>
      <c r="P2883" s="3"/>
      <c r="Q2883" s="3"/>
      <c r="R2883" s="3"/>
      <c r="S2883" s="88"/>
      <c r="W2883" s="91">
        <v>1</v>
      </c>
    </row>
    <row r="2884" spans="2:23" hidden="1">
      <c r="B2884" s="9">
        <v>46267</v>
      </c>
      <c r="C2884" s="3" t="s">
        <v>2975</v>
      </c>
      <c r="D2884" s="3" t="s">
        <v>6712</v>
      </c>
      <c r="E2884" s="3">
        <v>13</v>
      </c>
      <c r="F2884" s="11">
        <v>13</v>
      </c>
      <c r="G2884" s="3">
        <v>0</v>
      </c>
      <c r="H2884" s="3">
        <v>0</v>
      </c>
      <c r="I2884" s="3">
        <v>0</v>
      </c>
      <c r="J2884" s="3">
        <v>0</v>
      </c>
      <c r="K2884" s="3">
        <v>0</v>
      </c>
      <c r="L2884" s="3">
        <v>0</v>
      </c>
      <c r="M2884" s="3"/>
      <c r="N2884" s="3"/>
      <c r="O2884" s="3"/>
      <c r="P2884" s="3"/>
      <c r="Q2884" s="3"/>
      <c r="R2884" s="3"/>
      <c r="S2884" s="88"/>
      <c r="T2884" s="92">
        <v>13</v>
      </c>
      <c r="W2884" s="91"/>
    </row>
    <row r="2885" spans="2:23" hidden="1">
      <c r="B2885" s="9">
        <v>46267</v>
      </c>
      <c r="C2885" s="3" t="s">
        <v>627</v>
      </c>
      <c r="D2885" s="3" t="s">
        <v>6713</v>
      </c>
      <c r="E2885" s="3">
        <v>12</v>
      </c>
      <c r="F2885" s="11">
        <v>12</v>
      </c>
      <c r="G2885" s="3">
        <v>0</v>
      </c>
      <c r="H2885" s="3">
        <v>49</v>
      </c>
      <c r="I2885" s="3">
        <v>0</v>
      </c>
      <c r="J2885" s="3">
        <v>0</v>
      </c>
      <c r="K2885" s="3">
        <v>0</v>
      </c>
      <c r="L2885" s="3">
        <v>49</v>
      </c>
      <c r="M2885" s="3" t="s">
        <v>6718</v>
      </c>
      <c r="N2885" s="3"/>
      <c r="O2885" s="3"/>
      <c r="P2885" s="3"/>
      <c r="Q2885" s="3"/>
      <c r="R2885" s="3"/>
      <c r="S2885" s="88">
        <v>12</v>
      </c>
      <c r="W2885" s="91"/>
    </row>
    <row r="2886" spans="2:23">
      <c r="B2886" s="9">
        <v>46268</v>
      </c>
      <c r="C2886" s="3" t="s">
        <v>627</v>
      </c>
      <c r="D2886" s="3" t="s">
        <v>6730</v>
      </c>
      <c r="E2886" s="3">
        <v>1</v>
      </c>
      <c r="F2886" s="3">
        <v>0</v>
      </c>
      <c r="G2886" s="3">
        <v>0</v>
      </c>
      <c r="H2886" s="3">
        <v>0</v>
      </c>
      <c r="I2886" s="3">
        <v>0</v>
      </c>
      <c r="J2886" s="3">
        <v>0</v>
      </c>
      <c r="K2886" s="3">
        <v>0</v>
      </c>
      <c r="L2886" s="3">
        <v>0</v>
      </c>
      <c r="M2886" s="3"/>
      <c r="N2886" s="3"/>
      <c r="O2886" s="3"/>
      <c r="P2886" s="3"/>
      <c r="Q2886" s="3"/>
      <c r="R2886" s="3"/>
      <c r="S2886" s="88"/>
      <c r="W2886" s="91"/>
    </row>
    <row r="2887" spans="2:23">
      <c r="B2887" s="9">
        <v>46268</v>
      </c>
      <c r="C2887" s="3" t="s">
        <v>627</v>
      </c>
      <c r="D2887" s="3" t="s">
        <v>6731</v>
      </c>
      <c r="E2887" s="3">
        <v>5</v>
      </c>
      <c r="F2887" s="3">
        <v>0</v>
      </c>
      <c r="G2887" s="3">
        <v>0</v>
      </c>
      <c r="H2887" s="3">
        <v>0</v>
      </c>
      <c r="I2887" s="3">
        <v>0</v>
      </c>
      <c r="J2887" s="3">
        <v>0</v>
      </c>
      <c r="K2887" s="3">
        <v>0</v>
      </c>
      <c r="L2887" s="3">
        <v>0</v>
      </c>
      <c r="M2887" s="3"/>
      <c r="N2887" s="3"/>
      <c r="O2887" s="3"/>
      <c r="P2887" s="3"/>
      <c r="Q2887" s="3"/>
      <c r="R2887" s="3"/>
      <c r="S2887" s="88"/>
      <c r="W2887" s="91"/>
    </row>
    <row r="2888" spans="2:23">
      <c r="B2888" s="9">
        <v>46268</v>
      </c>
      <c r="C2888" s="3" t="s">
        <v>627</v>
      </c>
      <c r="D2888" s="3" t="s">
        <v>6732</v>
      </c>
      <c r="E2888" s="3">
        <v>2</v>
      </c>
      <c r="F2888" s="3">
        <v>0</v>
      </c>
      <c r="G2888" s="3">
        <v>0</v>
      </c>
      <c r="H2888" s="3">
        <v>0</v>
      </c>
      <c r="I2888" s="3">
        <v>0</v>
      </c>
      <c r="J2888" s="3">
        <v>0</v>
      </c>
      <c r="K2888" s="3">
        <v>0</v>
      </c>
      <c r="L2888" s="3">
        <v>0</v>
      </c>
      <c r="M2888" s="3"/>
      <c r="N2888" s="3"/>
      <c r="O2888" s="3"/>
      <c r="P2888" s="3"/>
      <c r="Q2888" s="3"/>
      <c r="R2888" s="3"/>
      <c r="S2888" s="88"/>
      <c r="W2888" s="91"/>
    </row>
    <row r="2889" spans="2:23">
      <c r="B2889" s="9">
        <v>46268</v>
      </c>
      <c r="C2889" s="3" t="s">
        <v>2975</v>
      </c>
      <c r="D2889" s="3" t="s">
        <v>6661</v>
      </c>
      <c r="E2889" s="3">
        <v>2</v>
      </c>
      <c r="F2889" s="3">
        <v>0</v>
      </c>
      <c r="G2889" s="3">
        <v>0</v>
      </c>
      <c r="H2889" s="3">
        <v>0</v>
      </c>
      <c r="I2889" s="3">
        <v>0</v>
      </c>
      <c r="J2889" s="3">
        <v>0</v>
      </c>
      <c r="K2889" s="3">
        <v>0</v>
      </c>
      <c r="L2889" s="3">
        <v>0</v>
      </c>
      <c r="M2889" s="3"/>
      <c r="N2889" s="3"/>
      <c r="O2889" s="3"/>
      <c r="P2889" s="3"/>
      <c r="Q2889" s="3"/>
      <c r="R2889" s="3"/>
      <c r="S2889" s="88"/>
      <c r="W2889" s="91"/>
    </row>
    <row r="2890" spans="2:23">
      <c r="B2890" s="9">
        <v>46268</v>
      </c>
      <c r="C2890" s="3" t="s">
        <v>2975</v>
      </c>
      <c r="D2890" s="3" t="s">
        <v>6734</v>
      </c>
      <c r="E2890" s="3">
        <v>13</v>
      </c>
      <c r="F2890" s="11">
        <v>3</v>
      </c>
      <c r="G2890" s="3">
        <v>0</v>
      </c>
      <c r="H2890" s="3">
        <v>5</v>
      </c>
      <c r="I2890" s="3">
        <v>0</v>
      </c>
      <c r="J2890" s="3">
        <v>0</v>
      </c>
      <c r="K2890" s="3">
        <v>0</v>
      </c>
      <c r="L2890" s="3">
        <v>5</v>
      </c>
      <c r="M2890" s="3" t="s">
        <v>6758</v>
      </c>
      <c r="N2890" s="3"/>
      <c r="O2890" s="3"/>
      <c r="P2890" s="3"/>
      <c r="Q2890" s="3"/>
      <c r="R2890" s="3"/>
      <c r="S2890" s="88">
        <v>3</v>
      </c>
      <c r="W2890" s="91"/>
    </row>
    <row r="2891" spans="2:23">
      <c r="B2891" s="9">
        <v>46268</v>
      </c>
      <c r="C2891" s="3" t="s">
        <v>2975</v>
      </c>
      <c r="D2891" s="3" t="s">
        <v>6735</v>
      </c>
      <c r="E2891" s="3">
        <v>9</v>
      </c>
      <c r="F2891" s="11">
        <v>2</v>
      </c>
      <c r="G2891" s="3">
        <v>0</v>
      </c>
      <c r="H2891" s="3">
        <v>15</v>
      </c>
      <c r="I2891" s="3">
        <v>0</v>
      </c>
      <c r="J2891" s="3">
        <v>0</v>
      </c>
      <c r="K2891" s="3">
        <v>0</v>
      </c>
      <c r="L2891" s="3">
        <v>15</v>
      </c>
      <c r="M2891" s="3" t="s">
        <v>6759</v>
      </c>
      <c r="N2891" s="3"/>
      <c r="O2891" s="3"/>
      <c r="P2891" s="3"/>
      <c r="Q2891" s="3"/>
      <c r="R2891" s="3"/>
      <c r="S2891" s="88">
        <v>2</v>
      </c>
      <c r="W2891" s="91"/>
    </row>
    <row r="2892" spans="2:23">
      <c r="B2892" s="9">
        <v>46268</v>
      </c>
      <c r="C2892" s="3" t="s">
        <v>627</v>
      </c>
      <c r="D2892" s="3" t="s">
        <v>6384</v>
      </c>
      <c r="E2892" s="3">
        <v>1</v>
      </c>
      <c r="F2892" s="3">
        <v>0</v>
      </c>
      <c r="G2892" s="3">
        <v>0</v>
      </c>
      <c r="H2892" s="3">
        <v>0</v>
      </c>
      <c r="I2892" s="3">
        <v>0</v>
      </c>
      <c r="J2892" s="3">
        <v>0</v>
      </c>
      <c r="K2892" s="3">
        <v>0</v>
      </c>
      <c r="L2892" s="3">
        <v>0</v>
      </c>
      <c r="M2892" s="3"/>
      <c r="N2892" s="3"/>
      <c r="O2892" s="3"/>
      <c r="P2892" s="3"/>
      <c r="Q2892" s="3"/>
      <c r="R2892" s="3"/>
      <c r="S2892" s="88"/>
      <c r="W2892" s="91"/>
    </row>
    <row r="2893" spans="2:23">
      <c r="B2893" s="9">
        <v>46268</v>
      </c>
      <c r="C2893" s="3" t="s">
        <v>627</v>
      </c>
      <c r="D2893" s="3" t="s">
        <v>6736</v>
      </c>
      <c r="E2893" s="3">
        <v>10</v>
      </c>
      <c r="F2893" s="3">
        <v>0</v>
      </c>
      <c r="G2893" s="3">
        <v>0</v>
      </c>
      <c r="H2893" s="3">
        <v>0</v>
      </c>
      <c r="I2893" s="3">
        <v>0</v>
      </c>
      <c r="J2893" s="3">
        <v>0</v>
      </c>
      <c r="K2893" s="3">
        <v>0</v>
      </c>
      <c r="L2893" s="3">
        <v>0</v>
      </c>
      <c r="M2893" s="3"/>
      <c r="N2893" s="3"/>
      <c r="O2893" s="3"/>
      <c r="P2893" s="3"/>
      <c r="Q2893" s="3"/>
      <c r="R2893" s="3"/>
      <c r="S2893" s="88"/>
      <c r="W2893" s="91"/>
    </row>
    <row r="2894" spans="2:23">
      <c r="B2894" s="9">
        <v>46268</v>
      </c>
      <c r="C2894" s="3" t="s">
        <v>2975</v>
      </c>
      <c r="D2894" s="3" t="s">
        <v>6737</v>
      </c>
      <c r="E2894" s="3">
        <v>6</v>
      </c>
      <c r="F2894" s="3">
        <v>0</v>
      </c>
      <c r="G2894" s="3">
        <v>0</v>
      </c>
      <c r="H2894" s="3">
        <v>0</v>
      </c>
      <c r="I2894" s="3">
        <v>0</v>
      </c>
      <c r="J2894" s="3">
        <v>0</v>
      </c>
      <c r="K2894" s="3">
        <v>0</v>
      </c>
      <c r="L2894" s="3">
        <v>0</v>
      </c>
      <c r="M2894" s="3"/>
      <c r="N2894" s="3"/>
      <c r="O2894" s="3"/>
      <c r="P2894" s="3"/>
      <c r="Q2894" s="3"/>
      <c r="R2894" s="3"/>
      <c r="S2894" s="88"/>
      <c r="W2894" s="91"/>
    </row>
    <row r="2895" spans="2:23">
      <c r="B2895" s="9">
        <v>46268</v>
      </c>
      <c r="C2895" s="3" t="s">
        <v>627</v>
      </c>
      <c r="D2895" s="3" t="s">
        <v>6738</v>
      </c>
      <c r="E2895" s="3">
        <v>7</v>
      </c>
      <c r="F2895" s="3">
        <v>0</v>
      </c>
      <c r="G2895" s="3">
        <v>0</v>
      </c>
      <c r="H2895" s="3">
        <v>0</v>
      </c>
      <c r="I2895" s="3">
        <v>0</v>
      </c>
      <c r="J2895" s="3">
        <v>0</v>
      </c>
      <c r="K2895" s="3">
        <v>0</v>
      </c>
      <c r="L2895" s="3">
        <v>0</v>
      </c>
      <c r="M2895" s="3"/>
      <c r="N2895" s="3"/>
      <c r="O2895" s="3"/>
      <c r="P2895" s="3"/>
      <c r="Q2895" s="3"/>
      <c r="R2895" s="3"/>
      <c r="S2895" s="88"/>
      <c r="W2895" s="91"/>
    </row>
    <row r="2896" spans="2:23">
      <c r="B2896" s="9">
        <v>46268</v>
      </c>
      <c r="C2896" s="3" t="s">
        <v>627</v>
      </c>
      <c r="D2896" s="3" t="s">
        <v>6739</v>
      </c>
      <c r="E2896" s="3">
        <v>1</v>
      </c>
      <c r="F2896" s="3">
        <v>0</v>
      </c>
      <c r="G2896" s="3">
        <v>0</v>
      </c>
      <c r="H2896" s="3">
        <v>0</v>
      </c>
      <c r="I2896" s="3">
        <v>0</v>
      </c>
      <c r="J2896" s="3">
        <v>0</v>
      </c>
      <c r="K2896" s="3">
        <v>0</v>
      </c>
      <c r="L2896" s="3">
        <v>0</v>
      </c>
      <c r="M2896" s="3"/>
      <c r="N2896" s="3"/>
      <c r="O2896" s="3"/>
      <c r="P2896" s="3"/>
      <c r="Q2896" s="3"/>
      <c r="R2896" s="3"/>
      <c r="S2896" s="88"/>
      <c r="W2896" s="91"/>
    </row>
    <row r="2897" spans="2:23">
      <c r="B2897" s="9">
        <v>46268</v>
      </c>
      <c r="C2897" s="3" t="s">
        <v>2975</v>
      </c>
      <c r="D2897" s="3" t="s">
        <v>6740</v>
      </c>
      <c r="E2897" s="3">
        <v>12</v>
      </c>
      <c r="F2897" s="11">
        <v>1</v>
      </c>
      <c r="G2897" s="3">
        <v>0</v>
      </c>
      <c r="H2897" s="3">
        <v>1</v>
      </c>
      <c r="I2897" s="3">
        <v>0</v>
      </c>
      <c r="J2897" s="3">
        <v>0</v>
      </c>
      <c r="K2897" s="3">
        <v>0</v>
      </c>
      <c r="L2897" s="3">
        <v>1</v>
      </c>
      <c r="M2897" s="3" t="s">
        <v>6759</v>
      </c>
      <c r="N2897" s="3"/>
      <c r="O2897" s="3"/>
      <c r="P2897" s="3"/>
      <c r="Q2897" s="3"/>
      <c r="R2897" s="3"/>
      <c r="S2897" s="88">
        <v>1</v>
      </c>
      <c r="W2897" s="91"/>
    </row>
    <row r="2898" spans="2:23">
      <c r="B2898" s="9">
        <v>46268</v>
      </c>
      <c r="C2898" s="3" t="s">
        <v>2975</v>
      </c>
      <c r="D2898" s="3" t="s">
        <v>6741</v>
      </c>
      <c r="E2898" s="3">
        <v>1</v>
      </c>
      <c r="F2898" s="3">
        <v>0</v>
      </c>
      <c r="G2898" s="3">
        <v>0</v>
      </c>
      <c r="H2898" s="3">
        <v>0</v>
      </c>
      <c r="I2898" s="3">
        <v>0</v>
      </c>
      <c r="J2898" s="3">
        <v>0</v>
      </c>
      <c r="K2898" s="3">
        <v>0</v>
      </c>
      <c r="L2898" s="3">
        <v>0</v>
      </c>
      <c r="M2898" s="3"/>
      <c r="N2898" s="3"/>
      <c r="O2898" s="3"/>
      <c r="P2898" s="3"/>
      <c r="Q2898" s="3"/>
      <c r="R2898" s="3"/>
      <c r="S2898" s="88"/>
      <c r="W2898" s="91"/>
    </row>
    <row r="2899" spans="2:23">
      <c r="B2899" s="9">
        <v>46268</v>
      </c>
      <c r="C2899" s="3" t="s">
        <v>2975</v>
      </c>
      <c r="D2899" s="3" t="s">
        <v>6742</v>
      </c>
      <c r="E2899" s="3">
        <v>1</v>
      </c>
      <c r="F2899" s="3">
        <v>0</v>
      </c>
      <c r="G2899" s="3">
        <v>0</v>
      </c>
      <c r="H2899" s="3">
        <v>0</v>
      </c>
      <c r="I2899" s="3">
        <v>0</v>
      </c>
      <c r="J2899" s="3">
        <v>0</v>
      </c>
      <c r="K2899" s="3">
        <v>0</v>
      </c>
      <c r="L2899" s="3">
        <v>0</v>
      </c>
      <c r="M2899" s="3"/>
      <c r="N2899" s="3"/>
      <c r="O2899" s="3"/>
      <c r="P2899" s="3"/>
      <c r="Q2899" s="3"/>
      <c r="R2899" s="3"/>
      <c r="S2899" s="88"/>
      <c r="W2899" s="91"/>
    </row>
    <row r="2900" spans="2:23">
      <c r="B2900" s="9">
        <v>46268</v>
      </c>
      <c r="C2900" s="3" t="s">
        <v>2975</v>
      </c>
      <c r="D2900" s="3" t="s">
        <v>6744</v>
      </c>
      <c r="E2900" s="3">
        <v>1</v>
      </c>
      <c r="F2900" s="3">
        <v>0</v>
      </c>
      <c r="G2900" s="3">
        <v>0</v>
      </c>
      <c r="H2900" s="3">
        <v>0</v>
      </c>
      <c r="I2900" s="3">
        <v>0</v>
      </c>
      <c r="J2900" s="3">
        <v>0</v>
      </c>
      <c r="K2900" s="3">
        <v>0</v>
      </c>
      <c r="L2900" s="3">
        <v>0</v>
      </c>
      <c r="M2900" s="3"/>
      <c r="N2900" s="3"/>
      <c r="O2900" s="3"/>
      <c r="P2900" s="3"/>
      <c r="Q2900" s="3"/>
      <c r="R2900" s="3"/>
      <c r="S2900" s="88"/>
      <c r="W2900" s="91"/>
    </row>
    <row r="2901" spans="2:23">
      <c r="B2901" s="9">
        <v>46268</v>
      </c>
      <c r="C2901" s="3" t="s">
        <v>6754</v>
      </c>
      <c r="D2901" s="3" t="s">
        <v>6745</v>
      </c>
      <c r="E2901" s="3">
        <v>1</v>
      </c>
      <c r="F2901" s="11">
        <v>1</v>
      </c>
      <c r="G2901" s="3">
        <v>0</v>
      </c>
      <c r="H2901" s="3">
        <v>1</v>
      </c>
      <c r="I2901" s="3">
        <v>0</v>
      </c>
      <c r="J2901" s="3">
        <v>0</v>
      </c>
      <c r="K2901" s="3">
        <v>0</v>
      </c>
      <c r="L2901" s="3">
        <v>1</v>
      </c>
      <c r="M2901" s="3" t="s">
        <v>6759</v>
      </c>
      <c r="N2901" s="3"/>
      <c r="O2901" s="3" t="s">
        <v>6759</v>
      </c>
      <c r="P2901" s="3" t="s">
        <v>6759</v>
      </c>
      <c r="Q2901" s="3"/>
      <c r="R2901" s="3"/>
      <c r="S2901" s="88">
        <v>1</v>
      </c>
      <c r="W2901" s="91"/>
    </row>
    <row r="2902" spans="2:23">
      <c r="B2902" s="9">
        <v>46268</v>
      </c>
      <c r="C2902" s="3" t="s">
        <v>627</v>
      </c>
      <c r="D2902" s="3" t="s">
        <v>6746</v>
      </c>
      <c r="E2902" s="3">
        <v>4</v>
      </c>
      <c r="F2902" s="11">
        <v>4</v>
      </c>
      <c r="G2902" s="3">
        <v>0</v>
      </c>
      <c r="H2902" s="3">
        <v>4</v>
      </c>
      <c r="I2902" s="3">
        <v>0</v>
      </c>
      <c r="J2902" s="3">
        <v>0</v>
      </c>
      <c r="K2902" s="3">
        <v>0</v>
      </c>
      <c r="L2902" s="3">
        <v>4</v>
      </c>
      <c r="M2902" s="3" t="s">
        <v>6758</v>
      </c>
      <c r="N2902" s="3"/>
      <c r="O2902" s="3"/>
      <c r="P2902" s="3"/>
      <c r="Q2902" s="3"/>
      <c r="R2902" s="3"/>
      <c r="S2902" s="88">
        <v>4</v>
      </c>
      <c r="W2902" s="91"/>
    </row>
    <row r="2903" spans="2:23">
      <c r="B2903" s="9">
        <v>46268</v>
      </c>
      <c r="C2903" s="3" t="s">
        <v>627</v>
      </c>
      <c r="D2903" s="3" t="s">
        <v>6747</v>
      </c>
      <c r="E2903" s="3">
        <v>2</v>
      </c>
      <c r="F2903" s="11">
        <v>2</v>
      </c>
      <c r="G2903" s="3">
        <v>0</v>
      </c>
      <c r="H2903" s="3">
        <v>4</v>
      </c>
      <c r="I2903" s="3">
        <v>0</v>
      </c>
      <c r="J2903" s="3">
        <v>0</v>
      </c>
      <c r="K2903" s="3">
        <v>0</v>
      </c>
      <c r="L2903" s="3">
        <v>4</v>
      </c>
      <c r="M2903" s="3" t="s">
        <v>6758</v>
      </c>
      <c r="N2903" s="3"/>
      <c r="O2903" s="3"/>
      <c r="P2903" s="3"/>
      <c r="Q2903" s="3"/>
      <c r="R2903" s="3"/>
      <c r="S2903" s="88">
        <v>2</v>
      </c>
      <c r="W2903" s="91"/>
    </row>
    <row r="2904" spans="2:23">
      <c r="B2904" s="9">
        <v>46268</v>
      </c>
      <c r="C2904" s="3" t="s">
        <v>627</v>
      </c>
      <c r="D2904" s="3" t="s">
        <v>6748</v>
      </c>
      <c r="E2904" s="3">
        <v>1</v>
      </c>
      <c r="F2904" s="11">
        <v>1</v>
      </c>
      <c r="G2904" s="3">
        <v>0</v>
      </c>
      <c r="H2904" s="3">
        <v>3</v>
      </c>
      <c r="I2904" s="3">
        <v>0</v>
      </c>
      <c r="J2904" s="3">
        <v>0</v>
      </c>
      <c r="K2904" s="3">
        <v>0</v>
      </c>
      <c r="L2904" s="3">
        <v>3</v>
      </c>
      <c r="M2904" s="3" t="s">
        <v>6759</v>
      </c>
      <c r="N2904" s="3" t="s">
        <v>6759</v>
      </c>
      <c r="O2904" s="3"/>
      <c r="P2904" s="3"/>
      <c r="Q2904" s="3"/>
      <c r="R2904" s="3"/>
      <c r="S2904" s="88">
        <v>1</v>
      </c>
      <c r="W2904" s="91"/>
    </row>
    <row r="2905" spans="2:23">
      <c r="B2905" s="9">
        <v>46268</v>
      </c>
      <c r="C2905" s="3" t="s">
        <v>627</v>
      </c>
      <c r="D2905" s="3" t="s">
        <v>6749</v>
      </c>
      <c r="E2905" s="3">
        <v>1</v>
      </c>
      <c r="F2905" s="11">
        <v>1</v>
      </c>
      <c r="G2905" s="3">
        <v>0</v>
      </c>
      <c r="H2905" s="3">
        <v>4</v>
      </c>
      <c r="I2905" s="3">
        <v>0</v>
      </c>
      <c r="J2905" s="3">
        <v>0</v>
      </c>
      <c r="K2905" s="3">
        <v>0</v>
      </c>
      <c r="L2905" s="3">
        <v>4</v>
      </c>
      <c r="M2905" s="3" t="s">
        <v>6758</v>
      </c>
      <c r="N2905" s="3"/>
      <c r="O2905" s="3"/>
      <c r="P2905" s="3"/>
      <c r="Q2905" s="3"/>
      <c r="R2905" s="3"/>
      <c r="S2905" s="88">
        <v>1</v>
      </c>
      <c r="W2905" s="91"/>
    </row>
    <row r="2906" spans="2:23">
      <c r="B2906" s="9">
        <v>46268</v>
      </c>
      <c r="C2906" s="3" t="s">
        <v>627</v>
      </c>
      <c r="D2906" s="3" t="s">
        <v>6750</v>
      </c>
      <c r="E2906" s="3">
        <v>2</v>
      </c>
      <c r="F2906" s="11">
        <v>2</v>
      </c>
      <c r="G2906" s="3">
        <v>0</v>
      </c>
      <c r="H2906" s="3">
        <v>5</v>
      </c>
      <c r="I2906" s="3">
        <v>0</v>
      </c>
      <c r="J2906" s="3">
        <v>0</v>
      </c>
      <c r="K2906" s="3">
        <v>0</v>
      </c>
      <c r="L2906" s="3">
        <v>5</v>
      </c>
      <c r="M2906" s="3" t="s">
        <v>6758</v>
      </c>
      <c r="N2906" s="3"/>
      <c r="O2906" s="3"/>
      <c r="P2906" s="3"/>
      <c r="Q2906" s="3"/>
      <c r="R2906" s="3"/>
      <c r="S2906" s="88">
        <v>2</v>
      </c>
      <c r="W2906" s="91"/>
    </row>
    <row r="2907" spans="2:23">
      <c r="B2907" s="9">
        <v>46268</v>
      </c>
      <c r="C2907" s="3" t="s">
        <v>627</v>
      </c>
      <c r="D2907" s="3" t="s">
        <v>6752</v>
      </c>
      <c r="E2907" s="3">
        <v>1</v>
      </c>
      <c r="F2907" s="11">
        <v>1</v>
      </c>
      <c r="G2907" s="3">
        <v>0</v>
      </c>
      <c r="H2907" s="3">
        <v>3</v>
      </c>
      <c r="I2907" s="3">
        <v>0</v>
      </c>
      <c r="J2907" s="3">
        <v>0</v>
      </c>
      <c r="K2907" s="3">
        <v>0</v>
      </c>
      <c r="L2907" s="3">
        <v>3</v>
      </c>
      <c r="M2907" s="3" t="s">
        <v>6759</v>
      </c>
      <c r="N2907" s="3"/>
      <c r="O2907" s="3"/>
      <c r="P2907" s="3"/>
      <c r="Q2907" s="3"/>
      <c r="R2907" s="3"/>
      <c r="S2907" s="88">
        <v>1</v>
      </c>
      <c r="W2907" s="91"/>
    </row>
    <row r="2908" spans="2:23">
      <c r="B2908" s="9">
        <v>46268</v>
      </c>
      <c r="C2908" s="3" t="s">
        <v>627</v>
      </c>
      <c r="D2908" s="3" t="s">
        <v>6753</v>
      </c>
      <c r="E2908" s="3">
        <v>2</v>
      </c>
      <c r="F2908" s="11">
        <v>2</v>
      </c>
      <c r="G2908" s="3">
        <v>0</v>
      </c>
      <c r="H2908" s="3">
        <v>1</v>
      </c>
      <c r="I2908" s="3">
        <v>0</v>
      </c>
      <c r="J2908" s="3">
        <v>0</v>
      </c>
      <c r="K2908" s="3">
        <v>0</v>
      </c>
      <c r="L2908" s="3">
        <v>1</v>
      </c>
      <c r="M2908" s="3" t="s">
        <v>6759</v>
      </c>
      <c r="N2908" s="3"/>
      <c r="O2908" s="3"/>
      <c r="P2908" s="3"/>
      <c r="Q2908" s="3"/>
      <c r="R2908" s="3"/>
      <c r="S2908" s="88">
        <v>2</v>
      </c>
      <c r="W2908" s="91"/>
    </row>
    <row r="2909" spans="2:23">
      <c r="B2909" s="9">
        <v>46269</v>
      </c>
      <c r="C2909" s="3" t="s">
        <v>2975</v>
      </c>
      <c r="D2909" s="3" t="s">
        <v>6765</v>
      </c>
      <c r="E2909" s="3">
        <v>8</v>
      </c>
      <c r="F2909" s="3">
        <v>0</v>
      </c>
      <c r="G2909" s="3">
        <v>0</v>
      </c>
      <c r="H2909" s="3">
        <v>0</v>
      </c>
      <c r="I2909" s="3">
        <v>0</v>
      </c>
      <c r="J2909" s="3">
        <v>0</v>
      </c>
      <c r="K2909" s="3">
        <v>0</v>
      </c>
      <c r="L2909" s="3">
        <v>0</v>
      </c>
      <c r="M2909" s="3"/>
      <c r="N2909" s="3"/>
      <c r="O2909" s="3"/>
      <c r="P2909" s="3"/>
      <c r="Q2909" s="3"/>
      <c r="R2909" s="3"/>
      <c r="S2909" s="88"/>
      <c r="W2909" s="91"/>
    </row>
    <row r="2910" spans="2:23">
      <c r="B2910" s="9">
        <v>46269</v>
      </c>
      <c r="C2910" s="3" t="s">
        <v>627</v>
      </c>
      <c r="D2910" s="3" t="s">
        <v>6766</v>
      </c>
      <c r="E2910" s="3">
        <v>7</v>
      </c>
      <c r="F2910" s="3">
        <v>0</v>
      </c>
      <c r="G2910" s="3">
        <v>0</v>
      </c>
      <c r="H2910" s="3">
        <v>0</v>
      </c>
      <c r="I2910" s="3">
        <v>0</v>
      </c>
      <c r="J2910" s="3">
        <v>0</v>
      </c>
      <c r="K2910" s="3">
        <v>0</v>
      </c>
      <c r="L2910" s="3">
        <v>0</v>
      </c>
      <c r="M2910" s="3"/>
      <c r="N2910" s="3"/>
      <c r="O2910" s="3"/>
      <c r="P2910" s="3"/>
      <c r="Q2910" s="3"/>
      <c r="R2910" s="3"/>
      <c r="S2910" s="88"/>
      <c r="W2910" s="91"/>
    </row>
    <row r="2911" spans="2:23">
      <c r="B2911" s="9">
        <v>46269</v>
      </c>
      <c r="C2911" s="3" t="s">
        <v>2975</v>
      </c>
      <c r="D2911" s="3" t="s">
        <v>6767</v>
      </c>
      <c r="E2911" s="3">
        <v>4</v>
      </c>
      <c r="F2911" s="3">
        <v>0</v>
      </c>
      <c r="G2911" s="3">
        <v>0</v>
      </c>
      <c r="H2911" s="3">
        <v>0</v>
      </c>
      <c r="I2911" s="3">
        <v>0</v>
      </c>
      <c r="J2911" s="3">
        <v>0</v>
      </c>
      <c r="K2911" s="3">
        <v>0</v>
      </c>
      <c r="L2911" s="3">
        <v>0</v>
      </c>
      <c r="M2911" s="3"/>
      <c r="N2911" s="3"/>
      <c r="O2911" s="3"/>
      <c r="P2911" s="3"/>
      <c r="Q2911" s="3"/>
      <c r="R2911" s="3"/>
      <c r="S2911" s="88"/>
      <c r="W2911" s="91"/>
    </row>
    <row r="2912" spans="2:23">
      <c r="B2912" s="9">
        <v>46269</v>
      </c>
      <c r="C2912" s="3" t="s">
        <v>627</v>
      </c>
      <c r="D2912" s="3" t="s">
        <v>6768</v>
      </c>
      <c r="E2912" s="3">
        <v>6</v>
      </c>
      <c r="F2912" s="3">
        <v>0</v>
      </c>
      <c r="G2912" s="3">
        <v>0</v>
      </c>
      <c r="H2912" s="3">
        <v>0</v>
      </c>
      <c r="I2912" s="3">
        <v>0</v>
      </c>
      <c r="J2912" s="3">
        <v>0</v>
      </c>
      <c r="K2912" s="3">
        <v>0</v>
      </c>
      <c r="L2912" s="3">
        <v>0</v>
      </c>
      <c r="M2912" s="3"/>
      <c r="N2912" s="3"/>
      <c r="O2912" s="3"/>
      <c r="P2912" s="3"/>
      <c r="Q2912" s="3"/>
      <c r="R2912" s="3"/>
      <c r="S2912" s="88"/>
      <c r="W2912" s="91"/>
    </row>
    <row r="2913" spans="2:23">
      <c r="B2913" s="9">
        <v>46269</v>
      </c>
      <c r="C2913" s="3" t="s">
        <v>2975</v>
      </c>
      <c r="D2913" s="3" t="s">
        <v>6769</v>
      </c>
      <c r="E2913" s="3">
        <v>5</v>
      </c>
      <c r="F2913" s="3">
        <v>0</v>
      </c>
      <c r="G2913" s="3">
        <v>0</v>
      </c>
      <c r="H2913" s="3">
        <v>0</v>
      </c>
      <c r="I2913" s="3">
        <v>0</v>
      </c>
      <c r="J2913" s="3">
        <v>0</v>
      </c>
      <c r="K2913" s="3">
        <v>0</v>
      </c>
      <c r="L2913" s="3">
        <v>0</v>
      </c>
      <c r="M2913" s="3"/>
      <c r="N2913" s="3"/>
      <c r="O2913" s="3"/>
      <c r="P2913" s="3"/>
      <c r="Q2913" s="3"/>
      <c r="R2913" s="3"/>
      <c r="S2913" s="88"/>
      <c r="W2913" s="91"/>
    </row>
    <row r="2914" spans="2:23">
      <c r="B2914" s="9">
        <v>46269</v>
      </c>
      <c r="C2914" s="3" t="s">
        <v>627</v>
      </c>
      <c r="D2914" s="3" t="s">
        <v>6770</v>
      </c>
      <c r="E2914" s="3">
        <v>6</v>
      </c>
      <c r="F2914" s="3">
        <v>0</v>
      </c>
      <c r="G2914" s="3">
        <v>0</v>
      </c>
      <c r="H2914" s="3">
        <v>0</v>
      </c>
      <c r="I2914" s="3">
        <v>0</v>
      </c>
      <c r="J2914" s="3">
        <v>0</v>
      </c>
      <c r="K2914" s="3">
        <v>0</v>
      </c>
      <c r="L2914" s="3">
        <v>0</v>
      </c>
      <c r="M2914" s="3"/>
      <c r="N2914" s="3"/>
      <c r="O2914" s="3"/>
      <c r="P2914" s="3"/>
      <c r="Q2914" s="3"/>
      <c r="R2914" s="3"/>
      <c r="S2914" s="88"/>
      <c r="W2914" s="91"/>
    </row>
    <row r="2915" spans="2:23">
      <c r="B2915" s="9">
        <v>46269</v>
      </c>
      <c r="C2915" s="3" t="s">
        <v>2960</v>
      </c>
      <c r="D2915" s="3" t="s">
        <v>6771</v>
      </c>
      <c r="E2915" s="3">
        <v>2</v>
      </c>
      <c r="F2915" s="3">
        <v>0</v>
      </c>
      <c r="G2915" s="3">
        <v>0</v>
      </c>
      <c r="H2915" s="3">
        <v>0</v>
      </c>
      <c r="I2915" s="3">
        <v>0</v>
      </c>
      <c r="J2915" s="3">
        <v>0</v>
      </c>
      <c r="K2915" s="3">
        <v>0</v>
      </c>
      <c r="L2915" s="3">
        <v>0</v>
      </c>
      <c r="M2915" s="3"/>
      <c r="N2915" s="3"/>
      <c r="O2915" s="3"/>
      <c r="P2915" s="3"/>
      <c r="Q2915" s="3"/>
      <c r="R2915" s="3"/>
      <c r="S2915" s="88"/>
      <c r="W2915" s="91"/>
    </row>
    <row r="2916" spans="2:23">
      <c r="B2916" s="9">
        <v>46269</v>
      </c>
      <c r="C2916" s="3" t="s">
        <v>2381</v>
      </c>
      <c r="D2916" s="3" t="s">
        <v>6220</v>
      </c>
      <c r="E2916" s="3">
        <v>7</v>
      </c>
      <c r="F2916" s="3">
        <v>0</v>
      </c>
      <c r="G2916" s="3">
        <v>0</v>
      </c>
      <c r="H2916" s="3">
        <v>0</v>
      </c>
      <c r="I2916" s="3">
        <v>0</v>
      </c>
      <c r="J2916" s="3">
        <v>0</v>
      </c>
      <c r="K2916" s="3">
        <v>0</v>
      </c>
      <c r="L2916" s="3">
        <v>0</v>
      </c>
      <c r="M2916" s="3"/>
      <c r="N2916" s="3"/>
      <c r="O2916" s="3"/>
      <c r="P2916" s="3"/>
      <c r="Q2916" s="3"/>
      <c r="R2916" s="3"/>
      <c r="S2916" s="88"/>
      <c r="W2916" s="91"/>
    </row>
    <row r="2917" spans="2:23">
      <c r="B2917" s="9">
        <v>46269</v>
      </c>
      <c r="C2917" s="3" t="s">
        <v>2381</v>
      </c>
      <c r="D2917" s="3" t="s">
        <v>6058</v>
      </c>
      <c r="E2917" s="3">
        <v>1</v>
      </c>
      <c r="F2917" s="3">
        <v>0</v>
      </c>
      <c r="G2917" s="3">
        <v>0</v>
      </c>
      <c r="H2917" s="3">
        <v>0</v>
      </c>
      <c r="I2917" s="3">
        <v>0</v>
      </c>
      <c r="J2917" s="3">
        <v>0</v>
      </c>
      <c r="K2917" s="3">
        <v>0</v>
      </c>
      <c r="L2917" s="3">
        <v>0</v>
      </c>
      <c r="M2917" s="3"/>
      <c r="N2917" s="3"/>
      <c r="O2917" s="3"/>
      <c r="P2917" s="3"/>
      <c r="Q2917" s="3"/>
      <c r="R2917" s="3"/>
      <c r="S2917" s="88"/>
      <c r="W2917" s="91"/>
    </row>
    <row r="2918" spans="2:23">
      <c r="B2918" s="9">
        <v>46269</v>
      </c>
      <c r="C2918" s="3" t="s">
        <v>2496</v>
      </c>
      <c r="D2918" s="3" t="s">
        <v>6772</v>
      </c>
      <c r="E2918" s="3">
        <v>2</v>
      </c>
      <c r="F2918" s="3">
        <v>0</v>
      </c>
      <c r="G2918" s="3">
        <v>0</v>
      </c>
      <c r="H2918" s="3">
        <v>0</v>
      </c>
      <c r="I2918" s="3">
        <v>0</v>
      </c>
      <c r="J2918" s="3">
        <v>0</v>
      </c>
      <c r="K2918" s="3">
        <v>0</v>
      </c>
      <c r="L2918" s="3">
        <v>0</v>
      </c>
      <c r="M2918" s="3"/>
      <c r="N2918" s="3"/>
      <c r="O2918" s="3"/>
      <c r="P2918" s="3"/>
      <c r="Q2918" s="3"/>
      <c r="R2918" s="3"/>
      <c r="S2918" s="88"/>
      <c r="W2918" s="91"/>
    </row>
    <row r="2919" spans="2:23">
      <c r="B2919" s="9">
        <v>46269</v>
      </c>
      <c r="C2919" s="3" t="s">
        <v>627</v>
      </c>
      <c r="D2919" s="3" t="s">
        <v>6773</v>
      </c>
      <c r="E2919" s="3">
        <v>11</v>
      </c>
      <c r="F2919" s="3">
        <v>0</v>
      </c>
      <c r="G2919" s="3">
        <v>0</v>
      </c>
      <c r="H2919" s="3">
        <v>0</v>
      </c>
      <c r="I2919" s="3">
        <v>0</v>
      </c>
      <c r="J2919" s="3">
        <v>0</v>
      </c>
      <c r="K2919" s="3">
        <v>0</v>
      </c>
      <c r="L2919" s="3">
        <v>0</v>
      </c>
      <c r="M2919" s="3"/>
      <c r="N2919" s="3"/>
      <c r="O2919" s="3"/>
      <c r="P2919" s="3"/>
      <c r="Q2919" s="3"/>
      <c r="R2919" s="3"/>
      <c r="S2919" s="88"/>
      <c r="W2919" s="91"/>
    </row>
    <row r="2920" spans="2:23">
      <c r="B2920" s="9">
        <v>46269</v>
      </c>
      <c r="C2920" s="3" t="s">
        <v>627</v>
      </c>
      <c r="D2920" s="3" t="s">
        <v>6774</v>
      </c>
      <c r="E2920" s="3">
        <v>5</v>
      </c>
      <c r="F2920" s="3">
        <v>0</v>
      </c>
      <c r="G2920" s="3">
        <v>0</v>
      </c>
      <c r="H2920" s="3">
        <v>0</v>
      </c>
      <c r="I2920" s="3">
        <v>0</v>
      </c>
      <c r="J2920" s="3">
        <v>0</v>
      </c>
      <c r="K2920" s="3">
        <v>0</v>
      </c>
      <c r="L2920" s="3">
        <v>0</v>
      </c>
      <c r="M2920" s="3"/>
      <c r="N2920" s="3"/>
      <c r="O2920" s="3"/>
      <c r="P2920" s="3"/>
      <c r="Q2920" s="3"/>
      <c r="R2920" s="3"/>
      <c r="S2920" s="88"/>
      <c r="W2920" s="91"/>
    </row>
    <row r="2921" spans="2:23">
      <c r="B2921" s="9">
        <v>46269</v>
      </c>
      <c r="C2921" s="3" t="s">
        <v>627</v>
      </c>
      <c r="D2921" s="3" t="s">
        <v>6268</v>
      </c>
      <c r="E2921" s="3">
        <v>1</v>
      </c>
      <c r="F2921" s="3">
        <v>0</v>
      </c>
      <c r="G2921" s="3">
        <v>0</v>
      </c>
      <c r="H2921" s="3">
        <v>0</v>
      </c>
      <c r="I2921" s="3">
        <v>0</v>
      </c>
      <c r="J2921" s="3">
        <v>0</v>
      </c>
      <c r="K2921" s="3">
        <v>0</v>
      </c>
      <c r="L2921" s="3">
        <v>0</v>
      </c>
      <c r="M2921" s="3"/>
      <c r="N2921" s="3"/>
      <c r="O2921" s="3"/>
      <c r="P2921" s="3"/>
      <c r="Q2921" s="3"/>
      <c r="R2921" s="3"/>
      <c r="S2921" s="88"/>
      <c r="W2921" s="91"/>
    </row>
    <row r="2922" spans="2:23">
      <c r="B2922" s="9">
        <v>46269</v>
      </c>
      <c r="C2922" s="3" t="s">
        <v>2975</v>
      </c>
      <c r="D2922" s="3" t="s">
        <v>6388</v>
      </c>
      <c r="E2922" s="3">
        <v>1</v>
      </c>
      <c r="F2922" s="3">
        <v>0</v>
      </c>
      <c r="G2922" s="3">
        <v>0</v>
      </c>
      <c r="H2922" s="3">
        <v>0</v>
      </c>
      <c r="I2922" s="3">
        <v>0</v>
      </c>
      <c r="J2922" s="3">
        <v>0</v>
      </c>
      <c r="K2922" s="3">
        <v>0</v>
      </c>
      <c r="L2922" s="3">
        <v>0</v>
      </c>
      <c r="M2922" s="3"/>
      <c r="N2922" s="3"/>
      <c r="O2922" s="3"/>
      <c r="P2922" s="3"/>
      <c r="Q2922" s="3"/>
      <c r="R2922" s="3"/>
      <c r="S2922" s="88"/>
      <c r="W2922" s="91"/>
    </row>
    <row r="2923" spans="2:23">
      <c r="B2923" s="9">
        <v>46269</v>
      </c>
      <c r="C2923" s="3" t="s">
        <v>2975</v>
      </c>
      <c r="D2923" s="3" t="s">
        <v>6775</v>
      </c>
      <c r="E2923" s="3">
        <v>10</v>
      </c>
      <c r="F2923" s="3">
        <v>0</v>
      </c>
      <c r="G2923" s="3">
        <v>0</v>
      </c>
      <c r="H2923" s="3">
        <v>0</v>
      </c>
      <c r="I2923" s="3">
        <v>0</v>
      </c>
      <c r="J2923" s="3">
        <v>0</v>
      </c>
      <c r="K2923" s="3">
        <v>0</v>
      </c>
      <c r="L2923" s="3">
        <v>0</v>
      </c>
      <c r="M2923" s="3"/>
      <c r="N2923" s="3"/>
      <c r="O2923" s="3"/>
      <c r="P2923" s="3"/>
      <c r="Q2923" s="3"/>
      <c r="R2923" s="3"/>
      <c r="S2923" s="88"/>
      <c r="W2923" s="91"/>
    </row>
    <row r="2924" spans="2:23">
      <c r="B2924" s="9">
        <v>46269</v>
      </c>
      <c r="C2924" s="3" t="s">
        <v>2975</v>
      </c>
      <c r="D2924" s="3" t="s">
        <v>6776</v>
      </c>
      <c r="E2924" s="3">
        <v>2</v>
      </c>
      <c r="F2924" s="11">
        <v>1</v>
      </c>
      <c r="G2924" s="3">
        <v>0</v>
      </c>
      <c r="H2924" s="3">
        <v>2</v>
      </c>
      <c r="I2924" s="3">
        <v>0</v>
      </c>
      <c r="J2924" s="3">
        <v>0</v>
      </c>
      <c r="K2924" s="3">
        <v>0</v>
      </c>
      <c r="L2924" s="3">
        <v>2</v>
      </c>
      <c r="M2924" s="3" t="s">
        <v>6813</v>
      </c>
      <c r="N2924" s="3"/>
      <c r="O2924" s="3"/>
      <c r="P2924" s="3"/>
      <c r="Q2924" s="3"/>
      <c r="R2924" s="3"/>
      <c r="S2924" s="88">
        <v>1</v>
      </c>
      <c r="W2924" s="91"/>
    </row>
    <row r="2925" spans="2:23">
      <c r="B2925" s="9">
        <v>46269</v>
      </c>
      <c r="C2925" s="3" t="s">
        <v>627</v>
      </c>
      <c r="D2925" s="3" t="s">
        <v>6777</v>
      </c>
      <c r="E2925" s="3">
        <v>1</v>
      </c>
      <c r="F2925" s="3">
        <v>0</v>
      </c>
      <c r="G2925" s="3">
        <v>0</v>
      </c>
      <c r="H2925" s="3">
        <v>0</v>
      </c>
      <c r="I2925" s="3">
        <v>0</v>
      </c>
      <c r="J2925" s="3">
        <v>0</v>
      </c>
      <c r="K2925" s="3">
        <v>0</v>
      </c>
      <c r="L2925" s="3">
        <v>0</v>
      </c>
      <c r="M2925" s="3"/>
      <c r="N2925" s="3"/>
      <c r="O2925" s="3"/>
      <c r="P2925" s="3"/>
      <c r="Q2925" s="3"/>
      <c r="R2925" s="3"/>
      <c r="S2925" s="88"/>
      <c r="W2925" s="91"/>
    </row>
    <row r="2926" spans="2:23">
      <c r="B2926" s="9">
        <v>46269</v>
      </c>
      <c r="C2926" s="3" t="s">
        <v>2496</v>
      </c>
      <c r="D2926" s="3" t="s">
        <v>6000</v>
      </c>
      <c r="E2926" s="3">
        <v>3</v>
      </c>
      <c r="F2926" s="3">
        <v>0</v>
      </c>
      <c r="G2926" s="3">
        <v>0</v>
      </c>
      <c r="H2926" s="3">
        <v>0</v>
      </c>
      <c r="I2926" s="3">
        <v>0</v>
      </c>
      <c r="J2926" s="3">
        <v>0</v>
      </c>
      <c r="K2926" s="3">
        <v>0</v>
      </c>
      <c r="L2926" s="3">
        <v>0</v>
      </c>
      <c r="M2926" s="3"/>
      <c r="N2926" s="3"/>
      <c r="O2926" s="3"/>
      <c r="P2926" s="3"/>
      <c r="Q2926" s="3"/>
      <c r="R2926" s="3"/>
      <c r="S2926" s="88"/>
      <c r="W2926" s="91"/>
    </row>
    <row r="2927" spans="2:23">
      <c r="B2927" s="9">
        <v>46269</v>
      </c>
      <c r="C2927" s="3" t="s">
        <v>627</v>
      </c>
      <c r="D2927" s="3" t="s">
        <v>6778</v>
      </c>
      <c r="E2927" s="3">
        <v>1</v>
      </c>
      <c r="F2927" s="3">
        <v>0</v>
      </c>
      <c r="G2927" s="3">
        <v>0</v>
      </c>
      <c r="H2927" s="3">
        <v>0</v>
      </c>
      <c r="I2927" s="3">
        <v>0</v>
      </c>
      <c r="J2927" s="3">
        <v>0</v>
      </c>
      <c r="K2927" s="3">
        <v>0</v>
      </c>
      <c r="L2927" s="3">
        <v>0</v>
      </c>
      <c r="M2927" s="3"/>
      <c r="N2927" s="3"/>
      <c r="O2927" s="3"/>
      <c r="P2927" s="3"/>
      <c r="Q2927" s="3"/>
      <c r="R2927" s="3"/>
      <c r="S2927" s="88"/>
      <c r="W2927" s="91"/>
    </row>
    <row r="2928" spans="2:23">
      <c r="B2928" s="9">
        <v>46269</v>
      </c>
      <c r="C2928" s="3" t="s">
        <v>627</v>
      </c>
      <c r="D2928" s="3" t="s">
        <v>6779</v>
      </c>
      <c r="E2928" s="3">
        <v>8</v>
      </c>
      <c r="F2928" s="3">
        <v>0</v>
      </c>
      <c r="G2928" s="3">
        <v>0</v>
      </c>
      <c r="H2928" s="3">
        <v>0</v>
      </c>
      <c r="I2928" s="3">
        <v>0</v>
      </c>
      <c r="J2928" s="3">
        <v>0</v>
      </c>
      <c r="K2928" s="3">
        <v>0</v>
      </c>
      <c r="L2928" s="3">
        <v>0</v>
      </c>
      <c r="M2928" s="3"/>
      <c r="N2928" s="3"/>
      <c r="O2928" s="3"/>
      <c r="P2928" s="3"/>
      <c r="Q2928" s="3"/>
      <c r="R2928" s="3"/>
      <c r="S2928" s="88"/>
      <c r="W2928" s="91"/>
    </row>
    <row r="2929" spans="2:23">
      <c r="B2929" s="9">
        <v>46269</v>
      </c>
      <c r="C2929" s="3" t="s">
        <v>2975</v>
      </c>
      <c r="D2929" s="3" t="s">
        <v>6780</v>
      </c>
      <c r="E2929" s="3">
        <v>2</v>
      </c>
      <c r="F2929" s="3">
        <v>0</v>
      </c>
      <c r="G2929" s="3">
        <v>0</v>
      </c>
      <c r="H2929" s="3">
        <v>0</v>
      </c>
      <c r="I2929" s="3">
        <v>0</v>
      </c>
      <c r="J2929" s="3">
        <v>0</v>
      </c>
      <c r="K2929" s="3">
        <v>0</v>
      </c>
      <c r="L2929" s="3">
        <v>0</v>
      </c>
      <c r="M2929" s="3"/>
      <c r="N2929" s="3"/>
      <c r="O2929" s="3"/>
      <c r="P2929" s="3"/>
      <c r="Q2929" s="3"/>
      <c r="R2929" s="3"/>
      <c r="S2929" s="88"/>
      <c r="W2929" s="91"/>
    </row>
    <row r="2930" spans="2:23">
      <c r="B2930" s="9">
        <v>46269</v>
      </c>
      <c r="C2930" s="3" t="s">
        <v>2975</v>
      </c>
      <c r="D2930" s="3" t="s">
        <v>6781</v>
      </c>
      <c r="E2930" s="3">
        <v>12</v>
      </c>
      <c r="F2930" s="3">
        <v>0</v>
      </c>
      <c r="G2930" s="3">
        <v>0</v>
      </c>
      <c r="H2930" s="3">
        <v>0</v>
      </c>
      <c r="I2930" s="3">
        <v>0</v>
      </c>
      <c r="J2930" s="3">
        <v>0</v>
      </c>
      <c r="K2930" s="3">
        <v>0</v>
      </c>
      <c r="L2930" s="3">
        <v>0</v>
      </c>
      <c r="M2930" s="3"/>
      <c r="N2930" s="3"/>
      <c r="O2930" s="3"/>
      <c r="P2930" s="3"/>
      <c r="Q2930" s="3"/>
      <c r="R2930" s="3"/>
      <c r="S2930" s="88"/>
      <c r="W2930" s="91"/>
    </row>
    <row r="2931" spans="2:23">
      <c r="B2931" s="9">
        <v>46269</v>
      </c>
      <c r="C2931" s="3" t="s">
        <v>2496</v>
      </c>
      <c r="D2931" s="3" t="s">
        <v>6015</v>
      </c>
      <c r="E2931" s="3">
        <v>8</v>
      </c>
      <c r="F2931" s="3">
        <v>0</v>
      </c>
      <c r="G2931" s="3">
        <v>0</v>
      </c>
      <c r="H2931" s="3">
        <v>0</v>
      </c>
      <c r="I2931" s="3">
        <v>0</v>
      </c>
      <c r="J2931" s="3">
        <v>0</v>
      </c>
      <c r="K2931" s="3">
        <v>0</v>
      </c>
      <c r="L2931" s="3">
        <v>0</v>
      </c>
      <c r="M2931" s="3"/>
      <c r="N2931" s="3"/>
      <c r="O2931" s="3"/>
      <c r="P2931" s="3"/>
      <c r="Q2931" s="3"/>
      <c r="R2931" s="3"/>
      <c r="S2931" s="88"/>
      <c r="W2931" s="91"/>
    </row>
    <row r="2932" spans="2:23">
      <c r="B2932" s="9">
        <v>46269</v>
      </c>
      <c r="C2932" s="3" t="s">
        <v>2975</v>
      </c>
      <c r="D2932" s="3" t="s">
        <v>6782</v>
      </c>
      <c r="E2932" s="3">
        <v>1</v>
      </c>
      <c r="F2932" s="3">
        <v>0</v>
      </c>
      <c r="G2932" s="3">
        <v>0</v>
      </c>
      <c r="H2932" s="3">
        <v>0</v>
      </c>
      <c r="I2932" s="3">
        <v>0</v>
      </c>
      <c r="J2932" s="3">
        <v>0</v>
      </c>
      <c r="K2932" s="3">
        <v>0</v>
      </c>
      <c r="L2932" s="3">
        <v>0</v>
      </c>
      <c r="M2932" s="3"/>
      <c r="N2932" s="3"/>
      <c r="O2932" s="3"/>
      <c r="P2932" s="3"/>
      <c r="Q2932" s="3"/>
      <c r="R2932" s="3"/>
      <c r="S2932" s="88"/>
      <c r="W2932" s="91"/>
    </row>
    <row r="2933" spans="2:23">
      <c r="B2933" s="9">
        <v>46269</v>
      </c>
      <c r="C2933" s="3" t="s">
        <v>2975</v>
      </c>
      <c r="D2933" s="3" t="s">
        <v>6783</v>
      </c>
      <c r="E2933" s="3">
        <v>10</v>
      </c>
      <c r="F2933" s="3">
        <v>0</v>
      </c>
      <c r="G2933" s="3">
        <v>0</v>
      </c>
      <c r="H2933" s="3">
        <v>0</v>
      </c>
      <c r="I2933" s="3">
        <v>0</v>
      </c>
      <c r="J2933" s="3">
        <v>0</v>
      </c>
      <c r="K2933" s="3">
        <v>0</v>
      </c>
      <c r="L2933" s="3">
        <v>0</v>
      </c>
      <c r="M2933" s="3"/>
      <c r="N2933" s="3"/>
      <c r="O2933" s="3"/>
      <c r="P2933" s="3"/>
      <c r="Q2933" s="3"/>
      <c r="R2933" s="3"/>
      <c r="S2933" s="88"/>
      <c r="W2933" s="91"/>
    </row>
    <row r="2934" spans="2:23">
      <c r="B2934" s="9">
        <v>46269</v>
      </c>
      <c r="C2934" s="3" t="s">
        <v>2975</v>
      </c>
      <c r="D2934" s="3" t="s">
        <v>6784</v>
      </c>
      <c r="E2934" s="3">
        <v>3</v>
      </c>
      <c r="F2934" s="3">
        <v>0</v>
      </c>
      <c r="G2934" s="3">
        <v>0</v>
      </c>
      <c r="H2934" s="3">
        <v>0</v>
      </c>
      <c r="I2934" s="3">
        <v>0</v>
      </c>
      <c r="J2934" s="3">
        <v>0</v>
      </c>
      <c r="K2934" s="3">
        <v>0</v>
      </c>
      <c r="L2934" s="3">
        <v>0</v>
      </c>
      <c r="M2934" s="3"/>
      <c r="N2934" s="3"/>
      <c r="O2934" s="3"/>
      <c r="P2934" s="3"/>
      <c r="Q2934" s="3"/>
      <c r="R2934" s="3"/>
      <c r="S2934" s="88"/>
      <c r="W2934" s="91"/>
    </row>
    <row r="2935" spans="2:23">
      <c r="B2935" s="9">
        <v>46269</v>
      </c>
      <c r="C2935" s="3" t="s">
        <v>2975</v>
      </c>
      <c r="D2935" s="3" t="s">
        <v>6785</v>
      </c>
      <c r="E2935" s="3">
        <v>6</v>
      </c>
      <c r="F2935" s="3">
        <v>0</v>
      </c>
      <c r="G2935" s="3">
        <v>0</v>
      </c>
      <c r="H2935" s="3">
        <v>0</v>
      </c>
      <c r="I2935" s="3">
        <v>0</v>
      </c>
      <c r="J2935" s="3">
        <v>0</v>
      </c>
      <c r="K2935" s="3">
        <v>0</v>
      </c>
      <c r="L2935" s="3">
        <v>0</v>
      </c>
      <c r="M2935" s="3"/>
      <c r="N2935" s="3"/>
      <c r="O2935" s="3"/>
      <c r="P2935" s="3"/>
      <c r="Q2935" s="3"/>
      <c r="R2935" s="3"/>
      <c r="S2935" s="88"/>
      <c r="W2935" s="91"/>
    </row>
    <row r="2936" spans="2:23">
      <c r="B2936" s="9">
        <v>46269</v>
      </c>
      <c r="C2936" s="3" t="s">
        <v>2975</v>
      </c>
      <c r="D2936" s="3" t="s">
        <v>6786</v>
      </c>
      <c r="E2936" s="3">
        <v>2</v>
      </c>
      <c r="F2936" s="3">
        <v>0</v>
      </c>
      <c r="G2936" s="3">
        <v>0</v>
      </c>
      <c r="H2936" s="3">
        <v>0</v>
      </c>
      <c r="I2936" s="3">
        <v>0</v>
      </c>
      <c r="J2936" s="3">
        <v>0</v>
      </c>
      <c r="K2936" s="3">
        <v>0</v>
      </c>
      <c r="L2936" s="3">
        <v>0</v>
      </c>
      <c r="M2936" s="3"/>
      <c r="N2936" s="3"/>
      <c r="O2936" s="3"/>
      <c r="P2936" s="3"/>
      <c r="Q2936" s="3"/>
      <c r="R2936" s="3"/>
      <c r="S2936" s="88"/>
      <c r="W2936" s="91"/>
    </row>
    <row r="2937" spans="2:23">
      <c r="B2937" s="9">
        <v>46269</v>
      </c>
      <c r="C2937" s="3" t="s">
        <v>2975</v>
      </c>
      <c r="D2937" s="3" t="s">
        <v>6787</v>
      </c>
      <c r="E2937" s="3">
        <v>8</v>
      </c>
      <c r="F2937" s="3">
        <v>0</v>
      </c>
      <c r="G2937" s="3">
        <v>0</v>
      </c>
      <c r="H2937" s="3">
        <v>0</v>
      </c>
      <c r="I2937" s="3">
        <v>0</v>
      </c>
      <c r="J2937" s="3">
        <v>0</v>
      </c>
      <c r="K2937" s="3">
        <v>0</v>
      </c>
      <c r="L2937" s="3">
        <v>0</v>
      </c>
      <c r="M2937" s="3"/>
      <c r="N2937" s="3"/>
      <c r="O2937" s="3"/>
      <c r="P2937" s="3"/>
      <c r="Q2937" s="3"/>
      <c r="R2937" s="3"/>
      <c r="S2937" s="88"/>
      <c r="W2937" s="91"/>
    </row>
    <row r="2938" spans="2:23">
      <c r="B2938" s="9">
        <v>46269</v>
      </c>
      <c r="C2938" s="3" t="s">
        <v>2975</v>
      </c>
      <c r="D2938" s="3" t="s">
        <v>6788</v>
      </c>
      <c r="E2938" s="3">
        <v>11</v>
      </c>
      <c r="F2938" s="3">
        <v>0</v>
      </c>
      <c r="G2938" s="3">
        <v>0</v>
      </c>
      <c r="H2938" s="3">
        <v>0</v>
      </c>
      <c r="I2938" s="3">
        <v>0</v>
      </c>
      <c r="J2938" s="3">
        <v>0</v>
      </c>
      <c r="K2938" s="3">
        <v>0</v>
      </c>
      <c r="L2938" s="3">
        <v>0</v>
      </c>
      <c r="M2938" s="3"/>
      <c r="N2938" s="3"/>
      <c r="O2938" s="3"/>
      <c r="P2938" s="3"/>
      <c r="Q2938" s="3"/>
      <c r="R2938" s="3"/>
      <c r="S2938" s="88"/>
      <c r="W2938" s="91"/>
    </row>
    <row r="2939" spans="2:23">
      <c r="B2939" s="9">
        <v>46269</v>
      </c>
      <c r="C2939" s="3" t="s">
        <v>627</v>
      </c>
      <c r="D2939" s="3" t="s">
        <v>6789</v>
      </c>
      <c r="E2939" s="3">
        <v>1</v>
      </c>
      <c r="F2939" s="3">
        <v>0</v>
      </c>
      <c r="G2939" s="3">
        <v>0</v>
      </c>
      <c r="H2939" s="3">
        <v>0</v>
      </c>
      <c r="I2939" s="3">
        <v>0</v>
      </c>
      <c r="J2939" s="3">
        <v>0</v>
      </c>
      <c r="K2939" s="3">
        <v>0</v>
      </c>
      <c r="L2939" s="3">
        <v>0</v>
      </c>
      <c r="M2939" s="3"/>
      <c r="N2939" s="3"/>
      <c r="O2939" s="3"/>
      <c r="P2939" s="3"/>
      <c r="Q2939" s="3"/>
      <c r="R2939" s="3"/>
      <c r="S2939" s="88"/>
      <c r="W2939" s="91"/>
    </row>
    <row r="2940" spans="2:23">
      <c r="B2940" s="9">
        <v>46269</v>
      </c>
      <c r="C2940" s="3" t="s">
        <v>2381</v>
      </c>
      <c r="D2940" s="3" t="s">
        <v>6790</v>
      </c>
      <c r="E2940" s="3">
        <v>1</v>
      </c>
      <c r="F2940" s="3">
        <v>0</v>
      </c>
      <c r="G2940" s="3">
        <v>0</v>
      </c>
      <c r="H2940" s="3">
        <v>0</v>
      </c>
      <c r="I2940" s="3">
        <v>0</v>
      </c>
      <c r="J2940" s="3">
        <v>0</v>
      </c>
      <c r="K2940" s="3">
        <v>0</v>
      </c>
      <c r="L2940" s="3">
        <v>0</v>
      </c>
      <c r="M2940" s="3"/>
      <c r="N2940" s="3"/>
      <c r="O2940" s="3"/>
      <c r="P2940" s="3"/>
      <c r="Q2940" s="3"/>
      <c r="R2940" s="3"/>
      <c r="S2940" s="88"/>
      <c r="W2940" s="91"/>
    </row>
    <row r="2941" spans="2:23">
      <c r="B2941" s="9">
        <v>46269</v>
      </c>
      <c r="C2941" s="3" t="s">
        <v>2975</v>
      </c>
      <c r="D2941" s="3" t="s">
        <v>6659</v>
      </c>
      <c r="E2941" s="3">
        <v>1</v>
      </c>
      <c r="F2941" s="3">
        <v>0</v>
      </c>
      <c r="G2941" s="3">
        <v>0</v>
      </c>
      <c r="H2941" s="3">
        <v>0</v>
      </c>
      <c r="I2941" s="3">
        <v>0</v>
      </c>
      <c r="J2941" s="3">
        <v>0</v>
      </c>
      <c r="K2941" s="3">
        <v>0</v>
      </c>
      <c r="L2941" s="3">
        <v>0</v>
      </c>
      <c r="M2941" s="3"/>
      <c r="N2941" s="3"/>
      <c r="O2941" s="3"/>
      <c r="P2941" s="3"/>
      <c r="Q2941" s="3"/>
      <c r="R2941" s="3"/>
      <c r="S2941" s="88"/>
      <c r="W2941" s="91"/>
    </row>
    <row r="2942" spans="2:23">
      <c r="B2942" s="9">
        <v>46269</v>
      </c>
      <c r="C2942" s="3" t="s">
        <v>2960</v>
      </c>
      <c r="D2942" s="3" t="s">
        <v>6791</v>
      </c>
      <c r="E2942" s="3">
        <v>1</v>
      </c>
      <c r="F2942" s="3">
        <v>0</v>
      </c>
      <c r="G2942" s="3">
        <v>0</v>
      </c>
      <c r="H2942" s="3">
        <v>0</v>
      </c>
      <c r="I2942" s="3">
        <v>0</v>
      </c>
      <c r="J2942" s="3">
        <v>0</v>
      </c>
      <c r="K2942" s="3">
        <v>0</v>
      </c>
      <c r="L2942" s="3">
        <v>0</v>
      </c>
      <c r="M2942" s="3"/>
      <c r="N2942" s="3"/>
      <c r="O2942" s="3"/>
      <c r="P2942" s="3"/>
      <c r="Q2942" s="3"/>
      <c r="R2942" s="3"/>
      <c r="S2942" s="88"/>
      <c r="W2942" s="91"/>
    </row>
    <row r="2943" spans="2:23">
      <c r="B2943" s="9">
        <v>46269</v>
      </c>
      <c r="C2943" s="3" t="s">
        <v>2975</v>
      </c>
      <c r="D2943" s="3" t="s">
        <v>6385</v>
      </c>
      <c r="E2943" s="3">
        <v>4</v>
      </c>
      <c r="F2943" s="3">
        <v>0</v>
      </c>
      <c r="G2943" s="3">
        <v>0</v>
      </c>
      <c r="H2943" s="3">
        <v>0</v>
      </c>
      <c r="I2943" s="3">
        <v>0</v>
      </c>
      <c r="J2943" s="3">
        <v>0</v>
      </c>
      <c r="K2943" s="3">
        <v>0</v>
      </c>
      <c r="L2943" s="3">
        <v>0</v>
      </c>
      <c r="M2943" s="3"/>
      <c r="N2943" s="3"/>
      <c r="O2943" s="3"/>
      <c r="P2943" s="3"/>
      <c r="Q2943" s="3"/>
      <c r="R2943" s="3"/>
      <c r="S2943" s="88"/>
      <c r="W2943" s="91"/>
    </row>
    <row r="2944" spans="2:23">
      <c r="B2944" s="9">
        <v>46269</v>
      </c>
      <c r="C2944" s="3" t="s">
        <v>2975</v>
      </c>
      <c r="D2944" s="3" t="s">
        <v>6792</v>
      </c>
      <c r="E2944" s="3">
        <v>3</v>
      </c>
      <c r="F2944" s="3">
        <v>0</v>
      </c>
      <c r="G2944" s="3">
        <v>0</v>
      </c>
      <c r="H2944" s="3">
        <v>0</v>
      </c>
      <c r="I2944" s="3">
        <v>0</v>
      </c>
      <c r="J2944" s="3">
        <v>0</v>
      </c>
      <c r="K2944" s="3">
        <v>0</v>
      </c>
      <c r="L2944" s="3">
        <v>0</v>
      </c>
      <c r="M2944" s="3"/>
      <c r="N2944" s="3"/>
      <c r="O2944" s="3"/>
      <c r="P2944" s="3"/>
      <c r="Q2944" s="3"/>
      <c r="R2944" s="3"/>
      <c r="S2944" s="88"/>
      <c r="W2944" s="91"/>
    </row>
    <row r="2945" spans="2:23">
      <c r="B2945" s="9">
        <v>46269</v>
      </c>
      <c r="C2945" s="3" t="s">
        <v>627</v>
      </c>
      <c r="D2945" s="3" t="s">
        <v>6793</v>
      </c>
      <c r="E2945" s="3">
        <v>1</v>
      </c>
      <c r="F2945" s="11">
        <v>1</v>
      </c>
      <c r="G2945" s="3">
        <v>0</v>
      </c>
      <c r="H2945" s="3">
        <v>0</v>
      </c>
      <c r="I2945" s="3">
        <v>0</v>
      </c>
      <c r="J2945" s="3">
        <v>0</v>
      </c>
      <c r="K2945" s="3">
        <v>0</v>
      </c>
      <c r="L2945" s="3">
        <v>0</v>
      </c>
      <c r="M2945" s="3"/>
      <c r="N2945" s="3"/>
      <c r="O2945" s="3"/>
      <c r="P2945" s="3"/>
      <c r="Q2945" s="3"/>
      <c r="R2945" s="3"/>
      <c r="S2945" s="88"/>
      <c r="W2945" s="91">
        <v>1</v>
      </c>
    </row>
    <row r="2946" spans="2:23">
      <c r="B2946" s="9">
        <v>46269</v>
      </c>
      <c r="C2946" s="3" t="s">
        <v>627</v>
      </c>
      <c r="D2946" s="3" t="s">
        <v>6794</v>
      </c>
      <c r="E2946" s="3">
        <v>3</v>
      </c>
      <c r="F2946" s="11">
        <v>3</v>
      </c>
      <c r="G2946" s="3">
        <v>0</v>
      </c>
      <c r="H2946" s="3">
        <v>53</v>
      </c>
      <c r="I2946" s="3">
        <v>0</v>
      </c>
      <c r="J2946" s="3">
        <v>0</v>
      </c>
      <c r="K2946" s="3">
        <v>0</v>
      </c>
      <c r="L2946" s="3">
        <v>53</v>
      </c>
      <c r="M2946" s="3" t="s">
        <v>6815</v>
      </c>
      <c r="N2946" s="3"/>
      <c r="O2946" s="3"/>
      <c r="P2946" s="3"/>
      <c r="Q2946" s="3"/>
      <c r="R2946" s="3"/>
      <c r="S2946" s="88">
        <v>3</v>
      </c>
      <c r="W2946" s="91"/>
    </row>
    <row r="2947" spans="2:23">
      <c r="B2947" s="9">
        <v>46269</v>
      </c>
      <c r="C2947" s="3" t="s">
        <v>627</v>
      </c>
      <c r="D2947" s="3" t="s">
        <v>6795</v>
      </c>
      <c r="E2947" s="3">
        <v>2</v>
      </c>
      <c r="F2947" s="11">
        <v>2</v>
      </c>
      <c r="G2947" s="3">
        <v>0</v>
      </c>
      <c r="H2947" s="3">
        <v>2</v>
      </c>
      <c r="I2947" s="3">
        <v>0</v>
      </c>
      <c r="J2947" s="3">
        <v>0</v>
      </c>
      <c r="K2947" s="3">
        <v>0</v>
      </c>
      <c r="L2947" s="3">
        <v>2</v>
      </c>
      <c r="M2947" s="3" t="s">
        <v>6814</v>
      </c>
      <c r="N2947" s="3"/>
      <c r="O2947" s="3"/>
      <c r="P2947" s="3"/>
      <c r="Q2947" s="3"/>
      <c r="R2947" s="3"/>
      <c r="S2947" s="88">
        <v>2</v>
      </c>
      <c r="W2947" s="91"/>
    </row>
    <row r="2948" spans="2:23">
      <c r="B2948" s="9">
        <v>46269</v>
      </c>
      <c r="C2948" s="3" t="s">
        <v>627</v>
      </c>
      <c r="D2948" s="3" t="s">
        <v>6796</v>
      </c>
      <c r="E2948" s="3">
        <v>1</v>
      </c>
      <c r="F2948" s="11">
        <v>1</v>
      </c>
      <c r="G2948" s="3">
        <v>0</v>
      </c>
      <c r="H2948" s="3">
        <v>3</v>
      </c>
      <c r="I2948" s="3">
        <v>0</v>
      </c>
      <c r="J2948" s="3">
        <v>0</v>
      </c>
      <c r="K2948" s="3">
        <v>0</v>
      </c>
      <c r="L2948" s="3">
        <v>3</v>
      </c>
      <c r="M2948" s="3" t="s">
        <v>6813</v>
      </c>
      <c r="N2948" s="3"/>
      <c r="O2948" s="3"/>
      <c r="P2948" s="3"/>
      <c r="Q2948" s="3"/>
      <c r="R2948" s="3"/>
      <c r="S2948" s="88">
        <v>1</v>
      </c>
      <c r="W2948" s="91"/>
    </row>
    <row r="2949" spans="2:23">
      <c r="B2949" s="9">
        <v>46269</v>
      </c>
      <c r="C2949" s="3" t="s">
        <v>2975</v>
      </c>
      <c r="D2949" s="3" t="s">
        <v>6797</v>
      </c>
      <c r="E2949" s="3">
        <v>2</v>
      </c>
      <c r="F2949" s="11">
        <v>2</v>
      </c>
      <c r="G2949" s="3">
        <v>0</v>
      </c>
      <c r="H2949" s="3">
        <v>4</v>
      </c>
      <c r="I2949" s="3">
        <v>0</v>
      </c>
      <c r="J2949" s="3">
        <v>0</v>
      </c>
      <c r="K2949" s="3">
        <v>0</v>
      </c>
      <c r="L2949" s="3">
        <v>4</v>
      </c>
      <c r="M2949" s="3" t="s">
        <v>6813</v>
      </c>
      <c r="N2949" s="3"/>
      <c r="O2949" s="3"/>
      <c r="P2949" s="3"/>
      <c r="Q2949" s="3"/>
      <c r="R2949" s="3"/>
      <c r="S2949" s="88">
        <v>2</v>
      </c>
      <c r="W2949" s="91"/>
    </row>
    <row r="2950" spans="2:23">
      <c r="B2950" s="9">
        <v>46269</v>
      </c>
      <c r="C2950" s="3" t="s">
        <v>627</v>
      </c>
      <c r="D2950" s="3" t="s">
        <v>6798</v>
      </c>
      <c r="E2950" s="3">
        <v>1</v>
      </c>
      <c r="F2950" s="11">
        <v>1</v>
      </c>
      <c r="G2950" s="3">
        <v>0</v>
      </c>
      <c r="H2950" s="3">
        <v>1</v>
      </c>
      <c r="I2950" s="3">
        <v>0</v>
      </c>
      <c r="J2950" s="3">
        <v>0</v>
      </c>
      <c r="K2950" s="3">
        <v>0</v>
      </c>
      <c r="L2950" s="3">
        <v>1</v>
      </c>
      <c r="M2950" s="3" t="s">
        <v>6813</v>
      </c>
      <c r="N2950" s="3"/>
      <c r="O2950" s="3"/>
      <c r="P2950" s="3"/>
      <c r="Q2950" s="3"/>
      <c r="R2950" s="3"/>
      <c r="S2950" s="88">
        <v>1</v>
      </c>
      <c r="W2950" s="91"/>
    </row>
    <row r="2951" spans="2:23">
      <c r="B2951" s="9">
        <v>46269</v>
      </c>
      <c r="C2951" s="3" t="s">
        <v>2975</v>
      </c>
      <c r="D2951" s="3" t="s">
        <v>6799</v>
      </c>
      <c r="E2951" s="3">
        <v>1</v>
      </c>
      <c r="F2951" s="11">
        <v>1</v>
      </c>
      <c r="G2951" s="3">
        <v>0</v>
      </c>
      <c r="H2951" s="3">
        <v>1</v>
      </c>
      <c r="I2951" s="3">
        <v>0</v>
      </c>
      <c r="J2951" s="3">
        <v>0</v>
      </c>
      <c r="K2951" s="3">
        <v>0</v>
      </c>
      <c r="L2951" s="3">
        <v>1</v>
      </c>
      <c r="M2951" s="3" t="s">
        <v>6813</v>
      </c>
      <c r="N2951" s="3" t="s">
        <v>6813</v>
      </c>
      <c r="O2951" s="3"/>
      <c r="P2951" s="3"/>
      <c r="Q2951" s="3"/>
      <c r="R2951" s="3"/>
      <c r="S2951" s="88">
        <v>1</v>
      </c>
      <c r="W2951" s="91"/>
    </row>
    <row r="2952" spans="2:23">
      <c r="B2952" s="9">
        <v>46269</v>
      </c>
      <c r="C2952" s="3" t="s">
        <v>2381</v>
      </c>
      <c r="D2952" s="3" t="s">
        <v>6800</v>
      </c>
      <c r="E2952" s="3">
        <v>2</v>
      </c>
      <c r="F2952" s="11">
        <v>2</v>
      </c>
      <c r="G2952" s="3">
        <v>0</v>
      </c>
      <c r="H2952" s="3">
        <v>0</v>
      </c>
      <c r="I2952" s="3">
        <v>0</v>
      </c>
      <c r="J2952" s="3">
        <v>0</v>
      </c>
      <c r="K2952" s="3">
        <v>0</v>
      </c>
      <c r="L2952" s="3">
        <v>0</v>
      </c>
      <c r="M2952" s="3"/>
      <c r="N2952" s="3"/>
      <c r="O2952" s="3"/>
      <c r="P2952" s="3"/>
      <c r="Q2952" s="3"/>
      <c r="R2952" s="3"/>
      <c r="S2952" s="88"/>
      <c r="W2952" s="91">
        <v>2</v>
      </c>
    </row>
    <row r="2953" spans="2:23">
      <c r="B2953" s="9">
        <v>46269</v>
      </c>
      <c r="C2953" s="3" t="s">
        <v>627</v>
      </c>
      <c r="D2953" s="3" t="s">
        <v>6801</v>
      </c>
      <c r="E2953" s="3">
        <v>3</v>
      </c>
      <c r="F2953" s="11">
        <v>3</v>
      </c>
      <c r="G2953" s="3">
        <v>0</v>
      </c>
      <c r="H2953" s="3">
        <v>0</v>
      </c>
      <c r="I2953" s="3">
        <v>0</v>
      </c>
      <c r="J2953" s="3">
        <v>0</v>
      </c>
      <c r="K2953" s="3">
        <v>0</v>
      </c>
      <c r="L2953" s="3">
        <v>0</v>
      </c>
      <c r="M2953" s="3"/>
      <c r="N2953" s="3"/>
      <c r="O2953" s="3"/>
      <c r="P2953" s="3"/>
      <c r="Q2953" s="3"/>
      <c r="R2953" s="3"/>
      <c r="S2953" s="88"/>
      <c r="W2953" s="91">
        <v>3</v>
      </c>
    </row>
    <row r="2954" spans="2:23">
      <c r="B2954" s="9">
        <v>46269</v>
      </c>
      <c r="C2954" s="3" t="s">
        <v>627</v>
      </c>
      <c r="D2954" s="3" t="s">
        <v>6802</v>
      </c>
      <c r="E2954" s="3">
        <v>1</v>
      </c>
      <c r="F2954" s="11">
        <v>1</v>
      </c>
      <c r="G2954" s="3">
        <v>0</v>
      </c>
      <c r="H2954" s="3">
        <v>3</v>
      </c>
      <c r="I2954" s="3">
        <v>0</v>
      </c>
      <c r="J2954" s="3">
        <v>0</v>
      </c>
      <c r="K2954" s="3">
        <v>0</v>
      </c>
      <c r="L2954" s="3">
        <v>3</v>
      </c>
      <c r="M2954" s="3" t="s">
        <v>6813</v>
      </c>
      <c r="N2954" s="3"/>
      <c r="O2954" s="3"/>
      <c r="P2954" s="3"/>
      <c r="Q2954" s="3"/>
      <c r="R2954" s="3"/>
      <c r="S2954" s="88">
        <v>1</v>
      </c>
      <c r="W2954" s="91"/>
    </row>
    <row r="2955" spans="2:23">
      <c r="B2955" s="9">
        <v>46269</v>
      </c>
      <c r="C2955" s="3" t="s">
        <v>627</v>
      </c>
      <c r="D2955" s="3" t="s">
        <v>6803</v>
      </c>
      <c r="E2955" s="3">
        <v>1</v>
      </c>
      <c r="F2955" s="11">
        <v>1</v>
      </c>
      <c r="G2955" s="3">
        <v>0</v>
      </c>
      <c r="H2955" s="3">
        <v>3</v>
      </c>
      <c r="I2955" s="3">
        <v>0</v>
      </c>
      <c r="J2955" s="3">
        <v>0</v>
      </c>
      <c r="K2955" s="3">
        <v>0</v>
      </c>
      <c r="L2955" s="3">
        <v>3</v>
      </c>
      <c r="M2955" s="3" t="s">
        <v>6813</v>
      </c>
      <c r="N2955" s="3"/>
      <c r="O2955" s="3"/>
      <c r="P2955" s="3"/>
      <c r="Q2955" s="3"/>
      <c r="R2955" s="3"/>
      <c r="S2955" s="88">
        <v>1</v>
      </c>
      <c r="W2955" s="91"/>
    </row>
    <row r="2956" spans="2:23">
      <c r="B2956" s="9">
        <v>46269</v>
      </c>
      <c r="C2956" s="3" t="s">
        <v>627</v>
      </c>
      <c r="D2956" s="3" t="s">
        <v>6804</v>
      </c>
      <c r="E2956" s="3">
        <v>4</v>
      </c>
      <c r="F2956" s="11">
        <v>4</v>
      </c>
      <c r="G2956" s="3">
        <v>0</v>
      </c>
      <c r="H2956" s="3">
        <v>7</v>
      </c>
      <c r="I2956" s="3">
        <v>0</v>
      </c>
      <c r="J2956" s="3">
        <v>0</v>
      </c>
      <c r="K2956" s="3">
        <v>0</v>
      </c>
      <c r="L2956" s="3">
        <v>7</v>
      </c>
      <c r="M2956" s="3" t="s">
        <v>6813</v>
      </c>
      <c r="N2956" s="3"/>
      <c r="O2956" s="3"/>
      <c r="P2956" s="3"/>
      <c r="Q2956" s="3"/>
      <c r="R2956" s="3"/>
      <c r="S2956" s="88">
        <v>4</v>
      </c>
      <c r="W2956" s="91"/>
    </row>
    <row r="2957" spans="2:23">
      <c r="B2957" s="9">
        <v>46269</v>
      </c>
      <c r="C2957" s="3" t="s">
        <v>627</v>
      </c>
      <c r="D2957" s="3" t="s">
        <v>6805</v>
      </c>
      <c r="E2957" s="3">
        <v>5</v>
      </c>
      <c r="F2957" s="11">
        <v>5</v>
      </c>
      <c r="G2957" s="3">
        <v>0</v>
      </c>
      <c r="H2957" s="3">
        <v>4</v>
      </c>
      <c r="I2957" s="3">
        <v>0</v>
      </c>
      <c r="J2957" s="3">
        <v>0</v>
      </c>
      <c r="K2957" s="3">
        <v>0</v>
      </c>
      <c r="L2957" s="3">
        <v>4</v>
      </c>
      <c r="M2957" s="3" t="s">
        <v>6813</v>
      </c>
      <c r="N2957" s="3"/>
      <c r="O2957" s="3"/>
      <c r="P2957" s="3"/>
      <c r="Q2957" s="3"/>
      <c r="R2957" s="3"/>
      <c r="S2957" s="88">
        <v>5</v>
      </c>
      <c r="W2957" s="91"/>
    </row>
    <row r="2958" spans="2:23">
      <c r="B2958" s="9">
        <v>46269</v>
      </c>
      <c r="C2958" s="3" t="s">
        <v>627</v>
      </c>
      <c r="D2958" s="3" t="s">
        <v>6806</v>
      </c>
      <c r="E2958" s="3">
        <v>3</v>
      </c>
      <c r="F2958" s="11">
        <v>3</v>
      </c>
      <c r="G2958" s="3">
        <v>0</v>
      </c>
      <c r="H2958" s="3">
        <v>2</v>
      </c>
      <c r="I2958" s="3">
        <v>0</v>
      </c>
      <c r="J2958" s="3">
        <v>0</v>
      </c>
      <c r="K2958" s="3">
        <v>0</v>
      </c>
      <c r="L2958" s="3">
        <v>2</v>
      </c>
      <c r="M2958" s="3" t="s">
        <v>6813</v>
      </c>
      <c r="N2958" s="3"/>
      <c r="O2958" s="3"/>
      <c r="P2958" s="3"/>
      <c r="Q2958" s="3"/>
      <c r="R2958" s="3"/>
      <c r="S2958" s="88">
        <v>3</v>
      </c>
      <c r="W2958" s="91"/>
    </row>
    <row r="2959" spans="2:23">
      <c r="B2959" s="9">
        <v>46269</v>
      </c>
      <c r="C2959" s="3" t="s">
        <v>2975</v>
      </c>
      <c r="D2959" s="3" t="s">
        <v>6148</v>
      </c>
      <c r="E2959" s="3">
        <v>2</v>
      </c>
      <c r="F2959" s="11">
        <v>2</v>
      </c>
      <c r="G2959" s="3">
        <v>0</v>
      </c>
      <c r="H2959" s="3">
        <v>16</v>
      </c>
      <c r="I2959" s="3">
        <v>0</v>
      </c>
      <c r="J2959" s="3">
        <v>0</v>
      </c>
      <c r="K2959" s="3">
        <v>0</v>
      </c>
      <c r="L2959" s="3">
        <v>16</v>
      </c>
      <c r="M2959" s="3" t="s">
        <v>6813</v>
      </c>
      <c r="N2959" s="3"/>
      <c r="O2959" s="3"/>
      <c r="P2959" s="3"/>
      <c r="Q2959" s="3"/>
      <c r="R2959" s="3"/>
      <c r="S2959" s="88">
        <v>2</v>
      </c>
      <c r="W2959" s="91"/>
    </row>
    <row r="2960" spans="2:23">
      <c r="B2960" s="9">
        <v>46269</v>
      </c>
      <c r="C2960" s="3" t="s">
        <v>627</v>
      </c>
      <c r="D2960" s="3" t="s">
        <v>6807</v>
      </c>
      <c r="E2960" s="3">
        <v>2</v>
      </c>
      <c r="F2960" s="11">
        <v>2</v>
      </c>
      <c r="G2960" s="3">
        <v>0</v>
      </c>
      <c r="H2960" s="3">
        <v>2</v>
      </c>
      <c r="I2960" s="3">
        <v>0</v>
      </c>
      <c r="J2960" s="3">
        <v>0</v>
      </c>
      <c r="K2960" s="3">
        <v>0</v>
      </c>
      <c r="L2960" s="3">
        <v>2</v>
      </c>
      <c r="M2960" s="3" t="s">
        <v>6813</v>
      </c>
      <c r="N2960" s="3"/>
      <c r="O2960" s="3"/>
      <c r="P2960" s="3"/>
      <c r="Q2960" s="3"/>
      <c r="R2960" s="3"/>
      <c r="S2960" s="88">
        <v>2</v>
      </c>
      <c r="W2960" s="91"/>
    </row>
    <row r="2961" spans="2:23">
      <c r="B2961" s="9">
        <v>46269</v>
      </c>
      <c r="C2961" s="3" t="s">
        <v>627</v>
      </c>
      <c r="D2961" s="3" t="s">
        <v>6808</v>
      </c>
      <c r="E2961" s="3">
        <v>2</v>
      </c>
      <c r="F2961" s="11">
        <v>2</v>
      </c>
      <c r="G2961" s="3">
        <v>0</v>
      </c>
      <c r="H2961" s="3">
        <v>2</v>
      </c>
      <c r="I2961" s="3">
        <v>0</v>
      </c>
      <c r="J2961" s="3">
        <v>0</v>
      </c>
      <c r="K2961" s="3">
        <v>0</v>
      </c>
      <c r="L2961" s="3">
        <v>2</v>
      </c>
      <c r="M2961" s="3" t="s">
        <v>6813</v>
      </c>
      <c r="N2961" s="3"/>
      <c r="O2961" s="3"/>
      <c r="P2961" s="3"/>
      <c r="Q2961" s="3"/>
      <c r="R2961" s="3"/>
      <c r="S2961" s="88">
        <v>2</v>
      </c>
      <c r="W2961" s="91"/>
    </row>
    <row r="2962" spans="2:23">
      <c r="B2962" s="9">
        <v>46269</v>
      </c>
      <c r="C2962" s="3" t="s">
        <v>2975</v>
      </c>
      <c r="D2962" s="3" t="s">
        <v>6809</v>
      </c>
      <c r="E2962" s="3">
        <v>1</v>
      </c>
      <c r="F2962" s="11">
        <v>1</v>
      </c>
      <c r="G2962" s="3">
        <v>0</v>
      </c>
      <c r="H2962" s="3">
        <v>2</v>
      </c>
      <c r="I2962" s="3">
        <v>0</v>
      </c>
      <c r="J2962" s="3">
        <v>0</v>
      </c>
      <c r="K2962" s="3">
        <v>0</v>
      </c>
      <c r="L2962" s="3">
        <v>2</v>
      </c>
      <c r="M2962" s="3" t="s">
        <v>6816</v>
      </c>
      <c r="N2962" s="3"/>
      <c r="O2962" s="3"/>
      <c r="P2962" s="3"/>
      <c r="Q2962" s="3"/>
      <c r="R2962" s="3"/>
      <c r="S2962" s="88">
        <v>1</v>
      </c>
      <c r="W2962" s="91"/>
    </row>
    <row r="2963" spans="2:23">
      <c r="B2963" s="9">
        <v>46270</v>
      </c>
      <c r="C2963" s="3" t="s">
        <v>2381</v>
      </c>
      <c r="D2963" s="3" t="s">
        <v>6013</v>
      </c>
      <c r="E2963" s="3">
        <v>2</v>
      </c>
      <c r="F2963" s="3">
        <v>0</v>
      </c>
      <c r="G2963" s="3">
        <v>0</v>
      </c>
      <c r="H2963" s="3">
        <v>0</v>
      </c>
      <c r="I2963" s="3">
        <v>0</v>
      </c>
      <c r="J2963" s="3">
        <v>0</v>
      </c>
      <c r="K2963" s="3">
        <v>0</v>
      </c>
      <c r="L2963" s="3">
        <v>0</v>
      </c>
      <c r="M2963" s="3"/>
      <c r="N2963" s="3"/>
      <c r="O2963" s="3"/>
      <c r="P2963" s="3"/>
      <c r="Q2963" s="3"/>
      <c r="R2963" s="3"/>
      <c r="S2963" s="88"/>
      <c r="W2963" s="91"/>
    </row>
    <row r="2964" spans="2:23">
      <c r="B2964" s="9">
        <v>46270</v>
      </c>
      <c r="C2964" s="3" t="s">
        <v>2975</v>
      </c>
      <c r="D2964" s="3" t="s">
        <v>6820</v>
      </c>
      <c r="E2964" s="3">
        <v>12</v>
      </c>
      <c r="F2964" s="3">
        <v>0</v>
      </c>
      <c r="G2964" s="3">
        <v>0</v>
      </c>
      <c r="H2964" s="3">
        <v>0</v>
      </c>
      <c r="I2964" s="3">
        <v>0</v>
      </c>
      <c r="J2964" s="3">
        <v>0</v>
      </c>
      <c r="K2964" s="3">
        <v>0</v>
      </c>
      <c r="L2964" s="3">
        <v>0</v>
      </c>
      <c r="M2964" s="3"/>
      <c r="N2964" s="3"/>
      <c r="O2964" s="3"/>
      <c r="P2964" s="3"/>
      <c r="Q2964" s="3"/>
      <c r="R2964" s="3"/>
      <c r="S2964" s="88"/>
      <c r="W2964" s="91"/>
    </row>
    <row r="2965" spans="2:23">
      <c r="B2965" s="9">
        <v>46270</v>
      </c>
      <c r="C2965" s="3" t="s">
        <v>2381</v>
      </c>
      <c r="D2965" s="3" t="s">
        <v>6352</v>
      </c>
      <c r="E2965" s="3">
        <v>4</v>
      </c>
      <c r="F2965" s="3">
        <v>0</v>
      </c>
      <c r="G2965" s="3">
        <v>0</v>
      </c>
      <c r="H2965" s="3">
        <v>0</v>
      </c>
      <c r="I2965" s="3">
        <v>0</v>
      </c>
      <c r="J2965" s="3">
        <v>0</v>
      </c>
      <c r="K2965" s="3">
        <v>0</v>
      </c>
      <c r="L2965" s="3">
        <v>0</v>
      </c>
      <c r="M2965" s="3"/>
      <c r="N2965" s="3"/>
      <c r="O2965" s="3"/>
      <c r="P2965" s="3"/>
      <c r="Q2965" s="3"/>
      <c r="R2965" s="3"/>
      <c r="S2965" s="88"/>
      <c r="W2965" s="91"/>
    </row>
    <row r="2966" spans="2:23">
      <c r="B2966" s="9">
        <v>46270</v>
      </c>
      <c r="C2966" s="3" t="s">
        <v>627</v>
      </c>
      <c r="D2966" s="3" t="s">
        <v>6821</v>
      </c>
      <c r="E2966" s="3">
        <v>10</v>
      </c>
      <c r="F2966" s="11">
        <v>8</v>
      </c>
      <c r="G2966" s="3">
        <v>0</v>
      </c>
      <c r="H2966" s="3">
        <v>16</v>
      </c>
      <c r="I2966" s="3">
        <v>0</v>
      </c>
      <c r="J2966" s="3">
        <v>0</v>
      </c>
      <c r="K2966" s="3">
        <v>0</v>
      </c>
      <c r="L2966" s="3">
        <v>16</v>
      </c>
      <c r="M2966" s="3" t="s">
        <v>431</v>
      </c>
      <c r="N2966" s="3" t="s">
        <v>431</v>
      </c>
      <c r="O2966" s="3" t="s">
        <v>431</v>
      </c>
      <c r="P2966" s="3" t="s">
        <v>431</v>
      </c>
      <c r="Q2966" s="3"/>
      <c r="R2966" s="3"/>
      <c r="S2966" s="88">
        <v>8</v>
      </c>
      <c r="W2966" s="91"/>
    </row>
    <row r="2967" spans="2:23">
      <c r="B2967" s="9">
        <v>46270</v>
      </c>
      <c r="C2967" s="3" t="s">
        <v>2975</v>
      </c>
      <c r="D2967" s="3" t="s">
        <v>6822</v>
      </c>
      <c r="E2967" s="3">
        <v>12</v>
      </c>
      <c r="F2967" s="3">
        <v>0</v>
      </c>
      <c r="G2967" s="3">
        <v>0</v>
      </c>
      <c r="H2967" s="3">
        <v>0</v>
      </c>
      <c r="I2967" s="3">
        <v>0</v>
      </c>
      <c r="J2967" s="3">
        <v>0</v>
      </c>
      <c r="K2967" s="3">
        <v>0</v>
      </c>
      <c r="L2967" s="3">
        <v>0</v>
      </c>
      <c r="M2967" s="3"/>
      <c r="N2967" s="3"/>
      <c r="O2967" s="3"/>
      <c r="P2967" s="3"/>
      <c r="Q2967" s="3"/>
      <c r="R2967" s="3"/>
      <c r="S2967" s="88"/>
      <c r="W2967" s="91"/>
    </row>
    <row r="2968" spans="2:23">
      <c r="B2968" s="9">
        <v>46270</v>
      </c>
      <c r="C2968" s="3" t="s">
        <v>627</v>
      </c>
      <c r="D2968" s="3" t="s">
        <v>6823</v>
      </c>
      <c r="E2968" s="3">
        <v>3</v>
      </c>
      <c r="F2968" s="3">
        <v>0</v>
      </c>
      <c r="G2968" s="3">
        <v>0</v>
      </c>
      <c r="H2968" s="3">
        <v>0</v>
      </c>
      <c r="I2968" s="3">
        <v>0</v>
      </c>
      <c r="J2968" s="3">
        <v>0</v>
      </c>
      <c r="K2968" s="3">
        <v>0</v>
      </c>
      <c r="L2968" s="3">
        <v>0</v>
      </c>
      <c r="M2968" s="3"/>
      <c r="N2968" s="3"/>
      <c r="O2968" s="3"/>
      <c r="P2968" s="3"/>
      <c r="Q2968" s="3"/>
      <c r="R2968" s="3"/>
      <c r="S2968" s="88"/>
      <c r="W2968" s="91"/>
    </row>
    <row r="2969" spans="2:23">
      <c r="B2969" s="9">
        <v>46270</v>
      </c>
      <c r="C2969" s="3" t="s">
        <v>627</v>
      </c>
      <c r="D2969" s="3" t="s">
        <v>6824</v>
      </c>
      <c r="E2969" s="3">
        <v>2</v>
      </c>
      <c r="F2969" s="3">
        <v>0</v>
      </c>
      <c r="G2969" s="3">
        <v>0</v>
      </c>
      <c r="H2969" s="3">
        <v>0</v>
      </c>
      <c r="I2969" s="3">
        <v>0</v>
      </c>
      <c r="J2969" s="3">
        <v>0</v>
      </c>
      <c r="K2969" s="3">
        <v>0</v>
      </c>
      <c r="L2969" s="3">
        <v>0</v>
      </c>
      <c r="M2969" s="3"/>
      <c r="N2969" s="3"/>
      <c r="O2969" s="3"/>
      <c r="P2969" s="3"/>
      <c r="Q2969" s="3"/>
      <c r="R2969" s="3"/>
      <c r="S2969" s="88"/>
      <c r="W2969" s="91"/>
    </row>
    <row r="2970" spans="2:23">
      <c r="B2970" s="9">
        <v>46270</v>
      </c>
      <c r="C2970" s="3" t="s">
        <v>627</v>
      </c>
      <c r="D2970" s="3" t="s">
        <v>6825</v>
      </c>
      <c r="E2970" s="3">
        <v>4</v>
      </c>
      <c r="F2970" s="3">
        <v>0</v>
      </c>
      <c r="G2970" s="3">
        <v>0</v>
      </c>
      <c r="H2970" s="3">
        <v>0</v>
      </c>
      <c r="I2970" s="3">
        <v>0</v>
      </c>
      <c r="J2970" s="3">
        <v>0</v>
      </c>
      <c r="K2970" s="3">
        <v>0</v>
      </c>
      <c r="L2970" s="3">
        <v>0</v>
      </c>
      <c r="M2970" s="3"/>
      <c r="N2970" s="3"/>
      <c r="O2970" s="3"/>
      <c r="P2970" s="3"/>
      <c r="Q2970" s="3"/>
      <c r="R2970" s="3"/>
      <c r="S2970" s="88"/>
      <c r="W2970" s="91"/>
    </row>
    <row r="2971" spans="2:23">
      <c r="B2971" s="9">
        <v>46270</v>
      </c>
      <c r="C2971" s="3" t="s">
        <v>627</v>
      </c>
      <c r="D2971" s="3" t="s">
        <v>6826</v>
      </c>
      <c r="E2971" s="3">
        <v>3</v>
      </c>
      <c r="F2971" s="3">
        <v>0</v>
      </c>
      <c r="G2971" s="3">
        <v>0</v>
      </c>
      <c r="H2971" s="3">
        <v>0</v>
      </c>
      <c r="I2971" s="3">
        <v>0</v>
      </c>
      <c r="J2971" s="3">
        <v>0</v>
      </c>
      <c r="K2971" s="3">
        <v>0</v>
      </c>
      <c r="L2971" s="3">
        <v>0</v>
      </c>
      <c r="M2971" s="3"/>
      <c r="N2971" s="3"/>
      <c r="O2971" s="3"/>
      <c r="P2971" s="3"/>
      <c r="Q2971" s="3"/>
      <c r="R2971" s="3"/>
      <c r="S2971" s="88"/>
      <c r="W2971" s="91"/>
    </row>
    <row r="2972" spans="2:23">
      <c r="B2972" s="9">
        <v>46270</v>
      </c>
      <c r="C2972" s="3" t="s">
        <v>627</v>
      </c>
      <c r="D2972" s="3" t="s">
        <v>6827</v>
      </c>
      <c r="E2972" s="3">
        <v>1</v>
      </c>
      <c r="F2972" s="3">
        <v>0</v>
      </c>
      <c r="G2972" s="3">
        <v>0</v>
      </c>
      <c r="H2972" s="3">
        <v>0</v>
      </c>
      <c r="I2972" s="3">
        <v>0</v>
      </c>
      <c r="J2972" s="3">
        <v>0</v>
      </c>
      <c r="K2972" s="3">
        <v>0</v>
      </c>
      <c r="L2972" s="3">
        <v>0</v>
      </c>
      <c r="M2972" s="3"/>
      <c r="N2972" s="3"/>
      <c r="O2972" s="3"/>
      <c r="P2972" s="3"/>
      <c r="Q2972" s="3"/>
      <c r="R2972" s="3"/>
      <c r="S2972" s="88"/>
      <c r="W2972" s="91"/>
    </row>
    <row r="2973" spans="2:23">
      <c r="B2973" s="9">
        <v>46270</v>
      </c>
      <c r="C2973" s="3" t="s">
        <v>627</v>
      </c>
      <c r="D2973" s="3" t="s">
        <v>6828</v>
      </c>
      <c r="E2973" s="3">
        <v>2</v>
      </c>
      <c r="F2973" s="3">
        <v>0</v>
      </c>
      <c r="G2973" s="3">
        <v>0</v>
      </c>
      <c r="H2973" s="3">
        <v>0</v>
      </c>
      <c r="I2973" s="3">
        <v>0</v>
      </c>
      <c r="J2973" s="3">
        <v>0</v>
      </c>
      <c r="K2973" s="3">
        <v>0</v>
      </c>
      <c r="L2973" s="3">
        <v>0</v>
      </c>
      <c r="M2973" s="3"/>
      <c r="N2973" s="3"/>
      <c r="O2973" s="3"/>
      <c r="P2973" s="3"/>
      <c r="Q2973" s="3"/>
      <c r="R2973" s="3"/>
      <c r="S2973" s="88"/>
      <c r="W2973" s="91"/>
    </row>
    <row r="2974" spans="2:23">
      <c r="B2974" s="9">
        <v>46270</v>
      </c>
      <c r="C2974" s="3" t="s">
        <v>2975</v>
      </c>
      <c r="D2974" s="3" t="s">
        <v>6829</v>
      </c>
      <c r="E2974" s="3">
        <v>1</v>
      </c>
      <c r="F2974" s="3">
        <v>0</v>
      </c>
      <c r="G2974" s="3">
        <v>0</v>
      </c>
      <c r="H2974" s="3">
        <v>0</v>
      </c>
      <c r="I2974" s="3">
        <v>0</v>
      </c>
      <c r="J2974" s="3">
        <v>0</v>
      </c>
      <c r="K2974" s="3">
        <v>0</v>
      </c>
      <c r="L2974" s="3">
        <v>0</v>
      </c>
      <c r="M2974" s="3"/>
      <c r="N2974" s="3"/>
      <c r="O2974" s="3"/>
      <c r="P2974" s="3"/>
      <c r="Q2974" s="3"/>
      <c r="R2974" s="3"/>
      <c r="S2974" s="88"/>
      <c r="W2974" s="91"/>
    </row>
    <row r="2975" spans="2:23">
      <c r="B2975" s="9">
        <v>46270</v>
      </c>
      <c r="C2975" s="3" t="s">
        <v>2975</v>
      </c>
      <c r="D2975" s="3" t="s">
        <v>6830</v>
      </c>
      <c r="E2975" s="3">
        <v>2</v>
      </c>
      <c r="F2975" s="3">
        <v>0</v>
      </c>
      <c r="G2975" s="3">
        <v>0</v>
      </c>
      <c r="H2975" s="3">
        <v>0</v>
      </c>
      <c r="I2975" s="3">
        <v>0</v>
      </c>
      <c r="J2975" s="3">
        <v>0</v>
      </c>
      <c r="K2975" s="3">
        <v>0</v>
      </c>
      <c r="L2975" s="3">
        <v>0</v>
      </c>
      <c r="M2975" s="3"/>
      <c r="N2975" s="3"/>
      <c r="O2975" s="3"/>
      <c r="P2975" s="3"/>
      <c r="Q2975" s="3"/>
      <c r="R2975" s="3"/>
      <c r="S2975" s="88"/>
      <c r="W2975" s="91"/>
    </row>
    <row r="2976" spans="2:23">
      <c r="B2976" s="9">
        <v>46270</v>
      </c>
      <c r="C2976" s="3" t="s">
        <v>627</v>
      </c>
      <c r="D2976" s="3" t="s">
        <v>6831</v>
      </c>
      <c r="E2976" s="3">
        <v>2</v>
      </c>
      <c r="F2976" s="3">
        <v>0</v>
      </c>
      <c r="G2976" s="3">
        <v>0</v>
      </c>
      <c r="H2976" s="3">
        <v>0</v>
      </c>
      <c r="I2976" s="3">
        <v>0</v>
      </c>
      <c r="J2976" s="3">
        <v>0</v>
      </c>
      <c r="K2976" s="3">
        <v>0</v>
      </c>
      <c r="L2976" s="3">
        <v>0</v>
      </c>
      <c r="M2976" s="3"/>
      <c r="N2976" s="3"/>
      <c r="O2976" s="3"/>
      <c r="P2976" s="3"/>
      <c r="Q2976" s="3"/>
      <c r="R2976" s="3"/>
      <c r="S2976" s="88"/>
      <c r="W2976" s="91"/>
    </row>
    <row r="2977" spans="2:23">
      <c r="B2977" s="9">
        <v>46270</v>
      </c>
      <c r="C2977" s="3" t="s">
        <v>627</v>
      </c>
      <c r="D2977" s="3" t="s">
        <v>6832</v>
      </c>
      <c r="E2977" s="3">
        <v>11</v>
      </c>
      <c r="F2977" s="3">
        <v>0</v>
      </c>
      <c r="G2977" s="3">
        <v>0</v>
      </c>
      <c r="H2977" s="3">
        <v>0</v>
      </c>
      <c r="I2977" s="3">
        <v>0</v>
      </c>
      <c r="J2977" s="3">
        <v>0</v>
      </c>
      <c r="K2977" s="3">
        <v>0</v>
      </c>
      <c r="L2977" s="3">
        <v>0</v>
      </c>
      <c r="M2977" s="3"/>
      <c r="N2977" s="3"/>
      <c r="O2977" s="3"/>
      <c r="P2977" s="3"/>
      <c r="Q2977" s="3"/>
      <c r="R2977" s="3"/>
      <c r="S2977" s="88"/>
      <c r="W2977" s="91"/>
    </row>
    <row r="2978" spans="2:23">
      <c r="B2978" s="9">
        <v>46270</v>
      </c>
      <c r="C2978" s="3" t="s">
        <v>627</v>
      </c>
      <c r="D2978" s="3" t="s">
        <v>6833</v>
      </c>
      <c r="E2978" s="3">
        <v>2</v>
      </c>
      <c r="F2978" s="3">
        <v>0</v>
      </c>
      <c r="G2978" s="3">
        <v>0</v>
      </c>
      <c r="H2978" s="3">
        <v>0</v>
      </c>
      <c r="I2978" s="3">
        <v>0</v>
      </c>
      <c r="J2978" s="3">
        <v>0</v>
      </c>
      <c r="K2978" s="3">
        <v>0</v>
      </c>
      <c r="L2978" s="3">
        <v>0</v>
      </c>
      <c r="M2978" s="3"/>
      <c r="N2978" s="3"/>
      <c r="O2978" s="3"/>
      <c r="P2978" s="3"/>
      <c r="Q2978" s="3"/>
      <c r="R2978" s="3"/>
      <c r="S2978" s="88"/>
      <c r="W2978" s="91"/>
    </row>
    <row r="2979" spans="2:23">
      <c r="B2979" s="9">
        <v>46270</v>
      </c>
      <c r="C2979" s="3" t="s">
        <v>2975</v>
      </c>
      <c r="D2979" s="3" t="s">
        <v>6834</v>
      </c>
      <c r="E2979" s="3">
        <v>2</v>
      </c>
      <c r="F2979" s="3">
        <v>0</v>
      </c>
      <c r="G2979" s="3">
        <v>0</v>
      </c>
      <c r="H2979" s="3">
        <v>0</v>
      </c>
      <c r="I2979" s="3">
        <v>0</v>
      </c>
      <c r="J2979" s="3">
        <v>0</v>
      </c>
      <c r="K2979" s="3">
        <v>0</v>
      </c>
      <c r="L2979" s="3">
        <v>0</v>
      </c>
      <c r="M2979" s="3"/>
      <c r="N2979" s="3"/>
      <c r="O2979" s="3"/>
      <c r="P2979" s="3"/>
      <c r="Q2979" s="3"/>
      <c r="R2979" s="3"/>
      <c r="S2979" s="88"/>
      <c r="W2979" s="91"/>
    </row>
    <row r="2980" spans="2:23">
      <c r="B2980" s="9">
        <v>46270</v>
      </c>
      <c r="C2980" s="3" t="s">
        <v>2496</v>
      </c>
      <c r="D2980" s="3" t="s">
        <v>6835</v>
      </c>
      <c r="E2980" s="3">
        <v>1</v>
      </c>
      <c r="F2980" s="3">
        <v>0</v>
      </c>
      <c r="G2980" s="3">
        <v>0</v>
      </c>
      <c r="H2980" s="3">
        <v>0</v>
      </c>
      <c r="I2980" s="3">
        <v>0</v>
      </c>
      <c r="J2980" s="3">
        <v>0</v>
      </c>
      <c r="K2980" s="3">
        <v>0</v>
      </c>
      <c r="L2980" s="3">
        <v>0</v>
      </c>
      <c r="M2980" s="3"/>
      <c r="N2980" s="3"/>
      <c r="O2980" s="3"/>
      <c r="P2980" s="3"/>
      <c r="Q2980" s="3"/>
      <c r="R2980" s="3"/>
      <c r="S2980" s="88"/>
      <c r="W2980" s="91"/>
    </row>
    <row r="2981" spans="2:23">
      <c r="B2981" s="9">
        <v>46270</v>
      </c>
      <c r="C2981" s="3" t="s">
        <v>2975</v>
      </c>
      <c r="D2981" s="3" t="s">
        <v>6836</v>
      </c>
      <c r="E2981" s="3">
        <v>13</v>
      </c>
      <c r="F2981" s="3">
        <v>0</v>
      </c>
      <c r="G2981" s="3">
        <v>0</v>
      </c>
      <c r="H2981" s="3">
        <v>0</v>
      </c>
      <c r="I2981" s="3">
        <v>0</v>
      </c>
      <c r="J2981" s="3">
        <v>0</v>
      </c>
      <c r="K2981" s="3">
        <v>0</v>
      </c>
      <c r="L2981" s="3">
        <v>0</v>
      </c>
      <c r="M2981" s="3"/>
      <c r="N2981" s="3"/>
      <c r="O2981" s="3"/>
      <c r="P2981" s="3"/>
      <c r="Q2981" s="3"/>
      <c r="R2981" s="3"/>
      <c r="S2981" s="88"/>
      <c r="W2981" s="91"/>
    </row>
    <row r="2982" spans="2:23">
      <c r="B2982" s="9">
        <v>46270</v>
      </c>
      <c r="C2982" s="3" t="s">
        <v>2496</v>
      </c>
      <c r="D2982" s="3" t="s">
        <v>5711</v>
      </c>
      <c r="E2982" s="3">
        <v>7</v>
      </c>
      <c r="F2982" s="3">
        <v>0</v>
      </c>
      <c r="G2982" s="3">
        <v>0</v>
      </c>
      <c r="H2982" s="3">
        <v>0</v>
      </c>
      <c r="I2982" s="3">
        <v>0</v>
      </c>
      <c r="J2982" s="3">
        <v>0</v>
      </c>
      <c r="K2982" s="3">
        <v>0</v>
      </c>
      <c r="L2982" s="3">
        <v>0</v>
      </c>
      <c r="M2982" s="3"/>
      <c r="N2982" s="3"/>
      <c r="O2982" s="3"/>
      <c r="P2982" s="3"/>
      <c r="Q2982" s="3"/>
      <c r="R2982" s="3"/>
      <c r="S2982" s="88"/>
      <c r="W2982" s="91"/>
    </row>
    <row r="2983" spans="2:23">
      <c r="B2983" s="9">
        <v>46270</v>
      </c>
      <c r="C2983" s="3" t="s">
        <v>627</v>
      </c>
      <c r="D2983" s="3" t="s">
        <v>6837</v>
      </c>
      <c r="E2983" s="3">
        <v>3</v>
      </c>
      <c r="F2983" s="11">
        <v>0</v>
      </c>
      <c r="G2983" s="3">
        <v>0</v>
      </c>
      <c r="H2983" s="3">
        <v>1</v>
      </c>
      <c r="I2983" s="3">
        <v>0</v>
      </c>
      <c r="J2983" s="3">
        <v>0</v>
      </c>
      <c r="K2983" s="3">
        <v>0</v>
      </c>
      <c r="L2983" s="3">
        <v>1</v>
      </c>
      <c r="M2983" s="3"/>
      <c r="N2983" s="3"/>
      <c r="O2983" s="3" t="s">
        <v>431</v>
      </c>
      <c r="P2983" s="3" t="s">
        <v>431</v>
      </c>
      <c r="Q2983" s="3"/>
      <c r="R2983" s="3"/>
      <c r="S2983" s="88"/>
      <c r="W2983" s="91"/>
    </row>
    <row r="2984" spans="2:23">
      <c r="B2984" s="9">
        <v>46270</v>
      </c>
      <c r="C2984" s="3" t="s">
        <v>2975</v>
      </c>
      <c r="D2984" s="3" t="s">
        <v>6663</v>
      </c>
      <c r="E2984" s="3">
        <v>3</v>
      </c>
      <c r="F2984" s="3">
        <v>0</v>
      </c>
      <c r="G2984" s="3">
        <v>0</v>
      </c>
      <c r="H2984" s="3">
        <v>0</v>
      </c>
      <c r="I2984" s="3">
        <v>0</v>
      </c>
      <c r="J2984" s="3">
        <v>0</v>
      </c>
      <c r="K2984" s="3">
        <v>0</v>
      </c>
      <c r="L2984" s="3">
        <v>0</v>
      </c>
      <c r="M2984" s="3"/>
      <c r="N2984" s="3"/>
      <c r="O2984" s="3"/>
      <c r="P2984" s="3"/>
      <c r="Q2984" s="3"/>
      <c r="R2984" s="3"/>
      <c r="S2984" s="88"/>
      <c r="W2984" s="91"/>
    </row>
    <row r="2985" spans="2:23">
      <c r="B2985" s="9">
        <v>46270</v>
      </c>
      <c r="C2985" s="3" t="s">
        <v>2975</v>
      </c>
      <c r="D2985" s="3" t="s">
        <v>6838</v>
      </c>
      <c r="E2985" s="3">
        <v>13</v>
      </c>
      <c r="F2985" s="11">
        <v>1</v>
      </c>
      <c r="G2985" s="3">
        <v>0</v>
      </c>
      <c r="H2985" s="3">
        <v>2</v>
      </c>
      <c r="I2985" s="3">
        <v>0</v>
      </c>
      <c r="J2985" s="3">
        <v>0</v>
      </c>
      <c r="K2985" s="3">
        <v>0</v>
      </c>
      <c r="L2985" s="3">
        <v>2</v>
      </c>
      <c r="M2985" s="3" t="s">
        <v>431</v>
      </c>
      <c r="N2985" s="3"/>
      <c r="O2985" s="3"/>
      <c r="P2985" s="3"/>
      <c r="Q2985" s="3"/>
      <c r="R2985" s="3"/>
      <c r="S2985" s="88">
        <v>1</v>
      </c>
      <c r="W2985" s="91"/>
    </row>
    <row r="2986" spans="2:23">
      <c r="B2986" s="9">
        <v>46270</v>
      </c>
      <c r="C2986" s="3" t="s">
        <v>2975</v>
      </c>
      <c r="D2986" s="3" t="s">
        <v>6839</v>
      </c>
      <c r="E2986" s="3">
        <v>13</v>
      </c>
      <c r="F2986" s="11">
        <v>1</v>
      </c>
      <c r="G2986" s="3">
        <v>0</v>
      </c>
      <c r="H2986" s="3">
        <v>1</v>
      </c>
      <c r="I2986" s="3">
        <v>0</v>
      </c>
      <c r="J2986" s="3">
        <v>0</v>
      </c>
      <c r="K2986" s="3">
        <v>0</v>
      </c>
      <c r="L2986" s="3">
        <v>1</v>
      </c>
      <c r="M2986" s="3" t="s">
        <v>431</v>
      </c>
      <c r="N2986" s="3"/>
      <c r="O2986" s="3"/>
      <c r="P2986" s="3"/>
      <c r="Q2986" s="3"/>
      <c r="R2986" s="3"/>
      <c r="S2986" s="88">
        <v>1</v>
      </c>
      <c r="W2986" s="91"/>
    </row>
    <row r="2987" spans="2:23">
      <c r="B2987" s="9">
        <v>46270</v>
      </c>
      <c r="C2987" s="3" t="s">
        <v>2975</v>
      </c>
      <c r="D2987" s="3" t="s">
        <v>6840</v>
      </c>
      <c r="E2987" s="3">
        <v>13</v>
      </c>
      <c r="F2987" s="11">
        <v>3</v>
      </c>
      <c r="G2987" s="3">
        <v>0</v>
      </c>
      <c r="H2987" s="3">
        <v>5</v>
      </c>
      <c r="I2987" s="3">
        <v>0</v>
      </c>
      <c r="J2987" s="3">
        <v>0</v>
      </c>
      <c r="K2987" s="3">
        <v>0</v>
      </c>
      <c r="L2987" s="3">
        <v>5</v>
      </c>
      <c r="M2987" s="3" t="s">
        <v>431</v>
      </c>
      <c r="N2987" s="3"/>
      <c r="O2987" s="3"/>
      <c r="P2987" s="3"/>
      <c r="Q2987" s="3"/>
      <c r="R2987" s="3"/>
      <c r="S2987" s="88">
        <v>3</v>
      </c>
      <c r="W2987" s="91"/>
    </row>
    <row r="2988" spans="2:23">
      <c r="B2988" s="9">
        <v>46270</v>
      </c>
      <c r="C2988" s="3" t="s">
        <v>627</v>
      </c>
      <c r="D2988" s="3" t="s">
        <v>6794</v>
      </c>
      <c r="E2988" s="3">
        <v>3</v>
      </c>
      <c r="F2988" s="3">
        <v>0</v>
      </c>
      <c r="G2988" s="3">
        <v>0</v>
      </c>
      <c r="H2988" s="3">
        <v>0</v>
      </c>
      <c r="I2988" s="3">
        <v>0</v>
      </c>
      <c r="J2988" s="3">
        <v>0</v>
      </c>
      <c r="K2988" s="3">
        <v>0</v>
      </c>
      <c r="L2988" s="3">
        <v>0</v>
      </c>
      <c r="M2988" s="3"/>
      <c r="N2988" s="3"/>
      <c r="O2988" s="3"/>
      <c r="P2988" s="3"/>
      <c r="Q2988" s="3"/>
      <c r="R2988" s="3"/>
      <c r="S2988" s="88"/>
      <c r="W2988" s="91"/>
    </row>
    <row r="2989" spans="2:23">
      <c r="B2989" s="9">
        <v>46270</v>
      </c>
      <c r="C2989" s="3" t="s">
        <v>2975</v>
      </c>
      <c r="D2989" s="3" t="s">
        <v>6841</v>
      </c>
      <c r="E2989" s="3">
        <v>13</v>
      </c>
      <c r="F2989" s="3">
        <v>0</v>
      </c>
      <c r="G2989" s="3">
        <v>0</v>
      </c>
      <c r="H2989" s="3">
        <v>0</v>
      </c>
      <c r="I2989" s="3">
        <v>0</v>
      </c>
      <c r="J2989" s="3">
        <v>0</v>
      </c>
      <c r="K2989" s="3">
        <v>0</v>
      </c>
      <c r="L2989" s="3">
        <v>0</v>
      </c>
      <c r="M2989" s="3"/>
      <c r="N2989" s="3"/>
      <c r="O2989" s="3"/>
      <c r="P2989" s="3"/>
      <c r="Q2989" s="3"/>
      <c r="R2989" s="3"/>
      <c r="S2989" s="88"/>
      <c r="W2989" s="91"/>
    </row>
    <row r="2990" spans="2:23">
      <c r="B2990" s="9">
        <v>46270</v>
      </c>
      <c r="C2990" s="3" t="s">
        <v>627</v>
      </c>
      <c r="D2990" s="3" t="s">
        <v>6842</v>
      </c>
      <c r="E2990" s="3">
        <v>7</v>
      </c>
      <c r="F2990" s="11">
        <v>5</v>
      </c>
      <c r="G2990" s="3">
        <v>0</v>
      </c>
      <c r="H2990" s="3">
        <v>24</v>
      </c>
      <c r="I2990" s="3">
        <v>0</v>
      </c>
      <c r="J2990" s="3">
        <v>0</v>
      </c>
      <c r="K2990" s="3">
        <v>0</v>
      </c>
      <c r="L2990" s="3">
        <v>24</v>
      </c>
      <c r="M2990" s="3" t="s">
        <v>431</v>
      </c>
      <c r="N2990" s="3"/>
      <c r="O2990" s="3" t="s">
        <v>6867</v>
      </c>
      <c r="P2990" s="3" t="s">
        <v>431</v>
      </c>
      <c r="Q2990" s="3"/>
      <c r="R2990" s="3"/>
      <c r="S2990" s="88">
        <v>5</v>
      </c>
      <c r="W2990" s="91"/>
    </row>
    <row r="2991" spans="2:23">
      <c r="B2991" s="9">
        <v>46270</v>
      </c>
      <c r="C2991" s="3" t="s">
        <v>627</v>
      </c>
      <c r="D2991" s="3" t="s">
        <v>6843</v>
      </c>
      <c r="E2991" s="3">
        <v>8</v>
      </c>
      <c r="F2991" s="11">
        <v>4</v>
      </c>
      <c r="G2991" s="3">
        <v>0</v>
      </c>
      <c r="H2991" s="3">
        <v>5</v>
      </c>
      <c r="I2991" s="3">
        <v>0</v>
      </c>
      <c r="J2991" s="3">
        <v>0</v>
      </c>
      <c r="K2991" s="3">
        <v>0</v>
      </c>
      <c r="L2991" s="3">
        <v>5</v>
      </c>
      <c r="M2991" s="3" t="s">
        <v>6867</v>
      </c>
      <c r="N2991" s="3"/>
      <c r="O2991" s="3" t="s">
        <v>431</v>
      </c>
      <c r="P2991" s="3" t="s">
        <v>431</v>
      </c>
      <c r="Q2991" s="3"/>
      <c r="R2991" s="3"/>
      <c r="S2991" s="88">
        <v>4</v>
      </c>
      <c r="W2991" s="91"/>
    </row>
    <row r="2992" spans="2:23">
      <c r="B2992" s="9">
        <v>46270</v>
      </c>
      <c r="C2992" s="3" t="s">
        <v>627</v>
      </c>
      <c r="D2992" s="3" t="s">
        <v>6844</v>
      </c>
      <c r="E2992" s="3">
        <v>1</v>
      </c>
      <c r="F2992" s="3">
        <v>0</v>
      </c>
      <c r="G2992" s="3">
        <v>0</v>
      </c>
      <c r="H2992" s="3">
        <v>0</v>
      </c>
      <c r="I2992" s="3">
        <v>0</v>
      </c>
      <c r="J2992" s="3">
        <v>0</v>
      </c>
      <c r="K2992" s="3">
        <v>0</v>
      </c>
      <c r="L2992" s="3">
        <v>0</v>
      </c>
      <c r="M2992" s="3"/>
      <c r="N2992" s="3"/>
      <c r="O2992" s="3"/>
      <c r="P2992" s="3"/>
      <c r="Q2992" s="3"/>
      <c r="R2992" s="3"/>
      <c r="S2992" s="88"/>
      <c r="W2992" s="91"/>
    </row>
    <row r="2993" spans="2:23">
      <c r="B2993" s="9">
        <v>46270</v>
      </c>
      <c r="C2993" s="3" t="s">
        <v>627</v>
      </c>
      <c r="D2993" s="3" t="s">
        <v>6845</v>
      </c>
      <c r="E2993" s="3">
        <v>3</v>
      </c>
      <c r="F2993" s="11">
        <v>1</v>
      </c>
      <c r="G2993" s="3">
        <v>0</v>
      </c>
      <c r="H2993" s="3">
        <v>1</v>
      </c>
      <c r="I2993" s="3">
        <v>0</v>
      </c>
      <c r="J2993" s="3">
        <v>0</v>
      </c>
      <c r="K2993" s="3">
        <v>0</v>
      </c>
      <c r="L2993" s="3">
        <v>1</v>
      </c>
      <c r="M2993" s="3" t="s">
        <v>431</v>
      </c>
      <c r="N2993" s="3"/>
      <c r="O2993" s="3"/>
      <c r="P2993" s="3"/>
      <c r="Q2993" s="3"/>
      <c r="R2993" s="3"/>
      <c r="S2993" s="88">
        <v>1</v>
      </c>
      <c r="W2993" s="91"/>
    </row>
    <row r="2994" spans="2:23">
      <c r="B2994" s="9">
        <v>46270</v>
      </c>
      <c r="C2994" s="3" t="s">
        <v>627</v>
      </c>
      <c r="D2994" s="3" t="s">
        <v>6846</v>
      </c>
      <c r="E2994" s="3">
        <v>4</v>
      </c>
      <c r="F2994" s="3">
        <v>0</v>
      </c>
      <c r="G2994" s="3">
        <v>0</v>
      </c>
      <c r="H2994" s="3">
        <v>0</v>
      </c>
      <c r="I2994" s="3">
        <v>0</v>
      </c>
      <c r="J2994" s="3">
        <v>0</v>
      </c>
      <c r="K2994" s="3">
        <v>0</v>
      </c>
      <c r="L2994" s="3">
        <v>0</v>
      </c>
      <c r="M2994" s="3"/>
      <c r="N2994" s="3"/>
      <c r="O2994" s="3"/>
      <c r="P2994" s="3"/>
      <c r="Q2994" s="3"/>
      <c r="R2994" s="3"/>
      <c r="S2994" s="88"/>
      <c r="W2994" s="91"/>
    </row>
    <row r="2995" spans="2:23">
      <c r="B2995" s="9">
        <v>46270</v>
      </c>
      <c r="C2995" s="3" t="s">
        <v>2496</v>
      </c>
      <c r="D2995" s="3" t="s">
        <v>5615</v>
      </c>
      <c r="E2995" s="3">
        <v>1</v>
      </c>
      <c r="F2995" s="3">
        <v>0</v>
      </c>
      <c r="G2995" s="3">
        <v>0</v>
      </c>
      <c r="H2995" s="3">
        <v>0</v>
      </c>
      <c r="I2995" s="3">
        <v>0</v>
      </c>
      <c r="J2995" s="3">
        <v>0</v>
      </c>
      <c r="K2995" s="3">
        <v>0</v>
      </c>
      <c r="L2995" s="3">
        <v>0</v>
      </c>
      <c r="M2995" s="3"/>
      <c r="N2995" s="3"/>
      <c r="O2995" s="3"/>
      <c r="P2995" s="3"/>
      <c r="Q2995" s="3"/>
      <c r="R2995" s="3"/>
      <c r="S2995" s="88"/>
      <c r="W2995" s="91"/>
    </row>
    <row r="2996" spans="2:23">
      <c r="B2996" s="9">
        <v>46270</v>
      </c>
      <c r="C2996" s="3" t="s">
        <v>627</v>
      </c>
      <c r="D2996" s="3" t="s">
        <v>6847</v>
      </c>
      <c r="E2996" s="3">
        <v>6</v>
      </c>
      <c r="F2996" s="3">
        <v>0</v>
      </c>
      <c r="G2996" s="3">
        <v>0</v>
      </c>
      <c r="H2996" s="3">
        <v>0</v>
      </c>
      <c r="I2996" s="3">
        <v>0</v>
      </c>
      <c r="J2996" s="3">
        <v>0</v>
      </c>
      <c r="K2996" s="3">
        <v>0</v>
      </c>
      <c r="L2996" s="3">
        <v>0</v>
      </c>
      <c r="M2996" s="3"/>
      <c r="N2996" s="3"/>
      <c r="O2996" s="3"/>
      <c r="P2996" s="3"/>
      <c r="Q2996" s="3"/>
      <c r="R2996" s="3"/>
      <c r="S2996" s="88"/>
      <c r="W2996" s="91"/>
    </row>
    <row r="2997" spans="2:23">
      <c r="B2997" s="9">
        <v>46270</v>
      </c>
      <c r="C2997" s="3" t="s">
        <v>2975</v>
      </c>
      <c r="D2997" s="3" t="s">
        <v>6848</v>
      </c>
      <c r="E2997" s="3">
        <v>13</v>
      </c>
      <c r="F2997" s="11">
        <v>4</v>
      </c>
      <c r="G2997" s="3">
        <v>0</v>
      </c>
      <c r="H2997" s="3">
        <v>8</v>
      </c>
      <c r="I2997" s="3">
        <v>0</v>
      </c>
      <c r="J2997" s="3">
        <v>0</v>
      </c>
      <c r="K2997" s="3">
        <v>0</v>
      </c>
      <c r="L2997" s="3">
        <v>8</v>
      </c>
      <c r="M2997" s="3" t="s">
        <v>431</v>
      </c>
      <c r="N2997" s="3"/>
      <c r="O2997" s="3"/>
      <c r="P2997" s="3"/>
      <c r="Q2997" s="3"/>
      <c r="R2997" s="3"/>
      <c r="S2997" s="88">
        <v>4</v>
      </c>
      <c r="W2997" s="91"/>
    </row>
    <row r="2998" spans="2:23">
      <c r="B2998" s="9">
        <v>46270</v>
      </c>
      <c r="C2998" s="3" t="s">
        <v>2381</v>
      </c>
      <c r="D2998" s="3" t="s">
        <v>6266</v>
      </c>
      <c r="E2998" s="3">
        <v>6</v>
      </c>
      <c r="F2998" s="11">
        <v>1</v>
      </c>
      <c r="G2998" s="3">
        <v>0</v>
      </c>
      <c r="H2998" s="3">
        <v>1</v>
      </c>
      <c r="I2998" s="3">
        <v>0</v>
      </c>
      <c r="J2998" s="3">
        <v>0</v>
      </c>
      <c r="K2998" s="3">
        <v>0</v>
      </c>
      <c r="L2998" s="3">
        <v>1</v>
      </c>
      <c r="M2998" s="3" t="s">
        <v>431</v>
      </c>
      <c r="N2998" s="3"/>
      <c r="O2998" s="3" t="s">
        <v>6868</v>
      </c>
      <c r="P2998" s="3" t="s">
        <v>6867</v>
      </c>
      <c r="Q2998" s="3"/>
      <c r="R2998" s="3"/>
      <c r="S2998" s="88">
        <v>1</v>
      </c>
      <c r="W2998" s="91"/>
    </row>
    <row r="2999" spans="2:23">
      <c r="B2999" s="9">
        <v>46270</v>
      </c>
      <c r="C2999" s="3" t="s">
        <v>2975</v>
      </c>
      <c r="D2999" s="3" t="s">
        <v>6849</v>
      </c>
      <c r="E2999" s="3">
        <v>13</v>
      </c>
      <c r="F2999" s="3">
        <v>0</v>
      </c>
      <c r="G2999" s="3">
        <v>0</v>
      </c>
      <c r="H2999" s="3">
        <v>0</v>
      </c>
      <c r="I2999" s="3">
        <v>0</v>
      </c>
      <c r="J2999" s="3">
        <v>0</v>
      </c>
      <c r="K2999" s="3">
        <v>0</v>
      </c>
      <c r="L2999" s="3">
        <v>0</v>
      </c>
      <c r="M2999" s="3"/>
      <c r="N2999" s="3"/>
      <c r="O2999" s="3"/>
      <c r="P2999" s="3"/>
      <c r="Q2999" s="3"/>
      <c r="R2999" s="3"/>
      <c r="S2999" s="88"/>
      <c r="W2999" s="91"/>
    </row>
    <row r="3000" spans="2:23">
      <c r="B3000" s="9">
        <v>46270</v>
      </c>
      <c r="C3000" s="3" t="s">
        <v>2381</v>
      </c>
      <c r="D3000" s="3" t="s">
        <v>6024</v>
      </c>
      <c r="E3000" s="3">
        <v>4</v>
      </c>
      <c r="F3000" s="11">
        <v>2</v>
      </c>
      <c r="G3000" s="3">
        <v>0</v>
      </c>
      <c r="H3000" s="3">
        <v>2</v>
      </c>
      <c r="I3000" s="3">
        <v>0</v>
      </c>
      <c r="J3000" s="3">
        <v>0</v>
      </c>
      <c r="K3000" s="3">
        <v>0</v>
      </c>
      <c r="L3000" s="3">
        <v>2</v>
      </c>
      <c r="M3000" s="3" t="s">
        <v>431</v>
      </c>
      <c r="N3000" s="3"/>
      <c r="O3000" s="3" t="s">
        <v>431</v>
      </c>
      <c r="P3000" s="3" t="s">
        <v>431</v>
      </c>
      <c r="Q3000" s="3"/>
      <c r="R3000" s="3"/>
      <c r="S3000" s="88">
        <v>2</v>
      </c>
      <c r="W3000" s="91"/>
    </row>
    <row r="3001" spans="2:23">
      <c r="B3001" s="9">
        <v>46270</v>
      </c>
      <c r="C3001" s="3" t="s">
        <v>2975</v>
      </c>
      <c r="D3001" s="3" t="s">
        <v>5960</v>
      </c>
      <c r="E3001" s="3">
        <v>1</v>
      </c>
      <c r="F3001" s="3">
        <v>0</v>
      </c>
      <c r="G3001" s="3">
        <v>0</v>
      </c>
      <c r="H3001" s="3">
        <v>0</v>
      </c>
      <c r="I3001" s="3">
        <v>0</v>
      </c>
      <c r="J3001" s="3">
        <v>0</v>
      </c>
      <c r="K3001" s="3">
        <v>0</v>
      </c>
      <c r="L3001" s="3">
        <v>0</v>
      </c>
      <c r="M3001" s="3"/>
      <c r="N3001" s="3"/>
      <c r="O3001" s="3"/>
      <c r="P3001" s="3"/>
      <c r="Q3001" s="3"/>
      <c r="R3001" s="3"/>
      <c r="S3001" s="88"/>
      <c r="W3001" s="91"/>
    </row>
    <row r="3002" spans="2:23">
      <c r="B3002" s="9">
        <v>46270</v>
      </c>
      <c r="C3002" s="3" t="s">
        <v>2975</v>
      </c>
      <c r="D3002" s="3" t="s">
        <v>6712</v>
      </c>
      <c r="E3002" s="3">
        <v>13</v>
      </c>
      <c r="F3002" s="11">
        <v>1</v>
      </c>
      <c r="G3002" s="3">
        <v>0</v>
      </c>
      <c r="H3002" s="3">
        <v>1</v>
      </c>
      <c r="I3002" s="3">
        <v>0</v>
      </c>
      <c r="J3002" s="3">
        <v>0</v>
      </c>
      <c r="K3002" s="3">
        <v>0</v>
      </c>
      <c r="L3002" s="3">
        <v>1</v>
      </c>
      <c r="M3002" s="3" t="s">
        <v>431</v>
      </c>
      <c r="N3002" s="3"/>
      <c r="O3002" s="3"/>
      <c r="P3002" s="3"/>
      <c r="Q3002" s="3"/>
      <c r="R3002" s="3"/>
      <c r="S3002" s="88">
        <v>1</v>
      </c>
      <c r="W3002" s="91"/>
    </row>
    <row r="3003" spans="2:23">
      <c r="B3003" s="9">
        <v>46270</v>
      </c>
      <c r="C3003" s="3" t="s">
        <v>2975</v>
      </c>
      <c r="D3003" s="3" t="s">
        <v>6035</v>
      </c>
      <c r="E3003" s="3">
        <v>5</v>
      </c>
      <c r="F3003" s="11">
        <v>5</v>
      </c>
      <c r="G3003" s="3">
        <v>0</v>
      </c>
      <c r="H3003" s="3">
        <v>27</v>
      </c>
      <c r="I3003" s="3">
        <v>0</v>
      </c>
      <c r="J3003" s="3">
        <v>0</v>
      </c>
      <c r="K3003" s="3">
        <v>0</v>
      </c>
      <c r="L3003" s="3">
        <v>27</v>
      </c>
      <c r="M3003" s="3" t="s">
        <v>431</v>
      </c>
      <c r="N3003" s="3" t="s">
        <v>431</v>
      </c>
      <c r="O3003" s="3"/>
      <c r="P3003" s="3"/>
      <c r="Q3003" s="3"/>
      <c r="R3003" s="3"/>
      <c r="S3003" s="88">
        <v>5</v>
      </c>
      <c r="W3003" s="91"/>
    </row>
    <row r="3004" spans="2:23">
      <c r="B3004" s="9">
        <v>46270</v>
      </c>
      <c r="C3004" s="3" t="s">
        <v>2975</v>
      </c>
      <c r="D3004" s="3" t="s">
        <v>6850</v>
      </c>
      <c r="E3004" s="3">
        <v>13</v>
      </c>
      <c r="F3004" s="11">
        <v>13</v>
      </c>
      <c r="G3004" s="3">
        <v>0</v>
      </c>
      <c r="H3004" s="3">
        <v>22</v>
      </c>
      <c r="I3004" s="3">
        <v>0</v>
      </c>
      <c r="J3004" s="3">
        <v>0</v>
      </c>
      <c r="K3004" s="3">
        <v>0</v>
      </c>
      <c r="L3004" s="3">
        <v>22</v>
      </c>
      <c r="M3004" s="3" t="s">
        <v>6869</v>
      </c>
      <c r="N3004" s="3"/>
      <c r="O3004" s="3"/>
      <c r="P3004" s="3"/>
      <c r="Q3004" s="3"/>
      <c r="R3004" s="3"/>
      <c r="S3004" s="88">
        <v>13</v>
      </c>
      <c r="W3004" s="91"/>
    </row>
    <row r="3005" spans="2:23">
      <c r="B3005" s="9">
        <v>46270</v>
      </c>
      <c r="C3005" s="3" t="s">
        <v>2975</v>
      </c>
      <c r="D3005" s="3" t="s">
        <v>6851</v>
      </c>
      <c r="E3005" s="3">
        <v>3</v>
      </c>
      <c r="F3005" s="11">
        <v>3</v>
      </c>
      <c r="G3005" s="3">
        <v>0</v>
      </c>
      <c r="H3005" s="3">
        <v>0</v>
      </c>
      <c r="I3005" s="3">
        <v>0</v>
      </c>
      <c r="J3005" s="3">
        <v>0</v>
      </c>
      <c r="K3005" s="3">
        <v>0</v>
      </c>
      <c r="L3005" s="3">
        <v>0</v>
      </c>
      <c r="M3005" s="3"/>
      <c r="N3005" s="3"/>
      <c r="O3005" s="3"/>
      <c r="P3005" s="3"/>
      <c r="Q3005" s="3"/>
      <c r="R3005" s="3"/>
      <c r="S3005" s="88"/>
      <c r="T3005" s="92">
        <v>3</v>
      </c>
      <c r="W3005" s="91"/>
    </row>
    <row r="3006" spans="2:23">
      <c r="B3006" s="9">
        <v>46270</v>
      </c>
      <c r="C3006" s="3" t="s">
        <v>2975</v>
      </c>
      <c r="D3006" s="3" t="s">
        <v>5807</v>
      </c>
      <c r="E3006" s="3">
        <v>1</v>
      </c>
      <c r="F3006" s="11">
        <v>1</v>
      </c>
      <c r="G3006" s="3">
        <v>0</v>
      </c>
      <c r="H3006" s="3">
        <v>3</v>
      </c>
      <c r="I3006" s="3">
        <v>0</v>
      </c>
      <c r="J3006" s="3">
        <v>0</v>
      </c>
      <c r="K3006" s="3">
        <v>0</v>
      </c>
      <c r="L3006" s="3">
        <v>3</v>
      </c>
      <c r="M3006" s="3" t="s">
        <v>431</v>
      </c>
      <c r="N3006" s="3"/>
      <c r="O3006" s="3"/>
      <c r="P3006" s="3"/>
      <c r="Q3006" s="3"/>
      <c r="R3006" s="3"/>
      <c r="S3006" s="88">
        <v>1</v>
      </c>
      <c r="W3006" s="91"/>
    </row>
    <row r="3007" spans="2:23">
      <c r="B3007" s="9">
        <v>46270</v>
      </c>
      <c r="C3007" s="3" t="s">
        <v>2975</v>
      </c>
      <c r="D3007" s="3" t="s">
        <v>6852</v>
      </c>
      <c r="E3007" s="3">
        <v>3</v>
      </c>
      <c r="F3007" s="11">
        <v>3</v>
      </c>
      <c r="G3007" s="3">
        <v>0</v>
      </c>
      <c r="H3007" s="3">
        <v>3</v>
      </c>
      <c r="I3007" s="3">
        <v>0</v>
      </c>
      <c r="J3007" s="3">
        <v>0</v>
      </c>
      <c r="K3007" s="3">
        <v>0</v>
      </c>
      <c r="L3007" s="3">
        <v>3</v>
      </c>
      <c r="M3007" s="3" t="s">
        <v>431</v>
      </c>
      <c r="N3007" s="3"/>
      <c r="O3007" s="3"/>
      <c r="P3007" s="3"/>
      <c r="Q3007" s="3"/>
      <c r="R3007" s="3"/>
      <c r="S3007" s="88">
        <v>3</v>
      </c>
      <c r="W3007" s="91"/>
    </row>
    <row r="3008" spans="2:23">
      <c r="B3008" s="9">
        <v>46270</v>
      </c>
      <c r="C3008" s="3" t="s">
        <v>2975</v>
      </c>
      <c r="D3008" s="3" t="s">
        <v>6853</v>
      </c>
      <c r="E3008" s="3">
        <v>2</v>
      </c>
      <c r="F3008" s="11">
        <v>2</v>
      </c>
      <c r="G3008" s="3">
        <v>0</v>
      </c>
      <c r="H3008" s="3">
        <v>1</v>
      </c>
      <c r="I3008" s="3">
        <v>0</v>
      </c>
      <c r="J3008" s="3">
        <v>0</v>
      </c>
      <c r="K3008" s="3">
        <v>0</v>
      </c>
      <c r="L3008" s="3">
        <v>1</v>
      </c>
      <c r="M3008" s="3" t="s">
        <v>6870</v>
      </c>
      <c r="N3008" s="3"/>
      <c r="O3008" s="3"/>
      <c r="P3008" s="3"/>
      <c r="Q3008" s="3"/>
      <c r="R3008" s="3"/>
      <c r="S3008" s="88">
        <v>2</v>
      </c>
      <c r="W3008" s="91"/>
    </row>
    <row r="3009" spans="2:23">
      <c r="B3009" s="9">
        <v>46270</v>
      </c>
      <c r="C3009" s="3" t="s">
        <v>2975</v>
      </c>
      <c r="D3009" s="3" t="s">
        <v>6854</v>
      </c>
      <c r="E3009" s="3">
        <v>2</v>
      </c>
      <c r="F3009" s="11">
        <v>2</v>
      </c>
      <c r="G3009" s="3">
        <v>0</v>
      </c>
      <c r="H3009" s="3">
        <v>2</v>
      </c>
      <c r="I3009" s="3">
        <v>0</v>
      </c>
      <c r="J3009" s="3">
        <v>0</v>
      </c>
      <c r="K3009" s="3">
        <v>0</v>
      </c>
      <c r="L3009" s="3">
        <v>2</v>
      </c>
      <c r="M3009" s="3" t="s">
        <v>6867</v>
      </c>
      <c r="N3009" s="3"/>
      <c r="O3009" s="3"/>
      <c r="P3009" s="3"/>
      <c r="Q3009" s="3"/>
      <c r="R3009" s="3"/>
      <c r="S3009" s="88">
        <v>2</v>
      </c>
      <c r="W3009" s="91"/>
    </row>
    <row r="3010" spans="2:23">
      <c r="B3010" s="9">
        <v>46270</v>
      </c>
      <c r="C3010" s="3" t="s">
        <v>627</v>
      </c>
      <c r="D3010" s="3" t="s">
        <v>6855</v>
      </c>
      <c r="E3010" s="3">
        <v>4</v>
      </c>
      <c r="F3010" s="11">
        <v>4</v>
      </c>
      <c r="G3010" s="3">
        <v>0</v>
      </c>
      <c r="H3010" s="3">
        <v>3</v>
      </c>
      <c r="I3010" s="3">
        <v>0</v>
      </c>
      <c r="J3010" s="3">
        <v>0</v>
      </c>
      <c r="K3010" s="3">
        <v>0</v>
      </c>
      <c r="L3010" s="3">
        <v>3</v>
      </c>
      <c r="M3010" s="3" t="s">
        <v>431</v>
      </c>
      <c r="N3010" s="3"/>
      <c r="O3010" s="3" t="s">
        <v>2200</v>
      </c>
      <c r="P3010" s="3" t="s">
        <v>431</v>
      </c>
      <c r="Q3010" s="3"/>
      <c r="R3010" s="3"/>
      <c r="S3010" s="88">
        <v>4</v>
      </c>
      <c r="W3010" s="91"/>
    </row>
    <row r="3011" spans="2:23">
      <c r="B3011" s="9">
        <v>46270</v>
      </c>
      <c r="C3011" s="3" t="s">
        <v>2975</v>
      </c>
      <c r="D3011" s="3" t="s">
        <v>6330</v>
      </c>
      <c r="E3011" s="3">
        <v>1</v>
      </c>
      <c r="F3011" s="11">
        <v>1</v>
      </c>
      <c r="G3011" s="3">
        <v>0</v>
      </c>
      <c r="H3011" s="3">
        <v>1</v>
      </c>
      <c r="I3011" s="3">
        <v>0</v>
      </c>
      <c r="J3011" s="3">
        <v>0</v>
      </c>
      <c r="K3011" s="3">
        <v>0</v>
      </c>
      <c r="L3011" s="3">
        <v>1</v>
      </c>
      <c r="M3011" s="3" t="s">
        <v>6870</v>
      </c>
      <c r="N3011" s="3"/>
      <c r="O3011" s="3"/>
      <c r="P3011" s="3"/>
      <c r="Q3011" s="3"/>
      <c r="R3011" s="3"/>
      <c r="S3011" s="88">
        <v>1</v>
      </c>
      <c r="W3011" s="91"/>
    </row>
    <row r="3012" spans="2:23">
      <c r="B3012" s="9">
        <v>46270</v>
      </c>
      <c r="C3012" s="3" t="s">
        <v>2975</v>
      </c>
      <c r="D3012" s="3" t="s">
        <v>6856</v>
      </c>
      <c r="E3012" s="3">
        <v>2</v>
      </c>
      <c r="F3012" s="11">
        <v>2</v>
      </c>
      <c r="G3012" s="3">
        <v>0</v>
      </c>
      <c r="H3012" s="3">
        <v>1</v>
      </c>
      <c r="I3012" s="3">
        <v>0</v>
      </c>
      <c r="J3012" s="3">
        <v>0</v>
      </c>
      <c r="K3012" s="3">
        <v>0</v>
      </c>
      <c r="L3012" s="3">
        <v>1</v>
      </c>
      <c r="M3012" s="3" t="s">
        <v>6870</v>
      </c>
      <c r="N3012" s="3"/>
      <c r="O3012" s="3"/>
      <c r="P3012" s="3"/>
      <c r="Q3012" s="3"/>
      <c r="R3012" s="3"/>
      <c r="S3012" s="88">
        <v>2</v>
      </c>
      <c r="W3012" s="91"/>
    </row>
    <row r="3013" spans="2:23">
      <c r="B3013" s="9">
        <v>46270</v>
      </c>
      <c r="C3013" s="3" t="s">
        <v>2975</v>
      </c>
      <c r="D3013" s="3" t="s">
        <v>6857</v>
      </c>
      <c r="E3013" s="3">
        <v>1</v>
      </c>
      <c r="F3013" s="11">
        <v>1</v>
      </c>
      <c r="G3013" s="3">
        <v>0</v>
      </c>
      <c r="H3013" s="3">
        <v>1</v>
      </c>
      <c r="I3013" s="3">
        <v>0</v>
      </c>
      <c r="J3013" s="3">
        <v>0</v>
      </c>
      <c r="K3013" s="3">
        <v>0</v>
      </c>
      <c r="L3013" s="3">
        <v>1</v>
      </c>
      <c r="M3013" s="3" t="s">
        <v>6870</v>
      </c>
      <c r="N3013" s="3"/>
      <c r="O3013" s="3"/>
      <c r="P3013" s="3"/>
      <c r="Q3013" s="3"/>
      <c r="R3013" s="3"/>
      <c r="S3013" s="88">
        <v>1</v>
      </c>
      <c r="W3013" s="91"/>
    </row>
    <row r="3014" spans="2:23">
      <c r="B3014" s="9">
        <v>46270</v>
      </c>
      <c r="C3014" s="3" t="s">
        <v>627</v>
      </c>
      <c r="D3014" s="3" t="s">
        <v>6858</v>
      </c>
      <c r="E3014" s="3">
        <v>1</v>
      </c>
      <c r="F3014" s="11">
        <v>1</v>
      </c>
      <c r="G3014" s="3">
        <v>0</v>
      </c>
      <c r="H3014" s="3">
        <v>2</v>
      </c>
      <c r="I3014" s="3">
        <v>0</v>
      </c>
      <c r="J3014" s="3">
        <v>0</v>
      </c>
      <c r="K3014" s="3">
        <v>0</v>
      </c>
      <c r="L3014" s="3">
        <v>2</v>
      </c>
      <c r="M3014" s="3"/>
      <c r="N3014" s="3"/>
      <c r="O3014" s="3" t="s">
        <v>6867</v>
      </c>
      <c r="P3014" s="3" t="s">
        <v>6867</v>
      </c>
      <c r="Q3014" s="3"/>
      <c r="R3014" s="3"/>
      <c r="S3014" s="88">
        <v>1</v>
      </c>
      <c r="W3014" s="91"/>
    </row>
    <row r="3015" spans="2:23">
      <c r="B3015" s="9">
        <v>46270</v>
      </c>
      <c r="C3015" s="3" t="s">
        <v>2975</v>
      </c>
      <c r="D3015" s="3" t="s">
        <v>6194</v>
      </c>
      <c r="E3015" s="3">
        <v>2</v>
      </c>
      <c r="F3015" s="11">
        <v>2</v>
      </c>
      <c r="G3015" s="3">
        <v>0</v>
      </c>
      <c r="H3015" s="3">
        <v>9</v>
      </c>
      <c r="I3015" s="3">
        <v>0</v>
      </c>
      <c r="J3015" s="3">
        <v>0</v>
      </c>
      <c r="K3015" s="3">
        <v>0</v>
      </c>
      <c r="L3015" s="3">
        <v>9</v>
      </c>
      <c r="M3015" s="3" t="s">
        <v>431</v>
      </c>
      <c r="N3015" s="3"/>
      <c r="O3015" s="3"/>
      <c r="P3015" s="3"/>
      <c r="Q3015" s="3"/>
      <c r="R3015" s="3"/>
      <c r="S3015" s="88">
        <v>2</v>
      </c>
      <c r="W3015" s="91"/>
    </row>
    <row r="3016" spans="2:23">
      <c r="B3016" s="9">
        <v>46270</v>
      </c>
      <c r="C3016" s="3" t="s">
        <v>2975</v>
      </c>
      <c r="D3016" s="3" t="s">
        <v>6859</v>
      </c>
      <c r="E3016" s="3">
        <v>1</v>
      </c>
      <c r="F3016" s="11">
        <v>1</v>
      </c>
      <c r="G3016" s="3">
        <v>0</v>
      </c>
      <c r="H3016" s="3">
        <v>2</v>
      </c>
      <c r="I3016" s="3">
        <v>0</v>
      </c>
      <c r="J3016" s="3">
        <v>0</v>
      </c>
      <c r="K3016" s="3">
        <v>0</v>
      </c>
      <c r="L3016" s="3">
        <v>2</v>
      </c>
      <c r="M3016" s="3" t="s">
        <v>431</v>
      </c>
      <c r="N3016" s="3"/>
      <c r="O3016" s="3"/>
      <c r="P3016" s="3"/>
      <c r="Q3016" s="3"/>
      <c r="R3016" s="3"/>
      <c r="S3016" s="88">
        <v>1</v>
      </c>
      <c r="W3016" s="91"/>
    </row>
    <row r="3017" spans="2:23">
      <c r="B3017" s="9">
        <v>46270</v>
      </c>
      <c r="C3017" s="3" t="s">
        <v>627</v>
      </c>
      <c r="D3017" s="3" t="s">
        <v>6860</v>
      </c>
      <c r="E3017" s="3">
        <v>2</v>
      </c>
      <c r="F3017" s="11">
        <v>2</v>
      </c>
      <c r="G3017" s="3">
        <v>0</v>
      </c>
      <c r="H3017" s="3">
        <v>2</v>
      </c>
      <c r="I3017" s="3">
        <v>0</v>
      </c>
      <c r="J3017" s="3">
        <v>0</v>
      </c>
      <c r="K3017" s="3">
        <v>0</v>
      </c>
      <c r="L3017" s="3">
        <v>2</v>
      </c>
      <c r="M3017" s="3" t="s">
        <v>431</v>
      </c>
      <c r="N3017" s="3"/>
      <c r="O3017" s="3" t="s">
        <v>431</v>
      </c>
      <c r="P3017" s="3" t="s">
        <v>431</v>
      </c>
      <c r="Q3017" s="3"/>
      <c r="R3017" s="3"/>
      <c r="S3017" s="88">
        <v>2</v>
      </c>
      <c r="W3017" s="91"/>
    </row>
    <row r="3018" spans="2:23">
      <c r="B3018" s="9">
        <v>46270</v>
      </c>
      <c r="C3018" s="3" t="s">
        <v>627</v>
      </c>
      <c r="D3018" s="3" t="s">
        <v>6861</v>
      </c>
      <c r="E3018" s="3">
        <v>1</v>
      </c>
      <c r="F3018" s="11">
        <v>1</v>
      </c>
      <c r="G3018" s="3">
        <v>0</v>
      </c>
      <c r="H3018" s="3">
        <v>2</v>
      </c>
      <c r="I3018" s="3">
        <v>0</v>
      </c>
      <c r="J3018" s="3">
        <v>0</v>
      </c>
      <c r="K3018" s="3">
        <v>0</v>
      </c>
      <c r="L3018" s="3">
        <v>2</v>
      </c>
      <c r="M3018" s="3" t="s">
        <v>431</v>
      </c>
      <c r="N3018" s="3"/>
      <c r="O3018" s="3"/>
      <c r="P3018" s="3"/>
      <c r="Q3018" s="3"/>
      <c r="R3018" s="3"/>
      <c r="S3018" s="88">
        <v>1</v>
      </c>
      <c r="W3018" s="91"/>
    </row>
    <row r="3019" spans="2:23">
      <c r="B3019" s="9">
        <v>46270</v>
      </c>
      <c r="C3019" s="3" t="s">
        <v>627</v>
      </c>
      <c r="D3019" s="3" t="s">
        <v>6862</v>
      </c>
      <c r="E3019" s="3">
        <v>3</v>
      </c>
      <c r="F3019" s="11">
        <v>3</v>
      </c>
      <c r="G3019" s="3">
        <v>0</v>
      </c>
      <c r="H3019" s="3">
        <v>2</v>
      </c>
      <c r="I3019" s="3">
        <v>0</v>
      </c>
      <c r="J3019" s="3">
        <v>0</v>
      </c>
      <c r="K3019" s="3">
        <v>0</v>
      </c>
      <c r="L3019" s="3">
        <v>2</v>
      </c>
      <c r="M3019" s="3" t="s">
        <v>6871</v>
      </c>
      <c r="N3019" s="3" t="s">
        <v>2200</v>
      </c>
      <c r="O3019" s="3" t="s">
        <v>431</v>
      </c>
      <c r="P3019" s="3" t="s">
        <v>431</v>
      </c>
      <c r="Q3019" s="3"/>
      <c r="R3019" s="3"/>
      <c r="S3019" s="88">
        <v>3</v>
      </c>
      <c r="W3019" s="91"/>
    </row>
    <row r="3020" spans="2:23">
      <c r="B3020" s="9">
        <v>46270</v>
      </c>
      <c r="C3020" s="3" t="s">
        <v>627</v>
      </c>
      <c r="D3020" s="3" t="s">
        <v>6863</v>
      </c>
      <c r="E3020" s="3">
        <v>4</v>
      </c>
      <c r="F3020" s="11">
        <v>4</v>
      </c>
      <c r="G3020" s="3">
        <v>0</v>
      </c>
      <c r="H3020" s="3">
        <v>4</v>
      </c>
      <c r="I3020" s="3">
        <v>0</v>
      </c>
      <c r="J3020" s="3">
        <v>0</v>
      </c>
      <c r="K3020" s="3">
        <v>0</v>
      </c>
      <c r="L3020" s="3">
        <v>4</v>
      </c>
      <c r="M3020" s="3" t="s">
        <v>431</v>
      </c>
      <c r="N3020" s="3"/>
      <c r="O3020" s="3" t="s">
        <v>431</v>
      </c>
      <c r="P3020" s="3" t="s">
        <v>431</v>
      </c>
      <c r="Q3020" s="3"/>
      <c r="R3020" s="3"/>
      <c r="S3020" s="88">
        <v>4</v>
      </c>
      <c r="W3020" s="91"/>
    </row>
    <row r="3021" spans="2:23">
      <c r="B3021" s="9">
        <v>46270</v>
      </c>
      <c r="C3021" s="3" t="s">
        <v>627</v>
      </c>
      <c r="D3021" s="3" t="s">
        <v>6864</v>
      </c>
      <c r="E3021" s="3">
        <v>1</v>
      </c>
      <c r="F3021" s="11">
        <v>1</v>
      </c>
      <c r="G3021" s="3">
        <v>0</v>
      </c>
      <c r="H3021" s="3">
        <v>2</v>
      </c>
      <c r="I3021" s="3">
        <v>0</v>
      </c>
      <c r="J3021" s="3">
        <v>0</v>
      </c>
      <c r="K3021" s="3">
        <v>0</v>
      </c>
      <c r="L3021" s="3">
        <v>2</v>
      </c>
      <c r="M3021" s="3"/>
      <c r="N3021" s="3"/>
      <c r="O3021" s="3" t="s">
        <v>6872</v>
      </c>
      <c r="P3021" s="3" t="s">
        <v>6872</v>
      </c>
      <c r="Q3021" s="3"/>
      <c r="R3021" s="3"/>
      <c r="S3021" s="88">
        <v>1</v>
      </c>
      <c r="W3021" s="91"/>
    </row>
    <row r="3022" spans="2:23">
      <c r="B3022" s="9">
        <v>46270</v>
      </c>
      <c r="C3022" s="3" t="s">
        <v>627</v>
      </c>
      <c r="D3022" s="3" t="s">
        <v>6865</v>
      </c>
      <c r="E3022" s="3">
        <v>3</v>
      </c>
      <c r="F3022" s="11">
        <v>3</v>
      </c>
      <c r="G3022" s="3">
        <v>0</v>
      </c>
      <c r="H3022" s="3">
        <v>2</v>
      </c>
      <c r="I3022" s="3">
        <v>0</v>
      </c>
      <c r="J3022" s="3">
        <v>0</v>
      </c>
      <c r="K3022" s="3">
        <v>0</v>
      </c>
      <c r="L3022" s="3">
        <v>2</v>
      </c>
      <c r="M3022" s="3" t="s">
        <v>431</v>
      </c>
      <c r="N3022" s="3"/>
      <c r="O3022" s="3"/>
      <c r="P3022" s="3"/>
      <c r="Q3022" s="3"/>
      <c r="R3022" s="3"/>
      <c r="S3022" s="88">
        <v>3</v>
      </c>
      <c r="W3022" s="91"/>
    </row>
    <row r="3023" spans="2:23">
      <c r="B3023" s="9">
        <v>46270</v>
      </c>
      <c r="C3023" s="3" t="s">
        <v>3146</v>
      </c>
      <c r="D3023" s="3" t="s">
        <v>6866</v>
      </c>
      <c r="E3023" s="3">
        <v>1</v>
      </c>
      <c r="F3023" s="11">
        <v>1</v>
      </c>
      <c r="G3023" s="3">
        <v>0</v>
      </c>
      <c r="H3023" s="3">
        <v>0</v>
      </c>
      <c r="I3023" s="3">
        <v>0</v>
      </c>
      <c r="J3023" s="3">
        <v>0</v>
      </c>
      <c r="K3023" s="3">
        <v>0</v>
      </c>
      <c r="L3023" s="3">
        <v>0</v>
      </c>
      <c r="M3023" s="3"/>
      <c r="N3023" s="3"/>
      <c r="O3023" s="3"/>
      <c r="P3023" s="3"/>
      <c r="Q3023" s="3"/>
      <c r="R3023" s="3"/>
      <c r="S3023" s="88"/>
      <c r="U3023" s="93">
        <v>1</v>
      </c>
      <c r="W3023" s="91"/>
    </row>
    <row r="3024" spans="2:23">
      <c r="B3024" s="9">
        <v>46270</v>
      </c>
      <c r="C3024" s="3" t="s">
        <v>627</v>
      </c>
      <c r="D3024" s="3" t="s">
        <v>6875</v>
      </c>
      <c r="E3024" s="3">
        <v>12</v>
      </c>
      <c r="F3024" s="11">
        <v>1</v>
      </c>
      <c r="G3024" s="3">
        <v>0</v>
      </c>
      <c r="H3024" s="3">
        <v>1</v>
      </c>
      <c r="I3024" s="3">
        <v>0</v>
      </c>
      <c r="J3024" s="3">
        <v>0</v>
      </c>
      <c r="K3024" s="3">
        <v>0</v>
      </c>
      <c r="L3024" s="3">
        <v>1</v>
      </c>
      <c r="M3024" s="3" t="s">
        <v>431</v>
      </c>
      <c r="N3024" s="3" t="s">
        <v>431</v>
      </c>
      <c r="O3024" s="3"/>
      <c r="P3024" s="3"/>
      <c r="Q3024" s="3"/>
      <c r="R3024" s="3"/>
      <c r="S3024" s="88">
        <v>1</v>
      </c>
      <c r="W3024" s="91"/>
    </row>
    <row r="3025" spans="2:23">
      <c r="B3025" s="9">
        <v>46270</v>
      </c>
      <c r="C3025" s="3" t="s">
        <v>2975</v>
      </c>
      <c r="D3025" s="3" t="s">
        <v>6874</v>
      </c>
      <c r="E3025" s="3">
        <v>12</v>
      </c>
      <c r="F3025" s="11">
        <v>2</v>
      </c>
      <c r="G3025" s="3">
        <v>0</v>
      </c>
      <c r="H3025" s="3">
        <v>3</v>
      </c>
      <c r="I3025" s="3">
        <v>0</v>
      </c>
      <c r="J3025" s="3">
        <v>0</v>
      </c>
      <c r="K3025" s="3">
        <v>0</v>
      </c>
      <c r="L3025" s="3">
        <v>3</v>
      </c>
      <c r="M3025" s="3" t="s">
        <v>431</v>
      </c>
      <c r="N3025" s="3"/>
      <c r="O3025" s="3"/>
      <c r="P3025" s="3"/>
      <c r="Q3025" s="3"/>
      <c r="R3025" s="3"/>
      <c r="S3025" s="88">
        <v>2</v>
      </c>
      <c r="W3025" s="91"/>
    </row>
    <row r="3026" spans="2:23">
      <c r="B3026" s="9">
        <v>46270</v>
      </c>
      <c r="C3026" s="3" t="s">
        <v>627</v>
      </c>
      <c r="D3026" s="3" t="s">
        <v>6876</v>
      </c>
      <c r="E3026" s="3">
        <v>11</v>
      </c>
      <c r="F3026" s="11">
        <v>1</v>
      </c>
      <c r="G3026" s="3">
        <v>0</v>
      </c>
      <c r="H3026" s="3">
        <v>1</v>
      </c>
      <c r="I3026" s="3">
        <v>0</v>
      </c>
      <c r="J3026" s="3">
        <v>0</v>
      </c>
      <c r="K3026" s="3">
        <v>0</v>
      </c>
      <c r="L3026" s="3">
        <v>1</v>
      </c>
      <c r="M3026" s="3" t="s">
        <v>431</v>
      </c>
      <c r="N3026" s="3"/>
      <c r="O3026" s="3"/>
      <c r="P3026" s="3"/>
      <c r="Q3026" s="3"/>
      <c r="R3026" s="3"/>
      <c r="S3026" s="88">
        <v>1</v>
      </c>
      <c r="W3026" s="91"/>
    </row>
    <row r="3027" spans="2:23">
      <c r="B3027" s="9">
        <v>46270</v>
      </c>
      <c r="C3027" s="3" t="s">
        <v>627</v>
      </c>
      <c r="D3027" s="3" t="s">
        <v>6877</v>
      </c>
      <c r="E3027" s="3">
        <v>13</v>
      </c>
      <c r="F3027" s="11">
        <v>2</v>
      </c>
      <c r="G3027" s="3">
        <v>0</v>
      </c>
      <c r="H3027" s="3">
        <v>2</v>
      </c>
      <c r="I3027" s="3">
        <v>0</v>
      </c>
      <c r="J3027" s="3">
        <v>0</v>
      </c>
      <c r="K3027" s="3">
        <v>0</v>
      </c>
      <c r="L3027" s="3">
        <v>2</v>
      </c>
      <c r="M3027" s="3" t="s">
        <v>431</v>
      </c>
      <c r="N3027" s="3"/>
      <c r="O3027" s="3" t="s">
        <v>431</v>
      </c>
      <c r="P3027" s="3" t="s">
        <v>431</v>
      </c>
      <c r="Q3027" s="3"/>
      <c r="R3027" s="3"/>
      <c r="S3027" s="88">
        <v>2</v>
      </c>
      <c r="W3027" s="91"/>
    </row>
    <row r="3028" spans="2:23">
      <c r="B3028" s="9">
        <v>46270</v>
      </c>
      <c r="C3028" s="3" t="s">
        <v>627</v>
      </c>
      <c r="D3028" s="3" t="s">
        <v>6878</v>
      </c>
      <c r="E3028" s="3">
        <v>11</v>
      </c>
      <c r="F3028" s="11">
        <v>4</v>
      </c>
      <c r="G3028" s="3">
        <v>0</v>
      </c>
      <c r="H3028" s="3">
        <v>5</v>
      </c>
      <c r="I3028" s="3">
        <v>0</v>
      </c>
      <c r="J3028" s="3">
        <v>0</v>
      </c>
      <c r="K3028" s="3">
        <v>0</v>
      </c>
      <c r="L3028" s="3">
        <v>5</v>
      </c>
      <c r="M3028" s="3" t="s">
        <v>6879</v>
      </c>
      <c r="N3028" s="3" t="s">
        <v>6867</v>
      </c>
      <c r="O3028" s="3" t="s">
        <v>431</v>
      </c>
      <c r="P3028" s="3" t="s">
        <v>431</v>
      </c>
      <c r="Q3028" s="3"/>
      <c r="R3028" s="3"/>
      <c r="S3028" s="88">
        <v>4</v>
      </c>
      <c r="W3028" s="91"/>
    </row>
    <row r="3029" spans="2:23">
      <c r="B3029" s="9">
        <v>46271</v>
      </c>
      <c r="C3029" s="3" t="s">
        <v>2381</v>
      </c>
      <c r="D3029" s="3" t="s">
        <v>6307</v>
      </c>
      <c r="E3029" s="3">
        <v>1</v>
      </c>
      <c r="F3029" s="3">
        <v>0</v>
      </c>
      <c r="G3029" s="3">
        <v>0</v>
      </c>
      <c r="H3029" s="3">
        <v>0</v>
      </c>
      <c r="I3029" s="3">
        <v>0</v>
      </c>
      <c r="J3029" s="3">
        <v>0</v>
      </c>
      <c r="K3029" s="3">
        <v>0</v>
      </c>
      <c r="L3029" s="3">
        <v>0</v>
      </c>
      <c r="M3029" s="3"/>
      <c r="N3029" s="3"/>
      <c r="O3029" s="3"/>
      <c r="P3029" s="3"/>
      <c r="Q3029" s="3"/>
      <c r="R3029" s="3"/>
      <c r="S3029" s="88"/>
      <c r="W3029" s="91"/>
    </row>
    <row r="3030" spans="2:23">
      <c r="B3030" s="9">
        <v>46271</v>
      </c>
      <c r="C3030" s="3" t="s">
        <v>2381</v>
      </c>
      <c r="D3030" s="3" t="s">
        <v>6012</v>
      </c>
      <c r="E3030" s="3">
        <v>1</v>
      </c>
      <c r="F3030" s="3">
        <v>0</v>
      </c>
      <c r="G3030" s="3">
        <v>0</v>
      </c>
      <c r="H3030" s="3">
        <v>0</v>
      </c>
      <c r="I3030" s="3">
        <v>0</v>
      </c>
      <c r="J3030" s="3">
        <v>0</v>
      </c>
      <c r="K3030" s="3">
        <v>0</v>
      </c>
      <c r="L3030" s="3">
        <v>0</v>
      </c>
      <c r="M3030" s="3"/>
      <c r="N3030" s="3"/>
      <c r="O3030" s="3"/>
      <c r="P3030" s="3"/>
      <c r="Q3030" s="3"/>
      <c r="R3030" s="3"/>
      <c r="S3030" s="88"/>
      <c r="W3030" s="91"/>
    </row>
    <row r="3031" spans="2:23">
      <c r="B3031" s="9">
        <v>46271</v>
      </c>
      <c r="C3031" s="3" t="s">
        <v>2960</v>
      </c>
      <c r="D3031" s="3" t="s">
        <v>6745</v>
      </c>
      <c r="E3031" s="3">
        <v>1</v>
      </c>
      <c r="F3031" s="3">
        <v>0</v>
      </c>
      <c r="G3031" s="3">
        <v>0</v>
      </c>
      <c r="H3031" s="3">
        <v>0</v>
      </c>
      <c r="I3031" s="3">
        <v>0</v>
      </c>
      <c r="J3031" s="3">
        <v>0</v>
      </c>
      <c r="K3031" s="3">
        <v>0</v>
      </c>
      <c r="L3031" s="3">
        <v>0</v>
      </c>
      <c r="M3031" s="3"/>
      <c r="N3031" s="3"/>
      <c r="O3031" s="3"/>
      <c r="P3031" s="3"/>
      <c r="Q3031" s="3"/>
      <c r="R3031" s="3"/>
      <c r="S3031" s="88"/>
      <c r="W3031" s="91"/>
    </row>
    <row r="3032" spans="2:23">
      <c r="B3032" s="9">
        <v>46271</v>
      </c>
      <c r="C3032" s="3" t="s">
        <v>2381</v>
      </c>
      <c r="D3032" s="3" t="s">
        <v>6059</v>
      </c>
      <c r="E3032" s="3">
        <v>1</v>
      </c>
      <c r="F3032" s="3">
        <v>0</v>
      </c>
      <c r="G3032" s="3">
        <v>0</v>
      </c>
      <c r="H3032" s="3">
        <v>0</v>
      </c>
      <c r="I3032" s="3">
        <v>0</v>
      </c>
      <c r="J3032" s="3">
        <v>0</v>
      </c>
      <c r="K3032" s="3">
        <v>0</v>
      </c>
      <c r="L3032" s="3">
        <v>0</v>
      </c>
      <c r="M3032" s="3"/>
      <c r="N3032" s="3"/>
      <c r="O3032" s="3"/>
      <c r="P3032" s="3"/>
      <c r="Q3032" s="3"/>
      <c r="R3032" s="3"/>
      <c r="S3032" s="88"/>
      <c r="W3032" s="91"/>
    </row>
    <row r="3033" spans="2:23">
      <c r="B3033" s="9">
        <v>46271</v>
      </c>
      <c r="C3033" s="3" t="s">
        <v>2975</v>
      </c>
      <c r="D3033" s="3" t="s">
        <v>6883</v>
      </c>
      <c r="E3033" s="3">
        <v>12</v>
      </c>
      <c r="F3033" s="11">
        <v>5</v>
      </c>
      <c r="G3033" s="3">
        <v>0</v>
      </c>
      <c r="H3033" s="3">
        <v>5</v>
      </c>
      <c r="I3033" s="3">
        <v>0</v>
      </c>
      <c r="J3033" s="3">
        <v>0</v>
      </c>
      <c r="K3033" s="3">
        <v>0</v>
      </c>
      <c r="L3033" s="3">
        <v>5</v>
      </c>
      <c r="M3033" s="3" t="s">
        <v>6907</v>
      </c>
      <c r="N3033" s="3"/>
      <c r="O3033" s="3"/>
      <c r="P3033" s="3"/>
      <c r="Q3033" s="3"/>
      <c r="R3033" s="3"/>
      <c r="S3033" s="88">
        <v>5</v>
      </c>
      <c r="W3033" s="91"/>
    </row>
    <row r="3034" spans="2:23">
      <c r="B3034" s="9">
        <v>46271</v>
      </c>
      <c r="C3034" s="3" t="s">
        <v>2381</v>
      </c>
      <c r="D3034" s="3" t="s">
        <v>6213</v>
      </c>
      <c r="E3034" s="3">
        <v>1</v>
      </c>
      <c r="F3034" s="3">
        <v>0</v>
      </c>
      <c r="G3034" s="3">
        <v>0</v>
      </c>
      <c r="H3034" s="3">
        <v>0</v>
      </c>
      <c r="I3034" s="3">
        <v>0</v>
      </c>
      <c r="J3034" s="3">
        <v>0</v>
      </c>
      <c r="K3034" s="3">
        <v>0</v>
      </c>
      <c r="L3034" s="3">
        <v>0</v>
      </c>
      <c r="M3034" s="3"/>
      <c r="N3034" s="3"/>
      <c r="O3034" s="3"/>
      <c r="P3034" s="3"/>
      <c r="Q3034" s="3"/>
      <c r="R3034" s="3"/>
      <c r="S3034" s="88"/>
      <c r="W3034" s="91"/>
    </row>
    <row r="3035" spans="2:23">
      <c r="B3035" s="9">
        <v>46271</v>
      </c>
      <c r="C3035" s="3" t="s">
        <v>2381</v>
      </c>
      <c r="D3035" s="3" t="s">
        <v>6309</v>
      </c>
      <c r="E3035" s="3">
        <v>1</v>
      </c>
      <c r="F3035" s="3">
        <v>0</v>
      </c>
      <c r="G3035" s="3">
        <v>0</v>
      </c>
      <c r="H3035" s="3">
        <v>0</v>
      </c>
      <c r="I3035" s="3">
        <v>0</v>
      </c>
      <c r="J3035" s="3">
        <v>0</v>
      </c>
      <c r="K3035" s="3">
        <v>0</v>
      </c>
      <c r="L3035" s="3">
        <v>0</v>
      </c>
      <c r="M3035" s="3"/>
      <c r="N3035" s="3"/>
      <c r="O3035" s="3"/>
      <c r="P3035" s="3"/>
      <c r="Q3035" s="3"/>
      <c r="R3035" s="3"/>
      <c r="S3035" s="88"/>
      <c r="W3035" s="91"/>
    </row>
    <row r="3036" spans="2:23">
      <c r="B3036" s="9">
        <v>46271</v>
      </c>
      <c r="C3036" s="3" t="s">
        <v>627</v>
      </c>
      <c r="D3036" s="3" t="s">
        <v>6884</v>
      </c>
      <c r="E3036" s="3">
        <v>4</v>
      </c>
      <c r="F3036" s="3">
        <v>0</v>
      </c>
      <c r="G3036" s="3">
        <v>0</v>
      </c>
      <c r="H3036" s="3">
        <v>0</v>
      </c>
      <c r="I3036" s="3">
        <v>0</v>
      </c>
      <c r="J3036" s="3">
        <v>0</v>
      </c>
      <c r="K3036" s="3">
        <v>0</v>
      </c>
      <c r="L3036" s="3">
        <v>0</v>
      </c>
      <c r="M3036" s="3"/>
      <c r="N3036" s="3"/>
      <c r="O3036" s="3"/>
      <c r="P3036" s="3"/>
      <c r="Q3036" s="3"/>
      <c r="R3036" s="3"/>
      <c r="S3036" s="88"/>
      <c r="W3036" s="91"/>
    </row>
    <row r="3037" spans="2:23">
      <c r="B3037" s="9">
        <v>46271</v>
      </c>
      <c r="C3037" s="3" t="s">
        <v>2381</v>
      </c>
      <c r="D3037" s="3" t="s">
        <v>6637</v>
      </c>
      <c r="E3037" s="3">
        <v>7</v>
      </c>
      <c r="F3037" s="11">
        <v>1</v>
      </c>
      <c r="G3037" s="3">
        <v>0</v>
      </c>
      <c r="H3037" s="3">
        <v>1</v>
      </c>
      <c r="I3037" s="3">
        <v>0</v>
      </c>
      <c r="J3037" s="3">
        <v>0</v>
      </c>
      <c r="K3037" s="3">
        <v>0</v>
      </c>
      <c r="L3037" s="3">
        <v>1</v>
      </c>
      <c r="M3037" s="3" t="s">
        <v>6907</v>
      </c>
      <c r="N3037" s="3"/>
      <c r="O3037" s="3"/>
      <c r="P3037" s="3"/>
      <c r="Q3037" s="3"/>
      <c r="R3037" s="3"/>
      <c r="S3037" s="88">
        <v>1</v>
      </c>
      <c r="W3037" s="91"/>
    </row>
    <row r="3038" spans="2:23">
      <c r="B3038" s="9">
        <v>46271</v>
      </c>
      <c r="C3038" s="3" t="s">
        <v>2975</v>
      </c>
      <c r="D3038" s="3" t="s">
        <v>6885</v>
      </c>
      <c r="E3038" s="3">
        <v>13</v>
      </c>
      <c r="F3038" s="11">
        <v>2</v>
      </c>
      <c r="G3038" s="3">
        <v>0</v>
      </c>
      <c r="H3038" s="3">
        <v>2</v>
      </c>
      <c r="I3038" s="3">
        <v>0</v>
      </c>
      <c r="J3038" s="3">
        <v>0</v>
      </c>
      <c r="K3038" s="3">
        <v>0</v>
      </c>
      <c r="L3038" s="3">
        <v>2</v>
      </c>
      <c r="M3038" s="3" t="s">
        <v>6907</v>
      </c>
      <c r="N3038" s="3"/>
      <c r="O3038" s="3" t="s">
        <v>6907</v>
      </c>
      <c r="P3038" s="3" t="s">
        <v>6907</v>
      </c>
      <c r="Q3038" s="3"/>
      <c r="R3038" s="3"/>
      <c r="S3038" s="88">
        <v>2</v>
      </c>
      <c r="W3038" s="91"/>
    </row>
    <row r="3039" spans="2:23">
      <c r="B3039" s="9">
        <v>46271</v>
      </c>
      <c r="C3039" s="3" t="s">
        <v>2975</v>
      </c>
      <c r="D3039" s="3" t="s">
        <v>6886</v>
      </c>
      <c r="E3039" s="3">
        <v>13</v>
      </c>
      <c r="F3039" s="11">
        <v>10</v>
      </c>
      <c r="G3039" s="3">
        <v>0</v>
      </c>
      <c r="H3039" s="3">
        <v>10</v>
      </c>
      <c r="I3039" s="3">
        <v>0</v>
      </c>
      <c r="J3039" s="3">
        <v>0</v>
      </c>
      <c r="K3039" s="3">
        <v>0</v>
      </c>
      <c r="L3039" s="3">
        <v>10</v>
      </c>
      <c r="M3039" s="3" t="s">
        <v>6907</v>
      </c>
      <c r="N3039" s="3"/>
      <c r="O3039" s="3"/>
      <c r="P3039" s="3"/>
      <c r="Q3039" s="3"/>
      <c r="R3039" s="3"/>
      <c r="S3039" s="88">
        <v>10</v>
      </c>
      <c r="W3039" s="91"/>
    </row>
    <row r="3040" spans="2:23">
      <c r="B3040" s="9">
        <v>46271</v>
      </c>
      <c r="C3040" s="3" t="s">
        <v>2975</v>
      </c>
      <c r="D3040" s="3" t="s">
        <v>6887</v>
      </c>
      <c r="E3040" s="3">
        <v>13</v>
      </c>
      <c r="F3040" s="11">
        <v>9</v>
      </c>
      <c r="G3040" s="3">
        <v>0</v>
      </c>
      <c r="H3040" s="3">
        <v>15</v>
      </c>
      <c r="I3040" s="3">
        <v>0</v>
      </c>
      <c r="J3040" s="3">
        <v>0</v>
      </c>
      <c r="K3040" s="3">
        <v>0</v>
      </c>
      <c r="L3040" s="3">
        <v>15</v>
      </c>
      <c r="M3040" s="3" t="s">
        <v>6907</v>
      </c>
      <c r="N3040" s="3" t="s">
        <v>6907</v>
      </c>
      <c r="O3040" s="3"/>
      <c r="P3040" s="3"/>
      <c r="Q3040" s="3"/>
      <c r="R3040" s="3"/>
      <c r="S3040" s="88">
        <v>9</v>
      </c>
      <c r="W3040" s="91"/>
    </row>
    <row r="3041" spans="2:23">
      <c r="B3041" s="9">
        <v>46271</v>
      </c>
      <c r="C3041" s="3" t="s">
        <v>627</v>
      </c>
      <c r="D3041" s="3" t="s">
        <v>6888</v>
      </c>
      <c r="E3041" s="3">
        <v>3</v>
      </c>
      <c r="F3041" s="3">
        <v>0</v>
      </c>
      <c r="G3041" s="3">
        <v>0</v>
      </c>
      <c r="H3041" s="3">
        <v>0</v>
      </c>
      <c r="I3041" s="3">
        <v>0</v>
      </c>
      <c r="J3041" s="3">
        <v>0</v>
      </c>
      <c r="K3041" s="3">
        <v>0</v>
      </c>
      <c r="L3041" s="3">
        <v>0</v>
      </c>
      <c r="M3041" s="3"/>
      <c r="N3041" s="3"/>
      <c r="O3041" s="3"/>
      <c r="P3041" s="3"/>
      <c r="Q3041" s="3"/>
      <c r="R3041" s="3"/>
      <c r="S3041" s="88"/>
      <c r="W3041" s="91"/>
    </row>
    <row r="3042" spans="2:23">
      <c r="B3042" s="9">
        <v>46271</v>
      </c>
      <c r="C3042" s="3" t="s">
        <v>2975</v>
      </c>
      <c r="D3042" s="3" t="s">
        <v>6889</v>
      </c>
      <c r="E3042" s="3">
        <v>13</v>
      </c>
      <c r="F3042" s="11">
        <v>4</v>
      </c>
      <c r="G3042" s="3">
        <v>0</v>
      </c>
      <c r="H3042" s="3">
        <v>5</v>
      </c>
      <c r="I3042" s="3">
        <v>0</v>
      </c>
      <c r="J3042" s="3">
        <v>0</v>
      </c>
      <c r="K3042" s="3">
        <v>0</v>
      </c>
      <c r="L3042" s="3">
        <v>5</v>
      </c>
      <c r="M3042" s="3" t="s">
        <v>6907</v>
      </c>
      <c r="N3042" s="3"/>
      <c r="O3042" s="3"/>
      <c r="P3042" s="3"/>
      <c r="Q3042" s="3"/>
      <c r="R3042" s="3"/>
      <c r="S3042" s="88">
        <v>4</v>
      </c>
      <c r="W3042" s="91"/>
    </row>
    <row r="3043" spans="2:23">
      <c r="B3043" s="9">
        <v>46271</v>
      </c>
      <c r="C3043" s="3" t="s">
        <v>627</v>
      </c>
      <c r="D3043" s="3" t="s">
        <v>6890</v>
      </c>
      <c r="E3043" s="3">
        <v>10</v>
      </c>
      <c r="F3043" s="3">
        <v>0</v>
      </c>
      <c r="G3043" s="3">
        <v>0</v>
      </c>
      <c r="H3043" s="3">
        <v>0</v>
      </c>
      <c r="I3043" s="3">
        <v>0</v>
      </c>
      <c r="J3043" s="3">
        <v>0</v>
      </c>
      <c r="K3043" s="3">
        <v>0</v>
      </c>
      <c r="L3043" s="3">
        <v>0</v>
      </c>
      <c r="M3043" s="3"/>
      <c r="N3043" s="3"/>
      <c r="O3043" s="3"/>
      <c r="P3043" s="3"/>
      <c r="Q3043" s="3"/>
      <c r="R3043" s="3"/>
      <c r="S3043" s="88"/>
      <c r="W3043" s="91"/>
    </row>
    <row r="3044" spans="2:23">
      <c r="B3044" s="9">
        <v>46271</v>
      </c>
      <c r="C3044" s="3" t="s">
        <v>2975</v>
      </c>
      <c r="D3044" s="3" t="s">
        <v>6891</v>
      </c>
      <c r="E3044" s="3">
        <v>13</v>
      </c>
      <c r="F3044" s="11">
        <v>1</v>
      </c>
      <c r="G3044" s="3">
        <v>0</v>
      </c>
      <c r="H3044" s="3">
        <v>1</v>
      </c>
      <c r="I3044" s="3">
        <v>0</v>
      </c>
      <c r="J3044" s="3">
        <v>0</v>
      </c>
      <c r="K3044" s="3">
        <v>0</v>
      </c>
      <c r="L3044" s="3">
        <v>1</v>
      </c>
      <c r="M3044" s="3" t="s">
        <v>6907</v>
      </c>
      <c r="N3044" s="3"/>
      <c r="O3044" s="3"/>
      <c r="P3044" s="3"/>
      <c r="Q3044" s="3"/>
      <c r="R3044" s="3"/>
      <c r="S3044" s="88">
        <v>1</v>
      </c>
      <c r="W3044" s="91"/>
    </row>
    <row r="3045" spans="2:23">
      <c r="B3045" s="9">
        <v>46271</v>
      </c>
      <c r="C3045" s="3" t="s">
        <v>627</v>
      </c>
      <c r="D3045" s="3" t="s">
        <v>6803</v>
      </c>
      <c r="E3045" s="3">
        <v>1</v>
      </c>
      <c r="F3045" s="3">
        <v>0</v>
      </c>
      <c r="G3045" s="3">
        <v>0</v>
      </c>
      <c r="H3045" s="3">
        <v>0</v>
      </c>
      <c r="I3045" s="3">
        <v>0</v>
      </c>
      <c r="J3045" s="3">
        <v>0</v>
      </c>
      <c r="K3045" s="3">
        <v>0</v>
      </c>
      <c r="L3045" s="3">
        <v>0</v>
      </c>
      <c r="M3045" s="3"/>
      <c r="N3045" s="3"/>
      <c r="O3045" s="3"/>
      <c r="P3045" s="3"/>
      <c r="Q3045" s="3"/>
      <c r="R3045" s="3"/>
      <c r="S3045" s="88"/>
      <c r="W3045" s="91"/>
    </row>
    <row r="3046" spans="2:23">
      <c r="B3046" s="9">
        <v>46271</v>
      </c>
      <c r="C3046" s="3" t="s">
        <v>627</v>
      </c>
      <c r="D3046" s="3" t="s">
        <v>6892</v>
      </c>
      <c r="E3046" s="3">
        <v>1</v>
      </c>
      <c r="F3046" s="3">
        <v>0</v>
      </c>
      <c r="G3046" s="3">
        <v>0</v>
      </c>
      <c r="H3046" s="3">
        <v>0</v>
      </c>
      <c r="I3046" s="3">
        <v>0</v>
      </c>
      <c r="J3046" s="3">
        <v>0</v>
      </c>
      <c r="K3046" s="3">
        <v>0</v>
      </c>
      <c r="L3046" s="3">
        <v>0</v>
      </c>
      <c r="M3046" s="3"/>
      <c r="N3046" s="3"/>
      <c r="O3046" s="3"/>
      <c r="P3046" s="3"/>
      <c r="Q3046" s="3"/>
      <c r="R3046" s="3"/>
      <c r="S3046" s="88"/>
      <c r="W3046" s="91"/>
    </row>
    <row r="3047" spans="2:23">
      <c r="B3047" s="9">
        <v>46271</v>
      </c>
      <c r="C3047" s="3" t="s">
        <v>627</v>
      </c>
      <c r="D3047" s="3" t="s">
        <v>6893</v>
      </c>
      <c r="E3047" s="3">
        <v>4</v>
      </c>
      <c r="F3047" s="11">
        <v>1</v>
      </c>
      <c r="G3047" s="3">
        <v>0</v>
      </c>
      <c r="H3047" s="3">
        <v>1</v>
      </c>
      <c r="I3047" s="3">
        <v>0</v>
      </c>
      <c r="J3047" s="3">
        <v>0</v>
      </c>
      <c r="K3047" s="3">
        <v>0</v>
      </c>
      <c r="L3047" s="3">
        <v>1</v>
      </c>
      <c r="M3047" s="3"/>
      <c r="N3047" s="3"/>
      <c r="O3047" s="3" t="s">
        <v>6908</v>
      </c>
      <c r="P3047" s="3" t="s">
        <v>6907</v>
      </c>
      <c r="Q3047" s="3"/>
      <c r="R3047" s="3"/>
      <c r="S3047" s="88">
        <v>1</v>
      </c>
      <c r="W3047" s="91"/>
    </row>
    <row r="3048" spans="2:23">
      <c r="B3048" s="9">
        <v>46271</v>
      </c>
      <c r="C3048" s="3" t="s">
        <v>627</v>
      </c>
      <c r="D3048" s="3" t="s">
        <v>6894</v>
      </c>
      <c r="E3048" s="3">
        <v>10</v>
      </c>
      <c r="F3048" s="11">
        <v>1</v>
      </c>
      <c r="G3048" s="3">
        <v>0</v>
      </c>
      <c r="H3048" s="3">
        <v>1</v>
      </c>
      <c r="I3048" s="3">
        <v>0</v>
      </c>
      <c r="J3048" s="3">
        <v>0</v>
      </c>
      <c r="K3048" s="3">
        <v>0</v>
      </c>
      <c r="L3048" s="3">
        <v>1</v>
      </c>
      <c r="M3048" s="3" t="s">
        <v>6909</v>
      </c>
      <c r="N3048" s="3" t="s">
        <v>6909</v>
      </c>
      <c r="O3048" s="3"/>
      <c r="P3048" s="3"/>
      <c r="Q3048" s="3"/>
      <c r="R3048" s="3"/>
      <c r="S3048" s="88">
        <v>1</v>
      </c>
      <c r="W3048" s="91"/>
    </row>
    <row r="3049" spans="2:23">
      <c r="B3049" s="9">
        <v>46271</v>
      </c>
      <c r="C3049" s="3" t="s">
        <v>2975</v>
      </c>
      <c r="D3049" s="3" t="s">
        <v>6895</v>
      </c>
      <c r="E3049" s="3">
        <v>1</v>
      </c>
      <c r="F3049" s="3">
        <v>0</v>
      </c>
      <c r="G3049" s="3">
        <v>0</v>
      </c>
      <c r="H3049" s="3">
        <v>0</v>
      </c>
      <c r="I3049" s="3">
        <v>0</v>
      </c>
      <c r="J3049" s="3">
        <v>0</v>
      </c>
      <c r="K3049" s="3">
        <v>0</v>
      </c>
      <c r="L3049" s="3">
        <v>0</v>
      </c>
      <c r="M3049" s="3"/>
      <c r="N3049" s="3"/>
      <c r="O3049" s="3"/>
      <c r="P3049" s="3"/>
      <c r="Q3049" s="3"/>
      <c r="R3049" s="3"/>
      <c r="S3049" s="88"/>
      <c r="W3049" s="91"/>
    </row>
    <row r="3050" spans="2:23">
      <c r="B3050" s="9">
        <v>46271</v>
      </c>
      <c r="C3050" s="3" t="s">
        <v>2496</v>
      </c>
      <c r="D3050" s="3" t="s">
        <v>5359</v>
      </c>
      <c r="E3050" s="3">
        <v>11</v>
      </c>
      <c r="F3050" s="3">
        <v>0</v>
      </c>
      <c r="G3050" s="3">
        <v>0</v>
      </c>
      <c r="H3050" s="3">
        <v>0</v>
      </c>
      <c r="I3050" s="3">
        <v>0</v>
      </c>
      <c r="J3050" s="3">
        <v>0</v>
      </c>
      <c r="K3050" s="3">
        <v>0</v>
      </c>
      <c r="L3050" s="3">
        <v>0</v>
      </c>
      <c r="M3050" s="3"/>
      <c r="N3050" s="3"/>
      <c r="O3050" s="3"/>
      <c r="P3050" s="3"/>
      <c r="Q3050" s="3"/>
      <c r="R3050" s="3"/>
      <c r="S3050" s="88"/>
      <c r="W3050" s="91"/>
    </row>
    <row r="3051" spans="2:23">
      <c r="B3051" s="9">
        <v>46271</v>
      </c>
      <c r="C3051" s="3" t="s">
        <v>2975</v>
      </c>
      <c r="D3051" s="3" t="s">
        <v>6896</v>
      </c>
      <c r="E3051" s="3">
        <v>13</v>
      </c>
      <c r="F3051" s="3">
        <v>0</v>
      </c>
      <c r="G3051" s="3">
        <v>0</v>
      </c>
      <c r="H3051" s="3">
        <v>0</v>
      </c>
      <c r="I3051" s="3">
        <v>0</v>
      </c>
      <c r="J3051" s="3">
        <v>0</v>
      </c>
      <c r="K3051" s="3">
        <v>0</v>
      </c>
      <c r="L3051" s="3">
        <v>0</v>
      </c>
      <c r="M3051" s="3"/>
      <c r="N3051" s="3"/>
      <c r="O3051" s="3"/>
      <c r="P3051" s="3"/>
      <c r="Q3051" s="3"/>
      <c r="R3051" s="3"/>
      <c r="S3051" s="88"/>
      <c r="W3051" s="91"/>
    </row>
    <row r="3052" spans="2:23">
      <c r="B3052" s="9">
        <v>46271</v>
      </c>
      <c r="C3052" s="3" t="s">
        <v>627</v>
      </c>
      <c r="D3052" s="3" t="s">
        <v>6897</v>
      </c>
      <c r="E3052" s="3">
        <v>11</v>
      </c>
      <c r="F3052" s="3">
        <v>0</v>
      </c>
      <c r="G3052" s="3">
        <v>0</v>
      </c>
      <c r="H3052" s="3">
        <v>0</v>
      </c>
      <c r="I3052" s="3">
        <v>0</v>
      </c>
      <c r="J3052" s="3">
        <v>0</v>
      </c>
      <c r="K3052" s="3">
        <v>0</v>
      </c>
      <c r="L3052" s="3">
        <v>0</v>
      </c>
      <c r="M3052" s="3"/>
      <c r="N3052" s="3"/>
      <c r="O3052" s="3"/>
      <c r="P3052" s="3"/>
      <c r="Q3052" s="3"/>
      <c r="R3052" s="3"/>
      <c r="S3052" s="88"/>
      <c r="W3052" s="91"/>
    </row>
    <row r="3053" spans="2:23">
      <c r="B3053" s="9">
        <v>46271</v>
      </c>
      <c r="C3053" s="3" t="s">
        <v>2381</v>
      </c>
      <c r="D3053" s="3" t="s">
        <v>6261</v>
      </c>
      <c r="E3053" s="3">
        <v>1</v>
      </c>
      <c r="F3053" s="11">
        <v>1</v>
      </c>
      <c r="G3053" s="3">
        <v>0</v>
      </c>
      <c r="H3053" s="3">
        <v>1</v>
      </c>
      <c r="I3053" s="3">
        <v>0</v>
      </c>
      <c r="J3053" s="3">
        <v>0</v>
      </c>
      <c r="K3053" s="3">
        <v>0</v>
      </c>
      <c r="L3053" s="3">
        <v>1</v>
      </c>
      <c r="M3053" s="3"/>
      <c r="N3053" s="3"/>
      <c r="O3053" s="3" t="s">
        <v>6907</v>
      </c>
      <c r="P3053" s="3" t="s">
        <v>6909</v>
      </c>
      <c r="Q3053" s="3"/>
      <c r="R3053" s="3"/>
      <c r="S3053" s="88">
        <v>1</v>
      </c>
      <c r="W3053" s="91"/>
    </row>
    <row r="3054" spans="2:23">
      <c r="B3054" s="9">
        <v>46271</v>
      </c>
      <c r="C3054" s="3" t="s">
        <v>627</v>
      </c>
      <c r="D3054" s="3" t="s">
        <v>6918</v>
      </c>
      <c r="E3054" s="3">
        <v>2</v>
      </c>
      <c r="F3054" s="11">
        <v>1</v>
      </c>
      <c r="G3054" s="3">
        <v>0</v>
      </c>
      <c r="H3054" s="3">
        <v>2</v>
      </c>
      <c r="I3054" s="3">
        <v>0</v>
      </c>
      <c r="J3054" s="3">
        <v>0</v>
      </c>
      <c r="K3054" s="3">
        <v>0</v>
      </c>
      <c r="L3054" s="3">
        <v>2</v>
      </c>
      <c r="M3054" s="3" t="s">
        <v>6907</v>
      </c>
      <c r="N3054" s="3"/>
      <c r="O3054" s="3"/>
      <c r="P3054" s="3"/>
      <c r="Q3054" s="3"/>
      <c r="R3054" s="3"/>
      <c r="S3054" s="88">
        <v>1</v>
      </c>
      <c r="W3054" s="91"/>
    </row>
    <row r="3055" spans="2:23">
      <c r="B3055" s="9">
        <v>46271</v>
      </c>
      <c r="C3055" s="3" t="s">
        <v>2381</v>
      </c>
      <c r="D3055" s="3" t="s">
        <v>6898</v>
      </c>
      <c r="E3055" s="3">
        <v>2</v>
      </c>
      <c r="F3055" s="11">
        <v>2</v>
      </c>
      <c r="G3055" s="3">
        <v>0</v>
      </c>
      <c r="H3055" s="3">
        <v>1</v>
      </c>
      <c r="I3055" s="3">
        <v>0</v>
      </c>
      <c r="J3055" s="3">
        <v>0</v>
      </c>
      <c r="K3055" s="3">
        <v>0</v>
      </c>
      <c r="L3055" s="3">
        <v>1</v>
      </c>
      <c r="M3055" s="3" t="s">
        <v>6910</v>
      </c>
      <c r="N3055" s="3"/>
      <c r="O3055" s="3"/>
      <c r="P3055" s="3"/>
      <c r="Q3055" s="3"/>
      <c r="R3055" s="3"/>
      <c r="S3055" s="88">
        <v>2</v>
      </c>
      <c r="W3055" s="91"/>
    </row>
    <row r="3056" spans="2:23">
      <c r="B3056" s="9">
        <v>46271</v>
      </c>
      <c r="C3056" s="3" t="s">
        <v>2381</v>
      </c>
      <c r="D3056" s="3" t="s">
        <v>6323</v>
      </c>
      <c r="E3056" s="3">
        <v>1</v>
      </c>
      <c r="F3056" s="11">
        <v>1</v>
      </c>
      <c r="G3056" s="3">
        <v>0</v>
      </c>
      <c r="H3056" s="3">
        <v>1</v>
      </c>
      <c r="I3056" s="3">
        <v>0</v>
      </c>
      <c r="J3056" s="3">
        <v>0</v>
      </c>
      <c r="K3056" s="3">
        <v>0</v>
      </c>
      <c r="L3056" s="3">
        <v>1</v>
      </c>
      <c r="M3056" s="3"/>
      <c r="N3056" s="3"/>
      <c r="O3056" s="3" t="s">
        <v>6909</v>
      </c>
      <c r="P3056" s="3" t="s">
        <v>6907</v>
      </c>
      <c r="Q3056" s="3"/>
      <c r="R3056" s="3"/>
      <c r="S3056" s="88">
        <v>1</v>
      </c>
      <c r="W3056" s="91"/>
    </row>
    <row r="3057" spans="2:23">
      <c r="B3057" s="9">
        <v>46271</v>
      </c>
      <c r="C3057" s="3" t="s">
        <v>2975</v>
      </c>
      <c r="D3057" s="3" t="s">
        <v>6311</v>
      </c>
      <c r="E3057" s="3">
        <v>11</v>
      </c>
      <c r="F3057" s="11">
        <v>11</v>
      </c>
      <c r="G3057" s="3">
        <v>0</v>
      </c>
      <c r="H3057" s="3">
        <v>37</v>
      </c>
      <c r="I3057" s="3">
        <v>0</v>
      </c>
      <c r="J3057" s="3">
        <v>0</v>
      </c>
      <c r="K3057" s="3">
        <v>0</v>
      </c>
      <c r="L3057" s="3">
        <v>37</v>
      </c>
      <c r="M3057" s="3" t="s">
        <v>6907</v>
      </c>
      <c r="N3057" s="3"/>
      <c r="O3057" s="3"/>
      <c r="P3057" s="3"/>
      <c r="Q3057" s="3"/>
      <c r="R3057" s="3"/>
      <c r="S3057" s="88">
        <v>11</v>
      </c>
      <c r="W3057" s="91"/>
    </row>
    <row r="3058" spans="2:23">
      <c r="B3058" s="9">
        <v>46271</v>
      </c>
      <c r="C3058" s="3" t="s">
        <v>627</v>
      </c>
      <c r="D3058" s="3" t="s">
        <v>6899</v>
      </c>
      <c r="E3058" s="3">
        <v>4</v>
      </c>
      <c r="F3058" s="11">
        <v>4</v>
      </c>
      <c r="G3058" s="3">
        <v>0</v>
      </c>
      <c r="H3058" s="3">
        <v>3</v>
      </c>
      <c r="I3058" s="3">
        <v>0</v>
      </c>
      <c r="J3058" s="3">
        <v>0</v>
      </c>
      <c r="K3058" s="3">
        <v>0</v>
      </c>
      <c r="L3058" s="3">
        <v>3</v>
      </c>
      <c r="M3058" s="3"/>
      <c r="N3058" s="3"/>
      <c r="O3058" s="3" t="s">
        <v>6907</v>
      </c>
      <c r="P3058" s="3" t="s">
        <v>6907</v>
      </c>
      <c r="Q3058" s="3"/>
      <c r="R3058" s="3"/>
      <c r="S3058" s="88">
        <v>4</v>
      </c>
      <c r="W3058" s="91"/>
    </row>
    <row r="3059" spans="2:23">
      <c r="B3059" s="9">
        <v>46271</v>
      </c>
      <c r="C3059" s="3" t="s">
        <v>627</v>
      </c>
      <c r="D3059" s="3" t="s">
        <v>6900</v>
      </c>
      <c r="E3059" s="3">
        <v>11</v>
      </c>
      <c r="F3059" s="11">
        <v>11</v>
      </c>
      <c r="G3059" s="3">
        <v>0</v>
      </c>
      <c r="H3059" s="3">
        <v>39</v>
      </c>
      <c r="I3059" s="3">
        <v>0</v>
      </c>
      <c r="J3059" s="3">
        <v>0</v>
      </c>
      <c r="K3059" s="3">
        <v>0</v>
      </c>
      <c r="L3059" s="3">
        <v>39</v>
      </c>
      <c r="M3059" s="3"/>
      <c r="N3059" s="3"/>
      <c r="O3059" s="3" t="s">
        <v>6907</v>
      </c>
      <c r="P3059" s="3" t="s">
        <v>6911</v>
      </c>
      <c r="Q3059" s="3"/>
      <c r="R3059" s="3"/>
      <c r="S3059" s="88">
        <v>11</v>
      </c>
      <c r="W3059" s="91"/>
    </row>
    <row r="3060" spans="2:23">
      <c r="B3060" s="9">
        <v>46271</v>
      </c>
      <c r="C3060" s="3" t="s">
        <v>627</v>
      </c>
      <c r="D3060" s="3" t="s">
        <v>6901</v>
      </c>
      <c r="E3060" s="3">
        <v>1</v>
      </c>
      <c r="F3060" s="11">
        <v>1</v>
      </c>
      <c r="G3060" s="3">
        <v>0</v>
      </c>
      <c r="H3060" s="3">
        <v>1</v>
      </c>
      <c r="I3060" s="3">
        <v>0</v>
      </c>
      <c r="J3060" s="3">
        <v>0</v>
      </c>
      <c r="K3060" s="3">
        <v>0</v>
      </c>
      <c r="L3060" s="3">
        <v>1</v>
      </c>
      <c r="M3060" s="3"/>
      <c r="N3060" s="3"/>
      <c r="O3060" s="3" t="s">
        <v>6907</v>
      </c>
      <c r="P3060" s="3" t="s">
        <v>6907</v>
      </c>
      <c r="Q3060" s="3"/>
      <c r="R3060" s="3"/>
      <c r="S3060" s="88">
        <v>1</v>
      </c>
      <c r="W3060" s="91"/>
    </row>
    <row r="3061" spans="2:23">
      <c r="B3061" s="9">
        <v>46271</v>
      </c>
      <c r="C3061" s="3" t="s">
        <v>2975</v>
      </c>
      <c r="D3061" s="3" t="s">
        <v>6902</v>
      </c>
      <c r="E3061" s="3">
        <v>5</v>
      </c>
      <c r="F3061" s="11">
        <v>5</v>
      </c>
      <c r="G3061" s="3">
        <v>0</v>
      </c>
      <c r="H3061" s="3">
        <v>3</v>
      </c>
      <c r="I3061" s="3">
        <v>1</v>
      </c>
      <c r="J3061" s="3">
        <v>0</v>
      </c>
      <c r="K3061" s="3">
        <v>0</v>
      </c>
      <c r="L3061" s="3">
        <v>4</v>
      </c>
      <c r="M3061" s="3" t="s">
        <v>6912</v>
      </c>
      <c r="N3061" s="3"/>
      <c r="O3061" s="3"/>
      <c r="P3061" s="3"/>
      <c r="Q3061" s="3"/>
      <c r="R3061" s="3"/>
      <c r="S3061" s="88">
        <v>5</v>
      </c>
      <c r="W3061" s="91"/>
    </row>
    <row r="3062" spans="2:23">
      <c r="B3062" s="9">
        <v>46271</v>
      </c>
      <c r="C3062" s="3" t="s">
        <v>2975</v>
      </c>
      <c r="D3062" s="3" t="s">
        <v>6191</v>
      </c>
      <c r="E3062" s="3">
        <v>1</v>
      </c>
      <c r="F3062" s="11">
        <v>1</v>
      </c>
      <c r="G3062" s="3">
        <v>0</v>
      </c>
      <c r="H3062" s="3">
        <v>1</v>
      </c>
      <c r="I3062" s="3">
        <v>0</v>
      </c>
      <c r="J3062" s="3">
        <v>0</v>
      </c>
      <c r="K3062" s="3">
        <v>0</v>
      </c>
      <c r="L3062" s="3">
        <v>1</v>
      </c>
      <c r="M3062" s="3" t="s">
        <v>6907</v>
      </c>
      <c r="N3062" s="3"/>
      <c r="O3062" s="3"/>
      <c r="P3062" s="3"/>
      <c r="Q3062" s="3"/>
      <c r="R3062" s="3"/>
      <c r="S3062" s="88">
        <v>1</v>
      </c>
      <c r="W3062" s="91"/>
    </row>
    <row r="3063" spans="2:23">
      <c r="B3063" s="9">
        <v>46271</v>
      </c>
      <c r="C3063" s="3" t="s">
        <v>2975</v>
      </c>
      <c r="D3063" s="3" t="s">
        <v>6913</v>
      </c>
      <c r="E3063" s="3">
        <v>13</v>
      </c>
      <c r="F3063" s="11">
        <v>2</v>
      </c>
      <c r="G3063" s="3">
        <v>0</v>
      </c>
      <c r="H3063" s="3">
        <v>2</v>
      </c>
      <c r="I3063" s="3">
        <v>0</v>
      </c>
      <c r="J3063" s="3">
        <v>0</v>
      </c>
      <c r="K3063" s="3">
        <v>0</v>
      </c>
      <c r="L3063" s="3">
        <v>2</v>
      </c>
      <c r="M3063" s="3" t="s">
        <v>6907</v>
      </c>
      <c r="N3063" s="3"/>
      <c r="O3063" s="3"/>
      <c r="P3063" s="3"/>
      <c r="Q3063" s="3"/>
      <c r="R3063" s="3"/>
      <c r="S3063" s="88">
        <v>2</v>
      </c>
      <c r="W3063" s="91"/>
    </row>
    <row r="3064" spans="2:23">
      <c r="B3064" s="9">
        <v>46271</v>
      </c>
      <c r="C3064" s="3" t="s">
        <v>627</v>
      </c>
      <c r="D3064" s="3" t="s">
        <v>6903</v>
      </c>
      <c r="E3064" s="3">
        <v>6</v>
      </c>
      <c r="F3064" s="11">
        <v>6</v>
      </c>
      <c r="G3064" s="3">
        <v>0</v>
      </c>
      <c r="H3064" s="3">
        <v>9</v>
      </c>
      <c r="I3064" s="3">
        <v>0</v>
      </c>
      <c r="J3064" s="3">
        <v>0</v>
      </c>
      <c r="K3064" s="3">
        <v>0</v>
      </c>
      <c r="L3064" s="3">
        <v>9</v>
      </c>
      <c r="M3064" s="3" t="s">
        <v>6907</v>
      </c>
      <c r="N3064" s="3"/>
      <c r="O3064" s="3" t="s">
        <v>6907</v>
      </c>
      <c r="P3064" s="3" t="s">
        <v>6907</v>
      </c>
      <c r="Q3064" s="3"/>
      <c r="R3064" s="3"/>
      <c r="S3064" s="88">
        <v>6</v>
      </c>
      <c r="W3064" s="91"/>
    </row>
    <row r="3065" spans="2:23">
      <c r="B3065" s="9">
        <v>46271</v>
      </c>
      <c r="C3065" s="3" t="s">
        <v>627</v>
      </c>
      <c r="D3065" s="3" t="s">
        <v>6801</v>
      </c>
      <c r="E3065" s="3">
        <v>3</v>
      </c>
      <c r="F3065" s="11">
        <v>3</v>
      </c>
      <c r="G3065" s="3">
        <v>0</v>
      </c>
      <c r="H3065" s="3">
        <v>2</v>
      </c>
      <c r="I3065" s="3">
        <v>0</v>
      </c>
      <c r="J3065" s="3">
        <v>0</v>
      </c>
      <c r="K3065" s="3">
        <v>0</v>
      </c>
      <c r="L3065" s="3">
        <v>2</v>
      </c>
      <c r="M3065" s="3"/>
      <c r="N3065" s="3"/>
      <c r="O3065" s="3" t="s">
        <v>6907</v>
      </c>
      <c r="P3065" s="3" t="s">
        <v>6907</v>
      </c>
      <c r="Q3065" s="3"/>
      <c r="R3065" s="3"/>
      <c r="S3065" s="88">
        <v>3</v>
      </c>
      <c r="W3065" s="91"/>
    </row>
    <row r="3066" spans="2:23">
      <c r="B3066" s="9">
        <v>46271</v>
      </c>
      <c r="C3066" s="3" t="s">
        <v>2975</v>
      </c>
      <c r="D3066" s="3" t="s">
        <v>6914</v>
      </c>
      <c r="E3066" s="3">
        <v>7</v>
      </c>
      <c r="F3066" s="11">
        <v>1</v>
      </c>
      <c r="G3066" s="3">
        <v>0</v>
      </c>
      <c r="H3066" s="3">
        <v>3</v>
      </c>
      <c r="I3066" s="3">
        <v>0</v>
      </c>
      <c r="J3066" s="3">
        <v>0</v>
      </c>
      <c r="K3066" s="3">
        <v>0</v>
      </c>
      <c r="L3066" s="3">
        <v>3</v>
      </c>
      <c r="M3066" s="3" t="s">
        <v>6907</v>
      </c>
      <c r="N3066" s="3"/>
      <c r="O3066" s="3"/>
      <c r="P3066" s="3"/>
      <c r="Q3066" s="3"/>
      <c r="R3066" s="3"/>
      <c r="S3066" s="88">
        <v>1</v>
      </c>
      <c r="W3066" s="91"/>
    </row>
    <row r="3067" spans="2:23">
      <c r="B3067" s="9">
        <v>46272</v>
      </c>
      <c r="C3067" s="3" t="s">
        <v>2496</v>
      </c>
      <c r="D3067" s="3" t="s">
        <v>5626</v>
      </c>
      <c r="E3067" s="3">
        <v>3</v>
      </c>
      <c r="F3067" s="3">
        <v>0</v>
      </c>
      <c r="G3067" s="3">
        <v>0</v>
      </c>
      <c r="H3067" s="3">
        <v>0</v>
      </c>
      <c r="I3067" s="3">
        <v>0</v>
      </c>
      <c r="J3067" s="3">
        <v>0</v>
      </c>
      <c r="K3067" s="3">
        <v>0</v>
      </c>
      <c r="L3067" s="3">
        <v>0</v>
      </c>
      <c r="M3067" s="3"/>
      <c r="N3067" s="3"/>
      <c r="O3067" s="3"/>
      <c r="P3067" s="3"/>
      <c r="Q3067" s="3"/>
      <c r="R3067" s="3"/>
      <c r="S3067" s="88"/>
      <c r="W3067" s="91"/>
    </row>
    <row r="3068" spans="2:23">
      <c r="B3068" s="9">
        <v>46272</v>
      </c>
      <c r="C3068" s="3" t="s">
        <v>2975</v>
      </c>
      <c r="D3068" s="3" t="s">
        <v>6926</v>
      </c>
      <c r="E3068" s="3">
        <v>12</v>
      </c>
      <c r="F3068" s="11">
        <v>2</v>
      </c>
      <c r="G3068" s="3">
        <v>0</v>
      </c>
      <c r="H3068" s="3">
        <v>6</v>
      </c>
      <c r="I3068" s="3">
        <v>0</v>
      </c>
      <c r="J3068" s="3">
        <v>0</v>
      </c>
      <c r="K3068" s="3">
        <v>0</v>
      </c>
      <c r="L3068" s="3">
        <v>6</v>
      </c>
      <c r="M3068" s="3" t="s">
        <v>6942</v>
      </c>
      <c r="N3068" s="3" t="s">
        <v>6942</v>
      </c>
      <c r="O3068" s="3"/>
      <c r="P3068" s="3"/>
      <c r="Q3068" s="3"/>
      <c r="R3068" s="3"/>
      <c r="S3068" s="88">
        <v>2</v>
      </c>
      <c r="W3068" s="91"/>
    </row>
    <row r="3069" spans="2:23">
      <c r="B3069" s="9">
        <v>46272</v>
      </c>
      <c r="C3069" s="3" t="s">
        <v>2975</v>
      </c>
      <c r="D3069" s="3" t="s">
        <v>6927</v>
      </c>
      <c r="E3069" s="3">
        <v>13</v>
      </c>
      <c r="F3069" s="3">
        <v>0</v>
      </c>
      <c r="G3069" s="3">
        <v>0</v>
      </c>
      <c r="H3069" s="3">
        <v>0</v>
      </c>
      <c r="I3069" s="3">
        <v>0</v>
      </c>
      <c r="J3069" s="3">
        <v>0</v>
      </c>
      <c r="K3069" s="3">
        <v>0</v>
      </c>
      <c r="L3069" s="3">
        <v>0</v>
      </c>
      <c r="M3069" s="3"/>
      <c r="N3069" s="3"/>
      <c r="O3069" s="3"/>
      <c r="P3069" s="3"/>
      <c r="Q3069" s="3"/>
      <c r="R3069" s="3"/>
      <c r="S3069" s="88"/>
      <c r="W3069" s="91"/>
    </row>
    <row r="3070" spans="2:23">
      <c r="B3070" s="9">
        <v>46272</v>
      </c>
      <c r="C3070" s="3" t="s">
        <v>2975</v>
      </c>
      <c r="D3070" s="3" t="s">
        <v>6928</v>
      </c>
      <c r="E3070" s="3">
        <v>13</v>
      </c>
      <c r="F3070" s="11">
        <v>1</v>
      </c>
      <c r="G3070" s="3">
        <v>0</v>
      </c>
      <c r="H3070" s="3">
        <v>1</v>
      </c>
      <c r="I3070" s="3">
        <v>0</v>
      </c>
      <c r="J3070" s="3">
        <v>0</v>
      </c>
      <c r="K3070" s="3">
        <v>0</v>
      </c>
      <c r="L3070" s="3">
        <v>1</v>
      </c>
      <c r="M3070" s="3" t="s">
        <v>6942</v>
      </c>
      <c r="N3070" s="3"/>
      <c r="O3070" s="3"/>
      <c r="P3070" s="3"/>
      <c r="Q3070" s="3"/>
      <c r="R3070" s="3"/>
      <c r="S3070" s="88">
        <v>1</v>
      </c>
      <c r="W3070" s="91"/>
    </row>
    <row r="3071" spans="2:23">
      <c r="B3071" s="9">
        <v>46272</v>
      </c>
      <c r="C3071" s="3" t="s">
        <v>2975</v>
      </c>
      <c r="D3071" s="3" t="s">
        <v>6332</v>
      </c>
      <c r="E3071" s="3">
        <v>2</v>
      </c>
      <c r="F3071" s="3">
        <v>0</v>
      </c>
      <c r="G3071" s="3">
        <v>0</v>
      </c>
      <c r="H3071" s="3">
        <v>0</v>
      </c>
      <c r="I3071" s="3">
        <v>0</v>
      </c>
      <c r="J3071" s="3">
        <v>0</v>
      </c>
      <c r="K3071" s="3">
        <v>0</v>
      </c>
      <c r="L3071" s="3">
        <v>0</v>
      </c>
      <c r="M3071" s="3"/>
      <c r="N3071" s="3"/>
      <c r="O3071" s="3"/>
      <c r="P3071" s="3"/>
      <c r="Q3071" s="3"/>
      <c r="R3071" s="3"/>
      <c r="S3071" s="88"/>
      <c r="W3071" s="91"/>
    </row>
    <row r="3072" spans="2:23">
      <c r="B3072" s="9">
        <v>46272</v>
      </c>
      <c r="C3072" s="3" t="s">
        <v>2496</v>
      </c>
      <c r="D3072" s="3" t="s">
        <v>4540</v>
      </c>
      <c r="E3072" s="3">
        <v>7</v>
      </c>
      <c r="F3072" s="3">
        <v>0</v>
      </c>
      <c r="G3072" s="3">
        <v>0</v>
      </c>
      <c r="H3072" s="3">
        <v>0</v>
      </c>
      <c r="I3072" s="3">
        <v>0</v>
      </c>
      <c r="J3072" s="3">
        <v>0</v>
      </c>
      <c r="K3072" s="3">
        <v>0</v>
      </c>
      <c r="L3072" s="3">
        <v>0</v>
      </c>
      <c r="M3072" s="3"/>
      <c r="N3072" s="3"/>
      <c r="O3072" s="3"/>
      <c r="P3072" s="3"/>
      <c r="Q3072" s="3"/>
      <c r="R3072" s="3"/>
      <c r="S3072" s="88"/>
      <c r="W3072" s="91"/>
    </row>
    <row r="3073" spans="2:23">
      <c r="B3073" s="9">
        <v>46272</v>
      </c>
      <c r="C3073" s="3" t="s">
        <v>2975</v>
      </c>
      <c r="D3073" s="3" t="s">
        <v>6711</v>
      </c>
      <c r="E3073" s="3">
        <v>1</v>
      </c>
      <c r="F3073" s="3">
        <v>0</v>
      </c>
      <c r="G3073" s="3">
        <v>0</v>
      </c>
      <c r="H3073" s="3">
        <v>0</v>
      </c>
      <c r="I3073" s="3">
        <v>0</v>
      </c>
      <c r="J3073" s="3">
        <v>0</v>
      </c>
      <c r="K3073" s="3">
        <v>0</v>
      </c>
      <c r="L3073" s="3">
        <v>0</v>
      </c>
      <c r="M3073" s="3"/>
      <c r="N3073" s="3"/>
      <c r="O3073" s="3"/>
      <c r="P3073" s="3"/>
      <c r="Q3073" s="3"/>
      <c r="R3073" s="3"/>
      <c r="S3073" s="88"/>
      <c r="W3073" s="91"/>
    </row>
    <row r="3074" spans="2:23">
      <c r="B3074" s="9">
        <v>46272</v>
      </c>
      <c r="C3074" s="3" t="s">
        <v>2496</v>
      </c>
      <c r="D3074" s="3" t="s">
        <v>6079</v>
      </c>
      <c r="E3074" s="3">
        <v>3</v>
      </c>
      <c r="F3074" s="3">
        <v>0</v>
      </c>
      <c r="G3074" s="3">
        <v>0</v>
      </c>
      <c r="H3074" s="3">
        <v>0</v>
      </c>
      <c r="I3074" s="3">
        <v>0</v>
      </c>
      <c r="J3074" s="3">
        <v>0</v>
      </c>
      <c r="K3074" s="3">
        <v>0</v>
      </c>
      <c r="L3074" s="3">
        <v>0</v>
      </c>
      <c r="M3074" s="3"/>
      <c r="N3074" s="3"/>
      <c r="O3074" s="3"/>
      <c r="P3074" s="3"/>
      <c r="Q3074" s="3"/>
      <c r="R3074" s="3"/>
      <c r="S3074" s="88"/>
      <c r="W3074" s="91"/>
    </row>
    <row r="3075" spans="2:23">
      <c r="B3075" s="9">
        <v>46272</v>
      </c>
      <c r="C3075" s="3" t="s">
        <v>2496</v>
      </c>
      <c r="D3075" s="3" t="s">
        <v>5414</v>
      </c>
      <c r="E3075" s="3">
        <v>2</v>
      </c>
      <c r="F3075" s="3">
        <v>0</v>
      </c>
      <c r="G3075" s="3">
        <v>0</v>
      </c>
      <c r="H3075" s="3">
        <v>0</v>
      </c>
      <c r="I3075" s="3">
        <v>0</v>
      </c>
      <c r="J3075" s="3">
        <v>0</v>
      </c>
      <c r="K3075" s="3">
        <v>0</v>
      </c>
      <c r="L3075" s="3">
        <v>0</v>
      </c>
      <c r="M3075" s="3"/>
      <c r="N3075" s="3"/>
      <c r="O3075" s="3"/>
      <c r="P3075" s="3"/>
      <c r="Q3075" s="3"/>
      <c r="R3075" s="3"/>
      <c r="S3075" s="88"/>
      <c r="W3075" s="91"/>
    </row>
    <row r="3076" spans="2:23">
      <c r="B3076" s="9">
        <v>46272</v>
      </c>
      <c r="C3076" s="3" t="s">
        <v>627</v>
      </c>
      <c r="D3076" s="3" t="s">
        <v>6929</v>
      </c>
      <c r="E3076" s="3">
        <v>1</v>
      </c>
      <c r="F3076" s="3">
        <v>0</v>
      </c>
      <c r="G3076" s="3">
        <v>0</v>
      </c>
      <c r="H3076" s="3">
        <v>0</v>
      </c>
      <c r="I3076" s="3">
        <v>0</v>
      </c>
      <c r="J3076" s="3">
        <v>0</v>
      </c>
      <c r="K3076" s="3">
        <v>0</v>
      </c>
      <c r="L3076" s="3">
        <v>0</v>
      </c>
      <c r="M3076" s="3"/>
      <c r="N3076" s="3"/>
      <c r="O3076" s="3"/>
      <c r="P3076" s="3"/>
      <c r="Q3076" s="3"/>
      <c r="R3076" s="3"/>
      <c r="S3076" s="88"/>
      <c r="W3076" s="91"/>
    </row>
    <row r="3077" spans="2:23">
      <c r="B3077" s="9">
        <v>46272</v>
      </c>
      <c r="C3077" s="3" t="s">
        <v>627</v>
      </c>
      <c r="D3077" s="3" t="s">
        <v>6387</v>
      </c>
      <c r="E3077" s="3">
        <v>8</v>
      </c>
      <c r="F3077" s="11">
        <v>3</v>
      </c>
      <c r="G3077" s="3">
        <v>0</v>
      </c>
      <c r="H3077" s="3">
        <v>4</v>
      </c>
      <c r="I3077" s="3">
        <v>0</v>
      </c>
      <c r="J3077" s="3">
        <v>0</v>
      </c>
      <c r="K3077" s="3">
        <v>0</v>
      </c>
      <c r="L3077" s="3">
        <v>4</v>
      </c>
      <c r="M3077" s="3"/>
      <c r="N3077" s="3"/>
      <c r="O3077" s="3" t="s">
        <v>6942</v>
      </c>
      <c r="P3077" s="3" t="s">
        <v>6942</v>
      </c>
      <c r="Q3077" s="3"/>
      <c r="R3077" s="3"/>
      <c r="S3077" s="88">
        <v>3</v>
      </c>
      <c r="W3077" s="91"/>
    </row>
    <row r="3078" spans="2:23">
      <c r="B3078" s="9">
        <v>46272</v>
      </c>
      <c r="C3078" s="3" t="s">
        <v>2381</v>
      </c>
      <c r="D3078" s="3" t="s">
        <v>5237</v>
      </c>
      <c r="E3078" s="3">
        <v>9</v>
      </c>
      <c r="F3078" s="11">
        <v>4</v>
      </c>
      <c r="G3078" s="3">
        <v>0</v>
      </c>
      <c r="H3078" s="3">
        <v>5</v>
      </c>
      <c r="I3078" s="3">
        <v>0</v>
      </c>
      <c r="J3078" s="3">
        <v>0</v>
      </c>
      <c r="K3078" s="3">
        <v>0</v>
      </c>
      <c r="L3078" s="3">
        <v>5</v>
      </c>
      <c r="M3078" s="3"/>
      <c r="N3078" s="3"/>
      <c r="O3078" s="3" t="s">
        <v>6943</v>
      </c>
      <c r="P3078" s="3" t="s">
        <v>6942</v>
      </c>
      <c r="Q3078" s="3"/>
      <c r="R3078" s="3"/>
      <c r="S3078" s="88">
        <v>4</v>
      </c>
      <c r="W3078" s="91"/>
    </row>
    <row r="3079" spans="2:23">
      <c r="B3079" s="9">
        <v>46272</v>
      </c>
      <c r="C3079" s="3" t="s">
        <v>2381</v>
      </c>
      <c r="D3079" s="3" t="s">
        <v>6225</v>
      </c>
      <c r="E3079" s="3">
        <v>9</v>
      </c>
      <c r="F3079" s="11">
        <v>5</v>
      </c>
      <c r="G3079" s="3">
        <v>0</v>
      </c>
      <c r="H3079" s="3">
        <v>6</v>
      </c>
      <c r="I3079" s="3">
        <v>0</v>
      </c>
      <c r="J3079" s="3">
        <v>0</v>
      </c>
      <c r="K3079" s="3">
        <v>0</v>
      </c>
      <c r="L3079" s="3">
        <v>6</v>
      </c>
      <c r="M3079" s="3"/>
      <c r="N3079" s="3"/>
      <c r="O3079" s="3" t="s">
        <v>6942</v>
      </c>
      <c r="P3079" s="3" t="s">
        <v>6943</v>
      </c>
      <c r="Q3079" s="3"/>
      <c r="R3079" s="3"/>
      <c r="S3079" s="88">
        <v>5</v>
      </c>
      <c r="W3079" s="91"/>
    </row>
    <row r="3080" spans="2:23">
      <c r="B3080" s="9">
        <v>46272</v>
      </c>
      <c r="C3080" s="3" t="s">
        <v>627</v>
      </c>
      <c r="D3080" s="3" t="s">
        <v>6930</v>
      </c>
      <c r="E3080" s="3">
        <v>1</v>
      </c>
      <c r="F3080" s="3">
        <v>0</v>
      </c>
      <c r="G3080" s="3">
        <v>0</v>
      </c>
      <c r="H3080" s="3">
        <v>0</v>
      </c>
      <c r="I3080" s="3">
        <v>0</v>
      </c>
      <c r="J3080" s="3">
        <v>0</v>
      </c>
      <c r="K3080" s="3">
        <v>0</v>
      </c>
      <c r="L3080" s="3">
        <v>0</v>
      </c>
      <c r="M3080" s="3"/>
      <c r="N3080" s="3"/>
      <c r="O3080" s="3"/>
      <c r="P3080" s="3"/>
      <c r="Q3080" s="3"/>
      <c r="R3080" s="3"/>
      <c r="S3080" s="88"/>
      <c r="W3080" s="91"/>
    </row>
    <row r="3081" spans="2:23">
      <c r="B3081" s="9">
        <v>46272</v>
      </c>
      <c r="C3081" s="3" t="s">
        <v>2975</v>
      </c>
      <c r="D3081" s="3" t="s">
        <v>6931</v>
      </c>
      <c r="E3081" s="3">
        <v>13</v>
      </c>
      <c r="F3081" s="11">
        <v>3</v>
      </c>
      <c r="G3081" s="3">
        <v>0</v>
      </c>
      <c r="H3081" s="3">
        <v>8</v>
      </c>
      <c r="I3081" s="3">
        <v>0</v>
      </c>
      <c r="J3081" s="3">
        <v>0</v>
      </c>
      <c r="K3081" s="3">
        <v>0</v>
      </c>
      <c r="L3081" s="3">
        <v>8</v>
      </c>
      <c r="M3081" s="3" t="s">
        <v>6943</v>
      </c>
      <c r="N3081" s="3"/>
      <c r="O3081" s="3"/>
      <c r="P3081" s="3"/>
      <c r="Q3081" s="3"/>
      <c r="R3081" s="3"/>
      <c r="S3081" s="88">
        <v>3</v>
      </c>
      <c r="W3081" s="91"/>
    </row>
    <row r="3082" spans="2:23">
      <c r="B3082" s="9">
        <v>46272</v>
      </c>
      <c r="C3082" s="3" t="s">
        <v>2975</v>
      </c>
      <c r="D3082" s="3" t="s">
        <v>6932</v>
      </c>
      <c r="E3082" s="3">
        <v>13</v>
      </c>
      <c r="F3082" s="11">
        <v>4</v>
      </c>
      <c r="G3082" s="3">
        <v>0</v>
      </c>
      <c r="H3082" s="3">
        <v>6</v>
      </c>
      <c r="I3082" s="3">
        <v>0</v>
      </c>
      <c r="J3082" s="3">
        <v>0</v>
      </c>
      <c r="K3082" s="3">
        <v>0</v>
      </c>
      <c r="L3082" s="3">
        <v>6</v>
      </c>
      <c r="M3082" s="3" t="s">
        <v>6944</v>
      </c>
      <c r="N3082" s="3"/>
      <c r="O3082" s="3" t="s">
        <v>6942</v>
      </c>
      <c r="P3082" s="3" t="s">
        <v>6942</v>
      </c>
      <c r="Q3082" s="3"/>
      <c r="R3082" s="3"/>
      <c r="S3082" s="88">
        <v>4</v>
      </c>
      <c r="W3082" s="91"/>
    </row>
    <row r="3083" spans="2:23">
      <c r="B3083" s="9">
        <v>46272</v>
      </c>
      <c r="C3083" s="3" t="s">
        <v>2975</v>
      </c>
      <c r="D3083" s="3" t="s">
        <v>6933</v>
      </c>
      <c r="E3083" s="3">
        <v>13</v>
      </c>
      <c r="F3083" s="11">
        <v>3</v>
      </c>
      <c r="G3083" s="3">
        <v>0</v>
      </c>
      <c r="H3083" s="3">
        <v>4</v>
      </c>
      <c r="I3083" s="3">
        <v>0</v>
      </c>
      <c r="J3083" s="3">
        <v>0</v>
      </c>
      <c r="K3083" s="3">
        <v>0</v>
      </c>
      <c r="L3083" s="3">
        <v>4</v>
      </c>
      <c r="M3083" s="3" t="s">
        <v>6942</v>
      </c>
      <c r="N3083" s="3"/>
      <c r="O3083" s="3"/>
      <c r="P3083" s="3"/>
      <c r="Q3083" s="3"/>
      <c r="R3083" s="3"/>
      <c r="S3083" s="88">
        <v>3</v>
      </c>
      <c r="W3083" s="91"/>
    </row>
    <row r="3084" spans="2:23">
      <c r="B3084" s="9">
        <v>46272</v>
      </c>
      <c r="C3084" s="3" t="s">
        <v>2975</v>
      </c>
      <c r="D3084" s="3" t="s">
        <v>6934</v>
      </c>
      <c r="E3084" s="3">
        <v>13</v>
      </c>
      <c r="F3084" s="11">
        <v>3</v>
      </c>
      <c r="G3084" s="3">
        <v>0</v>
      </c>
      <c r="H3084" s="3">
        <v>3</v>
      </c>
      <c r="I3084" s="3">
        <v>0</v>
      </c>
      <c r="J3084" s="3">
        <v>0</v>
      </c>
      <c r="K3084" s="3">
        <v>0</v>
      </c>
      <c r="L3084" s="3">
        <v>3</v>
      </c>
      <c r="M3084" s="3" t="s">
        <v>6943</v>
      </c>
      <c r="N3084" s="3"/>
      <c r="O3084" s="3"/>
      <c r="P3084" s="3"/>
      <c r="Q3084" s="3"/>
      <c r="R3084" s="3"/>
      <c r="S3084" s="88">
        <v>3</v>
      </c>
      <c r="W3084" s="91"/>
    </row>
    <row r="3085" spans="2:23">
      <c r="B3085" s="9">
        <v>46272</v>
      </c>
      <c r="C3085" s="3" t="s">
        <v>2975</v>
      </c>
      <c r="D3085" s="3" t="s">
        <v>6935</v>
      </c>
      <c r="E3085" s="3">
        <v>1</v>
      </c>
      <c r="F3085" s="3">
        <v>0</v>
      </c>
      <c r="G3085" s="3">
        <v>0</v>
      </c>
      <c r="H3085" s="3">
        <v>0</v>
      </c>
      <c r="I3085" s="3">
        <v>0</v>
      </c>
      <c r="J3085" s="3">
        <v>0</v>
      </c>
      <c r="K3085" s="3">
        <v>0</v>
      </c>
      <c r="L3085" s="3">
        <v>0</v>
      </c>
      <c r="M3085" s="3"/>
      <c r="N3085" s="3"/>
      <c r="O3085" s="3"/>
      <c r="P3085" s="3"/>
      <c r="Q3085" s="3"/>
      <c r="R3085" s="3"/>
      <c r="S3085" s="88"/>
      <c r="W3085" s="91"/>
    </row>
    <row r="3086" spans="2:23">
      <c r="B3086" s="9">
        <v>46272</v>
      </c>
      <c r="C3086" s="3" t="s">
        <v>2975</v>
      </c>
      <c r="D3086" s="3" t="s">
        <v>6936</v>
      </c>
      <c r="E3086" s="3">
        <v>13</v>
      </c>
      <c r="F3086" s="11">
        <v>3</v>
      </c>
      <c r="G3086" s="3">
        <v>0</v>
      </c>
      <c r="H3086" s="3">
        <v>5</v>
      </c>
      <c r="I3086" s="3">
        <v>0</v>
      </c>
      <c r="J3086" s="3">
        <v>0</v>
      </c>
      <c r="K3086" s="3">
        <v>0</v>
      </c>
      <c r="L3086" s="3">
        <v>5</v>
      </c>
      <c r="M3086" s="3" t="s">
        <v>6942</v>
      </c>
      <c r="N3086" s="3"/>
      <c r="O3086" s="3"/>
      <c r="P3086" s="3"/>
      <c r="Q3086" s="3"/>
      <c r="R3086" s="3"/>
      <c r="S3086" s="88">
        <v>3</v>
      </c>
      <c r="W3086" s="91"/>
    </row>
    <row r="3087" spans="2:23">
      <c r="B3087" s="9">
        <v>46272</v>
      </c>
      <c r="C3087" s="3" t="s">
        <v>627</v>
      </c>
      <c r="D3087" s="3" t="s">
        <v>6748</v>
      </c>
      <c r="E3087" s="3">
        <v>1</v>
      </c>
      <c r="F3087" s="3">
        <v>0</v>
      </c>
      <c r="G3087" s="3">
        <v>0</v>
      </c>
      <c r="H3087" s="3">
        <v>0</v>
      </c>
      <c r="I3087" s="3">
        <v>0</v>
      </c>
      <c r="J3087" s="3">
        <v>0</v>
      </c>
      <c r="K3087" s="3">
        <v>0</v>
      </c>
      <c r="L3087" s="3">
        <v>0</v>
      </c>
      <c r="M3087" s="3"/>
      <c r="N3087" s="3"/>
      <c r="O3087" s="3"/>
      <c r="P3087" s="3"/>
      <c r="Q3087" s="3"/>
      <c r="R3087" s="3"/>
      <c r="S3087" s="88"/>
      <c r="W3087" s="91"/>
    </row>
    <row r="3088" spans="2:23">
      <c r="B3088" s="9">
        <v>46272</v>
      </c>
      <c r="C3088" s="3" t="s">
        <v>627</v>
      </c>
      <c r="D3088" s="3" t="s">
        <v>6713</v>
      </c>
      <c r="E3088" s="3">
        <v>12</v>
      </c>
      <c r="F3088" s="11">
        <v>1</v>
      </c>
      <c r="G3088" s="3">
        <v>0</v>
      </c>
      <c r="H3088" s="3">
        <v>1</v>
      </c>
      <c r="I3088" s="3">
        <v>0</v>
      </c>
      <c r="J3088" s="3">
        <v>0</v>
      </c>
      <c r="K3088" s="3">
        <v>0</v>
      </c>
      <c r="L3088" s="3">
        <v>1</v>
      </c>
      <c r="M3088" s="3"/>
      <c r="N3088" s="3"/>
      <c r="O3088" s="3" t="s">
        <v>6942</v>
      </c>
      <c r="P3088" s="3" t="s">
        <v>6945</v>
      </c>
      <c r="Q3088" s="3"/>
      <c r="R3088" s="3"/>
      <c r="S3088" s="88">
        <v>1</v>
      </c>
      <c r="W3088" s="91"/>
    </row>
    <row r="3089" spans="2:23">
      <c r="B3089" s="9">
        <v>46272</v>
      </c>
      <c r="C3089" s="3" t="s">
        <v>2975</v>
      </c>
      <c r="D3089" s="3" t="s">
        <v>6948</v>
      </c>
      <c r="E3089" s="3">
        <v>13</v>
      </c>
      <c r="F3089" s="3">
        <v>0</v>
      </c>
      <c r="G3089" s="3">
        <v>0</v>
      </c>
      <c r="H3089" s="3">
        <v>0</v>
      </c>
      <c r="I3089" s="3">
        <v>0</v>
      </c>
      <c r="J3089" s="3">
        <v>0</v>
      </c>
      <c r="K3089" s="3">
        <v>0</v>
      </c>
      <c r="L3089" s="3">
        <v>0</v>
      </c>
      <c r="M3089" s="3"/>
      <c r="N3089" s="3"/>
      <c r="O3089" s="3"/>
      <c r="P3089" s="3"/>
      <c r="Q3089" s="3"/>
      <c r="R3089" s="3"/>
      <c r="S3089" s="88"/>
      <c r="W3089" s="91"/>
    </row>
    <row r="3090" spans="2:23">
      <c r="B3090" s="9">
        <v>46272</v>
      </c>
      <c r="C3090" s="3" t="s">
        <v>2975</v>
      </c>
      <c r="D3090" s="3" t="s">
        <v>6949</v>
      </c>
      <c r="E3090" s="3">
        <v>13</v>
      </c>
      <c r="F3090" s="3">
        <v>0</v>
      </c>
      <c r="G3090" s="3">
        <v>0</v>
      </c>
      <c r="H3090" s="3">
        <v>0</v>
      </c>
      <c r="I3090" s="3">
        <v>0</v>
      </c>
      <c r="J3090" s="3">
        <v>0</v>
      </c>
      <c r="K3090" s="3">
        <v>0</v>
      </c>
      <c r="L3090" s="3">
        <v>0</v>
      </c>
      <c r="M3090" s="3"/>
      <c r="N3090" s="3"/>
      <c r="O3090" s="3"/>
      <c r="P3090" s="3"/>
      <c r="Q3090" s="3"/>
      <c r="R3090" s="3"/>
      <c r="S3090" s="88"/>
      <c r="W3090" s="91"/>
    </row>
    <row r="3091" spans="2:23">
      <c r="B3091" s="9">
        <v>46272</v>
      </c>
      <c r="C3091" s="3" t="s">
        <v>6957</v>
      </c>
      <c r="D3091" s="3" t="s">
        <v>5467</v>
      </c>
      <c r="E3091" s="3">
        <v>1</v>
      </c>
      <c r="F3091" s="3">
        <v>0</v>
      </c>
      <c r="G3091" s="3">
        <v>0</v>
      </c>
      <c r="H3091" s="3">
        <v>0</v>
      </c>
      <c r="I3091" s="3">
        <v>0</v>
      </c>
      <c r="J3091" s="3">
        <v>0</v>
      </c>
      <c r="K3091" s="3">
        <v>0</v>
      </c>
      <c r="L3091" s="3">
        <v>0</v>
      </c>
      <c r="M3091" s="3"/>
      <c r="N3091" s="3"/>
      <c r="O3091" s="3"/>
      <c r="P3091" s="3"/>
      <c r="Q3091" s="3"/>
      <c r="R3091" s="3"/>
      <c r="S3091" s="88"/>
      <c r="W3091" s="91"/>
    </row>
    <row r="3092" spans="2:23">
      <c r="B3092" s="9">
        <v>46272</v>
      </c>
      <c r="C3092" s="3" t="s">
        <v>6957</v>
      </c>
      <c r="D3092" s="3" t="s">
        <v>6016</v>
      </c>
      <c r="E3092" s="3">
        <v>1</v>
      </c>
      <c r="F3092" s="3">
        <v>0</v>
      </c>
      <c r="G3092" s="3">
        <v>0</v>
      </c>
      <c r="H3092" s="3">
        <v>0</v>
      </c>
      <c r="I3092" s="3">
        <v>0</v>
      </c>
      <c r="J3092" s="3">
        <v>0</v>
      </c>
      <c r="K3092" s="3">
        <v>0</v>
      </c>
      <c r="L3092" s="3">
        <v>0</v>
      </c>
      <c r="M3092" s="3"/>
      <c r="N3092" s="3"/>
      <c r="O3092" s="3"/>
      <c r="P3092" s="3"/>
      <c r="Q3092" s="3"/>
      <c r="R3092" s="3"/>
      <c r="S3092" s="88"/>
      <c r="W3092" s="91"/>
    </row>
    <row r="3093" spans="2:23">
      <c r="B3093" s="9">
        <v>46272</v>
      </c>
      <c r="C3093" s="3" t="s">
        <v>2975</v>
      </c>
      <c r="D3093" s="3" t="s">
        <v>6950</v>
      </c>
      <c r="E3093" s="3">
        <v>13</v>
      </c>
      <c r="F3093" s="11">
        <v>1</v>
      </c>
      <c r="G3093" s="3">
        <v>0</v>
      </c>
      <c r="H3093" s="3">
        <v>1</v>
      </c>
      <c r="I3093" s="3">
        <v>0</v>
      </c>
      <c r="J3093" s="3">
        <v>0</v>
      </c>
      <c r="K3093" s="3">
        <v>0</v>
      </c>
      <c r="L3093" s="3">
        <v>1</v>
      </c>
      <c r="M3093" s="3" t="s">
        <v>6958</v>
      </c>
      <c r="N3093" s="3"/>
      <c r="O3093" s="3"/>
      <c r="P3093" s="3"/>
      <c r="Q3093" s="3"/>
      <c r="R3093" s="3"/>
      <c r="S3093" s="88">
        <v>1</v>
      </c>
      <c r="W3093" s="91"/>
    </row>
    <row r="3094" spans="2:23">
      <c r="B3094" s="9">
        <v>46272</v>
      </c>
      <c r="C3094" s="3" t="s">
        <v>6957</v>
      </c>
      <c r="D3094" s="3" t="s">
        <v>5335</v>
      </c>
      <c r="E3094" s="3">
        <v>1</v>
      </c>
      <c r="F3094" s="3">
        <v>0</v>
      </c>
      <c r="G3094" s="3">
        <v>0</v>
      </c>
      <c r="H3094" s="3">
        <v>0</v>
      </c>
      <c r="I3094" s="3">
        <v>0</v>
      </c>
      <c r="J3094" s="3">
        <v>0</v>
      </c>
      <c r="K3094" s="3">
        <v>0</v>
      </c>
      <c r="L3094" s="3">
        <v>0</v>
      </c>
      <c r="M3094" s="3"/>
      <c r="N3094" s="3"/>
      <c r="O3094" s="3"/>
      <c r="P3094" s="3"/>
      <c r="Q3094" s="3"/>
      <c r="R3094" s="3"/>
      <c r="S3094" s="88"/>
      <c r="W3094" s="91"/>
    </row>
    <row r="3095" spans="2:23">
      <c r="B3095" s="9">
        <v>46272</v>
      </c>
      <c r="C3095" s="3" t="s">
        <v>2975</v>
      </c>
      <c r="D3095" s="3" t="s">
        <v>6937</v>
      </c>
      <c r="E3095" s="3">
        <v>13</v>
      </c>
      <c r="F3095" s="11">
        <v>13</v>
      </c>
      <c r="G3095" s="3">
        <v>0</v>
      </c>
      <c r="H3095" s="3">
        <v>43</v>
      </c>
      <c r="I3095" s="3">
        <v>1</v>
      </c>
      <c r="J3095" s="3">
        <v>0</v>
      </c>
      <c r="K3095" s="3">
        <v>0</v>
      </c>
      <c r="L3095" s="3">
        <v>44</v>
      </c>
      <c r="M3095" s="3" t="s">
        <v>6942</v>
      </c>
      <c r="N3095" s="3" t="s">
        <v>6942</v>
      </c>
      <c r="O3095" s="3"/>
      <c r="P3095" s="3"/>
      <c r="Q3095" s="3"/>
      <c r="R3095" s="3"/>
      <c r="S3095" s="88">
        <v>13</v>
      </c>
      <c r="W3095" s="91"/>
    </row>
    <row r="3096" spans="2:23">
      <c r="B3096" s="9">
        <v>46272</v>
      </c>
      <c r="C3096" s="3" t="s">
        <v>627</v>
      </c>
      <c r="D3096" s="3" t="s">
        <v>6938</v>
      </c>
      <c r="E3096" s="3">
        <v>6</v>
      </c>
      <c r="F3096" s="11">
        <v>6</v>
      </c>
      <c r="G3096" s="3">
        <v>0</v>
      </c>
      <c r="H3096" s="3">
        <v>21</v>
      </c>
      <c r="I3096" s="3">
        <v>0</v>
      </c>
      <c r="J3096" s="3">
        <v>0</v>
      </c>
      <c r="K3096" s="3">
        <v>0</v>
      </c>
      <c r="L3096" s="3">
        <v>21</v>
      </c>
      <c r="M3096" s="3" t="s">
        <v>6943</v>
      </c>
      <c r="N3096" s="3"/>
      <c r="O3096" s="3" t="s">
        <v>6943</v>
      </c>
      <c r="P3096" s="3" t="s">
        <v>6942</v>
      </c>
      <c r="Q3096" s="3"/>
      <c r="R3096" s="3"/>
      <c r="S3096" s="88">
        <v>6</v>
      </c>
      <c r="W3096" s="91"/>
    </row>
    <row r="3097" spans="2:23">
      <c r="B3097" s="9">
        <v>46272</v>
      </c>
      <c r="C3097" s="3" t="s">
        <v>2975</v>
      </c>
      <c r="D3097" s="3" t="s">
        <v>6939</v>
      </c>
      <c r="E3097" s="3">
        <v>4</v>
      </c>
      <c r="F3097" s="11">
        <v>4</v>
      </c>
      <c r="G3097" s="3">
        <v>0</v>
      </c>
      <c r="H3097" s="3">
        <v>13</v>
      </c>
      <c r="I3097" s="3">
        <v>0</v>
      </c>
      <c r="J3097" s="3">
        <v>0</v>
      </c>
      <c r="K3097" s="3">
        <v>0</v>
      </c>
      <c r="L3097" s="3">
        <v>13</v>
      </c>
      <c r="M3097" s="3" t="s">
        <v>6946</v>
      </c>
      <c r="N3097" s="3"/>
      <c r="O3097" s="3"/>
      <c r="P3097" s="3"/>
      <c r="Q3097" s="3"/>
      <c r="R3097" s="3"/>
      <c r="S3097" s="88">
        <v>4</v>
      </c>
      <c r="W3097" s="91"/>
    </row>
    <row r="3098" spans="2:23">
      <c r="B3098" s="9">
        <v>46272</v>
      </c>
      <c r="C3098" s="3" t="s">
        <v>2975</v>
      </c>
      <c r="D3098" s="3" t="s">
        <v>6940</v>
      </c>
      <c r="E3098" s="3">
        <v>2</v>
      </c>
      <c r="F3098" s="11">
        <v>2</v>
      </c>
      <c r="G3098" s="3">
        <v>0</v>
      </c>
      <c r="H3098" s="3">
        <v>6</v>
      </c>
      <c r="I3098" s="3">
        <v>0</v>
      </c>
      <c r="J3098" s="3">
        <v>0</v>
      </c>
      <c r="K3098" s="3">
        <v>0</v>
      </c>
      <c r="L3098" s="3">
        <v>6</v>
      </c>
      <c r="M3098" s="3" t="s">
        <v>6943</v>
      </c>
      <c r="N3098" s="3"/>
      <c r="O3098" s="3"/>
      <c r="P3098" s="3"/>
      <c r="Q3098" s="3"/>
      <c r="R3098" s="3"/>
      <c r="S3098" s="88">
        <v>2</v>
      </c>
      <c r="W3098" s="91"/>
    </row>
    <row r="3099" spans="2:23">
      <c r="B3099" s="9">
        <v>46272</v>
      </c>
      <c r="C3099" s="3" t="s">
        <v>2975</v>
      </c>
      <c r="D3099" s="3" t="s">
        <v>6797</v>
      </c>
      <c r="E3099" s="3">
        <v>2</v>
      </c>
      <c r="F3099" s="11">
        <v>2</v>
      </c>
      <c r="G3099" s="3">
        <v>0</v>
      </c>
      <c r="H3099" s="3">
        <v>2</v>
      </c>
      <c r="I3099" s="3">
        <v>0</v>
      </c>
      <c r="J3099" s="3">
        <v>0</v>
      </c>
      <c r="K3099" s="3">
        <v>0</v>
      </c>
      <c r="L3099" s="3">
        <v>2</v>
      </c>
      <c r="M3099" s="3" t="s">
        <v>6942</v>
      </c>
      <c r="N3099" s="3"/>
      <c r="O3099" s="3"/>
      <c r="P3099" s="3"/>
      <c r="Q3099" s="3"/>
      <c r="R3099" s="3"/>
      <c r="S3099" s="88">
        <v>2</v>
      </c>
      <c r="W3099" s="91"/>
    </row>
    <row r="3100" spans="2:23">
      <c r="B3100" s="9">
        <v>46272</v>
      </c>
      <c r="C3100" s="3" t="s">
        <v>627</v>
      </c>
      <c r="D3100" s="3" t="s">
        <v>6941</v>
      </c>
      <c r="E3100" s="3">
        <v>10</v>
      </c>
      <c r="F3100" s="11">
        <v>10</v>
      </c>
      <c r="G3100" s="3">
        <v>0</v>
      </c>
      <c r="H3100" s="3">
        <v>34</v>
      </c>
      <c r="I3100" s="3">
        <v>0</v>
      </c>
      <c r="J3100" s="3">
        <v>0</v>
      </c>
      <c r="K3100" s="3">
        <v>0</v>
      </c>
      <c r="L3100" s="3">
        <v>34</v>
      </c>
      <c r="M3100" s="3" t="s">
        <v>6947</v>
      </c>
      <c r="N3100" s="3"/>
      <c r="O3100" s="3" t="s">
        <v>6942</v>
      </c>
      <c r="P3100" s="3" t="s">
        <v>6942</v>
      </c>
      <c r="Q3100" s="3"/>
      <c r="R3100" s="3"/>
      <c r="S3100" s="88">
        <v>10</v>
      </c>
      <c r="W3100" s="91"/>
    </row>
    <row r="3101" spans="2:23">
      <c r="B3101" s="9">
        <v>46272</v>
      </c>
      <c r="C3101" s="3" t="s">
        <v>2975</v>
      </c>
      <c r="D3101" s="3" t="s">
        <v>6331</v>
      </c>
      <c r="E3101" s="3">
        <v>1</v>
      </c>
      <c r="F3101" s="11">
        <v>1</v>
      </c>
      <c r="G3101" s="3">
        <v>0</v>
      </c>
      <c r="H3101" s="3">
        <v>3</v>
      </c>
      <c r="I3101" s="3">
        <v>0</v>
      </c>
      <c r="J3101" s="3">
        <v>0</v>
      </c>
      <c r="K3101" s="3">
        <v>0</v>
      </c>
      <c r="L3101" s="3">
        <v>3</v>
      </c>
      <c r="M3101" s="3" t="s">
        <v>6958</v>
      </c>
      <c r="N3101" s="3"/>
      <c r="O3101" s="3"/>
      <c r="P3101" s="3"/>
      <c r="Q3101" s="3"/>
      <c r="R3101" s="3"/>
      <c r="S3101" s="88">
        <v>1</v>
      </c>
      <c r="W3101" s="91"/>
    </row>
    <row r="3102" spans="2:23">
      <c r="B3102" s="9">
        <v>46272</v>
      </c>
      <c r="C3102" s="3" t="s">
        <v>2975</v>
      </c>
      <c r="D3102" s="3" t="s">
        <v>6951</v>
      </c>
      <c r="E3102" s="3">
        <v>13</v>
      </c>
      <c r="F3102" s="11">
        <v>13</v>
      </c>
      <c r="G3102" s="3">
        <v>0</v>
      </c>
      <c r="H3102" s="3">
        <v>90</v>
      </c>
      <c r="I3102" s="3">
        <v>0</v>
      </c>
      <c r="J3102" s="3">
        <v>0</v>
      </c>
      <c r="K3102" s="3">
        <v>0</v>
      </c>
      <c r="L3102" s="3">
        <v>90</v>
      </c>
      <c r="M3102" s="3" t="s">
        <v>6958</v>
      </c>
      <c r="N3102" s="3" t="s">
        <v>6958</v>
      </c>
      <c r="O3102" s="3" t="s">
        <v>6959</v>
      </c>
      <c r="P3102" s="3" t="s">
        <v>6958</v>
      </c>
      <c r="Q3102" s="3"/>
      <c r="R3102" s="3"/>
      <c r="S3102" s="88">
        <v>13</v>
      </c>
      <c r="W3102" s="91"/>
    </row>
    <row r="3103" spans="2:23">
      <c r="B3103" s="9">
        <v>46272</v>
      </c>
      <c r="C3103" s="3" t="s">
        <v>2975</v>
      </c>
      <c r="D3103" s="3" t="s">
        <v>6190</v>
      </c>
      <c r="E3103" s="3">
        <v>1</v>
      </c>
      <c r="F3103" s="11">
        <v>1</v>
      </c>
      <c r="G3103" s="3">
        <v>0</v>
      </c>
      <c r="H3103" s="3">
        <v>1</v>
      </c>
      <c r="I3103" s="3">
        <v>0</v>
      </c>
      <c r="J3103" s="3">
        <v>0</v>
      </c>
      <c r="K3103" s="3">
        <v>0</v>
      </c>
      <c r="L3103" s="3">
        <v>1</v>
      </c>
      <c r="M3103" s="3"/>
      <c r="N3103" s="3"/>
      <c r="O3103" s="3" t="s">
        <v>6958</v>
      </c>
      <c r="P3103" s="3" t="s">
        <v>6958</v>
      </c>
      <c r="Q3103" s="3"/>
      <c r="R3103" s="3"/>
      <c r="S3103" s="88">
        <v>1</v>
      </c>
      <c r="W3103" s="91"/>
    </row>
    <row r="3104" spans="2:23">
      <c r="B3104" s="9">
        <v>46272</v>
      </c>
      <c r="C3104" s="3" t="s">
        <v>6954</v>
      </c>
      <c r="D3104" s="3" t="s">
        <v>6952</v>
      </c>
      <c r="E3104" s="3">
        <v>3</v>
      </c>
      <c r="F3104" s="11">
        <v>3</v>
      </c>
      <c r="G3104" s="3">
        <v>0</v>
      </c>
      <c r="H3104" s="3">
        <v>15</v>
      </c>
      <c r="I3104" s="3">
        <v>0</v>
      </c>
      <c r="J3104" s="3">
        <v>0</v>
      </c>
      <c r="K3104" s="3">
        <v>0</v>
      </c>
      <c r="L3104" s="3">
        <v>15</v>
      </c>
      <c r="M3104" s="3" t="s">
        <v>6958</v>
      </c>
      <c r="N3104" s="3"/>
      <c r="O3104" s="3" t="s">
        <v>6958</v>
      </c>
      <c r="P3104" s="3" t="s">
        <v>6959</v>
      </c>
      <c r="Q3104" s="3"/>
      <c r="R3104" s="3"/>
      <c r="S3104" s="88">
        <v>3</v>
      </c>
      <c r="W3104" s="91"/>
    </row>
    <row r="3105" spans="2:23">
      <c r="B3105" s="9">
        <v>46272</v>
      </c>
      <c r="C3105" s="3" t="s">
        <v>6955</v>
      </c>
      <c r="D3105" s="3" t="s">
        <v>6953</v>
      </c>
      <c r="E3105" s="3">
        <v>8</v>
      </c>
      <c r="F3105" s="11">
        <v>8</v>
      </c>
      <c r="G3105" s="3">
        <v>0</v>
      </c>
      <c r="H3105" s="3">
        <v>14</v>
      </c>
      <c r="I3105" s="3">
        <v>0</v>
      </c>
      <c r="J3105" s="3">
        <v>0</v>
      </c>
      <c r="K3105" s="3">
        <v>0</v>
      </c>
      <c r="L3105" s="3">
        <v>14</v>
      </c>
      <c r="M3105" s="3" t="s">
        <v>6959</v>
      </c>
      <c r="N3105" s="3"/>
      <c r="O3105" s="3" t="s">
        <v>6959</v>
      </c>
      <c r="P3105" s="3" t="s">
        <v>6958</v>
      </c>
      <c r="Q3105" s="3"/>
      <c r="R3105" s="3"/>
      <c r="S3105" s="88">
        <v>8</v>
      </c>
      <c r="W3105" s="91"/>
    </row>
    <row r="3106" spans="2:23">
      <c r="B3106" s="9">
        <v>46272</v>
      </c>
      <c r="C3106" s="3" t="s">
        <v>2975</v>
      </c>
      <c r="D3106" s="3" t="s">
        <v>6960</v>
      </c>
      <c r="E3106" s="3">
        <v>13</v>
      </c>
      <c r="F3106" s="11">
        <v>1</v>
      </c>
      <c r="G3106" s="3">
        <v>0</v>
      </c>
      <c r="H3106" s="3">
        <v>1</v>
      </c>
      <c r="I3106" s="3">
        <v>0</v>
      </c>
      <c r="J3106" s="3">
        <v>0</v>
      </c>
      <c r="K3106" s="3">
        <v>0</v>
      </c>
      <c r="L3106" s="3">
        <v>1</v>
      </c>
      <c r="M3106" s="3" t="s">
        <v>6958</v>
      </c>
      <c r="N3106" s="3"/>
      <c r="O3106" s="3"/>
      <c r="P3106" s="3"/>
      <c r="Q3106" s="3"/>
      <c r="R3106" s="3"/>
      <c r="S3106" s="88">
        <v>1</v>
      </c>
      <c r="W3106" s="91"/>
    </row>
    <row r="3107" spans="2:23">
      <c r="B3107" s="9">
        <v>46272</v>
      </c>
      <c r="C3107" s="3" t="s">
        <v>6956</v>
      </c>
      <c r="D3107" s="3" t="s">
        <v>6866</v>
      </c>
      <c r="E3107" s="3">
        <v>1</v>
      </c>
      <c r="F3107" s="11">
        <v>1</v>
      </c>
      <c r="G3107" s="3">
        <v>0</v>
      </c>
      <c r="H3107" s="3">
        <v>0</v>
      </c>
      <c r="I3107" s="3">
        <v>0</v>
      </c>
      <c r="J3107" s="3">
        <v>0</v>
      </c>
      <c r="K3107" s="3">
        <v>0</v>
      </c>
      <c r="L3107" s="3">
        <v>0</v>
      </c>
      <c r="M3107" s="3"/>
      <c r="N3107" s="3"/>
      <c r="O3107" s="3"/>
      <c r="P3107" s="3"/>
      <c r="Q3107" s="3"/>
      <c r="R3107" s="3"/>
      <c r="S3107" s="88"/>
      <c r="T3107" s="92">
        <v>1</v>
      </c>
      <c r="W3107" s="91"/>
    </row>
    <row r="3108" spans="2:23">
      <c r="B3108" s="9">
        <v>46273</v>
      </c>
      <c r="C3108" s="3" t="s">
        <v>2975</v>
      </c>
      <c r="D3108" s="3" t="s">
        <v>6967</v>
      </c>
      <c r="E3108" s="3">
        <v>13</v>
      </c>
      <c r="F3108" s="11">
        <v>4</v>
      </c>
      <c r="G3108" s="3">
        <v>0</v>
      </c>
      <c r="H3108" s="3">
        <v>4</v>
      </c>
      <c r="I3108" s="3">
        <v>0</v>
      </c>
      <c r="J3108" s="3">
        <v>0</v>
      </c>
      <c r="K3108" s="3">
        <v>0</v>
      </c>
      <c r="L3108" s="3">
        <v>4</v>
      </c>
      <c r="M3108" s="3" t="s">
        <v>6996</v>
      </c>
      <c r="N3108" s="3"/>
      <c r="O3108" s="3"/>
      <c r="P3108" s="3"/>
      <c r="Q3108" s="3"/>
      <c r="R3108" s="3"/>
      <c r="S3108" s="88">
        <v>4</v>
      </c>
      <c r="W3108" s="91"/>
    </row>
    <row r="3109" spans="2:23">
      <c r="B3109" s="9">
        <v>46273</v>
      </c>
      <c r="C3109" s="3" t="s">
        <v>2975</v>
      </c>
      <c r="D3109" s="3" t="s">
        <v>6968</v>
      </c>
      <c r="E3109" s="3">
        <v>13</v>
      </c>
      <c r="F3109" s="11">
        <v>4</v>
      </c>
      <c r="G3109" s="3">
        <v>0</v>
      </c>
      <c r="H3109" s="3">
        <v>4</v>
      </c>
      <c r="I3109" s="3">
        <v>0</v>
      </c>
      <c r="J3109" s="3">
        <v>0</v>
      </c>
      <c r="K3109" s="3">
        <v>0</v>
      </c>
      <c r="L3109" s="3">
        <v>4</v>
      </c>
      <c r="M3109" s="3" t="s">
        <v>6996</v>
      </c>
      <c r="N3109" s="3"/>
      <c r="O3109" s="3"/>
      <c r="P3109" s="3"/>
      <c r="Q3109" s="3"/>
      <c r="R3109" s="3"/>
      <c r="S3109" s="88">
        <v>4</v>
      </c>
      <c r="W3109" s="91"/>
    </row>
    <row r="3110" spans="2:23">
      <c r="B3110" s="9">
        <v>46273</v>
      </c>
      <c r="C3110" s="3" t="s">
        <v>2975</v>
      </c>
      <c r="D3110" s="3" t="s">
        <v>6969</v>
      </c>
      <c r="E3110" s="3">
        <v>5</v>
      </c>
      <c r="F3110" s="3">
        <v>0</v>
      </c>
      <c r="G3110" s="3">
        <v>0</v>
      </c>
      <c r="H3110" s="3">
        <v>0</v>
      </c>
      <c r="I3110" s="3">
        <v>0</v>
      </c>
      <c r="J3110" s="3">
        <v>0</v>
      </c>
      <c r="K3110" s="3">
        <v>0</v>
      </c>
      <c r="L3110" s="3">
        <v>0</v>
      </c>
      <c r="M3110" s="3"/>
      <c r="N3110" s="3"/>
      <c r="O3110" s="3"/>
      <c r="P3110" s="3"/>
      <c r="Q3110" s="3"/>
      <c r="R3110" s="3"/>
      <c r="S3110" s="88"/>
      <c r="W3110" s="91"/>
    </row>
    <row r="3111" spans="2:23">
      <c r="B3111" s="9">
        <v>46273</v>
      </c>
      <c r="C3111" s="3" t="s">
        <v>2975</v>
      </c>
      <c r="D3111" s="3" t="s">
        <v>6970</v>
      </c>
      <c r="E3111" s="3">
        <v>13</v>
      </c>
      <c r="F3111" s="11">
        <v>3</v>
      </c>
      <c r="G3111" s="3">
        <v>0</v>
      </c>
      <c r="H3111" s="3">
        <v>3</v>
      </c>
      <c r="I3111" s="3">
        <v>0</v>
      </c>
      <c r="J3111" s="3">
        <v>0</v>
      </c>
      <c r="K3111" s="3">
        <v>0</v>
      </c>
      <c r="L3111" s="3">
        <v>3</v>
      </c>
      <c r="M3111" s="3" t="s">
        <v>6997</v>
      </c>
      <c r="N3111" s="3"/>
      <c r="O3111" s="3" t="s">
        <v>6997</v>
      </c>
      <c r="P3111" s="3" t="s">
        <v>6997</v>
      </c>
      <c r="Q3111" s="3"/>
      <c r="R3111" s="3"/>
      <c r="S3111" s="88">
        <v>3</v>
      </c>
      <c r="W3111" s="91"/>
    </row>
    <row r="3112" spans="2:23">
      <c r="B3112" s="9">
        <v>46273</v>
      </c>
      <c r="C3112" s="3" t="s">
        <v>2975</v>
      </c>
      <c r="D3112" s="3" t="s">
        <v>6971</v>
      </c>
      <c r="E3112" s="3">
        <v>13</v>
      </c>
      <c r="F3112" s="11">
        <v>1</v>
      </c>
      <c r="G3112" s="3">
        <v>0</v>
      </c>
      <c r="H3112" s="3">
        <v>1</v>
      </c>
      <c r="I3112" s="3">
        <v>0</v>
      </c>
      <c r="J3112" s="3">
        <v>0</v>
      </c>
      <c r="K3112" s="3">
        <v>0</v>
      </c>
      <c r="L3112" s="3">
        <v>1</v>
      </c>
      <c r="M3112" s="3" t="s">
        <v>6996</v>
      </c>
      <c r="N3112" s="3"/>
      <c r="O3112" s="3"/>
      <c r="P3112" s="3"/>
      <c r="Q3112" s="3"/>
      <c r="R3112" s="3"/>
      <c r="S3112" s="88">
        <v>1</v>
      </c>
      <c r="W3112" s="91"/>
    </row>
    <row r="3113" spans="2:23">
      <c r="B3113" s="9">
        <v>46273</v>
      </c>
      <c r="C3113" s="3" t="s">
        <v>2381</v>
      </c>
      <c r="D3113" s="3" t="s">
        <v>6324</v>
      </c>
      <c r="E3113" s="3">
        <v>12</v>
      </c>
      <c r="F3113" s="11">
        <v>1</v>
      </c>
      <c r="G3113" s="3">
        <v>0</v>
      </c>
      <c r="H3113" s="3">
        <v>1</v>
      </c>
      <c r="I3113" s="3">
        <v>0</v>
      </c>
      <c r="J3113" s="3">
        <v>0</v>
      </c>
      <c r="K3113" s="3">
        <v>0</v>
      </c>
      <c r="L3113" s="3">
        <v>1</v>
      </c>
      <c r="M3113" s="3"/>
      <c r="N3113" s="3"/>
      <c r="O3113" s="3" t="s">
        <v>6997</v>
      </c>
      <c r="P3113" s="3" t="s">
        <v>6997</v>
      </c>
      <c r="Q3113" s="3"/>
      <c r="R3113" s="3"/>
      <c r="S3113" s="88">
        <v>1</v>
      </c>
      <c r="W3113" s="91"/>
    </row>
    <row r="3114" spans="2:23">
      <c r="B3114" s="9">
        <v>46273</v>
      </c>
      <c r="C3114" s="3" t="s">
        <v>2975</v>
      </c>
      <c r="D3114" s="3" t="s">
        <v>6972</v>
      </c>
      <c r="E3114" s="3">
        <v>13</v>
      </c>
      <c r="F3114" s="3">
        <v>0</v>
      </c>
      <c r="G3114" s="3">
        <v>0</v>
      </c>
      <c r="H3114" s="3">
        <v>0</v>
      </c>
      <c r="I3114" s="3">
        <v>0</v>
      </c>
      <c r="J3114" s="3">
        <v>0</v>
      </c>
      <c r="K3114" s="3">
        <v>0</v>
      </c>
      <c r="L3114" s="3">
        <v>0</v>
      </c>
      <c r="M3114" s="3"/>
      <c r="N3114" s="3"/>
      <c r="O3114" s="3"/>
      <c r="P3114" s="3"/>
      <c r="Q3114" s="3"/>
      <c r="R3114" s="3"/>
      <c r="S3114" s="88"/>
      <c r="W3114" s="91"/>
    </row>
    <row r="3115" spans="2:23">
      <c r="B3115" s="9">
        <v>46273</v>
      </c>
      <c r="C3115" s="3" t="s">
        <v>2975</v>
      </c>
      <c r="D3115" s="3" t="s">
        <v>6973</v>
      </c>
      <c r="E3115" s="3">
        <v>11</v>
      </c>
      <c r="F3115" s="11">
        <v>3</v>
      </c>
      <c r="G3115" s="3">
        <v>0</v>
      </c>
      <c r="H3115" s="3">
        <v>3</v>
      </c>
      <c r="I3115" s="3">
        <v>0</v>
      </c>
      <c r="J3115" s="3">
        <v>0</v>
      </c>
      <c r="K3115" s="3">
        <v>0</v>
      </c>
      <c r="L3115" s="3">
        <v>3</v>
      </c>
      <c r="M3115" s="3" t="s">
        <v>6997</v>
      </c>
      <c r="N3115" s="3"/>
      <c r="O3115" s="3"/>
      <c r="P3115" s="3"/>
      <c r="Q3115" s="3"/>
      <c r="R3115" s="3"/>
      <c r="S3115" s="88">
        <v>3</v>
      </c>
      <c r="W3115" s="91"/>
    </row>
    <row r="3116" spans="2:23">
      <c r="B3116" s="9">
        <v>46273</v>
      </c>
      <c r="C3116" s="3" t="s">
        <v>2975</v>
      </c>
      <c r="D3116" s="3" t="s">
        <v>6974</v>
      </c>
      <c r="E3116" s="3">
        <v>13</v>
      </c>
      <c r="F3116" s="11">
        <v>6</v>
      </c>
      <c r="G3116" s="3">
        <v>0</v>
      </c>
      <c r="H3116" s="3">
        <v>6</v>
      </c>
      <c r="I3116" s="3">
        <v>0</v>
      </c>
      <c r="J3116" s="3">
        <v>0</v>
      </c>
      <c r="K3116" s="3">
        <v>0</v>
      </c>
      <c r="L3116" s="3">
        <v>6</v>
      </c>
      <c r="M3116" s="3" t="s">
        <v>6997</v>
      </c>
      <c r="N3116" s="3"/>
      <c r="O3116" s="3"/>
      <c r="P3116" s="3"/>
      <c r="Q3116" s="3"/>
      <c r="R3116" s="3"/>
      <c r="S3116" s="88">
        <v>6</v>
      </c>
      <c r="W3116" s="91"/>
    </row>
    <row r="3117" spans="2:23">
      <c r="B3117" s="9">
        <v>46273</v>
      </c>
      <c r="C3117" s="3" t="s">
        <v>2381</v>
      </c>
      <c r="D3117" s="3" t="s">
        <v>6261</v>
      </c>
      <c r="E3117" s="3">
        <v>1</v>
      </c>
      <c r="F3117" s="3">
        <v>0</v>
      </c>
      <c r="G3117" s="3">
        <v>0</v>
      </c>
      <c r="H3117" s="3">
        <v>0</v>
      </c>
      <c r="I3117" s="3">
        <v>0</v>
      </c>
      <c r="J3117" s="3">
        <v>0</v>
      </c>
      <c r="K3117" s="3">
        <v>0</v>
      </c>
      <c r="L3117" s="3">
        <v>0</v>
      </c>
      <c r="M3117" s="3"/>
      <c r="N3117" s="3"/>
      <c r="O3117" s="3"/>
      <c r="P3117" s="3"/>
      <c r="Q3117" s="3"/>
      <c r="R3117" s="3"/>
      <c r="S3117" s="88"/>
      <c r="W3117" s="91"/>
    </row>
    <row r="3118" spans="2:23">
      <c r="B3118" s="9">
        <v>46273</v>
      </c>
      <c r="C3118" s="3" t="s">
        <v>627</v>
      </c>
      <c r="D3118" s="3" t="s">
        <v>6753</v>
      </c>
      <c r="E3118" s="3">
        <v>2</v>
      </c>
      <c r="F3118" s="3">
        <v>0</v>
      </c>
      <c r="G3118" s="3">
        <v>0</v>
      </c>
      <c r="H3118" s="3">
        <v>0</v>
      </c>
      <c r="I3118" s="3">
        <v>0</v>
      </c>
      <c r="J3118" s="3">
        <v>0</v>
      </c>
      <c r="K3118" s="3">
        <v>0</v>
      </c>
      <c r="L3118" s="3">
        <v>0</v>
      </c>
      <c r="M3118" s="3"/>
      <c r="N3118" s="3"/>
      <c r="O3118" s="3"/>
      <c r="P3118" s="3"/>
      <c r="Q3118" s="3"/>
      <c r="R3118" s="3"/>
      <c r="S3118" s="88"/>
      <c r="W3118" s="91"/>
    </row>
    <row r="3119" spans="2:23">
      <c r="B3119" s="9">
        <v>46273</v>
      </c>
      <c r="C3119" s="3" t="s">
        <v>2975</v>
      </c>
      <c r="D3119" s="3" t="s">
        <v>6975</v>
      </c>
      <c r="E3119" s="152">
        <v>13</v>
      </c>
      <c r="F3119" s="11">
        <v>4</v>
      </c>
      <c r="G3119" s="3">
        <v>0</v>
      </c>
      <c r="H3119" s="3">
        <v>12</v>
      </c>
      <c r="I3119" s="3">
        <v>0</v>
      </c>
      <c r="J3119" s="3">
        <v>0</v>
      </c>
      <c r="K3119" s="3">
        <v>0</v>
      </c>
      <c r="L3119" s="3">
        <v>12</v>
      </c>
      <c r="M3119" s="3" t="s">
        <v>6997</v>
      </c>
      <c r="N3119" s="3" t="s">
        <v>6997</v>
      </c>
      <c r="O3119" s="3"/>
      <c r="P3119" s="3"/>
      <c r="Q3119" s="3"/>
      <c r="R3119" s="3"/>
      <c r="S3119" s="88">
        <v>4</v>
      </c>
      <c r="W3119" s="91"/>
    </row>
    <row r="3120" spans="2:23">
      <c r="B3120" s="9">
        <v>46273</v>
      </c>
      <c r="C3120" s="3" t="s">
        <v>2975</v>
      </c>
      <c r="D3120" s="3" t="s">
        <v>6976</v>
      </c>
      <c r="E3120" s="3">
        <v>13</v>
      </c>
      <c r="F3120" s="11">
        <v>3</v>
      </c>
      <c r="G3120" s="3">
        <v>0</v>
      </c>
      <c r="H3120" s="3">
        <v>3</v>
      </c>
      <c r="I3120" s="3">
        <v>0</v>
      </c>
      <c r="J3120" s="3">
        <v>0</v>
      </c>
      <c r="K3120" s="3">
        <v>0</v>
      </c>
      <c r="L3120" s="3">
        <v>3</v>
      </c>
      <c r="M3120" s="3" t="s">
        <v>6997</v>
      </c>
      <c r="N3120" s="3"/>
      <c r="O3120" s="3"/>
      <c r="P3120" s="3"/>
      <c r="Q3120" s="3"/>
      <c r="R3120" s="3"/>
      <c r="S3120" s="88">
        <v>3</v>
      </c>
      <c r="W3120" s="91"/>
    </row>
    <row r="3121" spans="2:27">
      <c r="B3121" s="9">
        <v>46273</v>
      </c>
      <c r="C3121" s="3" t="s">
        <v>2975</v>
      </c>
      <c r="D3121" s="3" t="s">
        <v>6977</v>
      </c>
      <c r="E3121" s="3">
        <v>13</v>
      </c>
      <c r="F3121" s="11">
        <v>1</v>
      </c>
      <c r="G3121" s="3">
        <v>0</v>
      </c>
      <c r="H3121" s="3">
        <v>1</v>
      </c>
      <c r="I3121" s="3">
        <v>0</v>
      </c>
      <c r="J3121" s="3">
        <v>0</v>
      </c>
      <c r="K3121" s="3">
        <v>0</v>
      </c>
      <c r="L3121" s="3">
        <v>1</v>
      </c>
      <c r="M3121" s="3" t="s">
        <v>6997</v>
      </c>
      <c r="N3121" s="3"/>
      <c r="O3121" s="3"/>
      <c r="P3121" s="3"/>
      <c r="Q3121" s="3"/>
      <c r="R3121" s="3"/>
      <c r="S3121" s="88">
        <v>1</v>
      </c>
      <c r="W3121" s="91"/>
    </row>
    <row r="3122" spans="2:27">
      <c r="B3122" s="9">
        <v>46273</v>
      </c>
      <c r="C3122" s="3" t="s">
        <v>2975</v>
      </c>
      <c r="D3122" s="3" t="s">
        <v>6978</v>
      </c>
      <c r="E3122" s="3">
        <v>13</v>
      </c>
      <c r="F3122" s="11">
        <v>4</v>
      </c>
      <c r="G3122" s="3">
        <v>0</v>
      </c>
      <c r="H3122" s="3">
        <v>4</v>
      </c>
      <c r="I3122" s="3">
        <v>0</v>
      </c>
      <c r="J3122" s="3">
        <v>0</v>
      </c>
      <c r="K3122" s="3">
        <v>0</v>
      </c>
      <c r="L3122" s="3">
        <v>4</v>
      </c>
      <c r="M3122" s="3" t="s">
        <v>6997</v>
      </c>
      <c r="N3122" s="3"/>
      <c r="O3122" s="3"/>
      <c r="P3122" s="3"/>
      <c r="Q3122" s="3"/>
      <c r="R3122" s="3"/>
      <c r="S3122" s="88">
        <v>4</v>
      </c>
      <c r="W3122" s="91"/>
    </row>
    <row r="3123" spans="2:27">
      <c r="B3123" s="9">
        <v>46273</v>
      </c>
      <c r="C3123" s="3" t="s">
        <v>627</v>
      </c>
      <c r="D3123" s="3" t="s">
        <v>6808</v>
      </c>
      <c r="E3123" s="3">
        <v>2</v>
      </c>
      <c r="F3123" s="3">
        <v>0</v>
      </c>
      <c r="G3123" s="3">
        <v>0</v>
      </c>
      <c r="H3123" s="3">
        <v>0</v>
      </c>
      <c r="I3123" s="3">
        <v>0</v>
      </c>
      <c r="J3123" s="3">
        <v>0</v>
      </c>
      <c r="K3123" s="3">
        <v>0</v>
      </c>
      <c r="L3123" s="3">
        <v>0</v>
      </c>
      <c r="M3123" s="3"/>
      <c r="N3123" s="3"/>
      <c r="O3123" s="3"/>
      <c r="P3123" s="3"/>
      <c r="Q3123" s="3"/>
      <c r="R3123" s="3"/>
      <c r="S3123" s="88"/>
      <c r="W3123" s="91"/>
    </row>
    <row r="3124" spans="2:27">
      <c r="B3124" s="9">
        <v>46273</v>
      </c>
      <c r="C3124" s="3" t="s">
        <v>2975</v>
      </c>
      <c r="D3124" s="3" t="s">
        <v>6979</v>
      </c>
      <c r="E3124" s="3">
        <v>3</v>
      </c>
      <c r="F3124" s="3">
        <v>0</v>
      </c>
      <c r="G3124" s="3">
        <v>0</v>
      </c>
      <c r="H3124" s="3">
        <v>0</v>
      </c>
      <c r="I3124" s="3">
        <v>0</v>
      </c>
      <c r="J3124" s="3">
        <v>0</v>
      </c>
      <c r="K3124" s="3">
        <v>0</v>
      </c>
      <c r="L3124" s="3">
        <v>0</v>
      </c>
      <c r="M3124" s="3"/>
      <c r="N3124" s="3"/>
      <c r="O3124" s="3"/>
      <c r="P3124" s="3"/>
      <c r="Q3124" s="3"/>
      <c r="R3124" s="3"/>
      <c r="S3124" s="88"/>
      <c r="W3124" s="91"/>
    </row>
    <row r="3125" spans="2:27">
      <c r="B3125" s="9">
        <v>46273</v>
      </c>
      <c r="C3125" s="3" t="s">
        <v>2975</v>
      </c>
      <c r="D3125" s="3" t="s">
        <v>6980</v>
      </c>
      <c r="E3125" s="3">
        <v>13</v>
      </c>
      <c r="F3125" s="11">
        <v>7</v>
      </c>
      <c r="G3125" s="3">
        <v>0</v>
      </c>
      <c r="H3125" s="3">
        <v>12</v>
      </c>
      <c r="I3125" s="3">
        <v>0</v>
      </c>
      <c r="J3125" s="3">
        <v>0</v>
      </c>
      <c r="K3125" s="3">
        <v>0</v>
      </c>
      <c r="L3125" s="3">
        <v>12</v>
      </c>
      <c r="M3125" s="3" t="s">
        <v>6998</v>
      </c>
      <c r="N3125" s="3"/>
      <c r="O3125" s="3"/>
      <c r="P3125" s="3"/>
      <c r="Q3125" s="3"/>
      <c r="R3125" s="3"/>
      <c r="S3125" s="88">
        <v>7</v>
      </c>
      <c r="W3125" s="91"/>
    </row>
    <row r="3126" spans="2:27">
      <c r="B3126" s="9">
        <v>46273</v>
      </c>
      <c r="C3126" s="3" t="s">
        <v>2975</v>
      </c>
      <c r="D3126" s="3" t="s">
        <v>6902</v>
      </c>
      <c r="E3126" s="3">
        <v>5</v>
      </c>
      <c r="F3126" s="11">
        <v>2</v>
      </c>
      <c r="G3126" s="3">
        <v>0</v>
      </c>
      <c r="H3126" s="3">
        <v>2</v>
      </c>
      <c r="I3126" s="3">
        <v>0</v>
      </c>
      <c r="J3126" s="3">
        <v>0</v>
      </c>
      <c r="K3126" s="3">
        <v>0</v>
      </c>
      <c r="L3126" s="3">
        <v>2</v>
      </c>
      <c r="M3126" s="3"/>
      <c r="N3126" s="3"/>
      <c r="O3126" s="3" t="s">
        <v>6999</v>
      </c>
      <c r="P3126" s="3" t="s">
        <v>6996</v>
      </c>
      <c r="Q3126" s="3"/>
      <c r="R3126" s="3"/>
      <c r="S3126" s="88">
        <v>2</v>
      </c>
      <c r="W3126" s="91"/>
    </row>
    <row r="3127" spans="2:27">
      <c r="B3127" s="9">
        <v>46273</v>
      </c>
      <c r="C3127" s="3" t="s">
        <v>627</v>
      </c>
      <c r="D3127" s="3" t="s">
        <v>5613</v>
      </c>
      <c r="E3127" s="3">
        <v>13</v>
      </c>
      <c r="F3127" s="11">
        <v>13</v>
      </c>
      <c r="G3127" s="3">
        <v>0</v>
      </c>
      <c r="H3127" s="3">
        <v>2</v>
      </c>
      <c r="I3127" s="3">
        <v>0</v>
      </c>
      <c r="J3127" s="3">
        <v>0</v>
      </c>
      <c r="K3127" s="3">
        <v>0</v>
      </c>
      <c r="L3127" s="3">
        <v>2</v>
      </c>
      <c r="M3127" s="3"/>
      <c r="N3127" s="3"/>
      <c r="O3127" s="3" t="s">
        <v>6997</v>
      </c>
      <c r="P3127" s="3" t="s">
        <v>6997</v>
      </c>
      <c r="Q3127" s="3"/>
      <c r="R3127" s="3"/>
      <c r="S3127" s="88">
        <v>13</v>
      </c>
      <c r="W3127" s="91"/>
      <c r="AA3127" s="9">
        <v>46269</v>
      </c>
    </row>
    <row r="3128" spans="2:27">
      <c r="B3128" s="9">
        <v>46273</v>
      </c>
      <c r="C3128" s="3" t="s">
        <v>627</v>
      </c>
      <c r="D3128" s="3" t="s">
        <v>6981</v>
      </c>
      <c r="E3128" s="3">
        <v>13</v>
      </c>
      <c r="F3128" s="11">
        <v>13</v>
      </c>
      <c r="G3128" s="3">
        <v>0</v>
      </c>
      <c r="H3128" s="3">
        <v>1</v>
      </c>
      <c r="I3128" s="3">
        <v>0</v>
      </c>
      <c r="J3128" s="3">
        <v>0</v>
      </c>
      <c r="K3128" s="3">
        <v>0</v>
      </c>
      <c r="L3128" s="3">
        <v>1</v>
      </c>
      <c r="M3128" s="3"/>
      <c r="N3128" s="3"/>
      <c r="O3128" s="3" t="s">
        <v>6997</v>
      </c>
      <c r="P3128" s="3" t="s">
        <v>6997</v>
      </c>
      <c r="Q3128" s="3"/>
      <c r="R3128" s="3"/>
      <c r="S3128" s="88">
        <v>13</v>
      </c>
      <c r="W3128" s="91"/>
      <c r="AA3128" s="9">
        <v>46270</v>
      </c>
    </row>
    <row r="3129" spans="2:27">
      <c r="B3129" s="9">
        <v>46273</v>
      </c>
      <c r="C3129" s="3" t="s">
        <v>2381</v>
      </c>
      <c r="D3129" s="3" t="s">
        <v>6982</v>
      </c>
      <c r="E3129" s="3">
        <v>3</v>
      </c>
      <c r="F3129" s="11">
        <v>2</v>
      </c>
      <c r="G3129" s="3">
        <v>0</v>
      </c>
      <c r="H3129" s="3">
        <v>6</v>
      </c>
      <c r="I3129" s="3">
        <v>0</v>
      </c>
      <c r="J3129" s="3">
        <v>0</v>
      </c>
      <c r="K3129" s="3">
        <v>0</v>
      </c>
      <c r="L3129" s="3">
        <v>6</v>
      </c>
      <c r="M3129" s="3"/>
      <c r="N3129" s="3"/>
      <c r="O3129" s="3" t="s">
        <v>6997</v>
      </c>
      <c r="P3129" s="3" t="s">
        <v>6997</v>
      </c>
      <c r="Q3129" s="3"/>
      <c r="R3129" s="3"/>
      <c r="S3129" s="88">
        <v>2</v>
      </c>
      <c r="W3129" s="91"/>
      <c r="AA3129" s="9">
        <v>46270</v>
      </c>
    </row>
    <row r="3130" spans="2:27">
      <c r="B3130" s="9">
        <v>46273</v>
      </c>
      <c r="C3130" s="3" t="s">
        <v>627</v>
      </c>
      <c r="D3130" s="3" t="s">
        <v>6983</v>
      </c>
      <c r="E3130" s="3">
        <v>8</v>
      </c>
      <c r="F3130" s="11">
        <v>8</v>
      </c>
      <c r="G3130" s="3">
        <v>0</v>
      </c>
      <c r="H3130" s="3">
        <v>6</v>
      </c>
      <c r="I3130" s="3">
        <v>0</v>
      </c>
      <c r="J3130" s="3">
        <v>0</v>
      </c>
      <c r="K3130" s="3">
        <v>0</v>
      </c>
      <c r="L3130" s="3">
        <v>6</v>
      </c>
      <c r="M3130" s="3"/>
      <c r="N3130" s="3"/>
      <c r="O3130" s="3" t="s">
        <v>6997</v>
      </c>
      <c r="P3130" s="3" t="s">
        <v>6997</v>
      </c>
      <c r="Q3130" s="3"/>
      <c r="R3130" s="3"/>
      <c r="S3130" s="88">
        <v>8</v>
      </c>
      <c r="W3130" s="91"/>
    </row>
    <row r="3131" spans="2:27">
      <c r="B3131" s="9">
        <v>46273</v>
      </c>
      <c r="C3131" s="3" t="s">
        <v>2975</v>
      </c>
      <c r="D3131" s="3" t="s">
        <v>5345</v>
      </c>
      <c r="E3131" s="3">
        <v>13</v>
      </c>
      <c r="F3131" s="11">
        <v>13</v>
      </c>
      <c r="G3131" s="3">
        <v>0</v>
      </c>
      <c r="H3131" s="3">
        <v>416</v>
      </c>
      <c r="I3131" s="3">
        <v>0</v>
      </c>
      <c r="J3131" s="3">
        <v>0</v>
      </c>
      <c r="K3131" s="3">
        <v>0</v>
      </c>
      <c r="L3131" s="3">
        <v>416</v>
      </c>
      <c r="M3131" s="3" t="s">
        <v>6997</v>
      </c>
      <c r="N3131" s="3"/>
      <c r="O3131" s="3" t="s">
        <v>6997</v>
      </c>
      <c r="P3131" s="3" t="s">
        <v>6997</v>
      </c>
      <c r="Q3131" s="3"/>
      <c r="R3131" s="3"/>
      <c r="S3131" s="88">
        <v>13</v>
      </c>
      <c r="W3131" s="91"/>
    </row>
    <row r="3132" spans="2:27">
      <c r="B3132" s="9">
        <v>46273</v>
      </c>
      <c r="C3132" s="3" t="s">
        <v>627</v>
      </c>
      <c r="D3132" s="3" t="s">
        <v>6984</v>
      </c>
      <c r="E3132" s="3">
        <v>9</v>
      </c>
      <c r="F3132" s="11">
        <v>9</v>
      </c>
      <c r="G3132" s="3">
        <v>0</v>
      </c>
      <c r="H3132" s="3">
        <v>84</v>
      </c>
      <c r="I3132" s="3">
        <v>0</v>
      </c>
      <c r="J3132" s="3">
        <v>0</v>
      </c>
      <c r="K3132" s="3">
        <v>0</v>
      </c>
      <c r="L3132" s="3">
        <v>84</v>
      </c>
      <c r="M3132" s="3"/>
      <c r="N3132" s="3"/>
      <c r="O3132" s="3" t="s">
        <v>7000</v>
      </c>
      <c r="P3132" s="3" t="s">
        <v>6997</v>
      </c>
      <c r="Q3132" s="3"/>
      <c r="R3132" s="3"/>
      <c r="S3132" s="88">
        <v>9</v>
      </c>
      <c r="W3132" s="91"/>
    </row>
    <row r="3133" spans="2:27">
      <c r="B3133" s="9">
        <v>46273</v>
      </c>
      <c r="C3133" s="3" t="s">
        <v>2975</v>
      </c>
      <c r="D3133" s="3" t="s">
        <v>6985</v>
      </c>
      <c r="E3133" s="3">
        <v>12</v>
      </c>
      <c r="F3133" s="11">
        <v>12</v>
      </c>
      <c r="G3133" s="3">
        <v>0</v>
      </c>
      <c r="H3133" s="3">
        <v>50</v>
      </c>
      <c r="I3133" s="3">
        <v>0</v>
      </c>
      <c r="J3133" s="3">
        <v>0</v>
      </c>
      <c r="K3133" s="3">
        <v>0</v>
      </c>
      <c r="L3133" s="3">
        <v>50</v>
      </c>
      <c r="M3133" s="3" t="s">
        <v>6997</v>
      </c>
      <c r="N3133" s="3"/>
      <c r="O3133" s="3" t="s">
        <v>6997</v>
      </c>
      <c r="P3133" s="3" t="s">
        <v>6997</v>
      </c>
      <c r="Q3133" s="3"/>
      <c r="R3133" s="3"/>
      <c r="S3133" s="88">
        <v>12</v>
      </c>
      <c r="W3133" s="91"/>
    </row>
    <row r="3134" spans="2:27">
      <c r="B3134" s="9">
        <v>46273</v>
      </c>
      <c r="C3134" s="3" t="s">
        <v>2975</v>
      </c>
      <c r="D3134" s="3" t="s">
        <v>6986</v>
      </c>
      <c r="E3134" s="3">
        <v>13</v>
      </c>
      <c r="F3134" s="11">
        <v>13</v>
      </c>
      <c r="G3134" s="3">
        <v>0</v>
      </c>
      <c r="H3134" s="3">
        <v>40</v>
      </c>
      <c r="I3134" s="3">
        <v>0</v>
      </c>
      <c r="J3134" s="3">
        <v>0</v>
      </c>
      <c r="K3134" s="3">
        <v>0</v>
      </c>
      <c r="L3134" s="3">
        <v>40</v>
      </c>
      <c r="M3134" s="3" t="s">
        <v>7001</v>
      </c>
      <c r="N3134" s="3" t="s">
        <v>6997</v>
      </c>
      <c r="O3134" s="3"/>
      <c r="P3134" s="3"/>
      <c r="Q3134" s="3"/>
      <c r="R3134" s="3"/>
      <c r="S3134" s="88">
        <v>13</v>
      </c>
      <c r="W3134" s="91"/>
    </row>
    <row r="3135" spans="2:27">
      <c r="B3135" s="9">
        <v>46273</v>
      </c>
      <c r="C3135" s="3" t="s">
        <v>2381</v>
      </c>
      <c r="D3135" s="3" t="s">
        <v>6987</v>
      </c>
      <c r="E3135" s="3">
        <v>1</v>
      </c>
      <c r="F3135" s="11">
        <v>1</v>
      </c>
      <c r="G3135" s="3">
        <v>0</v>
      </c>
      <c r="H3135" s="3">
        <v>1</v>
      </c>
      <c r="I3135" s="3">
        <v>0</v>
      </c>
      <c r="J3135" s="3">
        <v>0</v>
      </c>
      <c r="K3135" s="3">
        <v>0</v>
      </c>
      <c r="L3135" s="3">
        <v>1</v>
      </c>
      <c r="M3135" s="3"/>
      <c r="N3135" s="3"/>
      <c r="O3135" s="3" t="s">
        <v>7002</v>
      </c>
      <c r="P3135" s="3" t="s">
        <v>6996</v>
      </c>
      <c r="Q3135" s="3"/>
      <c r="R3135" s="3"/>
      <c r="S3135" s="88">
        <v>1</v>
      </c>
      <c r="W3135" s="91"/>
    </row>
    <row r="3136" spans="2:27">
      <c r="B3136" s="9">
        <v>46273</v>
      </c>
      <c r="C3136" s="3" t="s">
        <v>627</v>
      </c>
      <c r="D3136" s="3" t="s">
        <v>6988</v>
      </c>
      <c r="E3136" s="3">
        <v>4</v>
      </c>
      <c r="F3136" s="11">
        <v>4</v>
      </c>
      <c r="G3136" s="3">
        <v>0</v>
      </c>
      <c r="H3136" s="3">
        <v>60</v>
      </c>
      <c r="I3136" s="3">
        <v>0</v>
      </c>
      <c r="J3136" s="3">
        <v>0</v>
      </c>
      <c r="K3136" s="3">
        <v>0</v>
      </c>
      <c r="L3136" s="3">
        <v>60</v>
      </c>
      <c r="M3136" s="3" t="s">
        <v>6997</v>
      </c>
      <c r="N3136" s="3"/>
      <c r="O3136" s="3" t="s">
        <v>6997</v>
      </c>
      <c r="P3136" s="3" t="s">
        <v>6997</v>
      </c>
      <c r="Q3136" s="3"/>
      <c r="R3136" s="3"/>
      <c r="S3136" s="88">
        <v>4</v>
      </c>
      <c r="W3136" s="91"/>
    </row>
    <row r="3137" spans="2:23">
      <c r="B3137" s="9">
        <v>46273</v>
      </c>
      <c r="C3137" s="3" t="s">
        <v>627</v>
      </c>
      <c r="D3137" s="3" t="s">
        <v>6793</v>
      </c>
      <c r="E3137" s="3">
        <v>1</v>
      </c>
      <c r="F3137" s="11">
        <v>1</v>
      </c>
      <c r="G3137" s="3">
        <v>0</v>
      </c>
      <c r="H3137" s="3">
        <v>2</v>
      </c>
      <c r="I3137" s="3">
        <v>0</v>
      </c>
      <c r="J3137" s="3">
        <v>0</v>
      </c>
      <c r="K3137" s="3">
        <v>0</v>
      </c>
      <c r="L3137" s="3">
        <v>2</v>
      </c>
      <c r="M3137" s="3"/>
      <c r="N3137" s="3"/>
      <c r="O3137" s="3" t="s">
        <v>6997</v>
      </c>
      <c r="P3137" s="3" t="s">
        <v>6997</v>
      </c>
      <c r="Q3137" s="3"/>
      <c r="R3137" s="3"/>
      <c r="S3137" s="88">
        <v>1</v>
      </c>
      <c r="W3137" s="91"/>
    </row>
    <row r="3138" spans="2:23">
      <c r="B3138" s="9">
        <v>46273</v>
      </c>
      <c r="C3138" s="3" t="s">
        <v>627</v>
      </c>
      <c r="D3138" s="3" t="s">
        <v>6989</v>
      </c>
      <c r="E3138" s="3">
        <v>3</v>
      </c>
      <c r="F3138" s="11">
        <v>3</v>
      </c>
      <c r="G3138" s="3">
        <v>0</v>
      </c>
      <c r="H3138" s="3">
        <v>7</v>
      </c>
      <c r="I3138" s="3">
        <v>0</v>
      </c>
      <c r="J3138" s="3">
        <v>0</v>
      </c>
      <c r="K3138" s="3">
        <v>0</v>
      </c>
      <c r="L3138" s="3">
        <v>7</v>
      </c>
      <c r="M3138" s="3"/>
      <c r="N3138" s="3"/>
      <c r="O3138" s="3" t="s">
        <v>6997</v>
      </c>
      <c r="P3138" s="3" t="s">
        <v>6997</v>
      </c>
      <c r="Q3138" s="3"/>
      <c r="R3138" s="3"/>
      <c r="S3138" s="88">
        <v>3</v>
      </c>
      <c r="W3138" s="91"/>
    </row>
    <row r="3139" spans="2:23">
      <c r="B3139" s="9">
        <v>46273</v>
      </c>
      <c r="C3139" s="3" t="s">
        <v>627</v>
      </c>
      <c r="D3139" s="3" t="s">
        <v>6746</v>
      </c>
      <c r="E3139" s="3">
        <v>4</v>
      </c>
      <c r="F3139" s="11">
        <v>4</v>
      </c>
      <c r="G3139" s="3">
        <v>0</v>
      </c>
      <c r="H3139" s="3">
        <v>3</v>
      </c>
      <c r="I3139" s="3">
        <v>0</v>
      </c>
      <c r="J3139" s="3">
        <v>0</v>
      </c>
      <c r="K3139" s="3">
        <v>0</v>
      </c>
      <c r="L3139" s="3">
        <v>3</v>
      </c>
      <c r="M3139" s="3"/>
      <c r="N3139" s="3"/>
      <c r="O3139" s="3" t="s">
        <v>6996</v>
      </c>
      <c r="P3139" s="3" t="s">
        <v>7003</v>
      </c>
      <c r="Q3139" s="3"/>
      <c r="R3139" s="3"/>
      <c r="S3139" s="88">
        <v>4</v>
      </c>
      <c r="W3139" s="91"/>
    </row>
    <row r="3140" spans="2:23">
      <c r="B3140" s="9">
        <v>46273</v>
      </c>
      <c r="C3140" s="3" t="s">
        <v>627</v>
      </c>
      <c r="D3140" s="3" t="s">
        <v>6990</v>
      </c>
      <c r="E3140" s="3">
        <v>1</v>
      </c>
      <c r="F3140" s="11">
        <v>1</v>
      </c>
      <c r="G3140" s="3">
        <v>0</v>
      </c>
      <c r="H3140" s="3">
        <v>5</v>
      </c>
      <c r="I3140" s="3">
        <v>0</v>
      </c>
      <c r="J3140" s="3">
        <v>0</v>
      </c>
      <c r="K3140" s="3">
        <v>0</v>
      </c>
      <c r="L3140" s="3">
        <v>5</v>
      </c>
      <c r="M3140" s="3"/>
      <c r="N3140" s="3"/>
      <c r="O3140" s="3" t="s">
        <v>6997</v>
      </c>
      <c r="P3140" s="3" t="s">
        <v>6997</v>
      </c>
      <c r="Q3140" s="3"/>
      <c r="R3140" s="3"/>
      <c r="S3140" s="88">
        <v>1</v>
      </c>
      <c r="W3140" s="91"/>
    </row>
    <row r="3141" spans="2:23">
      <c r="B3141" s="9">
        <v>46273</v>
      </c>
      <c r="C3141" s="3" t="s">
        <v>627</v>
      </c>
      <c r="D3141" s="3" t="s">
        <v>6991</v>
      </c>
      <c r="E3141" s="3">
        <v>2</v>
      </c>
      <c r="F3141" s="11">
        <v>2</v>
      </c>
      <c r="G3141" s="3">
        <v>0</v>
      </c>
      <c r="H3141" s="3">
        <v>3</v>
      </c>
      <c r="I3141" s="3">
        <v>0</v>
      </c>
      <c r="J3141" s="3">
        <v>0</v>
      </c>
      <c r="K3141" s="3">
        <v>0</v>
      </c>
      <c r="L3141" s="3">
        <v>3</v>
      </c>
      <c r="M3141" s="3" t="s">
        <v>6996</v>
      </c>
      <c r="N3141" s="3"/>
      <c r="O3141" s="3"/>
      <c r="P3141" s="3"/>
      <c r="Q3141" s="3"/>
      <c r="R3141" s="3"/>
      <c r="S3141" s="88">
        <v>2</v>
      </c>
      <c r="W3141" s="91"/>
    </row>
    <row r="3142" spans="2:23">
      <c r="B3142" s="9">
        <v>46273</v>
      </c>
      <c r="C3142" s="3" t="s">
        <v>627</v>
      </c>
      <c r="D3142" s="3" t="s">
        <v>6992</v>
      </c>
      <c r="E3142" s="3">
        <v>6</v>
      </c>
      <c r="F3142" s="11">
        <v>6</v>
      </c>
      <c r="G3142" s="3">
        <v>0</v>
      </c>
      <c r="H3142" s="3">
        <v>0</v>
      </c>
      <c r="I3142" s="3">
        <v>0</v>
      </c>
      <c r="J3142" s="3">
        <v>0</v>
      </c>
      <c r="K3142" s="3">
        <v>0</v>
      </c>
      <c r="L3142" s="3">
        <v>0</v>
      </c>
      <c r="M3142" s="3"/>
      <c r="N3142" s="3"/>
      <c r="O3142" s="3"/>
      <c r="P3142" s="3"/>
      <c r="Q3142" s="3"/>
      <c r="R3142" s="3"/>
      <c r="S3142" s="88"/>
      <c r="T3142" s="92">
        <v>6</v>
      </c>
      <c r="W3142" s="91"/>
    </row>
    <row r="3143" spans="2:23">
      <c r="B3143" s="9">
        <v>46273</v>
      </c>
      <c r="C3143" s="3" t="s">
        <v>2975</v>
      </c>
      <c r="D3143" s="3" t="s">
        <v>6993</v>
      </c>
      <c r="E3143" s="3">
        <v>13</v>
      </c>
      <c r="F3143" s="11">
        <v>13</v>
      </c>
      <c r="G3143" s="3">
        <v>0</v>
      </c>
      <c r="H3143" s="3">
        <v>0</v>
      </c>
      <c r="I3143" s="3">
        <v>0</v>
      </c>
      <c r="J3143" s="3">
        <v>0</v>
      </c>
      <c r="K3143" s="3">
        <v>0</v>
      </c>
      <c r="L3143" s="3">
        <v>0</v>
      </c>
      <c r="M3143" s="3"/>
      <c r="N3143" s="3"/>
      <c r="O3143" s="3"/>
      <c r="P3143" s="3"/>
      <c r="Q3143" s="3"/>
      <c r="R3143" s="3"/>
      <c r="S3143" s="88"/>
      <c r="T3143" s="92">
        <v>13</v>
      </c>
      <c r="W3143" s="91"/>
    </row>
    <row r="3144" spans="2:23">
      <c r="B3144" s="9">
        <v>46273</v>
      </c>
      <c r="C3144" s="3" t="s">
        <v>2975</v>
      </c>
      <c r="D3144" s="3" t="s">
        <v>6194</v>
      </c>
      <c r="E3144" s="3">
        <v>2</v>
      </c>
      <c r="F3144" s="11">
        <v>2</v>
      </c>
      <c r="G3144" s="3">
        <v>0</v>
      </c>
      <c r="H3144" s="3">
        <v>0</v>
      </c>
      <c r="I3144" s="3">
        <v>0</v>
      </c>
      <c r="J3144" s="3">
        <v>0</v>
      </c>
      <c r="K3144" s="3">
        <v>0</v>
      </c>
      <c r="L3144" s="3">
        <v>0</v>
      </c>
      <c r="M3144" s="3"/>
      <c r="N3144" s="3"/>
      <c r="O3144" s="3"/>
      <c r="P3144" s="3"/>
      <c r="Q3144" s="3"/>
      <c r="R3144" s="3"/>
      <c r="S3144" s="88"/>
      <c r="T3144" s="92">
        <v>2</v>
      </c>
      <c r="W3144" s="91"/>
    </row>
    <row r="3145" spans="2:23">
      <c r="B3145" s="9">
        <v>46273</v>
      </c>
      <c r="C3145" s="3" t="s">
        <v>627</v>
      </c>
      <c r="D3145" s="3" t="s">
        <v>6089</v>
      </c>
      <c r="E3145" s="3">
        <v>4</v>
      </c>
      <c r="F3145" s="11">
        <v>4</v>
      </c>
      <c r="G3145" s="3">
        <v>0</v>
      </c>
      <c r="H3145" s="3">
        <v>0</v>
      </c>
      <c r="I3145" s="3">
        <v>0</v>
      </c>
      <c r="J3145" s="3">
        <v>0</v>
      </c>
      <c r="K3145" s="3">
        <v>0</v>
      </c>
      <c r="L3145" s="3">
        <v>0</v>
      </c>
      <c r="M3145" s="3"/>
      <c r="N3145" s="3"/>
      <c r="O3145" s="3"/>
      <c r="P3145" s="3"/>
      <c r="Q3145" s="3"/>
      <c r="R3145" s="3"/>
      <c r="S3145" s="88"/>
      <c r="W3145" s="91">
        <v>4</v>
      </c>
    </row>
    <row r="3146" spans="2:23">
      <c r="B3146" s="9">
        <v>46273</v>
      </c>
      <c r="C3146" s="3" t="s">
        <v>627</v>
      </c>
      <c r="D3146" s="3" t="s">
        <v>6796</v>
      </c>
      <c r="E3146" s="3">
        <v>1</v>
      </c>
      <c r="F3146" s="11">
        <v>1</v>
      </c>
      <c r="G3146" s="3">
        <v>0</v>
      </c>
      <c r="H3146" s="3">
        <v>1</v>
      </c>
      <c r="I3146" s="3">
        <v>0</v>
      </c>
      <c r="J3146" s="3">
        <v>0</v>
      </c>
      <c r="K3146" s="3">
        <v>0</v>
      </c>
      <c r="L3146" s="3">
        <v>1</v>
      </c>
      <c r="M3146" s="3"/>
      <c r="N3146" s="3"/>
      <c r="O3146" s="3" t="s">
        <v>6997</v>
      </c>
      <c r="P3146" s="3" t="s">
        <v>6997</v>
      </c>
      <c r="Q3146" s="3"/>
      <c r="R3146" s="3"/>
      <c r="S3146" s="88">
        <v>1</v>
      </c>
      <c r="W3146" s="91"/>
    </row>
    <row r="3147" spans="2:23">
      <c r="B3147" s="9">
        <v>46273</v>
      </c>
      <c r="C3147" s="3" t="s">
        <v>627</v>
      </c>
      <c r="D3147" s="3" t="s">
        <v>6750</v>
      </c>
      <c r="E3147" s="3">
        <v>2</v>
      </c>
      <c r="F3147" s="11">
        <v>2</v>
      </c>
      <c r="G3147" s="3">
        <v>0</v>
      </c>
      <c r="H3147" s="3">
        <v>6</v>
      </c>
      <c r="I3147" s="3">
        <v>0</v>
      </c>
      <c r="J3147" s="3">
        <v>0</v>
      </c>
      <c r="K3147" s="3">
        <v>0</v>
      </c>
      <c r="L3147" s="3">
        <v>6</v>
      </c>
      <c r="M3147" s="3"/>
      <c r="N3147" s="3"/>
      <c r="O3147" s="3" t="s">
        <v>6997</v>
      </c>
      <c r="P3147" s="3" t="s">
        <v>7004</v>
      </c>
      <c r="Q3147" s="3"/>
      <c r="R3147" s="3"/>
      <c r="S3147" s="88">
        <v>2</v>
      </c>
      <c r="W3147" s="91"/>
    </row>
    <row r="3148" spans="2:23">
      <c r="B3148" s="9">
        <v>46273</v>
      </c>
      <c r="C3148" s="3" t="s">
        <v>627</v>
      </c>
      <c r="D3148" s="3" t="s">
        <v>6807</v>
      </c>
      <c r="E3148" s="3">
        <v>2</v>
      </c>
      <c r="F3148" s="11">
        <v>2</v>
      </c>
      <c r="G3148" s="3">
        <v>0</v>
      </c>
      <c r="H3148" s="3">
        <v>2</v>
      </c>
      <c r="I3148" s="3">
        <v>0</v>
      </c>
      <c r="J3148" s="3">
        <v>0</v>
      </c>
      <c r="K3148" s="3">
        <v>0</v>
      </c>
      <c r="L3148" s="3">
        <v>2</v>
      </c>
      <c r="M3148" s="3"/>
      <c r="N3148" s="3"/>
      <c r="O3148" s="3" t="s">
        <v>6997</v>
      </c>
      <c r="P3148" s="3" t="s">
        <v>7005</v>
      </c>
      <c r="Q3148" s="3"/>
      <c r="R3148" s="3"/>
      <c r="S3148" s="88">
        <v>2</v>
      </c>
      <c r="W3148" s="91"/>
    </row>
    <row r="3149" spans="2:23">
      <c r="B3149" s="9">
        <v>46273</v>
      </c>
      <c r="C3149" s="3" t="s">
        <v>2381</v>
      </c>
      <c r="D3149" s="3" t="s">
        <v>6323</v>
      </c>
      <c r="E3149" s="3">
        <v>1</v>
      </c>
      <c r="F3149" s="11">
        <v>1</v>
      </c>
      <c r="G3149" s="3">
        <v>0</v>
      </c>
      <c r="H3149" s="3">
        <v>1</v>
      </c>
      <c r="I3149" s="3">
        <v>0</v>
      </c>
      <c r="J3149" s="3">
        <v>0</v>
      </c>
      <c r="K3149" s="3">
        <v>0</v>
      </c>
      <c r="L3149" s="3">
        <v>1</v>
      </c>
      <c r="M3149" s="3" t="s">
        <v>6996</v>
      </c>
      <c r="N3149" s="3"/>
      <c r="O3149" s="3"/>
      <c r="P3149" s="3"/>
      <c r="Q3149" s="3"/>
      <c r="R3149" s="3"/>
      <c r="S3149" s="88">
        <v>1</v>
      </c>
      <c r="W3149" s="91"/>
    </row>
    <row r="3150" spans="2:23">
      <c r="B3150" s="9">
        <v>46273</v>
      </c>
      <c r="C3150" s="3" t="s">
        <v>627</v>
      </c>
      <c r="D3150" s="3" t="s">
        <v>6798</v>
      </c>
      <c r="E3150" s="3">
        <v>1</v>
      </c>
      <c r="F3150" s="11">
        <v>1</v>
      </c>
      <c r="G3150" s="3">
        <v>0</v>
      </c>
      <c r="H3150" s="3">
        <v>2</v>
      </c>
      <c r="I3150" s="3">
        <v>0</v>
      </c>
      <c r="J3150" s="3">
        <v>0</v>
      </c>
      <c r="K3150" s="3">
        <v>0</v>
      </c>
      <c r="L3150" s="3">
        <v>2</v>
      </c>
      <c r="M3150" s="3"/>
      <c r="N3150" s="3"/>
      <c r="O3150" s="3" t="s">
        <v>6996</v>
      </c>
      <c r="P3150" s="3" t="s">
        <v>6997</v>
      </c>
      <c r="Q3150" s="3"/>
      <c r="R3150" s="3"/>
      <c r="S3150" s="88">
        <v>1</v>
      </c>
      <c r="W3150" s="91"/>
    </row>
    <row r="3151" spans="2:23">
      <c r="B3151" s="9">
        <v>46273</v>
      </c>
      <c r="C3151" s="3" t="s">
        <v>627</v>
      </c>
      <c r="D3151" s="3" t="s">
        <v>6752</v>
      </c>
      <c r="E3151" s="3">
        <v>1</v>
      </c>
      <c r="F3151" s="11">
        <v>1</v>
      </c>
      <c r="G3151" s="3">
        <v>0</v>
      </c>
      <c r="H3151" s="3">
        <v>2</v>
      </c>
      <c r="I3151" s="3">
        <v>0</v>
      </c>
      <c r="J3151" s="3">
        <v>0</v>
      </c>
      <c r="K3151" s="3">
        <v>0</v>
      </c>
      <c r="L3151" s="3">
        <v>2</v>
      </c>
      <c r="M3151" s="3"/>
      <c r="N3151" s="3"/>
      <c r="O3151" s="3" t="s">
        <v>6996</v>
      </c>
      <c r="P3151" s="3" t="s">
        <v>6997</v>
      </c>
      <c r="Q3151" s="3"/>
      <c r="R3151" s="3"/>
      <c r="S3151" s="88">
        <v>1</v>
      </c>
      <c r="W3151" s="91"/>
    </row>
    <row r="3152" spans="2:23">
      <c r="B3152" s="9">
        <v>46273</v>
      </c>
      <c r="C3152" s="3" t="s">
        <v>627</v>
      </c>
      <c r="D3152" s="3" t="s">
        <v>6749</v>
      </c>
      <c r="E3152" s="3">
        <v>1</v>
      </c>
      <c r="F3152" s="11">
        <v>1</v>
      </c>
      <c r="G3152" s="3">
        <v>0</v>
      </c>
      <c r="H3152" s="3">
        <v>1</v>
      </c>
      <c r="I3152" s="3">
        <v>0</v>
      </c>
      <c r="J3152" s="3">
        <v>0</v>
      </c>
      <c r="K3152" s="3">
        <v>0</v>
      </c>
      <c r="L3152" s="3">
        <v>1</v>
      </c>
      <c r="M3152" s="3"/>
      <c r="N3152" s="3"/>
      <c r="O3152" s="3" t="s">
        <v>6997</v>
      </c>
      <c r="P3152" s="3" t="s">
        <v>6997</v>
      </c>
      <c r="Q3152" s="3"/>
      <c r="R3152" s="3"/>
      <c r="S3152" s="88">
        <v>1</v>
      </c>
      <c r="W3152" s="91"/>
    </row>
    <row r="3153" spans="2:23">
      <c r="B3153" s="9">
        <v>46273</v>
      </c>
      <c r="C3153" s="3" t="s">
        <v>2975</v>
      </c>
      <c r="D3153" s="3" t="s">
        <v>6850</v>
      </c>
      <c r="E3153" s="3">
        <v>13</v>
      </c>
      <c r="F3153" s="11">
        <v>13</v>
      </c>
      <c r="G3153" s="3">
        <v>0</v>
      </c>
      <c r="H3153" s="3">
        <v>38</v>
      </c>
      <c r="I3153" s="3">
        <v>0</v>
      </c>
      <c r="J3153" s="3">
        <v>0</v>
      </c>
      <c r="K3153" s="3">
        <v>0</v>
      </c>
      <c r="L3153" s="3">
        <v>38</v>
      </c>
      <c r="M3153" s="3" t="s">
        <v>6996</v>
      </c>
      <c r="N3153" s="3" t="s">
        <v>6997</v>
      </c>
      <c r="O3153" s="3"/>
      <c r="P3153" s="3"/>
      <c r="Q3153" s="3"/>
      <c r="R3153" s="3"/>
      <c r="S3153" s="88">
        <v>13</v>
      </c>
      <c r="W3153" s="91"/>
    </row>
    <row r="3154" spans="2:23">
      <c r="B3154" s="9">
        <v>46273</v>
      </c>
      <c r="C3154" s="3" t="s">
        <v>2381</v>
      </c>
      <c r="D3154" s="3" t="s">
        <v>6898</v>
      </c>
      <c r="E3154" s="3">
        <v>2</v>
      </c>
      <c r="F3154" s="11">
        <v>2</v>
      </c>
      <c r="G3154" s="3">
        <v>0</v>
      </c>
      <c r="H3154" s="3">
        <v>1</v>
      </c>
      <c r="I3154" s="3">
        <v>0</v>
      </c>
      <c r="J3154" s="3">
        <v>0</v>
      </c>
      <c r="K3154" s="3">
        <v>0</v>
      </c>
      <c r="L3154" s="3">
        <v>1</v>
      </c>
      <c r="M3154" s="3"/>
      <c r="N3154" s="3"/>
      <c r="O3154" s="3" t="s">
        <v>6997</v>
      </c>
      <c r="P3154" s="3" t="s">
        <v>6997</v>
      </c>
      <c r="Q3154" s="3"/>
      <c r="R3154" s="3"/>
      <c r="S3154" s="88">
        <v>2</v>
      </c>
      <c r="W3154" s="91"/>
    </row>
    <row r="3155" spans="2:23">
      <c r="B3155" s="9">
        <v>46273</v>
      </c>
      <c r="C3155" s="3" t="s">
        <v>627</v>
      </c>
      <c r="D3155" s="3" t="s">
        <v>6864</v>
      </c>
      <c r="E3155" s="3">
        <v>1</v>
      </c>
      <c r="F3155" s="11">
        <v>1</v>
      </c>
      <c r="G3155" s="3">
        <v>0</v>
      </c>
      <c r="H3155" s="3">
        <v>1</v>
      </c>
      <c r="I3155" s="3">
        <v>0</v>
      </c>
      <c r="J3155" s="3">
        <v>0</v>
      </c>
      <c r="K3155" s="3">
        <v>0</v>
      </c>
      <c r="L3155" s="3">
        <v>1</v>
      </c>
      <c r="M3155" s="3"/>
      <c r="N3155" s="3"/>
      <c r="O3155" s="3" t="s">
        <v>6997</v>
      </c>
      <c r="P3155" s="3" t="s">
        <v>6997</v>
      </c>
      <c r="Q3155" s="3"/>
      <c r="R3155" s="3"/>
      <c r="S3155" s="88">
        <v>1</v>
      </c>
      <c r="W3155" s="91"/>
    </row>
    <row r="3156" spans="2:23">
      <c r="B3156" s="9">
        <v>46273</v>
      </c>
      <c r="C3156" s="3" t="s">
        <v>627</v>
      </c>
      <c r="D3156" s="3" t="s">
        <v>6863</v>
      </c>
      <c r="E3156" s="3">
        <v>4</v>
      </c>
      <c r="F3156" s="11">
        <v>4</v>
      </c>
      <c r="G3156" s="3">
        <v>0</v>
      </c>
      <c r="H3156" s="3">
        <v>3</v>
      </c>
      <c r="I3156" s="3">
        <v>0</v>
      </c>
      <c r="J3156" s="3">
        <v>0</v>
      </c>
      <c r="K3156" s="3">
        <v>0</v>
      </c>
      <c r="L3156" s="3">
        <v>3</v>
      </c>
      <c r="M3156" s="3"/>
      <c r="N3156" s="3"/>
      <c r="O3156" s="3" t="s">
        <v>6996</v>
      </c>
      <c r="P3156" s="3" t="s">
        <v>6997</v>
      </c>
      <c r="Q3156" s="3"/>
      <c r="R3156" s="3"/>
      <c r="S3156" s="88">
        <v>4</v>
      </c>
      <c r="W3156" s="91"/>
    </row>
    <row r="3157" spans="2:23">
      <c r="B3157" s="9">
        <v>46273</v>
      </c>
      <c r="C3157" s="3" t="s">
        <v>7006</v>
      </c>
      <c r="D3157" s="3" t="s">
        <v>6994</v>
      </c>
      <c r="E3157" s="3">
        <v>1</v>
      </c>
      <c r="F3157" s="11">
        <v>1</v>
      </c>
      <c r="G3157" s="3">
        <v>0</v>
      </c>
      <c r="H3157" s="3">
        <v>0</v>
      </c>
      <c r="I3157" s="3">
        <v>0</v>
      </c>
      <c r="J3157" s="3">
        <v>0</v>
      </c>
      <c r="K3157" s="3">
        <v>0</v>
      </c>
      <c r="L3157" s="3">
        <v>0</v>
      </c>
      <c r="M3157" s="3"/>
      <c r="N3157" s="3"/>
      <c r="O3157" s="3"/>
      <c r="P3157" s="3"/>
      <c r="Q3157" s="3"/>
      <c r="R3157" s="3"/>
      <c r="S3157" s="88"/>
      <c r="U3157" s="93">
        <v>1</v>
      </c>
      <c r="W3157" s="91"/>
    </row>
    <row r="3158" spans="2:23">
      <c r="B3158" s="9">
        <v>46273</v>
      </c>
      <c r="C3158" s="3" t="s">
        <v>627</v>
      </c>
      <c r="D3158" s="3" t="s">
        <v>6386</v>
      </c>
      <c r="E3158" s="3">
        <v>1</v>
      </c>
      <c r="F3158" s="11">
        <v>1</v>
      </c>
      <c r="G3158" s="3">
        <v>0</v>
      </c>
      <c r="H3158" s="3">
        <v>4</v>
      </c>
      <c r="I3158" s="3">
        <v>0</v>
      </c>
      <c r="J3158" s="3">
        <v>0</v>
      </c>
      <c r="K3158" s="3">
        <v>0</v>
      </c>
      <c r="L3158" s="3">
        <v>4</v>
      </c>
      <c r="M3158" s="3" t="s">
        <v>6997</v>
      </c>
      <c r="N3158" s="3"/>
      <c r="O3158" s="3"/>
      <c r="P3158" s="3"/>
      <c r="Q3158" s="3"/>
      <c r="R3158" s="3"/>
      <c r="S3158" s="88">
        <v>1</v>
      </c>
      <c r="W3158" s="91"/>
    </row>
    <row r="3159" spans="2:23">
      <c r="B3159" s="9">
        <v>46273</v>
      </c>
      <c r="C3159" s="3" t="s">
        <v>627</v>
      </c>
      <c r="D3159" s="3" t="s">
        <v>7007</v>
      </c>
      <c r="E3159" s="3">
        <v>2</v>
      </c>
      <c r="F3159" s="11">
        <v>1</v>
      </c>
      <c r="G3159" s="3">
        <v>0</v>
      </c>
      <c r="H3159" s="3">
        <v>4</v>
      </c>
      <c r="I3159" s="3">
        <v>0</v>
      </c>
      <c r="J3159" s="3">
        <v>0</v>
      </c>
      <c r="K3159" s="3">
        <v>0</v>
      </c>
      <c r="L3159" s="3">
        <v>4</v>
      </c>
      <c r="M3159" s="3"/>
      <c r="N3159" s="3"/>
      <c r="O3159" s="3" t="s">
        <v>6997</v>
      </c>
      <c r="P3159" s="3" t="s">
        <v>6997</v>
      </c>
      <c r="Q3159" s="3"/>
      <c r="R3159" s="3"/>
      <c r="S3159" s="88">
        <v>1</v>
      </c>
      <c r="W3159" s="91"/>
    </row>
    <row r="3160" spans="2:23">
      <c r="B3160" s="9">
        <v>46273</v>
      </c>
      <c r="C3160" s="3" t="s">
        <v>2975</v>
      </c>
      <c r="D3160" s="3" t="s">
        <v>6995</v>
      </c>
      <c r="E3160" s="3">
        <v>13</v>
      </c>
      <c r="F3160" s="11">
        <v>13</v>
      </c>
      <c r="G3160" s="3">
        <v>0</v>
      </c>
      <c r="H3160" s="3">
        <v>0</v>
      </c>
      <c r="I3160" s="3">
        <v>0</v>
      </c>
      <c r="J3160" s="3">
        <v>0</v>
      </c>
      <c r="K3160" s="3">
        <v>0</v>
      </c>
      <c r="L3160" s="3">
        <v>0</v>
      </c>
      <c r="M3160" s="3"/>
      <c r="N3160" s="3"/>
      <c r="O3160" s="3"/>
      <c r="P3160" s="3"/>
      <c r="Q3160" s="3"/>
      <c r="R3160" s="3"/>
      <c r="S3160" s="88"/>
      <c r="T3160" s="92">
        <v>13</v>
      </c>
      <c r="W3160" s="91"/>
    </row>
    <row r="3161" spans="2:23">
      <c r="B3161" s="9">
        <v>46273</v>
      </c>
      <c r="C3161" s="3" t="s">
        <v>627</v>
      </c>
      <c r="D3161" s="3" t="s">
        <v>7008</v>
      </c>
      <c r="E3161" s="3">
        <v>5</v>
      </c>
      <c r="F3161" s="11">
        <v>1</v>
      </c>
      <c r="G3161" s="3">
        <v>0</v>
      </c>
      <c r="H3161" s="3">
        <v>1</v>
      </c>
      <c r="I3161" s="3">
        <v>0</v>
      </c>
      <c r="J3161" s="3">
        <v>0</v>
      </c>
      <c r="K3161" s="3">
        <v>0</v>
      </c>
      <c r="L3161" s="3">
        <v>1</v>
      </c>
      <c r="M3161" s="3"/>
      <c r="N3161" s="3"/>
      <c r="O3161" s="3" t="s">
        <v>6997</v>
      </c>
      <c r="P3161" s="3" t="s">
        <v>6996</v>
      </c>
      <c r="Q3161" s="3"/>
      <c r="R3161" s="3"/>
      <c r="S3161" s="88">
        <v>1</v>
      </c>
      <c r="W3161" s="91"/>
    </row>
    <row r="3162" spans="2:23">
      <c r="B3162" s="9">
        <v>46273</v>
      </c>
      <c r="C3162" s="3" t="s">
        <v>627</v>
      </c>
      <c r="D3162" s="3" t="s">
        <v>7009</v>
      </c>
      <c r="E3162" s="3">
        <v>3</v>
      </c>
      <c r="F3162" s="11">
        <v>1</v>
      </c>
      <c r="G3162" s="3">
        <v>0</v>
      </c>
      <c r="H3162" s="3">
        <v>2</v>
      </c>
      <c r="I3162" s="3">
        <v>0</v>
      </c>
      <c r="J3162" s="3">
        <v>0</v>
      </c>
      <c r="K3162" s="3">
        <v>0</v>
      </c>
      <c r="L3162" s="3">
        <v>2</v>
      </c>
      <c r="M3162" s="3"/>
      <c r="N3162" s="3"/>
      <c r="O3162" s="3" t="s">
        <v>6997</v>
      </c>
      <c r="P3162" s="3" t="s">
        <v>6997</v>
      </c>
      <c r="Q3162" s="3"/>
      <c r="R3162" s="3"/>
      <c r="S3162" s="88">
        <v>1</v>
      </c>
      <c r="W3162" s="91"/>
    </row>
    <row r="3163" spans="2:23">
      <c r="B3163" s="9">
        <v>46274</v>
      </c>
      <c r="C3163" s="3" t="s">
        <v>2975</v>
      </c>
      <c r="D3163" s="3" t="s">
        <v>6854</v>
      </c>
      <c r="E3163" s="3">
        <v>2</v>
      </c>
      <c r="F3163" s="3">
        <v>0</v>
      </c>
      <c r="G3163" s="3">
        <v>0</v>
      </c>
      <c r="H3163" s="3">
        <v>0</v>
      </c>
      <c r="I3163" s="3">
        <v>0</v>
      </c>
      <c r="J3163" s="3">
        <v>0</v>
      </c>
      <c r="K3163" s="3">
        <v>0</v>
      </c>
      <c r="L3163" s="3">
        <v>0</v>
      </c>
      <c r="M3163" s="3"/>
      <c r="N3163" s="3"/>
      <c r="O3163" s="3"/>
      <c r="P3163" s="3"/>
      <c r="Q3163" s="3"/>
      <c r="R3163" s="3"/>
      <c r="S3163" s="88"/>
      <c r="W3163" s="91"/>
    </row>
    <row r="3164" spans="2:23">
      <c r="B3164" s="9">
        <v>46274</v>
      </c>
      <c r="C3164" s="3" t="s">
        <v>2975</v>
      </c>
      <c r="D3164" s="3" t="s">
        <v>6853</v>
      </c>
      <c r="E3164" s="3">
        <v>2</v>
      </c>
      <c r="F3164" s="3">
        <v>0</v>
      </c>
      <c r="G3164" s="3">
        <v>0</v>
      </c>
      <c r="H3164" s="3">
        <v>0</v>
      </c>
      <c r="I3164" s="3">
        <v>0</v>
      </c>
      <c r="J3164" s="3">
        <v>0</v>
      </c>
      <c r="K3164" s="3">
        <v>0</v>
      </c>
      <c r="L3164" s="3">
        <v>0</v>
      </c>
      <c r="M3164" s="3"/>
      <c r="N3164" s="3"/>
      <c r="O3164" s="3"/>
      <c r="P3164" s="3"/>
      <c r="Q3164" s="3"/>
      <c r="R3164" s="3"/>
      <c r="S3164" s="88"/>
      <c r="W3164" s="91"/>
    </row>
    <row r="3165" spans="2:23">
      <c r="B3165" s="9">
        <v>46274</v>
      </c>
      <c r="C3165" s="3" t="s">
        <v>2975</v>
      </c>
      <c r="D3165" s="3" t="s">
        <v>7022</v>
      </c>
      <c r="E3165" s="3">
        <v>1</v>
      </c>
      <c r="F3165" s="3">
        <v>0</v>
      </c>
      <c r="G3165" s="3">
        <v>0</v>
      </c>
      <c r="H3165" s="3">
        <v>0</v>
      </c>
      <c r="I3165" s="3">
        <v>0</v>
      </c>
      <c r="J3165" s="3">
        <v>0</v>
      </c>
      <c r="K3165" s="3">
        <v>0</v>
      </c>
      <c r="L3165" s="3">
        <v>0</v>
      </c>
      <c r="M3165" s="3"/>
      <c r="N3165" s="3"/>
      <c r="O3165" s="3"/>
      <c r="P3165" s="3"/>
      <c r="Q3165" s="3"/>
      <c r="R3165" s="3"/>
      <c r="S3165" s="88"/>
      <c r="W3165" s="91"/>
    </row>
    <row r="3166" spans="2:23">
      <c r="B3166" s="9">
        <v>46274</v>
      </c>
      <c r="C3166" s="3" t="s">
        <v>2975</v>
      </c>
      <c r="D3166" s="3" t="s">
        <v>7023</v>
      </c>
      <c r="E3166" s="3">
        <v>2</v>
      </c>
      <c r="F3166" s="3">
        <v>0</v>
      </c>
      <c r="G3166" s="3">
        <v>0</v>
      </c>
      <c r="H3166" s="3">
        <v>0</v>
      </c>
      <c r="I3166" s="3">
        <v>0</v>
      </c>
      <c r="J3166" s="3">
        <v>0</v>
      </c>
      <c r="K3166" s="3">
        <v>0</v>
      </c>
      <c r="L3166" s="3">
        <v>0</v>
      </c>
      <c r="M3166" s="3"/>
      <c r="N3166" s="3"/>
      <c r="O3166" s="3"/>
      <c r="P3166" s="3"/>
      <c r="Q3166" s="3"/>
      <c r="R3166" s="3"/>
      <c r="S3166" s="88"/>
      <c r="W3166" s="91"/>
    </row>
    <row r="3167" spans="2:23">
      <c r="B3167" s="9">
        <v>46274</v>
      </c>
      <c r="C3167" s="3" t="s">
        <v>2975</v>
      </c>
      <c r="D3167" s="3" t="s">
        <v>7024</v>
      </c>
      <c r="E3167" s="3">
        <v>4</v>
      </c>
      <c r="F3167" s="3">
        <v>0</v>
      </c>
      <c r="G3167" s="3">
        <v>0</v>
      </c>
      <c r="H3167" s="3">
        <v>0</v>
      </c>
      <c r="I3167" s="3">
        <v>0</v>
      </c>
      <c r="J3167" s="3">
        <v>0</v>
      </c>
      <c r="K3167" s="3">
        <v>0</v>
      </c>
      <c r="L3167" s="3">
        <v>0</v>
      </c>
      <c r="M3167" s="3"/>
      <c r="N3167" s="3"/>
      <c r="O3167" s="3"/>
      <c r="P3167" s="3"/>
      <c r="Q3167" s="3"/>
      <c r="R3167" s="3"/>
      <c r="S3167" s="88"/>
      <c r="W3167" s="91"/>
    </row>
    <row r="3168" spans="2:23">
      <c r="B3168" s="9">
        <v>46274</v>
      </c>
      <c r="C3168" s="3" t="s">
        <v>2975</v>
      </c>
      <c r="D3168" s="3" t="s">
        <v>7025</v>
      </c>
      <c r="E3168" s="3">
        <v>1</v>
      </c>
      <c r="F3168" s="3">
        <v>0</v>
      </c>
      <c r="G3168" s="3">
        <v>0</v>
      </c>
      <c r="H3168" s="3">
        <v>0</v>
      </c>
      <c r="I3168" s="3">
        <v>0</v>
      </c>
      <c r="J3168" s="3">
        <v>0</v>
      </c>
      <c r="K3168" s="3">
        <v>0</v>
      </c>
      <c r="L3168" s="3">
        <v>0</v>
      </c>
      <c r="M3168" s="3"/>
      <c r="N3168" s="3"/>
      <c r="O3168" s="3"/>
      <c r="P3168" s="3"/>
      <c r="Q3168" s="3"/>
      <c r="R3168" s="3"/>
      <c r="S3168" s="88"/>
      <c r="W3168" s="91"/>
    </row>
    <row r="3169" spans="2:23">
      <c r="B3169" s="9">
        <v>46274</v>
      </c>
      <c r="C3169" s="3" t="s">
        <v>2381</v>
      </c>
      <c r="D3169" s="3" t="s">
        <v>5876</v>
      </c>
      <c r="E3169" s="3">
        <v>1</v>
      </c>
      <c r="F3169" s="3">
        <v>0</v>
      </c>
      <c r="G3169" s="3">
        <v>0</v>
      </c>
      <c r="H3169" s="3">
        <v>0</v>
      </c>
      <c r="I3169" s="3">
        <v>0</v>
      </c>
      <c r="J3169" s="3">
        <v>0</v>
      </c>
      <c r="K3169" s="3">
        <v>0</v>
      </c>
      <c r="L3169" s="3">
        <v>0</v>
      </c>
      <c r="M3169" s="3"/>
      <c r="N3169" s="3"/>
      <c r="O3169" s="3"/>
      <c r="P3169" s="3"/>
      <c r="Q3169" s="3"/>
      <c r="R3169" s="3"/>
      <c r="S3169" s="88"/>
      <c r="W3169" s="91"/>
    </row>
    <row r="3170" spans="2:23">
      <c r="B3170" s="9">
        <v>46274</v>
      </c>
      <c r="C3170" s="3" t="s">
        <v>2381</v>
      </c>
      <c r="D3170" s="3" t="s">
        <v>6360</v>
      </c>
      <c r="E3170" s="3">
        <v>4</v>
      </c>
      <c r="F3170" s="3">
        <v>0</v>
      </c>
      <c r="G3170" s="3">
        <v>0</v>
      </c>
      <c r="H3170" s="3">
        <v>0</v>
      </c>
      <c r="I3170" s="3">
        <v>0</v>
      </c>
      <c r="J3170" s="3">
        <v>0</v>
      </c>
      <c r="K3170" s="3">
        <v>0</v>
      </c>
      <c r="L3170" s="3">
        <v>0</v>
      </c>
      <c r="M3170" s="3"/>
      <c r="N3170" s="3"/>
      <c r="O3170" s="3"/>
      <c r="P3170" s="3"/>
      <c r="Q3170" s="3"/>
      <c r="R3170" s="3"/>
      <c r="S3170" s="88"/>
      <c r="W3170" s="91"/>
    </row>
    <row r="3171" spans="2:23">
      <c r="B3171" s="9">
        <v>46274</v>
      </c>
      <c r="C3171" s="3" t="s">
        <v>627</v>
      </c>
      <c r="D3171" s="3" t="s">
        <v>6860</v>
      </c>
      <c r="E3171" s="3">
        <v>2</v>
      </c>
      <c r="F3171" s="3">
        <v>0</v>
      </c>
      <c r="G3171" s="3">
        <v>0</v>
      </c>
      <c r="H3171" s="3">
        <v>0</v>
      </c>
      <c r="I3171" s="3">
        <v>0</v>
      </c>
      <c r="J3171" s="3">
        <v>0</v>
      </c>
      <c r="K3171" s="3">
        <v>0</v>
      </c>
      <c r="L3171" s="3">
        <v>0</v>
      </c>
      <c r="M3171" s="3"/>
      <c r="N3171" s="3"/>
      <c r="O3171" s="3"/>
      <c r="P3171" s="3"/>
      <c r="Q3171" s="3"/>
      <c r="R3171" s="3"/>
      <c r="S3171" s="88"/>
      <c r="W3171" s="91"/>
    </row>
    <row r="3172" spans="2:23">
      <c r="B3172" s="9">
        <v>46274</v>
      </c>
      <c r="C3172" s="3" t="s">
        <v>2975</v>
      </c>
      <c r="D3172" s="3" t="s">
        <v>7026</v>
      </c>
      <c r="E3172" s="3">
        <v>2</v>
      </c>
      <c r="F3172" s="3">
        <v>0</v>
      </c>
      <c r="G3172" s="3">
        <v>0</v>
      </c>
      <c r="H3172" s="3">
        <v>0</v>
      </c>
      <c r="I3172" s="3">
        <v>0</v>
      </c>
      <c r="J3172" s="3">
        <v>0</v>
      </c>
      <c r="K3172" s="3">
        <v>0</v>
      </c>
      <c r="L3172" s="3">
        <v>0</v>
      </c>
      <c r="M3172" s="3"/>
      <c r="N3172" s="3"/>
      <c r="O3172" s="3"/>
      <c r="P3172" s="3"/>
      <c r="Q3172" s="3"/>
      <c r="R3172" s="3"/>
      <c r="S3172" s="88"/>
      <c r="W3172" s="91"/>
    </row>
    <row r="3173" spans="2:23">
      <c r="B3173" s="9">
        <v>46274</v>
      </c>
      <c r="C3173" s="3" t="s">
        <v>2975</v>
      </c>
      <c r="D3173" s="3" t="s">
        <v>7027</v>
      </c>
      <c r="E3173" s="3">
        <v>3</v>
      </c>
      <c r="F3173" s="3">
        <v>0</v>
      </c>
      <c r="G3173" s="3">
        <v>0</v>
      </c>
      <c r="H3173" s="3">
        <v>0</v>
      </c>
      <c r="I3173" s="3">
        <v>0</v>
      </c>
      <c r="J3173" s="3">
        <v>0</v>
      </c>
      <c r="K3173" s="3">
        <v>0</v>
      </c>
      <c r="L3173" s="3">
        <v>0</v>
      </c>
      <c r="M3173" s="3"/>
      <c r="N3173" s="3"/>
      <c r="O3173" s="3"/>
      <c r="P3173" s="3"/>
      <c r="Q3173" s="3"/>
      <c r="R3173" s="3"/>
      <c r="S3173" s="88"/>
      <c r="W3173" s="91"/>
    </row>
    <row r="3174" spans="2:23">
      <c r="B3174" s="9">
        <v>46274</v>
      </c>
      <c r="C3174" s="3" t="s">
        <v>2975</v>
      </c>
      <c r="D3174" s="3" t="s">
        <v>7028</v>
      </c>
      <c r="E3174" s="3">
        <v>13</v>
      </c>
      <c r="F3174" s="11">
        <v>9</v>
      </c>
      <c r="G3174" s="3">
        <v>0</v>
      </c>
      <c r="H3174" s="3">
        <v>15</v>
      </c>
      <c r="I3174" s="3">
        <v>0</v>
      </c>
      <c r="J3174" s="3">
        <v>0</v>
      </c>
      <c r="K3174" s="3">
        <v>0</v>
      </c>
      <c r="L3174" s="3">
        <v>15</v>
      </c>
      <c r="M3174" s="3" t="s">
        <v>7041</v>
      </c>
      <c r="N3174" s="3" t="s">
        <v>7041</v>
      </c>
      <c r="O3174" s="3" t="s">
        <v>7041</v>
      </c>
      <c r="P3174" s="3" t="s">
        <v>7041</v>
      </c>
      <c r="Q3174" s="3"/>
      <c r="R3174" s="3"/>
      <c r="S3174" s="88">
        <v>9</v>
      </c>
      <c r="W3174" s="91"/>
    </row>
    <row r="3175" spans="2:23">
      <c r="B3175" s="9">
        <v>46274</v>
      </c>
      <c r="C3175" s="3" t="s">
        <v>2975</v>
      </c>
      <c r="D3175" s="3" t="s">
        <v>7029</v>
      </c>
      <c r="E3175" s="3">
        <v>13</v>
      </c>
      <c r="F3175" s="11">
        <v>3</v>
      </c>
      <c r="G3175" s="3">
        <v>0</v>
      </c>
      <c r="H3175" s="3">
        <v>4</v>
      </c>
      <c r="I3175" s="3">
        <v>0</v>
      </c>
      <c r="J3175" s="3">
        <v>0</v>
      </c>
      <c r="K3175" s="3">
        <v>0</v>
      </c>
      <c r="L3175" s="3">
        <v>4</v>
      </c>
      <c r="M3175" s="3" t="s">
        <v>7041</v>
      </c>
      <c r="N3175" s="3" t="s">
        <v>7042</v>
      </c>
      <c r="O3175" s="3"/>
      <c r="P3175" s="3"/>
      <c r="Q3175" s="3"/>
      <c r="R3175" s="3"/>
      <c r="S3175" s="88">
        <v>3</v>
      </c>
      <c r="W3175" s="91"/>
    </row>
    <row r="3176" spans="2:23">
      <c r="B3176" s="9">
        <v>46274</v>
      </c>
      <c r="C3176" s="3" t="s">
        <v>2381</v>
      </c>
      <c r="D3176" s="3" t="s">
        <v>6381</v>
      </c>
      <c r="E3176" s="3">
        <v>2</v>
      </c>
      <c r="F3176" s="3">
        <v>0</v>
      </c>
      <c r="G3176" s="3">
        <v>0</v>
      </c>
      <c r="H3176" s="3">
        <v>0</v>
      </c>
      <c r="I3176" s="3">
        <v>0</v>
      </c>
      <c r="J3176" s="3">
        <v>0</v>
      </c>
      <c r="K3176" s="3">
        <v>0</v>
      </c>
      <c r="L3176" s="3">
        <v>0</v>
      </c>
      <c r="M3176" s="3"/>
      <c r="N3176" s="3"/>
      <c r="O3176" s="3"/>
      <c r="P3176" s="3"/>
      <c r="Q3176" s="3"/>
      <c r="R3176" s="3"/>
      <c r="S3176" s="88"/>
      <c r="W3176" s="91"/>
    </row>
    <row r="3177" spans="2:23">
      <c r="B3177" s="9">
        <v>46274</v>
      </c>
      <c r="C3177" s="3" t="s">
        <v>2975</v>
      </c>
      <c r="D3177" s="3" t="s">
        <v>7030</v>
      </c>
      <c r="E3177" s="3">
        <v>8</v>
      </c>
      <c r="F3177" s="11">
        <v>0</v>
      </c>
      <c r="G3177" s="3">
        <v>0</v>
      </c>
      <c r="H3177" s="3">
        <v>1</v>
      </c>
      <c r="I3177" s="3">
        <v>0</v>
      </c>
      <c r="J3177" s="3">
        <v>0</v>
      </c>
      <c r="K3177" s="3">
        <v>0</v>
      </c>
      <c r="L3177" s="3">
        <v>1</v>
      </c>
      <c r="M3177" s="3" t="s">
        <v>7041</v>
      </c>
      <c r="N3177" s="3"/>
      <c r="O3177" s="3"/>
      <c r="P3177" s="3"/>
      <c r="Q3177" s="3"/>
      <c r="R3177" s="3"/>
      <c r="S3177" s="88"/>
      <c r="W3177" s="91"/>
    </row>
    <row r="3178" spans="2:23">
      <c r="B3178" s="9">
        <v>46274</v>
      </c>
      <c r="C3178" s="3" t="s">
        <v>2496</v>
      </c>
      <c r="D3178" s="3" t="s">
        <v>6307</v>
      </c>
      <c r="E3178" s="3">
        <v>1</v>
      </c>
      <c r="F3178" s="3">
        <v>0</v>
      </c>
      <c r="G3178" s="3">
        <v>0</v>
      </c>
      <c r="H3178" s="3">
        <v>0</v>
      </c>
      <c r="I3178" s="3">
        <v>0</v>
      </c>
      <c r="J3178" s="3">
        <v>0</v>
      </c>
      <c r="K3178" s="3">
        <v>0</v>
      </c>
      <c r="L3178" s="3">
        <v>0</v>
      </c>
      <c r="M3178" s="3"/>
      <c r="N3178" s="3"/>
      <c r="O3178" s="3"/>
      <c r="P3178" s="3"/>
      <c r="Q3178" s="3"/>
      <c r="R3178" s="3"/>
      <c r="S3178" s="88"/>
      <c r="W3178" s="91"/>
    </row>
    <row r="3179" spans="2:23">
      <c r="B3179" s="9">
        <v>46274</v>
      </c>
      <c r="C3179" s="3" t="s">
        <v>2975</v>
      </c>
      <c r="D3179" s="3" t="s">
        <v>7031</v>
      </c>
      <c r="E3179" s="3">
        <v>4</v>
      </c>
      <c r="F3179" s="11">
        <v>0</v>
      </c>
      <c r="G3179" s="3">
        <v>0</v>
      </c>
      <c r="H3179" s="3">
        <v>1</v>
      </c>
      <c r="I3179" s="3">
        <v>0</v>
      </c>
      <c r="J3179" s="3">
        <v>0</v>
      </c>
      <c r="K3179" s="3">
        <v>0</v>
      </c>
      <c r="L3179" s="3">
        <v>1</v>
      </c>
      <c r="M3179" s="3" t="s">
        <v>7041</v>
      </c>
      <c r="N3179" s="3"/>
      <c r="O3179" s="3"/>
      <c r="P3179" s="3"/>
      <c r="Q3179" s="3"/>
      <c r="R3179" s="3"/>
      <c r="S3179" s="88"/>
      <c r="W3179" s="91"/>
    </row>
    <row r="3180" spans="2:23">
      <c r="B3180" s="9">
        <v>46274</v>
      </c>
      <c r="C3180" s="3" t="s">
        <v>627</v>
      </c>
      <c r="D3180" s="3" t="s">
        <v>7032</v>
      </c>
      <c r="E3180" s="3">
        <v>4</v>
      </c>
      <c r="F3180" s="11">
        <v>0</v>
      </c>
      <c r="G3180" s="3">
        <v>0</v>
      </c>
      <c r="H3180" s="3">
        <v>1</v>
      </c>
      <c r="I3180" s="3">
        <v>0</v>
      </c>
      <c r="J3180" s="3">
        <v>0</v>
      </c>
      <c r="K3180" s="3">
        <v>0</v>
      </c>
      <c r="L3180" s="3">
        <v>1</v>
      </c>
      <c r="M3180" s="3"/>
      <c r="N3180" s="3"/>
      <c r="O3180" s="3" t="s">
        <v>7043</v>
      </c>
      <c r="P3180" s="3" t="s">
        <v>7041</v>
      </c>
      <c r="Q3180" s="3"/>
      <c r="R3180" s="3"/>
      <c r="S3180" s="88"/>
      <c r="W3180" s="91"/>
    </row>
    <row r="3181" spans="2:23">
      <c r="B3181" s="9">
        <v>46274</v>
      </c>
      <c r="C3181" s="3" t="s">
        <v>2381</v>
      </c>
      <c r="D3181" s="3" t="s">
        <v>6221</v>
      </c>
      <c r="E3181" s="3">
        <v>9</v>
      </c>
      <c r="F3181" s="11">
        <v>6</v>
      </c>
      <c r="G3181" s="3">
        <v>0</v>
      </c>
      <c r="H3181" s="3">
        <v>12</v>
      </c>
      <c r="I3181" s="3">
        <v>0</v>
      </c>
      <c r="J3181" s="3">
        <v>0</v>
      </c>
      <c r="K3181" s="3">
        <v>0</v>
      </c>
      <c r="L3181" s="3">
        <v>12</v>
      </c>
      <c r="M3181" s="3" t="s">
        <v>7041</v>
      </c>
      <c r="N3181" s="3"/>
      <c r="O3181" s="3" t="s">
        <v>7041</v>
      </c>
      <c r="P3181" s="3" t="s">
        <v>7041</v>
      </c>
      <c r="Q3181" s="3"/>
      <c r="R3181" s="3"/>
      <c r="S3181" s="88">
        <v>6</v>
      </c>
      <c r="W3181" s="91"/>
    </row>
    <row r="3182" spans="2:23">
      <c r="B3182" s="9">
        <v>46274</v>
      </c>
      <c r="C3182" s="3" t="s">
        <v>2975</v>
      </c>
      <c r="D3182" s="3" t="s">
        <v>7033</v>
      </c>
      <c r="E3182" s="3">
        <v>13</v>
      </c>
      <c r="F3182" s="11">
        <v>3</v>
      </c>
      <c r="G3182" s="3">
        <v>0</v>
      </c>
      <c r="H3182" s="3">
        <v>4</v>
      </c>
      <c r="I3182" s="3">
        <v>0</v>
      </c>
      <c r="J3182" s="3">
        <v>0</v>
      </c>
      <c r="K3182" s="3">
        <v>0</v>
      </c>
      <c r="L3182" s="3">
        <v>4</v>
      </c>
      <c r="M3182" s="3" t="s">
        <v>7044</v>
      </c>
      <c r="N3182" s="3"/>
      <c r="O3182" s="3"/>
      <c r="P3182" s="3"/>
      <c r="Q3182" s="3"/>
      <c r="R3182" s="3"/>
      <c r="S3182" s="88">
        <v>3</v>
      </c>
      <c r="W3182" s="91"/>
    </row>
    <row r="3183" spans="2:23">
      <c r="B3183" s="9">
        <v>46274</v>
      </c>
      <c r="C3183" s="3" t="s">
        <v>627</v>
      </c>
      <c r="D3183" s="3" t="s">
        <v>7034</v>
      </c>
      <c r="E3183" s="3">
        <v>6</v>
      </c>
      <c r="F3183" s="11">
        <v>4</v>
      </c>
      <c r="G3183" s="3">
        <v>0</v>
      </c>
      <c r="H3183" s="3">
        <v>7</v>
      </c>
      <c r="I3183" s="3">
        <v>0</v>
      </c>
      <c r="J3183" s="3">
        <v>0</v>
      </c>
      <c r="K3183" s="3">
        <v>0</v>
      </c>
      <c r="L3183" s="3">
        <v>7</v>
      </c>
      <c r="M3183" s="3"/>
      <c r="N3183" s="3"/>
      <c r="O3183" s="3" t="s">
        <v>7041</v>
      </c>
      <c r="P3183" s="3" t="s">
        <v>7041</v>
      </c>
      <c r="Q3183" s="3"/>
      <c r="R3183" s="3"/>
      <c r="S3183" s="88">
        <v>4</v>
      </c>
      <c r="W3183" s="91"/>
    </row>
    <row r="3184" spans="2:23">
      <c r="B3184" s="9">
        <v>46274</v>
      </c>
      <c r="C3184" s="3" t="s">
        <v>2496</v>
      </c>
      <c r="D3184" s="3" t="s">
        <v>6309</v>
      </c>
      <c r="E3184" s="3">
        <v>1</v>
      </c>
      <c r="F3184" s="3">
        <v>0</v>
      </c>
      <c r="G3184" s="3">
        <v>0</v>
      </c>
      <c r="H3184" s="3">
        <v>0</v>
      </c>
      <c r="I3184" s="3">
        <v>0</v>
      </c>
      <c r="J3184" s="3">
        <v>0</v>
      </c>
      <c r="K3184" s="3">
        <v>0</v>
      </c>
      <c r="L3184" s="3">
        <v>0</v>
      </c>
      <c r="M3184" s="3"/>
      <c r="N3184" s="3"/>
      <c r="O3184" s="3"/>
      <c r="P3184" s="3"/>
      <c r="Q3184" s="3"/>
      <c r="R3184" s="3"/>
      <c r="S3184" s="88"/>
      <c r="W3184" s="91"/>
    </row>
    <row r="3185" spans="2:23">
      <c r="B3185" s="9">
        <v>46274</v>
      </c>
      <c r="C3185" s="3" t="s">
        <v>2496</v>
      </c>
      <c r="D3185" s="3" t="s">
        <v>6012</v>
      </c>
      <c r="E3185" s="3">
        <v>1</v>
      </c>
      <c r="F3185" s="3">
        <v>0</v>
      </c>
      <c r="G3185" s="3">
        <v>0</v>
      </c>
      <c r="H3185" s="3">
        <v>0</v>
      </c>
      <c r="I3185" s="3">
        <v>0</v>
      </c>
      <c r="J3185" s="3">
        <v>0</v>
      </c>
      <c r="K3185" s="3">
        <v>0</v>
      </c>
      <c r="L3185" s="3">
        <v>0</v>
      </c>
      <c r="M3185" s="3"/>
      <c r="N3185" s="3"/>
      <c r="O3185" s="3"/>
      <c r="P3185" s="3"/>
      <c r="Q3185" s="3"/>
      <c r="R3185" s="3"/>
      <c r="S3185" s="88"/>
      <c r="W3185" s="91"/>
    </row>
    <row r="3186" spans="2:23">
      <c r="B3186" s="9">
        <v>46274</v>
      </c>
      <c r="C3186" s="3" t="s">
        <v>2381</v>
      </c>
      <c r="D3186" s="3" t="s">
        <v>6361</v>
      </c>
      <c r="E3186" s="3">
        <v>10</v>
      </c>
      <c r="F3186" s="11">
        <v>2</v>
      </c>
      <c r="G3186" s="3">
        <v>0</v>
      </c>
      <c r="H3186" s="3">
        <v>3</v>
      </c>
      <c r="I3186" s="3">
        <v>0</v>
      </c>
      <c r="J3186" s="3">
        <v>0</v>
      </c>
      <c r="K3186" s="3">
        <v>0</v>
      </c>
      <c r="L3186" s="3">
        <v>3</v>
      </c>
      <c r="M3186" s="3"/>
      <c r="N3186" s="3"/>
      <c r="O3186" s="3" t="s">
        <v>7041</v>
      </c>
      <c r="P3186" s="3" t="s">
        <v>7041</v>
      </c>
      <c r="Q3186" s="3"/>
      <c r="R3186" s="3"/>
      <c r="S3186" s="88">
        <v>2</v>
      </c>
      <c r="W3186" s="91"/>
    </row>
    <row r="3187" spans="2:23">
      <c r="B3187" s="9">
        <v>46274</v>
      </c>
      <c r="C3187" s="3" t="s">
        <v>2496</v>
      </c>
      <c r="D3187" s="3" t="s">
        <v>6220</v>
      </c>
      <c r="E3187" s="3">
        <v>7</v>
      </c>
      <c r="F3187" s="11">
        <v>2</v>
      </c>
      <c r="G3187" s="3">
        <v>0</v>
      </c>
      <c r="H3187" s="3">
        <v>3</v>
      </c>
      <c r="I3187" s="3">
        <v>0</v>
      </c>
      <c r="J3187" s="3">
        <v>0</v>
      </c>
      <c r="K3187" s="3">
        <v>0</v>
      </c>
      <c r="L3187" s="3">
        <v>3</v>
      </c>
      <c r="M3187" s="3"/>
      <c r="N3187" s="3"/>
      <c r="O3187" s="3" t="s">
        <v>7041</v>
      </c>
      <c r="P3187" s="3" t="s">
        <v>7041</v>
      </c>
      <c r="Q3187" s="3"/>
      <c r="R3187" s="3"/>
      <c r="S3187" s="88">
        <v>2</v>
      </c>
      <c r="W3187" s="91"/>
    </row>
    <row r="3188" spans="2:23">
      <c r="B3188" s="9">
        <v>46274</v>
      </c>
      <c r="C3188" s="3" t="s">
        <v>2975</v>
      </c>
      <c r="D3188" s="3" t="s">
        <v>7035</v>
      </c>
      <c r="E3188" s="3">
        <v>10</v>
      </c>
      <c r="F3188" s="11">
        <v>10</v>
      </c>
      <c r="G3188" s="3">
        <v>0</v>
      </c>
      <c r="H3188" s="3">
        <v>0</v>
      </c>
      <c r="I3188" s="3">
        <v>0</v>
      </c>
      <c r="J3188" s="3">
        <v>0</v>
      </c>
      <c r="K3188" s="3">
        <v>0</v>
      </c>
      <c r="L3188" s="3">
        <v>0</v>
      </c>
      <c r="M3188" s="3"/>
      <c r="N3188" s="3"/>
      <c r="O3188" s="3"/>
      <c r="P3188" s="3"/>
      <c r="Q3188" s="3"/>
      <c r="R3188" s="3"/>
      <c r="S3188" s="88"/>
      <c r="T3188" s="92">
        <v>10</v>
      </c>
      <c r="W3188" s="91"/>
    </row>
    <row r="3189" spans="2:23">
      <c r="B3189" s="9">
        <v>46274</v>
      </c>
      <c r="C3189" s="3" t="s">
        <v>627</v>
      </c>
      <c r="D3189" s="3" t="s">
        <v>6747</v>
      </c>
      <c r="E3189" s="3">
        <v>2</v>
      </c>
      <c r="F3189" s="11">
        <v>2</v>
      </c>
      <c r="G3189" s="3">
        <v>0</v>
      </c>
      <c r="H3189" s="3">
        <v>3</v>
      </c>
      <c r="I3189" s="3">
        <v>0</v>
      </c>
      <c r="J3189" s="3">
        <v>0</v>
      </c>
      <c r="K3189" s="3">
        <v>0</v>
      </c>
      <c r="L3189" s="3">
        <v>3</v>
      </c>
      <c r="M3189" s="3"/>
      <c r="N3189" s="3"/>
      <c r="O3189" s="3" t="s">
        <v>7041</v>
      </c>
      <c r="P3189" s="3" t="s">
        <v>7041</v>
      </c>
      <c r="Q3189" s="3"/>
      <c r="R3189" s="3"/>
      <c r="S3189" s="88">
        <v>2</v>
      </c>
      <c r="W3189" s="91"/>
    </row>
    <row r="3190" spans="2:23">
      <c r="B3190" s="9">
        <v>46274</v>
      </c>
      <c r="C3190" s="3" t="s">
        <v>7045</v>
      </c>
      <c r="D3190" s="3" t="s">
        <v>7036</v>
      </c>
      <c r="E3190" s="3">
        <v>1</v>
      </c>
      <c r="F3190" s="11">
        <v>1</v>
      </c>
      <c r="G3190" s="3">
        <v>0</v>
      </c>
      <c r="H3190" s="3">
        <v>5</v>
      </c>
      <c r="I3190" s="3">
        <v>0</v>
      </c>
      <c r="J3190" s="3">
        <v>0</v>
      </c>
      <c r="K3190" s="3">
        <v>0</v>
      </c>
      <c r="L3190" s="3">
        <v>5</v>
      </c>
      <c r="M3190" s="3" t="s">
        <v>7041</v>
      </c>
      <c r="N3190" s="3"/>
      <c r="O3190" s="3"/>
      <c r="P3190" s="3"/>
      <c r="Q3190" s="3"/>
      <c r="R3190" s="3"/>
      <c r="S3190" s="88">
        <v>1</v>
      </c>
      <c r="W3190" s="91"/>
    </row>
    <row r="3191" spans="2:23">
      <c r="B3191" s="9">
        <v>46274</v>
      </c>
      <c r="C3191" s="3" t="s">
        <v>2975</v>
      </c>
      <c r="D3191" s="3" t="s">
        <v>7037</v>
      </c>
      <c r="E3191" s="3">
        <v>3</v>
      </c>
      <c r="F3191" s="11">
        <v>3</v>
      </c>
      <c r="G3191" s="3">
        <v>0</v>
      </c>
      <c r="H3191" s="3">
        <v>3</v>
      </c>
      <c r="I3191" s="3">
        <v>0</v>
      </c>
      <c r="J3191" s="3">
        <v>0</v>
      </c>
      <c r="K3191" s="3">
        <v>0</v>
      </c>
      <c r="L3191" s="3">
        <v>3</v>
      </c>
      <c r="M3191" s="3" t="s">
        <v>7041</v>
      </c>
      <c r="N3191" s="3"/>
      <c r="O3191" s="3"/>
      <c r="P3191" s="3"/>
      <c r="Q3191" s="3"/>
      <c r="R3191" s="3"/>
      <c r="S3191" s="88">
        <v>3</v>
      </c>
      <c r="W3191" s="91"/>
    </row>
    <row r="3192" spans="2:23">
      <c r="B3192" s="9">
        <v>46274</v>
      </c>
      <c r="C3192" s="3" t="s">
        <v>2975</v>
      </c>
      <c r="D3192" s="3" t="s">
        <v>7038</v>
      </c>
      <c r="E3192" s="3">
        <v>4</v>
      </c>
      <c r="F3192" s="11">
        <v>4</v>
      </c>
      <c r="G3192" s="3">
        <v>0</v>
      </c>
      <c r="H3192" s="3">
        <v>4</v>
      </c>
      <c r="I3192" s="3">
        <v>0</v>
      </c>
      <c r="J3192" s="3">
        <v>0</v>
      </c>
      <c r="K3192" s="3">
        <v>0</v>
      </c>
      <c r="L3192" s="3">
        <v>4</v>
      </c>
      <c r="M3192" s="3" t="s">
        <v>7041</v>
      </c>
      <c r="N3192" s="3" t="s">
        <v>7041</v>
      </c>
      <c r="O3192" s="3"/>
      <c r="P3192" s="3"/>
      <c r="Q3192" s="3"/>
      <c r="R3192" s="3"/>
      <c r="S3192" s="88">
        <v>4</v>
      </c>
      <c r="W3192" s="91"/>
    </row>
    <row r="3193" spans="2:23">
      <c r="B3193" s="9">
        <v>46274</v>
      </c>
      <c r="C3193" s="3" t="s">
        <v>2975</v>
      </c>
      <c r="D3193" s="3" t="s">
        <v>7039</v>
      </c>
      <c r="E3193" s="3">
        <v>3</v>
      </c>
      <c r="F3193" s="11">
        <v>3</v>
      </c>
      <c r="G3193" s="3">
        <v>0</v>
      </c>
      <c r="H3193" s="3">
        <v>4</v>
      </c>
      <c r="I3193" s="3">
        <v>0</v>
      </c>
      <c r="J3193" s="3">
        <v>0</v>
      </c>
      <c r="K3193" s="3">
        <v>0</v>
      </c>
      <c r="L3193" s="3">
        <v>4</v>
      </c>
      <c r="M3193" s="3" t="s">
        <v>7041</v>
      </c>
      <c r="N3193" s="3"/>
      <c r="O3193" s="3" t="s">
        <v>7041</v>
      </c>
      <c r="P3193" s="3" t="s">
        <v>7041</v>
      </c>
      <c r="Q3193" s="3"/>
      <c r="R3193" s="3"/>
      <c r="S3193" s="88">
        <v>3</v>
      </c>
      <c r="W3193" s="91"/>
    </row>
    <row r="3194" spans="2:23">
      <c r="B3194" s="9">
        <v>46274</v>
      </c>
      <c r="C3194" s="3" t="s">
        <v>2496</v>
      </c>
      <c r="D3194" s="3" t="s">
        <v>6656</v>
      </c>
      <c r="E3194" s="3">
        <v>2</v>
      </c>
      <c r="F3194" s="11">
        <v>2</v>
      </c>
      <c r="G3194" s="3">
        <v>0</v>
      </c>
      <c r="H3194" s="3">
        <v>1</v>
      </c>
      <c r="I3194" s="3">
        <v>0</v>
      </c>
      <c r="J3194" s="3">
        <v>0</v>
      </c>
      <c r="K3194" s="3">
        <v>0</v>
      </c>
      <c r="L3194" s="3">
        <v>1</v>
      </c>
      <c r="M3194" s="3" t="s">
        <v>7041</v>
      </c>
      <c r="N3194" s="3"/>
      <c r="O3194" s="3"/>
      <c r="P3194" s="3"/>
      <c r="Q3194" s="3"/>
      <c r="R3194" s="3"/>
      <c r="S3194" s="88">
        <v>2</v>
      </c>
      <c r="W3194" s="91"/>
    </row>
    <row r="3195" spans="2:23">
      <c r="B3195" s="9">
        <v>46274</v>
      </c>
      <c r="C3195" s="3" t="s">
        <v>2381</v>
      </c>
      <c r="D3195" s="3" t="s">
        <v>7040</v>
      </c>
      <c r="E3195" s="3">
        <v>1</v>
      </c>
      <c r="F3195" s="11">
        <v>1</v>
      </c>
      <c r="G3195" s="3">
        <v>0</v>
      </c>
      <c r="H3195" s="3">
        <v>1</v>
      </c>
      <c r="I3195" s="3">
        <v>0</v>
      </c>
      <c r="J3195" s="3">
        <v>0</v>
      </c>
      <c r="K3195" s="3">
        <v>0</v>
      </c>
      <c r="L3195" s="3">
        <v>1</v>
      </c>
      <c r="M3195" s="3"/>
      <c r="N3195" s="3"/>
      <c r="O3195" s="3" t="s">
        <v>7046</v>
      </c>
      <c r="P3195" s="3" t="s">
        <v>7042</v>
      </c>
      <c r="Q3195" s="3"/>
      <c r="R3195" s="3"/>
      <c r="S3195" s="88">
        <v>1</v>
      </c>
      <c r="W3195" s="91"/>
    </row>
    <row r="3196" spans="2:23">
      <c r="B3196" s="9">
        <v>46274</v>
      </c>
      <c r="C3196" s="3" t="s">
        <v>627</v>
      </c>
      <c r="D3196" s="3" t="s">
        <v>6804</v>
      </c>
      <c r="E3196" s="3">
        <v>4</v>
      </c>
      <c r="F3196" s="11">
        <v>4</v>
      </c>
      <c r="G3196" s="3">
        <v>0</v>
      </c>
      <c r="H3196" s="3">
        <v>9</v>
      </c>
      <c r="I3196" s="3">
        <v>0</v>
      </c>
      <c r="J3196" s="3">
        <v>0</v>
      </c>
      <c r="K3196" s="3">
        <v>0</v>
      </c>
      <c r="L3196" s="3">
        <v>9</v>
      </c>
      <c r="M3196" s="3"/>
      <c r="N3196" s="3"/>
      <c r="O3196" s="3" t="s">
        <v>7053</v>
      </c>
      <c r="P3196" s="3" t="s">
        <v>7053</v>
      </c>
      <c r="Q3196" s="3"/>
      <c r="R3196" s="3"/>
      <c r="S3196" s="88">
        <v>4</v>
      </c>
      <c r="W3196" s="91"/>
    </row>
    <row r="3197" spans="2:23">
      <c r="B3197" s="9">
        <v>46275</v>
      </c>
      <c r="C3197" s="3" t="s">
        <v>2381</v>
      </c>
      <c r="D3197" s="3" t="s">
        <v>6308</v>
      </c>
      <c r="E3197" s="3">
        <v>10</v>
      </c>
      <c r="F3197" s="3">
        <v>0</v>
      </c>
      <c r="G3197" s="3">
        <v>0</v>
      </c>
      <c r="H3197" s="3">
        <v>0</v>
      </c>
      <c r="I3197" s="3">
        <v>0</v>
      </c>
      <c r="J3197" s="3">
        <v>0</v>
      </c>
      <c r="K3197" s="3">
        <v>0</v>
      </c>
      <c r="L3197" s="3">
        <v>0</v>
      </c>
      <c r="M3197" s="3"/>
      <c r="N3197" s="3"/>
      <c r="O3197" s="3"/>
      <c r="P3197" s="3"/>
      <c r="Q3197" s="3"/>
      <c r="R3197" s="3"/>
      <c r="S3197" s="88"/>
      <c r="W3197" s="91"/>
    </row>
    <row r="3198" spans="2:23">
      <c r="B3198" s="9">
        <v>46275</v>
      </c>
      <c r="C3198" s="3" t="s">
        <v>2975</v>
      </c>
      <c r="D3198" s="3" t="s">
        <v>7057</v>
      </c>
      <c r="E3198" s="3">
        <v>1</v>
      </c>
      <c r="F3198" s="3">
        <v>0</v>
      </c>
      <c r="G3198" s="3">
        <v>0</v>
      </c>
      <c r="H3198" s="3">
        <v>0</v>
      </c>
      <c r="I3198" s="3">
        <v>0</v>
      </c>
      <c r="J3198" s="3">
        <v>0</v>
      </c>
      <c r="K3198" s="3">
        <v>0</v>
      </c>
      <c r="L3198" s="3">
        <v>0</v>
      </c>
      <c r="M3198" s="3"/>
      <c r="N3198" s="3"/>
      <c r="O3198" s="3"/>
      <c r="P3198" s="3"/>
      <c r="Q3198" s="3"/>
      <c r="R3198" s="3"/>
      <c r="S3198" s="88"/>
      <c r="W3198" s="91"/>
    </row>
    <row r="3199" spans="2:23">
      <c r="B3199" s="9">
        <v>46275</v>
      </c>
      <c r="C3199" s="3" t="s">
        <v>2496</v>
      </c>
      <c r="D3199" s="3" t="s">
        <v>5683</v>
      </c>
      <c r="E3199" s="3">
        <v>1</v>
      </c>
      <c r="F3199" s="11">
        <v>0</v>
      </c>
      <c r="G3199" s="3">
        <v>0</v>
      </c>
      <c r="H3199" s="3">
        <v>1</v>
      </c>
      <c r="I3199" s="3">
        <v>0</v>
      </c>
      <c r="J3199" s="3">
        <v>0</v>
      </c>
      <c r="K3199" s="3">
        <v>0</v>
      </c>
      <c r="L3199" s="3">
        <v>1</v>
      </c>
      <c r="M3199" s="3" t="s">
        <v>7077</v>
      </c>
      <c r="N3199" s="3"/>
      <c r="O3199" s="3"/>
      <c r="P3199" s="3"/>
      <c r="Q3199" s="3"/>
      <c r="R3199" s="3"/>
      <c r="S3199" s="88"/>
      <c r="W3199" s="91"/>
    </row>
    <row r="3200" spans="2:23">
      <c r="B3200" s="9">
        <v>46275</v>
      </c>
      <c r="C3200" s="3" t="s">
        <v>2496</v>
      </c>
      <c r="D3200" s="3" t="s">
        <v>5858</v>
      </c>
      <c r="E3200" s="3">
        <v>8</v>
      </c>
      <c r="F3200" s="3">
        <v>0</v>
      </c>
      <c r="G3200" s="3">
        <v>0</v>
      </c>
      <c r="H3200" s="3">
        <v>0</v>
      </c>
      <c r="I3200" s="3">
        <v>0</v>
      </c>
      <c r="J3200" s="3">
        <v>0</v>
      </c>
      <c r="K3200" s="3">
        <v>0</v>
      </c>
      <c r="L3200" s="3">
        <v>0</v>
      </c>
      <c r="M3200" s="3"/>
      <c r="N3200" s="3"/>
      <c r="O3200" s="3"/>
      <c r="P3200" s="3"/>
      <c r="Q3200" s="3"/>
      <c r="R3200" s="3"/>
      <c r="S3200" s="88"/>
      <c r="W3200" s="91"/>
    </row>
    <row r="3201" spans="2:23">
      <c r="B3201" s="9">
        <v>46275</v>
      </c>
      <c r="C3201" s="3" t="s">
        <v>2975</v>
      </c>
      <c r="D3201" s="3" t="s">
        <v>7058</v>
      </c>
      <c r="E3201" s="3">
        <v>6</v>
      </c>
      <c r="F3201" s="11">
        <v>0</v>
      </c>
      <c r="G3201" s="3">
        <v>0</v>
      </c>
      <c r="H3201" s="3">
        <v>1</v>
      </c>
      <c r="I3201" s="3">
        <v>0</v>
      </c>
      <c r="J3201" s="3">
        <v>0</v>
      </c>
      <c r="K3201" s="3">
        <v>0</v>
      </c>
      <c r="L3201" s="3">
        <v>1</v>
      </c>
      <c r="M3201" s="3" t="s">
        <v>7077</v>
      </c>
      <c r="N3201" s="3"/>
      <c r="O3201" s="3"/>
      <c r="P3201" s="3"/>
      <c r="Q3201" s="3"/>
      <c r="R3201" s="3"/>
      <c r="S3201" s="88"/>
      <c r="W3201" s="91"/>
    </row>
    <row r="3202" spans="2:23">
      <c r="B3202" s="9">
        <v>46275</v>
      </c>
      <c r="C3202" s="3" t="s">
        <v>2975</v>
      </c>
      <c r="D3202" s="3" t="s">
        <v>7059</v>
      </c>
      <c r="E3202" s="3">
        <v>13</v>
      </c>
      <c r="F3202" s="3">
        <v>0</v>
      </c>
      <c r="G3202" s="3">
        <v>0</v>
      </c>
      <c r="H3202" s="3">
        <v>0</v>
      </c>
      <c r="I3202" s="3">
        <v>0</v>
      </c>
      <c r="J3202" s="3">
        <v>0</v>
      </c>
      <c r="K3202" s="3">
        <v>0</v>
      </c>
      <c r="L3202" s="3">
        <v>0</v>
      </c>
      <c r="M3202" s="3"/>
      <c r="N3202" s="3"/>
      <c r="O3202" s="3"/>
      <c r="P3202" s="3"/>
      <c r="Q3202" s="3"/>
      <c r="R3202" s="3"/>
      <c r="S3202" s="88"/>
      <c r="W3202" s="91"/>
    </row>
    <row r="3203" spans="2:23">
      <c r="B3203" s="9">
        <v>46275</v>
      </c>
      <c r="C3203" s="3" t="s">
        <v>2975</v>
      </c>
      <c r="D3203" s="3" t="s">
        <v>7060</v>
      </c>
      <c r="E3203" s="3">
        <v>13</v>
      </c>
      <c r="F3203" s="11">
        <v>0</v>
      </c>
      <c r="G3203" s="3">
        <v>0</v>
      </c>
      <c r="H3203" s="3">
        <v>2</v>
      </c>
      <c r="I3203" s="3">
        <v>0</v>
      </c>
      <c r="J3203" s="3">
        <v>0</v>
      </c>
      <c r="K3203" s="3">
        <v>0</v>
      </c>
      <c r="L3203" s="3">
        <v>2</v>
      </c>
      <c r="M3203" s="3"/>
      <c r="N3203" s="3"/>
      <c r="O3203" s="3" t="s">
        <v>7077</v>
      </c>
      <c r="P3203" s="3" t="s">
        <v>7078</v>
      </c>
      <c r="Q3203" s="3"/>
      <c r="R3203" s="3"/>
      <c r="S3203" s="88"/>
      <c r="W3203" s="91"/>
    </row>
    <row r="3204" spans="2:23">
      <c r="B3204" s="9">
        <v>46275</v>
      </c>
      <c r="C3204" s="3" t="s">
        <v>2975</v>
      </c>
      <c r="D3204" s="3" t="s">
        <v>7061</v>
      </c>
      <c r="E3204" s="3">
        <v>2</v>
      </c>
      <c r="F3204" s="3">
        <v>0</v>
      </c>
      <c r="G3204" s="3">
        <v>0</v>
      </c>
      <c r="H3204" s="3">
        <v>0</v>
      </c>
      <c r="I3204" s="3">
        <v>0</v>
      </c>
      <c r="J3204" s="3">
        <v>0</v>
      </c>
      <c r="K3204" s="3">
        <v>0</v>
      </c>
      <c r="L3204" s="3">
        <v>0</v>
      </c>
      <c r="M3204" s="3"/>
      <c r="N3204" s="3"/>
      <c r="O3204" s="3"/>
      <c r="P3204" s="3"/>
      <c r="Q3204" s="3"/>
      <c r="R3204" s="3"/>
      <c r="S3204" s="88"/>
      <c r="W3204" s="91"/>
    </row>
    <row r="3205" spans="2:23">
      <c r="B3205" s="9">
        <v>46275</v>
      </c>
      <c r="C3205" s="3" t="s">
        <v>627</v>
      </c>
      <c r="D3205" s="3" t="s">
        <v>7062</v>
      </c>
      <c r="E3205" s="3">
        <v>7</v>
      </c>
      <c r="F3205" s="11">
        <v>0</v>
      </c>
      <c r="G3205" s="3">
        <v>0</v>
      </c>
      <c r="H3205" s="3">
        <v>1</v>
      </c>
      <c r="I3205" s="3">
        <v>0</v>
      </c>
      <c r="J3205" s="3">
        <v>0</v>
      </c>
      <c r="K3205" s="3">
        <v>0</v>
      </c>
      <c r="L3205" s="3">
        <v>1</v>
      </c>
      <c r="M3205" s="3"/>
      <c r="N3205" s="3"/>
      <c r="O3205" s="3" t="s">
        <v>7077</v>
      </c>
      <c r="P3205" s="3" t="s">
        <v>7077</v>
      </c>
      <c r="Q3205" s="3"/>
      <c r="R3205" s="3"/>
      <c r="S3205" s="88"/>
      <c r="W3205" s="91"/>
    </row>
    <row r="3206" spans="2:23">
      <c r="B3206" s="9">
        <v>46275</v>
      </c>
      <c r="C3206" s="3" t="s">
        <v>2975</v>
      </c>
      <c r="D3206" s="3" t="s">
        <v>7063</v>
      </c>
      <c r="E3206" s="3">
        <v>1</v>
      </c>
      <c r="F3206" s="3">
        <v>0</v>
      </c>
      <c r="G3206" s="3">
        <v>0</v>
      </c>
      <c r="H3206" s="3">
        <v>0</v>
      </c>
      <c r="I3206" s="3">
        <v>0</v>
      </c>
      <c r="J3206" s="3">
        <v>0</v>
      </c>
      <c r="K3206" s="3">
        <v>0</v>
      </c>
      <c r="L3206" s="3">
        <v>0</v>
      </c>
      <c r="M3206" s="3"/>
      <c r="N3206" s="3"/>
      <c r="O3206" s="3"/>
      <c r="P3206" s="3"/>
      <c r="Q3206" s="3"/>
      <c r="R3206" s="3"/>
      <c r="S3206" s="88"/>
      <c r="W3206" s="91"/>
    </row>
    <row r="3207" spans="2:23">
      <c r="B3207" s="9">
        <v>46275</v>
      </c>
      <c r="C3207" s="3" t="s">
        <v>2381</v>
      </c>
      <c r="D3207" s="3" t="s">
        <v>5763</v>
      </c>
      <c r="E3207" s="3">
        <v>1</v>
      </c>
      <c r="F3207" s="3">
        <v>0</v>
      </c>
      <c r="G3207" s="3">
        <v>0</v>
      </c>
      <c r="H3207" s="3">
        <v>0</v>
      </c>
      <c r="I3207" s="3">
        <v>0</v>
      </c>
      <c r="J3207" s="3">
        <v>0</v>
      </c>
      <c r="K3207" s="3">
        <v>0</v>
      </c>
      <c r="L3207" s="3">
        <v>0</v>
      </c>
      <c r="M3207" s="3"/>
      <c r="N3207" s="3"/>
      <c r="O3207" s="3"/>
      <c r="P3207" s="3"/>
      <c r="Q3207" s="3"/>
      <c r="R3207" s="3"/>
      <c r="S3207" s="88"/>
      <c r="W3207" s="91"/>
    </row>
    <row r="3208" spans="2:23">
      <c r="B3208" s="9">
        <v>46275</v>
      </c>
      <c r="C3208" s="3" t="s">
        <v>2381</v>
      </c>
      <c r="D3208" s="3" t="s">
        <v>6372</v>
      </c>
      <c r="E3208" s="3">
        <v>1</v>
      </c>
      <c r="F3208" s="3">
        <v>0</v>
      </c>
      <c r="G3208" s="3">
        <v>0</v>
      </c>
      <c r="H3208" s="3">
        <v>0</v>
      </c>
      <c r="I3208" s="3">
        <v>0</v>
      </c>
      <c r="J3208" s="3">
        <v>0</v>
      </c>
      <c r="K3208" s="3">
        <v>0</v>
      </c>
      <c r="L3208" s="3">
        <v>0</v>
      </c>
      <c r="M3208" s="3"/>
      <c r="N3208" s="3"/>
      <c r="O3208" s="3"/>
      <c r="P3208" s="3"/>
      <c r="Q3208" s="3"/>
      <c r="R3208" s="3"/>
      <c r="S3208" s="88"/>
      <c r="W3208" s="91"/>
    </row>
    <row r="3209" spans="2:23">
      <c r="B3209" s="9">
        <v>46275</v>
      </c>
      <c r="C3209" s="3" t="s">
        <v>2975</v>
      </c>
      <c r="D3209" s="3" t="s">
        <v>7064</v>
      </c>
      <c r="E3209" s="3">
        <v>1</v>
      </c>
      <c r="F3209" s="3">
        <v>0</v>
      </c>
      <c r="G3209" s="3">
        <v>0</v>
      </c>
      <c r="H3209" s="3">
        <v>0</v>
      </c>
      <c r="I3209" s="3">
        <v>0</v>
      </c>
      <c r="J3209" s="3">
        <v>0</v>
      </c>
      <c r="K3209" s="3">
        <v>0</v>
      </c>
      <c r="L3209" s="3">
        <v>0</v>
      </c>
      <c r="M3209" s="3"/>
      <c r="N3209" s="3"/>
      <c r="O3209" s="3"/>
      <c r="P3209" s="3"/>
      <c r="Q3209" s="3"/>
      <c r="R3209" s="3"/>
      <c r="S3209" s="88"/>
      <c r="W3209" s="91"/>
    </row>
    <row r="3210" spans="2:23">
      <c r="B3210" s="9">
        <v>46275</v>
      </c>
      <c r="C3210" s="3" t="s">
        <v>2381</v>
      </c>
      <c r="D3210" s="3" t="s">
        <v>6646</v>
      </c>
      <c r="E3210" s="3">
        <v>5</v>
      </c>
      <c r="F3210" s="11">
        <v>0</v>
      </c>
      <c r="G3210" s="3">
        <v>0</v>
      </c>
      <c r="H3210" s="3">
        <v>1</v>
      </c>
      <c r="I3210" s="3">
        <v>0</v>
      </c>
      <c r="J3210" s="3">
        <v>0</v>
      </c>
      <c r="K3210" s="3">
        <v>0</v>
      </c>
      <c r="L3210" s="3">
        <v>1</v>
      </c>
      <c r="M3210" s="3"/>
      <c r="N3210" s="3"/>
      <c r="O3210" s="3" t="s">
        <v>7077</v>
      </c>
      <c r="P3210" s="3" t="s">
        <v>7077</v>
      </c>
      <c r="Q3210" s="3"/>
      <c r="R3210" s="3"/>
      <c r="S3210" s="88"/>
      <c r="W3210" s="91"/>
    </row>
    <row r="3211" spans="2:23">
      <c r="B3211" s="9">
        <v>46275</v>
      </c>
      <c r="C3211" s="3" t="s">
        <v>2975</v>
      </c>
      <c r="D3211" s="3" t="s">
        <v>7065</v>
      </c>
      <c r="E3211" s="3">
        <v>1</v>
      </c>
      <c r="F3211" s="3">
        <v>0</v>
      </c>
      <c r="G3211" s="3">
        <v>0</v>
      </c>
      <c r="H3211" s="3">
        <v>0</v>
      </c>
      <c r="I3211" s="3">
        <v>0</v>
      </c>
      <c r="J3211" s="3">
        <v>0</v>
      </c>
      <c r="K3211" s="3">
        <v>0</v>
      </c>
      <c r="L3211" s="3">
        <v>0</v>
      </c>
      <c r="M3211" s="3"/>
      <c r="N3211" s="3"/>
      <c r="O3211" s="3"/>
      <c r="P3211" s="3"/>
      <c r="Q3211" s="3"/>
      <c r="R3211" s="3"/>
      <c r="S3211" s="88"/>
      <c r="W3211" s="91"/>
    </row>
    <row r="3212" spans="2:23">
      <c r="B3212" s="9">
        <v>46275</v>
      </c>
      <c r="C3212" s="3" t="s">
        <v>2975</v>
      </c>
      <c r="D3212" s="3" t="s">
        <v>7066</v>
      </c>
      <c r="E3212" s="3">
        <v>13</v>
      </c>
      <c r="F3212" s="3">
        <v>0</v>
      </c>
      <c r="G3212" s="3">
        <v>0</v>
      </c>
      <c r="H3212" s="3">
        <v>0</v>
      </c>
      <c r="I3212" s="3">
        <v>0</v>
      </c>
      <c r="J3212" s="3">
        <v>0</v>
      </c>
      <c r="K3212" s="3">
        <v>0</v>
      </c>
      <c r="L3212" s="3">
        <v>0</v>
      </c>
      <c r="M3212" s="3"/>
      <c r="N3212" s="3"/>
      <c r="O3212" s="3"/>
      <c r="P3212" s="3"/>
      <c r="Q3212" s="3"/>
      <c r="R3212" s="3"/>
      <c r="S3212" s="88"/>
      <c r="W3212" s="91"/>
    </row>
    <row r="3213" spans="2:23">
      <c r="B3213" s="9">
        <v>46275</v>
      </c>
      <c r="C3213" s="3" t="s">
        <v>2496</v>
      </c>
      <c r="D3213" s="3" t="s">
        <v>6266</v>
      </c>
      <c r="E3213" s="3">
        <v>5</v>
      </c>
      <c r="F3213" s="3">
        <v>0</v>
      </c>
      <c r="G3213" s="3">
        <v>0</v>
      </c>
      <c r="H3213" s="3">
        <v>0</v>
      </c>
      <c r="I3213" s="3">
        <v>0</v>
      </c>
      <c r="J3213" s="3">
        <v>0</v>
      </c>
      <c r="K3213" s="3">
        <v>0</v>
      </c>
      <c r="L3213" s="3">
        <v>0</v>
      </c>
      <c r="M3213" s="3"/>
      <c r="N3213" s="3"/>
      <c r="O3213" s="3"/>
      <c r="P3213" s="3"/>
      <c r="Q3213" s="3"/>
      <c r="R3213" s="3"/>
      <c r="S3213" s="88"/>
      <c r="W3213" s="91"/>
    </row>
    <row r="3214" spans="2:23">
      <c r="B3214" s="9">
        <v>46275</v>
      </c>
      <c r="C3214" s="3" t="s">
        <v>2496</v>
      </c>
      <c r="D3214" s="3" t="s">
        <v>6213</v>
      </c>
      <c r="E3214" s="3">
        <v>1</v>
      </c>
      <c r="F3214" s="3">
        <v>0</v>
      </c>
      <c r="G3214" s="3">
        <v>0</v>
      </c>
      <c r="H3214" s="3">
        <v>0</v>
      </c>
      <c r="I3214" s="3">
        <v>0</v>
      </c>
      <c r="J3214" s="3">
        <v>0</v>
      </c>
      <c r="K3214" s="3">
        <v>0</v>
      </c>
      <c r="L3214" s="3">
        <v>0</v>
      </c>
      <c r="M3214" s="3"/>
      <c r="N3214" s="3"/>
      <c r="O3214" s="3"/>
      <c r="P3214" s="3"/>
      <c r="Q3214" s="3"/>
      <c r="R3214" s="3"/>
      <c r="S3214" s="88"/>
      <c r="W3214" s="91"/>
    </row>
    <row r="3215" spans="2:23">
      <c r="B3215" s="9">
        <v>46275</v>
      </c>
      <c r="C3215" s="3" t="s">
        <v>2496</v>
      </c>
      <c r="D3215" s="3" t="s">
        <v>6071</v>
      </c>
      <c r="E3215" s="3">
        <v>2</v>
      </c>
      <c r="F3215" s="3">
        <v>0</v>
      </c>
      <c r="G3215" s="3">
        <v>0</v>
      </c>
      <c r="H3215" s="3">
        <v>0</v>
      </c>
      <c r="I3215" s="3">
        <v>0</v>
      </c>
      <c r="J3215" s="3">
        <v>0</v>
      </c>
      <c r="K3215" s="3">
        <v>0</v>
      </c>
      <c r="L3215" s="3">
        <v>0</v>
      </c>
      <c r="M3215" s="3"/>
      <c r="N3215" s="3"/>
      <c r="O3215" s="3"/>
      <c r="P3215" s="3"/>
      <c r="Q3215" s="3"/>
      <c r="R3215" s="3"/>
      <c r="S3215" s="88"/>
      <c r="W3215" s="91"/>
    </row>
    <row r="3216" spans="2:23">
      <c r="B3216" s="9">
        <v>46275</v>
      </c>
      <c r="C3216" s="3" t="s">
        <v>2381</v>
      </c>
      <c r="D3216" s="3" t="s">
        <v>6075</v>
      </c>
      <c r="E3216" s="3">
        <v>2</v>
      </c>
      <c r="F3216" s="3">
        <v>0</v>
      </c>
      <c r="G3216" s="3">
        <v>0</v>
      </c>
      <c r="H3216" s="3">
        <v>0</v>
      </c>
      <c r="I3216" s="3">
        <v>0</v>
      </c>
      <c r="J3216" s="3">
        <v>0</v>
      </c>
      <c r="K3216" s="3">
        <v>0</v>
      </c>
      <c r="L3216" s="3">
        <v>0</v>
      </c>
      <c r="M3216" s="3"/>
      <c r="N3216" s="3"/>
      <c r="O3216" s="3"/>
      <c r="P3216" s="3"/>
      <c r="Q3216" s="3"/>
      <c r="R3216" s="3"/>
      <c r="S3216" s="88"/>
      <c r="W3216" s="91"/>
    </row>
    <row r="3217" spans="2:23">
      <c r="B3217" s="9"/>
      <c r="C3217" s="3"/>
      <c r="D3217" s="3"/>
      <c r="E3217" s="3"/>
      <c r="F3217" s="11"/>
      <c r="G3217" s="3"/>
      <c r="H3217" s="3"/>
      <c r="I3217" s="3"/>
      <c r="J3217" s="3"/>
      <c r="K3217" s="3"/>
      <c r="L3217" s="3"/>
      <c r="M3217" s="3"/>
      <c r="N3217" s="3"/>
      <c r="O3217" s="3"/>
      <c r="P3217" s="3"/>
      <c r="Q3217" s="3"/>
      <c r="R3217" s="3"/>
      <c r="S3217" s="88"/>
      <c r="W3217" s="91"/>
    </row>
    <row r="3218" spans="2:23">
      <c r="B3218" s="9"/>
      <c r="C3218" s="3"/>
      <c r="D3218" s="3"/>
      <c r="E3218" s="3"/>
      <c r="F3218" s="11"/>
      <c r="G3218" s="3"/>
      <c r="H3218" s="3"/>
      <c r="I3218" s="3"/>
      <c r="J3218" s="3"/>
      <c r="K3218" s="3"/>
      <c r="L3218" s="3"/>
      <c r="M3218" s="3"/>
      <c r="N3218" s="3"/>
      <c r="O3218" s="3"/>
      <c r="P3218" s="3"/>
      <c r="Q3218" s="3"/>
      <c r="R3218" s="3"/>
      <c r="S3218" s="88"/>
      <c r="W3218" s="91"/>
    </row>
    <row r="3219" spans="2:23">
      <c r="B3219" s="9"/>
      <c r="C3219" s="3"/>
      <c r="D3219" s="3"/>
      <c r="E3219" s="3"/>
      <c r="F3219" s="11"/>
      <c r="G3219" s="3"/>
      <c r="H3219" s="3"/>
      <c r="I3219" s="3"/>
      <c r="J3219" s="3"/>
      <c r="K3219" s="3"/>
      <c r="L3219" s="3"/>
      <c r="M3219" s="3"/>
      <c r="N3219" s="3"/>
      <c r="O3219" s="3"/>
      <c r="P3219" s="3"/>
      <c r="Q3219" s="3"/>
      <c r="R3219" s="3"/>
      <c r="S3219" s="88"/>
      <c r="W3219" s="91"/>
    </row>
    <row r="3220" spans="2:23">
      <c r="B3220" s="9"/>
      <c r="C3220" s="3"/>
      <c r="D3220" s="3"/>
      <c r="E3220" s="3"/>
      <c r="F3220" s="11"/>
      <c r="G3220" s="3"/>
      <c r="H3220" s="3"/>
      <c r="I3220" s="3"/>
      <c r="J3220" s="3"/>
      <c r="K3220" s="3"/>
      <c r="L3220" s="3"/>
      <c r="M3220" s="3"/>
      <c r="N3220" s="3"/>
      <c r="O3220" s="3"/>
      <c r="P3220" s="3"/>
      <c r="Q3220" s="3"/>
      <c r="R3220" s="3"/>
      <c r="S3220" s="88"/>
      <c r="W3220" s="91"/>
    </row>
    <row r="3221" spans="2:23">
      <c r="B3221" s="9"/>
      <c r="C3221" s="3"/>
      <c r="D3221" s="3"/>
      <c r="E3221" s="3"/>
      <c r="F3221" s="11"/>
      <c r="G3221" s="3"/>
      <c r="H3221" s="3"/>
      <c r="I3221" s="3"/>
      <c r="J3221" s="3"/>
      <c r="K3221" s="3"/>
      <c r="L3221" s="3"/>
      <c r="M3221" s="3"/>
      <c r="N3221" s="3"/>
      <c r="O3221" s="3"/>
      <c r="P3221" s="3"/>
      <c r="Q3221" s="3"/>
      <c r="R3221" s="3"/>
      <c r="S3221" s="88"/>
      <c r="W3221" s="91"/>
    </row>
    <row r="3222" spans="2:23">
      <c r="B3222" s="9"/>
      <c r="C3222" s="3"/>
      <c r="D3222" s="3"/>
      <c r="E3222" s="3"/>
      <c r="F3222" s="11"/>
      <c r="G3222" s="3"/>
      <c r="H3222" s="3"/>
      <c r="I3222" s="3"/>
      <c r="J3222" s="3"/>
      <c r="K3222" s="3"/>
      <c r="L3222" s="3"/>
      <c r="M3222" s="3"/>
      <c r="N3222" s="3"/>
      <c r="O3222" s="3"/>
      <c r="P3222" s="3"/>
      <c r="Q3222" s="3"/>
      <c r="R3222" s="3"/>
      <c r="S3222" s="88"/>
      <c r="W3222" s="91"/>
    </row>
    <row r="3223" spans="2:23">
      <c r="B3223" s="9"/>
      <c r="C3223" s="3"/>
      <c r="D3223" s="3"/>
      <c r="E3223" s="3"/>
      <c r="F3223" s="11"/>
      <c r="G3223" s="3"/>
      <c r="H3223" s="3"/>
      <c r="I3223" s="3"/>
      <c r="J3223" s="3"/>
      <c r="K3223" s="3"/>
      <c r="L3223" s="3"/>
      <c r="M3223" s="3"/>
      <c r="N3223" s="3"/>
      <c r="O3223" s="3"/>
      <c r="P3223" s="3"/>
      <c r="Q3223" s="3"/>
      <c r="R3223" s="3"/>
      <c r="S3223" s="88"/>
      <c r="W3223" s="91"/>
    </row>
    <row r="3224" spans="2:23">
      <c r="B3224" s="9">
        <v>46275</v>
      </c>
      <c r="C3224" s="3" t="s">
        <v>627</v>
      </c>
      <c r="D3224" s="3" t="s">
        <v>7067</v>
      </c>
      <c r="E3224" s="3">
        <v>9</v>
      </c>
      <c r="F3224" s="11">
        <v>7</v>
      </c>
      <c r="G3224" s="3">
        <v>0</v>
      </c>
      <c r="H3224" s="3">
        <v>8</v>
      </c>
      <c r="I3224" s="3">
        <v>0</v>
      </c>
      <c r="J3224" s="3">
        <v>0</v>
      </c>
      <c r="K3224" s="3">
        <v>0</v>
      </c>
      <c r="L3224" s="3">
        <v>8</v>
      </c>
      <c r="M3224" s="3" t="s">
        <v>7079</v>
      </c>
      <c r="N3224" s="3"/>
      <c r="O3224" s="3" t="s">
        <v>7077</v>
      </c>
      <c r="P3224" s="3" t="s">
        <v>7077</v>
      </c>
      <c r="Q3224" s="3"/>
      <c r="R3224" s="3"/>
      <c r="S3224" s="88">
        <v>7</v>
      </c>
      <c r="W3224" s="91"/>
    </row>
    <row r="3225" spans="2:23">
      <c r="B3225" s="9">
        <v>46275</v>
      </c>
      <c r="C3225" s="3" t="s">
        <v>627</v>
      </c>
      <c r="D3225" s="3" t="s">
        <v>7068</v>
      </c>
      <c r="E3225" s="3">
        <v>13</v>
      </c>
      <c r="F3225" s="11">
        <v>4</v>
      </c>
      <c r="G3225" s="3">
        <v>0</v>
      </c>
      <c r="H3225" s="3">
        <v>16</v>
      </c>
      <c r="I3225" s="3">
        <v>0</v>
      </c>
      <c r="J3225" s="3">
        <v>0</v>
      </c>
      <c r="K3225" s="3">
        <v>0</v>
      </c>
      <c r="L3225" s="3">
        <v>16</v>
      </c>
      <c r="M3225" s="3"/>
      <c r="N3225" s="3"/>
      <c r="O3225" s="3" t="s">
        <v>7080</v>
      </c>
      <c r="P3225" s="3" t="s">
        <v>7077</v>
      </c>
      <c r="Q3225" s="3"/>
      <c r="R3225" s="3"/>
      <c r="S3225" s="88">
        <v>4</v>
      </c>
      <c r="W3225" s="91"/>
    </row>
    <row r="3226" spans="2:23">
      <c r="B3226" s="9">
        <v>46275</v>
      </c>
      <c r="C3226" s="3" t="s">
        <v>2975</v>
      </c>
      <c r="D3226" s="3" t="s">
        <v>6275</v>
      </c>
      <c r="E3226" s="3">
        <v>13</v>
      </c>
      <c r="F3226" s="11">
        <v>5</v>
      </c>
      <c r="G3226" s="3">
        <v>0</v>
      </c>
      <c r="H3226" s="3">
        <v>10</v>
      </c>
      <c r="I3226" s="3">
        <v>0</v>
      </c>
      <c r="J3226" s="3">
        <v>0</v>
      </c>
      <c r="K3226" s="3">
        <v>0</v>
      </c>
      <c r="L3226" s="3">
        <v>10</v>
      </c>
      <c r="M3226" s="3" t="s">
        <v>7077</v>
      </c>
      <c r="N3226" s="3"/>
      <c r="O3226" s="3" t="s">
        <v>7081</v>
      </c>
      <c r="P3226" s="3" t="s">
        <v>7077</v>
      </c>
      <c r="Q3226" s="3"/>
      <c r="R3226" s="3"/>
      <c r="S3226" s="88">
        <v>5</v>
      </c>
      <c r="W3226" s="91"/>
    </row>
    <row r="3227" spans="2:23">
      <c r="B3227" s="9">
        <v>46275</v>
      </c>
      <c r="C3227" s="3" t="s">
        <v>2975</v>
      </c>
      <c r="D3227" s="3" t="s">
        <v>7069</v>
      </c>
      <c r="E3227" s="3">
        <v>13</v>
      </c>
      <c r="F3227" s="11">
        <v>4</v>
      </c>
      <c r="G3227" s="3">
        <v>0</v>
      </c>
      <c r="H3227" s="3">
        <v>6</v>
      </c>
      <c r="I3227" s="3">
        <v>0</v>
      </c>
      <c r="J3227" s="3">
        <v>0</v>
      </c>
      <c r="K3227" s="3">
        <v>0</v>
      </c>
      <c r="L3227" s="3">
        <v>6</v>
      </c>
      <c r="M3227" s="3" t="s">
        <v>7077</v>
      </c>
      <c r="N3227" s="3" t="s">
        <v>7077</v>
      </c>
      <c r="O3227" s="3" t="s">
        <v>7082</v>
      </c>
      <c r="P3227" s="3" t="s">
        <v>7077</v>
      </c>
      <c r="Q3227" s="3"/>
      <c r="R3227" s="3"/>
      <c r="S3227" s="88">
        <v>4</v>
      </c>
      <c r="W3227" s="91"/>
    </row>
    <row r="3228" spans="2:23">
      <c r="B3228" s="9">
        <v>46275</v>
      </c>
      <c r="C3228" s="3" t="s">
        <v>2975</v>
      </c>
      <c r="D3228" s="3" t="s">
        <v>7070</v>
      </c>
      <c r="E3228" s="3">
        <v>13</v>
      </c>
      <c r="F3228" s="11">
        <v>9</v>
      </c>
      <c r="G3228" s="3">
        <v>0</v>
      </c>
      <c r="H3228" s="3">
        <v>17</v>
      </c>
      <c r="I3228" s="3">
        <v>0</v>
      </c>
      <c r="J3228" s="3">
        <v>0</v>
      </c>
      <c r="K3228" s="3">
        <v>0</v>
      </c>
      <c r="L3228" s="3">
        <v>17</v>
      </c>
      <c r="M3228" s="3" t="s">
        <v>7083</v>
      </c>
      <c r="N3228" s="3" t="s">
        <v>7077</v>
      </c>
      <c r="O3228" s="3" t="s">
        <v>7078</v>
      </c>
      <c r="P3228" s="3" t="s">
        <v>7077</v>
      </c>
      <c r="Q3228" s="3"/>
      <c r="R3228" s="3"/>
      <c r="S3228" s="88">
        <v>9</v>
      </c>
      <c r="W3228" s="91"/>
    </row>
    <row r="3229" spans="2:23">
      <c r="B3229" s="9">
        <v>46275</v>
      </c>
      <c r="C3229" s="3" t="s">
        <v>2975</v>
      </c>
      <c r="D3229" s="3" t="s">
        <v>6940</v>
      </c>
      <c r="E3229" s="3">
        <v>2</v>
      </c>
      <c r="F3229" s="11">
        <v>1</v>
      </c>
      <c r="G3229" s="3">
        <v>0</v>
      </c>
      <c r="H3229" s="3">
        <v>1</v>
      </c>
      <c r="I3229" s="3">
        <v>0</v>
      </c>
      <c r="J3229" s="3">
        <v>0</v>
      </c>
      <c r="K3229" s="3">
        <v>0</v>
      </c>
      <c r="L3229" s="3">
        <v>1</v>
      </c>
      <c r="M3229" s="3" t="s">
        <v>7077</v>
      </c>
      <c r="N3229" s="3"/>
      <c r="O3229" s="3"/>
      <c r="P3229" s="3"/>
      <c r="Q3229" s="3"/>
      <c r="R3229" s="3"/>
      <c r="S3229" s="88">
        <v>1</v>
      </c>
      <c r="W3229" s="91"/>
    </row>
    <row r="3230" spans="2:23">
      <c r="B3230" s="9">
        <v>46275</v>
      </c>
      <c r="C3230" s="3" t="s">
        <v>2975</v>
      </c>
      <c r="D3230" s="3" t="s">
        <v>7071</v>
      </c>
      <c r="E3230" s="3">
        <v>13</v>
      </c>
      <c r="F3230" s="11">
        <v>5</v>
      </c>
      <c r="G3230" s="3">
        <v>0</v>
      </c>
      <c r="H3230" s="3">
        <v>7</v>
      </c>
      <c r="I3230" s="3">
        <v>0</v>
      </c>
      <c r="J3230" s="3">
        <v>0</v>
      </c>
      <c r="K3230" s="3">
        <v>0</v>
      </c>
      <c r="L3230" s="3">
        <v>7</v>
      </c>
      <c r="M3230" s="3" t="s">
        <v>7077</v>
      </c>
      <c r="N3230" s="3"/>
      <c r="O3230" s="3"/>
      <c r="P3230" s="3"/>
      <c r="Q3230" s="3"/>
      <c r="R3230" s="3"/>
      <c r="S3230" s="88">
        <v>5</v>
      </c>
      <c r="W3230" s="91"/>
    </row>
    <row r="3231" spans="2:23">
      <c r="B3231" s="9">
        <v>46275</v>
      </c>
      <c r="C3231" s="3" t="s">
        <v>2381</v>
      </c>
      <c r="D3231" s="3" t="s">
        <v>6691</v>
      </c>
      <c r="E3231" s="3">
        <v>9</v>
      </c>
      <c r="F3231" s="11">
        <v>4</v>
      </c>
      <c r="G3231" s="3">
        <v>0</v>
      </c>
      <c r="H3231" s="3">
        <v>6</v>
      </c>
      <c r="I3231" s="3">
        <v>0</v>
      </c>
      <c r="J3231" s="3">
        <v>0</v>
      </c>
      <c r="K3231" s="3">
        <v>0</v>
      </c>
      <c r="L3231" s="3">
        <v>6</v>
      </c>
      <c r="M3231" s="3"/>
      <c r="N3231" s="3"/>
      <c r="O3231" s="3" t="s">
        <v>7077</v>
      </c>
      <c r="P3231" s="3" t="s">
        <v>7077</v>
      </c>
      <c r="Q3231" s="3"/>
      <c r="R3231" s="3"/>
      <c r="S3231" s="88">
        <v>4</v>
      </c>
      <c r="W3231" s="91"/>
    </row>
    <row r="3232" spans="2:23">
      <c r="B3232" s="9">
        <v>46275</v>
      </c>
      <c r="C3232" s="3" t="s">
        <v>2975</v>
      </c>
      <c r="D3232" s="3" t="s">
        <v>7072</v>
      </c>
      <c r="E3232" s="3">
        <v>2</v>
      </c>
      <c r="F3232" s="3">
        <v>0</v>
      </c>
      <c r="G3232" s="3">
        <v>0</v>
      </c>
      <c r="H3232" s="3">
        <v>0</v>
      </c>
      <c r="I3232" s="3">
        <v>0</v>
      </c>
      <c r="J3232" s="3">
        <v>0</v>
      </c>
      <c r="K3232" s="3">
        <v>0</v>
      </c>
      <c r="L3232" s="3">
        <v>0</v>
      </c>
      <c r="M3232" s="3"/>
      <c r="N3232" s="3"/>
      <c r="O3232" s="3"/>
      <c r="P3232" s="3"/>
      <c r="Q3232" s="3"/>
      <c r="R3232" s="3"/>
      <c r="S3232" s="88"/>
      <c r="W3232" s="91"/>
    </row>
    <row r="3233" spans="2:23">
      <c r="B3233" s="9">
        <v>46275</v>
      </c>
      <c r="C3233" s="3" t="s">
        <v>2496</v>
      </c>
      <c r="D3233" s="3" t="s">
        <v>6024</v>
      </c>
      <c r="E3233" s="3">
        <v>2</v>
      </c>
      <c r="F3233" s="3">
        <v>0</v>
      </c>
      <c r="G3233" s="3">
        <v>0</v>
      </c>
      <c r="H3233" s="3">
        <v>0</v>
      </c>
      <c r="I3233" s="3">
        <v>0</v>
      </c>
      <c r="J3233" s="3">
        <v>0</v>
      </c>
      <c r="K3233" s="3">
        <v>0</v>
      </c>
      <c r="L3233" s="3">
        <v>0</v>
      </c>
      <c r="M3233" s="3"/>
      <c r="N3233" s="3"/>
      <c r="O3233" s="3"/>
      <c r="P3233" s="3"/>
      <c r="Q3233" s="3"/>
      <c r="R3233" s="3"/>
      <c r="S3233" s="88"/>
      <c r="W3233" s="91"/>
    </row>
    <row r="3234" spans="2:23">
      <c r="B3234" s="9">
        <v>46275</v>
      </c>
      <c r="C3234" s="3" t="s">
        <v>2975</v>
      </c>
      <c r="D3234" s="3" t="s">
        <v>6852</v>
      </c>
      <c r="E3234" s="3">
        <v>3</v>
      </c>
      <c r="F3234" s="3">
        <v>0</v>
      </c>
      <c r="G3234" s="3">
        <v>0</v>
      </c>
      <c r="H3234" s="3">
        <v>0</v>
      </c>
      <c r="I3234" s="3">
        <v>0</v>
      </c>
      <c r="J3234" s="3">
        <v>0</v>
      </c>
      <c r="K3234" s="3">
        <v>0</v>
      </c>
      <c r="L3234" s="3">
        <v>0</v>
      </c>
      <c r="M3234" s="3"/>
      <c r="N3234" s="3"/>
      <c r="O3234" s="3"/>
      <c r="P3234" s="3"/>
      <c r="Q3234" s="3"/>
      <c r="R3234" s="3"/>
      <c r="S3234" s="88"/>
      <c r="W3234" s="91"/>
    </row>
    <row r="3235" spans="2:23">
      <c r="B3235" s="9">
        <v>46275</v>
      </c>
      <c r="C3235" s="3" t="s">
        <v>2975</v>
      </c>
      <c r="D3235" s="3" t="s">
        <v>7073</v>
      </c>
      <c r="E3235" s="3">
        <v>4</v>
      </c>
      <c r="F3235" s="3">
        <v>0</v>
      </c>
      <c r="G3235" s="3">
        <v>0</v>
      </c>
      <c r="H3235" s="3">
        <v>0</v>
      </c>
      <c r="I3235" s="3">
        <v>0</v>
      </c>
      <c r="J3235" s="3">
        <v>0</v>
      </c>
      <c r="K3235" s="3">
        <v>0</v>
      </c>
      <c r="L3235" s="3">
        <v>0</v>
      </c>
      <c r="M3235" s="3"/>
      <c r="N3235" s="3"/>
      <c r="O3235" s="3"/>
      <c r="P3235" s="3"/>
      <c r="Q3235" s="3"/>
      <c r="R3235" s="3"/>
      <c r="S3235" s="88"/>
      <c r="W3235" s="91"/>
    </row>
    <row r="3236" spans="2:23">
      <c r="B3236" s="9">
        <v>46275</v>
      </c>
      <c r="C3236" s="3" t="s">
        <v>2381</v>
      </c>
      <c r="D3236" s="3" t="s">
        <v>6363</v>
      </c>
      <c r="E3236" s="3">
        <v>5</v>
      </c>
      <c r="F3236" s="11">
        <v>0</v>
      </c>
      <c r="G3236" s="3">
        <v>0</v>
      </c>
      <c r="H3236" s="3">
        <v>1</v>
      </c>
      <c r="I3236" s="3">
        <v>0</v>
      </c>
      <c r="J3236" s="3">
        <v>0</v>
      </c>
      <c r="K3236" s="3">
        <v>0</v>
      </c>
      <c r="L3236" s="3">
        <v>1</v>
      </c>
      <c r="M3236" s="3"/>
      <c r="N3236" s="3"/>
      <c r="O3236" s="3" t="s">
        <v>7077</v>
      </c>
      <c r="P3236" s="3" t="s">
        <v>7077</v>
      </c>
      <c r="Q3236" s="3"/>
      <c r="R3236" s="3"/>
      <c r="S3236" s="88"/>
      <c r="W3236" s="91"/>
    </row>
    <row r="3237" spans="2:23">
      <c r="B3237" s="9">
        <v>46275</v>
      </c>
      <c r="C3237" s="3" t="s">
        <v>2496</v>
      </c>
      <c r="D3237" s="3" t="s">
        <v>6168</v>
      </c>
      <c r="E3237" s="3">
        <v>1</v>
      </c>
      <c r="F3237" s="3">
        <v>0</v>
      </c>
      <c r="G3237" s="3">
        <v>0</v>
      </c>
      <c r="H3237" s="3">
        <v>0</v>
      </c>
      <c r="I3237" s="3">
        <v>0</v>
      </c>
      <c r="J3237" s="3">
        <v>0</v>
      </c>
      <c r="K3237" s="3">
        <v>0</v>
      </c>
      <c r="L3237" s="3">
        <v>0</v>
      </c>
      <c r="M3237" s="3"/>
      <c r="N3237" s="3"/>
      <c r="O3237" s="3"/>
      <c r="P3237" s="3"/>
      <c r="Q3237" s="3"/>
      <c r="R3237" s="3"/>
      <c r="S3237" s="88"/>
      <c r="W3237" s="91"/>
    </row>
    <row r="3238" spans="2:23">
      <c r="B3238" s="9">
        <v>46275</v>
      </c>
      <c r="C3238" s="3" t="s">
        <v>2496</v>
      </c>
      <c r="D3238" s="3" t="s">
        <v>6637</v>
      </c>
      <c r="E3238" s="3">
        <v>6</v>
      </c>
      <c r="F3238" s="11">
        <v>0</v>
      </c>
      <c r="G3238" s="3">
        <v>0</v>
      </c>
      <c r="H3238" s="3">
        <v>1</v>
      </c>
      <c r="I3238" s="3">
        <v>0</v>
      </c>
      <c r="J3238" s="3">
        <v>0</v>
      </c>
      <c r="K3238" s="3">
        <v>0</v>
      </c>
      <c r="L3238" s="3">
        <v>1</v>
      </c>
      <c r="M3238" s="3" t="s">
        <v>7077</v>
      </c>
      <c r="N3238" s="3"/>
      <c r="O3238" s="3"/>
      <c r="P3238" s="3"/>
      <c r="Q3238" s="3"/>
      <c r="R3238" s="3"/>
      <c r="S3238" s="88"/>
      <c r="W3238" s="91"/>
    </row>
    <row r="3239" spans="2:23">
      <c r="B3239" s="9">
        <v>46275</v>
      </c>
      <c r="C3239" s="3" t="s">
        <v>2381</v>
      </c>
      <c r="D3239" s="3" t="s">
        <v>5792</v>
      </c>
      <c r="E3239" s="3">
        <v>3</v>
      </c>
      <c r="F3239" s="3">
        <v>0</v>
      </c>
      <c r="G3239" s="3">
        <v>0</v>
      </c>
      <c r="H3239" s="3">
        <v>0</v>
      </c>
      <c r="I3239" s="3">
        <v>0</v>
      </c>
      <c r="J3239" s="3">
        <v>0</v>
      </c>
      <c r="K3239" s="3">
        <v>0</v>
      </c>
      <c r="L3239" s="3">
        <v>0</v>
      </c>
      <c r="M3239" s="3"/>
      <c r="N3239" s="3"/>
      <c r="O3239" s="3"/>
      <c r="P3239" s="3"/>
      <c r="Q3239" s="3"/>
      <c r="R3239" s="3"/>
      <c r="S3239" s="88"/>
      <c r="W3239" s="91"/>
    </row>
    <row r="3240" spans="2:23">
      <c r="B3240" s="9">
        <v>46275</v>
      </c>
      <c r="C3240" s="3" t="s">
        <v>2381</v>
      </c>
      <c r="D3240" s="3" t="s">
        <v>6697</v>
      </c>
      <c r="E3240" s="3">
        <v>1</v>
      </c>
      <c r="F3240" s="3">
        <v>0</v>
      </c>
      <c r="G3240" s="3">
        <v>0</v>
      </c>
      <c r="H3240" s="3">
        <v>0</v>
      </c>
      <c r="I3240" s="3">
        <v>0</v>
      </c>
      <c r="J3240" s="3">
        <v>0</v>
      </c>
      <c r="K3240" s="3">
        <v>0</v>
      </c>
      <c r="L3240" s="3">
        <v>0</v>
      </c>
      <c r="M3240" s="3"/>
      <c r="N3240" s="3"/>
      <c r="O3240" s="3"/>
      <c r="P3240" s="3"/>
      <c r="Q3240" s="3"/>
      <c r="R3240" s="3"/>
      <c r="S3240" s="88"/>
      <c r="W3240" s="91"/>
    </row>
    <row r="3241" spans="2:23">
      <c r="B3241" s="9">
        <v>46275</v>
      </c>
      <c r="C3241" s="3" t="s">
        <v>2975</v>
      </c>
      <c r="D3241" s="3" t="s">
        <v>6856</v>
      </c>
      <c r="E3241" s="3">
        <v>2</v>
      </c>
      <c r="F3241" s="11">
        <v>2</v>
      </c>
      <c r="G3241" s="3">
        <v>0</v>
      </c>
      <c r="H3241" s="3">
        <v>2</v>
      </c>
      <c r="I3241" s="3">
        <v>0</v>
      </c>
      <c r="J3241" s="3">
        <v>0</v>
      </c>
      <c r="K3241" s="3">
        <v>0</v>
      </c>
      <c r="L3241" s="3">
        <v>2</v>
      </c>
      <c r="M3241" s="3" t="s">
        <v>7077</v>
      </c>
      <c r="N3241" s="3"/>
      <c r="O3241" s="3"/>
      <c r="P3241" s="3"/>
      <c r="Q3241" s="3"/>
      <c r="R3241" s="3"/>
      <c r="S3241" s="88">
        <v>2</v>
      </c>
      <c r="W3241" s="91"/>
    </row>
    <row r="3242" spans="2:23">
      <c r="B3242" s="9">
        <v>46275</v>
      </c>
      <c r="C3242" s="3" t="s">
        <v>2975</v>
      </c>
      <c r="D3242" s="3" t="s">
        <v>6937</v>
      </c>
      <c r="E3242" s="3">
        <v>13</v>
      </c>
      <c r="F3242" s="11">
        <v>13</v>
      </c>
      <c r="G3242" s="3">
        <v>0</v>
      </c>
      <c r="H3242" s="3">
        <v>51</v>
      </c>
      <c r="I3242" s="3">
        <v>0</v>
      </c>
      <c r="J3242" s="3">
        <v>0</v>
      </c>
      <c r="K3242" s="3">
        <v>0</v>
      </c>
      <c r="L3242" s="3">
        <v>51</v>
      </c>
      <c r="M3242" s="3" t="s">
        <v>7110</v>
      </c>
      <c r="N3242" s="3" t="s">
        <v>7111</v>
      </c>
      <c r="O3242" s="3" t="s">
        <v>7110</v>
      </c>
      <c r="P3242" s="3" t="s">
        <v>7110</v>
      </c>
      <c r="Q3242" s="3"/>
      <c r="R3242" s="3"/>
      <c r="S3242" s="88">
        <v>13</v>
      </c>
      <c r="W3242" s="91"/>
    </row>
    <row r="3243" spans="2:23">
      <c r="B3243" s="9">
        <v>46275</v>
      </c>
      <c r="C3243" s="3" t="s">
        <v>7084</v>
      </c>
      <c r="D3243" s="3" t="s">
        <v>6352</v>
      </c>
      <c r="E3243" s="3">
        <v>4</v>
      </c>
      <c r="F3243" s="11">
        <v>4</v>
      </c>
      <c r="G3243" s="3">
        <v>0</v>
      </c>
      <c r="H3243" s="3">
        <v>3</v>
      </c>
      <c r="I3243" s="3">
        <v>0</v>
      </c>
      <c r="J3243" s="3">
        <v>0</v>
      </c>
      <c r="K3243" s="3">
        <v>0</v>
      </c>
      <c r="L3243" s="3">
        <v>3</v>
      </c>
      <c r="M3243" s="3"/>
      <c r="N3243" s="3"/>
      <c r="O3243" s="3"/>
      <c r="P3243" s="3"/>
      <c r="Q3243" s="3"/>
      <c r="R3243" s="3"/>
      <c r="S3243" s="88">
        <v>4</v>
      </c>
      <c r="W3243" s="91"/>
    </row>
    <row r="3244" spans="2:23">
      <c r="B3244" s="9"/>
      <c r="C3244" s="3"/>
      <c r="D3244" s="3"/>
      <c r="E3244" s="3"/>
      <c r="F3244" s="11"/>
      <c r="G3244" s="3"/>
      <c r="H3244" s="3"/>
      <c r="I3244" s="3"/>
      <c r="J3244" s="3"/>
      <c r="K3244" s="3"/>
      <c r="L3244" s="3"/>
      <c r="M3244" s="3"/>
      <c r="N3244" s="3"/>
      <c r="O3244" s="3"/>
      <c r="P3244" s="3"/>
      <c r="Q3244" s="3"/>
      <c r="R3244" s="3"/>
      <c r="S3244" s="88"/>
      <c r="W3244" s="91"/>
    </row>
    <row r="3245" spans="2:23">
      <c r="B3245" s="9"/>
      <c r="C3245" s="3"/>
      <c r="D3245" s="3"/>
      <c r="E3245" s="3"/>
      <c r="F3245" s="11"/>
      <c r="G3245" s="3"/>
      <c r="H3245" s="3"/>
      <c r="I3245" s="3"/>
      <c r="J3245" s="3"/>
      <c r="K3245" s="3"/>
      <c r="L3245" s="3"/>
      <c r="M3245" s="3"/>
      <c r="N3245" s="3"/>
      <c r="O3245" s="3"/>
      <c r="P3245" s="3"/>
      <c r="Q3245" s="3"/>
      <c r="R3245" s="3"/>
      <c r="S3245" s="88"/>
      <c r="W3245" s="91"/>
    </row>
    <row r="3246" spans="2:23">
      <c r="B3246" s="9"/>
      <c r="C3246" s="3"/>
      <c r="D3246" s="3"/>
      <c r="E3246" s="3"/>
      <c r="F3246" s="11"/>
      <c r="G3246" s="3"/>
      <c r="H3246" s="3"/>
      <c r="I3246" s="3"/>
      <c r="J3246" s="3"/>
      <c r="K3246" s="3"/>
      <c r="L3246" s="3"/>
      <c r="M3246" s="3"/>
      <c r="N3246" s="3"/>
      <c r="O3246" s="3"/>
      <c r="P3246" s="3"/>
      <c r="Q3246" s="3"/>
      <c r="R3246" s="3"/>
      <c r="S3246" s="88"/>
      <c r="W3246" s="91"/>
    </row>
    <row r="3247" spans="2:23">
      <c r="B3247" s="9"/>
      <c r="C3247" s="3"/>
      <c r="D3247" s="3"/>
      <c r="E3247" s="3"/>
      <c r="F3247" s="11"/>
      <c r="G3247" s="3"/>
      <c r="H3247" s="3"/>
      <c r="I3247" s="3"/>
      <c r="J3247" s="3"/>
      <c r="K3247" s="3"/>
      <c r="L3247" s="3"/>
      <c r="M3247" s="3"/>
      <c r="N3247" s="3"/>
      <c r="O3247" s="3"/>
      <c r="P3247" s="3"/>
      <c r="Q3247" s="3"/>
      <c r="R3247" s="3"/>
      <c r="S3247" s="88"/>
      <c r="W3247" s="91"/>
    </row>
    <row r="3248" spans="2:23">
      <c r="B3248" s="9"/>
      <c r="C3248" s="3"/>
      <c r="D3248" s="3"/>
      <c r="E3248" s="3"/>
      <c r="F3248" s="11"/>
      <c r="G3248" s="3"/>
      <c r="H3248" s="3"/>
      <c r="I3248" s="3"/>
      <c r="J3248" s="3"/>
      <c r="K3248" s="3"/>
      <c r="L3248" s="3"/>
      <c r="M3248" s="3"/>
      <c r="N3248" s="3"/>
      <c r="O3248" s="3"/>
      <c r="P3248" s="3"/>
      <c r="Q3248" s="3"/>
      <c r="R3248" s="3"/>
      <c r="S3248" s="88"/>
      <c r="W3248" s="91"/>
    </row>
    <row r="3249" spans="2:23">
      <c r="B3249" s="9"/>
      <c r="C3249" s="3"/>
      <c r="D3249" s="3"/>
      <c r="E3249" s="3"/>
      <c r="F3249" s="11"/>
      <c r="G3249" s="3"/>
      <c r="H3249" s="3"/>
      <c r="I3249" s="3"/>
      <c r="J3249" s="3"/>
      <c r="K3249" s="3"/>
      <c r="L3249" s="3"/>
      <c r="M3249" s="3"/>
      <c r="N3249" s="3"/>
      <c r="O3249" s="3"/>
      <c r="P3249" s="3"/>
      <c r="Q3249" s="3"/>
      <c r="R3249" s="3"/>
      <c r="S3249" s="88"/>
      <c r="W3249" s="91"/>
    </row>
    <row r="3250" spans="2:23">
      <c r="B3250" s="9"/>
      <c r="C3250" s="3"/>
      <c r="D3250" s="3"/>
      <c r="E3250" s="3"/>
      <c r="F3250" s="11"/>
      <c r="G3250" s="3"/>
      <c r="H3250" s="3"/>
      <c r="I3250" s="3"/>
      <c r="J3250" s="3"/>
      <c r="K3250" s="3"/>
      <c r="L3250" s="3"/>
      <c r="M3250" s="3"/>
      <c r="N3250" s="3"/>
      <c r="O3250" s="3"/>
      <c r="P3250" s="3"/>
      <c r="Q3250" s="3"/>
      <c r="R3250" s="3"/>
      <c r="S3250" s="88"/>
      <c r="W3250" s="91"/>
    </row>
    <row r="3251" spans="2:23">
      <c r="B3251" s="9"/>
      <c r="C3251" s="3"/>
      <c r="D3251" s="3"/>
      <c r="E3251" s="3"/>
      <c r="F3251" s="11"/>
      <c r="G3251" s="3"/>
      <c r="H3251" s="3"/>
      <c r="I3251" s="3"/>
      <c r="J3251" s="3"/>
      <c r="K3251" s="3"/>
      <c r="L3251" s="3"/>
      <c r="M3251" s="3"/>
      <c r="N3251" s="3"/>
      <c r="O3251" s="3"/>
      <c r="P3251" s="3"/>
      <c r="Q3251" s="3"/>
      <c r="R3251" s="3"/>
      <c r="S3251" s="88"/>
      <c r="W3251" s="91"/>
    </row>
    <row r="3252" spans="2:23">
      <c r="B3252" s="9"/>
      <c r="C3252" s="3"/>
      <c r="D3252" s="3"/>
      <c r="E3252" s="3"/>
      <c r="F3252" s="11"/>
      <c r="G3252" s="3"/>
      <c r="H3252" s="3"/>
      <c r="I3252" s="3"/>
      <c r="J3252" s="3"/>
      <c r="K3252" s="3"/>
      <c r="L3252" s="3"/>
      <c r="M3252" s="3"/>
      <c r="N3252" s="3"/>
      <c r="O3252" s="3"/>
      <c r="P3252" s="3"/>
      <c r="Q3252" s="3"/>
      <c r="R3252" s="3"/>
      <c r="S3252" s="88"/>
      <c r="W3252" s="91"/>
    </row>
    <row r="3253" spans="2:23">
      <c r="B3253" s="9"/>
      <c r="C3253" s="3"/>
      <c r="D3253" s="3"/>
      <c r="E3253" s="3"/>
      <c r="F3253" s="11"/>
      <c r="G3253" s="3"/>
      <c r="H3253" s="3"/>
      <c r="I3253" s="3"/>
      <c r="J3253" s="3"/>
      <c r="K3253" s="3"/>
      <c r="L3253" s="3"/>
      <c r="M3253" s="3"/>
      <c r="N3253" s="3"/>
      <c r="O3253" s="3"/>
      <c r="P3253" s="3"/>
      <c r="Q3253" s="3"/>
      <c r="R3253" s="3"/>
      <c r="S3253" s="88"/>
      <c r="W3253" s="91"/>
    </row>
    <row r="3254" spans="2:23">
      <c r="B3254" s="9"/>
      <c r="C3254" s="3"/>
      <c r="D3254" s="3"/>
      <c r="E3254" s="3"/>
      <c r="F3254" s="11"/>
      <c r="G3254" s="3"/>
      <c r="H3254" s="3"/>
      <c r="I3254" s="3"/>
      <c r="J3254" s="3"/>
      <c r="K3254" s="3"/>
      <c r="L3254" s="3"/>
      <c r="M3254" s="3"/>
      <c r="N3254" s="3"/>
      <c r="O3254" s="3"/>
      <c r="P3254" s="3"/>
      <c r="Q3254" s="3"/>
      <c r="R3254" s="3"/>
      <c r="S3254" s="88"/>
      <c r="W3254" s="91"/>
    </row>
    <row r="3255" spans="2:23">
      <c r="B3255" s="9"/>
      <c r="C3255" s="3"/>
      <c r="D3255" s="3"/>
      <c r="E3255" s="3"/>
      <c r="F3255" s="11"/>
      <c r="G3255" s="3"/>
      <c r="H3255" s="3"/>
      <c r="I3255" s="3"/>
      <c r="J3255" s="3"/>
      <c r="K3255" s="3"/>
      <c r="L3255" s="3"/>
      <c r="M3255" s="3"/>
      <c r="N3255" s="3"/>
      <c r="O3255" s="3"/>
      <c r="P3255" s="3"/>
      <c r="Q3255" s="3"/>
      <c r="R3255" s="3"/>
      <c r="S3255" s="88"/>
      <c r="W3255" s="91"/>
    </row>
    <row r="3256" spans="2:23">
      <c r="B3256" s="9"/>
      <c r="C3256" s="3"/>
      <c r="D3256" s="3"/>
      <c r="E3256" s="3"/>
      <c r="F3256" s="11"/>
      <c r="G3256" s="3"/>
      <c r="H3256" s="3"/>
      <c r="I3256" s="3"/>
      <c r="J3256" s="3"/>
      <c r="K3256" s="3"/>
      <c r="L3256" s="3"/>
      <c r="M3256" s="3"/>
      <c r="N3256" s="3"/>
      <c r="O3256" s="3"/>
      <c r="P3256" s="3"/>
      <c r="Q3256" s="3"/>
      <c r="R3256" s="3"/>
      <c r="S3256" s="88"/>
      <c r="W3256" s="91"/>
    </row>
    <row r="3257" spans="2:23">
      <c r="B3257" s="9"/>
      <c r="C3257" s="3"/>
      <c r="D3257" s="3"/>
      <c r="E3257" s="3"/>
      <c r="F3257" s="11"/>
      <c r="G3257" s="3"/>
      <c r="H3257" s="3"/>
      <c r="I3257" s="3"/>
      <c r="J3257" s="3"/>
      <c r="K3257" s="3"/>
      <c r="L3257" s="3"/>
      <c r="M3257" s="3"/>
      <c r="N3257" s="3"/>
      <c r="O3257" s="3"/>
      <c r="P3257" s="3"/>
      <c r="Q3257" s="3"/>
      <c r="R3257" s="3"/>
      <c r="S3257" s="88"/>
      <c r="W3257" s="91"/>
    </row>
    <row r="3258" spans="2:23">
      <c r="B3258" s="9"/>
      <c r="C3258" s="3"/>
      <c r="D3258" s="3"/>
      <c r="E3258" s="3"/>
      <c r="F3258" s="11"/>
      <c r="G3258" s="3"/>
      <c r="H3258" s="3"/>
      <c r="I3258" s="3"/>
      <c r="J3258" s="3"/>
      <c r="K3258" s="3"/>
      <c r="L3258" s="3"/>
      <c r="M3258" s="3"/>
      <c r="N3258" s="3"/>
      <c r="O3258" s="3"/>
      <c r="P3258" s="3"/>
      <c r="Q3258" s="3"/>
      <c r="R3258" s="3"/>
      <c r="S3258" s="88"/>
      <c r="W3258" s="91"/>
    </row>
    <row r="3259" spans="2:23">
      <c r="B3259" s="9"/>
      <c r="C3259" s="3"/>
      <c r="D3259" s="3"/>
      <c r="E3259" s="3"/>
      <c r="F3259" s="11"/>
      <c r="G3259" s="3"/>
      <c r="H3259" s="3"/>
      <c r="I3259" s="3"/>
      <c r="J3259" s="3"/>
      <c r="K3259" s="3"/>
      <c r="L3259" s="3"/>
      <c r="M3259" s="3"/>
      <c r="N3259" s="3"/>
      <c r="O3259" s="3"/>
      <c r="P3259" s="3"/>
      <c r="Q3259" s="3"/>
      <c r="R3259" s="3"/>
      <c r="S3259" s="88"/>
      <c r="W3259" s="91"/>
    </row>
    <row r="3260" spans="2:23">
      <c r="B3260" s="9"/>
      <c r="C3260" s="3"/>
      <c r="D3260" s="3"/>
      <c r="E3260" s="3"/>
      <c r="F3260" s="11"/>
      <c r="G3260" s="3"/>
      <c r="H3260" s="3"/>
      <c r="I3260" s="3"/>
      <c r="J3260" s="3"/>
      <c r="K3260" s="3"/>
      <c r="L3260" s="3"/>
      <c r="M3260" s="3"/>
      <c r="N3260" s="3"/>
      <c r="O3260" s="3"/>
      <c r="P3260" s="3"/>
      <c r="Q3260" s="3"/>
      <c r="R3260" s="3"/>
      <c r="S3260" s="88"/>
      <c r="W3260" s="91"/>
    </row>
    <row r="3261" spans="2:23">
      <c r="B3261" s="9">
        <v>46275</v>
      </c>
      <c r="C3261" s="3" t="s">
        <v>7085</v>
      </c>
      <c r="D3261" s="3" t="s">
        <v>6013</v>
      </c>
      <c r="E3261" s="3">
        <v>2</v>
      </c>
      <c r="F3261" s="11">
        <v>2</v>
      </c>
      <c r="G3261" s="3">
        <v>0</v>
      </c>
      <c r="H3261" s="3">
        <v>1</v>
      </c>
      <c r="I3261" s="3">
        <v>0</v>
      </c>
      <c r="J3261" s="3">
        <v>0</v>
      </c>
      <c r="K3261" s="3">
        <v>0</v>
      </c>
      <c r="L3261" s="3">
        <v>1</v>
      </c>
      <c r="M3261" s="3" t="s">
        <v>7077</v>
      </c>
      <c r="N3261" s="3"/>
      <c r="O3261" s="3"/>
      <c r="P3261" s="3"/>
      <c r="Q3261" s="3"/>
      <c r="R3261" s="3"/>
      <c r="S3261" s="88">
        <v>2</v>
      </c>
      <c r="W3261" s="91"/>
    </row>
    <row r="3262" spans="2:23">
      <c r="B3262" s="9">
        <v>46275</v>
      </c>
      <c r="C3262" s="3" t="s">
        <v>2975</v>
      </c>
      <c r="D3262" s="3" t="s">
        <v>7074</v>
      </c>
      <c r="E3262" s="3">
        <v>1</v>
      </c>
      <c r="F3262" s="11">
        <v>1</v>
      </c>
      <c r="G3262" s="3">
        <v>0</v>
      </c>
      <c r="H3262" s="3">
        <v>1</v>
      </c>
      <c r="I3262" s="3">
        <v>0</v>
      </c>
      <c r="J3262" s="3">
        <v>0</v>
      </c>
      <c r="K3262" s="3">
        <v>0</v>
      </c>
      <c r="L3262" s="3">
        <v>1</v>
      </c>
      <c r="M3262" s="3" t="s">
        <v>7086</v>
      </c>
      <c r="N3262" s="3" t="s">
        <v>7077</v>
      </c>
      <c r="O3262" s="3"/>
      <c r="P3262" s="3"/>
      <c r="Q3262" s="3"/>
      <c r="R3262" s="3"/>
      <c r="S3262" s="88">
        <v>1</v>
      </c>
      <c r="W3262" s="91"/>
    </row>
    <row r="3263" spans="2:23">
      <c r="B3263" s="9">
        <v>46275</v>
      </c>
      <c r="C3263" s="3" t="s">
        <v>2975</v>
      </c>
      <c r="D3263" s="3" t="s">
        <v>6859</v>
      </c>
      <c r="E3263" s="3">
        <v>1</v>
      </c>
      <c r="F3263" s="11">
        <v>1</v>
      </c>
      <c r="G3263" s="3">
        <v>0</v>
      </c>
      <c r="H3263" s="3">
        <v>1</v>
      </c>
      <c r="I3263" s="3">
        <v>0</v>
      </c>
      <c r="J3263" s="3">
        <v>0</v>
      </c>
      <c r="K3263" s="3">
        <v>0</v>
      </c>
      <c r="L3263" s="3">
        <v>1</v>
      </c>
      <c r="M3263" s="3" t="s">
        <v>7086</v>
      </c>
      <c r="N3263" s="3"/>
      <c r="O3263" s="3"/>
      <c r="P3263" s="3"/>
      <c r="Q3263" s="3"/>
      <c r="R3263" s="3"/>
      <c r="S3263" s="88">
        <v>1</v>
      </c>
      <c r="W3263" s="91"/>
    </row>
    <row r="3264" spans="2:23">
      <c r="B3264" s="9">
        <v>46275</v>
      </c>
      <c r="C3264" s="3" t="s">
        <v>2975</v>
      </c>
      <c r="D3264" s="3" t="s">
        <v>6330</v>
      </c>
      <c r="E3264" s="3">
        <v>1</v>
      </c>
      <c r="F3264" s="11">
        <v>1</v>
      </c>
      <c r="G3264" s="3">
        <v>0</v>
      </c>
      <c r="H3264" s="3">
        <v>1</v>
      </c>
      <c r="I3264" s="3">
        <v>0</v>
      </c>
      <c r="J3264" s="3">
        <v>0</v>
      </c>
      <c r="K3264" s="3">
        <v>0</v>
      </c>
      <c r="L3264" s="3">
        <v>1</v>
      </c>
      <c r="M3264" s="3"/>
      <c r="N3264" s="3"/>
      <c r="O3264" s="3" t="s">
        <v>7078</v>
      </c>
      <c r="P3264" s="3" t="s">
        <v>7077</v>
      </c>
      <c r="Q3264" s="3"/>
      <c r="R3264" s="3"/>
      <c r="S3264" s="88">
        <v>1</v>
      </c>
      <c r="W3264" s="91"/>
    </row>
    <row r="3265" spans="2:23">
      <c r="B3265" s="9">
        <v>46275</v>
      </c>
      <c r="C3265" s="3" t="s">
        <v>7085</v>
      </c>
      <c r="D3265" s="3" t="s">
        <v>6058</v>
      </c>
      <c r="E3265" s="3">
        <v>1</v>
      </c>
      <c r="F3265" s="11">
        <v>1</v>
      </c>
      <c r="G3265" s="3">
        <v>0</v>
      </c>
      <c r="H3265" s="3">
        <v>1</v>
      </c>
      <c r="I3265" s="3">
        <v>0</v>
      </c>
      <c r="J3265" s="3">
        <v>0</v>
      </c>
      <c r="K3265" s="3">
        <v>0</v>
      </c>
      <c r="L3265" s="3">
        <v>1</v>
      </c>
      <c r="M3265" s="3"/>
      <c r="N3265" s="3"/>
      <c r="O3265" s="3" t="s">
        <v>7078</v>
      </c>
      <c r="P3265" s="3" t="s">
        <v>7077</v>
      </c>
      <c r="Q3265" s="3"/>
      <c r="R3265" s="3"/>
      <c r="S3265" s="88">
        <v>1</v>
      </c>
      <c r="W3265" s="91"/>
    </row>
    <row r="3266" spans="2:23">
      <c r="B3266" s="9">
        <v>46275</v>
      </c>
      <c r="C3266" s="3" t="s">
        <v>2975</v>
      </c>
      <c r="D3266" s="3" t="s">
        <v>6331</v>
      </c>
      <c r="E3266" s="3">
        <v>1</v>
      </c>
      <c r="F3266" s="11">
        <v>1</v>
      </c>
      <c r="G3266" s="3">
        <v>0</v>
      </c>
      <c r="H3266" s="3">
        <v>3</v>
      </c>
      <c r="I3266" s="3">
        <v>0</v>
      </c>
      <c r="J3266" s="3">
        <v>0</v>
      </c>
      <c r="K3266" s="3">
        <v>0</v>
      </c>
      <c r="L3266" s="3">
        <v>3</v>
      </c>
      <c r="M3266" s="3" t="s">
        <v>7077</v>
      </c>
      <c r="N3266" s="3"/>
      <c r="O3266" s="3" t="s">
        <v>7077</v>
      </c>
      <c r="P3266" s="3" t="s">
        <v>7077</v>
      </c>
      <c r="Q3266" s="3"/>
      <c r="R3266" s="3"/>
      <c r="S3266" s="88">
        <v>1</v>
      </c>
      <c r="W3266" s="91"/>
    </row>
    <row r="3267" spans="2:23">
      <c r="B3267" s="9">
        <v>46275</v>
      </c>
      <c r="C3267" s="3" t="s">
        <v>2975</v>
      </c>
      <c r="D3267" s="3" t="s">
        <v>6851</v>
      </c>
      <c r="E3267" s="3">
        <v>3</v>
      </c>
      <c r="F3267" s="11">
        <v>3</v>
      </c>
      <c r="G3267" s="3">
        <v>0</v>
      </c>
      <c r="H3267" s="3">
        <v>1</v>
      </c>
      <c r="I3267" s="3">
        <v>0</v>
      </c>
      <c r="J3267" s="3">
        <v>0</v>
      </c>
      <c r="K3267" s="3">
        <v>0</v>
      </c>
      <c r="L3267" s="3">
        <v>1</v>
      </c>
      <c r="M3267" s="3" t="s">
        <v>7077</v>
      </c>
      <c r="N3267" s="3"/>
      <c r="O3267" s="3"/>
      <c r="P3267" s="3"/>
      <c r="Q3267" s="3"/>
      <c r="R3267" s="3"/>
      <c r="S3267" s="88">
        <v>3</v>
      </c>
      <c r="W3267" s="91"/>
    </row>
    <row r="3268" spans="2:23">
      <c r="B3268" s="9">
        <v>46275</v>
      </c>
      <c r="C3268" s="3" t="s">
        <v>7087</v>
      </c>
      <c r="D3268" s="3" t="s">
        <v>7075</v>
      </c>
      <c r="E3268" s="3">
        <v>2</v>
      </c>
      <c r="F3268" s="11">
        <v>2</v>
      </c>
      <c r="G3268" s="3">
        <v>0</v>
      </c>
      <c r="H3268" s="3">
        <v>10</v>
      </c>
      <c r="I3268" s="3">
        <v>0</v>
      </c>
      <c r="J3268" s="3">
        <v>0</v>
      </c>
      <c r="K3268" s="3">
        <v>0</v>
      </c>
      <c r="L3268" s="3">
        <v>10</v>
      </c>
      <c r="M3268" s="3"/>
      <c r="N3268" s="3"/>
      <c r="O3268" s="3" t="s">
        <v>7077</v>
      </c>
      <c r="P3268" s="3" t="s">
        <v>7077</v>
      </c>
      <c r="Q3268" s="3"/>
      <c r="R3268" s="3"/>
      <c r="S3268" s="88">
        <v>2</v>
      </c>
      <c r="W3268" s="91"/>
    </row>
    <row r="3269" spans="2:23">
      <c r="B3269" s="9">
        <v>46275</v>
      </c>
      <c r="C3269" s="3" t="s">
        <v>7085</v>
      </c>
      <c r="D3269" s="3" t="s">
        <v>6059</v>
      </c>
      <c r="E3269" s="3">
        <v>1</v>
      </c>
      <c r="F3269" s="11">
        <v>1</v>
      </c>
      <c r="G3269" s="3">
        <v>0</v>
      </c>
      <c r="H3269" s="3">
        <v>0</v>
      </c>
      <c r="I3269" s="3">
        <v>0</v>
      </c>
      <c r="J3269" s="3">
        <v>0</v>
      </c>
      <c r="K3269" s="3">
        <v>0</v>
      </c>
      <c r="L3269" s="3">
        <v>0</v>
      </c>
      <c r="M3269" s="3"/>
      <c r="N3269" s="3"/>
      <c r="O3269" s="3"/>
      <c r="P3269" s="3"/>
      <c r="Q3269" s="3"/>
      <c r="R3269" s="3"/>
      <c r="S3269" s="88"/>
      <c r="W3269" s="91">
        <v>1</v>
      </c>
    </row>
    <row r="3270" spans="2:23">
      <c r="B3270" s="9">
        <v>46275</v>
      </c>
      <c r="C3270" s="3" t="s">
        <v>627</v>
      </c>
      <c r="D3270" s="3" t="s">
        <v>7076</v>
      </c>
      <c r="E3270" s="3">
        <v>2</v>
      </c>
      <c r="F3270" s="11">
        <v>2</v>
      </c>
      <c r="G3270" s="3">
        <v>0</v>
      </c>
      <c r="H3270" s="3">
        <v>1</v>
      </c>
      <c r="I3270" s="3">
        <v>0</v>
      </c>
      <c r="J3270" s="3">
        <v>0</v>
      </c>
      <c r="K3270" s="3">
        <v>0</v>
      </c>
      <c r="L3270" s="3">
        <v>1</v>
      </c>
      <c r="M3270" s="3"/>
      <c r="N3270" s="3"/>
      <c r="O3270" s="3" t="s">
        <v>7077</v>
      </c>
      <c r="P3270" s="3" t="s">
        <v>7088</v>
      </c>
      <c r="Q3270" s="3"/>
      <c r="R3270" s="3"/>
      <c r="S3270" s="88">
        <v>2</v>
      </c>
      <c r="W3270" s="91"/>
    </row>
    <row r="3271" spans="2:23">
      <c r="B3271" s="9">
        <v>46275</v>
      </c>
      <c r="C3271" s="3" t="s">
        <v>7085</v>
      </c>
      <c r="D3271" s="3" t="s">
        <v>6078</v>
      </c>
      <c r="E3271" s="3">
        <v>1</v>
      </c>
      <c r="F3271" s="11">
        <v>1</v>
      </c>
      <c r="G3271" s="3">
        <v>0</v>
      </c>
      <c r="H3271" s="3">
        <v>0</v>
      </c>
      <c r="I3271" s="3">
        <v>0</v>
      </c>
      <c r="J3271" s="3">
        <v>0</v>
      </c>
      <c r="K3271" s="3">
        <v>0</v>
      </c>
      <c r="L3271" s="3">
        <v>0</v>
      </c>
      <c r="M3271" s="3"/>
      <c r="N3271" s="3"/>
      <c r="O3271" s="3"/>
      <c r="P3271" s="3"/>
      <c r="Q3271" s="3"/>
      <c r="R3271" s="3"/>
      <c r="S3271" s="88"/>
      <c r="T3271" s="92">
        <v>1</v>
      </c>
      <c r="W3271" s="91"/>
    </row>
    <row r="3272" spans="2:23">
      <c r="B3272" s="9"/>
      <c r="C3272" s="3"/>
      <c r="D3272" s="3"/>
      <c r="E3272" s="3"/>
      <c r="F3272" s="11"/>
      <c r="G3272" s="3"/>
      <c r="H3272" s="3"/>
      <c r="I3272" s="3"/>
      <c r="J3272" s="3"/>
      <c r="K3272" s="3"/>
      <c r="L3272" s="3"/>
      <c r="M3272" s="3"/>
      <c r="N3272" s="3"/>
      <c r="O3272" s="3"/>
      <c r="P3272" s="3"/>
      <c r="Q3272" s="3"/>
      <c r="R3272" s="3"/>
      <c r="S3272" s="88"/>
      <c r="W3272" s="91"/>
    </row>
    <row r="3273" spans="2:23">
      <c r="B3273" s="9"/>
      <c r="C3273" s="3"/>
      <c r="D3273" s="3"/>
      <c r="E3273" s="3"/>
      <c r="F3273" s="11"/>
      <c r="G3273" s="3"/>
      <c r="H3273" s="3"/>
      <c r="I3273" s="3"/>
      <c r="J3273" s="3"/>
      <c r="K3273" s="3"/>
      <c r="L3273" s="3"/>
      <c r="M3273" s="3"/>
      <c r="N3273" s="3"/>
      <c r="O3273" s="3"/>
      <c r="P3273" s="3"/>
      <c r="Q3273" s="3"/>
      <c r="R3273" s="3"/>
      <c r="S3273" s="88"/>
      <c r="W3273" s="91"/>
    </row>
    <row r="3274" spans="2:23">
      <c r="B3274" s="9"/>
      <c r="C3274" s="3"/>
      <c r="D3274" s="3"/>
      <c r="E3274" s="3"/>
      <c r="F3274" s="11"/>
      <c r="G3274" s="3"/>
      <c r="H3274" s="3"/>
      <c r="I3274" s="3"/>
      <c r="J3274" s="3"/>
      <c r="K3274" s="3"/>
      <c r="L3274" s="3"/>
      <c r="M3274" s="3"/>
      <c r="N3274" s="3"/>
      <c r="O3274" s="3"/>
      <c r="P3274" s="3"/>
      <c r="Q3274" s="3"/>
      <c r="R3274" s="3"/>
      <c r="S3274" s="88"/>
      <c r="W3274" s="91"/>
    </row>
    <row r="3275" spans="2:23">
      <c r="B3275" s="9"/>
      <c r="C3275" s="3"/>
      <c r="D3275" s="3"/>
      <c r="E3275" s="3"/>
      <c r="F3275" s="11"/>
      <c r="G3275" s="3"/>
      <c r="H3275" s="3"/>
      <c r="I3275" s="3"/>
      <c r="J3275" s="3"/>
      <c r="K3275" s="3"/>
      <c r="L3275" s="3"/>
      <c r="M3275" s="3"/>
      <c r="N3275" s="3"/>
      <c r="O3275" s="3"/>
      <c r="P3275" s="3"/>
      <c r="Q3275" s="3"/>
      <c r="R3275" s="3"/>
      <c r="S3275" s="88"/>
      <c r="W3275" s="91"/>
    </row>
    <row r="3276" spans="2:23">
      <c r="B3276" s="9"/>
      <c r="C3276" s="3"/>
      <c r="D3276" s="3"/>
      <c r="E3276" s="3"/>
      <c r="F3276" s="11"/>
      <c r="G3276" s="3"/>
      <c r="H3276" s="3"/>
      <c r="I3276" s="3"/>
      <c r="J3276" s="3"/>
      <c r="K3276" s="3"/>
      <c r="L3276" s="3"/>
      <c r="M3276" s="3"/>
      <c r="N3276" s="3"/>
      <c r="O3276" s="3"/>
      <c r="P3276" s="3"/>
      <c r="Q3276" s="3"/>
      <c r="R3276" s="3"/>
      <c r="S3276" s="88"/>
      <c r="W3276" s="91"/>
    </row>
    <row r="3277" spans="2:23">
      <c r="B3277" s="9"/>
      <c r="C3277" s="3"/>
      <c r="D3277" s="3"/>
      <c r="E3277" s="3"/>
      <c r="F3277" s="11"/>
      <c r="G3277" s="3"/>
      <c r="H3277" s="3"/>
      <c r="I3277" s="3"/>
      <c r="J3277" s="3"/>
      <c r="K3277" s="3"/>
      <c r="L3277" s="3"/>
      <c r="M3277" s="3"/>
      <c r="N3277" s="3"/>
      <c r="O3277" s="3"/>
      <c r="P3277" s="3"/>
      <c r="Q3277" s="3"/>
      <c r="R3277" s="3"/>
      <c r="S3277" s="88"/>
      <c r="W3277" s="91"/>
    </row>
    <row r="3278" spans="2:23">
      <c r="B3278" s="9"/>
      <c r="C3278" s="3"/>
      <c r="D3278" s="3"/>
      <c r="E3278" s="3"/>
      <c r="F3278" s="11"/>
      <c r="G3278" s="3"/>
      <c r="H3278" s="3"/>
      <c r="I3278" s="3"/>
      <c r="J3278" s="3"/>
      <c r="K3278" s="3"/>
      <c r="L3278" s="3"/>
      <c r="M3278" s="3"/>
      <c r="N3278" s="3"/>
      <c r="O3278" s="3"/>
      <c r="P3278" s="3"/>
      <c r="Q3278" s="3"/>
      <c r="R3278" s="3"/>
      <c r="S3278" s="88"/>
      <c r="W3278" s="91"/>
    </row>
    <row r="3279" spans="2:23">
      <c r="B3279" s="9"/>
      <c r="C3279" s="3"/>
      <c r="D3279" s="3"/>
      <c r="E3279" s="3"/>
      <c r="F3279" s="11"/>
      <c r="G3279" s="3"/>
      <c r="H3279" s="3"/>
      <c r="I3279" s="3"/>
      <c r="J3279" s="3"/>
      <c r="K3279" s="3"/>
      <c r="L3279" s="3"/>
      <c r="M3279" s="3"/>
      <c r="N3279" s="3"/>
      <c r="O3279" s="3"/>
      <c r="P3279" s="3"/>
      <c r="Q3279" s="3"/>
      <c r="R3279" s="3"/>
      <c r="S3279" s="88"/>
      <c r="W3279" s="91"/>
    </row>
    <row r="3280" spans="2:23">
      <c r="B3280" s="9"/>
      <c r="C3280" s="3"/>
      <c r="D3280" s="3"/>
      <c r="E3280" s="3"/>
      <c r="F3280" s="11"/>
      <c r="G3280" s="3"/>
      <c r="H3280" s="3"/>
      <c r="I3280" s="3"/>
      <c r="J3280" s="3"/>
      <c r="K3280" s="3"/>
      <c r="L3280" s="3"/>
      <c r="M3280" s="3"/>
      <c r="N3280" s="3"/>
      <c r="O3280" s="3"/>
      <c r="P3280" s="3"/>
      <c r="Q3280" s="3"/>
      <c r="R3280" s="3"/>
      <c r="S3280" s="88"/>
      <c r="W3280" s="91"/>
    </row>
    <row r="3281" spans="2:23">
      <c r="B3281" s="9"/>
      <c r="C3281" s="3"/>
      <c r="D3281" s="3"/>
      <c r="E3281" s="3"/>
      <c r="F3281" s="11"/>
      <c r="G3281" s="3"/>
      <c r="H3281" s="3"/>
      <c r="I3281" s="3"/>
      <c r="J3281" s="3"/>
      <c r="K3281" s="3"/>
      <c r="L3281" s="3"/>
      <c r="M3281" s="3"/>
      <c r="N3281" s="3"/>
      <c r="O3281" s="3"/>
      <c r="P3281" s="3"/>
      <c r="Q3281" s="3"/>
      <c r="R3281" s="3"/>
      <c r="S3281" s="88"/>
      <c r="W3281" s="91"/>
    </row>
    <row r="3282" spans="2:23">
      <c r="B3282" s="9"/>
      <c r="C3282" s="3"/>
      <c r="D3282" s="3"/>
      <c r="E3282" s="3"/>
      <c r="F3282" s="11"/>
      <c r="G3282" s="3"/>
      <c r="H3282" s="3"/>
      <c r="I3282" s="3"/>
      <c r="J3282" s="3"/>
      <c r="K3282" s="3"/>
      <c r="L3282" s="3"/>
      <c r="M3282" s="3"/>
      <c r="N3282" s="3"/>
      <c r="O3282" s="3"/>
      <c r="P3282" s="3"/>
      <c r="Q3282" s="3"/>
      <c r="R3282" s="3"/>
      <c r="S3282" s="88"/>
      <c r="W3282" s="91"/>
    </row>
    <row r="3283" spans="2:23">
      <c r="B3283" s="9"/>
      <c r="C3283" s="3"/>
      <c r="D3283" s="3"/>
      <c r="E3283" s="3"/>
      <c r="F3283" s="11"/>
      <c r="G3283" s="3"/>
      <c r="H3283" s="3"/>
      <c r="I3283" s="3"/>
      <c r="J3283" s="3"/>
      <c r="K3283" s="3"/>
      <c r="L3283" s="3"/>
      <c r="M3283" s="3"/>
      <c r="N3283" s="3"/>
      <c r="O3283" s="3"/>
      <c r="P3283" s="3"/>
      <c r="Q3283" s="3"/>
      <c r="R3283" s="3"/>
      <c r="S3283" s="88"/>
      <c r="W3283" s="91"/>
    </row>
    <row r="3284" spans="2:23">
      <c r="B3284" s="9"/>
      <c r="C3284" s="3"/>
      <c r="D3284" s="3"/>
      <c r="E3284" s="3"/>
      <c r="F3284" s="11"/>
      <c r="G3284" s="3"/>
      <c r="H3284" s="3"/>
      <c r="I3284" s="3"/>
      <c r="J3284" s="3"/>
      <c r="K3284" s="3"/>
      <c r="L3284" s="3"/>
      <c r="M3284" s="3"/>
      <c r="N3284" s="3"/>
      <c r="O3284" s="3"/>
      <c r="P3284" s="3"/>
      <c r="Q3284" s="3"/>
      <c r="R3284" s="3"/>
      <c r="S3284" s="88"/>
      <c r="W3284" s="91"/>
    </row>
    <row r="3285" spans="2:23">
      <c r="B3285" s="9"/>
      <c r="C3285" s="3"/>
      <c r="D3285" s="3"/>
      <c r="E3285" s="3"/>
      <c r="F3285" s="11"/>
      <c r="G3285" s="3"/>
      <c r="H3285" s="3"/>
      <c r="I3285" s="3"/>
      <c r="J3285" s="3"/>
      <c r="K3285" s="3"/>
      <c r="L3285" s="3"/>
      <c r="M3285" s="3"/>
      <c r="N3285" s="3"/>
      <c r="O3285" s="3"/>
      <c r="P3285" s="3"/>
      <c r="Q3285" s="3"/>
      <c r="R3285" s="3"/>
      <c r="S3285" s="88"/>
      <c r="W3285" s="91"/>
    </row>
    <row r="3286" spans="2:23">
      <c r="B3286" s="9"/>
      <c r="C3286" s="3"/>
      <c r="D3286" s="3"/>
      <c r="E3286" s="3"/>
      <c r="F3286" s="11"/>
      <c r="G3286" s="3"/>
      <c r="H3286" s="3"/>
      <c r="I3286" s="3"/>
      <c r="J3286" s="3"/>
      <c r="K3286" s="3"/>
      <c r="L3286" s="3"/>
      <c r="M3286" s="3"/>
      <c r="N3286" s="3"/>
      <c r="O3286" s="3"/>
      <c r="P3286" s="3"/>
      <c r="Q3286" s="3"/>
      <c r="R3286" s="3"/>
      <c r="S3286" s="88"/>
      <c r="W3286" s="91"/>
    </row>
    <row r="3287" spans="2:23">
      <c r="B3287" s="9"/>
      <c r="C3287" s="3"/>
      <c r="D3287" s="3"/>
      <c r="E3287" s="3"/>
      <c r="F3287" s="11"/>
      <c r="G3287" s="3"/>
      <c r="H3287" s="3"/>
      <c r="I3287" s="3"/>
      <c r="J3287" s="3"/>
      <c r="K3287" s="3"/>
      <c r="L3287" s="3"/>
      <c r="M3287" s="3"/>
      <c r="N3287" s="3"/>
      <c r="O3287" s="3"/>
      <c r="P3287" s="3"/>
      <c r="Q3287" s="3"/>
      <c r="R3287" s="3"/>
      <c r="S3287" s="88"/>
      <c r="W3287" s="91"/>
    </row>
    <row r="3288" spans="2:23">
      <c r="B3288" s="9"/>
      <c r="C3288" s="3"/>
      <c r="D3288" s="3"/>
      <c r="E3288" s="3"/>
      <c r="F3288" s="11"/>
      <c r="G3288" s="3"/>
      <c r="H3288" s="3"/>
      <c r="I3288" s="3"/>
      <c r="J3288" s="3"/>
      <c r="K3288" s="3"/>
      <c r="L3288" s="3"/>
      <c r="M3288" s="3"/>
      <c r="N3288" s="3"/>
      <c r="O3288" s="3"/>
      <c r="P3288" s="3"/>
      <c r="Q3288" s="3"/>
      <c r="R3288" s="3"/>
      <c r="S3288" s="88"/>
      <c r="W3288" s="91"/>
    </row>
    <row r="3289" spans="2:23">
      <c r="B3289" s="9"/>
      <c r="C3289" s="3"/>
      <c r="D3289" s="3"/>
      <c r="E3289" s="3"/>
      <c r="F3289" s="11"/>
      <c r="G3289" s="3"/>
      <c r="H3289" s="3"/>
      <c r="I3289" s="3"/>
      <c r="J3289" s="3"/>
      <c r="K3289" s="3"/>
      <c r="L3289" s="3"/>
      <c r="M3289" s="3"/>
      <c r="N3289" s="3"/>
      <c r="O3289" s="3"/>
      <c r="P3289" s="3"/>
      <c r="Q3289" s="3"/>
      <c r="R3289" s="3"/>
      <c r="S3289" s="88"/>
      <c r="W3289" s="91"/>
    </row>
    <row r="3290" spans="2:23">
      <c r="B3290" s="9"/>
      <c r="C3290" s="3"/>
      <c r="D3290" s="3"/>
      <c r="E3290" s="3"/>
      <c r="F3290" s="11"/>
      <c r="G3290" s="3"/>
      <c r="H3290" s="3"/>
      <c r="I3290" s="3"/>
      <c r="J3290" s="3"/>
      <c r="K3290" s="3"/>
      <c r="L3290" s="3"/>
      <c r="M3290" s="3"/>
      <c r="N3290" s="3"/>
      <c r="O3290" s="3"/>
      <c r="P3290" s="3"/>
      <c r="Q3290" s="3"/>
      <c r="R3290" s="3"/>
      <c r="S3290" s="88"/>
      <c r="W3290" s="91"/>
    </row>
    <row r="3291" spans="2:23">
      <c r="B3291" s="9"/>
      <c r="C3291" s="3"/>
      <c r="D3291" s="3"/>
      <c r="E3291" s="3"/>
      <c r="F3291" s="11"/>
      <c r="G3291" s="3"/>
      <c r="H3291" s="3"/>
      <c r="I3291" s="3"/>
      <c r="J3291" s="3"/>
      <c r="K3291" s="3"/>
      <c r="L3291" s="3"/>
      <c r="M3291" s="3"/>
      <c r="N3291" s="3"/>
      <c r="O3291" s="3"/>
      <c r="P3291" s="3"/>
      <c r="Q3291" s="3"/>
      <c r="R3291" s="3"/>
      <c r="S3291" s="88"/>
      <c r="W3291" s="91"/>
    </row>
    <row r="3292" spans="2:23">
      <c r="B3292" s="9"/>
      <c r="C3292" s="3"/>
      <c r="D3292" s="3"/>
      <c r="E3292" s="3"/>
      <c r="F3292" s="11"/>
      <c r="G3292" s="3"/>
      <c r="H3292" s="3"/>
      <c r="I3292" s="3"/>
      <c r="J3292" s="3"/>
      <c r="K3292" s="3"/>
      <c r="L3292" s="3"/>
      <c r="M3292" s="3"/>
      <c r="N3292" s="3"/>
      <c r="O3292" s="3"/>
      <c r="P3292" s="3"/>
      <c r="Q3292" s="3"/>
      <c r="R3292" s="3"/>
      <c r="S3292" s="88"/>
      <c r="W3292" s="91"/>
    </row>
    <row r="3293" spans="2:23">
      <c r="B3293" s="9"/>
      <c r="C3293" s="3"/>
      <c r="D3293" s="3"/>
      <c r="E3293" s="3"/>
      <c r="F3293" s="11"/>
      <c r="G3293" s="3"/>
      <c r="H3293" s="3"/>
      <c r="I3293" s="3"/>
      <c r="J3293" s="3"/>
      <c r="K3293" s="3"/>
      <c r="L3293" s="3"/>
      <c r="M3293" s="3"/>
      <c r="N3293" s="3"/>
      <c r="O3293" s="3"/>
      <c r="P3293" s="3"/>
      <c r="Q3293" s="3"/>
      <c r="R3293" s="3"/>
      <c r="S3293" s="88"/>
      <c r="W3293" s="91"/>
    </row>
    <row r="3294" spans="2:23">
      <c r="B3294" s="9"/>
      <c r="C3294" s="3"/>
      <c r="D3294" s="3"/>
      <c r="E3294" s="3"/>
      <c r="F3294" s="11"/>
      <c r="G3294" s="3"/>
      <c r="H3294" s="3"/>
      <c r="I3294" s="3"/>
      <c r="J3294" s="3"/>
      <c r="K3294" s="3"/>
      <c r="L3294" s="3"/>
      <c r="M3294" s="3"/>
      <c r="N3294" s="3"/>
      <c r="O3294" s="3"/>
      <c r="P3294" s="3"/>
      <c r="Q3294" s="3"/>
      <c r="R3294" s="3"/>
      <c r="S3294" s="88"/>
      <c r="W3294" s="91"/>
    </row>
    <row r="3295" spans="2:23">
      <c r="B3295" s="9"/>
      <c r="C3295" s="3"/>
      <c r="D3295" s="3"/>
      <c r="E3295" s="3"/>
      <c r="F3295" s="11"/>
      <c r="G3295" s="3"/>
      <c r="H3295" s="3"/>
      <c r="I3295" s="3"/>
      <c r="J3295" s="3"/>
      <c r="K3295" s="3"/>
      <c r="L3295" s="3"/>
      <c r="M3295" s="3"/>
      <c r="N3295" s="3"/>
      <c r="O3295" s="3"/>
      <c r="P3295" s="3"/>
      <c r="Q3295" s="3"/>
      <c r="R3295" s="3"/>
      <c r="S3295" s="88"/>
      <c r="W3295" s="91"/>
    </row>
    <row r="3296" spans="2:23">
      <c r="B3296" s="9"/>
      <c r="C3296" s="3"/>
      <c r="D3296" s="3"/>
      <c r="E3296" s="3"/>
      <c r="F3296" s="11"/>
      <c r="G3296" s="3"/>
      <c r="H3296" s="3"/>
      <c r="I3296" s="3"/>
      <c r="J3296" s="3"/>
      <c r="K3296" s="3"/>
      <c r="L3296" s="3"/>
      <c r="M3296" s="3"/>
      <c r="N3296" s="3"/>
      <c r="O3296" s="3"/>
      <c r="P3296" s="3"/>
      <c r="Q3296" s="3"/>
      <c r="R3296" s="3"/>
      <c r="S3296" s="88"/>
      <c r="W3296" s="91"/>
    </row>
    <row r="3297" spans="2:23">
      <c r="B3297" s="9"/>
      <c r="C3297" s="3"/>
      <c r="D3297" s="3"/>
      <c r="E3297" s="3"/>
      <c r="F3297" s="11"/>
      <c r="G3297" s="3"/>
      <c r="H3297" s="3"/>
      <c r="I3297" s="3"/>
      <c r="J3297" s="3"/>
      <c r="K3297" s="3"/>
      <c r="L3297" s="3"/>
      <c r="M3297" s="3"/>
      <c r="N3297" s="3"/>
      <c r="O3297" s="3"/>
      <c r="P3297" s="3"/>
      <c r="Q3297" s="3"/>
      <c r="R3297" s="3"/>
      <c r="S3297" s="88"/>
      <c r="W3297" s="91"/>
    </row>
    <row r="3298" spans="2:23">
      <c r="B3298" s="9"/>
      <c r="C3298" s="3"/>
      <c r="D3298" s="3"/>
      <c r="E3298" s="3"/>
      <c r="F3298" s="11"/>
      <c r="G3298" s="3"/>
      <c r="H3298" s="3"/>
      <c r="I3298" s="3"/>
      <c r="J3298" s="3"/>
      <c r="K3298" s="3"/>
      <c r="L3298" s="3"/>
      <c r="M3298" s="3"/>
      <c r="N3298" s="3"/>
      <c r="O3298" s="3"/>
      <c r="P3298" s="3"/>
      <c r="Q3298" s="3"/>
      <c r="R3298" s="3"/>
      <c r="S3298" s="88"/>
      <c r="W3298" s="91"/>
    </row>
    <row r="3299" spans="2:23">
      <c r="B3299" s="9"/>
      <c r="C3299" s="3"/>
      <c r="D3299" s="3"/>
      <c r="E3299" s="3"/>
      <c r="F3299" s="11"/>
      <c r="G3299" s="3"/>
      <c r="H3299" s="3"/>
      <c r="I3299" s="3"/>
      <c r="J3299" s="3"/>
      <c r="K3299" s="3"/>
      <c r="L3299" s="3"/>
      <c r="M3299" s="3"/>
      <c r="N3299" s="3"/>
      <c r="O3299" s="3"/>
      <c r="P3299" s="3"/>
      <c r="Q3299" s="3"/>
      <c r="R3299" s="3"/>
      <c r="S3299" s="88"/>
      <c r="W3299" s="91"/>
    </row>
    <row r="3300" spans="2:23">
      <c r="B3300" s="9"/>
      <c r="C3300" s="3"/>
      <c r="D3300" s="3"/>
      <c r="E3300" s="3"/>
      <c r="F3300" s="11"/>
      <c r="G3300" s="3"/>
      <c r="H3300" s="3"/>
      <c r="I3300" s="3"/>
      <c r="J3300" s="3"/>
      <c r="K3300" s="3"/>
      <c r="L3300" s="3"/>
      <c r="M3300" s="3"/>
      <c r="N3300" s="3"/>
      <c r="O3300" s="3"/>
      <c r="P3300" s="3"/>
      <c r="Q3300" s="3"/>
      <c r="R3300" s="3"/>
      <c r="S3300" s="88"/>
      <c r="W3300" s="91"/>
    </row>
    <row r="3301" spans="2:23">
      <c r="B3301" s="9"/>
      <c r="C3301" s="3"/>
      <c r="D3301" s="3"/>
      <c r="E3301" s="3"/>
      <c r="F3301" s="11"/>
      <c r="G3301" s="3"/>
      <c r="H3301" s="3"/>
      <c r="I3301" s="3"/>
      <c r="J3301" s="3"/>
      <c r="K3301" s="3"/>
      <c r="L3301" s="3"/>
      <c r="M3301" s="3"/>
      <c r="N3301" s="3"/>
      <c r="O3301" s="3"/>
      <c r="P3301" s="3"/>
      <c r="Q3301" s="3"/>
      <c r="R3301" s="3"/>
      <c r="S3301" s="88"/>
      <c r="W3301" s="91"/>
    </row>
    <row r="3302" spans="2:23">
      <c r="B3302" s="9"/>
      <c r="C3302" s="3"/>
      <c r="D3302" s="3"/>
      <c r="E3302" s="3"/>
      <c r="F3302" s="11"/>
      <c r="G3302" s="3"/>
      <c r="H3302" s="3"/>
      <c r="I3302" s="3"/>
      <c r="J3302" s="3"/>
      <c r="K3302" s="3"/>
      <c r="L3302" s="3"/>
      <c r="M3302" s="3"/>
      <c r="N3302" s="3"/>
      <c r="O3302" s="3"/>
      <c r="P3302" s="3"/>
      <c r="Q3302" s="3"/>
      <c r="R3302" s="3"/>
      <c r="S3302" s="88"/>
      <c r="W3302" s="91"/>
    </row>
    <row r="3303" spans="2:23">
      <c r="B3303" s="9"/>
      <c r="C3303" s="3"/>
      <c r="D3303" s="3"/>
      <c r="E3303" s="3"/>
      <c r="F3303" s="11"/>
      <c r="G3303" s="3"/>
      <c r="H3303" s="3"/>
      <c r="I3303" s="3"/>
      <c r="J3303" s="3"/>
      <c r="K3303" s="3"/>
      <c r="L3303" s="3"/>
      <c r="M3303" s="3"/>
      <c r="N3303" s="3"/>
      <c r="O3303" s="3"/>
      <c r="P3303" s="3"/>
      <c r="Q3303" s="3"/>
      <c r="R3303" s="3"/>
      <c r="S3303" s="88"/>
      <c r="W3303" s="91"/>
    </row>
    <row r="3304" spans="2:23">
      <c r="B3304" s="9"/>
      <c r="C3304" s="3"/>
      <c r="D3304" s="3"/>
      <c r="E3304" s="3"/>
      <c r="F3304" s="11"/>
      <c r="G3304" s="3"/>
      <c r="H3304" s="3"/>
      <c r="I3304" s="3"/>
      <c r="J3304" s="3"/>
      <c r="K3304" s="3"/>
      <c r="L3304" s="3"/>
      <c r="M3304" s="3"/>
      <c r="N3304" s="3"/>
      <c r="O3304" s="3"/>
      <c r="P3304" s="3"/>
      <c r="Q3304" s="3"/>
      <c r="R3304" s="3"/>
      <c r="S3304" s="88"/>
      <c r="W3304" s="91"/>
    </row>
    <row r="3305" spans="2:23">
      <c r="B3305" s="9"/>
      <c r="C3305" s="3"/>
      <c r="D3305" s="3"/>
      <c r="E3305" s="3"/>
      <c r="F3305" s="11"/>
      <c r="G3305" s="3"/>
      <c r="H3305" s="3"/>
      <c r="I3305" s="3"/>
      <c r="J3305" s="3"/>
      <c r="K3305" s="3"/>
      <c r="L3305" s="3"/>
      <c r="M3305" s="3"/>
      <c r="N3305" s="3"/>
      <c r="O3305" s="3"/>
      <c r="P3305" s="3"/>
      <c r="Q3305" s="3"/>
      <c r="R3305" s="3"/>
      <c r="S3305" s="88"/>
      <c r="W3305" s="91"/>
    </row>
    <row r="3306" spans="2:23">
      <c r="B3306" s="9"/>
      <c r="C3306" s="3"/>
      <c r="D3306" s="3"/>
      <c r="E3306" s="3"/>
      <c r="F3306" s="11"/>
      <c r="G3306" s="3"/>
      <c r="H3306" s="3"/>
      <c r="I3306" s="3"/>
      <c r="J3306" s="3"/>
      <c r="K3306" s="3"/>
      <c r="L3306" s="3"/>
      <c r="M3306" s="3"/>
      <c r="N3306" s="3"/>
      <c r="O3306" s="3"/>
      <c r="P3306" s="3"/>
      <c r="Q3306" s="3"/>
      <c r="R3306" s="3"/>
      <c r="S3306" s="88"/>
      <c r="W3306" s="91"/>
    </row>
    <row r="3307" spans="2:23">
      <c r="B3307" s="9"/>
      <c r="C3307" s="3"/>
      <c r="D3307" s="3"/>
      <c r="E3307" s="3"/>
      <c r="F3307" s="11"/>
      <c r="G3307" s="3"/>
      <c r="H3307" s="3"/>
      <c r="I3307" s="3"/>
      <c r="J3307" s="3"/>
      <c r="K3307" s="3"/>
      <c r="L3307" s="3"/>
      <c r="M3307" s="3"/>
      <c r="N3307" s="3"/>
      <c r="O3307" s="3"/>
      <c r="P3307" s="3"/>
      <c r="Q3307" s="3"/>
      <c r="R3307" s="3"/>
      <c r="S3307" s="88"/>
      <c r="W3307" s="91"/>
    </row>
    <row r="3308" spans="2:23">
      <c r="B3308" s="9"/>
      <c r="C3308" s="3"/>
      <c r="D3308" s="3"/>
      <c r="E3308" s="3"/>
      <c r="F3308" s="11"/>
      <c r="G3308" s="3"/>
      <c r="H3308" s="3"/>
      <c r="I3308" s="3"/>
      <c r="J3308" s="3"/>
      <c r="K3308" s="3"/>
      <c r="L3308" s="3"/>
      <c r="M3308" s="3"/>
      <c r="N3308" s="3"/>
      <c r="O3308" s="3"/>
      <c r="P3308" s="3"/>
      <c r="Q3308" s="3"/>
      <c r="R3308" s="3"/>
      <c r="S3308" s="88"/>
      <c r="W3308" s="91"/>
    </row>
    <row r="3309" spans="2:23">
      <c r="B3309" s="9"/>
      <c r="C3309" s="3"/>
      <c r="D3309" s="3"/>
      <c r="E3309" s="3"/>
      <c r="F3309" s="11"/>
      <c r="G3309" s="3"/>
      <c r="H3309" s="3"/>
      <c r="I3309" s="3"/>
      <c r="J3309" s="3"/>
      <c r="K3309" s="3"/>
      <c r="L3309" s="3"/>
      <c r="M3309" s="3"/>
      <c r="N3309" s="3"/>
      <c r="O3309" s="3"/>
      <c r="P3309" s="3"/>
      <c r="Q3309" s="3"/>
      <c r="R3309" s="3"/>
      <c r="S3309" s="88"/>
      <c r="W3309" s="91"/>
    </row>
    <row r="3310" spans="2:23">
      <c r="B3310" s="9"/>
      <c r="C3310" s="3"/>
      <c r="D3310" s="3"/>
      <c r="E3310" s="3"/>
      <c r="F3310" s="11"/>
      <c r="G3310" s="3"/>
      <c r="H3310" s="3"/>
      <c r="I3310" s="3"/>
      <c r="J3310" s="3"/>
      <c r="K3310" s="3"/>
      <c r="L3310" s="3"/>
      <c r="M3310" s="3"/>
      <c r="N3310" s="3"/>
      <c r="O3310" s="3"/>
      <c r="P3310" s="3"/>
      <c r="Q3310" s="3"/>
      <c r="R3310" s="3"/>
      <c r="S3310" s="88"/>
      <c r="W3310" s="91"/>
    </row>
    <row r="3311" spans="2:23">
      <c r="B3311" s="9"/>
      <c r="C3311" s="3"/>
      <c r="D3311" s="3"/>
      <c r="E3311" s="3"/>
      <c r="F3311" s="11"/>
      <c r="G3311" s="3"/>
      <c r="H3311" s="3"/>
      <c r="I3311" s="3"/>
      <c r="J3311" s="3"/>
      <c r="K3311" s="3"/>
      <c r="L3311" s="3"/>
      <c r="M3311" s="3"/>
      <c r="N3311" s="3"/>
      <c r="O3311" s="3"/>
      <c r="P3311" s="3"/>
      <c r="Q3311" s="3"/>
      <c r="R3311" s="3"/>
      <c r="S3311" s="88"/>
      <c r="W3311" s="91"/>
    </row>
    <row r="3312" spans="2:23">
      <c r="B3312" s="9"/>
      <c r="C3312" s="3"/>
      <c r="D3312" s="3"/>
      <c r="E3312" s="3"/>
      <c r="F3312" s="11"/>
      <c r="G3312" s="3"/>
      <c r="H3312" s="3"/>
      <c r="I3312" s="3"/>
      <c r="J3312" s="3"/>
      <c r="K3312" s="3"/>
      <c r="L3312" s="3"/>
      <c r="M3312" s="3"/>
      <c r="N3312" s="3"/>
      <c r="O3312" s="3"/>
      <c r="P3312" s="3"/>
      <c r="Q3312" s="3"/>
      <c r="R3312" s="3"/>
      <c r="S3312" s="88"/>
      <c r="W3312" s="91"/>
    </row>
    <row r="3313" spans="2:23">
      <c r="B3313" s="9"/>
      <c r="C3313" s="3"/>
      <c r="D3313" s="3"/>
      <c r="E3313" s="3"/>
      <c r="F3313" s="11"/>
      <c r="G3313" s="3"/>
      <c r="H3313" s="3"/>
      <c r="I3313" s="3"/>
      <c r="J3313" s="3"/>
      <c r="K3313" s="3"/>
      <c r="L3313" s="3"/>
      <c r="M3313" s="3"/>
      <c r="N3313" s="3"/>
      <c r="O3313" s="3"/>
      <c r="P3313" s="3"/>
      <c r="Q3313" s="3"/>
      <c r="R3313" s="3"/>
      <c r="S3313" s="88"/>
      <c r="W3313" s="91"/>
    </row>
    <row r="3314" spans="2:23">
      <c r="B3314" s="9"/>
      <c r="C3314" s="3"/>
      <c r="D3314" s="3"/>
      <c r="E3314" s="3"/>
      <c r="F3314" s="11"/>
      <c r="G3314" s="3"/>
      <c r="H3314" s="3"/>
      <c r="I3314" s="3"/>
      <c r="J3314" s="3"/>
      <c r="K3314" s="3"/>
      <c r="L3314" s="3"/>
      <c r="M3314" s="3"/>
      <c r="N3314" s="3"/>
      <c r="O3314" s="3"/>
      <c r="P3314" s="3"/>
      <c r="Q3314" s="3"/>
      <c r="R3314" s="3"/>
      <c r="S3314" s="88"/>
      <c r="W3314" s="91"/>
    </row>
    <row r="3315" spans="2:23">
      <c r="B3315" s="9"/>
      <c r="C3315" s="3"/>
      <c r="D3315" s="3"/>
      <c r="E3315" s="3"/>
      <c r="F3315" s="11"/>
      <c r="G3315" s="3"/>
      <c r="H3315" s="3"/>
      <c r="I3315" s="3"/>
      <c r="J3315" s="3"/>
      <c r="K3315" s="3"/>
      <c r="L3315" s="3"/>
      <c r="M3315" s="3"/>
      <c r="N3315" s="3"/>
      <c r="O3315" s="3"/>
      <c r="P3315" s="3"/>
      <c r="Q3315" s="3"/>
      <c r="R3315" s="3"/>
      <c r="S3315" s="88"/>
      <c r="W3315" s="91"/>
    </row>
    <row r="3316" spans="2:23">
      <c r="B3316" s="9"/>
      <c r="C3316" s="3"/>
      <c r="D3316" s="3"/>
      <c r="E3316" s="3"/>
      <c r="F3316" s="11"/>
      <c r="G3316" s="3"/>
      <c r="H3316" s="3"/>
      <c r="I3316" s="3"/>
      <c r="J3316" s="3"/>
      <c r="K3316" s="3"/>
      <c r="L3316" s="3"/>
      <c r="M3316" s="3"/>
      <c r="N3316" s="3"/>
      <c r="O3316" s="3"/>
      <c r="P3316" s="3"/>
      <c r="Q3316" s="3"/>
      <c r="R3316" s="3"/>
      <c r="S3316" s="88"/>
      <c r="W3316" s="91"/>
    </row>
    <row r="3317" spans="2:23">
      <c r="B3317" s="9"/>
      <c r="C3317" s="3"/>
      <c r="D3317" s="3"/>
      <c r="E3317" s="3"/>
      <c r="F3317" s="11"/>
      <c r="G3317" s="3"/>
      <c r="H3317" s="3"/>
      <c r="I3317" s="3"/>
      <c r="J3317" s="3"/>
      <c r="K3317" s="3"/>
      <c r="L3317" s="3"/>
      <c r="M3317" s="3"/>
      <c r="N3317" s="3"/>
      <c r="O3317" s="3"/>
      <c r="P3317" s="3"/>
      <c r="Q3317" s="3"/>
      <c r="R3317" s="3"/>
      <c r="S3317" s="88"/>
      <c r="W3317" s="91"/>
    </row>
    <row r="3318" spans="2:23">
      <c r="B3318" s="9"/>
      <c r="C3318" s="3"/>
      <c r="D3318" s="3"/>
      <c r="E3318" s="3"/>
      <c r="F3318" s="11"/>
      <c r="G3318" s="3"/>
      <c r="H3318" s="3"/>
      <c r="I3318" s="3"/>
      <c r="J3318" s="3"/>
      <c r="K3318" s="3"/>
      <c r="L3318" s="3"/>
      <c r="M3318" s="3"/>
      <c r="N3318" s="3"/>
      <c r="O3318" s="3"/>
      <c r="P3318" s="3"/>
      <c r="Q3318" s="3"/>
      <c r="R3318" s="3"/>
      <c r="S3318" s="88"/>
      <c r="W3318" s="91"/>
    </row>
    <row r="3319" spans="2:23">
      <c r="B3319" s="9"/>
      <c r="C3319" s="3"/>
      <c r="D3319" s="3"/>
      <c r="E3319" s="3"/>
      <c r="F3319" s="11"/>
      <c r="G3319" s="3"/>
      <c r="H3319" s="3"/>
      <c r="I3319" s="3"/>
      <c r="J3319" s="3"/>
      <c r="K3319" s="3"/>
      <c r="L3319" s="3"/>
      <c r="M3319" s="3"/>
      <c r="N3319" s="3"/>
      <c r="O3319" s="3"/>
      <c r="P3319" s="3"/>
      <c r="Q3319" s="3"/>
      <c r="R3319" s="3"/>
      <c r="S3319" s="88"/>
      <c r="W3319" s="91"/>
    </row>
    <row r="3320" spans="2:23">
      <c r="B3320" s="9"/>
      <c r="C3320" s="3"/>
      <c r="D3320" s="3"/>
      <c r="E3320" s="3"/>
      <c r="F3320" s="11"/>
      <c r="G3320" s="3"/>
      <c r="H3320" s="3"/>
      <c r="I3320" s="3"/>
      <c r="J3320" s="3"/>
      <c r="K3320" s="3"/>
      <c r="L3320" s="3"/>
      <c r="M3320" s="3"/>
      <c r="N3320" s="3"/>
      <c r="O3320" s="3"/>
      <c r="P3320" s="3"/>
      <c r="Q3320" s="3"/>
      <c r="R3320" s="3"/>
      <c r="S3320" s="88"/>
      <c r="W3320" s="91"/>
    </row>
    <row r="3321" spans="2:23">
      <c r="B3321" s="9"/>
      <c r="C3321" s="3"/>
      <c r="D3321" s="3"/>
      <c r="E3321" s="3"/>
      <c r="F3321" s="11"/>
      <c r="G3321" s="3"/>
      <c r="H3321" s="3"/>
      <c r="I3321" s="3"/>
      <c r="J3321" s="3"/>
      <c r="K3321" s="3"/>
      <c r="L3321" s="3"/>
      <c r="M3321" s="3"/>
      <c r="N3321" s="3"/>
      <c r="O3321" s="3"/>
      <c r="P3321" s="3"/>
      <c r="Q3321" s="3"/>
      <c r="R3321" s="3"/>
      <c r="S3321" s="88"/>
      <c r="W3321" s="91"/>
    </row>
    <row r="3322" spans="2:23">
      <c r="B3322" s="9"/>
      <c r="C3322" s="3"/>
      <c r="D3322" s="3"/>
      <c r="E3322" s="3"/>
      <c r="F3322" s="11"/>
      <c r="G3322" s="3"/>
      <c r="H3322" s="3"/>
      <c r="I3322" s="3"/>
      <c r="J3322" s="3"/>
      <c r="K3322" s="3"/>
      <c r="L3322" s="3"/>
      <c r="M3322" s="3"/>
      <c r="N3322" s="3"/>
      <c r="O3322" s="3"/>
      <c r="P3322" s="3"/>
      <c r="Q3322" s="3"/>
      <c r="R3322" s="3"/>
      <c r="S3322" s="88"/>
      <c r="W3322" s="91"/>
    </row>
    <row r="3323" spans="2:23">
      <c r="B3323" s="9"/>
      <c r="C3323" s="3"/>
      <c r="D3323" s="3"/>
      <c r="E3323" s="3"/>
      <c r="F3323" s="11"/>
      <c r="G3323" s="3"/>
      <c r="H3323" s="3"/>
      <c r="I3323" s="3"/>
      <c r="J3323" s="3"/>
      <c r="K3323" s="3"/>
      <c r="L3323" s="3"/>
      <c r="M3323" s="3"/>
      <c r="N3323" s="3"/>
      <c r="O3323" s="3"/>
      <c r="P3323" s="3"/>
      <c r="Q3323" s="3"/>
      <c r="R3323" s="3"/>
      <c r="S3323" s="88"/>
      <c r="W3323" s="91"/>
    </row>
    <row r="3324" spans="2:23">
      <c r="B3324" s="9"/>
      <c r="C3324" s="3"/>
      <c r="D3324" s="3"/>
      <c r="E3324" s="3"/>
      <c r="F3324" s="11"/>
      <c r="G3324" s="3"/>
      <c r="H3324" s="3"/>
      <c r="I3324" s="3"/>
      <c r="J3324" s="3"/>
      <c r="K3324" s="3"/>
      <c r="L3324" s="3"/>
      <c r="M3324" s="3"/>
      <c r="N3324" s="3"/>
      <c r="O3324" s="3"/>
      <c r="P3324" s="3"/>
      <c r="Q3324" s="3"/>
      <c r="R3324" s="3"/>
      <c r="S3324" s="88"/>
      <c r="W3324" s="91"/>
    </row>
    <row r="3325" spans="2:23">
      <c r="B3325" s="9"/>
      <c r="C3325" s="3"/>
      <c r="D3325" s="3"/>
      <c r="E3325" s="3"/>
      <c r="F3325" s="11"/>
      <c r="G3325" s="3"/>
      <c r="H3325" s="3"/>
      <c r="I3325" s="3"/>
      <c r="J3325" s="3"/>
      <c r="K3325" s="3"/>
      <c r="L3325" s="3"/>
      <c r="M3325" s="3"/>
      <c r="N3325" s="3"/>
      <c r="O3325" s="3"/>
      <c r="P3325" s="3"/>
      <c r="Q3325" s="3"/>
      <c r="R3325" s="3"/>
      <c r="S3325" s="88"/>
      <c r="W3325" s="91"/>
    </row>
    <row r="3326" spans="2:23">
      <c r="B3326" s="9"/>
      <c r="C3326" s="3"/>
      <c r="D3326" s="3"/>
      <c r="E3326" s="3"/>
      <c r="F3326" s="11"/>
      <c r="G3326" s="3"/>
      <c r="H3326" s="3"/>
      <c r="I3326" s="3"/>
      <c r="J3326" s="3"/>
      <c r="K3326" s="3"/>
      <c r="L3326" s="3"/>
      <c r="M3326" s="3"/>
      <c r="N3326" s="3"/>
      <c r="O3326" s="3"/>
      <c r="P3326" s="3"/>
      <c r="Q3326" s="3"/>
      <c r="R3326" s="3"/>
      <c r="S3326" s="88"/>
      <c r="W3326" s="91"/>
    </row>
    <row r="3327" spans="2:23">
      <c r="B3327" s="9"/>
      <c r="C3327" s="3"/>
      <c r="D3327" s="3"/>
      <c r="E3327" s="3"/>
      <c r="F3327" s="11"/>
      <c r="G3327" s="3"/>
      <c r="H3327" s="3"/>
      <c r="I3327" s="3"/>
      <c r="J3327" s="3"/>
      <c r="K3327" s="3"/>
      <c r="L3327" s="3"/>
      <c r="M3327" s="3"/>
      <c r="N3327" s="3"/>
      <c r="O3327" s="3"/>
      <c r="P3327" s="3"/>
      <c r="Q3327" s="3"/>
      <c r="R3327" s="3"/>
      <c r="S3327" s="88"/>
      <c r="W3327" s="91"/>
    </row>
    <row r="3328" spans="2:23">
      <c r="B3328" s="9"/>
      <c r="C3328" s="3"/>
      <c r="D3328" s="3"/>
      <c r="E3328" s="3"/>
      <c r="F3328" s="11"/>
      <c r="G3328" s="3"/>
      <c r="H3328" s="3"/>
      <c r="I3328" s="3"/>
      <c r="J3328" s="3"/>
      <c r="K3328" s="3"/>
      <c r="L3328" s="3"/>
      <c r="M3328" s="3"/>
      <c r="N3328" s="3"/>
      <c r="O3328" s="3"/>
      <c r="P3328" s="3"/>
      <c r="Q3328" s="3"/>
      <c r="R3328" s="3"/>
      <c r="S3328" s="88"/>
      <c r="W3328" s="91"/>
    </row>
    <row r="3329" spans="2:23">
      <c r="B3329" s="9"/>
      <c r="C3329" s="3"/>
      <c r="D3329" s="3"/>
      <c r="E3329" s="3"/>
      <c r="F3329" s="11"/>
      <c r="G3329" s="3"/>
      <c r="H3329" s="3"/>
      <c r="I3329" s="3"/>
      <c r="J3329" s="3"/>
      <c r="K3329" s="3"/>
      <c r="L3329" s="3"/>
      <c r="M3329" s="3"/>
      <c r="N3329" s="3"/>
      <c r="O3329" s="3"/>
      <c r="P3329" s="3"/>
      <c r="Q3329" s="3"/>
      <c r="R3329" s="3"/>
      <c r="S3329" s="88"/>
      <c r="W3329" s="91"/>
    </row>
    <row r="3330" spans="2:23">
      <c r="B3330" s="9"/>
      <c r="C3330" s="3"/>
      <c r="D3330" s="3"/>
      <c r="E3330" s="3"/>
      <c r="F3330" s="11"/>
      <c r="G3330" s="3"/>
      <c r="H3330" s="3"/>
      <c r="I3330" s="3"/>
      <c r="J3330" s="3"/>
      <c r="K3330" s="3"/>
      <c r="L3330" s="3"/>
      <c r="M3330" s="3"/>
      <c r="N3330" s="3"/>
      <c r="O3330" s="3"/>
      <c r="P3330" s="3"/>
      <c r="Q3330" s="3"/>
      <c r="R3330" s="3"/>
      <c r="S3330" s="88"/>
      <c r="W3330" s="91"/>
    </row>
    <row r="3331" spans="2:23">
      <c r="B3331" s="9"/>
      <c r="C3331" s="3"/>
      <c r="D3331" s="3"/>
      <c r="E3331" s="3"/>
      <c r="F3331" s="11"/>
      <c r="G3331" s="3"/>
      <c r="H3331" s="3"/>
      <c r="I3331" s="3"/>
      <c r="J3331" s="3"/>
      <c r="K3331" s="3"/>
      <c r="L3331" s="3"/>
      <c r="M3331" s="3"/>
      <c r="N3331" s="3"/>
      <c r="O3331" s="3"/>
      <c r="P3331" s="3"/>
      <c r="Q3331" s="3"/>
      <c r="R3331" s="3"/>
      <c r="S3331" s="88"/>
      <c r="W3331" s="91"/>
    </row>
    <row r="3332" spans="2:23">
      <c r="B3332" s="9"/>
      <c r="C3332" s="3"/>
      <c r="D3332" s="3"/>
      <c r="E3332" s="3"/>
      <c r="F3332" s="11"/>
      <c r="G3332" s="3"/>
      <c r="H3332" s="3"/>
      <c r="I3332" s="3"/>
      <c r="J3332" s="3"/>
      <c r="K3332" s="3"/>
      <c r="L3332" s="3"/>
      <c r="M3332" s="3"/>
      <c r="N3332" s="3"/>
      <c r="O3332" s="3"/>
      <c r="P3332" s="3"/>
      <c r="Q3332" s="3"/>
      <c r="R3332" s="3"/>
      <c r="S3332" s="88"/>
      <c r="W3332" s="91"/>
    </row>
    <row r="3333" spans="2:23">
      <c r="B3333" s="9"/>
      <c r="C3333" s="3"/>
      <c r="D3333" s="3"/>
      <c r="E3333" s="3"/>
      <c r="F3333" s="11"/>
      <c r="G3333" s="3"/>
      <c r="H3333" s="3"/>
      <c r="I3333" s="3"/>
      <c r="J3333" s="3"/>
      <c r="K3333" s="3"/>
      <c r="L3333" s="3"/>
      <c r="M3333" s="3"/>
      <c r="N3333" s="3"/>
      <c r="O3333" s="3"/>
      <c r="P3333" s="3"/>
      <c r="Q3333" s="3"/>
      <c r="R3333" s="3"/>
      <c r="S3333" s="88"/>
      <c r="W3333" s="91"/>
    </row>
    <row r="3334" spans="2:23">
      <c r="B3334" s="9"/>
      <c r="C3334" s="3"/>
      <c r="D3334" s="3"/>
      <c r="E3334" s="3"/>
      <c r="F3334" s="11"/>
      <c r="G3334" s="3"/>
      <c r="H3334" s="3"/>
      <c r="I3334" s="3"/>
      <c r="J3334" s="3"/>
      <c r="K3334" s="3"/>
      <c r="L3334" s="3"/>
      <c r="M3334" s="3"/>
      <c r="N3334" s="3"/>
      <c r="O3334" s="3"/>
      <c r="P3334" s="3"/>
      <c r="Q3334" s="3"/>
      <c r="R3334" s="3"/>
      <c r="S3334" s="88"/>
      <c r="W3334" s="91"/>
    </row>
    <row r="3335" spans="2:23">
      <c r="B3335" s="9"/>
      <c r="C3335" s="3"/>
      <c r="D3335" s="3"/>
      <c r="E3335" s="3"/>
      <c r="F3335" s="11"/>
      <c r="G3335" s="3"/>
      <c r="H3335" s="3"/>
      <c r="I3335" s="3"/>
      <c r="J3335" s="3"/>
      <c r="K3335" s="3"/>
      <c r="L3335" s="3"/>
      <c r="M3335" s="3"/>
      <c r="N3335" s="3"/>
      <c r="O3335" s="3"/>
      <c r="P3335" s="3"/>
      <c r="Q3335" s="3"/>
      <c r="R3335" s="3"/>
      <c r="S3335" s="88"/>
      <c r="W3335" s="91"/>
    </row>
    <row r="3336" spans="2:23">
      <c r="B3336" s="9"/>
      <c r="C3336" s="3"/>
      <c r="D3336" s="3"/>
      <c r="E3336" s="3"/>
      <c r="F3336" s="11"/>
      <c r="G3336" s="3"/>
      <c r="H3336" s="3"/>
      <c r="I3336" s="3"/>
      <c r="J3336" s="3"/>
      <c r="K3336" s="3"/>
      <c r="L3336" s="3"/>
      <c r="M3336" s="3"/>
      <c r="N3336" s="3"/>
      <c r="O3336" s="3"/>
      <c r="P3336" s="3"/>
      <c r="Q3336" s="3"/>
      <c r="R3336" s="3"/>
      <c r="S3336" s="88"/>
      <c r="W3336" s="91"/>
    </row>
    <row r="3337" spans="2:23">
      <c r="B3337" s="9"/>
      <c r="C3337" s="3"/>
      <c r="D3337" s="3"/>
      <c r="E3337" s="3"/>
      <c r="F3337" s="11"/>
      <c r="G3337" s="3"/>
      <c r="H3337" s="3"/>
      <c r="I3337" s="3"/>
      <c r="J3337" s="3"/>
      <c r="K3337" s="3"/>
      <c r="L3337" s="3"/>
      <c r="M3337" s="3"/>
      <c r="N3337" s="3"/>
      <c r="O3337" s="3"/>
      <c r="P3337" s="3"/>
      <c r="Q3337" s="3"/>
      <c r="R3337" s="3"/>
      <c r="S3337" s="88"/>
      <c r="W3337" s="91"/>
    </row>
    <row r="3338" spans="2:23">
      <c r="B3338" s="9"/>
      <c r="C3338" s="3"/>
      <c r="D3338" s="3"/>
      <c r="E3338" s="3"/>
      <c r="F3338" s="11"/>
      <c r="G3338" s="3"/>
      <c r="H3338" s="3"/>
      <c r="I3338" s="3"/>
      <c r="J3338" s="3"/>
      <c r="K3338" s="3"/>
      <c r="L3338" s="3"/>
      <c r="M3338" s="3"/>
      <c r="N3338" s="3"/>
      <c r="O3338" s="3"/>
      <c r="P3338" s="3"/>
      <c r="Q3338" s="3"/>
      <c r="R3338" s="3"/>
      <c r="S3338" s="88"/>
      <c r="W3338" s="91"/>
    </row>
    <row r="3339" spans="2:23">
      <c r="B3339" s="9"/>
      <c r="C3339" s="3"/>
      <c r="D3339" s="3"/>
      <c r="E3339" s="3"/>
      <c r="F3339" s="11"/>
      <c r="G3339" s="3"/>
      <c r="H3339" s="3"/>
      <c r="I3339" s="3"/>
      <c r="J3339" s="3"/>
      <c r="K3339" s="3"/>
      <c r="L3339" s="3"/>
      <c r="M3339" s="3"/>
      <c r="N3339" s="3"/>
      <c r="O3339" s="3"/>
      <c r="P3339" s="3"/>
      <c r="Q3339" s="3"/>
      <c r="R3339" s="3"/>
      <c r="S3339" s="88"/>
      <c r="W3339" s="91"/>
    </row>
    <row r="3340" spans="2:23">
      <c r="B3340" s="9"/>
      <c r="C3340" s="3"/>
      <c r="D3340" s="3"/>
      <c r="E3340" s="3"/>
      <c r="F3340" s="11"/>
      <c r="G3340" s="3"/>
      <c r="H3340" s="3"/>
      <c r="I3340" s="3"/>
      <c r="J3340" s="3"/>
      <c r="K3340" s="3"/>
      <c r="L3340" s="3"/>
      <c r="M3340" s="3"/>
      <c r="N3340" s="3"/>
      <c r="O3340" s="3"/>
      <c r="P3340" s="3"/>
      <c r="Q3340" s="3"/>
      <c r="R3340" s="3"/>
      <c r="S3340" s="88"/>
      <c r="W3340" s="91"/>
    </row>
    <row r="3341" spans="2:23">
      <c r="B3341" s="9"/>
      <c r="C3341" s="3"/>
      <c r="D3341" s="3"/>
      <c r="E3341" s="3"/>
      <c r="F3341" s="11"/>
      <c r="G3341" s="3"/>
      <c r="H3341" s="3"/>
      <c r="I3341" s="3"/>
      <c r="J3341" s="3"/>
      <c r="K3341" s="3"/>
      <c r="L3341" s="3"/>
      <c r="M3341" s="3"/>
      <c r="N3341" s="3"/>
      <c r="O3341" s="3"/>
      <c r="P3341" s="3"/>
      <c r="Q3341" s="3"/>
      <c r="R3341" s="3"/>
      <c r="S3341" s="88"/>
      <c r="W3341" s="91"/>
    </row>
    <row r="3342" spans="2:23">
      <c r="B3342" s="9"/>
      <c r="C3342" s="3"/>
      <c r="D3342" s="3"/>
      <c r="E3342" s="3"/>
      <c r="F3342" s="11"/>
      <c r="G3342" s="3"/>
      <c r="H3342" s="3"/>
      <c r="I3342" s="3"/>
      <c r="J3342" s="3"/>
      <c r="K3342" s="3"/>
      <c r="L3342" s="3"/>
      <c r="M3342" s="3"/>
      <c r="N3342" s="3"/>
      <c r="O3342" s="3"/>
      <c r="P3342" s="3"/>
      <c r="Q3342" s="3"/>
      <c r="R3342" s="3"/>
      <c r="S3342" s="88"/>
      <c r="W3342" s="91"/>
    </row>
    <row r="3343" spans="2:23">
      <c r="B3343" s="9"/>
      <c r="C3343" s="3"/>
      <c r="D3343" s="3"/>
      <c r="E3343" s="3"/>
      <c r="F3343" s="11"/>
      <c r="G3343" s="3"/>
      <c r="H3343" s="3"/>
      <c r="I3343" s="3"/>
      <c r="J3343" s="3"/>
      <c r="K3343" s="3"/>
      <c r="L3343" s="3"/>
      <c r="M3343" s="3"/>
      <c r="N3343" s="3"/>
      <c r="O3343" s="3"/>
      <c r="P3343" s="3"/>
      <c r="Q3343" s="3"/>
      <c r="R3343" s="3"/>
      <c r="S3343" s="88"/>
      <c r="W3343" s="91"/>
    </row>
    <row r="3344" spans="2:23">
      <c r="B3344" s="9"/>
      <c r="C3344" s="3"/>
      <c r="D3344" s="3"/>
      <c r="E3344" s="3"/>
      <c r="F3344" s="11"/>
      <c r="G3344" s="3"/>
      <c r="H3344" s="3"/>
      <c r="I3344" s="3"/>
      <c r="J3344" s="3"/>
      <c r="K3344" s="3"/>
      <c r="L3344" s="3"/>
      <c r="M3344" s="3"/>
      <c r="N3344" s="3"/>
      <c r="O3344" s="3"/>
      <c r="P3344" s="3"/>
      <c r="Q3344" s="3"/>
      <c r="R3344" s="3"/>
      <c r="S3344" s="88"/>
      <c r="W3344" s="91"/>
    </row>
    <row r="3345" spans="2:23">
      <c r="B3345" s="9"/>
      <c r="C3345" s="3"/>
      <c r="D3345" s="3"/>
      <c r="E3345" s="3"/>
      <c r="F3345" s="11"/>
      <c r="G3345" s="3"/>
      <c r="H3345" s="3"/>
      <c r="I3345" s="3"/>
      <c r="J3345" s="3"/>
      <c r="K3345" s="3"/>
      <c r="L3345" s="3"/>
      <c r="M3345" s="3"/>
      <c r="N3345" s="3"/>
      <c r="O3345" s="3"/>
      <c r="P3345" s="3"/>
      <c r="Q3345" s="3"/>
      <c r="R3345" s="3"/>
      <c r="S3345" s="88"/>
      <c r="W3345" s="91"/>
    </row>
    <row r="3346" spans="2:23">
      <c r="B3346" s="9"/>
      <c r="C3346" s="3"/>
      <c r="D3346" s="3"/>
      <c r="E3346" s="3"/>
      <c r="F3346" s="11"/>
      <c r="G3346" s="3"/>
      <c r="H3346" s="3"/>
      <c r="I3346" s="3"/>
      <c r="J3346" s="3"/>
      <c r="K3346" s="3"/>
      <c r="L3346" s="3"/>
      <c r="M3346" s="3"/>
      <c r="N3346" s="3"/>
      <c r="O3346" s="3"/>
      <c r="P3346" s="3"/>
      <c r="Q3346" s="3"/>
      <c r="R3346" s="3"/>
      <c r="S3346" s="88"/>
      <c r="W3346" s="91"/>
    </row>
    <row r="3347" spans="2:23">
      <c r="B3347" s="9"/>
      <c r="C3347" s="3"/>
      <c r="D3347" s="3"/>
      <c r="E3347" s="3"/>
      <c r="F3347" s="11"/>
      <c r="G3347" s="3"/>
      <c r="H3347" s="3"/>
      <c r="I3347" s="3"/>
      <c r="J3347" s="3"/>
      <c r="K3347" s="3"/>
      <c r="L3347" s="3"/>
      <c r="M3347" s="3"/>
      <c r="N3347" s="3"/>
      <c r="O3347" s="3"/>
      <c r="P3347" s="3"/>
      <c r="Q3347" s="3"/>
      <c r="R3347" s="3"/>
      <c r="S3347" s="88"/>
      <c r="W3347" s="91"/>
    </row>
    <row r="3348" spans="2:23">
      <c r="B3348" s="9"/>
      <c r="C3348" s="3"/>
      <c r="D3348" s="3"/>
      <c r="E3348" s="3"/>
      <c r="F3348" s="11"/>
      <c r="G3348" s="3"/>
      <c r="H3348" s="3"/>
      <c r="I3348" s="3"/>
      <c r="J3348" s="3"/>
      <c r="K3348" s="3"/>
      <c r="L3348" s="3"/>
      <c r="M3348" s="3"/>
      <c r="N3348" s="3"/>
      <c r="O3348" s="3"/>
      <c r="P3348" s="3"/>
      <c r="Q3348" s="3"/>
      <c r="R3348" s="3"/>
      <c r="S3348" s="88"/>
      <c r="W3348" s="91"/>
    </row>
    <row r="3349" spans="2:23">
      <c r="B3349" s="9"/>
      <c r="C3349" s="3"/>
      <c r="D3349" s="3"/>
      <c r="E3349" s="3"/>
      <c r="F3349" s="11"/>
      <c r="G3349" s="3"/>
      <c r="H3349" s="3"/>
      <c r="I3349" s="3"/>
      <c r="J3349" s="3"/>
      <c r="K3349" s="3"/>
      <c r="L3349" s="3"/>
      <c r="M3349" s="3"/>
      <c r="N3349" s="3"/>
      <c r="O3349" s="3"/>
      <c r="P3349" s="3"/>
      <c r="Q3349" s="3"/>
      <c r="R3349" s="3"/>
      <c r="S3349" s="88"/>
      <c r="W3349" s="91"/>
    </row>
    <row r="3350" spans="2:23">
      <c r="B3350" s="9"/>
      <c r="C3350" s="3"/>
      <c r="D3350" s="3"/>
      <c r="E3350" s="3"/>
      <c r="F3350" s="11"/>
      <c r="G3350" s="3"/>
      <c r="H3350" s="3"/>
      <c r="I3350" s="3"/>
      <c r="J3350" s="3"/>
      <c r="K3350" s="3"/>
      <c r="L3350" s="3"/>
      <c r="M3350" s="3"/>
      <c r="N3350" s="3"/>
      <c r="O3350" s="3"/>
      <c r="P3350" s="3"/>
      <c r="Q3350" s="3"/>
      <c r="R3350" s="3"/>
      <c r="S3350" s="88"/>
      <c r="W3350" s="91"/>
    </row>
    <row r="3351" spans="2:23">
      <c r="B3351" s="9"/>
      <c r="C3351" s="3"/>
      <c r="D3351" s="3"/>
      <c r="E3351" s="3"/>
      <c r="F3351" s="11"/>
      <c r="G3351" s="3"/>
      <c r="H3351" s="3"/>
      <c r="I3351" s="3"/>
      <c r="J3351" s="3"/>
      <c r="K3351" s="3"/>
      <c r="L3351" s="3"/>
      <c r="M3351" s="3"/>
      <c r="N3351" s="3"/>
      <c r="O3351" s="3"/>
      <c r="P3351" s="3"/>
      <c r="Q3351" s="3"/>
      <c r="R3351" s="3"/>
      <c r="S3351" s="88"/>
      <c r="W3351" s="91"/>
    </row>
    <row r="3352" spans="2:23">
      <c r="B3352" s="9"/>
      <c r="C3352" s="3"/>
      <c r="D3352" s="3"/>
      <c r="E3352" s="3"/>
      <c r="F3352" s="11"/>
      <c r="G3352" s="3"/>
      <c r="H3352" s="3"/>
      <c r="I3352" s="3"/>
      <c r="J3352" s="3"/>
      <c r="K3352" s="3"/>
      <c r="L3352" s="3"/>
      <c r="M3352" s="3"/>
      <c r="N3352" s="3"/>
      <c r="O3352" s="3"/>
      <c r="P3352" s="3"/>
      <c r="Q3352" s="3"/>
      <c r="R3352" s="3"/>
      <c r="S3352" s="88"/>
      <c r="W3352" s="91"/>
    </row>
    <row r="3353" spans="2:23">
      <c r="B3353" s="9"/>
      <c r="C3353" s="3"/>
      <c r="D3353" s="3"/>
      <c r="E3353" s="3"/>
      <c r="F3353" s="11"/>
      <c r="G3353" s="3"/>
      <c r="H3353" s="3"/>
      <c r="I3353" s="3"/>
      <c r="J3353" s="3"/>
      <c r="K3353" s="3"/>
      <c r="L3353" s="3"/>
      <c r="M3353" s="3"/>
      <c r="N3353" s="3"/>
      <c r="O3353" s="3"/>
      <c r="P3353" s="3"/>
      <c r="Q3353" s="3"/>
      <c r="R3353" s="3"/>
      <c r="S3353" s="88"/>
      <c r="W3353" s="91"/>
    </row>
    <row r="3354" spans="2:23">
      <c r="B3354" s="9"/>
      <c r="C3354" s="3"/>
      <c r="D3354" s="3"/>
      <c r="E3354" s="3"/>
      <c r="F3354" s="11"/>
      <c r="G3354" s="3"/>
      <c r="H3354" s="3"/>
      <c r="I3354" s="3"/>
      <c r="J3354" s="3"/>
      <c r="K3354" s="3"/>
      <c r="L3354" s="3"/>
      <c r="M3354" s="3"/>
      <c r="N3354" s="3"/>
      <c r="O3354" s="3"/>
      <c r="P3354" s="3"/>
      <c r="Q3354" s="3"/>
      <c r="R3354" s="3"/>
      <c r="S3354" s="88"/>
      <c r="W3354" s="91"/>
    </row>
    <row r="3355" spans="2:23">
      <c r="B3355" s="9"/>
      <c r="C3355" s="3"/>
      <c r="D3355" s="3"/>
      <c r="E3355" s="3"/>
      <c r="F3355" s="11"/>
      <c r="G3355" s="3"/>
      <c r="H3355" s="3"/>
      <c r="I3355" s="3"/>
      <c r="J3355" s="3"/>
      <c r="K3355" s="3"/>
      <c r="L3355" s="3"/>
      <c r="M3355" s="3"/>
      <c r="N3355" s="3"/>
      <c r="O3355" s="3"/>
      <c r="P3355" s="3"/>
      <c r="Q3355" s="3"/>
      <c r="R3355" s="3"/>
      <c r="S3355" s="88"/>
      <c r="W3355" s="91"/>
    </row>
    <row r="3356" spans="2:23">
      <c r="B3356" s="9"/>
      <c r="C3356" s="3"/>
      <c r="D3356" s="3"/>
      <c r="E3356" s="3"/>
      <c r="F3356" s="11"/>
      <c r="G3356" s="3"/>
      <c r="H3356" s="3"/>
      <c r="I3356" s="3"/>
      <c r="J3356" s="3"/>
      <c r="K3356" s="3"/>
      <c r="L3356" s="3"/>
      <c r="M3356" s="3"/>
      <c r="N3356" s="3"/>
      <c r="O3356" s="3"/>
      <c r="P3356" s="3"/>
      <c r="Q3356" s="3"/>
      <c r="R3356" s="3"/>
      <c r="S3356" s="88"/>
      <c r="W3356" s="91"/>
    </row>
    <row r="3357" spans="2:23">
      <c r="B3357" s="9"/>
      <c r="C3357" s="3"/>
      <c r="D3357" s="3"/>
      <c r="E3357" s="3"/>
      <c r="F3357" s="11"/>
      <c r="G3357" s="3"/>
      <c r="H3357" s="3"/>
      <c r="I3357" s="3"/>
      <c r="J3357" s="3"/>
      <c r="K3357" s="3"/>
      <c r="L3357" s="3"/>
      <c r="M3357" s="3"/>
      <c r="N3357" s="3"/>
      <c r="O3357" s="3"/>
      <c r="P3357" s="3"/>
      <c r="Q3357" s="3"/>
      <c r="R3357" s="3"/>
      <c r="S3357" s="88"/>
      <c r="W3357" s="91"/>
    </row>
    <row r="3358" spans="2:23">
      <c r="B3358" s="9"/>
      <c r="C3358" s="3"/>
      <c r="D3358" s="3"/>
      <c r="E3358" s="3"/>
      <c r="F3358" s="11"/>
      <c r="G3358" s="3"/>
      <c r="H3358" s="3"/>
      <c r="I3358" s="3"/>
      <c r="J3358" s="3"/>
      <c r="K3358" s="3"/>
      <c r="L3358" s="3"/>
      <c r="M3358" s="3"/>
      <c r="N3358" s="3"/>
      <c r="O3358" s="3"/>
      <c r="P3358" s="3"/>
      <c r="Q3358" s="3"/>
      <c r="R3358" s="3"/>
      <c r="S3358" s="88"/>
      <c r="W3358" s="91"/>
    </row>
    <row r="3359" spans="2:23">
      <c r="B3359" s="9"/>
      <c r="C3359" s="3"/>
      <c r="D3359" s="3"/>
      <c r="E3359" s="3"/>
      <c r="F3359" s="11"/>
      <c r="G3359" s="3"/>
      <c r="H3359" s="3"/>
      <c r="I3359" s="3"/>
      <c r="J3359" s="3"/>
      <c r="K3359" s="3"/>
      <c r="L3359" s="3"/>
      <c r="M3359" s="3"/>
      <c r="N3359" s="3"/>
      <c r="O3359" s="3"/>
      <c r="P3359" s="3"/>
      <c r="Q3359" s="3"/>
      <c r="R3359" s="3"/>
      <c r="S3359" s="88"/>
      <c r="W3359" s="91"/>
    </row>
    <row r="3360" spans="2:23">
      <c r="B3360" s="9"/>
      <c r="C3360" s="3"/>
      <c r="D3360" s="3"/>
      <c r="E3360" s="3"/>
      <c r="F3360" s="11"/>
      <c r="G3360" s="3"/>
      <c r="H3360" s="3"/>
      <c r="I3360" s="3"/>
      <c r="J3360" s="3"/>
      <c r="K3360" s="3"/>
      <c r="L3360" s="3"/>
      <c r="M3360" s="3"/>
      <c r="N3360" s="3"/>
      <c r="O3360" s="3"/>
      <c r="P3360" s="3"/>
      <c r="Q3360" s="3"/>
      <c r="R3360" s="3"/>
      <c r="S3360" s="88"/>
      <c r="W3360" s="91"/>
    </row>
    <row r="3361" spans="2:23">
      <c r="B3361" s="9"/>
      <c r="C3361" s="3"/>
      <c r="D3361" s="3"/>
      <c r="E3361" s="3"/>
      <c r="F3361" s="11"/>
      <c r="G3361" s="3"/>
      <c r="H3361" s="3"/>
      <c r="I3361" s="3"/>
      <c r="J3361" s="3"/>
      <c r="K3361" s="3"/>
      <c r="L3361" s="3"/>
      <c r="M3361" s="3"/>
      <c r="N3361" s="3"/>
      <c r="O3361" s="3"/>
      <c r="P3361" s="3"/>
      <c r="Q3361" s="3"/>
      <c r="R3361" s="3"/>
      <c r="S3361" s="88"/>
      <c r="W3361" s="91"/>
    </row>
    <row r="3362" spans="2:23">
      <c r="B3362" s="9"/>
      <c r="C3362" s="3"/>
      <c r="D3362" s="3"/>
      <c r="E3362" s="3"/>
      <c r="F3362" s="11"/>
      <c r="G3362" s="3"/>
      <c r="H3362" s="3"/>
      <c r="I3362" s="3"/>
      <c r="J3362" s="3"/>
      <c r="K3362" s="3"/>
      <c r="L3362" s="3"/>
      <c r="M3362" s="3"/>
      <c r="N3362" s="3"/>
      <c r="O3362" s="3"/>
      <c r="P3362" s="3"/>
      <c r="Q3362" s="3"/>
      <c r="R3362" s="3"/>
      <c r="S3362" s="88"/>
      <c r="W3362" s="91"/>
    </row>
    <row r="3363" spans="2:23">
      <c r="B3363" s="9"/>
      <c r="C3363" s="3"/>
      <c r="D3363" s="3"/>
      <c r="E3363" s="3"/>
      <c r="F3363" s="11"/>
      <c r="G3363" s="3"/>
      <c r="H3363" s="3"/>
      <c r="I3363" s="3"/>
      <c r="J3363" s="3"/>
      <c r="K3363" s="3"/>
      <c r="L3363" s="3"/>
      <c r="M3363" s="3"/>
      <c r="N3363" s="3"/>
      <c r="O3363" s="3"/>
      <c r="P3363" s="3"/>
      <c r="Q3363" s="3"/>
      <c r="R3363" s="3"/>
      <c r="S3363" s="88"/>
      <c r="W3363" s="91"/>
    </row>
    <row r="3364" spans="2:23">
      <c r="B3364" s="9"/>
      <c r="C3364" s="3"/>
      <c r="D3364" s="3"/>
      <c r="E3364" s="3"/>
      <c r="F3364" s="11"/>
      <c r="G3364" s="3"/>
      <c r="H3364" s="3"/>
      <c r="I3364" s="3"/>
      <c r="J3364" s="3"/>
      <c r="K3364" s="3"/>
      <c r="L3364" s="3"/>
      <c r="M3364" s="3"/>
      <c r="N3364" s="3"/>
      <c r="O3364" s="3"/>
      <c r="P3364" s="3"/>
      <c r="Q3364" s="3"/>
      <c r="R3364" s="3"/>
      <c r="S3364" s="88"/>
      <c r="W3364" s="91"/>
    </row>
    <row r="3365" spans="2:23">
      <c r="B3365" s="9"/>
      <c r="C3365" s="3"/>
      <c r="D3365" s="3"/>
      <c r="E3365" s="3"/>
      <c r="F3365" s="11"/>
      <c r="G3365" s="3"/>
      <c r="H3365" s="3"/>
      <c r="I3365" s="3"/>
      <c r="J3365" s="3"/>
      <c r="K3365" s="3"/>
      <c r="L3365" s="3"/>
      <c r="M3365" s="3"/>
      <c r="N3365" s="3"/>
      <c r="O3365" s="3"/>
      <c r="P3365" s="3"/>
      <c r="Q3365" s="3"/>
      <c r="R3365" s="3"/>
      <c r="S3365" s="88"/>
      <c r="W3365" s="91"/>
    </row>
    <row r="3366" spans="2:23">
      <c r="B3366" s="9"/>
      <c r="C3366" s="3"/>
      <c r="D3366" s="3"/>
      <c r="E3366" s="3"/>
      <c r="F3366" s="11"/>
      <c r="G3366" s="3"/>
      <c r="H3366" s="3"/>
      <c r="I3366" s="3"/>
      <c r="J3366" s="3"/>
      <c r="K3366" s="3"/>
      <c r="L3366" s="3"/>
      <c r="M3366" s="3"/>
      <c r="N3366" s="3"/>
      <c r="O3366" s="3"/>
      <c r="P3366" s="3"/>
      <c r="Q3366" s="3"/>
      <c r="R3366" s="3"/>
      <c r="S3366" s="88"/>
      <c r="W3366" s="91"/>
    </row>
    <row r="3367" spans="2:23">
      <c r="B3367" s="9"/>
      <c r="C3367" s="3"/>
      <c r="D3367" s="3"/>
      <c r="E3367" s="3"/>
      <c r="F3367" s="11"/>
      <c r="G3367" s="3"/>
      <c r="H3367" s="3"/>
      <c r="I3367" s="3"/>
      <c r="J3367" s="3"/>
      <c r="K3367" s="3"/>
      <c r="L3367" s="3"/>
      <c r="M3367" s="3"/>
      <c r="N3367" s="3"/>
      <c r="O3367" s="3"/>
      <c r="P3367" s="3"/>
      <c r="Q3367" s="3"/>
      <c r="R3367" s="3"/>
      <c r="S3367" s="88"/>
      <c r="W3367" s="91"/>
    </row>
    <row r="3368" spans="2:23">
      <c r="B3368" s="9"/>
      <c r="C3368" s="3"/>
      <c r="D3368" s="3"/>
      <c r="E3368" s="3"/>
      <c r="F3368" s="11"/>
      <c r="G3368" s="3"/>
      <c r="H3368" s="3"/>
      <c r="I3368" s="3"/>
      <c r="J3368" s="3"/>
      <c r="K3368" s="3"/>
      <c r="L3368" s="3"/>
      <c r="M3368" s="3"/>
      <c r="N3368" s="3"/>
      <c r="O3368" s="3"/>
      <c r="P3368" s="3"/>
      <c r="Q3368" s="3"/>
      <c r="R3368" s="3"/>
      <c r="S3368" s="88"/>
      <c r="W3368" s="91"/>
    </row>
    <row r="3369" spans="2:23">
      <c r="B3369" s="9"/>
      <c r="C3369" s="3"/>
      <c r="D3369" s="3"/>
      <c r="E3369" s="3"/>
      <c r="F3369" s="11"/>
      <c r="G3369" s="3"/>
      <c r="H3369" s="3"/>
      <c r="I3369" s="3"/>
      <c r="J3369" s="3"/>
      <c r="K3369" s="3"/>
      <c r="L3369" s="3"/>
      <c r="M3369" s="3"/>
      <c r="N3369" s="3"/>
      <c r="O3369" s="3"/>
      <c r="P3369" s="3"/>
      <c r="Q3369" s="3"/>
      <c r="R3369" s="3"/>
      <c r="S3369" s="88"/>
      <c r="W3369" s="91"/>
    </row>
    <row r="3370" spans="2:23">
      <c r="B3370" s="9"/>
      <c r="C3370" s="3"/>
      <c r="D3370" s="3"/>
      <c r="E3370" s="3"/>
      <c r="F3370" s="11"/>
      <c r="G3370" s="3"/>
      <c r="H3370" s="3"/>
      <c r="I3370" s="3"/>
      <c r="J3370" s="3"/>
      <c r="K3370" s="3"/>
      <c r="L3370" s="3"/>
      <c r="M3370" s="3"/>
      <c r="N3370" s="3"/>
      <c r="O3370" s="3"/>
      <c r="P3370" s="3"/>
      <c r="Q3370" s="3"/>
      <c r="R3370" s="3"/>
      <c r="S3370" s="88"/>
      <c r="W3370" s="91"/>
    </row>
    <row r="3371" spans="2:23">
      <c r="B3371" s="9"/>
      <c r="C3371" s="3"/>
      <c r="D3371" s="3"/>
      <c r="E3371" s="3"/>
      <c r="F3371" s="11"/>
      <c r="G3371" s="3"/>
      <c r="H3371" s="3"/>
      <c r="I3371" s="3"/>
      <c r="J3371" s="3"/>
      <c r="K3371" s="3"/>
      <c r="L3371" s="3"/>
      <c r="M3371" s="3"/>
      <c r="N3371" s="3"/>
      <c r="O3371" s="3"/>
      <c r="P3371" s="3"/>
      <c r="Q3371" s="3"/>
      <c r="R3371" s="3"/>
      <c r="S3371" s="88"/>
      <c r="W3371" s="91"/>
    </row>
    <row r="3372" spans="2:23">
      <c r="B3372" s="9"/>
      <c r="C3372" s="3"/>
      <c r="D3372" s="3"/>
      <c r="E3372" s="3"/>
      <c r="F3372" s="11"/>
      <c r="G3372" s="3"/>
      <c r="H3372" s="3"/>
      <c r="I3372" s="3"/>
      <c r="J3372" s="3"/>
      <c r="K3372" s="3"/>
      <c r="L3372" s="3"/>
      <c r="M3372" s="3"/>
      <c r="N3372" s="3"/>
      <c r="O3372" s="3"/>
      <c r="P3372" s="3"/>
      <c r="Q3372" s="3"/>
      <c r="R3372" s="3"/>
      <c r="S3372" s="88"/>
      <c r="W3372" s="91"/>
    </row>
    <row r="3373" spans="2:23">
      <c r="B3373" s="9"/>
      <c r="C3373" s="3"/>
      <c r="D3373" s="3"/>
      <c r="E3373" s="3"/>
      <c r="F3373" s="11"/>
      <c r="G3373" s="3"/>
      <c r="H3373" s="3"/>
      <c r="I3373" s="3"/>
      <c r="J3373" s="3"/>
      <c r="K3373" s="3"/>
      <c r="L3373" s="3"/>
      <c r="M3373" s="3"/>
      <c r="N3373" s="3"/>
      <c r="O3373" s="3"/>
      <c r="P3373" s="3"/>
      <c r="Q3373" s="3"/>
      <c r="R3373" s="3"/>
      <c r="S3373" s="88"/>
      <c r="W3373" s="91"/>
    </row>
    <row r="3374" spans="2:23">
      <c r="B3374" s="9"/>
      <c r="C3374" s="3"/>
      <c r="D3374" s="3"/>
      <c r="E3374" s="3"/>
      <c r="F3374" s="11"/>
      <c r="G3374" s="3"/>
      <c r="H3374" s="3"/>
      <c r="I3374" s="3"/>
      <c r="J3374" s="3"/>
      <c r="K3374" s="3"/>
      <c r="L3374" s="3"/>
      <c r="M3374" s="3"/>
      <c r="N3374" s="3"/>
      <c r="O3374" s="3"/>
      <c r="P3374" s="3"/>
      <c r="Q3374" s="3"/>
      <c r="R3374" s="3"/>
      <c r="S3374" s="88"/>
      <c r="W3374" s="91"/>
    </row>
    <row r="3375" spans="2:23">
      <c r="B3375" s="9"/>
      <c r="C3375" s="3"/>
      <c r="D3375" s="3"/>
      <c r="E3375" s="3"/>
      <c r="F3375" s="11"/>
      <c r="G3375" s="3"/>
      <c r="H3375" s="3"/>
      <c r="I3375" s="3"/>
      <c r="J3375" s="3"/>
      <c r="K3375" s="3"/>
      <c r="L3375" s="3"/>
      <c r="M3375" s="3"/>
      <c r="N3375" s="3"/>
      <c r="O3375" s="3"/>
      <c r="P3375" s="3"/>
      <c r="Q3375" s="3"/>
      <c r="R3375" s="3"/>
      <c r="S3375" s="88"/>
      <c r="W3375" s="91"/>
    </row>
    <row r="3376" spans="2:23">
      <c r="B3376" s="9"/>
      <c r="C3376" s="3"/>
      <c r="D3376" s="3"/>
      <c r="E3376" s="3"/>
      <c r="F3376" s="11"/>
      <c r="G3376" s="3"/>
      <c r="H3376" s="3"/>
      <c r="I3376" s="3"/>
      <c r="J3376" s="3"/>
      <c r="K3376" s="3"/>
      <c r="L3376" s="3"/>
      <c r="M3376" s="3"/>
      <c r="N3376" s="3"/>
      <c r="O3376" s="3"/>
      <c r="P3376" s="3"/>
      <c r="Q3376" s="3"/>
      <c r="R3376" s="3"/>
      <c r="S3376" s="88"/>
      <c r="W3376" s="91"/>
    </row>
    <row r="3377" spans="2:23">
      <c r="B3377" s="9"/>
      <c r="C3377" s="3"/>
      <c r="D3377" s="3"/>
      <c r="E3377" s="3"/>
      <c r="F3377" s="11"/>
      <c r="G3377" s="3"/>
      <c r="H3377" s="3"/>
      <c r="I3377" s="3"/>
      <c r="J3377" s="3"/>
      <c r="K3377" s="3"/>
      <c r="L3377" s="3"/>
      <c r="M3377" s="3"/>
      <c r="N3377" s="3"/>
      <c r="O3377" s="3"/>
      <c r="P3377" s="3"/>
      <c r="Q3377" s="3"/>
      <c r="R3377" s="3"/>
      <c r="S3377" s="88"/>
      <c r="W3377" s="91"/>
    </row>
    <row r="3378" spans="2:23">
      <c r="B3378" s="9"/>
      <c r="C3378" s="3"/>
      <c r="D3378" s="3"/>
      <c r="E3378" s="3"/>
      <c r="F3378" s="11"/>
      <c r="G3378" s="3"/>
      <c r="H3378" s="3"/>
      <c r="I3378" s="3"/>
      <c r="J3378" s="3"/>
      <c r="K3378" s="3"/>
      <c r="L3378" s="3"/>
      <c r="M3378" s="3"/>
      <c r="N3378" s="3"/>
      <c r="O3378" s="3"/>
      <c r="P3378" s="3"/>
      <c r="Q3378" s="3"/>
      <c r="R3378" s="3"/>
      <c r="S3378" s="88"/>
      <c r="W3378" s="91"/>
    </row>
    <row r="3379" spans="2:23">
      <c r="B3379" s="9"/>
      <c r="C3379" s="3"/>
      <c r="D3379" s="3"/>
      <c r="E3379" s="3"/>
      <c r="F3379" s="11"/>
      <c r="G3379" s="3"/>
      <c r="H3379" s="3"/>
      <c r="I3379" s="3"/>
      <c r="J3379" s="3"/>
      <c r="K3379" s="3"/>
      <c r="L3379" s="3"/>
      <c r="M3379" s="3"/>
      <c r="N3379" s="3"/>
      <c r="O3379" s="3"/>
      <c r="P3379" s="3"/>
      <c r="Q3379" s="3"/>
      <c r="R3379" s="3"/>
      <c r="S3379" s="88"/>
      <c r="W3379" s="91"/>
    </row>
    <row r="3380" spans="2:23">
      <c r="B3380" s="9"/>
      <c r="C3380" s="3"/>
      <c r="D3380" s="3"/>
      <c r="E3380" s="3"/>
      <c r="F3380" s="11"/>
      <c r="G3380" s="3"/>
      <c r="H3380" s="3"/>
      <c r="I3380" s="3"/>
      <c r="J3380" s="3"/>
      <c r="K3380" s="3"/>
      <c r="L3380" s="3"/>
      <c r="M3380" s="3"/>
      <c r="N3380" s="3"/>
      <c r="O3380" s="3"/>
      <c r="P3380" s="3"/>
      <c r="Q3380" s="3"/>
      <c r="R3380" s="3"/>
      <c r="S3380" s="88"/>
      <c r="W3380" s="91"/>
    </row>
    <row r="3381" spans="2:23">
      <c r="B3381" s="9"/>
      <c r="C3381" s="3"/>
      <c r="D3381" s="3"/>
      <c r="E3381" s="3"/>
      <c r="F3381" s="11"/>
      <c r="G3381" s="3"/>
      <c r="H3381" s="3"/>
      <c r="I3381" s="3"/>
      <c r="J3381" s="3"/>
      <c r="K3381" s="3"/>
      <c r="L3381" s="3"/>
      <c r="M3381" s="3"/>
      <c r="N3381" s="3"/>
      <c r="O3381" s="3"/>
      <c r="P3381" s="3"/>
      <c r="Q3381" s="3"/>
      <c r="R3381" s="3"/>
      <c r="S3381" s="88"/>
      <c r="W3381" s="91"/>
    </row>
    <row r="3382" spans="2:23">
      <c r="B3382" s="9"/>
      <c r="C3382" s="3"/>
      <c r="D3382" s="3"/>
      <c r="E3382" s="3"/>
      <c r="F3382" s="11"/>
      <c r="G3382" s="3"/>
      <c r="H3382" s="3"/>
      <c r="I3382" s="3"/>
      <c r="J3382" s="3"/>
      <c r="K3382" s="3"/>
      <c r="L3382" s="3"/>
      <c r="M3382" s="3"/>
      <c r="N3382" s="3"/>
      <c r="O3382" s="3"/>
      <c r="P3382" s="3"/>
      <c r="Q3382" s="3"/>
      <c r="R3382" s="3"/>
      <c r="S3382" s="88"/>
      <c r="W3382" s="91"/>
    </row>
    <row r="3383" spans="2:23">
      <c r="B3383" s="9"/>
      <c r="C3383" s="3"/>
      <c r="D3383" s="3"/>
      <c r="E3383" s="3"/>
      <c r="F3383" s="11"/>
      <c r="G3383" s="3"/>
      <c r="H3383" s="3"/>
      <c r="I3383" s="3"/>
      <c r="J3383" s="3"/>
      <c r="K3383" s="3"/>
      <c r="L3383" s="3"/>
      <c r="M3383" s="3"/>
      <c r="N3383" s="3"/>
      <c r="O3383" s="3"/>
      <c r="P3383" s="3"/>
      <c r="Q3383" s="3"/>
      <c r="R3383" s="3"/>
      <c r="S3383" s="88"/>
      <c r="W3383" s="91"/>
    </row>
    <row r="3384" spans="2:23">
      <c r="B3384" s="9"/>
      <c r="C3384" s="3"/>
      <c r="D3384" s="3"/>
      <c r="E3384" s="3"/>
      <c r="F3384" s="11"/>
      <c r="G3384" s="3"/>
      <c r="H3384" s="3"/>
      <c r="I3384" s="3"/>
      <c r="J3384" s="3"/>
      <c r="K3384" s="3"/>
      <c r="L3384" s="3"/>
      <c r="M3384" s="3"/>
      <c r="N3384" s="3"/>
      <c r="O3384" s="3"/>
      <c r="P3384" s="3"/>
      <c r="Q3384" s="3"/>
      <c r="R3384" s="3"/>
      <c r="S3384" s="88"/>
      <c r="W3384" s="91"/>
    </row>
    <row r="3385" spans="2:23">
      <c r="B3385" s="9"/>
      <c r="C3385" s="3"/>
      <c r="D3385" s="3"/>
      <c r="E3385" s="3"/>
      <c r="F3385" s="11"/>
      <c r="G3385" s="3"/>
      <c r="H3385" s="3"/>
      <c r="I3385" s="3"/>
      <c r="J3385" s="3"/>
      <c r="K3385" s="3"/>
      <c r="L3385" s="3"/>
      <c r="M3385" s="3"/>
      <c r="N3385" s="3"/>
      <c r="O3385" s="3"/>
      <c r="P3385" s="3"/>
      <c r="Q3385" s="3"/>
      <c r="R3385" s="3"/>
      <c r="S3385" s="88"/>
      <c r="W3385" s="91"/>
    </row>
    <row r="3386" spans="2:23">
      <c r="B3386" s="9"/>
      <c r="C3386" s="3"/>
      <c r="D3386" s="3"/>
      <c r="E3386" s="3"/>
      <c r="F3386" s="11"/>
      <c r="G3386" s="3"/>
      <c r="H3386" s="3"/>
      <c r="I3386" s="3"/>
      <c r="J3386" s="3"/>
      <c r="K3386" s="3"/>
      <c r="L3386" s="3"/>
      <c r="M3386" s="3"/>
      <c r="N3386" s="3"/>
      <c r="O3386" s="3"/>
      <c r="P3386" s="3"/>
      <c r="Q3386" s="3"/>
      <c r="R3386" s="3"/>
      <c r="S3386" s="88"/>
      <c r="W3386" s="91"/>
    </row>
    <row r="3387" spans="2:23">
      <c r="B3387" s="9"/>
      <c r="C3387" s="3"/>
      <c r="D3387" s="3"/>
      <c r="E3387" s="3"/>
      <c r="F3387" s="11"/>
      <c r="G3387" s="3"/>
      <c r="H3387" s="3"/>
      <c r="I3387" s="3"/>
      <c r="J3387" s="3"/>
      <c r="K3387" s="3"/>
      <c r="L3387" s="3"/>
      <c r="M3387" s="3"/>
      <c r="N3387" s="3"/>
      <c r="O3387" s="3"/>
      <c r="P3387" s="3"/>
      <c r="Q3387" s="3"/>
      <c r="R3387" s="3"/>
      <c r="S3387" s="88"/>
      <c r="W3387" s="91"/>
    </row>
    <row r="3388" spans="2:23">
      <c r="B3388" s="9"/>
      <c r="C3388" s="3"/>
      <c r="D3388" s="3"/>
      <c r="E3388" s="3"/>
      <c r="F3388" s="11"/>
      <c r="G3388" s="3"/>
      <c r="H3388" s="3"/>
      <c r="I3388" s="3"/>
      <c r="J3388" s="3"/>
      <c r="K3388" s="3"/>
      <c r="L3388" s="3"/>
      <c r="M3388" s="3"/>
      <c r="N3388" s="3"/>
      <c r="O3388" s="3"/>
      <c r="P3388" s="3"/>
      <c r="Q3388" s="3"/>
      <c r="R3388" s="3"/>
      <c r="S3388" s="88"/>
      <c r="W3388" s="91"/>
    </row>
    <row r="3389" spans="2:23">
      <c r="B3389" s="9"/>
      <c r="C3389" s="3"/>
      <c r="D3389" s="3"/>
      <c r="E3389" s="3"/>
      <c r="F3389" s="11"/>
      <c r="G3389" s="3"/>
      <c r="H3389" s="3"/>
      <c r="I3389" s="3"/>
      <c r="J3389" s="3"/>
      <c r="K3389" s="3"/>
      <c r="L3389" s="3"/>
      <c r="M3389" s="3"/>
      <c r="N3389" s="3"/>
      <c r="O3389" s="3"/>
      <c r="P3389" s="3"/>
      <c r="Q3389" s="3"/>
      <c r="R3389" s="3"/>
      <c r="S3389" s="88"/>
      <c r="W3389" s="91"/>
    </row>
    <row r="3390" spans="2:23">
      <c r="B3390" s="9"/>
      <c r="C3390" s="3"/>
      <c r="D3390" s="3"/>
      <c r="E3390" s="3"/>
      <c r="F3390" s="11"/>
      <c r="G3390" s="3"/>
      <c r="H3390" s="3"/>
      <c r="I3390" s="3"/>
      <c r="J3390" s="3"/>
      <c r="K3390" s="3"/>
      <c r="L3390" s="3"/>
      <c r="M3390" s="3"/>
      <c r="N3390" s="3"/>
      <c r="O3390" s="3"/>
      <c r="P3390" s="3"/>
      <c r="Q3390" s="3"/>
      <c r="R3390" s="3"/>
      <c r="S3390" s="88"/>
      <c r="W3390" s="91"/>
    </row>
    <row r="3391" spans="2:23">
      <c r="B3391" s="9"/>
      <c r="C3391" s="3"/>
      <c r="D3391" s="3"/>
      <c r="E3391" s="3"/>
      <c r="F3391" s="11"/>
      <c r="G3391" s="3"/>
      <c r="H3391" s="3"/>
      <c r="I3391" s="3"/>
      <c r="J3391" s="3"/>
      <c r="K3391" s="3"/>
      <c r="L3391" s="3"/>
      <c r="M3391" s="3"/>
      <c r="N3391" s="3"/>
      <c r="O3391" s="3"/>
      <c r="P3391" s="3"/>
      <c r="Q3391" s="3"/>
      <c r="R3391" s="3"/>
      <c r="S3391" s="88"/>
      <c r="W3391" s="91"/>
    </row>
    <row r="3392" spans="2:23">
      <c r="B3392" s="9"/>
      <c r="C3392" s="3"/>
      <c r="D3392" s="3"/>
      <c r="E3392" s="3"/>
      <c r="F3392" s="11"/>
      <c r="G3392" s="3"/>
      <c r="H3392" s="3"/>
      <c r="I3392" s="3"/>
      <c r="J3392" s="3"/>
      <c r="K3392" s="3"/>
      <c r="L3392" s="3"/>
      <c r="M3392" s="3"/>
      <c r="N3392" s="3"/>
      <c r="O3392" s="3"/>
      <c r="P3392" s="3"/>
      <c r="Q3392" s="3"/>
      <c r="R3392" s="3"/>
      <c r="S3392" s="88"/>
      <c r="W3392" s="91"/>
    </row>
    <row r="3393" spans="2:26">
      <c r="B3393" s="9"/>
      <c r="C3393" s="3"/>
      <c r="D3393" s="3"/>
      <c r="E3393" s="3"/>
      <c r="F3393" s="11"/>
      <c r="G3393" s="3"/>
      <c r="H3393" s="3"/>
      <c r="I3393" s="3"/>
      <c r="J3393" s="3"/>
      <c r="K3393" s="3"/>
      <c r="L3393" s="3"/>
      <c r="M3393" s="3"/>
      <c r="N3393" s="3"/>
      <c r="O3393" s="3"/>
      <c r="P3393" s="3"/>
      <c r="Q3393" s="3"/>
      <c r="R3393" s="3"/>
      <c r="S3393" s="88"/>
      <c r="W3393" s="91"/>
    </row>
    <row r="3394" spans="2:26">
      <c r="B3394" s="9"/>
      <c r="C3394" s="3"/>
      <c r="D3394" s="3"/>
      <c r="E3394" s="3"/>
      <c r="F3394" s="11"/>
      <c r="G3394" s="3"/>
      <c r="H3394" s="3"/>
      <c r="I3394" s="3"/>
      <c r="J3394" s="3"/>
      <c r="K3394" s="3"/>
      <c r="L3394" s="3"/>
      <c r="M3394" s="3"/>
      <c r="N3394" s="3"/>
      <c r="O3394" s="3"/>
      <c r="P3394" s="3"/>
      <c r="Q3394" s="3"/>
      <c r="R3394" s="3"/>
      <c r="S3394" s="88"/>
      <c r="W3394" s="91"/>
    </row>
    <row r="3395" spans="2:26">
      <c r="B3395" s="9"/>
      <c r="C3395" s="3"/>
      <c r="D3395" s="3"/>
      <c r="E3395" s="3"/>
      <c r="F3395" s="11"/>
      <c r="G3395" s="3"/>
      <c r="H3395" s="3"/>
      <c r="I3395" s="3"/>
      <c r="J3395" s="3"/>
      <c r="K3395" s="3"/>
      <c r="L3395" s="3"/>
      <c r="M3395" s="3"/>
      <c r="N3395" s="3"/>
      <c r="O3395" s="3"/>
      <c r="P3395" s="3"/>
      <c r="Q3395" s="3"/>
      <c r="R3395" s="3"/>
      <c r="S3395" s="88"/>
      <c r="W3395" s="91"/>
    </row>
    <row r="3396" spans="2:26">
      <c r="B3396" s="9"/>
      <c r="C3396" s="3"/>
      <c r="D3396" s="3"/>
      <c r="E3396" s="3"/>
      <c r="F3396" s="11"/>
      <c r="G3396" s="3"/>
      <c r="H3396" s="3"/>
      <c r="I3396" s="3"/>
      <c r="J3396" s="3"/>
      <c r="K3396" s="3"/>
      <c r="L3396" s="3"/>
      <c r="M3396" s="3"/>
      <c r="N3396" s="3"/>
      <c r="O3396" s="3"/>
      <c r="P3396" s="3"/>
      <c r="Q3396" s="3"/>
      <c r="R3396" s="3"/>
      <c r="S3396" s="88"/>
      <c r="W3396" s="91"/>
    </row>
    <row r="3397" spans="2:26">
      <c r="B3397" s="9"/>
      <c r="C3397" s="3"/>
      <c r="D3397" s="3"/>
      <c r="E3397" s="3"/>
      <c r="F3397" s="11"/>
      <c r="G3397" s="3"/>
      <c r="H3397" s="3"/>
      <c r="I3397" s="3"/>
      <c r="J3397" s="3"/>
      <c r="K3397" s="3"/>
      <c r="L3397" s="3"/>
      <c r="M3397" s="3"/>
      <c r="N3397" s="3"/>
      <c r="O3397" s="3"/>
      <c r="P3397" s="3"/>
      <c r="Q3397" s="3"/>
      <c r="R3397" s="3"/>
      <c r="S3397" s="88"/>
      <c r="W3397" s="91"/>
    </row>
    <row r="3398" spans="2:26">
      <c r="B3398" s="9"/>
      <c r="C3398" s="3"/>
      <c r="D3398" s="3"/>
      <c r="E3398" s="3"/>
      <c r="F3398" s="11"/>
      <c r="G3398" s="3"/>
      <c r="H3398" s="3"/>
      <c r="I3398" s="3"/>
      <c r="J3398" s="3"/>
      <c r="K3398" s="3"/>
      <c r="L3398" s="3"/>
      <c r="M3398" s="3"/>
      <c r="N3398" s="3"/>
      <c r="O3398" s="3"/>
      <c r="P3398" s="3"/>
      <c r="Q3398" s="3"/>
      <c r="R3398" s="3"/>
      <c r="S3398" s="88"/>
      <c r="W3398" s="91"/>
    </row>
    <row r="3399" spans="2:26">
      <c r="B3399" s="9"/>
      <c r="C3399" s="3"/>
      <c r="D3399" s="3"/>
      <c r="E3399" s="3"/>
      <c r="F3399" s="11"/>
      <c r="G3399" s="3"/>
      <c r="H3399" s="3"/>
      <c r="I3399" s="3"/>
      <c r="J3399" s="3"/>
      <c r="K3399" s="3"/>
      <c r="L3399" s="3"/>
      <c r="M3399" s="3"/>
      <c r="N3399" s="3"/>
      <c r="O3399" s="3"/>
      <c r="P3399" s="3"/>
      <c r="Q3399" s="3"/>
      <c r="R3399" s="3"/>
      <c r="S3399" s="88"/>
      <c r="W3399" s="91"/>
    </row>
    <row r="3400" spans="2:26">
      <c r="B3400" s="9"/>
      <c r="C3400" s="3"/>
      <c r="D3400" s="3"/>
      <c r="E3400" s="3"/>
      <c r="F3400" s="11"/>
      <c r="G3400" s="3"/>
      <c r="H3400" s="3"/>
      <c r="I3400" s="3"/>
      <c r="J3400" s="3"/>
      <c r="K3400" s="3"/>
      <c r="L3400" s="3"/>
      <c r="M3400" s="3"/>
      <c r="N3400" s="3"/>
      <c r="O3400" s="3"/>
      <c r="P3400" s="3"/>
      <c r="Q3400" s="3"/>
      <c r="R3400" s="3"/>
      <c r="S3400" s="88"/>
      <c r="W3400" s="91"/>
    </row>
    <row r="3401" spans="2:26">
      <c r="B3401" s="9"/>
      <c r="C3401" s="3"/>
      <c r="D3401" s="3"/>
      <c r="E3401" s="3"/>
      <c r="F3401" s="11"/>
      <c r="G3401" s="3"/>
      <c r="H3401" s="3"/>
      <c r="I3401" s="3"/>
      <c r="J3401" s="3"/>
      <c r="K3401" s="3"/>
      <c r="L3401" s="3"/>
      <c r="M3401" s="3"/>
      <c r="N3401" s="3"/>
      <c r="O3401" s="3"/>
      <c r="P3401" s="3"/>
      <c r="Q3401" s="3"/>
      <c r="R3401" s="3"/>
      <c r="S3401" s="88"/>
      <c r="W3401" s="91"/>
    </row>
    <row r="3402" spans="2:26">
      <c r="B3402" s="9"/>
      <c r="C3402" s="3"/>
      <c r="D3402" s="3"/>
      <c r="E3402" s="3"/>
      <c r="F3402" s="11"/>
      <c r="G3402" s="3"/>
      <c r="H3402" s="3"/>
      <c r="I3402" s="3"/>
      <c r="J3402" s="3"/>
      <c r="K3402" s="3"/>
      <c r="L3402" s="3"/>
      <c r="M3402" s="3"/>
      <c r="N3402" s="3"/>
      <c r="O3402" s="3"/>
      <c r="P3402" s="3"/>
      <c r="Q3402" s="3"/>
      <c r="R3402" s="3"/>
      <c r="S3402" s="88"/>
      <c r="W3402" s="91"/>
    </row>
    <row r="3403" spans="2:26">
      <c r="B3403" s="9"/>
      <c r="C3403" s="3"/>
      <c r="D3403" s="3"/>
      <c r="E3403" s="3"/>
      <c r="F3403" s="11"/>
      <c r="G3403" s="3"/>
      <c r="H3403" s="3"/>
      <c r="I3403" s="3"/>
      <c r="J3403" s="3"/>
      <c r="K3403" s="3"/>
      <c r="L3403" s="3"/>
      <c r="M3403" s="3"/>
      <c r="N3403" s="3"/>
      <c r="O3403" s="3"/>
      <c r="P3403" s="3"/>
      <c r="Q3403" s="3"/>
      <c r="R3403" s="3"/>
      <c r="S3403" s="88"/>
      <c r="W3403" s="91"/>
      <c r="X3403" s="82"/>
      <c r="Y3403" s="82"/>
      <c r="Z3403" s="82"/>
    </row>
    <row r="3404" spans="2:26">
      <c r="B3404" s="9"/>
      <c r="C3404" s="3"/>
      <c r="D3404" s="3"/>
      <c r="E3404" s="3"/>
      <c r="F3404" s="11"/>
      <c r="G3404" s="3"/>
      <c r="H3404" s="3"/>
      <c r="I3404" s="3"/>
      <c r="J3404" s="3"/>
      <c r="K3404" s="3"/>
      <c r="L3404" s="3"/>
      <c r="M3404" s="3"/>
      <c r="N3404" s="3"/>
      <c r="O3404" s="3"/>
      <c r="P3404" s="3"/>
      <c r="Q3404" s="3"/>
      <c r="R3404" s="3"/>
      <c r="S3404" s="88"/>
      <c r="W3404" s="91"/>
      <c r="X3404" s="82"/>
      <c r="Y3404" s="82"/>
      <c r="Z3404" s="82"/>
    </row>
    <row r="3405" spans="2:26">
      <c r="B3405" s="9"/>
      <c r="C3405" s="3"/>
      <c r="D3405" s="3"/>
      <c r="E3405" s="3"/>
      <c r="F3405" s="11"/>
      <c r="G3405" s="3"/>
      <c r="H3405" s="3"/>
      <c r="I3405" s="3"/>
      <c r="J3405" s="3"/>
      <c r="K3405" s="3"/>
      <c r="L3405" s="3"/>
      <c r="M3405" s="3"/>
      <c r="N3405" s="3"/>
      <c r="O3405" s="3"/>
      <c r="P3405" s="3"/>
      <c r="Q3405" s="3"/>
      <c r="R3405" s="3"/>
      <c r="S3405" s="88"/>
      <c r="W3405" s="91"/>
      <c r="X3405" s="82"/>
      <c r="Y3405" s="82"/>
      <c r="Z3405" s="82"/>
    </row>
    <row r="3406" spans="2:26">
      <c r="B3406" s="9"/>
      <c r="C3406" s="3"/>
      <c r="D3406" s="3"/>
      <c r="E3406" s="3"/>
      <c r="F3406" s="11"/>
      <c r="G3406" s="3"/>
      <c r="H3406" s="3"/>
      <c r="I3406" s="3"/>
      <c r="J3406" s="3"/>
      <c r="K3406" s="3"/>
      <c r="L3406" s="3"/>
      <c r="M3406" s="3"/>
      <c r="N3406" s="3"/>
      <c r="O3406" s="3"/>
      <c r="P3406" s="3"/>
      <c r="Q3406" s="3"/>
      <c r="R3406" s="3"/>
      <c r="S3406" s="88"/>
      <c r="W3406" s="91"/>
      <c r="X3406" s="82"/>
      <c r="Y3406" s="82"/>
      <c r="Z3406" s="82"/>
    </row>
    <row r="3407" spans="2:26">
      <c r="B3407" s="9"/>
      <c r="C3407" s="3"/>
      <c r="D3407" s="3"/>
      <c r="E3407" s="3"/>
      <c r="F3407" s="11"/>
      <c r="G3407" s="3"/>
      <c r="H3407" s="3"/>
      <c r="I3407" s="3"/>
      <c r="J3407" s="3"/>
      <c r="K3407" s="3"/>
      <c r="L3407" s="3"/>
      <c r="M3407" s="3"/>
      <c r="N3407" s="3"/>
      <c r="O3407" s="3"/>
      <c r="P3407" s="3"/>
      <c r="Q3407" s="3"/>
      <c r="R3407" s="3"/>
      <c r="S3407" s="88"/>
      <c r="W3407" s="91"/>
      <c r="X3407" s="82"/>
      <c r="Y3407" s="82"/>
      <c r="Z3407" s="82"/>
    </row>
    <row r="3408" spans="2:26">
      <c r="B3408" s="9"/>
      <c r="C3408" s="3"/>
      <c r="D3408" s="3"/>
      <c r="E3408" s="3"/>
      <c r="F3408" s="11"/>
      <c r="G3408" s="3"/>
      <c r="H3408" s="3"/>
      <c r="I3408" s="3"/>
      <c r="J3408" s="3"/>
      <c r="K3408" s="3"/>
      <c r="L3408" s="3"/>
      <c r="M3408" s="3"/>
      <c r="N3408" s="3"/>
      <c r="O3408" s="3"/>
      <c r="P3408" s="3"/>
      <c r="Q3408" s="3"/>
      <c r="R3408" s="3"/>
      <c r="S3408" s="88"/>
      <c r="W3408" s="91"/>
      <c r="X3408" s="82"/>
      <c r="Y3408" s="82"/>
      <c r="Z3408" s="82"/>
    </row>
    <row r="3409" spans="2:26">
      <c r="B3409" s="9"/>
      <c r="C3409" s="3"/>
      <c r="D3409" s="3"/>
      <c r="E3409" s="3"/>
      <c r="F3409" s="11"/>
      <c r="G3409" s="3"/>
      <c r="H3409" s="3"/>
      <c r="I3409" s="3"/>
      <c r="J3409" s="3"/>
      <c r="K3409" s="3"/>
      <c r="L3409" s="3"/>
      <c r="M3409" s="3"/>
      <c r="N3409" s="3"/>
      <c r="O3409" s="3"/>
      <c r="P3409" s="3"/>
      <c r="Q3409" s="3"/>
      <c r="R3409" s="3"/>
      <c r="S3409" s="88"/>
      <c r="W3409" s="91"/>
      <c r="X3409" s="82"/>
      <c r="Y3409" s="82"/>
      <c r="Z3409" s="82"/>
    </row>
    <row r="3410" spans="2:26">
      <c r="B3410" s="9"/>
      <c r="C3410" s="3"/>
      <c r="D3410" s="3"/>
      <c r="E3410" s="3"/>
      <c r="F3410" s="11"/>
      <c r="G3410" s="3"/>
      <c r="H3410" s="3"/>
      <c r="I3410" s="3"/>
      <c r="J3410" s="3"/>
      <c r="K3410" s="3"/>
      <c r="L3410" s="3"/>
      <c r="M3410" s="3"/>
      <c r="N3410" s="3"/>
      <c r="O3410" s="3"/>
      <c r="P3410" s="3"/>
      <c r="Q3410" s="3"/>
      <c r="R3410" s="3"/>
      <c r="S3410" s="88"/>
      <c r="W3410" s="91"/>
      <c r="X3410" s="82"/>
      <c r="Y3410" s="82"/>
      <c r="Z3410" s="82"/>
    </row>
    <row r="3411" spans="2:26">
      <c r="B3411" s="9"/>
      <c r="C3411" s="3"/>
      <c r="D3411" s="3"/>
      <c r="E3411" s="3"/>
      <c r="F3411" s="11"/>
      <c r="G3411" s="3"/>
      <c r="H3411" s="3"/>
      <c r="I3411" s="3"/>
      <c r="J3411" s="3"/>
      <c r="K3411" s="3"/>
      <c r="L3411" s="3"/>
      <c r="M3411" s="3"/>
      <c r="N3411" s="3"/>
      <c r="O3411" s="3"/>
      <c r="P3411" s="3"/>
      <c r="Q3411" s="3"/>
      <c r="R3411" s="3"/>
      <c r="S3411" s="88"/>
      <c r="W3411" s="91"/>
      <c r="X3411" s="82"/>
      <c r="Y3411" s="82"/>
      <c r="Z3411" s="82"/>
    </row>
    <row r="3412" spans="2:26">
      <c r="B3412" s="9"/>
      <c r="C3412" s="3"/>
      <c r="D3412" s="3"/>
      <c r="E3412" s="3"/>
      <c r="F3412" s="11"/>
      <c r="G3412" s="3"/>
      <c r="H3412" s="3"/>
      <c r="I3412" s="3"/>
      <c r="J3412" s="3"/>
      <c r="K3412" s="3"/>
      <c r="L3412" s="3"/>
      <c r="M3412" s="3"/>
      <c r="N3412" s="3"/>
      <c r="O3412" s="3"/>
      <c r="P3412" s="3"/>
      <c r="Q3412" s="3"/>
      <c r="R3412" s="3"/>
      <c r="S3412" s="88"/>
      <c r="W3412" s="91"/>
      <c r="X3412" s="82"/>
      <c r="Y3412" s="82"/>
      <c r="Z3412" s="82"/>
    </row>
    <row r="3413" spans="2:26">
      <c r="B3413" s="9"/>
      <c r="C3413" s="3"/>
      <c r="D3413" s="3"/>
      <c r="E3413" s="3"/>
      <c r="F3413" s="11"/>
      <c r="G3413" s="3"/>
      <c r="H3413" s="3"/>
      <c r="I3413" s="3"/>
      <c r="J3413" s="3"/>
      <c r="K3413" s="3"/>
      <c r="L3413" s="3"/>
      <c r="M3413" s="3"/>
      <c r="N3413" s="3"/>
      <c r="O3413" s="3"/>
      <c r="P3413" s="3"/>
      <c r="Q3413" s="3"/>
      <c r="R3413" s="3"/>
      <c r="S3413" s="88"/>
      <c r="W3413" s="91"/>
      <c r="X3413" s="82"/>
      <c r="Y3413" s="82"/>
      <c r="Z3413" s="82"/>
    </row>
    <row r="3414" spans="2:26">
      <c r="B3414" s="9"/>
      <c r="C3414" s="3"/>
      <c r="D3414" s="3"/>
      <c r="E3414" s="3"/>
      <c r="F3414" s="11"/>
      <c r="G3414" s="3"/>
      <c r="H3414" s="3"/>
      <c r="I3414" s="3"/>
      <c r="J3414" s="3"/>
      <c r="K3414" s="3"/>
      <c r="L3414" s="3"/>
      <c r="M3414" s="3"/>
      <c r="N3414" s="3"/>
      <c r="O3414" s="3"/>
      <c r="P3414" s="3"/>
      <c r="Q3414" s="3"/>
      <c r="R3414" s="3"/>
      <c r="S3414" s="88"/>
      <c r="W3414" s="91"/>
      <c r="X3414" s="82"/>
      <c r="Y3414" s="82"/>
      <c r="Z3414" s="82"/>
    </row>
    <row r="3415" spans="2:26">
      <c r="B3415" s="9"/>
      <c r="C3415" s="3"/>
      <c r="D3415" s="3"/>
      <c r="E3415" s="3"/>
      <c r="F3415" s="11"/>
      <c r="G3415" s="3"/>
      <c r="H3415" s="3"/>
      <c r="I3415" s="3"/>
      <c r="J3415" s="3"/>
      <c r="K3415" s="3"/>
      <c r="L3415" s="3"/>
      <c r="M3415" s="3"/>
      <c r="N3415" s="3"/>
      <c r="O3415" s="3"/>
      <c r="P3415" s="3"/>
      <c r="Q3415" s="3"/>
      <c r="R3415" s="3"/>
      <c r="S3415" s="88"/>
      <c r="W3415" s="91"/>
      <c r="X3415" s="82"/>
      <c r="Y3415" s="82"/>
      <c r="Z3415" s="82"/>
    </row>
    <row r="3416" spans="2:26">
      <c r="B3416" s="9"/>
      <c r="C3416" s="3"/>
      <c r="D3416" s="3"/>
      <c r="E3416" s="3"/>
      <c r="F3416" s="11"/>
      <c r="G3416" s="3"/>
      <c r="H3416" s="3"/>
      <c r="I3416" s="3"/>
      <c r="J3416" s="3"/>
      <c r="K3416" s="3"/>
      <c r="L3416" s="3"/>
      <c r="M3416" s="3"/>
      <c r="N3416" s="3"/>
      <c r="O3416" s="3"/>
      <c r="P3416" s="3"/>
      <c r="Q3416" s="3"/>
      <c r="R3416" s="3"/>
      <c r="S3416" s="88"/>
      <c r="W3416" s="91"/>
      <c r="X3416" s="82"/>
      <c r="Y3416" s="82"/>
      <c r="Z3416" s="82"/>
    </row>
    <row r="3417" spans="2:26">
      <c r="B3417" s="9"/>
      <c r="C3417" s="3"/>
      <c r="D3417" s="3"/>
      <c r="E3417" s="3"/>
      <c r="F3417" s="11"/>
      <c r="G3417" s="3"/>
      <c r="H3417" s="3"/>
      <c r="I3417" s="3"/>
      <c r="J3417" s="3"/>
      <c r="K3417" s="3"/>
      <c r="L3417" s="3"/>
      <c r="M3417" s="3"/>
      <c r="N3417" s="3"/>
      <c r="O3417" s="3"/>
      <c r="P3417" s="3"/>
      <c r="Q3417" s="3"/>
      <c r="R3417" s="3"/>
      <c r="S3417" s="88"/>
      <c r="W3417" s="91"/>
      <c r="X3417" s="82"/>
      <c r="Y3417" s="82"/>
      <c r="Z3417" s="82"/>
    </row>
    <row r="3418" spans="2:26">
      <c r="B3418" s="9"/>
      <c r="C3418" s="3"/>
      <c r="D3418" s="3"/>
      <c r="E3418" s="3"/>
      <c r="F3418" s="11"/>
      <c r="G3418" s="3"/>
      <c r="H3418" s="3"/>
      <c r="I3418" s="3"/>
      <c r="J3418" s="3"/>
      <c r="K3418" s="3"/>
      <c r="L3418" s="3"/>
      <c r="M3418" s="3"/>
      <c r="N3418" s="3"/>
      <c r="O3418" s="3"/>
      <c r="P3418" s="3"/>
      <c r="Q3418" s="3"/>
      <c r="R3418" s="3"/>
      <c r="S3418" s="88"/>
      <c r="W3418" s="91"/>
      <c r="X3418" s="82"/>
      <c r="Y3418" s="82"/>
      <c r="Z3418" s="82"/>
    </row>
    <row r="3419" spans="2:26">
      <c r="B3419" s="9"/>
      <c r="C3419" s="3"/>
      <c r="D3419" s="3"/>
      <c r="E3419" s="3"/>
      <c r="F3419" s="11"/>
      <c r="G3419" s="3"/>
      <c r="H3419" s="3"/>
      <c r="I3419" s="3"/>
      <c r="J3419" s="3"/>
      <c r="K3419" s="3"/>
      <c r="L3419" s="3"/>
      <c r="M3419" s="3"/>
      <c r="N3419" s="3"/>
      <c r="O3419" s="3"/>
      <c r="P3419" s="3"/>
      <c r="Q3419" s="3"/>
      <c r="R3419" s="3"/>
      <c r="S3419" s="88"/>
      <c r="W3419" s="91"/>
      <c r="X3419" s="82"/>
      <c r="Y3419" s="82"/>
      <c r="Z3419" s="82"/>
    </row>
    <row r="3420" spans="2:26">
      <c r="B3420" s="9"/>
      <c r="C3420" s="3"/>
      <c r="D3420" s="3"/>
      <c r="E3420" s="3"/>
      <c r="F3420" s="11"/>
      <c r="G3420" s="3"/>
      <c r="H3420" s="3"/>
      <c r="I3420" s="3"/>
      <c r="J3420" s="3"/>
      <c r="K3420" s="3"/>
      <c r="L3420" s="3"/>
      <c r="M3420" s="3"/>
      <c r="N3420" s="3"/>
      <c r="O3420" s="3"/>
      <c r="P3420" s="3"/>
      <c r="Q3420" s="3"/>
      <c r="R3420" s="3"/>
      <c r="S3420" s="88"/>
      <c r="W3420" s="91"/>
      <c r="X3420" s="82"/>
      <c r="Y3420" s="82"/>
      <c r="Z3420" s="82"/>
    </row>
    <row r="3421" spans="2:26">
      <c r="B3421" s="9"/>
      <c r="C3421" s="3"/>
      <c r="D3421" s="3"/>
      <c r="E3421" s="3"/>
      <c r="F3421" s="11"/>
      <c r="G3421" s="3"/>
      <c r="H3421" s="3"/>
      <c r="I3421" s="3"/>
      <c r="J3421" s="3"/>
      <c r="K3421" s="3"/>
      <c r="L3421" s="3"/>
      <c r="M3421" s="3"/>
      <c r="N3421" s="3"/>
      <c r="O3421" s="3"/>
      <c r="P3421" s="3"/>
      <c r="Q3421" s="3"/>
      <c r="R3421" s="3"/>
      <c r="S3421" s="88"/>
      <c r="W3421" s="91"/>
      <c r="X3421" s="82"/>
      <c r="Y3421" s="82"/>
      <c r="Z3421" s="82"/>
    </row>
    <row r="3422" spans="2:26">
      <c r="B3422" s="9"/>
      <c r="C3422" s="3"/>
      <c r="D3422" s="3"/>
      <c r="E3422" s="3"/>
      <c r="F3422" s="11"/>
      <c r="G3422" s="3"/>
      <c r="H3422" s="3"/>
      <c r="I3422" s="3"/>
      <c r="J3422" s="3"/>
      <c r="K3422" s="3"/>
      <c r="L3422" s="3"/>
      <c r="M3422" s="3"/>
      <c r="N3422" s="3"/>
      <c r="O3422" s="3"/>
      <c r="P3422" s="3"/>
      <c r="Q3422" s="3"/>
      <c r="R3422" s="3"/>
      <c r="S3422" s="88"/>
      <c r="W3422" s="91"/>
      <c r="X3422" s="82"/>
      <c r="Y3422" s="82"/>
      <c r="Z3422" s="82"/>
    </row>
    <row r="3423" spans="2:26">
      <c r="B3423" s="9"/>
      <c r="C3423" s="3"/>
      <c r="D3423" s="3"/>
      <c r="E3423" s="3"/>
      <c r="F3423" s="11"/>
      <c r="G3423" s="3"/>
      <c r="H3423" s="3"/>
      <c r="I3423" s="3"/>
      <c r="J3423" s="3"/>
      <c r="K3423" s="3"/>
      <c r="L3423" s="3"/>
      <c r="M3423" s="3"/>
      <c r="N3423" s="3"/>
      <c r="O3423" s="3"/>
      <c r="P3423" s="3"/>
      <c r="Q3423" s="3"/>
      <c r="R3423" s="3"/>
      <c r="S3423" s="88"/>
      <c r="W3423" s="91"/>
      <c r="X3423" s="82"/>
      <c r="Y3423" s="82"/>
      <c r="Z3423" s="82"/>
    </row>
    <row r="3424" spans="2:26">
      <c r="B3424" s="9"/>
      <c r="C3424" s="3"/>
      <c r="D3424" s="3"/>
      <c r="E3424" s="3"/>
      <c r="F3424" s="11"/>
      <c r="G3424" s="3"/>
      <c r="H3424" s="3"/>
      <c r="I3424" s="3"/>
      <c r="J3424" s="3"/>
      <c r="K3424" s="3"/>
      <c r="L3424" s="3"/>
      <c r="M3424" s="3"/>
      <c r="N3424" s="3"/>
      <c r="O3424" s="3"/>
      <c r="P3424" s="3"/>
      <c r="Q3424" s="3"/>
      <c r="R3424" s="3"/>
      <c r="S3424" s="88"/>
      <c r="W3424" s="91"/>
      <c r="X3424" s="82"/>
      <c r="Y3424" s="82"/>
      <c r="Z3424" s="82"/>
    </row>
    <row r="3425" spans="2:26">
      <c r="B3425" s="9"/>
      <c r="C3425" s="3"/>
      <c r="D3425" s="3"/>
      <c r="E3425" s="3"/>
      <c r="F3425" s="11"/>
      <c r="G3425" s="3"/>
      <c r="H3425" s="3"/>
      <c r="I3425" s="3"/>
      <c r="J3425" s="3"/>
      <c r="K3425" s="3"/>
      <c r="L3425" s="3"/>
      <c r="M3425" s="3"/>
      <c r="N3425" s="3"/>
      <c r="O3425" s="3"/>
      <c r="P3425" s="3"/>
      <c r="Q3425" s="3"/>
      <c r="R3425" s="3"/>
      <c r="S3425" s="88"/>
      <c r="W3425" s="91"/>
      <c r="X3425" s="82"/>
      <c r="Y3425" s="82"/>
      <c r="Z3425" s="82"/>
    </row>
    <row r="3426" spans="2:26">
      <c r="B3426" s="9"/>
      <c r="C3426" s="3"/>
      <c r="D3426" s="3"/>
      <c r="E3426" s="3"/>
      <c r="F3426" s="11"/>
      <c r="G3426" s="3"/>
      <c r="H3426" s="3"/>
      <c r="I3426" s="3"/>
      <c r="J3426" s="3"/>
      <c r="K3426" s="3"/>
      <c r="L3426" s="3"/>
      <c r="M3426" s="3"/>
      <c r="N3426" s="3"/>
      <c r="O3426" s="3"/>
      <c r="P3426" s="3"/>
      <c r="Q3426" s="3"/>
      <c r="R3426" s="3"/>
      <c r="S3426" s="88"/>
      <c r="W3426" s="91"/>
      <c r="X3426" s="82"/>
      <c r="Y3426" s="82"/>
      <c r="Z3426" s="82"/>
    </row>
    <row r="3427" spans="2:26">
      <c r="B3427" s="9"/>
      <c r="C3427" s="3"/>
      <c r="D3427" s="3"/>
      <c r="E3427" s="3"/>
      <c r="F3427" s="11"/>
      <c r="G3427" s="3"/>
      <c r="H3427" s="3"/>
      <c r="I3427" s="3"/>
      <c r="J3427" s="3"/>
      <c r="K3427" s="3"/>
      <c r="L3427" s="3"/>
      <c r="M3427" s="3"/>
      <c r="N3427" s="3"/>
      <c r="O3427" s="3"/>
      <c r="P3427" s="3"/>
      <c r="Q3427" s="3"/>
      <c r="R3427" s="3"/>
      <c r="S3427" s="88"/>
      <c r="W3427" s="91"/>
      <c r="X3427" s="82"/>
      <c r="Y3427" s="82"/>
      <c r="Z3427" s="82"/>
    </row>
    <row r="3428" spans="2:26">
      <c r="B3428" s="9"/>
      <c r="C3428" s="3"/>
      <c r="D3428" s="3"/>
      <c r="E3428" s="3"/>
      <c r="F3428" s="11"/>
      <c r="G3428" s="3"/>
      <c r="H3428" s="3"/>
      <c r="I3428" s="3"/>
      <c r="J3428" s="3"/>
      <c r="K3428" s="3"/>
      <c r="L3428" s="3"/>
      <c r="M3428" s="3"/>
      <c r="N3428" s="3"/>
      <c r="O3428" s="3"/>
      <c r="P3428" s="3"/>
      <c r="Q3428" s="3"/>
      <c r="R3428" s="3"/>
      <c r="S3428" s="88"/>
      <c r="W3428" s="91"/>
      <c r="X3428" s="82"/>
      <c r="Y3428" s="82"/>
      <c r="Z3428" s="82"/>
    </row>
    <row r="3429" spans="2:26">
      <c r="B3429" s="9"/>
      <c r="C3429" s="3"/>
      <c r="D3429" s="3"/>
      <c r="E3429" s="3"/>
      <c r="F3429" s="11"/>
      <c r="G3429" s="3"/>
      <c r="H3429" s="3"/>
      <c r="I3429" s="3"/>
      <c r="J3429" s="3"/>
      <c r="K3429" s="3"/>
      <c r="L3429" s="3"/>
      <c r="M3429" s="3"/>
      <c r="N3429" s="3"/>
      <c r="O3429" s="3"/>
      <c r="P3429" s="3"/>
      <c r="Q3429" s="3"/>
      <c r="R3429" s="3"/>
      <c r="S3429" s="88"/>
      <c r="W3429" s="91"/>
      <c r="X3429" s="82"/>
      <c r="Y3429" s="82"/>
      <c r="Z3429" s="82"/>
    </row>
    <row r="3430" spans="2:26">
      <c r="B3430" s="9"/>
      <c r="C3430" s="3"/>
      <c r="D3430" s="3"/>
      <c r="E3430" s="3"/>
      <c r="F3430" s="11"/>
      <c r="G3430" s="3"/>
      <c r="H3430" s="3"/>
      <c r="I3430" s="3"/>
      <c r="J3430" s="3"/>
      <c r="K3430" s="3"/>
      <c r="L3430" s="3"/>
      <c r="M3430" s="3"/>
      <c r="N3430" s="3"/>
      <c r="O3430" s="3"/>
      <c r="P3430" s="3"/>
      <c r="Q3430" s="3"/>
      <c r="R3430" s="3"/>
      <c r="S3430" s="88"/>
      <c r="W3430" s="91"/>
      <c r="X3430" s="82"/>
      <c r="Y3430" s="82"/>
      <c r="Z3430" s="82"/>
    </row>
    <row r="3431" spans="2:26">
      <c r="B3431" s="9"/>
      <c r="C3431" s="3"/>
      <c r="D3431" s="3"/>
      <c r="E3431" s="3"/>
      <c r="F3431" s="11"/>
      <c r="G3431" s="3"/>
      <c r="H3431" s="3"/>
      <c r="I3431" s="3"/>
      <c r="J3431" s="3"/>
      <c r="K3431" s="3"/>
      <c r="L3431" s="3"/>
      <c r="M3431" s="3"/>
      <c r="N3431" s="3"/>
      <c r="O3431" s="3"/>
      <c r="P3431" s="3"/>
      <c r="Q3431" s="3"/>
      <c r="R3431" s="3"/>
      <c r="S3431" s="88"/>
      <c r="W3431" s="91"/>
      <c r="X3431" s="82"/>
      <c r="Y3431" s="82"/>
      <c r="Z3431" s="82"/>
    </row>
    <row r="3432" spans="2:26">
      <c r="B3432" s="9"/>
      <c r="C3432" s="3"/>
      <c r="D3432" s="3"/>
      <c r="E3432" s="3"/>
      <c r="F3432" s="11"/>
      <c r="G3432" s="3"/>
      <c r="H3432" s="3"/>
      <c r="I3432" s="3"/>
      <c r="J3432" s="3"/>
      <c r="K3432" s="3"/>
      <c r="L3432" s="3"/>
      <c r="M3432" s="3"/>
      <c r="N3432" s="3"/>
      <c r="O3432" s="3"/>
      <c r="P3432" s="3"/>
      <c r="Q3432" s="3"/>
      <c r="R3432" s="3"/>
      <c r="S3432" s="88"/>
      <c r="W3432" s="91"/>
      <c r="X3432" s="82"/>
      <c r="Y3432" s="82"/>
      <c r="Z3432" s="82"/>
    </row>
    <row r="3433" spans="2:26">
      <c r="B3433" s="9"/>
      <c r="C3433" s="3"/>
      <c r="D3433" s="3"/>
      <c r="E3433" s="3"/>
      <c r="F3433" s="11"/>
      <c r="G3433" s="3"/>
      <c r="H3433" s="3"/>
      <c r="I3433" s="3"/>
      <c r="J3433" s="3"/>
      <c r="K3433" s="3"/>
      <c r="L3433" s="3"/>
      <c r="M3433" s="3"/>
      <c r="N3433" s="3"/>
      <c r="O3433" s="3"/>
      <c r="P3433" s="3"/>
      <c r="Q3433" s="3"/>
      <c r="R3433" s="3"/>
      <c r="S3433" s="88"/>
      <c r="W3433" s="91"/>
      <c r="X3433" s="82"/>
      <c r="Y3433" s="82"/>
      <c r="Z3433" s="82"/>
    </row>
    <row r="3434" spans="2:26">
      <c r="B3434" s="9"/>
      <c r="C3434" s="3"/>
      <c r="D3434" s="3"/>
      <c r="E3434" s="3"/>
      <c r="F3434" s="11"/>
      <c r="G3434" s="3"/>
      <c r="H3434" s="3"/>
      <c r="I3434" s="3"/>
      <c r="J3434" s="3"/>
      <c r="K3434" s="3"/>
      <c r="L3434" s="3"/>
      <c r="M3434" s="3"/>
      <c r="N3434" s="3"/>
      <c r="O3434" s="3"/>
      <c r="P3434" s="3"/>
      <c r="Q3434" s="3"/>
      <c r="R3434" s="3"/>
      <c r="S3434" s="88"/>
      <c r="W3434" s="91"/>
      <c r="X3434" s="82"/>
      <c r="Y3434" s="82"/>
      <c r="Z3434" s="82"/>
    </row>
    <row r="3435" spans="2:26">
      <c r="B3435" s="9"/>
      <c r="C3435" s="3"/>
      <c r="D3435" s="3"/>
      <c r="E3435" s="3"/>
      <c r="F3435" s="11"/>
      <c r="G3435" s="3"/>
      <c r="H3435" s="3"/>
      <c r="I3435" s="3"/>
      <c r="J3435" s="3"/>
      <c r="K3435" s="3"/>
      <c r="L3435" s="3"/>
      <c r="M3435" s="3"/>
      <c r="N3435" s="3"/>
      <c r="O3435" s="3"/>
      <c r="P3435" s="3"/>
      <c r="Q3435" s="3"/>
      <c r="R3435" s="3"/>
      <c r="S3435" s="88"/>
      <c r="W3435" s="91"/>
      <c r="X3435" s="82"/>
      <c r="Y3435" s="82"/>
      <c r="Z3435" s="82"/>
    </row>
    <row r="3436" spans="2:26">
      <c r="B3436" s="9"/>
      <c r="C3436" s="3"/>
      <c r="D3436" s="3"/>
      <c r="E3436" s="3"/>
      <c r="F3436" s="11"/>
      <c r="G3436" s="3"/>
      <c r="H3436" s="3"/>
      <c r="I3436" s="3"/>
      <c r="J3436" s="3"/>
      <c r="K3436" s="3"/>
      <c r="L3436" s="3"/>
      <c r="M3436" s="3"/>
      <c r="N3436" s="3"/>
      <c r="O3436" s="3"/>
      <c r="P3436" s="3"/>
      <c r="Q3436" s="3"/>
      <c r="R3436" s="3"/>
      <c r="S3436" s="88"/>
      <c r="W3436" s="91"/>
      <c r="X3436" s="82"/>
      <c r="Y3436" s="82"/>
      <c r="Z3436" s="82"/>
    </row>
    <row r="3437" spans="2:26">
      <c r="B3437" s="9"/>
      <c r="C3437" s="3"/>
      <c r="D3437" s="3"/>
      <c r="E3437" s="3"/>
      <c r="F3437" s="11"/>
      <c r="G3437" s="3"/>
      <c r="H3437" s="3"/>
      <c r="I3437" s="3"/>
      <c r="J3437" s="3"/>
      <c r="K3437" s="3"/>
      <c r="L3437" s="3"/>
      <c r="M3437" s="3"/>
      <c r="N3437" s="3"/>
      <c r="O3437" s="3"/>
      <c r="P3437" s="3"/>
      <c r="Q3437" s="3"/>
      <c r="R3437" s="3"/>
      <c r="S3437" s="88"/>
      <c r="W3437" s="91"/>
      <c r="X3437" s="82"/>
      <c r="Y3437" s="82"/>
      <c r="Z3437" s="82"/>
    </row>
    <row r="3438" spans="2:26">
      <c r="B3438" s="9"/>
      <c r="C3438" s="3"/>
      <c r="D3438" s="3"/>
      <c r="E3438" s="3"/>
      <c r="F3438" s="11"/>
      <c r="G3438" s="3"/>
      <c r="H3438" s="3"/>
      <c r="I3438" s="3"/>
      <c r="J3438" s="3"/>
      <c r="K3438" s="3"/>
      <c r="L3438" s="3"/>
      <c r="M3438" s="3"/>
      <c r="N3438" s="3"/>
      <c r="O3438" s="3"/>
      <c r="P3438" s="3"/>
      <c r="Q3438" s="3"/>
      <c r="R3438" s="3"/>
      <c r="S3438" s="88"/>
      <c r="W3438" s="91"/>
      <c r="X3438" s="82"/>
      <c r="Y3438" s="82"/>
      <c r="Z3438" s="82"/>
    </row>
    <row r="3439" spans="2:26">
      <c r="B3439" s="9"/>
      <c r="C3439" s="3"/>
      <c r="D3439" s="3"/>
      <c r="E3439" s="3"/>
      <c r="F3439" s="11"/>
      <c r="G3439" s="3"/>
      <c r="H3439" s="3"/>
      <c r="I3439" s="3"/>
      <c r="J3439" s="3"/>
      <c r="K3439" s="3"/>
      <c r="L3439" s="3"/>
      <c r="M3439" s="3"/>
      <c r="N3439" s="3"/>
      <c r="O3439" s="3"/>
      <c r="P3439" s="3"/>
      <c r="Q3439" s="3"/>
      <c r="R3439" s="3"/>
      <c r="S3439" s="88"/>
      <c r="W3439" s="91"/>
      <c r="X3439" s="82"/>
      <c r="Y3439" s="82"/>
      <c r="Z3439" s="82"/>
    </row>
    <row r="3440" spans="2:26">
      <c r="B3440" s="9"/>
      <c r="C3440" s="3"/>
      <c r="D3440" s="3"/>
      <c r="E3440" s="3"/>
      <c r="F3440" s="11"/>
      <c r="G3440" s="3"/>
      <c r="H3440" s="3"/>
      <c r="I3440" s="3"/>
      <c r="J3440" s="3"/>
      <c r="K3440" s="3"/>
      <c r="L3440" s="3"/>
      <c r="M3440" s="3"/>
      <c r="N3440" s="3"/>
      <c r="O3440" s="3"/>
      <c r="P3440" s="3"/>
      <c r="Q3440" s="3"/>
      <c r="R3440" s="3"/>
      <c r="S3440" s="88"/>
      <c r="W3440" s="91"/>
      <c r="X3440" s="82"/>
      <c r="Y3440" s="82"/>
      <c r="Z3440" s="82"/>
    </row>
    <row r="3441" spans="2:26">
      <c r="B3441" s="9"/>
      <c r="C3441" s="3"/>
      <c r="D3441" s="3"/>
      <c r="E3441" s="3"/>
      <c r="F3441" s="11"/>
      <c r="G3441" s="3"/>
      <c r="H3441" s="3"/>
      <c r="I3441" s="3"/>
      <c r="J3441" s="3"/>
      <c r="K3441" s="3"/>
      <c r="L3441" s="3"/>
      <c r="M3441" s="3"/>
      <c r="N3441" s="3"/>
      <c r="O3441" s="3"/>
      <c r="P3441" s="3"/>
      <c r="Q3441" s="3"/>
      <c r="R3441" s="3"/>
      <c r="S3441" s="88"/>
      <c r="W3441" s="91"/>
      <c r="X3441" s="82"/>
      <c r="Y3441" s="82"/>
      <c r="Z3441" s="82"/>
    </row>
    <row r="3442" spans="2:26">
      <c r="B3442" s="9"/>
      <c r="C3442" s="3"/>
      <c r="D3442" s="3"/>
      <c r="E3442" s="3"/>
      <c r="F3442" s="11"/>
      <c r="G3442" s="3"/>
      <c r="H3442" s="3"/>
      <c r="I3442" s="3"/>
      <c r="J3442" s="3"/>
      <c r="K3442" s="3"/>
      <c r="L3442" s="3"/>
      <c r="M3442" s="3"/>
      <c r="N3442" s="3"/>
      <c r="O3442" s="3"/>
      <c r="P3442" s="3"/>
      <c r="Q3442" s="3"/>
      <c r="R3442" s="3"/>
      <c r="S3442" s="88"/>
      <c r="W3442" s="91"/>
      <c r="X3442" s="82"/>
      <c r="Y3442" s="82"/>
      <c r="Z3442" s="82"/>
    </row>
    <row r="3443" spans="2:26">
      <c r="B3443" s="9"/>
      <c r="C3443" s="3"/>
      <c r="D3443" s="3"/>
      <c r="E3443" s="3"/>
      <c r="F3443" s="11"/>
      <c r="G3443" s="3"/>
      <c r="H3443" s="3"/>
      <c r="I3443" s="3"/>
      <c r="J3443" s="3"/>
      <c r="K3443" s="3"/>
      <c r="L3443" s="3"/>
      <c r="M3443" s="3"/>
      <c r="N3443" s="3"/>
      <c r="O3443" s="3"/>
      <c r="P3443" s="3"/>
      <c r="Q3443" s="3"/>
      <c r="R3443" s="3"/>
      <c r="S3443" s="88"/>
      <c r="W3443" s="91"/>
      <c r="X3443" s="82"/>
      <c r="Y3443" s="82"/>
      <c r="Z3443" s="82"/>
    </row>
    <row r="3444" spans="2:26">
      <c r="B3444" s="9"/>
      <c r="C3444" s="3"/>
      <c r="D3444" s="3"/>
      <c r="E3444" s="3"/>
      <c r="F3444" s="11"/>
      <c r="G3444" s="3"/>
      <c r="H3444" s="3"/>
      <c r="I3444" s="3"/>
      <c r="J3444" s="3"/>
      <c r="K3444" s="3"/>
      <c r="L3444" s="3"/>
      <c r="M3444" s="3"/>
      <c r="N3444" s="3"/>
      <c r="O3444" s="3"/>
      <c r="P3444" s="3"/>
      <c r="Q3444" s="3"/>
      <c r="R3444" s="3"/>
      <c r="S3444" s="88"/>
      <c r="W3444" s="91"/>
      <c r="X3444" s="82"/>
      <c r="Y3444" s="82"/>
      <c r="Z3444" s="82"/>
    </row>
    <row r="3445" spans="2:26">
      <c r="B3445" s="9"/>
      <c r="C3445" s="3"/>
      <c r="D3445" s="3"/>
      <c r="E3445" s="3"/>
      <c r="F3445" s="11"/>
      <c r="G3445" s="3"/>
      <c r="H3445" s="3"/>
      <c r="I3445" s="3"/>
      <c r="J3445" s="3"/>
      <c r="K3445" s="3"/>
      <c r="L3445" s="3"/>
      <c r="M3445" s="3"/>
      <c r="N3445" s="3"/>
      <c r="O3445" s="3"/>
      <c r="P3445" s="3"/>
      <c r="Q3445" s="3"/>
      <c r="R3445" s="3"/>
      <c r="S3445" s="88"/>
      <c r="W3445" s="91"/>
      <c r="X3445" s="82"/>
      <c r="Y3445" s="82"/>
      <c r="Z3445" s="82"/>
    </row>
    <row r="3446" spans="2:26">
      <c r="B3446" s="9"/>
      <c r="C3446" s="3"/>
      <c r="D3446" s="3"/>
      <c r="E3446" s="3"/>
      <c r="F3446" s="11"/>
      <c r="G3446" s="3"/>
      <c r="H3446" s="3"/>
      <c r="I3446" s="3"/>
      <c r="J3446" s="3"/>
      <c r="K3446" s="3"/>
      <c r="L3446" s="3"/>
      <c r="M3446" s="3"/>
      <c r="N3446" s="3"/>
      <c r="O3446" s="3"/>
      <c r="P3446" s="3"/>
      <c r="Q3446" s="3"/>
      <c r="R3446" s="3"/>
      <c r="S3446" s="88"/>
      <c r="W3446" s="91"/>
      <c r="X3446" s="82"/>
      <c r="Y3446" s="82"/>
      <c r="Z3446" s="82"/>
    </row>
    <row r="3447" spans="2:26">
      <c r="B3447" s="9"/>
      <c r="C3447" s="3"/>
      <c r="D3447" s="3"/>
      <c r="E3447" s="3"/>
      <c r="F3447" s="11"/>
      <c r="G3447" s="3"/>
      <c r="H3447" s="3"/>
      <c r="I3447" s="3"/>
      <c r="J3447" s="3"/>
      <c r="K3447" s="3"/>
      <c r="L3447" s="3"/>
      <c r="M3447" s="3"/>
      <c r="N3447" s="3"/>
      <c r="O3447" s="3"/>
      <c r="P3447" s="3"/>
      <c r="Q3447" s="3"/>
      <c r="R3447" s="3"/>
      <c r="S3447" s="88"/>
      <c r="W3447" s="91"/>
      <c r="X3447" s="82"/>
      <c r="Y3447" s="82"/>
      <c r="Z3447" s="82"/>
    </row>
    <row r="3448" spans="2:26">
      <c r="B3448" s="9"/>
      <c r="C3448" s="3"/>
      <c r="D3448" s="3"/>
      <c r="E3448" s="3"/>
      <c r="F3448" s="11"/>
      <c r="G3448" s="3"/>
      <c r="H3448" s="3"/>
      <c r="I3448" s="3"/>
      <c r="J3448" s="3"/>
      <c r="K3448" s="3"/>
      <c r="L3448" s="3"/>
      <c r="M3448" s="3"/>
      <c r="N3448" s="3"/>
      <c r="O3448" s="3"/>
      <c r="P3448" s="3"/>
      <c r="Q3448" s="3"/>
      <c r="R3448" s="3"/>
      <c r="S3448" s="88"/>
      <c r="W3448" s="91"/>
      <c r="X3448" s="82"/>
      <c r="Y3448" s="82"/>
      <c r="Z3448" s="82"/>
    </row>
    <row r="3449" spans="2:26">
      <c r="B3449" s="9"/>
      <c r="C3449" s="3"/>
      <c r="D3449" s="3"/>
      <c r="E3449" s="3"/>
      <c r="F3449" s="11"/>
      <c r="G3449" s="3"/>
      <c r="H3449" s="3"/>
      <c r="I3449" s="3"/>
      <c r="J3449" s="3"/>
      <c r="K3449" s="3"/>
      <c r="L3449" s="3"/>
      <c r="M3449" s="3"/>
      <c r="N3449" s="3"/>
      <c r="O3449" s="3"/>
      <c r="P3449" s="3"/>
      <c r="Q3449" s="3"/>
      <c r="R3449" s="3"/>
      <c r="S3449" s="88"/>
      <c r="W3449" s="91"/>
      <c r="X3449" s="82"/>
      <c r="Y3449" s="82"/>
      <c r="Z3449" s="82"/>
    </row>
    <row r="3450" spans="2:26">
      <c r="B3450" s="9"/>
      <c r="C3450" s="3"/>
      <c r="D3450" s="3"/>
      <c r="E3450" s="3"/>
      <c r="F3450" s="11"/>
      <c r="G3450" s="3"/>
      <c r="H3450" s="3"/>
      <c r="I3450" s="3"/>
      <c r="J3450" s="3"/>
      <c r="K3450" s="3"/>
      <c r="L3450" s="3"/>
      <c r="M3450" s="3"/>
      <c r="N3450" s="3"/>
      <c r="O3450" s="3"/>
      <c r="P3450" s="3"/>
      <c r="Q3450" s="3"/>
      <c r="R3450" s="3"/>
      <c r="S3450" s="88"/>
      <c r="W3450" s="91"/>
      <c r="X3450" s="82"/>
      <c r="Y3450" s="82"/>
      <c r="Z3450" s="82"/>
    </row>
    <row r="3451" spans="2:26">
      <c r="B3451" s="9"/>
      <c r="C3451" s="3"/>
      <c r="D3451" s="3"/>
      <c r="E3451" s="3"/>
      <c r="F3451" s="11"/>
      <c r="G3451" s="3"/>
      <c r="H3451" s="3"/>
      <c r="I3451" s="3"/>
      <c r="J3451" s="3"/>
      <c r="K3451" s="3"/>
      <c r="L3451" s="3"/>
      <c r="M3451" s="3"/>
      <c r="N3451" s="3"/>
      <c r="O3451" s="3"/>
      <c r="P3451" s="3"/>
      <c r="Q3451" s="3"/>
      <c r="R3451" s="3"/>
      <c r="S3451" s="88"/>
      <c r="W3451" s="91"/>
      <c r="X3451" s="82"/>
      <c r="Y3451" s="82"/>
      <c r="Z3451" s="82"/>
    </row>
    <row r="3452" spans="2:26">
      <c r="B3452" s="9"/>
      <c r="C3452" s="3"/>
      <c r="D3452" s="3"/>
      <c r="E3452" s="3"/>
      <c r="F3452" s="11"/>
      <c r="G3452" s="3"/>
      <c r="H3452" s="3"/>
      <c r="I3452" s="3"/>
      <c r="J3452" s="3"/>
      <c r="K3452" s="3"/>
      <c r="L3452" s="3"/>
      <c r="M3452" s="3"/>
      <c r="N3452" s="3"/>
      <c r="O3452" s="3"/>
      <c r="P3452" s="3"/>
      <c r="Q3452" s="3"/>
      <c r="R3452" s="3"/>
      <c r="S3452" s="88"/>
      <c r="W3452" s="91"/>
      <c r="X3452" s="82"/>
      <c r="Y3452" s="82"/>
      <c r="Z3452" s="82"/>
    </row>
    <row r="3453" spans="2:26">
      <c r="B3453" s="9"/>
      <c r="C3453" s="3"/>
      <c r="D3453" s="3"/>
      <c r="E3453" s="3"/>
      <c r="F3453" s="11"/>
      <c r="G3453" s="3"/>
      <c r="H3453" s="3"/>
      <c r="I3453" s="3"/>
      <c r="J3453" s="3"/>
      <c r="K3453" s="3"/>
      <c r="L3453" s="3"/>
      <c r="M3453" s="3"/>
      <c r="N3453" s="3"/>
      <c r="O3453" s="3"/>
      <c r="P3453" s="3"/>
      <c r="Q3453" s="3"/>
      <c r="R3453" s="3"/>
      <c r="S3453" s="88"/>
      <c r="W3453" s="91"/>
      <c r="X3453" s="82"/>
      <c r="Y3453" s="82"/>
      <c r="Z3453" s="82"/>
    </row>
    <row r="3454" spans="2:26">
      <c r="B3454" s="9"/>
      <c r="C3454" s="3"/>
      <c r="D3454" s="3"/>
      <c r="E3454" s="3"/>
      <c r="F3454" s="11"/>
      <c r="G3454" s="3"/>
      <c r="H3454" s="3"/>
      <c r="I3454" s="3"/>
      <c r="J3454" s="3"/>
      <c r="K3454" s="3"/>
      <c r="L3454" s="3"/>
      <c r="M3454" s="3"/>
      <c r="N3454" s="3"/>
      <c r="O3454" s="3"/>
      <c r="P3454" s="3"/>
      <c r="Q3454" s="3"/>
      <c r="R3454" s="3"/>
      <c r="S3454" s="88"/>
      <c r="W3454" s="91"/>
      <c r="X3454" s="82"/>
      <c r="Y3454" s="82"/>
      <c r="Z3454" s="82"/>
    </row>
    <row r="3455" spans="2:26">
      <c r="B3455" s="9"/>
      <c r="C3455" s="3"/>
      <c r="D3455" s="3"/>
      <c r="E3455" s="3"/>
      <c r="F3455" s="11"/>
      <c r="G3455" s="3"/>
      <c r="H3455" s="3"/>
      <c r="I3455" s="3"/>
      <c r="J3455" s="3"/>
      <c r="K3455" s="3"/>
      <c r="L3455" s="3"/>
      <c r="M3455" s="3"/>
      <c r="N3455" s="3"/>
      <c r="O3455" s="3"/>
      <c r="P3455" s="3"/>
      <c r="Q3455" s="3"/>
      <c r="R3455" s="3"/>
      <c r="S3455" s="88"/>
      <c r="W3455" s="91"/>
      <c r="X3455" s="82"/>
      <c r="Y3455" s="82"/>
      <c r="Z3455" s="82"/>
    </row>
    <row r="3456" spans="2:26">
      <c r="B3456" s="9"/>
      <c r="C3456" s="3"/>
      <c r="D3456" s="3"/>
      <c r="E3456" s="3"/>
      <c r="F3456" s="11"/>
      <c r="G3456" s="3"/>
      <c r="H3456" s="3"/>
      <c r="I3456" s="3"/>
      <c r="J3456" s="3"/>
      <c r="K3456" s="3"/>
      <c r="L3456" s="3"/>
      <c r="M3456" s="3"/>
      <c r="N3456" s="3"/>
      <c r="O3456" s="3"/>
      <c r="P3456" s="3"/>
      <c r="Q3456" s="3"/>
      <c r="R3456" s="3"/>
      <c r="S3456" s="88"/>
      <c r="W3456" s="91"/>
      <c r="X3456" s="82"/>
      <c r="Y3456" s="82"/>
      <c r="Z3456" s="82"/>
    </row>
    <row r="3457" spans="2:26">
      <c r="B3457" s="9"/>
      <c r="C3457" s="3"/>
      <c r="D3457" s="3"/>
      <c r="E3457" s="3"/>
      <c r="F3457" s="11"/>
      <c r="G3457" s="3"/>
      <c r="H3457" s="3"/>
      <c r="I3457" s="3"/>
      <c r="J3457" s="3"/>
      <c r="K3457" s="3"/>
      <c r="L3457" s="3"/>
      <c r="M3457" s="3"/>
      <c r="N3457" s="3"/>
      <c r="O3457" s="3"/>
      <c r="P3457" s="3"/>
      <c r="Q3457" s="3"/>
      <c r="R3457" s="3"/>
      <c r="S3457" s="88"/>
      <c r="W3457" s="91"/>
      <c r="X3457" s="82"/>
      <c r="Y3457" s="82"/>
      <c r="Z3457" s="82"/>
    </row>
    <row r="3458" spans="2:26">
      <c r="B3458" s="9"/>
      <c r="C3458" s="3"/>
      <c r="D3458" s="3"/>
      <c r="E3458" s="3"/>
      <c r="F3458" s="11"/>
      <c r="G3458" s="3"/>
      <c r="H3458" s="3"/>
      <c r="I3458" s="3"/>
      <c r="J3458" s="3"/>
      <c r="K3458" s="3"/>
      <c r="L3458" s="3"/>
      <c r="M3458" s="3"/>
      <c r="N3458" s="3"/>
      <c r="O3458" s="3"/>
      <c r="P3458" s="3"/>
      <c r="Q3458" s="3"/>
      <c r="R3458" s="3"/>
      <c r="S3458" s="88"/>
      <c r="W3458" s="91"/>
      <c r="X3458" s="82"/>
      <c r="Y3458" s="82"/>
      <c r="Z3458" s="82"/>
    </row>
    <row r="3459" spans="2:26">
      <c r="B3459" s="9"/>
      <c r="C3459" s="3"/>
      <c r="D3459" s="3"/>
      <c r="E3459" s="3"/>
      <c r="F3459" s="11"/>
      <c r="G3459" s="3"/>
      <c r="H3459" s="3"/>
      <c r="I3459" s="3"/>
      <c r="J3459" s="3"/>
      <c r="K3459" s="3"/>
      <c r="L3459" s="3"/>
      <c r="M3459" s="3"/>
      <c r="N3459" s="3"/>
      <c r="O3459" s="3"/>
      <c r="P3459" s="3"/>
      <c r="Q3459" s="3"/>
      <c r="R3459" s="3"/>
      <c r="S3459" s="88"/>
      <c r="W3459" s="91"/>
      <c r="X3459" s="82"/>
      <c r="Y3459" s="82"/>
      <c r="Z3459" s="82"/>
    </row>
    <row r="3460" spans="2:26">
      <c r="B3460" s="9"/>
      <c r="C3460" s="3"/>
      <c r="D3460" s="3"/>
      <c r="E3460" s="3"/>
      <c r="F3460" s="11"/>
      <c r="G3460" s="3"/>
      <c r="H3460" s="3"/>
      <c r="I3460" s="3"/>
      <c r="J3460" s="3"/>
      <c r="K3460" s="3"/>
      <c r="L3460" s="3"/>
      <c r="M3460" s="3"/>
      <c r="N3460" s="3"/>
      <c r="O3460" s="3"/>
      <c r="P3460" s="3"/>
      <c r="Q3460" s="3"/>
      <c r="R3460" s="3"/>
      <c r="S3460" s="88"/>
      <c r="W3460" s="91"/>
      <c r="X3460" s="82"/>
      <c r="Y3460" s="82"/>
      <c r="Z3460" s="82"/>
    </row>
    <row r="3461" spans="2:26">
      <c r="B3461" s="9"/>
      <c r="C3461" s="3"/>
      <c r="D3461" s="3"/>
      <c r="E3461" s="3"/>
      <c r="F3461" s="11"/>
      <c r="G3461" s="3"/>
      <c r="H3461" s="3"/>
      <c r="I3461" s="3"/>
      <c r="J3461" s="3"/>
      <c r="K3461" s="3"/>
      <c r="L3461" s="3"/>
      <c r="M3461" s="3"/>
      <c r="N3461" s="3"/>
      <c r="O3461" s="3"/>
      <c r="P3461" s="3"/>
      <c r="Q3461" s="3"/>
      <c r="R3461" s="3"/>
      <c r="S3461" s="88"/>
      <c r="W3461" s="91"/>
      <c r="X3461" s="82"/>
      <c r="Y3461" s="82"/>
      <c r="Z3461" s="82"/>
    </row>
    <row r="3462" spans="2:26">
      <c r="B3462" s="9"/>
      <c r="C3462" s="3"/>
      <c r="D3462" s="3"/>
      <c r="E3462" s="3"/>
      <c r="F3462" s="11"/>
      <c r="G3462" s="3"/>
      <c r="H3462" s="3"/>
      <c r="I3462" s="3"/>
      <c r="J3462" s="3"/>
      <c r="K3462" s="3"/>
      <c r="L3462" s="3"/>
      <c r="M3462" s="3"/>
      <c r="N3462" s="3"/>
      <c r="O3462" s="3"/>
      <c r="P3462" s="3"/>
      <c r="Q3462" s="3"/>
      <c r="R3462" s="3"/>
      <c r="S3462" s="88"/>
      <c r="W3462" s="91"/>
      <c r="X3462" s="82"/>
      <c r="Y3462" s="82"/>
      <c r="Z3462" s="82"/>
    </row>
    <row r="3463" spans="2:26">
      <c r="B3463" s="9"/>
      <c r="C3463" s="3"/>
      <c r="D3463" s="3"/>
      <c r="E3463" s="3"/>
      <c r="F3463" s="11"/>
      <c r="G3463" s="3"/>
      <c r="H3463" s="3"/>
      <c r="I3463" s="3"/>
      <c r="J3463" s="3"/>
      <c r="K3463" s="3"/>
      <c r="L3463" s="3"/>
      <c r="M3463" s="3"/>
      <c r="N3463" s="3"/>
      <c r="O3463" s="3"/>
      <c r="P3463" s="3"/>
      <c r="Q3463" s="3"/>
      <c r="R3463" s="3"/>
      <c r="S3463" s="88"/>
      <c r="W3463" s="91"/>
      <c r="X3463" s="82"/>
      <c r="Y3463" s="82"/>
      <c r="Z3463" s="82"/>
    </row>
    <row r="3464" spans="2:26">
      <c r="B3464" s="9"/>
      <c r="C3464" s="3"/>
      <c r="D3464" s="3"/>
      <c r="E3464" s="3"/>
      <c r="F3464" s="11"/>
      <c r="G3464" s="3"/>
      <c r="H3464" s="3"/>
      <c r="I3464" s="3"/>
      <c r="J3464" s="3"/>
      <c r="K3464" s="3"/>
      <c r="L3464" s="3"/>
      <c r="M3464" s="3"/>
      <c r="N3464" s="3"/>
      <c r="O3464" s="3"/>
      <c r="P3464" s="3"/>
      <c r="Q3464" s="3"/>
      <c r="R3464" s="3"/>
      <c r="S3464" s="88"/>
      <c r="W3464" s="91"/>
      <c r="X3464" s="82"/>
      <c r="Y3464" s="82"/>
      <c r="Z3464" s="82"/>
    </row>
    <row r="3465" spans="2:26">
      <c r="B3465" s="9"/>
      <c r="C3465" s="3"/>
      <c r="D3465" s="3"/>
      <c r="E3465" s="3"/>
      <c r="F3465" s="11"/>
      <c r="G3465" s="3"/>
      <c r="H3465" s="3"/>
      <c r="I3465" s="3"/>
      <c r="J3465" s="3"/>
      <c r="K3465" s="3"/>
      <c r="L3465" s="3"/>
      <c r="M3465" s="3"/>
      <c r="N3465" s="3"/>
      <c r="O3465" s="3"/>
      <c r="P3465" s="3"/>
      <c r="Q3465" s="3"/>
      <c r="R3465" s="3"/>
      <c r="S3465" s="88"/>
      <c r="W3465" s="91"/>
      <c r="X3465" s="82"/>
      <c r="Y3465" s="82"/>
      <c r="Z3465" s="82"/>
    </row>
    <row r="3466" spans="2:26">
      <c r="B3466" s="9"/>
      <c r="C3466" s="3"/>
      <c r="D3466" s="3"/>
      <c r="E3466" s="3"/>
      <c r="F3466" s="11"/>
      <c r="G3466" s="3"/>
      <c r="H3466" s="3"/>
      <c r="I3466" s="3"/>
      <c r="J3466" s="3"/>
      <c r="K3466" s="3"/>
      <c r="L3466" s="3"/>
      <c r="M3466" s="3"/>
      <c r="N3466" s="3"/>
      <c r="O3466" s="3"/>
      <c r="P3466" s="3"/>
      <c r="Q3466" s="3"/>
      <c r="R3466" s="3"/>
      <c r="S3466" s="88"/>
      <c r="W3466" s="91"/>
      <c r="X3466" s="82"/>
      <c r="Y3466" s="82"/>
      <c r="Z3466" s="82"/>
    </row>
    <row r="3467" spans="2:26">
      <c r="B3467" s="9"/>
      <c r="C3467" s="3"/>
      <c r="D3467" s="3"/>
      <c r="E3467" s="3"/>
      <c r="F3467" s="11"/>
      <c r="G3467" s="3"/>
      <c r="H3467" s="3"/>
      <c r="I3467" s="3"/>
      <c r="J3467" s="3"/>
      <c r="K3467" s="3"/>
      <c r="L3467" s="3"/>
      <c r="M3467" s="3"/>
      <c r="N3467" s="3"/>
      <c r="O3467" s="3"/>
      <c r="P3467" s="3"/>
      <c r="Q3467" s="3"/>
      <c r="R3467" s="3"/>
      <c r="S3467" s="88"/>
      <c r="W3467" s="91"/>
      <c r="X3467" s="82"/>
      <c r="Y3467" s="82"/>
      <c r="Z3467" s="82"/>
    </row>
    <row r="3468" spans="2:26">
      <c r="B3468" s="9"/>
      <c r="C3468" s="3"/>
      <c r="D3468" s="3"/>
      <c r="E3468" s="3"/>
      <c r="F3468" s="11"/>
      <c r="G3468" s="3"/>
      <c r="H3468" s="3"/>
      <c r="I3468" s="3"/>
      <c r="J3468" s="3"/>
      <c r="K3468" s="3"/>
      <c r="L3468" s="3"/>
      <c r="M3468" s="3"/>
      <c r="N3468" s="3"/>
      <c r="O3468" s="3"/>
      <c r="P3468" s="3"/>
      <c r="Q3468" s="3"/>
      <c r="R3468" s="3"/>
      <c r="S3468" s="88"/>
      <c r="W3468" s="91"/>
      <c r="X3468" s="82"/>
      <c r="Y3468" s="82"/>
      <c r="Z3468" s="82"/>
    </row>
    <row r="3469" spans="2:26">
      <c r="B3469" s="9"/>
      <c r="C3469" s="3"/>
      <c r="D3469" s="3"/>
      <c r="E3469" s="3"/>
      <c r="F3469" s="11"/>
      <c r="G3469" s="3"/>
      <c r="H3469" s="3"/>
      <c r="I3469" s="3"/>
      <c r="J3469" s="3"/>
      <c r="K3469" s="3"/>
      <c r="L3469" s="3"/>
      <c r="M3469" s="3"/>
      <c r="N3469" s="3"/>
      <c r="O3469" s="3"/>
      <c r="P3469" s="3"/>
      <c r="Q3469" s="3"/>
      <c r="R3469" s="3"/>
      <c r="S3469" s="88"/>
      <c r="W3469" s="91"/>
      <c r="X3469" s="82"/>
      <c r="Y3469" s="82"/>
      <c r="Z3469" s="82"/>
    </row>
    <row r="3470" spans="2:26">
      <c r="B3470" s="9"/>
      <c r="C3470" s="3"/>
      <c r="D3470" s="3"/>
      <c r="E3470" s="3"/>
      <c r="F3470" s="11"/>
      <c r="G3470" s="3"/>
      <c r="H3470" s="3"/>
      <c r="I3470" s="3"/>
      <c r="J3470" s="3"/>
      <c r="K3470" s="3"/>
      <c r="L3470" s="3"/>
      <c r="M3470" s="3"/>
      <c r="N3470" s="3"/>
      <c r="O3470" s="3"/>
      <c r="P3470" s="3"/>
      <c r="Q3470" s="3"/>
      <c r="R3470" s="3"/>
      <c r="S3470" s="88"/>
      <c r="W3470" s="91"/>
      <c r="X3470" s="82"/>
      <c r="Y3470" s="82"/>
      <c r="Z3470" s="82"/>
    </row>
    <row r="3471" spans="2:26">
      <c r="B3471" s="9"/>
      <c r="C3471" s="3"/>
      <c r="D3471" s="3"/>
      <c r="E3471" s="3"/>
      <c r="F3471" s="11"/>
      <c r="G3471" s="3"/>
      <c r="H3471" s="3"/>
      <c r="I3471" s="3"/>
      <c r="J3471" s="3"/>
      <c r="K3471" s="3"/>
      <c r="L3471" s="3"/>
      <c r="M3471" s="3"/>
      <c r="N3471" s="3"/>
      <c r="O3471" s="3"/>
      <c r="P3471" s="3"/>
      <c r="Q3471" s="3"/>
      <c r="R3471" s="3"/>
      <c r="S3471" s="88"/>
      <c r="W3471" s="91"/>
      <c r="X3471" s="82"/>
      <c r="Y3471" s="82"/>
      <c r="Z3471" s="82"/>
    </row>
    <row r="3472" spans="2:26">
      <c r="B3472" s="9"/>
      <c r="C3472" s="3"/>
      <c r="D3472" s="3"/>
      <c r="E3472" s="3"/>
      <c r="F3472" s="11"/>
      <c r="G3472" s="3"/>
      <c r="H3472" s="3"/>
      <c r="I3472" s="3"/>
      <c r="J3472" s="3"/>
      <c r="K3472" s="3"/>
      <c r="L3472" s="3"/>
      <c r="M3472" s="3"/>
      <c r="N3472" s="3"/>
      <c r="O3472" s="3"/>
      <c r="P3472" s="3"/>
      <c r="Q3472" s="3"/>
      <c r="R3472" s="3"/>
      <c r="S3472" s="88"/>
      <c r="W3472" s="91"/>
      <c r="X3472" s="82"/>
      <c r="Y3472" s="82"/>
      <c r="Z3472" s="82"/>
    </row>
    <row r="3473" spans="2:26">
      <c r="B3473" s="9"/>
      <c r="C3473" s="3"/>
      <c r="D3473" s="3"/>
      <c r="E3473" s="3"/>
      <c r="F3473" s="11"/>
      <c r="G3473" s="3"/>
      <c r="H3473" s="3"/>
      <c r="I3473" s="3"/>
      <c r="J3473" s="3"/>
      <c r="K3473" s="3"/>
      <c r="L3473" s="3"/>
      <c r="M3473" s="3"/>
      <c r="N3473" s="3"/>
      <c r="O3473" s="3"/>
      <c r="P3473" s="3"/>
      <c r="Q3473" s="3"/>
      <c r="R3473" s="3"/>
      <c r="S3473" s="88"/>
      <c r="W3473" s="91"/>
      <c r="X3473" s="82"/>
      <c r="Y3473" s="82"/>
      <c r="Z3473" s="82"/>
    </row>
    <row r="3474" spans="2:26">
      <c r="B3474" s="9"/>
      <c r="C3474" s="3"/>
      <c r="D3474" s="3"/>
      <c r="E3474" s="3"/>
      <c r="F3474" s="11"/>
      <c r="G3474" s="3"/>
      <c r="H3474" s="3"/>
      <c r="I3474" s="3"/>
      <c r="J3474" s="3"/>
      <c r="K3474" s="3"/>
      <c r="L3474" s="3"/>
      <c r="M3474" s="3"/>
      <c r="N3474" s="3"/>
      <c r="O3474" s="3"/>
      <c r="P3474" s="3"/>
      <c r="Q3474" s="3"/>
      <c r="R3474" s="3"/>
      <c r="S3474" s="88"/>
      <c r="W3474" s="91"/>
      <c r="X3474" s="82"/>
      <c r="Y3474" s="82"/>
      <c r="Z3474" s="82"/>
    </row>
    <row r="3475" spans="2:26">
      <c r="B3475" s="9"/>
      <c r="C3475" s="3"/>
      <c r="D3475" s="3"/>
      <c r="E3475" s="3"/>
      <c r="F3475" s="11"/>
      <c r="G3475" s="3"/>
      <c r="H3475" s="3"/>
      <c r="I3475" s="3"/>
      <c r="J3475" s="3"/>
      <c r="K3475" s="3"/>
      <c r="L3475" s="3"/>
      <c r="M3475" s="3"/>
      <c r="N3475" s="3"/>
      <c r="O3475" s="3"/>
      <c r="P3475" s="3"/>
      <c r="Q3475" s="3"/>
      <c r="R3475" s="3"/>
      <c r="S3475" s="88"/>
      <c r="W3475" s="91"/>
      <c r="X3475" s="82"/>
      <c r="Y3475" s="82"/>
      <c r="Z3475" s="82"/>
    </row>
    <row r="3476" spans="2:26">
      <c r="B3476" s="9"/>
      <c r="C3476" s="3"/>
      <c r="D3476" s="3"/>
      <c r="E3476" s="3"/>
      <c r="F3476" s="11"/>
      <c r="G3476" s="3"/>
      <c r="H3476" s="3"/>
      <c r="I3476" s="3"/>
      <c r="J3476" s="3"/>
      <c r="K3476" s="3"/>
      <c r="L3476" s="3"/>
      <c r="M3476" s="3"/>
      <c r="N3476" s="3"/>
      <c r="O3476" s="3"/>
      <c r="P3476" s="3"/>
      <c r="Q3476" s="3"/>
      <c r="R3476" s="3"/>
      <c r="S3476" s="88"/>
      <c r="W3476" s="91"/>
      <c r="X3476" s="82"/>
      <c r="Y3476" s="82"/>
      <c r="Z3476" s="82"/>
    </row>
    <row r="3477" spans="2:26">
      <c r="B3477" s="9"/>
      <c r="C3477" s="3"/>
      <c r="D3477" s="3"/>
      <c r="E3477" s="3"/>
      <c r="F3477" s="11"/>
      <c r="G3477" s="3"/>
      <c r="H3477" s="3"/>
      <c r="I3477" s="3"/>
      <c r="J3477" s="3"/>
      <c r="K3477" s="3"/>
      <c r="L3477" s="3"/>
      <c r="M3477" s="3"/>
      <c r="N3477" s="3"/>
      <c r="O3477" s="3"/>
      <c r="P3477" s="3"/>
      <c r="Q3477" s="3"/>
      <c r="R3477" s="3"/>
      <c r="S3477" s="88"/>
      <c r="W3477" s="91"/>
      <c r="X3477" s="82"/>
      <c r="Y3477" s="82"/>
      <c r="Z3477" s="82"/>
    </row>
    <row r="3478" spans="2:26">
      <c r="B3478" s="9"/>
      <c r="C3478" s="3"/>
      <c r="D3478" s="3"/>
      <c r="E3478" s="3"/>
      <c r="F3478" s="11"/>
      <c r="G3478" s="3"/>
      <c r="H3478" s="3"/>
      <c r="I3478" s="3"/>
      <c r="J3478" s="3"/>
      <c r="K3478" s="3"/>
      <c r="L3478" s="3"/>
      <c r="M3478" s="3"/>
      <c r="N3478" s="3"/>
      <c r="O3478" s="3"/>
      <c r="P3478" s="3"/>
      <c r="Q3478" s="3"/>
      <c r="R3478" s="3"/>
      <c r="S3478" s="88"/>
      <c r="W3478" s="91"/>
      <c r="X3478" s="82"/>
      <c r="Y3478" s="82"/>
      <c r="Z3478" s="82"/>
    </row>
    <row r="3479" spans="2:26">
      <c r="B3479" s="9"/>
      <c r="C3479" s="3"/>
      <c r="D3479" s="3"/>
      <c r="E3479" s="3"/>
      <c r="F3479" s="11"/>
      <c r="G3479" s="3"/>
      <c r="H3479" s="3"/>
      <c r="I3479" s="3"/>
      <c r="J3479" s="3"/>
      <c r="K3479" s="3"/>
      <c r="L3479" s="3"/>
      <c r="M3479" s="3"/>
      <c r="N3479" s="3"/>
      <c r="O3479" s="3"/>
      <c r="P3479" s="3"/>
      <c r="Q3479" s="3"/>
      <c r="R3479" s="3"/>
      <c r="S3479" s="88"/>
      <c r="W3479" s="91"/>
      <c r="X3479" s="82"/>
      <c r="Y3479" s="82"/>
      <c r="Z3479" s="82"/>
    </row>
    <row r="3480" spans="2:26">
      <c r="B3480" s="9"/>
      <c r="C3480" s="3"/>
      <c r="D3480" s="3"/>
      <c r="E3480" s="3"/>
      <c r="F3480" s="11"/>
      <c r="G3480" s="3"/>
      <c r="H3480" s="3"/>
      <c r="I3480" s="3"/>
      <c r="J3480" s="3"/>
      <c r="K3480" s="3"/>
      <c r="L3480" s="3"/>
      <c r="M3480" s="3"/>
      <c r="N3480" s="3"/>
      <c r="O3480" s="3"/>
      <c r="P3480" s="3"/>
      <c r="Q3480" s="3"/>
      <c r="R3480" s="3"/>
      <c r="S3480" s="88"/>
      <c r="W3480" s="91"/>
      <c r="X3480" s="82"/>
      <c r="Y3480" s="82"/>
      <c r="Z3480" s="82"/>
    </row>
    <row r="3481" spans="2:26">
      <c r="B3481" s="9"/>
      <c r="C3481" s="3"/>
      <c r="D3481" s="3"/>
      <c r="E3481" s="3"/>
      <c r="F3481" s="11"/>
      <c r="G3481" s="3"/>
      <c r="H3481" s="3"/>
      <c r="I3481" s="3"/>
      <c r="J3481" s="3"/>
      <c r="K3481" s="3"/>
      <c r="L3481" s="3"/>
      <c r="M3481" s="3"/>
      <c r="N3481" s="3"/>
      <c r="O3481" s="3"/>
      <c r="P3481" s="3"/>
      <c r="Q3481" s="3"/>
      <c r="R3481" s="3"/>
      <c r="S3481" s="88"/>
      <c r="W3481" s="91"/>
      <c r="X3481" s="82"/>
      <c r="Y3481" s="82"/>
      <c r="Z3481" s="82"/>
    </row>
    <row r="3482" spans="2:26">
      <c r="B3482" s="9"/>
      <c r="C3482" s="3"/>
      <c r="D3482" s="3"/>
      <c r="E3482" s="3"/>
      <c r="F3482" s="11"/>
      <c r="G3482" s="3"/>
      <c r="H3482" s="3"/>
      <c r="I3482" s="3"/>
      <c r="J3482" s="3"/>
      <c r="K3482" s="3"/>
      <c r="L3482" s="3"/>
      <c r="M3482" s="3"/>
      <c r="N3482" s="3"/>
      <c r="O3482" s="3"/>
      <c r="P3482" s="3"/>
      <c r="Q3482" s="3"/>
      <c r="R3482" s="3"/>
      <c r="S3482" s="88"/>
      <c r="W3482" s="91"/>
      <c r="X3482" s="82"/>
      <c r="Y3482" s="82"/>
      <c r="Z3482" s="82"/>
    </row>
    <row r="3483" spans="2:26">
      <c r="B3483" s="9"/>
      <c r="C3483" s="3"/>
      <c r="D3483" s="3"/>
      <c r="E3483" s="3"/>
      <c r="F3483" s="11"/>
      <c r="G3483" s="3"/>
      <c r="H3483" s="3"/>
      <c r="I3483" s="3"/>
      <c r="J3483" s="3"/>
      <c r="K3483" s="3"/>
      <c r="L3483" s="3"/>
      <c r="M3483" s="3"/>
      <c r="N3483" s="3"/>
      <c r="O3483" s="3"/>
      <c r="P3483" s="3"/>
      <c r="Q3483" s="3"/>
      <c r="R3483" s="3"/>
      <c r="S3483" s="88"/>
      <c r="W3483" s="91"/>
      <c r="X3483" s="82"/>
      <c r="Y3483" s="82"/>
      <c r="Z3483" s="82"/>
    </row>
    <row r="3484" spans="2:26">
      <c r="B3484" s="9"/>
      <c r="C3484" s="3"/>
      <c r="D3484" s="3"/>
      <c r="E3484" s="3"/>
      <c r="F3484" s="11"/>
      <c r="G3484" s="3"/>
      <c r="H3484" s="3"/>
      <c r="I3484" s="3"/>
      <c r="J3484" s="3"/>
      <c r="K3484" s="3"/>
      <c r="L3484" s="3"/>
      <c r="M3484" s="3"/>
      <c r="N3484" s="3"/>
      <c r="O3484" s="3"/>
      <c r="P3484" s="3"/>
      <c r="Q3484" s="3"/>
      <c r="R3484" s="3"/>
      <c r="S3484" s="88"/>
      <c r="W3484" s="91"/>
      <c r="X3484" s="82"/>
      <c r="Y3484" s="82"/>
      <c r="Z3484" s="82"/>
    </row>
    <row r="3485" spans="2:26">
      <c r="B3485" s="9"/>
      <c r="C3485" s="3"/>
      <c r="D3485" s="3"/>
      <c r="E3485" s="3"/>
      <c r="F3485" s="11"/>
      <c r="G3485" s="3"/>
      <c r="H3485" s="3"/>
      <c r="I3485" s="3"/>
      <c r="J3485" s="3"/>
      <c r="K3485" s="3"/>
      <c r="L3485" s="3"/>
      <c r="M3485" s="3"/>
      <c r="N3485" s="3"/>
      <c r="O3485" s="3"/>
      <c r="P3485" s="3"/>
      <c r="Q3485" s="3"/>
      <c r="R3485" s="3"/>
      <c r="S3485" s="88"/>
      <c r="W3485" s="91"/>
      <c r="X3485" s="82"/>
      <c r="Y3485" s="82"/>
      <c r="Z3485" s="82"/>
    </row>
    <row r="3486" spans="2:26">
      <c r="B3486" s="9"/>
      <c r="C3486" s="3"/>
      <c r="D3486" s="3"/>
      <c r="E3486" s="3"/>
      <c r="F3486" s="11"/>
      <c r="G3486" s="3"/>
      <c r="H3486" s="3"/>
      <c r="I3486" s="3"/>
      <c r="J3486" s="3"/>
      <c r="K3486" s="3"/>
      <c r="L3486" s="3"/>
      <c r="M3486" s="3"/>
      <c r="N3486" s="3"/>
      <c r="O3486" s="3"/>
      <c r="P3486" s="3"/>
      <c r="Q3486" s="3"/>
      <c r="R3486" s="3"/>
      <c r="S3486" s="88"/>
      <c r="W3486" s="91"/>
      <c r="X3486" s="82"/>
      <c r="Y3486" s="82"/>
      <c r="Z3486" s="82"/>
    </row>
    <row r="3487" spans="2:26">
      <c r="B3487" s="9"/>
      <c r="C3487" s="3"/>
      <c r="D3487" s="3"/>
      <c r="E3487" s="3"/>
      <c r="F3487" s="11"/>
      <c r="G3487" s="3"/>
      <c r="H3487" s="3"/>
      <c r="I3487" s="3"/>
      <c r="J3487" s="3"/>
      <c r="K3487" s="3"/>
      <c r="L3487" s="3"/>
      <c r="M3487" s="3"/>
      <c r="N3487" s="3"/>
      <c r="O3487" s="3"/>
      <c r="P3487" s="3"/>
      <c r="Q3487" s="3"/>
      <c r="R3487" s="3"/>
      <c r="S3487" s="88"/>
      <c r="W3487" s="91"/>
      <c r="X3487" s="82"/>
      <c r="Y3487" s="82"/>
      <c r="Z3487" s="82"/>
    </row>
    <row r="3488" spans="2:26">
      <c r="B3488" s="9"/>
      <c r="C3488" s="3"/>
      <c r="D3488" s="3"/>
      <c r="E3488" s="3"/>
      <c r="F3488" s="11"/>
      <c r="G3488" s="3"/>
      <c r="H3488" s="3"/>
      <c r="I3488" s="3"/>
      <c r="J3488" s="3"/>
      <c r="K3488" s="3"/>
      <c r="L3488" s="3"/>
      <c r="M3488" s="3"/>
      <c r="N3488" s="3"/>
      <c r="O3488" s="3"/>
      <c r="P3488" s="3"/>
      <c r="Q3488" s="3"/>
      <c r="R3488" s="3"/>
      <c r="S3488" s="88"/>
      <c r="W3488" s="91"/>
      <c r="X3488" s="82"/>
      <c r="Y3488" s="82"/>
      <c r="Z3488" s="82"/>
    </row>
    <row r="3489" spans="2:26">
      <c r="B3489" s="9"/>
      <c r="C3489" s="3"/>
      <c r="D3489" s="3"/>
      <c r="E3489" s="3"/>
      <c r="F3489" s="11"/>
      <c r="G3489" s="3"/>
      <c r="H3489" s="3"/>
      <c r="I3489" s="3"/>
      <c r="J3489" s="3"/>
      <c r="K3489" s="3"/>
      <c r="L3489" s="3"/>
      <c r="M3489" s="3"/>
      <c r="N3489" s="3"/>
      <c r="O3489" s="3"/>
      <c r="P3489" s="3"/>
      <c r="Q3489" s="3"/>
      <c r="R3489" s="3"/>
      <c r="S3489" s="88"/>
      <c r="W3489" s="91"/>
      <c r="X3489" s="82"/>
      <c r="Y3489" s="82"/>
      <c r="Z3489" s="82"/>
    </row>
    <row r="3490" spans="2:26">
      <c r="B3490" s="9"/>
      <c r="C3490" s="3"/>
      <c r="D3490" s="3"/>
      <c r="E3490" s="3"/>
      <c r="F3490" s="11"/>
      <c r="G3490" s="3"/>
      <c r="H3490" s="3"/>
      <c r="I3490" s="3"/>
      <c r="J3490" s="3"/>
      <c r="K3490" s="3"/>
      <c r="L3490" s="3"/>
      <c r="M3490" s="3"/>
      <c r="N3490" s="3"/>
      <c r="O3490" s="3"/>
      <c r="P3490" s="3"/>
      <c r="Q3490" s="3"/>
      <c r="R3490" s="3"/>
      <c r="S3490" s="88"/>
      <c r="W3490" s="91"/>
      <c r="X3490" s="82"/>
      <c r="Y3490" s="82"/>
      <c r="Z3490" s="82"/>
    </row>
    <row r="3491" spans="2:26">
      <c r="B3491" s="9"/>
      <c r="C3491" s="3"/>
      <c r="D3491" s="3"/>
      <c r="E3491" s="3"/>
      <c r="F3491" s="11"/>
      <c r="G3491" s="3"/>
      <c r="H3491" s="3"/>
      <c r="I3491" s="3"/>
      <c r="J3491" s="3"/>
      <c r="K3491" s="3"/>
      <c r="L3491" s="3"/>
      <c r="M3491" s="3"/>
      <c r="N3491" s="3"/>
      <c r="O3491" s="3"/>
      <c r="P3491" s="3"/>
      <c r="Q3491" s="3"/>
      <c r="R3491" s="3"/>
      <c r="S3491" s="88"/>
      <c r="W3491" s="91"/>
      <c r="X3491" s="82"/>
      <c r="Y3491" s="82"/>
      <c r="Z3491" s="82"/>
    </row>
    <row r="3492" spans="2:26">
      <c r="B3492" s="9"/>
      <c r="C3492" s="3"/>
      <c r="D3492" s="3"/>
      <c r="E3492" s="3"/>
      <c r="F3492" s="11"/>
      <c r="G3492" s="3"/>
      <c r="H3492" s="3"/>
      <c r="I3492" s="3"/>
      <c r="J3492" s="3"/>
      <c r="K3492" s="3"/>
      <c r="L3492" s="3"/>
      <c r="M3492" s="3"/>
      <c r="N3492" s="3"/>
      <c r="O3492" s="3"/>
      <c r="P3492" s="3"/>
      <c r="Q3492" s="3"/>
      <c r="R3492" s="3"/>
      <c r="S3492" s="88"/>
      <c r="W3492" s="91"/>
      <c r="X3492" s="82"/>
      <c r="Y3492" s="82"/>
      <c r="Z3492" s="82"/>
    </row>
    <row r="3493" spans="2:26">
      <c r="B3493" s="9"/>
      <c r="C3493" s="3"/>
      <c r="D3493" s="3"/>
      <c r="E3493" s="3"/>
      <c r="F3493" s="11"/>
      <c r="G3493" s="3"/>
      <c r="H3493" s="3"/>
      <c r="I3493" s="3"/>
      <c r="J3493" s="3"/>
      <c r="K3493" s="3"/>
      <c r="L3493" s="3"/>
      <c r="M3493" s="3"/>
      <c r="N3493" s="3"/>
      <c r="O3493" s="3"/>
      <c r="P3493" s="3"/>
      <c r="Q3493" s="3"/>
      <c r="R3493" s="3"/>
      <c r="S3493" s="88"/>
      <c r="W3493" s="91"/>
      <c r="X3493" s="82"/>
      <c r="Y3493" s="82"/>
      <c r="Z3493" s="82"/>
    </row>
    <row r="3494" spans="2:26">
      <c r="B3494" s="9"/>
      <c r="C3494" s="3"/>
      <c r="D3494" s="3"/>
      <c r="E3494" s="3"/>
      <c r="F3494" s="11"/>
      <c r="G3494" s="3"/>
      <c r="H3494" s="3"/>
      <c r="I3494" s="3"/>
      <c r="J3494" s="3"/>
      <c r="K3494" s="3"/>
      <c r="L3494" s="3"/>
      <c r="M3494" s="3"/>
      <c r="N3494" s="3"/>
      <c r="O3494" s="3"/>
      <c r="P3494" s="3"/>
      <c r="Q3494" s="3"/>
      <c r="R3494" s="3"/>
      <c r="S3494" s="88"/>
      <c r="W3494" s="91"/>
      <c r="X3494" s="82"/>
      <c r="Y3494" s="82"/>
      <c r="Z3494" s="82"/>
    </row>
    <row r="3495" spans="2:26">
      <c r="B3495" s="9"/>
      <c r="C3495" s="3"/>
      <c r="D3495" s="3"/>
      <c r="E3495" s="3"/>
      <c r="F3495" s="11"/>
      <c r="G3495" s="3"/>
      <c r="H3495" s="3"/>
      <c r="I3495" s="3"/>
      <c r="J3495" s="3"/>
      <c r="K3495" s="3"/>
      <c r="L3495" s="3"/>
      <c r="M3495" s="3"/>
      <c r="N3495" s="3"/>
      <c r="O3495" s="3"/>
      <c r="P3495" s="3"/>
      <c r="Q3495" s="3"/>
      <c r="R3495" s="3"/>
      <c r="S3495" s="88"/>
      <c r="W3495" s="91"/>
      <c r="X3495" s="82"/>
      <c r="Y3495" s="82"/>
      <c r="Z3495" s="82"/>
    </row>
    <row r="3496" spans="2:26">
      <c r="B3496" s="9"/>
      <c r="C3496" s="3"/>
      <c r="D3496" s="3"/>
      <c r="E3496" s="3"/>
      <c r="F3496" s="11"/>
      <c r="G3496" s="3"/>
      <c r="H3496" s="3"/>
      <c r="I3496" s="3"/>
      <c r="J3496" s="3"/>
      <c r="K3496" s="3"/>
      <c r="L3496" s="3"/>
      <c r="M3496" s="3"/>
      <c r="N3496" s="3"/>
      <c r="O3496" s="3"/>
      <c r="P3496" s="3"/>
      <c r="Q3496" s="3"/>
      <c r="R3496" s="3"/>
      <c r="S3496" s="88"/>
      <c r="W3496" s="91"/>
      <c r="X3496" s="82"/>
      <c r="Y3496" s="82"/>
      <c r="Z3496" s="82"/>
    </row>
    <row r="3497" spans="2:26">
      <c r="B3497" s="9"/>
      <c r="C3497" s="3"/>
      <c r="D3497" s="3"/>
      <c r="E3497" s="3"/>
      <c r="F3497" s="11"/>
      <c r="G3497" s="3"/>
      <c r="H3497" s="3"/>
      <c r="I3497" s="3"/>
      <c r="J3497" s="3"/>
      <c r="K3497" s="3"/>
      <c r="L3497" s="3"/>
      <c r="M3497" s="3"/>
      <c r="N3497" s="3"/>
      <c r="O3497" s="3"/>
      <c r="P3497" s="3"/>
      <c r="Q3497" s="3"/>
      <c r="R3497" s="3"/>
      <c r="S3497" s="88"/>
      <c r="W3497" s="91"/>
      <c r="X3497" s="82"/>
      <c r="Y3497" s="82"/>
      <c r="Z3497" s="82"/>
    </row>
    <row r="3498" spans="2:26">
      <c r="B3498" s="9"/>
      <c r="C3498" s="3"/>
      <c r="D3498" s="3"/>
      <c r="E3498" s="3"/>
      <c r="F3498" s="11"/>
      <c r="G3498" s="3"/>
      <c r="H3498" s="3"/>
      <c r="I3498" s="3"/>
      <c r="J3498" s="3"/>
      <c r="K3498" s="3"/>
      <c r="L3498" s="3"/>
      <c r="M3498" s="3"/>
      <c r="N3498" s="3"/>
      <c r="O3498" s="3"/>
      <c r="P3498" s="3"/>
      <c r="Q3498" s="3"/>
      <c r="R3498" s="3"/>
      <c r="S3498" s="88"/>
      <c r="W3498" s="91"/>
      <c r="X3498" s="82"/>
      <c r="Y3498" s="82"/>
      <c r="Z3498" s="82"/>
    </row>
    <row r="3499" spans="2:26">
      <c r="B3499" s="9"/>
      <c r="C3499" s="3"/>
      <c r="D3499" s="3"/>
      <c r="E3499" s="3"/>
      <c r="F3499" s="11"/>
      <c r="G3499" s="3"/>
      <c r="H3499" s="3"/>
      <c r="I3499" s="3"/>
      <c r="J3499" s="3"/>
      <c r="K3499" s="3"/>
      <c r="L3499" s="3"/>
      <c r="M3499" s="3"/>
      <c r="N3499" s="3"/>
      <c r="O3499" s="3"/>
      <c r="P3499" s="3"/>
      <c r="Q3499" s="3"/>
      <c r="R3499" s="3"/>
      <c r="S3499" s="88"/>
      <c r="W3499" s="91"/>
      <c r="X3499" s="82"/>
      <c r="Y3499" s="82"/>
      <c r="Z3499" s="82"/>
    </row>
    <row r="3500" spans="2:26">
      <c r="B3500" s="9"/>
      <c r="C3500" s="3"/>
      <c r="D3500" s="3"/>
      <c r="E3500" s="3"/>
      <c r="F3500" s="11"/>
      <c r="G3500" s="3"/>
      <c r="H3500" s="3"/>
      <c r="I3500" s="3"/>
      <c r="J3500" s="3"/>
      <c r="K3500" s="3"/>
      <c r="L3500" s="3"/>
      <c r="M3500" s="3"/>
      <c r="N3500" s="3"/>
      <c r="O3500" s="3"/>
      <c r="P3500" s="3"/>
      <c r="Q3500" s="3"/>
      <c r="R3500" s="3"/>
      <c r="S3500" s="88"/>
      <c r="W3500" s="91"/>
      <c r="X3500" s="82"/>
      <c r="Y3500" s="82"/>
      <c r="Z3500" s="82"/>
    </row>
    <row r="3501" spans="2:26">
      <c r="B3501" s="9"/>
      <c r="C3501" s="3"/>
      <c r="D3501" s="3"/>
      <c r="E3501" s="3"/>
      <c r="F3501" s="11"/>
      <c r="G3501" s="3"/>
      <c r="H3501" s="3"/>
      <c r="I3501" s="3"/>
      <c r="J3501" s="3"/>
      <c r="K3501" s="3"/>
      <c r="L3501" s="3"/>
      <c r="M3501" s="3"/>
      <c r="N3501" s="3"/>
      <c r="O3501" s="3"/>
      <c r="P3501" s="3"/>
      <c r="Q3501" s="3"/>
      <c r="R3501" s="3"/>
      <c r="S3501" s="88"/>
      <c r="W3501" s="91"/>
      <c r="X3501" s="82"/>
      <c r="Y3501" s="82"/>
      <c r="Z3501" s="82"/>
    </row>
    <row r="3502" spans="2:26">
      <c r="B3502" s="9"/>
      <c r="C3502" s="3"/>
      <c r="D3502" s="3"/>
      <c r="E3502" s="3"/>
      <c r="F3502" s="11"/>
      <c r="G3502" s="3"/>
      <c r="H3502" s="3"/>
      <c r="I3502" s="3"/>
      <c r="J3502" s="3"/>
      <c r="K3502" s="3"/>
      <c r="L3502" s="3"/>
      <c r="M3502" s="3"/>
      <c r="N3502" s="3"/>
      <c r="O3502" s="3"/>
      <c r="P3502" s="3"/>
      <c r="Q3502" s="3"/>
      <c r="R3502" s="3"/>
      <c r="S3502" s="88"/>
      <c r="W3502" s="91"/>
      <c r="X3502" s="82"/>
      <c r="Y3502" s="82"/>
      <c r="Z3502" s="82"/>
    </row>
    <row r="3503" spans="2:26">
      <c r="B3503" s="9"/>
      <c r="C3503" s="3"/>
      <c r="D3503" s="3"/>
      <c r="E3503" s="3"/>
      <c r="F3503" s="11"/>
      <c r="G3503" s="3"/>
      <c r="H3503" s="3"/>
      <c r="I3503" s="3"/>
      <c r="J3503" s="3"/>
      <c r="K3503" s="3"/>
      <c r="L3503" s="3"/>
      <c r="M3503" s="3"/>
      <c r="N3503" s="3"/>
      <c r="O3503" s="3"/>
      <c r="P3503" s="3"/>
      <c r="Q3503" s="3"/>
      <c r="R3503" s="3"/>
      <c r="S3503" s="88"/>
      <c r="W3503" s="91"/>
      <c r="X3503" s="82"/>
      <c r="Y3503" s="82"/>
      <c r="Z3503" s="82"/>
    </row>
    <row r="3504" spans="2:26">
      <c r="B3504" s="9"/>
      <c r="C3504" s="3"/>
      <c r="D3504" s="3"/>
      <c r="E3504" s="3"/>
      <c r="F3504" s="11"/>
      <c r="G3504" s="3"/>
      <c r="H3504" s="3"/>
      <c r="I3504" s="3"/>
      <c r="J3504" s="3"/>
      <c r="K3504" s="3"/>
      <c r="L3504" s="3"/>
      <c r="M3504" s="3"/>
      <c r="N3504" s="3"/>
      <c r="O3504" s="3"/>
      <c r="P3504" s="3"/>
      <c r="Q3504" s="3"/>
      <c r="R3504" s="3"/>
      <c r="S3504" s="88"/>
      <c r="W3504" s="91"/>
      <c r="X3504" s="82"/>
      <c r="Y3504" s="82"/>
      <c r="Z3504" s="82"/>
    </row>
    <row r="3505" spans="2:26">
      <c r="B3505" s="9"/>
      <c r="C3505" s="3"/>
      <c r="D3505" s="3"/>
      <c r="E3505" s="3"/>
      <c r="F3505" s="11"/>
      <c r="G3505" s="3"/>
      <c r="H3505" s="3"/>
      <c r="I3505" s="3"/>
      <c r="J3505" s="3"/>
      <c r="K3505" s="3"/>
      <c r="L3505" s="3"/>
      <c r="M3505" s="3"/>
      <c r="N3505" s="3"/>
      <c r="O3505" s="3"/>
      <c r="P3505" s="3"/>
      <c r="Q3505" s="3"/>
      <c r="R3505" s="3"/>
      <c r="S3505" s="88"/>
      <c r="W3505" s="91"/>
      <c r="X3505" s="82"/>
      <c r="Y3505" s="82"/>
      <c r="Z3505" s="82"/>
    </row>
    <row r="3506" spans="2:26">
      <c r="B3506" s="9"/>
      <c r="C3506" s="3"/>
      <c r="D3506" s="3"/>
      <c r="E3506" s="3"/>
      <c r="F3506" s="11"/>
      <c r="G3506" s="3"/>
      <c r="H3506" s="3"/>
      <c r="I3506" s="3"/>
      <c r="J3506" s="3"/>
      <c r="K3506" s="3"/>
      <c r="L3506" s="3"/>
      <c r="M3506" s="3"/>
      <c r="N3506" s="3"/>
      <c r="O3506" s="3"/>
      <c r="P3506" s="3"/>
      <c r="Q3506" s="3"/>
      <c r="R3506" s="3"/>
      <c r="S3506" s="88"/>
      <c r="W3506" s="91"/>
      <c r="X3506" s="82"/>
      <c r="Y3506" s="82"/>
      <c r="Z3506" s="82"/>
    </row>
    <row r="3507" spans="2:26">
      <c r="B3507" s="9"/>
      <c r="C3507" s="3"/>
      <c r="D3507" s="3"/>
      <c r="E3507" s="3"/>
      <c r="F3507" s="11"/>
      <c r="G3507" s="3"/>
      <c r="H3507" s="3"/>
      <c r="I3507" s="3"/>
      <c r="J3507" s="3"/>
      <c r="K3507" s="3"/>
      <c r="L3507" s="3"/>
      <c r="M3507" s="3"/>
      <c r="N3507" s="3"/>
      <c r="O3507" s="3"/>
      <c r="P3507" s="3"/>
      <c r="Q3507" s="3"/>
      <c r="R3507" s="3"/>
      <c r="S3507" s="88"/>
      <c r="W3507" s="91"/>
      <c r="X3507" s="82"/>
      <c r="Y3507" s="82"/>
      <c r="Z3507" s="82"/>
    </row>
    <row r="3508" spans="2:26">
      <c r="B3508" s="9"/>
      <c r="C3508" s="3"/>
      <c r="D3508" s="3"/>
      <c r="E3508" s="3"/>
      <c r="F3508" s="11"/>
      <c r="G3508" s="3"/>
      <c r="H3508" s="3"/>
      <c r="I3508" s="3"/>
      <c r="J3508" s="3"/>
      <c r="K3508" s="3"/>
      <c r="L3508" s="3"/>
      <c r="M3508" s="3"/>
      <c r="N3508" s="3"/>
      <c r="O3508" s="3"/>
      <c r="P3508" s="3"/>
      <c r="Q3508" s="3"/>
      <c r="R3508" s="3"/>
      <c r="S3508" s="88"/>
      <c r="W3508" s="91"/>
      <c r="X3508" s="82"/>
      <c r="Y3508" s="82"/>
      <c r="Z3508" s="82"/>
    </row>
    <row r="3509" spans="2:26">
      <c r="B3509" s="9"/>
      <c r="C3509" s="3"/>
      <c r="D3509" s="3"/>
      <c r="E3509" s="3"/>
      <c r="F3509" s="11"/>
      <c r="G3509" s="3"/>
      <c r="H3509" s="3"/>
      <c r="I3509" s="3"/>
      <c r="J3509" s="3"/>
      <c r="K3509" s="3"/>
      <c r="L3509" s="3"/>
      <c r="M3509" s="3"/>
      <c r="N3509" s="3"/>
      <c r="O3509" s="3"/>
      <c r="P3509" s="3"/>
      <c r="Q3509" s="3"/>
      <c r="R3509" s="3"/>
      <c r="S3509" s="88"/>
      <c r="W3509" s="91"/>
      <c r="X3509" s="82"/>
      <c r="Y3509" s="82"/>
      <c r="Z3509" s="82"/>
    </row>
    <row r="3510" spans="2:26">
      <c r="B3510" s="9"/>
      <c r="C3510" s="3"/>
      <c r="D3510" s="3"/>
      <c r="E3510" s="3"/>
      <c r="F3510" s="11"/>
      <c r="G3510" s="3"/>
      <c r="H3510" s="3"/>
      <c r="I3510" s="3"/>
      <c r="J3510" s="3"/>
      <c r="K3510" s="3"/>
      <c r="L3510" s="3"/>
      <c r="M3510" s="3"/>
      <c r="N3510" s="3"/>
      <c r="O3510" s="3"/>
      <c r="P3510" s="3"/>
      <c r="Q3510" s="3"/>
      <c r="R3510" s="3"/>
      <c r="S3510" s="88"/>
      <c r="W3510" s="91"/>
      <c r="X3510" s="82"/>
      <c r="Y3510" s="82"/>
      <c r="Z3510" s="82"/>
    </row>
    <row r="3511" spans="2:26">
      <c r="B3511" s="9"/>
      <c r="C3511" s="3"/>
      <c r="D3511" s="3"/>
      <c r="E3511" s="3"/>
      <c r="F3511" s="11"/>
      <c r="G3511" s="3"/>
      <c r="H3511" s="3"/>
      <c r="I3511" s="3"/>
      <c r="J3511" s="3"/>
      <c r="K3511" s="3"/>
      <c r="L3511" s="3"/>
      <c r="M3511" s="3"/>
      <c r="N3511" s="3"/>
      <c r="O3511" s="3"/>
      <c r="P3511" s="3"/>
      <c r="Q3511" s="3"/>
      <c r="R3511" s="3"/>
      <c r="S3511" s="88"/>
      <c r="W3511" s="91"/>
      <c r="X3511" s="82"/>
      <c r="Y3511" s="82"/>
      <c r="Z3511" s="82"/>
    </row>
    <row r="3512" spans="2:26">
      <c r="B3512" s="9"/>
      <c r="C3512" s="3"/>
      <c r="D3512" s="3"/>
      <c r="E3512" s="3"/>
      <c r="F3512" s="11"/>
      <c r="G3512" s="3"/>
      <c r="H3512" s="3"/>
      <c r="I3512" s="3"/>
      <c r="J3512" s="3"/>
      <c r="K3512" s="3"/>
      <c r="L3512" s="3"/>
      <c r="M3512" s="3"/>
      <c r="N3512" s="3"/>
      <c r="O3512" s="3"/>
      <c r="P3512" s="3"/>
      <c r="Q3512" s="3"/>
      <c r="R3512" s="3"/>
      <c r="S3512" s="88"/>
      <c r="W3512" s="91"/>
      <c r="X3512" s="82"/>
      <c r="Y3512" s="82"/>
      <c r="Z3512" s="82"/>
    </row>
    <row r="3513" spans="2:26">
      <c r="B3513" s="9"/>
      <c r="C3513" s="3"/>
      <c r="D3513" s="3"/>
      <c r="E3513" s="3"/>
      <c r="F3513" s="11"/>
      <c r="G3513" s="3"/>
      <c r="H3513" s="3"/>
      <c r="I3513" s="3"/>
      <c r="J3513" s="3"/>
      <c r="K3513" s="3"/>
      <c r="L3513" s="3"/>
      <c r="M3513" s="3"/>
      <c r="N3513" s="3"/>
      <c r="O3513" s="3"/>
      <c r="P3513" s="3"/>
      <c r="Q3513" s="3"/>
      <c r="R3513" s="3"/>
      <c r="S3513" s="88"/>
      <c r="W3513" s="91"/>
      <c r="X3513" s="82"/>
      <c r="Y3513" s="82"/>
      <c r="Z3513" s="82"/>
    </row>
    <row r="3514" spans="2:26">
      <c r="B3514" s="9"/>
      <c r="C3514" s="3"/>
      <c r="D3514" s="3"/>
      <c r="E3514" s="3"/>
      <c r="F3514" s="11"/>
      <c r="G3514" s="3"/>
      <c r="H3514" s="3"/>
      <c r="I3514" s="3"/>
      <c r="J3514" s="3"/>
      <c r="K3514" s="3"/>
      <c r="L3514" s="3"/>
      <c r="M3514" s="3"/>
      <c r="N3514" s="3"/>
      <c r="O3514" s="3"/>
      <c r="P3514" s="3"/>
      <c r="Q3514" s="3"/>
      <c r="R3514" s="3"/>
      <c r="S3514" s="88"/>
      <c r="W3514" s="91"/>
      <c r="X3514" s="82"/>
      <c r="Y3514" s="82"/>
      <c r="Z3514" s="82"/>
    </row>
    <row r="3515" spans="2:26">
      <c r="B3515" s="9"/>
      <c r="C3515" s="3"/>
      <c r="D3515" s="3"/>
      <c r="E3515" s="3"/>
      <c r="F3515" s="11"/>
      <c r="G3515" s="3"/>
      <c r="H3515" s="3"/>
      <c r="I3515" s="3"/>
      <c r="J3515" s="3"/>
      <c r="K3515" s="3"/>
      <c r="L3515" s="3"/>
      <c r="M3515" s="3"/>
      <c r="N3515" s="3"/>
      <c r="O3515" s="3"/>
      <c r="P3515" s="3"/>
      <c r="Q3515" s="3"/>
      <c r="R3515" s="3"/>
      <c r="S3515" s="88"/>
      <c r="W3515" s="91"/>
      <c r="X3515" s="82"/>
      <c r="Y3515" s="82"/>
      <c r="Z3515" s="82"/>
    </row>
    <row r="3516" spans="2:26">
      <c r="B3516" s="9"/>
      <c r="C3516" s="3"/>
      <c r="D3516" s="3"/>
      <c r="E3516" s="3"/>
      <c r="F3516" s="11"/>
      <c r="G3516" s="3"/>
      <c r="H3516" s="3"/>
      <c r="I3516" s="3"/>
      <c r="J3516" s="3"/>
      <c r="K3516" s="3"/>
      <c r="L3516" s="3"/>
      <c r="M3516" s="3"/>
      <c r="N3516" s="3"/>
      <c r="O3516" s="3"/>
      <c r="P3516" s="3"/>
      <c r="Q3516" s="3"/>
      <c r="R3516" s="3"/>
      <c r="S3516" s="88"/>
      <c r="W3516" s="91"/>
      <c r="X3516" s="82"/>
      <c r="Y3516" s="82"/>
      <c r="Z3516" s="82"/>
    </row>
    <row r="3517" spans="2:26">
      <c r="B3517" s="9"/>
      <c r="C3517" s="3"/>
      <c r="D3517" s="3"/>
      <c r="E3517" s="3"/>
      <c r="F3517" s="11"/>
      <c r="G3517" s="3"/>
      <c r="H3517" s="3"/>
      <c r="I3517" s="3"/>
      <c r="J3517" s="3"/>
      <c r="K3517" s="3"/>
      <c r="L3517" s="3"/>
      <c r="M3517" s="3"/>
      <c r="N3517" s="3"/>
      <c r="O3517" s="3"/>
      <c r="P3517" s="3"/>
      <c r="Q3517" s="3"/>
      <c r="R3517" s="3"/>
      <c r="S3517" s="88"/>
      <c r="W3517" s="91"/>
      <c r="X3517" s="82"/>
      <c r="Y3517" s="82"/>
      <c r="Z3517" s="82"/>
    </row>
    <row r="3518" spans="2:26">
      <c r="B3518" s="9"/>
      <c r="C3518" s="3"/>
      <c r="D3518" s="3"/>
      <c r="E3518" s="3"/>
      <c r="F3518" s="11"/>
      <c r="G3518" s="3"/>
      <c r="H3518" s="3"/>
      <c r="I3518" s="3"/>
      <c r="J3518" s="3"/>
      <c r="K3518" s="3"/>
      <c r="L3518" s="3"/>
      <c r="M3518" s="3"/>
      <c r="N3518" s="3"/>
      <c r="O3518" s="3"/>
      <c r="P3518" s="3"/>
      <c r="Q3518" s="3"/>
      <c r="R3518" s="3"/>
      <c r="S3518" s="88"/>
      <c r="W3518" s="91"/>
      <c r="X3518" s="82"/>
      <c r="Y3518" s="82"/>
      <c r="Z3518" s="82"/>
    </row>
    <row r="3519" spans="2:26">
      <c r="B3519" s="9"/>
      <c r="C3519" s="3"/>
      <c r="D3519" s="3"/>
      <c r="E3519" s="3"/>
      <c r="F3519" s="11"/>
      <c r="G3519" s="3"/>
      <c r="H3519" s="3"/>
      <c r="I3519" s="3"/>
      <c r="J3519" s="3"/>
      <c r="K3519" s="3"/>
      <c r="L3519" s="3"/>
      <c r="M3519" s="3"/>
      <c r="N3519" s="3"/>
      <c r="O3519" s="3"/>
      <c r="P3519" s="3"/>
      <c r="Q3519" s="3"/>
      <c r="R3519" s="3"/>
      <c r="S3519" s="88"/>
      <c r="W3519" s="91"/>
      <c r="X3519" s="82"/>
      <c r="Y3519" s="82"/>
      <c r="Z3519" s="82"/>
    </row>
    <row r="3520" spans="2:26">
      <c r="B3520" s="9"/>
      <c r="C3520" s="3"/>
      <c r="D3520" s="3"/>
      <c r="E3520" s="3"/>
      <c r="F3520" s="11"/>
      <c r="G3520" s="3"/>
      <c r="H3520" s="3"/>
      <c r="I3520" s="3"/>
      <c r="J3520" s="3"/>
      <c r="K3520" s="3"/>
      <c r="L3520" s="3"/>
      <c r="M3520" s="3"/>
      <c r="N3520" s="3"/>
      <c r="O3520" s="3"/>
      <c r="P3520" s="3"/>
      <c r="Q3520" s="3"/>
      <c r="R3520" s="3"/>
      <c r="S3520" s="88"/>
      <c r="W3520" s="91"/>
      <c r="X3520" s="82"/>
      <c r="Y3520" s="82"/>
      <c r="Z3520" s="82"/>
    </row>
    <row r="3521" spans="2:26">
      <c r="B3521" s="9"/>
      <c r="C3521" s="3"/>
      <c r="D3521" s="3"/>
      <c r="E3521" s="3"/>
      <c r="F3521" s="11"/>
      <c r="G3521" s="3"/>
      <c r="H3521" s="3"/>
      <c r="I3521" s="3"/>
      <c r="J3521" s="3"/>
      <c r="K3521" s="3"/>
      <c r="L3521" s="3"/>
      <c r="M3521" s="3"/>
      <c r="N3521" s="3"/>
      <c r="O3521" s="3"/>
      <c r="P3521" s="3"/>
      <c r="Q3521" s="3"/>
      <c r="R3521" s="3"/>
      <c r="S3521" s="88"/>
      <c r="W3521" s="91"/>
      <c r="X3521" s="82"/>
      <c r="Y3521" s="82"/>
      <c r="Z3521" s="82"/>
    </row>
    <row r="3522" spans="2:26">
      <c r="B3522" s="9"/>
      <c r="C3522" s="3"/>
      <c r="D3522" s="3"/>
      <c r="E3522" s="3"/>
      <c r="F3522" s="11"/>
      <c r="G3522" s="3"/>
      <c r="H3522" s="3"/>
      <c r="I3522" s="3"/>
      <c r="J3522" s="3"/>
      <c r="K3522" s="3"/>
      <c r="L3522" s="3"/>
      <c r="M3522" s="3"/>
      <c r="N3522" s="3"/>
      <c r="O3522" s="3"/>
      <c r="P3522" s="3"/>
      <c r="Q3522" s="3"/>
      <c r="R3522" s="3"/>
      <c r="S3522" s="88"/>
      <c r="W3522" s="91"/>
      <c r="X3522" s="82"/>
      <c r="Y3522" s="82"/>
      <c r="Z3522" s="82"/>
    </row>
    <row r="3523" spans="2:26">
      <c r="B3523" s="9"/>
      <c r="C3523" s="3"/>
      <c r="D3523" s="3"/>
      <c r="E3523" s="3"/>
      <c r="F3523" s="11"/>
      <c r="G3523" s="3"/>
      <c r="H3523" s="3"/>
      <c r="I3523" s="3"/>
      <c r="J3523" s="3"/>
      <c r="K3523" s="3"/>
      <c r="L3523" s="3"/>
      <c r="M3523" s="3"/>
      <c r="N3523" s="3"/>
      <c r="O3523" s="3"/>
      <c r="P3523" s="3"/>
      <c r="Q3523" s="3"/>
      <c r="R3523" s="3"/>
      <c r="S3523" s="88"/>
      <c r="W3523" s="91"/>
      <c r="X3523" s="82"/>
      <c r="Y3523" s="82"/>
      <c r="Z3523" s="82"/>
    </row>
    <row r="3524" spans="2:26">
      <c r="B3524" s="9"/>
      <c r="C3524" s="3"/>
      <c r="D3524" s="3"/>
      <c r="E3524" s="3"/>
      <c r="F3524" s="11"/>
      <c r="G3524" s="3"/>
      <c r="H3524" s="3"/>
      <c r="I3524" s="3"/>
      <c r="J3524" s="3"/>
      <c r="K3524" s="3"/>
      <c r="L3524" s="3"/>
      <c r="M3524" s="3"/>
      <c r="N3524" s="3"/>
      <c r="O3524" s="3"/>
      <c r="P3524" s="3"/>
      <c r="Q3524" s="3"/>
      <c r="R3524" s="3"/>
      <c r="S3524" s="88"/>
      <c r="W3524" s="91"/>
      <c r="X3524" s="82"/>
      <c r="Y3524" s="82"/>
      <c r="Z3524" s="82"/>
    </row>
    <row r="3525" spans="2:26">
      <c r="B3525" s="9"/>
      <c r="C3525" s="3"/>
      <c r="D3525" s="3"/>
      <c r="E3525" s="3"/>
      <c r="F3525" s="11"/>
      <c r="G3525" s="3"/>
      <c r="H3525" s="3"/>
      <c r="I3525" s="3"/>
      <c r="J3525" s="3"/>
      <c r="K3525" s="3"/>
      <c r="L3525" s="3"/>
      <c r="M3525" s="3"/>
      <c r="N3525" s="3"/>
      <c r="O3525" s="3"/>
      <c r="P3525" s="3"/>
      <c r="Q3525" s="3"/>
      <c r="R3525" s="3"/>
      <c r="S3525" s="88"/>
      <c r="W3525" s="91"/>
      <c r="X3525" s="82"/>
      <c r="Y3525" s="82"/>
      <c r="Z3525" s="82"/>
    </row>
    <row r="3526" spans="2:26">
      <c r="B3526" s="9"/>
      <c r="C3526" s="3"/>
      <c r="D3526" s="3"/>
      <c r="E3526" s="3"/>
      <c r="F3526" s="11"/>
      <c r="G3526" s="3"/>
      <c r="H3526" s="3"/>
      <c r="I3526" s="3"/>
      <c r="J3526" s="3"/>
      <c r="K3526" s="3"/>
      <c r="L3526" s="3"/>
      <c r="M3526" s="3"/>
      <c r="N3526" s="3"/>
      <c r="O3526" s="3"/>
      <c r="P3526" s="3"/>
      <c r="Q3526" s="3"/>
      <c r="R3526" s="3"/>
      <c r="S3526" s="88"/>
      <c r="W3526" s="91"/>
      <c r="X3526" s="82"/>
      <c r="Y3526" s="82"/>
      <c r="Z3526" s="82"/>
    </row>
    <row r="3527" spans="2:26">
      <c r="B3527" s="9"/>
      <c r="C3527" s="3"/>
      <c r="D3527" s="3"/>
      <c r="E3527" s="3"/>
      <c r="F3527" s="11"/>
      <c r="G3527" s="3"/>
      <c r="H3527" s="3"/>
      <c r="I3527" s="3"/>
      <c r="J3527" s="3"/>
      <c r="K3527" s="3"/>
      <c r="L3527" s="3"/>
      <c r="M3527" s="3"/>
      <c r="N3527" s="3"/>
      <c r="O3527" s="3"/>
      <c r="P3527" s="3"/>
      <c r="Q3527" s="3"/>
      <c r="R3527" s="3"/>
      <c r="S3527" s="88"/>
      <c r="W3527" s="91"/>
      <c r="X3527" s="82"/>
      <c r="Y3527" s="82"/>
      <c r="Z3527" s="82"/>
    </row>
    <row r="3528" spans="2:26">
      <c r="B3528" s="9"/>
      <c r="C3528" s="3"/>
      <c r="D3528" s="3"/>
      <c r="E3528" s="3"/>
      <c r="F3528" s="11"/>
      <c r="G3528" s="3"/>
      <c r="H3528" s="3"/>
      <c r="I3528" s="3"/>
      <c r="J3528" s="3"/>
      <c r="K3528" s="3"/>
      <c r="L3528" s="3"/>
      <c r="M3528" s="3"/>
      <c r="N3528" s="3"/>
      <c r="O3528" s="3"/>
      <c r="P3528" s="3"/>
      <c r="Q3528" s="3"/>
      <c r="R3528" s="3"/>
      <c r="S3528" s="88"/>
      <c r="W3528" s="91"/>
      <c r="X3528" s="82"/>
      <c r="Y3528" s="82"/>
      <c r="Z3528" s="82"/>
    </row>
    <row r="3529" spans="2:26">
      <c r="B3529" s="9"/>
      <c r="C3529" s="3"/>
      <c r="D3529" s="3"/>
      <c r="E3529" s="3"/>
      <c r="F3529" s="11"/>
      <c r="G3529" s="3"/>
      <c r="H3529" s="3"/>
      <c r="I3529" s="3"/>
      <c r="J3529" s="3"/>
      <c r="K3529" s="3"/>
      <c r="L3529" s="3"/>
      <c r="M3529" s="3"/>
      <c r="N3529" s="3"/>
      <c r="O3529" s="3"/>
      <c r="P3529" s="3"/>
      <c r="Q3529" s="3"/>
      <c r="R3529" s="3"/>
      <c r="S3529" s="88"/>
      <c r="W3529" s="91"/>
      <c r="X3529" s="82"/>
      <c r="Y3529" s="82"/>
      <c r="Z3529" s="82"/>
    </row>
    <row r="3530" spans="2:26">
      <c r="B3530" s="9"/>
      <c r="C3530" s="3"/>
      <c r="D3530" s="3"/>
      <c r="E3530" s="3"/>
      <c r="F3530" s="11"/>
      <c r="G3530" s="3"/>
      <c r="H3530" s="3"/>
      <c r="I3530" s="3"/>
      <c r="J3530" s="3"/>
      <c r="K3530" s="3"/>
      <c r="L3530" s="3"/>
      <c r="M3530" s="3"/>
      <c r="N3530" s="3"/>
      <c r="O3530" s="3"/>
      <c r="P3530" s="3"/>
      <c r="Q3530" s="3"/>
      <c r="R3530" s="3"/>
      <c r="S3530" s="88"/>
      <c r="W3530" s="91"/>
      <c r="X3530" s="82"/>
      <c r="Y3530" s="82"/>
      <c r="Z3530" s="82"/>
    </row>
    <row r="3531" spans="2:26">
      <c r="B3531" s="9"/>
      <c r="C3531" s="3"/>
      <c r="D3531" s="3"/>
      <c r="E3531" s="3"/>
      <c r="F3531" s="11"/>
      <c r="G3531" s="3"/>
      <c r="H3531" s="3"/>
      <c r="I3531" s="3"/>
      <c r="J3531" s="3"/>
      <c r="K3531" s="3"/>
      <c r="L3531" s="3"/>
      <c r="M3531" s="3"/>
      <c r="N3531" s="3"/>
      <c r="O3531" s="3"/>
      <c r="P3531" s="3"/>
      <c r="Q3531" s="3"/>
      <c r="R3531" s="3"/>
      <c r="S3531" s="88"/>
      <c r="W3531" s="91"/>
      <c r="X3531" s="82"/>
      <c r="Y3531" s="82"/>
      <c r="Z3531" s="82"/>
    </row>
    <row r="3532" spans="2:26">
      <c r="B3532" s="9"/>
      <c r="C3532" s="3"/>
      <c r="D3532" s="3"/>
      <c r="E3532" s="3"/>
      <c r="F3532" s="11"/>
      <c r="G3532" s="3"/>
      <c r="H3532" s="3"/>
      <c r="I3532" s="3"/>
      <c r="J3532" s="3"/>
      <c r="K3532" s="3"/>
      <c r="L3532" s="3"/>
      <c r="M3532" s="3"/>
      <c r="N3532" s="3"/>
      <c r="O3532" s="3"/>
      <c r="P3532" s="3"/>
      <c r="Q3532" s="3"/>
      <c r="R3532" s="3"/>
      <c r="S3532" s="88"/>
      <c r="W3532" s="91"/>
      <c r="X3532" s="82"/>
      <c r="Y3532" s="82"/>
      <c r="Z3532" s="82"/>
    </row>
    <row r="3533" spans="2:26">
      <c r="B3533" s="9"/>
      <c r="C3533" s="3"/>
      <c r="D3533" s="3"/>
      <c r="E3533" s="3"/>
      <c r="F3533" s="11"/>
      <c r="G3533" s="3"/>
      <c r="H3533" s="3"/>
      <c r="I3533" s="3"/>
      <c r="J3533" s="3"/>
      <c r="K3533" s="3"/>
      <c r="L3533" s="3"/>
      <c r="M3533" s="3"/>
      <c r="N3533" s="3"/>
      <c r="O3533" s="3"/>
      <c r="P3533" s="3"/>
      <c r="Q3533" s="3"/>
      <c r="R3533" s="3"/>
      <c r="S3533" s="88"/>
      <c r="W3533" s="91"/>
      <c r="X3533" s="82"/>
      <c r="Y3533" s="82"/>
      <c r="Z3533" s="82"/>
    </row>
    <row r="3534" spans="2:26">
      <c r="B3534" s="9"/>
      <c r="C3534" s="3"/>
      <c r="D3534" s="3"/>
      <c r="E3534" s="3"/>
      <c r="F3534" s="11"/>
      <c r="G3534" s="3"/>
      <c r="H3534" s="3"/>
      <c r="I3534" s="3"/>
      <c r="J3534" s="3"/>
      <c r="K3534" s="3"/>
      <c r="L3534" s="3"/>
      <c r="M3534" s="3"/>
      <c r="N3534" s="3"/>
      <c r="O3534" s="3"/>
      <c r="P3534" s="3"/>
      <c r="Q3534" s="3"/>
      <c r="R3534" s="3"/>
      <c r="S3534" s="88"/>
      <c r="W3534" s="91"/>
      <c r="X3534" s="82"/>
      <c r="Y3534" s="82"/>
      <c r="Z3534" s="82"/>
    </row>
    <row r="3535" spans="2:26">
      <c r="B3535" s="9"/>
      <c r="C3535" s="3"/>
      <c r="D3535" s="3"/>
      <c r="E3535" s="3"/>
      <c r="F3535" s="11"/>
      <c r="G3535" s="3"/>
      <c r="H3535" s="3"/>
      <c r="I3535" s="3"/>
      <c r="J3535" s="3"/>
      <c r="K3535" s="3"/>
      <c r="L3535" s="3"/>
      <c r="M3535" s="3"/>
      <c r="N3535" s="3"/>
      <c r="O3535" s="3"/>
      <c r="P3535" s="3"/>
      <c r="Q3535" s="3"/>
      <c r="R3535" s="3"/>
      <c r="S3535" s="88"/>
      <c r="W3535" s="91"/>
      <c r="X3535" s="82"/>
      <c r="Y3535" s="82"/>
      <c r="Z3535" s="82"/>
    </row>
    <row r="3536" spans="2:26">
      <c r="B3536" s="9"/>
      <c r="C3536" s="3"/>
      <c r="D3536" s="3"/>
      <c r="E3536" s="3"/>
      <c r="F3536" s="11"/>
      <c r="G3536" s="3"/>
      <c r="H3536" s="3"/>
      <c r="I3536" s="3"/>
      <c r="J3536" s="3"/>
      <c r="K3536" s="3"/>
      <c r="L3536" s="3"/>
      <c r="M3536" s="3"/>
      <c r="N3536" s="3"/>
      <c r="O3536" s="3"/>
      <c r="P3536" s="3"/>
      <c r="Q3536" s="3"/>
      <c r="R3536" s="3"/>
      <c r="S3536" s="88"/>
      <c r="W3536" s="91"/>
      <c r="X3536" s="82"/>
      <c r="Y3536" s="82"/>
      <c r="Z3536" s="82"/>
    </row>
    <row r="3537" spans="2:26">
      <c r="B3537" s="9"/>
      <c r="C3537" s="3"/>
      <c r="D3537" s="3"/>
      <c r="E3537" s="3"/>
      <c r="F3537" s="11"/>
      <c r="G3537" s="3"/>
      <c r="H3537" s="3"/>
      <c r="I3537" s="3"/>
      <c r="J3537" s="3"/>
      <c r="K3537" s="3"/>
      <c r="L3537" s="3"/>
      <c r="M3537" s="3"/>
      <c r="N3537" s="3"/>
      <c r="O3537" s="3"/>
      <c r="P3537" s="3"/>
      <c r="Q3537" s="3"/>
      <c r="R3537" s="3"/>
      <c r="S3537" s="88"/>
      <c r="W3537" s="91"/>
      <c r="X3537" s="82"/>
      <c r="Y3537" s="82"/>
      <c r="Z3537" s="82"/>
    </row>
    <row r="3538" spans="2:26">
      <c r="B3538" s="9"/>
      <c r="C3538" s="3"/>
      <c r="D3538" s="3"/>
      <c r="E3538" s="3"/>
      <c r="F3538" s="11"/>
      <c r="G3538" s="3"/>
      <c r="H3538" s="3"/>
      <c r="I3538" s="3"/>
      <c r="J3538" s="3"/>
      <c r="K3538" s="3"/>
      <c r="L3538" s="3"/>
      <c r="M3538" s="3"/>
      <c r="N3538" s="3"/>
      <c r="O3538" s="3"/>
      <c r="P3538" s="3"/>
      <c r="Q3538" s="3"/>
      <c r="R3538" s="3"/>
      <c r="S3538" s="88"/>
      <c r="W3538" s="91"/>
      <c r="X3538" s="82"/>
      <c r="Y3538" s="82"/>
      <c r="Z3538" s="82"/>
    </row>
    <row r="3539" spans="2:26">
      <c r="B3539" s="9"/>
      <c r="C3539" s="3"/>
      <c r="D3539" s="3"/>
      <c r="E3539" s="3"/>
      <c r="F3539" s="11"/>
      <c r="G3539" s="3"/>
      <c r="H3539" s="3"/>
      <c r="I3539" s="3"/>
      <c r="J3539" s="3"/>
      <c r="K3539" s="3"/>
      <c r="L3539" s="3"/>
      <c r="M3539" s="3"/>
      <c r="N3539" s="3"/>
      <c r="O3539" s="3"/>
      <c r="P3539" s="3"/>
      <c r="Q3539" s="3"/>
      <c r="R3539" s="3"/>
      <c r="S3539" s="88"/>
      <c r="W3539" s="91"/>
      <c r="X3539" s="82"/>
      <c r="Y3539" s="82"/>
      <c r="Z3539" s="82"/>
    </row>
    <row r="3540" spans="2:26">
      <c r="B3540" s="9"/>
      <c r="C3540" s="3"/>
      <c r="D3540" s="3"/>
      <c r="E3540" s="3"/>
      <c r="F3540" s="11"/>
      <c r="G3540" s="3"/>
      <c r="H3540" s="3"/>
      <c r="I3540" s="3"/>
      <c r="J3540" s="3"/>
      <c r="K3540" s="3"/>
      <c r="L3540" s="3"/>
      <c r="M3540" s="3"/>
      <c r="N3540" s="3"/>
      <c r="O3540" s="3"/>
      <c r="P3540" s="3"/>
      <c r="Q3540" s="3"/>
      <c r="R3540" s="3"/>
      <c r="S3540" s="88"/>
      <c r="W3540" s="91"/>
      <c r="X3540" s="82"/>
      <c r="Y3540" s="82"/>
      <c r="Z3540" s="82"/>
    </row>
    <row r="3541" spans="2:26">
      <c r="B3541" s="9"/>
      <c r="C3541" s="3"/>
      <c r="D3541" s="3"/>
      <c r="E3541" s="3"/>
      <c r="F3541" s="11"/>
      <c r="G3541" s="3"/>
      <c r="H3541" s="3"/>
      <c r="I3541" s="3"/>
      <c r="J3541" s="3"/>
      <c r="K3541" s="3"/>
      <c r="L3541" s="3"/>
      <c r="M3541" s="3"/>
      <c r="N3541" s="3"/>
      <c r="O3541" s="3"/>
      <c r="P3541" s="3"/>
      <c r="Q3541" s="3"/>
      <c r="R3541" s="3"/>
      <c r="S3541" s="88"/>
      <c r="W3541" s="91"/>
      <c r="X3541" s="82"/>
      <c r="Y3541" s="82"/>
      <c r="Z3541" s="82"/>
    </row>
    <row r="3542" spans="2:26">
      <c r="B3542" s="9"/>
      <c r="C3542" s="3"/>
      <c r="D3542" s="3"/>
      <c r="E3542" s="3"/>
      <c r="F3542" s="11"/>
      <c r="G3542" s="3"/>
      <c r="H3542" s="3"/>
      <c r="I3542" s="3"/>
      <c r="J3542" s="3"/>
      <c r="K3542" s="3"/>
      <c r="L3542" s="3"/>
      <c r="M3542" s="3"/>
      <c r="N3542" s="3"/>
      <c r="O3542" s="3"/>
      <c r="P3542" s="3"/>
      <c r="Q3542" s="3"/>
      <c r="R3542" s="3"/>
      <c r="S3542" s="88"/>
      <c r="W3542" s="91"/>
      <c r="X3542" s="82"/>
      <c r="Y3542" s="82"/>
      <c r="Z3542" s="82"/>
    </row>
    <row r="3543" spans="2:26">
      <c r="B3543" s="9"/>
      <c r="C3543" s="3"/>
      <c r="D3543" s="3"/>
      <c r="E3543" s="3"/>
      <c r="F3543" s="11"/>
      <c r="G3543" s="3"/>
      <c r="H3543" s="3"/>
      <c r="I3543" s="3"/>
      <c r="J3543" s="3"/>
      <c r="K3543" s="3"/>
      <c r="L3543" s="3"/>
      <c r="M3543" s="3"/>
      <c r="N3543" s="3"/>
      <c r="O3543" s="3"/>
      <c r="P3543" s="3"/>
      <c r="Q3543" s="3"/>
      <c r="R3543" s="3"/>
      <c r="S3543" s="88"/>
      <c r="W3543" s="91"/>
      <c r="X3543" s="82"/>
      <c r="Y3543" s="82"/>
      <c r="Z3543" s="82"/>
    </row>
    <row r="3544" spans="2:26">
      <c r="B3544" s="9"/>
      <c r="C3544" s="3"/>
      <c r="D3544" s="3"/>
      <c r="E3544" s="3"/>
      <c r="F3544" s="11"/>
      <c r="G3544" s="3"/>
      <c r="H3544" s="3"/>
      <c r="I3544" s="3"/>
      <c r="J3544" s="3"/>
      <c r="K3544" s="3"/>
      <c r="L3544" s="3"/>
      <c r="M3544" s="3"/>
      <c r="N3544" s="3"/>
      <c r="O3544" s="3"/>
      <c r="P3544" s="3"/>
      <c r="Q3544" s="3"/>
      <c r="R3544" s="3"/>
      <c r="S3544" s="88"/>
      <c r="W3544" s="91"/>
      <c r="X3544" s="82"/>
      <c r="Y3544" s="82"/>
      <c r="Z3544" s="82"/>
    </row>
    <row r="3545" spans="2:26">
      <c r="B3545" s="9"/>
      <c r="C3545" s="3"/>
      <c r="D3545" s="3"/>
      <c r="E3545" s="3"/>
      <c r="F3545" s="11"/>
      <c r="G3545" s="3"/>
      <c r="H3545" s="3"/>
      <c r="I3545" s="3"/>
      <c r="J3545" s="3"/>
      <c r="K3545" s="3"/>
      <c r="L3545" s="3"/>
      <c r="M3545" s="3"/>
      <c r="N3545" s="3"/>
      <c r="O3545" s="3"/>
      <c r="P3545" s="3"/>
      <c r="Q3545" s="3"/>
      <c r="R3545" s="3"/>
      <c r="S3545" s="88"/>
      <c r="W3545" s="91"/>
      <c r="X3545" s="82"/>
      <c r="Y3545" s="82"/>
      <c r="Z3545" s="82"/>
    </row>
    <row r="3546" spans="2:26">
      <c r="B3546" s="9"/>
      <c r="C3546" s="3"/>
      <c r="D3546" s="3"/>
      <c r="E3546" s="3"/>
      <c r="F3546" s="11"/>
      <c r="G3546" s="3"/>
      <c r="H3546" s="3"/>
      <c r="I3546" s="3"/>
      <c r="J3546" s="3"/>
      <c r="K3546" s="3"/>
      <c r="L3546" s="3"/>
      <c r="M3546" s="3"/>
      <c r="N3546" s="3"/>
      <c r="O3546" s="3"/>
      <c r="P3546" s="3"/>
      <c r="Q3546" s="3"/>
      <c r="R3546" s="3"/>
      <c r="S3546" s="88"/>
      <c r="W3546" s="91"/>
      <c r="X3546" s="82"/>
      <c r="Y3546" s="82"/>
      <c r="Z3546" s="82"/>
    </row>
    <row r="3547" spans="2:26">
      <c r="B3547" s="9"/>
      <c r="C3547" s="3"/>
      <c r="D3547" s="3"/>
      <c r="E3547" s="3"/>
      <c r="F3547" s="11"/>
      <c r="G3547" s="3"/>
      <c r="H3547" s="3"/>
      <c r="I3547" s="3"/>
      <c r="J3547" s="3"/>
      <c r="K3547" s="3"/>
      <c r="L3547" s="3"/>
      <c r="M3547" s="3"/>
      <c r="N3547" s="3"/>
      <c r="O3547" s="3"/>
      <c r="P3547" s="3"/>
      <c r="Q3547" s="3"/>
      <c r="R3547" s="3"/>
      <c r="S3547" s="88"/>
      <c r="W3547" s="91"/>
      <c r="X3547" s="82"/>
      <c r="Y3547" s="82"/>
      <c r="Z3547" s="82"/>
    </row>
    <row r="3548" spans="2:26">
      <c r="B3548" s="9"/>
      <c r="C3548" s="3"/>
      <c r="D3548" s="3"/>
      <c r="E3548" s="3"/>
      <c r="F3548" s="11"/>
      <c r="G3548" s="3"/>
      <c r="H3548" s="3"/>
      <c r="I3548" s="3"/>
      <c r="J3548" s="3"/>
      <c r="K3548" s="3"/>
      <c r="L3548" s="3"/>
      <c r="M3548" s="3"/>
      <c r="N3548" s="3"/>
      <c r="O3548" s="3"/>
      <c r="P3548" s="3"/>
      <c r="Q3548" s="3"/>
      <c r="R3548" s="3"/>
      <c r="S3548" s="88"/>
      <c r="W3548" s="91"/>
      <c r="X3548" s="82"/>
      <c r="Y3548" s="82"/>
      <c r="Z3548" s="82"/>
    </row>
    <row r="3549" spans="2:26">
      <c r="B3549" s="9"/>
      <c r="C3549" s="3"/>
      <c r="D3549" s="3"/>
      <c r="E3549" s="3"/>
      <c r="F3549" s="11"/>
      <c r="G3549" s="3"/>
      <c r="H3549" s="3"/>
      <c r="I3549" s="3"/>
      <c r="J3549" s="3"/>
      <c r="K3549" s="3"/>
      <c r="L3549" s="3"/>
      <c r="M3549" s="3"/>
      <c r="N3549" s="3"/>
      <c r="O3549" s="3"/>
      <c r="P3549" s="3"/>
      <c r="Q3549" s="3"/>
      <c r="R3549" s="3"/>
      <c r="S3549" s="88"/>
      <c r="W3549" s="91"/>
      <c r="X3549" s="82"/>
      <c r="Y3549" s="82"/>
      <c r="Z3549" s="82"/>
    </row>
    <row r="3550" spans="2:26">
      <c r="B3550" s="9"/>
      <c r="C3550" s="3"/>
      <c r="D3550" s="3"/>
      <c r="E3550" s="3"/>
      <c r="F3550" s="11"/>
      <c r="G3550" s="3"/>
      <c r="H3550" s="3"/>
      <c r="I3550" s="3"/>
      <c r="J3550" s="3"/>
      <c r="K3550" s="3"/>
      <c r="L3550" s="3"/>
      <c r="M3550" s="3"/>
      <c r="N3550" s="3"/>
      <c r="O3550" s="3"/>
      <c r="P3550" s="3"/>
      <c r="Q3550" s="3"/>
      <c r="R3550" s="3"/>
      <c r="S3550" s="88"/>
      <c r="W3550" s="91"/>
      <c r="X3550" s="82"/>
      <c r="Y3550" s="82"/>
      <c r="Z3550" s="82"/>
    </row>
    <row r="3551" spans="2:26">
      <c r="B3551" s="9"/>
      <c r="C3551" s="3"/>
      <c r="D3551" s="3"/>
      <c r="E3551" s="3"/>
      <c r="F3551" s="11"/>
      <c r="G3551" s="3"/>
      <c r="H3551" s="3"/>
      <c r="I3551" s="3"/>
      <c r="J3551" s="3"/>
      <c r="K3551" s="3"/>
      <c r="L3551" s="3"/>
      <c r="M3551" s="3"/>
      <c r="N3551" s="3"/>
      <c r="O3551" s="3"/>
      <c r="P3551" s="3"/>
      <c r="Q3551" s="3"/>
      <c r="R3551" s="3"/>
      <c r="S3551" s="88"/>
      <c r="W3551" s="91"/>
      <c r="X3551" s="82"/>
      <c r="Y3551" s="82"/>
      <c r="Z3551" s="82"/>
    </row>
    <row r="3552" spans="2:26">
      <c r="B3552" s="9"/>
      <c r="C3552" s="3"/>
      <c r="D3552" s="3"/>
      <c r="E3552" s="3"/>
      <c r="F3552" s="11"/>
      <c r="G3552" s="3"/>
      <c r="H3552" s="3"/>
      <c r="I3552" s="3"/>
      <c r="J3552" s="3"/>
      <c r="K3552" s="3"/>
      <c r="L3552" s="3"/>
      <c r="M3552" s="3"/>
      <c r="N3552" s="3"/>
      <c r="O3552" s="3"/>
      <c r="P3552" s="3"/>
      <c r="Q3552" s="3"/>
      <c r="R3552" s="3"/>
      <c r="S3552" s="88"/>
      <c r="W3552" s="91"/>
      <c r="X3552" s="82"/>
      <c r="Y3552" s="82"/>
      <c r="Z3552" s="82"/>
    </row>
    <row r="3553" spans="2:26">
      <c r="B3553" s="9"/>
      <c r="C3553" s="3"/>
      <c r="D3553" s="3"/>
      <c r="E3553" s="3"/>
      <c r="F3553" s="11"/>
      <c r="G3553" s="3"/>
      <c r="H3553" s="3"/>
      <c r="I3553" s="3"/>
      <c r="J3553" s="3"/>
      <c r="K3553" s="3"/>
      <c r="L3553" s="3"/>
      <c r="M3553" s="3"/>
      <c r="N3553" s="3"/>
      <c r="O3553" s="3"/>
      <c r="P3553" s="3"/>
      <c r="Q3553" s="3"/>
      <c r="R3553" s="3"/>
      <c r="S3553" s="88"/>
      <c r="W3553" s="91"/>
      <c r="X3553" s="82"/>
      <c r="Y3553" s="82"/>
      <c r="Z3553" s="82"/>
    </row>
    <row r="3554" spans="2:26">
      <c r="B3554" s="9"/>
      <c r="C3554" s="3"/>
      <c r="D3554" s="3"/>
      <c r="E3554" s="3"/>
      <c r="F3554" s="11"/>
      <c r="G3554" s="3"/>
      <c r="H3554" s="3"/>
      <c r="I3554" s="3"/>
      <c r="J3554" s="3"/>
      <c r="K3554" s="3"/>
      <c r="L3554" s="3"/>
      <c r="M3554" s="3"/>
      <c r="N3554" s="3"/>
      <c r="O3554" s="3"/>
      <c r="P3554" s="3"/>
      <c r="Q3554" s="3"/>
      <c r="R3554" s="3"/>
      <c r="S3554" s="88"/>
      <c r="W3554" s="91"/>
      <c r="X3554" s="82"/>
      <c r="Y3554" s="82"/>
      <c r="Z3554" s="82"/>
    </row>
    <row r="3555" spans="2:26">
      <c r="B3555" s="9"/>
      <c r="C3555" s="3"/>
      <c r="D3555" s="3"/>
      <c r="E3555" s="3"/>
      <c r="F3555" s="11"/>
      <c r="G3555" s="3"/>
      <c r="H3555" s="3"/>
      <c r="I3555" s="3"/>
      <c r="J3555" s="3"/>
      <c r="K3555" s="3"/>
      <c r="L3555" s="3"/>
      <c r="M3555" s="3"/>
      <c r="N3555" s="3"/>
      <c r="O3555" s="3"/>
      <c r="P3555" s="3"/>
      <c r="Q3555" s="3"/>
      <c r="R3555" s="3"/>
      <c r="S3555" s="88"/>
      <c r="W3555" s="91"/>
      <c r="X3555" s="82"/>
      <c r="Y3555" s="82"/>
      <c r="Z3555" s="82"/>
    </row>
    <row r="3556" spans="2:26">
      <c r="B3556" s="9"/>
      <c r="C3556" s="3"/>
      <c r="D3556" s="3"/>
      <c r="E3556" s="3"/>
      <c r="F3556" s="11"/>
      <c r="G3556" s="3"/>
      <c r="H3556" s="3"/>
      <c r="I3556" s="3"/>
      <c r="J3556" s="3"/>
      <c r="K3556" s="3"/>
      <c r="L3556" s="3"/>
      <c r="M3556" s="3"/>
      <c r="N3556" s="3"/>
      <c r="O3556" s="3"/>
      <c r="P3556" s="3"/>
      <c r="Q3556" s="3"/>
      <c r="R3556" s="3"/>
      <c r="S3556" s="88"/>
      <c r="W3556" s="91"/>
      <c r="X3556" s="82"/>
      <c r="Y3556" s="82"/>
      <c r="Z3556" s="82"/>
    </row>
    <row r="3557" spans="2:26">
      <c r="B3557" s="9"/>
      <c r="C3557" s="3"/>
      <c r="D3557" s="3"/>
      <c r="E3557" s="3"/>
      <c r="F3557" s="11"/>
      <c r="G3557" s="3"/>
      <c r="H3557" s="3"/>
      <c r="I3557" s="3"/>
      <c r="J3557" s="3"/>
      <c r="K3557" s="3"/>
      <c r="L3557" s="3"/>
      <c r="M3557" s="3"/>
      <c r="N3557" s="3"/>
      <c r="O3557" s="3"/>
      <c r="P3557" s="3"/>
      <c r="Q3557" s="3"/>
      <c r="R3557" s="3"/>
      <c r="S3557" s="88"/>
      <c r="W3557" s="91"/>
      <c r="X3557" s="82"/>
      <c r="Y3557" s="82"/>
      <c r="Z3557" s="82"/>
    </row>
    <row r="3558" spans="2:26">
      <c r="B3558" s="9"/>
      <c r="C3558" s="3"/>
      <c r="D3558" s="3"/>
      <c r="E3558" s="3"/>
      <c r="F3558" s="11"/>
      <c r="G3558" s="3"/>
      <c r="H3558" s="3"/>
      <c r="I3558" s="3"/>
      <c r="J3558" s="3"/>
      <c r="K3558" s="3"/>
      <c r="L3558" s="3"/>
      <c r="M3558" s="3"/>
      <c r="N3558" s="3"/>
      <c r="O3558" s="3"/>
      <c r="P3558" s="3"/>
      <c r="Q3558" s="3"/>
      <c r="R3558" s="3"/>
      <c r="S3558" s="88"/>
      <c r="W3558" s="91"/>
      <c r="X3558" s="82"/>
      <c r="Y3558" s="82"/>
      <c r="Z3558" s="82"/>
    </row>
    <row r="3559" spans="2:26">
      <c r="B3559" s="9"/>
      <c r="C3559" s="3"/>
      <c r="D3559" s="3"/>
      <c r="E3559" s="3"/>
      <c r="F3559" s="11"/>
      <c r="G3559" s="3"/>
      <c r="H3559" s="3"/>
      <c r="I3559" s="3"/>
      <c r="J3559" s="3"/>
      <c r="K3559" s="3"/>
      <c r="L3559" s="3"/>
      <c r="M3559" s="3"/>
      <c r="N3559" s="3"/>
      <c r="O3559" s="3"/>
      <c r="P3559" s="3"/>
      <c r="Q3559" s="3"/>
      <c r="R3559" s="3"/>
      <c r="S3559" s="88"/>
      <c r="W3559" s="91"/>
      <c r="X3559" s="82"/>
      <c r="Y3559" s="82"/>
      <c r="Z3559" s="82"/>
    </row>
    <row r="3560" spans="2:26">
      <c r="B3560" s="9"/>
      <c r="C3560" s="3"/>
      <c r="D3560" s="3"/>
      <c r="E3560" s="3"/>
      <c r="F3560" s="11"/>
      <c r="G3560" s="3"/>
      <c r="H3560" s="3"/>
      <c r="I3560" s="3"/>
      <c r="J3560" s="3"/>
      <c r="K3560" s="3"/>
      <c r="L3560" s="3"/>
      <c r="M3560" s="3"/>
      <c r="N3560" s="3"/>
      <c r="O3560" s="3"/>
      <c r="P3560" s="3"/>
      <c r="Q3560" s="3"/>
      <c r="R3560" s="3"/>
      <c r="S3560" s="88"/>
      <c r="W3560" s="91"/>
      <c r="X3560" s="82"/>
      <c r="Y3560" s="82"/>
      <c r="Z3560" s="82"/>
    </row>
    <row r="3561" spans="2:26">
      <c r="B3561" s="9"/>
      <c r="C3561" s="3"/>
      <c r="D3561" s="3"/>
      <c r="E3561" s="3"/>
      <c r="F3561" s="11"/>
      <c r="G3561" s="3"/>
      <c r="H3561" s="3"/>
      <c r="I3561" s="3"/>
      <c r="J3561" s="3"/>
      <c r="K3561" s="3"/>
      <c r="L3561" s="3"/>
      <c r="M3561" s="3"/>
      <c r="N3561" s="3"/>
      <c r="O3561" s="3"/>
      <c r="P3561" s="3"/>
      <c r="Q3561" s="3"/>
      <c r="R3561" s="3"/>
      <c r="S3561" s="88"/>
      <c r="W3561" s="91"/>
      <c r="X3561" s="82"/>
      <c r="Y3561" s="82"/>
      <c r="Z3561" s="82"/>
    </row>
    <row r="3562" spans="2:26">
      <c r="B3562" s="9"/>
      <c r="C3562" s="3"/>
      <c r="D3562" s="3"/>
      <c r="E3562" s="3"/>
      <c r="F3562" s="11"/>
      <c r="G3562" s="3"/>
      <c r="H3562" s="3"/>
      <c r="I3562" s="3"/>
      <c r="J3562" s="3"/>
      <c r="K3562" s="3"/>
      <c r="L3562" s="3"/>
      <c r="M3562" s="3"/>
      <c r="N3562" s="3"/>
      <c r="O3562" s="3"/>
      <c r="P3562" s="3"/>
      <c r="Q3562" s="3"/>
      <c r="R3562" s="3"/>
      <c r="S3562" s="88"/>
      <c r="W3562" s="91"/>
      <c r="X3562" s="82"/>
      <c r="Y3562" s="82"/>
      <c r="Z3562" s="82"/>
    </row>
    <row r="3563" spans="2:26">
      <c r="B3563" s="9"/>
      <c r="C3563" s="3"/>
      <c r="D3563" s="3"/>
      <c r="E3563" s="3"/>
      <c r="F3563" s="11"/>
      <c r="G3563" s="3"/>
      <c r="H3563" s="3"/>
      <c r="I3563" s="3"/>
      <c r="J3563" s="3"/>
      <c r="K3563" s="3"/>
      <c r="L3563" s="3"/>
      <c r="M3563" s="3"/>
      <c r="N3563" s="3"/>
      <c r="O3563" s="3"/>
      <c r="P3563" s="3"/>
      <c r="Q3563" s="3"/>
      <c r="R3563" s="3"/>
      <c r="S3563" s="88"/>
      <c r="W3563" s="91"/>
      <c r="X3563" s="82"/>
      <c r="Y3563" s="82"/>
      <c r="Z3563" s="82"/>
    </row>
    <row r="3564" spans="2:26">
      <c r="B3564" s="9"/>
      <c r="C3564" s="3"/>
      <c r="D3564" s="3"/>
      <c r="E3564" s="3"/>
      <c r="F3564" s="11"/>
      <c r="G3564" s="3"/>
      <c r="H3564" s="3"/>
      <c r="I3564" s="3"/>
      <c r="J3564" s="3"/>
      <c r="K3564" s="3"/>
      <c r="L3564" s="3"/>
      <c r="M3564" s="3"/>
      <c r="N3564" s="3"/>
      <c r="O3564" s="3"/>
      <c r="P3564" s="3"/>
      <c r="Q3564" s="3"/>
      <c r="R3564" s="3"/>
      <c r="S3564" s="88"/>
      <c r="W3564" s="91"/>
      <c r="X3564" s="82"/>
      <c r="Y3564" s="82"/>
      <c r="Z3564" s="82"/>
    </row>
    <row r="3565" spans="2:26">
      <c r="B3565" s="9"/>
      <c r="C3565" s="3"/>
      <c r="D3565" s="3"/>
      <c r="E3565" s="3"/>
      <c r="F3565" s="11"/>
      <c r="G3565" s="3"/>
      <c r="H3565" s="3"/>
      <c r="I3565" s="3"/>
      <c r="J3565" s="3"/>
      <c r="K3565" s="3"/>
      <c r="L3565" s="3"/>
      <c r="M3565" s="3"/>
      <c r="N3565" s="3"/>
      <c r="O3565" s="3"/>
      <c r="P3565" s="3"/>
      <c r="Q3565" s="3"/>
      <c r="R3565" s="3"/>
      <c r="S3565" s="88"/>
      <c r="W3565" s="91"/>
      <c r="X3565" s="82"/>
      <c r="Y3565" s="82"/>
      <c r="Z3565" s="82"/>
    </row>
    <row r="3566" spans="2:26">
      <c r="B3566" s="9"/>
      <c r="C3566" s="3"/>
      <c r="D3566" s="3"/>
      <c r="E3566" s="3"/>
      <c r="F3566" s="11"/>
      <c r="G3566" s="3"/>
      <c r="H3566" s="3"/>
      <c r="I3566" s="3"/>
      <c r="J3566" s="3"/>
      <c r="K3566" s="3"/>
      <c r="L3566" s="3"/>
      <c r="M3566" s="3"/>
      <c r="N3566" s="3"/>
      <c r="O3566" s="3"/>
      <c r="P3566" s="3"/>
      <c r="Q3566" s="3"/>
      <c r="R3566" s="3"/>
      <c r="S3566" s="88"/>
      <c r="W3566" s="91"/>
      <c r="X3566" s="82"/>
      <c r="Y3566" s="82"/>
      <c r="Z3566" s="82"/>
    </row>
    <row r="3567" spans="2:26">
      <c r="B3567" s="9"/>
      <c r="C3567" s="3"/>
      <c r="D3567" s="3"/>
      <c r="E3567" s="3"/>
      <c r="F3567" s="11"/>
      <c r="G3567" s="3"/>
      <c r="H3567" s="3"/>
      <c r="I3567" s="3"/>
      <c r="J3567" s="3"/>
      <c r="K3567" s="3"/>
      <c r="L3567" s="3"/>
      <c r="M3567" s="3"/>
      <c r="N3567" s="3"/>
      <c r="O3567" s="3"/>
      <c r="P3567" s="3"/>
      <c r="Q3567" s="3"/>
      <c r="R3567" s="3"/>
      <c r="S3567" s="88"/>
      <c r="W3567" s="91"/>
      <c r="X3567" s="82"/>
      <c r="Y3567" s="82"/>
      <c r="Z3567" s="82"/>
    </row>
    <row r="3568" spans="2:26">
      <c r="B3568" s="9"/>
      <c r="C3568" s="3"/>
      <c r="D3568" s="3"/>
      <c r="E3568" s="3"/>
      <c r="F3568" s="11"/>
      <c r="G3568" s="3"/>
      <c r="H3568" s="3"/>
      <c r="I3568" s="3"/>
      <c r="J3568" s="3"/>
      <c r="K3568" s="3"/>
      <c r="L3568" s="3"/>
      <c r="M3568" s="3"/>
      <c r="N3568" s="3"/>
      <c r="O3568" s="3"/>
      <c r="P3568" s="3"/>
      <c r="Q3568" s="3"/>
      <c r="R3568" s="3"/>
      <c r="S3568" s="88"/>
      <c r="W3568" s="91"/>
      <c r="X3568" s="82"/>
      <c r="Y3568" s="82"/>
      <c r="Z3568" s="82"/>
    </row>
    <row r="3569" spans="2:26">
      <c r="B3569" s="9"/>
      <c r="C3569" s="3"/>
      <c r="D3569" s="3"/>
      <c r="E3569" s="3"/>
      <c r="F3569" s="11"/>
      <c r="G3569" s="3"/>
      <c r="H3569" s="3"/>
      <c r="I3569" s="3"/>
      <c r="J3569" s="3"/>
      <c r="K3569" s="3"/>
      <c r="L3569" s="3"/>
      <c r="M3569" s="3"/>
      <c r="N3569" s="3"/>
      <c r="O3569" s="3"/>
      <c r="P3569" s="3"/>
      <c r="Q3569" s="3"/>
      <c r="R3569" s="3"/>
      <c r="S3569" s="88"/>
      <c r="W3569" s="91"/>
      <c r="X3569" s="82"/>
      <c r="Y3569" s="82"/>
      <c r="Z3569" s="82"/>
    </row>
    <row r="3570" spans="2:26">
      <c r="B3570" s="9"/>
      <c r="C3570" s="3"/>
      <c r="D3570" s="3"/>
      <c r="E3570" s="3"/>
      <c r="F3570" s="11"/>
      <c r="G3570" s="3"/>
      <c r="H3570" s="3"/>
      <c r="I3570" s="3"/>
      <c r="J3570" s="3"/>
      <c r="K3570" s="3"/>
      <c r="L3570" s="3"/>
      <c r="M3570" s="3"/>
      <c r="N3570" s="3"/>
      <c r="O3570" s="3"/>
      <c r="P3570" s="3"/>
      <c r="Q3570" s="3"/>
      <c r="R3570" s="3"/>
      <c r="S3570" s="88"/>
      <c r="W3570" s="91"/>
      <c r="X3570" s="82"/>
      <c r="Y3570" s="82"/>
      <c r="Z3570" s="82"/>
    </row>
    <row r="3571" spans="2:26">
      <c r="B3571" s="9"/>
      <c r="C3571" s="3"/>
      <c r="D3571" s="3"/>
      <c r="E3571" s="3"/>
      <c r="F3571" s="11"/>
      <c r="G3571" s="3"/>
      <c r="H3571" s="3"/>
      <c r="I3571" s="3"/>
      <c r="J3571" s="3"/>
      <c r="K3571" s="3"/>
      <c r="L3571" s="3"/>
      <c r="M3571" s="3"/>
      <c r="N3571" s="3"/>
      <c r="O3571" s="3"/>
      <c r="P3571" s="3"/>
      <c r="Q3571" s="3"/>
      <c r="R3571" s="3"/>
      <c r="S3571" s="88"/>
      <c r="W3571" s="91"/>
      <c r="X3571" s="82"/>
      <c r="Y3571" s="82"/>
      <c r="Z3571" s="82"/>
    </row>
    <row r="3572" spans="2:26">
      <c r="B3572" s="9"/>
      <c r="C3572" s="3"/>
      <c r="D3572" s="3"/>
      <c r="E3572" s="3"/>
      <c r="F3572" s="11"/>
      <c r="G3572" s="3"/>
      <c r="H3572" s="3"/>
      <c r="I3572" s="3"/>
      <c r="J3572" s="3"/>
      <c r="K3572" s="3"/>
      <c r="L3572" s="3"/>
      <c r="M3572" s="3"/>
      <c r="N3572" s="3"/>
      <c r="O3572" s="3"/>
      <c r="P3572" s="3"/>
      <c r="Q3572" s="3"/>
      <c r="R3572" s="3"/>
      <c r="S3572" s="88"/>
      <c r="W3572" s="91"/>
      <c r="X3572" s="82"/>
      <c r="Y3572" s="82"/>
      <c r="Z3572" s="82"/>
    </row>
    <row r="3573" spans="2:26">
      <c r="B3573" s="9"/>
      <c r="C3573" s="3"/>
      <c r="D3573" s="3"/>
      <c r="E3573" s="3"/>
      <c r="F3573" s="11"/>
      <c r="G3573" s="3"/>
      <c r="H3573" s="3"/>
      <c r="I3573" s="3"/>
      <c r="J3573" s="3"/>
      <c r="K3573" s="3"/>
      <c r="L3573" s="3"/>
      <c r="M3573" s="3"/>
      <c r="N3573" s="3"/>
      <c r="O3573" s="3"/>
      <c r="P3573" s="3"/>
      <c r="Q3573" s="3"/>
      <c r="R3573" s="3"/>
      <c r="S3573" s="88"/>
      <c r="W3573" s="91"/>
      <c r="X3573" s="82"/>
      <c r="Y3573" s="82"/>
      <c r="Z3573" s="82"/>
    </row>
    <row r="3574" spans="2:26">
      <c r="B3574" s="9"/>
      <c r="C3574" s="3"/>
      <c r="D3574" s="3"/>
      <c r="E3574" s="3"/>
      <c r="F3574" s="11"/>
      <c r="G3574" s="3"/>
      <c r="H3574" s="3"/>
      <c r="I3574" s="3"/>
      <c r="J3574" s="3"/>
      <c r="K3574" s="3"/>
      <c r="L3574" s="3"/>
      <c r="M3574" s="3"/>
      <c r="N3574" s="3"/>
      <c r="O3574" s="3"/>
      <c r="P3574" s="3"/>
      <c r="Q3574" s="3"/>
      <c r="R3574" s="3"/>
      <c r="S3574" s="88"/>
      <c r="W3574" s="91"/>
      <c r="X3574" s="82"/>
      <c r="Y3574" s="82"/>
      <c r="Z3574" s="82"/>
    </row>
    <row r="3575" spans="2:26">
      <c r="B3575" s="9"/>
      <c r="C3575" s="3"/>
      <c r="D3575" s="3"/>
      <c r="E3575" s="3"/>
      <c r="F3575" s="11"/>
      <c r="G3575" s="3"/>
      <c r="H3575" s="3"/>
      <c r="I3575" s="3"/>
      <c r="J3575" s="3"/>
      <c r="K3575" s="3"/>
      <c r="L3575" s="3"/>
      <c r="M3575" s="3"/>
      <c r="N3575" s="3"/>
      <c r="O3575" s="3"/>
      <c r="P3575" s="3"/>
      <c r="Q3575" s="3"/>
      <c r="R3575" s="3"/>
      <c r="S3575" s="88"/>
      <c r="W3575" s="91"/>
      <c r="X3575" s="82"/>
      <c r="Y3575" s="82"/>
      <c r="Z3575" s="82"/>
    </row>
    <row r="3576" spans="2:26">
      <c r="B3576" s="9"/>
      <c r="C3576" s="3"/>
      <c r="D3576" s="3"/>
      <c r="E3576" s="3"/>
      <c r="F3576" s="11"/>
      <c r="G3576" s="3"/>
      <c r="H3576" s="3"/>
      <c r="I3576" s="3"/>
      <c r="J3576" s="3"/>
      <c r="K3576" s="3"/>
      <c r="L3576" s="3"/>
      <c r="M3576" s="3"/>
      <c r="N3576" s="3"/>
      <c r="O3576" s="3"/>
      <c r="P3576" s="3"/>
      <c r="Q3576" s="3"/>
      <c r="R3576" s="3"/>
      <c r="S3576" s="88"/>
      <c r="W3576" s="91"/>
      <c r="X3576" s="82"/>
      <c r="Y3576" s="82"/>
      <c r="Z3576" s="82"/>
    </row>
    <row r="3577" spans="2:26">
      <c r="B3577" s="9"/>
      <c r="C3577" s="3"/>
      <c r="D3577" s="3"/>
      <c r="E3577" s="3"/>
      <c r="F3577" s="11"/>
      <c r="G3577" s="3"/>
      <c r="H3577" s="3"/>
      <c r="I3577" s="3"/>
      <c r="J3577" s="3"/>
      <c r="K3577" s="3"/>
      <c r="L3577" s="3"/>
      <c r="M3577" s="3"/>
      <c r="N3577" s="3"/>
      <c r="O3577" s="3"/>
      <c r="P3577" s="3"/>
      <c r="Q3577" s="3"/>
      <c r="R3577" s="3"/>
      <c r="S3577" s="88"/>
      <c r="W3577" s="91"/>
      <c r="X3577" s="82"/>
      <c r="Y3577" s="82"/>
      <c r="Z3577" s="82"/>
    </row>
    <row r="3578" spans="2:26">
      <c r="B3578" s="9"/>
      <c r="C3578" s="3"/>
      <c r="D3578" s="3"/>
      <c r="E3578" s="3"/>
      <c r="F3578" s="11"/>
      <c r="G3578" s="3"/>
      <c r="H3578" s="3"/>
      <c r="I3578" s="3"/>
      <c r="J3578" s="3"/>
      <c r="K3578" s="3"/>
      <c r="L3578" s="3"/>
      <c r="M3578" s="3"/>
      <c r="N3578" s="3"/>
      <c r="O3578" s="3"/>
      <c r="P3578" s="3"/>
      <c r="Q3578" s="3"/>
      <c r="R3578" s="3"/>
      <c r="S3578" s="88"/>
      <c r="W3578" s="91"/>
      <c r="X3578" s="82"/>
      <c r="Y3578" s="82"/>
      <c r="Z3578" s="82"/>
    </row>
    <row r="3579" spans="2:26">
      <c r="B3579" s="9"/>
      <c r="C3579" s="3"/>
      <c r="D3579" s="3"/>
      <c r="E3579" s="3"/>
      <c r="F3579" s="11"/>
      <c r="G3579" s="3"/>
      <c r="H3579" s="3"/>
      <c r="I3579" s="3"/>
      <c r="J3579" s="3"/>
      <c r="K3579" s="3"/>
      <c r="L3579" s="3"/>
      <c r="M3579" s="3"/>
      <c r="N3579" s="3"/>
      <c r="O3579" s="3"/>
      <c r="P3579" s="3"/>
      <c r="Q3579" s="3"/>
      <c r="R3579" s="3"/>
      <c r="S3579" s="88"/>
      <c r="W3579" s="91"/>
      <c r="X3579" s="82"/>
      <c r="Y3579" s="82"/>
      <c r="Z3579" s="82"/>
    </row>
    <row r="3580" spans="2:26">
      <c r="B3580" s="9"/>
      <c r="C3580" s="3"/>
      <c r="D3580" s="3"/>
      <c r="E3580" s="3"/>
      <c r="F3580" s="11"/>
      <c r="G3580" s="3"/>
      <c r="H3580" s="3"/>
      <c r="I3580" s="3"/>
      <c r="J3580" s="3"/>
      <c r="K3580" s="3"/>
      <c r="L3580" s="3"/>
      <c r="M3580" s="3"/>
      <c r="N3580" s="3"/>
      <c r="O3580" s="3"/>
      <c r="P3580" s="3"/>
      <c r="Q3580" s="3"/>
      <c r="R3580" s="3"/>
      <c r="S3580" s="88"/>
      <c r="W3580" s="91"/>
      <c r="X3580" s="82"/>
      <c r="Y3580" s="82"/>
      <c r="Z3580" s="82"/>
    </row>
    <row r="3581" spans="2:26">
      <c r="B3581" s="9"/>
      <c r="C3581" s="3"/>
      <c r="D3581" s="3"/>
      <c r="E3581" s="3"/>
      <c r="F3581" s="11"/>
      <c r="G3581" s="3"/>
      <c r="H3581" s="3"/>
      <c r="I3581" s="3"/>
      <c r="J3581" s="3"/>
      <c r="K3581" s="3"/>
      <c r="L3581" s="3"/>
      <c r="M3581" s="3"/>
      <c r="N3581" s="3"/>
      <c r="O3581" s="3"/>
      <c r="P3581" s="3"/>
      <c r="Q3581" s="3"/>
      <c r="R3581" s="3"/>
      <c r="S3581" s="88"/>
      <c r="W3581" s="91"/>
      <c r="X3581" s="82"/>
      <c r="Y3581" s="82"/>
      <c r="Z3581" s="82"/>
    </row>
    <row r="3582" spans="2:26">
      <c r="B3582" s="9"/>
      <c r="C3582" s="3"/>
      <c r="D3582" s="3"/>
      <c r="E3582" s="3"/>
      <c r="F3582" s="11"/>
      <c r="G3582" s="3"/>
      <c r="H3582" s="3"/>
      <c r="I3582" s="3"/>
      <c r="J3582" s="3"/>
      <c r="K3582" s="3"/>
      <c r="L3582" s="3"/>
      <c r="M3582" s="3"/>
      <c r="N3582" s="3"/>
      <c r="O3582" s="3"/>
      <c r="P3582" s="3"/>
      <c r="Q3582" s="3"/>
      <c r="R3582" s="3"/>
      <c r="S3582" s="88"/>
      <c r="W3582" s="91"/>
      <c r="X3582" s="82"/>
      <c r="Y3582" s="82"/>
      <c r="Z3582" s="82"/>
    </row>
    <row r="3583" spans="2:26">
      <c r="B3583" s="9"/>
      <c r="C3583" s="3"/>
      <c r="D3583" s="3"/>
      <c r="E3583" s="3"/>
      <c r="F3583" s="11"/>
      <c r="G3583" s="3"/>
      <c r="H3583" s="3"/>
      <c r="I3583" s="3"/>
      <c r="J3583" s="3"/>
      <c r="K3583" s="3"/>
      <c r="L3583" s="3"/>
      <c r="M3583" s="3"/>
      <c r="N3583" s="3"/>
      <c r="O3583" s="3"/>
      <c r="P3583" s="3"/>
      <c r="Q3583" s="3"/>
      <c r="R3583" s="3"/>
      <c r="S3583" s="88"/>
      <c r="W3583" s="91"/>
      <c r="X3583" s="82"/>
      <c r="Y3583" s="82"/>
      <c r="Z3583" s="82"/>
    </row>
    <row r="3584" spans="2:26">
      <c r="B3584" s="9"/>
      <c r="C3584" s="3"/>
      <c r="D3584" s="3"/>
      <c r="E3584" s="3"/>
      <c r="F3584" s="11"/>
      <c r="G3584" s="3"/>
      <c r="H3584" s="3"/>
      <c r="I3584" s="3"/>
      <c r="J3584" s="3"/>
      <c r="K3584" s="3"/>
      <c r="L3584" s="3"/>
      <c r="M3584" s="3"/>
      <c r="N3584" s="3"/>
      <c r="O3584" s="3"/>
      <c r="P3584" s="3"/>
      <c r="Q3584" s="3"/>
      <c r="R3584" s="3"/>
      <c r="S3584" s="88"/>
      <c r="W3584" s="91"/>
      <c r="X3584" s="82"/>
      <c r="Y3584" s="82"/>
      <c r="Z3584" s="82"/>
    </row>
    <row r="3585" spans="2:26">
      <c r="B3585" s="9"/>
      <c r="C3585" s="3"/>
      <c r="D3585" s="3"/>
      <c r="E3585" s="3"/>
      <c r="F3585" s="11"/>
      <c r="G3585" s="3"/>
      <c r="H3585" s="3"/>
      <c r="I3585" s="3"/>
      <c r="J3585" s="3"/>
      <c r="K3585" s="3"/>
      <c r="L3585" s="3"/>
      <c r="M3585" s="3"/>
      <c r="N3585" s="3"/>
      <c r="O3585" s="3"/>
      <c r="P3585" s="3"/>
      <c r="Q3585" s="3"/>
      <c r="R3585" s="3"/>
      <c r="S3585" s="88"/>
      <c r="W3585" s="91"/>
      <c r="X3585" s="82"/>
      <c r="Y3585" s="82"/>
      <c r="Z3585" s="82"/>
    </row>
    <row r="3586" spans="2:26">
      <c r="B3586" s="9"/>
      <c r="C3586" s="3"/>
      <c r="D3586" s="3"/>
      <c r="E3586" s="3"/>
      <c r="F3586" s="11"/>
      <c r="G3586" s="3"/>
      <c r="H3586" s="3"/>
      <c r="I3586" s="3"/>
      <c r="J3586" s="3"/>
      <c r="K3586" s="3"/>
      <c r="L3586" s="3"/>
      <c r="M3586" s="3"/>
      <c r="N3586" s="3"/>
      <c r="O3586" s="3"/>
      <c r="P3586" s="3"/>
      <c r="Q3586" s="3"/>
      <c r="R3586" s="3"/>
      <c r="S3586" s="88"/>
      <c r="W3586" s="91"/>
      <c r="X3586" s="82"/>
      <c r="Y3586" s="82"/>
      <c r="Z3586" s="82"/>
    </row>
    <row r="3587" spans="2:26">
      <c r="B3587" s="9"/>
      <c r="C3587" s="3"/>
      <c r="D3587" s="3"/>
      <c r="E3587" s="3"/>
      <c r="F3587" s="11"/>
      <c r="G3587" s="3"/>
      <c r="H3587" s="3"/>
      <c r="I3587" s="3"/>
      <c r="J3587" s="3"/>
      <c r="K3587" s="3"/>
      <c r="L3587" s="3"/>
      <c r="M3587" s="3"/>
      <c r="N3587" s="3"/>
      <c r="O3587" s="3"/>
      <c r="P3587" s="3"/>
      <c r="Q3587" s="3"/>
      <c r="R3587" s="3"/>
      <c r="S3587" s="88"/>
      <c r="W3587" s="91"/>
      <c r="X3587" s="82"/>
      <c r="Y3587" s="82"/>
      <c r="Z3587" s="82"/>
    </row>
    <row r="3588" spans="2:26">
      <c r="B3588" s="9"/>
      <c r="C3588" s="3"/>
      <c r="D3588" s="3"/>
      <c r="E3588" s="3"/>
      <c r="F3588" s="11"/>
      <c r="G3588" s="3"/>
      <c r="H3588" s="3"/>
      <c r="I3588" s="3"/>
      <c r="J3588" s="3"/>
      <c r="K3588" s="3"/>
      <c r="L3588" s="3"/>
      <c r="M3588" s="3"/>
      <c r="N3588" s="3"/>
      <c r="O3588" s="3"/>
      <c r="P3588" s="3"/>
      <c r="Q3588" s="3"/>
      <c r="R3588" s="3"/>
      <c r="S3588" s="88"/>
      <c r="W3588" s="91"/>
      <c r="X3588" s="82"/>
      <c r="Y3588" s="82"/>
      <c r="Z3588" s="82"/>
    </row>
    <row r="3589" spans="2:26">
      <c r="B3589" s="9"/>
      <c r="C3589" s="3"/>
      <c r="D3589" s="3"/>
      <c r="E3589" s="3"/>
      <c r="F3589" s="11"/>
      <c r="G3589" s="3"/>
      <c r="H3589" s="3"/>
      <c r="I3589" s="3"/>
      <c r="J3589" s="3"/>
      <c r="K3589" s="3"/>
      <c r="L3589" s="3"/>
      <c r="M3589" s="3"/>
      <c r="N3589" s="3"/>
      <c r="O3589" s="3"/>
      <c r="P3589" s="3"/>
      <c r="Q3589" s="3"/>
      <c r="R3589" s="3"/>
      <c r="S3589" s="88"/>
      <c r="W3589" s="91"/>
      <c r="X3589" s="82"/>
      <c r="Y3589" s="82"/>
      <c r="Z3589" s="82"/>
    </row>
    <row r="3590" spans="2:26">
      <c r="B3590" s="9"/>
      <c r="C3590" s="3"/>
      <c r="D3590" s="3"/>
      <c r="E3590" s="3"/>
      <c r="F3590" s="11"/>
      <c r="G3590" s="3"/>
      <c r="H3590" s="3"/>
      <c r="I3590" s="3"/>
      <c r="J3590" s="3"/>
      <c r="K3590" s="3"/>
      <c r="L3590" s="3"/>
      <c r="M3590" s="3"/>
      <c r="N3590" s="3"/>
      <c r="O3590" s="3"/>
      <c r="P3590" s="3"/>
      <c r="Q3590" s="3"/>
      <c r="R3590" s="3"/>
      <c r="S3590" s="88"/>
      <c r="W3590" s="91"/>
      <c r="X3590" s="82"/>
      <c r="Y3590" s="82"/>
      <c r="Z3590" s="82"/>
    </row>
    <row r="3591" spans="2:26">
      <c r="B3591" s="9"/>
      <c r="C3591" s="3"/>
      <c r="D3591" s="3"/>
      <c r="E3591" s="3"/>
      <c r="F3591" s="11"/>
      <c r="G3591" s="3"/>
      <c r="H3591" s="3"/>
      <c r="I3591" s="3"/>
      <c r="J3591" s="3"/>
      <c r="K3591" s="3"/>
      <c r="L3591" s="3"/>
      <c r="M3591" s="3"/>
      <c r="N3591" s="3"/>
      <c r="O3591" s="3"/>
      <c r="P3591" s="3"/>
      <c r="Q3591" s="3"/>
      <c r="R3591" s="3"/>
      <c r="S3591" s="88"/>
      <c r="W3591" s="91"/>
      <c r="X3591" s="82"/>
      <c r="Y3591" s="82"/>
      <c r="Z3591" s="82"/>
    </row>
    <row r="3592" spans="2:26">
      <c r="B3592" s="9"/>
      <c r="C3592" s="3"/>
      <c r="D3592" s="3"/>
      <c r="E3592" s="3"/>
      <c r="F3592" s="11"/>
      <c r="G3592" s="3"/>
      <c r="H3592" s="3"/>
      <c r="I3592" s="3"/>
      <c r="J3592" s="3"/>
      <c r="K3592" s="3"/>
      <c r="L3592" s="3"/>
      <c r="M3592" s="3"/>
      <c r="N3592" s="3"/>
      <c r="O3592" s="3"/>
      <c r="P3592" s="3"/>
      <c r="Q3592" s="3"/>
      <c r="R3592" s="3"/>
      <c r="S3592" s="88"/>
      <c r="W3592" s="91"/>
      <c r="X3592" s="82"/>
      <c r="Y3592" s="82"/>
      <c r="Z3592" s="82"/>
    </row>
    <row r="3593" spans="2:26">
      <c r="B3593" s="9"/>
      <c r="C3593" s="3"/>
      <c r="D3593" s="3"/>
      <c r="E3593" s="3"/>
      <c r="F3593" s="11"/>
      <c r="G3593" s="3"/>
      <c r="H3593" s="3"/>
      <c r="I3593" s="3"/>
      <c r="J3593" s="3"/>
      <c r="K3593" s="3"/>
      <c r="L3593" s="3"/>
      <c r="M3593" s="3"/>
      <c r="N3593" s="3"/>
      <c r="O3593" s="3"/>
      <c r="P3593" s="3"/>
      <c r="Q3593" s="3"/>
      <c r="R3593" s="3"/>
      <c r="S3593" s="88"/>
      <c r="W3593" s="91"/>
      <c r="X3593" s="82"/>
      <c r="Y3593" s="82"/>
      <c r="Z3593" s="82"/>
    </row>
    <row r="3594" spans="2:26">
      <c r="B3594" s="9"/>
      <c r="C3594" s="3"/>
      <c r="D3594" s="3"/>
      <c r="E3594" s="3"/>
      <c r="F3594" s="11"/>
      <c r="G3594" s="3"/>
      <c r="H3594" s="3"/>
      <c r="I3594" s="3"/>
      <c r="J3594" s="3"/>
      <c r="K3594" s="3"/>
      <c r="L3594" s="3"/>
      <c r="M3594" s="3"/>
      <c r="N3594" s="3"/>
      <c r="O3594" s="3"/>
      <c r="P3594" s="3"/>
      <c r="Q3594" s="3"/>
      <c r="R3594" s="3"/>
      <c r="S3594" s="88"/>
      <c r="W3594" s="91"/>
      <c r="X3594" s="82"/>
      <c r="Y3594" s="82"/>
      <c r="Z3594" s="82"/>
    </row>
    <row r="3595" spans="2:26">
      <c r="B3595" s="9"/>
      <c r="C3595" s="3"/>
      <c r="D3595" s="3"/>
      <c r="E3595" s="3"/>
      <c r="F3595" s="11"/>
      <c r="G3595" s="3"/>
      <c r="H3595" s="3"/>
      <c r="I3595" s="3"/>
      <c r="J3595" s="3"/>
      <c r="K3595" s="3"/>
      <c r="L3595" s="3"/>
      <c r="M3595" s="3"/>
      <c r="N3595" s="3"/>
      <c r="O3595" s="3"/>
      <c r="P3595" s="3"/>
      <c r="Q3595" s="3"/>
      <c r="R3595" s="3"/>
      <c r="S3595" s="88"/>
      <c r="W3595" s="91"/>
      <c r="X3595" s="82"/>
      <c r="Y3595" s="82"/>
      <c r="Z3595" s="82"/>
    </row>
    <row r="3596" spans="2:26">
      <c r="B3596" s="9"/>
      <c r="C3596" s="3"/>
      <c r="D3596" s="3"/>
      <c r="E3596" s="3"/>
      <c r="F3596" s="11"/>
      <c r="G3596" s="3"/>
      <c r="H3596" s="3"/>
      <c r="I3596" s="3"/>
      <c r="J3596" s="3"/>
      <c r="K3596" s="3"/>
      <c r="L3596" s="3"/>
      <c r="M3596" s="3"/>
      <c r="N3596" s="3"/>
      <c r="O3596" s="3"/>
      <c r="P3596" s="3"/>
      <c r="Q3596" s="3"/>
      <c r="R3596" s="3"/>
      <c r="S3596" s="88"/>
      <c r="W3596" s="91"/>
      <c r="X3596" s="82"/>
      <c r="Y3596" s="82"/>
      <c r="Z3596" s="82"/>
    </row>
    <row r="3597" spans="2:26">
      <c r="B3597" s="9"/>
      <c r="C3597" s="3"/>
      <c r="D3597" s="3"/>
      <c r="E3597" s="3"/>
      <c r="F3597" s="11"/>
      <c r="G3597" s="3"/>
      <c r="H3597" s="3"/>
      <c r="I3597" s="3"/>
      <c r="J3597" s="3"/>
      <c r="K3597" s="3"/>
      <c r="L3597" s="3"/>
      <c r="M3597" s="3"/>
      <c r="N3597" s="3"/>
      <c r="O3597" s="3"/>
      <c r="P3597" s="3"/>
      <c r="Q3597" s="3"/>
      <c r="R3597" s="3"/>
      <c r="S3597" s="88"/>
      <c r="W3597" s="91"/>
      <c r="X3597" s="82"/>
      <c r="Y3597" s="82"/>
      <c r="Z3597" s="82"/>
    </row>
    <row r="3598" spans="2:26">
      <c r="B3598" s="9"/>
      <c r="C3598" s="3"/>
      <c r="D3598" s="3"/>
      <c r="E3598" s="3"/>
      <c r="F3598" s="11"/>
      <c r="G3598" s="3"/>
      <c r="H3598" s="3"/>
      <c r="I3598" s="3"/>
      <c r="J3598" s="3"/>
      <c r="K3598" s="3"/>
      <c r="L3598" s="3"/>
      <c r="M3598" s="3"/>
      <c r="N3598" s="3"/>
      <c r="O3598" s="3"/>
      <c r="P3598" s="3"/>
      <c r="Q3598" s="3"/>
      <c r="R3598" s="3"/>
      <c r="S3598" s="88"/>
      <c r="W3598" s="91"/>
      <c r="X3598" s="82"/>
      <c r="Y3598" s="82"/>
      <c r="Z3598" s="82"/>
    </row>
    <row r="3599" spans="2:26">
      <c r="B3599" s="9"/>
      <c r="C3599" s="3"/>
      <c r="D3599" s="3"/>
      <c r="E3599" s="3"/>
      <c r="F3599" s="11"/>
      <c r="G3599" s="3"/>
      <c r="H3599" s="3"/>
      <c r="I3599" s="3"/>
      <c r="J3599" s="3"/>
      <c r="K3599" s="3"/>
      <c r="L3599" s="3"/>
      <c r="M3599" s="3"/>
      <c r="N3599" s="3"/>
      <c r="O3599" s="3"/>
      <c r="P3599" s="3"/>
      <c r="Q3599" s="3"/>
      <c r="R3599" s="3"/>
      <c r="S3599" s="88"/>
      <c r="W3599" s="91"/>
      <c r="X3599" s="82"/>
      <c r="Y3599" s="82"/>
      <c r="Z3599" s="82"/>
    </row>
    <row r="3600" spans="2:26">
      <c r="B3600" s="9"/>
      <c r="C3600" s="3"/>
      <c r="D3600" s="3"/>
      <c r="E3600" s="3"/>
      <c r="F3600" s="11"/>
      <c r="G3600" s="3"/>
      <c r="H3600" s="3"/>
      <c r="I3600" s="3"/>
      <c r="J3600" s="3"/>
      <c r="K3600" s="3"/>
      <c r="L3600" s="3"/>
      <c r="M3600" s="3"/>
      <c r="N3600" s="3"/>
      <c r="O3600" s="3"/>
      <c r="P3600" s="3"/>
      <c r="Q3600" s="3"/>
      <c r="R3600" s="3"/>
      <c r="S3600" s="88"/>
      <c r="W3600" s="91"/>
      <c r="X3600" s="82"/>
      <c r="Y3600" s="82"/>
      <c r="Z3600" s="82"/>
    </row>
    <row r="3601" spans="2:26">
      <c r="B3601" s="9"/>
      <c r="C3601" s="3"/>
      <c r="D3601" s="3"/>
      <c r="E3601" s="3"/>
      <c r="F3601" s="11"/>
      <c r="G3601" s="3"/>
      <c r="H3601" s="3"/>
      <c r="I3601" s="3"/>
      <c r="J3601" s="3"/>
      <c r="K3601" s="3"/>
      <c r="L3601" s="3"/>
      <c r="M3601" s="3"/>
      <c r="N3601" s="3"/>
      <c r="O3601" s="3"/>
      <c r="P3601" s="3"/>
      <c r="Q3601" s="3"/>
      <c r="R3601" s="3"/>
      <c r="S3601" s="88"/>
      <c r="W3601" s="91"/>
      <c r="X3601" s="82"/>
      <c r="Y3601" s="82"/>
      <c r="Z3601" s="82"/>
    </row>
    <row r="3602" spans="2:26">
      <c r="B3602" s="9"/>
      <c r="C3602" s="3"/>
      <c r="D3602" s="3"/>
      <c r="E3602" s="3"/>
      <c r="F3602" s="11"/>
      <c r="G3602" s="3"/>
      <c r="H3602" s="3"/>
      <c r="I3602" s="3"/>
      <c r="J3602" s="3"/>
      <c r="K3602" s="3"/>
      <c r="L3602" s="3"/>
      <c r="M3602" s="3"/>
      <c r="N3602" s="3"/>
      <c r="O3602" s="3"/>
      <c r="P3602" s="3"/>
      <c r="Q3602" s="3"/>
      <c r="R3602" s="3"/>
      <c r="S3602" s="88"/>
      <c r="W3602" s="91"/>
      <c r="X3602" s="82"/>
      <c r="Y3602" s="82"/>
      <c r="Z3602" s="82"/>
    </row>
    <row r="3603" spans="2:26">
      <c r="B3603" s="9"/>
      <c r="C3603" s="3"/>
      <c r="D3603" s="3"/>
      <c r="E3603" s="3"/>
      <c r="F3603" s="11"/>
      <c r="G3603" s="3"/>
      <c r="H3603" s="3"/>
      <c r="I3603" s="3"/>
      <c r="J3603" s="3"/>
      <c r="K3603" s="3"/>
      <c r="L3603" s="3"/>
      <c r="M3603" s="3"/>
      <c r="N3603" s="3"/>
      <c r="O3603" s="3"/>
      <c r="P3603" s="3"/>
      <c r="Q3603" s="3"/>
      <c r="R3603" s="3"/>
      <c r="S3603" s="88"/>
      <c r="W3603" s="91"/>
      <c r="X3603" s="82"/>
      <c r="Y3603" s="82"/>
      <c r="Z3603" s="82"/>
    </row>
    <row r="3604" spans="2:26">
      <c r="B3604" s="9"/>
      <c r="C3604" s="3"/>
      <c r="D3604" s="3"/>
      <c r="E3604" s="3"/>
      <c r="F3604" s="11"/>
      <c r="G3604" s="3"/>
      <c r="H3604" s="3"/>
      <c r="I3604" s="3"/>
      <c r="J3604" s="3"/>
      <c r="K3604" s="3"/>
      <c r="L3604" s="3"/>
      <c r="M3604" s="3"/>
      <c r="N3604" s="3"/>
      <c r="O3604" s="3"/>
      <c r="P3604" s="3"/>
      <c r="Q3604" s="3"/>
      <c r="R3604" s="3"/>
      <c r="S3604" s="88"/>
      <c r="W3604" s="91"/>
      <c r="X3604" s="82"/>
      <c r="Y3604" s="82"/>
      <c r="Z3604" s="82"/>
    </row>
    <row r="3605" spans="2:26">
      <c r="B3605" s="9"/>
      <c r="C3605" s="3"/>
      <c r="D3605" s="3"/>
      <c r="E3605" s="3"/>
      <c r="F3605" s="11"/>
      <c r="G3605" s="3"/>
      <c r="H3605" s="3"/>
      <c r="I3605" s="3"/>
      <c r="J3605" s="3"/>
      <c r="K3605" s="3"/>
      <c r="L3605" s="3"/>
      <c r="M3605" s="3"/>
      <c r="N3605" s="3"/>
      <c r="O3605" s="3"/>
      <c r="P3605" s="3"/>
      <c r="Q3605" s="3"/>
      <c r="R3605" s="3"/>
      <c r="S3605" s="88"/>
      <c r="W3605" s="91"/>
      <c r="X3605" s="82"/>
      <c r="Y3605" s="82"/>
      <c r="Z3605" s="82"/>
    </row>
    <row r="3606" spans="2:26">
      <c r="B3606" s="9"/>
      <c r="C3606" s="3"/>
      <c r="D3606" s="3"/>
      <c r="E3606" s="3"/>
      <c r="F3606" s="11"/>
      <c r="G3606" s="3"/>
      <c r="H3606" s="3"/>
      <c r="I3606" s="3"/>
      <c r="J3606" s="3"/>
      <c r="K3606" s="3"/>
      <c r="L3606" s="3"/>
      <c r="M3606" s="3"/>
      <c r="N3606" s="3"/>
      <c r="O3606" s="3"/>
      <c r="P3606" s="3"/>
      <c r="Q3606" s="3"/>
      <c r="R3606" s="3"/>
      <c r="S3606" s="88"/>
      <c r="W3606" s="91"/>
      <c r="X3606" s="82"/>
      <c r="Y3606" s="82"/>
      <c r="Z3606" s="82"/>
    </row>
    <row r="3607" spans="2:26">
      <c r="B3607" s="9"/>
      <c r="C3607" s="3"/>
      <c r="D3607" s="3"/>
      <c r="E3607" s="3"/>
      <c r="F3607" s="11"/>
      <c r="G3607" s="3"/>
      <c r="H3607" s="3"/>
      <c r="I3607" s="3"/>
      <c r="J3607" s="3"/>
      <c r="K3607" s="3"/>
      <c r="L3607" s="3"/>
      <c r="M3607" s="3"/>
      <c r="N3607" s="3"/>
      <c r="O3607" s="3"/>
      <c r="P3607" s="3"/>
      <c r="Q3607" s="3"/>
      <c r="R3607" s="3"/>
      <c r="S3607" s="88"/>
      <c r="W3607" s="91"/>
      <c r="X3607" s="82"/>
      <c r="Y3607" s="82"/>
      <c r="Z3607" s="82"/>
    </row>
    <row r="3608" spans="2:26">
      <c r="B3608" s="9"/>
      <c r="C3608" s="3"/>
      <c r="D3608" s="3"/>
      <c r="E3608" s="3"/>
      <c r="F3608" s="11"/>
      <c r="G3608" s="3"/>
      <c r="H3608" s="3"/>
      <c r="I3608" s="3"/>
      <c r="J3608" s="3"/>
      <c r="K3608" s="3"/>
      <c r="L3608" s="3"/>
      <c r="M3608" s="3"/>
      <c r="N3608" s="3"/>
      <c r="O3608" s="3"/>
      <c r="P3608" s="3"/>
      <c r="Q3608" s="3"/>
      <c r="R3608" s="3"/>
      <c r="S3608" s="88"/>
      <c r="W3608" s="91"/>
      <c r="X3608" s="82"/>
      <c r="Y3608" s="82"/>
      <c r="Z3608" s="82"/>
    </row>
    <row r="3609" spans="2:26">
      <c r="B3609" s="9"/>
      <c r="C3609" s="3"/>
      <c r="D3609" s="3"/>
      <c r="E3609" s="3"/>
      <c r="F3609" s="11"/>
      <c r="G3609" s="3"/>
      <c r="H3609" s="3"/>
      <c r="I3609" s="3"/>
      <c r="J3609" s="3"/>
      <c r="K3609" s="3"/>
      <c r="L3609" s="3"/>
      <c r="M3609" s="3"/>
      <c r="N3609" s="3"/>
      <c r="O3609" s="3"/>
      <c r="P3609" s="3"/>
      <c r="Q3609" s="3"/>
      <c r="R3609" s="3"/>
      <c r="S3609" s="88"/>
      <c r="W3609" s="91"/>
      <c r="X3609" s="82"/>
      <c r="Y3609" s="82"/>
      <c r="Z3609" s="82"/>
    </row>
    <row r="3610" spans="2:26">
      <c r="B3610" s="9"/>
      <c r="C3610" s="3"/>
      <c r="D3610" s="3"/>
      <c r="E3610" s="3"/>
      <c r="F3610" s="11"/>
      <c r="G3610" s="3"/>
      <c r="H3610" s="3"/>
      <c r="I3610" s="3"/>
      <c r="J3610" s="3"/>
      <c r="K3610" s="3"/>
      <c r="L3610" s="3"/>
      <c r="M3610" s="3"/>
      <c r="N3610" s="3"/>
      <c r="O3610" s="3"/>
      <c r="P3610" s="3"/>
      <c r="Q3610" s="3"/>
      <c r="R3610" s="3"/>
      <c r="S3610" s="88"/>
      <c r="W3610" s="91"/>
      <c r="X3610" s="82"/>
      <c r="Y3610" s="82"/>
      <c r="Z3610" s="82"/>
    </row>
    <row r="3611" spans="2:26">
      <c r="B3611" s="9"/>
      <c r="C3611" s="3"/>
      <c r="D3611" s="3"/>
      <c r="E3611" s="3"/>
      <c r="F3611" s="11"/>
      <c r="G3611" s="3"/>
      <c r="H3611" s="3"/>
      <c r="I3611" s="3"/>
      <c r="J3611" s="3"/>
      <c r="K3611" s="3"/>
      <c r="L3611" s="3"/>
      <c r="M3611" s="3"/>
      <c r="N3611" s="3"/>
      <c r="O3611" s="3"/>
      <c r="P3611" s="3"/>
      <c r="Q3611" s="3"/>
      <c r="R3611" s="3"/>
      <c r="S3611" s="88"/>
      <c r="W3611" s="91"/>
      <c r="X3611" s="82"/>
      <c r="Y3611" s="82"/>
      <c r="Z3611" s="82"/>
    </row>
    <row r="3612" spans="2:26">
      <c r="B3612" s="9"/>
      <c r="C3612" s="3"/>
      <c r="D3612" s="3"/>
      <c r="E3612" s="3"/>
      <c r="F3612" s="11"/>
      <c r="G3612" s="3"/>
      <c r="H3612" s="3"/>
      <c r="I3612" s="3"/>
      <c r="J3612" s="3"/>
      <c r="K3612" s="3"/>
      <c r="L3612" s="3"/>
      <c r="M3612" s="3"/>
      <c r="N3612" s="3"/>
      <c r="O3612" s="3"/>
      <c r="P3612" s="3"/>
      <c r="Q3612" s="3"/>
      <c r="R3612" s="3"/>
      <c r="S3612" s="88"/>
      <c r="W3612" s="91"/>
      <c r="X3612" s="82"/>
      <c r="Y3612" s="82"/>
      <c r="Z3612" s="82"/>
    </row>
    <row r="3613" spans="2:26">
      <c r="B3613" s="9"/>
      <c r="C3613" s="3"/>
      <c r="D3613" s="3"/>
      <c r="E3613" s="3"/>
      <c r="F3613" s="11"/>
      <c r="G3613" s="3"/>
      <c r="H3613" s="3"/>
      <c r="I3613" s="3"/>
      <c r="J3613" s="3"/>
      <c r="K3613" s="3"/>
      <c r="L3613" s="3"/>
      <c r="M3613" s="3"/>
      <c r="N3613" s="3"/>
      <c r="O3613" s="3"/>
      <c r="P3613" s="3"/>
      <c r="Q3613" s="3"/>
      <c r="R3613" s="3"/>
      <c r="S3613" s="88"/>
      <c r="W3613" s="91"/>
      <c r="X3613" s="82"/>
      <c r="Y3613" s="82"/>
      <c r="Z3613" s="82"/>
    </row>
    <row r="3614" spans="2:26">
      <c r="B3614" s="9"/>
      <c r="C3614" s="3"/>
      <c r="D3614" s="3"/>
      <c r="E3614" s="3"/>
      <c r="F3614" s="11"/>
      <c r="G3614" s="3"/>
      <c r="H3614" s="3"/>
      <c r="I3614" s="3"/>
      <c r="J3614" s="3"/>
      <c r="K3614" s="3"/>
      <c r="L3614" s="3"/>
      <c r="M3614" s="3"/>
      <c r="N3614" s="3"/>
      <c r="O3614" s="3"/>
      <c r="P3614" s="3"/>
      <c r="Q3614" s="3"/>
      <c r="R3614" s="3"/>
      <c r="S3614" s="88"/>
      <c r="W3614" s="91"/>
      <c r="X3614" s="82"/>
      <c r="Y3614" s="82"/>
      <c r="Z3614" s="82"/>
    </row>
    <row r="3615" spans="2:26">
      <c r="B3615" s="9"/>
      <c r="C3615" s="3"/>
      <c r="D3615" s="3"/>
      <c r="E3615" s="3"/>
      <c r="F3615" s="11"/>
      <c r="G3615" s="3"/>
      <c r="H3615" s="3"/>
      <c r="I3615" s="3"/>
      <c r="J3615" s="3"/>
      <c r="K3615" s="3"/>
      <c r="L3615" s="3"/>
      <c r="M3615" s="3"/>
      <c r="N3615" s="3"/>
      <c r="O3615" s="3"/>
      <c r="P3615" s="3"/>
      <c r="Q3615" s="3"/>
      <c r="R3615" s="3"/>
      <c r="S3615" s="88"/>
      <c r="W3615" s="91"/>
      <c r="X3615" s="82"/>
      <c r="Y3615" s="82"/>
      <c r="Z3615" s="82"/>
    </row>
    <row r="3616" spans="2:26">
      <c r="B3616" s="9"/>
      <c r="C3616" s="3"/>
      <c r="D3616" s="3"/>
      <c r="E3616" s="3"/>
      <c r="F3616" s="11"/>
      <c r="G3616" s="3"/>
      <c r="H3616" s="3"/>
      <c r="I3616" s="3"/>
      <c r="J3616" s="3"/>
      <c r="K3616" s="3"/>
      <c r="L3616" s="3"/>
      <c r="M3616" s="3"/>
      <c r="N3616" s="3"/>
      <c r="O3616" s="3"/>
      <c r="P3616" s="3"/>
      <c r="Q3616" s="3"/>
      <c r="R3616" s="3"/>
      <c r="S3616" s="88"/>
      <c r="W3616" s="91"/>
      <c r="X3616" s="82"/>
      <c r="Y3616" s="82"/>
      <c r="Z3616" s="82"/>
    </row>
    <row r="3617" spans="2:26">
      <c r="B3617" s="9"/>
      <c r="C3617" s="3"/>
      <c r="D3617" s="3"/>
      <c r="E3617" s="3"/>
      <c r="F3617" s="11"/>
      <c r="G3617" s="3"/>
      <c r="H3617" s="3"/>
      <c r="I3617" s="3"/>
      <c r="J3617" s="3"/>
      <c r="K3617" s="3"/>
      <c r="L3617" s="3"/>
      <c r="M3617" s="3"/>
      <c r="N3617" s="3"/>
      <c r="O3617" s="3"/>
      <c r="P3617" s="3"/>
      <c r="Q3617" s="3"/>
      <c r="R3617" s="3"/>
      <c r="S3617" s="88"/>
      <c r="W3617" s="91"/>
      <c r="X3617" s="82"/>
      <c r="Y3617" s="82"/>
      <c r="Z3617" s="82"/>
    </row>
    <row r="3618" spans="2:26">
      <c r="B3618" s="9"/>
      <c r="C3618" s="3"/>
      <c r="D3618" s="3"/>
      <c r="E3618" s="3"/>
      <c r="F3618" s="11"/>
      <c r="G3618" s="3"/>
      <c r="H3618" s="3"/>
      <c r="I3618" s="3"/>
      <c r="J3618" s="3"/>
      <c r="K3618" s="3"/>
      <c r="L3618" s="3"/>
      <c r="M3618" s="3"/>
      <c r="N3618" s="3"/>
      <c r="O3618" s="3"/>
      <c r="P3618" s="3"/>
      <c r="Q3618" s="3"/>
      <c r="R3618" s="3"/>
      <c r="S3618" s="88"/>
      <c r="W3618" s="91"/>
      <c r="X3618" s="82"/>
      <c r="Y3618" s="82"/>
      <c r="Z3618" s="82"/>
    </row>
    <row r="3619" spans="2:26">
      <c r="B3619" s="9"/>
      <c r="C3619" s="3"/>
      <c r="D3619" s="3"/>
      <c r="E3619" s="3"/>
      <c r="F3619" s="11"/>
      <c r="G3619" s="3"/>
      <c r="H3619" s="3"/>
      <c r="I3619" s="3"/>
      <c r="J3619" s="3"/>
      <c r="K3619" s="3"/>
      <c r="L3619" s="3"/>
      <c r="M3619" s="3"/>
      <c r="N3619" s="3"/>
      <c r="O3619" s="3"/>
      <c r="P3619" s="3"/>
      <c r="Q3619" s="3"/>
      <c r="R3619" s="3"/>
      <c r="S3619" s="88"/>
      <c r="W3619" s="91"/>
      <c r="X3619" s="82"/>
      <c r="Y3619" s="82"/>
      <c r="Z3619" s="82"/>
    </row>
    <row r="3620" spans="2:26">
      <c r="B3620" s="9"/>
      <c r="C3620" s="3"/>
      <c r="D3620" s="3"/>
      <c r="E3620" s="3"/>
      <c r="F3620" s="11"/>
      <c r="G3620" s="3"/>
      <c r="H3620" s="3"/>
      <c r="I3620" s="3"/>
      <c r="J3620" s="3"/>
      <c r="K3620" s="3"/>
      <c r="L3620" s="3"/>
      <c r="M3620" s="3"/>
      <c r="N3620" s="3"/>
      <c r="O3620" s="3"/>
      <c r="P3620" s="3"/>
      <c r="Q3620" s="3"/>
      <c r="R3620" s="3"/>
      <c r="S3620" s="88"/>
      <c r="W3620" s="91"/>
      <c r="X3620" s="82"/>
      <c r="Y3620" s="82"/>
      <c r="Z3620" s="82"/>
    </row>
    <row r="3621" spans="2:26">
      <c r="B3621" s="9"/>
      <c r="C3621" s="3"/>
      <c r="D3621" s="3"/>
      <c r="E3621" s="3"/>
      <c r="F3621" s="11"/>
      <c r="G3621" s="3"/>
      <c r="H3621" s="3"/>
      <c r="I3621" s="3"/>
      <c r="J3621" s="3"/>
      <c r="K3621" s="3"/>
      <c r="L3621" s="3"/>
      <c r="M3621" s="3"/>
      <c r="N3621" s="3"/>
      <c r="O3621" s="3"/>
      <c r="P3621" s="3"/>
      <c r="Q3621" s="3"/>
      <c r="R3621" s="3"/>
      <c r="S3621" s="88"/>
      <c r="W3621" s="91"/>
      <c r="X3621" s="82"/>
      <c r="Y3621" s="82"/>
      <c r="Z3621" s="82"/>
    </row>
    <row r="3622" spans="2:26">
      <c r="B3622" s="9"/>
      <c r="C3622" s="3"/>
      <c r="D3622" s="3"/>
      <c r="E3622" s="3"/>
      <c r="F3622" s="11"/>
      <c r="G3622" s="3"/>
      <c r="H3622" s="3"/>
      <c r="I3622" s="3"/>
      <c r="J3622" s="3"/>
      <c r="K3622" s="3"/>
      <c r="L3622" s="3"/>
      <c r="M3622" s="3"/>
      <c r="N3622" s="3"/>
      <c r="O3622" s="3"/>
      <c r="P3622" s="3"/>
      <c r="Q3622" s="3"/>
      <c r="R3622" s="3"/>
      <c r="S3622" s="88"/>
      <c r="W3622" s="91"/>
      <c r="X3622" s="82"/>
      <c r="Y3622" s="82"/>
      <c r="Z3622" s="82"/>
    </row>
    <row r="3623" spans="2:26">
      <c r="B3623" s="9"/>
      <c r="C3623" s="3"/>
      <c r="D3623" s="3"/>
      <c r="E3623" s="3"/>
      <c r="F3623" s="11"/>
      <c r="G3623" s="3"/>
      <c r="H3623" s="3"/>
      <c r="I3623" s="3"/>
      <c r="J3623" s="3"/>
      <c r="K3623" s="3"/>
      <c r="L3623" s="3"/>
      <c r="M3623" s="3"/>
      <c r="N3623" s="3"/>
      <c r="O3623" s="3"/>
      <c r="P3623" s="3"/>
      <c r="Q3623" s="3"/>
      <c r="R3623" s="3"/>
      <c r="S3623" s="88"/>
      <c r="W3623" s="91"/>
      <c r="X3623" s="82"/>
      <c r="Y3623" s="82"/>
      <c r="Z3623" s="82"/>
    </row>
    <row r="3624" spans="2:26">
      <c r="B3624" s="9"/>
      <c r="C3624" s="3"/>
      <c r="D3624" s="3"/>
      <c r="E3624" s="3"/>
      <c r="F3624" s="11"/>
      <c r="G3624" s="3"/>
      <c r="H3624" s="3"/>
      <c r="I3624" s="3"/>
      <c r="J3624" s="3"/>
      <c r="K3624" s="3"/>
      <c r="L3624" s="3"/>
      <c r="M3624" s="3"/>
      <c r="N3624" s="3"/>
      <c r="O3624" s="3"/>
      <c r="P3624" s="3"/>
      <c r="Q3624" s="3"/>
      <c r="R3624" s="3"/>
      <c r="S3624" s="88"/>
      <c r="W3624" s="91"/>
      <c r="X3624" s="82"/>
      <c r="Y3624" s="82"/>
      <c r="Z3624" s="82"/>
    </row>
    <row r="3625" spans="2:26">
      <c r="B3625" s="9"/>
      <c r="C3625" s="3"/>
      <c r="D3625" s="3"/>
      <c r="E3625" s="3"/>
      <c r="F3625" s="11"/>
      <c r="G3625" s="3"/>
      <c r="H3625" s="3"/>
      <c r="I3625" s="3"/>
      <c r="J3625" s="3"/>
      <c r="K3625" s="3"/>
      <c r="L3625" s="3"/>
      <c r="M3625" s="3"/>
      <c r="N3625" s="3"/>
      <c r="O3625" s="3"/>
      <c r="P3625" s="3"/>
      <c r="Q3625" s="3"/>
      <c r="R3625" s="3"/>
      <c r="S3625" s="88"/>
      <c r="W3625" s="91"/>
      <c r="X3625" s="82"/>
      <c r="Y3625" s="82"/>
      <c r="Z3625" s="82"/>
    </row>
    <row r="3626" spans="2:26">
      <c r="B3626" s="9"/>
      <c r="C3626" s="3"/>
      <c r="D3626" s="3"/>
      <c r="E3626" s="3"/>
      <c r="F3626" s="11"/>
      <c r="G3626" s="3"/>
      <c r="H3626" s="3"/>
      <c r="I3626" s="3"/>
      <c r="J3626" s="3"/>
      <c r="K3626" s="3"/>
      <c r="L3626" s="3"/>
      <c r="M3626" s="3"/>
      <c r="N3626" s="3"/>
      <c r="O3626" s="3"/>
      <c r="P3626" s="3"/>
      <c r="Q3626" s="3"/>
      <c r="R3626" s="3"/>
      <c r="S3626" s="88"/>
      <c r="W3626" s="91"/>
      <c r="X3626" s="82"/>
      <c r="Y3626" s="82"/>
      <c r="Z3626" s="82"/>
    </row>
    <row r="3627" spans="2:26">
      <c r="B3627" s="9"/>
      <c r="C3627" s="3"/>
      <c r="D3627" s="3"/>
      <c r="E3627" s="3"/>
      <c r="F3627" s="11"/>
      <c r="G3627" s="3"/>
      <c r="H3627" s="3"/>
      <c r="I3627" s="3"/>
      <c r="J3627" s="3"/>
      <c r="K3627" s="3"/>
      <c r="L3627" s="3"/>
      <c r="M3627" s="3"/>
      <c r="N3627" s="3"/>
      <c r="O3627" s="3"/>
      <c r="P3627" s="3"/>
      <c r="Q3627" s="3"/>
      <c r="R3627" s="3"/>
      <c r="S3627" s="88"/>
      <c r="W3627" s="91"/>
      <c r="X3627" s="82"/>
      <c r="Y3627" s="82"/>
      <c r="Z3627" s="82"/>
    </row>
    <row r="3628" spans="2:26">
      <c r="B3628" s="9"/>
      <c r="C3628" s="3"/>
      <c r="D3628" s="3"/>
      <c r="E3628" s="3"/>
      <c r="F3628" s="11"/>
      <c r="G3628" s="3"/>
      <c r="H3628" s="3"/>
      <c r="I3628" s="3"/>
      <c r="J3628" s="3"/>
      <c r="K3628" s="3"/>
      <c r="L3628" s="3"/>
      <c r="M3628" s="3"/>
      <c r="N3628" s="3"/>
      <c r="O3628" s="3"/>
      <c r="P3628" s="3"/>
      <c r="Q3628" s="3"/>
      <c r="R3628" s="3"/>
      <c r="S3628" s="88"/>
      <c r="W3628" s="91"/>
      <c r="X3628" s="82"/>
      <c r="Y3628" s="82"/>
      <c r="Z3628" s="82"/>
    </row>
    <row r="3629" spans="2:26">
      <c r="B3629" s="9"/>
      <c r="C3629" s="3"/>
      <c r="D3629" s="3"/>
      <c r="E3629" s="3"/>
      <c r="F3629" s="11"/>
      <c r="G3629" s="3"/>
      <c r="H3629" s="3"/>
      <c r="I3629" s="3"/>
      <c r="J3629" s="3"/>
      <c r="K3629" s="3"/>
      <c r="L3629" s="3"/>
      <c r="M3629" s="3"/>
      <c r="N3629" s="3"/>
      <c r="O3629" s="3"/>
      <c r="P3629" s="3"/>
      <c r="Q3629" s="3"/>
      <c r="R3629" s="3"/>
      <c r="S3629" s="88"/>
      <c r="W3629" s="91"/>
      <c r="X3629" s="82"/>
      <c r="Y3629" s="82"/>
      <c r="Z3629" s="82"/>
    </row>
    <row r="3630" spans="2:26">
      <c r="B3630" s="9"/>
      <c r="C3630" s="3"/>
      <c r="D3630" s="3"/>
      <c r="E3630" s="3"/>
      <c r="F3630" s="11"/>
      <c r="G3630" s="3"/>
      <c r="H3630" s="3"/>
      <c r="I3630" s="3"/>
      <c r="J3630" s="3"/>
      <c r="K3630" s="3"/>
      <c r="L3630" s="3"/>
      <c r="M3630" s="3"/>
      <c r="N3630" s="3"/>
      <c r="O3630" s="3"/>
      <c r="P3630" s="3"/>
      <c r="Q3630" s="3"/>
      <c r="R3630" s="3"/>
      <c r="S3630" s="88"/>
      <c r="W3630" s="91"/>
      <c r="X3630" s="82"/>
      <c r="Y3630" s="82"/>
      <c r="Z3630" s="82"/>
    </row>
    <row r="3631" spans="2:26">
      <c r="B3631" s="9"/>
      <c r="C3631" s="3"/>
      <c r="D3631" s="3"/>
      <c r="E3631" s="3"/>
      <c r="F3631" s="11"/>
      <c r="G3631" s="3"/>
      <c r="H3631" s="3"/>
      <c r="I3631" s="3"/>
      <c r="J3631" s="3"/>
      <c r="K3631" s="3"/>
      <c r="L3631" s="3"/>
      <c r="M3631" s="3"/>
      <c r="N3631" s="3"/>
      <c r="O3631" s="3"/>
      <c r="P3631" s="3"/>
      <c r="Q3631" s="3"/>
      <c r="R3631" s="3"/>
      <c r="S3631" s="88"/>
      <c r="W3631" s="91"/>
      <c r="X3631" s="82"/>
      <c r="Y3631" s="82"/>
      <c r="Z3631" s="82"/>
    </row>
    <row r="3632" spans="2:26">
      <c r="B3632" s="9"/>
      <c r="C3632" s="3"/>
      <c r="D3632" s="3"/>
      <c r="E3632" s="3"/>
      <c r="F3632" s="11"/>
      <c r="G3632" s="3"/>
      <c r="H3632" s="3"/>
      <c r="I3632" s="3"/>
      <c r="J3632" s="3"/>
      <c r="K3632" s="3"/>
      <c r="L3632" s="3"/>
      <c r="M3632" s="3"/>
      <c r="N3632" s="3"/>
      <c r="O3632" s="3"/>
      <c r="P3632" s="3"/>
      <c r="Q3632" s="3"/>
      <c r="R3632" s="3"/>
      <c r="S3632" s="88"/>
      <c r="W3632" s="91"/>
      <c r="X3632" s="82"/>
      <c r="Y3632" s="82"/>
      <c r="Z3632" s="82"/>
    </row>
    <row r="3633" spans="2:26">
      <c r="B3633" s="9"/>
      <c r="C3633" s="3"/>
      <c r="D3633" s="3"/>
      <c r="E3633" s="3"/>
      <c r="F3633" s="11"/>
      <c r="G3633" s="3"/>
      <c r="H3633" s="3"/>
      <c r="I3633" s="3"/>
      <c r="J3633" s="3"/>
      <c r="K3633" s="3"/>
      <c r="L3633" s="3"/>
      <c r="M3633" s="3"/>
      <c r="N3633" s="3"/>
      <c r="O3633" s="3"/>
      <c r="P3633" s="3"/>
      <c r="Q3633" s="3"/>
      <c r="R3633" s="3"/>
      <c r="S3633" s="88"/>
      <c r="W3633" s="91"/>
      <c r="X3633" s="82"/>
      <c r="Y3633" s="82"/>
      <c r="Z3633" s="82"/>
    </row>
    <row r="3634" spans="2:26">
      <c r="B3634" s="9"/>
      <c r="C3634" s="3"/>
      <c r="D3634" s="3"/>
      <c r="E3634" s="3"/>
      <c r="F3634" s="11"/>
      <c r="G3634" s="3"/>
      <c r="H3634" s="3"/>
      <c r="I3634" s="3"/>
      <c r="J3634" s="3"/>
      <c r="K3634" s="3"/>
      <c r="L3634" s="3"/>
      <c r="M3634" s="3"/>
      <c r="N3634" s="3"/>
      <c r="O3634" s="3"/>
      <c r="P3634" s="3"/>
      <c r="Q3634" s="3"/>
      <c r="R3634" s="3"/>
      <c r="S3634" s="88"/>
      <c r="W3634" s="91"/>
      <c r="X3634" s="82"/>
      <c r="Y3634" s="82"/>
      <c r="Z3634" s="82"/>
    </row>
  </sheetData>
  <autoFilter ref="A1:AB3196">
    <filterColumn colId="1">
      <filters>
        <dateGroupItem year="2026" month="9" day="3" dateTimeGrouping="day"/>
        <dateGroupItem year="2026" month="9" day="4" dateTimeGrouping="day"/>
        <dateGroupItem year="2026" month="9" day="5" dateTimeGrouping="day"/>
        <dateGroupItem year="2026" month="9" day="6" dateTimeGrouping="day"/>
        <dateGroupItem year="2026" month="9" day="7" dateTimeGrouping="day"/>
        <dateGroupItem year="2026" month="9" day="8" dateTimeGrouping="day"/>
        <dateGroupItem year="2026" month="9" day="9" dateTimeGrouping="day"/>
      </filters>
    </filterColumn>
  </autoFilter>
  <phoneticPr fontId="3" type="noConversion"/>
  <hyperlinks>
    <hyperlink ref="C237" r:id="rId1" display="P@"/>
  </hyperlinks>
  <pageMargins left="0.7" right="0.7" top="0.75" bottom="0.75" header="0.3" footer="0.3"/>
  <pageSetup paperSize="9" orientation="portrait" r:id="rId2"/>
  <headerFooter>
    <oddHeader>&amp;RASE Confidential / Security-C</oddHeader>
  </headerFooter>
  <drawing r:id="rId3"/>
  <legacyDrawing r:id="rId4"/>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工作表3">
    <tabColor theme="7" tint="0.39997558519241921"/>
  </sheetPr>
  <dimension ref="A1:AA4500"/>
  <sheetViews>
    <sheetView showGridLines="0" topLeftCell="B1" zoomScale="80" zoomScaleNormal="80" workbookViewId="0">
      <pane ySplit="1" topLeftCell="A3201" activePane="bottomLeft" state="frozen"/>
      <selection pane="bottomLeft" activeCell="J3221" sqref="J3221"/>
    </sheetView>
  </sheetViews>
  <sheetFormatPr defaultColWidth="9" defaultRowHeight="17.25" customHeight="1"/>
  <cols>
    <col min="1" max="1" width="22.6640625" style="55" hidden="1" customWidth="1"/>
    <col min="2" max="2" width="9.77734375" style="58" customWidth="1"/>
    <col min="3" max="3" width="10.77734375" style="57" bestFit="1" customWidth="1"/>
    <col min="4" max="4" width="13.109375" style="57" bestFit="1" customWidth="1"/>
    <col min="5" max="5" width="14.109375" style="57" bestFit="1" customWidth="1"/>
    <col min="6" max="6" width="12.44140625" style="57" customWidth="1"/>
    <col min="7" max="7" width="11.21875" style="57" customWidth="1"/>
    <col min="8" max="11" width="9.109375" style="57" customWidth="1"/>
    <col min="12" max="12" width="9" style="57"/>
    <col min="13" max="16" width="11.21875" style="57" customWidth="1"/>
    <col min="17" max="17" width="9" style="56"/>
    <col min="18" max="18" width="9" style="73"/>
    <col min="19" max="19" width="9" style="72"/>
    <col min="20" max="22" width="9" style="3"/>
    <col min="23" max="23" width="9" style="72"/>
    <col min="24" max="26" width="9" style="3"/>
    <col min="27" max="27" width="9" style="121"/>
    <col min="28" max="16384" width="9" style="55"/>
  </cols>
  <sheetData>
    <row r="1" spans="1:27" ht="24" customHeight="1" thickTop="1">
      <c r="A1" s="22" t="s">
        <v>2863</v>
      </c>
      <c r="B1" s="47" t="s">
        <v>17</v>
      </c>
      <c r="C1" s="45" t="s">
        <v>2872</v>
      </c>
      <c r="D1" s="45" t="s">
        <v>3</v>
      </c>
      <c r="E1" s="5" t="s">
        <v>2873</v>
      </c>
      <c r="F1" s="5" t="s">
        <v>2874</v>
      </c>
      <c r="G1" s="46" t="s">
        <v>2875</v>
      </c>
      <c r="H1" s="46" t="s">
        <v>10</v>
      </c>
      <c r="I1" s="46" t="s">
        <v>2876</v>
      </c>
      <c r="J1" s="46" t="s">
        <v>2877</v>
      </c>
      <c r="K1" s="46" t="s">
        <v>2878</v>
      </c>
      <c r="L1" s="46" t="s">
        <v>2879</v>
      </c>
      <c r="M1" s="46" t="s">
        <v>2880</v>
      </c>
      <c r="N1" s="46" t="s">
        <v>2881</v>
      </c>
      <c r="O1" s="46" t="s">
        <v>2882</v>
      </c>
      <c r="P1" s="46" t="s">
        <v>2883</v>
      </c>
      <c r="Q1" s="65" t="s">
        <v>2884</v>
      </c>
      <c r="R1" s="76" t="s">
        <v>2927</v>
      </c>
      <c r="S1" s="2" t="s">
        <v>5977</v>
      </c>
      <c r="T1" s="2" t="s">
        <v>5978</v>
      </c>
      <c r="U1" s="2" t="s">
        <v>5979</v>
      </c>
      <c r="V1" s="2" t="s">
        <v>5980</v>
      </c>
      <c r="W1" s="2" t="s">
        <v>5981</v>
      </c>
      <c r="X1" s="2" t="s">
        <v>5982</v>
      </c>
      <c r="Y1" s="2" t="s">
        <v>5983</v>
      </c>
      <c r="Z1" s="2" t="s">
        <v>6201</v>
      </c>
      <c r="AA1" s="2" t="s">
        <v>6204</v>
      </c>
    </row>
    <row r="2" spans="1:27" ht="17.25" customHeight="1">
      <c r="A2" s="56" t="s">
        <v>15</v>
      </c>
      <c r="B2" s="48">
        <v>45072</v>
      </c>
      <c r="C2" s="44" t="s">
        <v>2885</v>
      </c>
      <c r="D2" s="44" t="s">
        <v>2886</v>
      </c>
      <c r="E2" s="44">
        <v>3</v>
      </c>
      <c r="F2" s="11">
        <v>1</v>
      </c>
      <c r="G2" s="44">
        <v>0</v>
      </c>
      <c r="H2" s="44">
        <v>0</v>
      </c>
      <c r="I2" s="44">
        <v>1</v>
      </c>
      <c r="J2" s="44">
        <v>0</v>
      </c>
      <c r="K2" s="44"/>
      <c r="L2" s="44"/>
      <c r="M2" s="44"/>
      <c r="N2" s="44"/>
      <c r="O2" s="44"/>
      <c r="P2" s="44"/>
      <c r="S2" s="87"/>
      <c r="T2" s="92"/>
      <c r="U2" s="93"/>
      <c r="V2" s="89"/>
      <c r="W2" s="90"/>
      <c r="X2" s="94"/>
      <c r="Y2" s="95"/>
      <c r="Z2" s="96"/>
    </row>
    <row r="3" spans="1:27" ht="17.25" customHeight="1">
      <c r="A3" s="56">
        <v>45074.871354166666</v>
      </c>
      <c r="B3" s="48">
        <v>45074</v>
      </c>
      <c r="C3" s="44" t="s">
        <v>2885</v>
      </c>
      <c r="D3" s="44" t="s">
        <v>2887</v>
      </c>
      <c r="E3" s="44">
        <v>3</v>
      </c>
      <c r="F3" s="78">
        <v>0</v>
      </c>
      <c r="G3" s="44">
        <v>0</v>
      </c>
      <c r="H3" s="44">
        <v>0</v>
      </c>
      <c r="I3" s="44">
        <v>0</v>
      </c>
      <c r="J3" s="44">
        <v>0</v>
      </c>
      <c r="K3" s="44"/>
      <c r="L3" s="44"/>
      <c r="M3" s="44"/>
      <c r="N3" s="44"/>
      <c r="O3" s="44"/>
      <c r="P3" s="44"/>
      <c r="S3" s="87"/>
      <c r="T3" s="92"/>
      <c r="U3" s="93"/>
      <c r="V3" s="89"/>
      <c r="W3" s="90"/>
      <c r="X3" s="94"/>
      <c r="Y3" s="95"/>
      <c r="Z3" s="96"/>
    </row>
    <row r="4" spans="1:27" ht="17.25" customHeight="1">
      <c r="A4" s="56">
        <v>45074.903148148151</v>
      </c>
      <c r="B4" s="48">
        <v>45074</v>
      </c>
      <c r="C4" s="44" t="s">
        <v>7</v>
      </c>
      <c r="D4" s="44" t="s">
        <v>14</v>
      </c>
      <c r="E4" s="44">
        <v>8</v>
      </c>
      <c r="F4" s="78">
        <v>7</v>
      </c>
      <c r="G4" s="3">
        <v>0</v>
      </c>
      <c r="H4" s="3">
        <v>11</v>
      </c>
      <c r="I4" s="3">
        <v>0</v>
      </c>
      <c r="J4" s="3">
        <v>3</v>
      </c>
      <c r="K4" s="3"/>
      <c r="L4" s="3"/>
      <c r="M4" s="44"/>
      <c r="N4" s="44"/>
      <c r="O4" s="44"/>
      <c r="P4" s="44"/>
      <c r="S4" s="87"/>
      <c r="T4" s="92"/>
      <c r="U4" s="93"/>
      <c r="V4" s="89"/>
      <c r="W4" s="90"/>
      <c r="X4" s="94"/>
      <c r="Y4" s="95"/>
      <c r="Z4" s="96"/>
    </row>
    <row r="5" spans="1:27" ht="17.25" customHeight="1">
      <c r="A5" s="56">
        <v>45074.910925925928</v>
      </c>
      <c r="B5" s="48">
        <v>45074</v>
      </c>
      <c r="C5" s="44" t="s">
        <v>7</v>
      </c>
      <c r="D5" s="44" t="s">
        <v>13</v>
      </c>
      <c r="E5" s="44">
        <v>2</v>
      </c>
      <c r="F5" s="78">
        <v>0</v>
      </c>
      <c r="G5" s="3">
        <v>0</v>
      </c>
      <c r="H5" s="3">
        <v>0</v>
      </c>
      <c r="I5" s="3">
        <v>0</v>
      </c>
      <c r="J5" s="3">
        <v>0</v>
      </c>
      <c r="K5" s="3"/>
      <c r="L5" s="3"/>
      <c r="M5" s="44"/>
      <c r="N5" s="44"/>
      <c r="O5" s="44"/>
      <c r="P5" s="44"/>
      <c r="S5" s="87"/>
      <c r="T5" s="92"/>
      <c r="U5" s="93"/>
      <c r="V5" s="89"/>
      <c r="W5" s="90"/>
      <c r="X5" s="94"/>
      <c r="Y5" s="95"/>
      <c r="Z5" s="96"/>
    </row>
    <row r="6" spans="1:27" ht="17.25" customHeight="1">
      <c r="A6" s="56">
        <v>45075.344143518516</v>
      </c>
      <c r="B6" s="48">
        <v>45075</v>
      </c>
      <c r="C6" s="44" t="s">
        <v>7</v>
      </c>
      <c r="D6" s="44" t="s">
        <v>12</v>
      </c>
      <c r="E6" s="44">
        <v>1</v>
      </c>
      <c r="F6" s="78">
        <v>1</v>
      </c>
      <c r="G6" s="3">
        <v>0</v>
      </c>
      <c r="H6" s="3">
        <v>1</v>
      </c>
      <c r="I6" s="3">
        <v>0</v>
      </c>
      <c r="J6" s="3">
        <v>0</v>
      </c>
      <c r="K6" s="3"/>
      <c r="L6" s="3"/>
      <c r="M6" s="44"/>
      <c r="N6" s="44"/>
      <c r="O6" s="44"/>
      <c r="P6" s="44"/>
      <c r="S6" s="87"/>
      <c r="T6" s="92"/>
      <c r="U6" s="93"/>
      <c r="V6" s="89"/>
      <c r="W6" s="90"/>
      <c r="X6" s="94"/>
      <c r="Y6" s="95"/>
      <c r="Z6" s="96"/>
    </row>
    <row r="7" spans="1:27" ht="17.25" customHeight="1">
      <c r="A7" s="56">
        <v>45076.684699074074</v>
      </c>
      <c r="B7" s="48">
        <v>45076</v>
      </c>
      <c r="C7" s="44" t="s">
        <v>7</v>
      </c>
      <c r="D7" s="44" t="s">
        <v>12</v>
      </c>
      <c r="E7" s="44">
        <v>1</v>
      </c>
      <c r="F7" s="78">
        <v>1</v>
      </c>
      <c r="G7" s="3">
        <v>0</v>
      </c>
      <c r="H7" s="3">
        <v>0</v>
      </c>
      <c r="I7" s="3">
        <v>1</v>
      </c>
      <c r="J7" s="3">
        <v>0</v>
      </c>
      <c r="K7" s="3"/>
      <c r="L7" s="3"/>
      <c r="M7" s="44"/>
      <c r="N7" s="44"/>
      <c r="O7" s="44"/>
      <c r="P7" s="44"/>
      <c r="S7" s="87"/>
      <c r="T7" s="92"/>
      <c r="U7" s="93"/>
      <c r="V7" s="89"/>
      <c r="W7" s="90"/>
      <c r="X7" s="94"/>
      <c r="Y7" s="95"/>
      <c r="Z7" s="96"/>
    </row>
    <row r="8" spans="1:27" ht="17.25" customHeight="1">
      <c r="A8" s="56">
        <v>45076.723726851851</v>
      </c>
      <c r="B8" s="48">
        <v>45076</v>
      </c>
      <c r="C8" s="44" t="s">
        <v>2885</v>
      </c>
      <c r="D8" s="44" t="s">
        <v>14</v>
      </c>
      <c r="E8" s="44">
        <v>8</v>
      </c>
      <c r="F8" s="78">
        <v>5</v>
      </c>
      <c r="G8" s="3">
        <v>0</v>
      </c>
      <c r="H8" s="3">
        <v>6</v>
      </c>
      <c r="I8" s="3">
        <v>1</v>
      </c>
      <c r="J8" s="3">
        <v>1</v>
      </c>
      <c r="K8" s="3"/>
      <c r="L8" s="3"/>
      <c r="M8" s="44"/>
      <c r="N8" s="44"/>
      <c r="O8" s="44"/>
      <c r="P8" s="44"/>
      <c r="S8" s="87"/>
      <c r="T8" s="92"/>
      <c r="U8" s="93"/>
      <c r="V8" s="89"/>
      <c r="W8" s="90"/>
      <c r="X8" s="94"/>
      <c r="Y8" s="95"/>
      <c r="Z8" s="96"/>
    </row>
    <row r="9" spans="1:27" ht="17.25" customHeight="1">
      <c r="A9" s="56" t="s">
        <v>16</v>
      </c>
      <c r="B9" s="48">
        <v>45077</v>
      </c>
      <c r="C9" s="44" t="s">
        <v>2888</v>
      </c>
      <c r="D9" s="44" t="s">
        <v>11</v>
      </c>
      <c r="E9" s="44">
        <v>1</v>
      </c>
      <c r="F9" s="78">
        <v>0</v>
      </c>
      <c r="G9" s="3">
        <v>0</v>
      </c>
      <c r="H9" s="3">
        <v>0</v>
      </c>
      <c r="I9" s="3">
        <v>0</v>
      </c>
      <c r="J9" s="3">
        <v>0</v>
      </c>
      <c r="K9" s="3"/>
      <c r="L9" s="3"/>
      <c r="M9" s="44"/>
      <c r="N9" s="44"/>
      <c r="O9" s="44"/>
      <c r="P9" s="44"/>
      <c r="S9" s="87"/>
      <c r="T9" s="92"/>
      <c r="U9" s="93"/>
      <c r="V9" s="89"/>
      <c r="W9" s="90"/>
      <c r="X9" s="94"/>
      <c r="Y9" s="95"/>
      <c r="Z9" s="96"/>
    </row>
    <row r="10" spans="1:27" ht="17.25" customHeight="1">
      <c r="A10" s="56" t="s">
        <v>22</v>
      </c>
      <c r="B10" s="48">
        <v>45079</v>
      </c>
      <c r="C10" s="44" t="s">
        <v>18</v>
      </c>
      <c r="D10" s="44" t="s">
        <v>39</v>
      </c>
      <c r="E10" s="44">
        <v>1</v>
      </c>
      <c r="F10" s="78">
        <v>1</v>
      </c>
      <c r="G10" s="3">
        <v>0</v>
      </c>
      <c r="H10" s="3">
        <v>1</v>
      </c>
      <c r="I10" s="3">
        <v>0</v>
      </c>
      <c r="J10" s="3">
        <v>0</v>
      </c>
      <c r="K10" s="3"/>
      <c r="L10" s="3"/>
      <c r="M10" s="44"/>
      <c r="N10" s="44"/>
      <c r="O10" s="44"/>
      <c r="P10" s="44"/>
      <c r="S10" s="87"/>
      <c r="T10" s="92"/>
      <c r="U10" s="93"/>
      <c r="V10" s="89"/>
      <c r="W10" s="90"/>
      <c r="X10" s="94"/>
      <c r="Y10" s="95"/>
      <c r="Z10" s="96"/>
    </row>
    <row r="11" spans="1:27" ht="17.25" customHeight="1">
      <c r="A11" s="56" t="s">
        <v>21</v>
      </c>
      <c r="B11" s="48">
        <v>45079</v>
      </c>
      <c r="C11" s="44" t="s">
        <v>7</v>
      </c>
      <c r="D11" s="44" t="s">
        <v>23</v>
      </c>
      <c r="E11" s="44">
        <v>5</v>
      </c>
      <c r="F11" s="78">
        <v>1</v>
      </c>
      <c r="G11" s="3">
        <v>0</v>
      </c>
      <c r="H11" s="3">
        <v>3</v>
      </c>
      <c r="I11" s="3">
        <v>0</v>
      </c>
      <c r="J11" s="3">
        <v>0</v>
      </c>
      <c r="K11" s="3"/>
      <c r="L11" s="3"/>
      <c r="M11" s="44"/>
      <c r="N11" s="44"/>
      <c r="O11" s="44"/>
      <c r="P11" s="44"/>
      <c r="S11" s="87"/>
      <c r="T11" s="92"/>
      <c r="U11" s="93"/>
      <c r="V11" s="89"/>
      <c r="W11" s="90"/>
      <c r="X11" s="94"/>
      <c r="Y11" s="95"/>
      <c r="Z11" s="96"/>
    </row>
    <row r="12" spans="1:27" ht="17.25" customHeight="1">
      <c r="A12" s="56" t="s">
        <v>24</v>
      </c>
      <c r="B12" s="48">
        <v>45081</v>
      </c>
      <c r="C12" s="44" t="s">
        <v>7</v>
      </c>
      <c r="D12" s="44" t="s">
        <v>20</v>
      </c>
      <c r="E12" s="44">
        <v>2</v>
      </c>
      <c r="F12" s="78">
        <v>1</v>
      </c>
      <c r="G12" s="3">
        <v>0</v>
      </c>
      <c r="H12" s="3">
        <v>1</v>
      </c>
      <c r="I12" s="3">
        <v>0</v>
      </c>
      <c r="J12" s="3">
        <v>0</v>
      </c>
      <c r="K12" s="3"/>
      <c r="L12" s="3"/>
      <c r="M12" s="44"/>
      <c r="N12" s="44"/>
      <c r="O12" s="44"/>
      <c r="P12" s="44"/>
      <c r="S12" s="87"/>
      <c r="T12" s="92"/>
      <c r="U12" s="93"/>
      <c r="V12" s="89"/>
      <c r="W12" s="90"/>
      <c r="X12" s="94"/>
      <c r="Y12" s="95"/>
      <c r="Z12" s="96"/>
    </row>
    <row r="13" spans="1:27" ht="17.25" customHeight="1">
      <c r="A13" s="56"/>
      <c r="B13" s="48">
        <v>45083</v>
      </c>
      <c r="C13" s="44" t="s">
        <v>7</v>
      </c>
      <c r="D13" s="44" t="s">
        <v>25</v>
      </c>
      <c r="E13" s="44">
        <v>1</v>
      </c>
      <c r="F13" s="78">
        <v>0</v>
      </c>
      <c r="G13" s="3">
        <v>0</v>
      </c>
      <c r="H13" s="3">
        <v>0</v>
      </c>
      <c r="I13" s="3">
        <v>0</v>
      </c>
      <c r="J13" s="3">
        <v>0</v>
      </c>
      <c r="K13" s="3"/>
      <c r="L13" s="3"/>
      <c r="M13" s="44"/>
      <c r="N13" s="44"/>
      <c r="O13" s="44"/>
      <c r="P13" s="44"/>
      <c r="S13" s="87"/>
      <c r="T13" s="92"/>
      <c r="U13" s="93"/>
      <c r="V13" s="89"/>
      <c r="W13" s="90"/>
      <c r="X13" s="94"/>
      <c r="Y13" s="95"/>
      <c r="Z13" s="96"/>
    </row>
    <row r="14" spans="1:27" ht="17.25" customHeight="1">
      <c r="A14" s="56"/>
      <c r="B14" s="48">
        <v>45084</v>
      </c>
      <c r="C14" s="44" t="s">
        <v>18</v>
      </c>
      <c r="D14" s="44" t="s">
        <v>26</v>
      </c>
      <c r="E14" s="44">
        <v>2</v>
      </c>
      <c r="F14" s="78">
        <v>0</v>
      </c>
      <c r="G14" s="3">
        <v>9</v>
      </c>
      <c r="H14" s="3">
        <v>4</v>
      </c>
      <c r="I14" s="3">
        <v>0</v>
      </c>
      <c r="J14" s="3">
        <v>0</v>
      </c>
      <c r="K14" s="3"/>
      <c r="L14" s="3"/>
      <c r="M14" s="44"/>
      <c r="N14" s="44"/>
      <c r="O14" s="44"/>
      <c r="P14" s="44"/>
      <c r="S14" s="87"/>
      <c r="T14" s="92"/>
      <c r="U14" s="93"/>
      <c r="V14" s="89"/>
      <c r="W14" s="90"/>
      <c r="X14" s="94"/>
      <c r="Y14" s="95"/>
      <c r="Z14" s="96"/>
    </row>
    <row r="15" spans="1:27" ht="17.25" customHeight="1">
      <c r="A15" s="56"/>
      <c r="B15" s="48">
        <v>45084</v>
      </c>
      <c r="C15" s="44" t="s">
        <v>18</v>
      </c>
      <c r="D15" s="44" t="s">
        <v>27</v>
      </c>
      <c r="E15" s="44">
        <v>1</v>
      </c>
      <c r="F15" s="78">
        <v>0</v>
      </c>
      <c r="G15" s="3">
        <v>1</v>
      </c>
      <c r="H15" s="3">
        <v>0</v>
      </c>
      <c r="I15" s="3">
        <v>0</v>
      </c>
      <c r="J15" s="3">
        <v>0</v>
      </c>
      <c r="K15" s="3"/>
      <c r="L15" s="3"/>
      <c r="M15" s="44"/>
      <c r="N15" s="44"/>
      <c r="O15" s="44"/>
      <c r="P15" s="44"/>
      <c r="S15" s="87"/>
      <c r="T15" s="92"/>
      <c r="U15" s="93"/>
      <c r="V15" s="89"/>
      <c r="W15" s="90"/>
      <c r="X15" s="94"/>
      <c r="Y15" s="95"/>
      <c r="Z15" s="96"/>
    </row>
    <row r="16" spans="1:27" ht="17.25" customHeight="1">
      <c r="A16" s="56"/>
      <c r="B16" s="48">
        <v>45084</v>
      </c>
      <c r="C16" s="44" t="s">
        <v>18</v>
      </c>
      <c r="D16" s="44" t="s">
        <v>28</v>
      </c>
      <c r="E16" s="44">
        <v>1</v>
      </c>
      <c r="F16" s="78">
        <v>0</v>
      </c>
      <c r="G16" s="3">
        <v>1</v>
      </c>
      <c r="H16" s="3">
        <v>0</v>
      </c>
      <c r="I16" s="3">
        <v>0</v>
      </c>
      <c r="J16" s="3">
        <v>0</v>
      </c>
      <c r="K16" s="3"/>
      <c r="L16" s="3"/>
      <c r="M16" s="44"/>
      <c r="N16" s="44"/>
      <c r="O16" s="44"/>
      <c r="P16" s="44"/>
      <c r="S16" s="87"/>
      <c r="T16" s="92"/>
      <c r="U16" s="93"/>
      <c r="V16" s="89"/>
      <c r="W16" s="90"/>
      <c r="X16" s="94"/>
      <c r="Y16" s="95"/>
      <c r="Z16" s="96"/>
    </row>
    <row r="17" spans="1:26" ht="17.25" customHeight="1">
      <c r="A17" s="56"/>
      <c r="B17" s="48">
        <v>45084</v>
      </c>
      <c r="C17" s="44" t="s">
        <v>18</v>
      </c>
      <c r="D17" s="44" t="s">
        <v>29</v>
      </c>
      <c r="E17" s="44">
        <v>3</v>
      </c>
      <c r="F17" s="78">
        <v>0</v>
      </c>
      <c r="G17" s="3">
        <v>9</v>
      </c>
      <c r="H17" s="3">
        <v>2</v>
      </c>
      <c r="I17" s="3">
        <v>0</v>
      </c>
      <c r="J17" s="3">
        <v>0</v>
      </c>
      <c r="K17" s="3"/>
      <c r="L17" s="3"/>
      <c r="M17" s="44"/>
      <c r="N17" s="44"/>
      <c r="O17" s="44"/>
      <c r="P17" s="44"/>
      <c r="S17" s="87"/>
      <c r="T17" s="92"/>
      <c r="U17" s="93"/>
      <c r="V17" s="89"/>
      <c r="W17" s="90"/>
      <c r="X17" s="94"/>
      <c r="Y17" s="95"/>
      <c r="Z17" s="96"/>
    </row>
    <row r="18" spans="1:26" ht="17.25" customHeight="1">
      <c r="A18" s="56"/>
      <c r="B18" s="48">
        <v>45084</v>
      </c>
      <c r="C18" s="44" t="s">
        <v>2889</v>
      </c>
      <c r="D18" s="44" t="s">
        <v>30</v>
      </c>
      <c r="E18" s="44">
        <v>2</v>
      </c>
      <c r="F18" s="78">
        <v>0</v>
      </c>
      <c r="G18" s="3">
        <v>0</v>
      </c>
      <c r="H18" s="3">
        <v>0</v>
      </c>
      <c r="I18" s="3">
        <v>0</v>
      </c>
      <c r="J18" s="3">
        <v>0</v>
      </c>
      <c r="K18" s="3"/>
      <c r="L18" s="3"/>
      <c r="M18" s="44"/>
      <c r="N18" s="44"/>
      <c r="O18" s="44"/>
      <c r="P18" s="44"/>
      <c r="S18" s="87"/>
      <c r="T18" s="92"/>
      <c r="U18" s="93"/>
      <c r="V18" s="89"/>
      <c r="W18" s="90"/>
      <c r="X18" s="94"/>
      <c r="Y18" s="95"/>
      <c r="Z18" s="96"/>
    </row>
    <row r="19" spans="1:26" ht="17.25" customHeight="1">
      <c r="A19" s="56"/>
      <c r="B19" s="48">
        <v>45084</v>
      </c>
      <c r="C19" s="44" t="s">
        <v>7</v>
      </c>
      <c r="D19" s="44" t="s">
        <v>32</v>
      </c>
      <c r="E19" s="44">
        <v>1</v>
      </c>
      <c r="F19" s="78">
        <v>0</v>
      </c>
      <c r="G19" s="3">
        <v>1</v>
      </c>
      <c r="H19" s="3">
        <v>0</v>
      </c>
      <c r="I19" s="3">
        <v>0</v>
      </c>
      <c r="J19" s="3">
        <v>0</v>
      </c>
      <c r="K19" s="3"/>
      <c r="L19" s="3"/>
      <c r="M19" s="44"/>
      <c r="N19" s="44"/>
      <c r="O19" s="44"/>
      <c r="P19" s="44"/>
      <c r="S19" s="87"/>
      <c r="T19" s="92"/>
      <c r="U19" s="93"/>
      <c r="V19" s="89"/>
      <c r="W19" s="90"/>
      <c r="X19" s="94"/>
      <c r="Y19" s="95"/>
      <c r="Z19" s="96"/>
    </row>
    <row r="20" spans="1:26" ht="17.25" customHeight="1">
      <c r="A20" s="56"/>
      <c r="B20" s="48">
        <v>45085</v>
      </c>
      <c r="C20" s="44" t="s">
        <v>2885</v>
      </c>
      <c r="D20" s="44" t="s">
        <v>33</v>
      </c>
      <c r="E20" s="44">
        <v>1</v>
      </c>
      <c r="F20" s="78">
        <v>0</v>
      </c>
      <c r="G20" s="3">
        <v>0</v>
      </c>
      <c r="H20" s="3">
        <v>0</v>
      </c>
      <c r="I20" s="3">
        <v>0</v>
      </c>
      <c r="J20" s="3">
        <v>0</v>
      </c>
      <c r="K20" s="3"/>
      <c r="L20" s="3"/>
      <c r="M20" s="44"/>
      <c r="N20" s="44"/>
      <c r="O20" s="44"/>
      <c r="P20" s="44"/>
      <c r="S20" s="87"/>
      <c r="T20" s="92"/>
      <c r="U20" s="93"/>
      <c r="V20" s="89"/>
      <c r="W20" s="90"/>
      <c r="X20" s="94"/>
      <c r="Y20" s="95"/>
      <c r="Z20" s="96"/>
    </row>
    <row r="21" spans="1:26" ht="17.25" customHeight="1">
      <c r="A21" s="56"/>
      <c r="B21" s="48">
        <v>45085</v>
      </c>
      <c r="C21" s="44" t="s">
        <v>2885</v>
      </c>
      <c r="D21" s="44" t="s">
        <v>34</v>
      </c>
      <c r="E21" s="44">
        <v>4</v>
      </c>
      <c r="F21" s="78">
        <v>0</v>
      </c>
      <c r="G21" s="3">
        <v>0</v>
      </c>
      <c r="H21" s="3">
        <v>2</v>
      </c>
      <c r="I21" s="3">
        <v>0</v>
      </c>
      <c r="J21" s="3">
        <v>0</v>
      </c>
      <c r="K21" s="3"/>
      <c r="L21" s="3"/>
      <c r="M21" s="44"/>
      <c r="N21" s="44"/>
      <c r="O21" s="44"/>
      <c r="P21" s="44"/>
      <c r="S21" s="87"/>
      <c r="T21" s="92"/>
      <c r="U21" s="93"/>
      <c r="V21" s="89"/>
      <c r="W21" s="90"/>
      <c r="X21" s="94"/>
      <c r="Y21" s="95"/>
      <c r="Z21" s="96"/>
    </row>
    <row r="22" spans="1:26" ht="17.25" customHeight="1">
      <c r="A22" s="56"/>
      <c r="B22" s="48">
        <v>45085</v>
      </c>
      <c r="C22" s="44" t="s">
        <v>2885</v>
      </c>
      <c r="D22" s="44" t="s">
        <v>35</v>
      </c>
      <c r="E22" s="44">
        <v>4</v>
      </c>
      <c r="F22" s="78">
        <v>0</v>
      </c>
      <c r="G22" s="3">
        <v>0</v>
      </c>
      <c r="H22" s="3">
        <v>3</v>
      </c>
      <c r="I22" s="3">
        <v>3</v>
      </c>
      <c r="J22" s="3">
        <v>0</v>
      </c>
      <c r="K22" s="3"/>
      <c r="L22" s="3"/>
      <c r="M22" s="44"/>
      <c r="N22" s="44"/>
      <c r="O22" s="44"/>
      <c r="P22" s="44"/>
      <c r="S22" s="87"/>
      <c r="T22" s="92"/>
      <c r="U22" s="93"/>
      <c r="V22" s="89"/>
      <c r="W22" s="90"/>
      <c r="X22" s="94"/>
      <c r="Y22" s="95"/>
      <c r="Z22" s="96"/>
    </row>
    <row r="23" spans="1:26" ht="17.25" customHeight="1">
      <c r="A23" s="56"/>
      <c r="B23" s="48">
        <v>45086</v>
      </c>
      <c r="C23" s="44" t="s">
        <v>2889</v>
      </c>
      <c r="D23" s="44" t="s">
        <v>36</v>
      </c>
      <c r="E23" s="44">
        <v>1</v>
      </c>
      <c r="F23" s="78">
        <v>1</v>
      </c>
      <c r="G23" s="3">
        <v>0</v>
      </c>
      <c r="H23" s="3">
        <v>34</v>
      </c>
      <c r="I23" s="3">
        <v>0</v>
      </c>
      <c r="J23" s="3">
        <v>0</v>
      </c>
      <c r="K23" s="3"/>
      <c r="L23" s="3"/>
      <c r="M23" s="44"/>
      <c r="N23" s="44"/>
      <c r="O23" s="44"/>
      <c r="P23" s="44"/>
      <c r="S23" s="87"/>
      <c r="T23" s="92"/>
      <c r="U23" s="93"/>
      <c r="V23" s="89"/>
      <c r="W23" s="90"/>
      <c r="X23" s="94"/>
      <c r="Y23" s="95"/>
      <c r="Z23" s="96"/>
    </row>
    <row r="24" spans="1:26" ht="17.25" customHeight="1">
      <c r="A24" s="56"/>
      <c r="B24" s="48">
        <v>45086</v>
      </c>
      <c r="C24" s="44" t="s">
        <v>18</v>
      </c>
      <c r="D24" s="44" t="s">
        <v>37</v>
      </c>
      <c r="E24" s="44">
        <v>3</v>
      </c>
      <c r="F24" s="78">
        <v>0</v>
      </c>
      <c r="G24" s="3">
        <v>0</v>
      </c>
      <c r="H24" s="3">
        <v>5</v>
      </c>
      <c r="I24" s="3">
        <v>1</v>
      </c>
      <c r="J24" s="3">
        <v>0</v>
      </c>
      <c r="K24" s="3"/>
      <c r="L24" s="3"/>
      <c r="M24" s="44"/>
      <c r="N24" s="44"/>
      <c r="O24" s="44"/>
      <c r="P24" s="44"/>
      <c r="S24" s="87"/>
      <c r="T24" s="92"/>
      <c r="U24" s="93"/>
      <c r="V24" s="89"/>
      <c r="W24" s="90"/>
      <c r="X24" s="94"/>
      <c r="Y24" s="95"/>
      <c r="Z24" s="96"/>
    </row>
    <row r="25" spans="1:26" ht="17.25" customHeight="1">
      <c r="A25" s="56"/>
      <c r="B25" s="48">
        <v>45088</v>
      </c>
      <c r="C25" s="44" t="s">
        <v>18</v>
      </c>
      <c r="D25" s="44" t="s">
        <v>38</v>
      </c>
      <c r="E25" s="44">
        <v>1</v>
      </c>
      <c r="F25" s="11">
        <v>0</v>
      </c>
      <c r="G25" s="44">
        <v>0</v>
      </c>
      <c r="H25" s="44">
        <v>2</v>
      </c>
      <c r="I25" s="44">
        <v>0</v>
      </c>
      <c r="J25" s="44">
        <v>0</v>
      </c>
      <c r="K25" s="44"/>
      <c r="L25" s="44"/>
      <c r="M25" s="44"/>
      <c r="N25" s="44"/>
      <c r="O25" s="44"/>
      <c r="P25" s="44"/>
      <c r="S25" s="87"/>
      <c r="T25" s="92"/>
      <c r="U25" s="93"/>
      <c r="V25" s="89"/>
      <c r="W25" s="90"/>
      <c r="X25" s="94"/>
      <c r="Y25" s="95"/>
      <c r="Z25" s="96"/>
    </row>
    <row r="26" spans="1:26" ht="17.25" customHeight="1">
      <c r="A26" s="56"/>
      <c r="B26" s="48">
        <v>45088</v>
      </c>
      <c r="C26" s="44" t="s">
        <v>40</v>
      </c>
      <c r="D26" s="44" t="s">
        <v>39</v>
      </c>
      <c r="E26" s="44">
        <v>1</v>
      </c>
      <c r="F26" s="78">
        <v>0</v>
      </c>
      <c r="G26" s="3">
        <v>0</v>
      </c>
      <c r="H26" s="3">
        <v>0</v>
      </c>
      <c r="I26" s="3">
        <v>0</v>
      </c>
      <c r="J26" s="3">
        <v>0</v>
      </c>
      <c r="K26" s="3"/>
      <c r="L26" s="3"/>
      <c r="M26" s="44"/>
      <c r="N26" s="44"/>
      <c r="O26" s="44"/>
      <c r="P26" s="44"/>
      <c r="S26" s="87"/>
      <c r="T26" s="92"/>
      <c r="U26" s="93"/>
      <c r="V26" s="89"/>
      <c r="W26" s="90"/>
      <c r="X26" s="94"/>
      <c r="Y26" s="95"/>
      <c r="Z26" s="96"/>
    </row>
    <row r="27" spans="1:26" ht="17.25" customHeight="1">
      <c r="A27" s="56"/>
      <c r="B27" s="48">
        <v>45088</v>
      </c>
      <c r="C27" s="44" t="s">
        <v>18</v>
      </c>
      <c r="D27" s="44" t="s">
        <v>41</v>
      </c>
      <c r="E27" s="44">
        <v>1</v>
      </c>
      <c r="F27" s="11">
        <v>0</v>
      </c>
      <c r="G27" s="3">
        <v>0</v>
      </c>
      <c r="H27" s="3">
        <v>1</v>
      </c>
      <c r="I27" s="3">
        <v>0</v>
      </c>
      <c r="J27" s="3">
        <v>0</v>
      </c>
      <c r="K27" s="3"/>
      <c r="L27" s="3"/>
      <c r="M27" s="44"/>
      <c r="N27" s="44"/>
      <c r="O27" s="44"/>
      <c r="P27" s="44"/>
      <c r="S27" s="87"/>
      <c r="T27" s="92"/>
      <c r="U27" s="93"/>
      <c r="V27" s="89"/>
      <c r="W27" s="90"/>
      <c r="X27" s="94"/>
      <c r="Y27" s="95"/>
      <c r="Z27" s="96"/>
    </row>
    <row r="28" spans="1:26" ht="17.25" customHeight="1">
      <c r="A28" s="56"/>
      <c r="B28" s="48">
        <v>45089</v>
      </c>
      <c r="C28" s="44" t="s">
        <v>18</v>
      </c>
      <c r="D28" s="44" t="s">
        <v>42</v>
      </c>
      <c r="E28" s="44">
        <v>2</v>
      </c>
      <c r="F28" s="11">
        <v>0</v>
      </c>
      <c r="G28" s="3">
        <v>0</v>
      </c>
      <c r="H28" s="3">
        <v>0</v>
      </c>
      <c r="I28" s="3">
        <v>0</v>
      </c>
      <c r="J28" s="3">
        <v>0</v>
      </c>
      <c r="K28" s="3"/>
      <c r="L28" s="3"/>
      <c r="M28" s="44"/>
      <c r="N28" s="44"/>
      <c r="O28" s="44"/>
      <c r="P28" s="44"/>
      <c r="S28" s="87"/>
      <c r="T28" s="92"/>
      <c r="U28" s="93"/>
      <c r="V28" s="89"/>
      <c r="W28" s="90"/>
      <c r="X28" s="94"/>
      <c r="Y28" s="95"/>
      <c r="Z28" s="96"/>
    </row>
    <row r="29" spans="1:26" ht="17.25" customHeight="1">
      <c r="A29" s="56"/>
      <c r="B29" s="48">
        <v>45089</v>
      </c>
      <c r="C29" s="44" t="s">
        <v>2889</v>
      </c>
      <c r="D29" s="44" t="s">
        <v>43</v>
      </c>
      <c r="E29" s="44">
        <v>1</v>
      </c>
      <c r="F29" s="11">
        <v>0</v>
      </c>
      <c r="G29" s="3">
        <v>3</v>
      </c>
      <c r="H29" s="3">
        <v>1</v>
      </c>
      <c r="I29" s="3">
        <v>1</v>
      </c>
      <c r="J29" s="3">
        <v>0</v>
      </c>
      <c r="K29" s="3"/>
      <c r="L29" s="3"/>
      <c r="M29" s="44"/>
      <c r="N29" s="44"/>
      <c r="O29" s="44"/>
      <c r="P29" s="44"/>
      <c r="S29" s="87"/>
      <c r="T29" s="92"/>
      <c r="U29" s="93"/>
      <c r="V29" s="89"/>
      <c r="W29" s="90"/>
      <c r="X29" s="94"/>
      <c r="Y29" s="95"/>
      <c r="Z29" s="96"/>
    </row>
    <row r="30" spans="1:26" ht="17.25" customHeight="1">
      <c r="A30" s="56"/>
      <c r="B30" s="48">
        <v>45089</v>
      </c>
      <c r="C30" s="44" t="s">
        <v>2890</v>
      </c>
      <c r="D30" s="44" t="s">
        <v>2891</v>
      </c>
      <c r="E30" s="44">
        <v>1</v>
      </c>
      <c r="F30" s="11">
        <v>0</v>
      </c>
      <c r="G30" s="3">
        <v>0</v>
      </c>
      <c r="H30" s="3">
        <v>0</v>
      </c>
      <c r="I30" s="3">
        <v>0</v>
      </c>
      <c r="J30" s="3">
        <v>0</v>
      </c>
      <c r="K30" s="3"/>
      <c r="L30" s="3"/>
      <c r="M30" s="44"/>
      <c r="N30" s="44"/>
      <c r="O30" s="44"/>
      <c r="P30" s="44"/>
      <c r="S30" s="87"/>
      <c r="T30" s="92"/>
      <c r="U30" s="93"/>
      <c r="V30" s="89"/>
      <c r="W30" s="90"/>
      <c r="X30" s="94"/>
      <c r="Y30" s="95"/>
      <c r="Z30" s="96"/>
    </row>
    <row r="31" spans="1:26" ht="17.25" customHeight="1">
      <c r="A31" s="56"/>
      <c r="B31" s="48">
        <v>45089</v>
      </c>
      <c r="C31" s="44" t="s">
        <v>2889</v>
      </c>
      <c r="D31" s="44" t="s">
        <v>45</v>
      </c>
      <c r="E31" s="44">
        <v>1</v>
      </c>
      <c r="F31" s="11">
        <v>0</v>
      </c>
      <c r="G31" s="3">
        <v>0</v>
      </c>
      <c r="H31" s="3">
        <v>1</v>
      </c>
      <c r="I31" s="3">
        <v>1</v>
      </c>
      <c r="J31" s="3">
        <v>0</v>
      </c>
      <c r="K31" s="3"/>
      <c r="L31" s="3"/>
      <c r="M31" s="44"/>
      <c r="N31" s="44"/>
      <c r="O31" s="44"/>
      <c r="P31" s="44"/>
      <c r="S31" s="87"/>
      <c r="T31" s="92"/>
      <c r="U31" s="93"/>
      <c r="V31" s="89"/>
      <c r="W31" s="90"/>
      <c r="X31" s="94"/>
      <c r="Y31" s="95"/>
      <c r="Z31" s="96"/>
    </row>
    <row r="32" spans="1:26" ht="17.25" customHeight="1">
      <c r="A32" s="56"/>
      <c r="B32" s="48">
        <v>45090</v>
      </c>
      <c r="C32" s="44" t="s">
        <v>2892</v>
      </c>
      <c r="D32" s="44" t="s">
        <v>47</v>
      </c>
      <c r="E32" s="44">
        <v>2</v>
      </c>
      <c r="F32" s="11">
        <v>0</v>
      </c>
      <c r="G32" s="3">
        <v>0</v>
      </c>
      <c r="H32" s="3">
        <v>0</v>
      </c>
      <c r="I32" s="3">
        <v>0</v>
      </c>
      <c r="J32" s="3">
        <v>0</v>
      </c>
      <c r="K32" s="3"/>
      <c r="L32" s="3"/>
      <c r="M32" s="44"/>
      <c r="N32" s="44"/>
      <c r="O32" s="44"/>
      <c r="P32" s="44"/>
      <c r="S32" s="87"/>
      <c r="T32" s="92"/>
      <c r="U32" s="93"/>
      <c r="V32" s="89"/>
      <c r="W32" s="90"/>
      <c r="X32" s="94"/>
      <c r="Y32" s="95"/>
      <c r="Z32" s="96"/>
    </row>
    <row r="33" spans="1:26" ht="17.25" customHeight="1">
      <c r="A33" s="56"/>
      <c r="B33" s="48">
        <v>45090</v>
      </c>
      <c r="C33" s="44" t="s">
        <v>40</v>
      </c>
      <c r="D33" s="44" t="s">
        <v>48</v>
      </c>
      <c r="E33" s="44">
        <v>2</v>
      </c>
      <c r="F33" s="11">
        <v>0</v>
      </c>
      <c r="G33" s="3">
        <v>0</v>
      </c>
      <c r="H33" s="3">
        <v>0</v>
      </c>
      <c r="I33" s="3">
        <v>0</v>
      </c>
      <c r="J33" s="3">
        <v>0</v>
      </c>
      <c r="K33" s="3"/>
      <c r="L33" s="3"/>
      <c r="M33" s="44"/>
      <c r="N33" s="44"/>
      <c r="O33" s="44"/>
      <c r="P33" s="44"/>
      <c r="S33" s="87"/>
      <c r="T33" s="92"/>
      <c r="U33" s="93"/>
      <c r="V33" s="89"/>
      <c r="W33" s="90"/>
      <c r="X33" s="94"/>
      <c r="Y33" s="95"/>
      <c r="Z33" s="96"/>
    </row>
    <row r="34" spans="1:26" ht="17.25" customHeight="1">
      <c r="A34" s="56"/>
      <c r="B34" s="48">
        <v>45090</v>
      </c>
      <c r="C34" s="44" t="s">
        <v>40</v>
      </c>
      <c r="D34" s="44" t="s">
        <v>49</v>
      </c>
      <c r="E34" s="44">
        <v>1</v>
      </c>
      <c r="F34" s="11">
        <v>0</v>
      </c>
      <c r="G34" s="3">
        <v>2</v>
      </c>
      <c r="H34" s="3">
        <v>0</v>
      </c>
      <c r="I34" s="3">
        <v>0</v>
      </c>
      <c r="J34" s="3">
        <v>0</v>
      </c>
      <c r="K34" s="3"/>
      <c r="L34" s="3"/>
      <c r="M34" s="44"/>
      <c r="N34" s="44"/>
      <c r="O34" s="44"/>
      <c r="P34" s="44"/>
      <c r="S34" s="87"/>
      <c r="T34" s="92"/>
      <c r="U34" s="93"/>
      <c r="V34" s="89"/>
      <c r="W34" s="90"/>
      <c r="X34" s="94"/>
      <c r="Y34" s="95"/>
      <c r="Z34" s="96"/>
    </row>
    <row r="35" spans="1:26" ht="17.25" customHeight="1">
      <c r="A35" s="56"/>
      <c r="B35" s="48">
        <v>45091</v>
      </c>
      <c r="C35" s="44" t="s">
        <v>50</v>
      </c>
      <c r="D35" s="44" t="s">
        <v>51</v>
      </c>
      <c r="E35" s="44">
        <v>1</v>
      </c>
      <c r="F35" s="11">
        <v>0</v>
      </c>
      <c r="G35" s="3">
        <v>0</v>
      </c>
      <c r="H35" s="3">
        <v>0</v>
      </c>
      <c r="I35" s="3">
        <v>0</v>
      </c>
      <c r="J35" s="3">
        <v>0</v>
      </c>
      <c r="K35" s="3"/>
      <c r="L35" s="3"/>
      <c r="M35" s="44"/>
      <c r="N35" s="44"/>
      <c r="O35" s="44"/>
      <c r="P35" s="44"/>
      <c r="S35" s="87"/>
      <c r="T35" s="92"/>
      <c r="U35" s="93"/>
      <c r="V35" s="89"/>
      <c r="W35" s="90"/>
      <c r="X35" s="94"/>
      <c r="Y35" s="95"/>
      <c r="Z35" s="96"/>
    </row>
    <row r="36" spans="1:26" ht="17.25" customHeight="1">
      <c r="A36" s="56"/>
      <c r="B36" s="48">
        <v>45091</v>
      </c>
      <c r="C36" s="44" t="s">
        <v>52</v>
      </c>
      <c r="D36" s="44" t="s">
        <v>2893</v>
      </c>
      <c r="E36" s="44">
        <v>6</v>
      </c>
      <c r="F36" s="11">
        <v>0</v>
      </c>
      <c r="G36" s="3">
        <v>0</v>
      </c>
      <c r="H36" s="3">
        <v>0</v>
      </c>
      <c r="I36" s="3">
        <v>0</v>
      </c>
      <c r="J36" s="3">
        <v>0</v>
      </c>
      <c r="K36" s="3"/>
      <c r="L36" s="3"/>
      <c r="M36" s="44"/>
      <c r="N36" s="44"/>
      <c r="O36" s="44"/>
      <c r="P36" s="44"/>
      <c r="S36" s="87"/>
      <c r="T36" s="92"/>
      <c r="U36" s="93"/>
      <c r="V36" s="89"/>
      <c r="W36" s="90"/>
      <c r="X36" s="94"/>
      <c r="Y36" s="95"/>
      <c r="Z36" s="96"/>
    </row>
    <row r="37" spans="1:26" ht="17.25" customHeight="1">
      <c r="A37" s="56"/>
      <c r="B37" s="48">
        <v>45094</v>
      </c>
      <c r="C37" s="44" t="s">
        <v>53</v>
      </c>
      <c r="D37" s="44" t="s">
        <v>54</v>
      </c>
      <c r="E37" s="44">
        <v>1</v>
      </c>
      <c r="F37" s="11">
        <v>0</v>
      </c>
      <c r="G37" s="3">
        <v>0</v>
      </c>
      <c r="H37" s="3">
        <v>0</v>
      </c>
      <c r="I37" s="3">
        <v>0</v>
      </c>
      <c r="J37" s="3">
        <v>0</v>
      </c>
      <c r="K37" s="3"/>
      <c r="L37" s="3"/>
      <c r="M37" s="44"/>
      <c r="N37" s="44"/>
      <c r="O37" s="44"/>
      <c r="P37" s="44"/>
      <c r="S37" s="87"/>
      <c r="T37" s="92"/>
      <c r="U37" s="93"/>
      <c r="V37" s="89"/>
      <c r="W37" s="90"/>
      <c r="X37" s="94"/>
      <c r="Y37" s="95"/>
      <c r="Z37" s="96"/>
    </row>
    <row r="38" spans="1:26" ht="17.25" customHeight="1">
      <c r="A38" s="56"/>
      <c r="B38" s="48">
        <v>45094</v>
      </c>
      <c r="C38" s="44" t="s">
        <v>2892</v>
      </c>
      <c r="D38" s="44" t="s">
        <v>55</v>
      </c>
      <c r="E38" s="44">
        <v>1</v>
      </c>
      <c r="F38" s="11">
        <v>0</v>
      </c>
      <c r="G38" s="3">
        <v>0</v>
      </c>
      <c r="H38" s="3">
        <v>0</v>
      </c>
      <c r="I38" s="3">
        <v>0</v>
      </c>
      <c r="J38" s="3">
        <v>0</v>
      </c>
      <c r="K38" s="3"/>
      <c r="L38" s="3"/>
      <c r="M38" s="44"/>
      <c r="N38" s="44"/>
      <c r="O38" s="44"/>
      <c r="P38" s="44"/>
      <c r="S38" s="87"/>
      <c r="T38" s="92"/>
      <c r="U38" s="93"/>
      <c r="V38" s="89"/>
      <c r="W38" s="90"/>
      <c r="X38" s="94"/>
      <c r="Y38" s="95"/>
      <c r="Z38" s="96"/>
    </row>
    <row r="39" spans="1:26" ht="17.25" customHeight="1">
      <c r="A39" s="56"/>
      <c r="B39" s="48">
        <v>45094</v>
      </c>
      <c r="C39" s="44" t="s">
        <v>56</v>
      </c>
      <c r="D39" s="44" t="s">
        <v>57</v>
      </c>
      <c r="E39" s="44">
        <v>1</v>
      </c>
      <c r="F39" s="11">
        <v>1</v>
      </c>
      <c r="G39" s="3">
        <v>8</v>
      </c>
      <c r="H39" s="3">
        <v>1</v>
      </c>
      <c r="I39" s="3">
        <v>0</v>
      </c>
      <c r="J39" s="3">
        <v>0</v>
      </c>
      <c r="K39" s="3"/>
      <c r="L39" s="3"/>
      <c r="M39" s="44"/>
      <c r="N39" s="44"/>
      <c r="O39" s="44"/>
      <c r="P39" s="44"/>
      <c r="S39" s="87"/>
      <c r="T39" s="92"/>
      <c r="U39" s="93"/>
      <c r="V39" s="89"/>
      <c r="W39" s="90"/>
      <c r="X39" s="94"/>
      <c r="Y39" s="95"/>
      <c r="Z39" s="96"/>
    </row>
    <row r="40" spans="1:26" ht="17.25" customHeight="1">
      <c r="A40" s="56"/>
      <c r="B40" s="48">
        <v>45094</v>
      </c>
      <c r="C40" s="44" t="s">
        <v>53</v>
      </c>
      <c r="D40" s="44" t="s">
        <v>58</v>
      </c>
      <c r="E40" s="44">
        <v>1</v>
      </c>
      <c r="F40" s="11">
        <v>0</v>
      </c>
      <c r="G40" s="3">
        <v>0</v>
      </c>
      <c r="H40" s="3">
        <v>0</v>
      </c>
      <c r="I40" s="3">
        <v>0</v>
      </c>
      <c r="J40" s="3">
        <v>0</v>
      </c>
      <c r="K40" s="3"/>
      <c r="L40" s="3"/>
      <c r="M40" s="44"/>
      <c r="N40" s="44"/>
      <c r="O40" s="44"/>
      <c r="P40" s="44"/>
      <c r="S40" s="87"/>
      <c r="T40" s="92"/>
      <c r="U40" s="93"/>
      <c r="V40" s="89"/>
      <c r="W40" s="90"/>
      <c r="X40" s="94"/>
      <c r="Y40" s="95"/>
      <c r="Z40" s="96"/>
    </row>
    <row r="41" spans="1:26" ht="17.25" customHeight="1">
      <c r="A41" s="56"/>
      <c r="B41" s="48">
        <v>45096</v>
      </c>
      <c r="C41" s="44" t="s">
        <v>59</v>
      </c>
      <c r="D41" s="44" t="s">
        <v>60</v>
      </c>
      <c r="E41" s="44">
        <v>2</v>
      </c>
      <c r="F41" s="11">
        <v>0</v>
      </c>
      <c r="G41" s="3">
        <v>3</v>
      </c>
      <c r="H41" s="3">
        <v>0</v>
      </c>
      <c r="I41" s="3">
        <v>0</v>
      </c>
      <c r="J41" s="3">
        <v>0</v>
      </c>
      <c r="K41" s="3"/>
      <c r="L41" s="3"/>
      <c r="M41" s="44"/>
      <c r="N41" s="44"/>
      <c r="O41" s="44"/>
      <c r="P41" s="44"/>
      <c r="S41" s="87"/>
      <c r="T41" s="92"/>
      <c r="U41" s="93"/>
      <c r="V41" s="89"/>
      <c r="W41" s="90"/>
      <c r="X41" s="94"/>
      <c r="Y41" s="95"/>
      <c r="Z41" s="96"/>
    </row>
    <row r="42" spans="1:26" ht="17.25" customHeight="1">
      <c r="A42" s="56"/>
      <c r="B42" s="48">
        <v>45096</v>
      </c>
      <c r="C42" s="44" t="s">
        <v>59</v>
      </c>
      <c r="D42" s="44" t="s">
        <v>61</v>
      </c>
      <c r="E42" s="44">
        <v>1</v>
      </c>
      <c r="F42" s="11">
        <v>0</v>
      </c>
      <c r="G42" s="3">
        <v>0</v>
      </c>
      <c r="H42" s="3">
        <v>0</v>
      </c>
      <c r="I42" s="3">
        <v>0</v>
      </c>
      <c r="J42" s="3">
        <v>0</v>
      </c>
      <c r="K42" s="3"/>
      <c r="L42" s="3"/>
      <c r="M42" s="44"/>
      <c r="N42" s="44"/>
      <c r="O42" s="44"/>
      <c r="P42" s="44"/>
      <c r="S42" s="87"/>
      <c r="T42" s="92"/>
      <c r="U42" s="93"/>
      <c r="V42" s="89"/>
      <c r="W42" s="90"/>
      <c r="X42" s="94"/>
      <c r="Y42" s="95"/>
      <c r="Z42" s="96"/>
    </row>
    <row r="43" spans="1:26" ht="17.25" customHeight="1">
      <c r="A43" s="56"/>
      <c r="B43" s="48">
        <v>45096</v>
      </c>
      <c r="C43" s="44" t="s">
        <v>59</v>
      </c>
      <c r="D43" s="44" t="s">
        <v>62</v>
      </c>
      <c r="E43" s="44">
        <v>1</v>
      </c>
      <c r="F43" s="11">
        <v>0</v>
      </c>
      <c r="G43" s="44">
        <v>2</v>
      </c>
      <c r="H43" s="44">
        <v>1</v>
      </c>
      <c r="I43" s="44">
        <v>1</v>
      </c>
      <c r="J43" s="44">
        <v>0</v>
      </c>
      <c r="K43" s="44"/>
      <c r="L43" s="44"/>
      <c r="M43" s="44"/>
      <c r="N43" s="44"/>
      <c r="O43" s="44"/>
      <c r="P43" s="44"/>
      <c r="S43" s="87"/>
      <c r="T43" s="92"/>
      <c r="U43" s="93"/>
      <c r="V43" s="89"/>
      <c r="W43" s="90"/>
      <c r="X43" s="94"/>
      <c r="Y43" s="95"/>
      <c r="Z43" s="96"/>
    </row>
    <row r="44" spans="1:26" ht="17.25" customHeight="1">
      <c r="A44" s="56"/>
      <c r="B44" s="48">
        <v>45096</v>
      </c>
      <c r="C44" s="44" t="s">
        <v>2894</v>
      </c>
      <c r="D44" s="44" t="s">
        <v>63</v>
      </c>
      <c r="E44" s="44">
        <v>2</v>
      </c>
      <c r="F44" s="11">
        <v>0</v>
      </c>
      <c r="G44" s="3">
        <v>2</v>
      </c>
      <c r="H44" s="3">
        <v>1</v>
      </c>
      <c r="I44" s="3">
        <v>0</v>
      </c>
      <c r="J44" s="3">
        <v>0</v>
      </c>
      <c r="K44" s="3"/>
      <c r="L44" s="3"/>
      <c r="M44" s="44"/>
      <c r="N44" s="44"/>
      <c r="O44" s="44"/>
      <c r="P44" s="44"/>
      <c r="S44" s="87"/>
      <c r="T44" s="92"/>
      <c r="U44" s="93"/>
      <c r="V44" s="89"/>
      <c r="W44" s="90"/>
      <c r="X44" s="94"/>
      <c r="Y44" s="95"/>
      <c r="Z44" s="96"/>
    </row>
    <row r="45" spans="1:26" ht="17.25" customHeight="1">
      <c r="A45" s="56"/>
      <c r="B45" s="48">
        <v>45097</v>
      </c>
      <c r="C45" s="44" t="s">
        <v>59</v>
      </c>
      <c r="D45" s="44" t="s">
        <v>64</v>
      </c>
      <c r="E45" s="44">
        <v>2</v>
      </c>
      <c r="F45" s="11">
        <v>0</v>
      </c>
      <c r="G45" s="3">
        <v>4</v>
      </c>
      <c r="H45" s="3">
        <v>0</v>
      </c>
      <c r="I45" s="3">
        <v>0</v>
      </c>
      <c r="J45" s="3">
        <v>0</v>
      </c>
      <c r="K45" s="3"/>
      <c r="L45" s="3"/>
      <c r="M45" s="44"/>
      <c r="N45" s="44"/>
      <c r="O45" s="44"/>
      <c r="P45" s="44"/>
      <c r="S45" s="87"/>
      <c r="T45" s="92"/>
      <c r="U45" s="93"/>
      <c r="V45" s="89"/>
      <c r="W45" s="90"/>
      <c r="X45" s="94"/>
      <c r="Y45" s="95"/>
      <c r="Z45" s="96"/>
    </row>
    <row r="46" spans="1:26" ht="17.25" customHeight="1">
      <c r="A46" s="56"/>
      <c r="B46" s="48">
        <v>45098</v>
      </c>
      <c r="C46" s="44" t="s">
        <v>65</v>
      </c>
      <c r="D46" s="44" t="s">
        <v>66</v>
      </c>
      <c r="E46" s="44">
        <v>6</v>
      </c>
      <c r="F46" s="11">
        <v>0</v>
      </c>
      <c r="G46" s="3">
        <v>15</v>
      </c>
      <c r="H46" s="3">
        <v>2</v>
      </c>
      <c r="I46" s="3">
        <v>0</v>
      </c>
      <c r="J46" s="3">
        <v>0</v>
      </c>
      <c r="K46" s="3"/>
      <c r="L46" s="3"/>
      <c r="M46" s="44"/>
      <c r="N46" s="44"/>
      <c r="O46" s="44"/>
      <c r="P46" s="44"/>
      <c r="S46" s="87"/>
      <c r="T46" s="92"/>
      <c r="U46" s="93"/>
      <c r="V46" s="89"/>
      <c r="W46" s="90"/>
      <c r="X46" s="94"/>
      <c r="Y46" s="95"/>
      <c r="Z46" s="96"/>
    </row>
    <row r="47" spans="1:26" ht="17.25" customHeight="1">
      <c r="A47" s="56"/>
      <c r="B47" s="48">
        <v>45098</v>
      </c>
      <c r="C47" s="44" t="s">
        <v>2889</v>
      </c>
      <c r="D47" s="44" t="s">
        <v>2895</v>
      </c>
      <c r="E47" s="44">
        <v>3</v>
      </c>
      <c r="F47" s="11">
        <v>0</v>
      </c>
      <c r="G47" s="44">
        <v>31</v>
      </c>
      <c r="H47" s="44">
        <v>0</v>
      </c>
      <c r="I47" s="44">
        <v>0</v>
      </c>
      <c r="J47" s="44">
        <v>0</v>
      </c>
      <c r="K47" s="44"/>
      <c r="L47" s="44"/>
      <c r="M47" s="44"/>
      <c r="N47" s="44"/>
      <c r="O47" s="44"/>
      <c r="P47" s="44"/>
      <c r="S47" s="87"/>
      <c r="T47" s="92"/>
      <c r="U47" s="93"/>
      <c r="V47" s="89"/>
      <c r="W47" s="90"/>
      <c r="X47" s="94"/>
      <c r="Y47" s="95"/>
      <c r="Z47" s="96"/>
    </row>
    <row r="48" spans="1:26" ht="17.25" customHeight="1">
      <c r="A48" s="56"/>
      <c r="B48" s="48">
        <v>45098</v>
      </c>
      <c r="C48" s="44" t="s">
        <v>2896</v>
      </c>
      <c r="D48" s="44" t="s">
        <v>2897</v>
      </c>
      <c r="E48" s="44">
        <v>1</v>
      </c>
      <c r="F48" s="11">
        <v>0</v>
      </c>
      <c r="G48" s="44">
        <v>10</v>
      </c>
      <c r="H48" s="44">
        <v>1</v>
      </c>
      <c r="I48" s="44">
        <v>0</v>
      </c>
      <c r="J48" s="44">
        <v>0</v>
      </c>
      <c r="K48" s="44"/>
      <c r="L48" s="44"/>
      <c r="M48" s="44"/>
      <c r="N48" s="44"/>
      <c r="O48" s="44"/>
      <c r="P48" s="44"/>
      <c r="S48" s="87"/>
      <c r="T48" s="92"/>
      <c r="U48" s="93"/>
      <c r="V48" s="89"/>
      <c r="W48" s="90"/>
      <c r="X48" s="94"/>
      <c r="Y48" s="95"/>
      <c r="Z48" s="96"/>
    </row>
    <row r="49" spans="1:26" ht="17.25" customHeight="1">
      <c r="A49" s="56"/>
      <c r="B49" s="48">
        <v>45099</v>
      </c>
      <c r="C49" s="44" t="s">
        <v>40</v>
      </c>
      <c r="D49" s="44" t="s">
        <v>20</v>
      </c>
      <c r="E49" s="44">
        <v>1</v>
      </c>
      <c r="F49" s="11">
        <v>0</v>
      </c>
      <c r="G49" s="3">
        <v>0</v>
      </c>
      <c r="H49" s="3">
        <v>0</v>
      </c>
      <c r="I49" s="3">
        <v>0</v>
      </c>
      <c r="J49" s="3">
        <v>0</v>
      </c>
      <c r="K49" s="3"/>
      <c r="L49" s="3"/>
      <c r="M49" s="44"/>
      <c r="N49" s="44"/>
      <c r="O49" s="44"/>
      <c r="P49" s="44"/>
      <c r="S49" s="87"/>
      <c r="T49" s="92"/>
      <c r="U49" s="93"/>
      <c r="V49" s="89"/>
      <c r="W49" s="90"/>
      <c r="X49" s="94"/>
      <c r="Y49" s="95"/>
      <c r="Z49" s="96"/>
    </row>
    <row r="50" spans="1:26" ht="17.25" customHeight="1">
      <c r="A50" s="56"/>
      <c r="B50" s="48">
        <v>45100</v>
      </c>
      <c r="C50" s="44" t="s">
        <v>59</v>
      </c>
      <c r="D50" s="44" t="s">
        <v>12</v>
      </c>
      <c r="E50" s="44">
        <v>1</v>
      </c>
      <c r="F50" s="11">
        <v>0</v>
      </c>
      <c r="G50" s="44">
        <v>0</v>
      </c>
      <c r="H50" s="44">
        <v>0</v>
      </c>
      <c r="I50" s="44">
        <v>0</v>
      </c>
      <c r="J50" s="44">
        <v>0</v>
      </c>
      <c r="K50" s="44"/>
      <c r="L50" s="44"/>
      <c r="M50" s="44"/>
      <c r="N50" s="44"/>
      <c r="O50" s="44"/>
      <c r="P50" s="44"/>
      <c r="S50" s="87"/>
      <c r="T50" s="92"/>
      <c r="U50" s="93"/>
      <c r="V50" s="89"/>
      <c r="W50" s="90"/>
      <c r="X50" s="94"/>
      <c r="Y50" s="95"/>
      <c r="Z50" s="96"/>
    </row>
    <row r="51" spans="1:26" ht="17.25" customHeight="1">
      <c r="A51" s="56"/>
      <c r="B51" s="48">
        <v>45100</v>
      </c>
      <c r="C51" s="44" t="s">
        <v>59</v>
      </c>
      <c r="D51" s="44" t="s">
        <v>2898</v>
      </c>
      <c r="E51" s="44">
        <v>1</v>
      </c>
      <c r="F51" s="11">
        <v>0</v>
      </c>
      <c r="G51" s="3">
        <v>0</v>
      </c>
      <c r="H51" s="3">
        <v>0</v>
      </c>
      <c r="I51" s="3">
        <v>0</v>
      </c>
      <c r="J51" s="3">
        <v>0</v>
      </c>
      <c r="K51" s="3"/>
      <c r="L51" s="3"/>
      <c r="M51" s="44"/>
      <c r="N51" s="44"/>
      <c r="O51" s="44"/>
      <c r="P51" s="44"/>
      <c r="S51" s="87"/>
      <c r="T51" s="92"/>
      <c r="U51" s="93"/>
      <c r="V51" s="89"/>
      <c r="W51" s="90"/>
      <c r="X51" s="94"/>
      <c r="Y51" s="95"/>
      <c r="Z51" s="96"/>
    </row>
    <row r="52" spans="1:26" ht="17.25" customHeight="1">
      <c r="A52" s="56"/>
      <c r="B52" s="48">
        <v>45100</v>
      </c>
      <c r="C52" s="44" t="s">
        <v>40</v>
      </c>
      <c r="D52" s="44" t="s">
        <v>68</v>
      </c>
      <c r="E52" s="44">
        <v>1</v>
      </c>
      <c r="F52" s="11">
        <v>0</v>
      </c>
      <c r="G52" s="44">
        <v>0</v>
      </c>
      <c r="H52" s="44">
        <v>0</v>
      </c>
      <c r="I52" s="44">
        <v>0</v>
      </c>
      <c r="J52" s="44">
        <v>0</v>
      </c>
      <c r="K52" s="44"/>
      <c r="L52" s="44"/>
      <c r="M52" s="44"/>
      <c r="N52" s="44"/>
      <c r="O52" s="44"/>
      <c r="P52" s="44"/>
      <c r="S52" s="87"/>
      <c r="T52" s="92"/>
      <c r="U52" s="93"/>
      <c r="V52" s="89"/>
      <c r="W52" s="90"/>
      <c r="X52" s="94"/>
      <c r="Y52" s="95"/>
      <c r="Z52" s="96"/>
    </row>
    <row r="53" spans="1:26" ht="17.25" customHeight="1">
      <c r="A53" s="56"/>
      <c r="B53" s="48">
        <v>45100</v>
      </c>
      <c r="C53" s="44" t="s">
        <v>67</v>
      </c>
      <c r="D53" s="44" t="s">
        <v>69</v>
      </c>
      <c r="E53" s="44">
        <v>1</v>
      </c>
      <c r="F53" s="11">
        <v>0</v>
      </c>
      <c r="G53" s="3">
        <v>0</v>
      </c>
      <c r="H53" s="3">
        <v>0</v>
      </c>
      <c r="I53" s="3">
        <v>0</v>
      </c>
      <c r="J53" s="3">
        <v>0</v>
      </c>
      <c r="K53" s="3"/>
      <c r="L53" s="3"/>
      <c r="M53" s="44"/>
      <c r="N53" s="44"/>
      <c r="O53" s="44"/>
      <c r="P53" s="44"/>
      <c r="S53" s="87"/>
      <c r="T53" s="92"/>
      <c r="U53" s="93"/>
      <c r="V53" s="89"/>
      <c r="W53" s="90"/>
      <c r="X53" s="94"/>
      <c r="Y53" s="95"/>
      <c r="Z53" s="96"/>
    </row>
    <row r="54" spans="1:26" ht="17.25" customHeight="1">
      <c r="A54" s="56"/>
      <c r="B54" s="48">
        <v>45100</v>
      </c>
      <c r="C54" s="44" t="s">
        <v>70</v>
      </c>
      <c r="D54" s="44" t="s">
        <v>71</v>
      </c>
      <c r="E54" s="44">
        <v>1</v>
      </c>
      <c r="F54" s="11">
        <v>0</v>
      </c>
      <c r="G54" s="3">
        <v>0</v>
      </c>
      <c r="H54" s="3">
        <v>0</v>
      </c>
      <c r="I54" s="3">
        <v>0</v>
      </c>
      <c r="J54" s="3">
        <v>0</v>
      </c>
      <c r="K54" s="3"/>
      <c r="L54" s="3"/>
      <c r="M54" s="44"/>
      <c r="N54" s="44"/>
      <c r="O54" s="44"/>
      <c r="P54" s="44"/>
      <c r="S54" s="87"/>
      <c r="T54" s="92"/>
      <c r="U54" s="93"/>
      <c r="V54" s="89"/>
      <c r="W54" s="90"/>
      <c r="X54" s="94"/>
      <c r="Y54" s="95"/>
      <c r="Z54" s="96"/>
    </row>
    <row r="55" spans="1:26" ht="17.25" customHeight="1">
      <c r="A55" s="56"/>
      <c r="B55" s="48">
        <v>45101</v>
      </c>
      <c r="C55" s="44" t="s">
        <v>50</v>
      </c>
      <c r="D55" s="44" t="s">
        <v>72</v>
      </c>
      <c r="E55" s="44">
        <v>3</v>
      </c>
      <c r="F55" s="11">
        <v>0</v>
      </c>
      <c r="G55" s="44">
        <v>1</v>
      </c>
      <c r="H55" s="44">
        <v>0</v>
      </c>
      <c r="I55" s="44">
        <v>0</v>
      </c>
      <c r="J55" s="44">
        <v>0</v>
      </c>
      <c r="K55" s="44"/>
      <c r="L55" s="44"/>
      <c r="M55" s="44"/>
      <c r="N55" s="44"/>
      <c r="O55" s="44"/>
      <c r="P55" s="44"/>
      <c r="S55" s="87"/>
      <c r="T55" s="92"/>
      <c r="U55" s="93"/>
      <c r="V55" s="89"/>
      <c r="W55" s="90"/>
      <c r="X55" s="94"/>
      <c r="Y55" s="95"/>
      <c r="Z55" s="96"/>
    </row>
    <row r="56" spans="1:26" ht="17.25" customHeight="1">
      <c r="A56" s="56"/>
      <c r="B56" s="48">
        <v>45101</v>
      </c>
      <c r="C56" s="44" t="s">
        <v>2899</v>
      </c>
      <c r="D56" s="44" t="s">
        <v>73</v>
      </c>
      <c r="E56" s="44">
        <v>2</v>
      </c>
      <c r="F56" s="11">
        <v>0</v>
      </c>
      <c r="G56" s="3">
        <v>0</v>
      </c>
      <c r="H56" s="3">
        <v>2</v>
      </c>
      <c r="I56" s="3">
        <v>0</v>
      </c>
      <c r="J56" s="3">
        <v>0</v>
      </c>
      <c r="K56" s="3"/>
      <c r="L56" s="3"/>
      <c r="M56" s="44"/>
      <c r="N56" s="44"/>
      <c r="O56" s="44"/>
      <c r="P56" s="44"/>
      <c r="S56" s="87"/>
      <c r="T56" s="92"/>
      <c r="U56" s="93"/>
      <c r="V56" s="89"/>
      <c r="W56" s="90"/>
      <c r="X56" s="94"/>
      <c r="Y56" s="95"/>
      <c r="Z56" s="96"/>
    </row>
    <row r="57" spans="1:26" ht="17.25" customHeight="1">
      <c r="A57" s="56"/>
      <c r="B57" s="48">
        <v>45101</v>
      </c>
      <c r="C57" s="44" t="s">
        <v>2899</v>
      </c>
      <c r="D57" s="44" t="s">
        <v>75</v>
      </c>
      <c r="E57" s="44">
        <v>2</v>
      </c>
      <c r="F57" s="11">
        <v>0</v>
      </c>
      <c r="G57" s="44">
        <v>2</v>
      </c>
      <c r="H57" s="44">
        <v>0</v>
      </c>
      <c r="I57" s="44">
        <v>0</v>
      </c>
      <c r="J57" s="44">
        <v>0</v>
      </c>
      <c r="K57" s="44"/>
      <c r="L57" s="44"/>
      <c r="M57" s="44"/>
      <c r="N57" s="44"/>
      <c r="O57" s="44"/>
      <c r="P57" s="44"/>
      <c r="S57" s="87"/>
      <c r="T57" s="92"/>
      <c r="U57" s="93"/>
      <c r="V57" s="89"/>
      <c r="W57" s="90"/>
      <c r="X57" s="94"/>
      <c r="Y57" s="95"/>
      <c r="Z57" s="96"/>
    </row>
    <row r="58" spans="1:26" ht="17.25" customHeight="1">
      <c r="A58" s="56"/>
      <c r="B58" s="48">
        <v>45102</v>
      </c>
      <c r="C58" s="44" t="s">
        <v>74</v>
      </c>
      <c r="D58" s="44" t="s">
        <v>76</v>
      </c>
      <c r="E58" s="44">
        <v>6</v>
      </c>
      <c r="F58" s="11">
        <v>0</v>
      </c>
      <c r="G58" s="3">
        <v>3</v>
      </c>
      <c r="H58" s="3">
        <v>0</v>
      </c>
      <c r="I58" s="3">
        <v>0</v>
      </c>
      <c r="J58" s="3">
        <v>0</v>
      </c>
      <c r="K58" s="3"/>
      <c r="L58" s="3"/>
      <c r="M58" s="44"/>
      <c r="N58" s="44"/>
      <c r="O58" s="44"/>
      <c r="P58" s="44"/>
      <c r="S58" s="87"/>
      <c r="T58" s="92"/>
      <c r="U58" s="93"/>
      <c r="V58" s="89"/>
      <c r="W58" s="90"/>
      <c r="X58" s="94"/>
      <c r="Y58" s="95"/>
      <c r="Z58" s="96"/>
    </row>
    <row r="59" spans="1:26" ht="17.25" customHeight="1">
      <c r="A59" s="56"/>
      <c r="B59" s="48">
        <v>45103</v>
      </c>
      <c r="C59" s="44" t="s">
        <v>2900</v>
      </c>
      <c r="D59" s="44" t="s">
        <v>78</v>
      </c>
      <c r="E59" s="44">
        <v>1</v>
      </c>
      <c r="F59" s="11">
        <v>0</v>
      </c>
      <c r="G59" s="3">
        <v>0</v>
      </c>
      <c r="H59" s="3">
        <v>0</v>
      </c>
      <c r="I59" s="3">
        <v>0</v>
      </c>
      <c r="J59" s="3">
        <v>1</v>
      </c>
      <c r="K59" s="3"/>
      <c r="L59" s="3"/>
      <c r="M59" s="44"/>
      <c r="N59" s="44"/>
      <c r="O59" s="44"/>
      <c r="P59" s="44"/>
      <c r="S59" s="87"/>
      <c r="T59" s="92"/>
      <c r="U59" s="93"/>
      <c r="V59" s="89"/>
      <c r="W59" s="90"/>
      <c r="X59" s="94"/>
      <c r="Y59" s="95"/>
      <c r="Z59" s="96"/>
    </row>
    <row r="60" spans="1:26" ht="17.25" customHeight="1">
      <c r="A60" s="56"/>
      <c r="B60" s="48">
        <v>45103</v>
      </c>
      <c r="C60" s="44" t="s">
        <v>77</v>
      </c>
      <c r="D60" s="44" t="s">
        <v>79</v>
      </c>
      <c r="E60" s="44">
        <v>1</v>
      </c>
      <c r="F60" s="11">
        <v>0</v>
      </c>
      <c r="G60" s="3">
        <v>2</v>
      </c>
      <c r="H60" s="3">
        <v>0</v>
      </c>
      <c r="I60" s="3">
        <v>0</v>
      </c>
      <c r="J60" s="3">
        <v>0</v>
      </c>
      <c r="K60" s="3"/>
      <c r="L60" s="3"/>
      <c r="M60" s="44"/>
      <c r="N60" s="44"/>
      <c r="O60" s="44"/>
      <c r="P60" s="44"/>
      <c r="S60" s="87"/>
      <c r="T60" s="92"/>
      <c r="U60" s="93"/>
      <c r="V60" s="89"/>
      <c r="W60" s="90"/>
      <c r="X60" s="94"/>
      <c r="Y60" s="95"/>
      <c r="Z60" s="96"/>
    </row>
    <row r="61" spans="1:26" ht="17.25" customHeight="1">
      <c r="A61" s="56"/>
      <c r="B61" s="48">
        <v>45103</v>
      </c>
      <c r="C61" s="44" t="s">
        <v>80</v>
      </c>
      <c r="D61" s="44" t="s">
        <v>81</v>
      </c>
      <c r="E61" s="44">
        <v>1</v>
      </c>
      <c r="F61" s="11">
        <v>0</v>
      </c>
      <c r="G61" s="3">
        <v>1</v>
      </c>
      <c r="H61" s="3">
        <v>0</v>
      </c>
      <c r="I61" s="3">
        <v>0</v>
      </c>
      <c r="J61" s="3">
        <v>0</v>
      </c>
      <c r="K61" s="3"/>
      <c r="L61" s="3"/>
      <c r="M61" s="44"/>
      <c r="N61" s="44"/>
      <c r="O61" s="44"/>
      <c r="P61" s="44"/>
      <c r="S61" s="87"/>
      <c r="T61" s="92"/>
      <c r="U61" s="93"/>
      <c r="V61" s="89"/>
      <c r="W61" s="90"/>
      <c r="X61" s="94"/>
      <c r="Y61" s="95"/>
      <c r="Z61" s="96"/>
    </row>
    <row r="62" spans="1:26" ht="17.25" customHeight="1">
      <c r="A62" s="56"/>
      <c r="B62" s="48">
        <v>45104</v>
      </c>
      <c r="C62" s="44" t="s">
        <v>186</v>
      </c>
      <c r="D62" s="44" t="s">
        <v>83</v>
      </c>
      <c r="E62" s="44">
        <v>3</v>
      </c>
      <c r="F62" s="11">
        <v>1</v>
      </c>
      <c r="G62" s="44">
        <v>4</v>
      </c>
      <c r="H62" s="44">
        <v>3</v>
      </c>
      <c r="I62" s="44">
        <v>0</v>
      </c>
      <c r="J62" s="44">
        <v>2</v>
      </c>
      <c r="K62" s="44"/>
      <c r="L62" s="44"/>
      <c r="M62" s="44"/>
      <c r="N62" s="44"/>
      <c r="O62" s="44"/>
      <c r="P62" s="44"/>
      <c r="S62" s="87"/>
      <c r="T62" s="92"/>
      <c r="U62" s="93"/>
      <c r="V62" s="89"/>
      <c r="W62" s="90"/>
      <c r="X62" s="94"/>
      <c r="Y62" s="95"/>
      <c r="Z62" s="96"/>
    </row>
    <row r="63" spans="1:26" ht="17.25" customHeight="1">
      <c r="A63" s="56"/>
      <c r="B63" s="48">
        <v>45104</v>
      </c>
      <c r="C63" s="44" t="s">
        <v>186</v>
      </c>
      <c r="D63" s="44" t="s">
        <v>84</v>
      </c>
      <c r="E63" s="44">
        <v>3</v>
      </c>
      <c r="F63" s="11">
        <v>0</v>
      </c>
      <c r="G63" s="44">
        <v>5</v>
      </c>
      <c r="H63" s="44">
        <v>0</v>
      </c>
      <c r="I63" s="44">
        <v>0</v>
      </c>
      <c r="J63" s="44">
        <v>0</v>
      </c>
      <c r="K63" s="44"/>
      <c r="L63" s="44"/>
      <c r="M63" s="44"/>
      <c r="N63" s="44"/>
      <c r="O63" s="44"/>
      <c r="P63" s="44"/>
      <c r="S63" s="87"/>
      <c r="T63" s="92"/>
      <c r="U63" s="93"/>
      <c r="V63" s="89"/>
      <c r="W63" s="90"/>
      <c r="X63" s="94"/>
      <c r="Y63" s="95"/>
      <c r="Z63" s="96"/>
    </row>
    <row r="64" spans="1:26" ht="17.25" customHeight="1">
      <c r="A64" s="56"/>
      <c r="B64" s="48">
        <v>45106</v>
      </c>
      <c r="C64" s="44" t="s">
        <v>2901</v>
      </c>
      <c r="D64" s="44" t="s">
        <v>85</v>
      </c>
      <c r="E64" s="44">
        <v>1</v>
      </c>
      <c r="F64" s="11">
        <v>1</v>
      </c>
      <c r="G64" s="44">
        <v>0</v>
      </c>
      <c r="H64" s="44">
        <v>23</v>
      </c>
      <c r="I64" s="44">
        <v>0</v>
      </c>
      <c r="J64" s="44">
        <v>37</v>
      </c>
      <c r="K64" s="44"/>
      <c r="L64" s="44"/>
      <c r="M64" s="44"/>
      <c r="N64" s="44"/>
      <c r="O64" s="44"/>
      <c r="P64" s="44"/>
      <c r="S64" s="87"/>
      <c r="T64" s="92"/>
      <c r="U64" s="93"/>
      <c r="V64" s="89"/>
      <c r="W64" s="90"/>
      <c r="X64" s="94"/>
      <c r="Y64" s="95"/>
      <c r="Z64" s="96"/>
    </row>
    <row r="65" spans="1:26" ht="17.25" customHeight="1">
      <c r="A65" s="56"/>
      <c r="B65" s="48">
        <v>45106</v>
      </c>
      <c r="C65" s="44" t="s">
        <v>7</v>
      </c>
      <c r="D65" s="44" t="s">
        <v>86</v>
      </c>
      <c r="E65" s="44">
        <v>2</v>
      </c>
      <c r="F65" s="11">
        <v>0</v>
      </c>
      <c r="G65" s="44">
        <v>0</v>
      </c>
      <c r="H65" s="44">
        <v>0</v>
      </c>
      <c r="I65" s="44">
        <v>0</v>
      </c>
      <c r="J65" s="44">
        <v>0</v>
      </c>
      <c r="K65" s="44"/>
      <c r="L65" s="44"/>
      <c r="M65" s="44"/>
      <c r="N65" s="44"/>
      <c r="O65" s="44"/>
      <c r="P65" s="44"/>
      <c r="S65" s="87"/>
      <c r="T65" s="92"/>
      <c r="U65" s="93"/>
      <c r="V65" s="89"/>
      <c r="W65" s="90"/>
      <c r="X65" s="94"/>
      <c r="Y65" s="95"/>
      <c r="Z65" s="96"/>
    </row>
    <row r="66" spans="1:26" ht="17.25" customHeight="1">
      <c r="A66" s="56"/>
      <c r="B66" s="48">
        <v>45106</v>
      </c>
      <c r="C66" s="44" t="s">
        <v>2885</v>
      </c>
      <c r="D66" s="44" t="s">
        <v>94</v>
      </c>
      <c r="E66" s="44">
        <v>2</v>
      </c>
      <c r="F66" s="78">
        <v>0</v>
      </c>
      <c r="G66" s="44">
        <v>0</v>
      </c>
      <c r="H66" s="44">
        <v>0</v>
      </c>
      <c r="I66" s="44">
        <v>0</v>
      </c>
      <c r="J66" s="44">
        <v>0</v>
      </c>
      <c r="K66" s="44"/>
      <c r="L66" s="44"/>
      <c r="M66" s="44"/>
      <c r="N66" s="44"/>
      <c r="O66" s="44"/>
      <c r="P66" s="44"/>
      <c r="S66" s="87"/>
      <c r="T66" s="92"/>
      <c r="U66" s="93"/>
      <c r="V66" s="89"/>
      <c r="W66" s="90"/>
      <c r="X66" s="94"/>
      <c r="Y66" s="95"/>
      <c r="Z66" s="96"/>
    </row>
    <row r="67" spans="1:26" ht="17.25" customHeight="1">
      <c r="A67" s="56"/>
      <c r="B67" s="48">
        <v>45106</v>
      </c>
      <c r="C67" s="44" t="s">
        <v>2902</v>
      </c>
      <c r="D67" s="44" t="s">
        <v>85</v>
      </c>
      <c r="E67" s="44">
        <v>1</v>
      </c>
      <c r="F67" s="78">
        <v>1</v>
      </c>
      <c r="G67" s="44">
        <v>0</v>
      </c>
      <c r="H67" s="44">
        <v>0</v>
      </c>
      <c r="I67" s="44">
        <v>0</v>
      </c>
      <c r="J67" s="44">
        <v>2</v>
      </c>
      <c r="K67" s="44"/>
      <c r="L67" s="44"/>
      <c r="M67" s="44"/>
      <c r="N67" s="44"/>
      <c r="O67" s="44"/>
      <c r="P67" s="44"/>
      <c r="S67" s="87"/>
      <c r="T67" s="92"/>
      <c r="U67" s="93"/>
      <c r="V67" s="89"/>
      <c r="W67" s="90"/>
      <c r="X67" s="94"/>
      <c r="Y67" s="95"/>
      <c r="Z67" s="96"/>
    </row>
    <row r="68" spans="1:26" ht="17.25" customHeight="1">
      <c r="A68" s="56"/>
      <c r="B68" s="48">
        <v>45106</v>
      </c>
      <c r="C68" s="44" t="s">
        <v>2902</v>
      </c>
      <c r="D68" s="44" t="s">
        <v>2903</v>
      </c>
      <c r="E68" s="44">
        <v>2</v>
      </c>
      <c r="F68" s="78">
        <v>0</v>
      </c>
      <c r="G68" s="44">
        <v>0</v>
      </c>
      <c r="H68" s="44">
        <v>0</v>
      </c>
      <c r="I68" s="44">
        <v>0</v>
      </c>
      <c r="J68" s="44">
        <v>3</v>
      </c>
      <c r="K68" s="44"/>
      <c r="L68" s="44"/>
      <c r="M68" s="44"/>
      <c r="N68" s="44"/>
      <c r="O68" s="44"/>
      <c r="P68" s="44"/>
      <c r="S68" s="87"/>
      <c r="T68" s="92"/>
      <c r="U68" s="93"/>
      <c r="V68" s="89"/>
      <c r="W68" s="90"/>
      <c r="X68" s="94"/>
      <c r="Y68" s="95"/>
      <c r="Z68" s="96"/>
    </row>
    <row r="69" spans="1:26" ht="17.25" customHeight="1">
      <c r="A69" s="56"/>
      <c r="B69" s="48">
        <v>45106</v>
      </c>
      <c r="C69" s="44" t="s">
        <v>2901</v>
      </c>
      <c r="D69" s="8" t="s">
        <v>87</v>
      </c>
      <c r="E69" s="8">
        <v>6</v>
      </c>
      <c r="F69" s="21">
        <v>2</v>
      </c>
      <c r="G69" s="44">
        <v>0</v>
      </c>
      <c r="H69" s="44">
        <v>0</v>
      </c>
      <c r="I69" s="44">
        <v>0</v>
      </c>
      <c r="J69" s="44">
        <v>2</v>
      </c>
      <c r="K69" s="44"/>
      <c r="L69" s="44"/>
      <c r="M69" s="44"/>
      <c r="N69" s="44"/>
      <c r="O69" s="44"/>
      <c r="P69" s="44"/>
      <c r="S69" s="87"/>
      <c r="T69" s="92"/>
      <c r="U69" s="93"/>
      <c r="V69" s="89"/>
      <c r="W69" s="90"/>
      <c r="X69" s="94"/>
      <c r="Y69" s="95"/>
      <c r="Z69" s="96"/>
    </row>
    <row r="70" spans="1:26" ht="17.25" customHeight="1">
      <c r="A70" s="56"/>
      <c r="B70" s="48">
        <v>45106</v>
      </c>
      <c r="C70" s="44" t="s">
        <v>2901</v>
      </c>
      <c r="D70" s="8" t="s">
        <v>88</v>
      </c>
      <c r="E70" s="8">
        <v>1</v>
      </c>
      <c r="F70" s="11">
        <v>0</v>
      </c>
      <c r="G70" s="44">
        <v>0</v>
      </c>
      <c r="H70" s="44">
        <v>0</v>
      </c>
      <c r="I70" s="44">
        <v>0</v>
      </c>
      <c r="J70" s="44">
        <v>1</v>
      </c>
      <c r="K70" s="44"/>
      <c r="L70" s="44"/>
      <c r="M70" s="44"/>
      <c r="N70" s="44"/>
      <c r="O70" s="44"/>
      <c r="P70" s="44"/>
      <c r="S70" s="87"/>
      <c r="T70" s="92"/>
      <c r="U70" s="93"/>
      <c r="V70" s="89"/>
      <c r="W70" s="90"/>
      <c r="X70" s="94"/>
      <c r="Y70" s="95"/>
      <c r="Z70" s="96"/>
    </row>
    <row r="71" spans="1:26" ht="17.25" customHeight="1">
      <c r="A71" s="56"/>
      <c r="B71" s="48">
        <v>45107</v>
      </c>
      <c r="C71" s="44" t="s">
        <v>7</v>
      </c>
      <c r="D71" s="44" t="s">
        <v>89</v>
      </c>
      <c r="E71" s="44">
        <v>10</v>
      </c>
      <c r="F71" s="21">
        <v>0</v>
      </c>
      <c r="G71" s="44">
        <v>1</v>
      </c>
      <c r="H71" s="44">
        <v>7</v>
      </c>
      <c r="I71" s="44">
        <v>0</v>
      </c>
      <c r="J71" s="44">
        <v>0</v>
      </c>
      <c r="K71" s="44"/>
      <c r="L71" s="44"/>
      <c r="M71" s="44"/>
      <c r="N71" s="44"/>
      <c r="O71" s="44"/>
      <c r="P71" s="44"/>
      <c r="S71" s="87"/>
      <c r="T71" s="92"/>
      <c r="U71" s="93"/>
      <c r="V71" s="89"/>
      <c r="W71" s="90"/>
      <c r="X71" s="94"/>
      <c r="Y71" s="95"/>
      <c r="Z71" s="96"/>
    </row>
    <row r="72" spans="1:26" ht="17.25" customHeight="1">
      <c r="A72" s="56"/>
      <c r="B72" s="48">
        <v>45107</v>
      </c>
      <c r="C72" s="44" t="s">
        <v>7</v>
      </c>
      <c r="D72" s="44" t="s">
        <v>97</v>
      </c>
      <c r="E72" s="44">
        <v>1</v>
      </c>
      <c r="F72" s="21">
        <v>0</v>
      </c>
      <c r="G72" s="44">
        <v>0</v>
      </c>
      <c r="H72" s="44">
        <v>0</v>
      </c>
      <c r="I72" s="44">
        <v>0</v>
      </c>
      <c r="J72" s="44">
        <v>0</v>
      </c>
      <c r="K72" s="44"/>
      <c r="L72" s="44"/>
      <c r="M72" s="44"/>
      <c r="N72" s="44"/>
      <c r="O72" s="44"/>
      <c r="P72" s="44"/>
      <c r="S72" s="87"/>
      <c r="T72" s="92"/>
      <c r="U72" s="93"/>
      <c r="V72" s="89"/>
      <c r="W72" s="90"/>
      <c r="X72" s="94"/>
      <c r="Y72" s="95"/>
      <c r="Z72" s="96"/>
    </row>
    <row r="73" spans="1:26" ht="17.25" customHeight="1">
      <c r="A73" s="56"/>
      <c r="B73" s="9">
        <v>45107</v>
      </c>
      <c r="C73" s="44" t="s">
        <v>186</v>
      </c>
      <c r="D73" s="44" t="s">
        <v>90</v>
      </c>
      <c r="E73" s="44">
        <v>1</v>
      </c>
      <c r="F73" s="21">
        <v>0</v>
      </c>
      <c r="G73" s="44">
        <v>0</v>
      </c>
      <c r="H73" s="44">
        <v>0</v>
      </c>
      <c r="I73" s="44">
        <v>0</v>
      </c>
      <c r="J73" s="44">
        <v>0</v>
      </c>
      <c r="K73" s="44"/>
      <c r="L73" s="44"/>
      <c r="M73" s="44"/>
      <c r="N73" s="44"/>
      <c r="O73" s="44"/>
      <c r="P73" s="44"/>
      <c r="S73" s="87"/>
      <c r="T73" s="92"/>
      <c r="U73" s="93"/>
      <c r="V73" s="89"/>
      <c r="W73" s="90"/>
      <c r="X73" s="94"/>
      <c r="Y73" s="95"/>
      <c r="Z73" s="96"/>
    </row>
    <row r="74" spans="1:26" ht="17.25" customHeight="1">
      <c r="A74" s="7"/>
      <c r="B74" s="9">
        <v>45107</v>
      </c>
      <c r="C74" s="44" t="s">
        <v>186</v>
      </c>
      <c r="D74" s="44" t="s">
        <v>91</v>
      </c>
      <c r="E74" s="44">
        <v>1</v>
      </c>
      <c r="F74" s="21">
        <v>0</v>
      </c>
      <c r="G74" s="44">
        <v>0</v>
      </c>
      <c r="H74" s="44">
        <v>0</v>
      </c>
      <c r="I74" s="44">
        <v>0</v>
      </c>
      <c r="J74" s="44">
        <v>0</v>
      </c>
      <c r="K74" s="44"/>
      <c r="L74" s="44"/>
      <c r="M74" s="44"/>
      <c r="N74" s="44"/>
      <c r="O74" s="44"/>
      <c r="P74" s="44"/>
      <c r="S74" s="87"/>
      <c r="T74" s="92"/>
      <c r="U74" s="93"/>
      <c r="V74" s="89"/>
      <c r="W74" s="90"/>
      <c r="X74" s="94"/>
      <c r="Y74" s="95"/>
      <c r="Z74" s="96"/>
    </row>
    <row r="75" spans="1:26" ht="17.25" customHeight="1">
      <c r="A75" s="56"/>
      <c r="B75" s="9">
        <v>45108</v>
      </c>
      <c r="C75" s="44" t="s">
        <v>2896</v>
      </c>
      <c r="D75" s="44" t="s">
        <v>92</v>
      </c>
      <c r="E75" s="44">
        <v>13</v>
      </c>
      <c r="F75" s="21">
        <v>0</v>
      </c>
      <c r="G75" s="44">
        <v>1</v>
      </c>
      <c r="H75" s="44">
        <v>0</v>
      </c>
      <c r="I75" s="44">
        <v>3</v>
      </c>
      <c r="J75" s="44">
        <v>0</v>
      </c>
      <c r="K75" s="44"/>
      <c r="L75" s="44"/>
      <c r="M75" s="44"/>
      <c r="N75" s="44"/>
      <c r="O75" s="44"/>
      <c r="P75" s="44"/>
      <c r="S75" s="87"/>
      <c r="T75" s="92"/>
      <c r="U75" s="93"/>
      <c r="V75" s="89"/>
      <c r="W75" s="90"/>
      <c r="X75" s="94"/>
      <c r="Y75" s="95"/>
      <c r="Z75" s="96"/>
    </row>
    <row r="76" spans="1:26" ht="17.25" customHeight="1">
      <c r="A76" s="56"/>
      <c r="B76" s="9">
        <v>45111</v>
      </c>
      <c r="C76" s="44" t="s">
        <v>2885</v>
      </c>
      <c r="D76" s="44" t="s">
        <v>93</v>
      </c>
      <c r="E76" s="44">
        <v>3</v>
      </c>
      <c r="F76" s="21">
        <v>2</v>
      </c>
      <c r="G76" s="44">
        <v>1</v>
      </c>
      <c r="H76" s="44">
        <v>9</v>
      </c>
      <c r="I76" s="44">
        <v>0</v>
      </c>
      <c r="J76" s="44">
        <v>0</v>
      </c>
      <c r="K76" s="44"/>
      <c r="L76" s="44"/>
      <c r="M76" s="44"/>
      <c r="N76" s="44"/>
      <c r="O76" s="44"/>
      <c r="P76" s="44"/>
      <c r="S76" s="87"/>
      <c r="T76" s="92"/>
      <c r="U76" s="93"/>
      <c r="V76" s="89"/>
      <c r="W76" s="90"/>
      <c r="X76" s="94"/>
      <c r="Y76" s="95"/>
      <c r="Z76" s="96"/>
    </row>
    <row r="77" spans="1:26" ht="17.25" customHeight="1">
      <c r="A77" s="56"/>
      <c r="B77" s="9">
        <v>45111</v>
      </c>
      <c r="C77" s="44" t="s">
        <v>18</v>
      </c>
      <c r="D77" s="44" t="s">
        <v>94</v>
      </c>
      <c r="E77" s="44">
        <v>2</v>
      </c>
      <c r="F77" s="21">
        <v>0</v>
      </c>
      <c r="G77" s="44">
        <v>0</v>
      </c>
      <c r="H77" s="44">
        <v>0</v>
      </c>
      <c r="I77" s="44">
        <v>0</v>
      </c>
      <c r="J77" s="44">
        <v>0</v>
      </c>
      <c r="K77" s="44"/>
      <c r="L77" s="44"/>
      <c r="M77" s="44"/>
      <c r="N77" s="44"/>
      <c r="O77" s="44"/>
      <c r="P77" s="44"/>
      <c r="S77" s="87"/>
      <c r="T77" s="92"/>
      <c r="U77" s="93"/>
      <c r="V77" s="89"/>
      <c r="W77" s="90"/>
      <c r="X77" s="94"/>
      <c r="Y77" s="95"/>
      <c r="Z77" s="96"/>
    </row>
    <row r="78" spans="1:26" ht="17.25" customHeight="1">
      <c r="A78" s="56"/>
      <c r="B78" s="9">
        <v>45112</v>
      </c>
      <c r="C78" s="44" t="s">
        <v>2885</v>
      </c>
      <c r="D78" s="44" t="s">
        <v>95</v>
      </c>
      <c r="E78" s="44">
        <v>2</v>
      </c>
      <c r="F78" s="21">
        <v>0</v>
      </c>
      <c r="G78" s="44">
        <v>21</v>
      </c>
      <c r="H78" s="44">
        <v>0</v>
      </c>
      <c r="I78" s="44">
        <v>0</v>
      </c>
      <c r="J78" s="44">
        <v>0</v>
      </c>
      <c r="K78" s="44"/>
      <c r="L78" s="44"/>
      <c r="M78" s="44"/>
      <c r="N78" s="44"/>
      <c r="O78" s="44"/>
      <c r="P78" s="44"/>
      <c r="S78" s="87"/>
      <c r="T78" s="92"/>
      <c r="U78" s="93"/>
      <c r="V78" s="89"/>
      <c r="W78" s="90"/>
      <c r="X78" s="94"/>
      <c r="Y78" s="95"/>
      <c r="Z78" s="96"/>
    </row>
    <row r="79" spans="1:26" ht="17.25" customHeight="1">
      <c r="A79" s="56"/>
      <c r="B79" s="9">
        <v>45112</v>
      </c>
      <c r="C79" s="44" t="s">
        <v>18</v>
      </c>
      <c r="D79" s="44" t="s">
        <v>96</v>
      </c>
      <c r="E79" s="44">
        <v>2</v>
      </c>
      <c r="F79" s="78">
        <v>0</v>
      </c>
      <c r="G79" s="44">
        <v>2</v>
      </c>
      <c r="H79" s="44">
        <v>1</v>
      </c>
      <c r="I79" s="44">
        <v>0</v>
      </c>
      <c r="J79" s="44">
        <v>0</v>
      </c>
      <c r="K79" s="44"/>
      <c r="L79" s="44"/>
      <c r="M79" s="44"/>
      <c r="N79" s="44"/>
      <c r="O79" s="44"/>
      <c r="P79" s="44"/>
      <c r="S79" s="87"/>
      <c r="T79" s="92"/>
      <c r="U79" s="93"/>
      <c r="V79" s="89"/>
      <c r="W79" s="90"/>
      <c r="X79" s="94"/>
      <c r="Y79" s="95"/>
      <c r="Z79" s="96"/>
    </row>
    <row r="80" spans="1:26" ht="17.25" customHeight="1">
      <c r="A80" s="56"/>
      <c r="B80" s="9">
        <v>45112</v>
      </c>
      <c r="C80" s="44" t="s">
        <v>18</v>
      </c>
      <c r="D80" s="44" t="s">
        <v>97</v>
      </c>
      <c r="E80" s="44">
        <v>1</v>
      </c>
      <c r="F80" s="78">
        <v>0</v>
      </c>
      <c r="G80" s="44">
        <v>5</v>
      </c>
      <c r="H80" s="44">
        <v>3</v>
      </c>
      <c r="I80" s="44">
        <v>0</v>
      </c>
      <c r="J80" s="44">
        <v>0</v>
      </c>
      <c r="K80" s="44"/>
      <c r="L80" s="44"/>
      <c r="M80" s="44"/>
      <c r="N80" s="44"/>
      <c r="O80" s="44"/>
      <c r="P80" s="44"/>
      <c r="S80" s="87"/>
      <c r="T80" s="92"/>
      <c r="U80" s="93"/>
      <c r="V80" s="89"/>
      <c r="W80" s="90"/>
      <c r="X80" s="94"/>
      <c r="Y80" s="95"/>
      <c r="Z80" s="96"/>
    </row>
    <row r="81" spans="1:26" ht="17.25" customHeight="1">
      <c r="A81" s="56"/>
      <c r="B81" s="9">
        <v>45115</v>
      </c>
      <c r="C81" s="44" t="s">
        <v>7</v>
      </c>
      <c r="D81" s="44" t="s">
        <v>98</v>
      </c>
      <c r="E81" s="44">
        <v>1</v>
      </c>
      <c r="F81" s="78">
        <v>0</v>
      </c>
      <c r="G81" s="44">
        <v>1</v>
      </c>
      <c r="H81" s="44">
        <v>0</v>
      </c>
      <c r="I81" s="44">
        <v>0</v>
      </c>
      <c r="J81" s="44">
        <v>0</v>
      </c>
      <c r="K81" s="44"/>
      <c r="L81" s="44"/>
      <c r="M81" s="44"/>
      <c r="N81" s="44"/>
      <c r="O81" s="44"/>
      <c r="P81" s="44"/>
      <c r="S81" s="87"/>
      <c r="T81" s="92"/>
      <c r="U81" s="93"/>
      <c r="V81" s="89"/>
      <c r="W81" s="90"/>
      <c r="X81" s="94"/>
      <c r="Y81" s="95"/>
      <c r="Z81" s="96"/>
    </row>
    <row r="82" spans="1:26" ht="17.25" customHeight="1">
      <c r="A82" s="56"/>
      <c r="B82" s="9">
        <v>45115</v>
      </c>
      <c r="C82" s="44" t="s">
        <v>2889</v>
      </c>
      <c r="D82" s="44" t="s">
        <v>99</v>
      </c>
      <c r="E82" s="44">
        <v>1</v>
      </c>
      <c r="F82" s="78">
        <v>1</v>
      </c>
      <c r="G82" s="44">
        <v>0</v>
      </c>
      <c r="H82" s="44">
        <v>2</v>
      </c>
      <c r="I82" s="44">
        <v>0</v>
      </c>
      <c r="J82" s="44">
        <v>0</v>
      </c>
      <c r="K82" s="44"/>
      <c r="L82" s="44"/>
      <c r="M82" s="44"/>
      <c r="N82" s="44"/>
      <c r="O82" s="44"/>
      <c r="P82" s="44"/>
      <c r="S82" s="87"/>
      <c r="T82" s="92"/>
      <c r="U82" s="93"/>
      <c r="V82" s="89"/>
      <c r="W82" s="90"/>
      <c r="X82" s="94"/>
      <c r="Y82" s="95"/>
      <c r="Z82" s="96"/>
    </row>
    <row r="83" spans="1:26" ht="17.25" customHeight="1">
      <c r="A83" s="56"/>
      <c r="B83" s="9">
        <v>45115</v>
      </c>
      <c r="C83" s="44" t="s">
        <v>2885</v>
      </c>
      <c r="D83" s="44" t="s">
        <v>100</v>
      </c>
      <c r="E83" s="44">
        <v>5</v>
      </c>
      <c r="F83" s="21">
        <v>3</v>
      </c>
      <c r="G83" s="44">
        <v>0</v>
      </c>
      <c r="H83" s="44">
        <v>2</v>
      </c>
      <c r="I83" s="44">
        <v>5</v>
      </c>
      <c r="J83" s="44">
        <v>0</v>
      </c>
      <c r="K83" s="44"/>
      <c r="L83" s="44"/>
      <c r="M83" s="44"/>
      <c r="N83" s="44"/>
      <c r="O83" s="44"/>
      <c r="P83" s="44"/>
      <c r="S83" s="87"/>
      <c r="T83" s="92"/>
      <c r="U83" s="93"/>
      <c r="V83" s="89"/>
      <c r="W83" s="90"/>
      <c r="X83" s="94"/>
      <c r="Y83" s="95"/>
      <c r="Z83" s="96"/>
    </row>
    <row r="84" spans="1:26" ht="17.25" customHeight="1">
      <c r="A84" s="56"/>
      <c r="B84" s="9">
        <v>45115</v>
      </c>
      <c r="C84" s="44" t="s">
        <v>7</v>
      </c>
      <c r="D84" s="44" t="s">
        <v>101</v>
      </c>
      <c r="E84" s="44">
        <v>1</v>
      </c>
      <c r="F84" s="11">
        <v>0</v>
      </c>
      <c r="G84" s="44">
        <v>0</v>
      </c>
      <c r="H84" s="44">
        <v>0</v>
      </c>
      <c r="I84" s="44">
        <v>0</v>
      </c>
      <c r="J84" s="44">
        <v>0</v>
      </c>
      <c r="K84" s="44"/>
      <c r="L84" s="44"/>
      <c r="M84" s="44"/>
      <c r="N84" s="44"/>
      <c r="O84" s="44"/>
      <c r="P84" s="44"/>
      <c r="S84" s="87"/>
      <c r="T84" s="92"/>
      <c r="U84" s="93"/>
      <c r="V84" s="89"/>
      <c r="W84" s="90"/>
      <c r="X84" s="94"/>
      <c r="Y84" s="95"/>
      <c r="Z84" s="96"/>
    </row>
    <row r="85" spans="1:26" ht="17.25" customHeight="1">
      <c r="A85" s="56"/>
      <c r="B85" s="48">
        <v>45115</v>
      </c>
      <c r="C85" s="44" t="s">
        <v>2888</v>
      </c>
      <c r="D85" s="44" t="s">
        <v>102</v>
      </c>
      <c r="E85" s="44">
        <v>3</v>
      </c>
      <c r="F85" s="11">
        <v>2</v>
      </c>
      <c r="G85" s="44">
        <v>0</v>
      </c>
      <c r="H85" s="44">
        <v>3</v>
      </c>
      <c r="I85" s="44">
        <v>0</v>
      </c>
      <c r="J85" s="44">
        <v>0</v>
      </c>
      <c r="K85" s="44"/>
      <c r="L85" s="44"/>
      <c r="M85" s="44"/>
      <c r="N85" s="44"/>
      <c r="O85" s="44"/>
      <c r="P85" s="44"/>
      <c r="S85" s="87"/>
      <c r="T85" s="92"/>
      <c r="U85" s="93"/>
      <c r="V85" s="89"/>
      <c r="W85" s="90"/>
      <c r="X85" s="94"/>
      <c r="Y85" s="95"/>
      <c r="Z85" s="96"/>
    </row>
    <row r="86" spans="1:26" ht="17.25" customHeight="1">
      <c r="A86" s="56"/>
      <c r="B86" s="48">
        <v>45117</v>
      </c>
      <c r="C86" s="44" t="s">
        <v>18</v>
      </c>
      <c r="D86" s="44" t="s">
        <v>103</v>
      </c>
      <c r="E86" s="44">
        <v>2</v>
      </c>
      <c r="F86" s="11">
        <v>0</v>
      </c>
      <c r="G86" s="44">
        <v>9</v>
      </c>
      <c r="H86" s="44">
        <v>0</v>
      </c>
      <c r="I86" s="44">
        <v>0</v>
      </c>
      <c r="J86" s="44">
        <v>0</v>
      </c>
      <c r="K86" s="44"/>
      <c r="L86" s="44"/>
      <c r="M86" s="44"/>
      <c r="N86" s="44"/>
      <c r="O86" s="44"/>
      <c r="P86" s="44"/>
      <c r="S86" s="87"/>
      <c r="T86" s="92"/>
      <c r="U86" s="93"/>
      <c r="V86" s="89"/>
      <c r="W86" s="90"/>
      <c r="X86" s="94"/>
      <c r="Y86" s="95"/>
      <c r="Z86" s="96"/>
    </row>
    <row r="87" spans="1:26" ht="17.25" customHeight="1">
      <c r="A87" s="56"/>
      <c r="B87" s="48">
        <v>45117</v>
      </c>
      <c r="C87" s="44" t="s">
        <v>2885</v>
      </c>
      <c r="D87" s="44" t="s">
        <v>104</v>
      </c>
      <c r="E87" s="44">
        <v>2</v>
      </c>
      <c r="F87" s="11">
        <v>0</v>
      </c>
      <c r="G87" s="44">
        <v>22</v>
      </c>
      <c r="H87" s="44">
        <v>0</v>
      </c>
      <c r="I87" s="44">
        <v>0</v>
      </c>
      <c r="J87" s="44">
        <v>0</v>
      </c>
      <c r="K87" s="44"/>
      <c r="L87" s="44"/>
      <c r="M87" s="44"/>
      <c r="N87" s="44"/>
      <c r="O87" s="44"/>
      <c r="P87" s="44"/>
      <c r="S87" s="87"/>
      <c r="T87" s="92"/>
      <c r="U87" s="93"/>
      <c r="V87" s="89"/>
      <c r="W87" s="90"/>
      <c r="X87" s="94"/>
      <c r="Y87" s="95"/>
      <c r="Z87" s="96"/>
    </row>
    <row r="88" spans="1:26" ht="17.25" customHeight="1">
      <c r="A88" s="56"/>
      <c r="B88" s="48">
        <v>45117</v>
      </c>
      <c r="C88" s="44" t="s">
        <v>2890</v>
      </c>
      <c r="D88" s="44" t="s">
        <v>105</v>
      </c>
      <c r="E88" s="44">
        <v>3</v>
      </c>
      <c r="F88" s="21">
        <v>0</v>
      </c>
      <c r="G88" s="44">
        <v>9</v>
      </c>
      <c r="H88" s="44">
        <v>1</v>
      </c>
      <c r="I88" s="44">
        <v>0</v>
      </c>
      <c r="J88" s="44">
        <v>0</v>
      </c>
      <c r="K88" s="44"/>
      <c r="L88" s="44"/>
      <c r="M88" s="44"/>
      <c r="N88" s="44"/>
      <c r="O88" s="44"/>
      <c r="P88" s="44"/>
      <c r="S88" s="87"/>
      <c r="T88" s="92"/>
      <c r="U88" s="93"/>
      <c r="V88" s="89"/>
      <c r="W88" s="90"/>
      <c r="X88" s="94"/>
      <c r="Y88" s="95"/>
      <c r="Z88" s="96"/>
    </row>
    <row r="89" spans="1:26" ht="17.25" customHeight="1">
      <c r="A89" s="56"/>
      <c r="B89" s="48">
        <v>45117</v>
      </c>
      <c r="C89" s="44" t="s">
        <v>2889</v>
      </c>
      <c r="D89" s="44" t="s">
        <v>106</v>
      </c>
      <c r="E89" s="44">
        <v>8</v>
      </c>
      <c r="F89" s="11">
        <v>0</v>
      </c>
      <c r="G89" s="44">
        <v>20</v>
      </c>
      <c r="H89" s="44">
        <v>1</v>
      </c>
      <c r="I89" s="44">
        <v>0</v>
      </c>
      <c r="J89" s="44">
        <v>0</v>
      </c>
      <c r="K89" s="44"/>
      <c r="L89" s="44"/>
      <c r="M89" s="44"/>
      <c r="N89" s="44"/>
      <c r="O89" s="44"/>
      <c r="P89" s="44"/>
      <c r="S89" s="87"/>
      <c r="T89" s="92"/>
      <c r="U89" s="93"/>
      <c r="V89" s="89"/>
      <c r="W89" s="90"/>
      <c r="X89" s="94"/>
      <c r="Y89" s="95"/>
      <c r="Z89" s="96"/>
    </row>
    <row r="90" spans="1:26" ht="17.25" customHeight="1">
      <c r="A90" s="56"/>
      <c r="B90" s="48">
        <v>45117</v>
      </c>
      <c r="C90" s="44" t="s">
        <v>2889</v>
      </c>
      <c r="D90" s="44" t="s">
        <v>107</v>
      </c>
      <c r="E90" s="44">
        <v>1</v>
      </c>
      <c r="F90" s="21">
        <v>1</v>
      </c>
      <c r="G90" s="44">
        <v>2</v>
      </c>
      <c r="H90" s="44">
        <v>3</v>
      </c>
      <c r="I90" s="44">
        <v>0</v>
      </c>
      <c r="J90" s="44">
        <v>0</v>
      </c>
      <c r="K90" s="44"/>
      <c r="L90" s="44"/>
      <c r="M90" s="44"/>
      <c r="N90" s="44"/>
      <c r="O90" s="44"/>
      <c r="P90" s="44"/>
      <c r="S90" s="87"/>
      <c r="T90" s="92"/>
      <c r="U90" s="93"/>
      <c r="V90" s="89"/>
      <c r="W90" s="90"/>
      <c r="X90" s="94"/>
      <c r="Y90" s="95"/>
      <c r="Z90" s="96"/>
    </row>
    <row r="91" spans="1:26" ht="17.25" customHeight="1">
      <c r="A91" s="56"/>
      <c r="B91" s="48">
        <v>45117</v>
      </c>
      <c r="C91" s="44" t="s">
        <v>2896</v>
      </c>
      <c r="D91" s="44" t="s">
        <v>108</v>
      </c>
      <c r="E91" s="44">
        <v>1</v>
      </c>
      <c r="F91" s="21">
        <v>0</v>
      </c>
      <c r="G91" s="44">
        <v>4</v>
      </c>
      <c r="H91" s="44">
        <v>2</v>
      </c>
      <c r="I91" s="44">
        <v>0</v>
      </c>
      <c r="J91" s="44">
        <v>0</v>
      </c>
      <c r="K91" s="44"/>
      <c r="L91" s="44"/>
      <c r="M91" s="44"/>
      <c r="N91" s="44"/>
      <c r="O91" s="44"/>
      <c r="P91" s="44"/>
      <c r="S91" s="87"/>
      <c r="T91" s="92"/>
      <c r="U91" s="93"/>
      <c r="V91" s="89"/>
      <c r="W91" s="90"/>
      <c r="X91" s="94"/>
      <c r="Y91" s="95"/>
      <c r="Z91" s="96"/>
    </row>
    <row r="92" spans="1:26" ht="17.25" customHeight="1">
      <c r="A92" s="56"/>
      <c r="B92" s="48">
        <v>45118</v>
      </c>
      <c r="C92" s="44" t="s">
        <v>2889</v>
      </c>
      <c r="D92" s="44" t="s">
        <v>109</v>
      </c>
      <c r="E92" s="44">
        <v>4</v>
      </c>
      <c r="F92" s="11">
        <v>2</v>
      </c>
      <c r="G92" s="44">
        <v>14</v>
      </c>
      <c r="H92" s="44">
        <v>15</v>
      </c>
      <c r="I92" s="44">
        <v>0</v>
      </c>
      <c r="J92" s="44">
        <v>1</v>
      </c>
      <c r="K92" s="44"/>
      <c r="L92" s="44"/>
      <c r="M92" s="44"/>
      <c r="N92" s="44"/>
      <c r="O92" s="44"/>
      <c r="P92" s="44"/>
      <c r="S92" s="87"/>
      <c r="T92" s="92"/>
      <c r="U92" s="93"/>
      <c r="V92" s="89"/>
      <c r="W92" s="90"/>
      <c r="X92" s="94"/>
      <c r="Y92" s="95"/>
      <c r="Z92" s="96"/>
    </row>
    <row r="93" spans="1:26" ht="17.25" customHeight="1">
      <c r="A93" s="56"/>
      <c r="B93" s="48">
        <v>45118</v>
      </c>
      <c r="C93" s="44" t="s">
        <v>2896</v>
      </c>
      <c r="D93" s="44" t="s">
        <v>110</v>
      </c>
      <c r="E93" s="44">
        <v>1</v>
      </c>
      <c r="F93" s="11">
        <v>0</v>
      </c>
      <c r="G93" s="44">
        <v>1</v>
      </c>
      <c r="H93" s="44">
        <v>2</v>
      </c>
      <c r="I93" s="44">
        <v>0</v>
      </c>
      <c r="J93" s="44">
        <v>0</v>
      </c>
      <c r="K93" s="44"/>
      <c r="L93" s="44"/>
      <c r="M93" s="44"/>
      <c r="N93" s="44"/>
      <c r="O93" s="44"/>
      <c r="P93" s="44"/>
      <c r="S93" s="87"/>
      <c r="T93" s="92"/>
      <c r="U93" s="93"/>
      <c r="V93" s="89"/>
      <c r="W93" s="90"/>
      <c r="X93" s="94"/>
      <c r="Y93" s="95"/>
      <c r="Z93" s="96"/>
    </row>
    <row r="94" spans="1:26" ht="17.25" customHeight="1">
      <c r="A94" s="56"/>
      <c r="B94" s="48">
        <v>45119</v>
      </c>
      <c r="C94" s="44" t="s">
        <v>2960</v>
      </c>
      <c r="D94" s="44" t="s">
        <v>115</v>
      </c>
      <c r="E94" s="44">
        <v>2</v>
      </c>
      <c r="F94" s="21">
        <v>0</v>
      </c>
      <c r="G94" s="44">
        <v>10</v>
      </c>
      <c r="H94" s="44">
        <v>1</v>
      </c>
      <c r="I94" s="44">
        <v>0</v>
      </c>
      <c r="J94" s="44">
        <v>0</v>
      </c>
      <c r="K94" s="44"/>
      <c r="L94" s="44"/>
      <c r="M94" s="44"/>
      <c r="N94" s="44"/>
      <c r="O94" s="44"/>
      <c r="P94" s="44"/>
      <c r="S94" s="87"/>
      <c r="T94" s="92"/>
      <c r="U94" s="93"/>
      <c r="V94" s="89"/>
      <c r="W94" s="90"/>
      <c r="X94" s="94"/>
      <c r="Y94" s="95"/>
      <c r="Z94" s="96"/>
    </row>
    <row r="95" spans="1:26" ht="17.25" customHeight="1">
      <c r="A95" s="56"/>
      <c r="B95" s="48">
        <v>45119</v>
      </c>
      <c r="C95" s="44" t="s">
        <v>2885</v>
      </c>
      <c r="D95" s="44" t="s">
        <v>111</v>
      </c>
      <c r="E95" s="44">
        <v>1</v>
      </c>
      <c r="F95" s="11">
        <v>0</v>
      </c>
      <c r="G95" s="44">
        <v>23</v>
      </c>
      <c r="H95" s="44">
        <v>0</v>
      </c>
      <c r="I95" s="44">
        <v>0</v>
      </c>
      <c r="J95" s="44">
        <v>0</v>
      </c>
      <c r="K95" s="44"/>
      <c r="L95" s="44"/>
      <c r="M95" s="44"/>
      <c r="N95" s="44"/>
      <c r="O95" s="44"/>
      <c r="P95" s="44"/>
      <c r="S95" s="87"/>
      <c r="T95" s="92"/>
      <c r="U95" s="93"/>
      <c r="V95" s="89"/>
      <c r="W95" s="90"/>
      <c r="X95" s="94"/>
      <c r="Y95" s="95"/>
      <c r="Z95" s="96"/>
    </row>
    <row r="96" spans="1:26" ht="17.25" customHeight="1">
      <c r="A96" s="56"/>
      <c r="B96" s="48">
        <v>45119</v>
      </c>
      <c r="C96" s="44" t="s">
        <v>2960</v>
      </c>
      <c r="D96" s="44" t="s">
        <v>116</v>
      </c>
      <c r="E96" s="44">
        <v>2</v>
      </c>
      <c r="F96" s="11">
        <v>0</v>
      </c>
      <c r="G96" s="44">
        <v>12</v>
      </c>
      <c r="H96" s="44">
        <v>1</v>
      </c>
      <c r="I96" s="44">
        <v>0</v>
      </c>
      <c r="J96" s="44">
        <v>0</v>
      </c>
      <c r="K96" s="44"/>
      <c r="L96" s="44"/>
      <c r="M96" s="44"/>
      <c r="N96" s="44"/>
      <c r="O96" s="44"/>
      <c r="P96" s="44"/>
      <c r="S96" s="87"/>
      <c r="T96" s="92"/>
      <c r="U96" s="93"/>
      <c r="V96" s="89"/>
      <c r="W96" s="90"/>
      <c r="X96" s="94"/>
      <c r="Y96" s="95"/>
      <c r="Z96" s="96"/>
    </row>
    <row r="97" spans="1:26" ht="17.25" customHeight="1">
      <c r="A97" s="56"/>
      <c r="B97" s="48">
        <v>45120</v>
      </c>
      <c r="C97" s="44" t="s">
        <v>2904</v>
      </c>
      <c r="D97" s="44" t="s">
        <v>112</v>
      </c>
      <c r="E97" s="44">
        <v>1</v>
      </c>
      <c r="F97" s="11">
        <v>0</v>
      </c>
      <c r="G97" s="44">
        <v>0</v>
      </c>
      <c r="H97" s="44">
        <v>0</v>
      </c>
      <c r="I97" s="44">
        <v>0</v>
      </c>
      <c r="J97" s="44">
        <v>0</v>
      </c>
      <c r="K97" s="44"/>
      <c r="L97" s="44"/>
      <c r="M97" s="44"/>
      <c r="N97" s="44"/>
      <c r="O97" s="44"/>
      <c r="P97" s="44"/>
      <c r="S97" s="87"/>
      <c r="T97" s="92"/>
      <c r="U97" s="93"/>
      <c r="V97" s="89"/>
      <c r="W97" s="90"/>
      <c r="X97" s="94"/>
      <c r="Y97" s="95"/>
      <c r="Z97" s="96"/>
    </row>
    <row r="98" spans="1:26" ht="17.25" customHeight="1">
      <c r="A98" s="56"/>
      <c r="B98" s="48">
        <v>45120</v>
      </c>
      <c r="C98" s="44" t="s">
        <v>2896</v>
      </c>
      <c r="D98" s="44" t="s">
        <v>113</v>
      </c>
      <c r="E98" s="44">
        <v>4</v>
      </c>
      <c r="F98" s="21">
        <v>2</v>
      </c>
      <c r="G98" s="44">
        <v>0</v>
      </c>
      <c r="H98" s="44">
        <v>6</v>
      </c>
      <c r="I98" s="44">
        <v>0</v>
      </c>
      <c r="J98" s="44">
        <v>0</v>
      </c>
      <c r="K98" s="44"/>
      <c r="L98" s="44"/>
      <c r="M98" s="44"/>
      <c r="N98" s="44"/>
      <c r="O98" s="44"/>
      <c r="P98" s="44"/>
      <c r="S98" s="87"/>
      <c r="T98" s="92"/>
      <c r="U98" s="93"/>
      <c r="V98" s="89"/>
      <c r="W98" s="90"/>
      <c r="X98" s="94"/>
      <c r="Y98" s="95"/>
      <c r="Z98" s="96"/>
    </row>
    <row r="99" spans="1:26" ht="17.25" customHeight="1">
      <c r="A99" s="56"/>
      <c r="B99" s="48">
        <v>45120</v>
      </c>
      <c r="C99" s="44" t="s">
        <v>2904</v>
      </c>
      <c r="D99" s="44" t="s">
        <v>114</v>
      </c>
      <c r="E99" s="44">
        <v>4</v>
      </c>
      <c r="F99" s="21">
        <v>0</v>
      </c>
      <c r="G99" s="44">
        <v>0</v>
      </c>
      <c r="H99" s="44">
        <v>8</v>
      </c>
      <c r="I99" s="44">
        <v>0</v>
      </c>
      <c r="J99" s="44">
        <v>0</v>
      </c>
      <c r="K99" s="44"/>
      <c r="L99" s="44"/>
      <c r="M99" s="44"/>
      <c r="N99" s="44"/>
      <c r="O99" s="44"/>
      <c r="P99" s="44"/>
      <c r="S99" s="87"/>
      <c r="T99" s="92"/>
      <c r="U99" s="93"/>
      <c r="V99" s="89"/>
      <c r="W99" s="90"/>
      <c r="X99" s="94"/>
      <c r="Y99" s="95"/>
      <c r="Z99" s="96"/>
    </row>
    <row r="100" spans="1:26" ht="17.25" customHeight="1">
      <c r="A100" s="56"/>
      <c r="B100" s="48">
        <v>45121</v>
      </c>
      <c r="C100" s="44" t="s">
        <v>2896</v>
      </c>
      <c r="D100" s="44" t="s">
        <v>117</v>
      </c>
      <c r="E100" s="44">
        <v>2</v>
      </c>
      <c r="F100" s="21">
        <v>0</v>
      </c>
      <c r="G100" s="44">
        <v>3</v>
      </c>
      <c r="H100" s="44">
        <v>1</v>
      </c>
      <c r="I100" s="44">
        <v>1</v>
      </c>
      <c r="J100" s="44">
        <v>0</v>
      </c>
      <c r="K100" s="44"/>
      <c r="L100" s="44"/>
      <c r="M100" s="44"/>
      <c r="N100" s="44"/>
      <c r="O100" s="44"/>
      <c r="P100" s="44"/>
      <c r="S100" s="87"/>
      <c r="T100" s="92"/>
      <c r="U100" s="93"/>
      <c r="V100" s="89"/>
      <c r="W100" s="90"/>
      <c r="X100" s="94"/>
      <c r="Y100" s="95"/>
      <c r="Z100" s="96"/>
    </row>
    <row r="101" spans="1:26" ht="17.25" customHeight="1">
      <c r="A101" s="56"/>
      <c r="B101" s="48">
        <v>45121</v>
      </c>
      <c r="C101" s="44" t="s">
        <v>2885</v>
      </c>
      <c r="D101" s="44" t="s">
        <v>2905</v>
      </c>
      <c r="E101" s="44">
        <v>8</v>
      </c>
      <c r="F101" s="21">
        <v>0</v>
      </c>
      <c r="G101" s="44">
        <v>0</v>
      </c>
      <c r="H101" s="44">
        <v>1</v>
      </c>
      <c r="I101" s="44">
        <v>0</v>
      </c>
      <c r="J101" s="44">
        <v>0</v>
      </c>
      <c r="K101" s="44"/>
      <c r="L101" s="44"/>
      <c r="M101" s="44"/>
      <c r="N101" s="44"/>
      <c r="O101" s="44"/>
      <c r="P101" s="44"/>
      <c r="S101" s="87"/>
      <c r="T101" s="92"/>
      <c r="U101" s="93"/>
      <c r="V101" s="89"/>
      <c r="W101" s="90"/>
      <c r="X101" s="94"/>
      <c r="Y101" s="95"/>
      <c r="Z101" s="96"/>
    </row>
    <row r="102" spans="1:26" ht="17.25" customHeight="1">
      <c r="A102" s="56"/>
      <c r="B102" s="48">
        <v>45121</v>
      </c>
      <c r="C102" s="44" t="s">
        <v>2885</v>
      </c>
      <c r="D102" s="44" t="s">
        <v>118</v>
      </c>
      <c r="E102" s="44">
        <v>1</v>
      </c>
      <c r="F102" s="21">
        <v>0</v>
      </c>
      <c r="G102" s="44">
        <v>0</v>
      </c>
      <c r="H102" s="44">
        <v>2</v>
      </c>
      <c r="I102" s="44">
        <v>0</v>
      </c>
      <c r="J102" s="44">
        <v>0</v>
      </c>
      <c r="K102" s="44"/>
      <c r="L102" s="44"/>
      <c r="M102" s="44"/>
      <c r="N102" s="44"/>
      <c r="O102" s="44"/>
      <c r="P102" s="44"/>
      <c r="S102" s="87"/>
      <c r="T102" s="92"/>
      <c r="U102" s="93"/>
      <c r="V102" s="89"/>
      <c r="W102" s="90"/>
      <c r="X102" s="94"/>
      <c r="Y102" s="95"/>
      <c r="Z102" s="96"/>
    </row>
    <row r="103" spans="1:26" ht="17.25" customHeight="1">
      <c r="A103" s="56"/>
      <c r="B103" s="48">
        <v>45121</v>
      </c>
      <c r="C103" s="44" t="s">
        <v>2885</v>
      </c>
      <c r="D103" s="44" t="s">
        <v>119</v>
      </c>
      <c r="E103" s="44">
        <v>2</v>
      </c>
      <c r="F103" s="21">
        <v>0</v>
      </c>
      <c r="G103" s="44">
        <v>4</v>
      </c>
      <c r="H103" s="44">
        <v>0</v>
      </c>
      <c r="I103" s="44">
        <v>0</v>
      </c>
      <c r="J103" s="44">
        <v>0</v>
      </c>
      <c r="K103" s="44"/>
      <c r="L103" s="44"/>
      <c r="M103" s="44"/>
      <c r="N103" s="44"/>
      <c r="O103" s="44"/>
      <c r="P103" s="44"/>
      <c r="S103" s="87"/>
      <c r="T103" s="92"/>
      <c r="U103" s="93"/>
      <c r="V103" s="89"/>
      <c r="W103" s="90"/>
      <c r="X103" s="94"/>
      <c r="Y103" s="95"/>
      <c r="Z103" s="96"/>
    </row>
    <row r="104" spans="1:26" ht="17.25" customHeight="1">
      <c r="A104" s="56"/>
      <c r="B104" s="48">
        <v>45121</v>
      </c>
      <c r="C104" s="44" t="s">
        <v>2889</v>
      </c>
      <c r="D104" s="44" t="s">
        <v>120</v>
      </c>
      <c r="E104" s="44">
        <v>2</v>
      </c>
      <c r="F104" s="11">
        <v>1</v>
      </c>
      <c r="G104" s="44">
        <v>1</v>
      </c>
      <c r="H104" s="44">
        <v>3</v>
      </c>
      <c r="I104" s="44">
        <v>0</v>
      </c>
      <c r="J104" s="44">
        <v>0</v>
      </c>
      <c r="K104" s="44"/>
      <c r="L104" s="44"/>
      <c r="M104" s="44"/>
      <c r="N104" s="44"/>
      <c r="O104" s="44"/>
      <c r="P104" s="44"/>
      <c r="S104" s="87"/>
      <c r="T104" s="92"/>
      <c r="U104" s="93"/>
      <c r="V104" s="89"/>
      <c r="W104" s="90"/>
      <c r="X104" s="94"/>
      <c r="Y104" s="95"/>
      <c r="Z104" s="96"/>
    </row>
    <row r="105" spans="1:26" ht="17.25" customHeight="1">
      <c r="A105" s="56"/>
      <c r="B105" s="48">
        <v>45122</v>
      </c>
      <c r="C105" s="44" t="s">
        <v>2889</v>
      </c>
      <c r="D105" s="44" t="s">
        <v>121</v>
      </c>
      <c r="E105" s="44">
        <v>1</v>
      </c>
      <c r="F105" s="11">
        <v>0</v>
      </c>
      <c r="G105" s="44">
        <v>6</v>
      </c>
      <c r="H105" s="44">
        <v>2</v>
      </c>
      <c r="I105" s="44">
        <v>0</v>
      </c>
      <c r="J105" s="44">
        <v>0</v>
      </c>
      <c r="K105" s="44"/>
      <c r="L105" s="44"/>
      <c r="M105" s="44"/>
      <c r="N105" s="44"/>
      <c r="O105" s="44"/>
      <c r="P105" s="44"/>
      <c r="S105" s="87"/>
      <c r="T105" s="92"/>
      <c r="U105" s="93"/>
      <c r="V105" s="89"/>
      <c r="W105" s="90"/>
      <c r="X105" s="94"/>
      <c r="Y105" s="95"/>
      <c r="Z105" s="96"/>
    </row>
    <row r="106" spans="1:26" ht="17.25" customHeight="1">
      <c r="A106" s="56"/>
      <c r="B106" s="48">
        <v>45123</v>
      </c>
      <c r="C106" s="44" t="s">
        <v>2889</v>
      </c>
      <c r="D106" s="44" t="s">
        <v>122</v>
      </c>
      <c r="E106" s="44">
        <v>2</v>
      </c>
      <c r="F106" s="11">
        <v>0</v>
      </c>
      <c r="G106" s="44">
        <v>4</v>
      </c>
      <c r="H106" s="44">
        <v>1</v>
      </c>
      <c r="I106" s="44">
        <v>0</v>
      </c>
      <c r="J106" s="44">
        <v>0</v>
      </c>
      <c r="K106" s="44"/>
      <c r="L106" s="44"/>
      <c r="M106" s="44"/>
      <c r="N106" s="44"/>
      <c r="O106" s="44"/>
      <c r="P106" s="44"/>
      <c r="S106" s="87"/>
      <c r="T106" s="92"/>
      <c r="U106" s="93"/>
      <c r="V106" s="89"/>
      <c r="W106" s="90"/>
      <c r="X106" s="94"/>
      <c r="Y106" s="95"/>
      <c r="Z106" s="96"/>
    </row>
    <row r="107" spans="1:26" ht="17.25" customHeight="1">
      <c r="A107" s="56"/>
      <c r="B107" s="48">
        <v>45124</v>
      </c>
      <c r="C107" s="44" t="s">
        <v>2892</v>
      </c>
      <c r="D107" s="44" t="s">
        <v>123</v>
      </c>
      <c r="E107" s="44">
        <v>2</v>
      </c>
      <c r="F107" s="11">
        <v>0</v>
      </c>
      <c r="G107" s="44">
        <v>0</v>
      </c>
      <c r="H107" s="44">
        <v>0</v>
      </c>
      <c r="I107" s="44">
        <v>0</v>
      </c>
      <c r="J107" s="44">
        <v>0</v>
      </c>
      <c r="K107" s="44"/>
      <c r="L107" s="44"/>
      <c r="M107" s="44"/>
      <c r="N107" s="44"/>
      <c r="O107" s="44"/>
      <c r="P107" s="44"/>
      <c r="S107" s="87"/>
      <c r="T107" s="92"/>
      <c r="U107" s="93"/>
      <c r="V107" s="89"/>
      <c r="W107" s="90"/>
      <c r="X107" s="94"/>
      <c r="Y107" s="95"/>
      <c r="Z107" s="96"/>
    </row>
    <row r="108" spans="1:26" ht="17.25" customHeight="1">
      <c r="A108" s="56"/>
      <c r="B108" s="48">
        <v>45124</v>
      </c>
      <c r="C108" s="44" t="s">
        <v>2896</v>
      </c>
      <c r="D108" s="44" t="s">
        <v>124</v>
      </c>
      <c r="E108" s="44">
        <v>1</v>
      </c>
      <c r="F108" s="11">
        <v>0</v>
      </c>
      <c r="G108" s="44">
        <v>1</v>
      </c>
      <c r="H108" s="44">
        <v>1</v>
      </c>
      <c r="I108" s="44">
        <v>0</v>
      </c>
      <c r="J108" s="44">
        <v>1</v>
      </c>
      <c r="K108" s="44"/>
      <c r="L108" s="44"/>
      <c r="M108" s="44"/>
      <c r="N108" s="44"/>
      <c r="O108" s="44"/>
      <c r="P108" s="44"/>
      <c r="S108" s="87"/>
      <c r="T108" s="92"/>
      <c r="U108" s="93"/>
      <c r="V108" s="89"/>
      <c r="W108" s="90"/>
      <c r="X108" s="94"/>
      <c r="Y108" s="95"/>
      <c r="Z108" s="96"/>
    </row>
    <row r="109" spans="1:26" ht="17.25" customHeight="1">
      <c r="A109" s="56"/>
      <c r="B109" s="48">
        <v>45124</v>
      </c>
      <c r="C109" s="44" t="s">
        <v>7</v>
      </c>
      <c r="D109" s="44" t="s">
        <v>125</v>
      </c>
      <c r="E109" s="44">
        <v>9</v>
      </c>
      <c r="F109" s="11">
        <v>0</v>
      </c>
      <c r="G109" s="44">
        <v>8</v>
      </c>
      <c r="H109" s="44">
        <v>2</v>
      </c>
      <c r="I109" s="44">
        <v>1</v>
      </c>
      <c r="J109" s="44">
        <v>0</v>
      </c>
      <c r="K109" s="44"/>
      <c r="L109" s="44"/>
      <c r="M109" s="44"/>
      <c r="N109" s="44"/>
      <c r="O109" s="44"/>
      <c r="P109" s="44"/>
      <c r="S109" s="87"/>
      <c r="T109" s="92"/>
      <c r="U109" s="93"/>
      <c r="V109" s="89"/>
      <c r="W109" s="90"/>
      <c r="X109" s="94"/>
      <c r="Y109" s="95"/>
      <c r="Z109" s="96"/>
    </row>
    <row r="110" spans="1:26" ht="17.25" customHeight="1">
      <c r="A110" s="56"/>
      <c r="B110" s="48">
        <v>45124</v>
      </c>
      <c r="C110" s="44" t="s">
        <v>40</v>
      </c>
      <c r="D110" s="44" t="s">
        <v>126</v>
      </c>
      <c r="E110" s="44">
        <v>2</v>
      </c>
      <c r="F110" s="21">
        <v>0</v>
      </c>
      <c r="G110" s="44">
        <v>0</v>
      </c>
      <c r="H110" s="44">
        <v>0</v>
      </c>
      <c r="I110" s="44">
        <v>0</v>
      </c>
      <c r="J110" s="44">
        <v>0</v>
      </c>
      <c r="K110" s="44"/>
      <c r="L110" s="44"/>
      <c r="M110" s="44"/>
      <c r="N110" s="44"/>
      <c r="O110" s="44"/>
      <c r="P110" s="44"/>
      <c r="S110" s="87"/>
      <c r="T110" s="92"/>
      <c r="U110" s="93"/>
      <c r="V110" s="89"/>
      <c r="W110" s="90"/>
      <c r="X110" s="94"/>
      <c r="Y110" s="95"/>
      <c r="Z110" s="96"/>
    </row>
    <row r="111" spans="1:26" ht="17.25" customHeight="1">
      <c r="A111" s="56"/>
      <c r="B111" s="48">
        <v>45124</v>
      </c>
      <c r="C111" s="44" t="s">
        <v>18</v>
      </c>
      <c r="D111" s="44" t="s">
        <v>127</v>
      </c>
      <c r="E111" s="44">
        <v>2</v>
      </c>
      <c r="F111" s="11">
        <v>2</v>
      </c>
      <c r="G111" s="44">
        <v>1</v>
      </c>
      <c r="H111" s="44">
        <v>3</v>
      </c>
      <c r="I111" s="44">
        <v>0</v>
      </c>
      <c r="J111" s="44">
        <v>0</v>
      </c>
      <c r="K111" s="44"/>
      <c r="L111" s="44"/>
      <c r="M111" s="44"/>
      <c r="N111" s="44"/>
      <c r="O111" s="44"/>
      <c r="P111" s="44"/>
      <c r="S111" s="87"/>
      <c r="T111" s="92"/>
      <c r="U111" s="93"/>
      <c r="V111" s="89"/>
      <c r="W111" s="90"/>
      <c r="X111" s="94"/>
      <c r="Y111" s="95"/>
      <c r="Z111" s="96"/>
    </row>
    <row r="112" spans="1:26" ht="17.25" customHeight="1">
      <c r="A112" s="56"/>
      <c r="B112" s="48">
        <v>45125</v>
      </c>
      <c r="C112" s="44" t="s">
        <v>2904</v>
      </c>
      <c r="D112" s="44" t="s">
        <v>128</v>
      </c>
      <c r="E112" s="44">
        <v>3</v>
      </c>
      <c r="F112" s="11">
        <v>2</v>
      </c>
      <c r="G112" s="44">
        <v>0</v>
      </c>
      <c r="H112" s="44">
        <v>5</v>
      </c>
      <c r="I112" s="44">
        <v>0</v>
      </c>
      <c r="J112" s="44">
        <v>0</v>
      </c>
      <c r="K112" s="44"/>
      <c r="L112" s="44"/>
      <c r="M112" s="44"/>
      <c r="N112" s="44"/>
      <c r="O112" s="44"/>
      <c r="P112" s="44"/>
      <c r="S112" s="87"/>
      <c r="T112" s="92"/>
      <c r="U112" s="93"/>
      <c r="V112" s="89"/>
      <c r="W112" s="90"/>
      <c r="X112" s="94"/>
      <c r="Y112" s="95"/>
      <c r="Z112" s="96"/>
    </row>
    <row r="113" spans="1:26" ht="17.25" customHeight="1">
      <c r="A113" s="56"/>
      <c r="B113" s="48">
        <v>45125</v>
      </c>
      <c r="C113" s="44" t="s">
        <v>2894</v>
      </c>
      <c r="D113" s="44" t="s">
        <v>129</v>
      </c>
      <c r="E113" s="44">
        <v>1</v>
      </c>
      <c r="F113" s="21">
        <v>0</v>
      </c>
      <c r="G113" s="44">
        <v>0</v>
      </c>
      <c r="H113" s="44">
        <v>0</v>
      </c>
      <c r="I113" s="44">
        <v>0</v>
      </c>
      <c r="J113" s="44">
        <v>0</v>
      </c>
      <c r="K113" s="44"/>
      <c r="L113" s="44"/>
      <c r="M113" s="44"/>
      <c r="N113" s="44"/>
      <c r="O113" s="44"/>
      <c r="P113" s="44"/>
      <c r="S113" s="87"/>
      <c r="T113" s="92"/>
      <c r="U113" s="93"/>
      <c r="V113" s="89"/>
      <c r="W113" s="90"/>
      <c r="X113" s="94"/>
      <c r="Y113" s="95"/>
      <c r="Z113" s="96"/>
    </row>
    <row r="114" spans="1:26" ht="17.25" customHeight="1">
      <c r="A114" s="56"/>
      <c r="B114" s="48">
        <v>45126</v>
      </c>
      <c r="C114" s="44" t="s">
        <v>40</v>
      </c>
      <c r="D114" s="44" t="s">
        <v>130</v>
      </c>
      <c r="E114" s="44">
        <v>2</v>
      </c>
      <c r="F114" s="11">
        <v>0</v>
      </c>
      <c r="G114" s="44">
        <v>0</v>
      </c>
      <c r="H114" s="44">
        <v>0</v>
      </c>
      <c r="I114" s="44">
        <v>0</v>
      </c>
      <c r="J114" s="44">
        <v>0</v>
      </c>
      <c r="K114" s="44"/>
      <c r="L114" s="44"/>
      <c r="M114" s="44"/>
      <c r="N114" s="44"/>
      <c r="O114" s="44"/>
      <c r="P114" s="44"/>
      <c r="S114" s="87"/>
      <c r="T114" s="92"/>
      <c r="U114" s="93"/>
      <c r="V114" s="89"/>
      <c r="W114" s="90"/>
      <c r="X114" s="94"/>
      <c r="Y114" s="95"/>
      <c r="Z114" s="96"/>
    </row>
    <row r="115" spans="1:26" ht="17.25" customHeight="1">
      <c r="A115" s="56"/>
      <c r="B115" s="48">
        <v>45126</v>
      </c>
      <c r="C115" s="44" t="s">
        <v>2889</v>
      </c>
      <c r="D115" s="44" t="s">
        <v>132</v>
      </c>
      <c r="E115" s="44">
        <v>2</v>
      </c>
      <c r="F115" s="11">
        <v>0</v>
      </c>
      <c r="G115" s="44">
        <v>0</v>
      </c>
      <c r="H115" s="44">
        <v>2</v>
      </c>
      <c r="I115" s="44">
        <v>0</v>
      </c>
      <c r="J115" s="44">
        <v>0</v>
      </c>
      <c r="K115" s="44"/>
      <c r="L115" s="44"/>
      <c r="M115" s="44"/>
      <c r="N115" s="44"/>
      <c r="O115" s="44"/>
      <c r="P115" s="44"/>
      <c r="S115" s="87"/>
      <c r="T115" s="92"/>
      <c r="U115" s="93"/>
      <c r="V115" s="89"/>
      <c r="W115" s="90"/>
      <c r="X115" s="94"/>
      <c r="Y115" s="95"/>
      <c r="Z115" s="96"/>
    </row>
    <row r="116" spans="1:26" ht="17.25" customHeight="1">
      <c r="A116" s="56"/>
      <c r="B116" s="48">
        <v>45126</v>
      </c>
      <c r="C116" s="44" t="s">
        <v>40</v>
      </c>
      <c r="D116" s="44" t="s">
        <v>133</v>
      </c>
      <c r="E116" s="44">
        <v>1</v>
      </c>
      <c r="F116" s="21">
        <v>0</v>
      </c>
      <c r="G116" s="44">
        <v>0</v>
      </c>
      <c r="H116" s="44">
        <v>0</v>
      </c>
      <c r="I116" s="44">
        <v>0</v>
      </c>
      <c r="J116" s="44">
        <v>0</v>
      </c>
      <c r="K116" s="44"/>
      <c r="L116" s="44"/>
      <c r="M116" s="44"/>
      <c r="N116" s="44"/>
      <c r="O116" s="44"/>
      <c r="P116" s="44"/>
      <c r="S116" s="87"/>
      <c r="T116" s="92"/>
      <c r="U116" s="93"/>
      <c r="V116" s="89"/>
      <c r="W116" s="90"/>
      <c r="X116" s="94"/>
      <c r="Y116" s="95"/>
      <c r="Z116" s="96"/>
    </row>
    <row r="117" spans="1:26" ht="17.25" customHeight="1">
      <c r="A117" s="56"/>
      <c r="B117" s="48">
        <v>45126</v>
      </c>
      <c r="C117" s="44" t="s">
        <v>40</v>
      </c>
      <c r="D117" s="11" t="s">
        <v>134</v>
      </c>
      <c r="E117" s="44">
        <v>1</v>
      </c>
      <c r="F117" s="21">
        <v>0</v>
      </c>
      <c r="G117" s="44">
        <v>0</v>
      </c>
      <c r="H117" s="44">
        <v>0</v>
      </c>
      <c r="I117" s="44">
        <v>0</v>
      </c>
      <c r="J117" s="44">
        <v>0</v>
      </c>
      <c r="K117" s="44"/>
      <c r="L117" s="44"/>
      <c r="M117" s="44"/>
      <c r="N117" s="44"/>
      <c r="O117" s="44"/>
      <c r="P117" s="44"/>
      <c r="S117" s="87"/>
      <c r="T117" s="92"/>
      <c r="U117" s="93"/>
      <c r="V117" s="89"/>
      <c r="W117" s="90"/>
      <c r="X117" s="94"/>
      <c r="Y117" s="95"/>
      <c r="Z117" s="96"/>
    </row>
    <row r="118" spans="1:26" ht="17.25" customHeight="1">
      <c r="A118" s="56"/>
      <c r="B118" s="48">
        <v>45126</v>
      </c>
      <c r="C118" s="44" t="s">
        <v>2892</v>
      </c>
      <c r="D118" s="11" t="s">
        <v>135</v>
      </c>
      <c r="E118" s="44">
        <v>12</v>
      </c>
      <c r="F118" s="21">
        <v>0</v>
      </c>
      <c r="G118" s="44">
        <v>0</v>
      </c>
      <c r="H118" s="44">
        <v>0</v>
      </c>
      <c r="I118" s="44">
        <v>0</v>
      </c>
      <c r="J118" s="44">
        <v>0</v>
      </c>
      <c r="K118" s="44"/>
      <c r="L118" s="44"/>
      <c r="M118" s="44"/>
      <c r="N118" s="44"/>
      <c r="O118" s="44"/>
      <c r="P118" s="44"/>
      <c r="S118" s="87"/>
      <c r="T118" s="92"/>
      <c r="U118" s="93"/>
      <c r="V118" s="89"/>
      <c r="W118" s="90"/>
      <c r="X118" s="94"/>
      <c r="Y118" s="95"/>
      <c r="Z118" s="96"/>
    </row>
    <row r="119" spans="1:26" ht="17.25" customHeight="1">
      <c r="A119" s="56"/>
      <c r="B119" s="48">
        <v>45126</v>
      </c>
      <c r="C119" s="44" t="s">
        <v>131</v>
      </c>
      <c r="D119" s="11" t="s">
        <v>136</v>
      </c>
      <c r="E119" s="44">
        <v>9</v>
      </c>
      <c r="F119" s="11">
        <v>0</v>
      </c>
      <c r="G119" s="44">
        <v>0</v>
      </c>
      <c r="H119" s="44">
        <v>2</v>
      </c>
      <c r="I119" s="44">
        <v>1</v>
      </c>
      <c r="J119" s="44">
        <v>0</v>
      </c>
      <c r="K119" s="44"/>
      <c r="L119" s="44"/>
      <c r="M119" s="44"/>
      <c r="N119" s="44"/>
      <c r="O119" s="44"/>
      <c r="P119" s="44"/>
      <c r="S119" s="87"/>
      <c r="T119" s="92"/>
      <c r="U119" s="93"/>
      <c r="V119" s="89"/>
      <c r="W119" s="90"/>
      <c r="X119" s="94"/>
      <c r="Y119" s="95"/>
      <c r="Z119" s="96"/>
    </row>
    <row r="120" spans="1:26" ht="17.25" customHeight="1">
      <c r="A120" s="56"/>
      <c r="B120" s="48">
        <v>45126</v>
      </c>
      <c r="C120" s="44" t="s">
        <v>131</v>
      </c>
      <c r="D120" s="11" t="s">
        <v>137</v>
      </c>
      <c r="E120" s="44">
        <v>1</v>
      </c>
      <c r="F120" s="11">
        <v>0</v>
      </c>
      <c r="G120" s="44">
        <v>0</v>
      </c>
      <c r="H120" s="44">
        <v>0</v>
      </c>
      <c r="I120" s="44">
        <v>1</v>
      </c>
      <c r="J120" s="44">
        <v>0</v>
      </c>
      <c r="K120" s="44"/>
      <c r="L120" s="44"/>
      <c r="M120" s="44"/>
      <c r="N120" s="44"/>
      <c r="O120" s="44"/>
      <c r="P120" s="44"/>
      <c r="S120" s="87"/>
      <c r="T120" s="92"/>
      <c r="U120" s="93"/>
      <c r="V120" s="89"/>
      <c r="W120" s="90"/>
      <c r="X120" s="94"/>
      <c r="Y120" s="95"/>
      <c r="Z120" s="96"/>
    </row>
    <row r="121" spans="1:26" ht="17.25" customHeight="1">
      <c r="A121" s="56"/>
      <c r="B121" s="48">
        <v>45126</v>
      </c>
      <c r="C121" s="44" t="s">
        <v>138</v>
      </c>
      <c r="D121" s="11" t="s">
        <v>139</v>
      </c>
      <c r="E121" s="44">
        <v>2</v>
      </c>
      <c r="F121" s="21">
        <v>0</v>
      </c>
      <c r="G121" s="44">
        <v>0</v>
      </c>
      <c r="H121" s="44">
        <v>4</v>
      </c>
      <c r="I121" s="44">
        <v>0</v>
      </c>
      <c r="J121" s="44">
        <v>0</v>
      </c>
      <c r="K121" s="44"/>
      <c r="L121" s="44"/>
      <c r="M121" s="44"/>
      <c r="N121" s="44"/>
      <c r="O121" s="44"/>
      <c r="P121" s="44"/>
      <c r="S121" s="87"/>
      <c r="T121" s="92"/>
      <c r="U121" s="93"/>
      <c r="V121" s="89"/>
      <c r="W121" s="90"/>
      <c r="X121" s="94"/>
      <c r="Y121" s="95"/>
      <c r="Z121" s="96"/>
    </row>
    <row r="122" spans="1:26" ht="17.25" customHeight="1">
      <c r="A122" s="56"/>
      <c r="B122" s="48">
        <v>45127</v>
      </c>
      <c r="C122" s="44" t="s">
        <v>40</v>
      </c>
      <c r="D122" s="44" t="s">
        <v>140</v>
      </c>
      <c r="E122" s="44">
        <v>2</v>
      </c>
      <c r="F122" s="11">
        <v>0</v>
      </c>
      <c r="G122" s="44">
        <v>0</v>
      </c>
      <c r="H122" s="44">
        <v>0</v>
      </c>
      <c r="I122" s="44">
        <v>0</v>
      </c>
      <c r="J122" s="44">
        <v>0</v>
      </c>
      <c r="K122" s="44"/>
      <c r="L122" s="44"/>
      <c r="M122" s="44"/>
      <c r="N122" s="44"/>
      <c r="O122" s="44"/>
      <c r="P122" s="44"/>
      <c r="S122" s="87"/>
      <c r="T122" s="92"/>
      <c r="U122" s="93"/>
      <c r="V122" s="89"/>
      <c r="W122" s="90"/>
      <c r="X122" s="94"/>
      <c r="Y122" s="95"/>
      <c r="Z122" s="96"/>
    </row>
    <row r="123" spans="1:26" ht="17.25" customHeight="1">
      <c r="A123" s="56"/>
      <c r="B123" s="48">
        <v>45127</v>
      </c>
      <c r="C123" s="44" t="s">
        <v>142</v>
      </c>
      <c r="D123" s="44" t="s">
        <v>141</v>
      </c>
      <c r="E123" s="44">
        <v>5</v>
      </c>
      <c r="F123" s="11">
        <v>3</v>
      </c>
      <c r="G123" s="44">
        <v>0</v>
      </c>
      <c r="H123" s="44">
        <v>3</v>
      </c>
      <c r="I123" s="44">
        <v>0</v>
      </c>
      <c r="J123" s="44">
        <v>0</v>
      </c>
      <c r="K123" s="44"/>
      <c r="L123" s="44"/>
      <c r="M123" s="44"/>
      <c r="N123" s="44"/>
      <c r="O123" s="44"/>
      <c r="P123" s="44"/>
      <c r="S123" s="87"/>
      <c r="T123" s="92"/>
      <c r="U123" s="93"/>
      <c r="V123" s="89"/>
      <c r="W123" s="90"/>
      <c r="X123" s="94"/>
      <c r="Y123" s="95"/>
      <c r="Z123" s="96"/>
    </row>
    <row r="124" spans="1:26" ht="17.25" customHeight="1">
      <c r="A124" s="56"/>
      <c r="B124" s="48">
        <v>45127</v>
      </c>
      <c r="C124" s="44" t="s">
        <v>40</v>
      </c>
      <c r="D124" s="44" t="s">
        <v>143</v>
      </c>
      <c r="E124" s="44">
        <v>1</v>
      </c>
      <c r="F124" s="11">
        <v>0</v>
      </c>
      <c r="G124" s="44">
        <v>0</v>
      </c>
      <c r="H124" s="44">
        <v>0</v>
      </c>
      <c r="I124" s="44">
        <v>0</v>
      </c>
      <c r="J124" s="44">
        <v>0</v>
      </c>
      <c r="K124" s="44"/>
      <c r="L124" s="44"/>
      <c r="M124" s="44"/>
      <c r="N124" s="44"/>
      <c r="O124" s="44"/>
      <c r="P124" s="44"/>
      <c r="S124" s="87"/>
      <c r="T124" s="92"/>
      <c r="U124" s="93"/>
      <c r="V124" s="89"/>
      <c r="W124" s="90"/>
      <c r="X124" s="94"/>
      <c r="Y124" s="95"/>
      <c r="Z124" s="96"/>
    </row>
    <row r="125" spans="1:26" ht="17.25" customHeight="1">
      <c r="A125" s="56"/>
      <c r="B125" s="48">
        <v>45127</v>
      </c>
      <c r="C125" s="44" t="s">
        <v>2960</v>
      </c>
      <c r="D125" s="11" t="s">
        <v>144</v>
      </c>
      <c r="E125" s="44">
        <v>2</v>
      </c>
      <c r="F125" s="11">
        <v>0</v>
      </c>
      <c r="G125" s="44">
        <v>0</v>
      </c>
      <c r="H125" s="44">
        <v>1</v>
      </c>
      <c r="I125" s="44">
        <v>0</v>
      </c>
      <c r="J125" s="44">
        <v>0</v>
      </c>
      <c r="K125" s="44"/>
      <c r="L125" s="44"/>
      <c r="M125" s="44"/>
      <c r="N125" s="44"/>
      <c r="O125" s="44"/>
      <c r="P125" s="44"/>
      <c r="S125" s="87"/>
      <c r="T125" s="92"/>
      <c r="U125" s="93"/>
      <c r="V125" s="89"/>
      <c r="W125" s="90"/>
      <c r="X125" s="94"/>
      <c r="Y125" s="95"/>
      <c r="Z125" s="96"/>
    </row>
    <row r="126" spans="1:26" ht="17.25" customHeight="1">
      <c r="A126" s="56"/>
      <c r="B126" s="48">
        <v>45129</v>
      </c>
      <c r="C126" s="44" t="s">
        <v>2960</v>
      </c>
      <c r="D126" s="11" t="s">
        <v>145</v>
      </c>
      <c r="E126" s="44">
        <v>2</v>
      </c>
      <c r="F126" s="21">
        <v>0</v>
      </c>
      <c r="G126" s="44">
        <v>0</v>
      </c>
      <c r="H126" s="44">
        <v>2</v>
      </c>
      <c r="I126" s="44">
        <v>0</v>
      </c>
      <c r="J126" s="44">
        <v>0</v>
      </c>
      <c r="K126" s="44"/>
      <c r="L126" s="44"/>
      <c r="M126" s="44"/>
      <c r="N126" s="44"/>
      <c r="O126" s="44"/>
      <c r="P126" s="44"/>
      <c r="S126" s="87"/>
      <c r="T126" s="92"/>
      <c r="U126" s="93"/>
      <c r="V126" s="89"/>
      <c r="W126" s="90"/>
      <c r="X126" s="94"/>
      <c r="Y126" s="95"/>
      <c r="Z126" s="96"/>
    </row>
    <row r="127" spans="1:26" ht="17.25" customHeight="1">
      <c r="A127" s="56"/>
      <c r="B127" s="48">
        <v>45129</v>
      </c>
      <c r="C127" s="44" t="s">
        <v>146</v>
      </c>
      <c r="D127" s="11" t="s">
        <v>147</v>
      </c>
      <c r="E127" s="44">
        <v>1</v>
      </c>
      <c r="F127" s="21">
        <v>0</v>
      </c>
      <c r="G127" s="44">
        <v>0</v>
      </c>
      <c r="H127" s="44">
        <v>0</v>
      </c>
      <c r="I127" s="44">
        <v>0</v>
      </c>
      <c r="J127" s="44">
        <v>0</v>
      </c>
      <c r="K127" s="44"/>
      <c r="L127" s="44"/>
      <c r="M127" s="44"/>
      <c r="N127" s="44"/>
      <c r="O127" s="44"/>
      <c r="P127" s="44"/>
      <c r="S127" s="87"/>
      <c r="T127" s="92"/>
      <c r="U127" s="93"/>
      <c r="V127" s="89"/>
      <c r="W127" s="90"/>
      <c r="X127" s="94"/>
      <c r="Y127" s="95"/>
      <c r="Z127" s="96"/>
    </row>
    <row r="128" spans="1:26" ht="17.25" customHeight="1">
      <c r="A128" s="56"/>
      <c r="B128" s="48">
        <v>45129</v>
      </c>
      <c r="C128" s="44" t="s">
        <v>146</v>
      </c>
      <c r="D128" s="11" t="s">
        <v>148</v>
      </c>
      <c r="E128" s="44">
        <v>1</v>
      </c>
      <c r="F128" s="11">
        <v>0</v>
      </c>
      <c r="G128" s="44">
        <v>0</v>
      </c>
      <c r="H128" s="44">
        <v>0</v>
      </c>
      <c r="I128" s="44">
        <v>0</v>
      </c>
      <c r="J128" s="44">
        <v>0</v>
      </c>
      <c r="K128" s="44"/>
      <c r="L128" s="44"/>
      <c r="M128" s="44"/>
      <c r="N128" s="44"/>
      <c r="O128" s="44"/>
      <c r="P128" s="44"/>
      <c r="S128" s="87"/>
      <c r="T128" s="92"/>
      <c r="U128" s="93"/>
      <c r="V128" s="89"/>
      <c r="W128" s="90"/>
      <c r="X128" s="94"/>
      <c r="Y128" s="95"/>
      <c r="Z128" s="96"/>
    </row>
    <row r="129" spans="1:26" ht="17.25" customHeight="1">
      <c r="A129" s="56"/>
      <c r="B129" s="48">
        <v>45129</v>
      </c>
      <c r="C129" s="44" t="s">
        <v>2960</v>
      </c>
      <c r="D129" s="44" t="s">
        <v>149</v>
      </c>
      <c r="E129" s="44">
        <v>3</v>
      </c>
      <c r="F129" s="11">
        <v>0</v>
      </c>
      <c r="G129" s="44">
        <v>0</v>
      </c>
      <c r="H129" s="44">
        <v>2</v>
      </c>
      <c r="I129" s="44">
        <v>0</v>
      </c>
      <c r="J129" s="44">
        <v>0</v>
      </c>
      <c r="K129" s="44"/>
      <c r="L129" s="44"/>
      <c r="M129" s="44"/>
      <c r="N129" s="44"/>
      <c r="O129" s="44"/>
      <c r="P129" s="44"/>
      <c r="S129" s="87"/>
      <c r="T129" s="92"/>
      <c r="U129" s="93"/>
      <c r="V129" s="89"/>
      <c r="W129" s="90"/>
      <c r="X129" s="94"/>
      <c r="Y129" s="95"/>
      <c r="Z129" s="96"/>
    </row>
    <row r="130" spans="1:26" ht="17.25" customHeight="1">
      <c r="A130" s="56"/>
      <c r="B130" s="48">
        <v>45130</v>
      </c>
      <c r="C130" s="44" t="s">
        <v>151</v>
      </c>
      <c r="D130" s="44" t="s">
        <v>150</v>
      </c>
      <c r="E130" s="44">
        <v>8</v>
      </c>
      <c r="F130" s="11">
        <v>0</v>
      </c>
      <c r="G130" s="44">
        <v>0</v>
      </c>
      <c r="H130" s="44">
        <v>8</v>
      </c>
      <c r="I130" s="44">
        <v>0</v>
      </c>
      <c r="J130" s="44">
        <v>0</v>
      </c>
      <c r="K130" s="44"/>
      <c r="L130" s="44"/>
      <c r="M130" s="44"/>
      <c r="N130" s="44"/>
      <c r="O130" s="44"/>
      <c r="P130" s="44"/>
      <c r="S130" s="87"/>
      <c r="T130" s="92"/>
      <c r="U130" s="93"/>
      <c r="V130" s="89"/>
      <c r="W130" s="90"/>
      <c r="X130" s="94"/>
      <c r="Y130" s="95"/>
      <c r="Z130" s="96"/>
    </row>
    <row r="131" spans="1:26" ht="17.25" customHeight="1">
      <c r="A131" s="56"/>
      <c r="B131" s="48">
        <v>45130</v>
      </c>
      <c r="C131" s="44" t="s">
        <v>153</v>
      </c>
      <c r="D131" s="44" t="s">
        <v>152</v>
      </c>
      <c r="E131" s="44">
        <v>2</v>
      </c>
      <c r="F131" s="21">
        <v>0</v>
      </c>
      <c r="G131" s="44">
        <v>0</v>
      </c>
      <c r="H131" s="44">
        <v>7</v>
      </c>
      <c r="I131" s="44">
        <v>0</v>
      </c>
      <c r="J131" s="44">
        <v>0</v>
      </c>
      <c r="K131" s="44"/>
      <c r="L131" s="44"/>
      <c r="M131" s="44"/>
      <c r="N131" s="44"/>
      <c r="O131" s="44"/>
      <c r="P131" s="44"/>
      <c r="S131" s="87"/>
      <c r="T131" s="92"/>
      <c r="U131" s="93"/>
      <c r="V131" s="89"/>
      <c r="W131" s="90"/>
      <c r="X131" s="94"/>
      <c r="Y131" s="95"/>
      <c r="Z131" s="96"/>
    </row>
    <row r="132" spans="1:26" ht="17.25" customHeight="1">
      <c r="A132" s="56"/>
      <c r="B132" s="48">
        <v>45130</v>
      </c>
      <c r="C132" s="44" t="s">
        <v>146</v>
      </c>
      <c r="D132" s="44" t="s">
        <v>154</v>
      </c>
      <c r="E132" s="44">
        <v>2</v>
      </c>
      <c r="F132" s="11">
        <v>0</v>
      </c>
      <c r="G132" s="44">
        <v>0</v>
      </c>
      <c r="H132" s="44">
        <v>0</v>
      </c>
      <c r="I132" s="44">
        <v>0</v>
      </c>
      <c r="J132" s="44">
        <v>0</v>
      </c>
      <c r="K132" s="44"/>
      <c r="L132" s="44"/>
      <c r="M132" s="44"/>
      <c r="N132" s="44"/>
      <c r="O132" s="44"/>
      <c r="P132" s="44"/>
      <c r="S132" s="87"/>
      <c r="T132" s="92"/>
      <c r="U132" s="93"/>
      <c r="V132" s="89"/>
      <c r="W132" s="90"/>
      <c r="X132" s="94"/>
      <c r="Y132" s="95"/>
      <c r="Z132" s="96"/>
    </row>
    <row r="133" spans="1:26" ht="17.25" customHeight="1">
      <c r="A133" s="56"/>
      <c r="B133" s="48">
        <v>45130</v>
      </c>
      <c r="C133" s="44" t="s">
        <v>146</v>
      </c>
      <c r="D133" s="44" t="s">
        <v>155</v>
      </c>
      <c r="E133" s="44">
        <v>2</v>
      </c>
      <c r="F133" s="11">
        <v>0</v>
      </c>
      <c r="G133" s="44">
        <v>0</v>
      </c>
      <c r="H133" s="44">
        <v>1</v>
      </c>
      <c r="I133" s="44">
        <v>0</v>
      </c>
      <c r="J133" s="44">
        <v>0</v>
      </c>
      <c r="K133" s="44"/>
      <c r="L133" s="44"/>
      <c r="M133" s="44"/>
      <c r="N133" s="44"/>
      <c r="O133" s="44"/>
      <c r="P133" s="44"/>
      <c r="S133" s="87"/>
      <c r="T133" s="92"/>
      <c r="U133" s="93"/>
      <c r="V133" s="89"/>
      <c r="W133" s="90"/>
      <c r="X133" s="94"/>
      <c r="Y133" s="95"/>
      <c r="Z133" s="96"/>
    </row>
    <row r="134" spans="1:26" ht="17.25" customHeight="1">
      <c r="A134" s="56"/>
      <c r="B134" s="48">
        <v>45131</v>
      </c>
      <c r="C134" s="44" t="s">
        <v>153</v>
      </c>
      <c r="D134" s="44" t="s">
        <v>156</v>
      </c>
      <c r="E134" s="44">
        <v>3</v>
      </c>
      <c r="F134" s="11">
        <v>3</v>
      </c>
      <c r="G134" s="44">
        <v>0</v>
      </c>
      <c r="H134" s="44">
        <v>10</v>
      </c>
      <c r="I134" s="44">
        <v>0</v>
      </c>
      <c r="J134" s="44">
        <v>0</v>
      </c>
      <c r="K134" s="44"/>
      <c r="L134" s="44"/>
      <c r="M134" s="44"/>
      <c r="N134" s="44"/>
      <c r="O134" s="44"/>
      <c r="P134" s="44"/>
      <c r="S134" s="87"/>
      <c r="T134" s="92"/>
      <c r="U134" s="93"/>
      <c r="V134" s="89"/>
      <c r="W134" s="90"/>
      <c r="X134" s="94"/>
      <c r="Y134" s="95"/>
      <c r="Z134" s="96"/>
    </row>
    <row r="135" spans="1:26" ht="17.25" customHeight="1">
      <c r="A135" s="56"/>
      <c r="B135" s="48">
        <v>45131</v>
      </c>
      <c r="C135" s="44" t="s">
        <v>153</v>
      </c>
      <c r="D135" s="44" t="s">
        <v>157</v>
      </c>
      <c r="E135" s="44">
        <v>1</v>
      </c>
      <c r="F135" s="11">
        <v>1</v>
      </c>
      <c r="G135" s="44">
        <v>0</v>
      </c>
      <c r="H135" s="44">
        <v>3</v>
      </c>
      <c r="I135" s="44">
        <v>0</v>
      </c>
      <c r="J135" s="44">
        <v>0</v>
      </c>
      <c r="K135" s="44"/>
      <c r="L135" s="44"/>
      <c r="M135" s="44"/>
      <c r="N135" s="44"/>
      <c r="O135" s="44"/>
      <c r="P135" s="44"/>
      <c r="S135" s="87"/>
      <c r="T135" s="92"/>
      <c r="U135" s="93"/>
      <c r="V135" s="89"/>
      <c r="W135" s="90"/>
      <c r="X135" s="94"/>
      <c r="Y135" s="95"/>
      <c r="Z135" s="96"/>
    </row>
    <row r="136" spans="1:26" ht="17.25" customHeight="1">
      <c r="A136" s="56"/>
      <c r="B136" s="9">
        <v>45131</v>
      </c>
      <c r="C136" s="44" t="s">
        <v>153</v>
      </c>
      <c r="D136" s="44" t="s">
        <v>158</v>
      </c>
      <c r="E136" s="44">
        <v>2</v>
      </c>
      <c r="F136" s="21">
        <v>0</v>
      </c>
      <c r="G136" s="44">
        <v>0</v>
      </c>
      <c r="H136" s="44">
        <v>0</v>
      </c>
      <c r="I136" s="44">
        <v>2</v>
      </c>
      <c r="J136" s="44">
        <v>0</v>
      </c>
      <c r="K136" s="44"/>
      <c r="L136" s="44"/>
      <c r="M136" s="44"/>
      <c r="N136" s="44"/>
      <c r="O136" s="44"/>
      <c r="P136" s="44"/>
      <c r="S136" s="87"/>
      <c r="T136" s="92"/>
      <c r="U136" s="93"/>
      <c r="V136" s="89"/>
      <c r="W136" s="90"/>
      <c r="X136" s="94"/>
      <c r="Y136" s="95"/>
      <c r="Z136" s="96"/>
    </row>
    <row r="137" spans="1:26" ht="17.25" customHeight="1">
      <c r="A137" s="56"/>
      <c r="B137" s="9">
        <v>45131</v>
      </c>
      <c r="C137" s="44" t="s">
        <v>160</v>
      </c>
      <c r="D137" s="44" t="s">
        <v>159</v>
      </c>
      <c r="E137" s="44">
        <v>3</v>
      </c>
      <c r="F137" s="11">
        <v>1</v>
      </c>
      <c r="G137" s="44">
        <v>0</v>
      </c>
      <c r="H137" s="44">
        <v>8</v>
      </c>
      <c r="I137" s="44">
        <v>0</v>
      </c>
      <c r="J137" s="44">
        <v>0</v>
      </c>
      <c r="K137" s="44"/>
      <c r="L137" s="44"/>
      <c r="M137" s="44"/>
      <c r="N137" s="44"/>
      <c r="O137" s="44"/>
      <c r="P137" s="44"/>
      <c r="S137" s="87"/>
      <c r="T137" s="92"/>
      <c r="U137" s="93"/>
      <c r="V137" s="89"/>
      <c r="W137" s="90"/>
      <c r="X137" s="94"/>
      <c r="Y137" s="95"/>
      <c r="Z137" s="96"/>
    </row>
    <row r="138" spans="1:26" ht="17.25" customHeight="1">
      <c r="A138" s="56"/>
      <c r="B138" s="9">
        <v>45132</v>
      </c>
      <c r="C138" s="44" t="s">
        <v>161</v>
      </c>
      <c r="D138" s="44" t="s">
        <v>162</v>
      </c>
      <c r="E138" s="44">
        <v>2</v>
      </c>
      <c r="F138" s="11">
        <v>0</v>
      </c>
      <c r="G138" s="44">
        <v>7</v>
      </c>
      <c r="H138" s="44">
        <v>2</v>
      </c>
      <c r="I138" s="44">
        <v>0</v>
      </c>
      <c r="J138" s="44">
        <v>0</v>
      </c>
      <c r="K138" s="44"/>
      <c r="L138" s="44"/>
      <c r="M138" s="44"/>
      <c r="N138" s="44"/>
      <c r="O138" s="44"/>
      <c r="P138" s="44"/>
      <c r="S138" s="87"/>
      <c r="T138" s="92"/>
      <c r="U138" s="93"/>
      <c r="V138" s="89"/>
      <c r="W138" s="90"/>
      <c r="X138" s="94"/>
      <c r="Y138" s="95"/>
      <c r="Z138" s="96"/>
    </row>
    <row r="139" spans="1:26" ht="17.25" customHeight="1">
      <c r="A139" s="56"/>
      <c r="B139" s="9">
        <v>45132</v>
      </c>
      <c r="C139" s="44" t="s">
        <v>165</v>
      </c>
      <c r="D139" s="44" t="s">
        <v>164</v>
      </c>
      <c r="E139" s="44">
        <v>10</v>
      </c>
      <c r="F139" s="21">
        <v>0</v>
      </c>
      <c r="G139" s="44">
        <v>7</v>
      </c>
      <c r="H139" s="44">
        <v>7</v>
      </c>
      <c r="I139" s="44">
        <v>0</v>
      </c>
      <c r="J139" s="44">
        <v>0</v>
      </c>
      <c r="K139" s="44"/>
      <c r="L139" s="44"/>
      <c r="M139" s="44"/>
      <c r="N139" s="44"/>
      <c r="O139" s="44"/>
      <c r="P139" s="44"/>
      <c r="S139" s="87"/>
      <c r="T139" s="92"/>
      <c r="U139" s="93"/>
      <c r="V139" s="89"/>
      <c r="W139" s="90"/>
      <c r="X139" s="94"/>
      <c r="Y139" s="95"/>
      <c r="Z139" s="96"/>
    </row>
    <row r="140" spans="1:26" ht="17.25" customHeight="1">
      <c r="A140" s="56"/>
      <c r="B140" s="9">
        <v>45132</v>
      </c>
      <c r="C140" s="44" t="s">
        <v>161</v>
      </c>
      <c r="D140" s="44" t="s">
        <v>166</v>
      </c>
      <c r="E140" s="44">
        <v>2</v>
      </c>
      <c r="F140" s="21">
        <v>0</v>
      </c>
      <c r="G140" s="44">
        <v>2</v>
      </c>
      <c r="H140" s="44">
        <v>1</v>
      </c>
      <c r="I140" s="44">
        <v>0</v>
      </c>
      <c r="J140" s="44">
        <v>0</v>
      </c>
      <c r="K140" s="44"/>
      <c r="L140" s="44"/>
      <c r="M140" s="44"/>
      <c r="N140" s="44"/>
      <c r="O140" s="44"/>
      <c r="P140" s="44"/>
      <c r="S140" s="87"/>
      <c r="T140" s="92"/>
      <c r="U140" s="93"/>
      <c r="V140" s="89"/>
      <c r="W140" s="90"/>
      <c r="X140" s="94"/>
      <c r="Y140" s="95"/>
      <c r="Z140" s="96"/>
    </row>
    <row r="141" spans="1:26" ht="17.25" customHeight="1">
      <c r="A141" s="56"/>
      <c r="B141" s="48">
        <v>45132</v>
      </c>
      <c r="C141" s="44" t="s">
        <v>163</v>
      </c>
      <c r="D141" s="44" t="s">
        <v>167</v>
      </c>
      <c r="E141" s="44">
        <v>1</v>
      </c>
      <c r="F141" s="21">
        <v>0</v>
      </c>
      <c r="G141" s="44">
        <v>1</v>
      </c>
      <c r="H141" s="44">
        <v>1</v>
      </c>
      <c r="I141" s="44">
        <v>0</v>
      </c>
      <c r="J141" s="44">
        <v>0</v>
      </c>
      <c r="K141" s="44"/>
      <c r="L141" s="44"/>
      <c r="M141" s="44"/>
      <c r="N141" s="44"/>
      <c r="O141" s="44"/>
      <c r="P141" s="44"/>
      <c r="S141" s="87"/>
      <c r="T141" s="92"/>
      <c r="U141" s="93"/>
      <c r="V141" s="89"/>
      <c r="W141" s="90"/>
      <c r="X141" s="94"/>
      <c r="Y141" s="95"/>
      <c r="Z141" s="96"/>
    </row>
    <row r="142" spans="1:26" ht="17.25" customHeight="1">
      <c r="A142" s="56"/>
      <c r="B142" s="48">
        <v>45132</v>
      </c>
      <c r="C142" s="44" t="s">
        <v>161</v>
      </c>
      <c r="D142" s="44" t="s">
        <v>168</v>
      </c>
      <c r="E142" s="44">
        <v>3</v>
      </c>
      <c r="F142" s="21">
        <v>0</v>
      </c>
      <c r="G142" s="44">
        <v>1</v>
      </c>
      <c r="H142" s="44">
        <v>0</v>
      </c>
      <c r="I142" s="44">
        <v>0</v>
      </c>
      <c r="J142" s="44">
        <v>0</v>
      </c>
      <c r="K142" s="44"/>
      <c r="L142" s="44"/>
      <c r="M142" s="44"/>
      <c r="N142" s="44"/>
      <c r="O142" s="44"/>
      <c r="P142" s="44"/>
      <c r="S142" s="87"/>
      <c r="T142" s="92"/>
      <c r="U142" s="93"/>
      <c r="V142" s="89"/>
      <c r="W142" s="90"/>
      <c r="X142" s="94"/>
      <c r="Y142" s="95"/>
      <c r="Z142" s="96"/>
    </row>
    <row r="143" spans="1:26" ht="17.25" customHeight="1">
      <c r="A143" s="56"/>
      <c r="B143" s="48">
        <v>45132</v>
      </c>
      <c r="C143" s="44" t="s">
        <v>165</v>
      </c>
      <c r="D143" s="44" t="s">
        <v>169</v>
      </c>
      <c r="E143" s="44">
        <v>1</v>
      </c>
      <c r="F143" s="11">
        <v>0</v>
      </c>
      <c r="G143" s="44">
        <v>0</v>
      </c>
      <c r="H143" s="44">
        <v>1</v>
      </c>
      <c r="I143" s="44">
        <v>0</v>
      </c>
      <c r="J143" s="44">
        <v>0</v>
      </c>
      <c r="K143" s="44"/>
      <c r="L143" s="44"/>
      <c r="M143" s="44"/>
      <c r="N143" s="44"/>
      <c r="O143" s="44"/>
      <c r="P143" s="44"/>
      <c r="S143" s="87"/>
      <c r="T143" s="92"/>
      <c r="U143" s="93"/>
      <c r="V143" s="89"/>
      <c r="W143" s="90"/>
      <c r="X143" s="94"/>
      <c r="Y143" s="95"/>
      <c r="Z143" s="96"/>
    </row>
    <row r="144" spans="1:26" ht="17.25" customHeight="1">
      <c r="A144" s="56"/>
      <c r="B144" s="48">
        <v>45132</v>
      </c>
      <c r="C144" s="44" t="s">
        <v>170</v>
      </c>
      <c r="D144" s="44" t="s">
        <v>171</v>
      </c>
      <c r="E144" s="44">
        <v>1</v>
      </c>
      <c r="F144" s="11">
        <v>0</v>
      </c>
      <c r="G144" s="44">
        <v>2</v>
      </c>
      <c r="H144" s="44">
        <v>0</v>
      </c>
      <c r="I144" s="44">
        <v>0</v>
      </c>
      <c r="J144" s="44">
        <v>0</v>
      </c>
      <c r="K144" s="44"/>
      <c r="L144" s="44"/>
      <c r="M144" s="44"/>
      <c r="N144" s="44"/>
      <c r="O144" s="44"/>
      <c r="P144" s="44"/>
      <c r="S144" s="87"/>
      <c r="T144" s="92"/>
      <c r="U144" s="93"/>
      <c r="V144" s="89"/>
      <c r="W144" s="90"/>
      <c r="X144" s="94"/>
      <c r="Y144" s="95"/>
      <c r="Z144" s="96"/>
    </row>
    <row r="145" spans="1:26" ht="17.25" customHeight="1">
      <c r="A145" s="56"/>
      <c r="B145" s="48">
        <v>45133</v>
      </c>
      <c r="C145" s="44" t="s">
        <v>172</v>
      </c>
      <c r="D145" s="44" t="s">
        <v>173</v>
      </c>
      <c r="E145" s="44">
        <v>2</v>
      </c>
      <c r="F145" s="11">
        <v>0</v>
      </c>
      <c r="G145" s="44">
        <v>0</v>
      </c>
      <c r="H145" s="44">
        <v>0</v>
      </c>
      <c r="I145" s="44">
        <v>0</v>
      </c>
      <c r="J145" s="44">
        <v>0</v>
      </c>
      <c r="K145" s="44"/>
      <c r="L145" s="44"/>
      <c r="M145" s="44"/>
      <c r="N145" s="44"/>
      <c r="O145" s="44"/>
      <c r="P145" s="44"/>
      <c r="S145" s="87"/>
      <c r="T145" s="92"/>
      <c r="U145" s="93"/>
      <c r="V145" s="89"/>
      <c r="W145" s="90"/>
      <c r="X145" s="94"/>
      <c r="Y145" s="95"/>
      <c r="Z145" s="96"/>
    </row>
    <row r="146" spans="1:26" ht="17.25" customHeight="1">
      <c r="A146" s="56"/>
      <c r="B146" s="48">
        <v>45133</v>
      </c>
      <c r="C146" s="44" t="s">
        <v>174</v>
      </c>
      <c r="D146" s="44" t="s">
        <v>175</v>
      </c>
      <c r="E146" s="44">
        <v>3</v>
      </c>
      <c r="F146" s="11">
        <v>0</v>
      </c>
      <c r="G146" s="44">
        <v>1</v>
      </c>
      <c r="H146" s="44">
        <v>1</v>
      </c>
      <c r="I146" s="44">
        <v>0</v>
      </c>
      <c r="J146" s="44">
        <v>0</v>
      </c>
      <c r="K146" s="44"/>
      <c r="L146" s="44"/>
      <c r="M146" s="44"/>
      <c r="N146" s="44"/>
      <c r="O146" s="44"/>
      <c r="P146" s="44"/>
      <c r="S146" s="87"/>
      <c r="T146" s="92"/>
      <c r="U146" s="93"/>
      <c r="V146" s="89"/>
      <c r="W146" s="90"/>
      <c r="X146" s="94"/>
      <c r="Y146" s="95"/>
      <c r="Z146" s="96"/>
    </row>
    <row r="147" spans="1:26" ht="17.25" customHeight="1">
      <c r="A147" s="56"/>
      <c r="B147" s="48">
        <v>45133</v>
      </c>
      <c r="C147" s="44" t="s">
        <v>2904</v>
      </c>
      <c r="D147" s="44" t="s">
        <v>134</v>
      </c>
      <c r="E147" s="44">
        <v>1</v>
      </c>
      <c r="F147" s="21">
        <v>0</v>
      </c>
      <c r="G147" s="44">
        <v>3</v>
      </c>
      <c r="H147" s="44">
        <v>0</v>
      </c>
      <c r="I147" s="44">
        <v>0</v>
      </c>
      <c r="J147" s="44">
        <v>0</v>
      </c>
      <c r="K147" s="44"/>
      <c r="L147" s="44"/>
      <c r="M147" s="44"/>
      <c r="N147" s="44"/>
      <c r="O147" s="44"/>
      <c r="P147" s="44"/>
      <c r="S147" s="87"/>
      <c r="T147" s="92"/>
      <c r="U147" s="93"/>
      <c r="V147" s="89"/>
      <c r="W147" s="90"/>
      <c r="X147" s="94"/>
      <c r="Y147" s="95"/>
      <c r="Z147" s="96"/>
    </row>
    <row r="148" spans="1:26" ht="17.25" customHeight="1">
      <c r="A148" s="56"/>
      <c r="B148" s="48">
        <v>45133</v>
      </c>
      <c r="C148" s="44" t="s">
        <v>176</v>
      </c>
      <c r="D148" s="44" t="s">
        <v>177</v>
      </c>
      <c r="E148" s="44">
        <v>1</v>
      </c>
      <c r="F148" s="21">
        <v>0</v>
      </c>
      <c r="G148" s="44">
        <v>0</v>
      </c>
      <c r="H148" s="44">
        <v>1</v>
      </c>
      <c r="I148" s="44">
        <v>0</v>
      </c>
      <c r="J148" s="44">
        <v>0</v>
      </c>
      <c r="K148" s="44"/>
      <c r="L148" s="44"/>
      <c r="M148" s="44"/>
      <c r="N148" s="44"/>
      <c r="O148" s="44"/>
      <c r="P148" s="44"/>
      <c r="S148" s="87"/>
      <c r="T148" s="92"/>
      <c r="U148" s="93"/>
      <c r="V148" s="89"/>
      <c r="W148" s="90"/>
      <c r="X148" s="94"/>
      <c r="Y148" s="95"/>
      <c r="Z148" s="96"/>
    </row>
    <row r="149" spans="1:26" ht="17.25" customHeight="1">
      <c r="A149" s="56"/>
      <c r="B149" s="48">
        <v>45134</v>
      </c>
      <c r="C149" s="44" t="s">
        <v>56</v>
      </c>
      <c r="D149" s="44" t="s">
        <v>178</v>
      </c>
      <c r="E149" s="44">
        <v>1</v>
      </c>
      <c r="F149" s="11">
        <v>0</v>
      </c>
      <c r="G149" s="44">
        <v>0</v>
      </c>
      <c r="H149" s="44">
        <v>1</v>
      </c>
      <c r="I149" s="44">
        <v>0</v>
      </c>
      <c r="J149" s="44">
        <v>0</v>
      </c>
      <c r="K149" s="44"/>
      <c r="L149" s="44"/>
      <c r="M149" s="44"/>
      <c r="N149" s="44"/>
      <c r="O149" s="44"/>
      <c r="P149" s="44"/>
      <c r="S149" s="87"/>
      <c r="T149" s="92"/>
      <c r="U149" s="93"/>
      <c r="V149" s="89"/>
      <c r="W149" s="90"/>
      <c r="X149" s="94"/>
      <c r="Y149" s="95"/>
      <c r="Z149" s="96"/>
    </row>
    <row r="150" spans="1:26" ht="17.25" customHeight="1">
      <c r="A150" s="56"/>
      <c r="B150" s="48">
        <v>45134</v>
      </c>
      <c r="C150" s="44" t="s">
        <v>179</v>
      </c>
      <c r="D150" s="44" t="s">
        <v>180</v>
      </c>
      <c r="E150" s="44">
        <v>2</v>
      </c>
      <c r="F150" s="11">
        <v>0</v>
      </c>
      <c r="G150" s="44">
        <v>0</v>
      </c>
      <c r="H150" s="44">
        <v>0</v>
      </c>
      <c r="I150" s="44">
        <v>0</v>
      </c>
      <c r="J150" s="44">
        <v>0</v>
      </c>
      <c r="K150" s="44"/>
      <c r="L150" s="44"/>
      <c r="M150" s="44"/>
      <c r="N150" s="44"/>
      <c r="O150" s="44"/>
      <c r="P150" s="44"/>
      <c r="S150" s="87"/>
      <c r="T150" s="92"/>
      <c r="U150" s="93"/>
      <c r="V150" s="89"/>
      <c r="W150" s="90"/>
      <c r="X150" s="94"/>
      <c r="Y150" s="95"/>
      <c r="Z150" s="96"/>
    </row>
    <row r="151" spans="1:26" ht="17.25" customHeight="1">
      <c r="A151" s="56"/>
      <c r="B151" s="19">
        <v>45135</v>
      </c>
      <c r="C151" s="44" t="s">
        <v>181</v>
      </c>
      <c r="D151" s="44" t="s">
        <v>182</v>
      </c>
      <c r="E151" s="44">
        <v>3</v>
      </c>
      <c r="F151" s="11">
        <v>0</v>
      </c>
      <c r="G151" s="44">
        <v>8</v>
      </c>
      <c r="H151" s="44">
        <v>2</v>
      </c>
      <c r="I151" s="44">
        <v>0</v>
      </c>
      <c r="J151" s="44">
        <v>0</v>
      </c>
      <c r="K151" s="44"/>
      <c r="L151" s="44"/>
      <c r="M151" s="44"/>
      <c r="N151" s="44"/>
      <c r="O151" s="44"/>
      <c r="P151" s="44"/>
      <c r="S151" s="87"/>
      <c r="T151" s="92"/>
      <c r="U151" s="93"/>
      <c r="V151" s="89"/>
      <c r="W151" s="90"/>
      <c r="X151" s="94"/>
      <c r="Y151" s="95"/>
      <c r="Z151" s="96"/>
    </row>
    <row r="152" spans="1:26" ht="17.25" customHeight="1">
      <c r="A152" s="56"/>
      <c r="B152" s="19">
        <v>45136</v>
      </c>
      <c r="C152" s="44" t="s">
        <v>183</v>
      </c>
      <c r="D152" s="44" t="s">
        <v>184</v>
      </c>
      <c r="E152" s="44">
        <v>5</v>
      </c>
      <c r="F152" s="11">
        <v>0</v>
      </c>
      <c r="G152" s="44">
        <v>10</v>
      </c>
      <c r="H152" s="44">
        <v>0</v>
      </c>
      <c r="I152" s="44">
        <v>0</v>
      </c>
      <c r="J152" s="44">
        <v>0</v>
      </c>
      <c r="K152" s="44"/>
      <c r="L152" s="44"/>
      <c r="M152" s="44"/>
      <c r="N152" s="44"/>
      <c r="O152" s="44"/>
      <c r="P152" s="44"/>
      <c r="S152" s="87"/>
      <c r="T152" s="92"/>
      <c r="U152" s="93"/>
      <c r="V152" s="89"/>
      <c r="W152" s="90"/>
      <c r="X152" s="94"/>
      <c r="Y152" s="95"/>
      <c r="Z152" s="96"/>
    </row>
    <row r="153" spans="1:26" ht="17.25" customHeight="1">
      <c r="A153" s="56"/>
      <c r="B153" s="19">
        <v>45137</v>
      </c>
      <c r="C153" s="44" t="s">
        <v>183</v>
      </c>
      <c r="D153" s="44" t="s">
        <v>185</v>
      </c>
      <c r="E153" s="44">
        <v>3</v>
      </c>
      <c r="F153" s="11">
        <v>0</v>
      </c>
      <c r="G153" s="44">
        <v>3</v>
      </c>
      <c r="H153" s="44">
        <v>0</v>
      </c>
      <c r="I153" s="44">
        <v>0</v>
      </c>
      <c r="J153" s="44">
        <v>0</v>
      </c>
      <c r="K153" s="44"/>
      <c r="L153" s="44"/>
      <c r="M153" s="44"/>
      <c r="N153" s="44"/>
      <c r="O153" s="44"/>
      <c r="P153" s="44"/>
      <c r="S153" s="87"/>
      <c r="T153" s="92"/>
      <c r="U153" s="93"/>
      <c r="V153" s="89"/>
      <c r="W153" s="90"/>
      <c r="X153" s="94"/>
      <c r="Y153" s="95"/>
      <c r="Z153" s="96"/>
    </row>
    <row r="154" spans="1:26" ht="17.25" customHeight="1">
      <c r="A154" s="56"/>
      <c r="B154" s="19">
        <v>45137</v>
      </c>
      <c r="C154" s="44" t="s">
        <v>186</v>
      </c>
      <c r="D154" s="44" t="s">
        <v>187</v>
      </c>
      <c r="E154" s="44">
        <v>3</v>
      </c>
      <c r="F154" s="11">
        <v>0</v>
      </c>
      <c r="G154" s="44">
        <v>0</v>
      </c>
      <c r="H154" s="44">
        <v>2</v>
      </c>
      <c r="I154" s="44">
        <v>0</v>
      </c>
      <c r="J154" s="44">
        <v>0</v>
      </c>
      <c r="K154" s="44"/>
      <c r="L154" s="44"/>
      <c r="M154" s="44"/>
      <c r="N154" s="44"/>
      <c r="O154" s="44"/>
      <c r="P154" s="44"/>
      <c r="S154" s="87"/>
      <c r="T154" s="92"/>
      <c r="U154" s="93"/>
      <c r="V154" s="89"/>
      <c r="W154" s="90"/>
      <c r="X154" s="94"/>
      <c r="Y154" s="95"/>
      <c r="Z154" s="96"/>
    </row>
    <row r="155" spans="1:26" ht="17.25" customHeight="1">
      <c r="A155" s="56"/>
      <c r="B155" s="19">
        <v>45138</v>
      </c>
      <c r="C155" s="44" t="s">
        <v>188</v>
      </c>
      <c r="D155" s="44" t="s">
        <v>189</v>
      </c>
      <c r="E155" s="44">
        <v>1</v>
      </c>
      <c r="F155" s="11">
        <v>0</v>
      </c>
      <c r="G155" s="44">
        <v>3</v>
      </c>
      <c r="H155" s="44">
        <v>0</v>
      </c>
      <c r="I155" s="44">
        <v>0</v>
      </c>
      <c r="J155" s="44">
        <v>0</v>
      </c>
      <c r="K155" s="44"/>
      <c r="L155" s="44"/>
      <c r="M155" s="44"/>
      <c r="N155" s="44"/>
      <c r="O155" s="44"/>
      <c r="P155" s="44"/>
      <c r="S155" s="87"/>
      <c r="T155" s="92"/>
      <c r="U155" s="93"/>
      <c r="V155" s="89"/>
      <c r="W155" s="90"/>
      <c r="X155" s="94"/>
      <c r="Y155" s="95"/>
      <c r="Z155" s="96"/>
    </row>
    <row r="156" spans="1:26" ht="17.25" customHeight="1">
      <c r="A156" s="56"/>
      <c r="B156" s="19">
        <v>45138</v>
      </c>
      <c r="C156" s="44" t="s">
        <v>190</v>
      </c>
      <c r="D156" s="44" t="s">
        <v>191</v>
      </c>
      <c r="E156" s="44">
        <v>1</v>
      </c>
      <c r="F156" s="11">
        <v>0</v>
      </c>
      <c r="G156" s="44">
        <v>0</v>
      </c>
      <c r="H156" s="44">
        <v>0</v>
      </c>
      <c r="I156" s="44">
        <v>0</v>
      </c>
      <c r="J156" s="44">
        <v>0</v>
      </c>
      <c r="K156" s="44"/>
      <c r="L156" s="44"/>
      <c r="M156" s="44"/>
      <c r="N156" s="44"/>
      <c r="O156" s="44"/>
      <c r="P156" s="44"/>
      <c r="S156" s="87"/>
      <c r="T156" s="92"/>
      <c r="U156" s="93"/>
      <c r="V156" s="89"/>
      <c r="W156" s="90"/>
      <c r="X156" s="94"/>
      <c r="Y156" s="95"/>
      <c r="Z156" s="96"/>
    </row>
    <row r="157" spans="1:26" ht="17.25" customHeight="1">
      <c r="A157" s="56"/>
      <c r="B157" s="19">
        <v>45138</v>
      </c>
      <c r="C157" s="44" t="s">
        <v>192</v>
      </c>
      <c r="D157" s="44" t="s">
        <v>193</v>
      </c>
      <c r="E157" s="44">
        <v>1</v>
      </c>
      <c r="F157" s="21">
        <v>0</v>
      </c>
      <c r="G157" s="44">
        <v>4</v>
      </c>
      <c r="H157" s="44">
        <v>0</v>
      </c>
      <c r="I157" s="44">
        <v>0</v>
      </c>
      <c r="J157" s="44">
        <v>0</v>
      </c>
      <c r="K157" s="44"/>
      <c r="L157" s="44"/>
      <c r="M157" s="44"/>
      <c r="N157" s="44"/>
      <c r="O157" s="44"/>
      <c r="P157" s="44"/>
      <c r="S157" s="87"/>
      <c r="T157" s="92"/>
      <c r="U157" s="93"/>
      <c r="V157" s="89"/>
      <c r="W157" s="90"/>
      <c r="X157" s="94"/>
      <c r="Y157" s="95"/>
      <c r="Z157" s="96"/>
    </row>
    <row r="158" spans="1:26" ht="17.25" customHeight="1">
      <c r="A158" s="56"/>
      <c r="B158" s="19">
        <v>45138</v>
      </c>
      <c r="C158" s="44" t="s">
        <v>192</v>
      </c>
      <c r="D158" s="44" t="s">
        <v>194</v>
      </c>
      <c r="E158" s="44">
        <v>2</v>
      </c>
      <c r="F158" s="21">
        <v>0</v>
      </c>
      <c r="G158" s="44">
        <v>2</v>
      </c>
      <c r="H158" s="44">
        <v>0</v>
      </c>
      <c r="I158" s="44">
        <v>0</v>
      </c>
      <c r="J158" s="44">
        <v>0</v>
      </c>
      <c r="K158" s="44"/>
      <c r="L158" s="44"/>
      <c r="M158" s="44"/>
      <c r="N158" s="44"/>
      <c r="O158" s="44"/>
      <c r="P158" s="44"/>
      <c r="S158" s="87"/>
      <c r="T158" s="92"/>
      <c r="U158" s="93"/>
      <c r="V158" s="89"/>
      <c r="W158" s="90"/>
      <c r="X158" s="94"/>
      <c r="Y158" s="95"/>
      <c r="Z158" s="96"/>
    </row>
    <row r="159" spans="1:26" ht="17.25" customHeight="1">
      <c r="A159" s="56"/>
      <c r="B159" s="19">
        <v>45138</v>
      </c>
      <c r="C159" s="44" t="s">
        <v>195</v>
      </c>
      <c r="D159" s="44" t="s">
        <v>196</v>
      </c>
      <c r="E159" s="44">
        <v>2</v>
      </c>
      <c r="F159" s="11">
        <v>0</v>
      </c>
      <c r="G159" s="44">
        <v>0</v>
      </c>
      <c r="H159" s="44">
        <v>0</v>
      </c>
      <c r="I159" s="44">
        <v>1</v>
      </c>
      <c r="J159" s="44">
        <v>0</v>
      </c>
      <c r="K159" s="44"/>
      <c r="L159" s="44"/>
      <c r="M159" s="44"/>
      <c r="N159" s="44"/>
      <c r="O159" s="44"/>
      <c r="P159" s="44"/>
      <c r="S159" s="87"/>
      <c r="T159" s="92"/>
      <c r="U159" s="93"/>
      <c r="V159" s="89"/>
      <c r="W159" s="90"/>
      <c r="X159" s="94"/>
      <c r="Y159" s="95"/>
      <c r="Z159" s="96"/>
    </row>
    <row r="160" spans="1:26" ht="17.25" customHeight="1">
      <c r="A160" s="56"/>
      <c r="B160" s="19">
        <v>45138</v>
      </c>
      <c r="C160" s="44" t="s">
        <v>197</v>
      </c>
      <c r="D160" s="44" t="s">
        <v>198</v>
      </c>
      <c r="E160" s="44">
        <v>1</v>
      </c>
      <c r="F160" s="11">
        <v>0</v>
      </c>
      <c r="G160" s="44">
        <v>0</v>
      </c>
      <c r="H160" s="44">
        <v>0</v>
      </c>
      <c r="I160" s="44">
        <v>0</v>
      </c>
      <c r="J160" s="44">
        <v>0</v>
      </c>
      <c r="K160" s="44"/>
      <c r="L160" s="44"/>
      <c r="M160" s="44"/>
      <c r="N160" s="44"/>
      <c r="O160" s="44"/>
      <c r="P160" s="44"/>
      <c r="S160" s="87"/>
      <c r="T160" s="92"/>
      <c r="U160" s="93"/>
      <c r="V160" s="89"/>
      <c r="W160" s="90"/>
      <c r="X160" s="94"/>
      <c r="Y160" s="95"/>
      <c r="Z160" s="96"/>
    </row>
    <row r="161" spans="1:26" ht="17.25" customHeight="1">
      <c r="A161" s="56"/>
      <c r="B161" s="19">
        <v>45139</v>
      </c>
      <c r="C161" s="44" t="s">
        <v>199</v>
      </c>
      <c r="D161" s="44" t="s">
        <v>200</v>
      </c>
      <c r="E161" s="44">
        <v>2</v>
      </c>
      <c r="F161" s="11">
        <v>0</v>
      </c>
      <c r="G161" s="44">
        <v>12</v>
      </c>
      <c r="H161" s="44">
        <v>0</v>
      </c>
      <c r="I161" s="44">
        <v>0</v>
      </c>
      <c r="J161" s="44">
        <v>0</v>
      </c>
      <c r="K161" s="44"/>
      <c r="L161" s="44"/>
      <c r="M161" s="44"/>
      <c r="N161" s="44"/>
      <c r="O161" s="44"/>
      <c r="P161" s="44"/>
      <c r="S161" s="87"/>
      <c r="T161" s="92"/>
      <c r="U161" s="93"/>
      <c r="V161" s="89"/>
      <c r="W161" s="90"/>
      <c r="X161" s="94"/>
      <c r="Y161" s="95"/>
      <c r="Z161" s="96"/>
    </row>
    <row r="162" spans="1:26" ht="17.25" customHeight="1">
      <c r="A162" s="56"/>
      <c r="B162" s="19">
        <v>45139</v>
      </c>
      <c r="C162" s="44" t="s">
        <v>201</v>
      </c>
      <c r="D162" s="44" t="s">
        <v>202</v>
      </c>
      <c r="E162" s="44">
        <v>2</v>
      </c>
      <c r="F162" s="11">
        <v>0</v>
      </c>
      <c r="G162" s="44">
        <v>6</v>
      </c>
      <c r="H162" s="44">
        <v>2</v>
      </c>
      <c r="I162" s="44">
        <v>0</v>
      </c>
      <c r="J162" s="44">
        <v>0</v>
      </c>
      <c r="K162" s="44"/>
      <c r="L162" s="44"/>
      <c r="M162" s="44"/>
      <c r="N162" s="44"/>
      <c r="O162" s="44"/>
      <c r="P162" s="44"/>
      <c r="S162" s="87"/>
      <c r="T162" s="92"/>
      <c r="U162" s="93"/>
      <c r="V162" s="89"/>
      <c r="W162" s="90"/>
      <c r="X162" s="94"/>
      <c r="Y162" s="95"/>
      <c r="Z162" s="96"/>
    </row>
    <row r="163" spans="1:26" ht="17.25" customHeight="1">
      <c r="A163" s="56"/>
      <c r="B163" s="48">
        <v>45139</v>
      </c>
      <c r="C163" s="44" t="s">
        <v>199</v>
      </c>
      <c r="D163" s="44" t="s">
        <v>203</v>
      </c>
      <c r="E163" s="44">
        <v>4</v>
      </c>
      <c r="F163" s="11">
        <v>0</v>
      </c>
      <c r="G163" s="44">
        <v>21</v>
      </c>
      <c r="H163" s="44">
        <v>2</v>
      </c>
      <c r="I163" s="44">
        <v>0</v>
      </c>
      <c r="J163" s="44">
        <v>0</v>
      </c>
      <c r="K163" s="44"/>
      <c r="L163" s="44"/>
      <c r="M163" s="44"/>
      <c r="N163" s="44"/>
      <c r="O163" s="44"/>
      <c r="P163" s="44"/>
      <c r="S163" s="87"/>
      <c r="T163" s="92"/>
      <c r="U163" s="93"/>
      <c r="V163" s="89"/>
      <c r="W163" s="90"/>
      <c r="X163" s="94"/>
      <c r="Y163" s="95"/>
      <c r="Z163" s="96"/>
    </row>
    <row r="164" spans="1:26" ht="17.25" customHeight="1">
      <c r="A164" s="56"/>
      <c r="B164" s="48">
        <v>45139</v>
      </c>
      <c r="C164" s="44" t="s">
        <v>204</v>
      </c>
      <c r="D164" s="44" t="s">
        <v>205</v>
      </c>
      <c r="E164" s="44">
        <v>6</v>
      </c>
      <c r="F164" s="21">
        <v>0</v>
      </c>
      <c r="G164" s="44">
        <v>15</v>
      </c>
      <c r="H164" s="44">
        <v>1</v>
      </c>
      <c r="I164" s="44">
        <v>0</v>
      </c>
      <c r="J164" s="44">
        <v>0</v>
      </c>
      <c r="K164" s="44"/>
      <c r="L164" s="44"/>
      <c r="M164" s="44"/>
      <c r="N164" s="44"/>
      <c r="O164" s="44"/>
      <c r="P164" s="44"/>
      <c r="S164" s="87"/>
      <c r="T164" s="92"/>
      <c r="U164" s="93"/>
      <c r="V164" s="89"/>
      <c r="W164" s="90"/>
      <c r="X164" s="94"/>
      <c r="Y164" s="95"/>
      <c r="Z164" s="96"/>
    </row>
    <row r="165" spans="1:26" ht="17.25" customHeight="1">
      <c r="A165" s="56"/>
      <c r="B165" s="48">
        <v>45139</v>
      </c>
      <c r="C165" s="44" t="s">
        <v>206</v>
      </c>
      <c r="D165" s="44" t="s">
        <v>207</v>
      </c>
      <c r="E165" s="44">
        <v>8</v>
      </c>
      <c r="F165" s="21">
        <v>0</v>
      </c>
      <c r="G165" s="44">
        <v>10</v>
      </c>
      <c r="H165" s="44">
        <v>1</v>
      </c>
      <c r="I165" s="44">
        <v>0</v>
      </c>
      <c r="J165" s="44">
        <v>0</v>
      </c>
      <c r="K165" s="44"/>
      <c r="L165" s="44"/>
      <c r="M165" s="44"/>
      <c r="N165" s="44"/>
      <c r="O165" s="44"/>
      <c r="P165" s="44"/>
      <c r="S165" s="87"/>
      <c r="T165" s="92"/>
      <c r="U165" s="93"/>
      <c r="V165" s="89"/>
      <c r="W165" s="90"/>
      <c r="X165" s="94"/>
      <c r="Y165" s="95"/>
      <c r="Z165" s="96"/>
    </row>
    <row r="166" spans="1:26" ht="17.25" customHeight="1">
      <c r="A166" s="56"/>
      <c r="B166" s="48">
        <v>45141</v>
      </c>
      <c r="C166" s="44" t="s">
        <v>208</v>
      </c>
      <c r="D166" s="44" t="s">
        <v>209</v>
      </c>
      <c r="E166" s="44">
        <v>8</v>
      </c>
      <c r="F166" s="21">
        <v>0</v>
      </c>
      <c r="G166" s="44">
        <v>0</v>
      </c>
      <c r="H166" s="44">
        <v>0</v>
      </c>
      <c r="I166" s="44">
        <v>0</v>
      </c>
      <c r="J166" s="44">
        <v>0</v>
      </c>
      <c r="K166" s="44"/>
      <c r="L166" s="44"/>
      <c r="M166" s="44"/>
      <c r="N166" s="44"/>
      <c r="O166" s="44"/>
      <c r="P166" s="44"/>
      <c r="S166" s="87"/>
      <c r="T166" s="92"/>
      <c r="U166" s="93"/>
      <c r="V166" s="89"/>
      <c r="W166" s="90"/>
      <c r="X166" s="94"/>
      <c r="Y166" s="95"/>
      <c r="Z166" s="96"/>
    </row>
    <row r="167" spans="1:26" ht="17.25" customHeight="1">
      <c r="A167" s="56"/>
      <c r="B167" s="48">
        <v>45141</v>
      </c>
      <c r="C167" s="44" t="s">
        <v>208</v>
      </c>
      <c r="D167" s="44" t="s">
        <v>210</v>
      </c>
      <c r="E167" s="44">
        <v>1</v>
      </c>
      <c r="F167" s="21">
        <v>0</v>
      </c>
      <c r="G167" s="44">
        <v>0</v>
      </c>
      <c r="H167" s="44">
        <v>0</v>
      </c>
      <c r="I167" s="44">
        <v>0</v>
      </c>
      <c r="J167" s="44">
        <v>0</v>
      </c>
      <c r="K167" s="44"/>
      <c r="L167" s="44"/>
      <c r="M167" s="44"/>
      <c r="N167" s="44"/>
      <c r="O167" s="44"/>
      <c r="P167" s="44"/>
      <c r="S167" s="87"/>
      <c r="T167" s="92"/>
      <c r="U167" s="93"/>
      <c r="V167" s="89"/>
      <c r="W167" s="90"/>
      <c r="X167" s="94"/>
      <c r="Y167" s="95"/>
      <c r="Z167" s="96"/>
    </row>
    <row r="168" spans="1:26" ht="17.25" customHeight="1">
      <c r="A168" s="56"/>
      <c r="B168" s="48">
        <v>45143</v>
      </c>
      <c r="C168" s="44" t="s">
        <v>211</v>
      </c>
      <c r="D168" s="44" t="s">
        <v>212</v>
      </c>
      <c r="E168" s="44">
        <v>2</v>
      </c>
      <c r="F168" s="11">
        <v>0</v>
      </c>
      <c r="G168" s="44">
        <v>3</v>
      </c>
      <c r="H168" s="44">
        <v>3</v>
      </c>
      <c r="I168" s="44">
        <v>0</v>
      </c>
      <c r="J168" s="44">
        <v>0</v>
      </c>
      <c r="K168" s="44"/>
      <c r="L168" s="44"/>
      <c r="M168" s="44"/>
      <c r="N168" s="44"/>
      <c r="O168" s="44"/>
      <c r="P168" s="44"/>
      <c r="S168" s="87"/>
      <c r="T168" s="92"/>
      <c r="U168" s="93"/>
      <c r="V168" s="89"/>
      <c r="W168" s="90"/>
      <c r="X168" s="94"/>
      <c r="Y168" s="95"/>
      <c r="Z168" s="96"/>
    </row>
    <row r="169" spans="1:26" ht="17.25" customHeight="1">
      <c r="A169" s="56"/>
      <c r="B169" s="48">
        <v>45143</v>
      </c>
      <c r="C169" s="44" t="s">
        <v>214</v>
      </c>
      <c r="D169" s="44" t="s">
        <v>213</v>
      </c>
      <c r="E169" s="44">
        <v>3</v>
      </c>
      <c r="F169" s="11">
        <v>0</v>
      </c>
      <c r="G169" s="44">
        <v>5</v>
      </c>
      <c r="H169" s="44">
        <v>1</v>
      </c>
      <c r="I169" s="44">
        <v>0</v>
      </c>
      <c r="J169" s="44">
        <v>0</v>
      </c>
      <c r="K169" s="44"/>
      <c r="L169" s="44"/>
      <c r="M169" s="44"/>
      <c r="N169" s="44"/>
      <c r="O169" s="44"/>
      <c r="P169" s="44"/>
      <c r="S169" s="87"/>
      <c r="T169" s="92"/>
      <c r="U169" s="93"/>
      <c r="V169" s="89"/>
      <c r="W169" s="90"/>
      <c r="X169" s="94"/>
      <c r="Y169" s="95"/>
      <c r="Z169" s="96"/>
    </row>
    <row r="170" spans="1:26" ht="17.25" customHeight="1">
      <c r="A170" s="56"/>
      <c r="B170" s="48">
        <v>45144</v>
      </c>
      <c r="C170" s="44" t="s">
        <v>215</v>
      </c>
      <c r="D170" s="44" t="s">
        <v>216</v>
      </c>
      <c r="E170" s="44">
        <v>2</v>
      </c>
      <c r="F170" s="21">
        <v>1</v>
      </c>
      <c r="G170" s="44">
        <v>0</v>
      </c>
      <c r="H170" s="44">
        <v>4</v>
      </c>
      <c r="I170" s="44">
        <v>0</v>
      </c>
      <c r="J170" s="44">
        <v>0</v>
      </c>
      <c r="K170" s="44"/>
      <c r="L170" s="44"/>
      <c r="M170" s="44"/>
      <c r="N170" s="44"/>
      <c r="O170" s="44"/>
      <c r="P170" s="44"/>
      <c r="S170" s="87"/>
      <c r="T170" s="92"/>
      <c r="U170" s="93"/>
      <c r="V170" s="89"/>
      <c r="W170" s="90"/>
      <c r="X170" s="94"/>
      <c r="Y170" s="95"/>
      <c r="Z170" s="96"/>
    </row>
    <row r="171" spans="1:26" ht="17.25" customHeight="1">
      <c r="A171" s="56"/>
      <c r="B171" s="48">
        <v>45144</v>
      </c>
      <c r="C171" s="44" t="s">
        <v>217</v>
      </c>
      <c r="D171" s="44" t="s">
        <v>218</v>
      </c>
      <c r="E171" s="44">
        <v>3</v>
      </c>
      <c r="F171" s="21">
        <v>0</v>
      </c>
      <c r="G171" s="44">
        <v>25</v>
      </c>
      <c r="H171" s="44">
        <v>0</v>
      </c>
      <c r="I171" s="44">
        <v>0</v>
      </c>
      <c r="J171" s="44">
        <v>0</v>
      </c>
      <c r="K171" s="44"/>
      <c r="L171" s="44"/>
      <c r="M171" s="44"/>
      <c r="N171" s="44"/>
      <c r="O171" s="44"/>
      <c r="P171" s="44"/>
      <c r="S171" s="87"/>
      <c r="T171" s="92"/>
      <c r="U171" s="93"/>
      <c r="V171" s="89"/>
      <c r="W171" s="90"/>
      <c r="X171" s="94"/>
      <c r="Y171" s="95"/>
      <c r="Z171" s="96"/>
    </row>
    <row r="172" spans="1:26" ht="17.25" customHeight="1">
      <c r="A172" s="56"/>
      <c r="B172" s="48">
        <v>45144</v>
      </c>
      <c r="C172" s="3" t="s">
        <v>215</v>
      </c>
      <c r="D172" s="44" t="s">
        <v>219</v>
      </c>
      <c r="E172" s="44">
        <v>3</v>
      </c>
      <c r="F172" s="11">
        <v>0</v>
      </c>
      <c r="G172" s="44">
        <v>8</v>
      </c>
      <c r="H172" s="44">
        <v>0</v>
      </c>
      <c r="I172" s="44">
        <v>0</v>
      </c>
      <c r="J172" s="44">
        <v>0</v>
      </c>
      <c r="K172" s="44"/>
      <c r="L172" s="44"/>
      <c r="M172" s="44"/>
      <c r="N172" s="44"/>
      <c r="O172" s="44"/>
      <c r="P172" s="44"/>
      <c r="S172" s="87"/>
      <c r="T172" s="92"/>
      <c r="U172" s="93"/>
      <c r="V172" s="89"/>
      <c r="W172" s="90"/>
      <c r="X172" s="94"/>
      <c r="Y172" s="95"/>
      <c r="Z172" s="96"/>
    </row>
    <row r="173" spans="1:26" ht="17.25" customHeight="1">
      <c r="A173" s="56"/>
      <c r="B173" s="48">
        <v>45144</v>
      </c>
      <c r="C173" s="44" t="s">
        <v>220</v>
      </c>
      <c r="D173" s="44" t="s">
        <v>221</v>
      </c>
      <c r="E173" s="44">
        <v>4</v>
      </c>
      <c r="F173" s="11">
        <v>1</v>
      </c>
      <c r="G173" s="44">
        <v>51</v>
      </c>
      <c r="H173" s="44">
        <v>4</v>
      </c>
      <c r="I173" s="44">
        <v>0</v>
      </c>
      <c r="J173" s="44">
        <v>0</v>
      </c>
      <c r="K173" s="44"/>
      <c r="L173" s="44"/>
      <c r="M173" s="44"/>
      <c r="N173" s="44"/>
      <c r="O173" s="44"/>
      <c r="P173" s="44"/>
      <c r="S173" s="87"/>
      <c r="T173" s="92"/>
      <c r="U173" s="93"/>
      <c r="V173" s="89"/>
      <c r="W173" s="90"/>
      <c r="X173" s="94"/>
      <c r="Y173" s="95"/>
      <c r="Z173" s="96"/>
    </row>
    <row r="174" spans="1:26" ht="17.25" customHeight="1">
      <c r="A174" s="56"/>
      <c r="B174" s="48">
        <v>45144</v>
      </c>
      <c r="C174" s="44" t="s">
        <v>222</v>
      </c>
      <c r="D174" s="44" t="s">
        <v>223</v>
      </c>
      <c r="E174" s="44">
        <v>6</v>
      </c>
      <c r="F174" s="11">
        <v>0</v>
      </c>
      <c r="G174" s="44">
        <v>23</v>
      </c>
      <c r="H174" s="44">
        <v>1</v>
      </c>
      <c r="I174" s="44">
        <v>0</v>
      </c>
      <c r="J174" s="44">
        <v>0</v>
      </c>
      <c r="K174" s="44"/>
      <c r="L174" s="44"/>
      <c r="M174" s="44"/>
      <c r="N174" s="44"/>
      <c r="O174" s="44"/>
      <c r="P174" s="44"/>
      <c r="S174" s="87"/>
      <c r="T174" s="92"/>
      <c r="U174" s="93"/>
      <c r="V174" s="89"/>
      <c r="W174" s="90"/>
      <c r="X174" s="94"/>
      <c r="Y174" s="95"/>
      <c r="Z174" s="96"/>
    </row>
    <row r="175" spans="1:26" ht="17.25" customHeight="1">
      <c r="A175" s="56"/>
      <c r="B175" s="48">
        <v>45144</v>
      </c>
      <c r="C175" s="44" t="s">
        <v>224</v>
      </c>
      <c r="D175" s="44" t="s">
        <v>225</v>
      </c>
      <c r="E175" s="44">
        <v>8</v>
      </c>
      <c r="F175" s="21">
        <v>0</v>
      </c>
      <c r="G175" s="44">
        <v>22</v>
      </c>
      <c r="H175" s="44">
        <v>3</v>
      </c>
      <c r="I175" s="44">
        <v>0</v>
      </c>
      <c r="J175" s="44">
        <v>0</v>
      </c>
      <c r="K175" s="44"/>
      <c r="L175" s="44"/>
      <c r="M175" s="44"/>
      <c r="N175" s="44"/>
      <c r="O175" s="44"/>
      <c r="P175" s="44"/>
      <c r="S175" s="87"/>
      <c r="T175" s="92"/>
      <c r="U175" s="93"/>
      <c r="V175" s="89"/>
      <c r="W175" s="90"/>
      <c r="X175" s="94"/>
      <c r="Y175" s="95"/>
      <c r="Z175" s="96"/>
    </row>
    <row r="176" spans="1:26" ht="17.25" customHeight="1">
      <c r="A176" s="56"/>
      <c r="B176" s="48">
        <v>45145</v>
      </c>
      <c r="C176" s="44" t="s">
        <v>226</v>
      </c>
      <c r="D176" s="44" t="s">
        <v>227</v>
      </c>
      <c r="E176" s="44">
        <v>12</v>
      </c>
      <c r="F176" s="11">
        <v>0</v>
      </c>
      <c r="G176" s="44">
        <v>6</v>
      </c>
      <c r="H176" s="44">
        <v>0</v>
      </c>
      <c r="I176" s="44">
        <v>1</v>
      </c>
      <c r="J176" s="44">
        <v>0</v>
      </c>
      <c r="K176" s="44"/>
      <c r="L176" s="44"/>
      <c r="M176" s="44"/>
      <c r="N176" s="44"/>
      <c r="O176" s="44"/>
      <c r="P176" s="44"/>
      <c r="S176" s="87"/>
      <c r="T176" s="92"/>
      <c r="U176" s="93"/>
      <c r="V176" s="89"/>
      <c r="W176" s="90"/>
      <c r="X176" s="94"/>
      <c r="Y176" s="95"/>
      <c r="Z176" s="96"/>
    </row>
    <row r="177" spans="1:26" ht="17.25" customHeight="1">
      <c r="A177" s="56"/>
      <c r="B177" s="48">
        <v>45145</v>
      </c>
      <c r="C177" s="44" t="s">
        <v>226</v>
      </c>
      <c r="D177" s="44" t="s">
        <v>228</v>
      </c>
      <c r="E177" s="44">
        <v>2</v>
      </c>
      <c r="F177" s="21">
        <v>0</v>
      </c>
      <c r="G177" s="44">
        <v>0</v>
      </c>
      <c r="H177" s="44">
        <v>0</v>
      </c>
      <c r="I177" s="44">
        <v>0</v>
      </c>
      <c r="J177" s="44">
        <v>0</v>
      </c>
      <c r="K177" s="44"/>
      <c r="L177" s="44"/>
      <c r="M177" s="44"/>
      <c r="N177" s="44"/>
      <c r="O177" s="44"/>
      <c r="P177" s="44"/>
      <c r="S177" s="87"/>
      <c r="T177" s="92"/>
      <c r="U177" s="93"/>
      <c r="V177" s="89"/>
      <c r="W177" s="90"/>
      <c r="X177" s="94"/>
      <c r="Y177" s="95"/>
      <c r="Z177" s="96"/>
    </row>
    <row r="178" spans="1:26" ht="17.25" customHeight="1">
      <c r="A178" s="56"/>
      <c r="B178" s="48">
        <v>45145</v>
      </c>
      <c r="C178" s="44" t="s">
        <v>229</v>
      </c>
      <c r="D178" s="44" t="s">
        <v>230</v>
      </c>
      <c r="E178" s="44">
        <v>8</v>
      </c>
      <c r="F178" s="21">
        <v>0</v>
      </c>
      <c r="G178" s="44">
        <v>5</v>
      </c>
      <c r="H178" s="44">
        <v>2</v>
      </c>
      <c r="I178" s="44">
        <v>0</v>
      </c>
      <c r="J178" s="44">
        <v>0</v>
      </c>
      <c r="K178" s="44"/>
      <c r="L178" s="44"/>
      <c r="M178" s="44"/>
      <c r="N178" s="44"/>
      <c r="O178" s="44"/>
      <c r="P178" s="44"/>
      <c r="S178" s="87"/>
      <c r="T178" s="92"/>
      <c r="U178" s="93"/>
      <c r="V178" s="89"/>
      <c r="W178" s="90"/>
      <c r="X178" s="94"/>
      <c r="Y178" s="95"/>
      <c r="Z178" s="96"/>
    </row>
    <row r="179" spans="1:26" ht="17.25" customHeight="1">
      <c r="A179" s="56"/>
      <c r="B179" s="48">
        <v>45145</v>
      </c>
      <c r="C179" s="44" t="s">
        <v>232</v>
      </c>
      <c r="D179" s="44" t="s">
        <v>231</v>
      </c>
      <c r="E179" s="44">
        <v>1</v>
      </c>
      <c r="F179" s="11">
        <v>0</v>
      </c>
      <c r="G179" s="44">
        <v>1</v>
      </c>
      <c r="H179" s="44">
        <v>0</v>
      </c>
      <c r="I179" s="44">
        <v>0</v>
      </c>
      <c r="J179" s="44">
        <v>0</v>
      </c>
      <c r="K179" s="44"/>
      <c r="L179" s="44"/>
      <c r="M179" s="44"/>
      <c r="N179" s="44"/>
      <c r="O179" s="44"/>
      <c r="P179" s="44"/>
      <c r="S179" s="87"/>
      <c r="T179" s="92"/>
      <c r="U179" s="93"/>
      <c r="V179" s="89"/>
      <c r="W179" s="90"/>
      <c r="X179" s="94"/>
      <c r="Y179" s="95"/>
      <c r="Z179" s="96"/>
    </row>
    <row r="180" spans="1:26" ht="17.25" customHeight="1">
      <c r="A180" s="56"/>
      <c r="B180" s="48">
        <v>45145</v>
      </c>
      <c r="C180" s="44" t="s">
        <v>232</v>
      </c>
      <c r="D180" s="44" t="s">
        <v>233</v>
      </c>
      <c r="E180" s="44">
        <v>4</v>
      </c>
      <c r="F180" s="21">
        <v>0</v>
      </c>
      <c r="G180" s="44">
        <v>4</v>
      </c>
      <c r="H180" s="44">
        <v>0</v>
      </c>
      <c r="I180" s="44">
        <v>0</v>
      </c>
      <c r="J180" s="44">
        <v>0</v>
      </c>
      <c r="K180" s="44"/>
      <c r="L180" s="44"/>
      <c r="M180" s="44"/>
      <c r="N180" s="44"/>
      <c r="O180" s="44"/>
      <c r="P180" s="44"/>
      <c r="S180" s="87"/>
      <c r="T180" s="92"/>
      <c r="U180" s="93"/>
      <c r="V180" s="89"/>
      <c r="W180" s="90"/>
      <c r="X180" s="94"/>
      <c r="Y180" s="95"/>
      <c r="Z180" s="96"/>
    </row>
    <row r="181" spans="1:26" ht="17.25" customHeight="1">
      <c r="A181" s="56"/>
      <c r="B181" s="48">
        <v>45145</v>
      </c>
      <c r="C181" s="44" t="s">
        <v>234</v>
      </c>
      <c r="D181" s="44" t="s">
        <v>235</v>
      </c>
      <c r="E181" s="44">
        <v>1</v>
      </c>
      <c r="F181" s="11">
        <v>0</v>
      </c>
      <c r="G181" s="44">
        <v>5</v>
      </c>
      <c r="H181" s="44">
        <v>0</v>
      </c>
      <c r="I181" s="44">
        <v>0</v>
      </c>
      <c r="J181" s="44">
        <v>0</v>
      </c>
      <c r="K181" s="44"/>
      <c r="L181" s="44"/>
      <c r="M181" s="44"/>
      <c r="N181" s="44"/>
      <c r="O181" s="44"/>
      <c r="P181" s="44"/>
      <c r="S181" s="87"/>
      <c r="T181" s="92"/>
      <c r="U181" s="93"/>
      <c r="V181" s="89"/>
      <c r="W181" s="90"/>
      <c r="X181" s="94"/>
      <c r="Y181" s="95"/>
      <c r="Z181" s="96"/>
    </row>
    <row r="182" spans="1:26" ht="17.25" customHeight="1">
      <c r="A182" s="56"/>
      <c r="B182" s="48">
        <v>45145</v>
      </c>
      <c r="C182" s="44" t="s">
        <v>236</v>
      </c>
      <c r="D182" s="44" t="s">
        <v>237</v>
      </c>
      <c r="E182" s="44">
        <v>13</v>
      </c>
      <c r="F182" s="11">
        <v>2</v>
      </c>
      <c r="G182" s="44">
        <v>54</v>
      </c>
      <c r="H182" s="44">
        <v>6</v>
      </c>
      <c r="I182" s="44">
        <v>0</v>
      </c>
      <c r="J182" s="44">
        <v>0</v>
      </c>
      <c r="K182" s="44"/>
      <c r="L182" s="44"/>
      <c r="M182" s="44"/>
      <c r="N182" s="44"/>
      <c r="O182" s="44"/>
      <c r="P182" s="44"/>
      <c r="S182" s="87"/>
      <c r="T182" s="92"/>
      <c r="U182" s="93"/>
      <c r="V182" s="89"/>
      <c r="W182" s="90"/>
      <c r="X182" s="94"/>
      <c r="Y182" s="95"/>
      <c r="Z182" s="96"/>
    </row>
    <row r="183" spans="1:26" ht="17.25" customHeight="1">
      <c r="A183" s="56"/>
      <c r="B183" s="48">
        <v>45145</v>
      </c>
      <c r="C183" s="44" t="s">
        <v>238</v>
      </c>
      <c r="D183" s="18" t="s">
        <v>239</v>
      </c>
      <c r="E183" s="18">
        <v>6</v>
      </c>
      <c r="F183" s="11">
        <v>0</v>
      </c>
      <c r="G183" s="44">
        <v>96</v>
      </c>
      <c r="H183" s="44">
        <v>5</v>
      </c>
      <c r="I183" s="44">
        <v>0</v>
      </c>
      <c r="J183" s="44">
        <v>0</v>
      </c>
      <c r="K183" s="44"/>
      <c r="L183" s="44"/>
      <c r="M183" s="44"/>
      <c r="N183" s="44"/>
      <c r="O183" s="44"/>
      <c r="P183" s="44"/>
      <c r="S183" s="87"/>
      <c r="T183" s="92"/>
      <c r="U183" s="93"/>
      <c r="V183" s="89"/>
      <c r="W183" s="90"/>
      <c r="X183" s="94"/>
      <c r="Y183" s="95"/>
      <c r="Z183" s="96"/>
    </row>
    <row r="184" spans="1:26" ht="17.25" customHeight="1">
      <c r="A184" s="56"/>
      <c r="B184" s="48">
        <v>45146</v>
      </c>
      <c r="C184" s="44" t="s">
        <v>240</v>
      </c>
      <c r="D184" s="18" t="s">
        <v>241</v>
      </c>
      <c r="E184" s="18">
        <v>1</v>
      </c>
      <c r="F184" s="21">
        <v>0</v>
      </c>
      <c r="G184" s="44">
        <v>3</v>
      </c>
      <c r="H184" s="44">
        <v>1</v>
      </c>
      <c r="I184" s="44">
        <v>0</v>
      </c>
      <c r="J184" s="44">
        <v>0</v>
      </c>
      <c r="K184" s="44"/>
      <c r="L184" s="44"/>
      <c r="M184" s="44"/>
      <c r="N184" s="44"/>
      <c r="O184" s="44"/>
      <c r="P184" s="44"/>
      <c r="S184" s="87"/>
      <c r="T184" s="92"/>
      <c r="U184" s="93"/>
      <c r="V184" s="89"/>
      <c r="W184" s="90"/>
      <c r="X184" s="94"/>
      <c r="Y184" s="95"/>
      <c r="Z184" s="96"/>
    </row>
    <row r="185" spans="1:26" ht="17.25" customHeight="1">
      <c r="A185" s="56"/>
      <c r="B185" s="48">
        <v>45147</v>
      </c>
      <c r="C185" s="44" t="s">
        <v>2899</v>
      </c>
      <c r="D185" s="44" t="s">
        <v>242</v>
      </c>
      <c r="E185" s="44">
        <v>2</v>
      </c>
      <c r="F185" s="21">
        <v>0</v>
      </c>
      <c r="G185" s="44">
        <v>2</v>
      </c>
      <c r="H185" s="44">
        <v>1</v>
      </c>
      <c r="I185" s="44">
        <v>0</v>
      </c>
      <c r="J185" s="44">
        <v>0</v>
      </c>
      <c r="K185" s="44"/>
      <c r="L185" s="44"/>
      <c r="M185" s="44"/>
      <c r="N185" s="44"/>
      <c r="O185" s="44"/>
      <c r="P185" s="44"/>
      <c r="S185" s="87"/>
      <c r="T185" s="92"/>
      <c r="U185" s="93"/>
      <c r="V185" s="89"/>
      <c r="W185" s="90"/>
      <c r="X185" s="94"/>
      <c r="Y185" s="95"/>
      <c r="Z185" s="96"/>
    </row>
    <row r="186" spans="1:26" ht="17.25" customHeight="1">
      <c r="A186" s="56"/>
      <c r="B186" s="48">
        <v>45147</v>
      </c>
      <c r="C186" s="44" t="s">
        <v>244</v>
      </c>
      <c r="D186" s="44" t="s">
        <v>243</v>
      </c>
      <c r="E186" s="44">
        <v>2</v>
      </c>
      <c r="F186" s="11">
        <v>0</v>
      </c>
      <c r="G186" s="44">
        <v>12</v>
      </c>
      <c r="H186" s="44">
        <v>2</v>
      </c>
      <c r="I186" s="44">
        <v>0</v>
      </c>
      <c r="J186" s="44">
        <v>0</v>
      </c>
      <c r="K186" s="44"/>
      <c r="L186" s="44"/>
      <c r="M186" s="44"/>
      <c r="N186" s="44"/>
      <c r="O186" s="44"/>
      <c r="P186" s="44"/>
      <c r="S186" s="87"/>
      <c r="T186" s="92"/>
      <c r="U186" s="93"/>
      <c r="V186" s="89"/>
      <c r="W186" s="90"/>
      <c r="X186" s="94"/>
      <c r="Y186" s="95"/>
      <c r="Z186" s="96"/>
    </row>
    <row r="187" spans="1:26" ht="17.25" customHeight="1">
      <c r="A187" s="56"/>
      <c r="B187" s="48">
        <v>45147</v>
      </c>
      <c r="C187" s="44" t="s">
        <v>244</v>
      </c>
      <c r="D187" s="44" t="s">
        <v>245</v>
      </c>
      <c r="E187" s="44">
        <v>7</v>
      </c>
      <c r="F187" s="11">
        <v>0</v>
      </c>
      <c r="G187" s="44">
        <v>22</v>
      </c>
      <c r="H187" s="44">
        <v>3</v>
      </c>
      <c r="I187" s="44">
        <v>0</v>
      </c>
      <c r="J187" s="44">
        <v>0</v>
      </c>
      <c r="K187" s="44"/>
      <c r="L187" s="44"/>
      <c r="M187" s="44"/>
      <c r="N187" s="44"/>
      <c r="O187" s="44"/>
      <c r="P187" s="44"/>
      <c r="S187" s="87"/>
      <c r="T187" s="92"/>
      <c r="U187" s="93"/>
      <c r="V187" s="89"/>
      <c r="W187" s="90"/>
      <c r="X187" s="94"/>
      <c r="Y187" s="95"/>
      <c r="Z187" s="96"/>
    </row>
    <row r="188" spans="1:26" ht="17.25" customHeight="1">
      <c r="A188" s="56"/>
      <c r="B188" s="48">
        <v>45148</v>
      </c>
      <c r="C188" s="44" t="s">
        <v>50</v>
      </c>
      <c r="D188" s="44" t="s">
        <v>246</v>
      </c>
      <c r="E188" s="44">
        <v>3</v>
      </c>
      <c r="F188" s="21">
        <v>2</v>
      </c>
      <c r="G188" s="44">
        <v>22</v>
      </c>
      <c r="H188" s="44">
        <v>0</v>
      </c>
      <c r="I188" s="44">
        <v>0</v>
      </c>
      <c r="J188" s="44">
        <v>0</v>
      </c>
      <c r="K188" s="44"/>
      <c r="L188" s="44"/>
      <c r="M188" s="44"/>
      <c r="N188" s="44"/>
      <c r="O188" s="44"/>
      <c r="P188" s="44"/>
      <c r="S188" s="87"/>
      <c r="T188" s="92"/>
      <c r="U188" s="93"/>
      <c r="V188" s="89"/>
      <c r="W188" s="90"/>
      <c r="X188" s="94"/>
      <c r="Y188" s="95"/>
      <c r="Z188" s="96"/>
    </row>
    <row r="189" spans="1:26" ht="17.25" customHeight="1">
      <c r="A189" s="56"/>
      <c r="B189" s="48">
        <v>45150</v>
      </c>
      <c r="C189" s="44" t="s">
        <v>2890</v>
      </c>
      <c r="D189" s="44" t="s">
        <v>247</v>
      </c>
      <c r="E189" s="44">
        <v>6</v>
      </c>
      <c r="F189" s="21">
        <v>0</v>
      </c>
      <c r="G189" s="44">
        <v>1</v>
      </c>
      <c r="H189" s="44">
        <v>0</v>
      </c>
      <c r="I189" s="44">
        <v>2</v>
      </c>
      <c r="J189" s="44">
        <v>0</v>
      </c>
      <c r="K189" s="44"/>
      <c r="L189" s="44"/>
      <c r="M189" s="44"/>
      <c r="N189" s="44"/>
      <c r="O189" s="44"/>
      <c r="P189" s="44"/>
      <c r="S189" s="87"/>
      <c r="T189" s="92"/>
      <c r="U189" s="93"/>
      <c r="V189" s="89"/>
      <c r="W189" s="90"/>
      <c r="X189" s="94"/>
      <c r="Y189" s="95"/>
      <c r="Z189" s="96"/>
    </row>
    <row r="190" spans="1:26" ht="17.25" customHeight="1">
      <c r="A190" s="56"/>
      <c r="B190" s="48">
        <v>45150</v>
      </c>
      <c r="C190" s="44" t="s">
        <v>40</v>
      </c>
      <c r="D190" s="44" t="s">
        <v>248</v>
      </c>
      <c r="E190" s="44">
        <v>8</v>
      </c>
      <c r="F190" s="21">
        <v>0</v>
      </c>
      <c r="G190" s="44">
        <v>2</v>
      </c>
      <c r="H190" s="44">
        <v>0</v>
      </c>
      <c r="I190" s="44">
        <v>0</v>
      </c>
      <c r="J190" s="44">
        <v>0</v>
      </c>
      <c r="K190" s="44"/>
      <c r="L190" s="44"/>
      <c r="M190" s="44"/>
      <c r="N190" s="44"/>
      <c r="O190" s="44"/>
      <c r="P190" s="44"/>
      <c r="S190" s="87"/>
      <c r="T190" s="92"/>
      <c r="U190" s="93"/>
      <c r="V190" s="89"/>
      <c r="W190" s="90"/>
      <c r="X190" s="94"/>
      <c r="Y190" s="95"/>
      <c r="Z190" s="96"/>
    </row>
    <row r="191" spans="1:26" ht="17.25" customHeight="1">
      <c r="A191" s="56"/>
      <c r="B191" s="48">
        <v>45150</v>
      </c>
      <c r="C191" s="44" t="s">
        <v>2899</v>
      </c>
      <c r="D191" s="44" t="s">
        <v>249</v>
      </c>
      <c r="E191" s="44">
        <v>2</v>
      </c>
      <c r="F191" s="21">
        <v>0</v>
      </c>
      <c r="G191" s="44">
        <v>11</v>
      </c>
      <c r="H191" s="44">
        <v>2</v>
      </c>
      <c r="I191" s="44">
        <v>0</v>
      </c>
      <c r="J191" s="44">
        <v>0</v>
      </c>
      <c r="K191" s="44"/>
      <c r="L191" s="44"/>
      <c r="M191" s="44"/>
      <c r="N191" s="44"/>
      <c r="O191" s="44"/>
      <c r="P191" s="44"/>
      <c r="S191" s="87"/>
      <c r="T191" s="92"/>
      <c r="U191" s="93"/>
      <c r="V191" s="89"/>
      <c r="W191" s="90"/>
      <c r="X191" s="94"/>
      <c r="Y191" s="95"/>
      <c r="Z191" s="96"/>
    </row>
    <row r="192" spans="1:26" ht="17.25" customHeight="1">
      <c r="A192" s="56"/>
      <c r="B192" s="48">
        <v>45151</v>
      </c>
      <c r="C192" s="44" t="s">
        <v>250</v>
      </c>
      <c r="D192" s="44" t="s">
        <v>251</v>
      </c>
      <c r="E192" s="44">
        <v>12</v>
      </c>
      <c r="F192" s="11">
        <v>1</v>
      </c>
      <c r="G192" s="44">
        <v>2</v>
      </c>
      <c r="H192" s="44">
        <v>0</v>
      </c>
      <c r="I192" s="44">
        <v>0</v>
      </c>
      <c r="J192" s="44">
        <v>0</v>
      </c>
      <c r="K192" s="44"/>
      <c r="L192" s="44"/>
      <c r="M192" s="44"/>
      <c r="N192" s="44"/>
      <c r="O192" s="44"/>
      <c r="P192" s="44"/>
      <c r="S192" s="87"/>
      <c r="T192" s="92"/>
      <c r="U192" s="93"/>
      <c r="V192" s="89"/>
      <c r="W192" s="90"/>
      <c r="X192" s="94"/>
      <c r="Y192" s="95"/>
      <c r="Z192" s="96"/>
    </row>
    <row r="193" spans="1:26" ht="17.25" customHeight="1">
      <c r="A193" s="56"/>
      <c r="B193" s="48">
        <v>45152</v>
      </c>
      <c r="C193" s="44" t="s">
        <v>2902</v>
      </c>
      <c r="D193" s="44" t="s">
        <v>252</v>
      </c>
      <c r="E193" s="44">
        <v>2</v>
      </c>
      <c r="F193" s="11">
        <v>0</v>
      </c>
      <c r="G193" s="44">
        <v>1</v>
      </c>
      <c r="H193" s="44">
        <v>0</v>
      </c>
      <c r="I193" s="44">
        <v>0</v>
      </c>
      <c r="J193" s="44">
        <v>1</v>
      </c>
      <c r="K193" s="44"/>
      <c r="L193" s="44"/>
      <c r="M193" s="44"/>
      <c r="N193" s="44"/>
      <c r="O193" s="44"/>
      <c r="P193" s="44"/>
      <c r="S193" s="87"/>
      <c r="T193" s="92"/>
      <c r="U193" s="93"/>
      <c r="V193" s="89"/>
      <c r="W193" s="90"/>
      <c r="X193" s="94"/>
      <c r="Y193" s="95"/>
      <c r="Z193" s="96"/>
    </row>
    <row r="194" spans="1:26" ht="17.25" customHeight="1">
      <c r="A194" s="56"/>
      <c r="B194" s="48">
        <v>45152</v>
      </c>
      <c r="C194" s="44" t="s">
        <v>2901</v>
      </c>
      <c r="D194" s="44" t="s">
        <v>253</v>
      </c>
      <c r="E194" s="44">
        <v>3</v>
      </c>
      <c r="F194" s="21">
        <v>0</v>
      </c>
      <c r="G194" s="44">
        <v>6</v>
      </c>
      <c r="H194" s="44">
        <v>0</v>
      </c>
      <c r="I194" s="44">
        <v>0</v>
      </c>
      <c r="J194" s="44">
        <v>0</v>
      </c>
      <c r="K194" s="44"/>
      <c r="L194" s="44"/>
      <c r="M194" s="44"/>
      <c r="N194" s="44"/>
      <c r="O194" s="44"/>
      <c r="P194" s="44"/>
      <c r="S194" s="87"/>
      <c r="T194" s="92"/>
      <c r="U194" s="93"/>
      <c r="V194" s="89"/>
      <c r="W194" s="90"/>
      <c r="X194" s="94"/>
      <c r="Y194" s="95"/>
      <c r="Z194" s="96"/>
    </row>
    <row r="195" spans="1:26" ht="17.25" customHeight="1">
      <c r="A195" s="56"/>
      <c r="B195" s="48">
        <v>45152</v>
      </c>
      <c r="C195" s="44" t="s">
        <v>186</v>
      </c>
      <c r="D195" s="44" t="s">
        <v>2906</v>
      </c>
      <c r="E195" s="44">
        <v>1</v>
      </c>
      <c r="F195" s="11">
        <v>0</v>
      </c>
      <c r="G195" s="44">
        <v>2</v>
      </c>
      <c r="H195" s="44">
        <v>0</v>
      </c>
      <c r="I195" s="44">
        <v>0</v>
      </c>
      <c r="J195" s="44">
        <v>0</v>
      </c>
      <c r="K195" s="44"/>
      <c r="L195" s="44"/>
      <c r="M195" s="44"/>
      <c r="N195" s="44"/>
      <c r="O195" s="44"/>
      <c r="P195" s="44"/>
      <c r="S195" s="87"/>
      <c r="T195" s="92"/>
      <c r="U195" s="93"/>
      <c r="V195" s="89"/>
      <c r="W195" s="90"/>
      <c r="X195" s="94"/>
      <c r="Y195" s="95"/>
      <c r="Z195" s="96"/>
    </row>
    <row r="196" spans="1:26" ht="17.25" customHeight="1">
      <c r="A196" s="56"/>
      <c r="B196" s="48">
        <v>45152</v>
      </c>
      <c r="C196" s="44" t="s">
        <v>2902</v>
      </c>
      <c r="D196" s="44" t="s">
        <v>254</v>
      </c>
      <c r="E196" s="44">
        <v>3</v>
      </c>
      <c r="F196" s="21">
        <v>0</v>
      </c>
      <c r="G196" s="44">
        <v>3</v>
      </c>
      <c r="H196" s="44">
        <v>0</v>
      </c>
      <c r="I196" s="44">
        <v>0</v>
      </c>
      <c r="J196" s="44">
        <v>1</v>
      </c>
      <c r="K196" s="44"/>
      <c r="L196" s="44"/>
      <c r="M196" s="44"/>
      <c r="N196" s="44"/>
      <c r="O196" s="44"/>
      <c r="P196" s="44"/>
      <c r="S196" s="87"/>
      <c r="T196" s="92"/>
      <c r="U196" s="93"/>
      <c r="V196" s="89"/>
      <c r="W196" s="90"/>
      <c r="X196" s="94"/>
      <c r="Y196" s="95"/>
      <c r="Z196" s="96"/>
    </row>
    <row r="197" spans="1:26" ht="17.25" customHeight="1">
      <c r="A197" s="56"/>
      <c r="B197" s="48">
        <v>45152</v>
      </c>
      <c r="C197" s="44" t="s">
        <v>2901</v>
      </c>
      <c r="D197" s="44" t="s">
        <v>255</v>
      </c>
      <c r="E197" s="44">
        <v>1</v>
      </c>
      <c r="F197" s="21">
        <v>0</v>
      </c>
      <c r="G197" s="44">
        <v>6</v>
      </c>
      <c r="H197" s="44">
        <v>0</v>
      </c>
      <c r="I197" s="44">
        <v>0</v>
      </c>
      <c r="J197" s="44">
        <v>0</v>
      </c>
      <c r="K197" s="44"/>
      <c r="L197" s="44"/>
      <c r="M197" s="44"/>
      <c r="N197" s="44"/>
      <c r="O197" s="44"/>
      <c r="P197" s="44"/>
      <c r="S197" s="87"/>
      <c r="T197" s="92"/>
      <c r="U197" s="93"/>
      <c r="V197" s="89"/>
      <c r="W197" s="90"/>
      <c r="X197" s="94"/>
      <c r="Y197" s="95"/>
      <c r="Z197" s="96"/>
    </row>
    <row r="198" spans="1:26" ht="17.25" customHeight="1">
      <c r="A198" s="56"/>
      <c r="B198" s="48">
        <v>45152</v>
      </c>
      <c r="C198" s="44" t="s">
        <v>50</v>
      </c>
      <c r="D198" s="44" t="s">
        <v>256</v>
      </c>
      <c r="E198" s="44">
        <v>1</v>
      </c>
      <c r="F198" s="21">
        <v>0</v>
      </c>
      <c r="G198" s="44">
        <v>10</v>
      </c>
      <c r="H198" s="44">
        <v>0</v>
      </c>
      <c r="I198" s="44">
        <v>0</v>
      </c>
      <c r="J198" s="44">
        <v>0</v>
      </c>
      <c r="K198" s="44"/>
      <c r="L198" s="44"/>
      <c r="M198" s="44"/>
      <c r="N198" s="44"/>
      <c r="O198" s="44"/>
      <c r="P198" s="44"/>
      <c r="S198" s="87"/>
      <c r="T198" s="92"/>
      <c r="U198" s="93"/>
      <c r="V198" s="89"/>
      <c r="W198" s="90"/>
      <c r="X198" s="94"/>
      <c r="Y198" s="95"/>
      <c r="Z198" s="96"/>
    </row>
    <row r="199" spans="1:26" ht="17.25" customHeight="1">
      <c r="A199" s="56"/>
      <c r="B199" s="48">
        <v>45153</v>
      </c>
      <c r="C199" s="44" t="s">
        <v>2885</v>
      </c>
      <c r="D199" s="44" t="s">
        <v>257</v>
      </c>
      <c r="E199" s="44">
        <v>11</v>
      </c>
      <c r="F199" s="11">
        <v>0</v>
      </c>
      <c r="G199" s="44">
        <v>0</v>
      </c>
      <c r="H199" s="44">
        <v>0</v>
      </c>
      <c r="I199" s="44">
        <v>1</v>
      </c>
      <c r="J199" s="44">
        <v>0</v>
      </c>
      <c r="K199" s="44"/>
      <c r="L199" s="44"/>
      <c r="M199" s="44"/>
      <c r="N199" s="44"/>
      <c r="O199" s="44"/>
      <c r="P199" s="44"/>
      <c r="S199" s="87"/>
      <c r="T199" s="92"/>
      <c r="U199" s="93"/>
      <c r="V199" s="89"/>
      <c r="W199" s="90"/>
      <c r="X199" s="94"/>
      <c r="Y199" s="95"/>
      <c r="Z199" s="96"/>
    </row>
    <row r="200" spans="1:26" ht="17.25" customHeight="1">
      <c r="A200" s="56"/>
      <c r="B200" s="48">
        <v>45154</v>
      </c>
      <c r="C200" s="44" t="s">
        <v>59</v>
      </c>
      <c r="D200" s="44" t="s">
        <v>258</v>
      </c>
      <c r="E200" s="44">
        <v>8</v>
      </c>
      <c r="F200" s="21">
        <v>1</v>
      </c>
      <c r="G200" s="44">
        <v>6</v>
      </c>
      <c r="H200" s="44">
        <v>22</v>
      </c>
      <c r="I200" s="44">
        <v>1</v>
      </c>
      <c r="J200" s="44">
        <v>0</v>
      </c>
      <c r="K200" s="44"/>
      <c r="L200" s="44"/>
      <c r="M200" s="44"/>
      <c r="N200" s="44"/>
      <c r="O200" s="44"/>
      <c r="P200" s="44"/>
      <c r="S200" s="87"/>
      <c r="T200" s="92"/>
      <c r="U200" s="93"/>
      <c r="V200" s="89"/>
      <c r="W200" s="90"/>
      <c r="X200" s="94"/>
      <c r="Y200" s="95"/>
      <c r="Z200" s="96"/>
    </row>
    <row r="201" spans="1:26" ht="17.25" customHeight="1">
      <c r="A201" s="56"/>
      <c r="B201" s="48">
        <v>45154</v>
      </c>
      <c r="C201" s="44" t="s">
        <v>50</v>
      </c>
      <c r="D201" s="44" t="s">
        <v>259</v>
      </c>
      <c r="E201" s="44">
        <v>8</v>
      </c>
      <c r="F201" s="21">
        <v>0</v>
      </c>
      <c r="G201" s="44">
        <v>2</v>
      </c>
      <c r="H201" s="44">
        <v>0</v>
      </c>
      <c r="I201" s="44">
        <v>0</v>
      </c>
      <c r="J201" s="44">
        <v>0</v>
      </c>
      <c r="K201" s="44"/>
      <c r="L201" s="44"/>
      <c r="M201" s="44"/>
      <c r="N201" s="44"/>
      <c r="O201" s="44"/>
      <c r="P201" s="44"/>
      <c r="S201" s="87"/>
      <c r="T201" s="92"/>
      <c r="U201" s="93"/>
      <c r="V201" s="89"/>
      <c r="W201" s="90"/>
      <c r="X201" s="94"/>
      <c r="Y201" s="95"/>
      <c r="Z201" s="96"/>
    </row>
    <row r="202" spans="1:26" ht="17.25" customHeight="1">
      <c r="A202" s="56"/>
      <c r="B202" s="48">
        <v>45154</v>
      </c>
      <c r="C202" s="44" t="s">
        <v>2904</v>
      </c>
      <c r="D202" s="44" t="s">
        <v>260</v>
      </c>
      <c r="E202" s="44">
        <v>6</v>
      </c>
      <c r="F202" s="11">
        <v>0</v>
      </c>
      <c r="G202" s="44">
        <v>15</v>
      </c>
      <c r="H202" s="44">
        <v>7</v>
      </c>
      <c r="I202" s="44">
        <v>1</v>
      </c>
      <c r="J202" s="44">
        <v>0</v>
      </c>
      <c r="K202" s="44"/>
      <c r="L202" s="44"/>
      <c r="M202" s="44"/>
      <c r="N202" s="44"/>
      <c r="O202" s="44"/>
      <c r="P202" s="44"/>
      <c r="S202" s="87"/>
      <c r="T202" s="92"/>
      <c r="U202" s="93"/>
      <c r="V202" s="89"/>
      <c r="W202" s="90"/>
      <c r="X202" s="94"/>
      <c r="Y202" s="95"/>
      <c r="Z202" s="96"/>
    </row>
    <row r="203" spans="1:26" ht="17.25" customHeight="1">
      <c r="A203" s="56"/>
      <c r="B203" s="48">
        <v>45154</v>
      </c>
      <c r="C203" s="44" t="s">
        <v>261</v>
      </c>
      <c r="D203" s="44" t="s">
        <v>2907</v>
      </c>
      <c r="E203" s="44">
        <v>1</v>
      </c>
      <c r="F203" s="21">
        <v>0</v>
      </c>
      <c r="G203" s="44">
        <v>0</v>
      </c>
      <c r="H203" s="44">
        <v>0</v>
      </c>
      <c r="I203" s="44">
        <v>0</v>
      </c>
      <c r="J203" s="44">
        <v>0</v>
      </c>
      <c r="K203" s="44"/>
      <c r="L203" s="44"/>
      <c r="M203" s="44"/>
      <c r="N203" s="44"/>
      <c r="O203" s="44"/>
      <c r="P203" s="44"/>
      <c r="S203" s="87"/>
      <c r="T203" s="92"/>
      <c r="U203" s="93"/>
      <c r="V203" s="89"/>
      <c r="W203" s="90"/>
      <c r="X203" s="94"/>
      <c r="Y203" s="95"/>
      <c r="Z203" s="96"/>
    </row>
    <row r="204" spans="1:26" ht="17.25" customHeight="1">
      <c r="A204" s="56"/>
      <c r="B204" s="48">
        <v>45155</v>
      </c>
      <c r="C204" s="44" t="s">
        <v>264</v>
      </c>
      <c r="D204" s="44" t="s">
        <v>263</v>
      </c>
      <c r="E204" s="44">
        <v>1</v>
      </c>
      <c r="F204" s="11">
        <v>0</v>
      </c>
      <c r="G204" s="44">
        <v>1</v>
      </c>
      <c r="H204" s="44">
        <v>0</v>
      </c>
      <c r="I204" s="44">
        <v>0</v>
      </c>
      <c r="J204" s="44">
        <v>0</v>
      </c>
      <c r="K204" s="44"/>
      <c r="L204" s="44"/>
      <c r="M204" s="44"/>
      <c r="N204" s="44"/>
      <c r="O204" s="44"/>
      <c r="P204" s="44"/>
      <c r="S204" s="87"/>
      <c r="T204" s="92"/>
      <c r="U204" s="93"/>
      <c r="V204" s="89"/>
      <c r="W204" s="90"/>
      <c r="X204" s="94"/>
      <c r="Y204" s="95"/>
      <c r="Z204" s="96"/>
    </row>
    <row r="205" spans="1:26" ht="17.25" customHeight="1">
      <c r="A205" s="56"/>
      <c r="B205" s="48">
        <v>45155</v>
      </c>
      <c r="C205" s="44" t="s">
        <v>262</v>
      </c>
      <c r="D205" s="44" t="s">
        <v>265</v>
      </c>
      <c r="E205" s="44">
        <v>4</v>
      </c>
      <c r="F205" s="21">
        <v>0</v>
      </c>
      <c r="G205" s="44">
        <v>20</v>
      </c>
      <c r="H205" s="44">
        <v>0</v>
      </c>
      <c r="I205" s="44">
        <v>0</v>
      </c>
      <c r="J205" s="44">
        <v>0</v>
      </c>
      <c r="K205" s="44"/>
      <c r="L205" s="44"/>
      <c r="M205" s="44"/>
      <c r="N205" s="44"/>
      <c r="O205" s="44"/>
      <c r="P205" s="44"/>
      <c r="S205" s="87"/>
      <c r="T205" s="92"/>
      <c r="U205" s="93"/>
      <c r="V205" s="89"/>
      <c r="W205" s="90"/>
      <c r="X205" s="94"/>
      <c r="Y205" s="95"/>
      <c r="Z205" s="96"/>
    </row>
    <row r="206" spans="1:26" ht="17.25" customHeight="1">
      <c r="A206" s="56"/>
      <c r="B206" s="48">
        <v>45155</v>
      </c>
      <c r="C206" s="44" t="s">
        <v>262</v>
      </c>
      <c r="D206" s="44" t="s">
        <v>266</v>
      </c>
      <c r="E206" s="44">
        <v>8</v>
      </c>
      <c r="F206" s="21">
        <v>0</v>
      </c>
      <c r="G206" s="44">
        <v>30</v>
      </c>
      <c r="H206" s="44">
        <v>0</v>
      </c>
      <c r="I206" s="44">
        <v>0</v>
      </c>
      <c r="J206" s="44">
        <v>1</v>
      </c>
      <c r="K206" s="44"/>
      <c r="L206" s="44"/>
      <c r="M206" s="44"/>
      <c r="N206" s="44"/>
      <c r="O206" s="44"/>
      <c r="P206" s="44"/>
      <c r="S206" s="87"/>
      <c r="T206" s="92"/>
      <c r="U206" s="93"/>
      <c r="V206" s="89"/>
      <c r="W206" s="90"/>
      <c r="X206" s="94"/>
      <c r="Y206" s="95"/>
      <c r="Z206" s="96"/>
    </row>
    <row r="207" spans="1:26" ht="17.25" customHeight="1">
      <c r="A207" s="56"/>
      <c r="B207" s="48">
        <v>45156</v>
      </c>
      <c r="C207" s="44" t="s">
        <v>267</v>
      </c>
      <c r="D207" s="44" t="s">
        <v>268</v>
      </c>
      <c r="E207" s="44">
        <v>13</v>
      </c>
      <c r="F207" s="11">
        <v>0</v>
      </c>
      <c r="G207" s="44">
        <v>26</v>
      </c>
      <c r="H207" s="44">
        <v>3</v>
      </c>
      <c r="I207" s="44">
        <v>1</v>
      </c>
      <c r="J207" s="44">
        <v>0</v>
      </c>
      <c r="K207" s="44"/>
      <c r="L207" s="44"/>
      <c r="M207" s="44"/>
      <c r="N207" s="44"/>
      <c r="O207" s="44"/>
      <c r="P207" s="44"/>
      <c r="S207" s="87"/>
      <c r="T207" s="92"/>
      <c r="U207" s="93"/>
      <c r="V207" s="89"/>
      <c r="W207" s="90"/>
      <c r="X207" s="94"/>
      <c r="Y207" s="95"/>
      <c r="Z207" s="96"/>
    </row>
    <row r="208" spans="1:26" ht="17.25" customHeight="1">
      <c r="A208" s="56"/>
      <c r="B208" s="48">
        <v>45157</v>
      </c>
      <c r="C208" s="44" t="s">
        <v>269</v>
      </c>
      <c r="D208" s="44" t="s">
        <v>270</v>
      </c>
      <c r="E208" s="44">
        <v>1</v>
      </c>
      <c r="F208" s="11">
        <v>0</v>
      </c>
      <c r="G208" s="44">
        <v>6</v>
      </c>
      <c r="H208" s="44">
        <v>0</v>
      </c>
      <c r="I208" s="44">
        <v>0</v>
      </c>
      <c r="J208" s="44">
        <v>0</v>
      </c>
      <c r="K208" s="44"/>
      <c r="L208" s="44"/>
      <c r="M208" s="44"/>
      <c r="N208" s="44"/>
      <c r="O208" s="44"/>
      <c r="P208" s="44"/>
      <c r="S208" s="87"/>
      <c r="T208" s="92"/>
      <c r="U208" s="93"/>
      <c r="V208" s="89"/>
      <c r="W208" s="90"/>
      <c r="X208" s="94"/>
      <c r="Y208" s="95"/>
      <c r="Z208" s="96"/>
    </row>
    <row r="209" spans="1:26" ht="17.25" customHeight="1">
      <c r="A209" s="56"/>
      <c r="B209" s="48">
        <v>45157</v>
      </c>
      <c r="C209" s="44" t="s">
        <v>271</v>
      </c>
      <c r="D209" s="44" t="s">
        <v>272</v>
      </c>
      <c r="E209" s="44">
        <v>13</v>
      </c>
      <c r="F209" s="11">
        <v>3</v>
      </c>
      <c r="G209" s="44">
        <v>5</v>
      </c>
      <c r="H209" s="44">
        <v>10</v>
      </c>
      <c r="I209" s="44">
        <v>0</v>
      </c>
      <c r="J209" s="44">
        <v>0</v>
      </c>
      <c r="K209" s="44"/>
      <c r="L209" s="44"/>
      <c r="M209" s="44"/>
      <c r="N209" s="44"/>
      <c r="O209" s="44"/>
      <c r="P209" s="44"/>
      <c r="S209" s="87"/>
      <c r="T209" s="92"/>
      <c r="U209" s="93"/>
      <c r="V209" s="89"/>
      <c r="W209" s="90"/>
      <c r="X209" s="94"/>
      <c r="Y209" s="95"/>
      <c r="Z209" s="96"/>
    </row>
    <row r="210" spans="1:26" ht="17.25" customHeight="1">
      <c r="A210" s="56"/>
      <c r="B210" s="48">
        <v>45157</v>
      </c>
      <c r="C210" s="44" t="s">
        <v>273</v>
      </c>
      <c r="D210" s="44" t="s">
        <v>274</v>
      </c>
      <c r="E210" s="44">
        <v>11</v>
      </c>
      <c r="F210" s="11">
        <v>0</v>
      </c>
      <c r="G210" s="44">
        <v>17</v>
      </c>
      <c r="H210" s="44">
        <v>2</v>
      </c>
      <c r="I210" s="44">
        <v>0</v>
      </c>
      <c r="J210" s="44">
        <v>0</v>
      </c>
      <c r="K210" s="44"/>
      <c r="L210" s="44"/>
      <c r="M210" s="44"/>
      <c r="N210" s="44"/>
      <c r="O210" s="44"/>
      <c r="P210" s="44"/>
      <c r="S210" s="87"/>
      <c r="T210" s="92"/>
      <c r="U210" s="93"/>
      <c r="V210" s="89"/>
      <c r="W210" s="90"/>
      <c r="X210" s="94"/>
      <c r="Y210" s="95"/>
      <c r="Z210" s="96"/>
    </row>
    <row r="211" spans="1:26" ht="17.25" customHeight="1">
      <c r="A211" s="56"/>
      <c r="B211" s="48">
        <v>45159</v>
      </c>
      <c r="C211" s="44" t="s">
        <v>275</v>
      </c>
      <c r="D211" s="44" t="s">
        <v>276</v>
      </c>
      <c r="E211" s="44">
        <v>1</v>
      </c>
      <c r="F211" s="21">
        <v>0</v>
      </c>
      <c r="G211" s="44">
        <v>2</v>
      </c>
      <c r="H211" s="44">
        <v>0</v>
      </c>
      <c r="I211" s="44">
        <v>0</v>
      </c>
      <c r="J211" s="44">
        <v>0</v>
      </c>
      <c r="K211" s="44"/>
      <c r="L211" s="44"/>
      <c r="M211" s="44"/>
      <c r="N211" s="44"/>
      <c r="O211" s="44"/>
      <c r="P211" s="44"/>
      <c r="S211" s="87"/>
      <c r="T211" s="92"/>
      <c r="U211" s="93"/>
      <c r="V211" s="89"/>
      <c r="W211" s="90"/>
      <c r="X211" s="94"/>
      <c r="Y211" s="95"/>
      <c r="Z211" s="96"/>
    </row>
    <row r="212" spans="1:26" ht="17.25" customHeight="1">
      <c r="A212" s="56"/>
      <c r="B212" s="48">
        <v>45159</v>
      </c>
      <c r="C212" s="44" t="s">
        <v>275</v>
      </c>
      <c r="D212" s="44" t="s">
        <v>277</v>
      </c>
      <c r="E212" s="44">
        <v>2</v>
      </c>
      <c r="F212" s="11">
        <v>0</v>
      </c>
      <c r="G212" s="44">
        <v>3</v>
      </c>
      <c r="H212" s="44">
        <v>0</v>
      </c>
      <c r="I212" s="44">
        <v>0</v>
      </c>
      <c r="J212" s="44">
        <v>0</v>
      </c>
      <c r="K212" s="44"/>
      <c r="L212" s="44"/>
      <c r="M212" s="44"/>
      <c r="N212" s="44"/>
      <c r="O212" s="44"/>
      <c r="P212" s="44"/>
      <c r="S212" s="87"/>
      <c r="T212" s="92"/>
      <c r="U212" s="93"/>
      <c r="V212" s="89"/>
      <c r="W212" s="90"/>
      <c r="X212" s="94"/>
      <c r="Y212" s="95"/>
      <c r="Z212" s="96"/>
    </row>
    <row r="213" spans="1:26" ht="17.25" customHeight="1">
      <c r="A213" s="56"/>
      <c r="B213" s="48">
        <v>45159</v>
      </c>
      <c r="C213" s="44" t="s">
        <v>278</v>
      </c>
      <c r="D213" s="44" t="s">
        <v>279</v>
      </c>
      <c r="E213" s="44">
        <v>3</v>
      </c>
      <c r="F213" s="21">
        <v>1</v>
      </c>
      <c r="G213" s="44">
        <v>5</v>
      </c>
      <c r="H213" s="44">
        <v>3</v>
      </c>
      <c r="I213" s="44">
        <v>1</v>
      </c>
      <c r="J213" s="44">
        <v>0</v>
      </c>
      <c r="K213" s="44"/>
      <c r="L213" s="44"/>
      <c r="M213" s="44"/>
      <c r="N213" s="44"/>
      <c r="O213" s="44"/>
      <c r="P213" s="44"/>
      <c r="S213" s="87"/>
      <c r="T213" s="92"/>
      <c r="U213" s="93"/>
      <c r="V213" s="89"/>
      <c r="W213" s="90"/>
      <c r="X213" s="94"/>
      <c r="Y213" s="95"/>
      <c r="Z213" s="96"/>
    </row>
    <row r="214" spans="1:26" ht="17.25" customHeight="1">
      <c r="A214" s="56"/>
      <c r="B214" s="48">
        <v>45159</v>
      </c>
      <c r="C214" s="44" t="s">
        <v>50</v>
      </c>
      <c r="D214" s="44" t="s">
        <v>280</v>
      </c>
      <c r="E214" s="44">
        <v>8</v>
      </c>
      <c r="F214" s="11">
        <v>0</v>
      </c>
      <c r="G214" s="44">
        <v>9</v>
      </c>
      <c r="H214" s="44">
        <v>1</v>
      </c>
      <c r="I214" s="44">
        <v>0</v>
      </c>
      <c r="J214" s="44">
        <v>0</v>
      </c>
      <c r="K214" s="44"/>
      <c r="L214" s="44"/>
      <c r="M214" s="44"/>
      <c r="N214" s="44"/>
      <c r="O214" s="44"/>
      <c r="P214" s="44"/>
      <c r="S214" s="87"/>
      <c r="T214" s="92"/>
      <c r="U214" s="93"/>
      <c r="V214" s="89"/>
      <c r="W214" s="90"/>
      <c r="X214" s="94"/>
      <c r="Y214" s="95"/>
      <c r="Z214" s="96"/>
    </row>
    <row r="215" spans="1:26" ht="17.25" customHeight="1">
      <c r="A215" s="56"/>
      <c r="B215" s="48">
        <v>45159</v>
      </c>
      <c r="C215" s="44" t="s">
        <v>281</v>
      </c>
      <c r="D215" s="44" t="s">
        <v>282</v>
      </c>
      <c r="E215" s="44">
        <v>6</v>
      </c>
      <c r="F215" s="21">
        <v>0</v>
      </c>
      <c r="G215" s="44">
        <v>5</v>
      </c>
      <c r="H215" s="44">
        <v>0</v>
      </c>
      <c r="I215" s="44">
        <v>1</v>
      </c>
      <c r="J215" s="44">
        <v>0</v>
      </c>
      <c r="K215" s="44"/>
      <c r="L215" s="44"/>
      <c r="M215" s="44"/>
      <c r="N215" s="44"/>
      <c r="O215" s="44"/>
      <c r="P215" s="44"/>
      <c r="S215" s="87"/>
      <c r="T215" s="92"/>
      <c r="U215" s="93"/>
      <c r="V215" s="89"/>
      <c r="W215" s="90"/>
      <c r="X215" s="94"/>
      <c r="Y215" s="95"/>
      <c r="Z215" s="96"/>
    </row>
    <row r="216" spans="1:26" ht="17.25" customHeight="1">
      <c r="A216" s="56"/>
      <c r="B216" s="48">
        <v>45160</v>
      </c>
      <c r="C216" s="44" t="s">
        <v>283</v>
      </c>
      <c r="D216" s="44" t="s">
        <v>284</v>
      </c>
      <c r="E216" s="44">
        <v>1</v>
      </c>
      <c r="F216" s="21">
        <v>0</v>
      </c>
      <c r="G216" s="44">
        <v>3</v>
      </c>
      <c r="H216" s="44">
        <v>1</v>
      </c>
      <c r="I216" s="44">
        <v>0</v>
      </c>
      <c r="J216" s="44">
        <v>0</v>
      </c>
      <c r="K216" s="44"/>
      <c r="L216" s="44"/>
      <c r="M216" s="44"/>
      <c r="N216" s="44"/>
      <c r="O216" s="44"/>
      <c r="P216" s="44"/>
      <c r="S216" s="87"/>
      <c r="T216" s="92"/>
      <c r="U216" s="93"/>
      <c r="V216" s="89"/>
      <c r="W216" s="90"/>
      <c r="X216" s="94"/>
      <c r="Y216" s="95"/>
      <c r="Z216" s="96"/>
    </row>
    <row r="217" spans="1:26" ht="17.25" customHeight="1">
      <c r="A217" s="56"/>
      <c r="B217" s="48">
        <v>45161</v>
      </c>
      <c r="C217" s="44" t="s">
        <v>2901</v>
      </c>
      <c r="D217" s="44" t="s">
        <v>285</v>
      </c>
      <c r="E217" s="44">
        <v>6</v>
      </c>
      <c r="F217" s="11">
        <v>0</v>
      </c>
      <c r="G217" s="44">
        <v>4</v>
      </c>
      <c r="H217" s="44">
        <v>2</v>
      </c>
      <c r="I217" s="44">
        <v>0</v>
      </c>
      <c r="J217" s="44">
        <v>0</v>
      </c>
      <c r="K217" s="44"/>
      <c r="L217" s="44"/>
      <c r="M217" s="44"/>
      <c r="N217" s="44"/>
      <c r="O217" s="44"/>
      <c r="P217" s="44"/>
      <c r="S217" s="87"/>
      <c r="T217" s="92"/>
      <c r="U217" s="93"/>
      <c r="V217" s="89"/>
      <c r="W217" s="90"/>
      <c r="X217" s="94"/>
      <c r="Y217" s="95"/>
      <c r="Z217" s="96"/>
    </row>
    <row r="218" spans="1:26" ht="17.25" customHeight="1">
      <c r="A218" s="56"/>
      <c r="B218" s="48">
        <v>45161</v>
      </c>
      <c r="C218" s="44" t="s">
        <v>286</v>
      </c>
      <c r="D218" s="44" t="s">
        <v>287</v>
      </c>
      <c r="E218" s="44">
        <v>6</v>
      </c>
      <c r="F218" s="21">
        <v>0</v>
      </c>
      <c r="G218" s="44">
        <v>11</v>
      </c>
      <c r="H218" s="44">
        <v>2</v>
      </c>
      <c r="I218" s="44">
        <v>1</v>
      </c>
      <c r="J218" s="44">
        <v>0</v>
      </c>
      <c r="K218" s="44"/>
      <c r="L218" s="44"/>
      <c r="M218" s="44"/>
      <c r="N218" s="44"/>
      <c r="O218" s="44"/>
      <c r="P218" s="44"/>
      <c r="S218" s="87"/>
      <c r="T218" s="92"/>
      <c r="U218" s="93"/>
      <c r="V218" s="89"/>
      <c r="W218" s="90"/>
      <c r="X218" s="94"/>
      <c r="Y218" s="95"/>
      <c r="Z218" s="96"/>
    </row>
    <row r="219" spans="1:26" ht="17.25" customHeight="1">
      <c r="A219" s="56"/>
      <c r="B219" s="48">
        <v>45161</v>
      </c>
      <c r="C219" s="44" t="s">
        <v>288</v>
      </c>
      <c r="D219" s="44" t="s">
        <v>289</v>
      </c>
      <c r="E219" s="44">
        <v>4</v>
      </c>
      <c r="F219" s="21">
        <v>0</v>
      </c>
      <c r="G219" s="44">
        <v>15</v>
      </c>
      <c r="H219" s="44">
        <v>1</v>
      </c>
      <c r="I219" s="44">
        <v>0</v>
      </c>
      <c r="J219" s="44">
        <v>1</v>
      </c>
      <c r="K219" s="44"/>
      <c r="L219" s="44"/>
      <c r="M219" s="44"/>
      <c r="N219" s="44"/>
      <c r="O219" s="44"/>
      <c r="P219" s="44"/>
      <c r="S219" s="87"/>
      <c r="T219" s="92"/>
      <c r="U219" s="93"/>
      <c r="V219" s="89"/>
      <c r="W219" s="90"/>
      <c r="X219" s="94"/>
      <c r="Y219" s="95"/>
      <c r="Z219" s="96"/>
    </row>
    <row r="220" spans="1:26" ht="17.25" customHeight="1">
      <c r="A220" s="56"/>
      <c r="B220" s="48">
        <v>45161</v>
      </c>
      <c r="C220" s="44" t="s">
        <v>290</v>
      </c>
      <c r="D220" s="44" t="s">
        <v>291</v>
      </c>
      <c r="E220" s="44">
        <v>1</v>
      </c>
      <c r="F220" s="21">
        <v>0</v>
      </c>
      <c r="G220" s="44">
        <v>0</v>
      </c>
      <c r="H220" s="44">
        <v>0</v>
      </c>
      <c r="I220" s="44">
        <v>0</v>
      </c>
      <c r="J220" s="44">
        <v>0</v>
      </c>
      <c r="K220" s="44"/>
      <c r="L220" s="44"/>
      <c r="M220" s="44"/>
      <c r="N220" s="44"/>
      <c r="O220" s="44"/>
      <c r="P220" s="44"/>
      <c r="S220" s="87"/>
      <c r="T220" s="92"/>
      <c r="U220" s="93"/>
      <c r="V220" s="89"/>
      <c r="W220" s="90"/>
      <c r="X220" s="94"/>
      <c r="Y220" s="95"/>
      <c r="Z220" s="96"/>
    </row>
    <row r="221" spans="1:26" ht="17.25" customHeight="1">
      <c r="A221" s="56"/>
      <c r="B221" s="48">
        <v>45162</v>
      </c>
      <c r="C221" s="44" t="s">
        <v>293</v>
      </c>
      <c r="D221" s="44" t="s">
        <v>292</v>
      </c>
      <c r="E221" s="44">
        <v>6</v>
      </c>
      <c r="F221" s="11">
        <v>0</v>
      </c>
      <c r="G221" s="44">
        <v>1</v>
      </c>
      <c r="H221" s="44">
        <v>2</v>
      </c>
      <c r="I221" s="44">
        <v>0</v>
      </c>
      <c r="J221" s="44">
        <v>0</v>
      </c>
      <c r="K221" s="44"/>
      <c r="L221" s="44"/>
      <c r="M221" s="44"/>
      <c r="N221" s="44"/>
      <c r="O221" s="44"/>
      <c r="P221" s="44"/>
      <c r="S221" s="87"/>
      <c r="T221" s="92"/>
      <c r="U221" s="93"/>
      <c r="V221" s="89"/>
      <c r="W221" s="90"/>
      <c r="X221" s="94"/>
      <c r="Y221" s="95"/>
      <c r="Z221" s="96"/>
    </row>
    <row r="222" spans="1:26" ht="17.25" customHeight="1">
      <c r="A222" s="56"/>
      <c r="B222" s="48">
        <v>45162</v>
      </c>
      <c r="C222" s="44" t="s">
        <v>294</v>
      </c>
      <c r="D222" s="44" t="s">
        <v>295</v>
      </c>
      <c r="E222" s="44">
        <v>2</v>
      </c>
      <c r="F222" s="11">
        <v>0</v>
      </c>
      <c r="G222" s="44">
        <v>9</v>
      </c>
      <c r="H222" s="44">
        <v>0</v>
      </c>
      <c r="I222" s="44">
        <v>0</v>
      </c>
      <c r="J222" s="44">
        <v>0</v>
      </c>
      <c r="K222" s="44"/>
      <c r="L222" s="44"/>
      <c r="M222" s="44"/>
      <c r="N222" s="44"/>
      <c r="O222" s="44"/>
      <c r="P222" s="44"/>
      <c r="S222" s="87"/>
      <c r="T222" s="92"/>
      <c r="U222" s="93"/>
      <c r="V222" s="89"/>
      <c r="W222" s="90"/>
      <c r="X222" s="94"/>
      <c r="Y222" s="95"/>
      <c r="Z222" s="96"/>
    </row>
    <row r="223" spans="1:26" ht="17.25" customHeight="1">
      <c r="A223" s="56"/>
      <c r="B223" s="48">
        <v>45165</v>
      </c>
      <c r="C223" s="44" t="s">
        <v>296</v>
      </c>
      <c r="D223" s="44" t="s">
        <v>2865</v>
      </c>
      <c r="E223" s="44">
        <v>2</v>
      </c>
      <c r="F223" s="21">
        <v>0</v>
      </c>
      <c r="G223" s="44">
        <v>0</v>
      </c>
      <c r="H223" s="44">
        <v>1</v>
      </c>
      <c r="I223" s="44">
        <v>0</v>
      </c>
      <c r="J223" s="44">
        <v>0</v>
      </c>
      <c r="K223" s="44"/>
      <c r="L223" s="44"/>
      <c r="M223" s="44"/>
      <c r="N223" s="44"/>
      <c r="O223" s="44"/>
      <c r="P223" s="44"/>
      <c r="S223" s="87"/>
      <c r="T223" s="92"/>
      <c r="U223" s="93"/>
      <c r="V223" s="89"/>
      <c r="W223" s="90"/>
      <c r="X223" s="94"/>
      <c r="Y223" s="95"/>
      <c r="Z223" s="96"/>
    </row>
    <row r="224" spans="1:26" ht="17.25" customHeight="1">
      <c r="A224" s="56"/>
      <c r="B224" s="48">
        <v>45165</v>
      </c>
      <c r="C224" s="44" t="s">
        <v>297</v>
      </c>
      <c r="D224" s="44" t="s">
        <v>298</v>
      </c>
      <c r="E224" s="44">
        <v>1</v>
      </c>
      <c r="F224" s="11">
        <v>0</v>
      </c>
      <c r="G224" s="44">
        <v>0</v>
      </c>
      <c r="H224" s="44">
        <v>0</v>
      </c>
      <c r="I224" s="44">
        <v>0</v>
      </c>
      <c r="J224" s="44">
        <v>0</v>
      </c>
      <c r="K224" s="44"/>
      <c r="L224" s="44"/>
      <c r="M224" s="44"/>
      <c r="N224" s="44"/>
      <c r="O224" s="44"/>
      <c r="P224" s="44"/>
      <c r="S224" s="87"/>
      <c r="T224" s="92"/>
      <c r="U224" s="93"/>
      <c r="V224" s="89"/>
      <c r="W224" s="90"/>
      <c r="X224" s="94"/>
      <c r="Y224" s="95"/>
      <c r="Z224" s="96"/>
    </row>
    <row r="225" spans="1:26" ht="17.25" customHeight="1">
      <c r="A225" s="56"/>
      <c r="B225" s="48">
        <v>45165</v>
      </c>
      <c r="C225" s="44" t="s">
        <v>296</v>
      </c>
      <c r="D225" s="44" t="s">
        <v>299</v>
      </c>
      <c r="E225" s="44">
        <v>8</v>
      </c>
      <c r="F225" s="21">
        <v>0</v>
      </c>
      <c r="G225" s="44">
        <v>11</v>
      </c>
      <c r="H225" s="44">
        <v>1</v>
      </c>
      <c r="I225" s="44">
        <v>0</v>
      </c>
      <c r="J225" s="44">
        <v>0</v>
      </c>
      <c r="K225" s="44"/>
      <c r="L225" s="44"/>
      <c r="M225" s="44"/>
      <c r="N225" s="44"/>
      <c r="O225" s="44"/>
      <c r="P225" s="44"/>
      <c r="S225" s="87"/>
      <c r="T225" s="92"/>
      <c r="U225" s="93"/>
      <c r="V225" s="89"/>
      <c r="W225" s="90"/>
      <c r="X225" s="94"/>
      <c r="Y225" s="95"/>
      <c r="Z225" s="96"/>
    </row>
    <row r="226" spans="1:26" ht="17.25" customHeight="1">
      <c r="A226" s="56"/>
      <c r="B226" s="48">
        <v>45166</v>
      </c>
      <c r="C226" s="44" t="s">
        <v>300</v>
      </c>
      <c r="D226" s="44" t="s">
        <v>301</v>
      </c>
      <c r="E226" s="44">
        <v>3</v>
      </c>
      <c r="F226" s="21">
        <v>0</v>
      </c>
      <c r="G226" s="44">
        <v>0</v>
      </c>
      <c r="H226" s="44">
        <v>0</v>
      </c>
      <c r="I226" s="44">
        <v>0</v>
      </c>
      <c r="J226" s="44">
        <v>0</v>
      </c>
      <c r="K226" s="44"/>
      <c r="L226" s="44"/>
      <c r="M226" s="44"/>
      <c r="N226" s="44"/>
      <c r="O226" s="44"/>
      <c r="P226" s="44"/>
      <c r="S226" s="87"/>
      <c r="T226" s="92"/>
      <c r="U226" s="93"/>
      <c r="V226" s="89"/>
      <c r="W226" s="90"/>
      <c r="X226" s="94"/>
      <c r="Y226" s="95"/>
      <c r="Z226" s="96"/>
    </row>
    <row r="227" spans="1:26" ht="17.25" customHeight="1">
      <c r="A227" s="56"/>
      <c r="B227" s="48">
        <v>45166</v>
      </c>
      <c r="C227" s="44" t="s">
        <v>300</v>
      </c>
      <c r="D227" s="44" t="s">
        <v>302</v>
      </c>
      <c r="E227" s="44">
        <v>1</v>
      </c>
      <c r="F227" s="21">
        <v>0</v>
      </c>
      <c r="G227" s="44">
        <v>1</v>
      </c>
      <c r="H227" s="44">
        <v>0</v>
      </c>
      <c r="I227" s="44">
        <v>0</v>
      </c>
      <c r="J227" s="44">
        <v>0</v>
      </c>
      <c r="K227" s="44"/>
      <c r="L227" s="44"/>
      <c r="M227" s="44"/>
      <c r="N227" s="44"/>
      <c r="O227" s="44"/>
      <c r="P227" s="44"/>
      <c r="S227" s="87"/>
      <c r="T227" s="92"/>
      <c r="U227" s="93"/>
      <c r="V227" s="89"/>
      <c r="W227" s="90"/>
      <c r="X227" s="94"/>
      <c r="Y227" s="95"/>
      <c r="Z227" s="96"/>
    </row>
    <row r="228" spans="1:26" ht="17.25" customHeight="1">
      <c r="A228" s="56"/>
      <c r="B228" s="48">
        <v>45166</v>
      </c>
      <c r="C228" s="44" t="s">
        <v>303</v>
      </c>
      <c r="D228" s="44" t="s">
        <v>304</v>
      </c>
      <c r="E228" s="44">
        <v>1</v>
      </c>
      <c r="F228" s="21">
        <v>0</v>
      </c>
      <c r="G228" s="44">
        <v>6</v>
      </c>
      <c r="H228" s="44">
        <v>0</v>
      </c>
      <c r="I228" s="44">
        <v>0</v>
      </c>
      <c r="J228" s="44">
        <v>0</v>
      </c>
      <c r="K228" s="44"/>
      <c r="L228" s="44"/>
      <c r="M228" s="44"/>
      <c r="N228" s="44"/>
      <c r="O228" s="44"/>
      <c r="P228" s="44"/>
      <c r="S228" s="87"/>
      <c r="T228" s="92"/>
      <c r="U228" s="93"/>
      <c r="V228" s="89"/>
      <c r="W228" s="90"/>
      <c r="X228" s="94"/>
      <c r="Y228" s="95"/>
      <c r="Z228" s="96"/>
    </row>
    <row r="229" spans="1:26" ht="17.25" customHeight="1">
      <c r="A229" s="56"/>
      <c r="B229" s="48">
        <v>45167</v>
      </c>
      <c r="C229" s="44" t="s">
        <v>305</v>
      </c>
      <c r="D229" s="44" t="s">
        <v>306</v>
      </c>
      <c r="E229" s="44">
        <v>6</v>
      </c>
      <c r="F229" s="21">
        <v>0</v>
      </c>
      <c r="G229" s="44">
        <v>7</v>
      </c>
      <c r="H229" s="44">
        <v>1</v>
      </c>
      <c r="I229" s="44">
        <v>0</v>
      </c>
      <c r="J229" s="44">
        <v>0</v>
      </c>
      <c r="K229" s="44"/>
      <c r="L229" s="44"/>
      <c r="M229" s="44"/>
      <c r="N229" s="44"/>
      <c r="O229" s="44"/>
      <c r="P229" s="44"/>
      <c r="S229" s="87"/>
      <c r="T229" s="92"/>
      <c r="U229" s="93"/>
      <c r="V229" s="89"/>
      <c r="W229" s="90"/>
      <c r="X229" s="94"/>
      <c r="Y229" s="95"/>
      <c r="Z229" s="96"/>
    </row>
    <row r="230" spans="1:26" ht="17.25" customHeight="1">
      <c r="A230" s="56"/>
      <c r="B230" s="48">
        <v>45169</v>
      </c>
      <c r="C230" s="44" t="s">
        <v>307</v>
      </c>
      <c r="D230" s="44" t="s">
        <v>308</v>
      </c>
      <c r="E230" s="44">
        <v>4</v>
      </c>
      <c r="F230" s="21">
        <v>0</v>
      </c>
      <c r="G230" s="44">
        <v>7</v>
      </c>
      <c r="H230" s="44">
        <v>0</v>
      </c>
      <c r="I230" s="44">
        <v>0</v>
      </c>
      <c r="J230" s="44">
        <v>0</v>
      </c>
      <c r="K230" s="44"/>
      <c r="L230" s="44"/>
      <c r="M230" s="44"/>
      <c r="N230" s="44"/>
      <c r="O230" s="44"/>
      <c r="P230" s="44"/>
      <c r="S230" s="87"/>
      <c r="T230" s="92"/>
      <c r="U230" s="93"/>
      <c r="V230" s="89"/>
      <c r="W230" s="90"/>
      <c r="X230" s="94"/>
      <c r="Y230" s="95"/>
      <c r="Z230" s="96"/>
    </row>
    <row r="231" spans="1:26" ht="17.25" customHeight="1">
      <c r="A231" s="56"/>
      <c r="B231" s="48">
        <v>45169</v>
      </c>
      <c r="C231" s="44" t="s">
        <v>309</v>
      </c>
      <c r="D231" s="44" t="s">
        <v>310</v>
      </c>
      <c r="E231" s="44">
        <v>7</v>
      </c>
      <c r="F231" s="21">
        <v>0</v>
      </c>
      <c r="G231" s="44">
        <v>1</v>
      </c>
      <c r="H231" s="44">
        <v>0</v>
      </c>
      <c r="I231" s="44">
        <v>0</v>
      </c>
      <c r="J231" s="44">
        <v>0</v>
      </c>
      <c r="K231" s="44"/>
      <c r="L231" s="44"/>
      <c r="M231" s="44"/>
      <c r="N231" s="44"/>
      <c r="O231" s="44"/>
      <c r="P231" s="44"/>
      <c r="S231" s="87"/>
      <c r="T231" s="92"/>
      <c r="U231" s="93"/>
      <c r="V231" s="89"/>
      <c r="W231" s="90"/>
      <c r="X231" s="94"/>
      <c r="Y231" s="95"/>
      <c r="Z231" s="96"/>
    </row>
    <row r="232" spans="1:26" ht="17.25" customHeight="1">
      <c r="A232" s="56"/>
      <c r="B232" s="48">
        <v>45169</v>
      </c>
      <c r="C232" s="44" t="s">
        <v>309</v>
      </c>
      <c r="D232" s="44" t="s">
        <v>311</v>
      </c>
      <c r="E232" s="44">
        <v>10</v>
      </c>
      <c r="F232" s="21">
        <v>0</v>
      </c>
      <c r="G232" s="44">
        <v>2</v>
      </c>
      <c r="H232" s="44">
        <v>0</v>
      </c>
      <c r="I232" s="44">
        <v>0</v>
      </c>
      <c r="J232" s="44">
        <v>0</v>
      </c>
      <c r="K232" s="44"/>
      <c r="L232" s="44"/>
      <c r="M232" s="44"/>
      <c r="N232" s="44"/>
      <c r="O232" s="44"/>
      <c r="P232" s="44"/>
      <c r="S232" s="87"/>
      <c r="T232" s="92"/>
      <c r="U232" s="93"/>
      <c r="V232" s="89"/>
      <c r="W232" s="90"/>
      <c r="X232" s="94"/>
      <c r="Y232" s="95"/>
      <c r="Z232" s="96"/>
    </row>
    <row r="233" spans="1:26" ht="17.25" customHeight="1">
      <c r="A233" s="56"/>
      <c r="B233" s="48">
        <v>45169</v>
      </c>
      <c r="C233" s="44" t="s">
        <v>307</v>
      </c>
      <c r="D233" s="44" t="s">
        <v>312</v>
      </c>
      <c r="E233" s="44">
        <v>11</v>
      </c>
      <c r="F233" s="21">
        <v>0</v>
      </c>
      <c r="G233" s="44">
        <v>28</v>
      </c>
      <c r="H233" s="44">
        <v>1</v>
      </c>
      <c r="I233" s="44">
        <v>0</v>
      </c>
      <c r="J233" s="44">
        <v>0</v>
      </c>
      <c r="K233" s="44"/>
      <c r="L233" s="44"/>
      <c r="M233" s="44"/>
      <c r="N233" s="44"/>
      <c r="O233" s="44"/>
      <c r="P233" s="44"/>
      <c r="S233" s="87"/>
      <c r="T233" s="92"/>
      <c r="U233" s="93"/>
      <c r="V233" s="89"/>
      <c r="W233" s="90"/>
      <c r="X233" s="94"/>
      <c r="Y233" s="95"/>
      <c r="Z233" s="96"/>
    </row>
    <row r="234" spans="1:26" ht="17.25" customHeight="1">
      <c r="A234" s="56"/>
      <c r="B234" s="48">
        <v>45169</v>
      </c>
      <c r="C234" s="44" t="s">
        <v>18</v>
      </c>
      <c r="D234" s="44" t="s">
        <v>313</v>
      </c>
      <c r="E234" s="44">
        <v>2</v>
      </c>
      <c r="F234" s="11">
        <v>0</v>
      </c>
      <c r="G234" s="44">
        <v>2</v>
      </c>
      <c r="H234" s="44">
        <v>1</v>
      </c>
      <c r="I234" s="44">
        <v>0</v>
      </c>
      <c r="J234" s="44">
        <v>0</v>
      </c>
      <c r="K234" s="44"/>
      <c r="L234" s="44"/>
      <c r="M234" s="44"/>
      <c r="N234" s="44"/>
      <c r="O234" s="44"/>
      <c r="P234" s="44"/>
      <c r="S234" s="87"/>
      <c r="T234" s="92"/>
      <c r="U234" s="93"/>
      <c r="V234" s="89"/>
      <c r="W234" s="90"/>
      <c r="X234" s="94"/>
      <c r="Y234" s="95"/>
      <c r="Z234" s="96"/>
    </row>
    <row r="235" spans="1:26" ht="17.25" customHeight="1">
      <c r="A235" s="56"/>
      <c r="B235" s="48">
        <v>45170</v>
      </c>
      <c r="C235" s="44" t="s">
        <v>315</v>
      </c>
      <c r="D235" s="44" t="s">
        <v>314</v>
      </c>
      <c r="E235" s="44">
        <v>1</v>
      </c>
      <c r="F235" s="21">
        <v>0</v>
      </c>
      <c r="G235" s="44">
        <v>1</v>
      </c>
      <c r="H235" s="44">
        <v>0</v>
      </c>
      <c r="I235" s="44">
        <v>0</v>
      </c>
      <c r="J235" s="44">
        <v>0</v>
      </c>
      <c r="K235" s="44"/>
      <c r="L235" s="44"/>
      <c r="M235" s="44"/>
      <c r="N235" s="44"/>
      <c r="O235" s="44"/>
      <c r="P235" s="44"/>
      <c r="S235" s="87"/>
      <c r="T235" s="92"/>
      <c r="U235" s="93"/>
      <c r="V235" s="89"/>
      <c r="W235" s="90"/>
      <c r="X235" s="94"/>
      <c r="Y235" s="95"/>
      <c r="Z235" s="96"/>
    </row>
    <row r="236" spans="1:26" ht="17.25" customHeight="1">
      <c r="A236" s="56"/>
      <c r="B236" s="48">
        <v>45171</v>
      </c>
      <c r="C236" s="44" t="s">
        <v>317</v>
      </c>
      <c r="D236" s="44" t="s">
        <v>316</v>
      </c>
      <c r="E236" s="44">
        <v>8</v>
      </c>
      <c r="F236" s="21">
        <v>0</v>
      </c>
      <c r="G236" s="44">
        <v>0</v>
      </c>
      <c r="H236" s="44">
        <v>0</v>
      </c>
      <c r="I236" s="44">
        <v>0</v>
      </c>
      <c r="J236" s="44">
        <v>0</v>
      </c>
      <c r="K236" s="44"/>
      <c r="L236" s="44"/>
      <c r="M236" s="44"/>
      <c r="N236" s="44"/>
      <c r="O236" s="44"/>
      <c r="P236" s="44"/>
      <c r="S236" s="87"/>
      <c r="T236" s="92"/>
      <c r="U236" s="93"/>
      <c r="V236" s="89"/>
      <c r="W236" s="90"/>
      <c r="X236" s="94"/>
      <c r="Y236" s="95"/>
      <c r="Z236" s="96"/>
    </row>
    <row r="237" spans="1:26" ht="17.25" customHeight="1">
      <c r="A237" s="56"/>
      <c r="B237" s="48">
        <v>45172</v>
      </c>
      <c r="C237" s="44" t="s">
        <v>319</v>
      </c>
      <c r="D237" s="44" t="s">
        <v>318</v>
      </c>
      <c r="E237" s="44">
        <v>13</v>
      </c>
      <c r="F237" s="21">
        <v>0</v>
      </c>
      <c r="G237" s="44">
        <v>0</v>
      </c>
      <c r="H237" s="44">
        <v>0</v>
      </c>
      <c r="I237" s="44">
        <v>0</v>
      </c>
      <c r="J237" s="44">
        <v>0</v>
      </c>
      <c r="K237" s="44"/>
      <c r="L237" s="44"/>
      <c r="M237" s="44"/>
      <c r="N237" s="44"/>
      <c r="O237" s="44"/>
      <c r="P237" s="44"/>
      <c r="S237" s="87"/>
      <c r="T237" s="92"/>
      <c r="U237" s="93"/>
      <c r="V237" s="89"/>
      <c r="W237" s="90"/>
      <c r="X237" s="94"/>
      <c r="Y237" s="95"/>
      <c r="Z237" s="96"/>
    </row>
    <row r="238" spans="1:26" ht="17.25" customHeight="1">
      <c r="A238" s="56"/>
      <c r="B238" s="48">
        <v>45172</v>
      </c>
      <c r="C238" s="44" t="s">
        <v>321</v>
      </c>
      <c r="D238" s="44" t="s">
        <v>320</v>
      </c>
      <c r="E238" s="44">
        <v>1</v>
      </c>
      <c r="F238" s="11">
        <v>0</v>
      </c>
      <c r="G238" s="44">
        <v>1</v>
      </c>
      <c r="H238" s="44">
        <v>0</v>
      </c>
      <c r="I238" s="44">
        <v>0</v>
      </c>
      <c r="J238" s="44">
        <v>0</v>
      </c>
      <c r="K238" s="44"/>
      <c r="L238" s="44"/>
      <c r="M238" s="44"/>
      <c r="N238" s="44"/>
      <c r="O238" s="44"/>
      <c r="P238" s="44"/>
      <c r="S238" s="87"/>
      <c r="T238" s="92"/>
      <c r="U238" s="93"/>
      <c r="V238" s="89"/>
      <c r="W238" s="90"/>
      <c r="X238" s="94"/>
      <c r="Y238" s="95"/>
      <c r="Z238" s="96"/>
    </row>
    <row r="239" spans="1:26" ht="17.25" customHeight="1">
      <c r="A239" s="56"/>
      <c r="B239" s="48">
        <v>45173</v>
      </c>
      <c r="C239" s="44" t="s">
        <v>322</v>
      </c>
      <c r="D239" s="44" t="s">
        <v>323</v>
      </c>
      <c r="E239" s="44">
        <v>4</v>
      </c>
      <c r="F239" s="21">
        <v>0</v>
      </c>
      <c r="G239" s="44">
        <v>4</v>
      </c>
      <c r="H239" s="44">
        <v>0</v>
      </c>
      <c r="I239" s="44">
        <v>0</v>
      </c>
      <c r="J239" s="44">
        <v>0</v>
      </c>
      <c r="K239" s="44"/>
      <c r="L239" s="44"/>
      <c r="M239" s="44"/>
      <c r="N239" s="44"/>
      <c r="O239" s="44"/>
      <c r="P239" s="44"/>
      <c r="S239" s="87"/>
      <c r="T239" s="92"/>
      <c r="U239" s="93"/>
      <c r="V239" s="89"/>
      <c r="W239" s="90"/>
      <c r="X239" s="94"/>
      <c r="Y239" s="95"/>
      <c r="Z239" s="96"/>
    </row>
    <row r="240" spans="1:26" ht="17.25" customHeight="1">
      <c r="A240" s="56"/>
      <c r="B240" s="48">
        <v>45173</v>
      </c>
      <c r="C240" s="44" t="s">
        <v>325</v>
      </c>
      <c r="D240" s="44" t="s">
        <v>324</v>
      </c>
      <c r="E240" s="44">
        <v>1</v>
      </c>
      <c r="F240" s="21">
        <v>0</v>
      </c>
      <c r="G240" s="44">
        <v>1</v>
      </c>
      <c r="H240" s="44">
        <v>0</v>
      </c>
      <c r="I240" s="44">
        <v>0</v>
      </c>
      <c r="J240" s="44">
        <v>0</v>
      </c>
      <c r="K240" s="44"/>
      <c r="L240" s="44"/>
      <c r="M240" s="44"/>
      <c r="N240" s="44"/>
      <c r="O240" s="44"/>
      <c r="P240" s="44"/>
      <c r="S240" s="87"/>
      <c r="T240" s="92"/>
      <c r="U240" s="93"/>
      <c r="V240" s="89"/>
      <c r="W240" s="90"/>
      <c r="X240" s="94"/>
      <c r="Y240" s="95"/>
      <c r="Z240" s="96"/>
    </row>
    <row r="241" spans="1:26" ht="17.25" customHeight="1">
      <c r="A241" s="56"/>
      <c r="B241" s="48">
        <v>45173</v>
      </c>
      <c r="C241" s="44" t="s">
        <v>326</v>
      </c>
      <c r="D241" s="44" t="s">
        <v>327</v>
      </c>
      <c r="E241" s="44">
        <v>3</v>
      </c>
      <c r="F241" s="21">
        <v>1</v>
      </c>
      <c r="G241" s="44">
        <v>3</v>
      </c>
      <c r="H241" s="44">
        <v>2</v>
      </c>
      <c r="I241" s="44">
        <v>1</v>
      </c>
      <c r="J241" s="44">
        <v>0</v>
      </c>
      <c r="K241" s="44"/>
      <c r="L241" s="44"/>
      <c r="M241" s="44"/>
      <c r="N241" s="44"/>
      <c r="O241" s="44"/>
      <c r="P241" s="44"/>
      <c r="S241" s="87"/>
      <c r="T241" s="92"/>
      <c r="U241" s="93"/>
      <c r="V241" s="89"/>
      <c r="W241" s="90"/>
      <c r="X241" s="94"/>
      <c r="Y241" s="95"/>
      <c r="Z241" s="96"/>
    </row>
    <row r="242" spans="1:26" ht="17.25" customHeight="1">
      <c r="A242" s="56"/>
      <c r="B242" s="48">
        <v>45175</v>
      </c>
      <c r="C242" s="44" t="s">
        <v>328</v>
      </c>
      <c r="D242" s="44" t="s">
        <v>329</v>
      </c>
      <c r="E242" s="44">
        <v>1</v>
      </c>
      <c r="F242" s="21">
        <v>0</v>
      </c>
      <c r="G242" s="44">
        <v>2</v>
      </c>
      <c r="H242" s="44">
        <v>0</v>
      </c>
      <c r="I242" s="44">
        <v>0</v>
      </c>
      <c r="J242" s="44">
        <v>0</v>
      </c>
      <c r="K242" s="44"/>
      <c r="L242" s="44"/>
      <c r="M242" s="44"/>
      <c r="N242" s="44"/>
      <c r="O242" s="44"/>
      <c r="P242" s="44"/>
      <c r="S242" s="87"/>
      <c r="T242" s="92"/>
      <c r="U242" s="93"/>
      <c r="V242" s="89"/>
      <c r="W242" s="90"/>
      <c r="X242" s="94"/>
      <c r="Y242" s="95"/>
      <c r="Z242" s="96"/>
    </row>
    <row r="243" spans="1:26" ht="17.25" customHeight="1">
      <c r="A243" s="56"/>
      <c r="B243" s="48">
        <v>45176</v>
      </c>
      <c r="C243" s="44" t="s">
        <v>330</v>
      </c>
      <c r="D243" s="44" t="s">
        <v>310</v>
      </c>
      <c r="E243" s="44">
        <v>7</v>
      </c>
      <c r="F243" s="11">
        <v>0</v>
      </c>
      <c r="G243" s="44">
        <v>10</v>
      </c>
      <c r="H243" s="44">
        <v>3</v>
      </c>
      <c r="I243" s="44">
        <v>1</v>
      </c>
      <c r="J243" s="44">
        <v>0</v>
      </c>
      <c r="K243" s="44"/>
      <c r="L243" s="44"/>
      <c r="M243" s="44"/>
      <c r="N243" s="44"/>
      <c r="O243" s="44"/>
      <c r="P243" s="44"/>
      <c r="S243" s="87"/>
      <c r="T243" s="92"/>
      <c r="U243" s="93"/>
      <c r="V243" s="89"/>
      <c r="W243" s="90"/>
      <c r="X243" s="94"/>
      <c r="Y243" s="95"/>
      <c r="Z243" s="96"/>
    </row>
    <row r="244" spans="1:26" ht="17.25" customHeight="1">
      <c r="A244" s="56"/>
      <c r="B244" s="48">
        <v>45176</v>
      </c>
      <c r="C244" s="44" t="s">
        <v>331</v>
      </c>
      <c r="D244" s="44" t="s">
        <v>332</v>
      </c>
      <c r="E244" s="44">
        <v>6</v>
      </c>
      <c r="F244" s="11">
        <v>0</v>
      </c>
      <c r="G244" s="44">
        <v>10</v>
      </c>
      <c r="H244" s="44">
        <v>0</v>
      </c>
      <c r="I244" s="44">
        <v>0</v>
      </c>
      <c r="J244" s="44">
        <v>0</v>
      </c>
      <c r="K244" s="44"/>
      <c r="L244" s="44"/>
      <c r="M244" s="44"/>
      <c r="N244" s="44"/>
      <c r="O244" s="44"/>
      <c r="P244" s="44"/>
      <c r="S244" s="87"/>
      <c r="T244" s="92"/>
      <c r="U244" s="93"/>
      <c r="V244" s="89"/>
      <c r="W244" s="90"/>
      <c r="X244" s="94"/>
      <c r="Y244" s="95"/>
      <c r="Z244" s="96"/>
    </row>
    <row r="245" spans="1:26" ht="17.25" customHeight="1">
      <c r="A245" s="56"/>
      <c r="B245" s="48">
        <v>45179</v>
      </c>
      <c r="C245" s="44" t="s">
        <v>333</v>
      </c>
      <c r="D245" s="44" t="s">
        <v>334</v>
      </c>
      <c r="E245" s="44">
        <v>1</v>
      </c>
      <c r="F245" s="11">
        <v>0</v>
      </c>
      <c r="G245" s="44">
        <v>0</v>
      </c>
      <c r="H245" s="44">
        <v>0</v>
      </c>
      <c r="I245" s="44">
        <v>0</v>
      </c>
      <c r="J245" s="44">
        <v>1</v>
      </c>
      <c r="K245" s="44"/>
      <c r="L245" s="44"/>
      <c r="M245" s="44"/>
      <c r="N245" s="44"/>
      <c r="O245" s="44"/>
      <c r="P245" s="44"/>
      <c r="S245" s="87"/>
      <c r="T245" s="92"/>
      <c r="U245" s="93"/>
      <c r="V245" s="89"/>
      <c r="W245" s="90"/>
      <c r="X245" s="94"/>
      <c r="Y245" s="95"/>
      <c r="Z245" s="96"/>
    </row>
    <row r="246" spans="1:26" ht="17.25" customHeight="1">
      <c r="A246" s="56"/>
      <c r="B246" s="48">
        <v>45179</v>
      </c>
      <c r="C246" s="44" t="s">
        <v>335</v>
      </c>
      <c r="D246" s="44" t="s">
        <v>336</v>
      </c>
      <c r="E246" s="44">
        <v>2</v>
      </c>
      <c r="F246" s="11">
        <v>0</v>
      </c>
      <c r="G246" s="44">
        <v>0</v>
      </c>
      <c r="H246" s="44">
        <v>0</v>
      </c>
      <c r="I246" s="44">
        <v>0</v>
      </c>
      <c r="J246" s="44">
        <v>0</v>
      </c>
      <c r="K246" s="44"/>
      <c r="L246" s="44"/>
      <c r="M246" s="44"/>
      <c r="N246" s="44"/>
      <c r="O246" s="44"/>
      <c r="P246" s="44"/>
      <c r="S246" s="87"/>
      <c r="T246" s="92"/>
      <c r="U246" s="93"/>
      <c r="V246" s="89"/>
      <c r="W246" s="90"/>
      <c r="X246" s="94"/>
      <c r="Y246" s="95"/>
      <c r="Z246" s="96"/>
    </row>
    <row r="247" spans="1:26" ht="17.25" customHeight="1">
      <c r="A247" s="56"/>
      <c r="B247" s="48">
        <v>45180</v>
      </c>
      <c r="C247" s="44" t="s">
        <v>337</v>
      </c>
      <c r="D247" s="44" t="s">
        <v>338</v>
      </c>
      <c r="E247" s="44">
        <v>13</v>
      </c>
      <c r="F247" s="11">
        <v>5</v>
      </c>
      <c r="G247" s="44">
        <v>9</v>
      </c>
      <c r="H247" s="44">
        <v>9</v>
      </c>
      <c r="I247" s="44">
        <v>2</v>
      </c>
      <c r="J247" s="44">
        <v>0</v>
      </c>
      <c r="K247" s="44"/>
      <c r="L247" s="44"/>
      <c r="M247" s="44"/>
      <c r="N247" s="44"/>
      <c r="O247" s="44"/>
      <c r="P247" s="44"/>
      <c r="Q247" s="7"/>
      <c r="S247" s="87"/>
      <c r="T247" s="92"/>
      <c r="U247" s="93"/>
      <c r="V247" s="89"/>
      <c r="W247" s="90"/>
      <c r="X247" s="94"/>
      <c r="Y247" s="95"/>
      <c r="Z247" s="96"/>
    </row>
    <row r="248" spans="1:26" ht="17.25" customHeight="1">
      <c r="A248" s="56"/>
      <c r="B248" s="48">
        <v>45180</v>
      </c>
      <c r="C248" s="44" t="s">
        <v>339</v>
      </c>
      <c r="D248" s="44" t="s">
        <v>340</v>
      </c>
      <c r="E248" s="44">
        <v>4</v>
      </c>
      <c r="F248" s="21">
        <v>0</v>
      </c>
      <c r="G248" s="44">
        <v>7</v>
      </c>
      <c r="H248" s="44">
        <v>0</v>
      </c>
      <c r="I248" s="44">
        <v>0</v>
      </c>
      <c r="J248" s="44">
        <v>0</v>
      </c>
      <c r="K248" s="44"/>
      <c r="L248" s="44"/>
      <c r="M248" s="44"/>
      <c r="N248" s="44"/>
      <c r="O248" s="44"/>
      <c r="P248" s="44"/>
      <c r="Q248" s="7"/>
      <c r="S248" s="87"/>
      <c r="T248" s="92"/>
      <c r="U248" s="93"/>
      <c r="V248" s="89"/>
      <c r="W248" s="90"/>
      <c r="X248" s="94"/>
      <c r="Y248" s="95"/>
      <c r="Z248" s="96"/>
    </row>
    <row r="249" spans="1:26" ht="17.25" customHeight="1">
      <c r="A249" s="56"/>
      <c r="B249" s="48">
        <v>45181</v>
      </c>
      <c r="C249" s="44" t="s">
        <v>341</v>
      </c>
      <c r="D249" s="44" t="s">
        <v>342</v>
      </c>
      <c r="E249" s="44">
        <v>10</v>
      </c>
      <c r="F249" s="21">
        <v>8</v>
      </c>
      <c r="G249" s="44">
        <v>0</v>
      </c>
      <c r="H249" s="44">
        <v>19</v>
      </c>
      <c r="I249" s="44">
        <v>0</v>
      </c>
      <c r="J249" s="44">
        <v>3</v>
      </c>
      <c r="K249" s="44"/>
      <c r="L249" s="44"/>
      <c r="M249" s="44"/>
      <c r="N249" s="44"/>
      <c r="O249" s="44"/>
      <c r="P249" s="44"/>
      <c r="Q249" s="7"/>
      <c r="S249" s="87"/>
      <c r="T249" s="92"/>
      <c r="U249" s="93"/>
      <c r="V249" s="89"/>
      <c r="W249" s="90"/>
      <c r="X249" s="94"/>
      <c r="Y249" s="95"/>
      <c r="Z249" s="96"/>
    </row>
    <row r="250" spans="1:26" ht="17.25" customHeight="1">
      <c r="A250" s="56"/>
      <c r="B250" s="48">
        <v>45182</v>
      </c>
      <c r="C250" s="44" t="s">
        <v>2890</v>
      </c>
      <c r="D250" s="44" t="s">
        <v>343</v>
      </c>
      <c r="E250" s="44">
        <v>4</v>
      </c>
      <c r="F250" s="21">
        <v>0</v>
      </c>
      <c r="G250" s="44">
        <v>6</v>
      </c>
      <c r="H250" s="44">
        <v>2</v>
      </c>
      <c r="I250" s="44">
        <v>0</v>
      </c>
      <c r="J250" s="44">
        <v>0</v>
      </c>
      <c r="K250" s="44"/>
      <c r="L250" s="44"/>
      <c r="M250" s="44"/>
      <c r="N250" s="44"/>
      <c r="O250" s="44"/>
      <c r="P250" s="44"/>
      <c r="Q250" s="7"/>
      <c r="S250" s="87"/>
      <c r="T250" s="92"/>
      <c r="U250" s="93"/>
      <c r="V250" s="89"/>
      <c r="W250" s="90"/>
      <c r="X250" s="94"/>
      <c r="Y250" s="95"/>
      <c r="Z250" s="96"/>
    </row>
    <row r="251" spans="1:26" ht="17.25" customHeight="1">
      <c r="A251" s="56"/>
      <c r="B251" s="48">
        <v>45184</v>
      </c>
      <c r="C251" s="44" t="s">
        <v>344</v>
      </c>
      <c r="D251" s="44" t="s">
        <v>345</v>
      </c>
      <c r="E251" s="44">
        <v>5</v>
      </c>
      <c r="F251" s="21">
        <v>1</v>
      </c>
      <c r="G251" s="44">
        <v>5</v>
      </c>
      <c r="H251" s="44">
        <v>4</v>
      </c>
      <c r="I251" s="44">
        <v>0</v>
      </c>
      <c r="J251" s="44">
        <v>0</v>
      </c>
      <c r="K251" s="44"/>
      <c r="L251" s="44"/>
      <c r="M251" s="44"/>
      <c r="N251" s="44"/>
      <c r="O251" s="44"/>
      <c r="P251" s="44"/>
      <c r="Q251" s="7"/>
      <c r="S251" s="87"/>
      <c r="T251" s="92"/>
      <c r="U251" s="93"/>
      <c r="V251" s="89"/>
      <c r="W251" s="90"/>
      <c r="X251" s="94"/>
      <c r="Y251" s="95"/>
      <c r="Z251" s="96"/>
    </row>
    <row r="252" spans="1:26" ht="17.25" customHeight="1">
      <c r="A252" s="56"/>
      <c r="B252" s="48">
        <v>45185</v>
      </c>
      <c r="C252" s="44" t="s">
        <v>2894</v>
      </c>
      <c r="D252" s="44" t="s">
        <v>346</v>
      </c>
      <c r="E252" s="44">
        <v>6</v>
      </c>
      <c r="F252" s="11">
        <v>0</v>
      </c>
      <c r="G252" s="44">
        <v>7</v>
      </c>
      <c r="H252" s="44">
        <v>2</v>
      </c>
      <c r="I252" s="44">
        <v>1</v>
      </c>
      <c r="J252" s="44">
        <v>0</v>
      </c>
      <c r="K252" s="44"/>
      <c r="L252" s="44"/>
      <c r="M252" s="44"/>
      <c r="N252" s="44"/>
      <c r="O252" s="44"/>
      <c r="P252" s="44"/>
      <c r="Q252" s="7"/>
      <c r="S252" s="87"/>
      <c r="T252" s="92"/>
      <c r="U252" s="93"/>
      <c r="V252" s="89"/>
      <c r="W252" s="90"/>
      <c r="X252" s="94"/>
      <c r="Y252" s="95"/>
      <c r="Z252" s="96"/>
    </row>
    <row r="253" spans="1:26" ht="17.25" customHeight="1">
      <c r="A253" s="56"/>
      <c r="B253" s="48">
        <v>45186</v>
      </c>
      <c r="C253" s="44" t="s">
        <v>347</v>
      </c>
      <c r="D253" s="44" t="s">
        <v>348</v>
      </c>
      <c r="E253" s="44">
        <v>3</v>
      </c>
      <c r="F253" s="21">
        <v>0</v>
      </c>
      <c r="G253" s="44">
        <v>7</v>
      </c>
      <c r="H253" s="44">
        <v>0</v>
      </c>
      <c r="I253" s="44">
        <v>0</v>
      </c>
      <c r="J253" s="44">
        <v>0</v>
      </c>
      <c r="K253" s="44"/>
      <c r="L253" s="44"/>
      <c r="M253" s="44"/>
      <c r="N253" s="44"/>
      <c r="O253" s="44"/>
      <c r="P253" s="44"/>
      <c r="Q253" s="7"/>
      <c r="S253" s="87"/>
      <c r="T253" s="92"/>
      <c r="U253" s="93"/>
      <c r="V253" s="89"/>
      <c r="W253" s="90"/>
      <c r="X253" s="94"/>
      <c r="Y253" s="95"/>
      <c r="Z253" s="96"/>
    </row>
    <row r="254" spans="1:26" ht="17.25" customHeight="1">
      <c r="A254" s="56"/>
      <c r="B254" s="48">
        <v>45186</v>
      </c>
      <c r="C254" s="44" t="s">
        <v>349</v>
      </c>
      <c r="D254" s="44" t="s">
        <v>350</v>
      </c>
      <c r="E254" s="44">
        <v>2</v>
      </c>
      <c r="F254" s="21">
        <v>0</v>
      </c>
      <c r="G254" s="44">
        <v>2</v>
      </c>
      <c r="H254" s="44">
        <v>0</v>
      </c>
      <c r="I254" s="44">
        <v>0</v>
      </c>
      <c r="J254" s="44">
        <v>0</v>
      </c>
      <c r="K254" s="44"/>
      <c r="L254" s="44"/>
      <c r="M254" s="44"/>
      <c r="N254" s="44"/>
      <c r="O254" s="44"/>
      <c r="P254" s="44"/>
      <c r="Q254" s="7"/>
      <c r="S254" s="87"/>
      <c r="T254" s="92"/>
      <c r="U254" s="93"/>
      <c r="V254" s="89"/>
      <c r="W254" s="90"/>
      <c r="X254" s="94"/>
      <c r="Y254" s="95"/>
      <c r="Z254" s="96"/>
    </row>
    <row r="255" spans="1:26" ht="17.25" customHeight="1">
      <c r="A255" s="56"/>
      <c r="B255" s="48">
        <v>45186</v>
      </c>
      <c r="C255" s="44" t="s">
        <v>351</v>
      </c>
      <c r="D255" s="44" t="s">
        <v>352</v>
      </c>
      <c r="E255" s="44">
        <v>4</v>
      </c>
      <c r="F255" s="21">
        <v>0</v>
      </c>
      <c r="G255" s="44">
        <v>22</v>
      </c>
      <c r="H255" s="44">
        <v>0</v>
      </c>
      <c r="I255" s="44">
        <v>0</v>
      </c>
      <c r="J255" s="44">
        <v>0</v>
      </c>
      <c r="K255" s="44"/>
      <c r="L255" s="44"/>
      <c r="M255" s="44"/>
      <c r="N255" s="44"/>
      <c r="O255" s="44"/>
      <c r="P255" s="44"/>
      <c r="Q255" s="7"/>
      <c r="S255" s="87"/>
      <c r="T255" s="92"/>
      <c r="U255" s="93"/>
      <c r="V255" s="89"/>
      <c r="W255" s="90"/>
      <c r="X255" s="94"/>
      <c r="Y255" s="95"/>
      <c r="Z255" s="96"/>
    </row>
    <row r="256" spans="1:26" ht="17.25" customHeight="1">
      <c r="A256" s="56"/>
      <c r="B256" s="48">
        <v>45186</v>
      </c>
      <c r="C256" s="44" t="s">
        <v>2885</v>
      </c>
      <c r="D256" s="44" t="s">
        <v>353</v>
      </c>
      <c r="E256" s="44">
        <v>5</v>
      </c>
      <c r="F256" s="11">
        <v>0</v>
      </c>
      <c r="G256" s="44">
        <v>1</v>
      </c>
      <c r="H256" s="44">
        <v>0</v>
      </c>
      <c r="I256" s="44">
        <v>0</v>
      </c>
      <c r="J256" s="44">
        <v>0</v>
      </c>
      <c r="K256" s="44"/>
      <c r="L256" s="44"/>
      <c r="M256" s="44"/>
      <c r="N256" s="44"/>
      <c r="O256" s="44"/>
      <c r="P256" s="44"/>
      <c r="Q256" s="7"/>
      <c r="S256" s="87"/>
      <c r="T256" s="92"/>
      <c r="U256" s="93"/>
      <c r="V256" s="89"/>
      <c r="W256" s="90"/>
      <c r="X256" s="94"/>
      <c r="Y256" s="95"/>
      <c r="Z256" s="96"/>
    </row>
    <row r="257" spans="1:26" ht="17.25" customHeight="1">
      <c r="A257" s="56"/>
      <c r="B257" s="48">
        <v>45188</v>
      </c>
      <c r="C257" s="44" t="s">
        <v>50</v>
      </c>
      <c r="D257" s="44" t="s">
        <v>354</v>
      </c>
      <c r="E257" s="44">
        <v>7</v>
      </c>
      <c r="F257" s="21">
        <v>0</v>
      </c>
      <c r="G257" s="44">
        <v>7</v>
      </c>
      <c r="H257" s="44">
        <v>0</v>
      </c>
      <c r="I257" s="44">
        <v>1</v>
      </c>
      <c r="J257" s="44">
        <v>0</v>
      </c>
      <c r="K257" s="44"/>
      <c r="L257" s="44"/>
      <c r="M257" s="44"/>
      <c r="N257" s="44"/>
      <c r="O257" s="44"/>
      <c r="P257" s="44"/>
      <c r="Q257" s="7"/>
      <c r="S257" s="87"/>
      <c r="T257" s="92"/>
      <c r="U257" s="93"/>
      <c r="V257" s="89"/>
      <c r="W257" s="90"/>
      <c r="X257" s="94"/>
      <c r="Y257" s="95"/>
      <c r="Z257" s="96"/>
    </row>
    <row r="258" spans="1:26" ht="17.25" customHeight="1">
      <c r="A258" s="56"/>
      <c r="B258" s="48">
        <v>45189</v>
      </c>
      <c r="C258" s="44" t="s">
        <v>7</v>
      </c>
      <c r="D258" s="44" t="s">
        <v>355</v>
      </c>
      <c r="E258" s="44">
        <v>7</v>
      </c>
      <c r="F258" s="11">
        <v>1</v>
      </c>
      <c r="G258" s="44">
        <v>128</v>
      </c>
      <c r="H258" s="44">
        <v>0</v>
      </c>
      <c r="I258" s="44">
        <v>0</v>
      </c>
      <c r="J258" s="44">
        <v>1</v>
      </c>
      <c r="K258" s="44"/>
      <c r="L258" s="44"/>
      <c r="M258" s="44"/>
      <c r="N258" s="44"/>
      <c r="O258" s="44"/>
      <c r="P258" s="44"/>
      <c r="Q258" s="7"/>
      <c r="S258" s="87"/>
      <c r="T258" s="92"/>
      <c r="U258" s="93"/>
      <c r="V258" s="89"/>
      <c r="W258" s="90"/>
      <c r="X258" s="94"/>
      <c r="Y258" s="95"/>
      <c r="Z258" s="96"/>
    </row>
    <row r="259" spans="1:26" ht="17.25" customHeight="1">
      <c r="A259" s="56"/>
      <c r="B259" s="48">
        <v>45189</v>
      </c>
      <c r="C259" s="44" t="s">
        <v>7</v>
      </c>
      <c r="D259" s="44" t="s">
        <v>356</v>
      </c>
      <c r="E259" s="44">
        <v>9</v>
      </c>
      <c r="F259" s="21">
        <v>3</v>
      </c>
      <c r="G259" s="44">
        <v>32</v>
      </c>
      <c r="H259" s="44">
        <v>0</v>
      </c>
      <c r="I259" s="44">
        <v>2</v>
      </c>
      <c r="J259" s="44">
        <v>1</v>
      </c>
      <c r="K259" s="44"/>
      <c r="L259" s="44"/>
      <c r="M259" s="44"/>
      <c r="N259" s="44"/>
      <c r="O259" s="44"/>
      <c r="P259" s="44"/>
      <c r="Q259" s="7"/>
      <c r="S259" s="87"/>
      <c r="T259" s="92"/>
      <c r="U259" s="93"/>
      <c r="V259" s="89"/>
      <c r="W259" s="90"/>
      <c r="X259" s="94"/>
      <c r="Y259" s="95"/>
      <c r="Z259" s="96"/>
    </row>
    <row r="260" spans="1:26" ht="17.25" customHeight="1">
      <c r="A260" s="56"/>
      <c r="B260" s="48">
        <v>45189</v>
      </c>
      <c r="C260" s="44" t="s">
        <v>7</v>
      </c>
      <c r="D260" s="44" t="s">
        <v>357</v>
      </c>
      <c r="E260" s="44">
        <v>4</v>
      </c>
      <c r="F260" s="21">
        <v>0</v>
      </c>
      <c r="G260" s="44">
        <v>14</v>
      </c>
      <c r="H260" s="44">
        <v>0</v>
      </c>
      <c r="I260" s="44">
        <v>0</v>
      </c>
      <c r="J260" s="44">
        <v>0</v>
      </c>
      <c r="K260" s="44"/>
      <c r="L260" s="44"/>
      <c r="M260" s="44"/>
      <c r="N260" s="44"/>
      <c r="O260" s="44"/>
      <c r="P260" s="44"/>
      <c r="S260" s="87"/>
      <c r="T260" s="92"/>
      <c r="U260" s="93"/>
      <c r="V260" s="89"/>
      <c r="W260" s="90"/>
      <c r="X260" s="94"/>
      <c r="Y260" s="95"/>
      <c r="Z260" s="96"/>
    </row>
    <row r="261" spans="1:26" ht="17.25" customHeight="1">
      <c r="A261" s="56"/>
      <c r="B261" s="48">
        <v>45191</v>
      </c>
      <c r="C261" s="44" t="s">
        <v>7</v>
      </c>
      <c r="D261" s="44" t="s">
        <v>358</v>
      </c>
      <c r="E261" s="44">
        <v>1</v>
      </c>
      <c r="F261" s="11">
        <v>0</v>
      </c>
      <c r="G261" s="44">
        <v>10</v>
      </c>
      <c r="H261" s="44">
        <v>0</v>
      </c>
      <c r="I261" s="44">
        <v>0</v>
      </c>
      <c r="J261" s="44">
        <v>0</v>
      </c>
      <c r="K261" s="44"/>
      <c r="L261" s="44"/>
      <c r="M261" s="44"/>
      <c r="N261" s="44"/>
      <c r="O261" s="44"/>
      <c r="P261" s="44"/>
      <c r="S261" s="87"/>
      <c r="T261" s="92"/>
      <c r="U261" s="93"/>
      <c r="V261" s="89"/>
      <c r="W261" s="90"/>
      <c r="X261" s="94"/>
      <c r="Y261" s="95"/>
      <c r="Z261" s="96"/>
    </row>
    <row r="262" spans="1:26" ht="17.25" customHeight="1">
      <c r="A262" s="56"/>
      <c r="B262" s="48">
        <v>45191</v>
      </c>
      <c r="C262" s="44" t="s">
        <v>7</v>
      </c>
      <c r="D262" s="44" t="s">
        <v>359</v>
      </c>
      <c r="E262" s="44">
        <v>3</v>
      </c>
      <c r="F262" s="11">
        <v>0</v>
      </c>
      <c r="G262" s="44">
        <v>3</v>
      </c>
      <c r="H262" s="44">
        <v>0</v>
      </c>
      <c r="I262" s="44">
        <v>0</v>
      </c>
      <c r="J262" s="44">
        <v>0</v>
      </c>
      <c r="K262" s="44"/>
      <c r="L262" s="44"/>
      <c r="M262" s="44"/>
      <c r="N262" s="44"/>
      <c r="O262" s="44"/>
      <c r="P262" s="44"/>
      <c r="S262" s="87"/>
      <c r="T262" s="92"/>
      <c r="U262" s="93"/>
      <c r="V262" s="89"/>
      <c r="W262" s="90"/>
      <c r="X262" s="94"/>
      <c r="Y262" s="95"/>
      <c r="Z262" s="96"/>
    </row>
    <row r="263" spans="1:26" ht="17.25" customHeight="1">
      <c r="A263" s="56"/>
      <c r="B263" s="48">
        <v>45196</v>
      </c>
      <c r="C263" s="44" t="s">
        <v>2901</v>
      </c>
      <c r="D263" s="44" t="s">
        <v>360</v>
      </c>
      <c r="E263" s="44">
        <v>3</v>
      </c>
      <c r="F263" s="11">
        <v>0</v>
      </c>
      <c r="G263" s="44">
        <v>3</v>
      </c>
      <c r="H263" s="44">
        <v>1</v>
      </c>
      <c r="I263" s="44">
        <v>0</v>
      </c>
      <c r="J263" s="44">
        <v>0</v>
      </c>
      <c r="K263" s="44"/>
      <c r="L263" s="44"/>
      <c r="M263" s="44"/>
      <c r="N263" s="44"/>
      <c r="O263" s="44"/>
      <c r="P263" s="44"/>
      <c r="S263" s="87"/>
      <c r="T263" s="92"/>
      <c r="U263" s="93"/>
      <c r="V263" s="89"/>
      <c r="W263" s="90"/>
      <c r="X263" s="94"/>
      <c r="Y263" s="95"/>
      <c r="Z263" s="96"/>
    </row>
    <row r="264" spans="1:26" ht="17.25" customHeight="1">
      <c r="A264" s="56"/>
      <c r="B264" s="48">
        <v>45198</v>
      </c>
      <c r="C264" s="44" t="s">
        <v>2885</v>
      </c>
      <c r="D264" s="44" t="s">
        <v>361</v>
      </c>
      <c r="E264" s="44">
        <v>10</v>
      </c>
      <c r="F264" s="11">
        <v>2</v>
      </c>
      <c r="G264" s="44">
        <v>22</v>
      </c>
      <c r="H264" s="44">
        <v>2</v>
      </c>
      <c r="I264" s="44">
        <v>0</v>
      </c>
      <c r="J264" s="44">
        <v>0</v>
      </c>
      <c r="K264" s="44"/>
      <c r="L264" s="44"/>
      <c r="M264" s="44"/>
      <c r="N264" s="44"/>
      <c r="O264" s="44"/>
      <c r="P264" s="44"/>
      <c r="S264" s="87"/>
      <c r="T264" s="92"/>
      <c r="U264" s="93"/>
      <c r="V264" s="89"/>
      <c r="W264" s="90"/>
      <c r="X264" s="94"/>
      <c r="Y264" s="95"/>
      <c r="Z264" s="96"/>
    </row>
    <row r="265" spans="1:26" ht="17.25" customHeight="1">
      <c r="A265" s="56"/>
      <c r="B265" s="48">
        <v>45198</v>
      </c>
      <c r="C265" s="44" t="s">
        <v>59</v>
      </c>
      <c r="D265" s="44" t="s">
        <v>362</v>
      </c>
      <c r="E265" s="44">
        <v>4</v>
      </c>
      <c r="F265" s="11">
        <v>0</v>
      </c>
      <c r="G265" s="44">
        <v>6</v>
      </c>
      <c r="H265" s="44">
        <v>4</v>
      </c>
      <c r="I265" s="44">
        <v>1</v>
      </c>
      <c r="J265" s="44">
        <v>0</v>
      </c>
      <c r="K265" s="44"/>
      <c r="L265" s="44"/>
      <c r="M265" s="44"/>
      <c r="N265" s="44"/>
      <c r="O265" s="44"/>
      <c r="P265" s="44"/>
      <c r="S265" s="87"/>
      <c r="T265" s="92"/>
      <c r="U265" s="93"/>
      <c r="V265" s="89"/>
      <c r="W265" s="90"/>
      <c r="X265" s="94"/>
      <c r="Y265" s="95"/>
      <c r="Z265" s="96"/>
    </row>
    <row r="266" spans="1:26" ht="17.25" customHeight="1">
      <c r="A266" s="56"/>
      <c r="B266" s="48">
        <v>45199</v>
      </c>
      <c r="C266" s="44" t="s">
        <v>2960</v>
      </c>
      <c r="D266" s="44" t="s">
        <v>363</v>
      </c>
      <c r="E266" s="44">
        <v>10</v>
      </c>
      <c r="F266" s="11">
        <v>0</v>
      </c>
      <c r="G266" s="44">
        <v>48</v>
      </c>
      <c r="H266" s="44">
        <v>0</v>
      </c>
      <c r="I266" s="44">
        <v>0</v>
      </c>
      <c r="J266" s="44">
        <v>0</v>
      </c>
      <c r="K266" s="44"/>
      <c r="L266" s="44"/>
      <c r="M266" s="44"/>
      <c r="N266" s="44"/>
      <c r="O266" s="44"/>
      <c r="P266" s="44"/>
      <c r="S266" s="87"/>
      <c r="T266" s="92"/>
      <c r="U266" s="93"/>
      <c r="V266" s="89"/>
      <c r="W266" s="90"/>
      <c r="X266" s="94"/>
      <c r="Y266" s="95"/>
      <c r="Z266" s="96"/>
    </row>
    <row r="267" spans="1:26" ht="17.25" customHeight="1">
      <c r="A267" s="56"/>
      <c r="B267" s="48">
        <v>45199</v>
      </c>
      <c r="C267" s="44" t="s">
        <v>2900</v>
      </c>
      <c r="D267" s="44" t="s">
        <v>364</v>
      </c>
      <c r="E267" s="44">
        <v>3</v>
      </c>
      <c r="F267" s="11">
        <v>0</v>
      </c>
      <c r="G267" s="44">
        <v>4</v>
      </c>
      <c r="H267" s="44">
        <v>0</v>
      </c>
      <c r="I267" s="44">
        <v>0</v>
      </c>
      <c r="J267" s="44">
        <v>0</v>
      </c>
      <c r="K267" s="44"/>
      <c r="L267" s="44"/>
      <c r="M267" s="44"/>
      <c r="N267" s="44"/>
      <c r="O267" s="44"/>
      <c r="P267" s="44"/>
      <c r="S267" s="87"/>
      <c r="T267" s="92"/>
      <c r="U267" s="93"/>
      <c r="V267" s="89"/>
      <c r="W267" s="90"/>
      <c r="X267" s="94"/>
      <c r="Y267" s="95"/>
      <c r="Z267" s="96"/>
    </row>
    <row r="268" spans="1:26" ht="17.25" customHeight="1">
      <c r="A268" s="56"/>
      <c r="B268" s="48">
        <v>45199</v>
      </c>
      <c r="C268" s="44" t="s">
        <v>7</v>
      </c>
      <c r="D268" s="44" t="s">
        <v>365</v>
      </c>
      <c r="E268" s="44">
        <v>6</v>
      </c>
      <c r="F268" s="21">
        <v>1</v>
      </c>
      <c r="G268" s="44">
        <v>3</v>
      </c>
      <c r="H268" s="44">
        <v>1</v>
      </c>
      <c r="I268" s="44">
        <v>0</v>
      </c>
      <c r="J268" s="44">
        <v>0</v>
      </c>
      <c r="K268" s="44"/>
      <c r="L268" s="44"/>
      <c r="M268" s="44"/>
      <c r="N268" s="44"/>
      <c r="O268" s="44"/>
      <c r="P268" s="44"/>
      <c r="S268" s="87"/>
      <c r="T268" s="92"/>
      <c r="U268" s="93"/>
      <c r="V268" s="89"/>
      <c r="W268" s="90"/>
      <c r="X268" s="94"/>
      <c r="Y268" s="95"/>
      <c r="Z268" s="96"/>
    </row>
    <row r="269" spans="1:26" ht="17.25" customHeight="1">
      <c r="A269" s="56"/>
      <c r="B269" s="48">
        <v>45199</v>
      </c>
      <c r="C269" s="44" t="s">
        <v>7</v>
      </c>
      <c r="D269" s="44" t="s">
        <v>366</v>
      </c>
      <c r="E269" s="44">
        <v>2</v>
      </c>
      <c r="F269" s="21">
        <v>2</v>
      </c>
      <c r="G269" s="44">
        <v>8</v>
      </c>
      <c r="H269" s="44">
        <v>4</v>
      </c>
      <c r="I269" s="44">
        <v>0</v>
      </c>
      <c r="J269" s="44">
        <v>0</v>
      </c>
      <c r="K269" s="44"/>
      <c r="L269" s="44"/>
      <c r="M269" s="44"/>
      <c r="N269" s="44"/>
      <c r="O269" s="44"/>
      <c r="P269" s="44"/>
      <c r="S269" s="87"/>
      <c r="T269" s="92"/>
      <c r="U269" s="93"/>
      <c r="V269" s="89"/>
      <c r="W269" s="90"/>
      <c r="X269" s="94"/>
      <c r="Y269" s="95"/>
      <c r="Z269" s="96"/>
    </row>
    <row r="270" spans="1:26" ht="17.25" customHeight="1">
      <c r="A270" s="56"/>
      <c r="B270" s="48">
        <v>45203</v>
      </c>
      <c r="C270" s="44" t="s">
        <v>2896</v>
      </c>
      <c r="D270" s="44" t="s">
        <v>367</v>
      </c>
      <c r="E270" s="44">
        <v>3</v>
      </c>
      <c r="F270" s="21">
        <v>0</v>
      </c>
      <c r="G270" s="44">
        <v>0</v>
      </c>
      <c r="H270" s="44">
        <v>1</v>
      </c>
      <c r="I270" s="44">
        <v>0</v>
      </c>
      <c r="J270" s="44">
        <v>1</v>
      </c>
      <c r="K270" s="44"/>
      <c r="L270" s="44"/>
      <c r="M270" s="44"/>
      <c r="N270" s="44"/>
      <c r="O270" s="44"/>
      <c r="P270" s="44"/>
      <c r="S270" s="87"/>
      <c r="T270" s="92"/>
      <c r="U270" s="93"/>
      <c r="V270" s="89"/>
      <c r="W270" s="90"/>
      <c r="X270" s="94"/>
      <c r="Y270" s="95"/>
      <c r="Z270" s="96"/>
    </row>
    <row r="271" spans="1:26" ht="17.25" customHeight="1">
      <c r="A271" s="56"/>
      <c r="B271" s="48">
        <v>45203</v>
      </c>
      <c r="C271" s="44" t="s">
        <v>50</v>
      </c>
      <c r="D271" s="44" t="s">
        <v>368</v>
      </c>
      <c r="E271" s="44">
        <v>8</v>
      </c>
      <c r="F271" s="21">
        <v>0</v>
      </c>
      <c r="G271" s="44">
        <v>0</v>
      </c>
      <c r="H271" s="44">
        <v>0</v>
      </c>
      <c r="I271" s="44">
        <v>0</v>
      </c>
      <c r="J271" s="44">
        <v>0</v>
      </c>
      <c r="K271" s="44"/>
      <c r="L271" s="44"/>
      <c r="M271" s="44"/>
      <c r="N271" s="44"/>
      <c r="O271" s="44"/>
      <c r="P271" s="44"/>
      <c r="S271" s="87"/>
      <c r="T271" s="92"/>
      <c r="U271" s="93"/>
      <c r="V271" s="89"/>
      <c r="W271" s="90"/>
      <c r="X271" s="94"/>
      <c r="Y271" s="95"/>
      <c r="Z271" s="96"/>
    </row>
    <row r="272" spans="1:26" ht="17.25" customHeight="1">
      <c r="A272" s="56"/>
      <c r="B272" s="48">
        <v>45204</v>
      </c>
      <c r="C272" s="44" t="s">
        <v>50</v>
      </c>
      <c r="D272" s="44" t="s">
        <v>369</v>
      </c>
      <c r="E272" s="44">
        <v>2</v>
      </c>
      <c r="F272" s="21">
        <v>0</v>
      </c>
      <c r="G272" s="44">
        <v>0</v>
      </c>
      <c r="H272" s="44">
        <v>2</v>
      </c>
      <c r="I272" s="44">
        <v>0</v>
      </c>
      <c r="J272" s="44">
        <v>0</v>
      </c>
      <c r="K272" s="44"/>
      <c r="L272" s="44"/>
      <c r="M272" s="44"/>
      <c r="N272" s="44"/>
      <c r="O272" s="44"/>
      <c r="P272" s="44"/>
      <c r="S272" s="87"/>
      <c r="T272" s="92"/>
      <c r="U272" s="93"/>
      <c r="V272" s="89"/>
      <c r="W272" s="90"/>
      <c r="X272" s="94"/>
      <c r="Y272" s="95"/>
      <c r="Z272" s="96"/>
    </row>
    <row r="273" spans="1:26" ht="17.25" customHeight="1">
      <c r="A273" s="56"/>
      <c r="B273" s="48">
        <v>45204</v>
      </c>
      <c r="C273" s="44" t="s">
        <v>7</v>
      </c>
      <c r="D273" s="44" t="s">
        <v>370</v>
      </c>
      <c r="E273" s="44">
        <v>2</v>
      </c>
      <c r="F273" s="21">
        <v>1</v>
      </c>
      <c r="G273" s="44">
        <v>0</v>
      </c>
      <c r="H273" s="44">
        <v>2</v>
      </c>
      <c r="I273" s="44">
        <v>0</v>
      </c>
      <c r="J273" s="44">
        <v>0</v>
      </c>
      <c r="K273" s="44"/>
      <c r="L273" s="44"/>
      <c r="M273" s="44"/>
      <c r="N273" s="44"/>
      <c r="O273" s="44"/>
      <c r="P273" s="44"/>
      <c r="S273" s="87"/>
      <c r="T273" s="92"/>
      <c r="U273" s="93"/>
      <c r="V273" s="89"/>
      <c r="W273" s="90"/>
      <c r="X273" s="94"/>
      <c r="Y273" s="95"/>
      <c r="Z273" s="96"/>
    </row>
    <row r="274" spans="1:26" ht="17.25" customHeight="1">
      <c r="A274" s="56"/>
      <c r="B274" s="48">
        <v>45204</v>
      </c>
      <c r="C274" s="44" t="s">
        <v>2885</v>
      </c>
      <c r="D274" s="44" t="s">
        <v>371</v>
      </c>
      <c r="E274" s="44">
        <v>2</v>
      </c>
      <c r="F274" s="11">
        <v>0</v>
      </c>
      <c r="G274" s="44">
        <v>0</v>
      </c>
      <c r="H274" s="44">
        <v>0</v>
      </c>
      <c r="I274" s="44">
        <v>0</v>
      </c>
      <c r="J274" s="44">
        <v>0</v>
      </c>
      <c r="K274" s="44"/>
      <c r="L274" s="44"/>
      <c r="M274" s="44"/>
      <c r="N274" s="44"/>
      <c r="O274" s="44"/>
      <c r="P274" s="44"/>
      <c r="S274" s="87"/>
      <c r="T274" s="92"/>
      <c r="U274" s="93"/>
      <c r="V274" s="89"/>
      <c r="W274" s="90"/>
      <c r="X274" s="94"/>
      <c r="Y274" s="95"/>
      <c r="Z274" s="96"/>
    </row>
    <row r="275" spans="1:26" ht="17.25" customHeight="1">
      <c r="A275" s="56"/>
      <c r="B275" s="48">
        <v>45204</v>
      </c>
      <c r="C275" s="44" t="s">
        <v>2888</v>
      </c>
      <c r="D275" s="44" t="s">
        <v>372</v>
      </c>
      <c r="E275" s="44">
        <v>1</v>
      </c>
      <c r="F275" s="21">
        <v>0</v>
      </c>
      <c r="G275" s="44">
        <v>0</v>
      </c>
      <c r="H275" s="44">
        <v>0</v>
      </c>
      <c r="I275" s="44">
        <v>0</v>
      </c>
      <c r="J275" s="44">
        <v>0</v>
      </c>
      <c r="K275" s="44"/>
      <c r="L275" s="44"/>
      <c r="M275" s="44"/>
      <c r="N275" s="44"/>
      <c r="O275" s="44"/>
      <c r="P275" s="44"/>
      <c r="S275" s="87"/>
      <c r="T275" s="92"/>
      <c r="U275" s="93"/>
      <c r="V275" s="89"/>
      <c r="W275" s="90"/>
      <c r="X275" s="94"/>
      <c r="Y275" s="95"/>
      <c r="Z275" s="96"/>
    </row>
    <row r="276" spans="1:26" ht="17.25" customHeight="1">
      <c r="A276" s="56"/>
      <c r="B276" s="48">
        <v>45205</v>
      </c>
      <c r="C276" s="44" t="s">
        <v>59</v>
      </c>
      <c r="D276" s="44" t="s">
        <v>373</v>
      </c>
      <c r="E276" s="44">
        <v>4</v>
      </c>
      <c r="F276" s="11">
        <v>0</v>
      </c>
      <c r="G276" s="44">
        <v>4</v>
      </c>
      <c r="H276" s="44">
        <v>0</v>
      </c>
      <c r="I276" s="44">
        <v>0</v>
      </c>
      <c r="J276" s="44">
        <v>0</v>
      </c>
      <c r="K276" s="44"/>
      <c r="L276" s="44"/>
      <c r="M276" s="44"/>
      <c r="N276" s="44"/>
      <c r="O276" s="44"/>
      <c r="P276" s="44"/>
      <c r="S276" s="87"/>
      <c r="T276" s="92"/>
      <c r="U276" s="93"/>
      <c r="V276" s="89"/>
      <c r="W276" s="90"/>
      <c r="X276" s="94"/>
      <c r="Y276" s="95"/>
      <c r="Z276" s="96"/>
    </row>
    <row r="277" spans="1:26" ht="17.25" customHeight="1">
      <c r="A277" s="56"/>
      <c r="B277" s="48">
        <v>45205</v>
      </c>
      <c r="C277" s="44" t="s">
        <v>2885</v>
      </c>
      <c r="D277" s="44" t="s">
        <v>374</v>
      </c>
      <c r="E277" s="44">
        <v>2</v>
      </c>
      <c r="F277" s="11">
        <v>1</v>
      </c>
      <c r="G277" s="44">
        <v>17</v>
      </c>
      <c r="H277" s="44">
        <v>1</v>
      </c>
      <c r="I277" s="44">
        <v>0</v>
      </c>
      <c r="J277" s="44">
        <v>0</v>
      </c>
      <c r="K277" s="44"/>
      <c r="L277" s="44"/>
      <c r="M277" s="44"/>
      <c r="N277" s="44"/>
      <c r="O277" s="44"/>
      <c r="P277" s="44"/>
      <c r="S277" s="87"/>
      <c r="T277" s="92"/>
      <c r="U277" s="93"/>
      <c r="V277" s="89"/>
      <c r="W277" s="90"/>
      <c r="X277" s="94"/>
      <c r="Y277" s="95"/>
      <c r="Z277" s="96"/>
    </row>
    <row r="278" spans="1:26" ht="17.25" customHeight="1">
      <c r="A278" s="56"/>
      <c r="B278" s="48">
        <v>45205</v>
      </c>
      <c r="C278" s="44" t="s">
        <v>7</v>
      </c>
      <c r="D278" s="44" t="s">
        <v>375</v>
      </c>
      <c r="E278" s="44">
        <v>8</v>
      </c>
      <c r="F278" s="11">
        <v>0</v>
      </c>
      <c r="G278" s="44">
        <v>10</v>
      </c>
      <c r="H278" s="44">
        <v>0</v>
      </c>
      <c r="I278" s="44">
        <v>0</v>
      </c>
      <c r="J278" s="44">
        <v>0</v>
      </c>
      <c r="K278" s="44"/>
      <c r="L278" s="44"/>
      <c r="M278" s="44"/>
      <c r="N278" s="44"/>
      <c r="O278" s="44"/>
      <c r="P278" s="44"/>
      <c r="S278" s="87"/>
      <c r="T278" s="92"/>
      <c r="U278" s="93"/>
      <c r="V278" s="89"/>
      <c r="W278" s="90"/>
      <c r="X278" s="94"/>
      <c r="Y278" s="95"/>
      <c r="Z278" s="96"/>
    </row>
    <row r="279" spans="1:26" ht="17.25" customHeight="1">
      <c r="A279" s="56"/>
      <c r="B279" s="48">
        <v>45207</v>
      </c>
      <c r="C279" s="44" t="s">
        <v>2960</v>
      </c>
      <c r="D279" s="44" t="s">
        <v>376</v>
      </c>
      <c r="E279" s="44">
        <v>1</v>
      </c>
      <c r="F279" s="21">
        <v>0</v>
      </c>
      <c r="G279" s="44">
        <v>7</v>
      </c>
      <c r="H279" s="44">
        <v>0</v>
      </c>
      <c r="I279" s="44">
        <v>0</v>
      </c>
      <c r="J279" s="44">
        <v>0</v>
      </c>
      <c r="K279" s="44"/>
      <c r="L279" s="44"/>
      <c r="M279" s="44"/>
      <c r="N279" s="44"/>
      <c r="O279" s="44"/>
      <c r="P279" s="44"/>
      <c r="S279" s="87"/>
      <c r="T279" s="92"/>
      <c r="U279" s="93"/>
      <c r="V279" s="89"/>
      <c r="W279" s="90"/>
      <c r="X279" s="94"/>
      <c r="Y279" s="95"/>
      <c r="Z279" s="96"/>
    </row>
    <row r="280" spans="1:26" ht="17.25" customHeight="1">
      <c r="A280" s="56"/>
      <c r="B280" s="48">
        <v>45209</v>
      </c>
      <c r="C280" s="44" t="s">
        <v>7</v>
      </c>
      <c r="D280" s="44" t="s">
        <v>377</v>
      </c>
      <c r="E280" s="44">
        <v>4</v>
      </c>
      <c r="F280" s="11">
        <v>0</v>
      </c>
      <c r="G280" s="44">
        <v>26</v>
      </c>
      <c r="H280" s="44">
        <v>0</v>
      </c>
      <c r="I280" s="44">
        <v>0</v>
      </c>
      <c r="J280" s="44">
        <v>0</v>
      </c>
      <c r="K280" s="44"/>
      <c r="L280" s="44"/>
      <c r="M280" s="44"/>
      <c r="N280" s="44"/>
      <c r="O280" s="44"/>
      <c r="P280" s="44"/>
      <c r="S280" s="87"/>
      <c r="T280" s="92"/>
      <c r="U280" s="93"/>
      <c r="V280" s="89"/>
      <c r="W280" s="90"/>
      <c r="X280" s="94"/>
      <c r="Y280" s="95"/>
      <c r="Z280" s="96"/>
    </row>
    <row r="281" spans="1:26" ht="17.25" customHeight="1">
      <c r="A281" s="56"/>
      <c r="B281" s="48">
        <v>45212</v>
      </c>
      <c r="C281" s="44" t="s">
        <v>18</v>
      </c>
      <c r="D281" s="44" t="s">
        <v>378</v>
      </c>
      <c r="E281" s="44">
        <v>4</v>
      </c>
      <c r="F281" s="11">
        <v>2</v>
      </c>
      <c r="G281" s="44">
        <v>15</v>
      </c>
      <c r="H281" s="44">
        <v>4</v>
      </c>
      <c r="I281" s="44">
        <v>0</v>
      </c>
      <c r="J281" s="44">
        <v>0</v>
      </c>
      <c r="K281" s="44"/>
      <c r="L281" s="44"/>
      <c r="M281" s="44"/>
      <c r="N281" s="44"/>
      <c r="O281" s="44"/>
      <c r="P281" s="44"/>
      <c r="S281" s="87"/>
      <c r="T281" s="92"/>
      <c r="U281" s="93"/>
      <c r="V281" s="89"/>
      <c r="W281" s="90"/>
      <c r="X281" s="94"/>
      <c r="Y281" s="95"/>
      <c r="Z281" s="96"/>
    </row>
    <row r="282" spans="1:26" ht="17.25" customHeight="1">
      <c r="A282" s="56"/>
      <c r="B282" s="48">
        <v>45212</v>
      </c>
      <c r="C282" s="44" t="s">
        <v>18</v>
      </c>
      <c r="D282" s="44" t="s">
        <v>379</v>
      </c>
      <c r="E282" s="44">
        <v>6</v>
      </c>
      <c r="F282" s="11">
        <v>5</v>
      </c>
      <c r="G282" s="44">
        <v>11</v>
      </c>
      <c r="H282" s="44">
        <v>9</v>
      </c>
      <c r="I282" s="44">
        <v>0</v>
      </c>
      <c r="J282" s="44">
        <v>0</v>
      </c>
      <c r="K282" s="44"/>
      <c r="L282" s="44"/>
      <c r="M282" s="44"/>
      <c r="N282" s="44"/>
      <c r="O282" s="44"/>
      <c r="P282" s="44"/>
      <c r="S282" s="87"/>
      <c r="T282" s="92"/>
      <c r="U282" s="93"/>
      <c r="V282" s="89"/>
      <c r="W282" s="90"/>
      <c r="X282" s="94"/>
      <c r="Y282" s="95"/>
      <c r="Z282" s="96"/>
    </row>
    <row r="283" spans="1:26" ht="17.25" customHeight="1">
      <c r="A283" s="56"/>
      <c r="B283" s="48">
        <v>45216</v>
      </c>
      <c r="C283" s="44" t="s">
        <v>2908</v>
      </c>
      <c r="D283" s="44" t="s">
        <v>380</v>
      </c>
      <c r="E283" s="44" t="s">
        <v>380</v>
      </c>
      <c r="F283" s="21" t="s">
        <v>380</v>
      </c>
      <c r="G283" s="44" t="s">
        <v>380</v>
      </c>
      <c r="H283" s="44" t="s">
        <v>380</v>
      </c>
      <c r="I283" s="44" t="s">
        <v>380</v>
      </c>
      <c r="J283" s="44" t="s">
        <v>380</v>
      </c>
      <c r="K283" s="44"/>
      <c r="L283" s="44"/>
      <c r="M283" s="44"/>
      <c r="N283" s="44"/>
      <c r="O283" s="44"/>
      <c r="P283" s="44"/>
      <c r="S283" s="87"/>
      <c r="T283" s="92"/>
      <c r="U283" s="93"/>
      <c r="V283" s="89"/>
      <c r="W283" s="90"/>
      <c r="X283" s="94"/>
      <c r="Y283" s="95"/>
      <c r="Z283" s="96"/>
    </row>
    <row r="284" spans="1:26" ht="17.25" customHeight="1">
      <c r="A284" s="56"/>
      <c r="B284" s="48">
        <v>45217</v>
      </c>
      <c r="C284" s="44" t="s">
        <v>2889</v>
      </c>
      <c r="D284" s="44" t="s">
        <v>381</v>
      </c>
      <c r="E284" s="44">
        <v>3</v>
      </c>
      <c r="F284" s="11">
        <v>1</v>
      </c>
      <c r="G284" s="44">
        <v>0</v>
      </c>
      <c r="H284" s="44">
        <v>1</v>
      </c>
      <c r="I284" s="44">
        <v>0</v>
      </c>
      <c r="J284" s="44">
        <v>0</v>
      </c>
      <c r="K284" s="44"/>
      <c r="L284" s="44"/>
      <c r="M284" s="44"/>
      <c r="N284" s="44"/>
      <c r="O284" s="44"/>
      <c r="P284" s="44"/>
      <c r="S284" s="87"/>
      <c r="T284" s="92"/>
      <c r="U284" s="93"/>
      <c r="V284" s="89"/>
      <c r="W284" s="90"/>
      <c r="X284" s="94"/>
      <c r="Y284" s="95"/>
      <c r="Z284" s="96"/>
    </row>
    <row r="285" spans="1:26" ht="17.25" customHeight="1">
      <c r="A285" s="56"/>
      <c r="B285" s="48">
        <v>45218</v>
      </c>
      <c r="C285" s="44" t="s">
        <v>2909</v>
      </c>
      <c r="D285" s="44" t="s">
        <v>380</v>
      </c>
      <c r="E285" s="44" t="s">
        <v>380</v>
      </c>
      <c r="F285" s="21" t="s">
        <v>380</v>
      </c>
      <c r="G285" s="44" t="s">
        <v>380</v>
      </c>
      <c r="H285" s="44" t="s">
        <v>380</v>
      </c>
      <c r="I285" s="44" t="s">
        <v>380</v>
      </c>
      <c r="J285" s="44" t="s">
        <v>380</v>
      </c>
      <c r="K285" s="44"/>
      <c r="L285" s="44"/>
      <c r="M285" s="44"/>
      <c r="N285" s="44"/>
      <c r="O285" s="44"/>
      <c r="P285" s="44"/>
      <c r="S285" s="87"/>
      <c r="T285" s="92"/>
      <c r="U285" s="93"/>
      <c r="V285" s="89"/>
      <c r="W285" s="90"/>
      <c r="X285" s="94"/>
      <c r="Y285" s="95"/>
      <c r="Z285" s="96"/>
    </row>
    <row r="286" spans="1:26" ht="17.25" customHeight="1">
      <c r="A286" s="56"/>
      <c r="B286" s="48">
        <v>45220</v>
      </c>
      <c r="C286" s="44" t="s">
        <v>59</v>
      </c>
      <c r="D286" s="44" t="s">
        <v>382</v>
      </c>
      <c r="E286" s="44">
        <v>1</v>
      </c>
      <c r="F286" s="11">
        <v>0</v>
      </c>
      <c r="G286" s="44">
        <v>0</v>
      </c>
      <c r="H286" s="44">
        <v>0</v>
      </c>
      <c r="I286" s="44">
        <v>0</v>
      </c>
      <c r="J286" s="44">
        <v>0</v>
      </c>
      <c r="K286" s="44"/>
      <c r="L286" s="44"/>
      <c r="M286" s="44"/>
      <c r="N286" s="44"/>
      <c r="O286" s="44"/>
      <c r="P286" s="44"/>
      <c r="S286" s="87"/>
      <c r="T286" s="92"/>
      <c r="U286" s="93"/>
      <c r="V286" s="89"/>
      <c r="W286" s="90"/>
      <c r="X286" s="94"/>
      <c r="Y286" s="95"/>
      <c r="Z286" s="96"/>
    </row>
    <row r="287" spans="1:26" ht="17.25" customHeight="1">
      <c r="A287" s="56"/>
      <c r="B287" s="48">
        <v>45221</v>
      </c>
      <c r="C287" s="44" t="s">
        <v>7</v>
      </c>
      <c r="D287" s="44" t="s">
        <v>383</v>
      </c>
      <c r="E287" s="44">
        <v>3</v>
      </c>
      <c r="F287" s="21">
        <v>1</v>
      </c>
      <c r="G287" s="44">
        <v>3</v>
      </c>
      <c r="H287" s="44">
        <v>1</v>
      </c>
      <c r="I287" s="44">
        <v>0</v>
      </c>
      <c r="J287" s="44">
        <v>0</v>
      </c>
      <c r="K287" s="44"/>
      <c r="L287" s="44"/>
      <c r="M287" s="44"/>
      <c r="N287" s="44"/>
      <c r="O287" s="44"/>
      <c r="P287" s="44"/>
      <c r="S287" s="87"/>
      <c r="T287" s="92"/>
      <c r="U287" s="93"/>
      <c r="V287" s="89"/>
      <c r="W287" s="90"/>
      <c r="X287" s="94"/>
      <c r="Y287" s="95"/>
      <c r="Z287" s="96"/>
    </row>
    <row r="288" spans="1:26" ht="17.25" customHeight="1">
      <c r="A288" s="56"/>
      <c r="B288" s="48">
        <v>45226</v>
      </c>
      <c r="C288" s="44" t="s">
        <v>18</v>
      </c>
      <c r="D288" s="44" t="s">
        <v>384</v>
      </c>
      <c r="E288" s="44">
        <v>1</v>
      </c>
      <c r="F288" s="11">
        <v>1</v>
      </c>
      <c r="G288" s="44">
        <v>0</v>
      </c>
      <c r="H288" s="44">
        <v>1</v>
      </c>
      <c r="I288" s="44">
        <v>0</v>
      </c>
      <c r="J288" s="44">
        <v>0</v>
      </c>
      <c r="K288" s="44"/>
      <c r="L288" s="44"/>
      <c r="M288" s="44"/>
      <c r="N288" s="44"/>
      <c r="O288" s="44"/>
      <c r="P288" s="44"/>
      <c r="S288" s="87"/>
      <c r="T288" s="92"/>
      <c r="U288" s="93"/>
      <c r="V288" s="89"/>
      <c r="W288" s="90"/>
      <c r="X288" s="94"/>
      <c r="Y288" s="95"/>
      <c r="Z288" s="96"/>
    </row>
    <row r="289" spans="1:26" ht="17.25" customHeight="1">
      <c r="A289" s="56"/>
      <c r="B289" s="48">
        <v>45226</v>
      </c>
      <c r="C289" s="44" t="s">
        <v>2885</v>
      </c>
      <c r="D289" s="44" t="s">
        <v>385</v>
      </c>
      <c r="E289" s="44">
        <v>1</v>
      </c>
      <c r="F289" s="11">
        <v>0</v>
      </c>
      <c r="G289" s="44">
        <v>3</v>
      </c>
      <c r="H289" s="44">
        <v>0</v>
      </c>
      <c r="I289" s="44">
        <v>0</v>
      </c>
      <c r="J289" s="44">
        <v>0</v>
      </c>
      <c r="K289" s="44"/>
      <c r="L289" s="44"/>
      <c r="M289" s="44"/>
      <c r="N289" s="44"/>
      <c r="O289" s="44"/>
      <c r="P289" s="44"/>
      <c r="S289" s="87"/>
      <c r="T289" s="92"/>
      <c r="U289" s="93"/>
      <c r="V289" s="89"/>
      <c r="W289" s="90"/>
      <c r="X289" s="94"/>
      <c r="Y289" s="95"/>
      <c r="Z289" s="96"/>
    </row>
    <row r="290" spans="1:26" ht="17.25" customHeight="1">
      <c r="A290" s="56"/>
      <c r="B290" s="48">
        <v>45226</v>
      </c>
      <c r="C290" s="44" t="s">
        <v>7</v>
      </c>
      <c r="D290" s="44" t="s">
        <v>386</v>
      </c>
      <c r="E290" s="44">
        <v>13</v>
      </c>
      <c r="F290" s="11">
        <v>0</v>
      </c>
      <c r="G290" s="44">
        <v>47</v>
      </c>
      <c r="H290" s="44">
        <v>0</v>
      </c>
      <c r="I290" s="44">
        <v>0</v>
      </c>
      <c r="J290" s="44">
        <v>0</v>
      </c>
      <c r="K290" s="44"/>
      <c r="L290" s="44"/>
      <c r="M290" s="44"/>
      <c r="N290" s="44"/>
      <c r="O290" s="44"/>
      <c r="P290" s="44"/>
      <c r="S290" s="87"/>
      <c r="T290" s="92"/>
      <c r="U290" s="93"/>
      <c r="V290" s="89"/>
      <c r="W290" s="90"/>
      <c r="X290" s="94"/>
      <c r="Y290" s="95"/>
      <c r="Z290" s="96"/>
    </row>
    <row r="291" spans="1:26" ht="17.25" customHeight="1">
      <c r="A291" s="56"/>
      <c r="B291" s="48">
        <v>45228</v>
      </c>
      <c r="C291" s="44" t="s">
        <v>7</v>
      </c>
      <c r="D291" s="44" t="s">
        <v>387</v>
      </c>
      <c r="E291" s="44">
        <v>1</v>
      </c>
      <c r="F291" s="21">
        <v>0</v>
      </c>
      <c r="G291" s="44">
        <v>7</v>
      </c>
      <c r="H291" s="44">
        <v>0</v>
      </c>
      <c r="I291" s="44">
        <v>0</v>
      </c>
      <c r="J291" s="44">
        <v>0</v>
      </c>
      <c r="K291" s="44"/>
      <c r="L291" s="44"/>
      <c r="M291" s="44"/>
      <c r="N291" s="44"/>
      <c r="O291" s="44"/>
      <c r="P291" s="44"/>
      <c r="S291" s="87"/>
      <c r="T291" s="92"/>
      <c r="U291" s="93"/>
      <c r="V291" s="89"/>
      <c r="W291" s="90"/>
      <c r="X291" s="94"/>
      <c r="Y291" s="95"/>
      <c r="Z291" s="96"/>
    </row>
    <row r="292" spans="1:26" ht="17.25" customHeight="1">
      <c r="A292" s="56"/>
      <c r="B292" s="48">
        <v>45229</v>
      </c>
      <c r="C292" s="44" t="s">
        <v>7</v>
      </c>
      <c r="D292" s="44" t="s">
        <v>388</v>
      </c>
      <c r="E292" s="44">
        <v>8</v>
      </c>
      <c r="F292" s="11">
        <v>5</v>
      </c>
      <c r="G292" s="44">
        <v>6</v>
      </c>
      <c r="H292" s="44">
        <v>3</v>
      </c>
      <c r="I292" s="44">
        <v>3</v>
      </c>
      <c r="J292" s="44">
        <v>0</v>
      </c>
      <c r="K292" s="44"/>
      <c r="L292" s="44"/>
      <c r="M292" s="44"/>
      <c r="N292" s="44"/>
      <c r="O292" s="44"/>
      <c r="P292" s="44"/>
      <c r="S292" s="87"/>
      <c r="T292" s="92"/>
      <c r="U292" s="93"/>
      <c r="V292" s="89"/>
      <c r="W292" s="90"/>
      <c r="X292" s="94"/>
      <c r="Y292" s="95"/>
      <c r="Z292" s="96"/>
    </row>
    <row r="293" spans="1:26" ht="17.25" customHeight="1">
      <c r="A293" s="56"/>
      <c r="B293" s="48">
        <v>45231</v>
      </c>
      <c r="C293" s="44" t="s">
        <v>2885</v>
      </c>
      <c r="D293" s="44" t="s">
        <v>389</v>
      </c>
      <c r="E293" s="44">
        <v>1</v>
      </c>
      <c r="F293" s="21">
        <v>1</v>
      </c>
      <c r="G293" s="44">
        <v>5</v>
      </c>
      <c r="H293" s="44">
        <v>1</v>
      </c>
      <c r="I293" s="44">
        <v>0</v>
      </c>
      <c r="J293" s="44">
        <v>0</v>
      </c>
      <c r="K293" s="44"/>
      <c r="L293" s="44"/>
      <c r="M293" s="44"/>
      <c r="N293" s="44"/>
      <c r="O293" s="44"/>
      <c r="P293" s="44"/>
      <c r="S293" s="87"/>
      <c r="T293" s="92"/>
      <c r="U293" s="93"/>
      <c r="V293" s="89"/>
      <c r="W293" s="90"/>
      <c r="X293" s="94"/>
      <c r="Y293" s="95"/>
      <c r="Z293" s="96"/>
    </row>
    <row r="294" spans="1:26" ht="17.25" customHeight="1">
      <c r="A294" s="56"/>
      <c r="B294" s="48">
        <v>45231</v>
      </c>
      <c r="C294" s="44" t="s">
        <v>7</v>
      </c>
      <c r="D294" s="44" t="s">
        <v>390</v>
      </c>
      <c r="E294" s="44">
        <v>3</v>
      </c>
      <c r="F294" s="11">
        <v>2</v>
      </c>
      <c r="G294" s="44">
        <v>3</v>
      </c>
      <c r="H294" s="44">
        <v>0</v>
      </c>
      <c r="I294" s="44">
        <v>1</v>
      </c>
      <c r="J294" s="44">
        <v>0</v>
      </c>
      <c r="K294" s="44"/>
      <c r="L294" s="44"/>
      <c r="M294" s="44"/>
      <c r="N294" s="44"/>
      <c r="O294" s="44"/>
      <c r="P294" s="44"/>
      <c r="S294" s="87"/>
      <c r="T294" s="92"/>
      <c r="U294" s="93"/>
      <c r="V294" s="89"/>
      <c r="W294" s="90"/>
      <c r="X294" s="94"/>
      <c r="Y294" s="95"/>
      <c r="Z294" s="96"/>
    </row>
    <row r="295" spans="1:26" ht="17.25" customHeight="1">
      <c r="A295" s="56"/>
      <c r="B295" s="48">
        <v>45231</v>
      </c>
      <c r="C295" s="44" t="s">
        <v>2960</v>
      </c>
      <c r="D295" s="44" t="s">
        <v>391</v>
      </c>
      <c r="E295" s="44">
        <v>12</v>
      </c>
      <c r="F295" s="11">
        <v>6</v>
      </c>
      <c r="G295" s="44">
        <v>92</v>
      </c>
      <c r="H295" s="44">
        <v>10</v>
      </c>
      <c r="I295" s="44">
        <v>0</v>
      </c>
      <c r="J295" s="44">
        <v>0</v>
      </c>
      <c r="K295" s="44"/>
      <c r="L295" s="44"/>
      <c r="M295" s="44"/>
      <c r="N295" s="44"/>
      <c r="O295" s="44"/>
      <c r="P295" s="44"/>
      <c r="S295" s="87"/>
      <c r="T295" s="92"/>
      <c r="U295" s="93"/>
      <c r="V295" s="89"/>
      <c r="W295" s="90"/>
      <c r="X295" s="94"/>
      <c r="Y295" s="95"/>
      <c r="Z295" s="96"/>
    </row>
    <row r="296" spans="1:26" ht="17.25" customHeight="1">
      <c r="A296" s="56"/>
      <c r="B296" s="48">
        <v>45232</v>
      </c>
      <c r="C296" s="44" t="s">
        <v>18</v>
      </c>
      <c r="D296" s="44" t="s">
        <v>392</v>
      </c>
      <c r="E296" s="44">
        <v>1</v>
      </c>
      <c r="F296" s="11">
        <v>1</v>
      </c>
      <c r="G296" s="44">
        <v>0</v>
      </c>
      <c r="H296" s="44">
        <v>0</v>
      </c>
      <c r="I296" s="44">
        <v>0</v>
      </c>
      <c r="J296" s="44">
        <v>0</v>
      </c>
      <c r="K296" s="44"/>
      <c r="L296" s="44"/>
      <c r="M296" s="44"/>
      <c r="N296" s="44"/>
      <c r="O296" s="44"/>
      <c r="P296" s="44"/>
      <c r="S296" s="87"/>
      <c r="T296" s="92"/>
      <c r="U296" s="93"/>
      <c r="V296" s="89"/>
      <c r="W296" s="90"/>
      <c r="X296" s="94"/>
      <c r="Y296" s="95"/>
      <c r="Z296" s="96"/>
    </row>
    <row r="297" spans="1:26" ht="17.25" customHeight="1">
      <c r="A297" s="56"/>
      <c r="B297" s="48">
        <v>45233</v>
      </c>
      <c r="C297" s="44" t="s">
        <v>2885</v>
      </c>
      <c r="D297" s="44" t="s">
        <v>393</v>
      </c>
      <c r="E297" s="44">
        <v>10</v>
      </c>
      <c r="F297" s="21">
        <v>3</v>
      </c>
      <c r="G297" s="44">
        <v>9</v>
      </c>
      <c r="H297" s="44">
        <v>0</v>
      </c>
      <c r="I297" s="44">
        <v>3</v>
      </c>
      <c r="J297" s="44">
        <v>1</v>
      </c>
      <c r="K297" s="44"/>
      <c r="L297" s="44"/>
      <c r="M297" s="44"/>
      <c r="N297" s="44"/>
      <c r="O297" s="44"/>
      <c r="P297" s="44"/>
      <c r="S297" s="87"/>
      <c r="T297" s="92"/>
      <c r="U297" s="93"/>
      <c r="V297" s="89"/>
      <c r="W297" s="90"/>
      <c r="X297" s="94"/>
      <c r="Y297" s="95"/>
      <c r="Z297" s="96"/>
    </row>
    <row r="298" spans="1:26" ht="17.25" customHeight="1">
      <c r="A298" s="56"/>
      <c r="B298" s="48">
        <v>45234</v>
      </c>
      <c r="C298" s="44" t="s">
        <v>2960</v>
      </c>
      <c r="D298" s="44" t="s">
        <v>2910</v>
      </c>
      <c r="E298" s="44">
        <v>6</v>
      </c>
      <c r="F298" s="21">
        <v>6</v>
      </c>
      <c r="G298" s="44">
        <v>0</v>
      </c>
      <c r="H298" s="44">
        <v>19</v>
      </c>
      <c r="I298" s="44">
        <v>0</v>
      </c>
      <c r="J298" s="44">
        <v>0</v>
      </c>
      <c r="K298" s="44"/>
      <c r="L298" s="44"/>
      <c r="M298" s="44"/>
      <c r="N298" s="44"/>
      <c r="O298" s="44"/>
      <c r="P298" s="44"/>
      <c r="S298" s="87"/>
      <c r="T298" s="92"/>
      <c r="U298" s="93"/>
      <c r="V298" s="89"/>
      <c r="W298" s="90"/>
      <c r="X298" s="94"/>
      <c r="Y298" s="95"/>
      <c r="Z298" s="96"/>
    </row>
    <row r="299" spans="1:26" ht="17.25" customHeight="1">
      <c r="A299" s="56"/>
      <c r="B299" s="48">
        <v>45234</v>
      </c>
      <c r="C299" s="44" t="s">
        <v>40</v>
      </c>
      <c r="D299" s="44" t="s">
        <v>395</v>
      </c>
      <c r="E299" s="44">
        <v>1</v>
      </c>
      <c r="F299" s="11">
        <v>0</v>
      </c>
      <c r="G299" s="44">
        <v>0</v>
      </c>
      <c r="H299" s="44">
        <v>0</v>
      </c>
      <c r="I299" s="44">
        <v>0</v>
      </c>
      <c r="J299" s="44">
        <v>0</v>
      </c>
      <c r="K299" s="44"/>
      <c r="L299" s="44"/>
      <c r="M299" s="44"/>
      <c r="N299" s="44"/>
      <c r="O299" s="44"/>
      <c r="P299" s="44"/>
      <c r="S299" s="87"/>
      <c r="T299" s="92"/>
      <c r="U299" s="93"/>
      <c r="V299" s="89"/>
      <c r="W299" s="90"/>
      <c r="X299" s="94"/>
      <c r="Y299" s="95"/>
      <c r="Z299" s="96"/>
    </row>
    <row r="300" spans="1:26" ht="17.25" customHeight="1">
      <c r="A300" s="56"/>
      <c r="B300" s="48">
        <v>45234</v>
      </c>
      <c r="C300" s="44" t="s">
        <v>18</v>
      </c>
      <c r="D300" s="44" t="s">
        <v>396</v>
      </c>
      <c r="E300" s="44">
        <v>5</v>
      </c>
      <c r="F300" s="11">
        <v>5</v>
      </c>
      <c r="G300" s="44">
        <v>0</v>
      </c>
      <c r="H300" s="44">
        <v>25</v>
      </c>
      <c r="I300" s="44">
        <v>0</v>
      </c>
      <c r="J300" s="44">
        <v>0</v>
      </c>
      <c r="K300" s="44"/>
      <c r="L300" s="44"/>
      <c r="M300" s="44"/>
      <c r="N300" s="44"/>
      <c r="O300" s="44"/>
      <c r="P300" s="44"/>
      <c r="S300" s="87"/>
      <c r="T300" s="92"/>
      <c r="U300" s="93"/>
      <c r="V300" s="89"/>
      <c r="W300" s="90"/>
      <c r="X300" s="94"/>
      <c r="Y300" s="95"/>
      <c r="Z300" s="96"/>
    </row>
    <row r="301" spans="1:26" ht="17.25" customHeight="1">
      <c r="A301" s="56"/>
      <c r="B301" s="48">
        <v>45234</v>
      </c>
      <c r="C301" s="44" t="s">
        <v>2885</v>
      </c>
      <c r="D301" s="44" t="s">
        <v>397</v>
      </c>
      <c r="E301" s="44">
        <v>1</v>
      </c>
      <c r="F301" s="11">
        <v>0</v>
      </c>
      <c r="G301" s="44">
        <v>0</v>
      </c>
      <c r="H301" s="44">
        <v>0</v>
      </c>
      <c r="I301" s="44">
        <v>0</v>
      </c>
      <c r="J301" s="44">
        <v>0</v>
      </c>
      <c r="K301" s="44"/>
      <c r="L301" s="44"/>
      <c r="M301" s="44"/>
      <c r="N301" s="44"/>
      <c r="O301" s="44"/>
      <c r="P301" s="44"/>
      <c r="S301" s="87"/>
      <c r="T301" s="92"/>
      <c r="U301" s="93"/>
      <c r="V301" s="89"/>
      <c r="W301" s="90"/>
      <c r="X301" s="94"/>
      <c r="Y301" s="95"/>
      <c r="Z301" s="96"/>
    </row>
    <row r="302" spans="1:26" ht="17.25" customHeight="1">
      <c r="A302" s="56"/>
      <c r="B302" s="48">
        <v>45236</v>
      </c>
      <c r="C302" s="44" t="s">
        <v>7</v>
      </c>
      <c r="D302" s="44" t="s">
        <v>398</v>
      </c>
      <c r="E302" s="44">
        <v>5</v>
      </c>
      <c r="F302" s="11">
        <v>1</v>
      </c>
      <c r="G302" s="44">
        <v>0</v>
      </c>
      <c r="H302" s="44">
        <v>0</v>
      </c>
      <c r="I302" s="44">
        <v>2</v>
      </c>
      <c r="J302" s="44">
        <v>0</v>
      </c>
      <c r="K302" s="44"/>
      <c r="L302" s="44"/>
      <c r="M302" s="44"/>
      <c r="N302" s="44"/>
      <c r="O302" s="44"/>
      <c r="P302" s="44"/>
      <c r="S302" s="87"/>
      <c r="T302" s="92"/>
      <c r="U302" s="93"/>
      <c r="V302" s="89"/>
      <c r="W302" s="90"/>
      <c r="X302" s="94"/>
      <c r="Y302" s="95"/>
      <c r="Z302" s="96"/>
    </row>
    <row r="303" spans="1:26" ht="17.25" customHeight="1">
      <c r="A303" s="56"/>
      <c r="B303" s="48">
        <v>45236</v>
      </c>
      <c r="C303" s="44" t="s">
        <v>2960</v>
      </c>
      <c r="D303" s="44" t="s">
        <v>394</v>
      </c>
      <c r="E303" s="44">
        <v>6</v>
      </c>
      <c r="F303" s="21">
        <v>5</v>
      </c>
      <c r="G303" s="44">
        <v>42</v>
      </c>
      <c r="H303" s="44">
        <v>12</v>
      </c>
      <c r="I303" s="44">
        <v>0</v>
      </c>
      <c r="J303" s="44">
        <v>0</v>
      </c>
      <c r="K303" s="44"/>
      <c r="L303" s="44"/>
      <c r="M303" s="44"/>
      <c r="N303" s="44"/>
      <c r="O303" s="44"/>
      <c r="P303" s="44"/>
      <c r="S303" s="87"/>
      <c r="T303" s="92"/>
      <c r="U303" s="93"/>
      <c r="V303" s="89"/>
      <c r="W303" s="90"/>
      <c r="X303" s="94"/>
      <c r="Y303" s="95"/>
      <c r="Z303" s="96"/>
    </row>
    <row r="304" spans="1:26" ht="17.25" customHeight="1">
      <c r="A304" s="56"/>
      <c r="B304" s="48">
        <v>45241</v>
      </c>
      <c r="C304" s="44" t="s">
        <v>2889</v>
      </c>
      <c r="D304" s="44" t="s">
        <v>399</v>
      </c>
      <c r="E304" s="44">
        <v>5</v>
      </c>
      <c r="F304" s="11">
        <v>5</v>
      </c>
      <c r="G304" s="44">
        <v>0</v>
      </c>
      <c r="H304" s="44">
        <v>30</v>
      </c>
      <c r="I304" s="44">
        <v>0</v>
      </c>
      <c r="J304" s="44">
        <v>0</v>
      </c>
      <c r="K304" s="44"/>
      <c r="L304" s="44"/>
      <c r="M304" s="44"/>
      <c r="N304" s="44"/>
      <c r="O304" s="44"/>
      <c r="P304" s="44"/>
      <c r="S304" s="87"/>
      <c r="T304" s="92"/>
      <c r="U304" s="93"/>
      <c r="V304" s="89"/>
      <c r="W304" s="90"/>
      <c r="X304" s="94"/>
      <c r="Y304" s="95"/>
      <c r="Z304" s="96"/>
    </row>
    <row r="305" spans="1:26" ht="17.25" customHeight="1">
      <c r="A305" s="56"/>
      <c r="B305" s="48">
        <v>45242</v>
      </c>
      <c r="C305" s="44" t="s">
        <v>18</v>
      </c>
      <c r="D305" s="44" t="s">
        <v>400</v>
      </c>
      <c r="E305" s="44">
        <v>9</v>
      </c>
      <c r="F305" s="11">
        <v>9</v>
      </c>
      <c r="G305" s="44">
        <v>0</v>
      </c>
      <c r="H305" s="44">
        <v>16</v>
      </c>
      <c r="I305" s="44">
        <v>0</v>
      </c>
      <c r="J305" s="44">
        <v>0</v>
      </c>
      <c r="K305" s="44"/>
      <c r="L305" s="44"/>
      <c r="M305" s="44"/>
      <c r="N305" s="44"/>
      <c r="O305" s="54"/>
      <c r="P305" s="44"/>
      <c r="S305" s="87"/>
      <c r="T305" s="92"/>
      <c r="U305" s="93"/>
      <c r="V305" s="89"/>
      <c r="W305" s="90"/>
      <c r="X305" s="94"/>
      <c r="Y305" s="95"/>
      <c r="Z305" s="96"/>
    </row>
    <row r="306" spans="1:26" ht="17.25" customHeight="1">
      <c r="A306" s="56"/>
      <c r="B306" s="48">
        <v>45242</v>
      </c>
      <c r="C306" s="44" t="s">
        <v>18</v>
      </c>
      <c r="D306" s="44" t="s">
        <v>401</v>
      </c>
      <c r="E306" s="44">
        <v>3</v>
      </c>
      <c r="F306" s="11">
        <v>3</v>
      </c>
      <c r="G306" s="44">
        <v>0</v>
      </c>
      <c r="H306" s="44">
        <v>3</v>
      </c>
      <c r="I306" s="44">
        <v>0</v>
      </c>
      <c r="J306" s="44">
        <v>0</v>
      </c>
      <c r="K306" s="44"/>
      <c r="L306" s="44"/>
      <c r="M306" s="44"/>
      <c r="N306" s="44"/>
      <c r="O306" s="44"/>
      <c r="P306" s="44"/>
      <c r="S306" s="87"/>
      <c r="T306" s="92"/>
      <c r="U306" s="93"/>
      <c r="V306" s="89"/>
      <c r="W306" s="90"/>
      <c r="X306" s="94"/>
      <c r="Y306" s="95"/>
      <c r="Z306" s="96"/>
    </row>
    <row r="307" spans="1:26" ht="17.25" customHeight="1">
      <c r="A307" s="56"/>
      <c r="B307" s="48">
        <v>45242</v>
      </c>
      <c r="C307" s="44" t="s">
        <v>7</v>
      </c>
      <c r="D307" s="44" t="s">
        <v>402</v>
      </c>
      <c r="E307" s="44">
        <v>3</v>
      </c>
      <c r="F307" s="21">
        <v>0</v>
      </c>
      <c r="G307" s="44">
        <v>0</v>
      </c>
      <c r="H307" s="44">
        <v>0</v>
      </c>
      <c r="I307" s="44">
        <v>0</v>
      </c>
      <c r="J307" s="44">
        <v>0</v>
      </c>
      <c r="K307" s="44"/>
      <c r="L307" s="44"/>
      <c r="M307" s="44"/>
      <c r="N307" s="44"/>
      <c r="O307" s="44"/>
      <c r="P307" s="44"/>
      <c r="S307" s="87"/>
      <c r="T307" s="92"/>
      <c r="U307" s="93"/>
      <c r="V307" s="89"/>
      <c r="W307" s="90"/>
      <c r="X307" s="94"/>
      <c r="Y307" s="95"/>
      <c r="Z307" s="96"/>
    </row>
    <row r="308" spans="1:26" ht="17.25" customHeight="1">
      <c r="B308" s="48">
        <v>45243</v>
      </c>
      <c r="C308" s="18" t="s">
        <v>18</v>
      </c>
      <c r="D308" s="18" t="s">
        <v>403</v>
      </c>
      <c r="E308" s="18">
        <v>9</v>
      </c>
      <c r="F308" s="11">
        <v>0</v>
      </c>
      <c r="G308" s="44">
        <v>0</v>
      </c>
      <c r="H308" s="44">
        <v>0</v>
      </c>
      <c r="I308" s="44">
        <v>0</v>
      </c>
      <c r="J308" s="44">
        <v>0</v>
      </c>
      <c r="K308" s="44"/>
      <c r="L308" s="44"/>
      <c r="M308" s="18"/>
      <c r="N308" s="18"/>
      <c r="O308" s="18"/>
      <c r="S308" s="87"/>
      <c r="T308" s="92"/>
      <c r="U308" s="93"/>
      <c r="V308" s="89"/>
      <c r="W308" s="90"/>
      <c r="X308" s="94"/>
      <c r="Y308" s="95"/>
      <c r="Z308" s="96"/>
    </row>
    <row r="309" spans="1:26" ht="17.25" customHeight="1">
      <c r="A309" s="56"/>
      <c r="B309" s="48">
        <v>45243</v>
      </c>
      <c r="C309" s="44" t="s">
        <v>18</v>
      </c>
      <c r="D309" s="44" t="s">
        <v>404</v>
      </c>
      <c r="E309" s="44">
        <v>4</v>
      </c>
      <c r="F309" s="11">
        <v>0</v>
      </c>
      <c r="G309" s="44">
        <v>0</v>
      </c>
      <c r="H309" s="44">
        <v>0</v>
      </c>
      <c r="I309" s="44">
        <v>0</v>
      </c>
      <c r="J309" s="44">
        <v>0</v>
      </c>
      <c r="K309" s="44"/>
      <c r="L309" s="44"/>
      <c r="M309" s="44"/>
      <c r="N309" s="44"/>
      <c r="O309" s="44"/>
      <c r="P309" s="44"/>
      <c r="S309" s="87"/>
      <c r="T309" s="92"/>
      <c r="U309" s="93"/>
      <c r="V309" s="89"/>
      <c r="W309" s="90"/>
      <c r="X309" s="94"/>
      <c r="Y309" s="95"/>
      <c r="Z309" s="96"/>
    </row>
    <row r="310" spans="1:26" ht="17.25" customHeight="1">
      <c r="A310" s="56"/>
      <c r="B310" s="48">
        <v>45243</v>
      </c>
      <c r="C310" s="18" t="s">
        <v>2900</v>
      </c>
      <c r="D310" s="44" t="s">
        <v>405</v>
      </c>
      <c r="E310" s="44">
        <v>7</v>
      </c>
      <c r="F310" s="11">
        <v>0</v>
      </c>
      <c r="G310" s="44">
        <v>0</v>
      </c>
      <c r="H310" s="44">
        <v>0</v>
      </c>
      <c r="I310" s="44">
        <v>0</v>
      </c>
      <c r="J310" s="44">
        <v>0</v>
      </c>
      <c r="K310" s="44"/>
      <c r="L310" s="44"/>
      <c r="M310" s="44"/>
      <c r="N310" s="44"/>
      <c r="O310" s="44"/>
      <c r="P310" s="44"/>
      <c r="S310" s="87"/>
      <c r="T310" s="92"/>
      <c r="U310" s="93"/>
      <c r="V310" s="89"/>
      <c r="W310" s="90"/>
      <c r="X310" s="94"/>
      <c r="Y310" s="95"/>
      <c r="Z310" s="96"/>
    </row>
    <row r="311" spans="1:26" ht="17.25" customHeight="1">
      <c r="A311" s="56"/>
      <c r="B311" s="48">
        <v>45243</v>
      </c>
      <c r="C311" s="18" t="s">
        <v>186</v>
      </c>
      <c r="D311" s="44" t="s">
        <v>406</v>
      </c>
      <c r="E311" s="44">
        <v>12</v>
      </c>
      <c r="F311" s="11">
        <v>0</v>
      </c>
      <c r="G311" s="44">
        <v>0</v>
      </c>
      <c r="H311" s="44">
        <v>0</v>
      </c>
      <c r="I311" s="44">
        <v>0</v>
      </c>
      <c r="J311" s="44">
        <v>0</v>
      </c>
      <c r="K311" s="44"/>
      <c r="L311" s="44"/>
      <c r="M311" s="44"/>
      <c r="N311" s="44"/>
      <c r="O311" s="44"/>
      <c r="P311" s="44"/>
      <c r="S311" s="87"/>
      <c r="T311" s="92"/>
      <c r="U311" s="93"/>
      <c r="V311" s="89"/>
      <c r="W311" s="90"/>
      <c r="X311" s="94"/>
      <c r="Y311" s="95"/>
      <c r="Z311" s="96"/>
    </row>
    <row r="312" spans="1:26" ht="17.25" customHeight="1">
      <c r="A312" s="56"/>
      <c r="B312" s="48">
        <v>45244</v>
      </c>
      <c r="C312" s="18" t="s">
        <v>18</v>
      </c>
      <c r="D312" s="44" t="s">
        <v>2911</v>
      </c>
      <c r="E312" s="44">
        <v>2</v>
      </c>
      <c r="F312" s="11">
        <v>2</v>
      </c>
      <c r="G312" s="44">
        <v>0</v>
      </c>
      <c r="H312" s="44">
        <v>2</v>
      </c>
      <c r="I312" s="44">
        <v>0</v>
      </c>
      <c r="J312" s="44">
        <v>0</v>
      </c>
      <c r="K312" s="44"/>
      <c r="L312" s="44"/>
      <c r="M312" s="44"/>
      <c r="N312" s="44"/>
      <c r="O312" s="44"/>
      <c r="P312" s="44"/>
      <c r="S312" s="87"/>
      <c r="T312" s="92"/>
      <c r="U312" s="93"/>
      <c r="V312" s="89"/>
      <c r="W312" s="90"/>
      <c r="X312" s="94"/>
      <c r="Y312" s="95"/>
      <c r="Z312" s="96"/>
    </row>
    <row r="313" spans="1:26" ht="17.25" customHeight="1">
      <c r="A313" s="56"/>
      <c r="B313" s="48">
        <v>45245</v>
      </c>
      <c r="C313" s="18" t="s">
        <v>18</v>
      </c>
      <c r="D313" s="44" t="s">
        <v>407</v>
      </c>
      <c r="E313" s="44">
        <v>3</v>
      </c>
      <c r="F313" s="11">
        <v>2</v>
      </c>
      <c r="G313" s="44">
        <v>0</v>
      </c>
      <c r="H313" s="44">
        <v>6</v>
      </c>
      <c r="I313" s="44">
        <v>0</v>
      </c>
      <c r="J313" s="44">
        <v>0</v>
      </c>
      <c r="K313" s="44"/>
      <c r="L313" s="44"/>
      <c r="M313" s="44"/>
      <c r="N313" s="44"/>
      <c r="O313" s="44"/>
      <c r="P313" s="44"/>
      <c r="S313" s="87"/>
      <c r="T313" s="92"/>
      <c r="U313" s="93"/>
      <c r="V313" s="89"/>
      <c r="W313" s="90"/>
      <c r="X313" s="94"/>
      <c r="Y313" s="95"/>
      <c r="Z313" s="96"/>
    </row>
    <row r="314" spans="1:26" ht="17.25" customHeight="1">
      <c r="A314" s="56"/>
      <c r="B314" s="48">
        <v>45245</v>
      </c>
      <c r="C314" s="44" t="s">
        <v>18</v>
      </c>
      <c r="D314" s="44" t="s">
        <v>396</v>
      </c>
      <c r="E314" s="44">
        <v>5</v>
      </c>
      <c r="F314" s="21">
        <v>5</v>
      </c>
      <c r="G314" s="44">
        <v>0</v>
      </c>
      <c r="H314" s="44">
        <v>6</v>
      </c>
      <c r="I314" s="44">
        <v>0</v>
      </c>
      <c r="J314" s="44">
        <v>1</v>
      </c>
      <c r="K314" s="44"/>
      <c r="L314" s="44"/>
      <c r="M314" s="44"/>
      <c r="N314" s="44"/>
      <c r="O314" s="44"/>
      <c r="P314" s="44"/>
      <c r="S314" s="87"/>
      <c r="T314" s="92"/>
      <c r="U314" s="93"/>
      <c r="V314" s="89"/>
      <c r="W314" s="90"/>
      <c r="X314" s="94"/>
      <c r="Y314" s="95"/>
      <c r="Z314" s="96"/>
    </row>
    <row r="315" spans="1:26" ht="17.25" customHeight="1">
      <c r="A315" s="56"/>
      <c r="B315" s="48">
        <v>45246</v>
      </c>
      <c r="C315" s="18" t="s">
        <v>7</v>
      </c>
      <c r="D315" s="44" t="s">
        <v>408</v>
      </c>
      <c r="E315" s="44">
        <v>12</v>
      </c>
      <c r="F315" s="21">
        <v>1</v>
      </c>
      <c r="G315" s="44">
        <v>0</v>
      </c>
      <c r="H315" s="44">
        <v>0</v>
      </c>
      <c r="I315" s="44">
        <v>2</v>
      </c>
      <c r="J315" s="44">
        <v>0</v>
      </c>
      <c r="K315" s="44"/>
      <c r="L315" s="44"/>
      <c r="M315" s="44"/>
      <c r="N315" s="44"/>
      <c r="O315" s="44"/>
      <c r="P315" s="44"/>
      <c r="S315" s="87"/>
      <c r="T315" s="92"/>
      <c r="U315" s="93"/>
      <c r="V315" s="89"/>
      <c r="W315" s="90"/>
      <c r="X315" s="94"/>
      <c r="Y315" s="95"/>
      <c r="Z315" s="96"/>
    </row>
    <row r="316" spans="1:26" ht="17.25" customHeight="1">
      <c r="A316" s="56"/>
      <c r="B316" s="48">
        <v>45246</v>
      </c>
      <c r="C316" s="18" t="s">
        <v>2890</v>
      </c>
      <c r="D316" s="44" t="s">
        <v>409</v>
      </c>
      <c r="E316" s="44">
        <v>2</v>
      </c>
      <c r="F316" s="21">
        <v>0</v>
      </c>
      <c r="G316" s="44">
        <v>0</v>
      </c>
      <c r="H316" s="44">
        <v>0</v>
      </c>
      <c r="I316" s="44">
        <v>0</v>
      </c>
      <c r="J316" s="44">
        <v>0</v>
      </c>
      <c r="K316" s="44"/>
      <c r="L316" s="44"/>
      <c r="M316" s="44"/>
      <c r="N316" s="44"/>
      <c r="O316" s="44"/>
      <c r="P316" s="44"/>
      <c r="S316" s="87"/>
      <c r="T316" s="92"/>
      <c r="U316" s="93"/>
      <c r="V316" s="89"/>
      <c r="W316" s="90"/>
      <c r="X316" s="94"/>
      <c r="Y316" s="95"/>
      <c r="Z316" s="96"/>
    </row>
    <row r="317" spans="1:26" ht="17.25" customHeight="1">
      <c r="A317" s="56"/>
      <c r="B317" s="48">
        <v>45246</v>
      </c>
      <c r="C317" s="18" t="s">
        <v>40</v>
      </c>
      <c r="D317" s="44" t="s">
        <v>410</v>
      </c>
      <c r="E317" s="44">
        <v>1</v>
      </c>
      <c r="F317" s="11">
        <v>0</v>
      </c>
      <c r="G317" s="44">
        <v>0</v>
      </c>
      <c r="H317" s="44">
        <v>0</v>
      </c>
      <c r="I317" s="44">
        <v>0</v>
      </c>
      <c r="J317" s="44">
        <v>0</v>
      </c>
      <c r="K317" s="44"/>
      <c r="L317" s="44"/>
      <c r="M317" s="44"/>
      <c r="N317" s="44"/>
      <c r="O317" s="44"/>
      <c r="P317" s="44"/>
      <c r="S317" s="87"/>
      <c r="T317" s="92"/>
      <c r="U317" s="93"/>
      <c r="V317" s="89"/>
      <c r="W317" s="90"/>
      <c r="X317" s="94"/>
      <c r="Y317" s="95"/>
      <c r="Z317" s="96"/>
    </row>
    <row r="318" spans="1:26" ht="17.25" customHeight="1">
      <c r="A318" s="56"/>
      <c r="B318" s="48">
        <v>45246</v>
      </c>
      <c r="C318" s="18" t="s">
        <v>7</v>
      </c>
      <c r="D318" s="44" t="s">
        <v>411</v>
      </c>
      <c r="E318" s="44">
        <v>1</v>
      </c>
      <c r="F318" s="11">
        <v>1</v>
      </c>
      <c r="G318" s="44">
        <v>0</v>
      </c>
      <c r="H318" s="44">
        <v>0</v>
      </c>
      <c r="I318" s="44">
        <v>1</v>
      </c>
      <c r="J318" s="44">
        <v>1</v>
      </c>
      <c r="K318" s="44"/>
      <c r="L318" s="44"/>
      <c r="M318" s="44"/>
      <c r="N318" s="44"/>
      <c r="O318" s="44"/>
      <c r="P318" s="44"/>
      <c r="S318" s="87"/>
      <c r="T318" s="92"/>
      <c r="U318" s="93"/>
      <c r="V318" s="89"/>
      <c r="W318" s="90"/>
      <c r="X318" s="94"/>
      <c r="Y318" s="95"/>
      <c r="Z318" s="96"/>
    </row>
    <row r="319" spans="1:26" ht="17.25" customHeight="1">
      <c r="A319" s="56"/>
      <c r="B319" s="48">
        <v>45246</v>
      </c>
      <c r="C319" s="18" t="s">
        <v>59</v>
      </c>
      <c r="D319" s="44" t="s">
        <v>412</v>
      </c>
      <c r="E319" s="44">
        <v>2</v>
      </c>
      <c r="F319" s="11">
        <v>0</v>
      </c>
      <c r="G319" s="44">
        <v>0</v>
      </c>
      <c r="H319" s="44">
        <v>0</v>
      </c>
      <c r="I319" s="44">
        <v>0</v>
      </c>
      <c r="J319" s="44">
        <v>0</v>
      </c>
      <c r="K319" s="44"/>
      <c r="L319" s="44"/>
      <c r="M319" s="44"/>
      <c r="N319" s="44"/>
      <c r="O319" s="44"/>
      <c r="P319" s="44"/>
      <c r="S319" s="87"/>
      <c r="T319" s="92"/>
      <c r="U319" s="93"/>
      <c r="V319" s="89"/>
      <c r="W319" s="90"/>
      <c r="X319" s="94"/>
      <c r="Y319" s="95"/>
      <c r="Z319" s="96"/>
    </row>
    <row r="320" spans="1:26" ht="17.25" customHeight="1">
      <c r="A320" s="56"/>
      <c r="B320" s="48">
        <v>45246</v>
      </c>
      <c r="C320" s="18" t="s">
        <v>7</v>
      </c>
      <c r="D320" s="44" t="s">
        <v>413</v>
      </c>
      <c r="E320" s="44">
        <v>13</v>
      </c>
      <c r="F320" s="11">
        <v>1</v>
      </c>
      <c r="G320" s="44">
        <v>0</v>
      </c>
      <c r="H320" s="44">
        <v>1</v>
      </c>
      <c r="I320" s="44">
        <v>0</v>
      </c>
      <c r="J320" s="44">
        <v>0</v>
      </c>
      <c r="K320" s="44"/>
      <c r="L320" s="44"/>
      <c r="M320" s="44"/>
      <c r="N320" s="44"/>
      <c r="O320" s="44"/>
      <c r="P320" s="44"/>
      <c r="S320" s="87"/>
      <c r="T320" s="92"/>
      <c r="U320" s="93"/>
      <c r="V320" s="89"/>
      <c r="W320" s="90"/>
      <c r="X320" s="94"/>
      <c r="Y320" s="95"/>
      <c r="Z320" s="96"/>
    </row>
    <row r="321" spans="1:26" ht="17.25" customHeight="1">
      <c r="A321" s="56"/>
      <c r="B321" s="48">
        <v>45248</v>
      </c>
      <c r="C321" s="18" t="s">
        <v>2889</v>
      </c>
      <c r="D321" s="44" t="s">
        <v>419</v>
      </c>
      <c r="E321" s="44">
        <v>2</v>
      </c>
      <c r="F321" s="21">
        <v>2</v>
      </c>
      <c r="G321" s="44">
        <v>0</v>
      </c>
      <c r="H321" s="44">
        <v>3</v>
      </c>
      <c r="I321" s="44">
        <v>0</v>
      </c>
      <c r="J321" s="44">
        <v>0</v>
      </c>
      <c r="K321" s="44"/>
      <c r="L321" s="44"/>
      <c r="M321" s="44"/>
      <c r="N321" s="44"/>
      <c r="O321" s="44"/>
      <c r="P321" s="44"/>
      <c r="S321" s="87"/>
      <c r="T321" s="92"/>
      <c r="U321" s="93"/>
      <c r="V321" s="89"/>
      <c r="W321" s="90"/>
      <c r="X321" s="94"/>
      <c r="Y321" s="95"/>
      <c r="Z321" s="96"/>
    </row>
    <row r="322" spans="1:26" ht="17.25" customHeight="1">
      <c r="A322" s="56"/>
      <c r="B322" s="48">
        <v>45248</v>
      </c>
      <c r="C322" s="18" t="s">
        <v>18</v>
      </c>
      <c r="D322" s="44" t="s">
        <v>414</v>
      </c>
      <c r="E322" s="44">
        <v>5</v>
      </c>
      <c r="F322" s="21">
        <v>0</v>
      </c>
      <c r="G322" s="44">
        <v>0</v>
      </c>
      <c r="H322" s="44">
        <v>0</v>
      </c>
      <c r="I322" s="44">
        <v>0</v>
      </c>
      <c r="J322" s="44">
        <v>0</v>
      </c>
      <c r="K322" s="44"/>
      <c r="L322" s="44"/>
      <c r="M322" s="44"/>
      <c r="N322" s="44"/>
      <c r="O322" s="44"/>
      <c r="P322" s="44"/>
      <c r="S322" s="87"/>
      <c r="T322" s="92"/>
      <c r="U322" s="93"/>
      <c r="V322" s="89"/>
      <c r="W322" s="90"/>
      <c r="X322" s="94"/>
      <c r="Y322" s="95"/>
      <c r="Z322" s="96"/>
    </row>
    <row r="323" spans="1:26" ht="17.25" customHeight="1">
      <c r="A323" s="56"/>
      <c r="B323" s="48">
        <v>45248</v>
      </c>
      <c r="C323" s="18" t="s">
        <v>40</v>
      </c>
      <c r="D323" s="44" t="s">
        <v>400</v>
      </c>
      <c r="E323" s="44">
        <v>13</v>
      </c>
      <c r="F323" s="21">
        <v>3</v>
      </c>
      <c r="G323" s="44">
        <v>0</v>
      </c>
      <c r="H323" s="44">
        <v>1</v>
      </c>
      <c r="I323" s="44">
        <v>1</v>
      </c>
      <c r="J323" s="44">
        <v>0</v>
      </c>
      <c r="K323" s="44"/>
      <c r="L323" s="44"/>
      <c r="M323" s="44"/>
      <c r="N323" s="44"/>
      <c r="O323" s="44"/>
      <c r="P323" s="44"/>
      <c r="S323" s="87"/>
      <c r="T323" s="92"/>
      <c r="U323" s="93"/>
      <c r="V323" s="89"/>
      <c r="W323" s="90"/>
      <c r="X323" s="94"/>
      <c r="Y323" s="95"/>
      <c r="Z323" s="96"/>
    </row>
    <row r="324" spans="1:26" ht="17.25" customHeight="1">
      <c r="A324" s="56"/>
      <c r="B324" s="48">
        <v>45248</v>
      </c>
      <c r="C324" s="18" t="s">
        <v>7</v>
      </c>
      <c r="D324" s="44" t="s">
        <v>415</v>
      </c>
      <c r="E324" s="44">
        <v>1</v>
      </c>
      <c r="F324" s="11">
        <v>0</v>
      </c>
      <c r="G324" s="44">
        <v>0</v>
      </c>
      <c r="H324" s="44">
        <v>0</v>
      </c>
      <c r="I324" s="44">
        <v>0</v>
      </c>
      <c r="J324" s="44">
        <v>0</v>
      </c>
      <c r="K324" s="44"/>
      <c r="L324" s="44"/>
      <c r="M324" s="44"/>
      <c r="N324" s="44"/>
      <c r="O324" s="44"/>
      <c r="P324" s="44"/>
      <c r="S324" s="87"/>
      <c r="T324" s="92"/>
      <c r="U324" s="93"/>
      <c r="V324" s="89"/>
      <c r="W324" s="90"/>
      <c r="X324" s="94"/>
      <c r="Y324" s="95"/>
      <c r="Z324" s="96"/>
    </row>
    <row r="325" spans="1:26" ht="17.25" customHeight="1">
      <c r="A325" s="56"/>
      <c r="B325" s="48">
        <v>45249</v>
      </c>
      <c r="C325" s="18" t="s">
        <v>2888</v>
      </c>
      <c r="D325" s="44" t="s">
        <v>416</v>
      </c>
      <c r="E325" s="44">
        <v>1</v>
      </c>
      <c r="F325" s="11">
        <v>0</v>
      </c>
      <c r="G325" s="44">
        <v>0</v>
      </c>
      <c r="H325" s="44">
        <v>0</v>
      </c>
      <c r="I325" s="44">
        <v>0</v>
      </c>
      <c r="J325" s="44">
        <v>0</v>
      </c>
      <c r="K325" s="44"/>
      <c r="L325" s="44"/>
      <c r="M325" s="44"/>
      <c r="N325" s="44"/>
      <c r="O325" s="44"/>
      <c r="P325" s="44"/>
      <c r="S325" s="87"/>
      <c r="T325" s="92"/>
      <c r="U325" s="93"/>
      <c r="V325" s="89"/>
      <c r="W325" s="90"/>
      <c r="X325" s="94"/>
      <c r="Y325" s="95"/>
      <c r="Z325" s="96"/>
    </row>
    <row r="326" spans="1:26" ht="17.25" customHeight="1">
      <c r="A326" s="56"/>
      <c r="B326" s="48">
        <v>45249</v>
      </c>
      <c r="C326" s="18" t="s">
        <v>2885</v>
      </c>
      <c r="D326" s="44" t="s">
        <v>417</v>
      </c>
      <c r="E326" s="44">
        <v>13</v>
      </c>
      <c r="F326" s="11">
        <v>2</v>
      </c>
      <c r="G326" s="44">
        <v>0</v>
      </c>
      <c r="H326" s="44">
        <v>2</v>
      </c>
      <c r="I326" s="44">
        <v>1</v>
      </c>
      <c r="J326" s="44">
        <v>0</v>
      </c>
      <c r="K326" s="44"/>
      <c r="L326" s="44"/>
      <c r="M326" s="44"/>
      <c r="N326" s="44"/>
      <c r="O326" s="44"/>
      <c r="P326" s="44"/>
      <c r="S326" s="87"/>
      <c r="T326" s="92"/>
      <c r="U326" s="93"/>
      <c r="V326" s="89"/>
      <c r="W326" s="90"/>
      <c r="X326" s="94"/>
      <c r="Y326" s="95"/>
      <c r="Z326" s="96"/>
    </row>
    <row r="327" spans="1:26" ht="17.25" customHeight="1">
      <c r="A327" s="56"/>
      <c r="B327" s="48">
        <v>45249</v>
      </c>
      <c r="C327" s="18" t="s">
        <v>7</v>
      </c>
      <c r="D327" s="44" t="s">
        <v>418</v>
      </c>
      <c r="E327" s="44">
        <v>13</v>
      </c>
      <c r="F327" s="21">
        <v>1</v>
      </c>
      <c r="G327" s="44">
        <v>10</v>
      </c>
      <c r="H327" s="44">
        <v>1</v>
      </c>
      <c r="I327" s="44">
        <v>0</v>
      </c>
      <c r="J327" s="44">
        <v>0</v>
      </c>
      <c r="K327" s="44"/>
      <c r="L327" s="44"/>
      <c r="M327" s="44"/>
      <c r="N327" s="44"/>
      <c r="O327" s="44"/>
      <c r="P327" s="44"/>
      <c r="S327" s="87"/>
      <c r="T327" s="92"/>
      <c r="U327" s="93"/>
      <c r="V327" s="89"/>
      <c r="W327" s="90"/>
      <c r="X327" s="94"/>
      <c r="Y327" s="95"/>
      <c r="Z327" s="96"/>
    </row>
    <row r="328" spans="1:26" ht="17.25" customHeight="1">
      <c r="B328" s="48">
        <v>45250</v>
      </c>
      <c r="C328" s="18" t="s">
        <v>186</v>
      </c>
      <c r="D328" s="18" t="s">
        <v>420</v>
      </c>
      <c r="E328" s="18">
        <v>10</v>
      </c>
      <c r="F328" s="21">
        <v>0</v>
      </c>
      <c r="G328" s="44">
        <v>0</v>
      </c>
      <c r="H328" s="44">
        <v>0</v>
      </c>
      <c r="I328" s="44">
        <v>0</v>
      </c>
      <c r="J328" s="44">
        <v>0</v>
      </c>
      <c r="K328" s="44"/>
      <c r="L328" s="44"/>
      <c r="M328" s="18"/>
      <c r="N328" s="18"/>
      <c r="O328" s="18"/>
      <c r="S328" s="87"/>
      <c r="T328" s="92"/>
      <c r="U328" s="93"/>
      <c r="V328" s="89"/>
      <c r="W328" s="90"/>
      <c r="X328" s="94"/>
      <c r="Y328" s="95"/>
      <c r="Z328" s="96"/>
    </row>
    <row r="329" spans="1:26" ht="17.25" customHeight="1">
      <c r="A329" s="56"/>
      <c r="B329" s="48">
        <v>45250</v>
      </c>
      <c r="C329" s="44" t="s">
        <v>18</v>
      </c>
      <c r="D329" s="44" t="s">
        <v>396</v>
      </c>
      <c r="E329" s="44">
        <v>5</v>
      </c>
      <c r="F329" s="21">
        <v>5</v>
      </c>
      <c r="G329" s="44">
        <v>0</v>
      </c>
      <c r="H329" s="44">
        <v>10</v>
      </c>
      <c r="I329" s="44">
        <v>0</v>
      </c>
      <c r="J329" s="44">
        <v>0</v>
      </c>
      <c r="K329" s="44"/>
      <c r="L329" s="44"/>
      <c r="M329" s="44"/>
      <c r="N329" s="44"/>
      <c r="O329" s="44"/>
      <c r="P329" s="44"/>
      <c r="S329" s="87"/>
      <c r="T329" s="92"/>
      <c r="U329" s="93"/>
      <c r="V329" s="89"/>
      <c r="W329" s="90"/>
      <c r="X329" s="94"/>
      <c r="Y329" s="95"/>
      <c r="Z329" s="96"/>
    </row>
    <row r="330" spans="1:26" ht="17.25" customHeight="1">
      <c r="A330" s="56"/>
      <c r="B330" s="48">
        <v>45250</v>
      </c>
      <c r="C330" s="44" t="s">
        <v>18</v>
      </c>
      <c r="D330" s="44" t="s">
        <v>390</v>
      </c>
      <c r="E330" s="44">
        <v>3</v>
      </c>
      <c r="F330" s="21">
        <v>2</v>
      </c>
      <c r="G330" s="44">
        <v>0</v>
      </c>
      <c r="H330" s="44">
        <v>4</v>
      </c>
      <c r="I330" s="44">
        <v>0</v>
      </c>
      <c r="J330" s="44">
        <v>0</v>
      </c>
      <c r="K330" s="44"/>
      <c r="L330" s="44"/>
      <c r="M330" s="44"/>
      <c r="N330" s="44"/>
      <c r="O330" s="44"/>
      <c r="P330" s="44"/>
      <c r="S330" s="87"/>
      <c r="T330" s="92"/>
      <c r="U330" s="93"/>
      <c r="V330" s="89"/>
      <c r="W330" s="90"/>
      <c r="X330" s="94"/>
      <c r="Y330" s="95"/>
      <c r="Z330" s="96"/>
    </row>
    <row r="331" spans="1:26" ht="17.25" customHeight="1">
      <c r="A331" s="56"/>
      <c r="B331" s="48">
        <v>45250</v>
      </c>
      <c r="C331" s="44" t="s">
        <v>18</v>
      </c>
      <c r="D331" s="44" t="s">
        <v>421</v>
      </c>
      <c r="E331" s="44">
        <v>8</v>
      </c>
      <c r="F331" s="21">
        <v>4</v>
      </c>
      <c r="G331" s="44">
        <v>0</v>
      </c>
      <c r="H331" s="44">
        <v>5</v>
      </c>
      <c r="I331" s="44">
        <v>0</v>
      </c>
      <c r="J331" s="44">
        <v>0</v>
      </c>
      <c r="K331" s="44"/>
      <c r="L331" s="44"/>
      <c r="M331" s="44"/>
      <c r="N331" s="44"/>
      <c r="O331" s="44"/>
      <c r="P331" s="44"/>
      <c r="S331" s="87"/>
      <c r="T331" s="92"/>
      <c r="U331" s="93"/>
      <c r="V331" s="89"/>
      <c r="W331" s="90"/>
      <c r="X331" s="94"/>
      <c r="Y331" s="95"/>
      <c r="Z331" s="96"/>
    </row>
    <row r="332" spans="1:26" ht="17.25" customHeight="1">
      <c r="A332" s="56"/>
      <c r="B332" s="48">
        <v>45251</v>
      </c>
      <c r="C332" s="18" t="s">
        <v>18</v>
      </c>
      <c r="D332" s="44" t="s">
        <v>422</v>
      </c>
      <c r="E332" s="44">
        <v>2</v>
      </c>
      <c r="F332" s="21">
        <v>0</v>
      </c>
      <c r="G332" s="44">
        <v>0</v>
      </c>
      <c r="H332" s="44">
        <v>1</v>
      </c>
      <c r="I332" s="44">
        <v>0</v>
      </c>
      <c r="J332" s="44">
        <v>0</v>
      </c>
      <c r="K332" s="44"/>
      <c r="L332" s="44"/>
      <c r="M332" s="44"/>
      <c r="N332" s="44"/>
      <c r="O332" s="44"/>
      <c r="P332" s="44"/>
      <c r="S332" s="87"/>
      <c r="T332" s="92"/>
      <c r="U332" s="93"/>
      <c r="V332" s="89"/>
      <c r="W332" s="90"/>
      <c r="X332" s="94"/>
      <c r="Y332" s="95"/>
      <c r="Z332" s="96"/>
    </row>
    <row r="333" spans="1:26" ht="17.25" customHeight="1">
      <c r="A333" s="56"/>
      <c r="B333" s="48">
        <v>45251</v>
      </c>
      <c r="C333" s="18" t="s">
        <v>18</v>
      </c>
      <c r="D333" s="44" t="s">
        <v>423</v>
      </c>
      <c r="E333" s="44">
        <v>1</v>
      </c>
      <c r="F333" s="11">
        <v>1</v>
      </c>
      <c r="G333" s="44">
        <v>0</v>
      </c>
      <c r="H333" s="44">
        <v>3</v>
      </c>
      <c r="I333" s="44">
        <v>0</v>
      </c>
      <c r="J333" s="44">
        <v>0</v>
      </c>
      <c r="K333" s="44"/>
      <c r="L333" s="44"/>
      <c r="M333" s="44"/>
      <c r="N333" s="44"/>
      <c r="O333" s="44"/>
      <c r="P333" s="44"/>
      <c r="S333" s="87"/>
      <c r="T333" s="92"/>
      <c r="U333" s="93"/>
      <c r="V333" s="89"/>
      <c r="W333" s="90"/>
      <c r="X333" s="94"/>
      <c r="Y333" s="95"/>
      <c r="Z333" s="96"/>
    </row>
    <row r="334" spans="1:26" ht="17.25" customHeight="1">
      <c r="A334" s="56"/>
      <c r="B334" s="48">
        <v>45252</v>
      </c>
      <c r="C334" s="18" t="s">
        <v>18</v>
      </c>
      <c r="D334" s="44" t="s">
        <v>424</v>
      </c>
      <c r="E334" s="44">
        <v>4</v>
      </c>
      <c r="F334" s="11">
        <v>0</v>
      </c>
      <c r="G334" s="44">
        <v>0</v>
      </c>
      <c r="H334" s="44">
        <v>2</v>
      </c>
      <c r="I334" s="44">
        <v>0</v>
      </c>
      <c r="J334" s="44">
        <v>0</v>
      </c>
      <c r="K334" s="44"/>
      <c r="L334" s="44"/>
      <c r="M334" s="44"/>
      <c r="N334" s="44"/>
      <c r="O334" s="44"/>
      <c r="P334" s="44"/>
      <c r="S334" s="87"/>
      <c r="T334" s="92"/>
      <c r="U334" s="93"/>
      <c r="V334" s="89"/>
      <c r="W334" s="90"/>
      <c r="X334" s="94"/>
      <c r="Y334" s="95"/>
      <c r="Z334" s="96"/>
    </row>
    <row r="335" spans="1:26" ht="17.25" customHeight="1">
      <c r="A335" s="56"/>
      <c r="B335" s="48">
        <v>45253</v>
      </c>
      <c r="C335" s="18" t="s">
        <v>7</v>
      </c>
      <c r="D335" s="44" t="s">
        <v>425</v>
      </c>
      <c r="E335" s="44">
        <v>1</v>
      </c>
      <c r="F335" s="21">
        <v>0</v>
      </c>
      <c r="G335" s="44">
        <v>0</v>
      </c>
      <c r="H335" s="44">
        <v>1</v>
      </c>
      <c r="I335" s="44">
        <v>0</v>
      </c>
      <c r="J335" s="44">
        <v>0</v>
      </c>
      <c r="K335" s="44"/>
      <c r="L335" s="44"/>
      <c r="M335" s="44"/>
      <c r="N335" s="44"/>
      <c r="O335" s="44"/>
      <c r="P335" s="44"/>
      <c r="S335" s="87"/>
      <c r="T335" s="92"/>
      <c r="U335" s="93"/>
      <c r="V335" s="89"/>
      <c r="W335" s="90"/>
      <c r="X335" s="94"/>
      <c r="Y335" s="95"/>
      <c r="Z335" s="96"/>
    </row>
    <row r="336" spans="1:26" ht="17.25" customHeight="1">
      <c r="A336" s="56"/>
      <c r="B336" s="48">
        <v>45253</v>
      </c>
      <c r="C336" s="18" t="s">
        <v>2889</v>
      </c>
      <c r="D336" s="44" t="s">
        <v>426</v>
      </c>
      <c r="E336" s="44">
        <v>4</v>
      </c>
      <c r="F336" s="11">
        <v>4</v>
      </c>
      <c r="G336" s="44">
        <v>0</v>
      </c>
      <c r="H336" s="44">
        <v>37</v>
      </c>
      <c r="I336" s="44">
        <v>0</v>
      </c>
      <c r="J336" s="44">
        <v>0</v>
      </c>
      <c r="K336" s="44"/>
      <c r="L336" s="44"/>
      <c r="M336" s="44"/>
      <c r="N336" s="44"/>
      <c r="O336" s="44"/>
      <c r="P336" s="44"/>
      <c r="S336" s="87"/>
      <c r="T336" s="92"/>
      <c r="U336" s="93"/>
      <c r="V336" s="89"/>
      <c r="W336" s="90"/>
      <c r="X336" s="94"/>
      <c r="Y336" s="95"/>
      <c r="Z336" s="96"/>
    </row>
    <row r="337" spans="1:26" ht="17.25" customHeight="1">
      <c r="A337" s="56"/>
      <c r="B337" s="48">
        <v>45253</v>
      </c>
      <c r="C337" s="18" t="s">
        <v>2889</v>
      </c>
      <c r="D337" s="44" t="s">
        <v>427</v>
      </c>
      <c r="E337" s="44">
        <v>4</v>
      </c>
      <c r="F337" s="21">
        <v>1</v>
      </c>
      <c r="G337" s="44">
        <v>0</v>
      </c>
      <c r="H337" s="44">
        <v>3</v>
      </c>
      <c r="I337" s="44">
        <v>1</v>
      </c>
      <c r="J337" s="44">
        <v>0</v>
      </c>
      <c r="K337" s="44"/>
      <c r="L337" s="44"/>
      <c r="M337" s="44"/>
      <c r="N337" s="44"/>
      <c r="O337" s="44"/>
      <c r="P337" s="44"/>
      <c r="S337" s="87"/>
      <c r="T337" s="92"/>
      <c r="U337" s="93"/>
      <c r="V337" s="89"/>
      <c r="W337" s="90"/>
      <c r="X337" s="94"/>
      <c r="Y337" s="95"/>
      <c r="Z337" s="96"/>
    </row>
    <row r="338" spans="1:26" ht="17.25" customHeight="1">
      <c r="A338" s="56"/>
      <c r="B338" s="48">
        <v>45253</v>
      </c>
      <c r="C338" s="18" t="s">
        <v>2889</v>
      </c>
      <c r="D338" s="44" t="s">
        <v>428</v>
      </c>
      <c r="E338" s="44">
        <v>7</v>
      </c>
      <c r="F338" s="21">
        <v>2</v>
      </c>
      <c r="G338" s="44">
        <v>0</v>
      </c>
      <c r="H338" s="44">
        <v>5</v>
      </c>
      <c r="I338" s="44">
        <v>3</v>
      </c>
      <c r="J338" s="44">
        <v>0</v>
      </c>
      <c r="K338" s="44"/>
      <c r="L338" s="44"/>
      <c r="M338" s="44"/>
      <c r="N338" s="44"/>
      <c r="O338" s="44"/>
      <c r="P338" s="44"/>
      <c r="S338" s="87"/>
      <c r="T338" s="92"/>
      <c r="U338" s="93"/>
      <c r="V338" s="89"/>
      <c r="W338" s="90"/>
      <c r="X338" s="94"/>
      <c r="Y338" s="95"/>
      <c r="Z338" s="96"/>
    </row>
    <row r="339" spans="1:26" ht="17.25" customHeight="1">
      <c r="A339" s="56"/>
      <c r="B339" s="48">
        <v>45253</v>
      </c>
      <c r="C339" s="44" t="s">
        <v>2885</v>
      </c>
      <c r="D339" s="44" t="s">
        <v>429</v>
      </c>
      <c r="E339" s="44">
        <v>1</v>
      </c>
      <c r="F339" s="21">
        <v>1</v>
      </c>
      <c r="G339" s="44">
        <v>0</v>
      </c>
      <c r="H339" s="44">
        <v>2</v>
      </c>
      <c r="I339" s="44">
        <v>0</v>
      </c>
      <c r="J339" s="44">
        <v>0</v>
      </c>
      <c r="K339" s="44"/>
      <c r="L339" s="44"/>
      <c r="M339" s="44"/>
      <c r="N339" s="44"/>
      <c r="O339" s="44"/>
      <c r="P339" s="44"/>
      <c r="S339" s="87"/>
      <c r="T339" s="92"/>
      <c r="U339" s="93"/>
      <c r="V339" s="89"/>
      <c r="W339" s="90"/>
      <c r="X339" s="94"/>
      <c r="Y339" s="95"/>
      <c r="Z339" s="96"/>
    </row>
    <row r="340" spans="1:26" ht="17.25" customHeight="1">
      <c r="A340" s="56"/>
      <c r="B340" s="48">
        <v>45253</v>
      </c>
      <c r="C340" s="44" t="s">
        <v>2888</v>
      </c>
      <c r="D340" s="44" t="s">
        <v>2866</v>
      </c>
      <c r="E340" s="44">
        <v>2</v>
      </c>
      <c r="F340" s="21">
        <v>0</v>
      </c>
      <c r="G340" s="44">
        <v>1</v>
      </c>
      <c r="H340" s="44">
        <v>0</v>
      </c>
      <c r="I340" s="44">
        <v>0</v>
      </c>
      <c r="J340" s="44">
        <v>1</v>
      </c>
      <c r="K340" s="44"/>
      <c r="L340" s="44"/>
      <c r="M340" s="44"/>
      <c r="N340" s="44"/>
      <c r="O340" s="44"/>
      <c r="P340" s="44"/>
      <c r="S340" s="87"/>
      <c r="T340" s="92"/>
      <c r="U340" s="93"/>
      <c r="V340" s="89"/>
      <c r="W340" s="90"/>
      <c r="X340" s="94"/>
      <c r="Y340" s="95"/>
      <c r="Z340" s="96"/>
    </row>
    <row r="341" spans="1:26" ht="17.25" customHeight="1">
      <c r="A341" s="56"/>
      <c r="B341" s="48">
        <v>45253</v>
      </c>
      <c r="C341" s="44" t="s">
        <v>7</v>
      </c>
      <c r="D341" s="44" t="s">
        <v>2867</v>
      </c>
      <c r="E341" s="44">
        <v>1</v>
      </c>
      <c r="F341" s="21">
        <v>0</v>
      </c>
      <c r="G341" s="44">
        <v>0</v>
      </c>
      <c r="H341" s="44">
        <v>0</v>
      </c>
      <c r="I341" s="44">
        <v>0</v>
      </c>
      <c r="J341" s="44">
        <v>0</v>
      </c>
      <c r="K341" s="44"/>
      <c r="L341" s="44"/>
      <c r="M341" s="44"/>
      <c r="N341" s="44"/>
      <c r="O341" s="44"/>
      <c r="P341" s="44"/>
      <c r="S341" s="87"/>
      <c r="T341" s="92"/>
      <c r="U341" s="93"/>
      <c r="V341" s="89"/>
      <c r="W341" s="90"/>
      <c r="X341" s="94"/>
      <c r="Y341" s="95"/>
      <c r="Z341" s="96"/>
    </row>
    <row r="342" spans="1:26" ht="17.25" customHeight="1">
      <c r="A342" s="56"/>
      <c r="B342" s="48">
        <v>45254</v>
      </c>
      <c r="C342" s="44" t="s">
        <v>59</v>
      </c>
      <c r="D342" s="44" t="s">
        <v>384</v>
      </c>
      <c r="E342" s="44">
        <v>1</v>
      </c>
      <c r="F342" s="21">
        <v>0</v>
      </c>
      <c r="G342" s="44">
        <v>0</v>
      </c>
      <c r="H342" s="44">
        <v>0</v>
      </c>
      <c r="I342" s="44">
        <v>0</v>
      </c>
      <c r="J342" s="44">
        <v>0</v>
      </c>
      <c r="K342" s="44"/>
      <c r="L342" s="44"/>
      <c r="M342" s="44"/>
      <c r="N342" s="44"/>
      <c r="O342" s="44"/>
      <c r="P342" s="44"/>
      <c r="S342" s="87"/>
      <c r="T342" s="92"/>
      <c r="U342" s="93"/>
      <c r="V342" s="89"/>
      <c r="W342" s="90"/>
      <c r="X342" s="94"/>
      <c r="Y342" s="95"/>
      <c r="Z342" s="96"/>
    </row>
    <row r="343" spans="1:26" ht="17.25" customHeight="1">
      <c r="A343" s="56"/>
      <c r="B343" s="48">
        <v>45254</v>
      </c>
      <c r="C343" s="44" t="s">
        <v>18</v>
      </c>
      <c r="D343" s="44" t="s">
        <v>398</v>
      </c>
      <c r="E343" s="44">
        <v>4</v>
      </c>
      <c r="F343" s="21">
        <v>0</v>
      </c>
      <c r="G343" s="44">
        <v>0</v>
      </c>
      <c r="H343" s="44">
        <v>3</v>
      </c>
      <c r="I343" s="44">
        <v>0</v>
      </c>
      <c r="J343" s="44">
        <v>0</v>
      </c>
      <c r="K343" s="44"/>
      <c r="L343" s="44"/>
      <c r="M343" s="44"/>
      <c r="N343" s="44"/>
      <c r="O343" s="44" t="s">
        <v>431</v>
      </c>
      <c r="P343" s="44" t="s">
        <v>439</v>
      </c>
      <c r="S343" s="87"/>
      <c r="T343" s="92"/>
      <c r="U343" s="93"/>
      <c r="V343" s="89"/>
      <c r="W343" s="90"/>
      <c r="X343" s="94"/>
      <c r="Y343" s="95"/>
      <c r="Z343" s="96"/>
    </row>
    <row r="344" spans="1:26" ht="17.25" customHeight="1">
      <c r="A344" s="56"/>
      <c r="B344" s="48">
        <v>45254</v>
      </c>
      <c r="C344" s="44" t="s">
        <v>18</v>
      </c>
      <c r="D344" s="44" t="s">
        <v>2912</v>
      </c>
      <c r="E344" s="44">
        <v>3</v>
      </c>
      <c r="F344" s="21">
        <v>1</v>
      </c>
      <c r="G344" s="44">
        <v>0</v>
      </c>
      <c r="H344" s="44">
        <v>4</v>
      </c>
      <c r="I344" s="44">
        <v>0</v>
      </c>
      <c r="J344" s="44">
        <v>0</v>
      </c>
      <c r="K344" s="44"/>
      <c r="L344" s="44"/>
      <c r="M344" s="44"/>
      <c r="N344" s="44"/>
      <c r="O344" s="44" t="s">
        <v>431</v>
      </c>
      <c r="P344" s="44" t="s">
        <v>439</v>
      </c>
      <c r="S344" s="87"/>
      <c r="T344" s="92"/>
      <c r="U344" s="93"/>
      <c r="V344" s="89"/>
      <c r="W344" s="90"/>
      <c r="X344" s="94"/>
      <c r="Y344" s="95"/>
      <c r="Z344" s="96"/>
    </row>
    <row r="345" spans="1:26" ht="17.25" customHeight="1">
      <c r="A345" s="56"/>
      <c r="B345" s="48">
        <v>45254</v>
      </c>
      <c r="C345" s="44" t="s">
        <v>2889</v>
      </c>
      <c r="D345" s="44" t="s">
        <v>389</v>
      </c>
      <c r="E345" s="44">
        <v>1</v>
      </c>
      <c r="F345" s="11">
        <v>0</v>
      </c>
      <c r="G345" s="44">
        <v>0</v>
      </c>
      <c r="H345" s="44">
        <v>0</v>
      </c>
      <c r="I345" s="44">
        <v>0</v>
      </c>
      <c r="J345" s="44">
        <v>1</v>
      </c>
      <c r="K345" s="44"/>
      <c r="L345" s="44"/>
      <c r="M345" s="44" t="s">
        <v>431</v>
      </c>
      <c r="N345" s="44"/>
      <c r="O345" s="44"/>
      <c r="P345" s="44"/>
      <c r="S345" s="87"/>
      <c r="T345" s="92"/>
      <c r="U345" s="93"/>
      <c r="V345" s="89"/>
      <c r="W345" s="90"/>
      <c r="X345" s="94"/>
      <c r="Y345" s="95"/>
      <c r="Z345" s="96"/>
    </row>
    <row r="346" spans="1:26" ht="17.25" customHeight="1">
      <c r="A346" s="56"/>
      <c r="B346" s="48">
        <v>45254</v>
      </c>
      <c r="C346" s="44" t="s">
        <v>18</v>
      </c>
      <c r="D346" s="44" t="s">
        <v>2913</v>
      </c>
      <c r="E346" s="44">
        <v>2</v>
      </c>
      <c r="F346" s="21">
        <v>2</v>
      </c>
      <c r="G346" s="44">
        <v>0</v>
      </c>
      <c r="H346" s="44">
        <v>15</v>
      </c>
      <c r="I346" s="44">
        <v>0</v>
      </c>
      <c r="J346" s="44">
        <v>0</v>
      </c>
      <c r="K346" s="44"/>
      <c r="L346" s="44"/>
      <c r="M346" s="44"/>
      <c r="N346" s="44"/>
      <c r="O346" s="44" t="s">
        <v>433</v>
      </c>
      <c r="P346" s="44"/>
      <c r="S346" s="87"/>
      <c r="T346" s="92"/>
      <c r="U346" s="93"/>
      <c r="V346" s="89"/>
      <c r="W346" s="90"/>
      <c r="X346" s="94"/>
      <c r="Y346" s="95"/>
      <c r="Z346" s="96"/>
    </row>
    <row r="347" spans="1:26" ht="17.25" customHeight="1">
      <c r="A347" s="56"/>
      <c r="B347" s="48">
        <v>45254</v>
      </c>
      <c r="C347" s="44" t="s">
        <v>7</v>
      </c>
      <c r="D347" s="44" t="s">
        <v>432</v>
      </c>
      <c r="E347" s="44">
        <v>13</v>
      </c>
      <c r="F347" s="11">
        <v>0</v>
      </c>
      <c r="G347" s="44">
        <v>0</v>
      </c>
      <c r="H347" s="44">
        <v>0</v>
      </c>
      <c r="I347" s="44">
        <v>4</v>
      </c>
      <c r="J347" s="44">
        <v>0</v>
      </c>
      <c r="K347" s="44"/>
      <c r="L347" s="44"/>
      <c r="M347" s="44" t="s">
        <v>433</v>
      </c>
      <c r="N347" s="44"/>
      <c r="O347" s="44"/>
      <c r="P347" s="44"/>
      <c r="S347" s="87"/>
      <c r="T347" s="92"/>
      <c r="U347" s="93"/>
      <c r="V347" s="89"/>
      <c r="W347" s="90"/>
      <c r="X347" s="94"/>
      <c r="Y347" s="95"/>
      <c r="Z347" s="96"/>
    </row>
    <row r="348" spans="1:26" ht="17.25" customHeight="1">
      <c r="A348" s="56"/>
      <c r="B348" s="48">
        <v>45254</v>
      </c>
      <c r="C348" s="44" t="s">
        <v>2885</v>
      </c>
      <c r="D348" s="44" t="s">
        <v>434</v>
      </c>
      <c r="E348" s="44">
        <v>5</v>
      </c>
      <c r="F348" s="11">
        <v>0</v>
      </c>
      <c r="G348" s="44">
        <v>0</v>
      </c>
      <c r="H348" s="44">
        <v>0</v>
      </c>
      <c r="I348" s="44">
        <v>0</v>
      </c>
      <c r="J348" s="44">
        <v>0</v>
      </c>
      <c r="K348" s="44"/>
      <c r="L348" s="44"/>
      <c r="M348" s="44"/>
      <c r="N348" s="44"/>
      <c r="O348" s="44"/>
      <c r="P348" s="44"/>
      <c r="S348" s="87"/>
      <c r="T348" s="92"/>
      <c r="U348" s="93"/>
      <c r="V348" s="89"/>
      <c r="W348" s="90"/>
      <c r="X348" s="94"/>
      <c r="Y348" s="95"/>
      <c r="Z348" s="96"/>
    </row>
    <row r="349" spans="1:26" ht="17.25" customHeight="1">
      <c r="A349" s="56"/>
      <c r="B349" s="48">
        <v>45254</v>
      </c>
      <c r="C349" s="44" t="s">
        <v>7</v>
      </c>
      <c r="D349" s="44" t="s">
        <v>435</v>
      </c>
      <c r="E349" s="44">
        <v>7</v>
      </c>
      <c r="F349" s="11">
        <v>0</v>
      </c>
      <c r="G349" s="44">
        <v>0</v>
      </c>
      <c r="H349" s="44">
        <v>0</v>
      </c>
      <c r="I349" s="44">
        <v>0</v>
      </c>
      <c r="J349" s="44">
        <v>0</v>
      </c>
      <c r="K349" s="44"/>
      <c r="L349" s="44"/>
      <c r="M349" s="44"/>
      <c r="N349" s="44"/>
      <c r="O349" s="44"/>
      <c r="P349" s="44"/>
      <c r="S349" s="87"/>
      <c r="T349" s="92"/>
      <c r="U349" s="93"/>
      <c r="V349" s="89"/>
      <c r="W349" s="90"/>
      <c r="X349" s="94"/>
      <c r="Y349" s="95"/>
      <c r="Z349" s="96"/>
    </row>
    <row r="350" spans="1:26" ht="17.25" customHeight="1">
      <c r="A350" s="56"/>
      <c r="B350" s="48">
        <v>45254</v>
      </c>
      <c r="C350" s="44" t="s">
        <v>7</v>
      </c>
      <c r="D350" s="44" t="s">
        <v>436</v>
      </c>
      <c r="E350" s="44">
        <v>13</v>
      </c>
      <c r="F350" s="21">
        <v>0</v>
      </c>
      <c r="G350" s="44">
        <v>0</v>
      </c>
      <c r="H350" s="44">
        <v>1</v>
      </c>
      <c r="I350" s="44">
        <v>0</v>
      </c>
      <c r="J350" s="44">
        <v>0</v>
      </c>
      <c r="K350" s="44"/>
      <c r="L350" s="44"/>
      <c r="M350" s="44"/>
      <c r="N350" s="44"/>
      <c r="O350" s="44" t="s">
        <v>431</v>
      </c>
      <c r="P350" s="44" t="s">
        <v>440</v>
      </c>
      <c r="S350" s="87"/>
      <c r="T350" s="92"/>
      <c r="U350" s="93"/>
      <c r="V350" s="89"/>
      <c r="W350" s="90"/>
      <c r="X350" s="94"/>
      <c r="Y350" s="95"/>
      <c r="Z350" s="96"/>
    </row>
    <row r="351" spans="1:26" ht="17.25" customHeight="1">
      <c r="A351" s="56"/>
      <c r="B351" s="48">
        <v>45256</v>
      </c>
      <c r="C351" s="44" t="s">
        <v>59</v>
      </c>
      <c r="D351" s="44" t="s">
        <v>437</v>
      </c>
      <c r="E351" s="44">
        <v>1</v>
      </c>
      <c r="F351" s="11">
        <v>0</v>
      </c>
      <c r="G351" s="44">
        <v>0</v>
      </c>
      <c r="H351" s="44">
        <v>0</v>
      </c>
      <c r="I351" s="44">
        <v>0</v>
      </c>
      <c r="J351" s="44">
        <v>0</v>
      </c>
      <c r="K351" s="44"/>
      <c r="L351" s="44"/>
      <c r="M351" s="44"/>
      <c r="N351" s="44"/>
      <c r="O351" s="44"/>
      <c r="P351" s="44"/>
      <c r="S351" s="87"/>
      <c r="T351" s="92"/>
      <c r="U351" s="93"/>
      <c r="V351" s="89"/>
      <c r="W351" s="90"/>
      <c r="X351" s="94"/>
      <c r="Y351" s="95"/>
      <c r="Z351" s="96"/>
    </row>
    <row r="352" spans="1:26" ht="17.25" customHeight="1">
      <c r="A352" s="56"/>
      <c r="B352" s="48">
        <v>45256</v>
      </c>
      <c r="C352" s="44" t="s">
        <v>18</v>
      </c>
      <c r="D352" s="44" t="s">
        <v>438</v>
      </c>
      <c r="E352" s="44">
        <v>5</v>
      </c>
      <c r="F352" s="11">
        <v>2</v>
      </c>
      <c r="G352" s="44">
        <v>0</v>
      </c>
      <c r="H352" s="44">
        <v>6</v>
      </c>
      <c r="I352" s="44">
        <v>0</v>
      </c>
      <c r="J352" s="44">
        <v>0</v>
      </c>
      <c r="K352" s="44"/>
      <c r="L352" s="44"/>
      <c r="M352" s="44"/>
      <c r="N352" s="44"/>
      <c r="O352" s="44" t="s">
        <v>433</v>
      </c>
      <c r="P352" s="44" t="s">
        <v>439</v>
      </c>
      <c r="S352" s="87"/>
      <c r="T352" s="92"/>
      <c r="U352" s="93"/>
      <c r="V352" s="89"/>
      <c r="W352" s="90"/>
      <c r="X352" s="94"/>
      <c r="Y352" s="95"/>
      <c r="Z352" s="96"/>
    </row>
    <row r="353" spans="1:26" ht="17.25" customHeight="1">
      <c r="A353" s="56"/>
      <c r="B353" s="48">
        <v>45257</v>
      </c>
      <c r="C353" s="44" t="s">
        <v>18</v>
      </c>
      <c r="D353" s="44" t="s">
        <v>441</v>
      </c>
      <c r="E353" s="44">
        <v>2</v>
      </c>
      <c r="F353" s="21">
        <v>0</v>
      </c>
      <c r="G353" s="44">
        <v>0</v>
      </c>
      <c r="H353" s="44">
        <v>0</v>
      </c>
      <c r="I353" s="44">
        <v>1</v>
      </c>
      <c r="J353" s="44">
        <v>0</v>
      </c>
      <c r="K353" s="44"/>
      <c r="L353" s="44"/>
      <c r="M353" s="44" t="s">
        <v>433</v>
      </c>
      <c r="N353" s="44"/>
      <c r="O353" s="44"/>
      <c r="P353" s="44"/>
      <c r="S353" s="87"/>
      <c r="T353" s="92"/>
      <c r="U353" s="93"/>
      <c r="V353" s="89"/>
      <c r="W353" s="90"/>
      <c r="X353" s="94"/>
      <c r="Y353" s="95"/>
      <c r="Z353" s="96"/>
    </row>
    <row r="354" spans="1:26" ht="17.25" customHeight="1">
      <c r="A354" s="56"/>
      <c r="B354" s="48">
        <v>45257</v>
      </c>
      <c r="C354" s="44" t="s">
        <v>2896</v>
      </c>
      <c r="D354" s="44" t="s">
        <v>443</v>
      </c>
      <c r="E354" s="44">
        <v>1</v>
      </c>
      <c r="F354" s="21">
        <v>0</v>
      </c>
      <c r="G354" s="44">
        <v>0</v>
      </c>
      <c r="H354" s="44">
        <v>0</v>
      </c>
      <c r="I354" s="44">
        <v>1</v>
      </c>
      <c r="J354" s="44">
        <v>0</v>
      </c>
      <c r="K354" s="44"/>
      <c r="L354" s="44"/>
      <c r="M354" s="44" t="s">
        <v>2914</v>
      </c>
      <c r="N354" s="44"/>
      <c r="O354" s="44"/>
      <c r="P354" s="44"/>
      <c r="S354" s="87"/>
      <c r="T354" s="92"/>
      <c r="U354" s="93"/>
      <c r="V354" s="89"/>
      <c r="W354" s="90"/>
      <c r="X354" s="94"/>
      <c r="Y354" s="95"/>
      <c r="Z354" s="96"/>
    </row>
    <row r="355" spans="1:26" ht="17.25" customHeight="1">
      <c r="A355" s="56"/>
      <c r="B355" s="48">
        <v>45257</v>
      </c>
      <c r="C355" s="44" t="s">
        <v>18</v>
      </c>
      <c r="D355" s="44" t="s">
        <v>444</v>
      </c>
      <c r="E355" s="44">
        <v>4</v>
      </c>
      <c r="F355" s="21">
        <v>3</v>
      </c>
      <c r="G355" s="44">
        <v>0</v>
      </c>
      <c r="H355" s="44">
        <v>60</v>
      </c>
      <c r="I355" s="44">
        <v>0</v>
      </c>
      <c r="J355" s="44">
        <v>0</v>
      </c>
      <c r="K355" s="44"/>
      <c r="L355" s="44"/>
      <c r="M355" s="44"/>
      <c r="O355" s="57" t="s">
        <v>442</v>
      </c>
      <c r="P355" s="57" t="s">
        <v>439</v>
      </c>
      <c r="S355" s="87"/>
      <c r="T355" s="92"/>
      <c r="U355" s="93"/>
      <c r="V355" s="89"/>
      <c r="W355" s="90"/>
      <c r="X355" s="94"/>
      <c r="Y355" s="95"/>
      <c r="Z355" s="96"/>
    </row>
    <row r="356" spans="1:26" ht="17.25" customHeight="1">
      <c r="A356" s="56"/>
      <c r="B356" s="48">
        <v>45257</v>
      </c>
      <c r="C356" s="44" t="s">
        <v>18</v>
      </c>
      <c r="D356" s="44" t="s">
        <v>445</v>
      </c>
      <c r="E356" s="44">
        <v>2</v>
      </c>
      <c r="F356" s="21">
        <v>0</v>
      </c>
      <c r="G356" s="44">
        <v>0</v>
      </c>
      <c r="H356" s="44">
        <v>1</v>
      </c>
      <c r="I356" s="44">
        <v>0</v>
      </c>
      <c r="J356" s="44">
        <v>0</v>
      </c>
      <c r="K356" s="44"/>
      <c r="L356" s="44"/>
      <c r="M356" s="44"/>
      <c r="O356" s="44" t="s">
        <v>433</v>
      </c>
      <c r="P356" s="44" t="s">
        <v>2868</v>
      </c>
      <c r="S356" s="87"/>
      <c r="T356" s="92"/>
      <c r="U356" s="93"/>
      <c r="V356" s="89"/>
      <c r="W356" s="90"/>
      <c r="X356" s="94"/>
      <c r="Y356" s="95"/>
      <c r="Z356" s="96"/>
    </row>
    <row r="357" spans="1:26" ht="17.25" customHeight="1">
      <c r="A357" s="56"/>
      <c r="B357" s="48">
        <v>45257</v>
      </c>
      <c r="C357" s="44" t="s">
        <v>2896</v>
      </c>
      <c r="D357" s="44" t="s">
        <v>446</v>
      </c>
      <c r="E357" s="44">
        <v>1</v>
      </c>
      <c r="F357" s="21">
        <v>0</v>
      </c>
      <c r="G357" s="44">
        <v>0</v>
      </c>
      <c r="H357" s="44">
        <v>1</v>
      </c>
      <c r="I357" s="44">
        <v>0</v>
      </c>
      <c r="J357" s="44">
        <v>0</v>
      </c>
      <c r="K357" s="44"/>
      <c r="L357" s="44"/>
      <c r="M357" s="44" t="s">
        <v>2915</v>
      </c>
      <c r="N357" s="57" t="s">
        <v>442</v>
      </c>
      <c r="O357" s="44"/>
      <c r="P357" s="44"/>
      <c r="S357" s="87"/>
      <c r="T357" s="92"/>
      <c r="U357" s="93"/>
      <c r="V357" s="89"/>
      <c r="W357" s="90"/>
      <c r="X357" s="94"/>
      <c r="Y357" s="95"/>
      <c r="Z357" s="96"/>
    </row>
    <row r="358" spans="1:26" ht="17.25" customHeight="1">
      <c r="A358" s="56"/>
      <c r="B358" s="48">
        <v>45258</v>
      </c>
      <c r="C358" s="44" t="s">
        <v>40</v>
      </c>
      <c r="D358" s="44" t="s">
        <v>447</v>
      </c>
      <c r="E358" s="44">
        <v>1</v>
      </c>
      <c r="F358" s="11">
        <v>0</v>
      </c>
      <c r="G358" s="44">
        <v>0</v>
      </c>
      <c r="H358" s="44">
        <v>0</v>
      </c>
      <c r="I358" s="44">
        <f ca="1">+I358:CE358</f>
        <v>0</v>
      </c>
      <c r="J358" s="44">
        <v>0</v>
      </c>
      <c r="K358" s="44"/>
      <c r="L358" s="44"/>
      <c r="M358" s="44"/>
      <c r="S358" s="87"/>
      <c r="T358" s="92"/>
      <c r="U358" s="93"/>
      <c r="V358" s="89"/>
      <c r="W358" s="90"/>
      <c r="X358" s="94"/>
      <c r="Y358" s="95"/>
      <c r="Z358" s="96"/>
    </row>
    <row r="359" spans="1:26" ht="17.25" customHeight="1">
      <c r="A359" s="56"/>
      <c r="B359" s="48">
        <v>45258</v>
      </c>
      <c r="C359" s="44" t="s">
        <v>7</v>
      </c>
      <c r="D359" s="44" t="s">
        <v>448</v>
      </c>
      <c r="E359" s="44">
        <v>13</v>
      </c>
      <c r="F359" s="11">
        <v>1</v>
      </c>
      <c r="G359" s="44">
        <v>0</v>
      </c>
      <c r="H359" s="44">
        <v>5</v>
      </c>
      <c r="I359" s="44">
        <v>0</v>
      </c>
      <c r="J359" s="44">
        <v>0</v>
      </c>
      <c r="K359" s="44"/>
      <c r="L359" s="44"/>
      <c r="M359" s="44"/>
      <c r="O359" s="57" t="s">
        <v>449</v>
      </c>
      <c r="P359" s="57" t="s">
        <v>440</v>
      </c>
      <c r="S359" s="87"/>
      <c r="T359" s="92"/>
      <c r="U359" s="93"/>
      <c r="V359" s="89"/>
      <c r="W359" s="90"/>
      <c r="X359" s="94"/>
      <c r="Y359" s="95"/>
      <c r="Z359" s="96"/>
    </row>
    <row r="360" spans="1:26" ht="17.25" customHeight="1">
      <c r="A360" s="56"/>
      <c r="B360" s="48">
        <v>45259</v>
      </c>
      <c r="C360" s="44" t="s">
        <v>18</v>
      </c>
      <c r="D360" s="44" t="s">
        <v>450</v>
      </c>
      <c r="E360" s="44">
        <v>1</v>
      </c>
      <c r="F360" s="11">
        <v>0</v>
      </c>
      <c r="G360" s="44">
        <v>0</v>
      </c>
      <c r="H360" s="44">
        <v>0</v>
      </c>
      <c r="I360" s="44">
        <v>0</v>
      </c>
      <c r="J360" s="44">
        <v>0</v>
      </c>
      <c r="K360" s="44"/>
      <c r="L360" s="44"/>
      <c r="M360" s="44"/>
      <c r="S360" s="87"/>
      <c r="T360" s="92"/>
      <c r="U360" s="93"/>
      <c r="V360" s="89"/>
      <c r="W360" s="90"/>
      <c r="X360" s="94"/>
      <c r="Y360" s="95"/>
      <c r="Z360" s="96"/>
    </row>
    <row r="361" spans="1:26" ht="17.25" customHeight="1">
      <c r="A361" s="56"/>
      <c r="B361" s="48">
        <v>45259</v>
      </c>
      <c r="C361" s="44" t="s">
        <v>18</v>
      </c>
      <c r="D361" s="44" t="s">
        <v>451</v>
      </c>
      <c r="E361" s="44">
        <v>1</v>
      </c>
      <c r="F361" s="11">
        <v>0</v>
      </c>
      <c r="G361" s="44">
        <v>0</v>
      </c>
      <c r="H361" s="44">
        <v>0</v>
      </c>
      <c r="I361" s="44">
        <v>0</v>
      </c>
      <c r="J361" s="44">
        <v>0</v>
      </c>
      <c r="K361" s="44"/>
      <c r="L361" s="44"/>
      <c r="M361" s="44"/>
      <c r="S361" s="87"/>
      <c r="T361" s="92"/>
      <c r="U361" s="93"/>
      <c r="V361" s="89"/>
      <c r="W361" s="90"/>
      <c r="X361" s="94"/>
      <c r="Y361" s="95"/>
      <c r="Z361" s="96"/>
    </row>
    <row r="362" spans="1:26" ht="17.25" customHeight="1">
      <c r="A362" s="56"/>
      <c r="B362" s="48">
        <v>45259</v>
      </c>
      <c r="C362" s="44" t="s">
        <v>18</v>
      </c>
      <c r="D362" s="44" t="s">
        <v>452</v>
      </c>
      <c r="E362" s="44">
        <v>2</v>
      </c>
      <c r="F362" s="11">
        <v>1</v>
      </c>
      <c r="G362" s="44">
        <v>0</v>
      </c>
      <c r="H362" s="44">
        <v>9</v>
      </c>
      <c r="I362" s="44">
        <v>2</v>
      </c>
      <c r="J362" s="44">
        <v>0</v>
      </c>
      <c r="K362" s="44"/>
      <c r="L362" s="44"/>
      <c r="M362" s="44" t="s">
        <v>453</v>
      </c>
      <c r="O362" s="57" t="s">
        <v>454</v>
      </c>
      <c r="P362" s="57" t="s">
        <v>439</v>
      </c>
      <c r="S362" s="87"/>
      <c r="T362" s="92"/>
      <c r="U362" s="93"/>
      <c r="V362" s="89"/>
      <c r="W362" s="90"/>
      <c r="X362" s="94"/>
      <c r="Y362" s="95"/>
      <c r="Z362" s="96"/>
    </row>
    <row r="363" spans="1:26" ht="17.25" customHeight="1">
      <c r="A363" s="56"/>
      <c r="B363" s="48">
        <v>45260</v>
      </c>
      <c r="C363" s="44" t="s">
        <v>18</v>
      </c>
      <c r="D363" s="44" t="s">
        <v>455</v>
      </c>
      <c r="E363" s="44">
        <v>3</v>
      </c>
      <c r="F363" s="21">
        <v>0</v>
      </c>
      <c r="G363" s="44">
        <v>0</v>
      </c>
      <c r="H363" s="44">
        <v>0</v>
      </c>
      <c r="I363" s="44">
        <v>1</v>
      </c>
      <c r="J363" s="44">
        <v>0</v>
      </c>
      <c r="K363" s="44"/>
      <c r="L363" s="44"/>
      <c r="M363" s="44" t="s">
        <v>433</v>
      </c>
      <c r="S363" s="87"/>
      <c r="T363" s="92"/>
      <c r="U363" s="93"/>
      <c r="V363" s="89"/>
      <c r="W363" s="90"/>
      <c r="X363" s="94"/>
      <c r="Y363" s="95"/>
      <c r="Z363" s="96"/>
    </row>
    <row r="364" spans="1:26" ht="17.25" customHeight="1">
      <c r="A364" s="56"/>
      <c r="B364" s="48">
        <v>45262</v>
      </c>
      <c r="C364" s="44" t="s">
        <v>2896</v>
      </c>
      <c r="D364" s="44" t="s">
        <v>456</v>
      </c>
      <c r="E364" s="44">
        <v>11</v>
      </c>
      <c r="F364" s="21">
        <v>0</v>
      </c>
      <c r="G364" s="44">
        <v>0</v>
      </c>
      <c r="H364" s="44">
        <v>6</v>
      </c>
      <c r="I364" s="44">
        <v>1</v>
      </c>
      <c r="J364" s="44">
        <v>0</v>
      </c>
      <c r="K364" s="44"/>
      <c r="L364" s="44"/>
      <c r="M364" s="44" t="s">
        <v>433</v>
      </c>
      <c r="O364" s="44" t="s">
        <v>431</v>
      </c>
      <c r="P364" s="44" t="s">
        <v>439</v>
      </c>
      <c r="S364" s="87"/>
      <c r="T364" s="92"/>
      <c r="U364" s="93"/>
      <c r="V364" s="89"/>
      <c r="W364" s="90"/>
      <c r="X364" s="94"/>
      <c r="Y364" s="95"/>
      <c r="Z364" s="96"/>
    </row>
    <row r="365" spans="1:26" ht="17.25" customHeight="1">
      <c r="A365" s="56"/>
      <c r="B365" s="48">
        <v>45262</v>
      </c>
      <c r="C365" s="44" t="s">
        <v>2902</v>
      </c>
      <c r="D365" s="44" t="s">
        <v>457</v>
      </c>
      <c r="E365" s="44">
        <v>1</v>
      </c>
      <c r="F365" s="11">
        <v>0</v>
      </c>
      <c r="G365" s="44">
        <v>0</v>
      </c>
      <c r="H365" s="44">
        <v>0</v>
      </c>
      <c r="I365" s="44">
        <v>0</v>
      </c>
      <c r="J365" s="44">
        <v>0</v>
      </c>
      <c r="K365" s="44"/>
      <c r="L365" s="44"/>
      <c r="M365" s="44"/>
      <c r="O365" s="44"/>
      <c r="P365" s="44"/>
      <c r="S365" s="87"/>
      <c r="T365" s="92"/>
      <c r="U365" s="93"/>
      <c r="V365" s="89"/>
      <c r="W365" s="90"/>
      <c r="X365" s="94"/>
      <c r="Y365" s="95"/>
      <c r="Z365" s="96"/>
    </row>
    <row r="366" spans="1:26" ht="17.25" customHeight="1">
      <c r="A366" s="56"/>
      <c r="B366" s="48">
        <v>45262</v>
      </c>
      <c r="C366" s="44" t="s">
        <v>2901</v>
      </c>
      <c r="D366" s="44" t="s">
        <v>458</v>
      </c>
      <c r="E366" s="44">
        <v>1</v>
      </c>
      <c r="F366" s="21">
        <v>0</v>
      </c>
      <c r="G366" s="44">
        <v>0</v>
      </c>
      <c r="H366" s="44">
        <v>0</v>
      </c>
      <c r="I366" s="44">
        <v>0</v>
      </c>
      <c r="J366" s="44">
        <v>0</v>
      </c>
      <c r="K366" s="44"/>
      <c r="L366" s="44"/>
      <c r="M366" s="44"/>
      <c r="O366" s="44"/>
      <c r="P366" s="44"/>
      <c r="S366" s="87"/>
      <c r="T366" s="92"/>
      <c r="U366" s="93"/>
      <c r="V366" s="89"/>
      <c r="W366" s="90"/>
      <c r="X366" s="94"/>
      <c r="Y366" s="95"/>
      <c r="Z366" s="96"/>
    </row>
    <row r="367" spans="1:26" ht="17.25" customHeight="1">
      <c r="A367" s="56"/>
      <c r="B367" s="48">
        <v>45264</v>
      </c>
      <c r="C367" s="44" t="s">
        <v>50</v>
      </c>
      <c r="D367" s="44" t="s">
        <v>459</v>
      </c>
      <c r="E367" s="44">
        <v>1</v>
      </c>
      <c r="F367" s="21">
        <v>0</v>
      </c>
      <c r="G367" s="44">
        <v>0</v>
      </c>
      <c r="H367" s="44">
        <v>0</v>
      </c>
      <c r="I367" s="44">
        <v>0</v>
      </c>
      <c r="J367" s="44">
        <v>0</v>
      </c>
      <c r="K367" s="44"/>
      <c r="L367" s="44"/>
      <c r="M367" s="44"/>
      <c r="O367" s="44"/>
      <c r="P367" s="44"/>
      <c r="S367" s="87"/>
      <c r="T367" s="92"/>
      <c r="U367" s="93"/>
      <c r="V367" s="89"/>
      <c r="W367" s="90"/>
      <c r="X367" s="94"/>
      <c r="Y367" s="95"/>
      <c r="Z367" s="96"/>
    </row>
    <row r="368" spans="1:26" ht="17.25" customHeight="1">
      <c r="A368" s="56"/>
      <c r="B368" s="48">
        <v>45264</v>
      </c>
      <c r="C368" s="44" t="s">
        <v>2892</v>
      </c>
      <c r="D368" s="44" t="s">
        <v>460</v>
      </c>
      <c r="E368" s="44">
        <v>2</v>
      </c>
      <c r="F368" s="21">
        <v>0</v>
      </c>
      <c r="G368" s="44">
        <v>0</v>
      </c>
      <c r="H368" s="44">
        <v>0</v>
      </c>
      <c r="I368" s="44">
        <v>0</v>
      </c>
      <c r="J368" s="44">
        <v>0</v>
      </c>
      <c r="K368" s="44"/>
      <c r="L368" s="44"/>
      <c r="M368" s="44"/>
      <c r="O368" s="44"/>
      <c r="P368" s="44"/>
      <c r="S368" s="87"/>
      <c r="T368" s="92"/>
      <c r="U368" s="93"/>
      <c r="V368" s="89"/>
      <c r="W368" s="90"/>
      <c r="X368" s="94"/>
      <c r="Y368" s="95"/>
      <c r="Z368" s="96"/>
    </row>
    <row r="369" spans="1:26" ht="17.25" customHeight="1">
      <c r="A369" s="56"/>
      <c r="B369" s="48">
        <v>45267</v>
      </c>
      <c r="C369" s="44" t="s">
        <v>18</v>
      </c>
      <c r="D369" s="44" t="s">
        <v>461</v>
      </c>
      <c r="E369" s="11">
        <v>4</v>
      </c>
      <c r="F369" s="11">
        <v>0</v>
      </c>
      <c r="G369" s="44">
        <v>0</v>
      </c>
      <c r="H369" s="44">
        <v>2</v>
      </c>
      <c r="I369" s="44">
        <v>0</v>
      </c>
      <c r="J369" s="44">
        <v>0</v>
      </c>
      <c r="K369" s="44"/>
      <c r="L369" s="44"/>
      <c r="M369" s="44" t="s">
        <v>462</v>
      </c>
      <c r="N369" s="57" t="s">
        <v>463</v>
      </c>
      <c r="O369" s="44" t="s">
        <v>463</v>
      </c>
      <c r="P369" s="44" t="s">
        <v>439</v>
      </c>
      <c r="S369" s="87"/>
      <c r="T369" s="92"/>
      <c r="U369" s="93"/>
      <c r="V369" s="89"/>
      <c r="W369" s="90"/>
      <c r="X369" s="94"/>
      <c r="Y369" s="95"/>
      <c r="Z369" s="96"/>
    </row>
    <row r="370" spans="1:26" ht="17.25" customHeight="1">
      <c r="A370" s="56"/>
      <c r="B370" s="48">
        <v>45267</v>
      </c>
      <c r="C370" s="44" t="s">
        <v>40</v>
      </c>
      <c r="D370" s="44" t="s">
        <v>464</v>
      </c>
      <c r="E370" s="44">
        <v>1</v>
      </c>
      <c r="F370" s="11">
        <v>0</v>
      </c>
      <c r="G370" s="44">
        <v>0</v>
      </c>
      <c r="H370" s="44">
        <v>0</v>
      </c>
      <c r="I370" s="44">
        <v>0</v>
      </c>
      <c r="J370" s="44">
        <v>0</v>
      </c>
      <c r="K370" s="44"/>
      <c r="L370" s="44"/>
      <c r="M370" s="44"/>
      <c r="N370" s="44"/>
      <c r="O370" s="44"/>
      <c r="P370" s="44"/>
      <c r="S370" s="87"/>
      <c r="T370" s="92"/>
      <c r="U370" s="93"/>
      <c r="V370" s="89"/>
      <c r="W370" s="90"/>
      <c r="X370" s="94"/>
      <c r="Y370" s="95"/>
      <c r="Z370" s="96"/>
    </row>
    <row r="371" spans="1:26" ht="17.25" customHeight="1">
      <c r="A371" s="56"/>
      <c r="B371" s="48">
        <v>45267</v>
      </c>
      <c r="C371" s="44" t="s">
        <v>40</v>
      </c>
      <c r="D371" s="44" t="s">
        <v>465</v>
      </c>
      <c r="E371" s="44">
        <v>1</v>
      </c>
      <c r="F371" s="11">
        <v>0</v>
      </c>
      <c r="G371" s="44">
        <v>0</v>
      </c>
      <c r="H371" s="44">
        <v>0</v>
      </c>
      <c r="I371" s="44">
        <v>0</v>
      </c>
      <c r="J371" s="44">
        <v>0</v>
      </c>
      <c r="K371" s="44"/>
      <c r="L371" s="44"/>
      <c r="M371" s="44"/>
      <c r="N371" s="44"/>
      <c r="O371" s="44"/>
      <c r="P371" s="44"/>
      <c r="S371" s="87"/>
      <c r="T371" s="92"/>
      <c r="U371" s="93"/>
      <c r="V371" s="89"/>
      <c r="W371" s="90"/>
      <c r="X371" s="94"/>
      <c r="Y371" s="95"/>
      <c r="Z371" s="96"/>
    </row>
    <row r="372" spans="1:26" ht="17.25" customHeight="1">
      <c r="A372" s="56"/>
      <c r="B372" s="48">
        <v>45269</v>
      </c>
      <c r="C372" s="44" t="s">
        <v>18</v>
      </c>
      <c r="D372" s="44" t="s">
        <v>467</v>
      </c>
      <c r="E372" s="44">
        <v>2</v>
      </c>
      <c r="F372" s="11">
        <v>2</v>
      </c>
      <c r="G372" s="44">
        <v>0</v>
      </c>
      <c r="H372" s="44">
        <v>3</v>
      </c>
      <c r="I372" s="44">
        <v>2</v>
      </c>
      <c r="J372" s="44">
        <v>0</v>
      </c>
      <c r="K372" s="44"/>
      <c r="L372" s="44"/>
      <c r="M372" s="44" t="s">
        <v>471</v>
      </c>
      <c r="N372" s="44"/>
      <c r="O372" s="44" t="s">
        <v>471</v>
      </c>
      <c r="P372" s="44" t="s">
        <v>487</v>
      </c>
      <c r="S372" s="87"/>
      <c r="T372" s="92"/>
      <c r="U372" s="93"/>
      <c r="V372" s="89"/>
      <c r="W372" s="90"/>
      <c r="X372" s="94"/>
      <c r="Y372" s="95"/>
      <c r="Z372" s="96"/>
    </row>
    <row r="373" spans="1:26" ht="17.25" customHeight="1">
      <c r="A373" s="56"/>
      <c r="B373" s="48">
        <v>45269</v>
      </c>
      <c r="C373" s="44" t="s">
        <v>50</v>
      </c>
      <c r="D373" s="44" t="s">
        <v>468</v>
      </c>
      <c r="E373" s="44">
        <v>1</v>
      </c>
      <c r="F373" s="21">
        <v>1</v>
      </c>
      <c r="G373" s="44">
        <v>0</v>
      </c>
      <c r="H373" s="44">
        <v>2</v>
      </c>
      <c r="I373" s="44">
        <v>0</v>
      </c>
      <c r="J373" s="44">
        <v>0</v>
      </c>
      <c r="K373" s="44"/>
      <c r="L373" s="44"/>
      <c r="M373" s="44"/>
      <c r="N373" s="44"/>
      <c r="O373" s="44" t="s">
        <v>471</v>
      </c>
      <c r="P373" s="44" t="s">
        <v>487</v>
      </c>
      <c r="S373" s="87"/>
      <c r="T373" s="92"/>
      <c r="U373" s="93"/>
      <c r="V373" s="89"/>
      <c r="W373" s="90"/>
      <c r="X373" s="94"/>
      <c r="Y373" s="95"/>
      <c r="Z373" s="96"/>
    </row>
    <row r="374" spans="1:26" ht="17.25" customHeight="1">
      <c r="A374" s="56"/>
      <c r="B374" s="48">
        <v>45269</v>
      </c>
      <c r="C374" s="44" t="s">
        <v>50</v>
      </c>
      <c r="D374" s="44" t="s">
        <v>469</v>
      </c>
      <c r="E374" s="44">
        <v>2</v>
      </c>
      <c r="F374" s="11">
        <v>0</v>
      </c>
      <c r="G374" s="44">
        <v>0</v>
      </c>
      <c r="H374" s="44">
        <v>0</v>
      </c>
      <c r="I374" s="44">
        <v>0</v>
      </c>
      <c r="J374" s="44">
        <v>0</v>
      </c>
      <c r="K374" s="44"/>
      <c r="L374" s="44"/>
      <c r="M374" s="44"/>
      <c r="O374" s="44"/>
      <c r="P374" s="44"/>
      <c r="S374" s="87"/>
      <c r="T374" s="92"/>
      <c r="U374" s="93"/>
      <c r="V374" s="89"/>
      <c r="W374" s="90"/>
      <c r="X374" s="94"/>
      <c r="Y374" s="95"/>
      <c r="Z374" s="96"/>
    </row>
    <row r="375" spans="1:26" ht="17.25" customHeight="1">
      <c r="A375" s="56"/>
      <c r="B375" s="48">
        <v>45269</v>
      </c>
      <c r="C375" s="44" t="s">
        <v>2889</v>
      </c>
      <c r="D375" s="44" t="s">
        <v>466</v>
      </c>
      <c r="E375" s="44">
        <v>11</v>
      </c>
      <c r="F375" s="11">
        <v>2</v>
      </c>
      <c r="G375" s="44">
        <v>0</v>
      </c>
      <c r="H375" s="44">
        <v>6</v>
      </c>
      <c r="I375" s="44">
        <v>2</v>
      </c>
      <c r="J375" s="44">
        <v>0</v>
      </c>
      <c r="K375" s="44"/>
      <c r="L375" s="44"/>
      <c r="M375" s="44" t="s">
        <v>471</v>
      </c>
      <c r="O375" s="44" t="s">
        <v>471</v>
      </c>
      <c r="P375" s="44" t="s">
        <v>487</v>
      </c>
      <c r="S375" s="87"/>
      <c r="T375" s="92"/>
      <c r="U375" s="93"/>
      <c r="V375" s="89"/>
      <c r="W375" s="90"/>
      <c r="X375" s="94"/>
      <c r="Y375" s="95"/>
      <c r="Z375" s="96"/>
    </row>
    <row r="376" spans="1:26" ht="17.25" customHeight="1">
      <c r="A376" s="56"/>
      <c r="B376" s="48">
        <v>45269</v>
      </c>
      <c r="C376" s="44" t="s">
        <v>18</v>
      </c>
      <c r="D376" s="44" t="s">
        <v>470</v>
      </c>
      <c r="E376" s="44">
        <v>13</v>
      </c>
      <c r="F376" s="11">
        <v>6</v>
      </c>
      <c r="G376" s="44">
        <v>0</v>
      </c>
      <c r="H376" s="44">
        <v>11</v>
      </c>
      <c r="I376" s="44">
        <v>3</v>
      </c>
      <c r="J376" s="44">
        <v>0</v>
      </c>
      <c r="K376" s="44"/>
      <c r="L376" s="44"/>
      <c r="M376" s="44" t="s">
        <v>471</v>
      </c>
      <c r="O376" s="44" t="s">
        <v>472</v>
      </c>
      <c r="P376" s="44" t="s">
        <v>487</v>
      </c>
      <c r="S376" s="87"/>
      <c r="T376" s="92"/>
      <c r="U376" s="93"/>
      <c r="V376" s="89"/>
      <c r="W376" s="90"/>
      <c r="X376" s="94"/>
      <c r="Y376" s="95"/>
      <c r="Z376" s="96"/>
    </row>
    <row r="377" spans="1:26" ht="17.25" customHeight="1">
      <c r="A377" s="56"/>
      <c r="B377" s="48">
        <v>45270</v>
      </c>
      <c r="C377" s="44" t="s">
        <v>2890</v>
      </c>
      <c r="D377" s="44" t="s">
        <v>473</v>
      </c>
      <c r="E377" s="44">
        <v>3</v>
      </c>
      <c r="F377" s="21">
        <v>0</v>
      </c>
      <c r="G377" s="44">
        <v>0</v>
      </c>
      <c r="H377" s="44">
        <v>0</v>
      </c>
      <c r="I377" s="44">
        <v>0</v>
      </c>
      <c r="J377" s="44">
        <v>0</v>
      </c>
      <c r="K377" s="44"/>
      <c r="L377" s="44"/>
      <c r="M377" s="44"/>
      <c r="O377" s="44"/>
      <c r="P377" s="44"/>
      <c r="S377" s="87"/>
      <c r="T377" s="92"/>
      <c r="U377" s="93"/>
      <c r="V377" s="89"/>
      <c r="W377" s="90"/>
      <c r="X377" s="94"/>
      <c r="Y377" s="95"/>
      <c r="Z377" s="96"/>
    </row>
    <row r="378" spans="1:26" ht="17.25" customHeight="1">
      <c r="A378" s="56"/>
      <c r="B378" s="48">
        <v>45271</v>
      </c>
      <c r="C378" s="44" t="s">
        <v>2889</v>
      </c>
      <c r="D378" s="44" t="s">
        <v>474</v>
      </c>
      <c r="E378" s="44">
        <v>2</v>
      </c>
      <c r="F378" s="11">
        <v>0</v>
      </c>
      <c r="G378" s="44">
        <v>0</v>
      </c>
      <c r="H378" s="44">
        <v>1</v>
      </c>
      <c r="I378" s="44">
        <v>0</v>
      </c>
      <c r="J378" s="44">
        <v>0</v>
      </c>
      <c r="K378" s="44"/>
      <c r="L378" s="44"/>
      <c r="M378" s="44"/>
      <c r="O378" s="44" t="s">
        <v>431</v>
      </c>
      <c r="P378" s="44" t="s">
        <v>487</v>
      </c>
      <c r="S378" s="87"/>
      <c r="T378" s="92"/>
      <c r="U378" s="93"/>
      <c r="V378" s="89"/>
      <c r="W378" s="90"/>
      <c r="X378" s="94"/>
      <c r="Y378" s="95"/>
      <c r="Z378" s="96"/>
    </row>
    <row r="379" spans="1:26" ht="17.25" customHeight="1">
      <c r="A379" s="56"/>
      <c r="B379" s="48">
        <v>45272</v>
      </c>
      <c r="C379" s="44" t="s">
        <v>2894</v>
      </c>
      <c r="D379" s="44" t="s">
        <v>475</v>
      </c>
      <c r="E379" s="44">
        <v>2</v>
      </c>
      <c r="F379" s="11">
        <v>0</v>
      </c>
      <c r="G379" s="44">
        <v>0</v>
      </c>
      <c r="H379" s="44">
        <v>1</v>
      </c>
      <c r="I379" s="44">
        <v>0</v>
      </c>
      <c r="J379" s="44">
        <v>0</v>
      </c>
      <c r="K379" s="44"/>
      <c r="L379" s="44"/>
      <c r="M379" s="44"/>
      <c r="N379" s="44"/>
      <c r="O379" s="44" t="s">
        <v>431</v>
      </c>
      <c r="P379" s="44" t="s">
        <v>439</v>
      </c>
      <c r="S379" s="87"/>
      <c r="T379" s="92"/>
      <c r="U379" s="93"/>
      <c r="V379" s="89"/>
      <c r="W379" s="90"/>
      <c r="X379" s="94"/>
      <c r="Y379" s="95"/>
      <c r="Z379" s="96"/>
    </row>
    <row r="380" spans="1:26" ht="17.25" customHeight="1">
      <c r="A380" s="56"/>
      <c r="B380" s="48">
        <v>45272</v>
      </c>
      <c r="C380" s="44" t="s">
        <v>2892</v>
      </c>
      <c r="D380" s="44" t="s">
        <v>476</v>
      </c>
      <c r="E380" s="44">
        <v>6</v>
      </c>
      <c r="F380" s="11">
        <v>0</v>
      </c>
      <c r="G380" s="44">
        <v>0</v>
      </c>
      <c r="H380" s="44">
        <v>0</v>
      </c>
      <c r="I380" s="44">
        <v>0</v>
      </c>
      <c r="J380" s="44">
        <v>0</v>
      </c>
      <c r="K380" s="44"/>
      <c r="L380" s="44"/>
      <c r="M380" s="44"/>
      <c r="N380" s="44"/>
      <c r="O380" s="44"/>
      <c r="P380" s="44"/>
      <c r="S380" s="87"/>
      <c r="T380" s="92"/>
      <c r="U380" s="93"/>
      <c r="V380" s="89"/>
      <c r="W380" s="90"/>
      <c r="X380" s="94"/>
      <c r="Y380" s="95"/>
      <c r="Z380" s="96"/>
    </row>
    <row r="381" spans="1:26" ht="17.25" customHeight="1">
      <c r="A381" s="56"/>
      <c r="B381" s="48">
        <v>45272</v>
      </c>
      <c r="C381" s="44" t="s">
        <v>2890</v>
      </c>
      <c r="D381" s="44" t="s">
        <v>477</v>
      </c>
      <c r="E381" s="44">
        <v>2</v>
      </c>
      <c r="F381" s="11">
        <v>0</v>
      </c>
      <c r="G381" s="44">
        <v>0</v>
      </c>
      <c r="H381" s="44">
        <v>0</v>
      </c>
      <c r="I381" s="44">
        <v>0</v>
      </c>
      <c r="J381" s="44">
        <v>0</v>
      </c>
      <c r="K381" s="44"/>
      <c r="L381" s="44"/>
      <c r="M381" s="44"/>
      <c r="N381" s="44"/>
      <c r="O381" s="44"/>
      <c r="P381" s="44"/>
      <c r="S381" s="87"/>
      <c r="T381" s="92"/>
      <c r="U381" s="93"/>
      <c r="V381" s="89"/>
      <c r="W381" s="90"/>
      <c r="X381" s="94"/>
      <c r="Y381" s="95"/>
      <c r="Z381" s="96"/>
    </row>
    <row r="382" spans="1:26" ht="17.25" customHeight="1">
      <c r="A382" s="56"/>
      <c r="B382" s="48">
        <v>45273</v>
      </c>
      <c r="C382" s="44" t="s">
        <v>40</v>
      </c>
      <c r="D382" s="44" t="s">
        <v>480</v>
      </c>
      <c r="E382" s="44">
        <v>3</v>
      </c>
      <c r="F382" s="11">
        <v>0</v>
      </c>
      <c r="G382" s="44">
        <v>0</v>
      </c>
      <c r="H382" s="44">
        <v>0</v>
      </c>
      <c r="I382" s="44">
        <v>0</v>
      </c>
      <c r="J382" s="44">
        <v>0</v>
      </c>
      <c r="K382" s="44"/>
      <c r="L382" s="44"/>
      <c r="M382" s="44"/>
      <c r="O382" s="44"/>
      <c r="P382" s="44"/>
      <c r="S382" s="87"/>
      <c r="T382" s="92"/>
      <c r="U382" s="93"/>
      <c r="V382" s="89"/>
      <c r="W382" s="90"/>
      <c r="X382" s="94"/>
      <c r="Y382" s="95"/>
      <c r="Z382" s="96"/>
    </row>
    <row r="383" spans="1:26" ht="17.25" customHeight="1">
      <c r="A383" s="56"/>
      <c r="B383" s="48">
        <v>45273</v>
      </c>
      <c r="C383" s="44" t="s">
        <v>50</v>
      </c>
      <c r="D383" s="44" t="s">
        <v>478</v>
      </c>
      <c r="E383" s="44">
        <v>1</v>
      </c>
      <c r="F383" s="11">
        <v>0</v>
      </c>
      <c r="G383" s="44">
        <v>0</v>
      </c>
      <c r="H383" s="44">
        <v>0</v>
      </c>
      <c r="I383" s="44">
        <v>0</v>
      </c>
      <c r="J383" s="44">
        <v>0</v>
      </c>
      <c r="K383" s="44"/>
      <c r="L383" s="44"/>
      <c r="M383" s="44"/>
      <c r="O383" s="44"/>
      <c r="P383" s="44"/>
      <c r="S383" s="87"/>
      <c r="T383" s="92"/>
      <c r="U383" s="93"/>
      <c r="V383" s="89"/>
      <c r="W383" s="90"/>
      <c r="X383" s="94"/>
      <c r="Y383" s="95"/>
      <c r="Z383" s="96"/>
    </row>
    <row r="384" spans="1:26" ht="17.25" customHeight="1">
      <c r="A384" s="56"/>
      <c r="B384" s="48">
        <v>45273</v>
      </c>
      <c r="C384" s="44" t="s">
        <v>40</v>
      </c>
      <c r="D384" s="44" t="s">
        <v>396</v>
      </c>
      <c r="E384" s="44">
        <v>5</v>
      </c>
      <c r="F384" s="21">
        <v>0</v>
      </c>
      <c r="G384" s="44">
        <v>0</v>
      </c>
      <c r="H384" s="44">
        <v>0</v>
      </c>
      <c r="I384" s="44">
        <v>0</v>
      </c>
      <c r="J384" s="44">
        <v>0</v>
      </c>
      <c r="K384" s="44"/>
      <c r="L384" s="44"/>
      <c r="M384" s="44"/>
      <c r="O384" s="44"/>
      <c r="P384" s="44"/>
      <c r="S384" s="87"/>
      <c r="T384" s="92"/>
      <c r="U384" s="93"/>
      <c r="V384" s="89"/>
      <c r="W384" s="90"/>
      <c r="X384" s="94"/>
      <c r="Y384" s="95"/>
      <c r="Z384" s="96"/>
    </row>
    <row r="385" spans="1:26" ht="17.25" customHeight="1">
      <c r="A385" s="56"/>
      <c r="B385" s="48">
        <v>45273</v>
      </c>
      <c r="C385" s="44" t="s">
        <v>59</v>
      </c>
      <c r="D385" s="44" t="s">
        <v>481</v>
      </c>
      <c r="E385" s="44">
        <v>1</v>
      </c>
      <c r="F385" s="11">
        <v>0</v>
      </c>
      <c r="G385" s="44">
        <v>0</v>
      </c>
      <c r="H385" s="44">
        <v>0</v>
      </c>
      <c r="I385" s="44">
        <v>0</v>
      </c>
      <c r="J385" s="44">
        <v>0</v>
      </c>
      <c r="K385" s="44"/>
      <c r="L385" s="44"/>
      <c r="M385" s="44"/>
      <c r="O385" s="44"/>
      <c r="P385" s="44"/>
      <c r="S385" s="87"/>
      <c r="T385" s="92"/>
      <c r="U385" s="93"/>
      <c r="V385" s="89"/>
      <c r="W385" s="90"/>
      <c r="X385" s="94"/>
      <c r="Y385" s="95"/>
      <c r="Z385" s="96"/>
    </row>
    <row r="386" spans="1:26" ht="17.25" customHeight="1">
      <c r="A386" s="56"/>
      <c r="B386" s="48">
        <v>45273</v>
      </c>
      <c r="C386" s="44" t="s">
        <v>18</v>
      </c>
      <c r="D386" s="44" t="s">
        <v>479</v>
      </c>
      <c r="E386" s="44">
        <v>13</v>
      </c>
      <c r="F386" s="11">
        <v>0</v>
      </c>
      <c r="G386" s="44">
        <v>0</v>
      </c>
      <c r="H386" s="44">
        <v>4</v>
      </c>
      <c r="I386" s="44">
        <v>1</v>
      </c>
      <c r="J386" s="44">
        <v>1</v>
      </c>
      <c r="K386" s="44"/>
      <c r="L386" s="44"/>
      <c r="M386" s="44" t="s">
        <v>485</v>
      </c>
      <c r="O386" s="44" t="s">
        <v>485</v>
      </c>
      <c r="P386" s="44" t="s">
        <v>439</v>
      </c>
      <c r="S386" s="87"/>
      <c r="T386" s="92"/>
      <c r="U386" s="93"/>
      <c r="V386" s="89"/>
      <c r="W386" s="90"/>
      <c r="X386" s="94"/>
      <c r="Y386" s="95"/>
      <c r="Z386" s="96"/>
    </row>
    <row r="387" spans="1:26" ht="17.25" customHeight="1">
      <c r="A387" s="56"/>
      <c r="B387" s="48">
        <v>45273</v>
      </c>
      <c r="C387" s="44" t="s">
        <v>18</v>
      </c>
      <c r="D387" s="44" t="s">
        <v>482</v>
      </c>
      <c r="E387" s="44">
        <v>2</v>
      </c>
      <c r="F387" s="11">
        <v>1</v>
      </c>
      <c r="G387" s="44">
        <v>0</v>
      </c>
      <c r="H387" s="44">
        <v>4</v>
      </c>
      <c r="I387" s="44">
        <v>0</v>
      </c>
      <c r="J387" s="44">
        <v>0</v>
      </c>
      <c r="K387" s="44"/>
      <c r="L387" s="44"/>
      <c r="M387" s="44"/>
      <c r="O387" s="44" t="s">
        <v>485</v>
      </c>
      <c r="P387" s="44" t="s">
        <v>439</v>
      </c>
      <c r="S387" s="87"/>
      <c r="T387" s="92"/>
      <c r="U387" s="93"/>
      <c r="V387" s="89"/>
      <c r="W387" s="90"/>
      <c r="X387" s="94"/>
      <c r="Y387" s="95"/>
      <c r="Z387" s="96"/>
    </row>
    <row r="388" spans="1:26" ht="17.25" customHeight="1">
      <c r="A388" s="56"/>
      <c r="B388" s="48">
        <v>45273</v>
      </c>
      <c r="C388" s="44" t="s">
        <v>18</v>
      </c>
      <c r="D388" s="44" t="s">
        <v>483</v>
      </c>
      <c r="E388" s="44">
        <v>6</v>
      </c>
      <c r="F388" s="11">
        <v>2</v>
      </c>
      <c r="G388" s="44">
        <v>0</v>
      </c>
      <c r="H388" s="44">
        <v>8</v>
      </c>
      <c r="I388" s="44">
        <v>2</v>
      </c>
      <c r="J388" s="44">
        <v>0</v>
      </c>
      <c r="K388" s="44"/>
      <c r="L388" s="44"/>
      <c r="M388" s="44" t="s">
        <v>485</v>
      </c>
      <c r="O388" s="44" t="s">
        <v>485</v>
      </c>
      <c r="P388" s="44" t="s">
        <v>439</v>
      </c>
      <c r="S388" s="87"/>
      <c r="T388" s="92"/>
      <c r="U388" s="93"/>
      <c r="V388" s="89"/>
      <c r="W388" s="90"/>
      <c r="X388" s="94"/>
      <c r="Y388" s="95"/>
      <c r="Z388" s="96"/>
    </row>
    <row r="389" spans="1:26" ht="17.25" customHeight="1">
      <c r="A389" s="56"/>
      <c r="B389" s="48">
        <v>45273</v>
      </c>
      <c r="C389" s="44" t="s">
        <v>7</v>
      </c>
      <c r="D389" s="44" t="s">
        <v>484</v>
      </c>
      <c r="E389" s="44">
        <v>13</v>
      </c>
      <c r="F389" s="11">
        <v>0</v>
      </c>
      <c r="G389" s="44">
        <v>0</v>
      </c>
      <c r="H389" s="44">
        <v>5</v>
      </c>
      <c r="I389" s="44">
        <v>1</v>
      </c>
      <c r="J389" s="44">
        <v>1</v>
      </c>
      <c r="K389" s="44"/>
      <c r="L389" s="44"/>
      <c r="M389" s="44" t="s">
        <v>485</v>
      </c>
      <c r="N389" s="57" t="s">
        <v>486</v>
      </c>
      <c r="O389" s="44" t="s">
        <v>485</v>
      </c>
      <c r="P389" s="44" t="s">
        <v>487</v>
      </c>
      <c r="S389" s="87"/>
      <c r="T389" s="92"/>
      <c r="U389" s="93"/>
      <c r="V389" s="89"/>
      <c r="W389" s="90"/>
      <c r="X389" s="94"/>
      <c r="Y389" s="95"/>
      <c r="Z389" s="96"/>
    </row>
    <row r="390" spans="1:26" ht="17.25" customHeight="1">
      <c r="A390" s="56"/>
      <c r="B390" s="48">
        <v>45273</v>
      </c>
      <c r="C390" s="44" t="s">
        <v>2960</v>
      </c>
      <c r="D390" s="44" t="s">
        <v>489</v>
      </c>
      <c r="E390" s="44">
        <v>1</v>
      </c>
      <c r="F390" s="11">
        <v>1</v>
      </c>
      <c r="G390" s="44">
        <v>0</v>
      </c>
      <c r="H390" s="44">
        <v>1</v>
      </c>
      <c r="I390" s="44">
        <v>0</v>
      </c>
      <c r="J390" s="44">
        <v>0</v>
      </c>
      <c r="K390" s="44">
        <v>1</v>
      </c>
      <c r="L390" s="44"/>
      <c r="M390" s="44"/>
      <c r="N390" s="57" t="s">
        <v>488</v>
      </c>
      <c r="O390" s="44"/>
      <c r="P390" s="44"/>
      <c r="S390" s="87"/>
      <c r="T390" s="92"/>
      <c r="U390" s="93"/>
      <c r="V390" s="89"/>
      <c r="W390" s="90"/>
      <c r="X390" s="94"/>
      <c r="Y390" s="95"/>
      <c r="Z390" s="96"/>
    </row>
    <row r="391" spans="1:26" ht="17.25" customHeight="1">
      <c r="A391" s="56"/>
      <c r="B391" s="48">
        <v>45274</v>
      </c>
      <c r="C391" s="44" t="s">
        <v>18</v>
      </c>
      <c r="D391" s="44" t="s">
        <v>490</v>
      </c>
      <c r="E391" s="44">
        <v>13</v>
      </c>
      <c r="F391" s="11">
        <v>3</v>
      </c>
      <c r="G391" s="44">
        <v>0</v>
      </c>
      <c r="H391" s="44">
        <v>12</v>
      </c>
      <c r="I391" s="44">
        <v>0</v>
      </c>
      <c r="J391" s="44">
        <v>0</v>
      </c>
      <c r="K391" s="44"/>
      <c r="L391" s="44"/>
      <c r="M391" s="44"/>
      <c r="O391" s="44" t="s">
        <v>431</v>
      </c>
      <c r="P391" s="44" t="s">
        <v>439</v>
      </c>
      <c r="S391" s="87"/>
      <c r="T391" s="92"/>
      <c r="U391" s="93"/>
      <c r="V391" s="89"/>
      <c r="W391" s="90"/>
      <c r="X391" s="94"/>
      <c r="Y391" s="95"/>
      <c r="Z391" s="96"/>
    </row>
    <row r="392" spans="1:26" ht="17.25" customHeight="1">
      <c r="A392" s="56"/>
      <c r="B392" s="48">
        <v>45274</v>
      </c>
      <c r="C392" s="44" t="s">
        <v>2960</v>
      </c>
      <c r="D392" s="44" t="s">
        <v>491</v>
      </c>
      <c r="E392" s="44">
        <v>2</v>
      </c>
      <c r="F392" s="11">
        <v>2</v>
      </c>
      <c r="G392" s="44">
        <v>0</v>
      </c>
      <c r="H392" s="44">
        <v>9</v>
      </c>
      <c r="I392" s="44">
        <v>0</v>
      </c>
      <c r="J392" s="44">
        <v>0</v>
      </c>
      <c r="K392" s="44">
        <v>18</v>
      </c>
      <c r="L392" s="44"/>
      <c r="M392" s="44" t="s">
        <v>492</v>
      </c>
      <c r="N392" s="57" t="s">
        <v>488</v>
      </c>
      <c r="O392" s="44" t="s">
        <v>431</v>
      </c>
      <c r="P392" s="44" t="s">
        <v>440</v>
      </c>
      <c r="S392" s="87"/>
      <c r="T392" s="92"/>
      <c r="U392" s="93"/>
      <c r="V392" s="89"/>
      <c r="W392" s="90"/>
      <c r="X392" s="94"/>
      <c r="Y392" s="95"/>
      <c r="Z392" s="96"/>
    </row>
    <row r="393" spans="1:26" ht="17.25" customHeight="1">
      <c r="A393" s="56"/>
      <c r="B393" s="48">
        <v>45274</v>
      </c>
      <c r="C393" s="44" t="s">
        <v>7</v>
      </c>
      <c r="D393" s="44" t="s">
        <v>493</v>
      </c>
      <c r="E393" s="44">
        <v>13</v>
      </c>
      <c r="F393" s="11">
        <v>1</v>
      </c>
      <c r="G393" s="44">
        <v>0</v>
      </c>
      <c r="H393" s="44">
        <v>0</v>
      </c>
      <c r="I393" s="44">
        <v>4</v>
      </c>
      <c r="J393" s="44">
        <v>0</v>
      </c>
      <c r="K393" s="44"/>
      <c r="L393" s="44"/>
      <c r="M393" s="44" t="s">
        <v>431</v>
      </c>
      <c r="O393" s="44"/>
      <c r="P393" s="44"/>
      <c r="S393" s="87"/>
      <c r="T393" s="92"/>
      <c r="U393" s="93"/>
      <c r="V393" s="89"/>
      <c r="W393" s="90"/>
      <c r="X393" s="94"/>
      <c r="Y393" s="95"/>
      <c r="Z393" s="96"/>
    </row>
    <row r="394" spans="1:26" ht="17.25" customHeight="1">
      <c r="A394" s="56"/>
      <c r="B394" s="48">
        <v>45274</v>
      </c>
      <c r="C394" s="44" t="s">
        <v>2885</v>
      </c>
      <c r="D394" s="44" t="s">
        <v>494</v>
      </c>
      <c r="E394" s="44">
        <v>13</v>
      </c>
      <c r="F394" s="11">
        <v>0</v>
      </c>
      <c r="G394" s="44">
        <v>0</v>
      </c>
      <c r="H394" s="44">
        <v>1</v>
      </c>
      <c r="I394" s="44">
        <v>2</v>
      </c>
      <c r="J394" s="44">
        <v>0</v>
      </c>
      <c r="K394" s="44"/>
      <c r="L394" s="44"/>
      <c r="M394" s="44" t="s">
        <v>431</v>
      </c>
      <c r="N394" s="57" t="s">
        <v>431</v>
      </c>
      <c r="O394" s="44"/>
      <c r="P394" s="44"/>
      <c r="S394" s="87"/>
      <c r="T394" s="92"/>
      <c r="U394" s="93"/>
      <c r="V394" s="89"/>
      <c r="W394" s="90"/>
      <c r="X394" s="94"/>
      <c r="Y394" s="95"/>
      <c r="Z394" s="96"/>
    </row>
    <row r="395" spans="1:26" ht="17.25" customHeight="1">
      <c r="A395" s="56"/>
      <c r="B395" s="48">
        <v>45275</v>
      </c>
      <c r="C395" s="44" t="s">
        <v>2888</v>
      </c>
      <c r="D395" s="44" t="s">
        <v>495</v>
      </c>
      <c r="E395" s="44">
        <v>7</v>
      </c>
      <c r="F395" s="11">
        <v>0</v>
      </c>
      <c r="G395" s="44">
        <v>0</v>
      </c>
      <c r="H395" s="44">
        <v>1</v>
      </c>
      <c r="I395" s="44">
        <v>2</v>
      </c>
      <c r="J395" s="44">
        <v>0</v>
      </c>
      <c r="K395" s="44"/>
      <c r="L395" s="44"/>
      <c r="M395" s="44" t="s">
        <v>431</v>
      </c>
      <c r="O395" s="44" t="s">
        <v>431</v>
      </c>
      <c r="P395" s="44" t="s">
        <v>440</v>
      </c>
      <c r="S395" s="87"/>
      <c r="T395" s="92"/>
      <c r="U395" s="93"/>
      <c r="V395" s="89"/>
      <c r="W395" s="90"/>
      <c r="X395" s="94"/>
      <c r="Y395" s="95"/>
      <c r="Z395" s="96"/>
    </row>
    <row r="396" spans="1:26" ht="17.25" customHeight="1">
      <c r="A396" s="56"/>
      <c r="B396" s="48">
        <v>45275</v>
      </c>
      <c r="C396" s="44" t="s">
        <v>40</v>
      </c>
      <c r="D396" s="44" t="s">
        <v>2916</v>
      </c>
      <c r="E396" s="44">
        <v>10</v>
      </c>
      <c r="F396" s="11">
        <v>0</v>
      </c>
      <c r="G396" s="44">
        <v>0</v>
      </c>
      <c r="H396" s="44">
        <v>0</v>
      </c>
      <c r="I396" s="44">
        <v>0</v>
      </c>
      <c r="J396" s="44">
        <v>0</v>
      </c>
      <c r="K396" s="44"/>
      <c r="L396" s="44"/>
      <c r="M396" s="44"/>
      <c r="O396" s="44"/>
      <c r="P396" s="44"/>
      <c r="S396" s="87"/>
      <c r="T396" s="92"/>
      <c r="U396" s="93"/>
      <c r="V396" s="89"/>
      <c r="W396" s="90"/>
      <c r="X396" s="94"/>
      <c r="Y396" s="95"/>
      <c r="Z396" s="96"/>
    </row>
    <row r="397" spans="1:26" ht="17.25" customHeight="1">
      <c r="A397" s="56"/>
      <c r="B397" s="48">
        <v>45275</v>
      </c>
      <c r="C397" s="44" t="s">
        <v>40</v>
      </c>
      <c r="D397" s="44" t="s">
        <v>393</v>
      </c>
      <c r="E397" s="44">
        <v>7</v>
      </c>
      <c r="F397" s="11">
        <v>0</v>
      </c>
      <c r="G397" s="44">
        <v>0</v>
      </c>
      <c r="H397" s="44">
        <v>0</v>
      </c>
      <c r="I397" s="44">
        <v>0</v>
      </c>
      <c r="J397" s="44">
        <v>0</v>
      </c>
      <c r="K397" s="44"/>
      <c r="L397" s="44"/>
      <c r="M397" s="44"/>
      <c r="S397" s="87"/>
      <c r="T397" s="92"/>
      <c r="U397" s="93"/>
      <c r="V397" s="89"/>
      <c r="W397" s="90"/>
      <c r="X397" s="94"/>
      <c r="Y397" s="95"/>
      <c r="Z397" s="96"/>
    </row>
    <row r="398" spans="1:26" ht="17.25" customHeight="1">
      <c r="A398" s="56"/>
      <c r="B398" s="48">
        <v>45275</v>
      </c>
      <c r="C398" s="44" t="s">
        <v>59</v>
      </c>
      <c r="D398" s="44" t="s">
        <v>390</v>
      </c>
      <c r="E398" s="44">
        <v>1</v>
      </c>
      <c r="F398" s="11">
        <v>0</v>
      </c>
      <c r="G398" s="44">
        <v>0</v>
      </c>
      <c r="H398" s="44">
        <v>0</v>
      </c>
      <c r="I398" s="44">
        <v>0</v>
      </c>
      <c r="J398" s="44">
        <v>0</v>
      </c>
      <c r="K398" s="44"/>
      <c r="L398" s="44"/>
      <c r="M398" s="44"/>
      <c r="S398" s="87"/>
      <c r="T398" s="92"/>
      <c r="U398" s="93"/>
      <c r="V398" s="89"/>
      <c r="W398" s="90"/>
      <c r="X398" s="94"/>
      <c r="Y398" s="95"/>
      <c r="Z398" s="96"/>
    </row>
    <row r="399" spans="1:26" ht="17.25" customHeight="1">
      <c r="A399" s="56"/>
      <c r="B399" s="48">
        <v>45275</v>
      </c>
      <c r="C399" s="44" t="s">
        <v>2960</v>
      </c>
      <c r="D399" s="44" t="s">
        <v>491</v>
      </c>
      <c r="E399" s="44">
        <v>2</v>
      </c>
      <c r="F399" s="11">
        <v>0</v>
      </c>
      <c r="G399" s="44">
        <v>0</v>
      </c>
      <c r="H399" s="44">
        <v>0</v>
      </c>
      <c r="I399" s="44">
        <v>0</v>
      </c>
      <c r="J399" s="44">
        <v>0</v>
      </c>
      <c r="K399" s="44"/>
      <c r="L399" s="44"/>
      <c r="M399" s="44"/>
      <c r="S399" s="87"/>
      <c r="T399" s="92"/>
      <c r="U399" s="93"/>
      <c r="V399" s="89"/>
      <c r="W399" s="90"/>
      <c r="X399" s="94"/>
      <c r="Y399" s="95"/>
      <c r="Z399" s="96"/>
    </row>
    <row r="400" spans="1:26" ht="17.25" customHeight="1">
      <c r="A400" s="56"/>
      <c r="B400" s="48">
        <v>45275</v>
      </c>
      <c r="C400" s="44" t="s">
        <v>2960</v>
      </c>
      <c r="D400" s="44" t="s">
        <v>489</v>
      </c>
      <c r="E400" s="44">
        <v>1</v>
      </c>
      <c r="F400" s="11">
        <v>0</v>
      </c>
      <c r="G400" s="44">
        <v>0</v>
      </c>
      <c r="H400" s="44">
        <v>0</v>
      </c>
      <c r="I400" s="44">
        <v>0</v>
      </c>
      <c r="J400" s="44">
        <v>0</v>
      </c>
      <c r="K400" s="44"/>
      <c r="L400" s="44"/>
      <c r="M400" s="44"/>
      <c r="S400" s="87"/>
      <c r="T400" s="92"/>
      <c r="U400" s="93"/>
      <c r="V400" s="89"/>
      <c r="W400" s="90"/>
      <c r="X400" s="94"/>
      <c r="Y400" s="95"/>
      <c r="Z400" s="96"/>
    </row>
    <row r="401" spans="1:26" ht="17.25" customHeight="1">
      <c r="A401" s="56"/>
      <c r="B401" s="48">
        <v>45275</v>
      </c>
      <c r="C401" s="44" t="s">
        <v>59</v>
      </c>
      <c r="D401" s="44" t="s">
        <v>465</v>
      </c>
      <c r="E401" s="44">
        <v>1</v>
      </c>
      <c r="F401" s="11">
        <v>0</v>
      </c>
      <c r="G401" s="44">
        <v>0</v>
      </c>
      <c r="H401" s="44">
        <v>0</v>
      </c>
      <c r="I401" s="44">
        <v>0</v>
      </c>
      <c r="J401" s="44">
        <v>0</v>
      </c>
      <c r="K401" s="44"/>
      <c r="L401" s="44"/>
      <c r="M401" s="44"/>
      <c r="O401" s="44"/>
      <c r="P401" s="44"/>
      <c r="S401" s="87"/>
      <c r="T401" s="92"/>
      <c r="U401" s="93"/>
      <c r="V401" s="89"/>
      <c r="W401" s="90"/>
      <c r="X401" s="94"/>
      <c r="Y401" s="95"/>
      <c r="Z401" s="96"/>
    </row>
    <row r="402" spans="1:26" ht="17.25" customHeight="1">
      <c r="A402" s="56"/>
      <c r="B402" s="48">
        <v>45275</v>
      </c>
      <c r="C402" s="44" t="s">
        <v>496</v>
      </c>
      <c r="D402" s="44" t="s">
        <v>2917</v>
      </c>
      <c r="E402" s="44">
        <v>1</v>
      </c>
      <c r="F402" s="11">
        <v>0</v>
      </c>
      <c r="G402" s="44">
        <v>0</v>
      </c>
      <c r="H402" s="44">
        <v>1</v>
      </c>
      <c r="I402" s="44">
        <v>0</v>
      </c>
      <c r="J402" s="44">
        <v>0</v>
      </c>
      <c r="K402" s="44"/>
      <c r="L402" s="44"/>
      <c r="M402" s="44"/>
      <c r="O402" s="44" t="s">
        <v>431</v>
      </c>
      <c r="P402" s="57" t="s">
        <v>440</v>
      </c>
      <c r="S402" s="87"/>
      <c r="T402" s="92"/>
      <c r="U402" s="93"/>
      <c r="V402" s="89"/>
      <c r="W402" s="90"/>
      <c r="X402" s="94"/>
      <c r="Y402" s="95"/>
      <c r="Z402" s="96"/>
    </row>
    <row r="403" spans="1:26" ht="17.25" customHeight="1">
      <c r="A403" s="56"/>
      <c r="B403" s="48">
        <v>45277</v>
      </c>
      <c r="C403" s="44" t="s">
        <v>497</v>
      </c>
      <c r="D403" s="44" t="s">
        <v>498</v>
      </c>
      <c r="E403" s="44">
        <v>12</v>
      </c>
      <c r="F403" s="11">
        <v>1</v>
      </c>
      <c r="G403" s="44">
        <v>0</v>
      </c>
      <c r="H403" s="44">
        <v>11</v>
      </c>
      <c r="I403" s="44">
        <v>0</v>
      </c>
      <c r="J403" s="44">
        <v>0</v>
      </c>
      <c r="K403" s="44"/>
      <c r="L403" s="44"/>
      <c r="M403" s="44" t="s">
        <v>2915</v>
      </c>
      <c r="O403" s="44" t="s">
        <v>431</v>
      </c>
      <c r="P403" s="57" t="s">
        <v>439</v>
      </c>
      <c r="S403" s="87"/>
      <c r="T403" s="92"/>
      <c r="U403" s="93"/>
      <c r="V403" s="89"/>
      <c r="W403" s="90"/>
      <c r="X403" s="94"/>
      <c r="Y403" s="95"/>
      <c r="Z403" s="96"/>
    </row>
    <row r="404" spans="1:26" ht="17.25" customHeight="1">
      <c r="A404" s="56"/>
      <c r="B404" s="48">
        <v>45277</v>
      </c>
      <c r="C404" s="44" t="s">
        <v>499</v>
      </c>
      <c r="D404" s="44" t="s">
        <v>500</v>
      </c>
      <c r="E404" s="44">
        <v>13</v>
      </c>
      <c r="F404" s="11">
        <v>0</v>
      </c>
      <c r="G404" s="44">
        <v>0</v>
      </c>
      <c r="H404" s="44">
        <v>1</v>
      </c>
      <c r="I404" s="44">
        <v>0</v>
      </c>
      <c r="J404" s="44">
        <v>3</v>
      </c>
      <c r="K404" s="44"/>
      <c r="L404" s="44"/>
      <c r="M404" s="44" t="s">
        <v>431</v>
      </c>
      <c r="O404" s="44" t="s">
        <v>431</v>
      </c>
      <c r="P404" s="57" t="s">
        <v>439</v>
      </c>
      <c r="S404" s="87"/>
      <c r="T404" s="92"/>
      <c r="U404" s="93"/>
      <c r="V404" s="89"/>
      <c r="W404" s="90"/>
      <c r="X404" s="94"/>
      <c r="Y404" s="95"/>
      <c r="Z404" s="96"/>
    </row>
    <row r="405" spans="1:26" ht="17.25" customHeight="1">
      <c r="A405" s="56"/>
      <c r="B405" s="48">
        <v>45279</v>
      </c>
      <c r="C405" s="44" t="s">
        <v>501</v>
      </c>
      <c r="D405" s="44" t="s">
        <v>502</v>
      </c>
      <c r="E405" s="44">
        <v>1</v>
      </c>
      <c r="F405" s="11">
        <v>0</v>
      </c>
      <c r="G405" s="44">
        <v>0</v>
      </c>
      <c r="H405" s="44">
        <v>0</v>
      </c>
      <c r="I405" s="44">
        <v>0</v>
      </c>
      <c r="J405" s="44">
        <v>0</v>
      </c>
      <c r="K405" s="44"/>
      <c r="L405" s="44"/>
      <c r="M405" s="44"/>
      <c r="O405" s="44"/>
      <c r="S405" s="87"/>
      <c r="T405" s="92"/>
      <c r="U405" s="93"/>
      <c r="V405" s="89"/>
      <c r="W405" s="90"/>
      <c r="X405" s="94"/>
      <c r="Y405" s="95"/>
      <c r="Z405" s="96"/>
    </row>
    <row r="406" spans="1:26" ht="17.25" customHeight="1">
      <c r="A406" s="56"/>
      <c r="B406" s="48">
        <v>45279</v>
      </c>
      <c r="C406" s="44" t="s">
        <v>503</v>
      </c>
      <c r="D406" s="44" t="s">
        <v>504</v>
      </c>
      <c r="E406" s="44">
        <v>2</v>
      </c>
      <c r="F406" s="11">
        <v>2</v>
      </c>
      <c r="G406" s="44">
        <v>0</v>
      </c>
      <c r="H406" s="44">
        <v>7</v>
      </c>
      <c r="I406" s="44">
        <v>1</v>
      </c>
      <c r="J406" s="44">
        <v>0</v>
      </c>
      <c r="K406" s="44"/>
      <c r="L406" s="44"/>
      <c r="M406" s="44" t="s">
        <v>431</v>
      </c>
      <c r="O406" s="57" t="s">
        <v>431</v>
      </c>
      <c r="P406" s="57" t="s">
        <v>439</v>
      </c>
      <c r="S406" s="87"/>
      <c r="T406" s="92"/>
      <c r="U406" s="93"/>
      <c r="V406" s="89"/>
      <c r="W406" s="90"/>
      <c r="X406" s="94"/>
      <c r="Y406" s="95"/>
      <c r="Z406" s="96"/>
    </row>
    <row r="407" spans="1:26" ht="17.25" customHeight="1">
      <c r="A407" s="56"/>
      <c r="B407" s="48">
        <v>45279</v>
      </c>
      <c r="C407" s="44" t="s">
        <v>503</v>
      </c>
      <c r="D407" s="44" t="s">
        <v>505</v>
      </c>
      <c r="E407" s="44">
        <v>1</v>
      </c>
      <c r="F407" s="11">
        <v>0</v>
      </c>
      <c r="G407" s="44">
        <v>0</v>
      </c>
      <c r="H407" s="44">
        <v>1</v>
      </c>
      <c r="I407" s="44">
        <v>0</v>
      </c>
      <c r="J407" s="44">
        <v>0</v>
      </c>
      <c r="K407" s="44"/>
      <c r="L407" s="44"/>
      <c r="M407" s="44"/>
      <c r="O407" s="57" t="s">
        <v>431</v>
      </c>
      <c r="P407" s="57" t="s">
        <v>440</v>
      </c>
      <c r="S407" s="87"/>
      <c r="T407" s="92"/>
      <c r="U407" s="93"/>
      <c r="V407" s="89"/>
      <c r="W407" s="90"/>
      <c r="X407" s="94"/>
      <c r="Y407" s="95"/>
      <c r="Z407" s="96"/>
    </row>
    <row r="408" spans="1:26" ht="17.25" customHeight="1">
      <c r="A408" s="56"/>
      <c r="B408" s="48">
        <v>45279</v>
      </c>
      <c r="C408" s="44" t="s">
        <v>507</v>
      </c>
      <c r="D408" s="44" t="s">
        <v>506</v>
      </c>
      <c r="E408" s="44">
        <v>1</v>
      </c>
      <c r="F408" s="11">
        <v>0</v>
      </c>
      <c r="G408" s="44">
        <v>0</v>
      </c>
      <c r="H408" s="44">
        <v>0</v>
      </c>
      <c r="I408" s="44">
        <v>0</v>
      </c>
      <c r="J408" s="44">
        <v>0</v>
      </c>
      <c r="K408" s="44"/>
      <c r="L408" s="44"/>
      <c r="M408" s="44"/>
      <c r="S408" s="87"/>
      <c r="T408" s="92"/>
      <c r="U408" s="93"/>
      <c r="V408" s="89"/>
      <c r="W408" s="90"/>
      <c r="X408" s="94"/>
      <c r="Y408" s="95"/>
      <c r="Z408" s="96"/>
    </row>
    <row r="409" spans="1:26" ht="17.25" customHeight="1">
      <c r="A409" s="56"/>
      <c r="B409" s="48">
        <v>45280</v>
      </c>
      <c r="C409" s="44" t="s">
        <v>508</v>
      </c>
      <c r="D409" s="44" t="s">
        <v>509</v>
      </c>
      <c r="E409" s="44">
        <v>6</v>
      </c>
      <c r="F409" s="11">
        <v>1</v>
      </c>
      <c r="G409" s="44">
        <v>0</v>
      </c>
      <c r="H409" s="44">
        <v>1</v>
      </c>
      <c r="I409" s="44">
        <v>1</v>
      </c>
      <c r="J409" s="44">
        <v>2</v>
      </c>
      <c r="K409" s="44"/>
      <c r="L409" s="44"/>
      <c r="M409" s="44" t="s">
        <v>431</v>
      </c>
      <c r="O409" s="57" t="s">
        <v>431</v>
      </c>
      <c r="P409" s="57" t="s">
        <v>440</v>
      </c>
      <c r="S409" s="87"/>
      <c r="T409" s="92"/>
      <c r="U409" s="93"/>
      <c r="V409" s="89"/>
      <c r="W409" s="90"/>
      <c r="X409" s="94"/>
      <c r="Y409" s="95"/>
      <c r="Z409" s="96"/>
    </row>
    <row r="410" spans="1:26" ht="17.25" customHeight="1">
      <c r="A410" s="56"/>
      <c r="B410" s="48">
        <v>45280</v>
      </c>
      <c r="C410" s="44" t="s">
        <v>510</v>
      </c>
      <c r="D410" s="44" t="s">
        <v>511</v>
      </c>
      <c r="E410" s="44">
        <v>8</v>
      </c>
      <c r="F410" s="11">
        <v>0</v>
      </c>
      <c r="G410" s="44">
        <v>0</v>
      </c>
      <c r="H410" s="44">
        <v>2</v>
      </c>
      <c r="I410" s="44">
        <v>0</v>
      </c>
      <c r="J410" s="44">
        <v>0</v>
      </c>
      <c r="K410" s="44"/>
      <c r="L410" s="44"/>
      <c r="M410" s="44" t="s">
        <v>431</v>
      </c>
      <c r="S410" s="87"/>
      <c r="T410" s="92"/>
      <c r="U410" s="93"/>
      <c r="V410" s="89"/>
      <c r="W410" s="90"/>
      <c r="X410" s="94"/>
      <c r="Y410" s="95"/>
      <c r="Z410" s="96"/>
    </row>
    <row r="411" spans="1:26" ht="17.25" customHeight="1">
      <c r="A411" s="56"/>
      <c r="B411" s="48">
        <v>45280</v>
      </c>
      <c r="C411" s="44" t="s">
        <v>512</v>
      </c>
      <c r="D411" s="44" t="s">
        <v>359</v>
      </c>
      <c r="E411" s="44">
        <v>2</v>
      </c>
      <c r="F411" s="11">
        <v>1</v>
      </c>
      <c r="G411" s="44">
        <v>0</v>
      </c>
      <c r="H411" s="44">
        <v>4</v>
      </c>
      <c r="I411" s="44">
        <v>0</v>
      </c>
      <c r="J411" s="44">
        <v>0</v>
      </c>
      <c r="K411" s="44"/>
      <c r="L411" s="44"/>
      <c r="M411" s="44" t="s">
        <v>431</v>
      </c>
      <c r="N411" s="57" t="s">
        <v>431</v>
      </c>
      <c r="S411" s="87"/>
      <c r="T411" s="92"/>
      <c r="U411" s="93"/>
      <c r="V411" s="89"/>
      <c r="W411" s="90"/>
      <c r="X411" s="94"/>
      <c r="Y411" s="95"/>
      <c r="Z411" s="96"/>
    </row>
    <row r="412" spans="1:26" ht="17.25" customHeight="1">
      <c r="A412" s="56"/>
      <c r="B412" s="48">
        <v>45280</v>
      </c>
      <c r="C412" s="44" t="s">
        <v>513</v>
      </c>
      <c r="D412" s="44" t="s">
        <v>514</v>
      </c>
      <c r="E412" s="44">
        <v>3</v>
      </c>
      <c r="F412" s="11">
        <v>0</v>
      </c>
      <c r="G412" s="44">
        <v>0</v>
      </c>
      <c r="H412" s="44">
        <v>0</v>
      </c>
      <c r="I412" s="44">
        <v>0</v>
      </c>
      <c r="J412" s="44">
        <v>0</v>
      </c>
      <c r="K412" s="44"/>
      <c r="L412" s="44"/>
      <c r="M412" s="44"/>
      <c r="S412" s="87"/>
      <c r="T412" s="92"/>
      <c r="U412" s="93"/>
      <c r="V412" s="89"/>
      <c r="W412" s="90"/>
      <c r="X412" s="94"/>
      <c r="Y412" s="95"/>
      <c r="Z412" s="96"/>
    </row>
    <row r="413" spans="1:26" ht="17.25" customHeight="1">
      <c r="A413" s="56"/>
      <c r="B413" s="48">
        <v>45281</v>
      </c>
      <c r="C413" s="44" t="s">
        <v>518</v>
      </c>
      <c r="D413" s="44" t="s">
        <v>515</v>
      </c>
      <c r="E413" s="44">
        <v>12</v>
      </c>
      <c r="F413" s="11">
        <v>0</v>
      </c>
      <c r="G413" s="44">
        <v>0</v>
      </c>
      <c r="H413" s="44">
        <v>1</v>
      </c>
      <c r="I413" s="44">
        <v>2</v>
      </c>
      <c r="J413" s="44">
        <v>0</v>
      </c>
      <c r="K413" s="44"/>
      <c r="L413" s="44"/>
      <c r="M413" s="44" t="s">
        <v>431</v>
      </c>
      <c r="O413" s="57" t="s">
        <v>431</v>
      </c>
      <c r="P413" s="57" t="s">
        <v>440</v>
      </c>
      <c r="S413" s="87"/>
      <c r="T413" s="92"/>
      <c r="U413" s="93"/>
      <c r="V413" s="89"/>
      <c r="W413" s="90"/>
      <c r="X413" s="94"/>
      <c r="Y413" s="95"/>
      <c r="Z413" s="96"/>
    </row>
    <row r="414" spans="1:26" ht="17.25" customHeight="1">
      <c r="A414" s="56"/>
      <c r="B414" s="48">
        <v>45281</v>
      </c>
      <c r="C414" s="44" t="s">
        <v>518</v>
      </c>
      <c r="D414" s="44" t="s">
        <v>516</v>
      </c>
      <c r="E414" s="44">
        <v>13</v>
      </c>
      <c r="F414" s="11">
        <v>0</v>
      </c>
      <c r="G414" s="44">
        <v>0</v>
      </c>
      <c r="H414" s="44">
        <v>0</v>
      </c>
      <c r="I414" s="44">
        <v>2</v>
      </c>
      <c r="J414" s="44">
        <v>0</v>
      </c>
      <c r="K414" s="44"/>
      <c r="L414" s="44"/>
      <c r="M414" s="44" t="s">
        <v>431</v>
      </c>
      <c r="O414" s="44"/>
      <c r="P414" s="44"/>
      <c r="S414" s="87"/>
      <c r="T414" s="92"/>
      <c r="U414" s="93"/>
      <c r="V414" s="89"/>
      <c r="W414" s="90"/>
      <c r="X414" s="94"/>
      <c r="Y414" s="95"/>
      <c r="Z414" s="96"/>
    </row>
    <row r="415" spans="1:26" ht="17.25" customHeight="1">
      <c r="A415" s="56"/>
      <c r="B415" s="48">
        <v>45281</v>
      </c>
      <c r="C415" s="44" t="s">
        <v>518</v>
      </c>
      <c r="D415" s="44" t="s">
        <v>517</v>
      </c>
      <c r="E415" s="44">
        <v>13</v>
      </c>
      <c r="F415" s="11">
        <v>0</v>
      </c>
      <c r="G415" s="44">
        <v>0</v>
      </c>
      <c r="H415" s="44">
        <v>1</v>
      </c>
      <c r="I415" s="44">
        <v>1</v>
      </c>
      <c r="J415" s="44">
        <v>0</v>
      </c>
      <c r="K415" s="44"/>
      <c r="L415" s="44"/>
      <c r="M415" s="44" t="s">
        <v>431</v>
      </c>
      <c r="O415" s="57" t="s">
        <v>431</v>
      </c>
      <c r="P415" s="57" t="s">
        <v>440</v>
      </c>
      <c r="S415" s="87"/>
      <c r="T415" s="92"/>
      <c r="U415" s="93"/>
      <c r="V415" s="89"/>
      <c r="W415" s="90"/>
      <c r="X415" s="94"/>
      <c r="Y415" s="95"/>
      <c r="Z415" s="96"/>
    </row>
    <row r="416" spans="1:26" ht="17.25" customHeight="1">
      <c r="A416" s="56"/>
      <c r="B416" s="48">
        <v>45283</v>
      </c>
      <c r="C416" s="44" t="s">
        <v>519</v>
      </c>
      <c r="D416" s="44" t="s">
        <v>520</v>
      </c>
      <c r="E416" s="44">
        <v>3</v>
      </c>
      <c r="F416" s="11">
        <v>0</v>
      </c>
      <c r="G416" s="44">
        <v>0</v>
      </c>
      <c r="H416" s="44">
        <v>0</v>
      </c>
      <c r="I416" s="44">
        <v>1</v>
      </c>
      <c r="J416" s="44">
        <v>0</v>
      </c>
      <c r="K416" s="44"/>
      <c r="L416" s="44"/>
      <c r="M416" s="44" t="s">
        <v>431</v>
      </c>
      <c r="S416" s="87"/>
      <c r="T416" s="92"/>
      <c r="U416" s="93"/>
      <c r="V416" s="89"/>
      <c r="W416" s="90"/>
      <c r="X416" s="94"/>
      <c r="Y416" s="95"/>
      <c r="Z416" s="96"/>
    </row>
    <row r="417" spans="1:26" ht="17.25" customHeight="1">
      <c r="A417" s="56"/>
      <c r="B417" s="48">
        <v>45283</v>
      </c>
      <c r="C417" s="18" t="s">
        <v>521</v>
      </c>
      <c r="D417" s="18" t="s">
        <v>522</v>
      </c>
      <c r="E417" s="18">
        <v>4</v>
      </c>
      <c r="F417" s="21">
        <v>0</v>
      </c>
      <c r="G417" s="18">
        <v>0</v>
      </c>
      <c r="H417" s="18">
        <v>0</v>
      </c>
      <c r="I417" s="18">
        <v>1</v>
      </c>
      <c r="J417" s="18">
        <v>0</v>
      </c>
      <c r="K417" s="18"/>
      <c r="L417" s="18"/>
      <c r="M417" s="44" t="s">
        <v>431</v>
      </c>
      <c r="S417" s="87"/>
      <c r="T417" s="92"/>
      <c r="U417" s="93"/>
      <c r="V417" s="89"/>
      <c r="W417" s="90"/>
      <c r="X417" s="94"/>
      <c r="Y417" s="95"/>
      <c r="Z417" s="96"/>
    </row>
    <row r="418" spans="1:26" ht="17.25" customHeight="1">
      <c r="A418" s="56"/>
      <c r="B418" s="48">
        <v>45283</v>
      </c>
      <c r="C418" s="44" t="s">
        <v>40</v>
      </c>
      <c r="D418" s="44" t="s">
        <v>2918</v>
      </c>
      <c r="E418" s="44">
        <v>6</v>
      </c>
      <c r="F418" s="21">
        <v>1</v>
      </c>
      <c r="G418" s="44">
        <v>0</v>
      </c>
      <c r="H418" s="44">
        <v>1</v>
      </c>
      <c r="I418" s="44">
        <v>2</v>
      </c>
      <c r="J418" s="44">
        <v>0</v>
      </c>
      <c r="K418" s="44"/>
      <c r="L418" s="44"/>
      <c r="M418" s="44" t="s">
        <v>433</v>
      </c>
      <c r="O418" s="57" t="s">
        <v>431</v>
      </c>
      <c r="P418" s="57" t="s">
        <v>440</v>
      </c>
      <c r="S418" s="87"/>
      <c r="T418" s="92"/>
      <c r="U418" s="93"/>
      <c r="V418" s="89"/>
      <c r="W418" s="90"/>
      <c r="X418" s="94"/>
      <c r="Y418" s="95"/>
      <c r="Z418" s="96"/>
    </row>
    <row r="419" spans="1:26" ht="17.25" customHeight="1">
      <c r="A419" s="56"/>
      <c r="B419" s="48">
        <v>45283</v>
      </c>
      <c r="C419" s="44" t="s">
        <v>59</v>
      </c>
      <c r="D419" s="44" t="s">
        <v>523</v>
      </c>
      <c r="E419" s="44">
        <v>7</v>
      </c>
      <c r="F419" s="11">
        <v>1</v>
      </c>
      <c r="G419" s="44">
        <v>0</v>
      </c>
      <c r="H419" s="44">
        <v>3</v>
      </c>
      <c r="I419" s="44">
        <v>0</v>
      </c>
      <c r="J419" s="44">
        <v>0</v>
      </c>
      <c r="K419" s="44"/>
      <c r="L419" s="44"/>
      <c r="M419" s="44" t="s">
        <v>431</v>
      </c>
      <c r="O419" s="57" t="s">
        <v>431</v>
      </c>
      <c r="P419" s="57" t="s">
        <v>440</v>
      </c>
      <c r="S419" s="87"/>
      <c r="T419" s="92"/>
      <c r="U419" s="93"/>
      <c r="V419" s="89"/>
      <c r="W419" s="90"/>
      <c r="X419" s="94"/>
      <c r="Y419" s="95"/>
      <c r="Z419" s="96"/>
    </row>
    <row r="420" spans="1:26" ht="17.25" customHeight="1">
      <c r="A420" s="59"/>
      <c r="B420" s="48">
        <v>45283</v>
      </c>
      <c r="C420" s="44" t="s">
        <v>7</v>
      </c>
      <c r="D420" s="44" t="s">
        <v>524</v>
      </c>
      <c r="E420" s="44">
        <v>1</v>
      </c>
      <c r="F420" s="11">
        <v>0</v>
      </c>
      <c r="G420" s="44">
        <v>0</v>
      </c>
      <c r="H420" s="44">
        <v>0</v>
      </c>
      <c r="I420" s="44">
        <v>0</v>
      </c>
      <c r="J420" s="44">
        <v>0</v>
      </c>
      <c r="K420" s="44"/>
      <c r="L420" s="44"/>
      <c r="M420" s="44"/>
      <c r="S420" s="87"/>
      <c r="T420" s="92"/>
      <c r="U420" s="93"/>
      <c r="V420" s="89"/>
      <c r="W420" s="90"/>
      <c r="X420" s="94"/>
      <c r="Y420" s="95"/>
      <c r="Z420" s="96"/>
    </row>
    <row r="421" spans="1:26" ht="17.25" customHeight="1">
      <c r="A421" s="59"/>
      <c r="B421" s="48">
        <v>45283</v>
      </c>
      <c r="C421" s="44" t="s">
        <v>2885</v>
      </c>
      <c r="D421" s="44" t="s">
        <v>525</v>
      </c>
      <c r="E421" s="44">
        <v>13</v>
      </c>
      <c r="F421" s="11">
        <v>0</v>
      </c>
      <c r="G421" s="44">
        <v>0</v>
      </c>
      <c r="H421" s="44">
        <v>6</v>
      </c>
      <c r="I421" s="44">
        <v>0</v>
      </c>
      <c r="J421" s="44">
        <v>0</v>
      </c>
      <c r="K421" s="44"/>
      <c r="L421" s="44"/>
      <c r="M421" s="44"/>
      <c r="O421" s="57" t="s">
        <v>431</v>
      </c>
      <c r="P421" s="57" t="s">
        <v>440</v>
      </c>
      <c r="S421" s="87"/>
      <c r="T421" s="92"/>
      <c r="U421" s="93"/>
      <c r="V421" s="89"/>
      <c r="W421" s="90"/>
      <c r="X421" s="94"/>
      <c r="Y421" s="95"/>
      <c r="Z421" s="96"/>
    </row>
    <row r="422" spans="1:26" ht="17.25" customHeight="1">
      <c r="A422" s="59"/>
      <c r="B422" s="48">
        <v>45284</v>
      </c>
      <c r="C422" s="18" t="s">
        <v>59</v>
      </c>
      <c r="D422" s="44" t="s">
        <v>526</v>
      </c>
      <c r="E422" s="44">
        <v>10</v>
      </c>
      <c r="F422" s="21">
        <v>0</v>
      </c>
      <c r="G422" s="44">
        <v>0</v>
      </c>
      <c r="H422" s="44">
        <v>0</v>
      </c>
      <c r="I422" s="44">
        <v>2</v>
      </c>
      <c r="J422" s="44">
        <v>0</v>
      </c>
      <c r="K422" s="44"/>
      <c r="L422" s="44"/>
      <c r="M422" s="44" t="s">
        <v>2915</v>
      </c>
      <c r="S422" s="87"/>
      <c r="T422" s="92"/>
      <c r="U422" s="93"/>
      <c r="V422" s="89"/>
      <c r="W422" s="90"/>
      <c r="X422" s="94"/>
      <c r="Y422" s="95"/>
      <c r="Z422" s="96"/>
    </row>
    <row r="423" spans="1:26" ht="17.25" customHeight="1">
      <c r="B423" s="48">
        <v>45284</v>
      </c>
      <c r="C423" s="44" t="s">
        <v>18</v>
      </c>
      <c r="D423" s="18" t="s">
        <v>527</v>
      </c>
      <c r="E423" s="18">
        <v>1</v>
      </c>
      <c r="F423" s="21">
        <v>0</v>
      </c>
      <c r="G423" s="44">
        <v>0</v>
      </c>
      <c r="H423" s="44">
        <v>1</v>
      </c>
      <c r="I423" s="44">
        <v>0</v>
      </c>
      <c r="J423" s="44">
        <v>0</v>
      </c>
      <c r="K423" s="44"/>
      <c r="L423" s="44"/>
      <c r="M423" s="18"/>
      <c r="N423" s="18"/>
      <c r="O423" s="18" t="s">
        <v>431</v>
      </c>
      <c r="P423" s="57" t="s">
        <v>439</v>
      </c>
      <c r="S423" s="87"/>
      <c r="T423" s="92"/>
      <c r="U423" s="93"/>
      <c r="V423" s="89"/>
      <c r="W423" s="90"/>
      <c r="X423" s="94"/>
      <c r="Y423" s="95"/>
      <c r="Z423" s="96"/>
    </row>
    <row r="424" spans="1:26" ht="17.25" customHeight="1">
      <c r="B424" s="48">
        <v>45284</v>
      </c>
      <c r="C424" s="44" t="s">
        <v>7</v>
      </c>
      <c r="D424" s="18" t="s">
        <v>528</v>
      </c>
      <c r="E424" s="18">
        <v>1</v>
      </c>
      <c r="F424" s="21">
        <v>0</v>
      </c>
      <c r="G424" s="44">
        <v>0</v>
      </c>
      <c r="H424" s="44">
        <v>1</v>
      </c>
      <c r="I424" s="44">
        <v>0</v>
      </c>
      <c r="J424" s="44">
        <v>0</v>
      </c>
      <c r="K424" s="44"/>
      <c r="L424" s="44"/>
      <c r="M424" s="18"/>
      <c r="N424" s="18"/>
      <c r="O424" s="18" t="s">
        <v>431</v>
      </c>
      <c r="P424" s="57" t="s">
        <v>440</v>
      </c>
      <c r="S424" s="87"/>
      <c r="T424" s="92"/>
      <c r="U424" s="93"/>
      <c r="V424" s="89"/>
      <c r="W424" s="90"/>
      <c r="X424" s="94"/>
      <c r="Y424" s="95"/>
      <c r="Z424" s="96"/>
    </row>
    <row r="425" spans="1:26" ht="17.25" customHeight="1">
      <c r="B425" s="48">
        <v>45285</v>
      </c>
      <c r="C425" s="44" t="s">
        <v>529</v>
      </c>
      <c r="D425" s="44" t="s">
        <v>530</v>
      </c>
      <c r="E425" s="44">
        <v>5</v>
      </c>
      <c r="F425" s="11">
        <v>1</v>
      </c>
      <c r="G425" s="44">
        <v>0</v>
      </c>
      <c r="H425" s="44">
        <v>3</v>
      </c>
      <c r="I425" s="44">
        <v>0</v>
      </c>
      <c r="J425" s="44">
        <v>0</v>
      </c>
      <c r="K425" s="44"/>
      <c r="L425" s="44"/>
      <c r="M425" s="44"/>
      <c r="O425" s="57" t="s">
        <v>431</v>
      </c>
      <c r="P425" s="57" t="s">
        <v>440</v>
      </c>
      <c r="S425" s="87"/>
      <c r="T425" s="92"/>
      <c r="U425" s="93"/>
      <c r="V425" s="89"/>
      <c r="W425" s="90"/>
      <c r="X425" s="94"/>
      <c r="Y425" s="95"/>
      <c r="Z425" s="96"/>
    </row>
    <row r="426" spans="1:26" ht="17.25" customHeight="1">
      <c r="B426" s="48">
        <v>45286</v>
      </c>
      <c r="C426" s="44" t="s">
        <v>531</v>
      </c>
      <c r="D426" s="44" t="s">
        <v>532</v>
      </c>
      <c r="E426" s="44">
        <v>3</v>
      </c>
      <c r="F426" s="11">
        <v>0</v>
      </c>
      <c r="G426" s="44">
        <v>0</v>
      </c>
      <c r="H426" s="44">
        <v>0</v>
      </c>
      <c r="I426" s="44">
        <v>0</v>
      </c>
      <c r="J426" s="44">
        <v>0</v>
      </c>
      <c r="K426" s="44"/>
      <c r="L426" s="44"/>
      <c r="M426" s="44"/>
      <c r="S426" s="87"/>
      <c r="T426" s="92"/>
      <c r="U426" s="93"/>
      <c r="V426" s="89"/>
      <c r="W426" s="90"/>
      <c r="X426" s="94"/>
      <c r="Y426" s="95"/>
      <c r="Z426" s="96"/>
    </row>
    <row r="427" spans="1:26" ht="17.25" customHeight="1">
      <c r="B427" s="48">
        <v>45286</v>
      </c>
      <c r="C427" s="44" t="s">
        <v>534</v>
      </c>
      <c r="D427" s="44" t="s">
        <v>533</v>
      </c>
      <c r="E427" s="44">
        <v>13</v>
      </c>
      <c r="F427" s="11">
        <v>0</v>
      </c>
      <c r="G427" s="44">
        <v>0</v>
      </c>
      <c r="H427" s="44">
        <v>4</v>
      </c>
      <c r="I427" s="44">
        <v>0</v>
      </c>
      <c r="J427" s="44">
        <v>0</v>
      </c>
      <c r="K427" s="44"/>
      <c r="L427" s="44"/>
      <c r="M427" s="44"/>
      <c r="O427" s="44" t="s">
        <v>431</v>
      </c>
      <c r="P427" s="44" t="s">
        <v>440</v>
      </c>
      <c r="S427" s="87"/>
      <c r="T427" s="92"/>
      <c r="U427" s="93"/>
      <c r="V427" s="89"/>
      <c r="W427" s="90"/>
      <c r="X427" s="94"/>
      <c r="Y427" s="95"/>
      <c r="Z427" s="96"/>
    </row>
    <row r="428" spans="1:26" ht="17.25" customHeight="1">
      <c r="B428" s="48">
        <v>45286</v>
      </c>
      <c r="C428" s="44" t="s">
        <v>535</v>
      </c>
      <c r="D428" s="44" t="s">
        <v>536</v>
      </c>
      <c r="E428" s="44">
        <v>1</v>
      </c>
      <c r="F428" s="11">
        <v>0</v>
      </c>
      <c r="G428" s="44">
        <v>0</v>
      </c>
      <c r="H428" s="44">
        <v>0</v>
      </c>
      <c r="I428" s="44">
        <v>0</v>
      </c>
      <c r="J428" s="44">
        <v>0</v>
      </c>
      <c r="K428" s="44"/>
      <c r="L428" s="44"/>
      <c r="M428" s="44"/>
      <c r="S428" s="87"/>
      <c r="T428" s="92"/>
      <c r="U428" s="93"/>
      <c r="V428" s="89"/>
      <c r="W428" s="90"/>
      <c r="X428" s="94"/>
      <c r="Y428" s="95"/>
      <c r="Z428" s="96"/>
    </row>
    <row r="429" spans="1:26" ht="17.25" customHeight="1">
      <c r="B429" s="48">
        <v>45286</v>
      </c>
      <c r="C429" s="44" t="s">
        <v>537</v>
      </c>
      <c r="D429" s="44" t="s">
        <v>538</v>
      </c>
      <c r="E429" s="44">
        <v>2</v>
      </c>
      <c r="F429" s="11">
        <v>0</v>
      </c>
      <c r="G429" s="44">
        <v>0</v>
      </c>
      <c r="H429" s="44">
        <v>0</v>
      </c>
      <c r="I429" s="44">
        <v>0</v>
      </c>
      <c r="J429" s="44">
        <v>0</v>
      </c>
      <c r="K429" s="44"/>
      <c r="L429" s="44"/>
      <c r="M429" s="44"/>
      <c r="S429" s="87"/>
      <c r="T429" s="92"/>
      <c r="U429" s="93"/>
      <c r="V429" s="89"/>
      <c r="W429" s="90"/>
      <c r="X429" s="94"/>
      <c r="Y429" s="95"/>
      <c r="Z429" s="96"/>
    </row>
    <row r="430" spans="1:26" ht="17.25" customHeight="1">
      <c r="B430" s="48">
        <v>45286</v>
      </c>
      <c r="C430" s="44" t="s">
        <v>539</v>
      </c>
      <c r="D430" s="44" t="s">
        <v>540</v>
      </c>
      <c r="E430" s="44">
        <v>4</v>
      </c>
      <c r="F430" s="11">
        <v>0</v>
      </c>
      <c r="G430" s="44">
        <v>0</v>
      </c>
      <c r="H430" s="44">
        <v>0</v>
      </c>
      <c r="I430" s="44">
        <v>0</v>
      </c>
      <c r="J430" s="44">
        <v>0</v>
      </c>
      <c r="K430" s="44"/>
      <c r="L430" s="44"/>
      <c r="M430" s="44"/>
      <c r="S430" s="87"/>
      <c r="T430" s="92"/>
      <c r="U430" s="93"/>
      <c r="V430" s="89"/>
      <c r="W430" s="90"/>
      <c r="X430" s="94"/>
      <c r="Y430" s="95"/>
      <c r="Z430" s="96"/>
    </row>
    <row r="431" spans="1:26" ht="17.25" customHeight="1">
      <c r="B431" s="48">
        <v>45286</v>
      </c>
      <c r="C431" s="44" t="s">
        <v>541</v>
      </c>
      <c r="D431" s="44" t="s">
        <v>542</v>
      </c>
      <c r="E431" s="44">
        <v>13</v>
      </c>
      <c r="F431" s="11">
        <v>0</v>
      </c>
      <c r="G431" s="44">
        <v>0</v>
      </c>
      <c r="H431" s="44">
        <v>0</v>
      </c>
      <c r="I431" s="44">
        <v>1</v>
      </c>
      <c r="J431" s="44">
        <v>0</v>
      </c>
      <c r="K431" s="44"/>
      <c r="L431" s="44"/>
      <c r="M431" s="44" t="s">
        <v>431</v>
      </c>
      <c r="S431" s="87"/>
      <c r="T431" s="92"/>
      <c r="U431" s="93"/>
      <c r="V431" s="89"/>
      <c r="W431" s="90"/>
      <c r="X431" s="94"/>
      <c r="Y431" s="95"/>
      <c r="Z431" s="96"/>
    </row>
    <row r="432" spans="1:26" ht="17.25" customHeight="1">
      <c r="B432" s="48">
        <v>45287</v>
      </c>
      <c r="C432" s="44" t="s">
        <v>543</v>
      </c>
      <c r="D432" s="44" t="s">
        <v>544</v>
      </c>
      <c r="E432" s="44">
        <v>13</v>
      </c>
      <c r="F432" s="11">
        <v>0</v>
      </c>
      <c r="G432" s="44">
        <v>0</v>
      </c>
      <c r="H432" s="44">
        <v>0</v>
      </c>
      <c r="I432" s="44">
        <v>0</v>
      </c>
      <c r="J432" s="44">
        <v>0</v>
      </c>
      <c r="K432" s="44"/>
      <c r="L432" s="44"/>
      <c r="M432" s="44"/>
      <c r="S432" s="87"/>
      <c r="T432" s="92"/>
      <c r="U432" s="93"/>
      <c r="V432" s="89"/>
      <c r="W432" s="90"/>
      <c r="X432" s="94"/>
      <c r="Y432" s="95"/>
      <c r="Z432" s="96"/>
    </row>
    <row r="433" spans="2:26" ht="17.25" customHeight="1">
      <c r="B433" s="48">
        <v>45288</v>
      </c>
      <c r="C433" s="44" t="s">
        <v>545</v>
      </c>
      <c r="D433" s="44" t="s">
        <v>546</v>
      </c>
      <c r="E433" s="44">
        <v>1</v>
      </c>
      <c r="F433" s="11">
        <v>1</v>
      </c>
      <c r="G433" s="44">
        <v>0</v>
      </c>
      <c r="H433" s="44">
        <v>3</v>
      </c>
      <c r="I433" s="44">
        <v>0</v>
      </c>
      <c r="J433" s="44">
        <v>0</v>
      </c>
      <c r="K433" s="44"/>
      <c r="L433" s="44"/>
      <c r="M433" s="44"/>
      <c r="O433" s="57" t="s">
        <v>431</v>
      </c>
      <c r="P433" s="57" t="s">
        <v>439</v>
      </c>
      <c r="S433" s="87"/>
      <c r="T433" s="92"/>
      <c r="U433" s="93"/>
      <c r="V433" s="89"/>
      <c r="W433" s="90"/>
      <c r="X433" s="94"/>
      <c r="Y433" s="95"/>
      <c r="Z433" s="96"/>
    </row>
    <row r="434" spans="2:26" ht="17.25" customHeight="1">
      <c r="B434" s="48">
        <v>45288</v>
      </c>
      <c r="C434" s="44" t="s">
        <v>547</v>
      </c>
      <c r="D434" s="44" t="s">
        <v>548</v>
      </c>
      <c r="E434" s="44">
        <v>12</v>
      </c>
      <c r="F434" s="11">
        <v>0</v>
      </c>
      <c r="G434" s="44">
        <v>0</v>
      </c>
      <c r="H434" s="44">
        <v>2</v>
      </c>
      <c r="I434" s="44">
        <v>1</v>
      </c>
      <c r="J434" s="44">
        <v>0</v>
      </c>
      <c r="K434" s="44"/>
      <c r="L434" s="44"/>
      <c r="M434" s="44" t="s">
        <v>431</v>
      </c>
      <c r="O434" s="57" t="s">
        <v>431</v>
      </c>
      <c r="P434" s="57" t="s">
        <v>440</v>
      </c>
      <c r="S434" s="87"/>
      <c r="T434" s="92"/>
      <c r="U434" s="93"/>
      <c r="V434" s="89"/>
      <c r="W434" s="90"/>
      <c r="X434" s="94"/>
      <c r="Y434" s="95"/>
      <c r="Z434" s="96"/>
    </row>
    <row r="435" spans="2:26" ht="17.25" customHeight="1">
      <c r="B435" s="48">
        <v>45288</v>
      </c>
      <c r="C435" s="44" t="s">
        <v>549</v>
      </c>
      <c r="D435" s="44" t="s">
        <v>550</v>
      </c>
      <c r="E435" s="44">
        <v>13</v>
      </c>
      <c r="F435" s="11">
        <v>0</v>
      </c>
      <c r="G435" s="44">
        <v>0</v>
      </c>
      <c r="H435" s="44">
        <v>3</v>
      </c>
      <c r="I435" s="44">
        <v>0</v>
      </c>
      <c r="J435" s="44">
        <v>2</v>
      </c>
      <c r="K435" s="44"/>
      <c r="L435" s="44"/>
      <c r="M435" s="44"/>
      <c r="S435" s="87"/>
      <c r="T435" s="92"/>
      <c r="U435" s="93"/>
      <c r="V435" s="89"/>
      <c r="W435" s="90"/>
      <c r="X435" s="94"/>
      <c r="Y435" s="95"/>
      <c r="Z435" s="96"/>
    </row>
    <row r="436" spans="2:26" ht="17.25" customHeight="1">
      <c r="B436" s="48">
        <v>45288</v>
      </c>
      <c r="C436" s="44" t="s">
        <v>547</v>
      </c>
      <c r="D436" s="44" t="s">
        <v>551</v>
      </c>
      <c r="E436" s="44">
        <v>13</v>
      </c>
      <c r="F436" s="11">
        <v>0</v>
      </c>
      <c r="G436" s="44">
        <v>0</v>
      </c>
      <c r="H436" s="44">
        <v>0</v>
      </c>
      <c r="I436" s="44">
        <v>1</v>
      </c>
      <c r="J436" s="44">
        <v>1</v>
      </c>
      <c r="K436" s="44"/>
      <c r="L436" s="44"/>
      <c r="M436" s="44" t="s">
        <v>431</v>
      </c>
      <c r="S436" s="87"/>
      <c r="T436" s="92"/>
      <c r="U436" s="93"/>
      <c r="V436" s="89"/>
      <c r="W436" s="90"/>
      <c r="X436" s="94"/>
      <c r="Y436" s="95"/>
      <c r="Z436" s="96"/>
    </row>
    <row r="437" spans="2:26" ht="17.25" customHeight="1">
      <c r="B437" s="48">
        <v>45288</v>
      </c>
      <c r="C437" s="44" t="s">
        <v>552</v>
      </c>
      <c r="D437" s="44" t="s">
        <v>553</v>
      </c>
      <c r="E437" s="44">
        <v>1</v>
      </c>
      <c r="F437" s="11">
        <v>0</v>
      </c>
      <c r="G437" s="44">
        <v>0</v>
      </c>
      <c r="H437" s="44">
        <v>0</v>
      </c>
      <c r="I437" s="44">
        <v>0</v>
      </c>
      <c r="J437" s="44">
        <v>0</v>
      </c>
      <c r="K437" s="44"/>
      <c r="L437" s="44"/>
      <c r="M437" s="44"/>
      <c r="S437" s="87"/>
      <c r="T437" s="92"/>
      <c r="U437" s="93"/>
      <c r="V437" s="89"/>
      <c r="W437" s="90"/>
      <c r="X437" s="94"/>
      <c r="Y437" s="95"/>
      <c r="Z437" s="96"/>
    </row>
    <row r="438" spans="2:26" ht="17.25" customHeight="1">
      <c r="B438" s="48">
        <v>45288</v>
      </c>
      <c r="C438" s="44" t="s">
        <v>554</v>
      </c>
      <c r="D438" s="44" t="s">
        <v>555</v>
      </c>
      <c r="E438" s="44">
        <v>3</v>
      </c>
      <c r="F438" s="11">
        <v>0</v>
      </c>
      <c r="G438" s="44">
        <v>0</v>
      </c>
      <c r="H438" s="44">
        <v>0</v>
      </c>
      <c r="I438" s="44">
        <v>0</v>
      </c>
      <c r="J438" s="44">
        <v>0</v>
      </c>
      <c r="K438" s="44"/>
      <c r="L438" s="44"/>
      <c r="M438" s="44"/>
      <c r="S438" s="87"/>
      <c r="T438" s="92"/>
      <c r="U438" s="93"/>
      <c r="V438" s="89"/>
      <c r="W438" s="90"/>
      <c r="X438" s="94"/>
      <c r="Y438" s="95"/>
      <c r="Z438" s="96"/>
    </row>
    <row r="439" spans="2:26" ht="17.25" customHeight="1">
      <c r="B439" s="48">
        <v>45288</v>
      </c>
      <c r="C439" s="44" t="s">
        <v>556</v>
      </c>
      <c r="D439" s="44" t="s">
        <v>557</v>
      </c>
      <c r="E439" s="44">
        <v>1</v>
      </c>
      <c r="F439" s="11">
        <v>0</v>
      </c>
      <c r="G439" s="44">
        <v>0</v>
      </c>
      <c r="H439" s="44">
        <v>0</v>
      </c>
      <c r="I439" s="44">
        <v>0</v>
      </c>
      <c r="J439" s="44">
        <v>0</v>
      </c>
      <c r="K439" s="44"/>
      <c r="L439" s="44"/>
      <c r="M439" s="44"/>
      <c r="S439" s="87"/>
      <c r="T439" s="92"/>
      <c r="U439" s="93"/>
      <c r="V439" s="89"/>
      <c r="W439" s="90"/>
      <c r="X439" s="94"/>
      <c r="Y439" s="95"/>
      <c r="Z439" s="96"/>
    </row>
    <row r="440" spans="2:26" ht="17.25" customHeight="1">
      <c r="B440" s="48">
        <v>45288</v>
      </c>
      <c r="C440" s="44" t="s">
        <v>558</v>
      </c>
      <c r="D440" s="44" t="s">
        <v>465</v>
      </c>
      <c r="E440" s="44">
        <v>1</v>
      </c>
      <c r="F440" s="11">
        <v>0</v>
      </c>
      <c r="G440" s="44">
        <v>0</v>
      </c>
      <c r="H440" s="44">
        <v>0</v>
      </c>
      <c r="I440" s="44">
        <v>0</v>
      </c>
      <c r="J440" s="44">
        <v>1</v>
      </c>
      <c r="K440" s="44"/>
      <c r="L440" s="44"/>
      <c r="M440" s="44" t="s">
        <v>431</v>
      </c>
      <c r="S440" s="87"/>
      <c r="T440" s="92"/>
      <c r="U440" s="93"/>
      <c r="V440" s="89"/>
      <c r="W440" s="90"/>
      <c r="X440" s="94"/>
      <c r="Y440" s="95"/>
      <c r="Z440" s="96"/>
    </row>
    <row r="441" spans="2:26" ht="17.25" customHeight="1">
      <c r="B441" s="48">
        <v>45288</v>
      </c>
      <c r="C441" s="44" t="s">
        <v>7</v>
      </c>
      <c r="D441" s="44" t="s">
        <v>559</v>
      </c>
      <c r="E441" s="44">
        <v>13</v>
      </c>
      <c r="F441" s="11">
        <v>1</v>
      </c>
      <c r="G441" s="44">
        <v>0</v>
      </c>
      <c r="H441" s="44">
        <v>1</v>
      </c>
      <c r="I441" s="44">
        <v>2</v>
      </c>
      <c r="J441" s="44">
        <v>2</v>
      </c>
      <c r="K441" s="44"/>
      <c r="L441" s="44"/>
      <c r="M441" s="44" t="s">
        <v>431</v>
      </c>
      <c r="O441" s="57" t="s">
        <v>431</v>
      </c>
      <c r="P441" s="57" t="s">
        <v>440</v>
      </c>
      <c r="S441" s="87"/>
      <c r="T441" s="92"/>
      <c r="U441" s="93"/>
      <c r="V441" s="89"/>
      <c r="W441" s="90"/>
      <c r="X441" s="94"/>
      <c r="Y441" s="95"/>
      <c r="Z441" s="96"/>
    </row>
    <row r="442" spans="2:26" ht="17.25" customHeight="1">
      <c r="B442" s="48">
        <v>45288</v>
      </c>
      <c r="C442" s="44" t="s">
        <v>547</v>
      </c>
      <c r="D442" s="44" t="s">
        <v>560</v>
      </c>
      <c r="E442" s="44">
        <v>13</v>
      </c>
      <c r="F442" s="11">
        <v>0</v>
      </c>
      <c r="G442" s="44">
        <v>0</v>
      </c>
      <c r="H442" s="44">
        <v>1</v>
      </c>
      <c r="I442" s="44">
        <v>0</v>
      </c>
      <c r="J442" s="44">
        <v>0</v>
      </c>
      <c r="K442" s="44"/>
      <c r="L442" s="44"/>
      <c r="M442" s="44"/>
      <c r="O442" s="57" t="s">
        <v>431</v>
      </c>
      <c r="P442" s="57" t="s">
        <v>440</v>
      </c>
      <c r="S442" s="87"/>
      <c r="T442" s="92"/>
      <c r="U442" s="93"/>
      <c r="V442" s="89"/>
      <c r="W442" s="90"/>
      <c r="X442" s="94"/>
      <c r="Y442" s="95"/>
      <c r="Z442" s="96"/>
    </row>
    <row r="443" spans="2:26" ht="17.25" customHeight="1">
      <c r="B443" s="48">
        <v>45291</v>
      </c>
      <c r="C443" s="44" t="s">
        <v>561</v>
      </c>
      <c r="D443" s="44" t="s">
        <v>562</v>
      </c>
      <c r="E443" s="44">
        <v>13</v>
      </c>
      <c r="F443" s="11">
        <v>13</v>
      </c>
      <c r="G443" s="44">
        <v>0</v>
      </c>
      <c r="H443" s="44">
        <v>45</v>
      </c>
      <c r="I443" s="44">
        <v>1</v>
      </c>
      <c r="J443" s="44">
        <v>2</v>
      </c>
      <c r="K443" s="44"/>
      <c r="L443" s="44"/>
      <c r="M443" s="44" t="s">
        <v>431</v>
      </c>
      <c r="O443" s="57" t="s">
        <v>431</v>
      </c>
      <c r="P443" s="57" t="s">
        <v>440</v>
      </c>
      <c r="S443" s="87"/>
      <c r="T443" s="92"/>
      <c r="U443" s="93"/>
      <c r="V443" s="89"/>
      <c r="W443" s="90"/>
      <c r="X443" s="94"/>
      <c r="Y443" s="95"/>
      <c r="Z443" s="96"/>
    </row>
    <row r="444" spans="2:26" ht="17.25" customHeight="1">
      <c r="B444" s="48">
        <v>45291</v>
      </c>
      <c r="C444" s="44" t="s">
        <v>563</v>
      </c>
      <c r="D444" s="44" t="s">
        <v>564</v>
      </c>
      <c r="E444" s="44">
        <v>1</v>
      </c>
      <c r="F444" s="11">
        <v>0</v>
      </c>
      <c r="G444" s="44">
        <v>0</v>
      </c>
      <c r="H444" s="44">
        <v>0</v>
      </c>
      <c r="I444" s="44">
        <v>0</v>
      </c>
      <c r="J444" s="44">
        <v>0</v>
      </c>
      <c r="K444" s="44"/>
      <c r="L444" s="44"/>
      <c r="M444" s="44"/>
      <c r="S444" s="87"/>
      <c r="T444" s="92"/>
      <c r="U444" s="93"/>
      <c r="V444" s="89"/>
      <c r="W444" s="90"/>
      <c r="X444" s="94"/>
      <c r="Y444" s="95"/>
      <c r="Z444" s="96"/>
    </row>
    <row r="445" spans="2:26" ht="17.25" customHeight="1">
      <c r="B445" s="48">
        <v>45291</v>
      </c>
      <c r="C445" s="44" t="s">
        <v>563</v>
      </c>
      <c r="D445" s="44" t="s">
        <v>565</v>
      </c>
      <c r="E445" s="44">
        <v>13</v>
      </c>
      <c r="F445" s="11">
        <v>0</v>
      </c>
      <c r="G445" s="44">
        <v>0</v>
      </c>
      <c r="H445" s="44">
        <v>0</v>
      </c>
      <c r="I445" s="44">
        <v>0</v>
      </c>
      <c r="J445" s="44">
        <v>2</v>
      </c>
      <c r="K445" s="44"/>
      <c r="L445" s="44"/>
      <c r="M445" s="44" t="s">
        <v>431</v>
      </c>
      <c r="S445" s="87"/>
      <c r="T445" s="92"/>
      <c r="U445" s="93"/>
      <c r="V445" s="89"/>
      <c r="W445" s="90"/>
      <c r="X445" s="94"/>
      <c r="Y445" s="95"/>
      <c r="Z445" s="96"/>
    </row>
    <row r="446" spans="2:26" ht="17.25" customHeight="1">
      <c r="B446" s="48">
        <v>45291</v>
      </c>
      <c r="C446" s="44" t="s">
        <v>566</v>
      </c>
      <c r="D446" s="44" t="s">
        <v>567</v>
      </c>
      <c r="E446" s="44">
        <v>7</v>
      </c>
      <c r="F446" s="11">
        <v>0</v>
      </c>
      <c r="G446" s="44">
        <v>0</v>
      </c>
      <c r="H446" s="44">
        <v>0</v>
      </c>
      <c r="I446" s="44">
        <v>0</v>
      </c>
      <c r="J446" s="44">
        <v>0</v>
      </c>
      <c r="K446" s="44"/>
      <c r="L446" s="44"/>
      <c r="M446" s="44"/>
      <c r="S446" s="87"/>
      <c r="T446" s="92"/>
      <c r="U446" s="93"/>
      <c r="V446" s="89"/>
      <c r="W446" s="90"/>
      <c r="X446" s="94"/>
      <c r="Y446" s="95"/>
      <c r="Z446" s="96"/>
    </row>
    <row r="447" spans="2:26" ht="17.25" customHeight="1">
      <c r="B447" s="48">
        <v>45293</v>
      </c>
      <c r="C447" s="44" t="s">
        <v>568</v>
      </c>
      <c r="D447" s="44" t="s">
        <v>569</v>
      </c>
      <c r="E447" s="44">
        <v>4</v>
      </c>
      <c r="F447" s="11">
        <v>2</v>
      </c>
      <c r="G447" s="44">
        <v>0</v>
      </c>
      <c r="H447" s="44">
        <v>8</v>
      </c>
      <c r="I447" s="44">
        <v>0</v>
      </c>
      <c r="J447" s="44">
        <v>0</v>
      </c>
      <c r="K447" s="44"/>
      <c r="L447" s="44"/>
      <c r="M447" s="44" t="s">
        <v>570</v>
      </c>
      <c r="O447" s="57" t="s">
        <v>571</v>
      </c>
      <c r="P447" s="57" t="s">
        <v>440</v>
      </c>
      <c r="S447" s="87"/>
      <c r="T447" s="92"/>
      <c r="U447" s="93"/>
      <c r="V447" s="89"/>
      <c r="W447" s="90"/>
      <c r="X447" s="94"/>
      <c r="Y447" s="95"/>
      <c r="Z447" s="96"/>
    </row>
    <row r="448" spans="2:26" ht="17.25" customHeight="1">
      <c r="B448" s="48">
        <v>45294</v>
      </c>
      <c r="C448" s="44" t="s">
        <v>2960</v>
      </c>
      <c r="D448" s="44" t="s">
        <v>606</v>
      </c>
      <c r="E448" s="44">
        <v>2</v>
      </c>
      <c r="F448" s="11">
        <v>2</v>
      </c>
      <c r="G448" s="44">
        <v>0</v>
      </c>
      <c r="H448" s="44">
        <v>0</v>
      </c>
      <c r="I448" s="44">
        <v>0</v>
      </c>
      <c r="J448" s="44">
        <v>0</v>
      </c>
      <c r="K448" s="44"/>
      <c r="L448" s="44"/>
      <c r="M448" s="44"/>
      <c r="N448" s="57" t="s">
        <v>431</v>
      </c>
      <c r="S448" s="87"/>
      <c r="T448" s="92"/>
      <c r="U448" s="93"/>
      <c r="V448" s="89"/>
      <c r="W448" s="90"/>
      <c r="X448" s="94"/>
      <c r="Y448" s="95"/>
      <c r="Z448" s="96"/>
    </row>
    <row r="449" spans="2:26" ht="17.25" customHeight="1">
      <c r="B449" s="48">
        <v>45294</v>
      </c>
      <c r="C449" s="44" t="s">
        <v>2960</v>
      </c>
      <c r="D449" s="44" t="s">
        <v>607</v>
      </c>
      <c r="E449" s="44">
        <v>4</v>
      </c>
      <c r="F449" s="11">
        <v>4</v>
      </c>
      <c r="G449" s="44">
        <v>0</v>
      </c>
      <c r="H449" s="44">
        <v>0</v>
      </c>
      <c r="I449" s="44">
        <v>0</v>
      </c>
      <c r="J449" s="44">
        <v>0</v>
      </c>
      <c r="K449" s="44"/>
      <c r="L449" s="44"/>
      <c r="M449" s="44"/>
      <c r="N449" s="57" t="s">
        <v>431</v>
      </c>
      <c r="S449" s="87"/>
      <c r="T449" s="92"/>
      <c r="U449" s="93"/>
      <c r="V449" s="89"/>
      <c r="W449" s="90"/>
      <c r="X449" s="94"/>
      <c r="Y449" s="95"/>
      <c r="Z449" s="96"/>
    </row>
    <row r="450" spans="2:26" ht="17.25" customHeight="1">
      <c r="B450" s="48">
        <v>45294</v>
      </c>
      <c r="C450" s="44" t="s">
        <v>2960</v>
      </c>
      <c r="D450" s="44" t="s">
        <v>608</v>
      </c>
      <c r="E450" s="44">
        <v>9</v>
      </c>
      <c r="F450" s="11">
        <v>9</v>
      </c>
      <c r="G450" s="44">
        <v>0</v>
      </c>
      <c r="H450" s="44">
        <v>0</v>
      </c>
      <c r="I450" s="44">
        <v>0</v>
      </c>
      <c r="J450" s="44">
        <v>0</v>
      </c>
      <c r="K450" s="44"/>
      <c r="L450" s="44"/>
      <c r="M450" s="44"/>
      <c r="N450" s="57" t="s">
        <v>431</v>
      </c>
      <c r="S450" s="87"/>
      <c r="T450" s="92"/>
      <c r="U450" s="93"/>
      <c r="V450" s="89"/>
      <c r="W450" s="90"/>
      <c r="X450" s="94"/>
      <c r="Y450" s="95"/>
      <c r="Z450" s="96"/>
    </row>
    <row r="451" spans="2:26" ht="17.25" customHeight="1">
      <c r="B451" s="48">
        <v>45295</v>
      </c>
      <c r="C451" s="44" t="s">
        <v>574</v>
      </c>
      <c r="D451" s="44" t="s">
        <v>578</v>
      </c>
      <c r="E451" s="44">
        <v>11</v>
      </c>
      <c r="F451" s="11">
        <v>0</v>
      </c>
      <c r="G451" s="44">
        <v>0</v>
      </c>
      <c r="H451" s="44">
        <v>0</v>
      </c>
      <c r="I451" s="44">
        <v>0</v>
      </c>
      <c r="J451" s="44">
        <v>0</v>
      </c>
      <c r="K451" s="44"/>
      <c r="L451" s="44"/>
      <c r="M451" s="44"/>
      <c r="S451" s="87"/>
      <c r="T451" s="92"/>
      <c r="U451" s="93"/>
      <c r="V451" s="89"/>
      <c r="W451" s="90"/>
      <c r="X451" s="94"/>
      <c r="Y451" s="95"/>
      <c r="Z451" s="96"/>
    </row>
    <row r="452" spans="2:26" ht="17.25" customHeight="1">
      <c r="B452" s="48">
        <v>45295</v>
      </c>
      <c r="C452" s="44" t="s">
        <v>574</v>
      </c>
      <c r="D452" s="44" t="s">
        <v>579</v>
      </c>
      <c r="E452" s="44">
        <v>8</v>
      </c>
      <c r="F452" s="11">
        <v>0</v>
      </c>
      <c r="G452" s="44">
        <v>0</v>
      </c>
      <c r="H452" s="44">
        <v>0</v>
      </c>
      <c r="I452" s="44">
        <v>0</v>
      </c>
      <c r="J452" s="44">
        <v>0</v>
      </c>
      <c r="K452" s="44"/>
      <c r="L452" s="44"/>
      <c r="M452" s="44"/>
      <c r="S452" s="87"/>
      <c r="T452" s="92"/>
      <c r="U452" s="93"/>
      <c r="V452" s="89"/>
      <c r="W452" s="90"/>
      <c r="X452" s="94"/>
      <c r="Y452" s="95"/>
      <c r="Z452" s="96"/>
    </row>
    <row r="453" spans="2:26" ht="17.25" customHeight="1">
      <c r="B453" s="48">
        <v>45295</v>
      </c>
      <c r="C453" s="44" t="s">
        <v>575</v>
      </c>
      <c r="D453" s="44" t="s">
        <v>580</v>
      </c>
      <c r="E453" s="44">
        <v>4</v>
      </c>
      <c r="F453" s="11">
        <v>0</v>
      </c>
      <c r="G453" s="44">
        <v>0</v>
      </c>
      <c r="H453" s="44">
        <v>0</v>
      </c>
      <c r="I453" s="44">
        <v>0</v>
      </c>
      <c r="J453" s="44">
        <v>0</v>
      </c>
      <c r="K453" s="44"/>
      <c r="L453" s="44"/>
      <c r="M453" s="44"/>
      <c r="S453" s="87"/>
      <c r="T453" s="92"/>
      <c r="U453" s="93"/>
      <c r="V453" s="89"/>
      <c r="W453" s="90"/>
      <c r="X453" s="94"/>
      <c r="Y453" s="95"/>
      <c r="Z453" s="96"/>
    </row>
    <row r="454" spans="2:26" ht="17.25" customHeight="1">
      <c r="B454" s="48">
        <v>45295</v>
      </c>
      <c r="C454" s="44" t="s">
        <v>576</v>
      </c>
      <c r="D454" s="44" t="s">
        <v>581</v>
      </c>
      <c r="E454" s="44">
        <v>1</v>
      </c>
      <c r="F454" s="11">
        <v>0</v>
      </c>
      <c r="G454" s="44">
        <v>0</v>
      </c>
      <c r="H454" s="44">
        <v>0</v>
      </c>
      <c r="I454" s="44">
        <v>0</v>
      </c>
      <c r="J454" s="44">
        <v>0</v>
      </c>
      <c r="K454" s="44"/>
      <c r="L454" s="44"/>
      <c r="M454" s="44"/>
      <c r="S454" s="87"/>
      <c r="T454" s="92"/>
      <c r="U454" s="93"/>
      <c r="V454" s="89"/>
      <c r="W454" s="90"/>
      <c r="X454" s="94"/>
      <c r="Y454" s="95"/>
      <c r="Z454" s="96"/>
    </row>
    <row r="455" spans="2:26" ht="17.25" customHeight="1">
      <c r="B455" s="48">
        <v>45295</v>
      </c>
      <c r="C455" s="44" t="s">
        <v>577</v>
      </c>
      <c r="D455" s="44" t="s">
        <v>582</v>
      </c>
      <c r="E455" s="44">
        <v>1</v>
      </c>
      <c r="F455" s="11">
        <v>0</v>
      </c>
      <c r="G455" s="44">
        <v>0</v>
      </c>
      <c r="H455" s="44">
        <v>0</v>
      </c>
      <c r="I455" s="44">
        <v>0</v>
      </c>
      <c r="J455" s="44">
        <v>0</v>
      </c>
      <c r="K455" s="44"/>
      <c r="L455" s="44"/>
      <c r="M455" s="44"/>
      <c r="S455" s="87"/>
      <c r="T455" s="92"/>
      <c r="U455" s="93"/>
      <c r="V455" s="89"/>
      <c r="W455" s="90"/>
      <c r="X455" s="94"/>
      <c r="Y455" s="95"/>
      <c r="Z455" s="96"/>
    </row>
    <row r="456" spans="2:26" ht="17.25" customHeight="1">
      <c r="B456" s="48">
        <v>45295</v>
      </c>
      <c r="C456" s="44" t="s">
        <v>572</v>
      </c>
      <c r="D456" s="44" t="s">
        <v>573</v>
      </c>
      <c r="E456" s="44">
        <v>1</v>
      </c>
      <c r="F456" s="11">
        <v>1</v>
      </c>
      <c r="G456" s="44">
        <v>0</v>
      </c>
      <c r="H456" s="44">
        <v>1</v>
      </c>
      <c r="I456" s="44">
        <v>1</v>
      </c>
      <c r="J456" s="44">
        <v>0</v>
      </c>
      <c r="K456" s="44"/>
      <c r="L456" s="44"/>
      <c r="M456" s="44" t="s">
        <v>431</v>
      </c>
      <c r="O456" s="57" t="s">
        <v>431</v>
      </c>
      <c r="P456" s="57" t="s">
        <v>439</v>
      </c>
      <c r="S456" s="87"/>
      <c r="T456" s="92"/>
      <c r="U456" s="93"/>
      <c r="V456" s="89"/>
      <c r="W456" s="90"/>
      <c r="X456" s="94"/>
      <c r="Y456" s="95"/>
      <c r="Z456" s="96"/>
    </row>
    <row r="457" spans="2:26" ht="17.25" customHeight="1">
      <c r="B457" s="48">
        <v>45296</v>
      </c>
      <c r="C457" s="44" t="s">
        <v>2960</v>
      </c>
      <c r="D457" s="44" t="s">
        <v>583</v>
      </c>
      <c r="E457" s="44">
        <v>9</v>
      </c>
      <c r="F457" s="11">
        <v>9</v>
      </c>
      <c r="G457" s="44">
        <v>0</v>
      </c>
      <c r="H457" s="44">
        <v>0</v>
      </c>
      <c r="I457" s="44">
        <v>0</v>
      </c>
      <c r="J457" s="44">
        <v>0</v>
      </c>
      <c r="K457" s="44"/>
      <c r="L457" s="44"/>
      <c r="M457" s="44"/>
      <c r="N457" s="57" t="s">
        <v>431</v>
      </c>
      <c r="S457" s="87"/>
      <c r="T457" s="92"/>
      <c r="U457" s="93"/>
      <c r="V457" s="89"/>
      <c r="W457" s="90"/>
      <c r="X457" s="94"/>
      <c r="Y457" s="95"/>
      <c r="Z457" s="96"/>
    </row>
    <row r="458" spans="2:26" ht="17.25" customHeight="1">
      <c r="B458" s="48">
        <v>45296</v>
      </c>
      <c r="C458" s="44" t="s">
        <v>2960</v>
      </c>
      <c r="D458" s="44" t="s">
        <v>584</v>
      </c>
      <c r="E458" s="44">
        <v>2</v>
      </c>
      <c r="F458" s="11">
        <v>2</v>
      </c>
      <c r="G458" s="44">
        <v>0</v>
      </c>
      <c r="H458" s="44">
        <v>0</v>
      </c>
      <c r="I458" s="44">
        <v>0</v>
      </c>
      <c r="J458" s="44">
        <v>0</v>
      </c>
      <c r="K458" s="44"/>
      <c r="L458" s="44"/>
      <c r="M458" s="44"/>
      <c r="N458" s="57" t="s">
        <v>431</v>
      </c>
      <c r="S458" s="87"/>
      <c r="T458" s="92"/>
      <c r="U458" s="93"/>
      <c r="V458" s="89"/>
      <c r="W458" s="90"/>
      <c r="X458" s="94"/>
      <c r="Y458" s="95"/>
      <c r="Z458" s="96"/>
    </row>
    <row r="459" spans="2:26" ht="17.25" customHeight="1">
      <c r="B459" s="48">
        <v>45296</v>
      </c>
      <c r="C459" s="44" t="s">
        <v>2960</v>
      </c>
      <c r="D459" s="44" t="s">
        <v>585</v>
      </c>
      <c r="E459" s="44">
        <v>4</v>
      </c>
      <c r="F459" s="11">
        <v>4</v>
      </c>
      <c r="G459" s="44">
        <v>0</v>
      </c>
      <c r="H459" s="44">
        <v>0</v>
      </c>
      <c r="I459" s="44">
        <v>0</v>
      </c>
      <c r="J459" s="44">
        <v>0</v>
      </c>
      <c r="K459" s="44"/>
      <c r="L459" s="44"/>
      <c r="M459" s="44"/>
      <c r="N459" s="57" t="s">
        <v>431</v>
      </c>
      <c r="S459" s="87"/>
      <c r="T459" s="92"/>
      <c r="U459" s="93"/>
      <c r="V459" s="89"/>
      <c r="W459" s="90"/>
      <c r="X459" s="94"/>
      <c r="Y459" s="95"/>
      <c r="Z459" s="96"/>
    </row>
    <row r="460" spans="2:26" ht="17.25" customHeight="1">
      <c r="B460" s="48">
        <v>45297</v>
      </c>
      <c r="C460" s="44" t="s">
        <v>2960</v>
      </c>
      <c r="D460" s="44" t="s">
        <v>583</v>
      </c>
      <c r="E460" s="44">
        <v>9</v>
      </c>
      <c r="F460" s="11">
        <v>5</v>
      </c>
      <c r="G460" s="44">
        <v>0</v>
      </c>
      <c r="H460" s="44">
        <v>9</v>
      </c>
      <c r="I460" s="44">
        <v>0</v>
      </c>
      <c r="J460" s="44">
        <v>0</v>
      </c>
      <c r="K460" s="44"/>
      <c r="L460" s="44"/>
      <c r="M460" s="44" t="s">
        <v>431</v>
      </c>
      <c r="O460" s="57" t="s">
        <v>431</v>
      </c>
      <c r="P460" s="57" t="s">
        <v>440</v>
      </c>
      <c r="S460" s="87"/>
      <c r="T460" s="92"/>
      <c r="U460" s="93"/>
      <c r="V460" s="89"/>
      <c r="W460" s="90"/>
      <c r="X460" s="94"/>
      <c r="Y460" s="95"/>
      <c r="Z460" s="96"/>
    </row>
    <row r="461" spans="2:26" ht="17.25" customHeight="1">
      <c r="B461" s="48">
        <v>45297</v>
      </c>
      <c r="C461" s="44" t="s">
        <v>2960</v>
      </c>
      <c r="D461" s="44" t="s">
        <v>584</v>
      </c>
      <c r="E461" s="44">
        <v>2</v>
      </c>
      <c r="F461" s="11">
        <v>2</v>
      </c>
      <c r="G461" s="44">
        <v>0</v>
      </c>
      <c r="H461" s="44">
        <v>4</v>
      </c>
      <c r="I461" s="44">
        <v>0</v>
      </c>
      <c r="J461" s="44">
        <v>0</v>
      </c>
      <c r="K461" s="44"/>
      <c r="L461" s="44"/>
      <c r="O461" s="57" t="s">
        <v>431</v>
      </c>
      <c r="P461" s="57" t="s">
        <v>440</v>
      </c>
      <c r="S461" s="87"/>
      <c r="T461" s="92"/>
      <c r="U461" s="93"/>
      <c r="V461" s="89"/>
      <c r="W461" s="90"/>
      <c r="X461" s="94"/>
      <c r="Y461" s="95"/>
      <c r="Z461" s="96"/>
    </row>
    <row r="462" spans="2:26" ht="17.25" customHeight="1">
      <c r="B462" s="48">
        <v>45297</v>
      </c>
      <c r="C462" s="44" t="s">
        <v>2960</v>
      </c>
      <c r="D462" s="44" t="s">
        <v>585</v>
      </c>
      <c r="E462" s="44">
        <v>4</v>
      </c>
      <c r="F462" s="11">
        <v>1</v>
      </c>
      <c r="G462" s="44">
        <v>0</v>
      </c>
      <c r="H462" s="44">
        <v>0</v>
      </c>
      <c r="I462" s="44">
        <v>2</v>
      </c>
      <c r="J462" s="44">
        <v>0</v>
      </c>
      <c r="K462" s="44"/>
      <c r="L462" s="44"/>
      <c r="M462" s="44" t="s">
        <v>433</v>
      </c>
      <c r="S462" s="87"/>
      <c r="T462" s="92"/>
      <c r="U462" s="93"/>
      <c r="V462" s="89"/>
      <c r="W462" s="90"/>
      <c r="X462" s="94"/>
      <c r="Y462" s="95"/>
      <c r="Z462" s="96"/>
    </row>
    <row r="463" spans="2:26" ht="17.25" customHeight="1">
      <c r="B463" s="48">
        <v>45298</v>
      </c>
      <c r="C463" s="44" t="s">
        <v>2960</v>
      </c>
      <c r="D463" s="44" t="s">
        <v>592</v>
      </c>
      <c r="E463" s="44">
        <v>4</v>
      </c>
      <c r="F463" s="11">
        <v>0</v>
      </c>
      <c r="G463" s="44">
        <v>0</v>
      </c>
      <c r="H463" s="44">
        <v>0</v>
      </c>
      <c r="I463" s="44">
        <v>0</v>
      </c>
      <c r="J463" s="44">
        <v>0</v>
      </c>
      <c r="K463" s="44"/>
      <c r="L463" s="44"/>
      <c r="M463" s="44"/>
      <c r="S463" s="87"/>
      <c r="T463" s="92"/>
      <c r="U463" s="93"/>
      <c r="V463" s="89"/>
      <c r="W463" s="90"/>
      <c r="X463" s="94"/>
      <c r="Y463" s="95"/>
      <c r="Z463" s="96"/>
    </row>
    <row r="464" spans="2:26" ht="17.25" customHeight="1">
      <c r="B464" s="48">
        <v>45298</v>
      </c>
      <c r="C464" s="44" t="s">
        <v>586</v>
      </c>
      <c r="D464" s="44" t="s">
        <v>593</v>
      </c>
      <c r="E464" s="44">
        <v>13</v>
      </c>
      <c r="F464" s="11">
        <v>0</v>
      </c>
      <c r="G464" s="44">
        <v>0</v>
      </c>
      <c r="H464" s="44">
        <v>0</v>
      </c>
      <c r="I464" s="44">
        <v>0</v>
      </c>
      <c r="J464" s="44">
        <v>0</v>
      </c>
      <c r="K464" s="44"/>
      <c r="L464" s="44"/>
      <c r="M464" s="44"/>
      <c r="S464" s="87"/>
      <c r="T464" s="92"/>
      <c r="U464" s="93"/>
      <c r="V464" s="89"/>
      <c r="W464" s="90"/>
      <c r="X464" s="94"/>
      <c r="Y464" s="95"/>
      <c r="Z464" s="96"/>
    </row>
    <row r="465" spans="2:26" ht="17.25" customHeight="1">
      <c r="B465" s="48">
        <v>45298</v>
      </c>
      <c r="C465" s="44" t="s">
        <v>587</v>
      </c>
      <c r="D465" s="44" t="s">
        <v>594</v>
      </c>
      <c r="E465" s="44">
        <v>13</v>
      </c>
      <c r="F465" s="11">
        <v>0</v>
      </c>
      <c r="G465" s="44">
        <v>0</v>
      </c>
      <c r="H465" s="44">
        <v>0</v>
      </c>
      <c r="I465" s="44">
        <v>0</v>
      </c>
      <c r="J465" s="44">
        <v>0</v>
      </c>
      <c r="K465" s="44"/>
      <c r="L465" s="44"/>
      <c r="M465" s="44"/>
      <c r="S465" s="87"/>
      <c r="T465" s="92"/>
      <c r="U465" s="93"/>
      <c r="V465" s="89"/>
      <c r="W465" s="90"/>
      <c r="X465" s="94"/>
      <c r="Y465" s="95"/>
      <c r="Z465" s="96"/>
    </row>
    <row r="466" spans="2:26" ht="17.25" customHeight="1">
      <c r="B466" s="48">
        <v>45299</v>
      </c>
      <c r="C466" s="44" t="s">
        <v>588</v>
      </c>
      <c r="D466" s="44" t="s">
        <v>595</v>
      </c>
      <c r="E466" s="44">
        <v>9</v>
      </c>
      <c r="F466" s="11">
        <v>0</v>
      </c>
      <c r="G466" s="44">
        <v>0</v>
      </c>
      <c r="H466" s="44">
        <v>0</v>
      </c>
      <c r="I466" s="44">
        <v>0</v>
      </c>
      <c r="J466" s="44">
        <v>0</v>
      </c>
      <c r="K466" s="44"/>
      <c r="L466" s="44"/>
      <c r="M466" s="44"/>
      <c r="S466" s="87"/>
      <c r="T466" s="92"/>
      <c r="U466" s="93"/>
      <c r="V466" s="89"/>
      <c r="W466" s="90"/>
      <c r="X466" s="94"/>
      <c r="Y466" s="95"/>
      <c r="Z466" s="96"/>
    </row>
    <row r="467" spans="2:26" ht="17.25" customHeight="1">
      <c r="B467" s="48">
        <v>45299</v>
      </c>
      <c r="C467" s="44" t="s">
        <v>589</v>
      </c>
      <c r="D467" s="44" t="s">
        <v>596</v>
      </c>
      <c r="E467" s="44">
        <v>13</v>
      </c>
      <c r="F467" s="11">
        <v>0</v>
      </c>
      <c r="G467" s="44">
        <v>0</v>
      </c>
      <c r="H467" s="44">
        <v>0</v>
      </c>
      <c r="I467" s="44">
        <v>0</v>
      </c>
      <c r="J467" s="44">
        <v>0</v>
      </c>
      <c r="K467" s="44"/>
      <c r="L467" s="44"/>
      <c r="M467" s="44"/>
      <c r="S467" s="87"/>
      <c r="T467" s="92"/>
      <c r="U467" s="93"/>
      <c r="V467" s="89"/>
      <c r="W467" s="90"/>
      <c r="X467" s="94"/>
      <c r="Y467" s="95"/>
      <c r="Z467" s="96"/>
    </row>
    <row r="468" spans="2:26" ht="17.25" customHeight="1">
      <c r="B468" s="48">
        <v>45299</v>
      </c>
      <c r="C468" s="44" t="s">
        <v>590</v>
      </c>
      <c r="D468" s="44" t="s">
        <v>597</v>
      </c>
      <c r="E468" s="44">
        <v>1</v>
      </c>
      <c r="F468" s="11">
        <v>0</v>
      </c>
      <c r="G468" s="44">
        <v>0</v>
      </c>
      <c r="H468" s="44">
        <v>0</v>
      </c>
      <c r="I468" s="44">
        <v>0</v>
      </c>
      <c r="J468" s="44">
        <v>0</v>
      </c>
      <c r="K468" s="44"/>
      <c r="L468" s="44"/>
      <c r="M468" s="44"/>
      <c r="S468" s="87"/>
      <c r="T468" s="92"/>
      <c r="U468" s="93"/>
      <c r="V468" s="89"/>
      <c r="W468" s="90"/>
      <c r="X468" s="94"/>
      <c r="Y468" s="95"/>
      <c r="Z468" s="96"/>
    </row>
    <row r="469" spans="2:26" ht="17.25" customHeight="1">
      <c r="B469" s="48">
        <v>45299</v>
      </c>
      <c r="C469" s="44" t="s">
        <v>591</v>
      </c>
      <c r="D469" s="44" t="s">
        <v>598</v>
      </c>
      <c r="E469" s="44">
        <v>2</v>
      </c>
      <c r="F469" s="11">
        <v>0</v>
      </c>
      <c r="G469" s="44">
        <v>0</v>
      </c>
      <c r="H469" s="44">
        <v>0</v>
      </c>
      <c r="I469" s="44">
        <v>0</v>
      </c>
      <c r="J469" s="44">
        <v>0</v>
      </c>
      <c r="K469" s="44"/>
      <c r="L469" s="44"/>
      <c r="M469" s="44"/>
      <c r="S469" s="87"/>
      <c r="T469" s="92"/>
      <c r="U469" s="93"/>
      <c r="V469" s="89"/>
      <c r="W469" s="90"/>
      <c r="X469" s="94"/>
      <c r="Y469" s="95"/>
      <c r="Z469" s="96"/>
    </row>
    <row r="470" spans="2:26" ht="17.25" customHeight="1">
      <c r="B470" s="48">
        <v>45300</v>
      </c>
      <c r="C470" s="44" t="s">
        <v>599</v>
      </c>
      <c r="D470" s="44" t="s">
        <v>600</v>
      </c>
      <c r="E470" s="44">
        <v>1</v>
      </c>
      <c r="F470" s="11">
        <v>0</v>
      </c>
      <c r="G470" s="44">
        <v>0</v>
      </c>
      <c r="H470" s="44">
        <v>0</v>
      </c>
      <c r="I470" s="44">
        <v>0</v>
      </c>
      <c r="J470" s="44">
        <v>0</v>
      </c>
      <c r="K470" s="44"/>
      <c r="L470" s="44"/>
      <c r="M470" s="44"/>
      <c r="O470" s="44"/>
      <c r="P470" s="44"/>
      <c r="S470" s="87"/>
      <c r="T470" s="92"/>
      <c r="U470" s="93"/>
      <c r="V470" s="89"/>
      <c r="W470" s="90"/>
      <c r="X470" s="94"/>
      <c r="Y470" s="95"/>
      <c r="Z470" s="96"/>
    </row>
    <row r="471" spans="2:26" ht="17.25" customHeight="1">
      <c r="B471" s="48">
        <v>45300</v>
      </c>
      <c r="C471" s="44" t="s">
        <v>50</v>
      </c>
      <c r="D471" s="44" t="s">
        <v>546</v>
      </c>
      <c r="E471" s="44">
        <v>1</v>
      </c>
      <c r="F471" s="11">
        <v>0</v>
      </c>
      <c r="G471" s="44">
        <v>0</v>
      </c>
      <c r="H471" s="44">
        <v>0</v>
      </c>
      <c r="I471" s="44">
        <v>0</v>
      </c>
      <c r="J471" s="44">
        <v>0</v>
      </c>
      <c r="K471" s="44"/>
      <c r="L471" s="44"/>
      <c r="M471" s="44"/>
      <c r="S471" s="87"/>
      <c r="T471" s="92"/>
      <c r="U471" s="93"/>
      <c r="V471" s="89"/>
      <c r="W471" s="90"/>
      <c r="X471" s="94"/>
      <c r="Y471" s="95"/>
      <c r="Z471" s="96"/>
    </row>
    <row r="472" spans="2:26" ht="17.25" customHeight="1">
      <c r="B472" s="48">
        <v>45300</v>
      </c>
      <c r="C472" s="44" t="s">
        <v>50</v>
      </c>
      <c r="D472" s="44" t="s">
        <v>598</v>
      </c>
      <c r="E472" s="44">
        <v>2</v>
      </c>
      <c r="F472" s="11">
        <v>0</v>
      </c>
      <c r="G472" s="44">
        <v>0</v>
      </c>
      <c r="H472" s="44">
        <v>0</v>
      </c>
      <c r="I472" s="44">
        <v>0</v>
      </c>
      <c r="J472" s="44">
        <v>0</v>
      </c>
      <c r="K472" s="44"/>
      <c r="L472" s="44"/>
      <c r="M472" s="44"/>
      <c r="S472" s="87"/>
      <c r="T472" s="92"/>
      <c r="U472" s="93"/>
      <c r="V472" s="89"/>
      <c r="W472" s="90"/>
      <c r="X472" s="94"/>
      <c r="Y472" s="95"/>
      <c r="Z472" s="96"/>
    </row>
    <row r="473" spans="2:26" ht="17.25" customHeight="1">
      <c r="B473" s="48">
        <v>45300</v>
      </c>
      <c r="C473" s="44" t="s">
        <v>2900</v>
      </c>
      <c r="D473" s="44" t="s">
        <v>597</v>
      </c>
      <c r="E473" s="44">
        <v>1</v>
      </c>
      <c r="F473" s="11">
        <v>0</v>
      </c>
      <c r="G473" s="44">
        <v>0</v>
      </c>
      <c r="H473" s="44">
        <v>0</v>
      </c>
      <c r="I473" s="44">
        <v>0</v>
      </c>
      <c r="J473" s="44">
        <v>0</v>
      </c>
      <c r="K473" s="44"/>
      <c r="L473" s="44"/>
      <c r="M473" s="44"/>
      <c r="S473" s="87"/>
      <c r="T473" s="92"/>
      <c r="U473" s="93"/>
      <c r="V473" s="89"/>
      <c r="W473" s="90"/>
      <c r="X473" s="94"/>
      <c r="Y473" s="95"/>
      <c r="Z473" s="96"/>
    </row>
    <row r="474" spans="2:26" ht="17.25" customHeight="1">
      <c r="B474" s="48">
        <v>45300</v>
      </c>
      <c r="C474" s="44" t="s">
        <v>186</v>
      </c>
      <c r="D474" s="44" t="s">
        <v>601</v>
      </c>
      <c r="E474" s="44">
        <v>5</v>
      </c>
      <c r="F474" s="11">
        <v>5</v>
      </c>
      <c r="G474" s="44">
        <v>0</v>
      </c>
      <c r="H474" s="44">
        <v>0</v>
      </c>
      <c r="I474" s="44">
        <v>0</v>
      </c>
      <c r="J474" s="44">
        <v>0</v>
      </c>
      <c r="K474" s="44"/>
      <c r="L474" s="44"/>
      <c r="M474" s="44"/>
      <c r="O474" s="57" t="s">
        <v>431</v>
      </c>
      <c r="S474" s="87"/>
      <c r="T474" s="92"/>
      <c r="U474" s="93"/>
      <c r="V474" s="89"/>
      <c r="W474" s="90"/>
      <c r="X474" s="94"/>
      <c r="Y474" s="95"/>
      <c r="Z474" s="96"/>
    </row>
    <row r="475" spans="2:26" ht="17.25" customHeight="1">
      <c r="B475" s="48">
        <v>45300</v>
      </c>
      <c r="C475" s="44" t="s">
        <v>186</v>
      </c>
      <c r="D475" s="44" t="s">
        <v>602</v>
      </c>
      <c r="E475" s="44">
        <v>7</v>
      </c>
      <c r="F475" s="11">
        <v>7</v>
      </c>
      <c r="G475" s="44">
        <v>0</v>
      </c>
      <c r="H475" s="44">
        <v>0</v>
      </c>
      <c r="I475" s="44">
        <v>0</v>
      </c>
      <c r="J475" s="44">
        <v>0</v>
      </c>
      <c r="K475" s="44"/>
      <c r="L475" s="44"/>
      <c r="M475" s="44"/>
      <c r="O475" s="57" t="s">
        <v>431</v>
      </c>
      <c r="S475" s="87"/>
      <c r="T475" s="92"/>
      <c r="U475" s="93"/>
      <c r="V475" s="89"/>
      <c r="W475" s="90"/>
      <c r="X475" s="94"/>
      <c r="Y475" s="95"/>
      <c r="Z475" s="96"/>
    </row>
    <row r="476" spans="2:26" ht="17.25" customHeight="1">
      <c r="B476" s="48">
        <v>45300</v>
      </c>
      <c r="C476" s="44" t="s">
        <v>2960</v>
      </c>
      <c r="D476" s="44" t="s">
        <v>603</v>
      </c>
      <c r="E476" s="44">
        <v>5</v>
      </c>
      <c r="F476" s="11">
        <v>0</v>
      </c>
      <c r="G476" s="44">
        <v>0</v>
      </c>
      <c r="H476" s="44">
        <v>0</v>
      </c>
      <c r="I476" s="44">
        <v>0</v>
      </c>
      <c r="J476" s="44">
        <v>0</v>
      </c>
      <c r="K476" s="44"/>
      <c r="L476" s="44"/>
      <c r="M476" s="44"/>
      <c r="S476" s="87"/>
      <c r="T476" s="92"/>
      <c r="U476" s="93"/>
      <c r="V476" s="89"/>
      <c r="W476" s="90"/>
      <c r="X476" s="94"/>
      <c r="Y476" s="95"/>
      <c r="Z476" s="96"/>
    </row>
    <row r="477" spans="2:26" ht="17.25" customHeight="1">
      <c r="B477" s="48">
        <v>45300</v>
      </c>
      <c r="C477" s="44" t="s">
        <v>2960</v>
      </c>
      <c r="D477" s="44" t="s">
        <v>604</v>
      </c>
      <c r="E477" s="44">
        <v>1</v>
      </c>
      <c r="F477" s="11">
        <v>0</v>
      </c>
      <c r="G477" s="44">
        <v>0</v>
      </c>
      <c r="H477" s="44">
        <v>0</v>
      </c>
      <c r="I477" s="44">
        <v>0</v>
      </c>
      <c r="J477" s="44">
        <v>0</v>
      </c>
      <c r="K477" s="44"/>
      <c r="L477" s="44"/>
      <c r="M477" s="44"/>
      <c r="S477" s="87"/>
      <c r="T477" s="92"/>
      <c r="U477" s="93"/>
      <c r="V477" s="89"/>
      <c r="W477" s="90"/>
      <c r="X477" s="94"/>
      <c r="Y477" s="95"/>
      <c r="Z477" s="96"/>
    </row>
    <row r="478" spans="2:26" ht="17.25" customHeight="1">
      <c r="B478" s="48">
        <v>45300</v>
      </c>
      <c r="C478" s="44" t="s">
        <v>2960</v>
      </c>
      <c r="D478" s="44" t="s">
        <v>605</v>
      </c>
      <c r="E478" s="44">
        <v>2</v>
      </c>
      <c r="F478" s="11">
        <v>0</v>
      </c>
      <c r="G478" s="44">
        <v>0</v>
      </c>
      <c r="H478" s="44">
        <v>0</v>
      </c>
      <c r="I478" s="44">
        <v>0</v>
      </c>
      <c r="J478" s="44">
        <v>0</v>
      </c>
      <c r="K478" s="44"/>
      <c r="L478" s="44"/>
      <c r="M478" s="44"/>
      <c r="S478" s="87"/>
      <c r="T478" s="92"/>
      <c r="U478" s="93"/>
      <c r="V478" s="89"/>
      <c r="W478" s="90"/>
      <c r="X478" s="94"/>
      <c r="Y478" s="95"/>
      <c r="Z478" s="96"/>
    </row>
    <row r="479" spans="2:26" ht="17.25" customHeight="1">
      <c r="B479" s="48">
        <v>45301</v>
      </c>
      <c r="C479" s="44" t="s">
        <v>7</v>
      </c>
      <c r="D479" s="44" t="s">
        <v>609</v>
      </c>
      <c r="E479" s="44">
        <v>13</v>
      </c>
      <c r="F479" s="11">
        <v>0</v>
      </c>
      <c r="G479" s="44">
        <v>0</v>
      </c>
      <c r="H479" s="44">
        <v>0</v>
      </c>
      <c r="I479" s="44">
        <v>0</v>
      </c>
      <c r="J479" s="44">
        <v>0</v>
      </c>
      <c r="K479" s="44"/>
      <c r="L479" s="44"/>
      <c r="M479" s="44"/>
      <c r="S479" s="87"/>
      <c r="T479" s="92"/>
      <c r="U479" s="93"/>
      <c r="V479" s="89"/>
      <c r="W479" s="90"/>
      <c r="X479" s="94"/>
      <c r="Y479" s="95"/>
      <c r="Z479" s="96"/>
    </row>
    <row r="480" spans="2:26" ht="17.25" customHeight="1">
      <c r="B480" s="48">
        <v>45302</v>
      </c>
      <c r="C480" s="44" t="s">
        <v>2902</v>
      </c>
      <c r="D480" s="44" t="s">
        <v>581</v>
      </c>
      <c r="E480" s="44">
        <v>1</v>
      </c>
      <c r="F480" s="11">
        <v>1</v>
      </c>
      <c r="G480" s="44">
        <v>0</v>
      </c>
      <c r="H480" s="44">
        <v>0</v>
      </c>
      <c r="I480" s="44">
        <v>0</v>
      </c>
      <c r="J480" s="44">
        <v>0</v>
      </c>
      <c r="K480" s="44"/>
      <c r="L480" s="44"/>
      <c r="M480" s="44"/>
      <c r="O480" s="57" t="s">
        <v>431</v>
      </c>
      <c r="S480" s="87"/>
      <c r="T480" s="92"/>
      <c r="U480" s="93"/>
      <c r="V480" s="89"/>
      <c r="W480" s="90"/>
      <c r="X480" s="94"/>
      <c r="Y480" s="95"/>
      <c r="Z480" s="96"/>
    </row>
    <row r="481" spans="2:26" ht="17.25" customHeight="1">
      <c r="B481" s="48">
        <v>45302</v>
      </c>
      <c r="C481" s="44" t="s">
        <v>186</v>
      </c>
      <c r="D481" s="44" t="s">
        <v>610</v>
      </c>
      <c r="E481" s="44">
        <v>1</v>
      </c>
      <c r="F481" s="11">
        <v>1</v>
      </c>
      <c r="G481" s="44">
        <v>0</v>
      </c>
      <c r="H481" s="44">
        <v>0</v>
      </c>
      <c r="I481" s="44">
        <v>0</v>
      </c>
      <c r="J481" s="44">
        <v>0</v>
      </c>
      <c r="K481" s="44"/>
      <c r="L481" s="44"/>
      <c r="M481" s="44"/>
      <c r="O481" s="57" t="s">
        <v>431</v>
      </c>
      <c r="S481" s="87"/>
      <c r="T481" s="92"/>
      <c r="U481" s="93"/>
      <c r="V481" s="89"/>
      <c r="W481" s="90"/>
      <c r="X481" s="94"/>
      <c r="Y481" s="95"/>
      <c r="Z481" s="96"/>
    </row>
    <row r="482" spans="2:26" ht="17.25" customHeight="1">
      <c r="B482" s="48">
        <v>45302</v>
      </c>
      <c r="C482" s="44" t="s">
        <v>82</v>
      </c>
      <c r="D482" s="44" t="s">
        <v>611</v>
      </c>
      <c r="E482" s="44">
        <v>7</v>
      </c>
      <c r="F482" s="11">
        <v>7</v>
      </c>
      <c r="G482" s="44">
        <v>0</v>
      </c>
      <c r="H482" s="44">
        <v>0</v>
      </c>
      <c r="I482" s="44">
        <v>0</v>
      </c>
      <c r="J482" s="44">
        <v>0</v>
      </c>
      <c r="K482" s="44"/>
      <c r="L482" s="44"/>
      <c r="M482" s="44"/>
      <c r="O482" s="57" t="s">
        <v>431</v>
      </c>
      <c r="S482" s="87"/>
      <c r="T482" s="92"/>
      <c r="U482" s="93"/>
      <c r="V482" s="89"/>
      <c r="W482" s="90"/>
      <c r="X482" s="94"/>
      <c r="Y482" s="95"/>
      <c r="Z482" s="96"/>
    </row>
    <row r="483" spans="2:26" ht="17.25" customHeight="1">
      <c r="B483" s="48">
        <v>45302</v>
      </c>
      <c r="C483" s="44" t="s">
        <v>82</v>
      </c>
      <c r="D483" s="44" t="s">
        <v>612</v>
      </c>
      <c r="E483" s="44">
        <v>5</v>
      </c>
      <c r="F483" s="11">
        <v>5</v>
      </c>
      <c r="G483" s="44">
        <v>0</v>
      </c>
      <c r="H483" s="44">
        <v>0</v>
      </c>
      <c r="I483" s="44">
        <v>0</v>
      </c>
      <c r="J483" s="44">
        <v>0</v>
      </c>
      <c r="K483" s="44"/>
      <c r="L483" s="44"/>
      <c r="M483" s="44"/>
      <c r="O483" s="57" t="s">
        <v>431</v>
      </c>
      <c r="S483" s="87"/>
      <c r="T483" s="92"/>
      <c r="U483" s="93"/>
      <c r="V483" s="89"/>
      <c r="W483" s="90"/>
      <c r="X483" s="94"/>
      <c r="Y483" s="95"/>
      <c r="Z483" s="96"/>
    </row>
    <row r="484" spans="2:26" ht="17.25" customHeight="1">
      <c r="B484" s="48">
        <v>45303</v>
      </c>
      <c r="C484" s="44" t="s">
        <v>625</v>
      </c>
      <c r="D484" s="44" t="s">
        <v>613</v>
      </c>
      <c r="E484" s="44">
        <v>1</v>
      </c>
      <c r="F484" s="11">
        <v>0</v>
      </c>
      <c r="G484" s="44">
        <v>0</v>
      </c>
      <c r="H484" s="44">
        <v>0</v>
      </c>
      <c r="I484" s="44">
        <v>0</v>
      </c>
      <c r="J484" s="44">
        <v>0</v>
      </c>
      <c r="K484" s="44"/>
      <c r="L484" s="44"/>
      <c r="M484" s="44"/>
      <c r="O484" s="44"/>
      <c r="P484" s="44"/>
      <c r="S484" s="87"/>
      <c r="T484" s="92"/>
      <c r="U484" s="93"/>
      <c r="V484" s="89"/>
      <c r="W484" s="90"/>
      <c r="X484" s="94"/>
      <c r="Y484" s="95"/>
      <c r="Z484" s="96"/>
    </row>
    <row r="485" spans="2:26" ht="17.25" customHeight="1">
      <c r="B485" s="48">
        <v>45303</v>
      </c>
      <c r="C485" s="44" t="s">
        <v>626</v>
      </c>
      <c r="D485" s="44" t="s">
        <v>602</v>
      </c>
      <c r="E485" s="44">
        <v>7</v>
      </c>
      <c r="F485" s="11">
        <v>0</v>
      </c>
      <c r="G485" s="44">
        <v>0</v>
      </c>
      <c r="H485" s="44">
        <v>0</v>
      </c>
      <c r="I485" s="44">
        <v>0</v>
      </c>
      <c r="J485" s="44">
        <v>0</v>
      </c>
      <c r="K485" s="44"/>
      <c r="L485" s="44"/>
      <c r="M485" s="44"/>
      <c r="S485" s="87"/>
      <c r="T485" s="92"/>
      <c r="U485" s="93"/>
      <c r="V485" s="89"/>
      <c r="W485" s="90"/>
      <c r="X485" s="94"/>
      <c r="Y485" s="95"/>
      <c r="Z485" s="96"/>
    </row>
    <row r="486" spans="2:26" ht="17.25" customHeight="1">
      <c r="B486" s="48">
        <v>45303</v>
      </c>
      <c r="C486" s="44" t="s">
        <v>626</v>
      </c>
      <c r="D486" s="44" t="s">
        <v>610</v>
      </c>
      <c r="E486" s="44">
        <v>1</v>
      </c>
      <c r="F486" s="11">
        <v>0</v>
      </c>
      <c r="G486" s="44">
        <v>0</v>
      </c>
      <c r="H486" s="44">
        <v>0</v>
      </c>
      <c r="I486" s="44">
        <v>0</v>
      </c>
      <c r="J486" s="44">
        <v>0</v>
      </c>
      <c r="K486" s="44"/>
      <c r="L486" s="44"/>
      <c r="M486" s="44"/>
      <c r="S486" s="87"/>
      <c r="T486" s="92"/>
      <c r="U486" s="93"/>
      <c r="V486" s="89"/>
      <c r="W486" s="90"/>
      <c r="X486" s="94"/>
      <c r="Y486" s="95"/>
      <c r="Z486" s="96"/>
    </row>
    <row r="487" spans="2:26" ht="17.25" customHeight="1">
      <c r="B487" s="48">
        <v>45303</v>
      </c>
      <c r="C487" s="44" t="s">
        <v>626</v>
      </c>
      <c r="D487" s="44" t="s">
        <v>416</v>
      </c>
      <c r="E487" s="44">
        <v>1</v>
      </c>
      <c r="F487" s="11">
        <v>0</v>
      </c>
      <c r="G487" s="44">
        <v>0</v>
      </c>
      <c r="H487" s="44">
        <v>0</v>
      </c>
      <c r="I487" s="44">
        <v>0</v>
      </c>
      <c r="J487" s="44">
        <v>0</v>
      </c>
      <c r="K487" s="44"/>
      <c r="L487" s="44"/>
      <c r="M487" s="44"/>
      <c r="N487" s="44"/>
      <c r="S487" s="87"/>
      <c r="T487" s="92"/>
      <c r="U487" s="93"/>
      <c r="V487" s="89"/>
      <c r="W487" s="90"/>
      <c r="X487" s="94"/>
      <c r="Y487" s="95"/>
      <c r="Z487" s="96"/>
    </row>
    <row r="488" spans="2:26" ht="17.25" customHeight="1">
      <c r="B488" s="48">
        <v>45303</v>
      </c>
      <c r="C488" s="44" t="s">
        <v>626</v>
      </c>
      <c r="D488" s="44" t="s">
        <v>614</v>
      </c>
      <c r="E488" s="44">
        <v>5</v>
      </c>
      <c r="F488" s="11">
        <v>0</v>
      </c>
      <c r="G488" s="44">
        <v>0</v>
      </c>
      <c r="H488" s="44">
        <v>0</v>
      </c>
      <c r="I488" s="44">
        <v>0</v>
      </c>
      <c r="J488" s="44">
        <v>0</v>
      </c>
      <c r="K488" s="44"/>
      <c r="L488" s="44"/>
      <c r="M488" s="44"/>
      <c r="O488" s="44"/>
      <c r="P488" s="44"/>
      <c r="S488" s="87"/>
      <c r="T488" s="92"/>
      <c r="U488" s="93"/>
      <c r="V488" s="89"/>
      <c r="W488" s="90"/>
      <c r="X488" s="94"/>
      <c r="Y488" s="95"/>
      <c r="Z488" s="96"/>
    </row>
    <row r="489" spans="2:26" ht="17.25" customHeight="1">
      <c r="B489" s="48">
        <v>45303</v>
      </c>
      <c r="C489" s="44" t="s">
        <v>186</v>
      </c>
      <c r="D489" s="44" t="s">
        <v>2919</v>
      </c>
      <c r="E489" s="44">
        <v>5</v>
      </c>
      <c r="F489" s="11">
        <v>0</v>
      </c>
      <c r="G489" s="44">
        <v>0</v>
      </c>
      <c r="H489" s="44">
        <v>0</v>
      </c>
      <c r="I489" s="44">
        <v>0</v>
      </c>
      <c r="J489" s="44">
        <v>0</v>
      </c>
      <c r="K489" s="44"/>
      <c r="L489" s="44"/>
      <c r="M489" s="44"/>
      <c r="S489" s="87"/>
      <c r="T489" s="92"/>
      <c r="U489" s="93"/>
      <c r="V489" s="89"/>
      <c r="W489" s="90"/>
      <c r="X489" s="94"/>
      <c r="Y489" s="95"/>
      <c r="Z489" s="96"/>
    </row>
    <row r="490" spans="2:26" ht="17.25" customHeight="1">
      <c r="B490" s="48">
        <v>45303</v>
      </c>
      <c r="C490" s="44" t="s">
        <v>626</v>
      </c>
      <c r="D490" s="44" t="s">
        <v>580</v>
      </c>
      <c r="E490" s="44">
        <v>4</v>
      </c>
      <c r="F490" s="11">
        <v>0</v>
      </c>
      <c r="G490" s="44">
        <v>0</v>
      </c>
      <c r="H490" s="44">
        <v>0</v>
      </c>
      <c r="I490" s="44">
        <v>0</v>
      </c>
      <c r="J490" s="44">
        <v>0</v>
      </c>
      <c r="K490" s="44"/>
      <c r="L490" s="44"/>
      <c r="M490" s="44"/>
      <c r="O490" s="44"/>
      <c r="P490" s="44"/>
      <c r="S490" s="87"/>
      <c r="T490" s="92"/>
      <c r="U490" s="93"/>
      <c r="V490" s="89"/>
      <c r="W490" s="90"/>
      <c r="X490" s="94"/>
      <c r="Y490" s="95"/>
      <c r="Z490" s="96"/>
    </row>
    <row r="491" spans="2:26" ht="17.25" customHeight="1">
      <c r="B491" s="48">
        <v>45303</v>
      </c>
      <c r="C491" s="3" t="s">
        <v>625</v>
      </c>
      <c r="D491" s="44" t="s">
        <v>615</v>
      </c>
      <c r="E491" s="44">
        <v>13</v>
      </c>
      <c r="F491" s="11">
        <v>0</v>
      </c>
      <c r="G491" s="44">
        <v>0</v>
      </c>
      <c r="H491" s="44">
        <v>0</v>
      </c>
      <c r="I491" s="44">
        <v>0</v>
      </c>
      <c r="J491" s="44">
        <v>0</v>
      </c>
      <c r="K491" s="44"/>
      <c r="L491" s="44"/>
      <c r="M491" s="44"/>
      <c r="S491" s="87"/>
      <c r="T491" s="92"/>
      <c r="U491" s="93"/>
      <c r="V491" s="89"/>
      <c r="W491" s="90"/>
      <c r="X491" s="94"/>
      <c r="Y491" s="95"/>
      <c r="Z491" s="96"/>
    </row>
    <row r="492" spans="2:26" ht="17.25" customHeight="1">
      <c r="B492" s="48">
        <v>45304</v>
      </c>
      <c r="C492" s="44" t="s">
        <v>625</v>
      </c>
      <c r="D492" s="44" t="s">
        <v>616</v>
      </c>
      <c r="E492" s="44">
        <v>13</v>
      </c>
      <c r="F492" s="11">
        <v>0</v>
      </c>
      <c r="G492" s="44">
        <v>0</v>
      </c>
      <c r="H492" s="44">
        <v>0</v>
      </c>
      <c r="I492" s="44">
        <v>0</v>
      </c>
      <c r="J492" s="44">
        <v>0</v>
      </c>
      <c r="K492" s="44"/>
      <c r="L492" s="44"/>
      <c r="M492" s="44"/>
      <c r="S492" s="87"/>
      <c r="T492" s="92"/>
      <c r="U492" s="93"/>
      <c r="V492" s="89"/>
      <c r="W492" s="90"/>
      <c r="X492" s="94"/>
      <c r="Y492" s="95"/>
      <c r="Z492" s="96"/>
    </row>
    <row r="493" spans="2:26" ht="17.25" customHeight="1">
      <c r="B493" s="48">
        <v>45305</v>
      </c>
      <c r="C493" s="44" t="s">
        <v>627</v>
      </c>
      <c r="D493" s="44" t="s">
        <v>617</v>
      </c>
      <c r="E493" s="44">
        <v>5</v>
      </c>
      <c r="F493" s="11">
        <v>0</v>
      </c>
      <c r="G493" s="44">
        <v>0</v>
      </c>
      <c r="H493" s="44">
        <v>0</v>
      </c>
      <c r="I493" s="44">
        <v>0</v>
      </c>
      <c r="J493" s="44">
        <v>0</v>
      </c>
      <c r="K493" s="44"/>
      <c r="L493" s="44"/>
      <c r="M493" s="44"/>
      <c r="S493" s="87"/>
      <c r="T493" s="92"/>
      <c r="U493" s="93"/>
      <c r="V493" s="89"/>
      <c r="W493" s="90"/>
      <c r="X493" s="94"/>
      <c r="Y493" s="95"/>
      <c r="Z493" s="96"/>
    </row>
    <row r="494" spans="2:26" ht="17.25" customHeight="1">
      <c r="B494" s="48">
        <v>45305</v>
      </c>
      <c r="C494" s="44" t="s">
        <v>625</v>
      </c>
      <c r="D494" s="44" t="s">
        <v>618</v>
      </c>
      <c r="E494" s="44">
        <v>13</v>
      </c>
      <c r="F494" s="11">
        <v>0</v>
      </c>
      <c r="G494" s="44">
        <v>0</v>
      </c>
      <c r="H494" s="44">
        <v>0</v>
      </c>
      <c r="I494" s="44">
        <v>0</v>
      </c>
      <c r="J494" s="44">
        <v>0</v>
      </c>
      <c r="K494" s="44"/>
      <c r="L494" s="44"/>
      <c r="M494" s="44"/>
      <c r="S494" s="87"/>
      <c r="T494" s="92"/>
      <c r="U494" s="93"/>
      <c r="V494" s="89"/>
      <c r="W494" s="90"/>
      <c r="X494" s="94"/>
      <c r="Y494" s="95"/>
      <c r="Z494" s="96"/>
    </row>
    <row r="495" spans="2:26" ht="17.25" customHeight="1">
      <c r="B495" s="48">
        <v>45305</v>
      </c>
      <c r="C495" s="44" t="s">
        <v>628</v>
      </c>
      <c r="D495" s="44" t="s">
        <v>619</v>
      </c>
      <c r="E495" s="44">
        <v>2</v>
      </c>
      <c r="F495" s="11">
        <v>0</v>
      </c>
      <c r="G495" s="44">
        <v>0</v>
      </c>
      <c r="H495" s="44">
        <v>0</v>
      </c>
      <c r="I495" s="44">
        <v>0</v>
      </c>
      <c r="J495" s="44">
        <v>0</v>
      </c>
      <c r="K495" s="44"/>
      <c r="L495" s="44"/>
      <c r="M495" s="44"/>
      <c r="S495" s="87"/>
      <c r="T495" s="92"/>
      <c r="U495" s="93"/>
      <c r="V495" s="89"/>
      <c r="W495" s="90"/>
      <c r="X495" s="94"/>
      <c r="Y495" s="95"/>
      <c r="Z495" s="96"/>
    </row>
    <row r="496" spans="2:26" ht="17.25" customHeight="1">
      <c r="B496" s="48">
        <v>45305</v>
      </c>
      <c r="C496" s="3" t="s">
        <v>625</v>
      </c>
      <c r="D496" s="44" t="s">
        <v>620</v>
      </c>
      <c r="E496" s="44">
        <v>7</v>
      </c>
      <c r="F496" s="11">
        <v>0</v>
      </c>
      <c r="G496" s="44">
        <v>0</v>
      </c>
      <c r="H496" s="44">
        <v>0</v>
      </c>
      <c r="I496" s="44">
        <v>0</v>
      </c>
      <c r="J496" s="44">
        <v>0</v>
      </c>
      <c r="K496" s="44"/>
      <c r="L496" s="44"/>
      <c r="M496" s="44"/>
      <c r="S496" s="87"/>
      <c r="T496" s="92"/>
      <c r="U496" s="93"/>
      <c r="V496" s="89"/>
      <c r="W496" s="90"/>
      <c r="X496" s="94"/>
      <c r="Y496" s="95"/>
      <c r="Z496" s="96"/>
    </row>
    <row r="497" spans="2:26" ht="17.25" customHeight="1">
      <c r="B497" s="48">
        <v>45305</v>
      </c>
      <c r="C497" s="3" t="s">
        <v>625</v>
      </c>
      <c r="D497" s="44" t="s">
        <v>621</v>
      </c>
      <c r="E497" s="44">
        <v>13</v>
      </c>
      <c r="F497" s="11">
        <v>0</v>
      </c>
      <c r="G497" s="44">
        <v>0</v>
      </c>
      <c r="H497" s="44">
        <v>0</v>
      </c>
      <c r="I497" s="44">
        <v>0</v>
      </c>
      <c r="J497" s="44">
        <v>0</v>
      </c>
      <c r="K497" s="44"/>
      <c r="L497" s="44"/>
      <c r="M497" s="44"/>
      <c r="O497" s="44"/>
      <c r="P497" s="44"/>
      <c r="S497" s="87"/>
      <c r="T497" s="92"/>
      <c r="U497" s="93"/>
      <c r="V497" s="89"/>
      <c r="W497" s="90"/>
      <c r="X497" s="94"/>
      <c r="Y497" s="95"/>
      <c r="Z497" s="96"/>
    </row>
    <row r="498" spans="2:26" ht="17.25" customHeight="1">
      <c r="B498" s="48">
        <v>45305</v>
      </c>
      <c r="C498" s="3" t="s">
        <v>625</v>
      </c>
      <c r="D498" s="44" t="s">
        <v>622</v>
      </c>
      <c r="E498" s="44">
        <v>5</v>
      </c>
      <c r="F498" s="11">
        <v>0</v>
      </c>
      <c r="G498" s="44">
        <v>0</v>
      </c>
      <c r="H498" s="44">
        <v>0</v>
      </c>
      <c r="I498" s="44">
        <v>0</v>
      </c>
      <c r="J498" s="44">
        <v>0</v>
      </c>
      <c r="K498" s="44"/>
      <c r="L498" s="44"/>
      <c r="M498" s="44"/>
      <c r="S498" s="87"/>
      <c r="T498" s="92"/>
      <c r="U498" s="93"/>
      <c r="V498" s="89"/>
      <c r="W498" s="90"/>
      <c r="X498" s="94"/>
      <c r="Y498" s="95"/>
      <c r="Z498" s="96"/>
    </row>
    <row r="499" spans="2:26" ht="17.25" customHeight="1">
      <c r="B499" s="48">
        <v>45305</v>
      </c>
      <c r="C499" s="3" t="s">
        <v>625</v>
      </c>
      <c r="D499" s="44" t="s">
        <v>623</v>
      </c>
      <c r="E499" s="44">
        <v>13</v>
      </c>
      <c r="F499" s="11">
        <v>0</v>
      </c>
      <c r="G499" s="44">
        <v>0</v>
      </c>
      <c r="H499" s="44">
        <v>0</v>
      </c>
      <c r="I499" s="44">
        <v>0</v>
      </c>
      <c r="J499" s="44">
        <v>0</v>
      </c>
      <c r="K499" s="44"/>
      <c r="L499" s="44"/>
      <c r="M499" s="44"/>
      <c r="S499" s="87"/>
      <c r="T499" s="92"/>
      <c r="U499" s="93"/>
      <c r="V499" s="89"/>
      <c r="W499" s="90"/>
      <c r="X499" s="94"/>
      <c r="Y499" s="95"/>
      <c r="Z499" s="96"/>
    </row>
    <row r="500" spans="2:26" ht="17.25" customHeight="1">
      <c r="B500" s="48">
        <v>45305</v>
      </c>
      <c r="C500" s="3" t="s">
        <v>625</v>
      </c>
      <c r="D500" s="44" t="s">
        <v>624</v>
      </c>
      <c r="E500" s="44">
        <v>8</v>
      </c>
      <c r="F500" s="11">
        <v>0</v>
      </c>
      <c r="G500" s="44">
        <v>0</v>
      </c>
      <c r="H500" s="44">
        <v>0</v>
      </c>
      <c r="I500" s="44">
        <v>0</v>
      </c>
      <c r="J500" s="44">
        <v>0</v>
      </c>
      <c r="K500" s="44"/>
      <c r="L500" s="44"/>
      <c r="M500" s="44"/>
      <c r="S500" s="87"/>
      <c r="T500" s="92"/>
      <c r="U500" s="93"/>
      <c r="V500" s="89"/>
      <c r="W500" s="90"/>
      <c r="X500" s="94"/>
      <c r="Y500" s="95"/>
      <c r="Z500" s="96"/>
    </row>
    <row r="501" spans="2:26" ht="17.25" customHeight="1">
      <c r="B501" s="48">
        <v>45306</v>
      </c>
      <c r="C501" s="3" t="s">
        <v>628</v>
      </c>
      <c r="D501" s="44" t="s">
        <v>629</v>
      </c>
      <c r="E501" s="44">
        <v>1</v>
      </c>
      <c r="F501" s="11">
        <v>0</v>
      </c>
      <c r="G501" s="44">
        <v>0</v>
      </c>
      <c r="H501" s="44">
        <v>0</v>
      </c>
      <c r="I501" s="44">
        <v>0</v>
      </c>
      <c r="J501" s="44">
        <v>0</v>
      </c>
      <c r="K501" s="44"/>
      <c r="L501" s="44"/>
      <c r="M501" s="44"/>
      <c r="O501" s="44"/>
      <c r="P501" s="44"/>
      <c r="S501" s="87"/>
      <c r="T501" s="92"/>
      <c r="U501" s="93"/>
      <c r="V501" s="89"/>
      <c r="W501" s="90"/>
      <c r="X501" s="94"/>
      <c r="Y501" s="95"/>
      <c r="Z501" s="96"/>
    </row>
    <row r="502" spans="2:26" ht="17.25" customHeight="1">
      <c r="B502" s="48">
        <v>45306</v>
      </c>
      <c r="C502" s="3" t="s">
        <v>628</v>
      </c>
      <c r="D502" s="44" t="s">
        <v>630</v>
      </c>
      <c r="E502" s="44">
        <v>1</v>
      </c>
      <c r="F502" s="11">
        <v>0</v>
      </c>
      <c r="G502" s="44">
        <v>0</v>
      </c>
      <c r="H502" s="44">
        <v>0</v>
      </c>
      <c r="I502" s="44">
        <v>0</v>
      </c>
      <c r="J502" s="44">
        <v>0</v>
      </c>
      <c r="K502" s="44"/>
      <c r="L502" s="44"/>
      <c r="M502" s="44"/>
      <c r="O502" s="44"/>
      <c r="P502" s="44"/>
      <c r="S502" s="87"/>
      <c r="T502" s="92"/>
      <c r="U502" s="93"/>
      <c r="V502" s="89"/>
      <c r="W502" s="90"/>
      <c r="X502" s="94"/>
      <c r="Y502" s="95"/>
      <c r="Z502" s="96"/>
    </row>
    <row r="503" spans="2:26" ht="17.25" customHeight="1">
      <c r="B503" s="48">
        <v>45306</v>
      </c>
      <c r="C503" s="3" t="s">
        <v>628</v>
      </c>
      <c r="D503" s="44" t="s">
        <v>631</v>
      </c>
      <c r="E503" s="44">
        <v>2</v>
      </c>
      <c r="F503" s="11">
        <v>0</v>
      </c>
      <c r="G503" s="44">
        <v>0</v>
      </c>
      <c r="H503" s="44">
        <v>0</v>
      </c>
      <c r="I503" s="44">
        <v>0</v>
      </c>
      <c r="J503" s="44">
        <v>0</v>
      </c>
      <c r="K503" s="44"/>
      <c r="L503" s="44"/>
      <c r="M503" s="44"/>
      <c r="S503" s="87"/>
      <c r="T503" s="92"/>
      <c r="U503" s="93"/>
      <c r="V503" s="89"/>
      <c r="W503" s="90"/>
      <c r="X503" s="94"/>
      <c r="Y503" s="95"/>
      <c r="Z503" s="96"/>
    </row>
    <row r="504" spans="2:26" ht="17.25" customHeight="1">
      <c r="B504" s="48">
        <v>45306</v>
      </c>
      <c r="C504" s="3" t="s">
        <v>628</v>
      </c>
      <c r="D504" s="44" t="s">
        <v>632</v>
      </c>
      <c r="E504" s="44">
        <v>4</v>
      </c>
      <c r="F504" s="11">
        <v>0</v>
      </c>
      <c r="G504" s="44">
        <v>0</v>
      </c>
      <c r="H504" s="44">
        <v>0</v>
      </c>
      <c r="I504" s="44">
        <v>0</v>
      </c>
      <c r="J504" s="44">
        <v>0</v>
      </c>
      <c r="K504" s="44"/>
      <c r="L504" s="44"/>
      <c r="M504" s="44"/>
      <c r="S504" s="87"/>
      <c r="T504" s="92"/>
      <c r="U504" s="93"/>
      <c r="V504" s="89"/>
      <c r="W504" s="90"/>
      <c r="X504" s="94"/>
      <c r="Y504" s="95"/>
      <c r="Z504" s="96"/>
    </row>
    <row r="505" spans="2:26" ht="17.25" customHeight="1">
      <c r="B505" s="48">
        <v>45306</v>
      </c>
      <c r="C505" s="3" t="s">
        <v>633</v>
      </c>
      <c r="D505" s="44" t="s">
        <v>598</v>
      </c>
      <c r="E505" s="44">
        <v>2</v>
      </c>
      <c r="F505" s="11">
        <v>0</v>
      </c>
      <c r="G505" s="44">
        <v>0</v>
      </c>
      <c r="H505" s="44">
        <v>0</v>
      </c>
      <c r="I505" s="44">
        <v>0</v>
      </c>
      <c r="J505" s="44">
        <v>0</v>
      </c>
      <c r="K505" s="44"/>
      <c r="L505" s="44"/>
      <c r="M505" s="44"/>
      <c r="S505" s="87"/>
      <c r="T505" s="92"/>
      <c r="U505" s="93"/>
      <c r="V505" s="89"/>
      <c r="W505" s="90"/>
      <c r="X505" s="94"/>
      <c r="Y505" s="95"/>
      <c r="Z505" s="96"/>
    </row>
    <row r="506" spans="2:26" ht="17.25" customHeight="1">
      <c r="B506" s="48">
        <v>45307</v>
      </c>
      <c r="C506" s="3" t="s">
        <v>50</v>
      </c>
      <c r="D506" s="44" t="s">
        <v>578</v>
      </c>
      <c r="E506" s="44">
        <v>11</v>
      </c>
      <c r="F506" s="11">
        <v>0</v>
      </c>
      <c r="G506" s="44">
        <v>0</v>
      </c>
      <c r="H506" s="44">
        <v>0</v>
      </c>
      <c r="I506" s="44">
        <v>0</v>
      </c>
      <c r="J506" s="44">
        <v>0</v>
      </c>
      <c r="K506" s="44"/>
      <c r="L506" s="44"/>
      <c r="M506" s="44"/>
      <c r="S506" s="87"/>
      <c r="T506" s="92"/>
      <c r="U506" s="93"/>
      <c r="V506" s="89"/>
      <c r="W506" s="90"/>
      <c r="X506" s="94"/>
      <c r="Y506" s="95"/>
      <c r="Z506" s="96"/>
    </row>
    <row r="507" spans="2:26" ht="17.25" customHeight="1">
      <c r="B507" s="48">
        <v>45307</v>
      </c>
      <c r="C507" s="3" t="s">
        <v>186</v>
      </c>
      <c r="D507" s="44" t="s">
        <v>597</v>
      </c>
      <c r="E507" s="44">
        <v>1</v>
      </c>
      <c r="F507" s="11">
        <v>0</v>
      </c>
      <c r="G507" s="44">
        <v>0</v>
      </c>
      <c r="H507" s="44">
        <v>0</v>
      </c>
      <c r="I507" s="44">
        <v>0</v>
      </c>
      <c r="J507" s="44">
        <v>0</v>
      </c>
      <c r="K507" s="44"/>
      <c r="L507" s="44"/>
      <c r="M507" s="44"/>
      <c r="S507" s="87"/>
      <c r="T507" s="92"/>
      <c r="U507" s="93"/>
      <c r="V507" s="89"/>
      <c r="W507" s="90"/>
      <c r="X507" s="94"/>
      <c r="Y507" s="95"/>
      <c r="Z507" s="96"/>
    </row>
    <row r="508" spans="2:26" ht="17.25" customHeight="1">
      <c r="B508" s="48">
        <v>45307</v>
      </c>
      <c r="C508" s="3" t="s">
        <v>637</v>
      </c>
      <c r="D508" s="44" t="s">
        <v>634</v>
      </c>
      <c r="E508" s="44">
        <v>7</v>
      </c>
      <c r="F508" s="11">
        <v>0</v>
      </c>
      <c r="G508" s="44">
        <v>0</v>
      </c>
      <c r="H508" s="44">
        <v>0</v>
      </c>
      <c r="I508" s="44">
        <v>0</v>
      </c>
      <c r="J508" s="44">
        <v>0</v>
      </c>
      <c r="K508" s="44"/>
      <c r="L508" s="44"/>
      <c r="M508" s="44"/>
      <c r="S508" s="87"/>
      <c r="T508" s="92"/>
      <c r="U508" s="93"/>
      <c r="V508" s="89"/>
      <c r="W508" s="90"/>
      <c r="X508" s="94"/>
      <c r="Y508" s="95"/>
      <c r="Z508" s="96"/>
    </row>
    <row r="509" spans="2:26" ht="17.25" customHeight="1">
      <c r="B509" s="48">
        <v>45307</v>
      </c>
      <c r="C509" s="3" t="s">
        <v>637</v>
      </c>
      <c r="D509" s="44" t="s">
        <v>635</v>
      </c>
      <c r="E509" s="44">
        <v>13</v>
      </c>
      <c r="F509" s="11">
        <v>0</v>
      </c>
      <c r="G509" s="44">
        <v>0</v>
      </c>
      <c r="H509" s="44">
        <v>0</v>
      </c>
      <c r="I509" s="44">
        <v>0</v>
      </c>
      <c r="J509" s="44">
        <v>0</v>
      </c>
      <c r="K509" s="44"/>
      <c r="L509" s="44"/>
      <c r="M509" s="44"/>
      <c r="S509" s="87"/>
      <c r="T509" s="92"/>
      <c r="U509" s="93"/>
      <c r="V509" s="89"/>
      <c r="W509" s="90"/>
      <c r="X509" s="94"/>
      <c r="Y509" s="95"/>
      <c r="Z509" s="96"/>
    </row>
    <row r="510" spans="2:26" ht="17.25" customHeight="1">
      <c r="B510" s="48">
        <v>45307</v>
      </c>
      <c r="C510" s="3" t="s">
        <v>637</v>
      </c>
      <c r="D510" s="44" t="s">
        <v>636</v>
      </c>
      <c r="E510" s="44">
        <v>13</v>
      </c>
      <c r="F510" s="11">
        <v>0</v>
      </c>
      <c r="G510" s="44">
        <v>0</v>
      </c>
      <c r="H510" s="44">
        <v>0</v>
      </c>
      <c r="I510" s="44">
        <v>0</v>
      </c>
      <c r="J510" s="44">
        <v>0</v>
      </c>
      <c r="K510" s="44"/>
      <c r="L510" s="44"/>
      <c r="M510" s="44"/>
      <c r="S510" s="87"/>
      <c r="T510" s="92"/>
      <c r="U510" s="93"/>
      <c r="V510" s="89"/>
      <c r="W510" s="90"/>
      <c r="X510" s="94"/>
      <c r="Y510" s="95"/>
      <c r="Z510" s="96"/>
    </row>
    <row r="511" spans="2:26" ht="17.25" customHeight="1">
      <c r="B511" s="48">
        <v>45308</v>
      </c>
      <c r="C511" s="3" t="s">
        <v>640</v>
      </c>
      <c r="D511" s="44" t="s">
        <v>638</v>
      </c>
      <c r="E511" s="44">
        <v>13</v>
      </c>
      <c r="F511" s="11">
        <v>0</v>
      </c>
      <c r="G511" s="44">
        <v>0</v>
      </c>
      <c r="H511" s="44">
        <v>0</v>
      </c>
      <c r="I511" s="44">
        <v>0</v>
      </c>
      <c r="J511" s="44">
        <v>0</v>
      </c>
      <c r="K511" s="44"/>
      <c r="L511" s="44"/>
      <c r="M511" s="44"/>
      <c r="O511" s="44"/>
      <c r="P511" s="44"/>
      <c r="S511" s="87"/>
      <c r="T511" s="92"/>
      <c r="U511" s="93"/>
      <c r="V511" s="89"/>
      <c r="W511" s="90"/>
      <c r="X511" s="94"/>
      <c r="Y511" s="95"/>
      <c r="Z511" s="96"/>
    </row>
    <row r="512" spans="2:26" ht="17.25" customHeight="1">
      <c r="B512" s="48">
        <v>45308</v>
      </c>
      <c r="C512" s="3" t="s">
        <v>640</v>
      </c>
      <c r="D512" s="44" t="s">
        <v>639</v>
      </c>
      <c r="E512" s="44">
        <v>12</v>
      </c>
      <c r="F512" s="11">
        <v>0</v>
      </c>
      <c r="G512" s="44">
        <v>0</v>
      </c>
      <c r="H512" s="44">
        <v>0</v>
      </c>
      <c r="I512" s="44">
        <v>0</v>
      </c>
      <c r="J512" s="44">
        <v>0</v>
      </c>
      <c r="K512" s="44"/>
      <c r="L512" s="44"/>
      <c r="M512" s="44"/>
      <c r="S512" s="87"/>
      <c r="T512" s="92"/>
      <c r="U512" s="93"/>
      <c r="V512" s="89"/>
      <c r="W512" s="90"/>
      <c r="X512" s="94"/>
      <c r="Y512" s="95"/>
      <c r="Z512" s="96"/>
    </row>
    <row r="513" spans="2:26" ht="17.25" customHeight="1">
      <c r="B513" s="48">
        <v>45308</v>
      </c>
      <c r="C513" s="44" t="s">
        <v>641</v>
      </c>
      <c r="D513" s="44" t="s">
        <v>579</v>
      </c>
      <c r="E513" s="44">
        <v>8</v>
      </c>
      <c r="F513" s="11">
        <v>0</v>
      </c>
      <c r="G513" s="44">
        <v>0</v>
      </c>
      <c r="H513" s="44">
        <v>0</v>
      </c>
      <c r="I513" s="44">
        <v>0</v>
      </c>
      <c r="J513" s="44">
        <v>0</v>
      </c>
      <c r="K513" s="44"/>
      <c r="L513" s="44"/>
      <c r="M513" s="44"/>
      <c r="S513" s="87"/>
      <c r="T513" s="92"/>
      <c r="U513" s="93"/>
      <c r="V513" s="89"/>
      <c r="W513" s="90"/>
      <c r="X513" s="94"/>
      <c r="Y513" s="95"/>
      <c r="Z513" s="96"/>
    </row>
    <row r="514" spans="2:26" ht="17.25" customHeight="1">
      <c r="B514" s="48">
        <v>45309</v>
      </c>
      <c r="C514" s="44" t="s">
        <v>44</v>
      </c>
      <c r="D514" s="44" t="s">
        <v>642</v>
      </c>
      <c r="E514" s="44">
        <v>13</v>
      </c>
      <c r="F514" s="11">
        <v>0</v>
      </c>
      <c r="G514" s="44">
        <v>0</v>
      </c>
      <c r="H514" s="44">
        <v>0</v>
      </c>
      <c r="I514" s="44">
        <v>0</v>
      </c>
      <c r="J514" s="44">
        <v>0</v>
      </c>
      <c r="K514" s="44"/>
      <c r="L514" s="44"/>
      <c r="M514" s="44"/>
      <c r="S514" s="87"/>
      <c r="T514" s="92"/>
      <c r="U514" s="93"/>
      <c r="V514" s="89"/>
      <c r="W514" s="90"/>
      <c r="X514" s="94"/>
      <c r="Y514" s="95"/>
      <c r="Z514" s="96"/>
    </row>
    <row r="515" spans="2:26" ht="17.25" customHeight="1">
      <c r="B515" s="48">
        <v>45309</v>
      </c>
      <c r="C515" s="44" t="s">
        <v>40</v>
      </c>
      <c r="D515" s="44" t="s">
        <v>643</v>
      </c>
      <c r="E515" s="44">
        <v>13</v>
      </c>
      <c r="F515" s="11">
        <v>0</v>
      </c>
      <c r="G515" s="44">
        <v>0</v>
      </c>
      <c r="H515" s="44">
        <v>0</v>
      </c>
      <c r="I515" s="44">
        <v>0</v>
      </c>
      <c r="J515" s="44">
        <v>0</v>
      </c>
      <c r="K515" s="44"/>
      <c r="L515" s="44"/>
      <c r="M515" s="44"/>
      <c r="S515" s="87"/>
      <c r="T515" s="92"/>
      <c r="U515" s="93"/>
      <c r="V515" s="89"/>
      <c r="W515" s="90"/>
      <c r="X515" s="94"/>
      <c r="Y515" s="95"/>
      <c r="Z515" s="96"/>
    </row>
    <row r="516" spans="2:26" ht="17.25" customHeight="1">
      <c r="B516" s="48">
        <v>45310</v>
      </c>
      <c r="C516" s="44" t="s">
        <v>2920</v>
      </c>
      <c r="D516" s="44" t="s">
        <v>644</v>
      </c>
      <c r="E516" s="44">
        <v>1</v>
      </c>
      <c r="F516" s="11">
        <v>0</v>
      </c>
      <c r="G516" s="44">
        <v>0</v>
      </c>
      <c r="H516" s="44">
        <v>0</v>
      </c>
      <c r="I516" s="44">
        <v>0</v>
      </c>
      <c r="J516" s="44">
        <v>0</v>
      </c>
      <c r="K516" s="44"/>
      <c r="L516" s="44"/>
      <c r="M516" s="44"/>
      <c r="N516" s="44"/>
      <c r="S516" s="87"/>
      <c r="T516" s="92"/>
      <c r="U516" s="93"/>
      <c r="V516" s="89"/>
      <c r="W516" s="90"/>
      <c r="X516" s="94"/>
      <c r="Y516" s="95"/>
      <c r="Z516" s="96"/>
    </row>
    <row r="517" spans="2:26" ht="17.25" customHeight="1">
      <c r="B517" s="48">
        <v>45310</v>
      </c>
      <c r="C517" s="44" t="s">
        <v>448</v>
      </c>
      <c r="D517" s="44" t="s">
        <v>596</v>
      </c>
      <c r="E517" s="44">
        <v>13</v>
      </c>
      <c r="F517" s="11">
        <v>0</v>
      </c>
      <c r="G517" s="44">
        <v>0</v>
      </c>
      <c r="H517" s="44">
        <v>0</v>
      </c>
      <c r="I517" s="44">
        <v>0</v>
      </c>
      <c r="J517" s="44">
        <v>0</v>
      </c>
      <c r="K517" s="44"/>
      <c r="L517" s="44"/>
      <c r="M517" s="44"/>
      <c r="S517" s="87"/>
      <c r="T517" s="92"/>
      <c r="U517" s="93"/>
      <c r="V517" s="89"/>
      <c r="W517" s="90"/>
      <c r="X517" s="94"/>
      <c r="Y517" s="95"/>
      <c r="Z517" s="96"/>
    </row>
    <row r="518" spans="2:26" ht="17.25" customHeight="1">
      <c r="B518" s="48">
        <v>45310</v>
      </c>
      <c r="C518" s="44" t="s">
        <v>2921</v>
      </c>
      <c r="D518" s="44" t="s">
        <v>645</v>
      </c>
      <c r="E518" s="44">
        <v>1</v>
      </c>
      <c r="F518" s="11">
        <v>0</v>
      </c>
      <c r="G518" s="44">
        <v>0</v>
      </c>
      <c r="H518" s="44">
        <v>0</v>
      </c>
      <c r="I518" s="44">
        <v>0</v>
      </c>
      <c r="J518" s="44">
        <v>0</v>
      </c>
      <c r="K518" s="44"/>
      <c r="L518" s="44"/>
      <c r="M518" s="44"/>
      <c r="S518" s="87"/>
      <c r="T518" s="92"/>
      <c r="U518" s="93"/>
      <c r="V518" s="89"/>
      <c r="W518" s="90"/>
      <c r="X518" s="94"/>
      <c r="Y518" s="95"/>
      <c r="Z518" s="96"/>
    </row>
    <row r="519" spans="2:26" ht="17.25" customHeight="1">
      <c r="B519" s="48">
        <v>45310</v>
      </c>
      <c r="C519" s="44" t="s">
        <v>2869</v>
      </c>
      <c r="D519" s="44" t="s">
        <v>646</v>
      </c>
      <c r="E519" s="44">
        <v>1</v>
      </c>
      <c r="F519" s="11">
        <v>0</v>
      </c>
      <c r="G519" s="44">
        <v>0</v>
      </c>
      <c r="H519" s="44">
        <v>0</v>
      </c>
      <c r="I519" s="44">
        <v>0</v>
      </c>
      <c r="J519" s="44">
        <v>0</v>
      </c>
      <c r="K519" s="44"/>
      <c r="L519" s="44"/>
      <c r="M519" s="44"/>
      <c r="S519" s="87"/>
      <c r="T519" s="92"/>
      <c r="U519" s="93"/>
      <c r="V519" s="89"/>
      <c r="W519" s="90"/>
      <c r="X519" s="94"/>
      <c r="Y519" s="95"/>
      <c r="Z519" s="96"/>
    </row>
    <row r="520" spans="2:26" ht="17.25" customHeight="1">
      <c r="B520" s="48">
        <v>45310</v>
      </c>
      <c r="C520" s="44" t="s">
        <v>548</v>
      </c>
      <c r="D520" s="44" t="s">
        <v>647</v>
      </c>
      <c r="E520" s="44">
        <v>13</v>
      </c>
      <c r="F520" s="11">
        <v>0</v>
      </c>
      <c r="G520" s="44">
        <v>0</v>
      </c>
      <c r="H520" s="44">
        <v>0</v>
      </c>
      <c r="I520" s="44">
        <v>0</v>
      </c>
      <c r="J520" s="44">
        <v>0</v>
      </c>
      <c r="K520" s="44"/>
      <c r="L520" s="44"/>
      <c r="M520" s="44"/>
      <c r="S520" s="87"/>
      <c r="T520" s="92"/>
      <c r="U520" s="93"/>
      <c r="V520" s="89"/>
      <c r="W520" s="90"/>
      <c r="X520" s="94"/>
      <c r="Y520" s="95"/>
      <c r="Z520" s="96"/>
    </row>
    <row r="521" spans="2:26" ht="17.25" customHeight="1">
      <c r="B521" s="48">
        <v>45311</v>
      </c>
      <c r="C521" s="44" t="s">
        <v>525</v>
      </c>
      <c r="D521" s="44" t="s">
        <v>648</v>
      </c>
      <c r="E521" s="44">
        <v>13</v>
      </c>
      <c r="F521" s="11">
        <v>0</v>
      </c>
      <c r="G521" s="44">
        <v>0</v>
      </c>
      <c r="H521" s="44">
        <v>0</v>
      </c>
      <c r="I521" s="44">
        <v>0</v>
      </c>
      <c r="J521" s="44">
        <v>0</v>
      </c>
      <c r="K521" s="44"/>
      <c r="L521" s="44"/>
      <c r="M521" s="44"/>
      <c r="S521" s="87"/>
      <c r="T521" s="92"/>
      <c r="U521" s="93"/>
      <c r="V521" s="89"/>
      <c r="W521" s="90"/>
      <c r="X521" s="94"/>
      <c r="Y521" s="95"/>
      <c r="Z521" s="96"/>
    </row>
    <row r="522" spans="2:26" ht="17.25" customHeight="1">
      <c r="B522" s="48">
        <v>45311</v>
      </c>
      <c r="C522" s="44" t="s">
        <v>2870</v>
      </c>
      <c r="D522" s="44" t="s">
        <v>619</v>
      </c>
      <c r="E522" s="44">
        <v>2</v>
      </c>
      <c r="F522" s="11">
        <v>0</v>
      </c>
      <c r="G522" s="44">
        <v>0</v>
      </c>
      <c r="H522" s="44">
        <v>0</v>
      </c>
      <c r="I522" s="44">
        <v>0</v>
      </c>
      <c r="J522" s="44">
        <v>0</v>
      </c>
      <c r="K522" s="44"/>
      <c r="L522" s="44"/>
      <c r="M522" s="44"/>
      <c r="S522" s="87"/>
      <c r="T522" s="92"/>
      <c r="U522" s="93"/>
      <c r="V522" s="89"/>
      <c r="W522" s="90"/>
      <c r="X522" s="94"/>
      <c r="Y522" s="95"/>
      <c r="Z522" s="96"/>
    </row>
    <row r="523" spans="2:26" ht="17.25" customHeight="1">
      <c r="B523" s="48">
        <v>45311</v>
      </c>
      <c r="C523" s="44" t="s">
        <v>2922</v>
      </c>
      <c r="D523" s="44" t="s">
        <v>629</v>
      </c>
      <c r="E523" s="44">
        <v>1</v>
      </c>
      <c r="F523" s="11">
        <v>0</v>
      </c>
      <c r="G523" s="44">
        <v>0</v>
      </c>
      <c r="H523" s="44">
        <v>0</v>
      </c>
      <c r="I523" s="44">
        <v>0</v>
      </c>
      <c r="J523" s="44">
        <v>0</v>
      </c>
      <c r="K523" s="44"/>
      <c r="L523" s="44"/>
      <c r="M523" s="44"/>
      <c r="S523" s="87"/>
      <c r="T523" s="92"/>
      <c r="U523" s="93"/>
      <c r="V523" s="89"/>
      <c r="W523" s="90"/>
      <c r="X523" s="94"/>
      <c r="Y523" s="95"/>
      <c r="Z523" s="96"/>
    </row>
    <row r="524" spans="2:26" ht="17.25" customHeight="1">
      <c r="B524" s="48">
        <v>45311</v>
      </c>
      <c r="C524" s="44" t="s">
        <v>540</v>
      </c>
      <c r="D524" s="44" t="s">
        <v>632</v>
      </c>
      <c r="E524" s="44">
        <v>4</v>
      </c>
      <c r="F524" s="11">
        <v>0</v>
      </c>
      <c r="G524" s="44">
        <v>0</v>
      </c>
      <c r="H524" s="44">
        <v>0</v>
      </c>
      <c r="I524" s="44">
        <v>0</v>
      </c>
      <c r="J524" s="44">
        <v>0</v>
      </c>
      <c r="K524" s="44"/>
      <c r="L524" s="44"/>
      <c r="M524" s="44"/>
      <c r="S524" s="87"/>
      <c r="T524" s="92"/>
      <c r="U524" s="93"/>
      <c r="V524" s="89"/>
      <c r="W524" s="90"/>
      <c r="X524" s="94"/>
      <c r="Y524" s="95"/>
      <c r="Z524" s="96"/>
    </row>
    <row r="525" spans="2:26" ht="17.25" customHeight="1">
      <c r="B525" s="48">
        <v>45311</v>
      </c>
      <c r="C525" s="44" t="s">
        <v>2923</v>
      </c>
      <c r="D525" s="44" t="s">
        <v>630</v>
      </c>
      <c r="E525" s="44">
        <v>1</v>
      </c>
      <c r="F525" s="11">
        <v>0</v>
      </c>
      <c r="G525" s="44">
        <v>0</v>
      </c>
      <c r="H525" s="44">
        <v>0</v>
      </c>
      <c r="I525" s="44">
        <v>0</v>
      </c>
      <c r="J525" s="44">
        <v>0</v>
      </c>
      <c r="K525" s="44"/>
      <c r="L525" s="44"/>
      <c r="S525" s="87"/>
      <c r="T525" s="92"/>
      <c r="U525" s="93"/>
      <c r="V525" s="89"/>
      <c r="W525" s="90"/>
      <c r="X525" s="94"/>
      <c r="Y525" s="95"/>
      <c r="Z525" s="96"/>
    </row>
    <row r="526" spans="2:26" ht="17.25" customHeight="1">
      <c r="B526" s="48">
        <v>45311</v>
      </c>
      <c r="C526" s="44" t="s">
        <v>482</v>
      </c>
      <c r="D526" s="44" t="s">
        <v>631</v>
      </c>
      <c r="E526" s="44">
        <v>2</v>
      </c>
      <c r="F526" s="11">
        <v>0</v>
      </c>
      <c r="G526" s="44">
        <v>0</v>
      </c>
      <c r="H526" s="44">
        <v>0</v>
      </c>
      <c r="I526" s="44">
        <v>0</v>
      </c>
      <c r="J526" s="44">
        <v>0</v>
      </c>
      <c r="K526" s="44"/>
      <c r="L526" s="44"/>
      <c r="S526" s="87"/>
      <c r="T526" s="92"/>
      <c r="U526" s="93"/>
      <c r="V526" s="89"/>
      <c r="W526" s="90"/>
      <c r="X526" s="94"/>
      <c r="Y526" s="95"/>
      <c r="Z526" s="96"/>
    </row>
    <row r="527" spans="2:26" ht="17.25" customHeight="1">
      <c r="B527" s="48">
        <v>45311</v>
      </c>
      <c r="C527" s="44" t="s">
        <v>2862</v>
      </c>
      <c r="D527" s="44" t="s">
        <v>613</v>
      </c>
      <c r="E527" s="44">
        <v>1</v>
      </c>
      <c r="F527" s="11">
        <v>0</v>
      </c>
      <c r="G527" s="44">
        <v>0</v>
      </c>
      <c r="H527" s="44">
        <v>0</v>
      </c>
      <c r="I527" s="44">
        <v>0</v>
      </c>
      <c r="J527" s="44">
        <v>0</v>
      </c>
      <c r="K527" s="44"/>
      <c r="L527" s="44"/>
      <c r="M527" s="44"/>
      <c r="S527" s="87"/>
      <c r="T527" s="92"/>
      <c r="U527" s="93"/>
      <c r="V527" s="89"/>
      <c r="W527" s="90"/>
      <c r="X527" s="94"/>
      <c r="Y527" s="95"/>
      <c r="Z527" s="96"/>
    </row>
    <row r="528" spans="2:26" ht="17.25" customHeight="1">
      <c r="B528" s="48">
        <v>45311</v>
      </c>
      <c r="C528" s="44" t="s">
        <v>2960</v>
      </c>
      <c r="D528" s="44" t="s">
        <v>674</v>
      </c>
      <c r="E528" s="44">
        <v>8</v>
      </c>
      <c r="F528" s="11">
        <v>8</v>
      </c>
      <c r="G528" s="44">
        <v>0</v>
      </c>
      <c r="H528" s="44">
        <v>0</v>
      </c>
      <c r="I528" s="44">
        <v>0</v>
      </c>
      <c r="J528" s="44">
        <v>0</v>
      </c>
      <c r="K528" s="44">
        <v>8</v>
      </c>
      <c r="L528" s="44"/>
      <c r="M528" s="44"/>
      <c r="N528" s="57" t="s">
        <v>675</v>
      </c>
      <c r="S528" s="87"/>
      <c r="T528" s="92"/>
      <c r="U528" s="93"/>
      <c r="V528" s="89"/>
      <c r="W528" s="90"/>
      <c r="X528" s="94"/>
      <c r="Y528" s="95"/>
      <c r="Z528" s="96"/>
    </row>
    <row r="529" spans="2:26" ht="17.25" customHeight="1">
      <c r="B529" s="48">
        <v>45311</v>
      </c>
      <c r="C529" s="44" t="s">
        <v>2960</v>
      </c>
      <c r="D529" s="44" t="s">
        <v>665</v>
      </c>
      <c r="E529" s="44">
        <v>1</v>
      </c>
      <c r="F529" s="11">
        <v>1</v>
      </c>
      <c r="G529" s="44">
        <v>0</v>
      </c>
      <c r="H529" s="44">
        <v>0</v>
      </c>
      <c r="I529" s="44">
        <v>0</v>
      </c>
      <c r="J529" s="44">
        <v>0</v>
      </c>
      <c r="K529" s="44">
        <v>1</v>
      </c>
      <c r="L529" s="44"/>
      <c r="M529" s="44"/>
      <c r="N529" s="57" t="s">
        <v>676</v>
      </c>
      <c r="S529" s="87"/>
      <c r="T529" s="92"/>
      <c r="U529" s="93"/>
      <c r="V529" s="89"/>
      <c r="W529" s="90"/>
      <c r="X529" s="94"/>
      <c r="Y529" s="95"/>
      <c r="Z529" s="96"/>
    </row>
    <row r="530" spans="2:26" ht="17.25" customHeight="1">
      <c r="B530" s="48">
        <v>45311</v>
      </c>
      <c r="C530" s="44" t="s">
        <v>2960</v>
      </c>
      <c r="D530" s="44" t="s">
        <v>666</v>
      </c>
      <c r="E530" s="44">
        <v>1</v>
      </c>
      <c r="F530" s="11">
        <v>1</v>
      </c>
      <c r="G530" s="44">
        <v>0</v>
      </c>
      <c r="H530" s="44">
        <v>0</v>
      </c>
      <c r="I530" s="44">
        <v>0</v>
      </c>
      <c r="J530" s="44">
        <v>0</v>
      </c>
      <c r="K530" s="44">
        <v>1</v>
      </c>
      <c r="L530" s="44"/>
      <c r="M530" s="44"/>
      <c r="N530" s="57" t="s">
        <v>677</v>
      </c>
      <c r="S530" s="87"/>
      <c r="T530" s="92"/>
      <c r="U530" s="93"/>
      <c r="V530" s="89"/>
      <c r="W530" s="90"/>
      <c r="X530" s="94"/>
      <c r="Y530" s="95"/>
      <c r="Z530" s="96"/>
    </row>
    <row r="531" spans="2:26" ht="17.25" customHeight="1">
      <c r="B531" s="48">
        <v>45312</v>
      </c>
      <c r="C531" s="44" t="s">
        <v>2924</v>
      </c>
      <c r="D531" s="44" t="s">
        <v>600</v>
      </c>
      <c r="E531" s="44">
        <v>1</v>
      </c>
      <c r="F531" s="11">
        <v>0</v>
      </c>
      <c r="G531" s="44">
        <v>0</v>
      </c>
      <c r="H531" s="44">
        <v>0</v>
      </c>
      <c r="I531" s="44">
        <v>0</v>
      </c>
      <c r="J531" s="44">
        <v>0</v>
      </c>
      <c r="K531" s="44"/>
      <c r="L531" s="44"/>
      <c r="M531" s="44"/>
      <c r="S531" s="87"/>
      <c r="T531" s="92"/>
      <c r="U531" s="93"/>
      <c r="V531" s="89"/>
      <c r="W531" s="90"/>
      <c r="X531" s="94"/>
      <c r="Y531" s="95"/>
      <c r="Z531" s="96"/>
    </row>
    <row r="532" spans="2:26" ht="17.25" customHeight="1">
      <c r="B532" s="48">
        <v>45312</v>
      </c>
      <c r="C532" s="44" t="s">
        <v>649</v>
      </c>
      <c r="D532" s="44" t="s">
        <v>649</v>
      </c>
      <c r="E532" s="44">
        <v>13</v>
      </c>
      <c r="F532" s="11">
        <v>0</v>
      </c>
      <c r="G532" s="44">
        <v>0</v>
      </c>
      <c r="H532" s="44">
        <v>0</v>
      </c>
      <c r="I532" s="44">
        <v>0</v>
      </c>
      <c r="J532" s="44">
        <v>0</v>
      </c>
      <c r="K532" s="44"/>
      <c r="L532" s="44"/>
      <c r="M532" s="44"/>
      <c r="O532" s="44"/>
      <c r="P532" s="44"/>
      <c r="S532" s="87"/>
      <c r="T532" s="92"/>
      <c r="U532" s="93"/>
      <c r="V532" s="89"/>
      <c r="W532" s="90"/>
      <c r="X532" s="94"/>
      <c r="Y532" s="95"/>
      <c r="Z532" s="96"/>
    </row>
    <row r="533" spans="2:26" ht="17.25" customHeight="1">
      <c r="B533" s="48">
        <v>45312</v>
      </c>
      <c r="C533" s="44" t="s">
        <v>671</v>
      </c>
      <c r="D533" s="44" t="s">
        <v>650</v>
      </c>
      <c r="E533" s="44">
        <v>4</v>
      </c>
      <c r="F533" s="11">
        <v>0</v>
      </c>
      <c r="G533" s="44">
        <v>0</v>
      </c>
      <c r="H533" s="44">
        <v>0</v>
      </c>
      <c r="I533" s="44">
        <v>0</v>
      </c>
      <c r="J533" s="44">
        <v>0</v>
      </c>
      <c r="K533" s="44"/>
      <c r="L533" s="44"/>
      <c r="M533" s="44"/>
      <c r="N533" s="44"/>
      <c r="O533" s="44"/>
      <c r="P533" s="44"/>
      <c r="Q533" s="7"/>
      <c r="S533" s="87"/>
      <c r="T533" s="92"/>
      <c r="U533" s="93"/>
      <c r="V533" s="89"/>
      <c r="W533" s="90"/>
      <c r="X533" s="94"/>
      <c r="Y533" s="95"/>
      <c r="Z533" s="96"/>
    </row>
    <row r="534" spans="2:26" ht="17.25" customHeight="1">
      <c r="B534" s="48">
        <v>45312</v>
      </c>
      <c r="C534" s="44" t="s">
        <v>673</v>
      </c>
      <c r="D534" s="44" t="s">
        <v>651</v>
      </c>
      <c r="E534" s="44">
        <v>13</v>
      </c>
      <c r="F534" s="11">
        <v>0</v>
      </c>
      <c r="G534" s="44">
        <v>0</v>
      </c>
      <c r="H534" s="44">
        <v>0</v>
      </c>
      <c r="I534" s="44">
        <v>0</v>
      </c>
      <c r="J534" s="44">
        <v>0</v>
      </c>
      <c r="K534" s="44"/>
      <c r="L534" s="44"/>
      <c r="M534" s="44"/>
      <c r="N534" s="44"/>
      <c r="O534" s="44"/>
      <c r="P534" s="44"/>
      <c r="Q534" s="7"/>
      <c r="S534" s="87"/>
      <c r="T534" s="92"/>
      <c r="U534" s="93"/>
      <c r="V534" s="89"/>
      <c r="W534" s="90"/>
      <c r="X534" s="94"/>
      <c r="Y534" s="95"/>
      <c r="Z534" s="96"/>
    </row>
    <row r="535" spans="2:26" ht="17.25" customHeight="1">
      <c r="B535" s="48">
        <v>45312</v>
      </c>
      <c r="C535" s="44" t="s">
        <v>668</v>
      </c>
      <c r="D535" s="44" t="s">
        <v>652</v>
      </c>
      <c r="E535" s="44">
        <v>13</v>
      </c>
      <c r="F535" s="11">
        <v>0</v>
      </c>
      <c r="G535" s="44">
        <v>0</v>
      </c>
      <c r="H535" s="44">
        <v>0</v>
      </c>
      <c r="I535" s="44">
        <v>0</v>
      </c>
      <c r="J535" s="44">
        <v>0</v>
      </c>
      <c r="K535" s="44"/>
      <c r="L535" s="44"/>
      <c r="M535" s="44"/>
      <c r="N535" s="44"/>
      <c r="O535" s="44"/>
      <c r="P535" s="44"/>
      <c r="Q535" s="7"/>
      <c r="S535" s="87"/>
      <c r="T535" s="92"/>
      <c r="U535" s="93"/>
      <c r="V535" s="89"/>
      <c r="W535" s="90"/>
      <c r="X535" s="94"/>
      <c r="Y535" s="95"/>
      <c r="Z535" s="96"/>
    </row>
    <row r="536" spans="2:26" ht="17.25" customHeight="1">
      <c r="B536" s="48">
        <v>45312</v>
      </c>
      <c r="C536" s="44" t="s">
        <v>670</v>
      </c>
      <c r="D536" s="44" t="s">
        <v>653</v>
      </c>
      <c r="E536" s="44">
        <v>13</v>
      </c>
      <c r="F536" s="11">
        <v>0</v>
      </c>
      <c r="G536" s="44">
        <v>0</v>
      </c>
      <c r="H536" s="44">
        <v>0</v>
      </c>
      <c r="I536" s="44">
        <v>0</v>
      </c>
      <c r="J536" s="44">
        <v>0</v>
      </c>
      <c r="K536" s="44"/>
      <c r="L536" s="44"/>
      <c r="M536" s="44"/>
      <c r="N536" s="44"/>
      <c r="O536" s="44"/>
      <c r="P536" s="44"/>
      <c r="Q536" s="7"/>
      <c r="S536" s="87"/>
      <c r="T536" s="92"/>
      <c r="U536" s="93"/>
      <c r="V536" s="89"/>
      <c r="W536" s="90"/>
      <c r="X536" s="94"/>
      <c r="Y536" s="95"/>
      <c r="Z536" s="96"/>
    </row>
    <row r="537" spans="2:26" ht="17.25" customHeight="1">
      <c r="B537" s="48">
        <v>45312</v>
      </c>
      <c r="C537" s="44" t="s">
        <v>671</v>
      </c>
      <c r="D537" s="44" t="s">
        <v>654</v>
      </c>
      <c r="E537" s="44">
        <v>13</v>
      </c>
      <c r="F537" s="11">
        <v>0</v>
      </c>
      <c r="G537" s="44">
        <v>0</v>
      </c>
      <c r="H537" s="44">
        <v>0</v>
      </c>
      <c r="I537" s="44">
        <v>0</v>
      </c>
      <c r="J537" s="44">
        <v>0</v>
      </c>
      <c r="K537" s="44"/>
      <c r="L537" s="44"/>
      <c r="M537" s="44"/>
      <c r="N537" s="44"/>
      <c r="O537" s="44"/>
      <c r="P537" s="44"/>
      <c r="Q537" s="7"/>
      <c r="S537" s="87"/>
      <c r="T537" s="92"/>
      <c r="U537" s="93"/>
      <c r="V537" s="89"/>
      <c r="W537" s="90"/>
      <c r="X537" s="94"/>
      <c r="Y537" s="95"/>
      <c r="Z537" s="96"/>
    </row>
    <row r="538" spans="2:26" ht="17.25" customHeight="1">
      <c r="B538" s="48">
        <v>45312</v>
      </c>
      <c r="C538" s="44" t="s">
        <v>672</v>
      </c>
      <c r="D538" s="44" t="s">
        <v>655</v>
      </c>
      <c r="E538" s="44">
        <v>13</v>
      </c>
      <c r="F538" s="11">
        <v>0</v>
      </c>
      <c r="G538" s="44">
        <v>0</v>
      </c>
      <c r="H538" s="44">
        <v>0</v>
      </c>
      <c r="I538" s="44">
        <v>0</v>
      </c>
      <c r="J538" s="44">
        <v>0</v>
      </c>
      <c r="K538" s="44"/>
      <c r="L538" s="44"/>
      <c r="M538" s="44"/>
      <c r="N538" s="44"/>
      <c r="O538" s="44"/>
      <c r="P538" s="44"/>
      <c r="Q538" s="7"/>
      <c r="S538" s="87"/>
      <c r="T538" s="92"/>
      <c r="U538" s="93"/>
      <c r="V538" s="89"/>
      <c r="W538" s="90"/>
      <c r="X538" s="94"/>
      <c r="Y538" s="95"/>
      <c r="Z538" s="96"/>
    </row>
    <row r="539" spans="2:26" ht="17.25" customHeight="1">
      <c r="B539" s="48">
        <v>45312</v>
      </c>
      <c r="C539" s="44" t="s">
        <v>2960</v>
      </c>
      <c r="D539" s="44" t="s">
        <v>666</v>
      </c>
      <c r="E539" s="44">
        <v>1</v>
      </c>
      <c r="F539" s="11">
        <v>1</v>
      </c>
      <c r="G539" s="44">
        <v>0</v>
      </c>
      <c r="H539" s="44">
        <v>0</v>
      </c>
      <c r="I539" s="44">
        <v>0</v>
      </c>
      <c r="J539" s="44">
        <v>0</v>
      </c>
      <c r="K539" s="44">
        <v>1</v>
      </c>
      <c r="L539" s="44"/>
      <c r="M539" s="44"/>
      <c r="N539" s="44" t="s">
        <v>677</v>
      </c>
      <c r="O539" s="44"/>
      <c r="P539" s="44"/>
      <c r="Q539" s="7"/>
      <c r="S539" s="87"/>
      <c r="T539" s="92"/>
      <c r="U539" s="93"/>
      <c r="V539" s="89"/>
      <c r="W539" s="90"/>
      <c r="X539" s="94"/>
      <c r="Y539" s="95"/>
      <c r="Z539" s="96"/>
    </row>
    <row r="540" spans="2:26" ht="17.25" customHeight="1">
      <c r="B540" s="48">
        <v>45312</v>
      </c>
      <c r="C540" s="44" t="s">
        <v>2960</v>
      </c>
      <c r="D540" s="44" t="s">
        <v>665</v>
      </c>
      <c r="E540" s="44">
        <v>1</v>
      </c>
      <c r="F540" s="11">
        <v>1</v>
      </c>
      <c r="G540" s="44">
        <v>0</v>
      </c>
      <c r="H540" s="44">
        <v>0</v>
      </c>
      <c r="I540" s="44">
        <v>0</v>
      </c>
      <c r="J540" s="44">
        <v>0</v>
      </c>
      <c r="K540" s="44">
        <v>1</v>
      </c>
      <c r="L540" s="44"/>
      <c r="M540" s="44"/>
      <c r="N540" s="44" t="s">
        <v>677</v>
      </c>
      <c r="O540" s="44"/>
      <c r="P540" s="44"/>
      <c r="Q540" s="7"/>
      <c r="S540" s="87"/>
      <c r="T540" s="92"/>
      <c r="U540" s="93"/>
      <c r="V540" s="89"/>
      <c r="W540" s="90"/>
      <c r="X540" s="94"/>
      <c r="Y540" s="95"/>
      <c r="Z540" s="96"/>
    </row>
    <row r="541" spans="2:26" ht="17.25" customHeight="1">
      <c r="B541" s="48">
        <v>45313</v>
      </c>
      <c r="C541" s="44" t="s">
        <v>668</v>
      </c>
      <c r="D541" s="44" t="s">
        <v>656</v>
      </c>
      <c r="E541" s="44">
        <v>13</v>
      </c>
      <c r="F541" s="11">
        <v>0</v>
      </c>
      <c r="G541" s="44">
        <v>0</v>
      </c>
      <c r="H541" s="44">
        <v>0</v>
      </c>
      <c r="I541" s="44">
        <v>0</v>
      </c>
      <c r="J541" s="44">
        <v>0</v>
      </c>
      <c r="K541" s="44"/>
      <c r="L541" s="44"/>
      <c r="M541" s="44"/>
      <c r="N541" s="44"/>
      <c r="O541" s="44"/>
      <c r="P541" s="44"/>
      <c r="Q541" s="7"/>
      <c r="S541" s="87"/>
      <c r="T541" s="92"/>
      <c r="U541" s="93"/>
      <c r="V541" s="89"/>
      <c r="W541" s="90"/>
      <c r="X541" s="94"/>
      <c r="Y541" s="95"/>
      <c r="Z541" s="96"/>
    </row>
    <row r="542" spans="2:26" ht="17.25" customHeight="1">
      <c r="B542" s="48">
        <v>45313</v>
      </c>
      <c r="C542" s="44" t="s">
        <v>668</v>
      </c>
      <c r="D542" s="44" t="s">
        <v>657</v>
      </c>
      <c r="E542" s="44">
        <v>1</v>
      </c>
      <c r="F542" s="11">
        <v>0</v>
      </c>
      <c r="G542" s="44">
        <v>0</v>
      </c>
      <c r="H542" s="44">
        <v>0</v>
      </c>
      <c r="I542" s="44">
        <v>0</v>
      </c>
      <c r="J542" s="44">
        <v>0</v>
      </c>
      <c r="K542" s="44"/>
      <c r="L542" s="44"/>
      <c r="M542" s="44"/>
      <c r="S542" s="87"/>
      <c r="T542" s="92"/>
      <c r="U542" s="93"/>
      <c r="V542" s="89"/>
      <c r="W542" s="90"/>
      <c r="X542" s="94"/>
      <c r="Y542" s="95"/>
      <c r="Z542" s="96"/>
    </row>
    <row r="543" spans="2:26" ht="17.25" customHeight="1">
      <c r="B543" s="48">
        <v>45313</v>
      </c>
      <c r="C543" s="44" t="s">
        <v>668</v>
      </c>
      <c r="D543" s="44" t="s">
        <v>658</v>
      </c>
      <c r="E543" s="44">
        <v>13</v>
      </c>
      <c r="F543" s="11">
        <v>0</v>
      </c>
      <c r="G543" s="44">
        <v>0</v>
      </c>
      <c r="H543" s="44">
        <v>0</v>
      </c>
      <c r="I543" s="44">
        <v>0</v>
      </c>
      <c r="J543" s="44">
        <v>0</v>
      </c>
      <c r="K543" s="44"/>
      <c r="L543" s="44"/>
      <c r="M543" s="44"/>
      <c r="S543" s="87"/>
      <c r="T543" s="92"/>
      <c r="U543" s="93"/>
      <c r="V543" s="89"/>
      <c r="W543" s="90"/>
      <c r="X543" s="94"/>
      <c r="Y543" s="95"/>
      <c r="Z543" s="96"/>
    </row>
    <row r="544" spans="2:26" ht="17.25" customHeight="1">
      <c r="B544" s="48">
        <v>45313</v>
      </c>
      <c r="C544" s="44" t="s">
        <v>668</v>
      </c>
      <c r="D544" s="44" t="s">
        <v>659</v>
      </c>
      <c r="E544" s="44">
        <v>13</v>
      </c>
      <c r="F544" s="11">
        <v>0</v>
      </c>
      <c r="G544" s="44">
        <v>0</v>
      </c>
      <c r="H544" s="44">
        <v>0</v>
      </c>
      <c r="I544" s="44">
        <v>0</v>
      </c>
      <c r="J544" s="44">
        <v>0</v>
      </c>
      <c r="K544" s="44"/>
      <c r="L544" s="44"/>
      <c r="M544" s="44"/>
      <c r="S544" s="87"/>
      <c r="T544" s="92"/>
      <c r="U544" s="93"/>
      <c r="V544" s="89"/>
      <c r="W544" s="90"/>
      <c r="X544" s="94"/>
      <c r="Y544" s="95"/>
      <c r="Z544" s="96"/>
    </row>
    <row r="545" spans="2:26" ht="17.25" customHeight="1">
      <c r="B545" s="48">
        <v>45313</v>
      </c>
      <c r="C545" s="44" t="s">
        <v>668</v>
      </c>
      <c r="D545" s="44" t="s">
        <v>660</v>
      </c>
      <c r="E545" s="44">
        <v>13</v>
      </c>
      <c r="F545" s="11">
        <v>0</v>
      </c>
      <c r="G545" s="44">
        <v>0</v>
      </c>
      <c r="H545" s="44">
        <v>0</v>
      </c>
      <c r="I545" s="44">
        <v>0</v>
      </c>
      <c r="J545" s="44">
        <v>0</v>
      </c>
      <c r="K545" s="44"/>
      <c r="L545" s="44"/>
      <c r="M545" s="44"/>
      <c r="S545" s="87"/>
      <c r="T545" s="92"/>
      <c r="U545" s="93"/>
      <c r="V545" s="89"/>
      <c r="W545" s="90"/>
      <c r="X545" s="94"/>
      <c r="Y545" s="95"/>
      <c r="Z545" s="96"/>
    </row>
    <row r="546" spans="2:26" ht="17.25" customHeight="1">
      <c r="B546" s="48">
        <v>45313</v>
      </c>
      <c r="C546" s="44" t="s">
        <v>668</v>
      </c>
      <c r="D546" s="44" t="s">
        <v>661</v>
      </c>
      <c r="E546" s="44">
        <v>13</v>
      </c>
      <c r="F546" s="11">
        <v>0</v>
      </c>
      <c r="G546" s="44">
        <v>0</v>
      </c>
      <c r="H546" s="44">
        <v>0</v>
      </c>
      <c r="I546" s="44">
        <v>0</v>
      </c>
      <c r="J546" s="44">
        <v>0</v>
      </c>
      <c r="K546" s="44"/>
      <c r="L546" s="44"/>
      <c r="M546" s="44"/>
      <c r="S546" s="87"/>
      <c r="T546" s="92"/>
      <c r="U546" s="93"/>
      <c r="V546" s="89"/>
      <c r="W546" s="90"/>
      <c r="X546" s="94"/>
      <c r="Y546" s="95"/>
      <c r="Z546" s="96"/>
    </row>
    <row r="547" spans="2:26" ht="17.25" customHeight="1">
      <c r="B547" s="48">
        <v>45313</v>
      </c>
      <c r="C547" s="44" t="s">
        <v>668</v>
      </c>
      <c r="D547" s="44" t="s">
        <v>662</v>
      </c>
      <c r="E547" s="44">
        <v>13</v>
      </c>
      <c r="F547" s="11">
        <v>0</v>
      </c>
      <c r="G547" s="44">
        <v>0</v>
      </c>
      <c r="H547" s="44">
        <v>0</v>
      </c>
      <c r="I547" s="44">
        <v>0</v>
      </c>
      <c r="J547" s="44">
        <v>0</v>
      </c>
      <c r="K547" s="44"/>
      <c r="L547" s="44"/>
      <c r="M547" s="44"/>
      <c r="S547" s="87"/>
      <c r="T547" s="92"/>
      <c r="U547" s="93"/>
      <c r="V547" s="89"/>
      <c r="W547" s="90"/>
      <c r="X547" s="94"/>
      <c r="Y547" s="95"/>
      <c r="Z547" s="96"/>
    </row>
    <row r="548" spans="2:26" ht="17.25" customHeight="1">
      <c r="B548" s="48">
        <v>45313</v>
      </c>
      <c r="C548" s="44" t="s">
        <v>668</v>
      </c>
      <c r="D548" s="44" t="s">
        <v>663</v>
      </c>
      <c r="E548" s="44">
        <v>13</v>
      </c>
      <c r="F548" s="11">
        <v>0</v>
      </c>
      <c r="G548" s="44">
        <v>0</v>
      </c>
      <c r="H548" s="44">
        <v>0</v>
      </c>
      <c r="I548" s="44">
        <v>0</v>
      </c>
      <c r="J548" s="44">
        <v>0</v>
      </c>
      <c r="K548" s="44"/>
      <c r="L548" s="44"/>
      <c r="M548" s="44"/>
      <c r="S548" s="87"/>
      <c r="T548" s="92"/>
      <c r="U548" s="93"/>
      <c r="V548" s="89"/>
      <c r="W548" s="90"/>
      <c r="X548" s="94"/>
      <c r="Y548" s="95"/>
      <c r="Z548" s="96"/>
    </row>
    <row r="549" spans="2:26" ht="17.25" customHeight="1">
      <c r="B549" s="48">
        <v>45313</v>
      </c>
      <c r="C549" s="44" t="s">
        <v>669</v>
      </c>
      <c r="D549" s="44" t="s">
        <v>578</v>
      </c>
      <c r="E549" s="44">
        <v>11</v>
      </c>
      <c r="F549" s="11">
        <v>0</v>
      </c>
      <c r="G549" s="44">
        <v>0</v>
      </c>
      <c r="H549" s="44">
        <v>0</v>
      </c>
      <c r="I549" s="44">
        <v>0</v>
      </c>
      <c r="J549" s="44">
        <v>0</v>
      </c>
      <c r="K549" s="44"/>
      <c r="L549" s="44"/>
      <c r="M549" s="44"/>
      <c r="S549" s="87"/>
      <c r="T549" s="92"/>
      <c r="U549" s="93"/>
      <c r="V549" s="89"/>
      <c r="W549" s="90"/>
      <c r="X549" s="94"/>
      <c r="Y549" s="95"/>
      <c r="Z549" s="96"/>
    </row>
    <row r="550" spans="2:26" ht="17.25" customHeight="1">
      <c r="B550" s="48">
        <v>45313</v>
      </c>
      <c r="C550" s="44" t="s">
        <v>669</v>
      </c>
      <c r="D550" s="44" t="s">
        <v>579</v>
      </c>
      <c r="E550" s="44">
        <v>8</v>
      </c>
      <c r="F550" s="11">
        <v>0</v>
      </c>
      <c r="G550" s="44">
        <v>0</v>
      </c>
      <c r="H550" s="44">
        <v>0</v>
      </c>
      <c r="I550" s="44">
        <v>0</v>
      </c>
      <c r="J550" s="44">
        <v>0</v>
      </c>
      <c r="K550" s="44"/>
      <c r="L550" s="44"/>
      <c r="M550" s="44"/>
      <c r="S550" s="87"/>
      <c r="T550" s="92"/>
      <c r="U550" s="93"/>
      <c r="V550" s="89"/>
      <c r="W550" s="90"/>
      <c r="X550" s="94"/>
      <c r="Y550" s="95"/>
      <c r="Z550" s="96"/>
    </row>
    <row r="551" spans="2:26" ht="17.25" customHeight="1">
      <c r="B551" s="48">
        <v>45313</v>
      </c>
      <c r="C551" s="44" t="s">
        <v>670</v>
      </c>
      <c r="D551" s="44" t="s">
        <v>664</v>
      </c>
      <c r="E551" s="44">
        <v>13</v>
      </c>
      <c r="F551" s="11">
        <v>0</v>
      </c>
      <c r="G551" s="44">
        <v>0</v>
      </c>
      <c r="H551" s="44">
        <v>0</v>
      </c>
      <c r="I551" s="44">
        <v>0</v>
      </c>
      <c r="J551" s="44">
        <v>0</v>
      </c>
      <c r="K551" s="44"/>
      <c r="L551" s="44"/>
      <c r="M551" s="44"/>
      <c r="S551" s="87"/>
      <c r="T551" s="92"/>
      <c r="U551" s="93"/>
      <c r="V551" s="89"/>
      <c r="W551" s="90"/>
      <c r="X551" s="94"/>
      <c r="Y551" s="95"/>
      <c r="Z551" s="96"/>
    </row>
    <row r="552" spans="2:26" ht="17.25" customHeight="1">
      <c r="B552" s="48">
        <v>45313</v>
      </c>
      <c r="C552" s="44" t="s">
        <v>2960</v>
      </c>
      <c r="D552" s="44" t="s">
        <v>665</v>
      </c>
      <c r="E552" s="44">
        <v>1</v>
      </c>
      <c r="F552" s="11">
        <v>0</v>
      </c>
      <c r="G552" s="44">
        <v>0</v>
      </c>
      <c r="H552" s="44">
        <v>0</v>
      </c>
      <c r="I552" s="44">
        <v>0</v>
      </c>
      <c r="J552" s="44">
        <v>0</v>
      </c>
      <c r="K552" s="44"/>
      <c r="L552" s="44"/>
      <c r="M552" s="44"/>
      <c r="S552" s="87"/>
      <c r="T552" s="92"/>
      <c r="U552" s="93"/>
      <c r="V552" s="89"/>
      <c r="W552" s="90"/>
      <c r="X552" s="94"/>
      <c r="Y552" s="95"/>
      <c r="Z552" s="96"/>
    </row>
    <row r="553" spans="2:26" ht="17.25" customHeight="1">
      <c r="B553" s="48">
        <v>45313</v>
      </c>
      <c r="C553" s="44" t="s">
        <v>2960</v>
      </c>
      <c r="D553" s="44" t="s">
        <v>666</v>
      </c>
      <c r="E553" s="44">
        <v>1</v>
      </c>
      <c r="F553" s="11">
        <v>0</v>
      </c>
      <c r="G553" s="44">
        <v>0</v>
      </c>
      <c r="H553" s="44">
        <v>0</v>
      </c>
      <c r="I553" s="44">
        <v>0</v>
      </c>
      <c r="J553" s="44">
        <v>0</v>
      </c>
      <c r="K553" s="44"/>
      <c r="L553" s="44"/>
      <c r="M553" s="44"/>
      <c r="S553" s="87"/>
      <c r="T553" s="92"/>
      <c r="U553" s="93"/>
      <c r="V553" s="89"/>
      <c r="W553" s="90"/>
      <c r="X553" s="94"/>
      <c r="Y553" s="95"/>
      <c r="Z553" s="96"/>
    </row>
    <row r="554" spans="2:26" ht="17.25" customHeight="1">
      <c r="B554" s="48">
        <v>45313</v>
      </c>
      <c r="C554" s="44" t="s">
        <v>2960</v>
      </c>
      <c r="D554" s="44" t="s">
        <v>678</v>
      </c>
      <c r="E554" s="44">
        <v>8</v>
      </c>
      <c r="F554" s="11">
        <v>4</v>
      </c>
      <c r="G554" s="44">
        <v>0</v>
      </c>
      <c r="H554" s="44">
        <v>0</v>
      </c>
      <c r="I554" s="44">
        <v>0</v>
      </c>
      <c r="J554" s="44">
        <v>0</v>
      </c>
      <c r="K554" s="44">
        <v>4</v>
      </c>
      <c r="L554" s="44"/>
      <c r="M554" s="44"/>
      <c r="N554" s="57" t="s">
        <v>701</v>
      </c>
      <c r="S554" s="87"/>
      <c r="T554" s="92"/>
      <c r="U554" s="93"/>
      <c r="V554" s="89"/>
      <c r="W554" s="90"/>
      <c r="X554" s="94"/>
      <c r="Y554" s="95"/>
      <c r="Z554" s="96"/>
    </row>
    <row r="555" spans="2:26" ht="17.25" customHeight="1">
      <c r="B555" s="48">
        <v>45313</v>
      </c>
      <c r="C555" s="44" t="s">
        <v>679</v>
      </c>
      <c r="D555" s="44" t="s">
        <v>680</v>
      </c>
      <c r="E555" s="44">
        <v>13</v>
      </c>
      <c r="F555" s="11">
        <v>1</v>
      </c>
      <c r="G555" s="44">
        <v>0</v>
      </c>
      <c r="H555" s="44">
        <v>0</v>
      </c>
      <c r="I555" s="44">
        <v>2</v>
      </c>
      <c r="J555" s="44">
        <v>0</v>
      </c>
      <c r="K555" s="44"/>
      <c r="L555" s="44"/>
      <c r="M555" s="44" t="s">
        <v>433</v>
      </c>
      <c r="S555" s="87"/>
      <c r="T555" s="92"/>
      <c r="U555" s="93"/>
      <c r="V555" s="89"/>
      <c r="W555" s="90"/>
      <c r="X555" s="94"/>
      <c r="Y555" s="95"/>
      <c r="Z555" s="96"/>
    </row>
    <row r="556" spans="2:26" ht="17.25" customHeight="1">
      <c r="B556" s="48">
        <v>45313</v>
      </c>
      <c r="C556" s="44" t="s">
        <v>671</v>
      </c>
      <c r="D556" s="44" t="s">
        <v>667</v>
      </c>
      <c r="E556" s="44">
        <v>13</v>
      </c>
      <c r="F556" s="11">
        <v>0</v>
      </c>
      <c r="G556" s="44">
        <v>0</v>
      </c>
      <c r="H556" s="44">
        <v>0</v>
      </c>
      <c r="I556" s="44">
        <v>0</v>
      </c>
      <c r="J556" s="44">
        <v>0</v>
      </c>
      <c r="K556" s="44"/>
      <c r="L556" s="44"/>
      <c r="M556" s="44"/>
      <c r="S556" s="87"/>
      <c r="T556" s="92"/>
      <c r="U556" s="93"/>
      <c r="V556" s="89"/>
      <c r="W556" s="90"/>
      <c r="X556" s="94"/>
      <c r="Y556" s="95"/>
      <c r="Z556" s="96"/>
    </row>
    <row r="557" spans="2:26" ht="17.25" customHeight="1">
      <c r="B557" s="48">
        <v>45314</v>
      </c>
      <c r="C557" s="44" t="s">
        <v>2960</v>
      </c>
      <c r="D557" s="44" t="s">
        <v>683</v>
      </c>
      <c r="E557" s="44">
        <v>4</v>
      </c>
      <c r="F557" s="11">
        <v>1</v>
      </c>
      <c r="G557" s="44">
        <v>0</v>
      </c>
      <c r="H557" s="44">
        <v>1</v>
      </c>
      <c r="I557" s="44">
        <v>0</v>
      </c>
      <c r="J557" s="44">
        <v>0</v>
      </c>
      <c r="K557" s="44"/>
      <c r="L557" s="44"/>
      <c r="M557" s="44"/>
      <c r="O557" s="44"/>
      <c r="P557" s="44"/>
      <c r="S557" s="87"/>
      <c r="T557" s="92"/>
      <c r="U557" s="93"/>
      <c r="V557" s="89"/>
      <c r="W557" s="90"/>
      <c r="X557" s="94"/>
      <c r="Y557" s="95"/>
      <c r="Z557" s="96"/>
    </row>
    <row r="558" spans="2:26" ht="17.25" customHeight="1">
      <c r="B558" s="48">
        <v>45314</v>
      </c>
      <c r="C558" s="44" t="s">
        <v>682</v>
      </c>
      <c r="D558" s="44" t="s">
        <v>681</v>
      </c>
      <c r="E558" s="44">
        <v>13</v>
      </c>
      <c r="F558" s="11">
        <v>0</v>
      </c>
      <c r="G558" s="44">
        <v>0</v>
      </c>
      <c r="H558" s="44">
        <v>0</v>
      </c>
      <c r="I558" s="44">
        <v>0</v>
      </c>
      <c r="J558" s="44">
        <v>0</v>
      </c>
      <c r="K558" s="44"/>
      <c r="L558" s="44"/>
      <c r="S558" s="87"/>
      <c r="T558" s="92"/>
      <c r="U558" s="93"/>
      <c r="V558" s="89"/>
      <c r="W558" s="90"/>
      <c r="X558" s="94"/>
      <c r="Y558" s="95"/>
      <c r="Z558" s="96"/>
    </row>
    <row r="559" spans="2:26" ht="17.25" customHeight="1">
      <c r="B559" s="48">
        <v>45315</v>
      </c>
      <c r="C559" s="44" t="s">
        <v>686</v>
      </c>
      <c r="D559" s="44" t="s">
        <v>684</v>
      </c>
      <c r="E559" s="44">
        <v>13</v>
      </c>
      <c r="F559" s="11">
        <v>0</v>
      </c>
      <c r="G559" s="44">
        <v>0</v>
      </c>
      <c r="H559" s="44">
        <v>0</v>
      </c>
      <c r="I559" s="44">
        <v>0</v>
      </c>
      <c r="J559" s="44">
        <v>0</v>
      </c>
      <c r="K559" s="44"/>
      <c r="L559" s="44"/>
      <c r="M559" s="44"/>
      <c r="S559" s="87"/>
      <c r="T559" s="92"/>
      <c r="U559" s="93"/>
      <c r="V559" s="89"/>
      <c r="W559" s="90"/>
      <c r="X559" s="94"/>
      <c r="Y559" s="95"/>
      <c r="Z559" s="96"/>
    </row>
    <row r="560" spans="2:26" ht="17.25" customHeight="1">
      <c r="B560" s="48">
        <v>45315</v>
      </c>
      <c r="C560" s="44" t="s">
        <v>686</v>
      </c>
      <c r="D560" s="44" t="s">
        <v>685</v>
      </c>
      <c r="E560" s="44">
        <v>13</v>
      </c>
      <c r="F560" s="11">
        <v>0</v>
      </c>
      <c r="G560" s="44">
        <v>0</v>
      </c>
      <c r="H560" s="44">
        <v>0</v>
      </c>
      <c r="I560" s="44">
        <v>0</v>
      </c>
      <c r="J560" s="44">
        <v>0</v>
      </c>
      <c r="K560" s="44"/>
      <c r="L560" s="44"/>
      <c r="M560" s="44"/>
      <c r="S560" s="87"/>
      <c r="T560" s="92"/>
      <c r="U560" s="93"/>
      <c r="V560" s="89"/>
      <c r="W560" s="90"/>
      <c r="X560" s="94"/>
      <c r="Y560" s="95"/>
      <c r="Z560" s="96"/>
    </row>
    <row r="561" spans="2:26" ht="17.25" customHeight="1">
      <c r="B561" s="48">
        <v>45315</v>
      </c>
      <c r="C561" s="44" t="s">
        <v>40</v>
      </c>
      <c r="D561" s="44" t="s">
        <v>2925</v>
      </c>
      <c r="E561" s="44">
        <v>13</v>
      </c>
      <c r="F561" s="11">
        <v>0</v>
      </c>
      <c r="G561" s="44">
        <v>0</v>
      </c>
      <c r="H561" s="44">
        <v>0</v>
      </c>
      <c r="I561" s="44">
        <v>0</v>
      </c>
      <c r="J561" s="44">
        <v>0</v>
      </c>
      <c r="K561" s="44"/>
      <c r="L561" s="44"/>
      <c r="M561" s="44"/>
      <c r="S561" s="87"/>
      <c r="T561" s="92"/>
      <c r="U561" s="93"/>
      <c r="V561" s="89"/>
      <c r="W561" s="90"/>
      <c r="X561" s="94"/>
      <c r="Y561" s="95"/>
      <c r="Z561" s="96"/>
    </row>
    <row r="562" spans="2:26" ht="17.25" customHeight="1">
      <c r="B562" s="48">
        <v>45315</v>
      </c>
      <c r="C562" s="44" t="s">
        <v>40</v>
      </c>
      <c r="D562" s="44" t="s">
        <v>688</v>
      </c>
      <c r="E562" s="44">
        <v>13</v>
      </c>
      <c r="F562" s="11">
        <v>0</v>
      </c>
      <c r="G562" s="44">
        <v>0</v>
      </c>
      <c r="H562" s="44">
        <v>0</v>
      </c>
      <c r="I562" s="44">
        <v>0</v>
      </c>
      <c r="J562" s="44">
        <v>0</v>
      </c>
      <c r="K562" s="44"/>
      <c r="L562" s="44"/>
      <c r="M562" s="44"/>
      <c r="S562" s="87"/>
      <c r="T562" s="92"/>
      <c r="U562" s="93"/>
      <c r="V562" s="89"/>
      <c r="W562" s="90"/>
      <c r="X562" s="94"/>
      <c r="Y562" s="95"/>
      <c r="Z562" s="96"/>
    </row>
    <row r="563" spans="2:26" ht="17.25" customHeight="1">
      <c r="B563" s="48">
        <v>45315</v>
      </c>
      <c r="C563" s="44" t="s">
        <v>40</v>
      </c>
      <c r="D563" s="44" t="s">
        <v>594</v>
      </c>
      <c r="E563" s="44">
        <v>13</v>
      </c>
      <c r="F563" s="11">
        <v>0</v>
      </c>
      <c r="G563" s="44">
        <v>0</v>
      </c>
      <c r="H563" s="44">
        <v>0</v>
      </c>
      <c r="I563" s="44">
        <v>0</v>
      </c>
      <c r="J563" s="44">
        <v>0</v>
      </c>
      <c r="K563" s="44"/>
      <c r="L563" s="44"/>
      <c r="S563" s="87"/>
      <c r="T563" s="92"/>
      <c r="U563" s="93"/>
      <c r="V563" s="89"/>
      <c r="W563" s="90"/>
      <c r="X563" s="94"/>
      <c r="Y563" s="95"/>
      <c r="Z563" s="96"/>
    </row>
    <row r="564" spans="2:26" ht="17.25" customHeight="1">
      <c r="B564" s="48">
        <v>45315</v>
      </c>
      <c r="C564" s="44" t="s">
        <v>40</v>
      </c>
      <c r="D564" s="44" t="s">
        <v>689</v>
      </c>
      <c r="E564" s="44">
        <v>13</v>
      </c>
      <c r="F564" s="11">
        <v>0</v>
      </c>
      <c r="G564" s="44">
        <v>0</v>
      </c>
      <c r="H564" s="44">
        <v>0</v>
      </c>
      <c r="I564" s="44">
        <v>0</v>
      </c>
      <c r="J564" s="44">
        <v>0</v>
      </c>
      <c r="K564" s="44"/>
      <c r="L564" s="44"/>
      <c r="S564" s="87"/>
      <c r="T564" s="92"/>
      <c r="U564" s="93"/>
      <c r="V564" s="89"/>
      <c r="W564" s="90"/>
      <c r="X564" s="94"/>
      <c r="Y564" s="95"/>
      <c r="Z564" s="96"/>
    </row>
    <row r="565" spans="2:26" ht="17.25" customHeight="1">
      <c r="B565" s="48">
        <v>45315</v>
      </c>
      <c r="C565" s="44" t="s">
        <v>2960</v>
      </c>
      <c r="D565" s="44" t="s">
        <v>674</v>
      </c>
      <c r="E565" s="44">
        <v>3</v>
      </c>
      <c r="F565" s="11">
        <v>0</v>
      </c>
      <c r="G565" s="44">
        <v>0</v>
      </c>
      <c r="H565" s="44">
        <v>0</v>
      </c>
      <c r="I565" s="44">
        <v>0</v>
      </c>
      <c r="J565" s="44">
        <v>0</v>
      </c>
      <c r="K565" s="44"/>
      <c r="L565" s="44"/>
      <c r="S565" s="87"/>
      <c r="T565" s="92"/>
      <c r="U565" s="93"/>
      <c r="V565" s="89"/>
      <c r="W565" s="90"/>
      <c r="X565" s="94"/>
      <c r="Y565" s="95"/>
      <c r="Z565" s="96"/>
    </row>
    <row r="566" spans="2:26" ht="17.25" customHeight="1">
      <c r="B566" s="48">
        <v>45315</v>
      </c>
      <c r="C566" s="44" t="s">
        <v>690</v>
      </c>
      <c r="D566" s="44" t="s">
        <v>615</v>
      </c>
      <c r="E566" s="44">
        <v>13</v>
      </c>
      <c r="F566" s="11">
        <v>0</v>
      </c>
      <c r="G566" s="44">
        <v>0</v>
      </c>
      <c r="H566" s="44">
        <v>0</v>
      </c>
      <c r="I566" s="44">
        <v>0</v>
      </c>
      <c r="J566" s="44">
        <v>0</v>
      </c>
      <c r="K566" s="44"/>
      <c r="L566" s="44"/>
      <c r="M566" s="44"/>
      <c r="S566" s="87"/>
      <c r="T566" s="92"/>
      <c r="U566" s="93"/>
      <c r="V566" s="89"/>
      <c r="W566" s="90"/>
      <c r="X566" s="94"/>
      <c r="Y566" s="95"/>
      <c r="Z566" s="96"/>
    </row>
    <row r="567" spans="2:26" ht="17.25" customHeight="1">
      <c r="B567" s="48">
        <v>45316</v>
      </c>
      <c r="C567" s="44" t="s">
        <v>693</v>
      </c>
      <c r="D567" s="44" t="s">
        <v>657</v>
      </c>
      <c r="E567" s="44">
        <v>1</v>
      </c>
      <c r="F567" s="11">
        <v>0</v>
      </c>
      <c r="G567" s="44">
        <v>0</v>
      </c>
      <c r="H567" s="44">
        <v>0</v>
      </c>
      <c r="I567" s="44">
        <v>0</v>
      </c>
      <c r="J567" s="44">
        <v>0</v>
      </c>
      <c r="K567" s="44"/>
      <c r="L567" s="44"/>
      <c r="M567" s="44"/>
      <c r="S567" s="87"/>
      <c r="T567" s="92"/>
      <c r="U567" s="93"/>
      <c r="V567" s="89"/>
      <c r="W567" s="90"/>
      <c r="X567" s="94"/>
      <c r="Y567" s="95"/>
      <c r="Z567" s="96"/>
    </row>
    <row r="568" spans="2:26" ht="17.25" customHeight="1">
      <c r="B568" s="48">
        <v>45316</v>
      </c>
      <c r="C568" s="44" t="s">
        <v>694</v>
      </c>
      <c r="D568" s="44" t="s">
        <v>515</v>
      </c>
      <c r="E568" s="44">
        <v>13</v>
      </c>
      <c r="F568" s="11">
        <v>0</v>
      </c>
      <c r="G568" s="44">
        <v>0</v>
      </c>
      <c r="H568" s="44">
        <v>0</v>
      </c>
      <c r="I568" s="44">
        <v>0</v>
      </c>
      <c r="J568" s="44">
        <v>0</v>
      </c>
      <c r="K568" s="44"/>
      <c r="L568" s="44"/>
      <c r="M568" s="44"/>
      <c r="S568" s="87"/>
      <c r="T568" s="92"/>
      <c r="U568" s="93"/>
      <c r="V568" s="89"/>
      <c r="W568" s="90"/>
      <c r="X568" s="94"/>
      <c r="Y568" s="95"/>
      <c r="Z568" s="96"/>
    </row>
    <row r="569" spans="2:26" ht="17.25" customHeight="1">
      <c r="B569" s="48">
        <v>45316</v>
      </c>
      <c r="C569" s="44" t="s">
        <v>695</v>
      </c>
      <c r="D569" s="44" t="s">
        <v>600</v>
      </c>
      <c r="E569" s="44">
        <v>1</v>
      </c>
      <c r="F569" s="11">
        <v>0</v>
      </c>
      <c r="G569" s="44">
        <v>0</v>
      </c>
      <c r="H569" s="44">
        <v>0</v>
      </c>
      <c r="I569" s="44">
        <v>0</v>
      </c>
      <c r="J569" s="44">
        <v>0</v>
      </c>
      <c r="K569" s="44"/>
      <c r="L569" s="44"/>
      <c r="M569" s="44"/>
      <c r="S569" s="87"/>
      <c r="T569" s="92"/>
      <c r="U569" s="93"/>
      <c r="V569" s="89"/>
      <c r="W569" s="90"/>
      <c r="X569" s="94"/>
      <c r="Y569" s="95"/>
      <c r="Z569" s="96"/>
    </row>
    <row r="570" spans="2:26" ht="17.25" customHeight="1">
      <c r="B570" s="48">
        <v>45316</v>
      </c>
      <c r="C570" s="44" t="s">
        <v>696</v>
      </c>
      <c r="D570" s="44" t="s">
        <v>622</v>
      </c>
      <c r="E570" s="44">
        <v>13</v>
      </c>
      <c r="F570" s="11">
        <v>0</v>
      </c>
      <c r="G570" s="44">
        <v>0</v>
      </c>
      <c r="H570" s="44">
        <v>0</v>
      </c>
      <c r="I570" s="44">
        <v>0</v>
      </c>
      <c r="J570" s="44">
        <v>0</v>
      </c>
      <c r="K570" s="44"/>
      <c r="L570" s="44"/>
      <c r="M570" s="44"/>
      <c r="S570" s="87"/>
      <c r="T570" s="92"/>
      <c r="U570" s="93"/>
      <c r="V570" s="89"/>
      <c r="W570" s="90"/>
      <c r="X570" s="94"/>
      <c r="Y570" s="95"/>
      <c r="Z570" s="96"/>
    </row>
    <row r="571" spans="2:26" ht="17.25" customHeight="1">
      <c r="B571" s="48">
        <v>45316</v>
      </c>
      <c r="C571" s="44" t="s">
        <v>697</v>
      </c>
      <c r="D571" s="44" t="s">
        <v>613</v>
      </c>
      <c r="E571" s="44">
        <v>1</v>
      </c>
      <c r="F571" s="11">
        <v>0</v>
      </c>
      <c r="G571" s="44">
        <v>0</v>
      </c>
      <c r="H571" s="44">
        <v>0</v>
      </c>
      <c r="I571" s="44">
        <v>0</v>
      </c>
      <c r="J571" s="44">
        <v>0</v>
      </c>
      <c r="K571" s="44"/>
      <c r="L571" s="44"/>
      <c r="S571" s="87"/>
      <c r="T571" s="92"/>
      <c r="U571" s="93"/>
      <c r="V571" s="89"/>
      <c r="W571" s="90"/>
      <c r="X571" s="94"/>
      <c r="Y571" s="95"/>
      <c r="Z571" s="96"/>
    </row>
    <row r="572" spans="2:26" ht="17.25" customHeight="1">
      <c r="B572" s="48">
        <v>45316</v>
      </c>
      <c r="C572" s="44" t="s">
        <v>698</v>
      </c>
      <c r="D572" s="44" t="s">
        <v>691</v>
      </c>
      <c r="E572" s="44">
        <v>8</v>
      </c>
      <c r="F572" s="11">
        <v>0</v>
      </c>
      <c r="G572" s="44">
        <v>0</v>
      </c>
      <c r="H572" s="44">
        <v>0</v>
      </c>
      <c r="I572" s="44">
        <v>0</v>
      </c>
      <c r="J572" s="44">
        <v>0</v>
      </c>
      <c r="K572" s="44"/>
      <c r="L572" s="44"/>
      <c r="M572" s="44"/>
      <c r="S572" s="87"/>
      <c r="T572" s="92"/>
      <c r="U572" s="93"/>
      <c r="V572" s="89"/>
      <c r="W572" s="90"/>
      <c r="X572" s="94"/>
      <c r="Y572" s="95"/>
      <c r="Z572" s="96"/>
    </row>
    <row r="573" spans="2:26" ht="17.25" customHeight="1">
      <c r="B573" s="48">
        <v>45316</v>
      </c>
      <c r="C573" s="44" t="s">
        <v>2960</v>
      </c>
      <c r="D573" s="44" t="s">
        <v>692</v>
      </c>
      <c r="E573" s="44">
        <v>1</v>
      </c>
      <c r="F573" s="11">
        <v>0</v>
      </c>
      <c r="G573" s="44">
        <v>0</v>
      </c>
      <c r="H573" s="44">
        <v>0</v>
      </c>
      <c r="I573" s="44">
        <v>0</v>
      </c>
      <c r="J573" s="44">
        <v>0</v>
      </c>
      <c r="K573" s="44"/>
      <c r="L573" s="44"/>
      <c r="S573" s="87"/>
      <c r="T573" s="92"/>
      <c r="U573" s="93"/>
      <c r="V573" s="89"/>
      <c r="W573" s="90"/>
      <c r="X573" s="94"/>
      <c r="Y573" s="95"/>
      <c r="Z573" s="96"/>
    </row>
    <row r="574" spans="2:26" ht="17.25" customHeight="1">
      <c r="B574" s="48">
        <v>45316</v>
      </c>
      <c r="C574" s="44" t="s">
        <v>2960</v>
      </c>
      <c r="D574" s="44" t="s">
        <v>700</v>
      </c>
      <c r="E574" s="44">
        <v>4</v>
      </c>
      <c r="F574" s="11">
        <v>4</v>
      </c>
      <c r="G574" s="44">
        <v>0</v>
      </c>
      <c r="H574" s="44">
        <v>5</v>
      </c>
      <c r="I574" s="44">
        <v>0</v>
      </c>
      <c r="J574" s="44">
        <v>0</v>
      </c>
      <c r="K574" s="44"/>
      <c r="L574" s="44"/>
      <c r="M574" s="57" t="s">
        <v>701</v>
      </c>
      <c r="N574" s="57" t="s">
        <v>701</v>
      </c>
      <c r="S574" s="87"/>
      <c r="T574" s="92"/>
      <c r="U574" s="93"/>
      <c r="V574" s="89"/>
      <c r="W574" s="90"/>
      <c r="X574" s="94"/>
      <c r="Y574" s="95"/>
      <c r="Z574" s="96"/>
    </row>
    <row r="575" spans="2:26" ht="17.25" customHeight="1">
      <c r="B575" s="48">
        <v>45316</v>
      </c>
      <c r="C575" s="44" t="s">
        <v>697</v>
      </c>
      <c r="D575" s="44" t="s">
        <v>596</v>
      </c>
      <c r="E575" s="44">
        <v>13</v>
      </c>
      <c r="F575" s="11">
        <v>0</v>
      </c>
      <c r="G575" s="44">
        <v>0</v>
      </c>
      <c r="H575" s="44">
        <v>0</v>
      </c>
      <c r="I575" s="44">
        <v>0</v>
      </c>
      <c r="J575" s="44">
        <v>0</v>
      </c>
      <c r="K575" s="44"/>
      <c r="L575" s="44"/>
      <c r="S575" s="87"/>
      <c r="T575" s="92"/>
      <c r="U575" s="93"/>
      <c r="V575" s="89"/>
      <c r="W575" s="90"/>
      <c r="X575" s="94"/>
      <c r="Y575" s="95"/>
      <c r="Z575" s="96"/>
    </row>
    <row r="576" spans="2:26" ht="17.25" customHeight="1">
      <c r="B576" s="48">
        <v>45316</v>
      </c>
      <c r="C576" s="44" t="s">
        <v>698</v>
      </c>
      <c r="D576" s="44" t="s">
        <v>609</v>
      </c>
      <c r="E576" s="44">
        <v>13</v>
      </c>
      <c r="F576" s="11">
        <v>0</v>
      </c>
      <c r="G576" s="44">
        <v>0</v>
      </c>
      <c r="H576" s="44">
        <v>0</v>
      </c>
      <c r="I576" s="44">
        <v>0</v>
      </c>
      <c r="J576" s="44">
        <v>0</v>
      </c>
      <c r="K576" s="44"/>
      <c r="L576" s="44"/>
      <c r="S576" s="87"/>
      <c r="T576" s="92"/>
      <c r="U576" s="93"/>
      <c r="V576" s="89"/>
      <c r="W576" s="90"/>
      <c r="X576" s="94"/>
      <c r="Y576" s="95"/>
      <c r="Z576" s="96"/>
    </row>
    <row r="577" spans="1:26" ht="17.25" customHeight="1">
      <c r="B577" s="48">
        <v>45316</v>
      </c>
      <c r="C577" s="44" t="s">
        <v>698</v>
      </c>
      <c r="D577" s="44" t="s">
        <v>593</v>
      </c>
      <c r="E577" s="44">
        <v>13</v>
      </c>
      <c r="F577" s="11">
        <v>0</v>
      </c>
      <c r="G577" s="44">
        <v>0</v>
      </c>
      <c r="H577" s="44">
        <v>0</v>
      </c>
      <c r="I577" s="44">
        <v>0</v>
      </c>
      <c r="J577" s="44">
        <v>0</v>
      </c>
      <c r="K577" s="44"/>
      <c r="L577" s="44"/>
      <c r="M577" s="44"/>
      <c r="S577" s="87"/>
      <c r="T577" s="92"/>
      <c r="U577" s="93"/>
      <c r="V577" s="89"/>
      <c r="W577" s="90"/>
      <c r="X577" s="94"/>
      <c r="Y577" s="95"/>
      <c r="Z577" s="96"/>
    </row>
    <row r="578" spans="1:26" ht="17.25" customHeight="1">
      <c r="B578" s="48">
        <v>45316</v>
      </c>
      <c r="C578" s="44" t="s">
        <v>699</v>
      </c>
      <c r="D578" s="44" t="s">
        <v>618</v>
      </c>
      <c r="E578" s="44">
        <v>13</v>
      </c>
      <c r="F578" s="11">
        <v>0</v>
      </c>
      <c r="G578" s="44">
        <v>0</v>
      </c>
      <c r="H578" s="44">
        <v>0</v>
      </c>
      <c r="I578" s="44">
        <v>0</v>
      </c>
      <c r="J578" s="44">
        <v>0</v>
      </c>
      <c r="K578" s="44"/>
      <c r="L578" s="44"/>
      <c r="M578" s="44"/>
      <c r="S578" s="87"/>
      <c r="T578" s="92"/>
      <c r="U578" s="93"/>
      <c r="V578" s="89"/>
      <c r="W578" s="90"/>
      <c r="X578" s="94"/>
      <c r="Y578" s="95"/>
      <c r="Z578" s="96"/>
    </row>
    <row r="579" spans="1:26" ht="17.25" customHeight="1">
      <c r="B579" s="48">
        <v>45317</v>
      </c>
      <c r="C579" s="44" t="s">
        <v>702</v>
      </c>
      <c r="D579" s="44" t="s">
        <v>621</v>
      </c>
      <c r="E579" s="44">
        <v>13</v>
      </c>
      <c r="F579" s="11">
        <v>0</v>
      </c>
      <c r="G579" s="44">
        <v>0</v>
      </c>
      <c r="H579" s="44">
        <v>0</v>
      </c>
      <c r="I579" s="44">
        <v>0</v>
      </c>
      <c r="J579" s="44">
        <v>0</v>
      </c>
      <c r="K579" s="44"/>
      <c r="L579" s="44"/>
      <c r="M579" s="44"/>
      <c r="S579" s="87"/>
      <c r="T579" s="92"/>
      <c r="U579" s="93"/>
      <c r="V579" s="89"/>
      <c r="W579" s="90"/>
      <c r="X579" s="94"/>
      <c r="Y579" s="95"/>
      <c r="Z579" s="96"/>
    </row>
    <row r="580" spans="1:26" ht="17.25" customHeight="1">
      <c r="B580" s="48">
        <v>45317</v>
      </c>
      <c r="C580" s="44" t="s">
        <v>2960</v>
      </c>
      <c r="D580" s="44" t="s">
        <v>705</v>
      </c>
      <c r="E580" s="44">
        <v>2</v>
      </c>
      <c r="F580" s="11">
        <v>2</v>
      </c>
      <c r="G580" s="44">
        <v>0</v>
      </c>
      <c r="H580" s="44">
        <v>14</v>
      </c>
      <c r="I580" s="44">
        <v>0</v>
      </c>
      <c r="J580" s="44">
        <v>0</v>
      </c>
      <c r="K580" s="44"/>
      <c r="L580" s="44"/>
      <c r="M580" s="44"/>
      <c r="S580" s="87"/>
      <c r="T580" s="92"/>
      <c r="U580" s="93"/>
      <c r="V580" s="89"/>
      <c r="W580" s="90"/>
      <c r="X580" s="94"/>
      <c r="Y580" s="95"/>
      <c r="Z580" s="96"/>
    </row>
    <row r="581" spans="1:26" ht="17.25" customHeight="1">
      <c r="B581" s="48">
        <v>45317</v>
      </c>
      <c r="C581" s="44" t="s">
        <v>2960</v>
      </c>
      <c r="D581" s="44" t="s">
        <v>708</v>
      </c>
      <c r="E581" s="44">
        <v>5</v>
      </c>
      <c r="F581" s="11">
        <v>0</v>
      </c>
      <c r="G581" s="44">
        <v>0</v>
      </c>
      <c r="H581" s="44">
        <v>0</v>
      </c>
      <c r="I581" s="44">
        <v>0</v>
      </c>
      <c r="J581" s="44">
        <v>0</v>
      </c>
      <c r="K581" s="44"/>
      <c r="L581" s="44"/>
      <c r="M581" s="44"/>
      <c r="S581" s="87"/>
      <c r="T581" s="92"/>
      <c r="U581" s="93"/>
      <c r="V581" s="89"/>
      <c r="W581" s="90"/>
      <c r="X581" s="94"/>
      <c r="Y581" s="95"/>
      <c r="Z581" s="96"/>
    </row>
    <row r="582" spans="1:26" ht="17.25" customHeight="1">
      <c r="B582" s="48">
        <v>45317</v>
      </c>
      <c r="C582" s="44" t="s">
        <v>2960</v>
      </c>
      <c r="D582" s="44" t="s">
        <v>706</v>
      </c>
      <c r="E582" s="44">
        <v>3</v>
      </c>
      <c r="F582" s="11">
        <v>1</v>
      </c>
      <c r="G582" s="44">
        <v>0</v>
      </c>
      <c r="H582" s="44">
        <v>1</v>
      </c>
      <c r="I582" s="44">
        <v>0</v>
      </c>
      <c r="J582" s="44">
        <v>0</v>
      </c>
      <c r="K582" s="44"/>
      <c r="L582" s="44"/>
      <c r="M582" s="44"/>
      <c r="S582" s="87"/>
      <c r="T582" s="92"/>
      <c r="U582" s="93"/>
      <c r="V582" s="89"/>
      <c r="W582" s="90"/>
      <c r="X582" s="94"/>
      <c r="Y582" s="95"/>
      <c r="Z582" s="96"/>
    </row>
    <row r="583" spans="1:26" ht="17.25" customHeight="1">
      <c r="A583" s="59"/>
      <c r="B583" s="48">
        <v>45317</v>
      </c>
      <c r="C583" s="44" t="s">
        <v>2960</v>
      </c>
      <c r="D583" s="8" t="s">
        <v>707</v>
      </c>
      <c r="E583" s="44">
        <v>5</v>
      </c>
      <c r="F583" s="11">
        <v>3</v>
      </c>
      <c r="G583" s="44">
        <v>0</v>
      </c>
      <c r="H583" s="44">
        <v>4</v>
      </c>
      <c r="I583" s="44">
        <v>0</v>
      </c>
      <c r="J583" s="44">
        <v>0</v>
      </c>
      <c r="K583" s="44"/>
      <c r="L583" s="44"/>
      <c r="M583" s="44"/>
      <c r="S583" s="87"/>
      <c r="T583" s="92"/>
      <c r="U583" s="93"/>
      <c r="V583" s="89"/>
      <c r="W583" s="90"/>
      <c r="X583" s="94"/>
      <c r="Y583" s="95"/>
      <c r="Z583" s="96"/>
    </row>
    <row r="584" spans="1:26" ht="17.25" customHeight="1">
      <c r="A584" s="59"/>
      <c r="B584" s="48">
        <v>45318</v>
      </c>
      <c r="C584" s="44" t="s">
        <v>2960</v>
      </c>
      <c r="D584" s="44" t="s">
        <v>2956</v>
      </c>
      <c r="E584" s="44">
        <v>1</v>
      </c>
      <c r="F584" s="11">
        <v>1</v>
      </c>
      <c r="G584" s="44">
        <v>0</v>
      </c>
      <c r="H584" s="44">
        <v>1</v>
      </c>
      <c r="I584" s="44">
        <v>0</v>
      </c>
      <c r="J584" s="44">
        <v>0</v>
      </c>
      <c r="K584" s="44"/>
      <c r="L584" s="44"/>
      <c r="M584" s="44"/>
      <c r="S584" s="87"/>
      <c r="T584" s="92"/>
      <c r="U584" s="93"/>
      <c r="V584" s="89"/>
      <c r="W584" s="90"/>
      <c r="X584" s="94"/>
      <c r="Y584" s="95"/>
      <c r="Z584" s="96"/>
    </row>
    <row r="585" spans="1:26" ht="17.25" customHeight="1">
      <c r="A585" s="59"/>
      <c r="B585" s="48">
        <v>45318</v>
      </c>
      <c r="C585" s="44" t="s">
        <v>703</v>
      </c>
      <c r="D585" s="44" t="s">
        <v>620</v>
      </c>
      <c r="E585" s="44">
        <v>7</v>
      </c>
      <c r="F585" s="11">
        <v>0</v>
      </c>
      <c r="G585" s="44">
        <v>0</v>
      </c>
      <c r="H585" s="44">
        <v>0</v>
      </c>
      <c r="I585" s="44">
        <v>0</v>
      </c>
      <c r="J585" s="44">
        <v>0</v>
      </c>
      <c r="K585" s="44"/>
      <c r="L585" s="44"/>
      <c r="M585" s="44"/>
      <c r="S585" s="87"/>
      <c r="T585" s="92"/>
      <c r="U585" s="93"/>
      <c r="V585" s="89"/>
      <c r="W585" s="90"/>
      <c r="X585" s="94"/>
      <c r="Y585" s="95"/>
      <c r="Z585" s="96"/>
    </row>
    <row r="586" spans="1:26" ht="17.25" customHeight="1">
      <c r="A586" s="59"/>
      <c r="B586" s="48">
        <v>45319</v>
      </c>
      <c r="C586" s="44" t="s">
        <v>704</v>
      </c>
      <c r="D586" s="44" t="s">
        <v>622</v>
      </c>
      <c r="E586" s="44">
        <v>13</v>
      </c>
      <c r="F586" s="11">
        <v>0</v>
      </c>
      <c r="G586" s="44">
        <v>0</v>
      </c>
      <c r="H586" s="44">
        <v>0</v>
      </c>
      <c r="I586" s="44">
        <v>0</v>
      </c>
      <c r="J586" s="44">
        <v>0</v>
      </c>
      <c r="K586" s="44"/>
      <c r="L586" s="44"/>
      <c r="M586" s="44"/>
      <c r="S586" s="87"/>
      <c r="T586" s="92"/>
      <c r="U586" s="93"/>
      <c r="V586" s="89"/>
      <c r="W586" s="90"/>
      <c r="X586" s="94"/>
      <c r="Y586" s="95"/>
      <c r="Z586" s="96"/>
    </row>
    <row r="587" spans="1:26" ht="17.25" customHeight="1">
      <c r="A587" s="59"/>
      <c r="B587" s="48">
        <v>45320</v>
      </c>
      <c r="C587" s="44" t="s">
        <v>711</v>
      </c>
      <c r="D587" s="44" t="s">
        <v>615</v>
      </c>
      <c r="E587" s="44">
        <v>13</v>
      </c>
      <c r="F587" s="11">
        <v>0</v>
      </c>
      <c r="G587" s="44">
        <v>0</v>
      </c>
      <c r="H587" s="44">
        <v>0</v>
      </c>
      <c r="I587" s="44">
        <v>0</v>
      </c>
      <c r="J587" s="44">
        <v>0</v>
      </c>
      <c r="K587" s="44"/>
      <c r="L587" s="44"/>
      <c r="M587" s="44"/>
      <c r="S587" s="87"/>
      <c r="T587" s="92"/>
      <c r="U587" s="93"/>
      <c r="V587" s="89"/>
      <c r="W587" s="90"/>
      <c r="X587" s="94"/>
      <c r="Y587" s="95"/>
      <c r="Z587" s="96"/>
    </row>
    <row r="588" spans="1:26" ht="17.25" customHeight="1">
      <c r="A588" s="59"/>
      <c r="B588" s="48">
        <v>45320</v>
      </c>
      <c r="C588" s="44" t="s">
        <v>711</v>
      </c>
      <c r="D588" s="44" t="s">
        <v>616</v>
      </c>
      <c r="E588" s="44">
        <v>13</v>
      </c>
      <c r="F588" s="11">
        <v>0</v>
      </c>
      <c r="G588" s="44">
        <v>0</v>
      </c>
      <c r="H588" s="44">
        <v>0</v>
      </c>
      <c r="I588" s="44">
        <v>0</v>
      </c>
      <c r="J588" s="44">
        <v>0</v>
      </c>
      <c r="K588" s="44"/>
      <c r="L588" s="44"/>
      <c r="M588" s="44"/>
      <c r="S588" s="87"/>
      <c r="T588" s="92"/>
      <c r="U588" s="93"/>
      <c r="V588" s="89"/>
      <c r="W588" s="90"/>
      <c r="X588" s="94"/>
      <c r="Y588" s="95"/>
      <c r="Z588" s="96"/>
    </row>
    <row r="589" spans="1:26" ht="17.25" customHeight="1">
      <c r="A589" s="59"/>
      <c r="B589" s="48">
        <v>45320</v>
      </c>
      <c r="C589" s="44" t="s">
        <v>2960</v>
      </c>
      <c r="D589" s="44" t="s">
        <v>709</v>
      </c>
      <c r="E589" s="44">
        <v>4</v>
      </c>
      <c r="F589" s="11">
        <v>0</v>
      </c>
      <c r="G589" s="44">
        <v>0</v>
      </c>
      <c r="H589" s="44">
        <v>0</v>
      </c>
      <c r="I589" s="44">
        <v>0</v>
      </c>
      <c r="J589" s="44">
        <v>0</v>
      </c>
      <c r="K589" s="44"/>
      <c r="L589" s="44"/>
      <c r="M589" s="44"/>
      <c r="S589" s="87"/>
      <c r="T589" s="92"/>
      <c r="U589" s="93"/>
      <c r="V589" s="89"/>
      <c r="W589" s="90"/>
      <c r="X589" s="94"/>
      <c r="Y589" s="95"/>
      <c r="Z589" s="96"/>
    </row>
    <row r="590" spans="1:26" ht="17.25" customHeight="1">
      <c r="A590" s="59"/>
      <c r="B590" s="48">
        <v>45320</v>
      </c>
      <c r="C590" s="44" t="s">
        <v>712</v>
      </c>
      <c r="D590" s="44" t="s">
        <v>636</v>
      </c>
      <c r="E590" s="44">
        <v>13</v>
      </c>
      <c r="F590" s="11">
        <v>0</v>
      </c>
      <c r="G590" s="44">
        <v>0</v>
      </c>
      <c r="H590" s="44">
        <v>0</v>
      </c>
      <c r="I590" s="44">
        <v>0</v>
      </c>
      <c r="J590" s="44">
        <v>0</v>
      </c>
      <c r="K590" s="44"/>
      <c r="L590" s="44"/>
      <c r="M590" s="44"/>
      <c r="N590" s="44"/>
      <c r="S590" s="87"/>
      <c r="T590" s="92"/>
      <c r="U590" s="93"/>
      <c r="V590" s="89"/>
      <c r="W590" s="90"/>
      <c r="X590" s="94"/>
      <c r="Y590" s="95"/>
      <c r="Z590" s="96"/>
    </row>
    <row r="591" spans="1:26" ht="17.25" customHeight="1">
      <c r="A591" s="59"/>
      <c r="B591" s="48">
        <v>45320</v>
      </c>
      <c r="C591" s="44" t="s">
        <v>2960</v>
      </c>
      <c r="D591" s="44" t="s">
        <v>710</v>
      </c>
      <c r="E591" s="44">
        <v>1</v>
      </c>
      <c r="F591" s="11">
        <v>0</v>
      </c>
      <c r="G591" s="44">
        <v>0</v>
      </c>
      <c r="H591" s="44">
        <v>0</v>
      </c>
      <c r="I591" s="44">
        <v>0</v>
      </c>
      <c r="J591" s="44">
        <v>0</v>
      </c>
      <c r="K591" s="44"/>
      <c r="L591" s="44"/>
      <c r="M591" s="44"/>
      <c r="N591" s="44"/>
      <c r="S591" s="87"/>
      <c r="T591" s="92"/>
      <c r="U591" s="93"/>
      <c r="V591" s="89"/>
      <c r="W591" s="90"/>
      <c r="X591" s="94"/>
      <c r="Y591" s="95"/>
      <c r="Z591" s="96"/>
    </row>
    <row r="592" spans="1:26" ht="17.25" customHeight="1">
      <c r="A592" s="59"/>
      <c r="B592" s="48">
        <v>45320</v>
      </c>
      <c r="C592" s="44" t="s">
        <v>2960</v>
      </c>
      <c r="D592" s="44" t="s">
        <v>2956</v>
      </c>
      <c r="E592" s="44">
        <v>1</v>
      </c>
      <c r="F592" s="11">
        <v>0</v>
      </c>
      <c r="G592" s="44">
        <v>0</v>
      </c>
      <c r="H592" s="44">
        <v>0</v>
      </c>
      <c r="I592" s="44">
        <v>0</v>
      </c>
      <c r="J592" s="44">
        <v>0</v>
      </c>
      <c r="K592" s="44"/>
      <c r="L592" s="44"/>
      <c r="M592" s="44"/>
      <c r="N592" s="44"/>
      <c r="S592" s="87"/>
      <c r="T592" s="92"/>
      <c r="U592" s="93"/>
      <c r="V592" s="89"/>
      <c r="W592" s="90"/>
      <c r="X592" s="94"/>
      <c r="Y592" s="95"/>
      <c r="Z592" s="96"/>
    </row>
    <row r="593" spans="2:26" ht="17.25" customHeight="1">
      <c r="B593" s="48">
        <v>45320</v>
      </c>
      <c r="C593" s="44" t="s">
        <v>2960</v>
      </c>
      <c r="D593" s="44" t="s">
        <v>705</v>
      </c>
      <c r="E593" s="44">
        <v>2</v>
      </c>
      <c r="F593" s="11">
        <v>0</v>
      </c>
      <c r="G593" s="44">
        <v>0</v>
      </c>
      <c r="H593" s="44">
        <v>0</v>
      </c>
      <c r="I593" s="44">
        <v>0</v>
      </c>
      <c r="J593" s="44">
        <v>0</v>
      </c>
      <c r="K593" s="44"/>
      <c r="L593" s="44"/>
      <c r="M593" s="44"/>
      <c r="N593" s="44"/>
      <c r="S593" s="87"/>
      <c r="T593" s="92"/>
      <c r="U593" s="93"/>
      <c r="V593" s="89"/>
      <c r="W593" s="91"/>
      <c r="X593" s="94"/>
      <c r="Y593" s="95"/>
      <c r="Z593" s="96"/>
    </row>
    <row r="594" spans="2:26" ht="17.25" customHeight="1">
      <c r="B594" s="48">
        <v>45320</v>
      </c>
      <c r="C594" s="44" t="s">
        <v>713</v>
      </c>
      <c r="D594" s="44" t="s">
        <v>623</v>
      </c>
      <c r="E594" s="44">
        <v>13</v>
      </c>
      <c r="F594" s="11">
        <v>0</v>
      </c>
      <c r="G594" s="44">
        <v>0</v>
      </c>
      <c r="H594" s="44">
        <v>0</v>
      </c>
      <c r="I594" s="44">
        <v>0</v>
      </c>
      <c r="J594" s="44">
        <v>0</v>
      </c>
      <c r="K594" s="44"/>
      <c r="L594" s="44"/>
      <c r="M594" s="44"/>
      <c r="N594" s="44"/>
      <c r="S594" s="87"/>
      <c r="T594" s="92"/>
      <c r="U594" s="93"/>
      <c r="V594" s="89"/>
      <c r="W594" s="91"/>
      <c r="X594" s="94"/>
      <c r="Y594" s="95"/>
      <c r="Z594" s="96"/>
    </row>
    <row r="595" spans="2:26" ht="17.25" customHeight="1">
      <c r="B595" s="48">
        <v>45320</v>
      </c>
      <c r="C595" s="44" t="s">
        <v>714</v>
      </c>
      <c r="D595" s="44" t="s">
        <v>618</v>
      </c>
      <c r="E595" s="44">
        <v>13</v>
      </c>
      <c r="F595" s="11">
        <v>0</v>
      </c>
      <c r="G595" s="44">
        <v>0</v>
      </c>
      <c r="H595" s="44">
        <v>0</v>
      </c>
      <c r="I595" s="44">
        <v>0</v>
      </c>
      <c r="J595" s="44">
        <v>0</v>
      </c>
      <c r="K595" s="44"/>
      <c r="L595" s="44"/>
      <c r="M595" s="44"/>
      <c r="N595" s="44"/>
      <c r="S595" s="87"/>
      <c r="T595" s="92"/>
      <c r="U595" s="93"/>
      <c r="V595" s="89"/>
      <c r="W595" s="91"/>
      <c r="X595" s="94"/>
      <c r="Y595" s="95"/>
      <c r="Z595" s="96"/>
    </row>
    <row r="596" spans="2:26" ht="17.25" customHeight="1">
      <c r="B596" s="48">
        <v>45320</v>
      </c>
      <c r="C596" s="44" t="s">
        <v>2960</v>
      </c>
      <c r="D596" s="44" t="s">
        <v>715</v>
      </c>
      <c r="E596" s="44">
        <v>1</v>
      </c>
      <c r="F596" s="11">
        <v>1</v>
      </c>
      <c r="G596" s="44">
        <v>0</v>
      </c>
      <c r="H596" s="44">
        <v>14</v>
      </c>
      <c r="I596" s="44">
        <v>0</v>
      </c>
      <c r="J596" s="44">
        <v>0</v>
      </c>
      <c r="K596" s="44"/>
      <c r="L596" s="44"/>
      <c r="M596" s="44"/>
      <c r="N596" s="44"/>
      <c r="S596" s="87"/>
      <c r="T596" s="92"/>
      <c r="U596" s="93"/>
      <c r="V596" s="89"/>
      <c r="W596" s="91"/>
      <c r="X596" s="94"/>
      <c r="Y596" s="95"/>
      <c r="Z596" s="96"/>
    </row>
    <row r="597" spans="2:26" ht="17.25" customHeight="1">
      <c r="B597" s="48">
        <v>45320</v>
      </c>
      <c r="C597" s="44" t="s">
        <v>2960</v>
      </c>
      <c r="D597" s="44" t="s">
        <v>716</v>
      </c>
      <c r="E597" s="44">
        <v>5</v>
      </c>
      <c r="F597" s="11">
        <v>5</v>
      </c>
      <c r="G597" s="44">
        <v>0</v>
      </c>
      <c r="H597" s="44">
        <v>45</v>
      </c>
      <c r="I597" s="44">
        <v>0</v>
      </c>
      <c r="J597" s="44">
        <v>0</v>
      </c>
      <c r="K597" s="44"/>
      <c r="L597" s="44"/>
      <c r="M597" s="44"/>
      <c r="N597" s="44"/>
      <c r="S597" s="87"/>
      <c r="T597" s="92"/>
      <c r="U597" s="93"/>
      <c r="V597" s="89"/>
      <c r="W597" s="91"/>
      <c r="X597" s="94"/>
      <c r="Y597" s="95"/>
      <c r="Z597" s="96"/>
    </row>
    <row r="598" spans="2:26" ht="17.25" customHeight="1">
      <c r="B598" s="48">
        <v>45320</v>
      </c>
      <c r="C598" s="44" t="s">
        <v>2960</v>
      </c>
      <c r="D598" s="44" t="s">
        <v>717</v>
      </c>
      <c r="E598" s="44">
        <v>1</v>
      </c>
      <c r="F598" s="11">
        <v>1</v>
      </c>
      <c r="G598" s="44">
        <v>0</v>
      </c>
      <c r="H598" s="44">
        <v>0</v>
      </c>
      <c r="I598" s="44">
        <v>0</v>
      </c>
      <c r="J598" s="44">
        <v>0</v>
      </c>
      <c r="K598" s="44"/>
      <c r="L598" s="44"/>
      <c r="M598" s="44"/>
      <c r="S598" s="87"/>
      <c r="T598" s="92"/>
      <c r="U598" s="93"/>
      <c r="V598" s="89"/>
      <c r="W598" s="91"/>
      <c r="X598" s="94"/>
      <c r="Y598" s="95"/>
      <c r="Z598" s="96"/>
    </row>
    <row r="599" spans="2:26" ht="17.25" customHeight="1">
      <c r="B599" s="48">
        <v>45321</v>
      </c>
      <c r="C599" s="44" t="s">
        <v>721</v>
      </c>
      <c r="D599" s="44" t="s">
        <v>621</v>
      </c>
      <c r="E599" s="44">
        <v>13</v>
      </c>
      <c r="F599" s="11">
        <v>0</v>
      </c>
      <c r="G599" s="44">
        <v>0</v>
      </c>
      <c r="H599" s="44">
        <v>0</v>
      </c>
      <c r="I599" s="44">
        <v>0</v>
      </c>
      <c r="J599" s="44">
        <v>0</v>
      </c>
      <c r="K599" s="44">
        <v>0</v>
      </c>
      <c r="L599" s="44"/>
      <c r="M599" s="44"/>
      <c r="S599" s="88"/>
      <c r="T599" s="92"/>
      <c r="U599" s="93"/>
      <c r="V599" s="89"/>
      <c r="W599" s="91"/>
      <c r="X599" s="94"/>
      <c r="Y599" s="95"/>
      <c r="Z599" s="96"/>
    </row>
    <row r="600" spans="2:26" ht="17.25" customHeight="1">
      <c r="B600" s="48">
        <v>45321</v>
      </c>
      <c r="C600" s="44" t="s">
        <v>721</v>
      </c>
      <c r="D600" s="44" t="s">
        <v>620</v>
      </c>
      <c r="E600" s="44">
        <v>7</v>
      </c>
      <c r="F600" s="11">
        <v>0</v>
      </c>
      <c r="G600" s="44">
        <v>0</v>
      </c>
      <c r="H600" s="44">
        <v>0</v>
      </c>
      <c r="I600" s="44">
        <v>0</v>
      </c>
      <c r="J600" s="44">
        <v>0</v>
      </c>
      <c r="K600" s="44">
        <v>0</v>
      </c>
      <c r="L600" s="44"/>
      <c r="M600" s="44"/>
      <c r="S600" s="87"/>
      <c r="T600" s="92"/>
      <c r="U600" s="93"/>
      <c r="V600" s="89"/>
      <c r="W600" s="91"/>
      <c r="X600" s="94"/>
      <c r="Y600" s="95"/>
      <c r="Z600" s="96"/>
    </row>
    <row r="601" spans="2:26" ht="17.25" customHeight="1">
      <c r="B601" s="48">
        <v>45321</v>
      </c>
      <c r="C601" s="44" t="s">
        <v>2960</v>
      </c>
      <c r="D601" s="44" t="s">
        <v>718</v>
      </c>
      <c r="E601" s="44">
        <v>3</v>
      </c>
      <c r="F601" s="11">
        <v>0</v>
      </c>
      <c r="G601" s="44">
        <v>0</v>
      </c>
      <c r="H601" s="44">
        <v>0</v>
      </c>
      <c r="I601" s="44">
        <v>0</v>
      </c>
      <c r="J601" s="44">
        <v>0</v>
      </c>
      <c r="K601" s="44">
        <v>0</v>
      </c>
      <c r="L601" s="44"/>
      <c r="M601" s="44"/>
      <c r="N601" s="44"/>
      <c r="S601" s="88"/>
      <c r="T601" s="92"/>
      <c r="U601" s="93"/>
      <c r="V601" s="89"/>
      <c r="W601" s="91"/>
      <c r="X601" s="94"/>
      <c r="Y601" s="95"/>
      <c r="Z601" s="96"/>
    </row>
    <row r="602" spans="2:26" ht="17.25" customHeight="1">
      <c r="B602" s="48">
        <v>45321</v>
      </c>
      <c r="C602" s="44" t="s">
        <v>722</v>
      </c>
      <c r="D602" s="44" t="s">
        <v>719</v>
      </c>
      <c r="E602" s="44">
        <v>1</v>
      </c>
      <c r="F602" s="11">
        <v>0</v>
      </c>
      <c r="G602" s="44">
        <v>0</v>
      </c>
      <c r="H602" s="44">
        <v>0</v>
      </c>
      <c r="I602" s="44">
        <v>0</v>
      </c>
      <c r="J602" s="44">
        <v>0</v>
      </c>
      <c r="K602" s="44">
        <v>0</v>
      </c>
      <c r="L602" s="44"/>
      <c r="M602" s="44"/>
      <c r="N602" s="44"/>
      <c r="S602" s="87"/>
      <c r="T602" s="92"/>
      <c r="U602" s="93"/>
      <c r="V602" s="89"/>
      <c r="W602" s="91"/>
      <c r="X602" s="94"/>
      <c r="Y602" s="95"/>
      <c r="Z602" s="96"/>
    </row>
    <row r="603" spans="2:26" ht="17.25" customHeight="1">
      <c r="B603" s="48">
        <v>45321</v>
      </c>
      <c r="C603" s="44" t="s">
        <v>2960</v>
      </c>
      <c r="D603" s="44" t="s">
        <v>720</v>
      </c>
      <c r="E603" s="44">
        <v>3</v>
      </c>
      <c r="F603" s="11">
        <v>1</v>
      </c>
      <c r="G603" s="44">
        <v>0</v>
      </c>
      <c r="H603" s="44">
        <v>3</v>
      </c>
      <c r="I603" s="44">
        <v>0</v>
      </c>
      <c r="J603" s="44">
        <v>0</v>
      </c>
      <c r="K603" s="44">
        <v>0</v>
      </c>
      <c r="L603" s="44"/>
      <c r="M603" s="44"/>
      <c r="N603" s="44"/>
      <c r="O603" s="57" t="s">
        <v>727</v>
      </c>
      <c r="P603" s="57" t="s">
        <v>725</v>
      </c>
      <c r="S603" s="88"/>
      <c r="T603" s="92"/>
      <c r="U603" s="93"/>
      <c r="V603" s="89"/>
      <c r="W603" s="91"/>
      <c r="X603" s="94"/>
      <c r="Y603" s="95"/>
      <c r="Z603" s="96"/>
    </row>
    <row r="604" spans="2:26" ht="17.25" customHeight="1">
      <c r="B604" s="48">
        <v>45321</v>
      </c>
      <c r="C604" s="44" t="s">
        <v>722</v>
      </c>
      <c r="D604" s="44" t="s">
        <v>688</v>
      </c>
      <c r="E604" s="44">
        <v>13</v>
      </c>
      <c r="F604" s="11">
        <v>0</v>
      </c>
      <c r="G604" s="44">
        <v>0</v>
      </c>
      <c r="H604" s="44">
        <v>0</v>
      </c>
      <c r="I604" s="44">
        <v>0</v>
      </c>
      <c r="J604" s="44">
        <v>0</v>
      </c>
      <c r="K604" s="44">
        <v>0</v>
      </c>
      <c r="L604" s="44"/>
      <c r="M604" s="44"/>
      <c r="N604" s="44"/>
      <c r="S604" s="88"/>
      <c r="T604" s="92"/>
      <c r="U604" s="93"/>
      <c r="V604" s="89"/>
      <c r="W604" s="91"/>
      <c r="X604" s="94"/>
      <c r="Y604" s="95"/>
      <c r="Z604" s="96"/>
    </row>
    <row r="605" spans="2:26" ht="17.25" customHeight="1">
      <c r="B605" s="48">
        <v>45321</v>
      </c>
      <c r="C605" s="44" t="s">
        <v>722</v>
      </c>
      <c r="D605" s="44" t="s">
        <v>689</v>
      </c>
      <c r="E605" s="44">
        <v>13</v>
      </c>
      <c r="F605" s="11">
        <v>0</v>
      </c>
      <c r="G605" s="44">
        <v>0</v>
      </c>
      <c r="H605" s="44">
        <v>0</v>
      </c>
      <c r="I605" s="44">
        <v>0</v>
      </c>
      <c r="J605" s="44">
        <v>0</v>
      </c>
      <c r="K605" s="44">
        <v>0</v>
      </c>
      <c r="L605" s="44"/>
      <c r="M605" s="44"/>
      <c r="N605" s="44"/>
      <c r="S605" s="88"/>
      <c r="T605" s="92"/>
      <c r="U605" s="93"/>
      <c r="V605" s="89"/>
      <c r="W605" s="91"/>
      <c r="X605" s="94"/>
      <c r="Y605" s="95"/>
      <c r="Z605" s="96"/>
    </row>
    <row r="606" spans="2:26" ht="17.25" customHeight="1">
      <c r="B606" s="48">
        <v>45321</v>
      </c>
      <c r="C606" s="44" t="s">
        <v>723</v>
      </c>
      <c r="D606" s="44" t="s">
        <v>635</v>
      </c>
      <c r="E606" s="44">
        <v>13</v>
      </c>
      <c r="F606" s="11">
        <v>0</v>
      </c>
      <c r="G606" s="44">
        <v>0</v>
      </c>
      <c r="H606" s="44">
        <v>0</v>
      </c>
      <c r="I606" s="44">
        <v>0</v>
      </c>
      <c r="J606" s="44">
        <v>0</v>
      </c>
      <c r="K606" s="44">
        <v>0</v>
      </c>
      <c r="L606" s="44"/>
      <c r="M606" s="44"/>
      <c r="N606" s="44"/>
      <c r="S606" s="88"/>
      <c r="T606" s="92"/>
      <c r="U606" s="93"/>
      <c r="V606" s="89"/>
      <c r="W606" s="91"/>
      <c r="X606" s="94"/>
      <c r="Y606" s="95"/>
      <c r="Z606" s="96"/>
    </row>
    <row r="607" spans="2:26" ht="17.25" customHeight="1">
      <c r="B607" s="48">
        <v>45321</v>
      </c>
      <c r="C607" s="44" t="s">
        <v>722</v>
      </c>
      <c r="D607" s="44" t="s">
        <v>609</v>
      </c>
      <c r="E607" s="44">
        <v>13</v>
      </c>
      <c r="F607" s="11">
        <v>0</v>
      </c>
      <c r="G607" s="44">
        <v>0</v>
      </c>
      <c r="H607" s="44">
        <v>0</v>
      </c>
      <c r="I607" s="44">
        <v>0</v>
      </c>
      <c r="J607" s="44">
        <v>0</v>
      </c>
      <c r="K607" s="44">
        <v>0</v>
      </c>
      <c r="L607" s="44"/>
      <c r="M607" s="44"/>
      <c r="N607" s="44"/>
      <c r="S607" s="88"/>
      <c r="T607" s="92"/>
      <c r="U607" s="93"/>
      <c r="V607" s="89"/>
      <c r="W607" s="91"/>
      <c r="X607" s="94"/>
      <c r="Y607" s="95"/>
      <c r="Z607" s="96"/>
    </row>
    <row r="608" spans="2:26" ht="17.25" customHeight="1">
      <c r="B608" s="48">
        <v>45321</v>
      </c>
      <c r="C608" s="44" t="s">
        <v>722</v>
      </c>
      <c r="D608" s="44" t="s">
        <v>594</v>
      </c>
      <c r="E608" s="44">
        <v>13</v>
      </c>
      <c r="F608" s="11">
        <v>0</v>
      </c>
      <c r="G608" s="44">
        <v>0</v>
      </c>
      <c r="H608" s="44">
        <v>0</v>
      </c>
      <c r="I608" s="44">
        <v>0</v>
      </c>
      <c r="J608" s="44">
        <v>0</v>
      </c>
      <c r="K608" s="44">
        <v>0</v>
      </c>
      <c r="L608" s="44"/>
      <c r="M608" s="44"/>
      <c r="S608" s="88"/>
      <c r="T608" s="92"/>
      <c r="U608" s="93"/>
      <c r="V608" s="89"/>
      <c r="W608" s="91"/>
      <c r="X608" s="94"/>
      <c r="Y608" s="95"/>
      <c r="Z608" s="96"/>
    </row>
    <row r="609" spans="1:26" ht="17.25" customHeight="1">
      <c r="B609" s="48">
        <v>45321</v>
      </c>
      <c r="C609" s="44" t="s">
        <v>722</v>
      </c>
      <c r="D609" s="44" t="s">
        <v>687</v>
      </c>
      <c r="E609" s="44">
        <v>12</v>
      </c>
      <c r="F609" s="11">
        <v>0</v>
      </c>
      <c r="G609" s="44">
        <v>0</v>
      </c>
      <c r="H609" s="44">
        <v>0</v>
      </c>
      <c r="I609" s="44">
        <v>0</v>
      </c>
      <c r="J609" s="44">
        <v>0</v>
      </c>
      <c r="K609" s="44">
        <v>0</v>
      </c>
      <c r="L609" s="44"/>
      <c r="M609" s="44"/>
      <c r="S609" s="88"/>
      <c r="T609" s="92"/>
      <c r="U609" s="93"/>
      <c r="V609" s="89"/>
      <c r="W609" s="91"/>
      <c r="X609" s="94"/>
      <c r="Y609" s="95"/>
      <c r="Z609" s="96"/>
    </row>
    <row r="610" spans="1:26" ht="17.25" customHeight="1">
      <c r="B610" s="48">
        <v>45321</v>
      </c>
      <c r="C610" s="44" t="s">
        <v>2889</v>
      </c>
      <c r="D610" s="44" t="s">
        <v>681</v>
      </c>
      <c r="E610" s="44">
        <v>13</v>
      </c>
      <c r="F610" s="11">
        <v>13</v>
      </c>
      <c r="G610" s="44">
        <v>0</v>
      </c>
      <c r="H610" s="44">
        <v>0</v>
      </c>
      <c r="I610" s="44">
        <v>0</v>
      </c>
      <c r="J610" s="44">
        <v>0</v>
      </c>
      <c r="K610" s="44">
        <v>0</v>
      </c>
      <c r="L610" s="44"/>
      <c r="M610" s="44"/>
      <c r="S610" s="88"/>
      <c r="T610" s="92"/>
      <c r="U610" s="93"/>
      <c r="V610" s="89"/>
      <c r="W610" s="91"/>
      <c r="X610" s="94"/>
      <c r="Y610" s="95"/>
      <c r="Z610" s="96"/>
    </row>
    <row r="611" spans="1:26" ht="17.25" customHeight="1">
      <c r="B611" s="48">
        <v>45321</v>
      </c>
      <c r="C611" s="44" t="s">
        <v>2960</v>
      </c>
      <c r="D611" s="44" t="s">
        <v>724</v>
      </c>
      <c r="E611" s="44">
        <v>4</v>
      </c>
      <c r="F611" s="11">
        <v>3</v>
      </c>
      <c r="G611" s="44">
        <v>0</v>
      </c>
      <c r="H611" s="44">
        <v>7</v>
      </c>
      <c r="I611" s="44">
        <v>0</v>
      </c>
      <c r="J611" s="44">
        <v>0</v>
      </c>
      <c r="K611" s="44">
        <v>0</v>
      </c>
      <c r="L611" s="44"/>
      <c r="M611" s="44"/>
      <c r="O611" s="57" t="s">
        <v>725</v>
      </c>
      <c r="P611" s="57" t="s">
        <v>726</v>
      </c>
      <c r="S611" s="88"/>
      <c r="T611" s="92"/>
      <c r="U611" s="93"/>
      <c r="V611" s="89"/>
      <c r="W611" s="91"/>
      <c r="X611" s="94"/>
      <c r="Y611" s="95"/>
      <c r="Z611" s="96"/>
    </row>
    <row r="612" spans="1:26" ht="17.25" customHeight="1">
      <c r="B612" s="48">
        <v>45321</v>
      </c>
      <c r="C612" s="44" t="s">
        <v>722</v>
      </c>
      <c r="D612" s="44" t="s">
        <v>719</v>
      </c>
      <c r="E612" s="44">
        <v>13</v>
      </c>
      <c r="F612" s="11">
        <v>1</v>
      </c>
      <c r="G612" s="44">
        <v>0</v>
      </c>
      <c r="H612" s="44">
        <v>0</v>
      </c>
      <c r="I612" s="44">
        <v>0</v>
      </c>
      <c r="J612" s="44">
        <v>0</v>
      </c>
      <c r="K612" s="44">
        <v>0</v>
      </c>
      <c r="L612" s="44"/>
      <c r="M612" s="44"/>
      <c r="S612" s="88"/>
      <c r="T612" s="92"/>
      <c r="U612" s="93"/>
      <c r="V612" s="89"/>
      <c r="W612" s="91"/>
      <c r="X612" s="94"/>
      <c r="Y612" s="95"/>
      <c r="Z612" s="96"/>
    </row>
    <row r="613" spans="1:26" ht="17.25" customHeight="1">
      <c r="B613" s="48">
        <v>45322</v>
      </c>
      <c r="C613" s="44" t="s">
        <v>723</v>
      </c>
      <c r="D613" s="44" t="s">
        <v>635</v>
      </c>
      <c r="E613" s="44">
        <v>13</v>
      </c>
      <c r="F613" s="11">
        <v>0</v>
      </c>
      <c r="G613" s="44">
        <v>0</v>
      </c>
      <c r="H613" s="44">
        <v>0</v>
      </c>
      <c r="I613" s="44">
        <v>0</v>
      </c>
      <c r="J613" s="44">
        <v>0</v>
      </c>
      <c r="K613" s="44">
        <v>0</v>
      </c>
      <c r="L613" s="44"/>
      <c r="M613" s="44"/>
      <c r="S613" s="88"/>
      <c r="T613" s="92"/>
      <c r="U613" s="93"/>
      <c r="V613" s="89"/>
      <c r="W613" s="91"/>
      <c r="X613" s="94"/>
      <c r="Y613" s="95"/>
      <c r="Z613" s="96"/>
    </row>
    <row r="614" spans="1:26" ht="17.25" customHeight="1">
      <c r="B614" s="48">
        <v>45322</v>
      </c>
      <c r="C614" s="44" t="s">
        <v>723</v>
      </c>
      <c r="D614" s="44" t="s">
        <v>728</v>
      </c>
      <c r="E614" s="44">
        <v>13</v>
      </c>
      <c r="F614" s="11">
        <v>0</v>
      </c>
      <c r="G614" s="44">
        <v>0</v>
      </c>
      <c r="H614" s="44">
        <v>0</v>
      </c>
      <c r="I614" s="44">
        <v>0</v>
      </c>
      <c r="J614" s="44">
        <v>0</v>
      </c>
      <c r="K614" s="44">
        <v>0</v>
      </c>
      <c r="L614" s="44"/>
      <c r="M614" s="44"/>
      <c r="S614" s="88"/>
      <c r="T614" s="92"/>
      <c r="U614" s="93"/>
      <c r="V614" s="89"/>
      <c r="W614" s="91"/>
      <c r="X614" s="94"/>
      <c r="Y614" s="95"/>
      <c r="Z614" s="96"/>
    </row>
    <row r="615" spans="1:26" ht="17.25" customHeight="1">
      <c r="B615" s="48">
        <v>45322</v>
      </c>
      <c r="C615" s="44" t="s">
        <v>723</v>
      </c>
      <c r="D615" s="44" t="s">
        <v>729</v>
      </c>
      <c r="E615" s="44">
        <v>13</v>
      </c>
      <c r="F615" s="11">
        <v>0</v>
      </c>
      <c r="G615" s="44">
        <v>0</v>
      </c>
      <c r="H615" s="44">
        <v>0</v>
      </c>
      <c r="I615" s="44">
        <v>0</v>
      </c>
      <c r="J615" s="44">
        <v>0</v>
      </c>
      <c r="K615" s="44">
        <v>0</v>
      </c>
      <c r="L615" s="44"/>
      <c r="M615" s="44"/>
      <c r="S615" s="88"/>
      <c r="T615" s="92"/>
      <c r="U615" s="93"/>
      <c r="V615" s="89"/>
      <c r="W615" s="91"/>
      <c r="X615" s="94"/>
      <c r="Y615" s="95"/>
      <c r="Z615" s="96"/>
    </row>
    <row r="616" spans="1:26" ht="17.25" customHeight="1">
      <c r="B616" s="48">
        <v>45322</v>
      </c>
      <c r="C616" s="44" t="s">
        <v>2960</v>
      </c>
      <c r="D616" s="44" t="s">
        <v>730</v>
      </c>
      <c r="E616" s="44">
        <v>1</v>
      </c>
      <c r="F616" s="11">
        <v>0</v>
      </c>
      <c r="G616" s="44">
        <v>0</v>
      </c>
      <c r="H616" s="44">
        <v>0</v>
      </c>
      <c r="I616" s="44">
        <v>0</v>
      </c>
      <c r="J616" s="44">
        <v>0</v>
      </c>
      <c r="K616" s="44">
        <v>0</v>
      </c>
      <c r="L616" s="44"/>
      <c r="M616" s="44"/>
      <c r="N616" s="44"/>
      <c r="S616" s="88"/>
      <c r="T616" s="92"/>
      <c r="U616" s="93"/>
      <c r="V616" s="89"/>
      <c r="W616" s="91"/>
      <c r="X616" s="94"/>
      <c r="Y616" s="95"/>
      <c r="Z616" s="96"/>
    </row>
    <row r="617" spans="1:26" ht="17.25" customHeight="1">
      <c r="B617" s="48">
        <v>45322</v>
      </c>
      <c r="C617" s="44" t="s">
        <v>2960</v>
      </c>
      <c r="D617" s="44" t="s">
        <v>732</v>
      </c>
      <c r="E617" s="44">
        <v>1</v>
      </c>
      <c r="F617" s="11">
        <v>1</v>
      </c>
      <c r="G617" s="44">
        <v>0</v>
      </c>
      <c r="H617" s="44">
        <v>1</v>
      </c>
      <c r="I617" s="44">
        <v>0</v>
      </c>
      <c r="J617" s="44">
        <v>0</v>
      </c>
      <c r="K617" s="44">
        <v>0</v>
      </c>
      <c r="L617" s="44"/>
      <c r="M617" s="44" t="s">
        <v>725</v>
      </c>
      <c r="N617" s="44" t="s">
        <v>725</v>
      </c>
      <c r="S617" s="88"/>
      <c r="T617" s="92"/>
      <c r="U617" s="93"/>
      <c r="V617" s="89"/>
      <c r="W617" s="91"/>
      <c r="X617" s="94"/>
      <c r="Y617" s="95"/>
      <c r="Z617" s="96"/>
    </row>
    <row r="618" spans="1:26" ht="17.25" customHeight="1">
      <c r="B618" s="48">
        <v>45323</v>
      </c>
      <c r="C618" s="44" t="s">
        <v>2960</v>
      </c>
      <c r="D618" s="44" t="s">
        <v>731</v>
      </c>
      <c r="E618" s="44">
        <v>4</v>
      </c>
      <c r="F618" s="11">
        <v>3</v>
      </c>
      <c r="G618" s="44">
        <v>0</v>
      </c>
      <c r="H618" s="44">
        <v>5</v>
      </c>
      <c r="I618" s="44">
        <v>0</v>
      </c>
      <c r="J618" s="44">
        <v>0</v>
      </c>
      <c r="K618" s="44">
        <v>0</v>
      </c>
      <c r="L618" s="44"/>
      <c r="M618" s="44" t="s">
        <v>431</v>
      </c>
      <c r="N618" s="44" t="s">
        <v>431</v>
      </c>
      <c r="S618" s="88"/>
      <c r="T618" s="92"/>
      <c r="U618" s="93"/>
      <c r="V618" s="89"/>
      <c r="W618" s="91"/>
      <c r="X618" s="94"/>
      <c r="Y618" s="95"/>
      <c r="Z618" s="96"/>
    </row>
    <row r="619" spans="1:26" ht="17.25" customHeight="1">
      <c r="B619" s="48">
        <v>45323</v>
      </c>
      <c r="C619" s="44" t="s">
        <v>2960</v>
      </c>
      <c r="D619" s="44" t="s">
        <v>741</v>
      </c>
      <c r="E619" s="44">
        <v>1</v>
      </c>
      <c r="F619" s="11">
        <v>0</v>
      </c>
      <c r="G619" s="44">
        <v>0</v>
      </c>
      <c r="H619" s="44">
        <v>0</v>
      </c>
      <c r="I619" s="44">
        <v>0</v>
      </c>
      <c r="J619" s="44">
        <v>0</v>
      </c>
      <c r="K619" s="44">
        <v>0</v>
      </c>
      <c r="L619" s="44"/>
      <c r="M619" s="44"/>
      <c r="N619" s="44"/>
      <c r="S619" s="88"/>
      <c r="T619" s="92"/>
      <c r="U619" s="93"/>
      <c r="V619" s="89"/>
      <c r="W619" s="91"/>
      <c r="X619" s="94"/>
      <c r="Y619" s="95"/>
      <c r="Z619" s="96"/>
    </row>
    <row r="620" spans="1:26" ht="17.25" customHeight="1">
      <c r="A620" s="55" t="s">
        <v>735</v>
      </c>
      <c r="B620" s="48">
        <v>45323</v>
      </c>
      <c r="C620" s="44" t="s">
        <v>2960</v>
      </c>
      <c r="D620" s="44" t="s">
        <v>739</v>
      </c>
      <c r="E620" s="44">
        <v>1</v>
      </c>
      <c r="F620" s="11">
        <v>1</v>
      </c>
      <c r="G620" s="44">
        <v>0</v>
      </c>
      <c r="H620" s="44">
        <v>0</v>
      </c>
      <c r="I620" s="44">
        <v>0</v>
      </c>
      <c r="J620" s="44">
        <v>0</v>
      </c>
      <c r="K620" s="44">
        <v>0</v>
      </c>
      <c r="L620" s="44"/>
      <c r="M620" s="44"/>
      <c r="N620" s="57" t="s">
        <v>431</v>
      </c>
      <c r="S620" s="88"/>
      <c r="T620" s="92"/>
      <c r="U620" s="93"/>
      <c r="V620" s="89"/>
      <c r="W620" s="91"/>
      <c r="X620" s="94"/>
      <c r="Y620" s="95"/>
      <c r="Z620" s="96"/>
    </row>
    <row r="621" spans="1:26" ht="17.25" customHeight="1">
      <c r="B621" s="48">
        <v>45323</v>
      </c>
      <c r="C621" s="44" t="s">
        <v>736</v>
      </c>
      <c r="D621" s="44" t="s">
        <v>645</v>
      </c>
      <c r="E621" s="44">
        <v>1</v>
      </c>
      <c r="F621" s="11">
        <v>0</v>
      </c>
      <c r="G621" s="44">
        <v>0</v>
      </c>
      <c r="H621" s="44">
        <v>0</v>
      </c>
      <c r="I621" s="44">
        <v>0</v>
      </c>
      <c r="J621" s="44">
        <v>0</v>
      </c>
      <c r="K621" s="44">
        <v>0</v>
      </c>
      <c r="L621" s="44"/>
      <c r="M621" s="44"/>
      <c r="S621" s="88"/>
      <c r="T621" s="92"/>
      <c r="U621" s="93"/>
      <c r="V621" s="89"/>
      <c r="W621" s="91"/>
      <c r="X621" s="94"/>
      <c r="Y621" s="95"/>
      <c r="Z621" s="96"/>
    </row>
    <row r="622" spans="1:26" ht="17.25" customHeight="1">
      <c r="B622" s="48">
        <v>45323</v>
      </c>
      <c r="C622" s="44" t="s">
        <v>2960</v>
      </c>
      <c r="D622" s="44" t="s">
        <v>724</v>
      </c>
      <c r="E622" s="44">
        <v>1</v>
      </c>
      <c r="F622" s="11">
        <v>0</v>
      </c>
      <c r="G622" s="44">
        <v>0</v>
      </c>
      <c r="H622" s="44">
        <v>0</v>
      </c>
      <c r="I622" s="44">
        <v>0</v>
      </c>
      <c r="J622" s="44">
        <v>0</v>
      </c>
      <c r="K622" s="44">
        <v>0</v>
      </c>
      <c r="L622" s="44"/>
      <c r="M622" s="44"/>
      <c r="S622" s="88"/>
      <c r="T622" s="92"/>
      <c r="U622" s="93"/>
      <c r="V622" s="89"/>
      <c r="W622" s="91"/>
      <c r="X622" s="94"/>
      <c r="Y622" s="95"/>
      <c r="Z622" s="96"/>
    </row>
    <row r="623" spans="1:26" ht="17.25" customHeight="1">
      <c r="B623" s="48">
        <v>45323</v>
      </c>
      <c r="C623" s="44" t="s">
        <v>2960</v>
      </c>
      <c r="D623" s="44" t="s">
        <v>734</v>
      </c>
      <c r="E623" s="44">
        <v>1</v>
      </c>
      <c r="F623" s="11">
        <v>0</v>
      </c>
      <c r="G623" s="44">
        <v>0</v>
      </c>
      <c r="H623" s="44">
        <v>0</v>
      </c>
      <c r="I623" s="44">
        <v>0</v>
      </c>
      <c r="J623" s="44">
        <v>0</v>
      </c>
      <c r="K623" s="44">
        <v>0</v>
      </c>
      <c r="L623" s="44"/>
      <c r="M623" s="44"/>
      <c r="S623" s="88"/>
      <c r="T623" s="92"/>
      <c r="U623" s="93"/>
      <c r="V623" s="89"/>
      <c r="W623" s="91"/>
      <c r="X623" s="94"/>
      <c r="Y623" s="95"/>
      <c r="Z623" s="96"/>
    </row>
    <row r="624" spans="1:26" ht="17.25" customHeight="1">
      <c r="B624" s="48">
        <v>45323</v>
      </c>
      <c r="C624" s="44" t="s">
        <v>2960</v>
      </c>
      <c r="D624" s="44" t="s">
        <v>720</v>
      </c>
      <c r="E624" s="44">
        <v>1</v>
      </c>
      <c r="F624" s="11">
        <v>0</v>
      </c>
      <c r="G624" s="44">
        <v>0</v>
      </c>
      <c r="H624" s="44">
        <v>0</v>
      </c>
      <c r="I624" s="44">
        <v>0</v>
      </c>
      <c r="J624" s="44">
        <v>0</v>
      </c>
      <c r="K624" s="44">
        <v>0</v>
      </c>
      <c r="L624" s="44"/>
      <c r="M624" s="44"/>
      <c r="S624" s="88"/>
      <c r="T624" s="92"/>
      <c r="U624" s="93"/>
      <c r="V624" s="89"/>
      <c r="W624" s="91"/>
      <c r="X624" s="94"/>
      <c r="Y624" s="95"/>
      <c r="Z624" s="96"/>
    </row>
    <row r="625" spans="2:26" ht="17.25" customHeight="1">
      <c r="B625" s="48">
        <v>45323</v>
      </c>
      <c r="C625" s="44" t="s">
        <v>2960</v>
      </c>
      <c r="D625" s="44" t="s">
        <v>733</v>
      </c>
      <c r="E625" s="44">
        <v>1</v>
      </c>
      <c r="F625" s="11">
        <v>0</v>
      </c>
      <c r="G625" s="44">
        <v>0</v>
      </c>
      <c r="H625" s="44">
        <v>0</v>
      </c>
      <c r="I625" s="44">
        <v>0</v>
      </c>
      <c r="J625" s="44">
        <v>0</v>
      </c>
      <c r="K625" s="44">
        <v>0</v>
      </c>
      <c r="L625" s="44"/>
      <c r="M625" s="44"/>
      <c r="S625" s="88"/>
      <c r="T625" s="92"/>
      <c r="U625" s="93"/>
      <c r="V625" s="89"/>
      <c r="W625" s="91"/>
      <c r="X625" s="94"/>
      <c r="Y625" s="95"/>
      <c r="Z625" s="96"/>
    </row>
    <row r="626" spans="2:26" ht="17.25" customHeight="1">
      <c r="B626" s="48">
        <v>45323</v>
      </c>
      <c r="C626" s="44" t="s">
        <v>737</v>
      </c>
      <c r="D626" s="44" t="s">
        <v>653</v>
      </c>
      <c r="E626" s="44">
        <v>13</v>
      </c>
      <c r="F626" s="11">
        <v>0</v>
      </c>
      <c r="G626" s="44">
        <v>0</v>
      </c>
      <c r="H626" s="44">
        <v>0</v>
      </c>
      <c r="I626" s="44">
        <v>0</v>
      </c>
      <c r="J626" s="44">
        <v>0</v>
      </c>
      <c r="K626" s="44">
        <v>0</v>
      </c>
      <c r="L626" s="44"/>
      <c r="M626" s="44"/>
      <c r="S626" s="88"/>
      <c r="T626" s="92"/>
      <c r="U626" s="93"/>
      <c r="V626" s="89"/>
      <c r="W626" s="91"/>
      <c r="X626" s="94"/>
      <c r="Y626" s="95"/>
      <c r="Z626" s="96"/>
    </row>
    <row r="627" spans="2:26" ht="17.25" customHeight="1">
      <c r="B627" s="48">
        <v>45323</v>
      </c>
      <c r="C627" s="44" t="s">
        <v>2960</v>
      </c>
      <c r="D627" s="44" t="s">
        <v>738</v>
      </c>
      <c r="E627" s="44">
        <v>3</v>
      </c>
      <c r="F627" s="11">
        <v>3</v>
      </c>
      <c r="G627" s="44">
        <v>0</v>
      </c>
      <c r="H627" s="44">
        <v>0</v>
      </c>
      <c r="I627" s="44">
        <v>0</v>
      </c>
      <c r="J627" s="44">
        <v>0</v>
      </c>
      <c r="K627" s="44">
        <v>0</v>
      </c>
      <c r="L627" s="44"/>
      <c r="M627" s="44"/>
      <c r="N627" s="44" t="s">
        <v>431</v>
      </c>
      <c r="S627" s="88"/>
      <c r="T627" s="92"/>
      <c r="U627" s="93"/>
      <c r="V627" s="89"/>
      <c r="W627" s="91"/>
      <c r="X627" s="94"/>
      <c r="Y627" s="95"/>
      <c r="Z627" s="96"/>
    </row>
    <row r="628" spans="2:26" ht="17.25" customHeight="1">
      <c r="B628" s="48">
        <v>45323</v>
      </c>
      <c r="C628" s="44" t="s">
        <v>2960</v>
      </c>
      <c r="D628" s="44" t="s">
        <v>715</v>
      </c>
      <c r="E628" s="44">
        <v>1</v>
      </c>
      <c r="F628" s="11">
        <v>1</v>
      </c>
      <c r="G628" s="44">
        <v>0</v>
      </c>
      <c r="H628" s="44">
        <v>0</v>
      </c>
      <c r="I628" s="44">
        <v>0</v>
      </c>
      <c r="J628" s="44">
        <v>0</v>
      </c>
      <c r="K628" s="44">
        <v>0</v>
      </c>
      <c r="L628" s="44"/>
      <c r="N628" s="57" t="s">
        <v>431</v>
      </c>
      <c r="S628" s="88"/>
      <c r="T628" s="92"/>
      <c r="U628" s="93"/>
      <c r="V628" s="89"/>
      <c r="W628" s="91"/>
      <c r="X628" s="94"/>
      <c r="Y628" s="95"/>
      <c r="Z628" s="96"/>
    </row>
    <row r="629" spans="2:26" ht="17.25" customHeight="1">
      <c r="B629" s="48">
        <v>45323</v>
      </c>
      <c r="C629" s="44" t="s">
        <v>2960</v>
      </c>
      <c r="D629" s="44" t="s">
        <v>740</v>
      </c>
      <c r="E629" s="44">
        <v>1</v>
      </c>
      <c r="F629" s="11">
        <v>1</v>
      </c>
      <c r="G629" s="44">
        <v>0</v>
      </c>
      <c r="H629" s="44">
        <v>0</v>
      </c>
      <c r="I629" s="44">
        <v>0</v>
      </c>
      <c r="J629" s="44">
        <v>0</v>
      </c>
      <c r="K629" s="44">
        <v>0</v>
      </c>
      <c r="L629" s="44"/>
      <c r="M629" s="44"/>
      <c r="N629" s="57" t="s">
        <v>431</v>
      </c>
      <c r="S629" s="88"/>
      <c r="T629" s="92"/>
      <c r="U629" s="93"/>
      <c r="V629" s="89"/>
      <c r="W629" s="91"/>
      <c r="X629" s="94"/>
      <c r="Y629" s="95"/>
      <c r="Z629" s="96"/>
    </row>
    <row r="630" spans="2:26" ht="17.25" customHeight="1">
      <c r="B630" s="48">
        <v>45324</v>
      </c>
      <c r="C630" s="44" t="s">
        <v>752</v>
      </c>
      <c r="D630" s="44" t="s">
        <v>753</v>
      </c>
      <c r="E630" s="44">
        <v>13</v>
      </c>
      <c r="F630" s="11">
        <v>0</v>
      </c>
      <c r="G630" s="44">
        <v>0</v>
      </c>
      <c r="H630" s="44">
        <v>0</v>
      </c>
      <c r="I630" s="44">
        <v>0</v>
      </c>
      <c r="J630" s="44">
        <v>0</v>
      </c>
      <c r="K630" s="44">
        <v>0</v>
      </c>
      <c r="L630" s="44"/>
      <c r="M630" s="44"/>
      <c r="S630" s="88"/>
      <c r="T630" s="92"/>
      <c r="U630" s="93"/>
      <c r="V630" s="89"/>
      <c r="W630" s="91"/>
      <c r="X630" s="94"/>
      <c r="Y630" s="95"/>
      <c r="Z630" s="96"/>
    </row>
    <row r="631" spans="2:26" ht="17.25" customHeight="1">
      <c r="B631" s="48">
        <v>45324</v>
      </c>
      <c r="C631" s="44" t="s">
        <v>754</v>
      </c>
      <c r="D631" s="44" t="s">
        <v>755</v>
      </c>
      <c r="E631" s="44">
        <v>5</v>
      </c>
      <c r="F631" s="11">
        <v>0</v>
      </c>
      <c r="G631" s="44">
        <v>0</v>
      </c>
      <c r="H631" s="44">
        <v>0</v>
      </c>
      <c r="I631" s="44">
        <v>0</v>
      </c>
      <c r="J631" s="44">
        <v>0</v>
      </c>
      <c r="K631" s="44">
        <v>0</v>
      </c>
      <c r="L631" s="44"/>
      <c r="M631" s="44"/>
      <c r="S631" s="88"/>
      <c r="T631" s="92"/>
      <c r="U631" s="93"/>
      <c r="V631" s="89"/>
      <c r="W631" s="91"/>
      <c r="X631" s="94"/>
      <c r="Y631" s="95"/>
      <c r="Z631" s="96"/>
    </row>
    <row r="632" spans="2:26" ht="17.25" customHeight="1">
      <c r="B632" s="48">
        <v>45324</v>
      </c>
      <c r="C632" s="44" t="s">
        <v>40</v>
      </c>
      <c r="D632" s="44" t="s">
        <v>743</v>
      </c>
      <c r="E632" s="44">
        <v>12</v>
      </c>
      <c r="F632" s="11">
        <v>0</v>
      </c>
      <c r="G632" s="44">
        <v>0</v>
      </c>
      <c r="H632" s="44">
        <v>0</v>
      </c>
      <c r="I632" s="44">
        <v>0</v>
      </c>
      <c r="J632" s="44">
        <v>0</v>
      </c>
      <c r="K632" s="44">
        <v>0</v>
      </c>
      <c r="L632" s="44"/>
      <c r="M632" s="44"/>
      <c r="S632" s="88"/>
      <c r="T632" s="92"/>
      <c r="U632" s="93"/>
      <c r="V632" s="89"/>
      <c r="W632" s="91"/>
      <c r="X632" s="94"/>
      <c r="Y632" s="95"/>
      <c r="Z632" s="96"/>
    </row>
    <row r="633" spans="2:26" ht="17.25" customHeight="1">
      <c r="B633" s="48">
        <v>45324</v>
      </c>
      <c r="C633" s="44" t="s">
        <v>754</v>
      </c>
      <c r="D633" s="44" t="s">
        <v>274</v>
      </c>
      <c r="E633" s="44">
        <v>5</v>
      </c>
      <c r="F633" s="11">
        <v>5</v>
      </c>
      <c r="G633" s="44">
        <v>0</v>
      </c>
      <c r="H633" s="44">
        <v>0</v>
      </c>
      <c r="I633" s="44">
        <v>0</v>
      </c>
      <c r="J633" s="44">
        <v>0</v>
      </c>
      <c r="K633" s="44">
        <v>0</v>
      </c>
      <c r="L633" s="44"/>
      <c r="M633" s="44"/>
      <c r="N633" s="57" t="s">
        <v>744</v>
      </c>
      <c r="S633" s="88"/>
      <c r="T633" s="92"/>
      <c r="U633" s="93"/>
      <c r="V633" s="89"/>
      <c r="W633" s="91"/>
      <c r="X633" s="94"/>
      <c r="Y633" s="95"/>
      <c r="Z633" s="96"/>
    </row>
    <row r="634" spans="2:26" ht="17.25" customHeight="1">
      <c r="B634" s="48">
        <v>45325</v>
      </c>
      <c r="C634" s="44" t="s">
        <v>756</v>
      </c>
      <c r="D634" s="44" t="s">
        <v>757</v>
      </c>
      <c r="E634" s="44">
        <v>5</v>
      </c>
      <c r="F634" s="11">
        <v>0</v>
      </c>
      <c r="G634" s="44">
        <v>0</v>
      </c>
      <c r="H634" s="44">
        <v>0</v>
      </c>
      <c r="I634" s="44">
        <v>0</v>
      </c>
      <c r="J634" s="44">
        <v>0</v>
      </c>
      <c r="K634" s="44">
        <v>0</v>
      </c>
      <c r="L634" s="44"/>
      <c r="M634" s="44"/>
      <c r="S634" s="88"/>
      <c r="T634" s="92"/>
      <c r="U634" s="93"/>
      <c r="V634" s="89"/>
      <c r="W634" s="91"/>
      <c r="X634" s="94"/>
      <c r="Y634" s="95"/>
      <c r="Z634" s="96"/>
    </row>
    <row r="635" spans="2:26" ht="17.25" customHeight="1">
      <c r="B635" s="48">
        <v>45325</v>
      </c>
      <c r="C635" s="44" t="s">
        <v>746</v>
      </c>
      <c r="D635" s="44" t="s">
        <v>745</v>
      </c>
      <c r="E635" s="44">
        <v>10</v>
      </c>
      <c r="F635" s="11">
        <v>0</v>
      </c>
      <c r="G635" s="44">
        <v>0</v>
      </c>
      <c r="H635" s="44">
        <v>0</v>
      </c>
      <c r="I635" s="44">
        <v>0</v>
      </c>
      <c r="J635" s="44">
        <v>0</v>
      </c>
      <c r="K635" s="44">
        <v>0</v>
      </c>
      <c r="L635" s="44"/>
      <c r="M635" s="44"/>
      <c r="S635" s="88"/>
      <c r="T635" s="92"/>
      <c r="U635" s="93"/>
      <c r="V635" s="89"/>
      <c r="W635" s="91"/>
      <c r="X635" s="94"/>
      <c r="Y635" s="95"/>
      <c r="Z635" s="96"/>
    </row>
    <row r="636" spans="2:26" ht="17.25" customHeight="1">
      <c r="B636" s="48">
        <v>45325</v>
      </c>
      <c r="C636" s="44" t="s">
        <v>746</v>
      </c>
      <c r="D636" s="44" t="s">
        <v>747</v>
      </c>
      <c r="E636" s="44">
        <v>6</v>
      </c>
      <c r="F636" s="11">
        <v>0</v>
      </c>
      <c r="G636" s="44">
        <v>0</v>
      </c>
      <c r="H636" s="44">
        <v>0</v>
      </c>
      <c r="I636" s="44">
        <v>0</v>
      </c>
      <c r="J636" s="44">
        <v>0</v>
      </c>
      <c r="K636" s="44">
        <v>0</v>
      </c>
      <c r="L636" s="44"/>
      <c r="M636" s="44"/>
      <c r="S636" s="88"/>
      <c r="T636" s="92"/>
      <c r="U636" s="93"/>
      <c r="V636" s="89"/>
      <c r="W636" s="91"/>
      <c r="X636" s="94"/>
      <c r="Y636" s="95"/>
      <c r="Z636" s="96"/>
    </row>
    <row r="637" spans="2:26" ht="17.25" customHeight="1">
      <c r="B637" s="48">
        <v>45325</v>
      </c>
      <c r="C637" s="44" t="s">
        <v>746</v>
      </c>
      <c r="D637" s="44" t="s">
        <v>758</v>
      </c>
      <c r="E637" s="44">
        <v>7</v>
      </c>
      <c r="F637" s="11">
        <v>7</v>
      </c>
      <c r="G637" s="44">
        <v>0</v>
      </c>
      <c r="H637" s="44">
        <v>0</v>
      </c>
      <c r="I637" s="44">
        <v>0</v>
      </c>
      <c r="J637" s="44">
        <v>0</v>
      </c>
      <c r="K637" s="44">
        <v>0</v>
      </c>
      <c r="L637" s="44"/>
      <c r="O637" s="57" t="s">
        <v>744</v>
      </c>
      <c r="S637" s="88"/>
      <c r="T637" s="92"/>
      <c r="U637" s="93"/>
      <c r="V637" s="89"/>
      <c r="W637" s="91"/>
      <c r="X637" s="94"/>
      <c r="Y637" s="95"/>
      <c r="Z637" s="96"/>
    </row>
    <row r="638" spans="2:26" ht="17.25" customHeight="1">
      <c r="B638" s="48">
        <v>45326</v>
      </c>
      <c r="C638" s="44" t="s">
        <v>742</v>
      </c>
      <c r="D638" s="44" t="s">
        <v>748</v>
      </c>
      <c r="E638" s="44">
        <v>13</v>
      </c>
      <c r="F638" s="11">
        <v>0</v>
      </c>
      <c r="G638" s="44">
        <v>0</v>
      </c>
      <c r="H638" s="44">
        <v>0</v>
      </c>
      <c r="I638" s="44">
        <v>0</v>
      </c>
      <c r="J638" s="44">
        <v>0</v>
      </c>
      <c r="K638" s="44">
        <v>0</v>
      </c>
      <c r="L638" s="44"/>
      <c r="M638" s="44"/>
      <c r="S638" s="88"/>
      <c r="T638" s="92"/>
      <c r="U638" s="93"/>
      <c r="V638" s="89"/>
      <c r="W638" s="91"/>
      <c r="X638" s="94"/>
      <c r="Y638" s="95"/>
      <c r="Z638" s="96"/>
    </row>
    <row r="639" spans="2:26" ht="17.25" customHeight="1">
      <c r="B639" s="48">
        <v>45326</v>
      </c>
      <c r="C639" s="44" t="s">
        <v>746</v>
      </c>
      <c r="D639" s="44" t="s">
        <v>759</v>
      </c>
      <c r="E639" s="44">
        <v>13</v>
      </c>
      <c r="F639" s="11">
        <v>0</v>
      </c>
      <c r="G639" s="44">
        <v>0</v>
      </c>
      <c r="H639" s="44">
        <v>0</v>
      </c>
      <c r="I639" s="44">
        <v>0</v>
      </c>
      <c r="J639" s="44">
        <v>0</v>
      </c>
      <c r="K639" s="44">
        <v>0</v>
      </c>
      <c r="L639" s="44"/>
      <c r="M639" s="44"/>
      <c r="S639" s="88"/>
      <c r="T639" s="92"/>
      <c r="U639" s="93"/>
      <c r="V639" s="89"/>
      <c r="W639" s="91"/>
      <c r="X639" s="94"/>
      <c r="Y639" s="95"/>
      <c r="Z639" s="96"/>
    </row>
    <row r="640" spans="2:26" ht="17.25" customHeight="1">
      <c r="B640" s="48">
        <v>45326</v>
      </c>
      <c r="C640" s="44" t="s">
        <v>742</v>
      </c>
      <c r="D640" s="44" t="s">
        <v>760</v>
      </c>
      <c r="E640" s="44">
        <v>13</v>
      </c>
      <c r="F640" s="11">
        <v>0</v>
      </c>
      <c r="G640" s="44">
        <v>0</v>
      </c>
      <c r="H640" s="44">
        <v>0</v>
      </c>
      <c r="I640" s="44">
        <v>0</v>
      </c>
      <c r="J640" s="44">
        <v>0</v>
      </c>
      <c r="K640" s="44">
        <v>0</v>
      </c>
      <c r="L640" s="44"/>
      <c r="M640" s="44"/>
      <c r="S640" s="88"/>
      <c r="T640" s="92"/>
      <c r="U640" s="93"/>
      <c r="V640" s="89"/>
      <c r="W640" s="91"/>
      <c r="X640" s="94"/>
      <c r="Y640" s="95"/>
      <c r="Z640" s="96"/>
    </row>
    <row r="641" spans="2:26" ht="17.25" customHeight="1">
      <c r="B641" s="48">
        <v>45326</v>
      </c>
      <c r="C641" s="44" t="s">
        <v>746</v>
      </c>
      <c r="D641" s="44" t="s">
        <v>749</v>
      </c>
      <c r="E641" s="44">
        <v>10</v>
      </c>
      <c r="F641" s="11">
        <v>0</v>
      </c>
      <c r="G641" s="44">
        <v>0</v>
      </c>
      <c r="H641" s="44">
        <v>0</v>
      </c>
      <c r="I641" s="44">
        <v>0</v>
      </c>
      <c r="J641" s="44">
        <v>0</v>
      </c>
      <c r="K641" s="44">
        <v>0</v>
      </c>
      <c r="L641" s="44"/>
      <c r="M641" s="44"/>
      <c r="S641" s="88"/>
      <c r="T641" s="92"/>
      <c r="U641" s="93"/>
      <c r="V641" s="89"/>
      <c r="W641" s="91"/>
      <c r="X641" s="94"/>
      <c r="Y641" s="95"/>
      <c r="Z641" s="96"/>
    </row>
    <row r="642" spans="2:26" ht="17.25" customHeight="1">
      <c r="B642" s="48">
        <v>45326</v>
      </c>
      <c r="C642" s="44" t="s">
        <v>746</v>
      </c>
      <c r="D642" s="44" t="s">
        <v>761</v>
      </c>
      <c r="E642" s="44">
        <v>13</v>
      </c>
      <c r="F642" s="11">
        <v>0</v>
      </c>
      <c r="G642" s="44">
        <v>0</v>
      </c>
      <c r="H642" s="44">
        <v>0</v>
      </c>
      <c r="I642" s="44">
        <v>0</v>
      </c>
      <c r="J642" s="44">
        <v>0</v>
      </c>
      <c r="K642" s="44">
        <v>0</v>
      </c>
      <c r="L642" s="44"/>
      <c r="M642" s="44"/>
      <c r="S642" s="88"/>
      <c r="T642" s="92"/>
      <c r="U642" s="93"/>
      <c r="V642" s="89"/>
      <c r="W642" s="91"/>
      <c r="X642" s="94"/>
      <c r="Y642" s="95"/>
      <c r="Z642" s="96"/>
    </row>
    <row r="643" spans="2:26" ht="17.25" customHeight="1">
      <c r="B643" s="48">
        <v>45326</v>
      </c>
      <c r="C643" s="44" t="s">
        <v>750</v>
      </c>
      <c r="D643" s="44" t="s">
        <v>762</v>
      </c>
      <c r="E643" s="44">
        <v>4</v>
      </c>
      <c r="F643" s="11">
        <v>0</v>
      </c>
      <c r="G643" s="44">
        <v>0</v>
      </c>
      <c r="H643" s="44">
        <v>0</v>
      </c>
      <c r="I643" s="44">
        <v>0</v>
      </c>
      <c r="J643" s="44">
        <v>0</v>
      </c>
      <c r="K643" s="44">
        <v>0</v>
      </c>
      <c r="L643" s="44"/>
      <c r="M643" s="44"/>
      <c r="S643" s="88"/>
      <c r="T643" s="92"/>
      <c r="U643" s="93"/>
      <c r="V643" s="89"/>
      <c r="W643" s="91"/>
      <c r="X643" s="94"/>
      <c r="Y643" s="95"/>
      <c r="Z643" s="96"/>
    </row>
    <row r="644" spans="2:26" ht="17.25" customHeight="1">
      <c r="B644" s="48">
        <v>45326</v>
      </c>
      <c r="C644" s="44" t="s">
        <v>742</v>
      </c>
      <c r="D644" s="44" t="s">
        <v>763</v>
      </c>
      <c r="E644" s="44">
        <v>13</v>
      </c>
      <c r="F644" s="11">
        <v>5</v>
      </c>
      <c r="G644" s="44">
        <v>0</v>
      </c>
      <c r="H644" s="44">
        <v>0</v>
      </c>
      <c r="I644" s="44">
        <v>0</v>
      </c>
      <c r="J644" s="44">
        <v>0</v>
      </c>
      <c r="K644" s="44">
        <v>0</v>
      </c>
      <c r="L644" s="44"/>
      <c r="M644" s="44"/>
      <c r="O644" s="57" t="s">
        <v>744</v>
      </c>
      <c r="S644" s="88"/>
      <c r="T644" s="92"/>
      <c r="U644" s="93"/>
      <c r="V644" s="89"/>
      <c r="W644" s="91"/>
      <c r="X644" s="94"/>
      <c r="Y644" s="95"/>
      <c r="Z644" s="96"/>
    </row>
    <row r="645" spans="2:26" ht="17.25" customHeight="1">
      <c r="B645" s="48">
        <v>45326</v>
      </c>
      <c r="C645" s="44" t="s">
        <v>742</v>
      </c>
      <c r="D645" s="44" t="s">
        <v>751</v>
      </c>
      <c r="E645" s="44">
        <v>8</v>
      </c>
      <c r="F645" s="11">
        <v>8</v>
      </c>
      <c r="G645" s="44">
        <v>0</v>
      </c>
      <c r="H645" s="44">
        <v>0</v>
      </c>
      <c r="I645" s="44">
        <v>0</v>
      </c>
      <c r="J645" s="44">
        <v>0</v>
      </c>
      <c r="K645" s="44">
        <v>0</v>
      </c>
      <c r="L645" s="44"/>
      <c r="M645" s="44"/>
      <c r="O645" s="57" t="s">
        <v>431</v>
      </c>
      <c r="S645" s="88"/>
      <c r="T645" s="92"/>
      <c r="U645" s="93"/>
      <c r="V645" s="89"/>
      <c r="W645" s="91"/>
      <c r="X645" s="94"/>
      <c r="Y645" s="95"/>
      <c r="Z645" s="96"/>
    </row>
    <row r="646" spans="2:26" ht="17.25" customHeight="1">
      <c r="B646" s="48">
        <v>45326</v>
      </c>
      <c r="C646" s="44" t="s">
        <v>186</v>
      </c>
      <c r="D646" s="44" t="s">
        <v>749</v>
      </c>
      <c r="E646" s="44">
        <v>11</v>
      </c>
      <c r="F646" s="11">
        <v>2</v>
      </c>
      <c r="G646" s="44">
        <v>0</v>
      </c>
      <c r="H646" s="44">
        <v>0</v>
      </c>
      <c r="I646" s="44">
        <v>0</v>
      </c>
      <c r="J646" s="44">
        <v>0</v>
      </c>
      <c r="K646" s="44">
        <v>0</v>
      </c>
      <c r="L646" s="44"/>
      <c r="M646" s="44"/>
      <c r="O646" s="57" t="s">
        <v>433</v>
      </c>
      <c r="S646" s="88"/>
      <c r="T646" s="92"/>
      <c r="U646" s="93"/>
      <c r="V646" s="89"/>
      <c r="W646" s="91"/>
      <c r="X646" s="94"/>
      <c r="Y646" s="95"/>
      <c r="Z646" s="96"/>
    </row>
    <row r="647" spans="2:26" ht="17.25" customHeight="1">
      <c r="B647" s="48">
        <v>45324</v>
      </c>
      <c r="C647" s="44" t="s">
        <v>2960</v>
      </c>
      <c r="D647" s="44" t="s">
        <v>732</v>
      </c>
      <c r="E647" s="44">
        <v>1</v>
      </c>
      <c r="F647" s="11">
        <v>0</v>
      </c>
      <c r="G647" s="44">
        <v>0</v>
      </c>
      <c r="H647" s="44">
        <v>0</v>
      </c>
      <c r="I647" s="44">
        <v>0</v>
      </c>
      <c r="J647" s="44">
        <v>0</v>
      </c>
      <c r="K647" s="44">
        <v>0</v>
      </c>
      <c r="L647" s="44"/>
      <c r="M647" s="44"/>
      <c r="S647" s="88"/>
      <c r="T647" s="92"/>
      <c r="U647" s="93"/>
      <c r="V647" s="89"/>
      <c r="W647" s="91"/>
      <c r="X647" s="94"/>
      <c r="Y647" s="95"/>
      <c r="Z647" s="96"/>
    </row>
    <row r="648" spans="2:26" ht="17.25" customHeight="1">
      <c r="B648" s="48">
        <v>45324</v>
      </c>
      <c r="C648" s="44" t="s">
        <v>2960</v>
      </c>
      <c r="D648" s="44" t="s">
        <v>765</v>
      </c>
      <c r="E648" s="44">
        <v>3</v>
      </c>
      <c r="F648" s="11">
        <v>1</v>
      </c>
      <c r="G648" s="44">
        <v>0</v>
      </c>
      <c r="H648" s="44">
        <v>0</v>
      </c>
      <c r="I648" s="44">
        <v>0</v>
      </c>
      <c r="J648" s="44">
        <v>0</v>
      </c>
      <c r="K648" s="44">
        <v>0</v>
      </c>
      <c r="L648" s="44"/>
      <c r="M648" s="44" t="s">
        <v>778</v>
      </c>
      <c r="N648" s="57" t="s">
        <v>778</v>
      </c>
      <c r="S648" s="88"/>
      <c r="T648" s="92"/>
      <c r="U648" s="93"/>
      <c r="V648" s="89"/>
      <c r="W648" s="91"/>
      <c r="X648" s="94"/>
      <c r="Y648" s="95"/>
      <c r="Z648" s="96"/>
    </row>
    <row r="649" spans="2:26" ht="17.25" customHeight="1">
      <c r="B649" s="48">
        <v>45324</v>
      </c>
      <c r="C649" s="44" t="s">
        <v>2960</v>
      </c>
      <c r="D649" s="44" t="s">
        <v>766</v>
      </c>
      <c r="E649" s="44">
        <v>1</v>
      </c>
      <c r="F649" s="11">
        <v>1</v>
      </c>
      <c r="G649" s="44">
        <v>0</v>
      </c>
      <c r="H649" s="44">
        <v>3</v>
      </c>
      <c r="I649" s="44">
        <v>0</v>
      </c>
      <c r="J649" s="44">
        <v>0</v>
      </c>
      <c r="K649" s="44">
        <v>0</v>
      </c>
      <c r="L649" s="44"/>
      <c r="M649" s="44" t="s">
        <v>433</v>
      </c>
      <c r="O649" s="57" t="s">
        <v>764</v>
      </c>
      <c r="P649" s="57" t="s">
        <v>764</v>
      </c>
      <c r="S649" s="88"/>
      <c r="T649" s="92"/>
      <c r="U649" s="93"/>
      <c r="V649" s="89"/>
      <c r="W649" s="91"/>
      <c r="X649" s="94"/>
      <c r="Y649" s="95"/>
      <c r="Z649" s="96"/>
    </row>
    <row r="650" spans="2:26" ht="17.25" customHeight="1">
      <c r="B650" s="48">
        <v>45324</v>
      </c>
      <c r="C650" s="44" t="s">
        <v>2960</v>
      </c>
      <c r="D650" s="44" t="s">
        <v>730</v>
      </c>
      <c r="E650" s="44">
        <v>1</v>
      </c>
      <c r="F650" s="11">
        <v>1</v>
      </c>
      <c r="G650" s="44">
        <v>0</v>
      </c>
      <c r="H650" s="44">
        <v>2</v>
      </c>
      <c r="I650" s="44">
        <v>0</v>
      </c>
      <c r="J650" s="44">
        <v>0</v>
      </c>
      <c r="K650" s="44">
        <v>0</v>
      </c>
      <c r="L650" s="44"/>
      <c r="M650" s="44" t="s">
        <v>778</v>
      </c>
      <c r="O650" s="57" t="s">
        <v>764</v>
      </c>
      <c r="P650" s="57" t="s">
        <v>764</v>
      </c>
      <c r="S650" s="88"/>
      <c r="T650" s="92"/>
      <c r="U650" s="93"/>
      <c r="V650" s="89"/>
      <c r="W650" s="91"/>
      <c r="X650" s="94"/>
      <c r="Y650" s="95"/>
      <c r="Z650" s="96"/>
    </row>
    <row r="651" spans="2:26" ht="17.25" customHeight="1">
      <c r="B651" s="48">
        <v>45325</v>
      </c>
      <c r="C651" s="44" t="s">
        <v>2960</v>
      </c>
      <c r="D651" s="44" t="s">
        <v>767</v>
      </c>
      <c r="E651" s="44">
        <v>3</v>
      </c>
      <c r="F651" s="11">
        <v>3</v>
      </c>
      <c r="G651" s="44">
        <v>0</v>
      </c>
      <c r="H651" s="44">
        <v>0</v>
      </c>
      <c r="I651" s="44">
        <v>0</v>
      </c>
      <c r="J651" s="44">
        <v>0</v>
      </c>
      <c r="K651" s="44">
        <v>0</v>
      </c>
      <c r="L651" s="44"/>
      <c r="M651" s="44"/>
      <c r="S651" s="88"/>
      <c r="T651" s="92"/>
      <c r="U651" s="93"/>
      <c r="V651" s="89"/>
      <c r="W651" s="91"/>
      <c r="X651" s="94"/>
      <c r="Y651" s="95"/>
      <c r="Z651" s="96"/>
    </row>
    <row r="652" spans="2:26" ht="17.25" customHeight="1">
      <c r="B652" s="48">
        <v>45325</v>
      </c>
      <c r="C652" s="44" t="s">
        <v>2960</v>
      </c>
      <c r="D652" s="44" t="s">
        <v>768</v>
      </c>
      <c r="E652" s="44">
        <v>2</v>
      </c>
      <c r="F652" s="11">
        <v>0</v>
      </c>
      <c r="G652" s="44">
        <v>0</v>
      </c>
      <c r="H652" s="44">
        <v>0</v>
      </c>
      <c r="I652" s="44">
        <v>0</v>
      </c>
      <c r="J652" s="44">
        <v>0</v>
      </c>
      <c r="K652" s="44">
        <v>0</v>
      </c>
      <c r="L652" s="44"/>
      <c r="M652" s="44"/>
      <c r="S652" s="88"/>
      <c r="T652" s="92"/>
      <c r="U652" s="93"/>
      <c r="V652" s="89"/>
      <c r="W652" s="91"/>
      <c r="X652" s="94"/>
      <c r="Y652" s="95"/>
      <c r="Z652" s="96"/>
    </row>
    <row r="653" spans="2:26" ht="17.25" customHeight="1">
      <c r="B653" s="48">
        <v>45326</v>
      </c>
      <c r="C653" s="44" t="s">
        <v>2960</v>
      </c>
      <c r="D653" s="44" t="s">
        <v>769</v>
      </c>
      <c r="E653" s="44">
        <v>1</v>
      </c>
      <c r="F653" s="11">
        <v>1</v>
      </c>
      <c r="G653" s="44">
        <v>0</v>
      </c>
      <c r="H653" s="44">
        <v>1</v>
      </c>
      <c r="I653" s="44">
        <v>0</v>
      </c>
      <c r="J653" s="44">
        <v>0</v>
      </c>
      <c r="K653" s="44">
        <v>0</v>
      </c>
      <c r="L653" s="44"/>
      <c r="M653" s="44" t="s">
        <v>454</v>
      </c>
      <c r="S653" s="88"/>
      <c r="T653" s="92"/>
      <c r="U653" s="93"/>
      <c r="V653" s="89"/>
      <c r="W653" s="91"/>
      <c r="X653" s="94"/>
      <c r="Y653" s="95"/>
      <c r="Z653" s="96"/>
    </row>
    <row r="654" spans="2:26" ht="17.25" customHeight="1">
      <c r="B654" s="48">
        <v>45326</v>
      </c>
      <c r="C654" s="44" t="s">
        <v>2960</v>
      </c>
      <c r="D654" s="44" t="s">
        <v>770</v>
      </c>
      <c r="E654" s="44">
        <v>2</v>
      </c>
      <c r="F654" s="11">
        <v>2</v>
      </c>
      <c r="G654" s="44">
        <v>0</v>
      </c>
      <c r="H654" s="44">
        <v>0</v>
      </c>
      <c r="I654" s="44">
        <v>0</v>
      </c>
      <c r="J654" s="44">
        <v>0</v>
      </c>
      <c r="K654" s="44">
        <v>0</v>
      </c>
      <c r="L654" s="44"/>
      <c r="M654" s="44"/>
      <c r="N654" s="57" t="s">
        <v>778</v>
      </c>
      <c r="S654" s="88"/>
      <c r="T654" s="92"/>
      <c r="U654" s="93"/>
      <c r="V654" s="89"/>
      <c r="W654" s="91"/>
      <c r="X654" s="94"/>
      <c r="Y654" s="95"/>
      <c r="Z654" s="96"/>
    </row>
    <row r="655" spans="2:26" ht="17.25" customHeight="1">
      <c r="B655" s="48">
        <v>45326</v>
      </c>
      <c r="C655" s="44" t="s">
        <v>2960</v>
      </c>
      <c r="D655" s="44" t="s">
        <v>771</v>
      </c>
      <c r="E655" s="44">
        <v>1</v>
      </c>
      <c r="F655" s="11">
        <v>1</v>
      </c>
      <c r="G655" s="44">
        <v>0</v>
      </c>
      <c r="H655" s="44">
        <v>0</v>
      </c>
      <c r="I655" s="44">
        <v>0</v>
      </c>
      <c r="J655" s="44">
        <v>0</v>
      </c>
      <c r="K655" s="44">
        <v>0</v>
      </c>
      <c r="L655" s="44"/>
      <c r="M655" s="44"/>
      <c r="N655" s="57" t="s">
        <v>778</v>
      </c>
      <c r="S655" s="88"/>
      <c r="T655" s="92"/>
      <c r="U655" s="93"/>
      <c r="V655" s="89"/>
      <c r="W655" s="91"/>
      <c r="X655" s="94"/>
      <c r="Y655" s="95"/>
      <c r="Z655" s="96"/>
    </row>
    <row r="656" spans="2:26" ht="17.25" customHeight="1">
      <c r="B656" s="48">
        <v>45326</v>
      </c>
      <c r="C656" s="44" t="s">
        <v>2960</v>
      </c>
      <c r="D656" s="44" t="s">
        <v>772</v>
      </c>
      <c r="E656" s="44">
        <v>1</v>
      </c>
      <c r="F656" s="11">
        <v>0</v>
      </c>
      <c r="G656" s="44">
        <v>0</v>
      </c>
      <c r="H656" s="44">
        <v>0</v>
      </c>
      <c r="I656" s="44">
        <v>0</v>
      </c>
      <c r="J656" s="44">
        <v>0</v>
      </c>
      <c r="K656" s="44">
        <v>0</v>
      </c>
      <c r="L656" s="44"/>
      <c r="M656" s="44"/>
      <c r="S656" s="88"/>
      <c r="T656" s="92"/>
      <c r="U656" s="93"/>
      <c r="V656" s="89"/>
      <c r="W656" s="91"/>
      <c r="X656" s="94"/>
      <c r="Y656" s="95"/>
      <c r="Z656" s="96"/>
    </row>
    <row r="657" spans="2:26" ht="17.25" customHeight="1">
      <c r="B657" s="48">
        <v>45326</v>
      </c>
      <c r="C657" s="44" t="s">
        <v>2960</v>
      </c>
      <c r="D657" s="44" t="s">
        <v>773</v>
      </c>
      <c r="E657" s="44">
        <v>1</v>
      </c>
      <c r="F657" s="11">
        <v>0</v>
      </c>
      <c r="G657" s="44">
        <v>0</v>
      </c>
      <c r="H657" s="44">
        <v>0</v>
      </c>
      <c r="I657" s="44">
        <v>0</v>
      </c>
      <c r="J657" s="44">
        <v>0</v>
      </c>
      <c r="K657" s="44">
        <v>0</v>
      </c>
      <c r="L657" s="44"/>
      <c r="M657" s="44"/>
      <c r="S657" s="88"/>
      <c r="T657" s="92"/>
      <c r="U657" s="93"/>
      <c r="V657" s="89"/>
      <c r="W657" s="91"/>
      <c r="X657" s="94"/>
      <c r="Y657" s="95"/>
      <c r="Z657" s="96"/>
    </row>
    <row r="658" spans="2:26" ht="17.25" customHeight="1">
      <c r="B658" s="48">
        <v>45326</v>
      </c>
      <c r="C658" s="44" t="s">
        <v>2960</v>
      </c>
      <c r="D658" s="44" t="s">
        <v>774</v>
      </c>
      <c r="E658" s="44">
        <v>3</v>
      </c>
      <c r="F658" s="11">
        <v>2</v>
      </c>
      <c r="G658" s="44">
        <v>0</v>
      </c>
      <c r="H658" s="44">
        <v>4</v>
      </c>
      <c r="I658" s="44">
        <v>0</v>
      </c>
      <c r="J658" s="44">
        <v>0</v>
      </c>
      <c r="K658" s="44">
        <v>0</v>
      </c>
      <c r="L658" s="44"/>
      <c r="M658" s="44" t="s">
        <v>778</v>
      </c>
      <c r="O658" s="57" t="s">
        <v>778</v>
      </c>
      <c r="P658" s="57" t="s">
        <v>778</v>
      </c>
      <c r="S658" s="88"/>
      <c r="T658" s="92"/>
      <c r="U658" s="93"/>
      <c r="V658" s="89"/>
      <c r="W658" s="91"/>
      <c r="X658" s="94"/>
      <c r="Y658" s="95"/>
      <c r="Z658" s="96"/>
    </row>
    <row r="659" spans="2:26" ht="17.25" customHeight="1">
      <c r="B659" s="48">
        <v>45326</v>
      </c>
      <c r="C659" s="44" t="s">
        <v>2960</v>
      </c>
      <c r="D659" s="44" t="s">
        <v>775</v>
      </c>
      <c r="E659" s="44">
        <v>9</v>
      </c>
      <c r="F659" s="11">
        <v>2</v>
      </c>
      <c r="G659" s="44">
        <v>0</v>
      </c>
      <c r="H659" s="44">
        <v>2</v>
      </c>
      <c r="I659" s="44">
        <v>0</v>
      </c>
      <c r="J659" s="44">
        <v>0</v>
      </c>
      <c r="K659" s="44">
        <v>0</v>
      </c>
      <c r="L659" s="44"/>
      <c r="M659" s="44" t="s">
        <v>433</v>
      </c>
      <c r="O659" s="57" t="s">
        <v>778</v>
      </c>
      <c r="P659" s="57" t="s">
        <v>778</v>
      </c>
      <c r="S659" s="88"/>
      <c r="T659" s="92"/>
      <c r="U659" s="93"/>
      <c r="V659" s="89"/>
      <c r="W659" s="91"/>
      <c r="X659" s="94"/>
      <c r="Y659" s="95"/>
      <c r="Z659" s="96"/>
    </row>
    <row r="660" spans="2:26" ht="17.25" customHeight="1">
      <c r="B660" s="48">
        <v>45326</v>
      </c>
      <c r="C660" s="44" t="s">
        <v>2960</v>
      </c>
      <c r="D660" s="44" t="s">
        <v>776</v>
      </c>
      <c r="E660" s="44">
        <v>12</v>
      </c>
      <c r="F660" s="11">
        <v>7</v>
      </c>
      <c r="G660" s="44">
        <v>0</v>
      </c>
      <c r="H660" s="44">
        <v>18</v>
      </c>
      <c r="I660" s="44">
        <v>0</v>
      </c>
      <c r="J660" s="44">
        <v>0</v>
      </c>
      <c r="K660" s="44">
        <v>0</v>
      </c>
      <c r="L660" s="44"/>
      <c r="M660" s="44" t="s">
        <v>778</v>
      </c>
      <c r="N660" s="57" t="s">
        <v>778</v>
      </c>
      <c r="O660" s="44" t="s">
        <v>2914</v>
      </c>
      <c r="P660" s="44" t="s">
        <v>433</v>
      </c>
      <c r="S660" s="88"/>
      <c r="T660" s="92"/>
      <c r="U660" s="93"/>
      <c r="V660" s="89"/>
      <c r="W660" s="91"/>
      <c r="X660" s="94"/>
      <c r="Y660" s="95"/>
      <c r="Z660" s="96"/>
    </row>
    <row r="661" spans="2:26" ht="17.25" customHeight="1">
      <c r="B661" s="48">
        <v>45326</v>
      </c>
      <c r="C661" s="44" t="s">
        <v>2960</v>
      </c>
      <c r="D661" s="44" t="s">
        <v>730</v>
      </c>
      <c r="E661" s="44">
        <v>1</v>
      </c>
      <c r="F661" s="11">
        <v>0</v>
      </c>
      <c r="G661" s="44">
        <v>0</v>
      </c>
      <c r="H661" s="44">
        <v>0</v>
      </c>
      <c r="I661" s="44">
        <v>0</v>
      </c>
      <c r="J661" s="44">
        <v>0</v>
      </c>
      <c r="K661" s="44">
        <v>0</v>
      </c>
      <c r="L661" s="44"/>
      <c r="M661" s="44"/>
      <c r="O661" s="44"/>
      <c r="P661" s="44"/>
      <c r="S661" s="88"/>
      <c r="T661" s="92"/>
      <c r="U661" s="93"/>
      <c r="V661" s="89"/>
      <c r="W661" s="91"/>
      <c r="X661" s="94"/>
      <c r="Y661" s="95"/>
      <c r="Z661" s="96"/>
    </row>
    <row r="662" spans="2:26" ht="17.25" customHeight="1">
      <c r="B662" s="48">
        <v>45326</v>
      </c>
      <c r="C662" s="44" t="s">
        <v>2960</v>
      </c>
      <c r="D662" s="44" t="s">
        <v>777</v>
      </c>
      <c r="E662" s="44">
        <v>2</v>
      </c>
      <c r="F662" s="11">
        <v>2</v>
      </c>
      <c r="G662" s="44">
        <v>0</v>
      </c>
      <c r="H662" s="44">
        <v>0</v>
      </c>
      <c r="I662" s="44">
        <v>0</v>
      </c>
      <c r="J662" s="44">
        <v>0</v>
      </c>
      <c r="K662" s="44">
        <v>0</v>
      </c>
      <c r="L662" s="44"/>
      <c r="M662" s="44"/>
      <c r="N662" s="57" t="s">
        <v>778</v>
      </c>
      <c r="O662" s="44"/>
      <c r="P662" s="44"/>
      <c r="S662" s="88"/>
      <c r="T662" s="92"/>
      <c r="U662" s="93"/>
      <c r="V662" s="89"/>
      <c r="W662" s="91"/>
      <c r="X662" s="94"/>
      <c r="Y662" s="95"/>
      <c r="Z662" s="96"/>
    </row>
    <row r="663" spans="2:26" ht="17.25" customHeight="1">
      <c r="B663" s="48">
        <v>45327</v>
      </c>
      <c r="C663" s="44" t="s">
        <v>780</v>
      </c>
      <c r="D663" s="44" t="s">
        <v>652</v>
      </c>
      <c r="E663" s="44">
        <v>13</v>
      </c>
      <c r="F663" s="11">
        <v>0</v>
      </c>
      <c r="G663" s="44">
        <v>0</v>
      </c>
      <c r="H663" s="44">
        <v>0</v>
      </c>
      <c r="I663" s="44">
        <v>0</v>
      </c>
      <c r="J663" s="44">
        <v>0</v>
      </c>
      <c r="K663" s="44">
        <v>0</v>
      </c>
      <c r="L663" s="44"/>
      <c r="M663" s="44"/>
      <c r="S663" s="88"/>
      <c r="T663" s="92"/>
      <c r="U663" s="93"/>
      <c r="V663" s="89"/>
      <c r="W663" s="91"/>
      <c r="X663" s="94"/>
      <c r="Y663" s="95"/>
      <c r="Z663" s="96"/>
    </row>
    <row r="664" spans="2:26" ht="17.25" customHeight="1">
      <c r="B664" s="48">
        <v>45327</v>
      </c>
      <c r="C664" s="44" t="s">
        <v>781</v>
      </c>
      <c r="D664" s="44" t="s">
        <v>664</v>
      </c>
      <c r="E664" s="44">
        <v>13</v>
      </c>
      <c r="F664" s="11">
        <v>0</v>
      </c>
      <c r="G664" s="44">
        <v>0</v>
      </c>
      <c r="H664" s="44">
        <v>0</v>
      </c>
      <c r="I664" s="44">
        <v>0</v>
      </c>
      <c r="J664" s="44">
        <v>0</v>
      </c>
      <c r="K664" s="44">
        <v>0</v>
      </c>
      <c r="L664" s="44"/>
      <c r="M664" s="44"/>
      <c r="S664" s="88"/>
      <c r="T664" s="92"/>
      <c r="U664" s="93"/>
      <c r="V664" s="89"/>
      <c r="W664" s="91"/>
      <c r="X664" s="94"/>
      <c r="Y664" s="95"/>
      <c r="Z664" s="96"/>
    </row>
    <row r="665" spans="2:26" ht="17.25" customHeight="1">
      <c r="B665" s="48">
        <v>45327</v>
      </c>
      <c r="C665" s="44" t="s">
        <v>781</v>
      </c>
      <c r="D665" s="44" t="s">
        <v>648</v>
      </c>
      <c r="E665" s="44">
        <v>13</v>
      </c>
      <c r="F665" s="11">
        <v>0</v>
      </c>
      <c r="G665" s="44">
        <v>0</v>
      </c>
      <c r="H665" s="44">
        <v>0</v>
      </c>
      <c r="I665" s="44">
        <v>0</v>
      </c>
      <c r="J665" s="44">
        <v>0</v>
      </c>
      <c r="K665" s="44">
        <v>0</v>
      </c>
      <c r="L665" s="44"/>
      <c r="M665" s="44"/>
      <c r="S665" s="88"/>
      <c r="T665" s="92"/>
      <c r="U665" s="93"/>
      <c r="V665" s="89"/>
      <c r="W665" s="91"/>
      <c r="X665" s="94"/>
      <c r="Y665" s="95"/>
      <c r="Z665" s="96"/>
    </row>
    <row r="666" spans="2:26" ht="17.25" customHeight="1">
      <c r="B666" s="48">
        <v>45327</v>
      </c>
      <c r="C666" s="44" t="s">
        <v>781</v>
      </c>
      <c r="D666" s="44" t="s">
        <v>634</v>
      </c>
      <c r="E666" s="44">
        <v>5</v>
      </c>
      <c r="F666" s="11">
        <v>3</v>
      </c>
      <c r="G666" s="44">
        <v>0</v>
      </c>
      <c r="H666" s="44">
        <v>0</v>
      </c>
      <c r="I666" s="44">
        <v>0</v>
      </c>
      <c r="J666" s="44">
        <v>2</v>
      </c>
      <c r="K666" s="44">
        <v>0</v>
      </c>
      <c r="L666" s="44"/>
      <c r="M666" s="44" t="s">
        <v>431</v>
      </c>
      <c r="S666" s="88"/>
      <c r="T666" s="92"/>
      <c r="U666" s="93"/>
      <c r="V666" s="89"/>
      <c r="W666" s="91"/>
      <c r="X666" s="94"/>
      <c r="Y666" s="95"/>
      <c r="Z666" s="96"/>
    </row>
    <row r="667" spans="2:26" ht="17.25" customHeight="1">
      <c r="B667" s="48">
        <v>45327</v>
      </c>
      <c r="C667" s="44" t="s">
        <v>782</v>
      </c>
      <c r="D667" s="44" t="s">
        <v>779</v>
      </c>
      <c r="E667" s="44">
        <v>2</v>
      </c>
      <c r="F667" s="11">
        <v>0</v>
      </c>
      <c r="G667" s="44">
        <v>0</v>
      </c>
      <c r="H667" s="44">
        <v>0</v>
      </c>
      <c r="I667" s="44">
        <v>0</v>
      </c>
      <c r="J667" s="44">
        <v>0</v>
      </c>
      <c r="K667" s="44">
        <v>0</v>
      </c>
      <c r="L667" s="44"/>
      <c r="M667" s="44"/>
      <c r="O667" s="44"/>
      <c r="P667" s="44"/>
      <c r="S667" s="88"/>
      <c r="T667" s="92"/>
      <c r="U667" s="93"/>
      <c r="V667" s="89"/>
      <c r="W667" s="91"/>
      <c r="X667" s="94"/>
      <c r="Y667" s="95"/>
      <c r="Z667" s="96"/>
    </row>
    <row r="668" spans="2:26" ht="17.25" customHeight="1">
      <c r="B668" s="48">
        <v>45327</v>
      </c>
      <c r="C668" s="44" t="s">
        <v>2960</v>
      </c>
      <c r="D668" s="44" t="s">
        <v>740</v>
      </c>
      <c r="E668" s="44">
        <v>1</v>
      </c>
      <c r="F668" s="11">
        <v>0</v>
      </c>
      <c r="G668" s="44">
        <v>0</v>
      </c>
      <c r="H668" s="44">
        <v>1</v>
      </c>
      <c r="I668" s="44">
        <v>0</v>
      </c>
      <c r="J668" s="44">
        <v>0</v>
      </c>
      <c r="K668" s="44">
        <v>0</v>
      </c>
      <c r="L668" s="44"/>
      <c r="M668" s="44" t="s">
        <v>431</v>
      </c>
      <c r="S668" s="88"/>
      <c r="T668" s="92"/>
      <c r="U668" s="93"/>
      <c r="V668" s="89"/>
      <c r="W668" s="91"/>
      <c r="X668" s="94"/>
      <c r="Y668" s="95"/>
      <c r="Z668" s="96"/>
    </row>
    <row r="669" spans="2:26" ht="17.25" customHeight="1">
      <c r="B669" s="48">
        <v>45327</v>
      </c>
      <c r="C669" s="44" t="s">
        <v>2960</v>
      </c>
      <c r="D669" s="44" t="s">
        <v>783</v>
      </c>
      <c r="E669" s="44">
        <v>2</v>
      </c>
      <c r="F669" s="11">
        <v>0</v>
      </c>
      <c r="G669" s="44">
        <v>0</v>
      </c>
      <c r="H669" s="44">
        <v>1</v>
      </c>
      <c r="I669" s="44">
        <v>0</v>
      </c>
      <c r="J669" s="44">
        <v>0</v>
      </c>
      <c r="K669" s="44">
        <v>0</v>
      </c>
      <c r="L669" s="44"/>
      <c r="M669" s="57" t="s">
        <v>431</v>
      </c>
      <c r="S669" s="88"/>
      <c r="T669" s="92"/>
      <c r="U669" s="93"/>
      <c r="V669" s="89"/>
      <c r="W669" s="91"/>
      <c r="X669" s="94"/>
      <c r="Y669" s="95"/>
      <c r="Z669" s="96"/>
    </row>
    <row r="670" spans="2:26" ht="17.25" customHeight="1">
      <c r="B670" s="60">
        <v>45327</v>
      </c>
      <c r="C670" s="44" t="s">
        <v>2960</v>
      </c>
      <c r="D670" s="44" t="s">
        <v>739</v>
      </c>
      <c r="E670" s="44">
        <v>1</v>
      </c>
      <c r="F670" s="11">
        <v>0</v>
      </c>
      <c r="G670" s="44">
        <v>0</v>
      </c>
      <c r="H670" s="44">
        <v>1</v>
      </c>
      <c r="I670" s="44">
        <v>0</v>
      </c>
      <c r="J670" s="44">
        <v>0</v>
      </c>
      <c r="K670" s="44">
        <v>0</v>
      </c>
      <c r="L670" s="44"/>
      <c r="M670" s="44" t="s">
        <v>431</v>
      </c>
      <c r="O670" s="57" t="s">
        <v>431</v>
      </c>
      <c r="P670" s="57" t="s">
        <v>431</v>
      </c>
      <c r="S670" s="88"/>
      <c r="T670" s="92"/>
      <c r="U670" s="93"/>
      <c r="V670" s="89"/>
      <c r="W670" s="91"/>
      <c r="X670" s="94"/>
      <c r="Y670" s="95"/>
      <c r="Z670" s="96"/>
    </row>
    <row r="671" spans="2:26" ht="17.25" customHeight="1">
      <c r="B671" s="60">
        <v>45327</v>
      </c>
      <c r="C671" s="44" t="s">
        <v>2960</v>
      </c>
      <c r="D671" s="44" t="s">
        <v>784</v>
      </c>
      <c r="E671" s="44">
        <v>3</v>
      </c>
      <c r="F671" s="11">
        <v>0</v>
      </c>
      <c r="G671" s="44">
        <v>0</v>
      </c>
      <c r="H671" s="44">
        <v>2</v>
      </c>
      <c r="I671" s="44">
        <v>0</v>
      </c>
      <c r="J671" s="44">
        <v>0</v>
      </c>
      <c r="K671" s="44">
        <v>0</v>
      </c>
      <c r="L671" s="44"/>
      <c r="M671" s="44" t="s">
        <v>431</v>
      </c>
      <c r="S671" s="88"/>
      <c r="T671" s="92"/>
      <c r="U671" s="93"/>
      <c r="V671" s="89"/>
      <c r="W671" s="91"/>
      <c r="X671" s="94"/>
      <c r="Y671" s="95"/>
      <c r="Z671" s="96"/>
    </row>
    <row r="672" spans="2:26" ht="17.25" customHeight="1">
      <c r="B672" s="60">
        <v>45327</v>
      </c>
      <c r="C672" s="44" t="s">
        <v>2960</v>
      </c>
      <c r="D672" s="44" t="s">
        <v>785</v>
      </c>
      <c r="E672" s="44">
        <v>2</v>
      </c>
      <c r="F672" s="11">
        <v>0</v>
      </c>
      <c r="G672" s="44">
        <v>0</v>
      </c>
      <c r="H672" s="44">
        <v>2</v>
      </c>
      <c r="I672" s="44">
        <v>0</v>
      </c>
      <c r="J672" s="44">
        <v>0</v>
      </c>
      <c r="K672" s="44">
        <v>0</v>
      </c>
      <c r="L672" s="44"/>
      <c r="M672" s="44"/>
      <c r="N672" s="57" t="s">
        <v>431</v>
      </c>
      <c r="S672" s="88"/>
      <c r="T672" s="92"/>
      <c r="U672" s="93"/>
      <c r="V672" s="89"/>
      <c r="W672" s="91"/>
      <c r="X672" s="94"/>
      <c r="Y672" s="95"/>
      <c r="Z672" s="96"/>
    </row>
    <row r="673" spans="2:26" ht="17.25" customHeight="1">
      <c r="B673" s="60">
        <v>45327</v>
      </c>
      <c r="C673" s="44" t="s">
        <v>2960</v>
      </c>
      <c r="D673" s="44" t="s">
        <v>786</v>
      </c>
      <c r="E673" s="44">
        <v>2</v>
      </c>
      <c r="F673" s="11">
        <v>0</v>
      </c>
      <c r="G673" s="44">
        <v>0</v>
      </c>
      <c r="H673" s="44">
        <v>3</v>
      </c>
      <c r="I673" s="44">
        <v>0</v>
      </c>
      <c r="J673" s="44">
        <v>0</v>
      </c>
      <c r="K673" s="44">
        <v>0</v>
      </c>
      <c r="L673" s="44"/>
      <c r="M673" s="44"/>
      <c r="N673" s="57" t="s">
        <v>431</v>
      </c>
      <c r="S673" s="88"/>
      <c r="T673" s="92"/>
      <c r="U673" s="93"/>
      <c r="V673" s="89"/>
      <c r="W673" s="91"/>
      <c r="X673" s="94"/>
      <c r="Y673" s="95"/>
      <c r="Z673" s="96"/>
    </row>
    <row r="674" spans="2:26" ht="17.25" customHeight="1">
      <c r="B674" s="60">
        <v>45327</v>
      </c>
      <c r="C674" s="44" t="s">
        <v>2960</v>
      </c>
      <c r="D674" s="44" t="s">
        <v>787</v>
      </c>
      <c r="E674" s="44">
        <v>2</v>
      </c>
      <c r="F674" s="11">
        <v>0</v>
      </c>
      <c r="G674" s="44">
        <v>0</v>
      </c>
      <c r="H674" s="44">
        <v>2</v>
      </c>
      <c r="I674" s="44">
        <v>0</v>
      </c>
      <c r="J674" s="44">
        <v>0</v>
      </c>
      <c r="K674" s="44">
        <v>0</v>
      </c>
      <c r="L674" s="44"/>
      <c r="M674" s="44"/>
      <c r="O674" s="57" t="s">
        <v>431</v>
      </c>
      <c r="P674" s="57" t="s">
        <v>431</v>
      </c>
      <c r="S674" s="88"/>
      <c r="T674" s="92"/>
      <c r="U674" s="93"/>
      <c r="V674" s="89"/>
      <c r="W674" s="91"/>
      <c r="X674" s="94"/>
      <c r="Y674" s="95"/>
      <c r="Z674" s="96"/>
    </row>
    <row r="675" spans="2:26" ht="17.25" customHeight="1">
      <c r="B675" s="60">
        <v>45328</v>
      </c>
      <c r="C675" s="44" t="s">
        <v>788</v>
      </c>
      <c r="D675" s="44" t="s">
        <v>653</v>
      </c>
      <c r="E675" s="44">
        <v>13</v>
      </c>
      <c r="F675" s="11">
        <v>0</v>
      </c>
      <c r="G675" s="44">
        <v>0</v>
      </c>
      <c r="H675" s="44">
        <v>0</v>
      </c>
      <c r="I675" s="44">
        <v>0</v>
      </c>
      <c r="J675" s="44">
        <v>0</v>
      </c>
      <c r="K675" s="44">
        <v>0</v>
      </c>
      <c r="L675" s="44"/>
      <c r="M675" s="44"/>
      <c r="S675" s="88"/>
      <c r="T675" s="92"/>
      <c r="U675" s="93"/>
      <c r="V675" s="89"/>
      <c r="W675" s="91"/>
      <c r="X675" s="94"/>
      <c r="Y675" s="95"/>
      <c r="Z675" s="96"/>
    </row>
    <row r="676" spans="2:26" ht="17.25" customHeight="1">
      <c r="B676" s="60">
        <v>45328</v>
      </c>
      <c r="C676" s="44" t="s">
        <v>789</v>
      </c>
      <c r="D676" s="44" t="s">
        <v>790</v>
      </c>
      <c r="E676" s="44">
        <v>13</v>
      </c>
      <c r="F676" s="11">
        <v>13</v>
      </c>
      <c r="G676" s="44">
        <v>0</v>
      </c>
      <c r="H676" s="44">
        <v>0</v>
      </c>
      <c r="I676" s="44">
        <v>0</v>
      </c>
      <c r="J676" s="44">
        <v>0</v>
      </c>
      <c r="K676" s="44">
        <v>0</v>
      </c>
      <c r="L676" s="44"/>
      <c r="M676" s="44"/>
      <c r="S676" s="88"/>
      <c r="T676" s="92"/>
      <c r="U676" s="93"/>
      <c r="V676" s="89"/>
      <c r="W676" s="91"/>
      <c r="X676" s="94"/>
      <c r="Y676" s="95"/>
      <c r="Z676" s="96"/>
    </row>
    <row r="677" spans="2:26" ht="17.25" customHeight="1">
      <c r="B677" s="60">
        <v>45328</v>
      </c>
      <c r="C677" s="44" t="s">
        <v>792</v>
      </c>
      <c r="D677" s="44" t="s">
        <v>791</v>
      </c>
      <c r="E677" s="44">
        <v>7</v>
      </c>
      <c r="F677" s="11">
        <v>7</v>
      </c>
      <c r="G677" s="44">
        <v>0</v>
      </c>
      <c r="H677" s="44">
        <v>0</v>
      </c>
      <c r="I677" s="44">
        <v>0</v>
      </c>
      <c r="J677" s="44">
        <v>0</v>
      </c>
      <c r="K677" s="44">
        <v>0</v>
      </c>
      <c r="L677" s="44"/>
      <c r="M677" s="44"/>
      <c r="S677" s="88"/>
      <c r="T677" s="92"/>
      <c r="U677" s="93"/>
      <c r="V677" s="89"/>
      <c r="W677" s="91"/>
      <c r="X677" s="94"/>
      <c r="Y677" s="95"/>
      <c r="Z677" s="96"/>
    </row>
    <row r="678" spans="2:26" ht="17.25" customHeight="1">
      <c r="B678" s="60">
        <v>45328</v>
      </c>
      <c r="C678" s="44" t="s">
        <v>2960</v>
      </c>
      <c r="D678" s="44" t="s">
        <v>793</v>
      </c>
      <c r="E678" s="44">
        <v>7</v>
      </c>
      <c r="F678" s="11">
        <v>0</v>
      </c>
      <c r="G678" s="44">
        <v>0</v>
      </c>
      <c r="H678" s="44">
        <v>6</v>
      </c>
      <c r="I678" s="44">
        <v>0</v>
      </c>
      <c r="J678" s="44">
        <v>0</v>
      </c>
      <c r="K678" s="44">
        <v>0</v>
      </c>
      <c r="L678" s="44"/>
      <c r="M678" s="44" t="s">
        <v>795</v>
      </c>
      <c r="S678" s="88"/>
      <c r="T678" s="92"/>
      <c r="U678" s="93"/>
      <c r="V678" s="89"/>
      <c r="W678" s="91"/>
      <c r="X678" s="94"/>
      <c r="Y678" s="95"/>
      <c r="Z678" s="96"/>
    </row>
    <row r="679" spans="2:26" ht="17.25" customHeight="1">
      <c r="B679" s="60">
        <v>45328</v>
      </c>
      <c r="C679" s="44" t="s">
        <v>2960</v>
      </c>
      <c r="D679" s="44" t="s">
        <v>777</v>
      </c>
      <c r="E679" s="44">
        <v>2</v>
      </c>
      <c r="F679" s="11">
        <v>0</v>
      </c>
      <c r="G679" s="44">
        <v>0</v>
      </c>
      <c r="H679" s="44">
        <v>5</v>
      </c>
      <c r="I679" s="44">
        <v>0</v>
      </c>
      <c r="J679" s="44">
        <v>0</v>
      </c>
      <c r="K679" s="44">
        <v>0</v>
      </c>
      <c r="L679" s="44"/>
      <c r="M679" s="44" t="s">
        <v>794</v>
      </c>
      <c r="N679" s="57" t="s">
        <v>794</v>
      </c>
      <c r="S679" s="88"/>
      <c r="T679" s="92"/>
      <c r="U679" s="93"/>
      <c r="V679" s="89"/>
      <c r="W679" s="91"/>
      <c r="X679" s="94"/>
      <c r="Y679" s="95"/>
      <c r="Z679" s="96"/>
    </row>
    <row r="680" spans="2:26" ht="17.25" customHeight="1">
      <c r="B680" s="60">
        <v>45329</v>
      </c>
      <c r="C680" s="44" t="s">
        <v>796</v>
      </c>
      <c r="D680" s="44" t="s">
        <v>663</v>
      </c>
      <c r="E680" s="44">
        <v>9</v>
      </c>
      <c r="F680" s="11">
        <v>9</v>
      </c>
      <c r="G680" s="44">
        <v>0</v>
      </c>
      <c r="H680" s="44">
        <v>0</v>
      </c>
      <c r="I680" s="44">
        <v>0</v>
      </c>
      <c r="J680" s="44">
        <v>0</v>
      </c>
      <c r="K680" s="44">
        <v>0</v>
      </c>
      <c r="L680" s="44"/>
      <c r="M680" s="44"/>
      <c r="S680" s="88"/>
      <c r="T680" s="92"/>
      <c r="U680" s="93"/>
      <c r="V680" s="89"/>
      <c r="W680" s="91"/>
      <c r="X680" s="94"/>
      <c r="Y680" s="95"/>
      <c r="Z680" s="96"/>
    </row>
    <row r="681" spans="2:26" ht="17.25" customHeight="1">
      <c r="B681" s="60">
        <v>45329</v>
      </c>
      <c r="C681" s="44" t="s">
        <v>796</v>
      </c>
      <c r="D681" s="44" t="s">
        <v>797</v>
      </c>
      <c r="E681" s="44">
        <v>4</v>
      </c>
      <c r="F681" s="11">
        <v>4</v>
      </c>
      <c r="G681" s="44">
        <v>0</v>
      </c>
      <c r="H681" s="44">
        <v>0</v>
      </c>
      <c r="I681" s="44">
        <v>0</v>
      </c>
      <c r="J681" s="44">
        <v>0</v>
      </c>
      <c r="K681" s="44">
        <v>0</v>
      </c>
      <c r="L681" s="44"/>
      <c r="M681" s="44"/>
      <c r="S681" s="88"/>
      <c r="T681" s="92"/>
      <c r="U681" s="93"/>
      <c r="V681" s="89"/>
      <c r="W681" s="91"/>
      <c r="X681" s="94"/>
      <c r="Y681" s="95"/>
      <c r="Z681" s="96"/>
    </row>
    <row r="682" spans="2:26" ht="17.25" customHeight="1">
      <c r="B682" s="60">
        <v>45329</v>
      </c>
      <c r="C682" s="44" t="s">
        <v>798</v>
      </c>
      <c r="D682" s="44" t="s">
        <v>799</v>
      </c>
      <c r="E682" s="44">
        <v>2</v>
      </c>
      <c r="F682" s="11">
        <v>2</v>
      </c>
      <c r="G682" s="44">
        <v>0</v>
      </c>
      <c r="H682" s="44">
        <v>0</v>
      </c>
      <c r="I682" s="44">
        <v>0</v>
      </c>
      <c r="J682" s="44">
        <v>0</v>
      </c>
      <c r="K682" s="44">
        <v>0</v>
      </c>
      <c r="L682" s="44"/>
      <c r="M682" s="44"/>
      <c r="S682" s="88"/>
      <c r="T682" s="92"/>
      <c r="U682" s="93"/>
      <c r="V682" s="89"/>
      <c r="W682" s="91"/>
      <c r="X682" s="94"/>
      <c r="Y682" s="95"/>
      <c r="Z682" s="96"/>
    </row>
    <row r="683" spans="2:26" ht="17.25" customHeight="1">
      <c r="B683" s="60">
        <v>45329</v>
      </c>
      <c r="C683" s="44" t="s">
        <v>800</v>
      </c>
      <c r="D683" s="44" t="s">
        <v>801</v>
      </c>
      <c r="E683" s="44">
        <v>7</v>
      </c>
      <c r="F683" s="11">
        <v>7</v>
      </c>
      <c r="G683" s="44">
        <v>0</v>
      </c>
      <c r="H683" s="44">
        <v>0</v>
      </c>
      <c r="I683" s="44">
        <v>0</v>
      </c>
      <c r="J683" s="44">
        <v>0</v>
      </c>
      <c r="K683" s="44">
        <v>0</v>
      </c>
      <c r="L683" s="44"/>
      <c r="M683" s="44"/>
      <c r="S683" s="88"/>
      <c r="T683" s="92"/>
      <c r="U683" s="93"/>
      <c r="V683" s="89"/>
      <c r="W683" s="91"/>
      <c r="X683" s="94"/>
      <c r="Y683" s="95"/>
      <c r="Z683" s="96"/>
    </row>
    <row r="684" spans="2:26" ht="17.25" customHeight="1">
      <c r="B684" s="60">
        <v>45329</v>
      </c>
      <c r="C684" s="44" t="s">
        <v>2960</v>
      </c>
      <c r="D684" s="44" t="s">
        <v>2871</v>
      </c>
      <c r="E684" s="44">
        <v>1</v>
      </c>
      <c r="F684" s="11">
        <v>0</v>
      </c>
      <c r="G684" s="44">
        <v>0</v>
      </c>
      <c r="H684" s="44">
        <v>0</v>
      </c>
      <c r="I684" s="44">
        <v>0</v>
      </c>
      <c r="J684" s="44">
        <v>0</v>
      </c>
      <c r="K684" s="44">
        <v>0</v>
      </c>
      <c r="L684" s="44"/>
      <c r="M684" s="44"/>
      <c r="S684" s="88"/>
      <c r="T684" s="92"/>
      <c r="U684" s="93"/>
      <c r="V684" s="89"/>
      <c r="W684" s="91"/>
      <c r="X684" s="94"/>
      <c r="Y684" s="95"/>
      <c r="Z684" s="96"/>
    </row>
    <row r="685" spans="2:26" ht="17.25" customHeight="1">
      <c r="B685" s="60">
        <v>45329</v>
      </c>
      <c r="C685" s="44" t="s">
        <v>2960</v>
      </c>
      <c r="D685" s="44" t="s">
        <v>802</v>
      </c>
      <c r="E685" s="44">
        <v>1</v>
      </c>
      <c r="F685" s="11">
        <v>0</v>
      </c>
      <c r="G685" s="44">
        <v>0</v>
      </c>
      <c r="H685" s="44">
        <v>0</v>
      </c>
      <c r="I685" s="44">
        <v>0</v>
      </c>
      <c r="J685" s="44">
        <v>0</v>
      </c>
      <c r="K685" s="44">
        <v>0</v>
      </c>
      <c r="L685" s="44"/>
      <c r="O685" s="44"/>
      <c r="S685" s="88"/>
      <c r="T685" s="92"/>
      <c r="U685" s="93"/>
      <c r="V685" s="89"/>
      <c r="W685" s="91"/>
      <c r="X685" s="94"/>
      <c r="Y685" s="95"/>
      <c r="Z685" s="96"/>
    </row>
    <row r="686" spans="2:26" ht="17.25" customHeight="1">
      <c r="B686" s="60">
        <v>45329</v>
      </c>
      <c r="C686" s="44" t="s">
        <v>818</v>
      </c>
      <c r="D686" s="44" t="s">
        <v>663</v>
      </c>
      <c r="E686" s="44">
        <v>9</v>
      </c>
      <c r="F686" s="11">
        <v>9</v>
      </c>
      <c r="G686" s="44">
        <v>0</v>
      </c>
      <c r="H686" s="44">
        <v>0</v>
      </c>
      <c r="I686" s="44">
        <v>0</v>
      </c>
      <c r="J686" s="44">
        <v>0</v>
      </c>
      <c r="K686" s="44">
        <v>0</v>
      </c>
      <c r="L686" s="44"/>
      <c r="M686" s="44"/>
      <c r="S686" s="88"/>
      <c r="T686" s="92"/>
      <c r="U686" s="93"/>
      <c r="V686" s="89"/>
      <c r="W686" s="91"/>
      <c r="X686" s="94"/>
      <c r="Y686" s="95"/>
      <c r="Z686" s="96"/>
    </row>
    <row r="687" spans="2:26" ht="17.25" customHeight="1">
      <c r="B687" s="60">
        <v>45329</v>
      </c>
      <c r="C687" s="44" t="s">
        <v>817</v>
      </c>
      <c r="D687" s="44" t="s">
        <v>799</v>
      </c>
      <c r="E687" s="44">
        <v>2</v>
      </c>
      <c r="F687" s="11">
        <v>2</v>
      </c>
      <c r="G687" s="44">
        <v>0</v>
      </c>
      <c r="H687" s="44">
        <v>0</v>
      </c>
      <c r="I687" s="44">
        <v>0</v>
      </c>
      <c r="J687" s="44">
        <v>0</v>
      </c>
      <c r="K687" s="44">
        <v>0</v>
      </c>
      <c r="L687" s="44"/>
      <c r="M687" s="44"/>
      <c r="N687" s="57" t="s">
        <v>819</v>
      </c>
      <c r="S687" s="88"/>
      <c r="T687" s="92"/>
      <c r="U687" s="93"/>
      <c r="V687" s="89"/>
      <c r="W687" s="91"/>
      <c r="X687" s="94"/>
      <c r="Y687" s="95"/>
      <c r="Z687" s="96"/>
    </row>
    <row r="688" spans="2:26" ht="17.25" customHeight="1">
      <c r="B688" s="60">
        <v>45330</v>
      </c>
      <c r="C688" s="44" t="s">
        <v>2904</v>
      </c>
      <c r="D688" s="44" t="s">
        <v>617</v>
      </c>
      <c r="E688" s="44">
        <v>5</v>
      </c>
      <c r="F688" s="21">
        <v>5</v>
      </c>
      <c r="G688" s="18">
        <v>0</v>
      </c>
      <c r="H688" s="18">
        <v>0</v>
      </c>
      <c r="I688" s="18">
        <v>0</v>
      </c>
      <c r="J688" s="18">
        <v>0</v>
      </c>
      <c r="K688" s="18">
        <v>0</v>
      </c>
      <c r="L688" s="18"/>
      <c r="M688" s="18"/>
      <c r="N688" s="18" t="s">
        <v>819</v>
      </c>
      <c r="O688" s="18"/>
      <c r="P688" s="44"/>
      <c r="S688" s="88"/>
      <c r="T688" s="92"/>
      <c r="U688" s="93"/>
      <c r="V688" s="89"/>
      <c r="W688" s="91"/>
      <c r="X688" s="94"/>
      <c r="Y688" s="95"/>
      <c r="Z688" s="96"/>
    </row>
    <row r="689" spans="2:26" ht="17.25" customHeight="1">
      <c r="B689" s="60">
        <v>45331</v>
      </c>
      <c r="C689" s="44" t="s">
        <v>2885</v>
      </c>
      <c r="D689" s="44" t="s">
        <v>820</v>
      </c>
      <c r="E689" s="44">
        <v>13</v>
      </c>
      <c r="F689" s="11">
        <v>5</v>
      </c>
      <c r="G689" s="44">
        <v>0</v>
      </c>
      <c r="H689" s="44">
        <v>0</v>
      </c>
      <c r="I689" s="44">
        <v>0</v>
      </c>
      <c r="J689" s="44">
        <v>0</v>
      </c>
      <c r="K689" s="44">
        <v>0</v>
      </c>
      <c r="L689" s="44"/>
      <c r="M689" s="44"/>
      <c r="N689" s="57" t="s">
        <v>819</v>
      </c>
      <c r="S689" s="88"/>
      <c r="T689" s="92"/>
      <c r="U689" s="93"/>
      <c r="V689" s="89"/>
      <c r="W689" s="91"/>
      <c r="X689" s="94"/>
      <c r="Y689" s="95"/>
      <c r="Z689" s="96"/>
    </row>
    <row r="690" spans="2:26" ht="17.25" customHeight="1">
      <c r="B690" s="60">
        <v>45331</v>
      </c>
      <c r="C690" s="44" t="s">
        <v>59</v>
      </c>
      <c r="D690" s="44" t="s">
        <v>639</v>
      </c>
      <c r="E690" s="44">
        <v>13</v>
      </c>
      <c r="F690" s="11">
        <v>13</v>
      </c>
      <c r="G690" s="44">
        <v>0</v>
      </c>
      <c r="H690" s="44">
        <v>0</v>
      </c>
      <c r="I690" s="44">
        <v>0</v>
      </c>
      <c r="J690" s="44">
        <v>0</v>
      </c>
      <c r="K690" s="44">
        <v>0</v>
      </c>
      <c r="L690" s="44"/>
      <c r="M690" s="44"/>
      <c r="N690" s="57" t="s">
        <v>819</v>
      </c>
      <c r="S690" s="88"/>
      <c r="T690" s="92"/>
      <c r="U690" s="93"/>
      <c r="V690" s="89"/>
      <c r="W690" s="91"/>
      <c r="X690" s="94"/>
      <c r="Y690" s="95"/>
      <c r="Z690" s="96"/>
    </row>
    <row r="691" spans="2:26" ht="17.25" customHeight="1">
      <c r="B691" s="60">
        <v>45331</v>
      </c>
      <c r="C691" s="44" t="s">
        <v>823</v>
      </c>
      <c r="D691" s="44" t="s">
        <v>594</v>
      </c>
      <c r="E691" s="44">
        <v>13</v>
      </c>
      <c r="F691" s="11">
        <v>13</v>
      </c>
      <c r="G691" s="44">
        <v>0</v>
      </c>
      <c r="H691" s="44">
        <v>0</v>
      </c>
      <c r="I691" s="44">
        <v>0</v>
      </c>
      <c r="J691" s="44">
        <v>0</v>
      </c>
      <c r="K691" s="44">
        <v>0</v>
      </c>
      <c r="L691" s="44"/>
      <c r="M691" s="44"/>
      <c r="N691" s="57" t="s">
        <v>819</v>
      </c>
      <c r="S691" s="88"/>
      <c r="T691" s="92"/>
      <c r="U691" s="93"/>
      <c r="V691" s="89"/>
      <c r="W691" s="91"/>
      <c r="X691" s="94"/>
      <c r="Y691" s="95"/>
      <c r="Z691" s="96"/>
    </row>
    <row r="692" spans="2:26" ht="17.25" customHeight="1">
      <c r="B692" s="60">
        <v>45331</v>
      </c>
      <c r="C692" s="44" t="s">
        <v>817</v>
      </c>
      <c r="D692" s="44" t="s">
        <v>2864</v>
      </c>
      <c r="E692" s="44">
        <v>13</v>
      </c>
      <c r="F692" s="11">
        <v>13</v>
      </c>
      <c r="G692" s="44">
        <v>0</v>
      </c>
      <c r="H692" s="44">
        <v>0</v>
      </c>
      <c r="I692" s="44">
        <v>0</v>
      </c>
      <c r="J692" s="44">
        <v>0</v>
      </c>
      <c r="K692" s="44">
        <v>0</v>
      </c>
      <c r="L692" s="44"/>
      <c r="M692" s="44"/>
      <c r="N692" s="57" t="s">
        <v>819</v>
      </c>
      <c r="S692" s="88"/>
      <c r="T692" s="92"/>
      <c r="U692" s="93"/>
      <c r="V692" s="89"/>
      <c r="W692" s="91"/>
      <c r="X692" s="94"/>
      <c r="Y692" s="95"/>
      <c r="Z692" s="96"/>
    </row>
    <row r="693" spans="2:26" ht="17.25" customHeight="1">
      <c r="B693" s="60">
        <v>45331</v>
      </c>
      <c r="C693" s="44" t="s">
        <v>817</v>
      </c>
      <c r="D693" s="44" t="s">
        <v>803</v>
      </c>
      <c r="E693" s="44">
        <v>1</v>
      </c>
      <c r="F693" s="11">
        <v>1</v>
      </c>
      <c r="G693" s="44">
        <v>0</v>
      </c>
      <c r="H693" s="44">
        <v>0</v>
      </c>
      <c r="I693" s="44">
        <v>0</v>
      </c>
      <c r="J693" s="44">
        <v>0</v>
      </c>
      <c r="K693" s="44">
        <v>0</v>
      </c>
      <c r="L693" s="44"/>
      <c r="M693" s="44"/>
      <c r="N693" s="57" t="s">
        <v>819</v>
      </c>
      <c r="O693" s="18"/>
      <c r="S693" s="88"/>
      <c r="T693" s="92"/>
      <c r="U693" s="93"/>
      <c r="V693" s="89"/>
      <c r="W693" s="91"/>
      <c r="X693" s="94"/>
      <c r="Y693" s="95"/>
      <c r="Z693" s="96"/>
    </row>
    <row r="694" spans="2:26" ht="17.25" customHeight="1">
      <c r="B694" s="60">
        <v>45331</v>
      </c>
      <c r="C694" s="44" t="s">
        <v>818</v>
      </c>
      <c r="D694" s="44" t="s">
        <v>659</v>
      </c>
      <c r="E694" s="44">
        <v>13</v>
      </c>
      <c r="F694" s="11">
        <v>13</v>
      </c>
      <c r="G694" s="44">
        <v>0</v>
      </c>
      <c r="H694" s="44">
        <v>0</v>
      </c>
      <c r="I694" s="44">
        <v>0</v>
      </c>
      <c r="J694" s="44">
        <v>0</v>
      </c>
      <c r="K694" s="44">
        <v>0</v>
      </c>
      <c r="L694" s="44"/>
      <c r="M694" s="44"/>
      <c r="N694" s="57" t="s">
        <v>819</v>
      </c>
      <c r="O694" s="18"/>
      <c r="P694" s="18"/>
      <c r="S694" s="88"/>
      <c r="T694" s="92"/>
      <c r="U694" s="93"/>
      <c r="V694" s="89"/>
      <c r="W694" s="91"/>
      <c r="X694" s="94"/>
      <c r="Y694" s="95"/>
      <c r="Z694" s="96"/>
    </row>
    <row r="695" spans="2:26" ht="17.25" customHeight="1">
      <c r="B695" s="60">
        <v>45331</v>
      </c>
      <c r="C695" s="44" t="s">
        <v>817</v>
      </c>
      <c r="D695" s="44" t="s">
        <v>648</v>
      </c>
      <c r="E695" s="44">
        <v>13</v>
      </c>
      <c r="F695" s="11">
        <v>13</v>
      </c>
      <c r="G695" s="44">
        <v>0</v>
      </c>
      <c r="H695" s="44">
        <v>0</v>
      </c>
      <c r="I695" s="44">
        <v>0</v>
      </c>
      <c r="J695" s="44">
        <v>0</v>
      </c>
      <c r="K695" s="44">
        <v>0</v>
      </c>
      <c r="L695" s="44"/>
      <c r="M695" s="18"/>
      <c r="N695" s="57" t="s">
        <v>819</v>
      </c>
      <c r="S695" s="88"/>
      <c r="T695" s="92"/>
      <c r="U695" s="93"/>
      <c r="V695" s="89"/>
      <c r="W695" s="91"/>
      <c r="X695" s="94"/>
      <c r="Y695" s="95"/>
      <c r="Z695" s="96"/>
    </row>
    <row r="696" spans="2:26" ht="17.25" customHeight="1">
      <c r="B696" s="60">
        <v>45331</v>
      </c>
      <c r="C696" s="44" t="s">
        <v>824</v>
      </c>
      <c r="D696" s="44" t="s">
        <v>664</v>
      </c>
      <c r="E696" s="44">
        <v>13</v>
      </c>
      <c r="F696" s="11">
        <v>13</v>
      </c>
      <c r="G696" s="44">
        <v>0</v>
      </c>
      <c r="H696" s="44">
        <v>0</v>
      </c>
      <c r="I696" s="44">
        <v>0</v>
      </c>
      <c r="J696" s="44">
        <v>0</v>
      </c>
      <c r="K696" s="44">
        <v>0</v>
      </c>
      <c r="L696" s="44"/>
      <c r="M696" s="18"/>
      <c r="N696" s="57" t="s">
        <v>819</v>
      </c>
      <c r="O696" s="18"/>
      <c r="P696" s="18"/>
      <c r="S696" s="88"/>
      <c r="T696" s="92"/>
      <c r="U696" s="93"/>
      <c r="V696" s="89"/>
      <c r="W696" s="91"/>
      <c r="X696" s="94"/>
      <c r="Y696" s="95"/>
      <c r="Z696" s="96"/>
    </row>
    <row r="697" spans="2:26" ht="17.25" customHeight="1">
      <c r="B697" s="60">
        <v>45331</v>
      </c>
      <c r="C697" s="44" t="s">
        <v>825</v>
      </c>
      <c r="D697" s="44" t="s">
        <v>821</v>
      </c>
      <c r="E697" s="44">
        <v>13</v>
      </c>
      <c r="F697" s="11">
        <v>13</v>
      </c>
      <c r="G697" s="44">
        <v>0</v>
      </c>
      <c r="H697" s="44">
        <v>0</v>
      </c>
      <c r="I697" s="44">
        <v>0</v>
      </c>
      <c r="J697" s="44">
        <v>0</v>
      </c>
      <c r="K697" s="44">
        <v>0</v>
      </c>
      <c r="L697" s="44"/>
      <c r="M697" s="44"/>
      <c r="N697" s="57" t="s">
        <v>819</v>
      </c>
      <c r="O697" s="44"/>
      <c r="S697" s="88"/>
      <c r="T697" s="92"/>
      <c r="U697" s="93"/>
      <c r="V697" s="89"/>
      <c r="W697" s="91"/>
      <c r="X697" s="94"/>
      <c r="Y697" s="95"/>
      <c r="Z697" s="96"/>
    </row>
    <row r="698" spans="2:26" ht="17.25" customHeight="1">
      <c r="B698" s="60">
        <v>45331</v>
      </c>
      <c r="C698" s="44" t="s">
        <v>817</v>
      </c>
      <c r="D698" s="44" t="s">
        <v>826</v>
      </c>
      <c r="E698" s="44">
        <v>13</v>
      </c>
      <c r="F698" s="11">
        <v>13</v>
      </c>
      <c r="G698" s="44">
        <v>0</v>
      </c>
      <c r="H698" s="44">
        <v>0</v>
      </c>
      <c r="I698" s="44">
        <v>0</v>
      </c>
      <c r="J698" s="44">
        <v>0</v>
      </c>
      <c r="K698" s="44">
        <v>0</v>
      </c>
      <c r="L698" s="44"/>
      <c r="M698" s="18"/>
      <c r="N698" s="57" t="s">
        <v>819</v>
      </c>
      <c r="O698" s="44"/>
      <c r="S698" s="88"/>
      <c r="T698" s="92"/>
      <c r="U698" s="93"/>
      <c r="V698" s="89"/>
      <c r="W698" s="91"/>
      <c r="X698" s="94"/>
      <c r="Y698" s="95"/>
      <c r="Z698" s="96"/>
    </row>
    <row r="699" spans="2:26" ht="17.25" customHeight="1">
      <c r="B699" s="60">
        <v>45331</v>
      </c>
      <c r="C699" s="44" t="s">
        <v>628</v>
      </c>
      <c r="D699" s="44" t="s">
        <v>688</v>
      </c>
      <c r="E699" s="44">
        <v>13</v>
      </c>
      <c r="F699" s="11">
        <v>0</v>
      </c>
      <c r="G699" s="44">
        <v>0</v>
      </c>
      <c r="H699" s="44">
        <v>0</v>
      </c>
      <c r="I699" s="44">
        <v>0</v>
      </c>
      <c r="J699" s="44">
        <v>0</v>
      </c>
      <c r="K699" s="44">
        <v>0</v>
      </c>
      <c r="L699" s="44"/>
      <c r="M699" s="18"/>
      <c r="O699" s="44"/>
      <c r="S699" s="88"/>
      <c r="T699" s="92"/>
      <c r="U699" s="93"/>
      <c r="V699" s="89"/>
      <c r="W699" s="91"/>
      <c r="X699" s="94"/>
      <c r="Y699" s="95"/>
      <c r="Z699" s="96"/>
    </row>
    <row r="700" spans="2:26" ht="17.25" customHeight="1">
      <c r="B700" s="9">
        <v>45331</v>
      </c>
      <c r="C700" s="44" t="s">
        <v>628</v>
      </c>
      <c r="D700" s="44" t="s">
        <v>609</v>
      </c>
      <c r="E700" s="44">
        <v>13</v>
      </c>
      <c r="F700" s="11">
        <v>0</v>
      </c>
      <c r="G700" s="44">
        <v>0</v>
      </c>
      <c r="H700" s="44">
        <v>0</v>
      </c>
      <c r="I700" s="44">
        <v>0</v>
      </c>
      <c r="J700" s="44">
        <v>0</v>
      </c>
      <c r="K700" s="44">
        <v>0</v>
      </c>
      <c r="L700" s="44"/>
      <c r="M700" s="44"/>
      <c r="O700" s="44"/>
      <c r="S700" s="88"/>
      <c r="T700" s="92"/>
      <c r="U700" s="93"/>
      <c r="V700" s="89"/>
      <c r="W700" s="91"/>
      <c r="X700" s="94"/>
      <c r="Y700" s="95"/>
      <c r="Z700" s="96"/>
    </row>
    <row r="701" spans="2:26" ht="17.25" customHeight="1">
      <c r="B701" s="9">
        <v>45331</v>
      </c>
      <c r="C701" s="44" t="s">
        <v>628</v>
      </c>
      <c r="D701" s="44" t="s">
        <v>687</v>
      </c>
      <c r="E701" s="44">
        <v>13</v>
      </c>
      <c r="F701" s="11">
        <v>0</v>
      </c>
      <c r="G701" s="44">
        <v>0</v>
      </c>
      <c r="H701" s="44">
        <v>0</v>
      </c>
      <c r="I701" s="44">
        <v>0</v>
      </c>
      <c r="J701" s="44">
        <v>0</v>
      </c>
      <c r="K701" s="44">
        <v>0</v>
      </c>
      <c r="L701" s="44"/>
      <c r="M701" s="44"/>
      <c r="O701" s="44"/>
      <c r="S701" s="88"/>
      <c r="T701" s="92"/>
      <c r="U701" s="93"/>
      <c r="V701" s="89"/>
      <c r="W701" s="91"/>
      <c r="X701" s="94"/>
      <c r="Y701" s="95"/>
      <c r="Z701" s="96"/>
    </row>
    <row r="702" spans="2:26" ht="17.25" customHeight="1">
      <c r="B702" s="9">
        <v>45332</v>
      </c>
      <c r="C702" s="44" t="s">
        <v>818</v>
      </c>
      <c r="D702" s="44" t="s">
        <v>660</v>
      </c>
      <c r="E702" s="44">
        <v>13</v>
      </c>
      <c r="F702" s="11">
        <v>13</v>
      </c>
      <c r="G702" s="44">
        <v>0</v>
      </c>
      <c r="H702" s="44">
        <v>0</v>
      </c>
      <c r="I702" s="44">
        <v>0</v>
      </c>
      <c r="J702" s="44">
        <v>0</v>
      </c>
      <c r="K702" s="44">
        <v>0</v>
      </c>
      <c r="L702" s="44"/>
      <c r="M702" s="18"/>
      <c r="N702" s="57" t="s">
        <v>819</v>
      </c>
      <c r="O702" s="18"/>
      <c r="S702" s="88"/>
      <c r="T702" s="92"/>
      <c r="U702" s="93"/>
      <c r="V702" s="89"/>
      <c r="W702" s="91"/>
      <c r="X702" s="94"/>
      <c r="Y702" s="95"/>
      <c r="Z702" s="96"/>
    </row>
    <row r="703" spans="2:26" ht="17.25" customHeight="1">
      <c r="B703" s="9">
        <v>45332</v>
      </c>
      <c r="C703" s="44" t="s">
        <v>829</v>
      </c>
      <c r="D703" s="44" t="s">
        <v>655</v>
      </c>
      <c r="E703" s="44">
        <v>13</v>
      </c>
      <c r="F703" s="11">
        <v>13</v>
      </c>
      <c r="G703" s="44">
        <v>0</v>
      </c>
      <c r="H703" s="44">
        <v>0</v>
      </c>
      <c r="I703" s="44">
        <v>0</v>
      </c>
      <c r="J703" s="44">
        <v>0</v>
      </c>
      <c r="K703" s="44">
        <v>0</v>
      </c>
      <c r="L703" s="44"/>
      <c r="M703" s="18"/>
      <c r="N703" s="57" t="s">
        <v>819</v>
      </c>
      <c r="O703" s="44"/>
      <c r="S703" s="88"/>
      <c r="T703" s="92"/>
      <c r="U703" s="93"/>
      <c r="V703" s="89"/>
      <c r="W703" s="91"/>
      <c r="X703" s="94"/>
      <c r="Y703" s="95"/>
      <c r="Z703" s="96"/>
    </row>
    <row r="704" spans="2:26" ht="17.25" customHeight="1">
      <c r="B704" s="9">
        <v>45332</v>
      </c>
      <c r="C704" s="44" t="s">
        <v>818</v>
      </c>
      <c r="D704" s="44" t="s">
        <v>681</v>
      </c>
      <c r="E704" s="44">
        <v>13</v>
      </c>
      <c r="F704" s="11">
        <v>13</v>
      </c>
      <c r="G704" s="44">
        <v>0</v>
      </c>
      <c r="H704" s="44">
        <v>0</v>
      </c>
      <c r="I704" s="44">
        <v>0</v>
      </c>
      <c r="J704" s="44">
        <v>0</v>
      </c>
      <c r="K704" s="44">
        <v>0</v>
      </c>
      <c r="L704" s="44"/>
      <c r="M704" s="18"/>
      <c r="N704" s="57" t="s">
        <v>819</v>
      </c>
      <c r="S704" s="88"/>
      <c r="T704" s="92"/>
      <c r="U704" s="93"/>
      <c r="V704" s="89"/>
      <c r="W704" s="91"/>
      <c r="X704" s="94"/>
      <c r="Y704" s="95"/>
      <c r="Z704" s="96"/>
    </row>
    <row r="705" spans="2:26" ht="17.25" customHeight="1">
      <c r="B705" s="9">
        <v>45332</v>
      </c>
      <c r="C705" s="44" t="s">
        <v>827</v>
      </c>
      <c r="D705" s="44" t="s">
        <v>810</v>
      </c>
      <c r="E705" s="44">
        <v>13</v>
      </c>
      <c r="F705" s="11">
        <v>13</v>
      </c>
      <c r="G705" s="44">
        <v>0</v>
      </c>
      <c r="H705" s="44">
        <v>0</v>
      </c>
      <c r="I705" s="44">
        <v>0</v>
      </c>
      <c r="J705" s="44">
        <v>0</v>
      </c>
      <c r="K705" s="44">
        <v>0</v>
      </c>
      <c r="L705" s="44"/>
      <c r="N705" s="57" t="s">
        <v>819</v>
      </c>
      <c r="S705" s="88"/>
      <c r="T705" s="92"/>
      <c r="U705" s="93"/>
      <c r="V705" s="89"/>
      <c r="W705" s="91"/>
      <c r="X705" s="94"/>
      <c r="Y705" s="95"/>
      <c r="Z705" s="96"/>
    </row>
    <row r="706" spans="2:26" ht="17.25" customHeight="1">
      <c r="B706" s="9">
        <v>45332</v>
      </c>
      <c r="C706" s="44" t="s">
        <v>828</v>
      </c>
      <c r="D706" s="44" t="s">
        <v>808</v>
      </c>
      <c r="E706" s="44">
        <v>11</v>
      </c>
      <c r="F706" s="11">
        <v>11</v>
      </c>
      <c r="G706" s="44">
        <v>0</v>
      </c>
      <c r="H706" s="44">
        <v>0</v>
      </c>
      <c r="I706" s="44">
        <v>0</v>
      </c>
      <c r="J706" s="44">
        <v>0</v>
      </c>
      <c r="K706" s="44">
        <v>0</v>
      </c>
      <c r="L706" s="44"/>
      <c r="N706" s="57" t="s">
        <v>819</v>
      </c>
      <c r="O706" s="18"/>
      <c r="P706" s="18"/>
      <c r="S706" s="88"/>
      <c r="T706" s="92"/>
      <c r="U706" s="93"/>
      <c r="V706" s="89"/>
      <c r="W706" s="91"/>
      <c r="X706" s="94"/>
      <c r="Y706" s="95"/>
      <c r="Z706" s="96"/>
    </row>
    <row r="707" spans="2:26" ht="17.25" customHeight="1">
      <c r="B707" s="9">
        <v>45332</v>
      </c>
      <c r="C707" s="44" t="s">
        <v>822</v>
      </c>
      <c r="D707" s="44" t="s">
        <v>617</v>
      </c>
      <c r="E707" s="44">
        <v>5</v>
      </c>
      <c r="F707" s="11">
        <v>5</v>
      </c>
      <c r="G707" s="44">
        <v>0</v>
      </c>
      <c r="H707" s="44">
        <v>0</v>
      </c>
      <c r="I707" s="44">
        <v>0</v>
      </c>
      <c r="J707" s="44">
        <v>0</v>
      </c>
      <c r="K707" s="44">
        <v>0</v>
      </c>
      <c r="L707" s="44"/>
      <c r="M707" s="44"/>
      <c r="N707" s="57" t="s">
        <v>819</v>
      </c>
      <c r="S707" s="88"/>
      <c r="T707" s="92"/>
      <c r="U707" s="93"/>
      <c r="V707" s="89"/>
      <c r="W707" s="91"/>
      <c r="X707" s="94"/>
      <c r="Y707" s="95"/>
      <c r="Z707" s="96"/>
    </row>
    <row r="708" spans="2:26" ht="17.25" customHeight="1">
      <c r="B708" s="9">
        <v>45332</v>
      </c>
      <c r="C708" s="44" t="s">
        <v>830</v>
      </c>
      <c r="D708" s="44" t="s">
        <v>663</v>
      </c>
      <c r="E708" s="44">
        <v>13</v>
      </c>
      <c r="F708" s="11">
        <v>13</v>
      </c>
      <c r="G708" s="44">
        <v>0</v>
      </c>
      <c r="H708" s="44">
        <v>0</v>
      </c>
      <c r="I708" s="44">
        <v>0</v>
      </c>
      <c r="J708" s="44">
        <v>0</v>
      </c>
      <c r="K708" s="44">
        <v>0</v>
      </c>
      <c r="L708" s="44"/>
      <c r="M708" s="44"/>
      <c r="N708" s="57" t="s">
        <v>819</v>
      </c>
      <c r="S708" s="88"/>
      <c r="T708" s="92"/>
      <c r="U708" s="93"/>
      <c r="V708" s="89"/>
      <c r="W708" s="91"/>
      <c r="X708" s="94"/>
      <c r="Y708" s="95"/>
      <c r="Z708" s="96"/>
    </row>
    <row r="709" spans="2:26" ht="17.25" customHeight="1">
      <c r="B709" s="9">
        <v>45332</v>
      </c>
      <c r="C709" s="44" t="s">
        <v>628</v>
      </c>
      <c r="D709" s="44" t="s">
        <v>691</v>
      </c>
      <c r="E709" s="44">
        <v>8</v>
      </c>
      <c r="F709" s="11">
        <v>0</v>
      </c>
      <c r="G709" s="44">
        <v>0</v>
      </c>
      <c r="H709" s="44">
        <v>0</v>
      </c>
      <c r="I709" s="44">
        <v>0</v>
      </c>
      <c r="J709" s="44">
        <v>0</v>
      </c>
      <c r="K709" s="44">
        <v>0</v>
      </c>
      <c r="L709" s="44"/>
      <c r="M709" s="44"/>
      <c r="S709" s="88"/>
      <c r="T709" s="92"/>
      <c r="U709" s="93"/>
      <c r="V709" s="89"/>
      <c r="W709" s="91"/>
      <c r="X709" s="94"/>
      <c r="Y709" s="95"/>
      <c r="Z709" s="96"/>
    </row>
    <row r="710" spans="2:26" ht="17.25" customHeight="1">
      <c r="B710" s="9">
        <v>45332</v>
      </c>
      <c r="C710" s="44" t="s">
        <v>50</v>
      </c>
      <c r="D710" s="44" t="s">
        <v>803</v>
      </c>
      <c r="E710" s="44">
        <v>1</v>
      </c>
      <c r="F710" s="11">
        <v>0</v>
      </c>
      <c r="G710" s="44">
        <v>0</v>
      </c>
      <c r="H710" s="44">
        <v>0</v>
      </c>
      <c r="I710" s="44">
        <v>0</v>
      </c>
      <c r="J710" s="44">
        <v>0</v>
      </c>
      <c r="K710" s="44">
        <v>0</v>
      </c>
      <c r="L710" s="44"/>
      <c r="M710" s="44"/>
      <c r="S710" s="88"/>
      <c r="T710" s="92"/>
      <c r="U710" s="93"/>
      <c r="V710" s="89"/>
      <c r="W710" s="91"/>
      <c r="X710" s="94"/>
      <c r="Y710" s="95"/>
      <c r="Z710" s="96"/>
    </row>
    <row r="711" spans="2:26" ht="17.25" customHeight="1">
      <c r="B711" s="9">
        <v>45332</v>
      </c>
      <c r="C711" s="44" t="s">
        <v>2900</v>
      </c>
      <c r="D711" s="44" t="s">
        <v>594</v>
      </c>
      <c r="E711" s="44">
        <v>13</v>
      </c>
      <c r="F711" s="11">
        <v>0</v>
      </c>
      <c r="G711" s="44">
        <v>0</v>
      </c>
      <c r="H711" s="44">
        <v>0</v>
      </c>
      <c r="I711" s="44">
        <v>0</v>
      </c>
      <c r="J711" s="44">
        <v>0</v>
      </c>
      <c r="K711" s="44">
        <v>0</v>
      </c>
      <c r="L711" s="44"/>
      <c r="M711" s="44"/>
      <c r="S711" s="88"/>
      <c r="T711" s="92"/>
      <c r="U711" s="93"/>
      <c r="V711" s="89"/>
      <c r="W711" s="91"/>
      <c r="X711" s="94"/>
      <c r="Y711" s="95"/>
      <c r="Z711" s="96"/>
    </row>
    <row r="712" spans="2:26" ht="17.25" customHeight="1">
      <c r="B712" s="9">
        <v>45332</v>
      </c>
      <c r="C712" s="44" t="s">
        <v>50</v>
      </c>
      <c r="D712" s="44" t="s">
        <v>593</v>
      </c>
      <c r="E712" s="44">
        <v>13</v>
      </c>
      <c r="F712" s="11">
        <v>0</v>
      </c>
      <c r="G712" s="44">
        <v>0</v>
      </c>
      <c r="H712" s="44">
        <v>0</v>
      </c>
      <c r="I712" s="44">
        <v>0</v>
      </c>
      <c r="J712" s="44">
        <v>0</v>
      </c>
      <c r="K712" s="44">
        <v>0</v>
      </c>
      <c r="L712" s="44"/>
      <c r="M712" s="44"/>
      <c r="S712" s="88"/>
      <c r="T712" s="92"/>
      <c r="U712" s="93"/>
      <c r="V712" s="89"/>
      <c r="W712" s="91"/>
      <c r="X712" s="94"/>
      <c r="Y712" s="95"/>
      <c r="Z712" s="96"/>
    </row>
    <row r="713" spans="2:26" ht="17.25" customHeight="1">
      <c r="B713" s="9">
        <v>45332</v>
      </c>
      <c r="C713" s="44" t="s">
        <v>628</v>
      </c>
      <c r="D713" s="44" t="s">
        <v>689</v>
      </c>
      <c r="E713" s="44">
        <v>13</v>
      </c>
      <c r="F713" s="11">
        <v>0</v>
      </c>
      <c r="G713" s="44">
        <v>0</v>
      </c>
      <c r="H713" s="44">
        <v>0</v>
      </c>
      <c r="I713" s="44">
        <v>0</v>
      </c>
      <c r="J713" s="44">
        <v>0</v>
      </c>
      <c r="K713" s="44">
        <v>0</v>
      </c>
      <c r="L713" s="44"/>
      <c r="M713" s="44"/>
      <c r="S713" s="88"/>
      <c r="T713" s="92"/>
      <c r="U713" s="93"/>
      <c r="V713" s="89"/>
      <c r="W713" s="91"/>
      <c r="X713" s="94"/>
      <c r="Y713" s="95"/>
      <c r="Z713" s="96"/>
    </row>
    <row r="714" spans="2:26" ht="17.25" customHeight="1">
      <c r="B714" s="9">
        <v>45332</v>
      </c>
      <c r="C714" s="44" t="s">
        <v>40</v>
      </c>
      <c r="D714" s="44" t="s">
        <v>663</v>
      </c>
      <c r="E714" s="44">
        <v>13</v>
      </c>
      <c r="F714" s="11">
        <v>0</v>
      </c>
      <c r="G714" s="44">
        <v>0</v>
      </c>
      <c r="H714" s="44">
        <v>0</v>
      </c>
      <c r="I714" s="44">
        <v>0</v>
      </c>
      <c r="J714" s="44">
        <v>0</v>
      </c>
      <c r="K714" s="44">
        <v>0</v>
      </c>
      <c r="L714" s="44"/>
      <c r="M714" s="44"/>
      <c r="S714" s="88"/>
      <c r="T714" s="92"/>
      <c r="U714" s="93"/>
      <c r="V714" s="89"/>
      <c r="W714" s="91"/>
      <c r="X714" s="94"/>
      <c r="Y714" s="95"/>
      <c r="Z714" s="96"/>
    </row>
    <row r="715" spans="2:26" ht="17.25" customHeight="1">
      <c r="B715" s="9">
        <v>45332</v>
      </c>
      <c r="C715" s="44" t="s">
        <v>627</v>
      </c>
      <c r="D715" s="44" t="s">
        <v>804</v>
      </c>
      <c r="E715" s="44">
        <v>13</v>
      </c>
      <c r="F715" s="11">
        <v>0</v>
      </c>
      <c r="G715" s="44">
        <v>0</v>
      </c>
      <c r="H715" s="44">
        <v>0</v>
      </c>
      <c r="I715" s="44">
        <v>0</v>
      </c>
      <c r="J715" s="44">
        <v>0</v>
      </c>
      <c r="K715" s="44">
        <v>0</v>
      </c>
      <c r="L715" s="44"/>
      <c r="M715" s="44"/>
      <c r="S715" s="88"/>
      <c r="T715" s="92"/>
      <c r="U715" s="93"/>
      <c r="V715" s="89"/>
      <c r="W715" s="91"/>
      <c r="X715" s="94"/>
      <c r="Y715" s="95"/>
      <c r="Z715" s="96"/>
    </row>
    <row r="716" spans="2:26" ht="17.25" customHeight="1">
      <c r="B716" s="9">
        <v>45332</v>
      </c>
      <c r="C716" s="44" t="s">
        <v>627</v>
      </c>
      <c r="D716" s="44" t="s">
        <v>805</v>
      </c>
      <c r="E716" s="44">
        <v>13</v>
      </c>
      <c r="F716" s="11">
        <v>0</v>
      </c>
      <c r="G716" s="44">
        <v>0</v>
      </c>
      <c r="H716" s="44">
        <v>0</v>
      </c>
      <c r="I716" s="44">
        <v>0</v>
      </c>
      <c r="J716" s="44">
        <v>0</v>
      </c>
      <c r="K716" s="44">
        <v>0</v>
      </c>
      <c r="L716" s="44"/>
      <c r="M716" s="44"/>
      <c r="S716" s="88"/>
      <c r="T716" s="92"/>
      <c r="U716" s="93"/>
      <c r="V716" s="89"/>
      <c r="W716" s="91"/>
      <c r="X716" s="94"/>
      <c r="Y716" s="95"/>
      <c r="Z716" s="96"/>
    </row>
    <row r="717" spans="2:26" ht="17.25" customHeight="1">
      <c r="B717" s="9">
        <v>45333</v>
      </c>
      <c r="C717" s="44" t="s">
        <v>40</v>
      </c>
      <c r="D717" s="44" t="s">
        <v>661</v>
      </c>
      <c r="E717" s="44">
        <v>12</v>
      </c>
      <c r="F717" s="11">
        <v>12</v>
      </c>
      <c r="G717" s="44">
        <v>0</v>
      </c>
      <c r="H717" s="44">
        <v>0</v>
      </c>
      <c r="I717" s="44">
        <v>0</v>
      </c>
      <c r="J717" s="44">
        <v>0</v>
      </c>
      <c r="K717" s="44">
        <v>0</v>
      </c>
      <c r="L717" s="44"/>
      <c r="M717" s="44"/>
      <c r="N717" s="57" t="s">
        <v>819</v>
      </c>
      <c r="S717" s="88"/>
      <c r="T717" s="92"/>
      <c r="U717" s="93"/>
      <c r="V717" s="89"/>
      <c r="W717" s="91"/>
      <c r="X717" s="94"/>
      <c r="Y717" s="95"/>
      <c r="Z717" s="96"/>
    </row>
    <row r="718" spans="2:26" ht="17.25" customHeight="1">
      <c r="B718" s="9">
        <v>45333</v>
      </c>
      <c r="C718" s="44" t="s">
        <v>2904</v>
      </c>
      <c r="D718" s="44" t="s">
        <v>639</v>
      </c>
      <c r="E718" s="44">
        <v>13</v>
      </c>
      <c r="F718" s="11">
        <v>13</v>
      </c>
      <c r="G718" s="44">
        <v>0</v>
      </c>
      <c r="H718" s="44">
        <v>0</v>
      </c>
      <c r="I718" s="44">
        <v>0</v>
      </c>
      <c r="J718" s="44">
        <v>0</v>
      </c>
      <c r="K718" s="44">
        <v>0</v>
      </c>
      <c r="L718" s="44"/>
      <c r="M718" s="44"/>
      <c r="N718" s="57" t="s">
        <v>819</v>
      </c>
      <c r="S718" s="88"/>
      <c r="T718" s="92"/>
      <c r="U718" s="93"/>
      <c r="V718" s="89"/>
      <c r="W718" s="91"/>
      <c r="X718" s="94"/>
      <c r="Y718" s="95"/>
      <c r="Z718" s="96"/>
    </row>
    <row r="719" spans="2:26" ht="17.25" customHeight="1">
      <c r="B719" s="9">
        <v>45334</v>
      </c>
      <c r="C719" s="44" t="s">
        <v>829</v>
      </c>
      <c r="D719" s="44" t="s">
        <v>681</v>
      </c>
      <c r="E719" s="44">
        <v>13</v>
      </c>
      <c r="F719" s="11">
        <v>13</v>
      </c>
      <c r="G719" s="44">
        <v>0</v>
      </c>
      <c r="H719" s="44">
        <v>0</v>
      </c>
      <c r="I719" s="44">
        <v>0</v>
      </c>
      <c r="J719" s="44">
        <v>0</v>
      </c>
      <c r="K719" s="44">
        <v>0</v>
      </c>
      <c r="L719" s="44"/>
      <c r="M719" s="44"/>
      <c r="N719" s="57" t="s">
        <v>819</v>
      </c>
      <c r="S719" s="88"/>
      <c r="T719" s="92"/>
      <c r="U719" s="93"/>
      <c r="V719" s="89"/>
      <c r="W719" s="91"/>
      <c r="X719" s="94"/>
      <c r="Y719" s="95"/>
      <c r="Z719" s="96"/>
    </row>
    <row r="720" spans="2:26" ht="17.25" customHeight="1">
      <c r="B720" s="9">
        <v>45334</v>
      </c>
      <c r="C720" s="44" t="s">
        <v>831</v>
      </c>
      <c r="D720" s="44" t="s">
        <v>617</v>
      </c>
      <c r="E720" s="44">
        <v>5</v>
      </c>
      <c r="F720" s="11">
        <v>5</v>
      </c>
      <c r="G720" s="44">
        <v>0</v>
      </c>
      <c r="H720" s="44">
        <v>0</v>
      </c>
      <c r="I720" s="44">
        <v>0</v>
      </c>
      <c r="J720" s="44">
        <v>0</v>
      </c>
      <c r="K720" s="44">
        <v>0</v>
      </c>
      <c r="L720" s="44"/>
      <c r="M720" s="44"/>
      <c r="N720" s="57" t="s">
        <v>819</v>
      </c>
      <c r="S720" s="88"/>
      <c r="T720" s="92"/>
      <c r="U720" s="93"/>
      <c r="V720" s="89"/>
      <c r="W720" s="91"/>
      <c r="X720" s="94"/>
      <c r="Y720" s="95"/>
      <c r="Z720" s="96"/>
    </row>
    <row r="721" spans="2:26" ht="17.25" customHeight="1">
      <c r="B721" s="9">
        <v>45334</v>
      </c>
      <c r="C721" s="44" t="s">
        <v>628</v>
      </c>
      <c r="D721" s="44" t="s">
        <v>648</v>
      </c>
      <c r="E721" s="44">
        <v>13</v>
      </c>
      <c r="F721" s="11">
        <v>0</v>
      </c>
      <c r="G721" s="44">
        <v>0</v>
      </c>
      <c r="H721" s="44">
        <v>0</v>
      </c>
      <c r="I721" s="44">
        <v>0</v>
      </c>
      <c r="J721" s="44">
        <v>0</v>
      </c>
      <c r="K721" s="44">
        <v>0</v>
      </c>
      <c r="L721" s="44"/>
      <c r="M721" s="44"/>
      <c r="S721" s="88"/>
      <c r="T721" s="92"/>
      <c r="U721" s="93"/>
      <c r="V721" s="89"/>
      <c r="W721" s="91"/>
      <c r="X721" s="94"/>
      <c r="Y721" s="95"/>
      <c r="Z721" s="96"/>
    </row>
    <row r="722" spans="2:26" ht="17.25" customHeight="1">
      <c r="B722" s="9">
        <v>45334</v>
      </c>
      <c r="C722" s="44" t="s">
        <v>628</v>
      </c>
      <c r="D722" s="44" t="s">
        <v>664</v>
      </c>
      <c r="E722" s="44">
        <v>13</v>
      </c>
      <c r="F722" s="11">
        <v>0</v>
      </c>
      <c r="G722" s="44">
        <v>0</v>
      </c>
      <c r="H722" s="44">
        <v>0</v>
      </c>
      <c r="I722" s="44">
        <v>0</v>
      </c>
      <c r="J722" s="44">
        <v>0</v>
      </c>
      <c r="K722" s="44">
        <v>0</v>
      </c>
      <c r="L722" s="44"/>
      <c r="M722" s="44"/>
      <c r="S722" s="88"/>
      <c r="T722" s="92"/>
      <c r="U722" s="93"/>
      <c r="V722" s="89"/>
      <c r="W722" s="91"/>
      <c r="X722" s="94"/>
      <c r="Y722" s="95"/>
      <c r="Z722" s="96"/>
    </row>
    <row r="723" spans="2:26" ht="17.25" customHeight="1">
      <c r="B723" s="9">
        <v>45334</v>
      </c>
      <c r="C723" s="44" t="s">
        <v>625</v>
      </c>
      <c r="D723" s="44" t="s">
        <v>658</v>
      </c>
      <c r="E723" s="44">
        <v>13</v>
      </c>
      <c r="F723" s="11">
        <v>0</v>
      </c>
      <c r="G723" s="44">
        <v>0</v>
      </c>
      <c r="H723" s="44">
        <v>0</v>
      </c>
      <c r="I723" s="44">
        <v>0</v>
      </c>
      <c r="J723" s="44">
        <v>0</v>
      </c>
      <c r="K723" s="44">
        <v>0</v>
      </c>
      <c r="L723" s="44"/>
      <c r="M723" s="44"/>
      <c r="S723" s="88"/>
      <c r="T723" s="92"/>
      <c r="U723" s="93"/>
      <c r="V723" s="89"/>
      <c r="W723" s="91"/>
      <c r="X723" s="94"/>
      <c r="Y723" s="95"/>
      <c r="Z723" s="96"/>
    </row>
    <row r="724" spans="2:26" ht="17.25" customHeight="1">
      <c r="B724" s="9">
        <v>45334</v>
      </c>
      <c r="C724" s="44" t="s">
        <v>627</v>
      </c>
      <c r="D724" s="44" t="s">
        <v>806</v>
      </c>
      <c r="E724" s="44">
        <v>2</v>
      </c>
      <c r="F724" s="11">
        <v>0</v>
      </c>
      <c r="G724" s="44">
        <v>0</v>
      </c>
      <c r="H724" s="44">
        <v>0</v>
      </c>
      <c r="I724" s="44">
        <v>0</v>
      </c>
      <c r="J724" s="44">
        <v>0</v>
      </c>
      <c r="K724" s="44">
        <v>0</v>
      </c>
      <c r="L724" s="44"/>
      <c r="M724" s="44"/>
      <c r="S724" s="88"/>
      <c r="T724" s="92"/>
      <c r="U724" s="93"/>
      <c r="V724" s="89"/>
      <c r="W724" s="91"/>
      <c r="X724" s="94"/>
      <c r="Y724" s="95"/>
      <c r="Z724" s="96"/>
    </row>
    <row r="725" spans="2:26" ht="17.25" customHeight="1">
      <c r="B725" s="9">
        <v>45334</v>
      </c>
      <c r="C725" s="44" t="s">
        <v>7</v>
      </c>
      <c r="D725" s="44" t="s">
        <v>807</v>
      </c>
      <c r="E725" s="44">
        <v>13</v>
      </c>
      <c r="F725" s="11">
        <v>0</v>
      </c>
      <c r="G725" s="44">
        <v>0</v>
      </c>
      <c r="H725" s="44">
        <v>0</v>
      </c>
      <c r="I725" s="44">
        <v>0</v>
      </c>
      <c r="J725" s="44">
        <v>0</v>
      </c>
      <c r="K725" s="44">
        <v>0</v>
      </c>
      <c r="L725" s="44"/>
      <c r="M725" s="44"/>
      <c r="S725" s="88"/>
      <c r="T725" s="92"/>
      <c r="U725" s="93"/>
      <c r="V725" s="89"/>
      <c r="W725" s="91"/>
      <c r="X725" s="94"/>
      <c r="Y725" s="95"/>
      <c r="Z725" s="96"/>
    </row>
    <row r="726" spans="2:26" ht="17.25" customHeight="1">
      <c r="B726" s="9">
        <v>45334</v>
      </c>
      <c r="C726" s="44" t="s">
        <v>50</v>
      </c>
      <c r="D726" s="44" t="s">
        <v>799</v>
      </c>
      <c r="E726" s="44">
        <v>2</v>
      </c>
      <c r="F726" s="11">
        <v>0</v>
      </c>
      <c r="G726" s="44">
        <v>0</v>
      </c>
      <c r="H726" s="44">
        <v>0</v>
      </c>
      <c r="I726" s="44">
        <v>0</v>
      </c>
      <c r="J726" s="44">
        <v>0</v>
      </c>
      <c r="K726" s="44">
        <v>0</v>
      </c>
      <c r="L726" s="44"/>
      <c r="M726" s="44"/>
      <c r="S726" s="88"/>
      <c r="T726" s="92"/>
      <c r="U726" s="93"/>
      <c r="V726" s="89"/>
      <c r="W726" s="91"/>
      <c r="X726" s="94"/>
      <c r="Y726" s="95"/>
      <c r="Z726" s="96"/>
    </row>
    <row r="727" spans="2:26" ht="17.25" customHeight="1">
      <c r="B727" s="9">
        <v>45334</v>
      </c>
      <c r="C727" s="44" t="s">
        <v>628</v>
      </c>
      <c r="D727" s="44" t="s">
        <v>689</v>
      </c>
      <c r="E727" s="44">
        <v>13</v>
      </c>
      <c r="F727" s="11">
        <v>0</v>
      </c>
      <c r="G727" s="44">
        <v>0</v>
      </c>
      <c r="H727" s="44">
        <v>0</v>
      </c>
      <c r="I727" s="44">
        <v>0</v>
      </c>
      <c r="J727" s="44">
        <v>0</v>
      </c>
      <c r="K727" s="44">
        <v>0</v>
      </c>
      <c r="L727" s="44"/>
      <c r="M727" s="44"/>
      <c r="S727" s="88"/>
      <c r="T727" s="92"/>
      <c r="U727" s="93"/>
      <c r="V727" s="89"/>
      <c r="W727" s="91"/>
      <c r="X727" s="94"/>
      <c r="Y727" s="95"/>
      <c r="Z727" s="96"/>
    </row>
    <row r="728" spans="2:26" ht="17.25" customHeight="1">
      <c r="B728" s="9">
        <v>45335</v>
      </c>
      <c r="C728" s="44" t="s">
        <v>817</v>
      </c>
      <c r="D728" s="44" t="s">
        <v>593</v>
      </c>
      <c r="E728" s="44">
        <v>13</v>
      </c>
      <c r="F728" s="11">
        <v>13</v>
      </c>
      <c r="G728" s="44">
        <v>0</v>
      </c>
      <c r="H728" s="44">
        <v>0</v>
      </c>
      <c r="I728" s="44">
        <v>0</v>
      </c>
      <c r="J728" s="44">
        <v>0</v>
      </c>
      <c r="K728" s="44">
        <v>0</v>
      </c>
      <c r="L728" s="44"/>
      <c r="M728" s="44"/>
      <c r="N728" s="57" t="s">
        <v>819</v>
      </c>
      <c r="S728" s="88"/>
      <c r="T728" s="92"/>
      <c r="U728" s="93"/>
      <c r="V728" s="89"/>
      <c r="W728" s="91"/>
      <c r="X728" s="94"/>
      <c r="Y728" s="95"/>
      <c r="Z728" s="96"/>
    </row>
    <row r="729" spans="2:26" ht="17.25" customHeight="1">
      <c r="B729" s="9">
        <v>45335</v>
      </c>
      <c r="C729" s="44" t="s">
        <v>627</v>
      </c>
      <c r="D729" s="44" t="s">
        <v>1052</v>
      </c>
      <c r="E729" s="44">
        <v>11</v>
      </c>
      <c r="F729" s="11">
        <v>0</v>
      </c>
      <c r="G729" s="44">
        <v>0</v>
      </c>
      <c r="H729" s="44">
        <v>0</v>
      </c>
      <c r="I729" s="44">
        <v>0</v>
      </c>
      <c r="J729" s="44">
        <v>0</v>
      </c>
      <c r="K729" s="44">
        <v>0</v>
      </c>
      <c r="L729" s="44"/>
      <c r="M729" s="44"/>
      <c r="S729" s="88"/>
      <c r="T729" s="92"/>
      <c r="U729" s="93"/>
      <c r="V729" s="89"/>
      <c r="W729" s="91"/>
      <c r="X729" s="94"/>
      <c r="Y729" s="95"/>
      <c r="Z729" s="96"/>
    </row>
    <row r="730" spans="2:26" ht="17.25" customHeight="1">
      <c r="B730" s="9">
        <v>45335</v>
      </c>
      <c r="C730" s="44" t="s">
        <v>627</v>
      </c>
      <c r="D730" s="44" t="s">
        <v>809</v>
      </c>
      <c r="E730" s="44">
        <v>13</v>
      </c>
      <c r="F730" s="11">
        <v>0</v>
      </c>
      <c r="G730" s="44">
        <v>0</v>
      </c>
      <c r="H730" s="44">
        <v>0</v>
      </c>
      <c r="I730" s="44">
        <v>0</v>
      </c>
      <c r="J730" s="44">
        <v>0</v>
      </c>
      <c r="K730" s="44">
        <v>0</v>
      </c>
      <c r="L730" s="44"/>
      <c r="M730" s="44"/>
      <c r="S730" s="88"/>
      <c r="T730" s="92"/>
      <c r="U730" s="93"/>
      <c r="V730" s="89"/>
      <c r="W730" s="91"/>
      <c r="X730" s="94"/>
      <c r="Y730" s="95"/>
      <c r="Z730" s="96"/>
    </row>
    <row r="731" spans="2:26" ht="17.25" customHeight="1">
      <c r="B731" s="9">
        <v>45335</v>
      </c>
      <c r="C731" s="44" t="s">
        <v>628</v>
      </c>
      <c r="D731" s="44" t="s">
        <v>803</v>
      </c>
      <c r="E731" s="44">
        <v>1</v>
      </c>
      <c r="F731" s="11">
        <v>0</v>
      </c>
      <c r="G731" s="44">
        <v>0</v>
      </c>
      <c r="H731" s="44">
        <v>0</v>
      </c>
      <c r="I731" s="44">
        <v>0</v>
      </c>
      <c r="J731" s="44">
        <v>0</v>
      </c>
      <c r="K731" s="44">
        <v>0</v>
      </c>
      <c r="L731" s="44"/>
      <c r="M731" s="44"/>
      <c r="S731" s="88"/>
      <c r="T731" s="92"/>
      <c r="U731" s="93"/>
      <c r="V731" s="89"/>
      <c r="W731" s="91"/>
      <c r="X731" s="94"/>
      <c r="Y731" s="95"/>
      <c r="Z731" s="96"/>
    </row>
    <row r="732" spans="2:26" ht="17.25" customHeight="1">
      <c r="B732" s="9">
        <v>45335</v>
      </c>
      <c r="C732" s="44" t="s">
        <v>625</v>
      </c>
      <c r="D732" s="44" t="s">
        <v>655</v>
      </c>
      <c r="E732" s="44">
        <v>13</v>
      </c>
      <c r="F732" s="11">
        <v>0</v>
      </c>
      <c r="G732" s="44">
        <v>0</v>
      </c>
      <c r="H732" s="44">
        <v>0</v>
      </c>
      <c r="I732" s="44">
        <v>0</v>
      </c>
      <c r="J732" s="44">
        <v>0</v>
      </c>
      <c r="K732" s="44">
        <v>0</v>
      </c>
      <c r="L732" s="44"/>
      <c r="M732" s="44"/>
      <c r="S732" s="88"/>
      <c r="T732" s="92"/>
      <c r="U732" s="93"/>
      <c r="V732" s="89"/>
      <c r="W732" s="91"/>
      <c r="X732" s="94"/>
      <c r="Y732" s="95"/>
      <c r="Z732" s="96"/>
    </row>
    <row r="733" spans="2:26" ht="17.25" customHeight="1">
      <c r="B733" s="9">
        <v>45335</v>
      </c>
      <c r="C733" s="44" t="s">
        <v>627</v>
      </c>
      <c r="D733" s="44" t="s">
        <v>810</v>
      </c>
      <c r="E733" s="44">
        <v>13</v>
      </c>
      <c r="F733" s="11">
        <v>0</v>
      </c>
      <c r="G733" s="44">
        <v>0</v>
      </c>
      <c r="H733" s="44">
        <v>0</v>
      </c>
      <c r="I733" s="44">
        <v>0</v>
      </c>
      <c r="J733" s="44">
        <v>0</v>
      </c>
      <c r="K733" s="44">
        <v>0</v>
      </c>
      <c r="L733" s="44"/>
      <c r="M733" s="44"/>
      <c r="S733" s="88"/>
      <c r="T733" s="92"/>
      <c r="U733" s="93"/>
      <c r="V733" s="89"/>
      <c r="W733" s="91"/>
      <c r="X733" s="94"/>
      <c r="Y733" s="95"/>
      <c r="Z733" s="96"/>
    </row>
    <row r="734" spans="2:26" ht="17.25" customHeight="1">
      <c r="B734" s="9">
        <v>45335</v>
      </c>
      <c r="C734" s="44" t="s">
        <v>625</v>
      </c>
      <c r="D734" s="44" t="s">
        <v>659</v>
      </c>
      <c r="E734" s="44">
        <v>13</v>
      </c>
      <c r="F734" s="11">
        <v>0</v>
      </c>
      <c r="G734" s="44">
        <v>0</v>
      </c>
      <c r="H734" s="44">
        <v>0</v>
      </c>
      <c r="I734" s="44">
        <v>0</v>
      </c>
      <c r="J734" s="44">
        <v>0</v>
      </c>
      <c r="K734" s="44">
        <v>0</v>
      </c>
      <c r="L734" s="44"/>
      <c r="M734" s="44"/>
      <c r="S734" s="88"/>
      <c r="T734" s="92"/>
      <c r="U734" s="93"/>
      <c r="V734" s="89"/>
      <c r="W734" s="91"/>
      <c r="X734" s="94"/>
      <c r="Y734" s="95"/>
      <c r="Z734" s="96"/>
    </row>
    <row r="735" spans="2:26" ht="17.25" customHeight="1">
      <c r="B735" s="9">
        <v>45335</v>
      </c>
      <c r="C735" s="44" t="s">
        <v>625</v>
      </c>
      <c r="D735" s="44" t="s">
        <v>660</v>
      </c>
      <c r="E735" s="44">
        <v>13</v>
      </c>
      <c r="F735" s="11">
        <v>0</v>
      </c>
      <c r="G735" s="44">
        <v>0</v>
      </c>
      <c r="H735" s="44">
        <v>0</v>
      </c>
      <c r="I735" s="44">
        <v>0</v>
      </c>
      <c r="J735" s="44">
        <v>0</v>
      </c>
      <c r="K735" s="44">
        <v>0</v>
      </c>
      <c r="L735" s="44"/>
      <c r="M735" s="44"/>
      <c r="S735" s="88"/>
      <c r="T735" s="92"/>
      <c r="U735" s="93"/>
      <c r="V735" s="89"/>
      <c r="W735" s="91"/>
      <c r="X735" s="94"/>
      <c r="Y735" s="95"/>
      <c r="Z735" s="96"/>
    </row>
    <row r="736" spans="2:26" ht="17.25" customHeight="1">
      <c r="B736" s="9">
        <v>45335</v>
      </c>
      <c r="C736" s="44" t="s">
        <v>625</v>
      </c>
      <c r="D736" s="44" t="s">
        <v>663</v>
      </c>
      <c r="E736" s="44">
        <v>13</v>
      </c>
      <c r="F736" s="11">
        <v>0</v>
      </c>
      <c r="G736" s="44">
        <v>0</v>
      </c>
      <c r="H736" s="44">
        <v>0</v>
      </c>
      <c r="I736" s="44">
        <v>0</v>
      </c>
      <c r="J736" s="44">
        <v>0</v>
      </c>
      <c r="K736" s="44">
        <v>0</v>
      </c>
      <c r="L736" s="44"/>
      <c r="M736" s="44"/>
      <c r="S736" s="88"/>
      <c r="T736" s="92"/>
      <c r="U736" s="93"/>
      <c r="V736" s="89"/>
      <c r="W736" s="91"/>
      <c r="X736" s="94"/>
      <c r="Y736" s="95"/>
      <c r="Z736" s="96"/>
    </row>
    <row r="737" spans="2:26" ht="17.25" customHeight="1">
      <c r="B737" s="9">
        <v>45335</v>
      </c>
      <c r="C737" s="44" t="s">
        <v>626</v>
      </c>
      <c r="D737" s="44" t="s">
        <v>667</v>
      </c>
      <c r="E737" s="44">
        <v>13</v>
      </c>
      <c r="F737" s="11">
        <v>0</v>
      </c>
      <c r="G737" s="44">
        <v>0</v>
      </c>
      <c r="H737" s="44">
        <v>0</v>
      </c>
      <c r="I737" s="44">
        <v>0</v>
      </c>
      <c r="J737" s="44">
        <v>0</v>
      </c>
      <c r="K737" s="44">
        <v>0</v>
      </c>
      <c r="L737" s="44"/>
      <c r="M737" s="44"/>
      <c r="S737" s="88"/>
      <c r="T737" s="92"/>
      <c r="U737" s="93"/>
      <c r="V737" s="89"/>
      <c r="W737" s="91"/>
      <c r="X737" s="94"/>
      <c r="Y737" s="95"/>
      <c r="Z737" s="96"/>
    </row>
    <row r="738" spans="2:26" ht="17.25" customHeight="1">
      <c r="B738" s="9">
        <v>45336</v>
      </c>
      <c r="C738" s="44" t="s">
        <v>832</v>
      </c>
      <c r="D738" s="44" t="s">
        <v>639</v>
      </c>
      <c r="E738" s="44">
        <v>13</v>
      </c>
      <c r="F738" s="11">
        <v>13</v>
      </c>
      <c r="G738" s="44">
        <v>0</v>
      </c>
      <c r="H738" s="44">
        <v>0</v>
      </c>
      <c r="I738" s="44">
        <v>0</v>
      </c>
      <c r="J738" s="44">
        <v>0</v>
      </c>
      <c r="K738" s="44">
        <v>0</v>
      </c>
      <c r="L738" s="44"/>
      <c r="M738" s="44"/>
      <c r="N738" s="57" t="s">
        <v>816</v>
      </c>
      <c r="S738" s="88"/>
      <c r="T738" s="92"/>
      <c r="U738" s="93"/>
      <c r="V738" s="89"/>
      <c r="W738" s="91"/>
      <c r="X738" s="94"/>
      <c r="Y738" s="95"/>
      <c r="Z738" s="96"/>
    </row>
    <row r="739" spans="2:26" ht="17.25" customHeight="1">
      <c r="B739" s="9">
        <v>45336</v>
      </c>
      <c r="C739" s="44" t="s">
        <v>833</v>
      </c>
      <c r="D739" s="44" t="s">
        <v>811</v>
      </c>
      <c r="E739" s="44">
        <v>1</v>
      </c>
      <c r="F739" s="11">
        <v>1</v>
      </c>
      <c r="G739" s="44">
        <v>0</v>
      </c>
      <c r="H739" s="44">
        <v>0</v>
      </c>
      <c r="I739" s="44">
        <v>0</v>
      </c>
      <c r="J739" s="44">
        <v>0</v>
      </c>
      <c r="K739" s="44">
        <v>0</v>
      </c>
      <c r="L739" s="44"/>
      <c r="M739" s="44"/>
      <c r="N739" s="57" t="s">
        <v>816</v>
      </c>
      <c r="S739" s="88"/>
      <c r="T739" s="92"/>
      <c r="U739" s="93"/>
      <c r="V739" s="89"/>
      <c r="W739" s="91"/>
      <c r="X739" s="94"/>
      <c r="Y739" s="95"/>
      <c r="Z739" s="96"/>
    </row>
    <row r="740" spans="2:26" ht="17.25" customHeight="1">
      <c r="B740" s="9">
        <v>45336</v>
      </c>
      <c r="C740" s="44" t="s">
        <v>827</v>
      </c>
      <c r="D740" s="44" t="s">
        <v>834</v>
      </c>
      <c r="E740" s="44">
        <v>6</v>
      </c>
      <c r="F740" s="11">
        <v>5</v>
      </c>
      <c r="G740" s="44">
        <v>0</v>
      </c>
      <c r="H740" s="44">
        <v>0</v>
      </c>
      <c r="I740" s="44">
        <v>0</v>
      </c>
      <c r="J740" s="44">
        <v>0</v>
      </c>
      <c r="K740" s="44">
        <v>0</v>
      </c>
      <c r="L740" s="44"/>
      <c r="M740" s="44"/>
      <c r="N740" s="57" t="s">
        <v>431</v>
      </c>
      <c r="S740" s="88"/>
      <c r="T740" s="92"/>
      <c r="U740" s="93"/>
      <c r="V740" s="89"/>
      <c r="W740" s="91"/>
      <c r="X740" s="94"/>
      <c r="Y740" s="95"/>
      <c r="Z740" s="96"/>
    </row>
    <row r="741" spans="2:26" ht="17.25" customHeight="1">
      <c r="B741" s="9">
        <v>45336</v>
      </c>
      <c r="C741" s="44" t="s">
        <v>836</v>
      </c>
      <c r="D741" s="44" t="s">
        <v>2926</v>
      </c>
      <c r="E741" s="44">
        <v>9</v>
      </c>
      <c r="F741" s="11">
        <v>9</v>
      </c>
      <c r="G741" s="44">
        <v>0</v>
      </c>
      <c r="H741" s="44">
        <v>0</v>
      </c>
      <c r="I741" s="44">
        <v>0</v>
      </c>
      <c r="J741" s="44">
        <v>0</v>
      </c>
      <c r="K741" s="44">
        <v>0</v>
      </c>
      <c r="L741" s="44"/>
      <c r="M741" s="44"/>
      <c r="S741" s="88"/>
      <c r="T741" s="92"/>
      <c r="U741" s="93"/>
      <c r="V741" s="89"/>
      <c r="W741" s="91"/>
      <c r="X741" s="94"/>
      <c r="Y741" s="95"/>
      <c r="Z741" s="96"/>
    </row>
    <row r="742" spans="2:26" ht="17.25" customHeight="1">
      <c r="B742" s="9">
        <v>45336</v>
      </c>
      <c r="C742" s="44" t="s">
        <v>626</v>
      </c>
      <c r="D742" s="44" t="s">
        <v>654</v>
      </c>
      <c r="E742" s="44">
        <v>13</v>
      </c>
      <c r="F742" s="11">
        <v>0</v>
      </c>
      <c r="G742" s="44">
        <v>0</v>
      </c>
      <c r="H742" s="44">
        <v>0</v>
      </c>
      <c r="I742" s="44">
        <v>0</v>
      </c>
      <c r="J742" s="44">
        <v>0</v>
      </c>
      <c r="K742" s="44">
        <v>0</v>
      </c>
      <c r="L742" s="44"/>
      <c r="M742" s="44"/>
      <c r="S742" s="88"/>
      <c r="T742" s="92"/>
      <c r="U742" s="93"/>
      <c r="V742" s="89"/>
      <c r="W742" s="91"/>
      <c r="X742" s="94"/>
      <c r="Y742" s="95"/>
      <c r="Z742" s="96"/>
    </row>
    <row r="743" spans="2:26" ht="17.25" customHeight="1">
      <c r="B743" s="9">
        <v>45336</v>
      </c>
      <c r="C743" s="44" t="s">
        <v>626</v>
      </c>
      <c r="D743" s="44" t="s">
        <v>811</v>
      </c>
      <c r="E743" s="44">
        <v>1</v>
      </c>
      <c r="F743" s="11">
        <v>0</v>
      </c>
      <c r="G743" s="44">
        <v>0</v>
      </c>
      <c r="H743" s="44">
        <v>0</v>
      </c>
      <c r="I743" s="44">
        <v>0</v>
      </c>
      <c r="J743" s="44">
        <v>0</v>
      </c>
      <c r="K743" s="44">
        <v>0</v>
      </c>
      <c r="L743" s="44"/>
      <c r="M743" s="44"/>
      <c r="S743" s="88"/>
      <c r="T743" s="92"/>
      <c r="U743" s="93"/>
      <c r="V743" s="89"/>
      <c r="W743" s="91"/>
      <c r="X743" s="94"/>
      <c r="Y743" s="95"/>
      <c r="Z743" s="96"/>
    </row>
    <row r="744" spans="2:26" ht="17.25" customHeight="1">
      <c r="B744" s="9">
        <v>45336</v>
      </c>
      <c r="C744" s="44" t="s">
        <v>626</v>
      </c>
      <c r="D744" s="44" t="s">
        <v>651</v>
      </c>
      <c r="E744" s="44">
        <v>13</v>
      </c>
      <c r="F744" s="11">
        <v>0</v>
      </c>
      <c r="G744" s="44">
        <v>0</v>
      </c>
      <c r="H744" s="44">
        <v>0</v>
      </c>
      <c r="I744" s="44">
        <v>0</v>
      </c>
      <c r="J744" s="44">
        <v>0</v>
      </c>
      <c r="K744" s="44">
        <v>0</v>
      </c>
      <c r="L744" s="44"/>
      <c r="M744" s="44"/>
      <c r="S744" s="88"/>
      <c r="T744" s="92"/>
      <c r="U744" s="93"/>
      <c r="V744" s="89"/>
      <c r="W744" s="91"/>
      <c r="X744" s="94"/>
      <c r="Y744" s="95"/>
      <c r="Z744" s="96"/>
    </row>
    <row r="745" spans="2:26" ht="17.25" customHeight="1">
      <c r="B745" s="9">
        <v>45336</v>
      </c>
      <c r="C745" s="44" t="s">
        <v>626</v>
      </c>
      <c r="D745" s="44" t="s">
        <v>687</v>
      </c>
      <c r="E745" s="44">
        <v>13</v>
      </c>
      <c r="F745" s="11">
        <v>0</v>
      </c>
      <c r="G745" s="44">
        <v>0</v>
      </c>
      <c r="H745" s="44">
        <v>0</v>
      </c>
      <c r="I745" s="44">
        <v>0</v>
      </c>
      <c r="J745" s="44">
        <v>0</v>
      </c>
      <c r="K745" s="44">
        <v>0</v>
      </c>
      <c r="L745" s="44"/>
      <c r="M745" s="44"/>
      <c r="S745" s="88"/>
      <c r="T745" s="92"/>
      <c r="U745" s="93"/>
      <c r="V745" s="89"/>
      <c r="W745" s="91"/>
      <c r="X745" s="94"/>
      <c r="Y745" s="95"/>
      <c r="Z745" s="96"/>
    </row>
    <row r="746" spans="2:26" ht="17.25" customHeight="1">
      <c r="B746" s="9">
        <v>45336</v>
      </c>
      <c r="C746" s="44" t="s">
        <v>625</v>
      </c>
      <c r="D746" s="44" t="s">
        <v>661</v>
      </c>
      <c r="E746" s="44">
        <v>12</v>
      </c>
      <c r="F746" s="11">
        <v>0</v>
      </c>
      <c r="G746" s="44">
        <v>0</v>
      </c>
      <c r="H746" s="44">
        <v>0</v>
      </c>
      <c r="I746" s="44">
        <v>0</v>
      </c>
      <c r="J746" s="44">
        <v>0</v>
      </c>
      <c r="K746" s="44">
        <v>0</v>
      </c>
      <c r="L746" s="44"/>
      <c r="M746" s="44"/>
      <c r="O746" s="44"/>
      <c r="P746" s="44"/>
      <c r="S746" s="88"/>
      <c r="T746" s="92"/>
      <c r="U746" s="93"/>
      <c r="V746" s="89"/>
      <c r="W746" s="91"/>
      <c r="X746" s="94"/>
      <c r="Y746" s="95"/>
      <c r="Z746" s="96"/>
    </row>
    <row r="747" spans="2:26" ht="17.25" customHeight="1">
      <c r="B747" s="9">
        <v>45336</v>
      </c>
      <c r="C747" s="44" t="s">
        <v>626</v>
      </c>
      <c r="D747" s="44" t="s">
        <v>634</v>
      </c>
      <c r="E747" s="44">
        <v>4</v>
      </c>
      <c r="F747" s="11">
        <v>0</v>
      </c>
      <c r="G747" s="44">
        <v>0</v>
      </c>
      <c r="H747" s="44">
        <v>0</v>
      </c>
      <c r="I747" s="44">
        <v>0</v>
      </c>
      <c r="J747" s="44">
        <v>0</v>
      </c>
      <c r="K747" s="44">
        <v>0</v>
      </c>
      <c r="L747" s="44"/>
      <c r="M747" s="44"/>
      <c r="S747" s="88"/>
      <c r="T747" s="92"/>
      <c r="U747" s="93"/>
      <c r="V747" s="89"/>
      <c r="W747" s="91"/>
      <c r="X747" s="94"/>
      <c r="Y747" s="95"/>
      <c r="Z747" s="96"/>
    </row>
    <row r="748" spans="2:26" ht="17.25" customHeight="1">
      <c r="B748" s="9">
        <v>45336</v>
      </c>
      <c r="C748" s="44" t="s">
        <v>626</v>
      </c>
      <c r="D748" s="44" t="s">
        <v>688</v>
      </c>
      <c r="E748" s="44">
        <v>13</v>
      </c>
      <c r="F748" s="11">
        <v>0</v>
      </c>
      <c r="G748" s="44">
        <v>0</v>
      </c>
      <c r="H748" s="44">
        <v>0</v>
      </c>
      <c r="I748" s="44">
        <v>0</v>
      </c>
      <c r="J748" s="44">
        <v>0</v>
      </c>
      <c r="K748" s="44">
        <v>0</v>
      </c>
      <c r="L748" s="44"/>
      <c r="M748" s="44"/>
      <c r="S748" s="88"/>
      <c r="T748" s="92"/>
      <c r="U748" s="93"/>
      <c r="V748" s="89"/>
      <c r="W748" s="91"/>
      <c r="X748" s="94"/>
      <c r="Y748" s="95"/>
      <c r="Z748" s="96"/>
    </row>
    <row r="749" spans="2:26" ht="17.25" customHeight="1">
      <c r="B749" s="9">
        <v>45330</v>
      </c>
      <c r="C749" s="44" t="s">
        <v>2960</v>
      </c>
      <c r="D749" s="44" t="s">
        <v>813</v>
      </c>
      <c r="E749" s="44">
        <v>4</v>
      </c>
      <c r="F749" s="11">
        <v>4</v>
      </c>
      <c r="G749" s="44">
        <v>0</v>
      </c>
      <c r="H749" s="44">
        <v>33</v>
      </c>
      <c r="I749" s="44">
        <v>0</v>
      </c>
      <c r="J749" s="44">
        <v>0</v>
      </c>
      <c r="K749" s="44">
        <v>0</v>
      </c>
      <c r="L749" s="44"/>
      <c r="M749" s="44"/>
      <c r="S749" s="88"/>
      <c r="T749" s="92"/>
      <c r="U749" s="93"/>
      <c r="V749" s="89"/>
      <c r="W749" s="91"/>
      <c r="X749" s="94"/>
      <c r="Y749" s="95"/>
      <c r="Z749" s="96"/>
    </row>
    <row r="750" spans="2:26" ht="17.25" customHeight="1">
      <c r="B750" s="9">
        <v>45332</v>
      </c>
      <c r="C750" s="44" t="s">
        <v>2960</v>
      </c>
      <c r="D750" s="44" t="s">
        <v>812</v>
      </c>
      <c r="E750" s="44">
        <v>8</v>
      </c>
      <c r="F750" s="11">
        <v>8</v>
      </c>
      <c r="G750" s="44">
        <v>0</v>
      </c>
      <c r="H750" s="44">
        <v>0</v>
      </c>
      <c r="I750" s="44">
        <v>0</v>
      </c>
      <c r="J750" s="44">
        <v>0</v>
      </c>
      <c r="K750" s="44">
        <v>0</v>
      </c>
      <c r="L750" s="44"/>
      <c r="M750" s="44"/>
      <c r="N750" s="57" t="s">
        <v>816</v>
      </c>
      <c r="S750" s="88"/>
      <c r="T750" s="92"/>
      <c r="U750" s="93"/>
      <c r="V750" s="89"/>
      <c r="W750" s="91"/>
      <c r="X750" s="94"/>
      <c r="Y750" s="95"/>
      <c r="Z750" s="96"/>
    </row>
    <row r="751" spans="2:26" ht="17.25" customHeight="1">
      <c r="B751" s="9">
        <v>45334</v>
      </c>
      <c r="C751" s="44" t="s">
        <v>2960</v>
      </c>
      <c r="D751" s="44" t="s">
        <v>813</v>
      </c>
      <c r="E751" s="44">
        <v>4</v>
      </c>
      <c r="F751" s="11">
        <v>0</v>
      </c>
      <c r="G751" s="44">
        <v>0</v>
      </c>
      <c r="H751" s="44">
        <v>5</v>
      </c>
      <c r="I751" s="44">
        <v>0</v>
      </c>
      <c r="J751" s="44">
        <v>0</v>
      </c>
      <c r="K751" s="44">
        <v>0</v>
      </c>
      <c r="L751" s="44"/>
      <c r="M751" s="44"/>
      <c r="S751" s="88"/>
      <c r="T751" s="92"/>
      <c r="U751" s="93"/>
      <c r="V751" s="89"/>
      <c r="W751" s="91"/>
      <c r="X751" s="94"/>
      <c r="Y751" s="95"/>
      <c r="Z751" s="96"/>
    </row>
    <row r="752" spans="2:26" ht="17.25" customHeight="1">
      <c r="B752" s="9">
        <v>45334</v>
      </c>
      <c r="C752" s="44" t="s">
        <v>2960</v>
      </c>
      <c r="D752" s="44" t="s">
        <v>812</v>
      </c>
      <c r="E752" s="44">
        <v>8</v>
      </c>
      <c r="F752" s="11">
        <v>0</v>
      </c>
      <c r="G752" s="44">
        <v>0</v>
      </c>
      <c r="H752" s="44">
        <v>3</v>
      </c>
      <c r="I752" s="44">
        <v>0</v>
      </c>
      <c r="J752" s="44">
        <v>0</v>
      </c>
      <c r="K752" s="44">
        <v>0</v>
      </c>
      <c r="L752" s="44"/>
      <c r="M752" s="44"/>
      <c r="S752" s="88"/>
      <c r="T752" s="92"/>
      <c r="U752" s="93"/>
      <c r="V752" s="89"/>
      <c r="W752" s="91"/>
      <c r="X752" s="94"/>
      <c r="Y752" s="95"/>
      <c r="Z752" s="96"/>
    </row>
    <row r="753" spans="2:26" ht="17.25" customHeight="1">
      <c r="B753" s="9">
        <v>45334</v>
      </c>
      <c r="C753" s="44" t="s">
        <v>2960</v>
      </c>
      <c r="D753" s="44" t="s">
        <v>814</v>
      </c>
      <c r="E753" s="44">
        <v>1</v>
      </c>
      <c r="F753" s="11">
        <v>0</v>
      </c>
      <c r="G753" s="44">
        <v>0</v>
      </c>
      <c r="H753" s="44">
        <v>1</v>
      </c>
      <c r="I753" s="44">
        <v>0</v>
      </c>
      <c r="J753" s="44">
        <v>0</v>
      </c>
      <c r="K753" s="44">
        <v>0</v>
      </c>
      <c r="L753" s="44"/>
      <c r="M753" s="44"/>
      <c r="S753" s="88"/>
      <c r="T753" s="92"/>
      <c r="U753" s="93"/>
      <c r="V753" s="89"/>
      <c r="W753" s="91"/>
      <c r="X753" s="94"/>
      <c r="Y753" s="95"/>
      <c r="Z753" s="96"/>
    </row>
    <row r="754" spans="2:26" ht="17.25" customHeight="1">
      <c r="B754" s="9">
        <v>45334</v>
      </c>
      <c r="C754" s="44" t="s">
        <v>2960</v>
      </c>
      <c r="D754" s="44" t="s">
        <v>815</v>
      </c>
      <c r="E754" s="44">
        <v>1</v>
      </c>
      <c r="F754" s="11">
        <v>0</v>
      </c>
      <c r="G754" s="44">
        <v>0</v>
      </c>
      <c r="H754" s="44">
        <v>0</v>
      </c>
      <c r="I754" s="44">
        <v>0</v>
      </c>
      <c r="J754" s="44">
        <v>0</v>
      </c>
      <c r="K754" s="44">
        <v>0</v>
      </c>
      <c r="L754" s="44"/>
      <c r="M754" s="44"/>
      <c r="S754" s="88"/>
      <c r="T754" s="92"/>
      <c r="U754" s="93"/>
      <c r="V754" s="89"/>
      <c r="W754" s="91"/>
      <c r="X754" s="94"/>
      <c r="Y754" s="95"/>
      <c r="Z754" s="96"/>
    </row>
    <row r="755" spans="2:26" ht="17.25" customHeight="1">
      <c r="B755" s="9">
        <v>45337</v>
      </c>
      <c r="C755" s="44" t="s">
        <v>838</v>
      </c>
      <c r="D755" s="44" t="s">
        <v>691</v>
      </c>
      <c r="E755" s="44">
        <v>8</v>
      </c>
      <c r="F755" s="11">
        <v>0</v>
      </c>
      <c r="G755" s="44">
        <v>0</v>
      </c>
      <c r="H755" s="44">
        <v>0</v>
      </c>
      <c r="I755" s="44">
        <v>0</v>
      </c>
      <c r="J755" s="44">
        <v>0</v>
      </c>
      <c r="K755" s="44">
        <v>0</v>
      </c>
      <c r="L755" s="44"/>
      <c r="M755" s="44"/>
      <c r="S755" s="88"/>
      <c r="T755" s="92"/>
      <c r="U755" s="93"/>
      <c r="V755" s="89"/>
      <c r="W755" s="91"/>
      <c r="X755" s="94"/>
      <c r="Y755" s="95"/>
      <c r="Z755" s="96"/>
    </row>
    <row r="756" spans="2:26" ht="17.25" customHeight="1">
      <c r="B756" s="9">
        <v>45337</v>
      </c>
      <c r="C756" s="44" t="s">
        <v>838</v>
      </c>
      <c r="D756" s="44" t="s">
        <v>811</v>
      </c>
      <c r="E756" s="44">
        <v>1</v>
      </c>
      <c r="F756" s="11">
        <v>0</v>
      </c>
      <c r="G756" s="44">
        <v>0</v>
      </c>
      <c r="H756" s="44">
        <v>0</v>
      </c>
      <c r="I756" s="44">
        <v>0</v>
      </c>
      <c r="J756" s="44">
        <v>0</v>
      </c>
      <c r="K756" s="44">
        <v>0</v>
      </c>
      <c r="L756" s="44"/>
      <c r="M756" s="44"/>
      <c r="S756" s="88"/>
      <c r="T756" s="92"/>
      <c r="U756" s="93"/>
      <c r="V756" s="89"/>
      <c r="W756" s="91"/>
      <c r="X756" s="94"/>
      <c r="Y756" s="95"/>
      <c r="Z756" s="96"/>
    </row>
    <row r="757" spans="2:26" ht="17.25" customHeight="1">
      <c r="B757" s="9">
        <v>45337</v>
      </c>
      <c r="C757" s="44" t="s">
        <v>839</v>
      </c>
      <c r="D757" s="44" t="s">
        <v>593</v>
      </c>
      <c r="E757" s="44">
        <v>13</v>
      </c>
      <c r="F757" s="11">
        <v>0</v>
      </c>
      <c r="G757" s="44">
        <v>0</v>
      </c>
      <c r="H757" s="44">
        <v>0</v>
      </c>
      <c r="I757" s="44">
        <v>0</v>
      </c>
      <c r="J757" s="44">
        <v>0</v>
      </c>
      <c r="K757" s="44">
        <v>0</v>
      </c>
      <c r="L757" s="44"/>
      <c r="M757" s="44"/>
      <c r="S757" s="88"/>
      <c r="T757" s="92"/>
      <c r="U757" s="93"/>
      <c r="V757" s="89"/>
      <c r="W757" s="91"/>
      <c r="X757" s="94"/>
      <c r="Y757" s="95"/>
      <c r="Z757" s="96"/>
    </row>
    <row r="758" spans="2:26" ht="17.25" customHeight="1">
      <c r="B758" s="9">
        <v>45337</v>
      </c>
      <c r="C758" s="44" t="s">
        <v>840</v>
      </c>
      <c r="D758" s="44" t="s">
        <v>681</v>
      </c>
      <c r="E758" s="44">
        <v>13</v>
      </c>
      <c r="F758" s="11">
        <v>0</v>
      </c>
      <c r="G758" s="44">
        <v>0</v>
      </c>
      <c r="H758" s="44">
        <v>0</v>
      </c>
      <c r="I758" s="44">
        <v>0</v>
      </c>
      <c r="J758" s="44">
        <v>0</v>
      </c>
      <c r="K758" s="44">
        <v>0</v>
      </c>
      <c r="L758" s="44"/>
      <c r="M758" s="44"/>
      <c r="S758" s="88"/>
      <c r="T758" s="92"/>
      <c r="U758" s="93"/>
      <c r="V758" s="89"/>
      <c r="W758" s="91"/>
      <c r="X758" s="94"/>
      <c r="Y758" s="95"/>
      <c r="Z758" s="96"/>
    </row>
    <row r="759" spans="2:26" ht="17.25" customHeight="1">
      <c r="B759" s="9">
        <v>45337</v>
      </c>
      <c r="C759" s="44" t="s">
        <v>841</v>
      </c>
      <c r="D759" s="44" t="s">
        <v>837</v>
      </c>
      <c r="E759" s="44">
        <v>1</v>
      </c>
      <c r="F759" s="11">
        <v>0</v>
      </c>
      <c r="G759" s="44">
        <v>0</v>
      </c>
      <c r="H759" s="44">
        <v>0</v>
      </c>
      <c r="I759" s="44">
        <v>0</v>
      </c>
      <c r="J759" s="44">
        <v>0</v>
      </c>
      <c r="K759" s="44">
        <v>0</v>
      </c>
      <c r="L759" s="44"/>
      <c r="M759" s="44"/>
      <c r="S759" s="88"/>
      <c r="T759" s="92"/>
      <c r="U759" s="93"/>
      <c r="V759" s="89"/>
      <c r="W759" s="91"/>
      <c r="X759" s="94"/>
      <c r="Y759" s="95"/>
      <c r="Z759" s="96"/>
    </row>
    <row r="760" spans="2:26" ht="17.25" customHeight="1">
      <c r="B760" s="9">
        <v>45337</v>
      </c>
      <c r="C760" s="44" t="s">
        <v>2901</v>
      </c>
      <c r="D760" s="44" t="s">
        <v>609</v>
      </c>
      <c r="E760" s="44">
        <v>13</v>
      </c>
      <c r="F760" s="11">
        <v>0</v>
      </c>
      <c r="G760" s="44">
        <v>0</v>
      </c>
      <c r="H760" s="44">
        <v>0</v>
      </c>
      <c r="I760" s="44">
        <v>0</v>
      </c>
      <c r="J760" s="44">
        <v>0</v>
      </c>
      <c r="K760" s="44">
        <v>0</v>
      </c>
      <c r="L760" s="44"/>
      <c r="M760" s="44"/>
      <c r="S760" s="88"/>
      <c r="T760" s="92"/>
      <c r="U760" s="93"/>
      <c r="V760" s="89"/>
      <c r="W760" s="91"/>
      <c r="X760" s="94"/>
      <c r="Y760" s="95"/>
      <c r="Z760" s="96"/>
    </row>
    <row r="761" spans="2:26" ht="17.25" customHeight="1">
      <c r="B761" s="9">
        <v>45337</v>
      </c>
      <c r="C761" s="44" t="s">
        <v>2960</v>
      </c>
      <c r="D761" s="44" t="s">
        <v>842</v>
      </c>
      <c r="E761" s="44">
        <v>13</v>
      </c>
      <c r="F761" s="11">
        <v>0</v>
      </c>
      <c r="G761" s="44">
        <v>0</v>
      </c>
      <c r="H761" s="44">
        <v>1</v>
      </c>
      <c r="I761" s="44">
        <v>0</v>
      </c>
      <c r="J761" s="44">
        <v>0</v>
      </c>
      <c r="K761" s="44">
        <v>0</v>
      </c>
      <c r="L761" s="44"/>
      <c r="M761" s="44"/>
      <c r="N761" s="57" t="s">
        <v>844</v>
      </c>
      <c r="S761" s="88"/>
      <c r="T761" s="92"/>
      <c r="U761" s="93"/>
      <c r="V761" s="89"/>
      <c r="W761" s="91"/>
      <c r="X761" s="94"/>
      <c r="Y761" s="95"/>
      <c r="Z761" s="96"/>
    </row>
    <row r="762" spans="2:26" ht="17.25" customHeight="1">
      <c r="B762" s="9">
        <v>45337</v>
      </c>
      <c r="C762" s="44" t="s">
        <v>2960</v>
      </c>
      <c r="D762" s="44" t="s">
        <v>843</v>
      </c>
      <c r="E762" s="44">
        <v>11</v>
      </c>
      <c r="F762" s="11">
        <v>0</v>
      </c>
      <c r="G762" s="44">
        <v>0</v>
      </c>
      <c r="H762" s="44">
        <v>4</v>
      </c>
      <c r="I762" s="44">
        <v>0</v>
      </c>
      <c r="J762" s="44">
        <v>0</v>
      </c>
      <c r="K762" s="44">
        <v>0</v>
      </c>
      <c r="L762" s="44"/>
      <c r="M762" s="44"/>
      <c r="O762" s="57" t="s">
        <v>845</v>
      </c>
      <c r="P762" s="57" t="s">
        <v>845</v>
      </c>
      <c r="S762" s="88"/>
      <c r="T762" s="92"/>
      <c r="U762" s="93"/>
      <c r="V762" s="89"/>
      <c r="W762" s="91"/>
      <c r="X762" s="94"/>
      <c r="Y762" s="95"/>
      <c r="Z762" s="96"/>
    </row>
    <row r="763" spans="2:26" ht="17.25" customHeight="1">
      <c r="B763" s="9">
        <v>45337</v>
      </c>
      <c r="C763" s="44" t="s">
        <v>2960</v>
      </c>
      <c r="D763" s="44" t="s">
        <v>846</v>
      </c>
      <c r="E763" s="44">
        <v>13</v>
      </c>
      <c r="F763" s="11">
        <v>7</v>
      </c>
      <c r="G763" s="44">
        <v>0</v>
      </c>
      <c r="H763" s="44">
        <v>0</v>
      </c>
      <c r="I763" s="44">
        <v>0</v>
      </c>
      <c r="J763" s="44">
        <v>0</v>
      </c>
      <c r="K763" s="44">
        <v>0</v>
      </c>
      <c r="L763" s="44"/>
      <c r="M763" s="44"/>
      <c r="O763" s="57" t="s">
        <v>2914</v>
      </c>
      <c r="S763" s="88"/>
      <c r="T763" s="92"/>
      <c r="U763" s="93"/>
      <c r="V763" s="89"/>
      <c r="W763" s="91"/>
      <c r="X763" s="94"/>
      <c r="Y763" s="95"/>
      <c r="Z763" s="96"/>
    </row>
    <row r="764" spans="2:26" ht="17.25" customHeight="1">
      <c r="B764" s="9">
        <v>45338</v>
      </c>
      <c r="C764" s="44" t="s">
        <v>50</v>
      </c>
      <c r="D764" s="44" t="s">
        <v>650</v>
      </c>
      <c r="E764" s="44">
        <v>4</v>
      </c>
      <c r="F764" s="11">
        <v>0</v>
      </c>
      <c r="G764" s="44">
        <v>0</v>
      </c>
      <c r="H764" s="44">
        <v>0</v>
      </c>
      <c r="I764" s="44">
        <v>0</v>
      </c>
      <c r="J764" s="44">
        <v>0</v>
      </c>
      <c r="K764" s="44">
        <v>0</v>
      </c>
      <c r="L764" s="44"/>
      <c r="M764" s="44"/>
      <c r="S764" s="88"/>
      <c r="T764" s="92"/>
      <c r="U764" s="93"/>
      <c r="V764" s="89"/>
      <c r="W764" s="91"/>
      <c r="X764" s="94"/>
      <c r="Y764" s="95"/>
      <c r="Z764" s="96"/>
    </row>
    <row r="765" spans="2:26" ht="17.25" customHeight="1">
      <c r="B765" s="9">
        <v>45339</v>
      </c>
      <c r="C765" s="44" t="s">
        <v>7</v>
      </c>
      <c r="D765" s="44" t="s">
        <v>847</v>
      </c>
      <c r="E765" s="44">
        <v>13</v>
      </c>
      <c r="F765" s="11">
        <v>0</v>
      </c>
      <c r="G765" s="44">
        <v>0</v>
      </c>
      <c r="H765" s="44">
        <v>0</v>
      </c>
      <c r="I765" s="44">
        <v>0</v>
      </c>
      <c r="J765" s="44">
        <v>0</v>
      </c>
      <c r="K765" s="44">
        <v>0</v>
      </c>
      <c r="L765" s="44"/>
      <c r="M765" s="44"/>
      <c r="S765" s="88"/>
      <c r="T765" s="92"/>
      <c r="U765" s="93"/>
      <c r="V765" s="89"/>
      <c r="W765" s="91"/>
      <c r="X765" s="94"/>
      <c r="Y765" s="95"/>
      <c r="Z765" s="96"/>
    </row>
    <row r="766" spans="2:26" ht="17.25" customHeight="1">
      <c r="B766" s="9">
        <v>45339</v>
      </c>
      <c r="C766" s="44" t="s">
        <v>7</v>
      </c>
      <c r="D766" s="44" t="s">
        <v>848</v>
      </c>
      <c r="E766" s="44">
        <v>13</v>
      </c>
      <c r="F766" s="11">
        <v>0</v>
      </c>
      <c r="G766" s="44">
        <v>0</v>
      </c>
      <c r="H766" s="44">
        <v>0</v>
      </c>
      <c r="I766" s="44">
        <v>0</v>
      </c>
      <c r="J766" s="44">
        <v>0</v>
      </c>
      <c r="K766" s="44">
        <v>0</v>
      </c>
      <c r="L766" s="44"/>
      <c r="M766" s="44"/>
      <c r="S766" s="88"/>
      <c r="T766" s="92"/>
      <c r="U766" s="93"/>
      <c r="V766" s="89"/>
      <c r="W766" s="91"/>
      <c r="X766" s="94"/>
      <c r="Y766" s="95"/>
      <c r="Z766" s="96"/>
    </row>
    <row r="767" spans="2:26" ht="17.25" customHeight="1">
      <c r="B767" s="9">
        <v>45339</v>
      </c>
      <c r="C767" s="44" t="s">
        <v>2885</v>
      </c>
      <c r="D767" s="44" t="s">
        <v>835</v>
      </c>
      <c r="E767" s="44">
        <v>9</v>
      </c>
      <c r="F767" s="11">
        <v>0</v>
      </c>
      <c r="G767" s="44">
        <v>0</v>
      </c>
      <c r="H767" s="44">
        <v>0</v>
      </c>
      <c r="I767" s="44">
        <v>0</v>
      </c>
      <c r="J767" s="44">
        <v>0</v>
      </c>
      <c r="K767" s="44">
        <v>0</v>
      </c>
      <c r="L767" s="44"/>
      <c r="M767" s="44"/>
      <c r="S767" s="88"/>
      <c r="T767" s="92"/>
      <c r="U767" s="93"/>
      <c r="V767" s="89"/>
      <c r="W767" s="91"/>
      <c r="X767" s="94"/>
      <c r="Y767" s="95"/>
      <c r="Z767" s="96"/>
    </row>
    <row r="768" spans="2:26" ht="17.25" customHeight="1">
      <c r="B768" s="9">
        <v>45339</v>
      </c>
      <c r="C768" s="44" t="s">
        <v>7</v>
      </c>
      <c r="D768" s="44" t="s">
        <v>849</v>
      </c>
      <c r="E768" s="44">
        <v>13</v>
      </c>
      <c r="F768" s="11">
        <v>0</v>
      </c>
      <c r="G768" s="44">
        <v>0</v>
      </c>
      <c r="H768" s="44">
        <v>0</v>
      </c>
      <c r="I768" s="44">
        <v>0</v>
      </c>
      <c r="J768" s="44">
        <v>0</v>
      </c>
      <c r="K768" s="44">
        <v>0</v>
      </c>
      <c r="L768" s="44"/>
      <c r="M768" s="44"/>
      <c r="S768" s="88"/>
      <c r="T768" s="92"/>
      <c r="U768" s="93"/>
      <c r="V768" s="89"/>
      <c r="W768" s="91"/>
      <c r="X768" s="94"/>
      <c r="Y768" s="95"/>
      <c r="Z768" s="96"/>
    </row>
    <row r="769" spans="2:26" ht="17.25" customHeight="1">
      <c r="B769" s="9">
        <v>45340</v>
      </c>
      <c r="C769" s="44" t="s">
        <v>857</v>
      </c>
      <c r="D769" s="44" t="s">
        <v>858</v>
      </c>
      <c r="E769" s="44">
        <v>12</v>
      </c>
      <c r="F769" s="11">
        <v>12</v>
      </c>
      <c r="G769" s="44">
        <v>0</v>
      </c>
      <c r="H769" s="44">
        <v>0</v>
      </c>
      <c r="I769" s="44">
        <v>0</v>
      </c>
      <c r="J769" s="44">
        <v>0</v>
      </c>
      <c r="K769" s="44">
        <v>0</v>
      </c>
      <c r="L769" s="44"/>
      <c r="M769" s="44"/>
      <c r="N769" s="57" t="s">
        <v>431</v>
      </c>
      <c r="S769" s="88"/>
      <c r="T769" s="92"/>
      <c r="U769" s="93"/>
      <c r="V769" s="89"/>
      <c r="W769" s="91"/>
      <c r="X769" s="94"/>
      <c r="Y769" s="95"/>
      <c r="Z769" s="96"/>
    </row>
    <row r="770" spans="2:26" ht="17.25" customHeight="1">
      <c r="B770" s="9">
        <v>45340</v>
      </c>
      <c r="C770" s="44" t="s">
        <v>852</v>
      </c>
      <c r="D770" s="44" t="s">
        <v>850</v>
      </c>
      <c r="E770" s="44">
        <v>13</v>
      </c>
      <c r="F770" s="11">
        <v>0</v>
      </c>
      <c r="G770" s="44">
        <v>0</v>
      </c>
      <c r="H770" s="44">
        <v>0</v>
      </c>
      <c r="I770" s="44">
        <v>0</v>
      </c>
      <c r="J770" s="44">
        <v>0</v>
      </c>
      <c r="K770" s="44">
        <v>0</v>
      </c>
      <c r="L770" s="44"/>
      <c r="M770" s="44"/>
      <c r="S770" s="88"/>
      <c r="T770" s="92"/>
      <c r="U770" s="93"/>
      <c r="V770" s="89"/>
      <c r="W770" s="91"/>
      <c r="X770" s="94"/>
      <c r="Y770" s="95"/>
      <c r="Z770" s="96"/>
    </row>
    <row r="771" spans="2:26" ht="17.25" customHeight="1">
      <c r="B771" s="9">
        <v>45340</v>
      </c>
      <c r="C771" s="44" t="s">
        <v>853</v>
      </c>
      <c r="D771" s="44" t="s">
        <v>685</v>
      </c>
      <c r="E771" s="44">
        <v>13</v>
      </c>
      <c r="F771" s="11">
        <v>0</v>
      </c>
      <c r="G771" s="44">
        <v>0</v>
      </c>
      <c r="H771" s="44">
        <v>0</v>
      </c>
      <c r="I771" s="44">
        <v>0</v>
      </c>
      <c r="J771" s="44">
        <v>0</v>
      </c>
      <c r="K771" s="44">
        <v>0</v>
      </c>
      <c r="L771" s="44"/>
      <c r="M771" s="44"/>
      <c r="S771" s="88"/>
      <c r="T771" s="92"/>
      <c r="U771" s="93"/>
      <c r="V771" s="89"/>
      <c r="W771" s="91"/>
      <c r="X771" s="94"/>
      <c r="Y771" s="95"/>
      <c r="Z771" s="96"/>
    </row>
    <row r="772" spans="2:26" ht="17.25" customHeight="1">
      <c r="B772" s="9">
        <v>45340</v>
      </c>
      <c r="C772" s="44" t="s">
        <v>852</v>
      </c>
      <c r="D772" s="44" t="s">
        <v>851</v>
      </c>
      <c r="E772" s="44">
        <v>13</v>
      </c>
      <c r="F772" s="11">
        <v>0</v>
      </c>
      <c r="G772" s="44">
        <v>0</v>
      </c>
      <c r="H772" s="44">
        <v>0</v>
      </c>
      <c r="I772" s="44">
        <v>0</v>
      </c>
      <c r="J772" s="44">
        <v>0</v>
      </c>
      <c r="K772" s="44">
        <v>0</v>
      </c>
      <c r="L772" s="44"/>
      <c r="M772" s="44"/>
      <c r="S772" s="88"/>
      <c r="T772" s="92"/>
      <c r="U772" s="93"/>
      <c r="V772" s="89"/>
      <c r="W772" s="91"/>
      <c r="X772" s="94"/>
      <c r="Y772" s="95"/>
      <c r="Z772" s="96"/>
    </row>
    <row r="773" spans="2:26" ht="17.25" customHeight="1">
      <c r="B773" s="9">
        <v>45340</v>
      </c>
      <c r="C773" s="44" t="s">
        <v>186</v>
      </c>
      <c r="D773" s="44" t="s">
        <v>664</v>
      </c>
      <c r="E773" s="44">
        <v>13</v>
      </c>
      <c r="F773" s="11">
        <v>0</v>
      </c>
      <c r="G773" s="44">
        <v>0</v>
      </c>
      <c r="H773" s="44">
        <v>0</v>
      </c>
      <c r="I773" s="44">
        <v>0</v>
      </c>
      <c r="J773" s="44">
        <v>0</v>
      </c>
      <c r="K773" s="44">
        <v>0</v>
      </c>
      <c r="L773" s="44"/>
      <c r="M773" s="44"/>
      <c r="S773" s="88"/>
      <c r="T773" s="92"/>
      <c r="U773" s="93"/>
      <c r="V773" s="89"/>
      <c r="W773" s="91"/>
      <c r="X773" s="94"/>
      <c r="Y773" s="95"/>
      <c r="Z773" s="96"/>
    </row>
    <row r="774" spans="2:26" ht="17.25" customHeight="1">
      <c r="B774" s="9">
        <v>45340</v>
      </c>
      <c r="C774" s="44" t="s">
        <v>854</v>
      </c>
      <c r="D774" s="44" t="s">
        <v>648</v>
      </c>
      <c r="E774" s="44">
        <v>13</v>
      </c>
      <c r="F774" s="11">
        <v>0</v>
      </c>
      <c r="G774" s="44">
        <v>0</v>
      </c>
      <c r="H774" s="44">
        <v>0</v>
      </c>
      <c r="I774" s="44">
        <v>0</v>
      </c>
      <c r="J774" s="44">
        <v>0</v>
      </c>
      <c r="K774" s="44">
        <v>0</v>
      </c>
      <c r="L774" s="44"/>
      <c r="M774" s="44"/>
      <c r="S774" s="88"/>
      <c r="T774" s="92"/>
      <c r="U774" s="93"/>
      <c r="V774" s="89"/>
      <c r="W774" s="91"/>
      <c r="X774" s="94"/>
      <c r="Y774" s="95"/>
      <c r="Z774" s="96"/>
    </row>
    <row r="775" spans="2:26" ht="17.25" customHeight="1">
      <c r="B775" s="9">
        <v>45338</v>
      </c>
      <c r="C775" s="44" t="s">
        <v>2960</v>
      </c>
      <c r="D775" s="44" t="s">
        <v>855</v>
      </c>
      <c r="E775" s="44">
        <v>13</v>
      </c>
      <c r="F775" s="11">
        <v>4</v>
      </c>
      <c r="G775" s="44">
        <v>0</v>
      </c>
      <c r="H775" s="44">
        <v>19</v>
      </c>
      <c r="I775" s="44">
        <v>0</v>
      </c>
      <c r="J775" s="44">
        <v>0</v>
      </c>
      <c r="K775" s="44">
        <v>0</v>
      </c>
      <c r="L775" s="44"/>
      <c r="M775" s="44" t="s">
        <v>431</v>
      </c>
      <c r="S775" s="88"/>
      <c r="T775" s="92"/>
      <c r="U775" s="93"/>
      <c r="V775" s="89"/>
      <c r="W775" s="91"/>
      <c r="X775" s="94"/>
      <c r="Y775" s="95"/>
      <c r="Z775" s="96"/>
    </row>
    <row r="776" spans="2:26" ht="17.25" customHeight="1">
      <c r="B776" s="9">
        <v>45338</v>
      </c>
      <c r="C776" s="44" t="s">
        <v>2960</v>
      </c>
      <c r="D776" s="44" t="s">
        <v>846</v>
      </c>
      <c r="E776" s="44">
        <v>4</v>
      </c>
      <c r="F776" s="11">
        <v>4</v>
      </c>
      <c r="G776" s="44">
        <v>0</v>
      </c>
      <c r="H776" s="44">
        <v>27</v>
      </c>
      <c r="I776" s="44">
        <v>0</v>
      </c>
      <c r="J776" s="44">
        <v>0</v>
      </c>
      <c r="K776" s="44">
        <v>0</v>
      </c>
      <c r="L776" s="44"/>
      <c r="M776" s="44"/>
      <c r="S776" s="88"/>
      <c r="T776" s="92"/>
      <c r="U776" s="93"/>
      <c r="V776" s="89"/>
      <c r="W776" s="91"/>
      <c r="X776" s="94"/>
      <c r="Y776" s="95"/>
      <c r="Z776" s="96"/>
    </row>
    <row r="777" spans="2:26" ht="17.25" customHeight="1">
      <c r="B777" s="9">
        <v>45340</v>
      </c>
      <c r="C777" s="44" t="s">
        <v>2960</v>
      </c>
      <c r="D777" s="44" t="s">
        <v>856</v>
      </c>
      <c r="E777" s="44">
        <v>4</v>
      </c>
      <c r="F777" s="11">
        <v>1</v>
      </c>
      <c r="G777" s="44">
        <v>1</v>
      </c>
      <c r="H777" s="44">
        <v>2</v>
      </c>
      <c r="I777" s="44">
        <v>0</v>
      </c>
      <c r="J777" s="44">
        <v>0</v>
      </c>
      <c r="K777" s="44">
        <v>0</v>
      </c>
      <c r="L777" s="44"/>
      <c r="M777" s="44"/>
      <c r="S777" s="88"/>
      <c r="T777" s="92"/>
      <c r="U777" s="93"/>
      <c r="V777" s="89"/>
      <c r="W777" s="91"/>
      <c r="X777" s="94"/>
      <c r="Y777" s="95"/>
      <c r="Z777" s="96"/>
    </row>
    <row r="778" spans="2:26" ht="17.25" customHeight="1">
      <c r="B778" s="9">
        <v>45340</v>
      </c>
      <c r="C778" s="44" t="s">
        <v>2960</v>
      </c>
      <c r="D778" s="44" t="s">
        <v>859</v>
      </c>
      <c r="E778" s="44">
        <v>7</v>
      </c>
      <c r="F778" s="11">
        <v>7</v>
      </c>
      <c r="G778" s="44">
        <v>0</v>
      </c>
      <c r="H778" s="44">
        <v>0</v>
      </c>
      <c r="I778" s="44">
        <v>0</v>
      </c>
      <c r="J778" s="44">
        <v>0</v>
      </c>
      <c r="K778" s="44">
        <v>0</v>
      </c>
      <c r="L778" s="44"/>
      <c r="M778" s="44"/>
      <c r="S778" s="88"/>
      <c r="T778" s="92"/>
      <c r="U778" s="93"/>
      <c r="V778" s="89"/>
      <c r="W778" s="91"/>
      <c r="X778" s="94"/>
      <c r="Y778" s="95"/>
      <c r="Z778" s="96"/>
    </row>
    <row r="779" spans="2:26" ht="17.25" customHeight="1">
      <c r="B779" s="9">
        <v>45340</v>
      </c>
      <c r="C779" s="44" t="s">
        <v>2960</v>
      </c>
      <c r="D779" s="44" t="s">
        <v>860</v>
      </c>
      <c r="E779" s="44">
        <v>13</v>
      </c>
      <c r="F779" s="11">
        <v>13</v>
      </c>
      <c r="G779" s="44">
        <v>0</v>
      </c>
      <c r="H779" s="44">
        <v>0</v>
      </c>
      <c r="I779" s="44">
        <v>0</v>
      </c>
      <c r="J779" s="44">
        <v>0</v>
      </c>
      <c r="K779" s="44">
        <v>0</v>
      </c>
      <c r="L779" s="44"/>
      <c r="M779" s="44"/>
      <c r="S779" s="88"/>
      <c r="T779" s="92"/>
      <c r="U779" s="93"/>
      <c r="V779" s="89"/>
      <c r="W779" s="91"/>
      <c r="X779" s="94"/>
      <c r="Y779" s="95"/>
      <c r="Z779" s="96"/>
    </row>
    <row r="780" spans="2:26" ht="17.25" customHeight="1">
      <c r="B780" s="9">
        <v>45340</v>
      </c>
      <c r="C780" s="44" t="s">
        <v>863</v>
      </c>
      <c r="D780" s="44" t="s">
        <v>594</v>
      </c>
      <c r="E780" s="44">
        <v>13</v>
      </c>
      <c r="F780" s="11">
        <v>13</v>
      </c>
      <c r="G780" s="44">
        <v>0</v>
      </c>
      <c r="H780" s="44">
        <v>0</v>
      </c>
      <c r="I780" s="44">
        <v>0</v>
      </c>
      <c r="J780" s="44">
        <v>0</v>
      </c>
      <c r="K780" s="44">
        <v>0</v>
      </c>
      <c r="L780" s="44"/>
      <c r="M780" s="44"/>
      <c r="S780" s="88"/>
      <c r="T780" s="92"/>
      <c r="U780" s="93"/>
      <c r="V780" s="89"/>
      <c r="W780" s="91"/>
      <c r="X780" s="94"/>
      <c r="Y780" s="95"/>
      <c r="Z780" s="96"/>
    </row>
    <row r="781" spans="2:26" ht="17.25" customHeight="1">
      <c r="B781" s="9">
        <v>45340</v>
      </c>
      <c r="C781" s="44" t="s">
        <v>2960</v>
      </c>
      <c r="D781" s="44" t="s">
        <v>861</v>
      </c>
      <c r="E781" s="44">
        <v>13</v>
      </c>
      <c r="F781" s="11">
        <v>13</v>
      </c>
      <c r="G781" s="44">
        <v>0</v>
      </c>
      <c r="H781" s="44">
        <v>0</v>
      </c>
      <c r="I781" s="44">
        <v>0</v>
      </c>
      <c r="J781" s="44">
        <v>0</v>
      </c>
      <c r="K781" s="44">
        <v>0</v>
      </c>
      <c r="L781" s="44"/>
      <c r="M781" s="44"/>
      <c r="S781" s="88"/>
      <c r="T781" s="92"/>
      <c r="U781" s="93"/>
      <c r="V781" s="89"/>
      <c r="W781" s="91"/>
      <c r="X781" s="94"/>
      <c r="Y781" s="95"/>
      <c r="Z781" s="96"/>
    </row>
    <row r="782" spans="2:26" ht="17.25" customHeight="1">
      <c r="B782" s="9">
        <v>45340</v>
      </c>
      <c r="C782" s="44" t="s">
        <v>2960</v>
      </c>
      <c r="D782" s="44" t="s">
        <v>862</v>
      </c>
      <c r="E782" s="44">
        <v>4</v>
      </c>
      <c r="F782" s="11">
        <v>4</v>
      </c>
      <c r="G782" s="44">
        <v>0</v>
      </c>
      <c r="H782" s="44">
        <v>0</v>
      </c>
      <c r="I782" s="44">
        <v>0</v>
      </c>
      <c r="J782" s="44">
        <v>0</v>
      </c>
      <c r="K782" s="44">
        <v>0</v>
      </c>
      <c r="L782" s="44"/>
      <c r="M782" s="44"/>
      <c r="S782" s="88"/>
      <c r="T782" s="92"/>
      <c r="U782" s="93"/>
      <c r="V782" s="89"/>
      <c r="W782" s="91"/>
      <c r="X782" s="94"/>
      <c r="Y782" s="95"/>
      <c r="Z782" s="96"/>
    </row>
    <row r="783" spans="2:26" ht="17.25" customHeight="1">
      <c r="B783" s="9">
        <v>45340</v>
      </c>
      <c r="C783" s="44" t="s">
        <v>82</v>
      </c>
      <c r="D783" s="44" t="s">
        <v>799</v>
      </c>
      <c r="E783" s="44">
        <v>3</v>
      </c>
      <c r="F783" s="11">
        <v>3</v>
      </c>
      <c r="G783" s="44">
        <v>0</v>
      </c>
      <c r="H783" s="44">
        <v>0</v>
      </c>
      <c r="I783" s="44">
        <v>0</v>
      </c>
      <c r="J783" s="44">
        <v>0</v>
      </c>
      <c r="K783" s="44">
        <v>0</v>
      </c>
      <c r="L783" s="44"/>
      <c r="M783" s="44"/>
      <c r="S783" s="88"/>
      <c r="T783" s="92"/>
      <c r="U783" s="93"/>
      <c r="V783" s="89"/>
      <c r="W783" s="91"/>
      <c r="X783" s="94"/>
      <c r="Y783" s="95"/>
      <c r="Z783" s="96"/>
    </row>
    <row r="784" spans="2:26" ht="17.25" customHeight="1">
      <c r="B784" s="9">
        <v>45341</v>
      </c>
      <c r="C784" s="44" t="s">
        <v>18</v>
      </c>
      <c r="D784" s="44" t="s">
        <v>805</v>
      </c>
      <c r="E784" s="44">
        <v>13</v>
      </c>
      <c r="F784" s="11">
        <v>0</v>
      </c>
      <c r="G784" s="44">
        <v>0</v>
      </c>
      <c r="H784" s="44">
        <v>0</v>
      </c>
      <c r="I784" s="44">
        <v>0</v>
      </c>
      <c r="J784" s="44">
        <v>0</v>
      </c>
      <c r="K784" s="44">
        <v>0</v>
      </c>
      <c r="L784" s="44"/>
      <c r="M784" s="44"/>
      <c r="S784" s="88"/>
      <c r="T784" s="92"/>
      <c r="U784" s="93"/>
      <c r="V784" s="89"/>
      <c r="W784" s="91"/>
      <c r="X784" s="94"/>
      <c r="Y784" s="95"/>
      <c r="Z784" s="96"/>
    </row>
    <row r="785" spans="2:27" ht="17.25" customHeight="1">
      <c r="B785" s="9">
        <v>45341</v>
      </c>
      <c r="C785" s="44" t="s">
        <v>18</v>
      </c>
      <c r="D785" s="44" t="s">
        <v>807</v>
      </c>
      <c r="E785" s="44">
        <v>13</v>
      </c>
      <c r="F785" s="11">
        <v>0</v>
      </c>
      <c r="G785" s="44">
        <v>0</v>
      </c>
      <c r="H785" s="44">
        <v>0</v>
      </c>
      <c r="I785" s="44">
        <v>0</v>
      </c>
      <c r="J785" s="44">
        <v>0</v>
      </c>
      <c r="K785" s="44">
        <v>0</v>
      </c>
      <c r="L785" s="44"/>
      <c r="M785" s="44"/>
      <c r="S785" s="88"/>
      <c r="T785" s="92"/>
      <c r="U785" s="93"/>
      <c r="V785" s="89"/>
      <c r="W785" s="91"/>
      <c r="X785" s="94"/>
      <c r="Y785" s="95"/>
      <c r="Z785" s="96"/>
    </row>
    <row r="786" spans="2:27" ht="17.25" customHeight="1">
      <c r="B786" s="9">
        <v>45341</v>
      </c>
      <c r="C786" s="44" t="s">
        <v>18</v>
      </c>
      <c r="D786" s="44" t="s">
        <v>808</v>
      </c>
      <c r="E786" s="44">
        <v>13</v>
      </c>
      <c r="F786" s="11">
        <v>0</v>
      </c>
      <c r="G786" s="44">
        <v>0</v>
      </c>
      <c r="H786" s="44">
        <v>0</v>
      </c>
      <c r="I786" s="44">
        <v>0</v>
      </c>
      <c r="J786" s="44">
        <v>0</v>
      </c>
      <c r="K786" s="44">
        <v>0</v>
      </c>
      <c r="L786" s="44"/>
      <c r="M786" s="44"/>
      <c r="S786" s="88"/>
      <c r="T786" s="92"/>
      <c r="U786" s="93"/>
      <c r="V786" s="89"/>
      <c r="W786" s="91"/>
      <c r="X786" s="94"/>
      <c r="Y786" s="95"/>
      <c r="Z786" s="96"/>
    </row>
    <row r="787" spans="2:27" ht="17.25" customHeight="1">
      <c r="B787" s="9">
        <v>45341</v>
      </c>
      <c r="C787" s="44" t="s">
        <v>864</v>
      </c>
      <c r="D787" s="44" t="s">
        <v>649</v>
      </c>
      <c r="E787" s="44">
        <v>13</v>
      </c>
      <c r="F787" s="11">
        <v>0</v>
      </c>
      <c r="G787" s="44">
        <v>0</v>
      </c>
      <c r="H787" s="44">
        <v>0</v>
      </c>
      <c r="I787" s="44">
        <v>0</v>
      </c>
      <c r="J787" s="44">
        <v>0</v>
      </c>
      <c r="K787" s="44">
        <v>0</v>
      </c>
      <c r="L787" s="44"/>
      <c r="M787" s="44"/>
      <c r="S787" s="88"/>
      <c r="T787" s="92"/>
      <c r="U787" s="93"/>
      <c r="V787" s="89"/>
      <c r="W787" s="91"/>
      <c r="X787" s="94"/>
      <c r="Y787" s="95"/>
      <c r="Z787" s="96"/>
    </row>
    <row r="788" spans="2:27" ht="17.25" customHeight="1">
      <c r="B788" s="9">
        <v>45341</v>
      </c>
      <c r="C788" s="44" t="s">
        <v>865</v>
      </c>
      <c r="D788" s="44" t="s">
        <v>617</v>
      </c>
      <c r="E788" s="44">
        <v>5</v>
      </c>
      <c r="F788" s="11">
        <v>0</v>
      </c>
      <c r="G788" s="44">
        <v>0</v>
      </c>
      <c r="H788" s="44">
        <v>0</v>
      </c>
      <c r="I788" s="44">
        <v>0</v>
      </c>
      <c r="J788" s="44">
        <v>0</v>
      </c>
      <c r="K788" s="44">
        <v>0</v>
      </c>
      <c r="L788" s="44"/>
      <c r="M788" s="44"/>
      <c r="S788" s="88"/>
      <c r="T788" s="92"/>
      <c r="U788" s="93"/>
      <c r="V788" s="89"/>
      <c r="W788" s="91"/>
      <c r="X788" s="94"/>
      <c r="Y788" s="95"/>
      <c r="Z788" s="96"/>
    </row>
    <row r="789" spans="2:27" s="62" customFormat="1" ht="17.25" customHeight="1">
      <c r="B789" s="9">
        <v>45341</v>
      </c>
      <c r="C789" s="11" t="s">
        <v>865</v>
      </c>
      <c r="D789" s="11" t="s">
        <v>658</v>
      </c>
      <c r="E789" s="11">
        <v>13</v>
      </c>
      <c r="F789" s="11">
        <v>0</v>
      </c>
      <c r="G789" s="44">
        <v>0</v>
      </c>
      <c r="H789" s="44">
        <v>0</v>
      </c>
      <c r="I789" s="44">
        <v>0</v>
      </c>
      <c r="J789" s="44">
        <v>0</v>
      </c>
      <c r="K789" s="44">
        <v>0</v>
      </c>
      <c r="L789" s="44"/>
      <c r="M789" s="11"/>
      <c r="N789" s="61"/>
      <c r="O789" s="61"/>
      <c r="P789" s="61"/>
      <c r="Q789" s="74"/>
      <c r="R789" s="73"/>
      <c r="S789" s="88"/>
      <c r="T789" s="92"/>
      <c r="U789" s="93"/>
      <c r="V789" s="89"/>
      <c r="W789" s="91"/>
      <c r="X789" s="94"/>
      <c r="Y789" s="95"/>
      <c r="Z789" s="96"/>
      <c r="AA789" s="121"/>
    </row>
    <row r="790" spans="2:27" ht="17.25" customHeight="1">
      <c r="B790" s="9">
        <v>45341</v>
      </c>
      <c r="C790" s="44" t="s">
        <v>865</v>
      </c>
      <c r="D790" s="44" t="s">
        <v>638</v>
      </c>
      <c r="E790" s="44">
        <v>13</v>
      </c>
      <c r="F790" s="11">
        <v>0</v>
      </c>
      <c r="G790" s="44">
        <v>0</v>
      </c>
      <c r="H790" s="44">
        <v>0</v>
      </c>
      <c r="I790" s="44">
        <v>0</v>
      </c>
      <c r="J790" s="44">
        <v>0</v>
      </c>
      <c r="K790" s="44">
        <v>0</v>
      </c>
      <c r="L790" s="44"/>
      <c r="M790" s="44"/>
      <c r="S790" s="88"/>
      <c r="T790" s="92"/>
      <c r="U790" s="93"/>
      <c r="V790" s="89"/>
      <c r="W790" s="91"/>
      <c r="X790" s="94"/>
      <c r="Y790" s="95"/>
      <c r="Z790" s="96"/>
    </row>
    <row r="791" spans="2:27" ht="17.25" customHeight="1">
      <c r="B791" s="9">
        <v>45341</v>
      </c>
      <c r="C791" s="44" t="s">
        <v>865</v>
      </c>
      <c r="D791" s="44" t="s">
        <v>659</v>
      </c>
      <c r="E791" s="44">
        <v>13</v>
      </c>
      <c r="F791" s="11">
        <v>13</v>
      </c>
      <c r="G791" s="44">
        <v>0</v>
      </c>
      <c r="H791" s="44">
        <v>0</v>
      </c>
      <c r="I791" s="44">
        <v>0</v>
      </c>
      <c r="J791" s="44">
        <v>0</v>
      </c>
      <c r="K791" s="44">
        <v>0</v>
      </c>
      <c r="L791" s="44"/>
      <c r="M791" s="44"/>
      <c r="O791" s="57" t="s">
        <v>870</v>
      </c>
      <c r="S791" s="88"/>
      <c r="T791" s="92"/>
      <c r="U791" s="93"/>
      <c r="V791" s="89"/>
      <c r="W791" s="91"/>
      <c r="X791" s="94"/>
      <c r="Y791" s="95"/>
      <c r="Z791" s="96"/>
    </row>
    <row r="792" spans="2:27" ht="17.25" customHeight="1">
      <c r="B792" s="9">
        <v>45341</v>
      </c>
      <c r="C792" s="44" t="s">
        <v>867</v>
      </c>
      <c r="D792" s="44" t="s">
        <v>866</v>
      </c>
      <c r="E792" s="44">
        <v>5</v>
      </c>
      <c r="F792" s="11">
        <v>5</v>
      </c>
      <c r="G792" s="44">
        <v>0</v>
      </c>
      <c r="H792" s="44">
        <v>0</v>
      </c>
      <c r="I792" s="44">
        <v>0</v>
      </c>
      <c r="J792" s="44">
        <v>0</v>
      </c>
      <c r="K792" s="44">
        <v>0</v>
      </c>
      <c r="L792" s="44"/>
      <c r="M792" s="44"/>
      <c r="O792" s="57" t="s">
        <v>870</v>
      </c>
      <c r="S792" s="88"/>
      <c r="T792" s="92"/>
      <c r="U792" s="93"/>
      <c r="V792" s="89"/>
      <c r="W792" s="91"/>
      <c r="X792" s="94"/>
      <c r="Y792" s="95"/>
      <c r="Z792" s="96"/>
    </row>
    <row r="793" spans="2:27" ht="17.25" customHeight="1">
      <c r="B793" s="9">
        <v>45341</v>
      </c>
      <c r="C793" s="44" t="s">
        <v>56</v>
      </c>
      <c r="D793" s="44" t="s">
        <v>660</v>
      </c>
      <c r="E793" s="44">
        <v>13</v>
      </c>
      <c r="F793" s="11">
        <v>0</v>
      </c>
      <c r="G793" s="44">
        <v>0</v>
      </c>
      <c r="H793" s="44">
        <v>0</v>
      </c>
      <c r="I793" s="44">
        <v>0</v>
      </c>
      <c r="J793" s="44">
        <v>0</v>
      </c>
      <c r="K793" s="44">
        <v>0</v>
      </c>
      <c r="L793" s="44"/>
      <c r="M793" s="44"/>
      <c r="S793" s="88"/>
      <c r="T793" s="92"/>
      <c r="U793" s="93"/>
      <c r="V793" s="89"/>
      <c r="W793" s="91"/>
      <c r="X793" s="94"/>
      <c r="Y793" s="95"/>
      <c r="Z793" s="96"/>
    </row>
    <row r="794" spans="2:27" ht="17.25" customHeight="1">
      <c r="B794" s="9">
        <v>45341</v>
      </c>
      <c r="C794" s="44" t="s">
        <v>56</v>
      </c>
      <c r="D794" s="44" t="s">
        <v>661</v>
      </c>
      <c r="E794" s="44">
        <v>12</v>
      </c>
      <c r="F794" s="11">
        <v>0</v>
      </c>
      <c r="G794" s="44">
        <v>0</v>
      </c>
      <c r="H794" s="44">
        <v>0</v>
      </c>
      <c r="I794" s="44">
        <v>0</v>
      </c>
      <c r="J794" s="44">
        <v>0</v>
      </c>
      <c r="K794" s="44">
        <v>0</v>
      </c>
      <c r="L794" s="44"/>
      <c r="M794" s="44"/>
      <c r="S794" s="88"/>
      <c r="T794" s="92"/>
      <c r="U794" s="93"/>
      <c r="V794" s="89"/>
      <c r="W794" s="91"/>
      <c r="X794" s="94"/>
      <c r="Y794" s="95"/>
      <c r="Z794" s="96"/>
    </row>
    <row r="795" spans="2:27" ht="17.25" customHeight="1">
      <c r="B795" s="9">
        <v>45341</v>
      </c>
      <c r="C795" s="44" t="s">
        <v>56</v>
      </c>
      <c r="D795" s="44" t="s">
        <v>639</v>
      </c>
      <c r="E795" s="44">
        <v>13</v>
      </c>
      <c r="F795" s="11">
        <v>0</v>
      </c>
      <c r="G795" s="44">
        <v>0</v>
      </c>
      <c r="H795" s="44">
        <v>0</v>
      </c>
      <c r="I795" s="44">
        <v>0</v>
      </c>
      <c r="J795" s="44">
        <v>0</v>
      </c>
      <c r="K795" s="44">
        <v>0</v>
      </c>
      <c r="L795" s="44"/>
      <c r="M795" s="44"/>
      <c r="S795" s="88"/>
      <c r="T795" s="92"/>
      <c r="U795" s="93"/>
      <c r="V795" s="89"/>
      <c r="W795" s="91"/>
      <c r="X795" s="94"/>
      <c r="Y795" s="95"/>
      <c r="Z795" s="96"/>
    </row>
    <row r="796" spans="2:27" ht="17.25" customHeight="1">
      <c r="B796" s="9">
        <v>45341</v>
      </c>
      <c r="C796" s="44" t="s">
        <v>56</v>
      </c>
      <c r="D796" s="44" t="s">
        <v>655</v>
      </c>
      <c r="E796" s="44">
        <v>13</v>
      </c>
      <c r="F796" s="11">
        <v>0</v>
      </c>
      <c r="G796" s="44">
        <v>0</v>
      </c>
      <c r="H796" s="44">
        <v>0</v>
      </c>
      <c r="I796" s="44">
        <v>0</v>
      </c>
      <c r="J796" s="44">
        <v>0</v>
      </c>
      <c r="K796" s="44">
        <v>0</v>
      </c>
      <c r="L796" s="44"/>
      <c r="M796" s="44"/>
      <c r="S796" s="88"/>
      <c r="T796" s="92"/>
      <c r="U796" s="93"/>
      <c r="V796" s="89"/>
      <c r="W796" s="91"/>
      <c r="X796" s="94"/>
      <c r="Y796" s="95"/>
      <c r="Z796" s="96"/>
    </row>
    <row r="797" spans="2:27" ht="17.25" customHeight="1">
      <c r="B797" s="9">
        <v>45341</v>
      </c>
      <c r="C797" s="44" t="s">
        <v>869</v>
      </c>
      <c r="D797" s="44" t="s">
        <v>809</v>
      </c>
      <c r="E797" s="44">
        <v>13</v>
      </c>
      <c r="F797" s="11">
        <v>0</v>
      </c>
      <c r="G797" s="44">
        <v>0</v>
      </c>
      <c r="H797" s="44">
        <v>0</v>
      </c>
      <c r="I797" s="44">
        <v>0</v>
      </c>
      <c r="J797" s="44">
        <v>0</v>
      </c>
      <c r="K797" s="44">
        <v>0</v>
      </c>
      <c r="L797" s="44"/>
      <c r="M797" s="44"/>
      <c r="S797" s="88"/>
      <c r="T797" s="92"/>
      <c r="U797" s="93"/>
      <c r="V797" s="89"/>
      <c r="W797" s="91"/>
      <c r="X797" s="94"/>
      <c r="Y797" s="95"/>
      <c r="Z797" s="96"/>
    </row>
    <row r="798" spans="2:27" ht="17.25" customHeight="1">
      <c r="B798" s="9">
        <v>45341</v>
      </c>
      <c r="C798" s="44" t="s">
        <v>2960</v>
      </c>
      <c r="D798" s="44" t="s">
        <v>868</v>
      </c>
      <c r="E798" s="44">
        <v>2</v>
      </c>
      <c r="F798" s="11">
        <v>0</v>
      </c>
      <c r="G798" s="44">
        <v>0</v>
      </c>
      <c r="H798" s="44">
        <v>1</v>
      </c>
      <c r="I798" s="44">
        <v>0</v>
      </c>
      <c r="J798" s="44">
        <v>0</v>
      </c>
      <c r="K798" s="44">
        <v>0</v>
      </c>
      <c r="L798" s="44"/>
      <c r="M798" s="44" t="s">
        <v>431</v>
      </c>
      <c r="S798" s="88"/>
      <c r="T798" s="92"/>
      <c r="U798" s="93"/>
      <c r="V798" s="89"/>
      <c r="W798" s="91"/>
      <c r="X798" s="94"/>
      <c r="Y798" s="95"/>
      <c r="Z798" s="96"/>
    </row>
    <row r="799" spans="2:27" ht="17.25" customHeight="1">
      <c r="B799" s="9">
        <v>45342</v>
      </c>
      <c r="C799" s="44" t="s">
        <v>18</v>
      </c>
      <c r="D799" s="44" t="s">
        <v>810</v>
      </c>
      <c r="E799" s="44">
        <v>13</v>
      </c>
      <c r="F799" s="11">
        <v>0</v>
      </c>
      <c r="G799" s="44">
        <v>0</v>
      </c>
      <c r="H799" s="44">
        <v>0</v>
      </c>
      <c r="I799" s="44">
        <v>0</v>
      </c>
      <c r="J799" s="44">
        <v>0</v>
      </c>
      <c r="K799" s="44">
        <v>0</v>
      </c>
      <c r="L799" s="44"/>
      <c r="M799" s="44"/>
      <c r="S799" s="88"/>
      <c r="T799" s="92"/>
      <c r="U799" s="93"/>
      <c r="V799" s="89"/>
      <c r="W799" s="91"/>
      <c r="X799" s="94"/>
      <c r="Y799" s="95"/>
      <c r="Z799" s="96"/>
    </row>
    <row r="800" spans="2:27" ht="17.25" customHeight="1">
      <c r="B800" s="9">
        <v>45342</v>
      </c>
      <c r="C800" s="44" t="s">
        <v>82</v>
      </c>
      <c r="D800" s="44" t="s">
        <v>594</v>
      </c>
      <c r="E800" s="44">
        <v>13</v>
      </c>
      <c r="F800" s="11">
        <v>0</v>
      </c>
      <c r="G800" s="44">
        <v>0</v>
      </c>
      <c r="H800" s="44">
        <v>0</v>
      </c>
      <c r="I800" s="44">
        <v>0</v>
      </c>
      <c r="J800" s="44">
        <v>0</v>
      </c>
      <c r="K800" s="44">
        <v>0</v>
      </c>
      <c r="L800" s="44"/>
      <c r="M800" s="44"/>
      <c r="S800" s="88"/>
      <c r="T800" s="92"/>
      <c r="U800" s="93"/>
      <c r="V800" s="89"/>
      <c r="W800" s="91"/>
      <c r="X800" s="94"/>
      <c r="Y800" s="95"/>
      <c r="Z800" s="96"/>
    </row>
    <row r="801" spans="2:27" ht="17.25" customHeight="1">
      <c r="B801" s="9">
        <v>45342</v>
      </c>
      <c r="C801" s="44" t="s">
        <v>7</v>
      </c>
      <c r="D801" s="44" t="s">
        <v>866</v>
      </c>
      <c r="E801" s="44">
        <v>5</v>
      </c>
      <c r="F801" s="11">
        <v>0</v>
      </c>
      <c r="G801" s="44">
        <v>0</v>
      </c>
      <c r="H801" s="44">
        <v>0</v>
      </c>
      <c r="I801" s="44">
        <v>0</v>
      </c>
      <c r="J801" s="44">
        <v>0</v>
      </c>
      <c r="K801" s="44">
        <v>0</v>
      </c>
      <c r="L801" s="44"/>
      <c r="M801" s="44"/>
      <c r="S801" s="88"/>
      <c r="T801" s="92"/>
      <c r="U801" s="93"/>
      <c r="V801" s="89"/>
      <c r="W801" s="91"/>
      <c r="X801" s="94"/>
      <c r="Y801" s="95"/>
      <c r="Z801" s="96"/>
    </row>
    <row r="802" spans="2:27" ht="17.25" customHeight="1">
      <c r="B802" s="9">
        <v>45342</v>
      </c>
      <c r="C802" s="44" t="s">
        <v>875</v>
      </c>
      <c r="D802" s="44" t="s">
        <v>874</v>
      </c>
      <c r="E802" s="44">
        <v>13</v>
      </c>
      <c r="F802" s="11">
        <v>1</v>
      </c>
      <c r="G802" s="44">
        <v>0</v>
      </c>
      <c r="H802" s="44">
        <v>0</v>
      </c>
      <c r="I802" s="44">
        <v>2</v>
      </c>
      <c r="J802" s="44">
        <v>0</v>
      </c>
      <c r="K802" s="44">
        <v>0</v>
      </c>
      <c r="L802" s="44"/>
      <c r="M802" s="44" t="s">
        <v>873</v>
      </c>
      <c r="S802" s="88"/>
      <c r="T802" s="92"/>
      <c r="U802" s="93"/>
      <c r="V802" s="89"/>
      <c r="W802" s="91"/>
      <c r="X802" s="94"/>
      <c r="Y802" s="95"/>
      <c r="Z802" s="96"/>
    </row>
    <row r="803" spans="2:27" ht="17.25" customHeight="1">
      <c r="B803" s="9">
        <v>45342</v>
      </c>
      <c r="C803" s="44" t="s">
        <v>878</v>
      </c>
      <c r="D803" s="44" t="s">
        <v>877</v>
      </c>
      <c r="E803" s="44">
        <v>13</v>
      </c>
      <c r="F803" s="11">
        <v>11</v>
      </c>
      <c r="G803" s="44">
        <v>0</v>
      </c>
      <c r="H803" s="44">
        <v>0</v>
      </c>
      <c r="I803" s="44">
        <v>0</v>
      </c>
      <c r="J803" s="44">
        <v>0</v>
      </c>
      <c r="K803" s="44">
        <v>0</v>
      </c>
      <c r="L803" s="44"/>
      <c r="M803" s="44"/>
      <c r="O803" s="57" t="s">
        <v>431</v>
      </c>
      <c r="S803" s="88"/>
      <c r="T803" s="92"/>
      <c r="U803" s="93"/>
      <c r="V803" s="89"/>
      <c r="W803" s="91"/>
      <c r="X803" s="94"/>
      <c r="Y803" s="95"/>
      <c r="Z803" s="96"/>
    </row>
    <row r="804" spans="2:27" ht="17.25" customHeight="1">
      <c r="B804" s="9">
        <v>45342</v>
      </c>
      <c r="C804" s="44" t="s">
        <v>880</v>
      </c>
      <c r="D804" s="44" t="s">
        <v>879</v>
      </c>
      <c r="E804" s="44">
        <v>1</v>
      </c>
      <c r="F804" s="11">
        <v>1</v>
      </c>
      <c r="G804" s="44">
        <v>0</v>
      </c>
      <c r="H804" s="44">
        <v>0</v>
      </c>
      <c r="I804" s="44">
        <v>0</v>
      </c>
      <c r="J804" s="44">
        <v>0</v>
      </c>
      <c r="K804" s="44">
        <v>0</v>
      </c>
      <c r="L804" s="44"/>
      <c r="M804" s="44"/>
      <c r="S804" s="88"/>
      <c r="T804" s="92"/>
      <c r="U804" s="93"/>
      <c r="V804" s="89"/>
      <c r="W804" s="91"/>
      <c r="X804" s="94"/>
      <c r="Y804" s="95"/>
      <c r="Z804" s="96"/>
    </row>
    <row r="805" spans="2:27" ht="17.25" customHeight="1">
      <c r="B805" s="9">
        <v>45342</v>
      </c>
      <c r="C805" s="44" t="s">
        <v>2960</v>
      </c>
      <c r="D805" s="44" t="s">
        <v>871</v>
      </c>
      <c r="E805" s="44">
        <v>1</v>
      </c>
      <c r="F805" s="11">
        <v>0</v>
      </c>
      <c r="G805" s="44">
        <v>0</v>
      </c>
      <c r="H805" s="44">
        <v>1</v>
      </c>
      <c r="I805" s="44">
        <v>0</v>
      </c>
      <c r="J805" s="44">
        <v>0</v>
      </c>
      <c r="K805" s="44">
        <v>0</v>
      </c>
      <c r="L805" s="44"/>
      <c r="M805" s="44" t="s">
        <v>873</v>
      </c>
      <c r="S805" s="88"/>
      <c r="T805" s="92"/>
      <c r="U805" s="93"/>
      <c r="V805" s="89"/>
      <c r="W805" s="91"/>
      <c r="X805" s="94"/>
      <c r="Y805" s="95"/>
      <c r="Z805" s="96"/>
    </row>
    <row r="806" spans="2:27" ht="17.25" customHeight="1">
      <c r="B806" s="9">
        <v>45342</v>
      </c>
      <c r="C806" s="44" t="s">
        <v>2960</v>
      </c>
      <c r="D806" s="44" t="s">
        <v>862</v>
      </c>
      <c r="E806" s="44">
        <v>4</v>
      </c>
      <c r="F806" s="11">
        <v>0</v>
      </c>
      <c r="G806" s="44">
        <v>0</v>
      </c>
      <c r="H806" s="44">
        <v>3</v>
      </c>
      <c r="I806" s="44">
        <v>0</v>
      </c>
      <c r="J806" s="44">
        <v>0</v>
      </c>
      <c r="K806" s="44">
        <v>0</v>
      </c>
      <c r="L806" s="44"/>
      <c r="M806" s="44" t="s">
        <v>873</v>
      </c>
      <c r="S806" s="88"/>
      <c r="T806" s="92"/>
      <c r="U806" s="93"/>
      <c r="V806" s="89"/>
      <c r="W806" s="91"/>
      <c r="X806" s="94"/>
      <c r="Y806" s="95"/>
      <c r="Z806" s="96"/>
    </row>
    <row r="807" spans="2:27" ht="17.25" customHeight="1">
      <c r="B807" s="9">
        <v>45342</v>
      </c>
      <c r="C807" s="44" t="s">
        <v>2960</v>
      </c>
      <c r="D807" s="44" t="s">
        <v>860</v>
      </c>
      <c r="E807" s="44">
        <v>3</v>
      </c>
      <c r="F807" s="11">
        <v>0</v>
      </c>
      <c r="G807" s="44">
        <v>0</v>
      </c>
      <c r="H807" s="44">
        <v>0</v>
      </c>
      <c r="I807" s="44">
        <v>0</v>
      </c>
      <c r="J807" s="44">
        <v>0</v>
      </c>
      <c r="K807" s="44">
        <v>0</v>
      </c>
      <c r="L807" s="44"/>
      <c r="M807" s="44"/>
      <c r="S807" s="88"/>
      <c r="T807" s="92"/>
      <c r="U807" s="93"/>
      <c r="V807" s="89"/>
      <c r="W807" s="91"/>
      <c r="X807" s="94"/>
      <c r="Y807" s="95"/>
      <c r="Z807" s="96"/>
    </row>
    <row r="808" spans="2:27" ht="17.25" customHeight="1">
      <c r="B808" s="9">
        <v>45342</v>
      </c>
      <c r="C808" s="44" t="s">
        <v>2960</v>
      </c>
      <c r="D808" s="44" t="s">
        <v>876</v>
      </c>
      <c r="E808" s="44">
        <v>13</v>
      </c>
      <c r="F808" s="11">
        <v>10</v>
      </c>
      <c r="G808" s="44">
        <v>0</v>
      </c>
      <c r="H808" s="44">
        <v>0</v>
      </c>
      <c r="I808" s="44">
        <v>0</v>
      </c>
      <c r="J808" s="44">
        <v>0</v>
      </c>
      <c r="K808" s="44">
        <v>0</v>
      </c>
      <c r="L808" s="44"/>
      <c r="M808" s="44"/>
      <c r="O808" s="57" t="s">
        <v>431</v>
      </c>
      <c r="S808" s="88"/>
      <c r="T808" s="92"/>
      <c r="U808" s="93"/>
      <c r="V808" s="89"/>
      <c r="W808" s="91"/>
      <c r="X808" s="94"/>
      <c r="Y808" s="95"/>
      <c r="Z808" s="96"/>
    </row>
    <row r="809" spans="2:27" ht="17.25" customHeight="1">
      <c r="B809" s="9">
        <v>45342</v>
      </c>
      <c r="C809" s="44" t="s">
        <v>2960</v>
      </c>
      <c r="D809" s="44" t="s">
        <v>872</v>
      </c>
      <c r="E809" s="44">
        <v>10</v>
      </c>
      <c r="F809" s="11">
        <v>1</v>
      </c>
      <c r="G809" s="44">
        <v>0</v>
      </c>
      <c r="H809" s="44">
        <v>0</v>
      </c>
      <c r="I809" s="44">
        <v>0</v>
      </c>
      <c r="J809" s="44">
        <v>0</v>
      </c>
      <c r="K809" s="44">
        <v>0</v>
      </c>
      <c r="L809" s="44"/>
      <c r="M809" s="44"/>
      <c r="O809" s="57" t="s">
        <v>431</v>
      </c>
      <c r="S809" s="88"/>
      <c r="T809" s="92"/>
      <c r="U809" s="93"/>
      <c r="V809" s="89"/>
      <c r="W809" s="91"/>
      <c r="X809" s="94"/>
      <c r="Y809" s="95"/>
      <c r="Z809" s="96"/>
    </row>
    <row r="810" spans="2:27" ht="17.25" customHeight="1">
      <c r="B810" s="9">
        <v>45342</v>
      </c>
      <c r="C810" s="44" t="s">
        <v>2960</v>
      </c>
      <c r="D810" s="44" t="s">
        <v>859</v>
      </c>
      <c r="E810" s="44">
        <v>7</v>
      </c>
      <c r="F810" s="11">
        <v>3</v>
      </c>
      <c r="G810" s="44">
        <v>0</v>
      </c>
      <c r="H810" s="44">
        <v>2</v>
      </c>
      <c r="I810" s="44">
        <v>0</v>
      </c>
      <c r="J810" s="44">
        <v>0</v>
      </c>
      <c r="K810" s="44">
        <v>0</v>
      </c>
      <c r="L810" s="44"/>
      <c r="M810" s="44" t="s">
        <v>873</v>
      </c>
      <c r="S810" s="88"/>
      <c r="T810" s="92"/>
      <c r="U810" s="93"/>
      <c r="V810" s="89"/>
      <c r="W810" s="91"/>
      <c r="X810" s="94"/>
      <c r="Y810" s="95"/>
      <c r="Z810" s="96"/>
    </row>
    <row r="811" spans="2:27" ht="17.25" customHeight="1">
      <c r="B811" s="9">
        <v>45343</v>
      </c>
      <c r="C811" s="44" t="s">
        <v>18</v>
      </c>
      <c r="D811" s="44" t="s">
        <v>804</v>
      </c>
      <c r="E811" s="44">
        <v>2</v>
      </c>
      <c r="F811" s="11">
        <v>0</v>
      </c>
      <c r="G811" s="44">
        <v>0</v>
      </c>
      <c r="H811" s="44">
        <v>0</v>
      </c>
      <c r="I811" s="44">
        <v>0</v>
      </c>
      <c r="J811" s="44">
        <v>0</v>
      </c>
      <c r="K811" s="44">
        <v>0</v>
      </c>
      <c r="L811" s="44"/>
      <c r="M811" s="44"/>
      <c r="S811" s="88"/>
      <c r="T811" s="92"/>
      <c r="U811" s="93"/>
      <c r="V811" s="89"/>
      <c r="W811" s="91"/>
      <c r="X811" s="94"/>
      <c r="Y811" s="95"/>
      <c r="Z811" s="96"/>
    </row>
    <row r="812" spans="2:27" ht="17.25" customHeight="1">
      <c r="B812" s="9">
        <v>45343</v>
      </c>
      <c r="C812" s="44" t="s">
        <v>18</v>
      </c>
      <c r="D812" s="44" t="s">
        <v>656</v>
      </c>
      <c r="E812" s="44">
        <v>12</v>
      </c>
      <c r="F812" s="11">
        <v>0</v>
      </c>
      <c r="G812" s="44">
        <v>0</v>
      </c>
      <c r="H812" s="44">
        <v>0</v>
      </c>
      <c r="I812" s="44">
        <v>0</v>
      </c>
      <c r="J812" s="44">
        <v>0</v>
      </c>
      <c r="K812" s="44">
        <v>0</v>
      </c>
      <c r="L812" s="44"/>
      <c r="M812" s="44"/>
      <c r="S812" s="88"/>
      <c r="T812" s="92"/>
      <c r="U812" s="93"/>
      <c r="V812" s="89"/>
      <c r="W812" s="91"/>
      <c r="X812" s="94"/>
      <c r="Y812" s="95"/>
      <c r="Z812" s="96"/>
    </row>
    <row r="813" spans="2:27" ht="17.25" customHeight="1">
      <c r="B813" s="9">
        <v>45343</v>
      </c>
      <c r="C813" s="44" t="s">
        <v>82</v>
      </c>
      <c r="D813" s="44" t="s">
        <v>650</v>
      </c>
      <c r="E813" s="44">
        <v>4</v>
      </c>
      <c r="F813" s="11">
        <v>0</v>
      </c>
      <c r="G813" s="44">
        <v>0</v>
      </c>
      <c r="H813" s="44">
        <v>0</v>
      </c>
      <c r="I813" s="44">
        <v>0</v>
      </c>
      <c r="J813" s="44">
        <v>0</v>
      </c>
      <c r="K813" s="44">
        <v>0</v>
      </c>
      <c r="L813" s="44"/>
      <c r="M813" s="44"/>
      <c r="S813" s="88"/>
      <c r="T813" s="92"/>
      <c r="U813" s="93"/>
      <c r="V813" s="89"/>
      <c r="W813" s="91"/>
      <c r="X813" s="94"/>
      <c r="Y813" s="95"/>
      <c r="Z813" s="96"/>
    </row>
    <row r="814" spans="2:27" ht="17.25" customHeight="1">
      <c r="B814" s="9">
        <v>45343</v>
      </c>
      <c r="C814" s="44" t="s">
        <v>2960</v>
      </c>
      <c r="D814" s="44" t="s">
        <v>861</v>
      </c>
      <c r="E814" s="44">
        <v>3</v>
      </c>
      <c r="F814" s="11">
        <v>0</v>
      </c>
      <c r="G814" s="44">
        <v>0</v>
      </c>
      <c r="H814" s="44">
        <v>3</v>
      </c>
      <c r="I814" s="44">
        <v>0</v>
      </c>
      <c r="J814" s="44">
        <v>0</v>
      </c>
      <c r="K814" s="44">
        <v>0</v>
      </c>
      <c r="L814" s="44"/>
      <c r="M814" s="44" t="s">
        <v>431</v>
      </c>
      <c r="S814" s="88"/>
      <c r="T814" s="92"/>
      <c r="U814" s="93"/>
      <c r="V814" s="89"/>
      <c r="W814" s="91"/>
      <c r="X814" s="94"/>
      <c r="Y814" s="95"/>
      <c r="Z814" s="96"/>
    </row>
    <row r="815" spans="2:27" ht="17.25" customHeight="1">
      <c r="B815" s="9">
        <v>45343</v>
      </c>
      <c r="C815" s="44" t="s">
        <v>2960</v>
      </c>
      <c r="D815" s="44" t="s">
        <v>881</v>
      </c>
      <c r="E815" s="44">
        <v>9</v>
      </c>
      <c r="F815" s="11">
        <v>0</v>
      </c>
      <c r="G815" s="44">
        <v>0</v>
      </c>
      <c r="H815" s="44">
        <v>8</v>
      </c>
      <c r="I815" s="44">
        <v>0</v>
      </c>
      <c r="J815" s="44">
        <v>0</v>
      </c>
      <c r="K815" s="44">
        <v>0</v>
      </c>
      <c r="L815" s="44"/>
      <c r="M815" s="44" t="s">
        <v>431</v>
      </c>
      <c r="S815" s="88"/>
      <c r="T815" s="92"/>
      <c r="U815" s="93"/>
      <c r="V815" s="89"/>
      <c r="W815" s="91"/>
      <c r="X815" s="94"/>
      <c r="Y815" s="95"/>
      <c r="Z815" s="96"/>
    </row>
    <row r="816" spans="2:27" s="64" customFormat="1" ht="17.25" customHeight="1">
      <c r="B816" s="9">
        <v>45344</v>
      </c>
      <c r="C816" s="40" t="s">
        <v>18</v>
      </c>
      <c r="D816" s="40" t="s">
        <v>882</v>
      </c>
      <c r="E816" s="40">
        <v>11</v>
      </c>
      <c r="F816" s="11">
        <v>0</v>
      </c>
      <c r="G816" s="40">
        <v>0</v>
      </c>
      <c r="H816" s="40">
        <v>0</v>
      </c>
      <c r="I816" s="40">
        <v>0</v>
      </c>
      <c r="J816" s="40">
        <v>0</v>
      </c>
      <c r="K816" s="40">
        <v>0</v>
      </c>
      <c r="L816" s="40"/>
      <c r="M816" s="40"/>
      <c r="N816" s="63"/>
      <c r="O816" s="63"/>
      <c r="P816" s="63"/>
      <c r="Q816" s="75"/>
      <c r="R816" s="73"/>
      <c r="S816" s="88"/>
      <c r="T816" s="92"/>
      <c r="U816" s="93"/>
      <c r="V816" s="89"/>
      <c r="W816" s="91"/>
      <c r="X816" s="94"/>
      <c r="Y816" s="95"/>
      <c r="Z816" s="96"/>
      <c r="AA816" s="121"/>
    </row>
    <row r="817" spans="2:27" s="64" customFormat="1" ht="17.25" customHeight="1">
      <c r="B817" s="9">
        <v>45344</v>
      </c>
      <c r="C817" s="40" t="s">
        <v>883</v>
      </c>
      <c r="D817" s="40" t="s">
        <v>652</v>
      </c>
      <c r="E817" s="40">
        <v>13</v>
      </c>
      <c r="F817" s="11">
        <v>0</v>
      </c>
      <c r="G817" s="40">
        <v>0</v>
      </c>
      <c r="H817" s="40">
        <v>0</v>
      </c>
      <c r="I817" s="40">
        <v>0</v>
      </c>
      <c r="J817" s="40">
        <v>0</v>
      </c>
      <c r="K817" s="40">
        <v>0</v>
      </c>
      <c r="L817" s="40"/>
      <c r="M817" s="40"/>
      <c r="N817" s="63"/>
      <c r="O817" s="63"/>
      <c r="P817" s="63"/>
      <c r="Q817" s="75"/>
      <c r="R817" s="73"/>
      <c r="S817" s="88"/>
      <c r="T817" s="92"/>
      <c r="U817" s="93"/>
      <c r="V817" s="89"/>
      <c r="W817" s="91"/>
      <c r="X817" s="94"/>
      <c r="Y817" s="95"/>
      <c r="Z817" s="96"/>
      <c r="AA817" s="121"/>
    </row>
    <row r="818" spans="2:27" ht="17.25" customHeight="1">
      <c r="B818" s="9">
        <v>45344</v>
      </c>
      <c r="C818" s="44" t="s">
        <v>82</v>
      </c>
      <c r="D818" s="44" t="s">
        <v>593</v>
      </c>
      <c r="E818" s="44">
        <v>13</v>
      </c>
      <c r="F818" s="11">
        <v>0</v>
      </c>
      <c r="G818" s="44">
        <v>0</v>
      </c>
      <c r="H818" s="44">
        <v>0</v>
      </c>
      <c r="I818" s="44">
        <v>0</v>
      </c>
      <c r="J818" s="44">
        <v>0</v>
      </c>
      <c r="K818" s="44">
        <v>0</v>
      </c>
      <c r="L818" s="44"/>
      <c r="M818" s="44"/>
      <c r="S818" s="88"/>
      <c r="T818" s="92"/>
      <c r="U818" s="93"/>
      <c r="V818" s="89"/>
      <c r="W818" s="91"/>
      <c r="X818" s="94"/>
      <c r="Y818" s="95"/>
      <c r="Z818" s="96"/>
    </row>
    <row r="819" spans="2:27" ht="17.25" customHeight="1">
      <c r="B819" s="9">
        <v>45344</v>
      </c>
      <c r="C819" s="44" t="s">
        <v>2960</v>
      </c>
      <c r="D819" s="44" t="s">
        <v>872</v>
      </c>
      <c r="E819" s="44">
        <v>1</v>
      </c>
      <c r="F819" s="11">
        <v>0</v>
      </c>
      <c r="G819" s="44">
        <v>0</v>
      </c>
      <c r="H819" s="44">
        <v>0</v>
      </c>
      <c r="I819" s="44">
        <v>0</v>
      </c>
      <c r="J819" s="44">
        <v>0</v>
      </c>
      <c r="K819" s="44">
        <v>0</v>
      </c>
      <c r="L819" s="44"/>
      <c r="M819" s="44"/>
      <c r="S819" s="88"/>
      <c r="T819" s="92"/>
      <c r="U819" s="93"/>
      <c r="V819" s="89"/>
      <c r="W819" s="91"/>
      <c r="X819" s="94"/>
      <c r="Y819" s="95"/>
      <c r="Z819" s="96"/>
    </row>
    <row r="820" spans="2:27" ht="17.25" customHeight="1">
      <c r="B820" s="9">
        <v>45344</v>
      </c>
      <c r="C820" s="44" t="s">
        <v>2960</v>
      </c>
      <c r="D820" s="44" t="s">
        <v>884</v>
      </c>
      <c r="E820" s="44">
        <v>3</v>
      </c>
      <c r="F820" s="11">
        <v>0</v>
      </c>
      <c r="G820" s="44">
        <v>0</v>
      </c>
      <c r="H820" s="44">
        <v>0</v>
      </c>
      <c r="I820" s="44">
        <v>0</v>
      </c>
      <c r="J820" s="44">
        <v>0</v>
      </c>
      <c r="K820" s="44">
        <v>0</v>
      </c>
      <c r="L820" s="44"/>
      <c r="M820" s="44"/>
      <c r="O820" s="40"/>
      <c r="P820" s="40"/>
      <c r="S820" s="88"/>
      <c r="T820" s="92"/>
      <c r="U820" s="93"/>
      <c r="V820" s="89"/>
      <c r="W820" s="91"/>
      <c r="X820" s="94"/>
      <c r="Y820" s="95"/>
      <c r="Z820" s="96"/>
    </row>
    <row r="821" spans="2:27" s="64" customFormat="1" ht="17.25" customHeight="1">
      <c r="B821" s="9">
        <v>45344</v>
      </c>
      <c r="C821" s="40" t="s">
        <v>2960</v>
      </c>
      <c r="D821" s="40" t="s">
        <v>885</v>
      </c>
      <c r="E821" s="40">
        <v>6</v>
      </c>
      <c r="F821" s="11">
        <v>0</v>
      </c>
      <c r="G821" s="40">
        <v>0</v>
      </c>
      <c r="H821" s="40">
        <v>3</v>
      </c>
      <c r="I821" s="40">
        <v>0</v>
      </c>
      <c r="J821" s="40">
        <v>0</v>
      </c>
      <c r="K821" s="40">
        <v>0</v>
      </c>
      <c r="L821" s="40"/>
      <c r="M821" s="40" t="s">
        <v>886</v>
      </c>
      <c r="N821" s="63"/>
      <c r="O821" s="63"/>
      <c r="P821" s="63"/>
      <c r="Q821" s="75"/>
      <c r="R821" s="73"/>
      <c r="S821" s="88"/>
      <c r="T821" s="92"/>
      <c r="U821" s="93"/>
      <c r="V821" s="89"/>
      <c r="W821" s="91"/>
      <c r="X821" s="94"/>
      <c r="Y821" s="95"/>
      <c r="Z821" s="96"/>
      <c r="AA821" s="121"/>
    </row>
    <row r="822" spans="2:27" s="62" customFormat="1" ht="17.25" customHeight="1">
      <c r="B822" s="9">
        <v>45344</v>
      </c>
      <c r="C822" s="11" t="s">
        <v>2960</v>
      </c>
      <c r="D822" s="11" t="s">
        <v>887</v>
      </c>
      <c r="E822" s="11">
        <v>13</v>
      </c>
      <c r="F822" s="11">
        <v>0</v>
      </c>
      <c r="G822" s="40">
        <v>0</v>
      </c>
      <c r="H822" s="40">
        <v>17</v>
      </c>
      <c r="I822" s="40">
        <v>0</v>
      </c>
      <c r="J822" s="40">
        <v>0</v>
      </c>
      <c r="K822" s="40">
        <v>0</v>
      </c>
      <c r="L822" s="40"/>
      <c r="M822" s="11" t="s">
        <v>886</v>
      </c>
      <c r="N822" s="61"/>
      <c r="O822" s="61"/>
      <c r="P822" s="61"/>
      <c r="Q822" s="74"/>
      <c r="R822" s="73"/>
      <c r="S822" s="88"/>
      <c r="T822" s="92"/>
      <c r="U822" s="93"/>
      <c r="V822" s="89"/>
      <c r="W822" s="91"/>
      <c r="X822" s="94"/>
      <c r="Y822" s="95"/>
      <c r="Z822" s="96"/>
      <c r="AA822" s="121"/>
    </row>
    <row r="823" spans="2:27" s="62" customFormat="1" ht="17.25" customHeight="1">
      <c r="B823" s="9">
        <v>45345</v>
      </c>
      <c r="C823" s="11" t="s">
        <v>895</v>
      </c>
      <c r="D823" s="11" t="s">
        <v>896</v>
      </c>
      <c r="E823" s="11">
        <v>11</v>
      </c>
      <c r="F823" s="11">
        <v>11</v>
      </c>
      <c r="G823" s="11">
        <v>0</v>
      </c>
      <c r="H823" s="11">
        <v>0</v>
      </c>
      <c r="I823" s="11">
        <v>0</v>
      </c>
      <c r="J823" s="11">
        <v>0</v>
      </c>
      <c r="K823" s="11">
        <v>0</v>
      </c>
      <c r="L823" s="11"/>
      <c r="M823" s="11"/>
      <c r="N823" s="61"/>
      <c r="O823" s="61"/>
      <c r="P823" s="61"/>
      <c r="Q823" s="74"/>
      <c r="R823" s="73"/>
      <c r="S823" s="88"/>
      <c r="T823" s="92"/>
      <c r="U823" s="93"/>
      <c r="V823" s="89"/>
      <c r="W823" s="91"/>
      <c r="X823" s="94"/>
      <c r="Y823" s="95"/>
      <c r="Z823" s="96"/>
      <c r="AA823" s="121"/>
    </row>
    <row r="824" spans="2:27" s="62" customFormat="1" ht="17.25" customHeight="1">
      <c r="B824" s="9">
        <v>45345</v>
      </c>
      <c r="C824" s="11" t="s">
        <v>891</v>
      </c>
      <c r="D824" s="11" t="s">
        <v>888</v>
      </c>
      <c r="E824" s="11">
        <v>13</v>
      </c>
      <c r="F824" s="11">
        <v>0</v>
      </c>
      <c r="G824" s="11">
        <v>0</v>
      </c>
      <c r="H824" s="11">
        <v>0</v>
      </c>
      <c r="I824" s="11">
        <v>0</v>
      </c>
      <c r="J824" s="11">
        <v>0</v>
      </c>
      <c r="K824" s="11">
        <v>0</v>
      </c>
      <c r="L824" s="11"/>
      <c r="M824" s="11"/>
      <c r="N824" s="61"/>
      <c r="O824" s="61"/>
      <c r="P824" s="61"/>
      <c r="Q824" s="74"/>
      <c r="R824" s="73"/>
      <c r="S824" s="88"/>
      <c r="T824" s="92"/>
      <c r="U824" s="93"/>
      <c r="V824" s="89"/>
      <c r="W824" s="91"/>
      <c r="X824" s="94"/>
      <c r="Y824" s="95"/>
      <c r="Z824" s="96"/>
      <c r="AA824" s="121"/>
    </row>
    <row r="825" spans="2:27" s="62" customFormat="1" ht="17.25" customHeight="1">
      <c r="B825" s="9">
        <v>45345</v>
      </c>
      <c r="C825" s="11" t="s">
        <v>891</v>
      </c>
      <c r="D825" s="11" t="s">
        <v>889</v>
      </c>
      <c r="E825" s="11">
        <v>13</v>
      </c>
      <c r="F825" s="11">
        <v>0</v>
      </c>
      <c r="G825" s="11">
        <v>0</v>
      </c>
      <c r="H825" s="11">
        <v>0</v>
      </c>
      <c r="I825" s="11">
        <v>0</v>
      </c>
      <c r="J825" s="11">
        <v>0</v>
      </c>
      <c r="K825" s="11">
        <v>0</v>
      </c>
      <c r="L825" s="11"/>
      <c r="M825" s="11"/>
      <c r="N825" s="61"/>
      <c r="O825" s="40"/>
      <c r="P825" s="40"/>
      <c r="Q825" s="74"/>
      <c r="R825" s="73"/>
      <c r="S825" s="88"/>
      <c r="T825" s="92"/>
      <c r="U825" s="93"/>
      <c r="V825" s="89"/>
      <c r="W825" s="91"/>
      <c r="X825" s="94"/>
      <c r="Y825" s="95"/>
      <c r="Z825" s="96"/>
      <c r="AA825" s="121"/>
    </row>
    <row r="826" spans="2:27" s="62" customFormat="1" ht="17.25" customHeight="1">
      <c r="B826" s="9">
        <v>45345</v>
      </c>
      <c r="C826" s="11" t="s">
        <v>891</v>
      </c>
      <c r="D826" s="11" t="s">
        <v>890</v>
      </c>
      <c r="E826" s="11">
        <v>4</v>
      </c>
      <c r="F826" s="11">
        <v>0</v>
      </c>
      <c r="G826" s="11">
        <v>0</v>
      </c>
      <c r="H826" s="11">
        <v>0</v>
      </c>
      <c r="I826" s="11">
        <v>0</v>
      </c>
      <c r="J826" s="11">
        <v>0</v>
      </c>
      <c r="K826" s="11">
        <v>0</v>
      </c>
      <c r="L826" s="11"/>
      <c r="M826" s="11"/>
      <c r="N826" s="61"/>
      <c r="O826" s="61"/>
      <c r="P826" s="61"/>
      <c r="Q826" s="74"/>
      <c r="R826" s="73"/>
      <c r="S826" s="88"/>
      <c r="T826" s="92"/>
      <c r="U826" s="93"/>
      <c r="V826" s="89"/>
      <c r="W826" s="91"/>
      <c r="X826" s="94"/>
      <c r="Y826" s="95"/>
      <c r="Z826" s="96"/>
      <c r="AA826" s="121"/>
    </row>
    <row r="827" spans="2:27" ht="17.25" customHeight="1">
      <c r="B827" s="9">
        <v>45345</v>
      </c>
      <c r="C827" s="44" t="s">
        <v>892</v>
      </c>
      <c r="D827" s="44" t="s">
        <v>617</v>
      </c>
      <c r="E827" s="44">
        <v>5</v>
      </c>
      <c r="F827" s="11">
        <v>0</v>
      </c>
      <c r="G827" s="44">
        <v>0</v>
      </c>
      <c r="H827" s="44">
        <v>0</v>
      </c>
      <c r="I827" s="44">
        <v>0</v>
      </c>
      <c r="J827" s="44">
        <v>0</v>
      </c>
      <c r="K827" s="44">
        <v>0</v>
      </c>
      <c r="L827" s="44"/>
      <c r="M827" s="44"/>
      <c r="S827" s="88"/>
      <c r="T827" s="92"/>
      <c r="U827" s="93"/>
      <c r="V827" s="89"/>
      <c r="W827" s="91"/>
      <c r="X827" s="94"/>
      <c r="Y827" s="95"/>
      <c r="Z827" s="96"/>
    </row>
    <row r="828" spans="2:27" ht="17.25" customHeight="1">
      <c r="B828" s="9">
        <v>45345</v>
      </c>
      <c r="C828" s="44" t="s">
        <v>892</v>
      </c>
      <c r="D828" s="44" t="s">
        <v>658</v>
      </c>
      <c r="E828" s="44">
        <v>13</v>
      </c>
      <c r="F828" s="11">
        <v>0</v>
      </c>
      <c r="G828" s="44">
        <v>0</v>
      </c>
      <c r="H828" s="44">
        <v>0</v>
      </c>
      <c r="I828" s="44">
        <v>0</v>
      </c>
      <c r="J828" s="44">
        <v>0</v>
      </c>
      <c r="K828" s="44">
        <v>0</v>
      </c>
      <c r="L828" s="44"/>
      <c r="M828" s="44"/>
      <c r="S828" s="88"/>
      <c r="T828" s="92"/>
      <c r="U828" s="93"/>
      <c r="V828" s="89"/>
      <c r="W828" s="91"/>
      <c r="X828" s="94"/>
      <c r="Y828" s="95"/>
      <c r="Z828" s="96"/>
    </row>
    <row r="829" spans="2:27" ht="17.25" customHeight="1">
      <c r="B829" s="9">
        <v>45346</v>
      </c>
      <c r="C829" s="44" t="s">
        <v>892</v>
      </c>
      <c r="D829" s="44" t="s">
        <v>639</v>
      </c>
      <c r="E829" s="44">
        <v>13</v>
      </c>
      <c r="F829" s="11">
        <v>0</v>
      </c>
      <c r="G829" s="44">
        <v>0</v>
      </c>
      <c r="H829" s="44">
        <v>0</v>
      </c>
      <c r="I829" s="44">
        <v>0</v>
      </c>
      <c r="J829" s="44">
        <v>0</v>
      </c>
      <c r="K829" s="44">
        <v>0</v>
      </c>
      <c r="L829" s="44"/>
      <c r="M829" s="44"/>
      <c r="S829" s="88"/>
      <c r="T829" s="92"/>
      <c r="U829" s="93"/>
      <c r="V829" s="89"/>
      <c r="W829" s="91"/>
      <c r="X829" s="94"/>
      <c r="Y829" s="95"/>
      <c r="Z829" s="96"/>
    </row>
    <row r="830" spans="2:27" ht="17.25" customHeight="1">
      <c r="B830" s="9">
        <v>45346</v>
      </c>
      <c r="C830" s="44" t="s">
        <v>892</v>
      </c>
      <c r="D830" s="44" t="s">
        <v>660</v>
      </c>
      <c r="E830" s="44">
        <v>13</v>
      </c>
      <c r="F830" s="11">
        <v>0</v>
      </c>
      <c r="G830" s="44">
        <v>0</v>
      </c>
      <c r="H830" s="44">
        <v>0</v>
      </c>
      <c r="I830" s="44">
        <v>0</v>
      </c>
      <c r="J830" s="44">
        <v>0</v>
      </c>
      <c r="K830" s="44">
        <v>0</v>
      </c>
      <c r="L830" s="44"/>
      <c r="M830" s="44"/>
      <c r="P830" s="40"/>
      <c r="S830" s="88"/>
      <c r="T830" s="92"/>
      <c r="U830" s="93"/>
      <c r="V830" s="89"/>
      <c r="W830" s="91"/>
      <c r="X830" s="94"/>
      <c r="Y830" s="95"/>
      <c r="Z830" s="96"/>
    </row>
    <row r="831" spans="2:27" ht="17.25" customHeight="1">
      <c r="B831" s="9">
        <v>45347</v>
      </c>
      <c r="C831" s="44" t="s">
        <v>892</v>
      </c>
      <c r="D831" s="44" t="s">
        <v>655</v>
      </c>
      <c r="E831" s="44">
        <v>13</v>
      </c>
      <c r="F831" s="11">
        <v>0</v>
      </c>
      <c r="G831" s="44">
        <v>0</v>
      </c>
      <c r="H831" s="44">
        <v>0</v>
      </c>
      <c r="I831" s="44">
        <v>0</v>
      </c>
      <c r="J831" s="44">
        <v>0</v>
      </c>
      <c r="K831" s="44">
        <v>0</v>
      </c>
      <c r="L831" s="44"/>
      <c r="M831" s="40"/>
      <c r="S831" s="88"/>
      <c r="T831" s="92"/>
      <c r="U831" s="93"/>
      <c r="V831" s="89"/>
      <c r="W831" s="91"/>
      <c r="X831" s="94"/>
      <c r="Y831" s="95"/>
      <c r="Z831" s="96"/>
    </row>
    <row r="832" spans="2:27" ht="17.25" customHeight="1">
      <c r="B832" s="9">
        <v>45347</v>
      </c>
      <c r="C832" s="44" t="s">
        <v>2900</v>
      </c>
      <c r="D832" s="44" t="s">
        <v>659</v>
      </c>
      <c r="E832" s="44">
        <v>13</v>
      </c>
      <c r="F832" s="11">
        <v>0</v>
      </c>
      <c r="G832" s="44">
        <v>0</v>
      </c>
      <c r="H832" s="44">
        <v>0</v>
      </c>
      <c r="I832" s="44">
        <v>0</v>
      </c>
      <c r="J832" s="44">
        <v>0</v>
      </c>
      <c r="K832" s="44">
        <v>0</v>
      </c>
      <c r="L832" s="44"/>
      <c r="M832" s="44"/>
      <c r="S832" s="88"/>
      <c r="T832" s="92"/>
      <c r="U832" s="93"/>
      <c r="V832" s="89"/>
      <c r="W832" s="91"/>
      <c r="X832" s="94"/>
      <c r="Y832" s="95"/>
      <c r="Z832" s="96"/>
    </row>
    <row r="833" spans="2:26" ht="17.25" customHeight="1">
      <c r="B833" s="9">
        <v>45347</v>
      </c>
      <c r="C833" s="44" t="s">
        <v>50</v>
      </c>
      <c r="D833" s="44" t="s">
        <v>663</v>
      </c>
      <c r="E833" s="44">
        <v>13</v>
      </c>
      <c r="F833" s="11">
        <v>0</v>
      </c>
      <c r="G833" s="44">
        <v>0</v>
      </c>
      <c r="H833" s="44">
        <v>0</v>
      </c>
      <c r="I833" s="44">
        <v>0</v>
      </c>
      <c r="J833" s="44">
        <v>0</v>
      </c>
      <c r="K833" s="44">
        <v>0</v>
      </c>
      <c r="L833" s="44"/>
      <c r="M833" s="44"/>
      <c r="S833" s="88"/>
      <c r="T833" s="92"/>
      <c r="U833" s="93"/>
      <c r="V833" s="89"/>
      <c r="W833" s="91"/>
      <c r="X833" s="94"/>
      <c r="Y833" s="95"/>
      <c r="Z833" s="96"/>
    </row>
    <row r="834" spans="2:26" ht="17.25" customHeight="1">
      <c r="B834" s="9">
        <v>45347</v>
      </c>
      <c r="C834" s="44" t="s">
        <v>50</v>
      </c>
      <c r="D834" s="44" t="s">
        <v>638</v>
      </c>
      <c r="E834" s="44">
        <v>13</v>
      </c>
      <c r="F834" s="11">
        <v>0</v>
      </c>
      <c r="G834" s="44">
        <v>0</v>
      </c>
      <c r="H834" s="44">
        <v>0</v>
      </c>
      <c r="I834" s="44">
        <v>0</v>
      </c>
      <c r="J834" s="44">
        <v>0</v>
      </c>
      <c r="K834" s="44">
        <v>0</v>
      </c>
      <c r="L834" s="44"/>
      <c r="M834" s="44"/>
      <c r="S834" s="88"/>
      <c r="T834" s="92"/>
      <c r="U834" s="93"/>
      <c r="V834" s="89"/>
      <c r="W834" s="91"/>
      <c r="X834" s="94"/>
      <c r="Y834" s="95"/>
      <c r="Z834" s="96"/>
    </row>
    <row r="835" spans="2:26" ht="17.25" customHeight="1">
      <c r="B835" s="9">
        <v>45345</v>
      </c>
      <c r="C835" s="44" t="s">
        <v>2960</v>
      </c>
      <c r="D835" s="44" t="s">
        <v>893</v>
      </c>
      <c r="E835" s="44">
        <v>10</v>
      </c>
      <c r="F835" s="11">
        <v>0</v>
      </c>
      <c r="G835" s="44">
        <v>0</v>
      </c>
      <c r="H835" s="44">
        <v>3</v>
      </c>
      <c r="I835" s="44">
        <v>0</v>
      </c>
      <c r="J835" s="44">
        <v>0</v>
      </c>
      <c r="K835" s="44">
        <v>0</v>
      </c>
      <c r="L835" s="44"/>
      <c r="M835" s="44" t="s">
        <v>903</v>
      </c>
      <c r="O835" s="57" t="s">
        <v>900</v>
      </c>
      <c r="P835" s="57" t="s">
        <v>900</v>
      </c>
      <c r="S835" s="88"/>
      <c r="T835" s="92"/>
      <c r="U835" s="93"/>
      <c r="V835" s="89"/>
      <c r="W835" s="91"/>
      <c r="X835" s="94"/>
      <c r="Y835" s="95"/>
      <c r="Z835" s="96"/>
    </row>
    <row r="836" spans="2:26" ht="17.25" customHeight="1">
      <c r="B836" s="9">
        <v>45345</v>
      </c>
      <c r="C836" s="44" t="s">
        <v>2960</v>
      </c>
      <c r="D836" s="44" t="s">
        <v>897</v>
      </c>
      <c r="E836" s="44">
        <v>13</v>
      </c>
      <c r="F836" s="11">
        <v>13</v>
      </c>
      <c r="G836" s="44">
        <v>0</v>
      </c>
      <c r="H836" s="44">
        <v>30</v>
      </c>
      <c r="I836" s="44">
        <v>0</v>
      </c>
      <c r="J836" s="44">
        <v>0</v>
      </c>
      <c r="K836" s="44">
        <v>0</v>
      </c>
      <c r="L836" s="44"/>
      <c r="M836" s="44" t="s">
        <v>901</v>
      </c>
      <c r="N836" s="57" t="s">
        <v>900</v>
      </c>
      <c r="S836" s="88"/>
      <c r="T836" s="92"/>
      <c r="U836" s="93"/>
      <c r="V836" s="89"/>
      <c r="W836" s="91"/>
      <c r="X836" s="94"/>
      <c r="Y836" s="95"/>
      <c r="Z836" s="96"/>
    </row>
    <row r="837" spans="2:26" ht="17.25" customHeight="1">
      <c r="B837" s="9">
        <v>45345</v>
      </c>
      <c r="C837" s="44" t="s">
        <v>2960</v>
      </c>
      <c r="D837" s="44" t="s">
        <v>898</v>
      </c>
      <c r="E837" s="44">
        <v>3</v>
      </c>
      <c r="F837" s="11">
        <v>3</v>
      </c>
      <c r="G837" s="44">
        <v>0</v>
      </c>
      <c r="H837" s="44">
        <v>10</v>
      </c>
      <c r="I837" s="44">
        <v>0</v>
      </c>
      <c r="J837" s="44">
        <v>0</v>
      </c>
      <c r="K837" s="44">
        <v>0</v>
      </c>
      <c r="L837" s="44"/>
      <c r="M837" s="44" t="s">
        <v>899</v>
      </c>
      <c r="N837" s="57" t="s">
        <v>902</v>
      </c>
      <c r="S837" s="88"/>
      <c r="T837" s="92"/>
      <c r="U837" s="93"/>
      <c r="V837" s="89"/>
      <c r="W837" s="91"/>
      <c r="X837" s="94"/>
      <c r="Y837" s="95"/>
      <c r="Z837" s="96"/>
    </row>
    <row r="838" spans="2:26" ht="17.25" customHeight="1">
      <c r="B838" s="9">
        <v>45345</v>
      </c>
      <c r="C838" s="44" t="s">
        <v>2960</v>
      </c>
      <c r="D838" s="44" t="s">
        <v>894</v>
      </c>
      <c r="E838" s="44">
        <v>10</v>
      </c>
      <c r="F838" s="11">
        <v>2</v>
      </c>
      <c r="G838" s="44">
        <v>0</v>
      </c>
      <c r="H838" s="44">
        <v>15</v>
      </c>
      <c r="I838" s="44">
        <v>0</v>
      </c>
      <c r="J838" s="44">
        <v>0</v>
      </c>
      <c r="K838" s="44">
        <v>0</v>
      </c>
      <c r="L838" s="44"/>
      <c r="M838" s="44" t="s">
        <v>899</v>
      </c>
      <c r="N838" s="57" t="s">
        <v>899</v>
      </c>
      <c r="S838" s="88"/>
      <c r="T838" s="92"/>
      <c r="U838" s="93"/>
      <c r="V838" s="89"/>
      <c r="W838" s="91"/>
      <c r="X838" s="94"/>
      <c r="Y838" s="95"/>
      <c r="Z838" s="96"/>
    </row>
    <row r="839" spans="2:26" ht="17.25" customHeight="1">
      <c r="B839" s="9">
        <v>45347</v>
      </c>
      <c r="C839" s="44" t="s">
        <v>2960</v>
      </c>
      <c r="D839" s="44" t="s">
        <v>1051</v>
      </c>
      <c r="E839" s="44">
        <v>2</v>
      </c>
      <c r="F839" s="11">
        <v>2</v>
      </c>
      <c r="G839" s="44">
        <v>0</v>
      </c>
      <c r="H839" s="44">
        <v>10</v>
      </c>
      <c r="I839" s="44">
        <v>0</v>
      </c>
      <c r="J839" s="44">
        <v>0</v>
      </c>
      <c r="K839" s="44">
        <v>0</v>
      </c>
      <c r="L839" s="44"/>
      <c r="M839" s="44" t="s">
        <v>899</v>
      </c>
      <c r="S839" s="88"/>
      <c r="T839" s="92"/>
      <c r="U839" s="93"/>
      <c r="V839" s="89"/>
      <c r="W839" s="91"/>
      <c r="X839" s="94"/>
      <c r="Y839" s="95"/>
      <c r="Z839" s="96"/>
    </row>
    <row r="840" spans="2:26" ht="17.25" customHeight="1">
      <c r="B840" s="9">
        <v>45347</v>
      </c>
      <c r="C840" s="44" t="s">
        <v>2960</v>
      </c>
      <c r="D840" s="44" t="s">
        <v>898</v>
      </c>
      <c r="E840" s="44">
        <v>3</v>
      </c>
      <c r="F840" s="11">
        <v>3</v>
      </c>
      <c r="G840" s="44">
        <v>0</v>
      </c>
      <c r="H840" s="44">
        <v>12</v>
      </c>
      <c r="I840" s="44">
        <v>0</v>
      </c>
      <c r="J840" s="44">
        <v>0</v>
      </c>
      <c r="K840" s="44">
        <v>0</v>
      </c>
      <c r="L840" s="44"/>
      <c r="M840" s="44" t="s">
        <v>900</v>
      </c>
      <c r="N840" s="57" t="s">
        <v>899</v>
      </c>
      <c r="O840" s="57" t="s">
        <v>899</v>
      </c>
      <c r="P840" s="57" t="s">
        <v>899</v>
      </c>
      <c r="S840" s="88"/>
      <c r="T840" s="92"/>
      <c r="U840" s="93"/>
      <c r="V840" s="89"/>
      <c r="W840" s="91"/>
      <c r="X840" s="94"/>
      <c r="Y840" s="95"/>
      <c r="Z840" s="96"/>
    </row>
    <row r="841" spans="2:26" ht="17.25" customHeight="1">
      <c r="B841" s="9">
        <v>45347</v>
      </c>
      <c r="C841" s="44" t="s">
        <v>2960</v>
      </c>
      <c r="D841" s="44" t="s">
        <v>897</v>
      </c>
      <c r="E841" s="44">
        <v>13</v>
      </c>
      <c r="F841" s="11">
        <v>13</v>
      </c>
      <c r="G841" s="44">
        <v>0</v>
      </c>
      <c r="H841" s="44">
        <v>8</v>
      </c>
      <c r="I841" s="44">
        <v>0</v>
      </c>
      <c r="J841" s="44">
        <v>0</v>
      </c>
      <c r="K841" s="44">
        <v>0</v>
      </c>
      <c r="L841" s="44"/>
      <c r="M841" s="44" t="s">
        <v>433</v>
      </c>
      <c r="N841" s="57" t="s">
        <v>904</v>
      </c>
      <c r="S841" s="88"/>
      <c r="T841" s="92"/>
      <c r="U841" s="93"/>
      <c r="V841" s="89"/>
      <c r="W841" s="91"/>
      <c r="X841" s="94"/>
      <c r="Y841" s="95"/>
      <c r="Z841" s="96"/>
    </row>
    <row r="842" spans="2:26" ht="17.25" customHeight="1">
      <c r="B842" s="9">
        <v>45348</v>
      </c>
      <c r="C842" s="44" t="s">
        <v>186</v>
      </c>
      <c r="D842" s="44" t="s">
        <v>662</v>
      </c>
      <c r="E842" s="44">
        <v>13</v>
      </c>
      <c r="F842" s="11">
        <v>0</v>
      </c>
      <c r="G842" s="44">
        <v>0</v>
      </c>
      <c r="H842" s="44">
        <v>0</v>
      </c>
      <c r="I842" s="44">
        <v>0</v>
      </c>
      <c r="J842" s="44">
        <v>0</v>
      </c>
      <c r="K842" s="44">
        <v>0</v>
      </c>
      <c r="L842" s="44"/>
      <c r="M842" s="44"/>
      <c r="S842" s="88"/>
      <c r="T842" s="92"/>
      <c r="U842" s="93"/>
      <c r="V842" s="89"/>
      <c r="W842" s="91"/>
      <c r="X842" s="94"/>
      <c r="Y842" s="95"/>
      <c r="Z842" s="96"/>
    </row>
    <row r="843" spans="2:26" ht="17.25" customHeight="1">
      <c r="B843" s="9">
        <v>45348</v>
      </c>
      <c r="C843" s="44" t="s">
        <v>2902</v>
      </c>
      <c r="D843" s="44" t="s">
        <v>652</v>
      </c>
      <c r="E843" s="44">
        <v>13</v>
      </c>
      <c r="F843" s="11">
        <v>0</v>
      </c>
      <c r="G843" s="44">
        <v>0</v>
      </c>
      <c r="H843" s="44">
        <v>0</v>
      </c>
      <c r="I843" s="44">
        <v>0</v>
      </c>
      <c r="J843" s="44">
        <v>0</v>
      </c>
      <c r="K843" s="44">
        <v>0</v>
      </c>
      <c r="L843" s="44"/>
      <c r="M843" s="44"/>
      <c r="S843" s="88"/>
      <c r="T843" s="92"/>
      <c r="U843" s="93"/>
      <c r="V843" s="89"/>
      <c r="W843" s="91"/>
      <c r="X843" s="94"/>
      <c r="Y843" s="95"/>
      <c r="Z843" s="96"/>
    </row>
    <row r="844" spans="2:26" ht="17.25" customHeight="1">
      <c r="B844" s="9">
        <v>45348</v>
      </c>
      <c r="C844" s="44" t="s">
        <v>2902</v>
      </c>
      <c r="D844" s="44" t="s">
        <v>617</v>
      </c>
      <c r="E844" s="44">
        <v>5</v>
      </c>
      <c r="F844" s="11">
        <v>0</v>
      </c>
      <c r="G844" s="44">
        <v>0</v>
      </c>
      <c r="H844" s="44">
        <v>0</v>
      </c>
      <c r="I844" s="44">
        <v>0</v>
      </c>
      <c r="J844" s="44">
        <v>0</v>
      </c>
      <c r="K844" s="44">
        <v>0</v>
      </c>
      <c r="L844" s="44"/>
      <c r="M844" s="44"/>
      <c r="S844" s="88"/>
      <c r="T844" s="92"/>
      <c r="U844" s="93"/>
      <c r="V844" s="89"/>
      <c r="W844" s="91"/>
      <c r="X844" s="94"/>
      <c r="Y844" s="95"/>
      <c r="Z844" s="96"/>
    </row>
    <row r="845" spans="2:26" ht="17.25" customHeight="1">
      <c r="B845" s="9">
        <v>45348</v>
      </c>
      <c r="C845" s="44" t="s">
        <v>186</v>
      </c>
      <c r="D845" s="44" t="s">
        <v>658</v>
      </c>
      <c r="E845" s="44">
        <v>13</v>
      </c>
      <c r="F845" s="11">
        <v>0</v>
      </c>
      <c r="G845" s="44">
        <v>0</v>
      </c>
      <c r="H845" s="44">
        <v>0</v>
      </c>
      <c r="I845" s="44">
        <v>0</v>
      </c>
      <c r="J845" s="44">
        <v>0</v>
      </c>
      <c r="K845" s="44">
        <v>0</v>
      </c>
      <c r="L845" s="44"/>
      <c r="M845" s="44"/>
      <c r="S845" s="88"/>
      <c r="T845" s="92"/>
      <c r="U845" s="93"/>
      <c r="V845" s="89"/>
      <c r="W845" s="91"/>
      <c r="X845" s="94"/>
      <c r="Y845" s="95"/>
      <c r="Z845" s="96"/>
    </row>
    <row r="846" spans="2:26" ht="17.25" customHeight="1">
      <c r="B846" s="9">
        <v>45348</v>
      </c>
      <c r="C846" s="44" t="s">
        <v>59</v>
      </c>
      <c r="D846" s="44" t="s">
        <v>649</v>
      </c>
      <c r="E846" s="44">
        <v>13</v>
      </c>
      <c r="F846" s="11">
        <v>0</v>
      </c>
      <c r="G846" s="44">
        <v>0</v>
      </c>
      <c r="H846" s="44">
        <v>0</v>
      </c>
      <c r="I846" s="44">
        <v>0</v>
      </c>
      <c r="J846" s="44">
        <v>0</v>
      </c>
      <c r="K846" s="44">
        <v>0</v>
      </c>
      <c r="L846" s="44">
        <v>0</v>
      </c>
      <c r="M846" s="44"/>
      <c r="S846" s="88"/>
      <c r="T846" s="92"/>
      <c r="U846" s="93"/>
      <c r="V846" s="89"/>
      <c r="W846" s="91"/>
      <c r="X846" s="94"/>
      <c r="Y846" s="95"/>
      <c r="Z846" s="96"/>
    </row>
    <row r="847" spans="2:26" ht="17.25" customHeight="1">
      <c r="B847" s="9">
        <v>45348</v>
      </c>
      <c r="C847" s="44" t="s">
        <v>59</v>
      </c>
      <c r="D847" s="44" t="s">
        <v>681</v>
      </c>
      <c r="E847" s="44">
        <v>13</v>
      </c>
      <c r="F847" s="11">
        <v>0</v>
      </c>
      <c r="G847" s="44">
        <v>0</v>
      </c>
      <c r="H847" s="44">
        <v>0</v>
      </c>
      <c r="I847" s="44">
        <v>0</v>
      </c>
      <c r="J847" s="44">
        <v>0</v>
      </c>
      <c r="K847" s="44">
        <v>0</v>
      </c>
      <c r="L847" s="44">
        <v>0</v>
      </c>
      <c r="M847" s="44"/>
      <c r="S847" s="88"/>
      <c r="T847" s="92"/>
      <c r="U847" s="93"/>
      <c r="V847" s="89"/>
      <c r="W847" s="91"/>
      <c r="X847" s="94"/>
      <c r="Y847" s="95"/>
      <c r="Z847" s="96"/>
    </row>
    <row r="848" spans="2:26" ht="17.25" customHeight="1">
      <c r="B848" s="9">
        <v>45348</v>
      </c>
      <c r="C848" s="44" t="s">
        <v>2894</v>
      </c>
      <c r="D848" s="44" t="s">
        <v>879</v>
      </c>
      <c r="E848" s="44">
        <v>1</v>
      </c>
      <c r="F848" s="11">
        <v>0</v>
      </c>
      <c r="G848" s="44">
        <v>0</v>
      </c>
      <c r="H848" s="44">
        <v>0</v>
      </c>
      <c r="I848" s="44">
        <v>0</v>
      </c>
      <c r="J848" s="44">
        <v>0</v>
      </c>
      <c r="K848" s="44">
        <v>0</v>
      </c>
      <c r="L848" s="44">
        <v>0</v>
      </c>
      <c r="M848" s="44"/>
      <c r="S848" s="88"/>
      <c r="T848" s="92"/>
      <c r="U848" s="93"/>
      <c r="V848" s="89"/>
      <c r="W848" s="91"/>
      <c r="X848" s="94"/>
      <c r="Y848" s="95"/>
      <c r="Z848" s="96"/>
    </row>
    <row r="849" spans="2:26" ht="17.25" customHeight="1">
      <c r="B849" s="9">
        <v>45349</v>
      </c>
      <c r="C849" s="44" t="s">
        <v>186</v>
      </c>
      <c r="D849" s="44" t="s">
        <v>617</v>
      </c>
      <c r="E849" s="44">
        <v>5</v>
      </c>
      <c r="F849" s="11">
        <v>0</v>
      </c>
      <c r="G849" s="44">
        <v>0</v>
      </c>
      <c r="H849" s="44">
        <v>0</v>
      </c>
      <c r="I849" s="44">
        <v>0</v>
      </c>
      <c r="J849" s="44">
        <v>0</v>
      </c>
      <c r="K849" s="44">
        <v>0</v>
      </c>
      <c r="L849" s="44">
        <v>0</v>
      </c>
      <c r="M849" s="44"/>
      <c r="S849" s="88"/>
      <c r="T849" s="92"/>
      <c r="U849" s="93"/>
      <c r="V849" s="89"/>
      <c r="W849" s="91"/>
      <c r="X849" s="94"/>
      <c r="Y849" s="95"/>
      <c r="Z849" s="96"/>
    </row>
    <row r="850" spans="2:26" ht="17.25" customHeight="1">
      <c r="B850" s="9">
        <v>45349</v>
      </c>
      <c r="C850" s="44" t="s">
        <v>186</v>
      </c>
      <c r="D850" s="44" t="s">
        <v>658</v>
      </c>
      <c r="E850" s="44">
        <v>13</v>
      </c>
      <c r="F850" s="11">
        <v>0</v>
      </c>
      <c r="G850" s="44">
        <v>0</v>
      </c>
      <c r="H850" s="44">
        <v>0</v>
      </c>
      <c r="I850" s="44">
        <v>0</v>
      </c>
      <c r="J850" s="44">
        <v>0</v>
      </c>
      <c r="K850" s="44">
        <v>0</v>
      </c>
      <c r="L850" s="44">
        <v>0</v>
      </c>
      <c r="M850" s="44"/>
      <c r="S850" s="88"/>
      <c r="T850" s="92"/>
      <c r="U850" s="93"/>
      <c r="V850" s="89"/>
      <c r="W850" s="91"/>
      <c r="X850" s="94"/>
      <c r="Y850" s="95"/>
      <c r="Z850" s="96"/>
    </row>
    <row r="851" spans="2:26" ht="17.25" customHeight="1">
      <c r="B851" s="9">
        <v>45349</v>
      </c>
      <c r="C851" s="44" t="s">
        <v>186</v>
      </c>
      <c r="D851" s="44" t="s">
        <v>660</v>
      </c>
      <c r="E851" s="44">
        <v>13</v>
      </c>
      <c r="F851" s="11">
        <v>0</v>
      </c>
      <c r="G851" s="44">
        <v>0</v>
      </c>
      <c r="H851" s="44">
        <v>0</v>
      </c>
      <c r="I851" s="44">
        <v>0</v>
      </c>
      <c r="J851" s="44">
        <v>0</v>
      </c>
      <c r="K851" s="44">
        <v>0</v>
      </c>
      <c r="L851" s="44">
        <v>0</v>
      </c>
      <c r="M851" s="44"/>
      <c r="N851" s="44"/>
      <c r="S851" s="88"/>
      <c r="T851" s="92"/>
      <c r="U851" s="93"/>
      <c r="V851" s="89"/>
      <c r="W851" s="91"/>
      <c r="X851" s="94"/>
      <c r="Y851" s="95"/>
      <c r="Z851" s="96"/>
    </row>
    <row r="852" spans="2:26" ht="17.25" customHeight="1">
      <c r="B852" s="9">
        <v>45349</v>
      </c>
      <c r="C852" s="44" t="s">
        <v>7</v>
      </c>
      <c r="D852" s="44" t="s">
        <v>908</v>
      </c>
      <c r="E852" s="44">
        <v>13</v>
      </c>
      <c r="F852" s="11">
        <v>0</v>
      </c>
      <c r="G852" s="44">
        <v>0</v>
      </c>
      <c r="H852" s="44">
        <v>0</v>
      </c>
      <c r="I852" s="44">
        <v>0</v>
      </c>
      <c r="J852" s="44">
        <v>0</v>
      </c>
      <c r="K852" s="44">
        <v>0</v>
      </c>
      <c r="L852" s="44">
        <v>0</v>
      </c>
      <c r="M852" s="44"/>
      <c r="N852" s="44"/>
      <c r="S852" s="88"/>
      <c r="T852" s="92"/>
      <c r="U852" s="93"/>
      <c r="V852" s="89"/>
      <c r="W852" s="91"/>
      <c r="X852" s="94"/>
      <c r="Y852" s="95"/>
      <c r="Z852" s="96"/>
    </row>
    <row r="853" spans="2:26" ht="17.25" customHeight="1">
      <c r="B853" s="9">
        <v>45349</v>
      </c>
      <c r="C853" s="44" t="s">
        <v>7</v>
      </c>
      <c r="D853" s="44" t="s">
        <v>909</v>
      </c>
      <c r="E853" s="44">
        <v>13</v>
      </c>
      <c r="F853" s="11">
        <v>0</v>
      </c>
      <c r="G853" s="44">
        <v>0</v>
      </c>
      <c r="H853" s="44">
        <v>0</v>
      </c>
      <c r="I853" s="44">
        <v>0</v>
      </c>
      <c r="J853" s="44">
        <v>0</v>
      </c>
      <c r="K853" s="44">
        <v>0</v>
      </c>
      <c r="L853" s="44">
        <v>0</v>
      </c>
      <c r="M853" s="44"/>
      <c r="S853" s="88"/>
      <c r="T853" s="92"/>
      <c r="U853" s="93"/>
      <c r="V853" s="89"/>
      <c r="W853" s="91"/>
      <c r="X853" s="94"/>
      <c r="Y853" s="95"/>
      <c r="Z853" s="96"/>
    </row>
    <row r="854" spans="2:26" ht="17.25" customHeight="1">
      <c r="B854" s="9">
        <v>45349</v>
      </c>
      <c r="C854" s="44" t="s">
        <v>912</v>
      </c>
      <c r="D854" s="44" t="s">
        <v>639</v>
      </c>
      <c r="E854" s="44">
        <v>13</v>
      </c>
      <c r="F854" s="11">
        <v>0</v>
      </c>
      <c r="G854" s="44">
        <v>0</v>
      </c>
      <c r="H854" s="44">
        <v>0</v>
      </c>
      <c r="I854" s="44">
        <v>0</v>
      </c>
      <c r="J854" s="44">
        <v>0</v>
      </c>
      <c r="K854" s="44">
        <v>0</v>
      </c>
      <c r="L854" s="44">
        <v>0</v>
      </c>
      <c r="M854" s="44"/>
      <c r="S854" s="88"/>
      <c r="T854" s="92"/>
      <c r="U854" s="93"/>
      <c r="V854" s="89"/>
      <c r="W854" s="91"/>
      <c r="X854" s="94"/>
      <c r="Y854" s="95"/>
      <c r="Z854" s="96"/>
    </row>
    <row r="855" spans="2:26" ht="17.25" customHeight="1">
      <c r="B855" s="9">
        <v>45350</v>
      </c>
      <c r="C855" s="44" t="s">
        <v>913</v>
      </c>
      <c r="D855" s="44" t="s">
        <v>910</v>
      </c>
      <c r="E855" s="44">
        <v>13</v>
      </c>
      <c r="F855" s="11">
        <v>0</v>
      </c>
      <c r="G855" s="44">
        <v>0</v>
      </c>
      <c r="H855" s="44">
        <v>0</v>
      </c>
      <c r="I855" s="44">
        <v>0</v>
      </c>
      <c r="J855" s="44">
        <v>0</v>
      </c>
      <c r="K855" s="44">
        <v>0</v>
      </c>
      <c r="L855" s="44">
        <v>0</v>
      </c>
      <c r="M855" s="44"/>
      <c r="S855" s="88"/>
      <c r="T855" s="92"/>
      <c r="U855" s="93"/>
      <c r="V855" s="89"/>
      <c r="W855" s="91"/>
      <c r="X855" s="94"/>
      <c r="Y855" s="95"/>
      <c r="Z855" s="96"/>
    </row>
    <row r="856" spans="2:26" ht="17.25" customHeight="1">
      <c r="B856" s="9">
        <v>45350</v>
      </c>
      <c r="C856" s="44" t="s">
        <v>913</v>
      </c>
      <c r="D856" s="44" t="s">
        <v>911</v>
      </c>
      <c r="E856" s="44">
        <v>13</v>
      </c>
      <c r="F856" s="11">
        <v>0</v>
      </c>
      <c r="G856" s="44">
        <v>0</v>
      </c>
      <c r="H856" s="44">
        <v>0</v>
      </c>
      <c r="I856" s="44">
        <v>0</v>
      </c>
      <c r="J856" s="44">
        <v>0</v>
      </c>
      <c r="K856" s="44">
        <v>0</v>
      </c>
      <c r="L856" s="44">
        <v>0</v>
      </c>
      <c r="M856" s="44"/>
      <c r="S856" s="88"/>
      <c r="T856" s="92"/>
      <c r="U856" s="93"/>
      <c r="V856" s="89"/>
      <c r="W856" s="91"/>
      <c r="X856" s="94"/>
      <c r="Y856" s="95"/>
      <c r="Z856" s="96"/>
    </row>
    <row r="857" spans="2:26" ht="17.25" customHeight="1">
      <c r="B857" s="9">
        <v>45350</v>
      </c>
      <c r="C857" s="44" t="s">
        <v>921</v>
      </c>
      <c r="D857" s="44" t="s">
        <v>848</v>
      </c>
      <c r="E857" s="44">
        <v>13</v>
      </c>
      <c r="F857" s="11">
        <v>0</v>
      </c>
      <c r="G857" s="44">
        <v>0</v>
      </c>
      <c r="H857" s="44">
        <v>0</v>
      </c>
      <c r="I857" s="44">
        <v>0</v>
      </c>
      <c r="J857" s="44">
        <v>0</v>
      </c>
      <c r="K857" s="44">
        <v>0</v>
      </c>
      <c r="L857" s="44">
        <v>0</v>
      </c>
      <c r="M857" s="44"/>
      <c r="S857" s="88"/>
      <c r="T857" s="92"/>
      <c r="U857" s="93"/>
      <c r="V857" s="89"/>
      <c r="W857" s="91"/>
      <c r="X857" s="94"/>
      <c r="Y857" s="95"/>
      <c r="Z857" s="96"/>
    </row>
    <row r="858" spans="2:26" ht="17.25" customHeight="1">
      <c r="B858" s="9">
        <v>45350</v>
      </c>
      <c r="C858" s="44" t="s">
        <v>921</v>
      </c>
      <c r="D858" s="44" t="s">
        <v>849</v>
      </c>
      <c r="E858" s="44">
        <v>13</v>
      </c>
      <c r="F858" s="11">
        <v>0</v>
      </c>
      <c r="G858" s="44">
        <v>0</v>
      </c>
      <c r="H858" s="44">
        <v>0</v>
      </c>
      <c r="I858" s="44">
        <v>0</v>
      </c>
      <c r="J858" s="44">
        <v>0</v>
      </c>
      <c r="K858" s="44">
        <v>0</v>
      </c>
      <c r="L858" s="44">
        <v>0</v>
      </c>
      <c r="M858" s="44"/>
      <c r="S858" s="88"/>
      <c r="T858" s="92"/>
      <c r="U858" s="93"/>
      <c r="V858" s="89"/>
      <c r="W858" s="91"/>
      <c r="X858" s="94"/>
      <c r="Y858" s="95"/>
      <c r="Z858" s="96"/>
    </row>
    <row r="859" spans="2:26" ht="17.25" customHeight="1">
      <c r="B859" s="9">
        <v>45350</v>
      </c>
      <c r="C859" s="44" t="s">
        <v>916</v>
      </c>
      <c r="D859" s="44" t="s">
        <v>661</v>
      </c>
      <c r="E859" s="44">
        <v>12</v>
      </c>
      <c r="F859" s="11">
        <v>12</v>
      </c>
      <c r="G859" s="44">
        <v>0</v>
      </c>
      <c r="H859" s="44">
        <v>0</v>
      </c>
      <c r="I859" s="44">
        <v>0</v>
      </c>
      <c r="J859" s="44">
        <v>0</v>
      </c>
      <c r="K859" s="44">
        <v>0</v>
      </c>
      <c r="L859" s="44">
        <v>0</v>
      </c>
      <c r="M859" s="44"/>
      <c r="S859" s="88"/>
      <c r="T859" s="92"/>
      <c r="U859" s="93"/>
      <c r="V859" s="89"/>
      <c r="W859" s="91"/>
      <c r="X859" s="94"/>
      <c r="Y859" s="95"/>
      <c r="Z859" s="96"/>
    </row>
    <row r="860" spans="2:26" ht="17.25" customHeight="1">
      <c r="B860" s="9">
        <v>45350</v>
      </c>
      <c r="C860" s="44" t="s">
        <v>18</v>
      </c>
      <c r="D860" s="44" t="s">
        <v>866</v>
      </c>
      <c r="E860" s="44">
        <v>5</v>
      </c>
      <c r="F860" s="11">
        <v>5</v>
      </c>
      <c r="G860" s="44">
        <v>0</v>
      </c>
      <c r="H860" s="44">
        <v>0</v>
      </c>
      <c r="I860" s="44">
        <v>0</v>
      </c>
      <c r="J860" s="44">
        <v>0</v>
      </c>
      <c r="K860" s="44">
        <v>0</v>
      </c>
      <c r="L860" s="44">
        <v>0</v>
      </c>
      <c r="M860" s="44"/>
      <c r="S860" s="88"/>
      <c r="T860" s="92"/>
      <c r="U860" s="93"/>
      <c r="V860" s="89"/>
      <c r="W860" s="91"/>
      <c r="X860" s="94"/>
      <c r="Y860" s="95"/>
      <c r="Z860" s="96"/>
    </row>
    <row r="861" spans="2:26" ht="17.25" customHeight="1">
      <c r="B861" s="9">
        <v>45350</v>
      </c>
      <c r="C861" s="44" t="s">
        <v>18</v>
      </c>
      <c r="D861" s="44" t="s">
        <v>922</v>
      </c>
      <c r="E861" s="44">
        <v>12</v>
      </c>
      <c r="F861" s="11">
        <v>12</v>
      </c>
      <c r="G861" s="44">
        <v>0</v>
      </c>
      <c r="H861" s="44">
        <v>0</v>
      </c>
      <c r="I861" s="44">
        <v>0</v>
      </c>
      <c r="J861" s="44">
        <v>0</v>
      </c>
      <c r="K861" s="44">
        <v>0</v>
      </c>
      <c r="L861" s="44">
        <v>0</v>
      </c>
      <c r="M861" s="44"/>
      <c r="S861" s="88"/>
      <c r="T861" s="92"/>
      <c r="U861" s="93"/>
      <c r="V861" s="89"/>
      <c r="W861" s="91"/>
      <c r="X861" s="94"/>
      <c r="Y861" s="95"/>
      <c r="Z861" s="96"/>
    </row>
    <row r="862" spans="2:26" ht="17.25" customHeight="1">
      <c r="B862" s="9">
        <v>45349</v>
      </c>
      <c r="C862" s="44" t="s">
        <v>2960</v>
      </c>
      <c r="D862" s="44" t="s">
        <v>905</v>
      </c>
      <c r="E862" s="44">
        <v>3</v>
      </c>
      <c r="F862" s="11">
        <v>0</v>
      </c>
      <c r="G862" s="44">
        <v>0</v>
      </c>
      <c r="H862" s="44">
        <v>3</v>
      </c>
      <c r="I862" s="44">
        <v>0</v>
      </c>
      <c r="J862" s="44">
        <v>0</v>
      </c>
      <c r="K862" s="44">
        <v>0</v>
      </c>
      <c r="L862" s="44">
        <v>2</v>
      </c>
      <c r="M862" s="44" t="s">
        <v>917</v>
      </c>
      <c r="N862" s="57" t="s">
        <v>918</v>
      </c>
      <c r="S862" s="88"/>
      <c r="T862" s="92"/>
      <c r="U862" s="93"/>
      <c r="V862" s="89"/>
      <c r="W862" s="91"/>
      <c r="X862" s="94"/>
      <c r="Y862" s="95"/>
      <c r="Z862" s="96"/>
    </row>
    <row r="863" spans="2:26" ht="17.25" customHeight="1">
      <c r="B863" s="9">
        <v>45349</v>
      </c>
      <c r="C863" s="44" t="s">
        <v>2960</v>
      </c>
      <c r="D863" s="44" t="s">
        <v>906</v>
      </c>
      <c r="E863" s="44">
        <v>2</v>
      </c>
      <c r="F863" s="11">
        <v>0</v>
      </c>
      <c r="G863" s="44">
        <v>0</v>
      </c>
      <c r="H863" s="44">
        <v>2</v>
      </c>
      <c r="I863" s="44">
        <v>0</v>
      </c>
      <c r="J863" s="44">
        <v>0</v>
      </c>
      <c r="K863" s="44">
        <v>0</v>
      </c>
      <c r="L863" s="44">
        <v>3</v>
      </c>
      <c r="M863" s="44" t="s">
        <v>918</v>
      </c>
      <c r="N863" s="44"/>
      <c r="S863" s="88"/>
      <c r="T863" s="92"/>
      <c r="U863" s="93"/>
      <c r="V863" s="89"/>
      <c r="W863" s="91"/>
      <c r="X863" s="94"/>
      <c r="Y863" s="95"/>
      <c r="Z863" s="96"/>
    </row>
    <row r="864" spans="2:26" ht="17.25" customHeight="1">
      <c r="B864" s="9">
        <v>45349</v>
      </c>
      <c r="C864" s="44" t="s">
        <v>2960</v>
      </c>
      <c r="D864" s="44" t="s">
        <v>907</v>
      </c>
      <c r="E864" s="44">
        <v>13</v>
      </c>
      <c r="F864" s="11">
        <v>0</v>
      </c>
      <c r="G864" s="44">
        <v>0</v>
      </c>
      <c r="H864" s="44">
        <v>6</v>
      </c>
      <c r="I864" s="44">
        <v>0</v>
      </c>
      <c r="J864" s="44">
        <v>0</v>
      </c>
      <c r="K864" s="44">
        <v>0</v>
      </c>
      <c r="L864" s="44">
        <v>6</v>
      </c>
      <c r="M864" s="44"/>
      <c r="N864" s="44"/>
      <c r="S864" s="88"/>
      <c r="T864" s="92"/>
      <c r="U864" s="93"/>
      <c r="V864" s="89"/>
      <c r="W864" s="91"/>
      <c r="X864" s="94"/>
      <c r="Y864" s="95"/>
      <c r="Z864" s="96"/>
    </row>
    <row r="865" spans="2:26" ht="17.25" customHeight="1">
      <c r="B865" s="9">
        <v>45349</v>
      </c>
      <c r="C865" s="44" t="s">
        <v>2960</v>
      </c>
      <c r="D865" s="44" t="s">
        <v>914</v>
      </c>
      <c r="E865" s="44">
        <v>13</v>
      </c>
      <c r="F865" s="11">
        <v>0</v>
      </c>
      <c r="G865" s="44">
        <v>0</v>
      </c>
      <c r="H865" s="44">
        <v>9</v>
      </c>
      <c r="I865" s="44">
        <v>0</v>
      </c>
      <c r="J865" s="44">
        <v>0</v>
      </c>
      <c r="K865" s="44">
        <v>0</v>
      </c>
      <c r="L865" s="44">
        <v>9</v>
      </c>
      <c r="M865" s="44" t="s">
        <v>919</v>
      </c>
      <c r="S865" s="88"/>
      <c r="T865" s="92"/>
      <c r="U865" s="93"/>
      <c r="V865" s="89"/>
      <c r="W865" s="91"/>
      <c r="X865" s="94"/>
      <c r="Y865" s="95"/>
      <c r="Z865" s="96"/>
    </row>
    <row r="866" spans="2:26" ht="17.25" customHeight="1">
      <c r="B866" s="9">
        <v>45350</v>
      </c>
      <c r="C866" s="44" t="s">
        <v>2960</v>
      </c>
      <c r="D866" s="44" t="s">
        <v>915</v>
      </c>
      <c r="E866" s="44">
        <v>13</v>
      </c>
      <c r="F866" s="11">
        <v>0</v>
      </c>
      <c r="G866" s="44">
        <v>0</v>
      </c>
      <c r="H866" s="44">
        <v>0</v>
      </c>
      <c r="I866" s="44">
        <v>25</v>
      </c>
      <c r="J866" s="44">
        <v>0</v>
      </c>
      <c r="K866" s="44">
        <v>0</v>
      </c>
      <c r="L866" s="44">
        <v>25</v>
      </c>
      <c r="M866" s="44" t="s">
        <v>918</v>
      </c>
      <c r="N866" s="57" t="s">
        <v>920</v>
      </c>
      <c r="S866" s="88"/>
      <c r="T866" s="92"/>
      <c r="U866" s="93"/>
      <c r="V866" s="89"/>
      <c r="W866" s="91"/>
      <c r="X866" s="94"/>
      <c r="Y866" s="95"/>
      <c r="Z866" s="96"/>
    </row>
    <row r="867" spans="2:26" ht="17.25" customHeight="1">
      <c r="B867" s="9">
        <v>45351</v>
      </c>
      <c r="C867" s="44" t="s">
        <v>924</v>
      </c>
      <c r="D867" s="44" t="s">
        <v>923</v>
      </c>
      <c r="E867" s="44">
        <v>13</v>
      </c>
      <c r="F867" s="11">
        <v>0</v>
      </c>
      <c r="G867" s="44">
        <v>0</v>
      </c>
      <c r="H867" s="44">
        <v>0</v>
      </c>
      <c r="I867" s="44">
        <v>0</v>
      </c>
      <c r="J867" s="44">
        <v>0</v>
      </c>
      <c r="K867" s="44">
        <v>0</v>
      </c>
      <c r="L867" s="44">
        <v>0</v>
      </c>
      <c r="M867" s="44"/>
      <c r="N867" s="44"/>
      <c r="S867" s="88"/>
      <c r="T867" s="92"/>
      <c r="U867" s="93"/>
      <c r="V867" s="89"/>
      <c r="W867" s="91"/>
      <c r="X867" s="94"/>
      <c r="Y867" s="95"/>
      <c r="Z867" s="96"/>
    </row>
    <row r="868" spans="2:26" ht="17.25" customHeight="1">
      <c r="B868" s="9">
        <v>45351</v>
      </c>
      <c r="C868" s="44" t="s">
        <v>925</v>
      </c>
      <c r="D868" s="44" t="s">
        <v>661</v>
      </c>
      <c r="E868" s="44">
        <v>12</v>
      </c>
      <c r="F868" s="11">
        <v>0</v>
      </c>
      <c r="G868" s="44">
        <v>0</v>
      </c>
      <c r="H868" s="44">
        <v>0</v>
      </c>
      <c r="I868" s="44">
        <v>0</v>
      </c>
      <c r="J868" s="44">
        <v>0</v>
      </c>
      <c r="K868" s="44">
        <v>0</v>
      </c>
      <c r="L868" s="44">
        <v>0</v>
      </c>
      <c r="M868" s="44"/>
      <c r="S868" s="88"/>
      <c r="T868" s="92"/>
      <c r="U868" s="93"/>
      <c r="V868" s="89"/>
      <c r="W868" s="91"/>
      <c r="X868" s="94"/>
      <c r="Y868" s="95"/>
      <c r="Z868" s="96"/>
    </row>
    <row r="869" spans="2:26" ht="17.25" customHeight="1">
      <c r="B869" s="9">
        <v>45351</v>
      </c>
      <c r="C869" s="44" t="s">
        <v>926</v>
      </c>
      <c r="D869" s="44" t="s">
        <v>685</v>
      </c>
      <c r="E869" s="44">
        <v>13</v>
      </c>
      <c r="F869" s="11">
        <v>3</v>
      </c>
      <c r="G869" s="44">
        <v>0</v>
      </c>
      <c r="H869" s="44">
        <v>0</v>
      </c>
      <c r="I869" s="44">
        <v>0</v>
      </c>
      <c r="J869" s="44">
        <v>0</v>
      </c>
      <c r="K869" s="44">
        <v>0</v>
      </c>
      <c r="L869" s="44">
        <v>0</v>
      </c>
      <c r="M869" s="44"/>
      <c r="S869" s="88"/>
      <c r="T869" s="92"/>
      <c r="U869" s="93"/>
      <c r="V869" s="89"/>
      <c r="W869" s="91"/>
      <c r="X869" s="94"/>
      <c r="Y869" s="95"/>
      <c r="Z869" s="96"/>
    </row>
    <row r="870" spans="2:26" ht="17.25" customHeight="1">
      <c r="B870" s="9">
        <v>45351</v>
      </c>
      <c r="C870" s="44" t="s">
        <v>927</v>
      </c>
      <c r="D870" s="44" t="s">
        <v>835</v>
      </c>
      <c r="E870" s="44">
        <v>9</v>
      </c>
      <c r="F870" s="11">
        <v>0</v>
      </c>
      <c r="G870" s="44">
        <v>0</v>
      </c>
      <c r="H870" s="44">
        <v>0</v>
      </c>
      <c r="I870" s="44">
        <v>0</v>
      </c>
      <c r="J870" s="44">
        <v>0</v>
      </c>
      <c r="K870" s="44">
        <v>0</v>
      </c>
      <c r="L870" s="44">
        <v>0</v>
      </c>
      <c r="M870" s="44"/>
      <c r="S870" s="88"/>
      <c r="T870" s="92"/>
      <c r="U870" s="93"/>
      <c r="V870" s="89"/>
      <c r="W870" s="91"/>
      <c r="X870" s="94"/>
      <c r="Y870" s="95"/>
      <c r="Z870" s="96"/>
    </row>
    <row r="871" spans="2:26" ht="17.25" customHeight="1">
      <c r="B871" s="9">
        <v>45351</v>
      </c>
      <c r="C871" s="44" t="s">
        <v>927</v>
      </c>
      <c r="D871" s="44" t="s">
        <v>847</v>
      </c>
      <c r="E871" s="44">
        <v>13</v>
      </c>
      <c r="F871" s="11">
        <v>0</v>
      </c>
      <c r="G871" s="44">
        <v>0</v>
      </c>
      <c r="H871" s="44">
        <v>0</v>
      </c>
      <c r="I871" s="44">
        <v>0</v>
      </c>
      <c r="J871" s="44">
        <v>0</v>
      </c>
      <c r="K871" s="44">
        <v>0</v>
      </c>
      <c r="L871" s="44">
        <v>0</v>
      </c>
      <c r="M871" s="44"/>
      <c r="S871" s="88"/>
      <c r="T871" s="92"/>
      <c r="U871" s="93"/>
      <c r="V871" s="89"/>
      <c r="W871" s="91"/>
      <c r="X871" s="94"/>
      <c r="Y871" s="95"/>
      <c r="Z871" s="96"/>
    </row>
    <row r="872" spans="2:26" ht="17.25" customHeight="1">
      <c r="B872" s="9">
        <v>45351</v>
      </c>
      <c r="C872" s="44" t="s">
        <v>927</v>
      </c>
      <c r="D872" s="44" t="s">
        <v>850</v>
      </c>
      <c r="E872" s="44">
        <v>13</v>
      </c>
      <c r="F872" s="11">
        <v>0</v>
      </c>
      <c r="G872" s="44">
        <v>0</v>
      </c>
      <c r="H872" s="44">
        <v>0</v>
      </c>
      <c r="I872" s="44">
        <v>0</v>
      </c>
      <c r="J872" s="44">
        <v>0</v>
      </c>
      <c r="K872" s="44">
        <v>0</v>
      </c>
      <c r="L872" s="44">
        <v>0</v>
      </c>
      <c r="M872" s="44"/>
      <c r="S872" s="88"/>
      <c r="T872" s="92"/>
      <c r="U872" s="93"/>
      <c r="V872" s="89"/>
      <c r="W872" s="91"/>
      <c r="X872" s="94"/>
      <c r="Y872" s="95"/>
      <c r="Z872" s="96"/>
    </row>
    <row r="873" spans="2:26" ht="17.25" customHeight="1">
      <c r="B873" s="9">
        <v>45351</v>
      </c>
      <c r="C873" s="44" t="s">
        <v>927</v>
      </c>
      <c r="D873" s="44" t="s">
        <v>851</v>
      </c>
      <c r="E873" s="44">
        <v>13</v>
      </c>
      <c r="F873" s="11">
        <v>0</v>
      </c>
      <c r="G873" s="44">
        <v>0</v>
      </c>
      <c r="H873" s="44">
        <v>0</v>
      </c>
      <c r="I873" s="44">
        <v>0</v>
      </c>
      <c r="J873" s="44">
        <v>0</v>
      </c>
      <c r="K873" s="44">
        <v>0</v>
      </c>
      <c r="L873" s="44">
        <v>0</v>
      </c>
      <c r="M873" s="44"/>
      <c r="S873" s="88"/>
      <c r="T873" s="92"/>
      <c r="U873" s="93"/>
      <c r="V873" s="89"/>
      <c r="W873" s="91"/>
      <c r="X873" s="94"/>
      <c r="Y873" s="95"/>
      <c r="Z873" s="96"/>
    </row>
    <row r="874" spans="2:26" ht="17.25" customHeight="1">
      <c r="B874" s="9">
        <v>45351</v>
      </c>
      <c r="C874" s="44" t="s">
        <v>927</v>
      </c>
      <c r="D874" s="44" t="s">
        <v>928</v>
      </c>
      <c r="E874" s="44">
        <v>12</v>
      </c>
      <c r="F874" s="11">
        <v>12</v>
      </c>
      <c r="G874" s="44">
        <v>0</v>
      </c>
      <c r="H874" s="44">
        <v>0</v>
      </c>
      <c r="I874" s="44">
        <v>0</v>
      </c>
      <c r="J874" s="44">
        <v>0</v>
      </c>
      <c r="K874" s="44">
        <v>0</v>
      </c>
      <c r="L874" s="44">
        <v>0</v>
      </c>
      <c r="M874" s="44"/>
      <c r="S874" s="88"/>
      <c r="T874" s="92"/>
      <c r="U874" s="93"/>
      <c r="V874" s="89"/>
      <c r="W874" s="91"/>
      <c r="X874" s="94"/>
      <c r="Y874" s="95"/>
      <c r="Z874" s="96"/>
    </row>
    <row r="875" spans="2:26" ht="17.25" customHeight="1">
      <c r="B875" s="9">
        <v>45351</v>
      </c>
      <c r="C875" s="44" t="s">
        <v>933</v>
      </c>
      <c r="D875" s="44" t="s">
        <v>923</v>
      </c>
      <c r="E875" s="44">
        <v>13</v>
      </c>
      <c r="F875" s="11">
        <v>0</v>
      </c>
      <c r="G875" s="44">
        <v>0</v>
      </c>
      <c r="H875" s="44">
        <v>0</v>
      </c>
      <c r="I875" s="44">
        <v>0</v>
      </c>
      <c r="J875" s="44">
        <v>0</v>
      </c>
      <c r="K875" s="44">
        <v>0</v>
      </c>
      <c r="L875" s="44">
        <v>0</v>
      </c>
      <c r="M875" s="44"/>
      <c r="S875" s="88"/>
      <c r="T875" s="92"/>
      <c r="U875" s="93"/>
      <c r="V875" s="89"/>
      <c r="W875" s="91"/>
      <c r="X875" s="94"/>
      <c r="Y875" s="95"/>
      <c r="Z875" s="96"/>
    </row>
    <row r="876" spans="2:26" ht="17.25" customHeight="1">
      <c r="B876" s="9">
        <v>45351</v>
      </c>
      <c r="C876" s="44" t="s">
        <v>934</v>
      </c>
      <c r="D876" s="44" t="s">
        <v>661</v>
      </c>
      <c r="E876" s="44">
        <v>12</v>
      </c>
      <c r="F876" s="11">
        <v>0</v>
      </c>
      <c r="G876" s="44">
        <v>0</v>
      </c>
      <c r="H876" s="44">
        <v>0</v>
      </c>
      <c r="I876" s="44">
        <v>0</v>
      </c>
      <c r="J876" s="44">
        <v>0</v>
      </c>
      <c r="K876" s="44">
        <v>0</v>
      </c>
      <c r="L876" s="44">
        <v>0</v>
      </c>
      <c r="M876" s="44"/>
      <c r="S876" s="88"/>
      <c r="T876" s="92"/>
      <c r="U876" s="93"/>
      <c r="V876" s="89"/>
      <c r="W876" s="91"/>
      <c r="X876" s="94"/>
      <c r="Y876" s="95"/>
      <c r="Z876" s="96"/>
    </row>
    <row r="877" spans="2:26" ht="17.25" customHeight="1">
      <c r="B877" s="9">
        <v>45351</v>
      </c>
      <c r="C877" s="44" t="s">
        <v>935</v>
      </c>
      <c r="D877" s="44" t="s">
        <v>849</v>
      </c>
      <c r="E877" s="44">
        <v>13</v>
      </c>
      <c r="F877" s="11">
        <v>0</v>
      </c>
      <c r="G877" s="44">
        <v>0</v>
      </c>
      <c r="H877" s="44">
        <v>0</v>
      </c>
      <c r="I877" s="44">
        <v>0</v>
      </c>
      <c r="J877" s="44">
        <v>0</v>
      </c>
      <c r="K877" s="44">
        <v>0</v>
      </c>
      <c r="L877" s="44">
        <v>0</v>
      </c>
      <c r="M877" s="44"/>
      <c r="S877" s="88"/>
      <c r="T877" s="92"/>
      <c r="U877" s="93"/>
      <c r="V877" s="89"/>
      <c r="W877" s="91"/>
      <c r="X877" s="94"/>
      <c r="Y877" s="95"/>
      <c r="Z877" s="96"/>
    </row>
    <row r="878" spans="2:26" ht="17.25" customHeight="1">
      <c r="B878" s="9">
        <v>45351</v>
      </c>
      <c r="C878" s="44" t="s">
        <v>935</v>
      </c>
      <c r="D878" s="44" t="s">
        <v>835</v>
      </c>
      <c r="E878" s="44">
        <v>9</v>
      </c>
      <c r="F878" s="11">
        <v>0</v>
      </c>
      <c r="G878" s="44">
        <v>0</v>
      </c>
      <c r="H878" s="44">
        <v>0</v>
      </c>
      <c r="I878" s="44">
        <v>0</v>
      </c>
      <c r="J878" s="44">
        <v>0</v>
      </c>
      <c r="K878" s="44">
        <v>0</v>
      </c>
      <c r="L878" s="44">
        <v>0</v>
      </c>
      <c r="M878" s="44"/>
      <c r="S878" s="88"/>
      <c r="T878" s="92"/>
      <c r="U878" s="93"/>
      <c r="V878" s="89"/>
      <c r="W878" s="91"/>
      <c r="X878" s="94"/>
      <c r="Y878" s="95"/>
      <c r="Z878" s="96"/>
    </row>
    <row r="879" spans="2:26" ht="17.25" customHeight="1">
      <c r="B879" s="9">
        <v>45351</v>
      </c>
      <c r="C879" s="44" t="s">
        <v>935</v>
      </c>
      <c r="D879" s="44" t="s">
        <v>847</v>
      </c>
      <c r="E879" s="44">
        <v>13</v>
      </c>
      <c r="F879" s="11">
        <v>0</v>
      </c>
      <c r="G879" s="44">
        <v>0</v>
      </c>
      <c r="H879" s="44">
        <v>0</v>
      </c>
      <c r="I879" s="44">
        <v>0</v>
      </c>
      <c r="J879" s="44">
        <v>0</v>
      </c>
      <c r="K879" s="44">
        <v>0</v>
      </c>
      <c r="L879" s="44">
        <v>0</v>
      </c>
      <c r="M879" s="44"/>
      <c r="S879" s="88"/>
      <c r="T879" s="92"/>
      <c r="U879" s="93"/>
      <c r="V879" s="89"/>
      <c r="W879" s="91"/>
      <c r="X879" s="94"/>
      <c r="Y879" s="95"/>
      <c r="Z879" s="96"/>
    </row>
    <row r="880" spans="2:26" ht="17.25" customHeight="1">
      <c r="B880" s="9">
        <v>45351</v>
      </c>
      <c r="C880" s="44" t="s">
        <v>935</v>
      </c>
      <c r="D880" s="44" t="s">
        <v>850</v>
      </c>
      <c r="E880" s="44">
        <v>13</v>
      </c>
      <c r="F880" s="11">
        <v>0</v>
      </c>
      <c r="G880" s="44">
        <v>0</v>
      </c>
      <c r="H880" s="44">
        <v>0</v>
      </c>
      <c r="I880" s="44">
        <v>0</v>
      </c>
      <c r="J880" s="44">
        <v>0</v>
      </c>
      <c r="K880" s="44">
        <v>0</v>
      </c>
      <c r="L880" s="44">
        <v>0</v>
      </c>
      <c r="M880" s="44"/>
      <c r="S880" s="88"/>
      <c r="T880" s="92"/>
      <c r="U880" s="93"/>
      <c r="V880" s="89"/>
      <c r="W880" s="91"/>
      <c r="X880" s="94"/>
      <c r="Y880" s="95"/>
      <c r="Z880" s="96"/>
    </row>
    <row r="881" spans="2:26" ht="17.25" customHeight="1">
      <c r="B881" s="9">
        <v>45351</v>
      </c>
      <c r="C881" s="44" t="s">
        <v>935</v>
      </c>
      <c r="D881" s="44" t="s">
        <v>851</v>
      </c>
      <c r="E881" s="44">
        <v>13</v>
      </c>
      <c r="F881" s="11">
        <v>0</v>
      </c>
      <c r="G881" s="44">
        <v>0</v>
      </c>
      <c r="H881" s="44">
        <v>0</v>
      </c>
      <c r="I881" s="44">
        <v>0</v>
      </c>
      <c r="J881" s="44">
        <v>0</v>
      </c>
      <c r="K881" s="44">
        <v>0</v>
      </c>
      <c r="L881" s="44">
        <v>0</v>
      </c>
      <c r="M881" s="44"/>
      <c r="S881" s="88"/>
      <c r="T881" s="92"/>
      <c r="U881" s="93"/>
      <c r="V881" s="89"/>
      <c r="W881" s="91"/>
      <c r="X881" s="94"/>
      <c r="Y881" s="95"/>
      <c r="Z881" s="96"/>
    </row>
    <row r="882" spans="2:26" ht="17.25" customHeight="1">
      <c r="B882" s="9">
        <v>45351</v>
      </c>
      <c r="C882" s="44" t="s">
        <v>936</v>
      </c>
      <c r="D882" s="44" t="s">
        <v>685</v>
      </c>
      <c r="E882" s="44">
        <v>10</v>
      </c>
      <c r="F882" s="11">
        <v>0</v>
      </c>
      <c r="G882" s="44">
        <v>0</v>
      </c>
      <c r="H882" s="44">
        <v>0</v>
      </c>
      <c r="I882" s="44">
        <v>0</v>
      </c>
      <c r="J882" s="44">
        <v>0</v>
      </c>
      <c r="K882" s="44">
        <v>0</v>
      </c>
      <c r="L882" s="44">
        <v>0</v>
      </c>
      <c r="M882" s="44"/>
      <c r="S882" s="88"/>
      <c r="T882" s="92"/>
      <c r="U882" s="93"/>
      <c r="V882" s="89"/>
      <c r="W882" s="91"/>
      <c r="X882" s="94"/>
      <c r="Y882" s="95"/>
      <c r="Z882" s="96"/>
    </row>
    <row r="883" spans="2:26" ht="17.25" customHeight="1">
      <c r="B883" s="9">
        <v>45352</v>
      </c>
      <c r="C883" s="44" t="s">
        <v>937</v>
      </c>
      <c r="D883" s="44" t="s">
        <v>804</v>
      </c>
      <c r="E883" s="44">
        <v>2</v>
      </c>
      <c r="F883" s="11">
        <v>0</v>
      </c>
      <c r="G883" s="44">
        <v>0</v>
      </c>
      <c r="H883" s="44">
        <v>0</v>
      </c>
      <c r="I883" s="44">
        <v>0</v>
      </c>
      <c r="J883" s="44">
        <v>0</v>
      </c>
      <c r="K883" s="44">
        <v>0</v>
      </c>
      <c r="L883" s="44">
        <v>0</v>
      </c>
      <c r="M883" s="44"/>
      <c r="S883" s="88"/>
      <c r="T883" s="92"/>
      <c r="U883" s="93"/>
      <c r="V883" s="89"/>
      <c r="W883" s="91"/>
      <c r="X883" s="94"/>
      <c r="Y883" s="95"/>
      <c r="Z883" s="96"/>
    </row>
    <row r="884" spans="2:26" ht="17.25" customHeight="1">
      <c r="B884" s="9">
        <v>45353</v>
      </c>
      <c r="C884" s="44" t="s">
        <v>938</v>
      </c>
      <c r="D884" s="44" t="s">
        <v>638</v>
      </c>
      <c r="E884" s="44">
        <v>13</v>
      </c>
      <c r="F884" s="11">
        <v>13</v>
      </c>
      <c r="G884" s="44">
        <v>0</v>
      </c>
      <c r="H884" s="44">
        <v>0</v>
      </c>
      <c r="I884" s="44">
        <v>0</v>
      </c>
      <c r="J884" s="44">
        <v>0</v>
      </c>
      <c r="K884" s="44">
        <v>0</v>
      </c>
      <c r="L884" s="44">
        <v>0</v>
      </c>
      <c r="M884" s="44"/>
      <c r="N884" s="57" t="s">
        <v>943</v>
      </c>
      <c r="S884" s="88"/>
      <c r="T884" s="92"/>
      <c r="U884" s="93"/>
      <c r="V884" s="89"/>
      <c r="W884" s="91"/>
      <c r="X884" s="94"/>
      <c r="Y884" s="95"/>
      <c r="Z884" s="96"/>
    </row>
    <row r="885" spans="2:26" ht="17.25" customHeight="1">
      <c r="B885" s="9">
        <v>45353</v>
      </c>
      <c r="C885" s="44" t="s">
        <v>935</v>
      </c>
      <c r="D885" s="44" t="s">
        <v>866</v>
      </c>
      <c r="E885" s="44">
        <v>5</v>
      </c>
      <c r="F885" s="11">
        <v>0</v>
      </c>
      <c r="G885" s="44">
        <v>0</v>
      </c>
      <c r="H885" s="44">
        <v>0</v>
      </c>
      <c r="I885" s="44">
        <v>0</v>
      </c>
      <c r="J885" s="44">
        <v>0</v>
      </c>
      <c r="K885" s="44">
        <v>0</v>
      </c>
      <c r="L885" s="44">
        <v>0</v>
      </c>
      <c r="M885" s="44"/>
      <c r="S885" s="88"/>
      <c r="T885" s="92"/>
      <c r="U885" s="93"/>
      <c r="V885" s="89"/>
      <c r="W885" s="91"/>
      <c r="X885" s="94"/>
      <c r="Y885" s="95"/>
      <c r="Z885" s="96"/>
    </row>
    <row r="886" spans="2:26" ht="17.25" customHeight="1">
      <c r="B886" s="9">
        <v>45353</v>
      </c>
      <c r="C886" s="44" t="s">
        <v>935</v>
      </c>
      <c r="D886" s="44" t="s">
        <v>922</v>
      </c>
      <c r="E886" s="44">
        <v>12</v>
      </c>
      <c r="F886" s="11">
        <v>0</v>
      </c>
      <c r="G886" s="44">
        <v>0</v>
      </c>
      <c r="H886" s="44">
        <v>0</v>
      </c>
      <c r="I886" s="44">
        <v>0</v>
      </c>
      <c r="J886" s="44">
        <v>0</v>
      </c>
      <c r="K886" s="44">
        <v>0</v>
      </c>
      <c r="L886" s="44">
        <v>0</v>
      </c>
      <c r="M886" s="44"/>
      <c r="S886" s="88"/>
      <c r="T886" s="92"/>
      <c r="U886" s="93"/>
      <c r="V886" s="89"/>
      <c r="W886" s="91"/>
      <c r="X886" s="94"/>
      <c r="Y886" s="95"/>
      <c r="Z886" s="96"/>
    </row>
    <row r="887" spans="2:26" ht="17.25" customHeight="1">
      <c r="B887" s="9">
        <v>45353</v>
      </c>
      <c r="C887" s="44" t="s">
        <v>938</v>
      </c>
      <c r="D887" s="44" t="s">
        <v>655</v>
      </c>
      <c r="E887" s="44">
        <v>13</v>
      </c>
      <c r="F887" s="11">
        <v>0</v>
      </c>
      <c r="G887" s="44">
        <v>0</v>
      </c>
      <c r="H887" s="44">
        <v>0</v>
      </c>
      <c r="I887" s="44">
        <v>0</v>
      </c>
      <c r="J887" s="44">
        <v>0</v>
      </c>
      <c r="K887" s="44">
        <v>0</v>
      </c>
      <c r="L887" s="44">
        <v>0</v>
      </c>
      <c r="M887" s="44"/>
      <c r="S887" s="88"/>
      <c r="T887" s="92"/>
      <c r="U887" s="93"/>
      <c r="V887" s="89"/>
      <c r="W887" s="91"/>
      <c r="X887" s="94"/>
      <c r="Y887" s="95"/>
      <c r="Z887" s="96"/>
    </row>
    <row r="888" spans="2:26" ht="17.25" customHeight="1">
      <c r="B888" s="9">
        <v>45353</v>
      </c>
      <c r="C888" s="44" t="s">
        <v>938</v>
      </c>
      <c r="D888" s="44" t="s">
        <v>659</v>
      </c>
      <c r="E888" s="44">
        <v>13</v>
      </c>
      <c r="F888" s="11">
        <v>0</v>
      </c>
      <c r="G888" s="44">
        <v>0</v>
      </c>
      <c r="H888" s="44">
        <v>0</v>
      </c>
      <c r="I888" s="44">
        <v>0</v>
      </c>
      <c r="J888" s="44">
        <v>0</v>
      </c>
      <c r="K888" s="44">
        <v>0</v>
      </c>
      <c r="L888" s="44">
        <v>0</v>
      </c>
      <c r="M888" s="44"/>
      <c r="S888" s="88"/>
      <c r="T888" s="92"/>
      <c r="U888" s="93"/>
      <c r="V888" s="89"/>
      <c r="W888" s="91"/>
      <c r="X888" s="94"/>
      <c r="Y888" s="95"/>
      <c r="Z888" s="96"/>
    </row>
    <row r="889" spans="2:26" ht="17.25" customHeight="1">
      <c r="B889" s="9">
        <v>45353</v>
      </c>
      <c r="C889" s="44" t="s">
        <v>938</v>
      </c>
      <c r="D889" s="44" t="s">
        <v>663</v>
      </c>
      <c r="E889" s="44">
        <v>13</v>
      </c>
      <c r="F889" s="11">
        <v>0</v>
      </c>
      <c r="G889" s="44">
        <v>0</v>
      </c>
      <c r="H889" s="44">
        <v>0</v>
      </c>
      <c r="I889" s="44">
        <v>0</v>
      </c>
      <c r="J889" s="44">
        <v>0</v>
      </c>
      <c r="K889" s="44">
        <v>0</v>
      </c>
      <c r="L889" s="44">
        <v>0</v>
      </c>
      <c r="M889" s="44"/>
      <c r="S889" s="88"/>
      <c r="T889" s="92"/>
      <c r="U889" s="93"/>
      <c r="V889" s="89"/>
      <c r="W889" s="91"/>
      <c r="X889" s="94"/>
      <c r="Y889" s="95"/>
      <c r="Z889" s="96"/>
    </row>
    <row r="890" spans="2:26" ht="17.25" customHeight="1">
      <c r="B890" s="9">
        <v>45354</v>
      </c>
      <c r="C890" s="44" t="s">
        <v>939</v>
      </c>
      <c r="D890" s="44" t="s">
        <v>805</v>
      </c>
      <c r="E890" s="44">
        <v>13</v>
      </c>
      <c r="F890" s="11">
        <v>0</v>
      </c>
      <c r="G890" s="44">
        <v>0</v>
      </c>
      <c r="H890" s="44">
        <v>0</v>
      </c>
      <c r="I890" s="44">
        <v>0</v>
      </c>
      <c r="J890" s="44">
        <v>0</v>
      </c>
      <c r="K890" s="44">
        <v>0</v>
      </c>
      <c r="L890" s="44">
        <v>0</v>
      </c>
      <c r="M890" s="44"/>
      <c r="S890" s="88"/>
      <c r="T890" s="92"/>
      <c r="U890" s="93"/>
      <c r="V890" s="89"/>
      <c r="W890" s="91"/>
      <c r="X890" s="94"/>
      <c r="Y890" s="95"/>
      <c r="Z890" s="96"/>
    </row>
    <row r="891" spans="2:26" ht="17.25" customHeight="1">
      <c r="B891" s="9">
        <v>45354</v>
      </c>
      <c r="C891" s="44" t="s">
        <v>940</v>
      </c>
      <c r="D891" s="44" t="s">
        <v>649</v>
      </c>
      <c r="E891" s="44">
        <v>13</v>
      </c>
      <c r="F891" s="11">
        <v>0</v>
      </c>
      <c r="G891" s="44">
        <v>0</v>
      </c>
      <c r="H891" s="44">
        <v>0</v>
      </c>
      <c r="I891" s="44">
        <v>0</v>
      </c>
      <c r="J891" s="44">
        <v>0</v>
      </c>
      <c r="K891" s="44">
        <v>0</v>
      </c>
      <c r="L891" s="44">
        <v>0</v>
      </c>
      <c r="M891" s="44"/>
      <c r="S891" s="88"/>
      <c r="T891" s="92"/>
      <c r="U891" s="93"/>
      <c r="V891" s="89"/>
      <c r="W891" s="91"/>
      <c r="X891" s="94"/>
      <c r="Y891" s="95"/>
      <c r="Z891" s="96"/>
    </row>
    <row r="892" spans="2:26" ht="17.25" customHeight="1">
      <c r="B892" s="9">
        <v>45354</v>
      </c>
      <c r="C892" s="44" t="s">
        <v>941</v>
      </c>
      <c r="D892" s="44" t="s">
        <v>890</v>
      </c>
      <c r="E892" s="44">
        <v>4</v>
      </c>
      <c r="F892" s="11">
        <v>0</v>
      </c>
      <c r="G892" s="44">
        <v>0</v>
      </c>
      <c r="H892" s="44">
        <v>0</v>
      </c>
      <c r="I892" s="44">
        <v>0</v>
      </c>
      <c r="J892" s="44">
        <v>0</v>
      </c>
      <c r="K892" s="44">
        <v>0</v>
      </c>
      <c r="L892" s="44">
        <v>0</v>
      </c>
      <c r="M892" s="44"/>
      <c r="S892" s="88"/>
      <c r="T892" s="92"/>
      <c r="U892" s="93"/>
      <c r="V892" s="89"/>
      <c r="W892" s="91"/>
      <c r="X892" s="94"/>
      <c r="Y892" s="95"/>
      <c r="Z892" s="96"/>
    </row>
    <row r="893" spans="2:26" ht="17.25" customHeight="1">
      <c r="B893" s="9">
        <v>45354</v>
      </c>
      <c r="C893" s="44" t="s">
        <v>942</v>
      </c>
      <c r="D893" s="44" t="s">
        <v>929</v>
      </c>
      <c r="E893" s="44">
        <v>3</v>
      </c>
      <c r="F893" s="11">
        <v>0</v>
      </c>
      <c r="G893" s="44">
        <v>0</v>
      </c>
      <c r="H893" s="44">
        <v>0</v>
      </c>
      <c r="I893" s="44">
        <v>0</v>
      </c>
      <c r="J893" s="44">
        <v>0</v>
      </c>
      <c r="K893" s="44">
        <v>0</v>
      </c>
      <c r="L893" s="44">
        <v>0</v>
      </c>
      <c r="M893" s="44"/>
      <c r="S893" s="88"/>
      <c r="T893" s="92"/>
      <c r="U893" s="93"/>
      <c r="V893" s="89"/>
      <c r="W893" s="91"/>
      <c r="X893" s="94"/>
      <c r="Y893" s="95"/>
      <c r="Z893" s="96"/>
    </row>
    <row r="894" spans="2:26" ht="17.25" customHeight="1">
      <c r="B894" s="9">
        <v>45354</v>
      </c>
      <c r="C894" s="44" t="s">
        <v>950</v>
      </c>
      <c r="D894" s="44" t="s">
        <v>949</v>
      </c>
      <c r="E894" s="44">
        <v>1</v>
      </c>
      <c r="F894" s="11">
        <v>0</v>
      </c>
      <c r="G894" s="44">
        <v>0</v>
      </c>
      <c r="H894" s="44">
        <v>0</v>
      </c>
      <c r="I894" s="44">
        <v>0</v>
      </c>
      <c r="J894" s="44">
        <v>0</v>
      </c>
      <c r="K894" s="44">
        <v>0</v>
      </c>
      <c r="L894" s="44">
        <v>0</v>
      </c>
      <c r="M894" s="44"/>
      <c r="S894" s="88"/>
      <c r="T894" s="92"/>
      <c r="U894" s="93"/>
      <c r="V894" s="89"/>
      <c r="W894" s="91"/>
      <c r="X894" s="94"/>
      <c r="Y894" s="95"/>
      <c r="Z894" s="96"/>
    </row>
    <row r="895" spans="2:26" ht="17.25" customHeight="1">
      <c r="B895" s="9">
        <v>45354</v>
      </c>
      <c r="C895" s="44" t="s">
        <v>948</v>
      </c>
      <c r="D895" s="44" t="s">
        <v>810</v>
      </c>
      <c r="E895" s="44">
        <v>13</v>
      </c>
      <c r="F895" s="11">
        <v>0</v>
      </c>
      <c r="G895" s="44">
        <v>0</v>
      </c>
      <c r="H895" s="44">
        <v>0</v>
      </c>
      <c r="I895" s="44">
        <v>0</v>
      </c>
      <c r="J895" s="44">
        <v>0</v>
      </c>
      <c r="K895" s="44">
        <v>0</v>
      </c>
      <c r="L895" s="44">
        <v>0</v>
      </c>
      <c r="M895" s="44"/>
      <c r="S895" s="88"/>
      <c r="T895" s="92"/>
      <c r="U895" s="93"/>
      <c r="V895" s="89"/>
      <c r="W895" s="91"/>
      <c r="X895" s="94"/>
      <c r="Y895" s="95"/>
      <c r="Z895" s="96"/>
    </row>
    <row r="896" spans="2:26" ht="17.25" customHeight="1">
      <c r="B896" s="9">
        <v>45352</v>
      </c>
      <c r="C896" s="44" t="s">
        <v>2960</v>
      </c>
      <c r="D896" s="44" t="s">
        <v>944</v>
      </c>
      <c r="E896" s="44">
        <v>13</v>
      </c>
      <c r="F896" s="11">
        <v>13</v>
      </c>
      <c r="G896" s="44">
        <v>0</v>
      </c>
      <c r="H896" s="44">
        <v>0</v>
      </c>
      <c r="I896" s="44">
        <v>0</v>
      </c>
      <c r="J896" s="44">
        <v>0</v>
      </c>
      <c r="K896" s="44">
        <v>0</v>
      </c>
      <c r="L896" s="44">
        <v>0</v>
      </c>
      <c r="M896" s="44" t="s">
        <v>945</v>
      </c>
      <c r="S896" s="88"/>
      <c r="T896" s="92"/>
      <c r="U896" s="93"/>
      <c r="V896" s="89"/>
      <c r="W896" s="91"/>
      <c r="X896" s="94"/>
      <c r="Y896" s="95"/>
      <c r="Z896" s="96"/>
    </row>
    <row r="897" spans="1:26" ht="17.25" customHeight="1">
      <c r="B897" s="9">
        <v>45353</v>
      </c>
      <c r="C897" s="44" t="s">
        <v>2960</v>
      </c>
      <c r="D897" s="44" t="s">
        <v>930</v>
      </c>
      <c r="E897" s="44">
        <v>1</v>
      </c>
      <c r="F897" s="11">
        <v>0</v>
      </c>
      <c r="G897" s="44">
        <v>0</v>
      </c>
      <c r="H897" s="44">
        <v>0</v>
      </c>
      <c r="I897" s="44">
        <v>0</v>
      </c>
      <c r="J897" s="44">
        <v>0</v>
      </c>
      <c r="K897" s="44">
        <v>0</v>
      </c>
      <c r="L897" s="44">
        <v>0</v>
      </c>
      <c r="M897" s="44"/>
      <c r="N897" s="44"/>
      <c r="S897" s="88"/>
      <c r="T897" s="92"/>
      <c r="U897" s="93"/>
      <c r="V897" s="89"/>
      <c r="W897" s="91"/>
      <c r="X897" s="94"/>
      <c r="Y897" s="95"/>
      <c r="Z897" s="96"/>
    </row>
    <row r="898" spans="1:26" ht="17.25" customHeight="1">
      <c r="B898" s="9">
        <v>45353</v>
      </c>
      <c r="C898" s="44" t="s">
        <v>2960</v>
      </c>
      <c r="D898" s="44" t="s">
        <v>931</v>
      </c>
      <c r="E898" s="44">
        <v>13</v>
      </c>
      <c r="F898" s="11">
        <v>0</v>
      </c>
      <c r="G898" s="44">
        <v>0</v>
      </c>
      <c r="H898" s="44">
        <v>8</v>
      </c>
      <c r="I898" s="44">
        <v>0</v>
      </c>
      <c r="J898" s="44">
        <v>0</v>
      </c>
      <c r="K898" s="44">
        <v>0</v>
      </c>
      <c r="L898" s="44">
        <v>8</v>
      </c>
      <c r="M898" s="44" t="s">
        <v>945</v>
      </c>
      <c r="N898" s="44"/>
      <c r="O898" s="57" t="s">
        <v>946</v>
      </c>
      <c r="P898" s="57" t="s">
        <v>947</v>
      </c>
      <c r="S898" s="88"/>
      <c r="T898" s="92"/>
      <c r="U898" s="93"/>
      <c r="V898" s="89"/>
      <c r="W898" s="91"/>
      <c r="X898" s="94"/>
      <c r="Y898" s="95"/>
      <c r="Z898" s="96"/>
    </row>
    <row r="899" spans="1:26" ht="17.25" customHeight="1">
      <c r="B899" s="9">
        <v>45354</v>
      </c>
      <c r="C899" s="44" t="s">
        <v>2960</v>
      </c>
      <c r="D899" s="44" t="s">
        <v>932</v>
      </c>
      <c r="E899" s="44">
        <v>12</v>
      </c>
      <c r="F899" s="11">
        <v>0</v>
      </c>
      <c r="G899" s="44">
        <v>0</v>
      </c>
      <c r="H899" s="44">
        <v>3</v>
      </c>
      <c r="I899" s="44">
        <v>0</v>
      </c>
      <c r="J899" s="44">
        <v>0</v>
      </c>
      <c r="K899" s="44">
        <v>0</v>
      </c>
      <c r="L899" s="44">
        <v>3</v>
      </c>
      <c r="M899" s="44"/>
      <c r="N899" s="57" t="s">
        <v>943</v>
      </c>
      <c r="O899" s="57" t="s">
        <v>943</v>
      </c>
      <c r="P899" s="57" t="s">
        <v>943</v>
      </c>
      <c r="S899" s="88"/>
      <c r="T899" s="92"/>
      <c r="U899" s="93"/>
      <c r="V899" s="89"/>
      <c r="W899" s="91"/>
      <c r="X899" s="94"/>
      <c r="Y899" s="95"/>
      <c r="Z899" s="96"/>
    </row>
    <row r="900" spans="1:26" ht="17.25" customHeight="1">
      <c r="B900" s="9">
        <v>45355</v>
      </c>
      <c r="C900" s="44" t="s">
        <v>952</v>
      </c>
      <c r="D900" s="44" t="s">
        <v>638</v>
      </c>
      <c r="E900" s="44">
        <v>13</v>
      </c>
      <c r="F900" s="11">
        <v>0</v>
      </c>
      <c r="G900" s="44">
        <v>0</v>
      </c>
      <c r="H900" s="44">
        <v>0</v>
      </c>
      <c r="I900" s="44">
        <v>0</v>
      </c>
      <c r="J900" s="44">
        <v>0</v>
      </c>
      <c r="K900" s="44">
        <v>0</v>
      </c>
      <c r="L900" s="44">
        <v>0</v>
      </c>
      <c r="M900" s="44"/>
      <c r="S900" s="88"/>
      <c r="T900" s="92"/>
      <c r="U900" s="93"/>
      <c r="V900" s="89"/>
      <c r="W900" s="91"/>
      <c r="X900" s="94"/>
      <c r="Y900" s="95"/>
      <c r="Z900" s="96"/>
    </row>
    <row r="901" spans="1:26" ht="17.25" customHeight="1">
      <c r="B901" s="9">
        <v>45355</v>
      </c>
      <c r="C901" s="44" t="s">
        <v>953</v>
      </c>
      <c r="D901" s="44" t="s">
        <v>882</v>
      </c>
      <c r="E901" s="44">
        <v>11</v>
      </c>
      <c r="F901" s="11">
        <v>0</v>
      </c>
      <c r="G901" s="44">
        <v>0</v>
      </c>
      <c r="H901" s="44">
        <v>0</v>
      </c>
      <c r="I901" s="44">
        <v>0</v>
      </c>
      <c r="J901" s="44">
        <v>0</v>
      </c>
      <c r="K901" s="44">
        <v>0</v>
      </c>
      <c r="L901" s="44">
        <v>0</v>
      </c>
      <c r="M901" s="44"/>
      <c r="S901" s="88"/>
      <c r="T901" s="92"/>
      <c r="U901" s="93"/>
      <c r="V901" s="89"/>
      <c r="W901" s="91"/>
      <c r="X901" s="94"/>
      <c r="Y901" s="95"/>
      <c r="Z901" s="96"/>
    </row>
    <row r="902" spans="1:26" ht="17.25" customHeight="1">
      <c r="B902" s="9">
        <v>45355</v>
      </c>
      <c r="C902" s="11" t="s">
        <v>953</v>
      </c>
      <c r="D902" s="11" t="s">
        <v>848</v>
      </c>
      <c r="E902" s="11">
        <v>13</v>
      </c>
      <c r="F902" s="11">
        <v>0</v>
      </c>
      <c r="G902" s="11">
        <v>0</v>
      </c>
      <c r="H902" s="11">
        <v>0</v>
      </c>
      <c r="I902" s="11">
        <v>0</v>
      </c>
      <c r="J902" s="11">
        <v>0</v>
      </c>
      <c r="K902" s="11">
        <v>0</v>
      </c>
      <c r="L902" s="11">
        <v>0</v>
      </c>
      <c r="M902" s="44"/>
      <c r="S902" s="88"/>
      <c r="T902" s="92"/>
      <c r="U902" s="93"/>
      <c r="V902" s="89"/>
      <c r="W902" s="91"/>
      <c r="X902" s="94"/>
      <c r="Y902" s="95"/>
      <c r="Z902" s="96"/>
    </row>
    <row r="903" spans="1:26" ht="17.25" customHeight="1">
      <c r="B903" s="9">
        <v>45355</v>
      </c>
      <c r="C903" s="11" t="s">
        <v>954</v>
      </c>
      <c r="D903" s="11" t="s">
        <v>951</v>
      </c>
      <c r="E903" s="11">
        <v>13</v>
      </c>
      <c r="F903" s="11">
        <v>0</v>
      </c>
      <c r="G903" s="11">
        <v>0</v>
      </c>
      <c r="H903" s="11">
        <v>0</v>
      </c>
      <c r="I903" s="11">
        <v>0</v>
      </c>
      <c r="J903" s="11">
        <v>0</v>
      </c>
      <c r="K903" s="11">
        <v>0</v>
      </c>
      <c r="L903" s="11">
        <v>0</v>
      </c>
      <c r="M903" s="44"/>
      <c r="S903" s="88"/>
      <c r="T903" s="92"/>
      <c r="U903" s="93"/>
      <c r="V903" s="89"/>
      <c r="W903" s="91"/>
      <c r="X903" s="94"/>
      <c r="Y903" s="95"/>
      <c r="Z903" s="96"/>
    </row>
    <row r="904" spans="1:26" ht="17.25" customHeight="1">
      <c r="B904" s="9">
        <v>45355</v>
      </c>
      <c r="C904" s="11" t="s">
        <v>955</v>
      </c>
      <c r="D904" s="11" t="s">
        <v>888</v>
      </c>
      <c r="E904" s="11">
        <v>13</v>
      </c>
      <c r="F904" s="11">
        <v>0</v>
      </c>
      <c r="G904" s="11">
        <v>0</v>
      </c>
      <c r="H904" s="11">
        <v>0</v>
      </c>
      <c r="I904" s="11">
        <v>0</v>
      </c>
      <c r="J904" s="11">
        <v>0</v>
      </c>
      <c r="K904" s="11">
        <v>0</v>
      </c>
      <c r="L904" s="11">
        <v>0</v>
      </c>
      <c r="M904" s="44"/>
      <c r="N904" s="44"/>
      <c r="S904" s="88"/>
      <c r="T904" s="92"/>
      <c r="U904" s="93"/>
      <c r="V904" s="89"/>
      <c r="W904" s="91"/>
      <c r="X904" s="94"/>
      <c r="Y904" s="95"/>
      <c r="Z904" s="96"/>
    </row>
    <row r="905" spans="1:26" ht="17.25" customHeight="1">
      <c r="B905" s="9">
        <v>45355</v>
      </c>
      <c r="C905" s="11" t="s">
        <v>957</v>
      </c>
      <c r="D905" s="11" t="s">
        <v>958</v>
      </c>
      <c r="E905" s="11">
        <v>1</v>
      </c>
      <c r="F905" s="11">
        <v>1</v>
      </c>
      <c r="G905" s="11">
        <v>0</v>
      </c>
      <c r="H905" s="11">
        <v>0</v>
      </c>
      <c r="I905" s="11">
        <v>0</v>
      </c>
      <c r="J905" s="11">
        <v>0</v>
      </c>
      <c r="K905" s="11">
        <v>0</v>
      </c>
      <c r="L905" s="11">
        <v>0</v>
      </c>
      <c r="M905" s="44"/>
      <c r="N905" s="44"/>
      <c r="S905" s="88"/>
      <c r="T905" s="92"/>
      <c r="U905" s="93"/>
      <c r="V905" s="89"/>
      <c r="W905" s="91"/>
      <c r="X905" s="94"/>
      <c r="Y905" s="95"/>
      <c r="Z905" s="96"/>
    </row>
    <row r="906" spans="1:26" ht="17.25" customHeight="1">
      <c r="B906" s="9">
        <v>45355</v>
      </c>
      <c r="C906" s="11" t="s">
        <v>2960</v>
      </c>
      <c r="D906" s="11" t="s">
        <v>956</v>
      </c>
      <c r="E906" s="11">
        <v>13</v>
      </c>
      <c r="F906" s="11">
        <v>0</v>
      </c>
      <c r="G906" s="11">
        <v>0</v>
      </c>
      <c r="H906" s="11">
        <v>1</v>
      </c>
      <c r="I906" s="11">
        <v>0</v>
      </c>
      <c r="J906" s="11">
        <v>0</v>
      </c>
      <c r="K906" s="11">
        <v>0</v>
      </c>
      <c r="L906" s="11">
        <v>1</v>
      </c>
      <c r="M906" s="44"/>
      <c r="N906" s="44"/>
      <c r="O906" s="57" t="s">
        <v>431</v>
      </c>
      <c r="P906" s="57" t="s">
        <v>431</v>
      </c>
      <c r="S906" s="88"/>
      <c r="T906" s="92"/>
      <c r="U906" s="93"/>
      <c r="V906" s="89"/>
      <c r="W906" s="91"/>
      <c r="X906" s="94"/>
      <c r="Y906" s="95"/>
      <c r="Z906" s="96"/>
    </row>
    <row r="907" spans="1:26" ht="17.25" customHeight="1">
      <c r="B907" s="9">
        <v>45355</v>
      </c>
      <c r="C907" s="11" t="s">
        <v>2960</v>
      </c>
      <c r="D907" s="11" t="s">
        <v>944</v>
      </c>
      <c r="E907" s="11">
        <v>13</v>
      </c>
      <c r="F907" s="11">
        <v>0</v>
      </c>
      <c r="G907" s="11">
        <v>0</v>
      </c>
      <c r="H907" s="11">
        <v>2</v>
      </c>
      <c r="I907" s="11">
        <v>0</v>
      </c>
      <c r="J907" s="11">
        <v>0</v>
      </c>
      <c r="K907" s="11">
        <v>0</v>
      </c>
      <c r="L907" s="11">
        <v>2</v>
      </c>
      <c r="M907" s="44"/>
      <c r="N907" s="44" t="s">
        <v>431</v>
      </c>
      <c r="O907" s="57" t="s">
        <v>431</v>
      </c>
      <c r="P907" s="57" t="s">
        <v>431</v>
      </c>
      <c r="S907" s="88"/>
      <c r="T907" s="92"/>
      <c r="U907" s="93"/>
      <c r="V907" s="89"/>
      <c r="W907" s="91"/>
      <c r="X907" s="94"/>
      <c r="Y907" s="95"/>
      <c r="Z907" s="96"/>
    </row>
    <row r="908" spans="1:26" ht="17.25" customHeight="1">
      <c r="B908" s="9">
        <v>45356</v>
      </c>
      <c r="C908" s="44" t="s">
        <v>962</v>
      </c>
      <c r="D908" s="44" t="s">
        <v>959</v>
      </c>
      <c r="E908" s="44">
        <v>13</v>
      </c>
      <c r="F908" s="11">
        <v>0</v>
      </c>
      <c r="G908" s="11">
        <v>0</v>
      </c>
      <c r="H908" s="11">
        <v>0</v>
      </c>
      <c r="I908" s="11">
        <v>0</v>
      </c>
      <c r="J908" s="11">
        <v>0</v>
      </c>
      <c r="K908" s="11">
        <v>0</v>
      </c>
      <c r="L908" s="11">
        <v>0</v>
      </c>
      <c r="M908" s="44"/>
      <c r="S908" s="88"/>
      <c r="T908" s="92"/>
      <c r="U908" s="93"/>
      <c r="V908" s="89"/>
      <c r="W908" s="91"/>
      <c r="X908" s="94"/>
      <c r="Y908" s="95"/>
      <c r="Z908" s="96"/>
    </row>
    <row r="909" spans="1:26" ht="17.25" customHeight="1">
      <c r="B909" s="9">
        <v>45356</v>
      </c>
      <c r="C909" s="44" t="s">
        <v>962</v>
      </c>
      <c r="D909" s="44" t="s">
        <v>960</v>
      </c>
      <c r="E909" s="44">
        <v>13</v>
      </c>
      <c r="F909" s="11">
        <v>0</v>
      </c>
      <c r="G909" s="11">
        <v>0</v>
      </c>
      <c r="H909" s="11">
        <v>0</v>
      </c>
      <c r="I909" s="11">
        <v>0</v>
      </c>
      <c r="J909" s="11">
        <v>0</v>
      </c>
      <c r="K909" s="11">
        <v>0</v>
      </c>
      <c r="L909" s="11">
        <v>0</v>
      </c>
      <c r="M909" s="44"/>
      <c r="S909" s="88"/>
      <c r="T909" s="92"/>
      <c r="U909" s="93"/>
      <c r="V909" s="89"/>
      <c r="W909" s="91"/>
      <c r="X909" s="94"/>
      <c r="Y909" s="95"/>
      <c r="Z909" s="96"/>
    </row>
    <row r="910" spans="1:26" ht="17.25" customHeight="1">
      <c r="A910" s="7"/>
      <c r="B910" s="9">
        <v>45356</v>
      </c>
      <c r="C910" s="44" t="s">
        <v>962</v>
      </c>
      <c r="D910" s="44" t="s">
        <v>961</v>
      </c>
      <c r="E910" s="44">
        <v>13</v>
      </c>
      <c r="F910" s="11">
        <v>0</v>
      </c>
      <c r="G910" s="11">
        <v>0</v>
      </c>
      <c r="H910" s="11">
        <v>0</v>
      </c>
      <c r="I910" s="11">
        <v>0</v>
      </c>
      <c r="J910" s="11">
        <v>0</v>
      </c>
      <c r="K910" s="11">
        <v>0</v>
      </c>
      <c r="L910" s="11">
        <v>0</v>
      </c>
      <c r="M910" s="44"/>
      <c r="S910" s="88"/>
      <c r="T910" s="92"/>
      <c r="U910" s="93"/>
      <c r="V910" s="89"/>
      <c r="W910" s="91"/>
      <c r="X910" s="94"/>
      <c r="Y910" s="95"/>
      <c r="Z910" s="96"/>
    </row>
    <row r="911" spans="1:26" ht="17.25" customHeight="1">
      <c r="B911" s="9">
        <v>45356</v>
      </c>
      <c r="C911" s="44" t="s">
        <v>963</v>
      </c>
      <c r="D911" s="44" t="s">
        <v>807</v>
      </c>
      <c r="E911" s="44">
        <v>13</v>
      </c>
      <c r="F911" s="11">
        <v>0</v>
      </c>
      <c r="G911" s="11">
        <v>0</v>
      </c>
      <c r="H911" s="11">
        <v>0</v>
      </c>
      <c r="I911" s="11">
        <v>0</v>
      </c>
      <c r="J911" s="11">
        <v>0</v>
      </c>
      <c r="K911" s="11">
        <v>0</v>
      </c>
      <c r="L911" s="11">
        <v>0</v>
      </c>
      <c r="M911" s="44"/>
      <c r="S911" s="88"/>
      <c r="T911" s="92"/>
      <c r="U911" s="93"/>
      <c r="V911" s="89"/>
      <c r="W911" s="91"/>
      <c r="X911" s="94"/>
      <c r="Y911" s="95"/>
      <c r="Z911" s="96"/>
    </row>
    <row r="912" spans="1:26" ht="17.25" customHeight="1">
      <c r="B912" s="9">
        <v>45356</v>
      </c>
      <c r="C912" s="44" t="s">
        <v>965</v>
      </c>
      <c r="D912" s="44" t="s">
        <v>964</v>
      </c>
      <c r="E912" s="44">
        <v>5</v>
      </c>
      <c r="F912" s="11">
        <v>0</v>
      </c>
      <c r="G912" s="11">
        <v>0</v>
      </c>
      <c r="H912" s="11">
        <v>0</v>
      </c>
      <c r="I912" s="11">
        <v>0</v>
      </c>
      <c r="J912" s="11">
        <v>0</v>
      </c>
      <c r="K912" s="11">
        <v>0</v>
      </c>
      <c r="L912" s="11">
        <v>0</v>
      </c>
      <c r="M912" s="44"/>
      <c r="S912" s="88"/>
      <c r="T912" s="92"/>
      <c r="U912" s="93"/>
      <c r="V912" s="89"/>
      <c r="W912" s="91"/>
      <c r="X912" s="94"/>
      <c r="Y912" s="95"/>
      <c r="Z912" s="96"/>
    </row>
    <row r="913" spans="2:26" ht="17.25" customHeight="1">
      <c r="B913" s="9">
        <v>45356</v>
      </c>
      <c r="C913" s="44" t="s">
        <v>970</v>
      </c>
      <c r="D913" s="44" t="s">
        <v>966</v>
      </c>
      <c r="E913" s="44">
        <v>13</v>
      </c>
      <c r="F913" s="11">
        <v>4</v>
      </c>
      <c r="G913" s="11">
        <v>0</v>
      </c>
      <c r="H913" s="11">
        <v>4</v>
      </c>
      <c r="I913" s="11">
        <v>4</v>
      </c>
      <c r="J913" s="11">
        <v>1</v>
      </c>
      <c r="K913" s="11">
        <v>0</v>
      </c>
      <c r="L913" s="11">
        <v>6</v>
      </c>
      <c r="M913" s="44" t="s">
        <v>969</v>
      </c>
      <c r="O913" s="57" t="s">
        <v>431</v>
      </c>
      <c r="P913" s="57" t="s">
        <v>431</v>
      </c>
      <c r="S913" s="88"/>
      <c r="T913" s="92"/>
      <c r="U913" s="93"/>
      <c r="V913" s="89"/>
      <c r="W913" s="91"/>
      <c r="X913" s="94"/>
      <c r="Y913" s="95"/>
      <c r="Z913" s="96"/>
    </row>
    <row r="914" spans="2:26" ht="17.25" customHeight="1">
      <c r="B914" s="9">
        <v>45356</v>
      </c>
      <c r="C914" s="44" t="s">
        <v>968</v>
      </c>
      <c r="D914" s="44" t="s">
        <v>967</v>
      </c>
      <c r="E914" s="44">
        <v>13</v>
      </c>
      <c r="F914" s="11">
        <v>1</v>
      </c>
      <c r="G914" s="11">
        <v>0</v>
      </c>
      <c r="H914" s="11">
        <v>0</v>
      </c>
      <c r="I914" s="11">
        <v>0</v>
      </c>
      <c r="J914" s="11">
        <v>1</v>
      </c>
      <c r="K914" s="11">
        <v>0</v>
      </c>
      <c r="L914" s="11">
        <v>1</v>
      </c>
      <c r="M914" s="44" t="s">
        <v>969</v>
      </c>
      <c r="S914" s="88"/>
      <c r="T914" s="92"/>
      <c r="U914" s="93"/>
      <c r="V914" s="89"/>
      <c r="W914" s="91"/>
      <c r="X914" s="94"/>
      <c r="Y914" s="95"/>
      <c r="Z914" s="96"/>
    </row>
    <row r="915" spans="2:26" ht="17.25" customHeight="1">
      <c r="B915" s="9">
        <v>45357</v>
      </c>
      <c r="C915" s="44" t="s">
        <v>973</v>
      </c>
      <c r="D915" s="44" t="s">
        <v>971</v>
      </c>
      <c r="E915" s="44">
        <v>4</v>
      </c>
      <c r="F915" s="11">
        <v>0</v>
      </c>
      <c r="G915" s="44">
        <v>0</v>
      </c>
      <c r="H915" s="44">
        <v>0</v>
      </c>
      <c r="I915" s="44">
        <v>0</v>
      </c>
      <c r="J915" s="44">
        <v>0</v>
      </c>
      <c r="K915" s="44">
        <v>0</v>
      </c>
      <c r="L915" s="44">
        <v>0</v>
      </c>
      <c r="M915" s="44"/>
      <c r="N915" s="44"/>
      <c r="S915" s="88"/>
      <c r="T915" s="92"/>
      <c r="U915" s="93"/>
      <c r="V915" s="89"/>
      <c r="W915" s="91"/>
      <c r="X915" s="94"/>
      <c r="Y915" s="95"/>
      <c r="Z915" s="96"/>
    </row>
    <row r="916" spans="2:26" ht="17.25" customHeight="1">
      <c r="B916" s="9">
        <v>45357</v>
      </c>
      <c r="C916" s="44" t="s">
        <v>974</v>
      </c>
      <c r="D916" s="44" t="s">
        <v>808</v>
      </c>
      <c r="E916" s="44">
        <v>12</v>
      </c>
      <c r="F916" s="11">
        <v>0</v>
      </c>
      <c r="G916" s="44">
        <v>0</v>
      </c>
      <c r="H916" s="44">
        <v>0</v>
      </c>
      <c r="I916" s="44">
        <v>0</v>
      </c>
      <c r="J916" s="44">
        <v>0</v>
      </c>
      <c r="K916" s="44">
        <v>0</v>
      </c>
      <c r="L916" s="44">
        <v>0</v>
      </c>
      <c r="M916" s="44"/>
      <c r="S916" s="88"/>
      <c r="T916" s="92"/>
      <c r="U916" s="93"/>
      <c r="V916" s="89"/>
      <c r="W916" s="91"/>
      <c r="X916" s="94"/>
      <c r="Y916" s="95"/>
      <c r="Z916" s="96"/>
    </row>
    <row r="917" spans="2:26" ht="17.25" customHeight="1">
      <c r="B917" s="9">
        <v>45357</v>
      </c>
      <c r="C917" s="44" t="s">
        <v>974</v>
      </c>
      <c r="D917" s="44" t="s">
        <v>656</v>
      </c>
      <c r="E917" s="44">
        <v>13</v>
      </c>
      <c r="F917" s="11">
        <v>0</v>
      </c>
      <c r="G917" s="44">
        <v>0</v>
      </c>
      <c r="H917" s="44">
        <v>0</v>
      </c>
      <c r="I917" s="44">
        <v>0</v>
      </c>
      <c r="J917" s="44">
        <v>0</v>
      </c>
      <c r="K917" s="44">
        <v>0</v>
      </c>
      <c r="L917" s="44">
        <v>0</v>
      </c>
      <c r="M917" s="44"/>
      <c r="S917" s="88"/>
      <c r="T917" s="92"/>
      <c r="U917" s="93"/>
      <c r="V917" s="89"/>
      <c r="W917" s="91"/>
      <c r="X917" s="94"/>
      <c r="Y917" s="95"/>
      <c r="Z917" s="96"/>
    </row>
    <row r="918" spans="2:26" ht="17.25" customHeight="1">
      <c r="B918" s="9">
        <v>45357</v>
      </c>
      <c r="C918" s="44" t="s">
        <v>975</v>
      </c>
      <c r="D918" s="44" t="s">
        <v>972</v>
      </c>
      <c r="E918" s="44">
        <v>1</v>
      </c>
      <c r="F918" s="11">
        <v>0</v>
      </c>
      <c r="G918" s="11">
        <v>0</v>
      </c>
      <c r="H918" s="11">
        <v>0</v>
      </c>
      <c r="I918" s="11">
        <v>0</v>
      </c>
      <c r="J918" s="11">
        <v>0</v>
      </c>
      <c r="K918" s="11">
        <v>0</v>
      </c>
      <c r="L918" s="11">
        <v>0</v>
      </c>
      <c r="M918" s="44"/>
      <c r="S918" s="88"/>
      <c r="T918" s="92"/>
      <c r="U918" s="93"/>
      <c r="V918" s="89"/>
      <c r="W918" s="91"/>
      <c r="X918" s="94"/>
      <c r="Y918" s="95"/>
      <c r="Z918" s="96"/>
    </row>
    <row r="919" spans="2:26" ht="17.25" customHeight="1">
      <c r="B919" s="9">
        <v>45357</v>
      </c>
      <c r="C919" s="44" t="s">
        <v>976</v>
      </c>
      <c r="D919" s="44" t="s">
        <v>879</v>
      </c>
      <c r="E919" s="44">
        <v>1</v>
      </c>
      <c r="F919" s="11">
        <v>0</v>
      </c>
      <c r="G919" s="11">
        <v>0</v>
      </c>
      <c r="H919" s="11">
        <v>0</v>
      </c>
      <c r="I919" s="11">
        <v>0</v>
      </c>
      <c r="J919" s="11">
        <v>0</v>
      </c>
      <c r="K919" s="11">
        <v>0</v>
      </c>
      <c r="L919" s="11">
        <v>0</v>
      </c>
      <c r="M919" s="44"/>
      <c r="S919" s="88"/>
      <c r="T919" s="92"/>
      <c r="U919" s="93"/>
      <c r="V919" s="89"/>
      <c r="W919" s="91"/>
      <c r="X919" s="94"/>
      <c r="Y919" s="95"/>
      <c r="Z919" s="96"/>
    </row>
    <row r="920" spans="2:26" ht="17.25" customHeight="1">
      <c r="B920" s="9">
        <v>45357</v>
      </c>
      <c r="C920" s="44" t="s">
        <v>977</v>
      </c>
      <c r="D920" s="44" t="s">
        <v>804</v>
      </c>
      <c r="E920" s="44">
        <v>2</v>
      </c>
      <c r="F920" s="11">
        <v>0</v>
      </c>
      <c r="G920" s="11">
        <v>0</v>
      </c>
      <c r="H920" s="11">
        <v>0</v>
      </c>
      <c r="I920" s="11">
        <v>0</v>
      </c>
      <c r="J920" s="11">
        <v>0</v>
      </c>
      <c r="K920" s="11">
        <v>0</v>
      </c>
      <c r="L920" s="11">
        <v>0</v>
      </c>
      <c r="M920" s="44"/>
      <c r="S920" s="88"/>
      <c r="T920" s="92"/>
      <c r="U920" s="93"/>
      <c r="V920" s="89"/>
      <c r="W920" s="91"/>
      <c r="X920" s="94"/>
      <c r="Y920" s="95"/>
      <c r="Z920" s="96"/>
    </row>
    <row r="921" spans="2:26" ht="17.25" customHeight="1">
      <c r="B921" s="9">
        <v>45357</v>
      </c>
      <c r="C921" s="44" t="s">
        <v>973</v>
      </c>
      <c r="D921" s="44" t="s">
        <v>889</v>
      </c>
      <c r="E921" s="44">
        <v>9</v>
      </c>
      <c r="F921" s="11">
        <v>0</v>
      </c>
      <c r="G921" s="11">
        <v>0</v>
      </c>
      <c r="H921" s="11">
        <v>0</v>
      </c>
      <c r="I921" s="11">
        <v>0</v>
      </c>
      <c r="J921" s="11">
        <v>0</v>
      </c>
      <c r="K921" s="11">
        <v>0</v>
      </c>
      <c r="L921" s="11">
        <v>0</v>
      </c>
      <c r="M921" s="44"/>
      <c r="S921" s="88"/>
      <c r="T921" s="92"/>
      <c r="U921" s="93"/>
      <c r="V921" s="89"/>
      <c r="W921" s="91"/>
      <c r="X921" s="94"/>
      <c r="Y921" s="95"/>
      <c r="Z921" s="96"/>
    </row>
    <row r="922" spans="2:26" ht="17.25" customHeight="1">
      <c r="B922" s="9">
        <v>45357</v>
      </c>
      <c r="C922" s="44" t="s">
        <v>973</v>
      </c>
      <c r="D922" s="44" t="s">
        <v>971</v>
      </c>
      <c r="E922" s="44">
        <v>4</v>
      </c>
      <c r="F922" s="11">
        <v>0</v>
      </c>
      <c r="G922" s="11">
        <v>0</v>
      </c>
      <c r="H922" s="11">
        <v>0</v>
      </c>
      <c r="I922" s="11">
        <v>0</v>
      </c>
      <c r="J922" s="11">
        <v>0</v>
      </c>
      <c r="K922" s="11">
        <v>0</v>
      </c>
      <c r="L922" s="11">
        <v>0</v>
      </c>
      <c r="M922" s="44"/>
      <c r="S922" s="88"/>
      <c r="T922" s="92"/>
      <c r="U922" s="93"/>
      <c r="V922" s="89"/>
      <c r="W922" s="91"/>
      <c r="X922" s="94"/>
      <c r="Y922" s="95"/>
      <c r="Z922" s="96"/>
    </row>
    <row r="923" spans="2:26" ht="17.25" customHeight="1">
      <c r="B923" s="9">
        <v>45357</v>
      </c>
      <c r="C923" s="44" t="s">
        <v>973</v>
      </c>
      <c r="D923" s="44" t="s">
        <v>909</v>
      </c>
      <c r="E923" s="44">
        <v>13</v>
      </c>
      <c r="F923" s="11">
        <v>0</v>
      </c>
      <c r="G923" s="44">
        <v>0</v>
      </c>
      <c r="H923" s="44">
        <v>0</v>
      </c>
      <c r="I923" s="44">
        <v>0</v>
      </c>
      <c r="J923" s="44">
        <v>0</v>
      </c>
      <c r="K923" s="44">
        <v>0</v>
      </c>
      <c r="L923" s="44">
        <v>0</v>
      </c>
      <c r="M923" s="44"/>
      <c r="S923" s="88"/>
      <c r="T923" s="92"/>
      <c r="U923" s="93"/>
      <c r="V923" s="89"/>
      <c r="W923" s="91"/>
      <c r="X923" s="94"/>
      <c r="Y923" s="95"/>
      <c r="Z923" s="96"/>
    </row>
    <row r="924" spans="2:26" ht="17.25" customHeight="1">
      <c r="B924" s="9">
        <v>45357</v>
      </c>
      <c r="C924" s="44" t="s">
        <v>973</v>
      </c>
      <c r="D924" s="44" t="s">
        <v>911</v>
      </c>
      <c r="E924" s="44">
        <v>13</v>
      </c>
      <c r="F924" s="11">
        <v>0</v>
      </c>
      <c r="G924" s="44">
        <v>0</v>
      </c>
      <c r="H924" s="44">
        <v>0</v>
      </c>
      <c r="I924" s="44">
        <v>0</v>
      </c>
      <c r="J924" s="44">
        <v>0</v>
      </c>
      <c r="K924" s="44">
        <v>0</v>
      </c>
      <c r="L924" s="44">
        <v>0</v>
      </c>
      <c r="M924" s="44"/>
      <c r="S924" s="88"/>
      <c r="T924" s="92"/>
      <c r="U924" s="93"/>
      <c r="V924" s="89"/>
      <c r="W924" s="91"/>
      <c r="X924" s="94"/>
      <c r="Y924" s="95"/>
      <c r="Z924" s="96"/>
    </row>
    <row r="925" spans="2:26" ht="17.25" customHeight="1">
      <c r="B925" s="9">
        <v>45357</v>
      </c>
      <c r="C925" s="44" t="s">
        <v>973</v>
      </c>
      <c r="D925" s="44" t="s">
        <v>910</v>
      </c>
      <c r="E925" s="44">
        <v>13</v>
      </c>
      <c r="F925" s="11">
        <v>0</v>
      </c>
      <c r="G925" s="44">
        <v>0</v>
      </c>
      <c r="H925" s="44">
        <v>0</v>
      </c>
      <c r="I925" s="44">
        <v>0</v>
      </c>
      <c r="J925" s="44">
        <v>0</v>
      </c>
      <c r="K925" s="44">
        <v>0</v>
      </c>
      <c r="L925" s="44">
        <v>0</v>
      </c>
      <c r="M925" s="44"/>
      <c r="S925" s="88"/>
      <c r="T925" s="92"/>
      <c r="U925" s="93"/>
      <c r="V925" s="89"/>
      <c r="W925" s="91"/>
      <c r="X925" s="94"/>
      <c r="Y925" s="95"/>
      <c r="Z925" s="96"/>
    </row>
    <row r="926" spans="2:26" ht="17.25" customHeight="1">
      <c r="B926" s="9">
        <v>45357</v>
      </c>
      <c r="C926" s="44" t="s">
        <v>973</v>
      </c>
      <c r="D926" s="44" t="s">
        <v>923</v>
      </c>
      <c r="E926" s="44">
        <v>13</v>
      </c>
      <c r="F926" s="11">
        <v>0</v>
      </c>
      <c r="G926" s="44">
        <v>0</v>
      </c>
      <c r="H926" s="44">
        <v>0</v>
      </c>
      <c r="I926" s="44">
        <v>0</v>
      </c>
      <c r="J926" s="44">
        <v>0</v>
      </c>
      <c r="K926" s="44">
        <v>0</v>
      </c>
      <c r="L926" s="44">
        <v>0</v>
      </c>
      <c r="M926" s="44"/>
      <c r="S926" s="88"/>
      <c r="T926" s="92"/>
      <c r="U926" s="93"/>
      <c r="V926" s="89"/>
      <c r="W926" s="91"/>
      <c r="X926" s="94"/>
      <c r="Y926" s="95"/>
      <c r="Z926" s="96"/>
    </row>
    <row r="927" spans="2:26" ht="17.25" customHeight="1">
      <c r="B927" s="9">
        <v>45357</v>
      </c>
      <c r="C927" s="44" t="s">
        <v>2960</v>
      </c>
      <c r="D927" s="44" t="s">
        <v>978</v>
      </c>
      <c r="E927" s="44">
        <v>4</v>
      </c>
      <c r="F927" s="11">
        <v>0</v>
      </c>
      <c r="G927" s="44">
        <v>0</v>
      </c>
      <c r="H927" s="44">
        <v>2</v>
      </c>
      <c r="I927" s="44">
        <v>0</v>
      </c>
      <c r="J927" s="44">
        <v>0</v>
      </c>
      <c r="K927" s="44">
        <v>0</v>
      </c>
      <c r="L927" s="44">
        <v>0</v>
      </c>
      <c r="M927" s="44"/>
      <c r="N927" s="57" t="s">
        <v>983</v>
      </c>
      <c r="O927" s="57" t="s">
        <v>984</v>
      </c>
      <c r="P927" s="57" t="s">
        <v>985</v>
      </c>
      <c r="S927" s="88"/>
      <c r="T927" s="92"/>
      <c r="U927" s="93"/>
      <c r="V927" s="89"/>
      <c r="W927" s="91"/>
      <c r="X927" s="94"/>
      <c r="Y927" s="95"/>
      <c r="Z927" s="96"/>
    </row>
    <row r="928" spans="2:26" ht="17.25" customHeight="1">
      <c r="B928" s="9">
        <v>45357</v>
      </c>
      <c r="C928" s="44" t="s">
        <v>2960</v>
      </c>
      <c r="D928" s="44" t="s">
        <v>979</v>
      </c>
      <c r="E928" s="44">
        <v>3</v>
      </c>
      <c r="F928" s="11">
        <v>0</v>
      </c>
      <c r="G928" s="44">
        <v>0</v>
      </c>
      <c r="H928" s="44">
        <v>2</v>
      </c>
      <c r="I928" s="44">
        <v>0</v>
      </c>
      <c r="J928" s="44">
        <v>0</v>
      </c>
      <c r="K928" s="44">
        <v>0</v>
      </c>
      <c r="L928" s="44">
        <v>0</v>
      </c>
      <c r="M928" s="44" t="s">
        <v>984</v>
      </c>
      <c r="S928" s="88"/>
      <c r="T928" s="92"/>
      <c r="U928" s="93"/>
      <c r="V928" s="89"/>
      <c r="W928" s="91"/>
      <c r="X928" s="94"/>
      <c r="Y928" s="95"/>
      <c r="Z928" s="96"/>
    </row>
    <row r="929" spans="2:26" ht="17.25" customHeight="1">
      <c r="B929" s="9">
        <v>45357</v>
      </c>
      <c r="C929" s="44" t="s">
        <v>2960</v>
      </c>
      <c r="D929" s="44" t="s">
        <v>980</v>
      </c>
      <c r="E929" s="44">
        <v>12</v>
      </c>
      <c r="F929" s="11">
        <v>0</v>
      </c>
      <c r="G929" s="44">
        <v>0</v>
      </c>
      <c r="H929" s="44">
        <v>0</v>
      </c>
      <c r="I929" s="44">
        <v>0</v>
      </c>
      <c r="J929" s="44">
        <v>1</v>
      </c>
      <c r="K929" s="44">
        <v>0</v>
      </c>
      <c r="L929" s="44">
        <v>0</v>
      </c>
      <c r="M929" s="44"/>
      <c r="S929" s="88"/>
      <c r="T929" s="92"/>
      <c r="U929" s="93"/>
      <c r="V929" s="89"/>
      <c r="W929" s="91"/>
      <c r="X929" s="94"/>
      <c r="Y929" s="95"/>
      <c r="Z929" s="96"/>
    </row>
    <row r="930" spans="2:26" ht="17.25" customHeight="1">
      <c r="B930" s="9">
        <v>45357</v>
      </c>
      <c r="C930" s="44" t="s">
        <v>2960</v>
      </c>
      <c r="D930" s="44" t="s">
        <v>981</v>
      </c>
      <c r="E930" s="44">
        <v>1</v>
      </c>
      <c r="F930" s="11">
        <v>1</v>
      </c>
      <c r="G930" s="44">
        <v>0</v>
      </c>
      <c r="H930" s="44">
        <v>0</v>
      </c>
      <c r="I930" s="44">
        <v>0</v>
      </c>
      <c r="J930" s="44">
        <v>0</v>
      </c>
      <c r="K930" s="44">
        <v>0</v>
      </c>
      <c r="L930" s="44">
        <v>0</v>
      </c>
      <c r="M930" s="44"/>
      <c r="N930" s="57" t="s">
        <v>982</v>
      </c>
      <c r="S930" s="88"/>
      <c r="T930" s="92"/>
      <c r="U930" s="93"/>
      <c r="V930" s="89"/>
      <c r="W930" s="91"/>
      <c r="X930" s="94"/>
      <c r="Y930" s="95"/>
      <c r="Z930" s="96"/>
    </row>
    <row r="931" spans="2:26" ht="17.25" customHeight="1">
      <c r="B931" s="9">
        <v>45358</v>
      </c>
      <c r="C931" s="44" t="s">
        <v>987</v>
      </c>
      <c r="D931" s="44" t="s">
        <v>986</v>
      </c>
      <c r="E931" s="44">
        <v>13</v>
      </c>
      <c r="F931" s="11">
        <v>0</v>
      </c>
      <c r="G931" s="44">
        <v>0</v>
      </c>
      <c r="H931" s="44">
        <v>0</v>
      </c>
      <c r="I931" s="44">
        <v>0</v>
      </c>
      <c r="J931" s="44">
        <v>0</v>
      </c>
      <c r="K931" s="44">
        <v>0</v>
      </c>
      <c r="L931" s="44">
        <v>0</v>
      </c>
      <c r="M931" s="44"/>
      <c r="S931" s="88"/>
      <c r="T931" s="92"/>
      <c r="U931" s="93"/>
      <c r="V931" s="89"/>
      <c r="W931" s="91"/>
      <c r="X931" s="94"/>
      <c r="Y931" s="95"/>
      <c r="Z931" s="96"/>
    </row>
    <row r="932" spans="2:26" ht="17.25" customHeight="1">
      <c r="B932" s="9">
        <v>45358</v>
      </c>
      <c r="C932" s="44" t="s">
        <v>988</v>
      </c>
      <c r="D932" s="44" t="s">
        <v>849</v>
      </c>
      <c r="E932" s="44">
        <v>13</v>
      </c>
      <c r="F932" s="11">
        <v>0</v>
      </c>
      <c r="G932" s="44">
        <v>0</v>
      </c>
      <c r="H932" s="44">
        <v>0</v>
      </c>
      <c r="I932" s="44">
        <v>0</v>
      </c>
      <c r="J932" s="44">
        <v>0</v>
      </c>
      <c r="K932" s="44">
        <v>0</v>
      </c>
      <c r="L932" s="44">
        <v>0</v>
      </c>
      <c r="M932" s="44"/>
      <c r="S932" s="88"/>
      <c r="T932" s="92"/>
      <c r="U932" s="93"/>
      <c r="V932" s="89"/>
      <c r="W932" s="91"/>
      <c r="X932" s="94"/>
      <c r="Y932" s="95"/>
      <c r="Z932" s="96"/>
    </row>
    <row r="933" spans="2:26" ht="17.25" customHeight="1">
      <c r="B933" s="9">
        <v>45358</v>
      </c>
      <c r="C933" s="44" t="s">
        <v>988</v>
      </c>
      <c r="D933" s="44" t="s">
        <v>835</v>
      </c>
      <c r="E933" s="44">
        <v>9</v>
      </c>
      <c r="F933" s="11">
        <v>0</v>
      </c>
      <c r="G933" s="44">
        <v>0</v>
      </c>
      <c r="H933" s="44">
        <v>0</v>
      </c>
      <c r="I933" s="44">
        <v>0</v>
      </c>
      <c r="J933" s="44">
        <v>0</v>
      </c>
      <c r="K933" s="44">
        <v>0</v>
      </c>
      <c r="L933" s="44">
        <v>0</v>
      </c>
      <c r="M933" s="44"/>
      <c r="S933" s="88"/>
      <c r="T933" s="92"/>
      <c r="U933" s="93"/>
      <c r="V933" s="89"/>
      <c r="W933" s="91"/>
      <c r="X933" s="94"/>
      <c r="Y933" s="95"/>
      <c r="Z933" s="96"/>
    </row>
    <row r="934" spans="2:26" ht="17.25" customHeight="1">
      <c r="B934" s="9">
        <v>45358</v>
      </c>
      <c r="C934" s="44" t="s">
        <v>989</v>
      </c>
      <c r="D934" s="44" t="s">
        <v>661</v>
      </c>
      <c r="E934" s="44">
        <v>12</v>
      </c>
      <c r="F934" s="11">
        <v>0</v>
      </c>
      <c r="G934" s="44">
        <v>0</v>
      </c>
      <c r="H934" s="44">
        <v>0</v>
      </c>
      <c r="I934" s="44">
        <v>0</v>
      </c>
      <c r="J934" s="44">
        <v>0</v>
      </c>
      <c r="K934" s="44">
        <v>0</v>
      </c>
      <c r="L934" s="44">
        <v>0</v>
      </c>
      <c r="M934" s="44"/>
      <c r="S934" s="88"/>
      <c r="T934" s="92"/>
      <c r="U934" s="93"/>
      <c r="V934" s="89"/>
      <c r="W934" s="91"/>
      <c r="X934" s="94"/>
      <c r="Y934" s="95"/>
      <c r="Z934" s="96"/>
    </row>
    <row r="935" spans="2:26" ht="17.25" customHeight="1">
      <c r="B935" s="9">
        <v>45358</v>
      </c>
      <c r="C935" s="44" t="s">
        <v>991</v>
      </c>
      <c r="D935" s="44" t="s">
        <v>908</v>
      </c>
      <c r="E935" s="44">
        <v>13</v>
      </c>
      <c r="F935" s="11">
        <v>0</v>
      </c>
      <c r="G935" s="44">
        <v>0</v>
      </c>
      <c r="H935" s="44">
        <v>0</v>
      </c>
      <c r="I935" s="44">
        <v>0</v>
      </c>
      <c r="J935" s="44">
        <v>0</v>
      </c>
      <c r="K935" s="44">
        <v>0</v>
      </c>
      <c r="L935" s="44">
        <v>0</v>
      </c>
      <c r="M935" s="44"/>
      <c r="S935" s="88"/>
      <c r="T935" s="92"/>
      <c r="U935" s="93"/>
      <c r="V935" s="89"/>
      <c r="W935" s="91"/>
      <c r="X935" s="94"/>
      <c r="Y935" s="95"/>
      <c r="Z935" s="96"/>
    </row>
    <row r="936" spans="2:26" ht="17.25" customHeight="1">
      <c r="B936" s="9">
        <v>45358</v>
      </c>
      <c r="C936" s="44" t="s">
        <v>993</v>
      </c>
      <c r="D936" s="44" t="s">
        <v>992</v>
      </c>
      <c r="E936" s="44">
        <v>13</v>
      </c>
      <c r="F936" s="11">
        <v>13</v>
      </c>
      <c r="G936" s="44">
        <v>0</v>
      </c>
      <c r="H936" s="44">
        <v>0</v>
      </c>
      <c r="I936" s="44">
        <v>0</v>
      </c>
      <c r="J936" s="44">
        <v>0</v>
      </c>
      <c r="K936" s="44">
        <v>0</v>
      </c>
      <c r="L936" s="44">
        <v>0</v>
      </c>
      <c r="M936" s="44"/>
      <c r="S936" s="88"/>
      <c r="T936" s="92"/>
      <c r="U936" s="93"/>
      <c r="V936" s="89"/>
      <c r="W936" s="91"/>
      <c r="X936" s="94"/>
      <c r="Y936" s="95"/>
      <c r="Z936" s="96"/>
    </row>
    <row r="937" spans="2:26" ht="17.25" customHeight="1">
      <c r="B937" s="9">
        <v>45358</v>
      </c>
      <c r="C937" s="44" t="s">
        <v>2960</v>
      </c>
      <c r="D937" s="44" t="s">
        <v>990</v>
      </c>
      <c r="E937" s="44">
        <v>12</v>
      </c>
      <c r="F937" s="11">
        <v>12</v>
      </c>
      <c r="G937" s="44">
        <v>0</v>
      </c>
      <c r="H937" s="44">
        <v>14</v>
      </c>
      <c r="I937" s="44">
        <v>0</v>
      </c>
      <c r="J937" s="44">
        <v>0</v>
      </c>
      <c r="K937" s="44">
        <v>0</v>
      </c>
      <c r="L937" s="44">
        <v>14</v>
      </c>
      <c r="M937" s="44"/>
      <c r="N937" s="57" t="s">
        <v>994</v>
      </c>
      <c r="O937" s="57" t="s">
        <v>995</v>
      </c>
      <c r="P937" s="57" t="s">
        <v>996</v>
      </c>
      <c r="S937" s="88"/>
      <c r="T937" s="92"/>
      <c r="U937" s="93"/>
      <c r="V937" s="89"/>
      <c r="W937" s="91"/>
      <c r="X937" s="94"/>
      <c r="Y937" s="95"/>
      <c r="Z937" s="96"/>
    </row>
    <row r="938" spans="2:26" ht="17.25" customHeight="1">
      <c r="B938" s="9">
        <v>45359</v>
      </c>
      <c r="C938" s="44" t="s">
        <v>997</v>
      </c>
      <c r="D938" s="44" t="s">
        <v>922</v>
      </c>
      <c r="E938" s="44">
        <v>12</v>
      </c>
      <c r="F938" s="11">
        <v>0</v>
      </c>
      <c r="G938" s="44">
        <v>0</v>
      </c>
      <c r="H938" s="44">
        <v>0</v>
      </c>
      <c r="I938" s="44">
        <v>0</v>
      </c>
      <c r="J938" s="44">
        <v>0</v>
      </c>
      <c r="K938" s="44">
        <v>0</v>
      </c>
      <c r="L938" s="44">
        <v>0</v>
      </c>
      <c r="M938" s="44"/>
      <c r="S938" s="88"/>
      <c r="T938" s="92"/>
      <c r="U938" s="93"/>
      <c r="V938" s="89"/>
      <c r="W938" s="91"/>
      <c r="X938" s="94"/>
      <c r="Y938" s="95"/>
      <c r="Z938" s="96"/>
    </row>
    <row r="939" spans="2:26" ht="17.25" customHeight="1">
      <c r="B939" s="9">
        <v>45360</v>
      </c>
      <c r="C939" s="44" t="s">
        <v>997</v>
      </c>
      <c r="D939" s="44" t="s">
        <v>866</v>
      </c>
      <c r="E939" s="44">
        <v>5</v>
      </c>
      <c r="F939" s="11">
        <v>0</v>
      </c>
      <c r="G939" s="44">
        <v>0</v>
      </c>
      <c r="H939" s="44">
        <v>0</v>
      </c>
      <c r="I939" s="44">
        <v>0</v>
      </c>
      <c r="J939" s="44">
        <v>0</v>
      </c>
      <c r="K939" s="44">
        <v>0</v>
      </c>
      <c r="L939" s="44">
        <v>0</v>
      </c>
      <c r="M939" s="44"/>
      <c r="S939" s="88"/>
      <c r="T939" s="92"/>
      <c r="U939" s="93"/>
      <c r="V939" s="89"/>
      <c r="W939" s="91"/>
      <c r="X939" s="94"/>
      <c r="Y939" s="95"/>
      <c r="Z939" s="96"/>
    </row>
    <row r="940" spans="2:26" ht="17.25" customHeight="1">
      <c r="B940" s="9">
        <v>45360</v>
      </c>
      <c r="C940" s="44" t="s">
        <v>998</v>
      </c>
      <c r="D940" s="44" t="s">
        <v>681</v>
      </c>
      <c r="E940" s="44">
        <v>1</v>
      </c>
      <c r="F940" s="11">
        <v>0</v>
      </c>
      <c r="G940" s="44">
        <v>0</v>
      </c>
      <c r="H940" s="44">
        <v>0</v>
      </c>
      <c r="I940" s="44">
        <v>0</v>
      </c>
      <c r="J940" s="44">
        <v>0</v>
      </c>
      <c r="K940" s="44">
        <v>0</v>
      </c>
      <c r="L940" s="44">
        <v>0</v>
      </c>
      <c r="M940" s="44"/>
      <c r="S940" s="88"/>
      <c r="T940" s="92"/>
      <c r="U940" s="93"/>
      <c r="V940" s="89"/>
      <c r="W940" s="91"/>
      <c r="X940" s="94"/>
      <c r="Y940" s="95"/>
      <c r="Z940" s="96"/>
    </row>
    <row r="941" spans="2:26" ht="17.25" customHeight="1">
      <c r="B941" s="9">
        <v>45359</v>
      </c>
      <c r="C941" s="44" t="s">
        <v>1000</v>
      </c>
      <c r="D941" s="44" t="s">
        <v>847</v>
      </c>
      <c r="E941" s="44">
        <v>13</v>
      </c>
      <c r="F941" s="11">
        <v>13</v>
      </c>
      <c r="G941" s="44">
        <v>0</v>
      </c>
      <c r="H941" s="44">
        <v>0</v>
      </c>
      <c r="I941" s="44">
        <v>0</v>
      </c>
      <c r="J941" s="44">
        <v>0</v>
      </c>
      <c r="K941" s="44">
        <v>0</v>
      </c>
      <c r="L941" s="44">
        <v>0</v>
      </c>
      <c r="M941" s="44"/>
      <c r="N941" s="57" t="s">
        <v>1003</v>
      </c>
      <c r="S941" s="88"/>
      <c r="T941" s="92"/>
      <c r="U941" s="93"/>
      <c r="V941" s="89"/>
      <c r="W941" s="91"/>
      <c r="X941" s="94"/>
      <c r="Y941" s="95"/>
      <c r="Z941" s="96"/>
    </row>
    <row r="942" spans="2:26" ht="17.25" customHeight="1">
      <c r="B942" s="9">
        <v>45360</v>
      </c>
      <c r="C942" s="44" t="s">
        <v>1001</v>
      </c>
      <c r="D942" s="44" t="s">
        <v>685</v>
      </c>
      <c r="E942" s="44">
        <v>10</v>
      </c>
      <c r="F942" s="11">
        <v>10</v>
      </c>
      <c r="G942" s="44">
        <v>0</v>
      </c>
      <c r="H942" s="44">
        <v>0</v>
      </c>
      <c r="I942" s="44">
        <v>0</v>
      </c>
      <c r="J942" s="44">
        <v>0</v>
      </c>
      <c r="K942" s="44">
        <v>0</v>
      </c>
      <c r="L942" s="44">
        <v>0</v>
      </c>
      <c r="M942" s="44"/>
      <c r="S942" s="88"/>
      <c r="T942" s="92"/>
      <c r="U942" s="93"/>
      <c r="V942" s="89"/>
      <c r="W942" s="91"/>
      <c r="X942" s="94"/>
      <c r="Y942" s="95"/>
      <c r="Z942" s="96"/>
    </row>
    <row r="943" spans="2:26" ht="17.25" customHeight="1">
      <c r="B943" s="9">
        <v>45361</v>
      </c>
      <c r="C943" s="44" t="s">
        <v>1002</v>
      </c>
      <c r="D943" s="44" t="s">
        <v>999</v>
      </c>
      <c r="E943" s="44">
        <v>12</v>
      </c>
      <c r="F943" s="11">
        <v>12</v>
      </c>
      <c r="G943" s="44">
        <v>0</v>
      </c>
      <c r="H943" s="44">
        <v>0</v>
      </c>
      <c r="I943" s="44">
        <v>0</v>
      </c>
      <c r="J943" s="44">
        <v>0</v>
      </c>
      <c r="K943" s="44">
        <v>0</v>
      </c>
      <c r="L943" s="44">
        <v>0</v>
      </c>
      <c r="M943" s="44" t="s">
        <v>1004</v>
      </c>
      <c r="S943" s="88"/>
      <c r="T943" s="92"/>
      <c r="U943" s="93"/>
      <c r="V943" s="89"/>
      <c r="W943" s="91"/>
      <c r="X943" s="94"/>
      <c r="Y943" s="95"/>
      <c r="Z943" s="96"/>
    </row>
    <row r="944" spans="2:26" ht="17.25" customHeight="1">
      <c r="B944" s="9">
        <v>45359</v>
      </c>
      <c r="C944" s="44" t="s">
        <v>2960</v>
      </c>
      <c r="D944" s="44" t="s">
        <v>981</v>
      </c>
      <c r="E944" s="44">
        <v>1</v>
      </c>
      <c r="F944" s="11">
        <v>0</v>
      </c>
      <c r="G944" s="44">
        <v>0</v>
      </c>
      <c r="H944" s="44">
        <v>0</v>
      </c>
      <c r="I944" s="44">
        <v>0</v>
      </c>
      <c r="J944" s="44">
        <v>0</v>
      </c>
      <c r="K944" s="44">
        <v>0</v>
      </c>
      <c r="L944" s="44">
        <v>0</v>
      </c>
      <c r="M944" s="44"/>
      <c r="S944" s="88"/>
      <c r="T944" s="92"/>
      <c r="U944" s="93"/>
      <c r="V944" s="89"/>
      <c r="W944" s="91"/>
      <c r="X944" s="94"/>
      <c r="Y944" s="95"/>
      <c r="Z944" s="96"/>
    </row>
    <row r="945" spans="2:26" ht="17.25" customHeight="1">
      <c r="B945" s="9">
        <v>45359</v>
      </c>
      <c r="C945" s="44" t="s">
        <v>2960</v>
      </c>
      <c r="D945" s="44" t="s">
        <v>1005</v>
      </c>
      <c r="E945" s="44">
        <v>7</v>
      </c>
      <c r="F945" s="11">
        <v>0</v>
      </c>
      <c r="G945" s="44">
        <v>0</v>
      </c>
      <c r="H945" s="44">
        <v>7</v>
      </c>
      <c r="I945" s="44">
        <v>0</v>
      </c>
      <c r="J945" s="44">
        <v>0</v>
      </c>
      <c r="K945" s="44">
        <v>0</v>
      </c>
      <c r="L945" s="44">
        <v>0</v>
      </c>
      <c r="M945" s="44" t="s">
        <v>1004</v>
      </c>
      <c r="N945" s="57" t="s">
        <v>1004</v>
      </c>
      <c r="O945" s="57" t="s">
        <v>1004</v>
      </c>
      <c r="S945" s="88"/>
      <c r="T945" s="92"/>
      <c r="U945" s="93"/>
      <c r="V945" s="89"/>
      <c r="W945" s="91"/>
      <c r="X945" s="94"/>
      <c r="Y945" s="95"/>
      <c r="Z945" s="96"/>
    </row>
    <row r="946" spans="2:26" ht="17.25" customHeight="1">
      <c r="B946" s="9">
        <v>45360</v>
      </c>
      <c r="C946" s="44" t="s">
        <v>2960</v>
      </c>
      <c r="D946" s="44" t="s">
        <v>1006</v>
      </c>
      <c r="E946" s="44">
        <v>1</v>
      </c>
      <c r="F946" s="11">
        <v>0</v>
      </c>
      <c r="G946" s="44">
        <v>0</v>
      </c>
      <c r="H946" s="44">
        <v>0</v>
      </c>
      <c r="I946" s="44">
        <v>0</v>
      </c>
      <c r="J946" s="44">
        <v>0</v>
      </c>
      <c r="K946" s="44">
        <v>0</v>
      </c>
      <c r="L946" s="44">
        <v>0</v>
      </c>
      <c r="M946" s="44"/>
      <c r="S946" s="88"/>
      <c r="T946" s="92"/>
      <c r="U946" s="93"/>
      <c r="V946" s="89"/>
      <c r="W946" s="91"/>
      <c r="X946" s="94"/>
      <c r="Y946" s="95"/>
      <c r="Z946" s="96"/>
    </row>
    <row r="947" spans="2:26" ht="17.25" customHeight="1">
      <c r="B947" s="9">
        <v>45361</v>
      </c>
      <c r="C947" s="44" t="s">
        <v>2960</v>
      </c>
      <c r="D947" s="44" t="s">
        <v>1007</v>
      </c>
      <c r="E947" s="44">
        <v>7</v>
      </c>
      <c r="F947" s="11">
        <v>0</v>
      </c>
      <c r="G947" s="44">
        <v>0</v>
      </c>
      <c r="H947" s="44">
        <v>3</v>
      </c>
      <c r="I947" s="44">
        <v>0</v>
      </c>
      <c r="J947" s="44">
        <v>0</v>
      </c>
      <c r="K947" s="44">
        <v>0</v>
      </c>
      <c r="L947" s="44">
        <v>0</v>
      </c>
      <c r="M947" s="44"/>
      <c r="N947" s="57" t="s">
        <v>1004</v>
      </c>
      <c r="S947" s="88"/>
      <c r="T947" s="92"/>
      <c r="U947" s="93"/>
      <c r="V947" s="89"/>
      <c r="W947" s="91"/>
      <c r="X947" s="94"/>
      <c r="Y947" s="95"/>
      <c r="Z947" s="96"/>
    </row>
    <row r="948" spans="2:26" ht="17.25" customHeight="1">
      <c r="B948" s="9">
        <v>45362</v>
      </c>
      <c r="C948" s="44" t="s">
        <v>1008</v>
      </c>
      <c r="D948" s="44" t="s">
        <v>949</v>
      </c>
      <c r="E948" s="44">
        <v>1</v>
      </c>
      <c r="F948" s="11">
        <v>0</v>
      </c>
      <c r="G948" s="44">
        <v>0</v>
      </c>
      <c r="H948" s="44">
        <v>0</v>
      </c>
      <c r="I948" s="44">
        <v>0</v>
      </c>
      <c r="J948" s="44">
        <v>0</v>
      </c>
      <c r="K948" s="44">
        <v>0</v>
      </c>
      <c r="L948" s="44">
        <v>0</v>
      </c>
      <c r="M948" s="44"/>
      <c r="S948" s="88"/>
      <c r="T948" s="92"/>
      <c r="U948" s="93"/>
      <c r="V948" s="89"/>
      <c r="W948" s="91"/>
      <c r="X948" s="94"/>
      <c r="Y948" s="95"/>
      <c r="Z948" s="96"/>
    </row>
    <row r="949" spans="2:26" ht="17.25" customHeight="1">
      <c r="B949" s="9">
        <v>45362</v>
      </c>
      <c r="C949" s="44" t="s">
        <v>1008</v>
      </c>
      <c r="D949" s="44" t="s">
        <v>890</v>
      </c>
      <c r="E949" s="44">
        <v>4</v>
      </c>
      <c r="F949" s="11">
        <v>0</v>
      </c>
      <c r="G949" s="44">
        <v>0</v>
      </c>
      <c r="H949" s="44">
        <v>0</v>
      </c>
      <c r="I949" s="44">
        <v>0</v>
      </c>
      <c r="J949" s="44">
        <v>0</v>
      </c>
      <c r="K949" s="44">
        <v>0</v>
      </c>
      <c r="L949" s="44">
        <v>0</v>
      </c>
      <c r="M949" s="44"/>
      <c r="S949" s="88"/>
      <c r="T949" s="92"/>
      <c r="U949" s="93"/>
      <c r="V949" s="89"/>
      <c r="W949" s="91"/>
      <c r="X949" s="94"/>
      <c r="Y949" s="95"/>
      <c r="Z949" s="96"/>
    </row>
    <row r="950" spans="2:26" ht="17.25" customHeight="1">
      <c r="B950" s="9">
        <v>45362</v>
      </c>
      <c r="C950" s="44" t="s">
        <v>1009</v>
      </c>
      <c r="D950" s="44" t="s">
        <v>848</v>
      </c>
      <c r="E950" s="44">
        <v>13</v>
      </c>
      <c r="F950" s="11">
        <v>0</v>
      </c>
      <c r="G950" s="44">
        <v>0</v>
      </c>
      <c r="H950" s="44">
        <v>0</v>
      </c>
      <c r="I950" s="44">
        <v>0</v>
      </c>
      <c r="J950" s="44">
        <v>0</v>
      </c>
      <c r="K950" s="44">
        <v>0</v>
      </c>
      <c r="L950" s="44">
        <v>0</v>
      </c>
      <c r="M950" s="44"/>
      <c r="S950" s="88"/>
      <c r="T950" s="92"/>
      <c r="U950" s="93"/>
      <c r="V950" s="89"/>
      <c r="W950" s="91"/>
      <c r="X950" s="94"/>
      <c r="Y950" s="95"/>
      <c r="Z950" s="96"/>
    </row>
    <row r="951" spans="2:26" ht="17.25" customHeight="1">
      <c r="B951" s="9">
        <v>45362</v>
      </c>
      <c r="C951" s="44" t="s">
        <v>1009</v>
      </c>
      <c r="D951" s="44" t="s">
        <v>807</v>
      </c>
      <c r="E951" s="44">
        <v>13</v>
      </c>
      <c r="F951" s="11">
        <v>0</v>
      </c>
      <c r="G951" s="44">
        <v>0</v>
      </c>
      <c r="H951" s="44">
        <v>0</v>
      </c>
      <c r="I951" s="44">
        <v>0</v>
      </c>
      <c r="J951" s="44">
        <v>0</v>
      </c>
      <c r="K951" s="44">
        <v>0</v>
      </c>
      <c r="L951" s="44">
        <v>0</v>
      </c>
      <c r="M951" s="44"/>
      <c r="S951" s="88"/>
      <c r="T951" s="92"/>
      <c r="U951" s="93"/>
      <c r="V951" s="89"/>
      <c r="W951" s="91"/>
      <c r="X951" s="94"/>
      <c r="Y951" s="95"/>
      <c r="Z951" s="96"/>
    </row>
    <row r="952" spans="2:26" ht="17.25" customHeight="1">
      <c r="B952" s="9">
        <v>45362</v>
      </c>
      <c r="C952" s="44" t="s">
        <v>1009</v>
      </c>
      <c r="D952" s="44" t="s">
        <v>882</v>
      </c>
      <c r="E952" s="44">
        <v>11</v>
      </c>
      <c r="F952" s="11">
        <v>0</v>
      </c>
      <c r="G952" s="44">
        <v>0</v>
      </c>
      <c r="H952" s="44">
        <v>0</v>
      </c>
      <c r="I952" s="44">
        <v>0</v>
      </c>
      <c r="J952" s="44">
        <v>0</v>
      </c>
      <c r="K952" s="44">
        <v>0</v>
      </c>
      <c r="L952" s="44">
        <v>0</v>
      </c>
      <c r="M952" s="44"/>
      <c r="S952" s="88"/>
      <c r="T952" s="92"/>
      <c r="U952" s="93"/>
      <c r="V952" s="89"/>
      <c r="W952" s="91"/>
      <c r="X952" s="94"/>
      <c r="Y952" s="95"/>
      <c r="Z952" s="96"/>
    </row>
    <row r="953" spans="2:26" ht="17.25" customHeight="1">
      <c r="B953" s="9">
        <v>45362</v>
      </c>
      <c r="C953" s="44" t="s">
        <v>1009</v>
      </c>
      <c r="D953" s="44" t="s">
        <v>805</v>
      </c>
      <c r="E953" s="44">
        <v>13</v>
      </c>
      <c r="F953" s="11">
        <v>0</v>
      </c>
      <c r="G953" s="44">
        <v>0</v>
      </c>
      <c r="H953" s="44">
        <v>0</v>
      </c>
      <c r="I953" s="44">
        <v>0</v>
      </c>
      <c r="J953" s="44">
        <v>0</v>
      </c>
      <c r="K953" s="44">
        <v>0</v>
      </c>
      <c r="L953" s="44">
        <v>0</v>
      </c>
      <c r="M953" s="44"/>
      <c r="S953" s="88"/>
      <c r="T953" s="92"/>
      <c r="U953" s="93"/>
      <c r="V953" s="89"/>
      <c r="W953" s="91"/>
      <c r="X953" s="94"/>
      <c r="Y953" s="95"/>
      <c r="Z953" s="96"/>
    </row>
    <row r="954" spans="2:26" ht="17.25" customHeight="1">
      <c r="B954" s="9">
        <v>45362</v>
      </c>
      <c r="C954" s="44" t="s">
        <v>1009</v>
      </c>
      <c r="D954" s="44" t="s">
        <v>656</v>
      </c>
      <c r="E954" s="44">
        <v>13</v>
      </c>
      <c r="F954" s="11">
        <v>0</v>
      </c>
      <c r="G954" s="44">
        <v>0</v>
      </c>
      <c r="H954" s="44">
        <v>0</v>
      </c>
      <c r="I954" s="44">
        <v>0</v>
      </c>
      <c r="J954" s="44">
        <v>0</v>
      </c>
      <c r="K954" s="44">
        <v>0</v>
      </c>
      <c r="L954" s="44">
        <v>0</v>
      </c>
      <c r="M954" s="44"/>
      <c r="S954" s="88"/>
      <c r="T954" s="92"/>
      <c r="U954" s="93"/>
      <c r="V954" s="89"/>
      <c r="W954" s="91"/>
      <c r="X954" s="94"/>
      <c r="Y954" s="95"/>
      <c r="Z954" s="96"/>
    </row>
    <row r="955" spans="2:26" ht="17.25" customHeight="1">
      <c r="B955" s="9">
        <v>45362</v>
      </c>
      <c r="C955" s="44" t="s">
        <v>1009</v>
      </c>
      <c r="D955" s="44" t="s">
        <v>808</v>
      </c>
      <c r="E955" s="44">
        <v>13</v>
      </c>
      <c r="F955" s="11">
        <v>0</v>
      </c>
      <c r="G955" s="44">
        <v>0</v>
      </c>
      <c r="H955" s="44">
        <v>0</v>
      </c>
      <c r="I955" s="44">
        <v>0</v>
      </c>
      <c r="J955" s="44">
        <v>0</v>
      </c>
      <c r="K955" s="44">
        <v>0</v>
      </c>
      <c r="L955" s="44">
        <v>0</v>
      </c>
      <c r="M955" s="44"/>
      <c r="S955" s="88"/>
      <c r="T955" s="92"/>
      <c r="U955" s="93"/>
      <c r="V955" s="89"/>
      <c r="W955" s="91"/>
      <c r="X955" s="94"/>
      <c r="Y955" s="95"/>
      <c r="Z955" s="96"/>
    </row>
    <row r="956" spans="2:26" ht="17.25" customHeight="1">
      <c r="B956" s="9">
        <v>45362</v>
      </c>
      <c r="C956" s="44" t="s">
        <v>1009</v>
      </c>
      <c r="D956" s="44" t="s">
        <v>810</v>
      </c>
      <c r="E956" s="44">
        <v>13</v>
      </c>
      <c r="F956" s="11">
        <v>0</v>
      </c>
      <c r="G956" s="44">
        <v>0</v>
      </c>
      <c r="H956" s="44">
        <v>0</v>
      </c>
      <c r="I956" s="44">
        <v>0</v>
      </c>
      <c r="J956" s="44">
        <v>0</v>
      </c>
      <c r="K956" s="44">
        <v>0</v>
      </c>
      <c r="L956" s="44">
        <v>0</v>
      </c>
      <c r="M956" s="44"/>
      <c r="S956" s="88"/>
      <c r="T956" s="92"/>
      <c r="U956" s="93"/>
      <c r="V956" s="89"/>
      <c r="W956" s="91"/>
      <c r="X956" s="94"/>
      <c r="Y956" s="95"/>
      <c r="Z956" s="96"/>
    </row>
    <row r="957" spans="2:26" ht="17.25" customHeight="1">
      <c r="B957" s="9">
        <v>45362</v>
      </c>
      <c r="C957" s="44" t="s">
        <v>1011</v>
      </c>
      <c r="D957" s="44" t="s">
        <v>850</v>
      </c>
      <c r="E957" s="44">
        <v>13</v>
      </c>
      <c r="F957" s="11">
        <v>13</v>
      </c>
      <c r="G957" s="44">
        <v>0</v>
      </c>
      <c r="H957" s="44">
        <v>0</v>
      </c>
      <c r="I957" s="44">
        <v>0</v>
      </c>
      <c r="J957" s="44">
        <v>0</v>
      </c>
      <c r="K957" s="44">
        <v>0</v>
      </c>
      <c r="L957" s="44">
        <v>0</v>
      </c>
      <c r="M957" s="44"/>
      <c r="S957" s="88"/>
      <c r="T957" s="92"/>
      <c r="U957" s="93"/>
      <c r="V957" s="89"/>
      <c r="W957" s="91"/>
      <c r="X957" s="94"/>
      <c r="Y957" s="95"/>
      <c r="Z957" s="96"/>
    </row>
    <row r="958" spans="2:26" ht="17.25" customHeight="1">
      <c r="B958" s="9">
        <v>45362</v>
      </c>
      <c r="C958" s="44" t="s">
        <v>1011</v>
      </c>
      <c r="D958" s="44" t="s">
        <v>1010</v>
      </c>
      <c r="E958" s="44">
        <v>12</v>
      </c>
      <c r="F958" s="11">
        <v>12</v>
      </c>
      <c r="G958" s="44">
        <v>0</v>
      </c>
      <c r="H958" s="44">
        <v>0</v>
      </c>
      <c r="I958" s="44">
        <v>0</v>
      </c>
      <c r="J958" s="44">
        <v>0</v>
      </c>
      <c r="K958" s="44">
        <v>0</v>
      </c>
      <c r="L958" s="44">
        <v>0</v>
      </c>
      <c r="M958" s="44"/>
      <c r="S958" s="88"/>
      <c r="T958" s="92"/>
      <c r="U958" s="93"/>
      <c r="V958" s="89"/>
      <c r="W958" s="91"/>
      <c r="X958" s="94"/>
      <c r="Y958" s="95"/>
      <c r="Z958" s="96"/>
    </row>
    <row r="959" spans="2:26" ht="17.25" customHeight="1">
      <c r="B959" s="9">
        <v>45362</v>
      </c>
      <c r="C959" s="44" t="s">
        <v>1011</v>
      </c>
      <c r="D959" s="44" t="s">
        <v>851</v>
      </c>
      <c r="E959" s="44">
        <v>13</v>
      </c>
      <c r="F959" s="11">
        <v>13</v>
      </c>
      <c r="G959" s="44">
        <v>0</v>
      </c>
      <c r="H959" s="44">
        <v>0</v>
      </c>
      <c r="I959" s="44">
        <v>0</v>
      </c>
      <c r="J959" s="44">
        <v>0</v>
      </c>
      <c r="K959" s="44">
        <v>0</v>
      </c>
      <c r="L959" s="44">
        <v>0</v>
      </c>
      <c r="M959" s="44"/>
      <c r="S959" s="88"/>
      <c r="T959" s="92"/>
      <c r="U959" s="93"/>
      <c r="V959" s="89"/>
      <c r="W959" s="91"/>
      <c r="X959" s="94"/>
      <c r="Y959" s="95"/>
      <c r="Z959" s="96"/>
    </row>
    <row r="960" spans="2:26" ht="17.25" customHeight="1">
      <c r="B960" s="9">
        <v>45362</v>
      </c>
      <c r="C960" s="44" t="s">
        <v>1011</v>
      </c>
      <c r="D960" s="44" t="s">
        <v>847</v>
      </c>
      <c r="E960" s="44">
        <v>13</v>
      </c>
      <c r="F960" s="11">
        <v>13</v>
      </c>
      <c r="G960" s="44">
        <v>0</v>
      </c>
      <c r="H960" s="44">
        <v>0</v>
      </c>
      <c r="I960" s="44">
        <v>0</v>
      </c>
      <c r="J960" s="44">
        <v>0</v>
      </c>
      <c r="K960" s="44">
        <v>0</v>
      </c>
      <c r="L960" s="44">
        <v>0</v>
      </c>
      <c r="M960" s="44"/>
      <c r="S960" s="88"/>
      <c r="T960" s="92"/>
      <c r="U960" s="93"/>
      <c r="V960" s="89"/>
      <c r="W960" s="91"/>
      <c r="X960" s="94"/>
      <c r="Y960" s="95"/>
      <c r="Z960" s="96"/>
    </row>
    <row r="961" spans="2:26" ht="17.25" customHeight="1">
      <c r="B961" s="9">
        <v>45363</v>
      </c>
      <c r="C961" s="44" t="s">
        <v>1014</v>
      </c>
      <c r="D961" s="44" t="s">
        <v>1012</v>
      </c>
      <c r="E961" s="44">
        <v>13</v>
      </c>
      <c r="F961" s="11">
        <v>0</v>
      </c>
      <c r="G961" s="44">
        <v>0</v>
      </c>
      <c r="H961" s="44">
        <v>0</v>
      </c>
      <c r="I961" s="44">
        <v>0</v>
      </c>
      <c r="J961" s="44">
        <v>0</v>
      </c>
      <c r="K961" s="44">
        <v>0</v>
      </c>
      <c r="L961" s="44">
        <v>0</v>
      </c>
      <c r="M961" s="44"/>
      <c r="S961" s="88"/>
      <c r="T961" s="92"/>
      <c r="U961" s="93"/>
      <c r="V961" s="89"/>
      <c r="W961" s="91"/>
      <c r="X961" s="94"/>
      <c r="Y961" s="95"/>
      <c r="Z961" s="96"/>
    </row>
    <row r="962" spans="2:26" ht="17.25" customHeight="1">
      <c r="B962" s="9">
        <v>45363</v>
      </c>
      <c r="C962" s="44" t="s">
        <v>1015</v>
      </c>
      <c r="D962" s="44" t="s">
        <v>1013</v>
      </c>
      <c r="E962" s="44">
        <v>13</v>
      </c>
      <c r="F962" s="11">
        <v>0</v>
      </c>
      <c r="G962" s="44">
        <v>0</v>
      </c>
      <c r="H962" s="44">
        <v>0</v>
      </c>
      <c r="I962" s="44">
        <v>0</v>
      </c>
      <c r="J962" s="44">
        <v>0</v>
      </c>
      <c r="K962" s="44">
        <v>0</v>
      </c>
      <c r="L962" s="44">
        <v>0</v>
      </c>
      <c r="M962" s="44"/>
      <c r="S962" s="88"/>
      <c r="T962" s="92"/>
      <c r="U962" s="93"/>
      <c r="V962" s="89"/>
      <c r="W962" s="91"/>
      <c r="X962" s="94"/>
      <c r="Y962" s="95"/>
      <c r="Z962" s="96"/>
    </row>
    <row r="963" spans="2:26" ht="17.25" customHeight="1">
      <c r="B963" s="9">
        <v>45363</v>
      </c>
      <c r="C963" s="44" t="s">
        <v>1016</v>
      </c>
      <c r="D963" s="44" t="s">
        <v>888</v>
      </c>
      <c r="E963" s="44">
        <v>8</v>
      </c>
      <c r="F963" s="11">
        <v>0</v>
      </c>
      <c r="G963" s="44">
        <v>0</v>
      </c>
      <c r="H963" s="44">
        <v>0</v>
      </c>
      <c r="I963" s="44">
        <v>0</v>
      </c>
      <c r="J963" s="44">
        <v>0</v>
      </c>
      <c r="K963" s="44">
        <v>0</v>
      </c>
      <c r="L963" s="44">
        <v>0</v>
      </c>
      <c r="M963" s="44"/>
      <c r="S963" s="88"/>
      <c r="T963" s="92"/>
      <c r="U963" s="93"/>
      <c r="V963" s="89"/>
      <c r="W963" s="91"/>
      <c r="X963" s="94"/>
      <c r="Y963" s="95"/>
      <c r="Z963" s="96"/>
    </row>
    <row r="964" spans="2:26" ht="17.25" customHeight="1">
      <c r="B964" s="9">
        <v>45363</v>
      </c>
      <c r="C964" s="44" t="s">
        <v>1016</v>
      </c>
      <c r="D964" s="44" t="s">
        <v>850</v>
      </c>
      <c r="E964" s="44">
        <v>13</v>
      </c>
      <c r="F964" s="11">
        <v>0</v>
      </c>
      <c r="G964" s="44">
        <v>0</v>
      </c>
      <c r="H964" s="44">
        <v>0</v>
      </c>
      <c r="I964" s="44">
        <v>0</v>
      </c>
      <c r="J964" s="44">
        <v>0</v>
      </c>
      <c r="K964" s="44">
        <v>0</v>
      </c>
      <c r="L964" s="44">
        <v>0</v>
      </c>
      <c r="M964" s="44"/>
      <c r="S964" s="88"/>
      <c r="T964" s="92"/>
      <c r="U964" s="93"/>
      <c r="V964" s="89"/>
      <c r="W964" s="91"/>
      <c r="X964" s="94"/>
      <c r="Y964" s="95"/>
      <c r="Z964" s="96"/>
    </row>
    <row r="965" spans="2:26" ht="17.25" customHeight="1">
      <c r="B965" s="9">
        <v>45363</v>
      </c>
      <c r="C965" s="44" t="s">
        <v>1017</v>
      </c>
      <c r="D965" s="44" t="s">
        <v>999</v>
      </c>
      <c r="E965" s="44">
        <v>12</v>
      </c>
      <c r="F965" s="11">
        <v>0</v>
      </c>
      <c r="G965" s="44">
        <v>0</v>
      </c>
      <c r="H965" s="44">
        <v>0</v>
      </c>
      <c r="I965" s="44">
        <v>0</v>
      </c>
      <c r="J965" s="44">
        <v>0</v>
      </c>
      <c r="K965" s="44">
        <v>0</v>
      </c>
      <c r="L965" s="44">
        <v>0</v>
      </c>
      <c r="M965" s="44"/>
      <c r="S965" s="88"/>
      <c r="T965" s="92"/>
      <c r="U965" s="93"/>
      <c r="V965" s="89"/>
      <c r="W965" s="91"/>
      <c r="X965" s="94"/>
      <c r="Y965" s="95"/>
      <c r="Z965" s="96"/>
    </row>
    <row r="966" spans="2:26" ht="17.25" customHeight="1">
      <c r="B966" s="9">
        <v>45363</v>
      </c>
      <c r="C966" s="44" t="s">
        <v>1018</v>
      </c>
      <c r="D966" s="44" t="s">
        <v>951</v>
      </c>
      <c r="E966" s="44">
        <v>13</v>
      </c>
      <c r="F966" s="11">
        <v>0</v>
      </c>
      <c r="G966" s="44">
        <v>0</v>
      </c>
      <c r="H966" s="44">
        <v>0</v>
      </c>
      <c r="I966" s="44">
        <v>0</v>
      </c>
      <c r="J966" s="44">
        <v>0</v>
      </c>
      <c r="K966" s="44">
        <v>0</v>
      </c>
      <c r="L966" s="44">
        <v>0</v>
      </c>
      <c r="M966" s="44"/>
      <c r="S966" s="88"/>
      <c r="T966" s="92"/>
      <c r="U966" s="93"/>
      <c r="V966" s="89"/>
      <c r="W966" s="91"/>
      <c r="X966" s="94"/>
      <c r="Y966" s="95"/>
      <c r="Z966" s="96"/>
    </row>
    <row r="967" spans="2:26" ht="17.25" customHeight="1">
      <c r="B967" s="9">
        <v>45363</v>
      </c>
      <c r="C967" s="44" t="s">
        <v>1026</v>
      </c>
      <c r="D967" s="44" t="s">
        <v>1022</v>
      </c>
      <c r="E967" s="44">
        <v>13</v>
      </c>
      <c r="F967" s="11">
        <v>13</v>
      </c>
      <c r="G967" s="44">
        <v>0</v>
      </c>
      <c r="H967" s="44">
        <v>0</v>
      </c>
      <c r="I967" s="44">
        <v>0</v>
      </c>
      <c r="J967" s="44">
        <v>0</v>
      </c>
      <c r="K967" s="44">
        <v>0</v>
      </c>
      <c r="L967" s="44">
        <v>0</v>
      </c>
      <c r="M967" s="44"/>
      <c r="S967" s="88"/>
      <c r="T967" s="92"/>
      <c r="U967" s="93"/>
      <c r="V967" s="89"/>
      <c r="W967" s="91"/>
      <c r="X967" s="94"/>
      <c r="Y967" s="95"/>
      <c r="Z967" s="96"/>
    </row>
    <row r="968" spans="2:26" ht="17.25" customHeight="1">
      <c r="B968" s="9">
        <v>45363</v>
      </c>
      <c r="C968" s="44" t="s">
        <v>1026</v>
      </c>
      <c r="D968" s="44" t="s">
        <v>1023</v>
      </c>
      <c r="E968" s="44">
        <v>13</v>
      </c>
      <c r="F968" s="11">
        <v>13</v>
      </c>
      <c r="G968" s="44">
        <v>0</v>
      </c>
      <c r="H968" s="44">
        <v>0</v>
      </c>
      <c r="I968" s="44">
        <v>0</v>
      </c>
      <c r="J968" s="44">
        <v>0</v>
      </c>
      <c r="K968" s="44">
        <v>0</v>
      </c>
      <c r="L968" s="44">
        <v>0</v>
      </c>
      <c r="M968" s="44"/>
      <c r="S968" s="88"/>
      <c r="T968" s="92"/>
      <c r="U968" s="93"/>
      <c r="V968" s="89"/>
      <c r="W968" s="91"/>
      <c r="X968" s="94"/>
      <c r="Y968" s="95"/>
      <c r="Z968" s="96"/>
    </row>
    <row r="969" spans="2:26" ht="17.25" customHeight="1">
      <c r="B969" s="9">
        <v>45363</v>
      </c>
      <c r="C969" s="44" t="s">
        <v>1026</v>
      </c>
      <c r="D969" s="44" t="s">
        <v>1024</v>
      </c>
      <c r="E969" s="44">
        <v>13</v>
      </c>
      <c r="F969" s="11">
        <v>13</v>
      </c>
      <c r="G969" s="44">
        <v>0</v>
      </c>
      <c r="H969" s="44">
        <v>0</v>
      </c>
      <c r="I969" s="44">
        <v>0</v>
      </c>
      <c r="J969" s="44">
        <v>0</v>
      </c>
      <c r="K969" s="44">
        <v>0</v>
      </c>
      <c r="L969" s="44">
        <v>0</v>
      </c>
      <c r="M969" s="44"/>
      <c r="S969" s="88"/>
      <c r="T969" s="92"/>
      <c r="U969" s="93"/>
      <c r="V969" s="89"/>
      <c r="W969" s="91"/>
      <c r="X969" s="94"/>
      <c r="Y969" s="95"/>
      <c r="Z969" s="96"/>
    </row>
    <row r="970" spans="2:26" ht="17.25" customHeight="1">
      <c r="B970" s="9">
        <v>45363</v>
      </c>
      <c r="C970" s="44" t="s">
        <v>2960</v>
      </c>
      <c r="D970" s="44" t="s">
        <v>992</v>
      </c>
      <c r="E970" s="44">
        <v>12</v>
      </c>
      <c r="F970" s="11">
        <v>0</v>
      </c>
      <c r="G970" s="44">
        <v>0</v>
      </c>
      <c r="H970" s="44">
        <v>9</v>
      </c>
      <c r="I970" s="44">
        <v>0</v>
      </c>
      <c r="J970" s="44">
        <v>3</v>
      </c>
      <c r="K970" s="44">
        <v>0</v>
      </c>
      <c r="L970" s="44">
        <v>12</v>
      </c>
      <c r="M970" s="44" t="s">
        <v>1029</v>
      </c>
      <c r="O970" s="57" t="s">
        <v>1027</v>
      </c>
      <c r="P970" s="57" t="s">
        <v>1027</v>
      </c>
      <c r="S970" s="88"/>
      <c r="T970" s="92"/>
      <c r="U970" s="93"/>
      <c r="V970" s="89"/>
      <c r="W970" s="91"/>
      <c r="X970" s="94"/>
      <c r="Y970" s="95"/>
      <c r="Z970" s="96"/>
    </row>
    <row r="971" spans="2:26" ht="17.25" customHeight="1">
      <c r="B971" s="9">
        <v>45363</v>
      </c>
      <c r="C971" s="44" t="s">
        <v>2960</v>
      </c>
      <c r="D971" s="44" t="s">
        <v>1019</v>
      </c>
      <c r="E971" s="44">
        <v>1</v>
      </c>
      <c r="F971" s="11">
        <v>0</v>
      </c>
      <c r="G971" s="44">
        <v>0</v>
      </c>
      <c r="H971" s="44">
        <v>0</v>
      </c>
      <c r="I971" s="44">
        <v>0</v>
      </c>
      <c r="J971" s="44">
        <v>0</v>
      </c>
      <c r="K971" s="44">
        <v>0</v>
      </c>
      <c r="L971" s="44">
        <v>0</v>
      </c>
      <c r="M971" s="44"/>
      <c r="S971" s="88"/>
      <c r="T971" s="92"/>
      <c r="U971" s="93"/>
      <c r="V971" s="89"/>
      <c r="W971" s="91"/>
      <c r="X971" s="94"/>
      <c r="Y971" s="95"/>
      <c r="Z971" s="96"/>
    </row>
    <row r="972" spans="2:26" ht="17.25" customHeight="1">
      <c r="B972" s="9">
        <v>45363</v>
      </c>
      <c r="C972" s="44" t="s">
        <v>2960</v>
      </c>
      <c r="D972" s="44" t="s">
        <v>1020</v>
      </c>
      <c r="E972" s="44">
        <v>6</v>
      </c>
      <c r="F972" s="11">
        <v>0</v>
      </c>
      <c r="G972" s="44">
        <v>0</v>
      </c>
      <c r="H972" s="44">
        <v>0</v>
      </c>
      <c r="I972" s="44">
        <v>0</v>
      </c>
      <c r="J972" s="44">
        <v>0</v>
      </c>
      <c r="K972" s="44">
        <v>0</v>
      </c>
      <c r="L972" s="44">
        <v>0</v>
      </c>
      <c r="M972" s="44"/>
      <c r="S972" s="88"/>
      <c r="T972" s="92"/>
      <c r="U972" s="93"/>
      <c r="V972" s="89"/>
      <c r="W972" s="91"/>
      <c r="X972" s="94"/>
      <c r="Y972" s="95"/>
      <c r="Z972" s="96"/>
    </row>
    <row r="973" spans="2:26" ht="17.25" customHeight="1">
      <c r="B973" s="9">
        <v>45363</v>
      </c>
      <c r="C973" s="44" t="s">
        <v>2960</v>
      </c>
      <c r="D973" s="44" t="s">
        <v>1021</v>
      </c>
      <c r="E973" s="44">
        <v>13</v>
      </c>
      <c r="F973" s="11">
        <v>7</v>
      </c>
      <c r="G973" s="44">
        <v>0</v>
      </c>
      <c r="H973" s="44">
        <v>17</v>
      </c>
      <c r="I973" s="44">
        <v>0</v>
      </c>
      <c r="J973" s="44">
        <v>0</v>
      </c>
      <c r="K973" s="44">
        <v>0</v>
      </c>
      <c r="L973" s="44">
        <v>17</v>
      </c>
      <c r="M973" s="44" t="s">
        <v>1027</v>
      </c>
      <c r="N973" s="57" t="s">
        <v>1027</v>
      </c>
      <c r="O973" s="57" t="s">
        <v>1028</v>
      </c>
      <c r="P973" s="57" t="s">
        <v>1029</v>
      </c>
      <c r="S973" s="88"/>
      <c r="T973" s="92"/>
      <c r="U973" s="93"/>
      <c r="V973" s="89"/>
      <c r="W973" s="91"/>
      <c r="X973" s="94"/>
      <c r="Y973" s="95"/>
      <c r="Z973" s="96"/>
    </row>
    <row r="974" spans="2:26" ht="17.25" customHeight="1">
      <c r="B974" s="9">
        <v>45363</v>
      </c>
      <c r="C974" s="44" t="s">
        <v>2960</v>
      </c>
      <c r="D974" s="44" t="s">
        <v>1025</v>
      </c>
      <c r="E974" s="44">
        <v>4</v>
      </c>
      <c r="F974" s="11">
        <v>4</v>
      </c>
      <c r="G974" s="44">
        <v>0</v>
      </c>
      <c r="H974" s="44">
        <v>0</v>
      </c>
      <c r="I974" s="44">
        <v>0</v>
      </c>
      <c r="J974" s="44">
        <v>0</v>
      </c>
      <c r="K974" s="44">
        <v>0</v>
      </c>
      <c r="L974" s="44">
        <v>0</v>
      </c>
      <c r="M974" s="44"/>
      <c r="S974" s="88"/>
      <c r="T974" s="92"/>
      <c r="U974" s="93"/>
      <c r="V974" s="89"/>
      <c r="W974" s="91"/>
      <c r="X974" s="94"/>
      <c r="Y974" s="95"/>
      <c r="Z974" s="96"/>
    </row>
    <row r="975" spans="2:26" ht="17.25" customHeight="1">
      <c r="B975" s="9">
        <v>45364</v>
      </c>
      <c r="C975" s="44" t="s">
        <v>1030</v>
      </c>
      <c r="D975" s="44" t="s">
        <v>847</v>
      </c>
      <c r="E975" s="44">
        <v>13</v>
      </c>
      <c r="F975" s="11">
        <v>0</v>
      </c>
      <c r="G975" s="44">
        <v>0</v>
      </c>
      <c r="H975" s="44">
        <v>0</v>
      </c>
      <c r="I975" s="44">
        <v>0</v>
      </c>
      <c r="J975" s="44">
        <v>0</v>
      </c>
      <c r="K975" s="44">
        <v>0</v>
      </c>
      <c r="L975" s="44">
        <v>0</v>
      </c>
      <c r="M975" s="44"/>
      <c r="S975" s="88"/>
      <c r="T975" s="92"/>
      <c r="U975" s="93"/>
      <c r="V975" s="89"/>
      <c r="W975" s="91"/>
      <c r="X975" s="94"/>
      <c r="Y975" s="95"/>
      <c r="Z975" s="96"/>
    </row>
    <row r="976" spans="2:26" ht="17.25" customHeight="1">
      <c r="B976" s="9">
        <v>45364</v>
      </c>
      <c r="C976" s="44" t="s">
        <v>1030</v>
      </c>
      <c r="D976" s="44" t="s">
        <v>851</v>
      </c>
      <c r="E976" s="44">
        <v>13</v>
      </c>
      <c r="F976" s="11">
        <v>0</v>
      </c>
      <c r="G976" s="44">
        <v>0</v>
      </c>
      <c r="H976" s="44">
        <v>0</v>
      </c>
      <c r="I976" s="44">
        <v>0</v>
      </c>
      <c r="J976" s="44">
        <v>0</v>
      </c>
      <c r="K976" s="44">
        <v>0</v>
      </c>
      <c r="L976" s="44">
        <v>0</v>
      </c>
      <c r="M976" s="44"/>
      <c r="S976" s="88"/>
      <c r="T976" s="92"/>
      <c r="U976" s="93"/>
      <c r="V976" s="89"/>
      <c r="W976" s="91"/>
      <c r="X976" s="94"/>
      <c r="Y976" s="95"/>
      <c r="Z976" s="96"/>
    </row>
    <row r="977" spans="2:26" ht="17.25" customHeight="1">
      <c r="B977" s="9">
        <v>45364</v>
      </c>
      <c r="C977" s="44" t="s">
        <v>1030</v>
      </c>
      <c r="D977" s="44" t="s">
        <v>809</v>
      </c>
      <c r="E977" s="44">
        <v>13</v>
      </c>
      <c r="F977" s="11">
        <v>0</v>
      </c>
      <c r="G977" s="44">
        <v>0</v>
      </c>
      <c r="H977" s="44">
        <v>0</v>
      </c>
      <c r="I977" s="44">
        <v>0</v>
      </c>
      <c r="J977" s="44">
        <v>0</v>
      </c>
      <c r="K977" s="44">
        <v>0</v>
      </c>
      <c r="L977" s="44">
        <v>0</v>
      </c>
      <c r="M977" s="44"/>
      <c r="S977" s="88"/>
      <c r="T977" s="92"/>
      <c r="U977" s="93"/>
      <c r="V977" s="89"/>
      <c r="W977" s="91"/>
      <c r="X977" s="94"/>
      <c r="Y977" s="95"/>
      <c r="Z977" s="96"/>
    </row>
    <row r="978" spans="2:26" ht="17.25" customHeight="1">
      <c r="B978" s="9">
        <v>45364</v>
      </c>
      <c r="C978" s="44" t="s">
        <v>1035</v>
      </c>
      <c r="D978" s="44" t="s">
        <v>1036</v>
      </c>
      <c r="E978" s="44">
        <v>13</v>
      </c>
      <c r="F978" s="11">
        <v>0</v>
      </c>
      <c r="G978" s="44">
        <v>0</v>
      </c>
      <c r="H978" s="44">
        <v>0</v>
      </c>
      <c r="I978" s="44">
        <v>0</v>
      </c>
      <c r="J978" s="44">
        <v>0</v>
      </c>
      <c r="K978" s="44">
        <v>0</v>
      </c>
      <c r="L978" s="44">
        <v>0</v>
      </c>
      <c r="M978" s="44"/>
      <c r="S978" s="88"/>
      <c r="T978" s="92"/>
      <c r="U978" s="93"/>
      <c r="V978" s="89"/>
      <c r="W978" s="91"/>
      <c r="X978" s="94"/>
      <c r="Y978" s="95"/>
      <c r="Z978" s="96"/>
    </row>
    <row r="979" spans="2:26" ht="17.25" customHeight="1">
      <c r="B979" s="9">
        <v>45364</v>
      </c>
      <c r="C979" s="44" t="s">
        <v>2960</v>
      </c>
      <c r="D979" s="44" t="s">
        <v>1031</v>
      </c>
      <c r="E979" s="44">
        <v>13</v>
      </c>
      <c r="F979" s="11">
        <v>0</v>
      </c>
      <c r="G979" s="44">
        <v>0</v>
      </c>
      <c r="H979" s="44">
        <v>8</v>
      </c>
      <c r="I979" s="44">
        <v>0</v>
      </c>
      <c r="J979" s="44">
        <v>0</v>
      </c>
      <c r="K979" s="44">
        <v>0</v>
      </c>
      <c r="L979" s="44">
        <v>0</v>
      </c>
      <c r="M979" s="44" t="s">
        <v>1034</v>
      </c>
      <c r="N979" s="57" t="s">
        <v>1034</v>
      </c>
      <c r="S979" s="88"/>
      <c r="T979" s="92"/>
      <c r="U979" s="93"/>
      <c r="V979" s="89"/>
      <c r="W979" s="91"/>
      <c r="X979" s="94"/>
      <c r="Y979" s="95"/>
      <c r="Z979" s="96"/>
    </row>
    <row r="980" spans="2:26" ht="17.25" customHeight="1">
      <c r="B980" s="9">
        <v>45364</v>
      </c>
      <c r="C980" s="44" t="s">
        <v>2960</v>
      </c>
      <c r="D980" s="44" t="s">
        <v>1032</v>
      </c>
      <c r="E980" s="44">
        <v>13</v>
      </c>
      <c r="F980" s="11">
        <v>0</v>
      </c>
      <c r="G980" s="44">
        <v>0</v>
      </c>
      <c r="H980" s="44">
        <v>7</v>
      </c>
      <c r="I980" s="44">
        <v>0</v>
      </c>
      <c r="J980" s="44">
        <v>0</v>
      </c>
      <c r="K980" s="44">
        <v>0</v>
      </c>
      <c r="L980" s="44">
        <v>0</v>
      </c>
      <c r="M980" s="44" t="s">
        <v>1034</v>
      </c>
      <c r="N980" s="57" t="s">
        <v>1034</v>
      </c>
      <c r="S980" s="88"/>
      <c r="T980" s="92"/>
      <c r="U980" s="93"/>
      <c r="V980" s="89"/>
      <c r="W980" s="91"/>
      <c r="X980" s="94"/>
      <c r="Y980" s="95"/>
      <c r="Z980" s="96"/>
    </row>
    <row r="981" spans="2:26" ht="17.25" customHeight="1">
      <c r="B981" s="9">
        <v>45364</v>
      </c>
      <c r="C981" s="44" t="s">
        <v>2960</v>
      </c>
      <c r="D981" s="44" t="s">
        <v>1033</v>
      </c>
      <c r="E981" s="44">
        <v>8</v>
      </c>
      <c r="F981" s="11">
        <v>0</v>
      </c>
      <c r="G981" s="44">
        <v>0</v>
      </c>
      <c r="H981" s="44">
        <v>4</v>
      </c>
      <c r="I981" s="44">
        <v>0</v>
      </c>
      <c r="J981" s="44">
        <v>0</v>
      </c>
      <c r="K981" s="44">
        <v>0</v>
      </c>
      <c r="L981" s="44">
        <v>0</v>
      </c>
      <c r="M981" s="44" t="s">
        <v>1034</v>
      </c>
      <c r="N981" s="57" t="s">
        <v>1034</v>
      </c>
      <c r="S981" s="88"/>
      <c r="T981" s="92"/>
      <c r="U981" s="93"/>
      <c r="V981" s="89"/>
      <c r="W981" s="91"/>
      <c r="X981" s="94"/>
      <c r="Y981" s="95"/>
      <c r="Z981" s="96"/>
    </row>
    <row r="982" spans="2:26" ht="17.25" customHeight="1">
      <c r="B982" s="9">
        <v>45365</v>
      </c>
      <c r="C982" s="44" t="s">
        <v>1038</v>
      </c>
      <c r="D982" s="44" t="s">
        <v>1023</v>
      </c>
      <c r="E982" s="44">
        <v>13</v>
      </c>
      <c r="F982" s="11">
        <v>0</v>
      </c>
      <c r="G982" s="44">
        <v>0</v>
      </c>
      <c r="H982" s="44">
        <v>0</v>
      </c>
      <c r="I982" s="44">
        <v>0</v>
      </c>
      <c r="J982" s="44">
        <v>0</v>
      </c>
      <c r="K982" s="44">
        <v>0</v>
      </c>
      <c r="L982" s="44">
        <v>0</v>
      </c>
      <c r="M982" s="44"/>
      <c r="S982" s="88"/>
      <c r="T982" s="92"/>
      <c r="U982" s="93"/>
      <c r="V982" s="89"/>
      <c r="W982" s="91"/>
      <c r="X982" s="94"/>
      <c r="Y982" s="95"/>
      <c r="Z982" s="96"/>
    </row>
    <row r="983" spans="2:26" ht="17.25" customHeight="1">
      <c r="B983" s="9">
        <v>45365</v>
      </c>
      <c r="C983" s="44" t="s">
        <v>1039</v>
      </c>
      <c r="D983" s="44" t="s">
        <v>1037</v>
      </c>
      <c r="E983" s="44">
        <v>13</v>
      </c>
      <c r="F983" s="11">
        <v>0</v>
      </c>
      <c r="G983" s="44">
        <v>0</v>
      </c>
      <c r="H983" s="44">
        <v>0</v>
      </c>
      <c r="I983" s="44">
        <v>0</v>
      </c>
      <c r="J983" s="44">
        <v>0</v>
      </c>
      <c r="K983" s="44">
        <v>0</v>
      </c>
      <c r="L983" s="44">
        <v>0</v>
      </c>
      <c r="M983" s="44"/>
      <c r="S983" s="88"/>
      <c r="T983" s="92"/>
      <c r="U983" s="93"/>
      <c r="V983" s="89"/>
      <c r="W983" s="91"/>
      <c r="X983" s="94"/>
      <c r="Y983" s="95"/>
      <c r="Z983" s="96"/>
    </row>
    <row r="984" spans="2:26" ht="17.25" customHeight="1">
      <c r="B984" s="9">
        <v>45365</v>
      </c>
      <c r="C984" s="44" t="s">
        <v>1040</v>
      </c>
      <c r="D984" s="44" t="s">
        <v>685</v>
      </c>
      <c r="E984" s="44">
        <v>10</v>
      </c>
      <c r="F984" s="11">
        <v>0</v>
      </c>
      <c r="G984" s="44">
        <v>0</v>
      </c>
      <c r="H984" s="44">
        <v>0</v>
      </c>
      <c r="I984" s="44">
        <v>0</v>
      </c>
      <c r="J984" s="44">
        <v>0</v>
      </c>
      <c r="K984" s="44">
        <v>0</v>
      </c>
      <c r="L984" s="44">
        <v>0</v>
      </c>
      <c r="M984" s="44"/>
      <c r="N984" s="44"/>
      <c r="S984" s="88"/>
      <c r="T984" s="92"/>
      <c r="U984" s="93"/>
      <c r="V984" s="89"/>
      <c r="W984" s="91"/>
      <c r="X984" s="94"/>
      <c r="Y984" s="95"/>
      <c r="Z984" s="96"/>
    </row>
    <row r="985" spans="2:26" ht="17.25" customHeight="1">
      <c r="B985" s="9">
        <v>45365</v>
      </c>
      <c r="C985" s="44" t="s">
        <v>1041</v>
      </c>
      <c r="D985" s="44" t="s">
        <v>879</v>
      </c>
      <c r="E985" s="44">
        <v>1</v>
      </c>
      <c r="F985" s="11">
        <v>0</v>
      </c>
      <c r="G985" s="44">
        <v>0</v>
      </c>
      <c r="H985" s="44">
        <v>0</v>
      </c>
      <c r="I985" s="44">
        <v>0</v>
      </c>
      <c r="J985" s="44">
        <v>0</v>
      </c>
      <c r="K985" s="44">
        <v>0</v>
      </c>
      <c r="L985" s="44">
        <v>0</v>
      </c>
      <c r="M985" s="44"/>
      <c r="S985" s="88"/>
      <c r="T985" s="92"/>
      <c r="U985" s="93"/>
      <c r="V985" s="89"/>
      <c r="W985" s="91"/>
      <c r="X985" s="94"/>
      <c r="Y985" s="95"/>
      <c r="Z985" s="96"/>
    </row>
    <row r="986" spans="2:26" ht="17.25" customHeight="1">
      <c r="B986" s="9">
        <v>45365</v>
      </c>
      <c r="C986" s="44" t="s">
        <v>1042</v>
      </c>
      <c r="D986" s="44" t="s">
        <v>961</v>
      </c>
      <c r="E986" s="44">
        <v>13</v>
      </c>
      <c r="F986" s="11">
        <v>0</v>
      </c>
      <c r="G986" s="44">
        <v>0</v>
      </c>
      <c r="H986" s="44">
        <v>0</v>
      </c>
      <c r="I986" s="44">
        <v>0</v>
      </c>
      <c r="J986" s="44">
        <v>0</v>
      </c>
      <c r="K986" s="44">
        <v>0</v>
      </c>
      <c r="L986" s="44">
        <v>0</v>
      </c>
      <c r="M986" s="44"/>
      <c r="S986" s="88"/>
      <c r="T986" s="92"/>
      <c r="U986" s="93"/>
      <c r="V986" s="89"/>
      <c r="W986" s="91"/>
      <c r="X986" s="94"/>
      <c r="Y986" s="95"/>
      <c r="Z986" s="96"/>
    </row>
    <row r="987" spans="2:26" ht="17.25" customHeight="1">
      <c r="B987" s="9">
        <v>45365</v>
      </c>
      <c r="C987" s="44" t="s">
        <v>1042</v>
      </c>
      <c r="D987" s="44" t="s">
        <v>960</v>
      </c>
      <c r="E987" s="44">
        <v>13</v>
      </c>
      <c r="F987" s="11">
        <v>0</v>
      </c>
      <c r="G987" s="44">
        <v>0</v>
      </c>
      <c r="H987" s="44">
        <v>0</v>
      </c>
      <c r="I987" s="44">
        <v>0</v>
      </c>
      <c r="J987" s="44">
        <v>0</v>
      </c>
      <c r="K987" s="44">
        <v>0</v>
      </c>
      <c r="L987" s="44">
        <v>0</v>
      </c>
      <c r="M987" s="44"/>
      <c r="S987" s="88"/>
      <c r="T987" s="92"/>
      <c r="U987" s="93"/>
      <c r="V987" s="89"/>
      <c r="W987" s="91"/>
      <c r="X987" s="94"/>
      <c r="Y987" s="95"/>
      <c r="Z987" s="96"/>
    </row>
    <row r="988" spans="2:26" ht="17.25" customHeight="1">
      <c r="B988" s="9">
        <v>45365</v>
      </c>
      <c r="C988" s="44" t="s">
        <v>1043</v>
      </c>
      <c r="D988" s="44" t="s">
        <v>835</v>
      </c>
      <c r="E988" s="44">
        <v>9</v>
      </c>
      <c r="F988" s="11">
        <v>0</v>
      </c>
      <c r="G988" s="44">
        <v>0</v>
      </c>
      <c r="H988" s="44">
        <v>0</v>
      </c>
      <c r="I988" s="44">
        <v>0</v>
      </c>
      <c r="J988" s="44">
        <v>0</v>
      </c>
      <c r="K988" s="44">
        <v>0</v>
      </c>
      <c r="L988" s="44">
        <v>0</v>
      </c>
      <c r="M988" s="44"/>
      <c r="S988" s="88"/>
      <c r="T988" s="92"/>
      <c r="U988" s="93"/>
      <c r="V988" s="89"/>
      <c r="W988" s="91"/>
      <c r="X988" s="94"/>
      <c r="Y988" s="95"/>
      <c r="Z988" s="96"/>
    </row>
    <row r="989" spans="2:26" ht="17.25" customHeight="1">
      <c r="B989" s="9">
        <v>45365</v>
      </c>
      <c r="C989" s="44" t="s">
        <v>1043</v>
      </c>
      <c r="D989" s="44" t="s">
        <v>849</v>
      </c>
      <c r="E989" s="44">
        <v>13</v>
      </c>
      <c r="F989" s="11">
        <v>0</v>
      </c>
      <c r="G989" s="44">
        <v>0</v>
      </c>
      <c r="H989" s="44">
        <v>0</v>
      </c>
      <c r="I989" s="44">
        <v>0</v>
      </c>
      <c r="J989" s="44">
        <v>0</v>
      </c>
      <c r="K989" s="44">
        <v>0</v>
      </c>
      <c r="L989" s="44">
        <v>0</v>
      </c>
      <c r="M989" s="44"/>
      <c r="S989" s="88"/>
      <c r="T989" s="92"/>
      <c r="U989" s="93"/>
      <c r="V989" s="89"/>
      <c r="W989" s="91"/>
      <c r="X989" s="94"/>
      <c r="Y989" s="95"/>
      <c r="Z989" s="96"/>
    </row>
    <row r="990" spans="2:26" ht="17.25" customHeight="1">
      <c r="B990" s="9">
        <v>45366</v>
      </c>
      <c r="C990" s="44" t="s">
        <v>1046</v>
      </c>
      <c r="D990" s="44" t="s">
        <v>1023</v>
      </c>
      <c r="E990" s="44">
        <v>13</v>
      </c>
      <c r="F990" s="11">
        <v>0</v>
      </c>
      <c r="G990" s="44">
        <v>0</v>
      </c>
      <c r="H990" s="44">
        <v>0</v>
      </c>
      <c r="I990" s="44">
        <v>0</v>
      </c>
      <c r="J990" s="44">
        <v>0</v>
      </c>
      <c r="K990" s="44">
        <v>0</v>
      </c>
      <c r="L990" s="44">
        <v>0</v>
      </c>
      <c r="M990" s="44"/>
      <c r="S990" s="88"/>
      <c r="T990" s="92"/>
      <c r="U990" s="93"/>
      <c r="V990" s="89"/>
      <c r="W990" s="91"/>
      <c r="X990" s="94"/>
      <c r="Y990" s="95"/>
      <c r="Z990" s="96"/>
    </row>
    <row r="991" spans="2:26" ht="17.25" customHeight="1">
      <c r="B991" s="9">
        <v>45366</v>
      </c>
      <c r="C991" s="44" t="s">
        <v>50</v>
      </c>
      <c r="D991" s="44" t="s">
        <v>879</v>
      </c>
      <c r="E991" s="44">
        <v>1</v>
      </c>
      <c r="F991" s="11">
        <v>0</v>
      </c>
      <c r="G991" s="44">
        <v>0</v>
      </c>
      <c r="H991" s="44">
        <v>0</v>
      </c>
      <c r="I991" s="44">
        <v>0</v>
      </c>
      <c r="J991" s="44">
        <v>0</v>
      </c>
      <c r="K991" s="44">
        <v>0</v>
      </c>
      <c r="L991" s="44">
        <v>0</v>
      </c>
      <c r="M991" s="44"/>
      <c r="S991" s="88"/>
      <c r="T991" s="92"/>
      <c r="U991" s="93"/>
      <c r="V991" s="89"/>
      <c r="W991" s="91"/>
      <c r="X991" s="94"/>
      <c r="Y991" s="95"/>
      <c r="Z991" s="96"/>
    </row>
    <row r="992" spans="2:26" ht="17.25" customHeight="1">
      <c r="B992" s="9">
        <v>45366</v>
      </c>
      <c r="C992" s="44" t="s">
        <v>18</v>
      </c>
      <c r="D992" s="44" t="s">
        <v>960</v>
      </c>
      <c r="E992" s="44">
        <v>13</v>
      </c>
      <c r="F992" s="11">
        <v>0</v>
      </c>
      <c r="G992" s="44">
        <v>0</v>
      </c>
      <c r="H992" s="44">
        <v>0</v>
      </c>
      <c r="I992" s="44">
        <v>0</v>
      </c>
      <c r="J992" s="44">
        <v>0</v>
      </c>
      <c r="K992" s="44">
        <v>0</v>
      </c>
      <c r="L992" s="44">
        <v>0</v>
      </c>
      <c r="M992" s="44"/>
      <c r="S992" s="88"/>
      <c r="T992" s="92"/>
      <c r="U992" s="93"/>
      <c r="V992" s="89"/>
      <c r="W992" s="91"/>
      <c r="X992" s="94"/>
      <c r="Y992" s="95"/>
      <c r="Z992" s="96"/>
    </row>
    <row r="993" spans="2:26" ht="17.25" customHeight="1">
      <c r="B993" s="9">
        <v>45366</v>
      </c>
      <c r="C993" s="44" t="s">
        <v>7</v>
      </c>
      <c r="D993" s="44" t="s">
        <v>1037</v>
      </c>
      <c r="E993" s="44">
        <v>13</v>
      </c>
      <c r="F993" s="11">
        <v>0</v>
      </c>
      <c r="G993" s="44">
        <v>0</v>
      </c>
      <c r="H993" s="44">
        <v>0</v>
      </c>
      <c r="I993" s="44">
        <v>0</v>
      </c>
      <c r="J993" s="44">
        <v>0</v>
      </c>
      <c r="K993" s="44">
        <v>0</v>
      </c>
      <c r="L993" s="44">
        <v>0</v>
      </c>
      <c r="M993" s="44"/>
      <c r="S993" s="88"/>
      <c r="T993" s="92"/>
      <c r="U993" s="93"/>
      <c r="V993" s="89"/>
      <c r="W993" s="91"/>
      <c r="X993" s="94"/>
      <c r="Y993" s="95"/>
      <c r="Z993" s="96"/>
    </row>
    <row r="994" spans="2:26" ht="17.25" customHeight="1">
      <c r="B994" s="9">
        <v>45366</v>
      </c>
      <c r="C994" s="44" t="s">
        <v>7</v>
      </c>
      <c r="D994" s="44" t="s">
        <v>1044</v>
      </c>
      <c r="E994" s="44">
        <v>13</v>
      </c>
      <c r="F994" s="11">
        <v>0</v>
      </c>
      <c r="G994" s="44">
        <v>0</v>
      </c>
      <c r="H994" s="44">
        <v>0</v>
      </c>
      <c r="I994" s="44">
        <v>0</v>
      </c>
      <c r="J994" s="44">
        <v>0</v>
      </c>
      <c r="K994" s="44">
        <v>0</v>
      </c>
      <c r="L994" s="44">
        <v>0</v>
      </c>
      <c r="M994" s="44"/>
      <c r="S994" s="88"/>
      <c r="T994" s="92"/>
      <c r="U994" s="93"/>
      <c r="V994" s="89"/>
      <c r="W994" s="91"/>
      <c r="X994" s="94"/>
      <c r="Y994" s="95"/>
      <c r="Z994" s="96"/>
    </row>
    <row r="995" spans="2:26" ht="17.25" customHeight="1">
      <c r="B995" s="9">
        <v>45366</v>
      </c>
      <c r="C995" s="44" t="s">
        <v>7</v>
      </c>
      <c r="D995" s="44" t="s">
        <v>1045</v>
      </c>
      <c r="E995" s="44">
        <v>13</v>
      </c>
      <c r="F995" s="11">
        <v>0</v>
      </c>
      <c r="G995" s="44">
        <v>0</v>
      </c>
      <c r="H995" s="44">
        <v>0</v>
      </c>
      <c r="I995" s="44">
        <v>0</v>
      </c>
      <c r="J995" s="44">
        <v>0</v>
      </c>
      <c r="K995" s="44">
        <v>0</v>
      </c>
      <c r="L995" s="44">
        <v>0</v>
      </c>
      <c r="M995" s="44"/>
      <c r="S995" s="88"/>
      <c r="T995" s="92"/>
      <c r="U995" s="93"/>
      <c r="V995" s="89"/>
      <c r="W995" s="91"/>
      <c r="X995" s="94"/>
      <c r="Y995" s="95"/>
      <c r="Z995" s="96"/>
    </row>
    <row r="996" spans="2:26" ht="17.25" customHeight="1">
      <c r="B996" s="9">
        <v>45366</v>
      </c>
      <c r="C996" s="44" t="s">
        <v>2960</v>
      </c>
      <c r="D996" s="44" t="s">
        <v>1060</v>
      </c>
      <c r="E996" s="44">
        <v>13</v>
      </c>
      <c r="F996" s="11">
        <v>13</v>
      </c>
      <c r="G996" s="44">
        <v>0</v>
      </c>
      <c r="H996" s="44">
        <v>27</v>
      </c>
      <c r="I996" s="44">
        <v>0</v>
      </c>
      <c r="J996" s="44">
        <v>0</v>
      </c>
      <c r="K996" s="44">
        <v>0</v>
      </c>
      <c r="L996" s="44">
        <v>27</v>
      </c>
      <c r="M996" s="44" t="s">
        <v>1063</v>
      </c>
      <c r="N996" s="57" t="s">
        <v>1063</v>
      </c>
      <c r="S996" s="88"/>
      <c r="T996" s="92"/>
      <c r="U996" s="93"/>
      <c r="V996" s="89"/>
      <c r="W996" s="91"/>
      <c r="X996" s="94"/>
      <c r="Y996" s="95"/>
      <c r="Z996" s="96"/>
    </row>
    <row r="997" spans="2:26" ht="17.25" customHeight="1">
      <c r="B997" s="9">
        <v>45366</v>
      </c>
      <c r="C997" s="44" t="s">
        <v>2960</v>
      </c>
      <c r="D997" s="44" t="s">
        <v>1064</v>
      </c>
      <c r="E997" s="44">
        <v>4</v>
      </c>
      <c r="F997" s="11">
        <v>4</v>
      </c>
      <c r="G997" s="44">
        <v>0</v>
      </c>
      <c r="H997" s="44">
        <v>9</v>
      </c>
      <c r="I997" s="44">
        <v>0</v>
      </c>
      <c r="J997" s="44">
        <v>0</v>
      </c>
      <c r="K997" s="44">
        <v>0</v>
      </c>
      <c r="L997" s="44">
        <v>9</v>
      </c>
      <c r="M997" s="44" t="s">
        <v>1065</v>
      </c>
      <c r="N997" s="57" t="s">
        <v>1063</v>
      </c>
      <c r="S997" s="88"/>
      <c r="T997" s="92"/>
      <c r="U997" s="93"/>
      <c r="V997" s="89"/>
      <c r="W997" s="91"/>
      <c r="X997" s="94"/>
      <c r="Y997" s="95"/>
      <c r="Z997" s="96"/>
    </row>
    <row r="998" spans="2:26" ht="17.25" customHeight="1">
      <c r="B998" s="9">
        <v>45367</v>
      </c>
      <c r="C998" s="44" t="s">
        <v>1046</v>
      </c>
      <c r="D998" s="44" t="s">
        <v>1022</v>
      </c>
      <c r="E998" s="44">
        <v>13</v>
      </c>
      <c r="F998" s="11">
        <v>0</v>
      </c>
      <c r="G998" s="44">
        <v>0</v>
      </c>
      <c r="H998" s="44">
        <v>0</v>
      </c>
      <c r="I998" s="44">
        <v>0</v>
      </c>
      <c r="J998" s="44">
        <v>0</v>
      </c>
      <c r="K998" s="44">
        <v>0</v>
      </c>
      <c r="L998" s="44">
        <v>0</v>
      </c>
      <c r="M998" s="44"/>
      <c r="S998" s="88"/>
      <c r="T998" s="92"/>
      <c r="U998" s="93"/>
      <c r="V998" s="89"/>
      <c r="W998" s="91"/>
      <c r="X998" s="94"/>
      <c r="Y998" s="95"/>
      <c r="Z998" s="96"/>
    </row>
    <row r="999" spans="2:26" ht="17.25" customHeight="1">
      <c r="B999" s="9">
        <v>45367</v>
      </c>
      <c r="C999" s="44" t="s">
        <v>40</v>
      </c>
      <c r="D999" s="44" t="s">
        <v>908</v>
      </c>
      <c r="E999" s="44">
        <v>13</v>
      </c>
      <c r="F999" s="11">
        <v>0</v>
      </c>
      <c r="G999" s="44">
        <v>0</v>
      </c>
      <c r="H999" s="44">
        <v>0</v>
      </c>
      <c r="I999" s="44">
        <v>0</v>
      </c>
      <c r="J999" s="44">
        <v>0</v>
      </c>
      <c r="K999" s="44">
        <v>0</v>
      </c>
      <c r="L999" s="44">
        <v>0</v>
      </c>
      <c r="M999" s="44"/>
      <c r="S999" s="88"/>
      <c r="T999" s="92"/>
      <c r="U999" s="93"/>
      <c r="V999" s="89"/>
      <c r="W999" s="91"/>
      <c r="X999" s="94"/>
      <c r="Y999" s="95"/>
      <c r="Z999" s="96"/>
    </row>
    <row r="1000" spans="2:26" ht="17.25" customHeight="1">
      <c r="B1000" s="9">
        <v>45367</v>
      </c>
      <c r="C1000" s="44" t="s">
        <v>2960</v>
      </c>
      <c r="D1000" s="44" t="s">
        <v>1047</v>
      </c>
      <c r="E1000" s="44">
        <v>13</v>
      </c>
      <c r="F1000" s="11">
        <v>10</v>
      </c>
      <c r="G1000" s="44">
        <v>0</v>
      </c>
      <c r="H1000" s="44">
        <v>27</v>
      </c>
      <c r="I1000" s="44">
        <v>0</v>
      </c>
      <c r="J1000" s="44">
        <v>0</v>
      </c>
      <c r="K1000" s="44">
        <v>0</v>
      </c>
      <c r="L1000" s="44">
        <v>27</v>
      </c>
      <c r="M1000" s="44" t="s">
        <v>431</v>
      </c>
      <c r="N1000" s="57" t="s">
        <v>431</v>
      </c>
      <c r="S1000" s="88"/>
      <c r="T1000" s="92"/>
      <c r="U1000" s="93"/>
      <c r="V1000" s="89"/>
      <c r="W1000" s="91"/>
      <c r="X1000" s="94"/>
      <c r="Y1000" s="95"/>
      <c r="Z1000" s="96"/>
    </row>
    <row r="1001" spans="2:26" ht="17.25" customHeight="1">
      <c r="B1001" s="9">
        <v>45367</v>
      </c>
      <c r="C1001" s="44" t="s">
        <v>2960</v>
      </c>
      <c r="D1001" s="44" t="s">
        <v>1048</v>
      </c>
      <c r="E1001" s="44">
        <v>7</v>
      </c>
      <c r="F1001" s="11">
        <v>0</v>
      </c>
      <c r="G1001" s="44">
        <v>1</v>
      </c>
      <c r="H1001" s="44">
        <v>2</v>
      </c>
      <c r="I1001" s="44">
        <v>0</v>
      </c>
      <c r="J1001" s="44">
        <v>0</v>
      </c>
      <c r="K1001" s="44">
        <v>0</v>
      </c>
      <c r="L1001" s="44">
        <v>0</v>
      </c>
      <c r="M1001" s="44" t="s">
        <v>1054</v>
      </c>
      <c r="S1001" s="88"/>
      <c r="T1001" s="92"/>
      <c r="U1001" s="93"/>
      <c r="V1001" s="89"/>
      <c r="W1001" s="91"/>
      <c r="X1001" s="94"/>
      <c r="Y1001" s="95"/>
      <c r="Z1001" s="96"/>
    </row>
    <row r="1002" spans="2:26" ht="17.25" customHeight="1">
      <c r="B1002" s="9">
        <v>45368</v>
      </c>
      <c r="C1002" s="44" t="s">
        <v>1049</v>
      </c>
      <c r="D1002" s="44" t="s">
        <v>951</v>
      </c>
      <c r="E1002" s="44">
        <v>13</v>
      </c>
      <c r="F1002" s="11">
        <v>0</v>
      </c>
      <c r="G1002" s="44">
        <v>0</v>
      </c>
      <c r="H1002" s="44">
        <v>0</v>
      </c>
      <c r="I1002" s="44">
        <v>0</v>
      </c>
      <c r="J1002" s="44">
        <v>0</v>
      </c>
      <c r="K1002" s="44">
        <v>0</v>
      </c>
      <c r="L1002" s="44">
        <v>0</v>
      </c>
      <c r="M1002" s="44"/>
      <c r="S1002" s="88"/>
      <c r="T1002" s="92"/>
      <c r="U1002" s="93"/>
      <c r="V1002" s="89"/>
      <c r="W1002" s="91"/>
      <c r="X1002" s="94"/>
      <c r="Y1002" s="95"/>
      <c r="Z1002" s="96"/>
    </row>
    <row r="1003" spans="2:26" ht="17.25" customHeight="1">
      <c r="B1003" s="9">
        <v>45368</v>
      </c>
      <c r="C1003" s="44" t="s">
        <v>1050</v>
      </c>
      <c r="D1003" s="44" t="s">
        <v>910</v>
      </c>
      <c r="E1003" s="44">
        <v>13</v>
      </c>
      <c r="F1003" s="11">
        <v>0</v>
      </c>
      <c r="G1003" s="44">
        <v>0</v>
      </c>
      <c r="H1003" s="44">
        <v>0</v>
      </c>
      <c r="I1003" s="44">
        <v>0</v>
      </c>
      <c r="J1003" s="44">
        <v>0</v>
      </c>
      <c r="K1003" s="44">
        <v>0</v>
      </c>
      <c r="L1003" s="44">
        <v>0</v>
      </c>
      <c r="M1003" s="44"/>
      <c r="S1003" s="88"/>
      <c r="T1003" s="92"/>
      <c r="U1003" s="93"/>
      <c r="V1003" s="89"/>
      <c r="W1003" s="91"/>
      <c r="X1003" s="94"/>
      <c r="Y1003" s="95"/>
      <c r="Z1003" s="96"/>
    </row>
    <row r="1004" spans="2:26" ht="17.25" customHeight="1">
      <c r="B1004" s="9">
        <v>45368</v>
      </c>
      <c r="C1004" s="44" t="s">
        <v>1050</v>
      </c>
      <c r="D1004" s="44" t="s">
        <v>1053</v>
      </c>
      <c r="E1004" s="44">
        <v>13</v>
      </c>
      <c r="F1004" s="11">
        <v>0</v>
      </c>
      <c r="G1004" s="44">
        <v>0</v>
      </c>
      <c r="H1004" s="44">
        <v>0</v>
      </c>
      <c r="I1004" s="44">
        <v>0</v>
      </c>
      <c r="J1004" s="44">
        <v>0</v>
      </c>
      <c r="K1004" s="44">
        <v>0</v>
      </c>
      <c r="L1004" s="44">
        <v>0</v>
      </c>
      <c r="M1004" s="44"/>
      <c r="S1004" s="88"/>
      <c r="T1004" s="92"/>
      <c r="U1004" s="93"/>
      <c r="V1004" s="89"/>
      <c r="W1004" s="91"/>
      <c r="X1004" s="94"/>
      <c r="Y1004" s="95"/>
      <c r="Z1004" s="96"/>
    </row>
    <row r="1005" spans="2:26" ht="17.25" customHeight="1">
      <c r="B1005" s="9">
        <v>45369</v>
      </c>
      <c r="C1005" s="44" t="s">
        <v>1056</v>
      </c>
      <c r="D1005" s="44" t="s">
        <v>848</v>
      </c>
      <c r="E1005" s="44">
        <v>2</v>
      </c>
      <c r="F1005" s="11">
        <v>0</v>
      </c>
      <c r="G1005" s="44">
        <v>0</v>
      </c>
      <c r="H1005" s="44">
        <v>0</v>
      </c>
      <c r="I1005" s="44">
        <v>0</v>
      </c>
      <c r="J1005" s="44">
        <v>0</v>
      </c>
      <c r="K1005" s="44">
        <v>0</v>
      </c>
      <c r="L1005" s="44">
        <v>0</v>
      </c>
      <c r="M1005" s="44"/>
      <c r="S1005" s="88"/>
      <c r="T1005" s="92"/>
      <c r="U1005" s="93"/>
      <c r="V1005" s="89"/>
      <c r="W1005" s="91"/>
      <c r="X1005" s="94"/>
      <c r="Y1005" s="95"/>
      <c r="Z1005" s="96"/>
    </row>
    <row r="1006" spans="2:26" ht="17.25" customHeight="1">
      <c r="B1006" s="9">
        <v>45369</v>
      </c>
      <c r="C1006" s="44" t="s">
        <v>1056</v>
      </c>
      <c r="D1006" s="44" t="s">
        <v>882</v>
      </c>
      <c r="E1006" s="44">
        <v>11</v>
      </c>
      <c r="F1006" s="11">
        <v>0</v>
      </c>
      <c r="G1006" s="44">
        <v>0</v>
      </c>
      <c r="H1006" s="44">
        <v>0</v>
      </c>
      <c r="I1006" s="44">
        <v>0</v>
      </c>
      <c r="J1006" s="44">
        <v>0</v>
      </c>
      <c r="K1006" s="44">
        <v>0</v>
      </c>
      <c r="L1006" s="44">
        <v>0</v>
      </c>
      <c r="M1006" s="44"/>
      <c r="S1006" s="88"/>
      <c r="T1006" s="92"/>
      <c r="U1006" s="93"/>
      <c r="V1006" s="89"/>
      <c r="W1006" s="91"/>
      <c r="X1006" s="94"/>
      <c r="Y1006" s="95"/>
      <c r="Z1006" s="96"/>
    </row>
    <row r="1007" spans="2:26" ht="17.25" customHeight="1">
      <c r="B1007" s="9">
        <v>45369</v>
      </c>
      <c r="C1007" s="44" t="s">
        <v>1056</v>
      </c>
      <c r="D1007" s="44" t="s">
        <v>656</v>
      </c>
      <c r="E1007" s="44">
        <v>13</v>
      </c>
      <c r="F1007" s="11">
        <v>0</v>
      </c>
      <c r="G1007" s="44">
        <v>0</v>
      </c>
      <c r="H1007" s="44">
        <v>0</v>
      </c>
      <c r="I1007" s="44">
        <v>0</v>
      </c>
      <c r="J1007" s="44">
        <v>0</v>
      </c>
      <c r="K1007" s="44">
        <v>0</v>
      </c>
      <c r="L1007" s="44">
        <v>0</v>
      </c>
      <c r="M1007" s="44"/>
      <c r="S1007" s="88"/>
      <c r="T1007" s="92"/>
      <c r="U1007" s="93"/>
      <c r="V1007" s="89"/>
      <c r="W1007" s="91"/>
      <c r="X1007" s="94"/>
      <c r="Y1007" s="95"/>
      <c r="Z1007" s="96"/>
    </row>
    <row r="1008" spans="2:26" ht="17.25" customHeight="1">
      <c r="B1008" s="9">
        <v>45369</v>
      </c>
      <c r="C1008" s="44" t="s">
        <v>1056</v>
      </c>
      <c r="D1008" s="44" t="s">
        <v>807</v>
      </c>
      <c r="E1008" s="44">
        <v>13</v>
      </c>
      <c r="F1008" s="11">
        <v>0</v>
      </c>
      <c r="G1008" s="44">
        <v>0</v>
      </c>
      <c r="H1008" s="44">
        <v>0</v>
      </c>
      <c r="I1008" s="44">
        <v>0</v>
      </c>
      <c r="J1008" s="44">
        <v>0</v>
      </c>
      <c r="K1008" s="44">
        <v>0</v>
      </c>
      <c r="L1008" s="44">
        <v>0</v>
      </c>
      <c r="M1008" s="44"/>
      <c r="S1008" s="88"/>
      <c r="T1008" s="92"/>
      <c r="U1008" s="93"/>
      <c r="V1008" s="89"/>
      <c r="W1008" s="91"/>
      <c r="X1008" s="94"/>
      <c r="Y1008" s="95"/>
      <c r="Z1008" s="96"/>
    </row>
    <row r="1009" spans="2:26" ht="17.25" customHeight="1">
      <c r="B1009" s="9">
        <v>45369</v>
      </c>
      <c r="C1009" s="44" t="s">
        <v>1056</v>
      </c>
      <c r="D1009" s="44" t="s">
        <v>805</v>
      </c>
      <c r="E1009" s="44">
        <v>13</v>
      </c>
      <c r="F1009" s="11">
        <v>0</v>
      </c>
      <c r="G1009" s="44">
        <v>0</v>
      </c>
      <c r="H1009" s="44">
        <v>0</v>
      </c>
      <c r="I1009" s="44">
        <v>0</v>
      </c>
      <c r="J1009" s="44">
        <v>0</v>
      </c>
      <c r="K1009" s="44">
        <v>0</v>
      </c>
      <c r="L1009" s="44">
        <v>0</v>
      </c>
      <c r="M1009" s="44"/>
      <c r="S1009" s="88"/>
      <c r="T1009" s="92"/>
      <c r="U1009" s="93"/>
      <c r="V1009" s="89"/>
      <c r="W1009" s="91"/>
      <c r="X1009" s="94"/>
      <c r="Y1009" s="95"/>
      <c r="Z1009" s="96"/>
    </row>
    <row r="1010" spans="2:26" ht="17.25" customHeight="1">
      <c r="B1010" s="9">
        <v>45369</v>
      </c>
      <c r="C1010" s="44" t="s">
        <v>1058</v>
      </c>
      <c r="D1010" s="44" t="s">
        <v>866</v>
      </c>
      <c r="E1010" s="44">
        <v>5</v>
      </c>
      <c r="F1010" s="11">
        <v>0</v>
      </c>
      <c r="G1010" s="44">
        <v>0</v>
      </c>
      <c r="H1010" s="44">
        <v>0</v>
      </c>
      <c r="I1010" s="44">
        <v>0</v>
      </c>
      <c r="J1010" s="44">
        <v>0</v>
      </c>
      <c r="K1010" s="44">
        <v>0</v>
      </c>
      <c r="L1010" s="44">
        <v>0</v>
      </c>
      <c r="M1010" s="44"/>
      <c r="S1010" s="88"/>
      <c r="T1010" s="92"/>
      <c r="U1010" s="93"/>
      <c r="V1010" s="89"/>
      <c r="W1010" s="91"/>
      <c r="X1010" s="94"/>
      <c r="Y1010" s="95"/>
      <c r="Z1010" s="96"/>
    </row>
    <row r="1011" spans="2:26" ht="17.25" customHeight="1">
      <c r="B1011" s="9">
        <v>45369</v>
      </c>
      <c r="C1011" s="44" t="s">
        <v>1058</v>
      </c>
      <c r="D1011" s="44" t="s">
        <v>922</v>
      </c>
      <c r="E1011" s="44">
        <v>13</v>
      </c>
      <c r="F1011" s="11">
        <v>0</v>
      </c>
      <c r="G1011" s="44">
        <v>0</v>
      </c>
      <c r="H1011" s="44">
        <v>0</v>
      </c>
      <c r="I1011" s="44">
        <v>0</v>
      </c>
      <c r="J1011" s="44">
        <v>0</v>
      </c>
      <c r="K1011" s="44">
        <v>0</v>
      </c>
      <c r="L1011" s="44">
        <v>0</v>
      </c>
      <c r="M1011" s="44"/>
      <c r="S1011" s="88"/>
      <c r="T1011" s="92"/>
      <c r="U1011" s="93"/>
      <c r="V1011" s="89"/>
      <c r="W1011" s="91"/>
      <c r="X1011" s="94"/>
      <c r="Y1011" s="95"/>
      <c r="Z1011" s="96"/>
    </row>
    <row r="1012" spans="2:26" ht="17.25" customHeight="1">
      <c r="B1012" s="9">
        <v>45369</v>
      </c>
      <c r="C1012" s="44" t="s">
        <v>1057</v>
      </c>
      <c r="D1012" s="44" t="s">
        <v>1055</v>
      </c>
      <c r="E1012" s="44">
        <v>5</v>
      </c>
      <c r="F1012" s="11">
        <v>0</v>
      </c>
      <c r="G1012" s="44">
        <v>0</v>
      </c>
      <c r="H1012" s="44">
        <v>0</v>
      </c>
      <c r="I1012" s="44">
        <v>0</v>
      </c>
      <c r="J1012" s="44">
        <v>0</v>
      </c>
      <c r="K1012" s="44">
        <v>0</v>
      </c>
      <c r="L1012" s="44">
        <v>0</v>
      </c>
      <c r="M1012" s="44"/>
      <c r="S1012" s="88"/>
      <c r="T1012" s="92"/>
      <c r="U1012" s="93"/>
      <c r="V1012" s="89"/>
      <c r="W1012" s="91"/>
      <c r="X1012" s="94"/>
      <c r="Y1012" s="95"/>
      <c r="Z1012" s="96"/>
    </row>
    <row r="1013" spans="2:26" ht="17.25" customHeight="1">
      <c r="B1013" s="9">
        <v>45369</v>
      </c>
      <c r="C1013" s="44" t="s">
        <v>1056</v>
      </c>
      <c r="D1013" s="44" t="s">
        <v>804</v>
      </c>
      <c r="E1013" s="44">
        <v>2</v>
      </c>
      <c r="F1013" s="11">
        <v>0</v>
      </c>
      <c r="G1013" s="44">
        <v>0</v>
      </c>
      <c r="H1013" s="44">
        <v>0</v>
      </c>
      <c r="I1013" s="44">
        <v>0</v>
      </c>
      <c r="J1013" s="44">
        <v>0</v>
      </c>
      <c r="K1013" s="44">
        <v>0</v>
      </c>
      <c r="L1013" s="44">
        <v>0</v>
      </c>
      <c r="M1013" s="44"/>
      <c r="S1013" s="88"/>
      <c r="T1013" s="92"/>
      <c r="U1013" s="93"/>
      <c r="V1013" s="89"/>
      <c r="W1013" s="91"/>
      <c r="X1013" s="94"/>
      <c r="Y1013" s="95"/>
      <c r="Z1013" s="96"/>
    </row>
    <row r="1014" spans="2:26" ht="17.25" customHeight="1">
      <c r="B1014" s="9">
        <v>45369</v>
      </c>
      <c r="C1014" s="44" t="s">
        <v>2960</v>
      </c>
      <c r="D1014" s="44" t="s">
        <v>1059</v>
      </c>
      <c r="E1014" s="44">
        <v>13</v>
      </c>
      <c r="F1014" s="11">
        <v>0</v>
      </c>
      <c r="G1014" s="44">
        <v>0</v>
      </c>
      <c r="H1014" s="44">
        <v>4</v>
      </c>
      <c r="I1014" s="44">
        <v>0</v>
      </c>
      <c r="J1014" s="44">
        <v>0</v>
      </c>
      <c r="K1014" s="44">
        <v>0</v>
      </c>
      <c r="L1014" s="44">
        <v>0</v>
      </c>
      <c r="M1014" s="44" t="s">
        <v>431</v>
      </c>
      <c r="S1014" s="88"/>
      <c r="T1014" s="92"/>
      <c r="U1014" s="93"/>
      <c r="V1014" s="89"/>
      <c r="W1014" s="91"/>
      <c r="X1014" s="94"/>
      <c r="Y1014" s="95"/>
      <c r="Z1014" s="96"/>
    </row>
    <row r="1015" spans="2:26" ht="17.25" customHeight="1">
      <c r="B1015" s="9">
        <v>45369</v>
      </c>
      <c r="C1015" s="44" t="s">
        <v>2960</v>
      </c>
      <c r="D1015" s="44" t="s">
        <v>1060</v>
      </c>
      <c r="E1015" s="44">
        <v>13</v>
      </c>
      <c r="F1015" s="11">
        <v>0</v>
      </c>
      <c r="G1015" s="44">
        <v>0</v>
      </c>
      <c r="H1015" s="44">
        <v>3</v>
      </c>
      <c r="I1015" s="44">
        <v>0</v>
      </c>
      <c r="J1015" s="44">
        <v>0</v>
      </c>
      <c r="K1015" s="44">
        <v>0</v>
      </c>
      <c r="L1015" s="44">
        <v>0</v>
      </c>
      <c r="M1015" s="44" t="s">
        <v>431</v>
      </c>
      <c r="S1015" s="88"/>
      <c r="T1015" s="92"/>
      <c r="U1015" s="93"/>
      <c r="V1015" s="89"/>
      <c r="W1015" s="91"/>
      <c r="X1015" s="94"/>
      <c r="Y1015" s="95"/>
      <c r="Z1015" s="96"/>
    </row>
    <row r="1016" spans="2:26" ht="17.25" customHeight="1">
      <c r="B1016" s="9">
        <v>45369</v>
      </c>
      <c r="C1016" s="44" t="s">
        <v>2960</v>
      </c>
      <c r="D1016" s="44" t="s">
        <v>1061</v>
      </c>
      <c r="E1016" s="44">
        <v>10</v>
      </c>
      <c r="F1016" s="11">
        <v>0</v>
      </c>
      <c r="G1016" s="44">
        <v>0</v>
      </c>
      <c r="H1016" s="44">
        <v>3</v>
      </c>
      <c r="I1016" s="44">
        <v>0</v>
      </c>
      <c r="J1016" s="44">
        <v>0</v>
      </c>
      <c r="K1016" s="44">
        <v>0</v>
      </c>
      <c r="L1016" s="44">
        <v>0</v>
      </c>
      <c r="M1016" s="44" t="s">
        <v>431</v>
      </c>
      <c r="S1016" s="88"/>
      <c r="T1016" s="92"/>
      <c r="U1016" s="93"/>
      <c r="V1016" s="89"/>
      <c r="W1016" s="91"/>
      <c r="X1016" s="94"/>
      <c r="Y1016" s="95"/>
      <c r="Z1016" s="96"/>
    </row>
    <row r="1017" spans="2:26" ht="17.25" customHeight="1">
      <c r="B1017" s="9">
        <v>45369</v>
      </c>
      <c r="C1017" s="44" t="s">
        <v>2960</v>
      </c>
      <c r="D1017" s="44" t="s">
        <v>1062</v>
      </c>
      <c r="E1017" s="44">
        <v>7</v>
      </c>
      <c r="F1017" s="11">
        <v>0</v>
      </c>
      <c r="G1017" s="44">
        <v>0</v>
      </c>
      <c r="H1017" s="44">
        <v>2</v>
      </c>
      <c r="I1017" s="44">
        <v>0</v>
      </c>
      <c r="J1017" s="44">
        <v>0</v>
      </c>
      <c r="K1017" s="44">
        <v>0</v>
      </c>
      <c r="L1017" s="44">
        <v>0</v>
      </c>
      <c r="M1017" s="44" t="s">
        <v>431</v>
      </c>
      <c r="S1017" s="88"/>
      <c r="T1017" s="92"/>
      <c r="U1017" s="93"/>
      <c r="V1017" s="89"/>
      <c r="W1017" s="91"/>
      <c r="X1017" s="94"/>
      <c r="Y1017" s="95"/>
      <c r="Z1017" s="96"/>
    </row>
    <row r="1018" spans="2:26" ht="17.25" customHeight="1">
      <c r="B1018" s="9">
        <v>45370</v>
      </c>
      <c r="C1018" s="44" t="s">
        <v>1069</v>
      </c>
      <c r="D1018" s="44" t="s">
        <v>1066</v>
      </c>
      <c r="E1018" s="44">
        <v>13</v>
      </c>
      <c r="F1018" s="11">
        <v>0</v>
      </c>
      <c r="G1018" s="44">
        <v>0</v>
      </c>
      <c r="H1018" s="44">
        <v>0</v>
      </c>
      <c r="I1018" s="44">
        <v>0</v>
      </c>
      <c r="J1018" s="44">
        <v>0</v>
      </c>
      <c r="K1018" s="44">
        <v>0</v>
      </c>
      <c r="L1018" s="44">
        <v>0</v>
      </c>
      <c r="M1018" s="44"/>
      <c r="S1018" s="88"/>
      <c r="T1018" s="92"/>
      <c r="U1018" s="93"/>
      <c r="V1018" s="89"/>
      <c r="W1018" s="91"/>
      <c r="X1018" s="94"/>
      <c r="Y1018" s="95"/>
      <c r="Z1018" s="96"/>
    </row>
    <row r="1019" spans="2:26" ht="17.25" customHeight="1">
      <c r="B1019" s="9">
        <v>45370</v>
      </c>
      <c r="C1019" s="44" t="s">
        <v>1069</v>
      </c>
      <c r="D1019" s="44" t="s">
        <v>1024</v>
      </c>
      <c r="E1019" s="44">
        <v>13</v>
      </c>
      <c r="F1019" s="11">
        <v>0</v>
      </c>
      <c r="G1019" s="44">
        <v>0</v>
      </c>
      <c r="H1019" s="44">
        <v>0</v>
      </c>
      <c r="I1019" s="44">
        <v>0</v>
      </c>
      <c r="J1019" s="44">
        <v>0</v>
      </c>
      <c r="K1019" s="44">
        <v>0</v>
      </c>
      <c r="L1019" s="44">
        <v>0</v>
      </c>
      <c r="M1019" s="44"/>
      <c r="S1019" s="88"/>
      <c r="T1019" s="92"/>
      <c r="U1019" s="93"/>
      <c r="V1019" s="89"/>
      <c r="W1019" s="91"/>
      <c r="X1019" s="94"/>
      <c r="Y1019" s="95"/>
      <c r="Z1019" s="96"/>
    </row>
    <row r="1020" spans="2:26" ht="17.25" customHeight="1">
      <c r="B1020" s="9">
        <v>45370</v>
      </c>
      <c r="C1020" s="44" t="s">
        <v>1069</v>
      </c>
      <c r="D1020" s="44" t="s">
        <v>1067</v>
      </c>
      <c r="E1020" s="44">
        <v>13</v>
      </c>
      <c r="F1020" s="11">
        <v>0</v>
      </c>
      <c r="G1020" s="44">
        <v>0</v>
      </c>
      <c r="H1020" s="44">
        <v>0</v>
      </c>
      <c r="I1020" s="44">
        <v>0</v>
      </c>
      <c r="J1020" s="44">
        <v>0</v>
      </c>
      <c r="K1020" s="44">
        <v>0</v>
      </c>
      <c r="L1020" s="44">
        <v>0</v>
      </c>
      <c r="M1020" s="44"/>
      <c r="S1020" s="88"/>
      <c r="T1020" s="92"/>
      <c r="U1020" s="93"/>
      <c r="V1020" s="89"/>
      <c r="W1020" s="91"/>
      <c r="X1020" s="94"/>
      <c r="Y1020" s="95"/>
      <c r="Z1020" s="96"/>
    </row>
    <row r="1021" spans="2:26" ht="17.25" customHeight="1">
      <c r="B1021" s="9">
        <v>45370</v>
      </c>
      <c r="C1021" s="44" t="s">
        <v>1069</v>
      </c>
      <c r="D1021" s="44" t="s">
        <v>1068</v>
      </c>
      <c r="E1021" s="44">
        <v>13</v>
      </c>
      <c r="F1021" s="11">
        <v>0</v>
      </c>
      <c r="G1021" s="44">
        <v>0</v>
      </c>
      <c r="H1021" s="44">
        <v>0</v>
      </c>
      <c r="I1021" s="44">
        <v>0</v>
      </c>
      <c r="J1021" s="44">
        <v>0</v>
      </c>
      <c r="K1021" s="44">
        <v>0</v>
      </c>
      <c r="L1021" s="44">
        <v>0</v>
      </c>
      <c r="M1021" s="44"/>
      <c r="S1021" s="88"/>
      <c r="T1021" s="92"/>
      <c r="U1021" s="93"/>
      <c r="V1021" s="89"/>
      <c r="W1021" s="91"/>
      <c r="X1021" s="94"/>
      <c r="Y1021" s="95"/>
      <c r="Z1021" s="96"/>
    </row>
    <row r="1022" spans="2:26" ht="17.25" customHeight="1">
      <c r="B1022" s="9">
        <v>45370</v>
      </c>
      <c r="C1022" s="44" t="s">
        <v>18</v>
      </c>
      <c r="D1022" s="44" t="s">
        <v>986</v>
      </c>
      <c r="E1022" s="44">
        <v>13</v>
      </c>
      <c r="F1022" s="11">
        <v>0</v>
      </c>
      <c r="G1022" s="44">
        <v>0</v>
      </c>
      <c r="H1022" s="44">
        <v>0</v>
      </c>
      <c r="I1022" s="44">
        <v>0</v>
      </c>
      <c r="J1022" s="44">
        <v>0</v>
      </c>
      <c r="K1022" s="44">
        <v>0</v>
      </c>
      <c r="L1022" s="44">
        <v>0</v>
      </c>
      <c r="M1022" s="44"/>
      <c r="S1022" s="88"/>
      <c r="T1022" s="92"/>
      <c r="U1022" s="93"/>
      <c r="V1022" s="89"/>
      <c r="W1022" s="91"/>
      <c r="X1022" s="94"/>
      <c r="Y1022" s="95"/>
      <c r="Z1022" s="96"/>
    </row>
    <row r="1023" spans="2:26" ht="17.25" customHeight="1">
      <c r="B1023" s="9">
        <v>45370</v>
      </c>
      <c r="C1023" s="44" t="s">
        <v>18</v>
      </c>
      <c r="D1023" s="44" t="s">
        <v>959</v>
      </c>
      <c r="E1023" s="44">
        <v>13</v>
      </c>
      <c r="F1023" s="11">
        <v>0</v>
      </c>
      <c r="G1023" s="44">
        <v>0</v>
      </c>
      <c r="H1023" s="44">
        <v>0</v>
      </c>
      <c r="I1023" s="44">
        <v>0</v>
      </c>
      <c r="J1023" s="44">
        <v>0</v>
      </c>
      <c r="K1023" s="44">
        <v>0</v>
      </c>
      <c r="L1023" s="44">
        <v>0</v>
      </c>
      <c r="M1023" s="44"/>
      <c r="S1023" s="88"/>
      <c r="T1023" s="92"/>
      <c r="U1023" s="93"/>
      <c r="V1023" s="89"/>
      <c r="W1023" s="91"/>
      <c r="X1023" s="94"/>
      <c r="Y1023" s="95"/>
      <c r="Z1023" s="96"/>
    </row>
    <row r="1024" spans="2:26" ht="17.25" customHeight="1">
      <c r="B1024" s="9">
        <v>45370</v>
      </c>
      <c r="C1024" s="44" t="s">
        <v>1070</v>
      </c>
      <c r="D1024" s="44" t="s">
        <v>971</v>
      </c>
      <c r="E1024" s="44">
        <v>4</v>
      </c>
      <c r="F1024" s="11">
        <v>0</v>
      </c>
      <c r="G1024" s="44">
        <v>0</v>
      </c>
      <c r="H1024" s="44">
        <v>0</v>
      </c>
      <c r="I1024" s="44">
        <v>0</v>
      </c>
      <c r="J1024" s="44">
        <v>0</v>
      </c>
      <c r="K1024" s="44">
        <v>0</v>
      </c>
      <c r="L1024" s="44">
        <v>0</v>
      </c>
      <c r="M1024" s="44"/>
      <c r="S1024" s="88"/>
      <c r="T1024" s="92"/>
      <c r="U1024" s="93"/>
      <c r="V1024" s="89"/>
      <c r="W1024" s="91"/>
      <c r="X1024" s="94"/>
      <c r="Y1024" s="95"/>
      <c r="Z1024" s="96"/>
    </row>
    <row r="1025" spans="2:26" ht="17.25" customHeight="1">
      <c r="B1025" s="9">
        <v>45370</v>
      </c>
      <c r="C1025" s="44" t="s">
        <v>56</v>
      </c>
      <c r="D1025" s="44" t="s">
        <v>890</v>
      </c>
      <c r="E1025" s="44">
        <v>4</v>
      </c>
      <c r="F1025" s="11">
        <v>0</v>
      </c>
      <c r="G1025" s="44">
        <v>0</v>
      </c>
      <c r="H1025" s="44">
        <v>0</v>
      </c>
      <c r="I1025" s="44">
        <v>0</v>
      </c>
      <c r="J1025" s="44">
        <v>0</v>
      </c>
      <c r="K1025" s="44">
        <v>0</v>
      </c>
      <c r="L1025" s="44">
        <v>0</v>
      </c>
      <c r="M1025" s="44"/>
      <c r="S1025" s="88"/>
      <c r="T1025" s="92"/>
      <c r="U1025" s="93"/>
      <c r="V1025" s="89"/>
      <c r="W1025" s="91"/>
      <c r="X1025" s="94"/>
      <c r="Y1025" s="95"/>
      <c r="Z1025" s="96"/>
    </row>
    <row r="1026" spans="2:26" ht="17.25" customHeight="1">
      <c r="B1026" s="9">
        <v>45370</v>
      </c>
      <c r="C1026" s="44" t="s">
        <v>50</v>
      </c>
      <c r="D1026" s="44" t="s">
        <v>1071</v>
      </c>
      <c r="E1026" s="44">
        <v>11</v>
      </c>
      <c r="F1026" s="11">
        <v>0</v>
      </c>
      <c r="G1026" s="44">
        <v>0</v>
      </c>
      <c r="H1026" s="44">
        <v>0</v>
      </c>
      <c r="I1026" s="44">
        <v>0</v>
      </c>
      <c r="J1026" s="44">
        <v>0</v>
      </c>
      <c r="K1026" s="44">
        <v>0</v>
      </c>
      <c r="L1026" s="44">
        <v>0</v>
      </c>
      <c r="M1026" s="44"/>
      <c r="S1026" s="88"/>
      <c r="T1026" s="92"/>
      <c r="U1026" s="93"/>
      <c r="V1026" s="89"/>
      <c r="W1026" s="91"/>
      <c r="X1026" s="94"/>
      <c r="Y1026" s="95"/>
      <c r="Z1026" s="96"/>
    </row>
    <row r="1027" spans="2:26" ht="17.25" customHeight="1">
      <c r="B1027" s="9">
        <v>45370</v>
      </c>
      <c r="C1027" s="44" t="s">
        <v>50</v>
      </c>
      <c r="D1027" s="44" t="s">
        <v>808</v>
      </c>
      <c r="E1027" s="44">
        <v>13</v>
      </c>
      <c r="F1027" s="11">
        <v>0</v>
      </c>
      <c r="G1027" s="44">
        <v>0</v>
      </c>
      <c r="H1027" s="44">
        <v>0</v>
      </c>
      <c r="I1027" s="44">
        <v>0</v>
      </c>
      <c r="J1027" s="44">
        <v>0</v>
      </c>
      <c r="K1027" s="44">
        <v>0</v>
      </c>
      <c r="L1027" s="44">
        <v>0</v>
      </c>
      <c r="M1027" s="44"/>
      <c r="S1027" s="88"/>
      <c r="T1027" s="92"/>
      <c r="U1027" s="93"/>
      <c r="V1027" s="89"/>
      <c r="W1027" s="91"/>
      <c r="X1027" s="94"/>
      <c r="Y1027" s="95"/>
      <c r="Z1027" s="96"/>
    </row>
    <row r="1028" spans="2:26" ht="17.25" customHeight="1">
      <c r="B1028" s="9">
        <v>45370</v>
      </c>
      <c r="C1028" s="44" t="s">
        <v>50</v>
      </c>
      <c r="D1028" s="44" t="s">
        <v>810</v>
      </c>
      <c r="E1028" s="44">
        <v>13</v>
      </c>
      <c r="F1028" s="11">
        <v>0</v>
      </c>
      <c r="G1028" s="44">
        <v>0</v>
      </c>
      <c r="H1028" s="44">
        <v>0</v>
      </c>
      <c r="I1028" s="44">
        <v>0</v>
      </c>
      <c r="J1028" s="44">
        <v>0</v>
      </c>
      <c r="K1028" s="44">
        <v>0</v>
      </c>
      <c r="L1028" s="44">
        <v>0</v>
      </c>
      <c r="M1028" s="44"/>
      <c r="S1028" s="88"/>
      <c r="T1028" s="92"/>
      <c r="U1028" s="93"/>
      <c r="V1028" s="89"/>
      <c r="W1028" s="91"/>
      <c r="X1028" s="94"/>
      <c r="Y1028" s="95"/>
      <c r="Z1028" s="96"/>
    </row>
    <row r="1029" spans="2:26" ht="17.25" customHeight="1">
      <c r="B1029" s="9">
        <v>45370</v>
      </c>
      <c r="C1029" s="44" t="s">
        <v>186</v>
      </c>
      <c r="D1029" s="44" t="s">
        <v>681</v>
      </c>
      <c r="E1029" s="44">
        <v>1</v>
      </c>
      <c r="F1029" s="11">
        <v>0</v>
      </c>
      <c r="G1029" s="44">
        <v>0</v>
      </c>
      <c r="H1029" s="44">
        <v>0</v>
      </c>
      <c r="I1029" s="44">
        <v>0</v>
      </c>
      <c r="J1029" s="44">
        <v>0</v>
      </c>
      <c r="K1029" s="44">
        <v>0</v>
      </c>
      <c r="L1029" s="44">
        <v>0</v>
      </c>
      <c r="M1029" s="44"/>
      <c r="S1029" s="88"/>
      <c r="T1029" s="92"/>
      <c r="U1029" s="93"/>
      <c r="V1029" s="89"/>
      <c r="W1029" s="91"/>
      <c r="X1029" s="94"/>
      <c r="Y1029" s="95"/>
      <c r="Z1029" s="96"/>
    </row>
    <row r="1030" spans="2:26" ht="17.25" customHeight="1">
      <c r="B1030" s="9">
        <v>45370</v>
      </c>
      <c r="C1030" s="44" t="s">
        <v>2960</v>
      </c>
      <c r="D1030" s="44" t="s">
        <v>1072</v>
      </c>
      <c r="E1030" s="44">
        <v>12</v>
      </c>
      <c r="F1030" s="11">
        <v>9</v>
      </c>
      <c r="G1030" s="44">
        <v>0</v>
      </c>
      <c r="H1030" s="44">
        <v>23</v>
      </c>
      <c r="I1030" s="44">
        <v>0</v>
      </c>
      <c r="J1030" s="44">
        <v>0</v>
      </c>
      <c r="K1030" s="44">
        <v>0</v>
      </c>
      <c r="L1030" s="44">
        <v>23</v>
      </c>
      <c r="M1030" s="44" t="s">
        <v>431</v>
      </c>
      <c r="N1030" s="57" t="s">
        <v>1074</v>
      </c>
      <c r="S1030" s="88"/>
      <c r="T1030" s="92"/>
      <c r="U1030" s="93"/>
      <c r="V1030" s="89"/>
      <c r="W1030" s="91"/>
      <c r="X1030" s="94"/>
      <c r="Y1030" s="95"/>
      <c r="Z1030" s="96"/>
    </row>
    <row r="1031" spans="2:26" ht="17.25" customHeight="1">
      <c r="B1031" s="9">
        <v>45370</v>
      </c>
      <c r="C1031" s="44" t="s">
        <v>2960</v>
      </c>
      <c r="D1031" s="44" t="s">
        <v>1073</v>
      </c>
      <c r="E1031" s="44">
        <v>7</v>
      </c>
      <c r="F1031" s="11">
        <v>4</v>
      </c>
      <c r="G1031" s="44">
        <v>0</v>
      </c>
      <c r="H1031" s="44">
        <v>22</v>
      </c>
      <c r="I1031" s="44">
        <v>0</v>
      </c>
      <c r="J1031" s="44">
        <v>0</v>
      </c>
      <c r="K1031" s="44">
        <v>0</v>
      </c>
      <c r="L1031" s="44">
        <v>22</v>
      </c>
      <c r="M1031" s="44" t="s">
        <v>431</v>
      </c>
      <c r="N1031" s="57" t="s">
        <v>1075</v>
      </c>
      <c r="S1031" s="88"/>
      <c r="T1031" s="92"/>
      <c r="U1031" s="93"/>
      <c r="V1031" s="89"/>
      <c r="W1031" s="91"/>
      <c r="X1031" s="94"/>
      <c r="Y1031" s="95"/>
      <c r="Z1031" s="96"/>
    </row>
    <row r="1032" spans="2:26" ht="17.25" customHeight="1">
      <c r="B1032" s="9">
        <v>45371</v>
      </c>
      <c r="C1032" s="44" t="s">
        <v>40</v>
      </c>
      <c r="D1032" s="44" t="s">
        <v>909</v>
      </c>
      <c r="E1032" s="44">
        <v>13</v>
      </c>
      <c r="F1032" s="11">
        <v>0</v>
      </c>
      <c r="G1032" s="44">
        <v>0</v>
      </c>
      <c r="H1032" s="44">
        <v>0</v>
      </c>
      <c r="I1032" s="44">
        <v>0</v>
      </c>
      <c r="J1032" s="44">
        <v>0</v>
      </c>
      <c r="K1032" s="44">
        <v>0</v>
      </c>
      <c r="L1032" s="44">
        <v>0</v>
      </c>
      <c r="M1032" s="44"/>
      <c r="S1032" s="88"/>
      <c r="T1032" s="92"/>
      <c r="U1032" s="93"/>
      <c r="V1032" s="89"/>
      <c r="W1032" s="91"/>
      <c r="X1032" s="94"/>
      <c r="Y1032" s="95"/>
      <c r="Z1032" s="96"/>
    </row>
    <row r="1033" spans="2:26" ht="17.25" customHeight="1">
      <c r="B1033" s="9">
        <v>45371</v>
      </c>
      <c r="C1033" s="44" t="s">
        <v>1077</v>
      </c>
      <c r="D1033" s="44" t="s">
        <v>685</v>
      </c>
      <c r="E1033" s="44">
        <v>8</v>
      </c>
      <c r="F1033" s="11">
        <v>0</v>
      </c>
      <c r="G1033" s="44">
        <v>0</v>
      </c>
      <c r="H1033" s="44">
        <v>0</v>
      </c>
      <c r="I1033" s="44">
        <v>0</v>
      </c>
      <c r="J1033" s="44">
        <v>0</v>
      </c>
      <c r="K1033" s="44">
        <v>0</v>
      </c>
      <c r="L1033" s="44">
        <v>0</v>
      </c>
      <c r="M1033" s="44"/>
      <c r="S1033" s="88"/>
      <c r="T1033" s="92"/>
      <c r="U1033" s="93"/>
      <c r="V1033" s="89"/>
      <c r="W1033" s="91"/>
      <c r="X1033" s="94"/>
      <c r="Y1033" s="95"/>
      <c r="Z1033" s="96"/>
    </row>
    <row r="1034" spans="2:26" ht="17.25" customHeight="1">
      <c r="B1034" s="9">
        <v>45371</v>
      </c>
      <c r="C1034" s="44" t="s">
        <v>82</v>
      </c>
      <c r="D1034" s="44" t="s">
        <v>1076</v>
      </c>
      <c r="E1034" s="44">
        <v>5</v>
      </c>
      <c r="F1034" s="11">
        <v>0</v>
      </c>
      <c r="G1034" s="44">
        <v>0</v>
      </c>
      <c r="H1034" s="44">
        <v>0</v>
      </c>
      <c r="I1034" s="44">
        <v>0</v>
      </c>
      <c r="J1034" s="44">
        <v>0</v>
      </c>
      <c r="K1034" s="44">
        <v>0</v>
      </c>
      <c r="L1034" s="44">
        <v>0</v>
      </c>
      <c r="M1034" s="44"/>
      <c r="S1034" s="88"/>
      <c r="T1034" s="92"/>
      <c r="U1034" s="93"/>
      <c r="V1034" s="89"/>
      <c r="W1034" s="91"/>
      <c r="X1034" s="94"/>
      <c r="Y1034" s="95"/>
      <c r="Z1034" s="96"/>
    </row>
    <row r="1035" spans="2:26" ht="17.25" customHeight="1">
      <c r="B1035" s="9">
        <v>45372</v>
      </c>
      <c r="C1035" s="44" t="s">
        <v>1078</v>
      </c>
      <c r="D1035" s="44" t="s">
        <v>835</v>
      </c>
      <c r="E1035" s="44">
        <v>9</v>
      </c>
      <c r="F1035" s="11">
        <v>0</v>
      </c>
      <c r="G1035" s="44">
        <v>0</v>
      </c>
      <c r="H1035" s="44">
        <v>0</v>
      </c>
      <c r="I1035" s="44">
        <v>0</v>
      </c>
      <c r="J1035" s="44">
        <v>0</v>
      </c>
      <c r="K1035" s="44">
        <v>0</v>
      </c>
      <c r="L1035" s="44">
        <v>0</v>
      </c>
      <c r="M1035" s="44"/>
      <c r="S1035" s="88"/>
      <c r="T1035" s="92"/>
      <c r="U1035" s="93"/>
      <c r="V1035" s="89"/>
      <c r="W1035" s="91"/>
      <c r="X1035" s="94"/>
      <c r="Y1035" s="95"/>
      <c r="Z1035" s="96"/>
    </row>
    <row r="1036" spans="2:26" ht="17.25" customHeight="1">
      <c r="B1036" s="9">
        <v>45372</v>
      </c>
      <c r="C1036" s="44" t="s">
        <v>50</v>
      </c>
      <c r="D1036" s="44" t="s">
        <v>849</v>
      </c>
      <c r="E1036" s="44">
        <v>13</v>
      </c>
      <c r="F1036" s="11">
        <v>0</v>
      </c>
      <c r="G1036" s="44">
        <v>0</v>
      </c>
      <c r="H1036" s="44">
        <v>0</v>
      </c>
      <c r="I1036" s="44">
        <v>0</v>
      </c>
      <c r="J1036" s="44">
        <v>0</v>
      </c>
      <c r="K1036" s="44">
        <v>0</v>
      </c>
      <c r="L1036" s="44">
        <v>0</v>
      </c>
      <c r="M1036" s="44"/>
      <c r="S1036" s="88"/>
      <c r="T1036" s="92"/>
      <c r="U1036" s="93"/>
      <c r="V1036" s="89"/>
      <c r="W1036" s="91"/>
      <c r="X1036" s="94"/>
      <c r="Y1036" s="95"/>
      <c r="Z1036" s="96"/>
    </row>
    <row r="1037" spans="2:26" ht="17.25" customHeight="1">
      <c r="B1037" s="9">
        <v>45373</v>
      </c>
      <c r="C1037" s="44" t="s">
        <v>2960</v>
      </c>
      <c r="D1037" s="44" t="s">
        <v>1025</v>
      </c>
      <c r="E1037" s="44">
        <v>3</v>
      </c>
      <c r="F1037" s="11">
        <v>0</v>
      </c>
      <c r="G1037" s="44">
        <v>0</v>
      </c>
      <c r="H1037" s="44">
        <v>3</v>
      </c>
      <c r="I1037" s="44">
        <v>0</v>
      </c>
      <c r="J1037" s="44">
        <v>0</v>
      </c>
      <c r="K1037" s="44">
        <v>0</v>
      </c>
      <c r="L1037" s="44">
        <v>3</v>
      </c>
      <c r="M1037" s="44" t="s">
        <v>431</v>
      </c>
      <c r="N1037" s="44" t="s">
        <v>442</v>
      </c>
      <c r="S1037" s="88"/>
      <c r="T1037" s="92"/>
      <c r="U1037" s="93"/>
      <c r="V1037" s="89"/>
      <c r="W1037" s="91"/>
      <c r="X1037" s="94"/>
      <c r="Y1037" s="95"/>
      <c r="Z1037" s="96"/>
    </row>
    <row r="1038" spans="2:26" ht="17.25" customHeight="1">
      <c r="B1038" s="9">
        <v>45373</v>
      </c>
      <c r="C1038" s="44" t="s">
        <v>2960</v>
      </c>
      <c r="D1038" s="44" t="s">
        <v>1079</v>
      </c>
      <c r="E1038" s="44">
        <v>4</v>
      </c>
      <c r="F1038" s="11">
        <v>0</v>
      </c>
      <c r="G1038" s="44">
        <v>0</v>
      </c>
      <c r="H1038" s="44">
        <v>1</v>
      </c>
      <c r="I1038" s="44">
        <v>0</v>
      </c>
      <c r="J1038" s="44">
        <v>0</v>
      </c>
      <c r="K1038" s="44">
        <v>0</v>
      </c>
      <c r="L1038" s="44">
        <v>1</v>
      </c>
      <c r="M1038" s="44" t="s">
        <v>431</v>
      </c>
      <c r="N1038" s="44" t="s">
        <v>442</v>
      </c>
      <c r="S1038" s="88"/>
      <c r="T1038" s="92"/>
      <c r="U1038" s="93"/>
      <c r="V1038" s="89"/>
      <c r="W1038" s="91"/>
      <c r="X1038" s="94"/>
      <c r="Y1038" s="95"/>
      <c r="Z1038" s="96"/>
    </row>
    <row r="1039" spans="2:26" ht="17.25" customHeight="1">
      <c r="B1039" s="9">
        <v>45373</v>
      </c>
      <c r="C1039" s="44" t="s">
        <v>2960</v>
      </c>
      <c r="D1039" s="44" t="s">
        <v>1080</v>
      </c>
      <c r="E1039" s="44">
        <v>9</v>
      </c>
      <c r="F1039" s="11">
        <v>0</v>
      </c>
      <c r="G1039" s="44">
        <v>0</v>
      </c>
      <c r="H1039" s="44">
        <v>0</v>
      </c>
      <c r="I1039" s="44">
        <v>0</v>
      </c>
      <c r="J1039" s="44">
        <v>0</v>
      </c>
      <c r="K1039" s="44">
        <v>0</v>
      </c>
      <c r="L1039" s="44">
        <v>0</v>
      </c>
      <c r="M1039" s="44" t="s">
        <v>431</v>
      </c>
      <c r="N1039" s="57" t="s">
        <v>442</v>
      </c>
      <c r="S1039" s="88"/>
      <c r="T1039" s="92"/>
      <c r="U1039" s="93"/>
      <c r="V1039" s="89"/>
      <c r="W1039" s="91"/>
      <c r="X1039" s="94"/>
      <c r="Y1039" s="95"/>
      <c r="Z1039" s="96"/>
    </row>
    <row r="1040" spans="2:26" ht="17.25" customHeight="1">
      <c r="B1040" s="9">
        <v>45373</v>
      </c>
      <c r="C1040" s="44" t="s">
        <v>2960</v>
      </c>
      <c r="D1040" s="44" t="s">
        <v>1081</v>
      </c>
      <c r="E1040" s="44">
        <v>5</v>
      </c>
      <c r="F1040" s="11">
        <v>0</v>
      </c>
      <c r="G1040" s="44">
        <v>0</v>
      </c>
      <c r="H1040" s="44">
        <v>2</v>
      </c>
      <c r="I1040" s="44">
        <v>0</v>
      </c>
      <c r="J1040" s="44">
        <v>0</v>
      </c>
      <c r="K1040" s="44">
        <v>0</v>
      </c>
      <c r="L1040" s="44">
        <v>2</v>
      </c>
      <c r="M1040" s="44" t="s">
        <v>431</v>
      </c>
      <c r="N1040" s="57" t="s">
        <v>442</v>
      </c>
      <c r="S1040" s="88"/>
      <c r="T1040" s="92"/>
      <c r="U1040" s="93"/>
      <c r="V1040" s="89"/>
      <c r="W1040" s="91"/>
      <c r="X1040" s="94"/>
      <c r="Y1040" s="95"/>
      <c r="Z1040" s="96"/>
    </row>
    <row r="1041" spans="2:26" ht="17.25" customHeight="1">
      <c r="B1041" s="9">
        <v>45374</v>
      </c>
      <c r="C1041" s="44" t="s">
        <v>1082</v>
      </c>
      <c r="D1041" s="44" t="s">
        <v>848</v>
      </c>
      <c r="E1041" s="44">
        <v>2</v>
      </c>
      <c r="F1041" s="11">
        <v>0</v>
      </c>
      <c r="G1041" s="44">
        <v>0</v>
      </c>
      <c r="H1041" s="44">
        <v>0</v>
      </c>
      <c r="I1041" s="44">
        <v>0</v>
      </c>
      <c r="J1041" s="44">
        <v>0</v>
      </c>
      <c r="K1041" s="44">
        <v>0</v>
      </c>
      <c r="L1041" s="44">
        <v>0</v>
      </c>
      <c r="M1041" s="44"/>
      <c r="S1041" s="88"/>
      <c r="T1041" s="92"/>
      <c r="U1041" s="93"/>
      <c r="V1041" s="89"/>
      <c r="W1041" s="91"/>
      <c r="X1041" s="94"/>
      <c r="Y1041" s="95"/>
      <c r="Z1041" s="96"/>
    </row>
    <row r="1042" spans="2:26" ht="17.25" customHeight="1">
      <c r="B1042" s="9">
        <v>45374</v>
      </c>
      <c r="C1042" s="44" t="s">
        <v>1082</v>
      </c>
      <c r="D1042" s="44" t="s">
        <v>805</v>
      </c>
      <c r="E1042" s="44">
        <v>13</v>
      </c>
      <c r="F1042" s="11">
        <v>0</v>
      </c>
      <c r="G1042" s="44">
        <v>0</v>
      </c>
      <c r="H1042" s="44">
        <v>0</v>
      </c>
      <c r="I1042" s="44">
        <v>0</v>
      </c>
      <c r="J1042" s="44">
        <v>0</v>
      </c>
      <c r="K1042" s="44">
        <v>0</v>
      </c>
      <c r="L1042" s="44">
        <v>0</v>
      </c>
      <c r="M1042" s="44"/>
      <c r="S1042" s="88"/>
      <c r="T1042" s="92"/>
      <c r="U1042" s="93"/>
      <c r="V1042" s="89"/>
      <c r="W1042" s="91"/>
      <c r="X1042" s="94"/>
      <c r="Y1042" s="95"/>
      <c r="Z1042" s="96"/>
    </row>
    <row r="1043" spans="2:26" ht="17.25" customHeight="1">
      <c r="B1043" s="9">
        <v>45374</v>
      </c>
      <c r="C1043" s="44" t="s">
        <v>1083</v>
      </c>
      <c r="D1043" s="44" t="s">
        <v>847</v>
      </c>
      <c r="E1043" s="44">
        <v>13</v>
      </c>
      <c r="F1043" s="11">
        <v>0</v>
      </c>
      <c r="G1043" s="44">
        <v>0</v>
      </c>
      <c r="H1043" s="44">
        <v>0</v>
      </c>
      <c r="I1043" s="44">
        <v>0</v>
      </c>
      <c r="J1043" s="44">
        <v>0</v>
      </c>
      <c r="K1043" s="44">
        <v>0</v>
      </c>
      <c r="L1043" s="44">
        <v>0</v>
      </c>
      <c r="M1043" s="44"/>
      <c r="S1043" s="88"/>
      <c r="T1043" s="92"/>
      <c r="U1043" s="93"/>
      <c r="V1043" s="89"/>
      <c r="W1043" s="91"/>
      <c r="X1043" s="94"/>
      <c r="Y1043" s="95"/>
      <c r="Z1043" s="96"/>
    </row>
    <row r="1044" spans="2:26" ht="17.25" customHeight="1">
      <c r="B1044" s="9">
        <v>45374</v>
      </c>
      <c r="C1044" s="44" t="s">
        <v>1083</v>
      </c>
      <c r="D1044" s="44" t="s">
        <v>851</v>
      </c>
      <c r="E1044" s="44">
        <v>13</v>
      </c>
      <c r="F1044" s="11">
        <v>0</v>
      </c>
      <c r="G1044" s="44">
        <v>0</v>
      </c>
      <c r="H1044" s="44">
        <v>0</v>
      </c>
      <c r="I1044" s="44">
        <v>0</v>
      </c>
      <c r="J1044" s="44">
        <v>0</v>
      </c>
      <c r="K1044" s="44">
        <v>0</v>
      </c>
      <c r="L1044" s="44">
        <v>0</v>
      </c>
      <c r="M1044" s="44"/>
      <c r="S1044" s="88"/>
      <c r="T1044" s="92"/>
      <c r="U1044" s="93"/>
      <c r="V1044" s="89"/>
      <c r="W1044" s="91"/>
      <c r="X1044" s="94"/>
      <c r="Y1044" s="95"/>
      <c r="Z1044" s="96"/>
    </row>
    <row r="1045" spans="2:26" ht="17.25" customHeight="1">
      <c r="B1045" s="9">
        <v>45374</v>
      </c>
      <c r="C1045" s="44" t="s">
        <v>1083</v>
      </c>
      <c r="D1045" s="44" t="s">
        <v>850</v>
      </c>
      <c r="E1045" s="44">
        <v>13</v>
      </c>
      <c r="F1045" s="11">
        <v>0</v>
      </c>
      <c r="G1045" s="44">
        <v>0</v>
      </c>
      <c r="H1045" s="44">
        <v>0</v>
      </c>
      <c r="I1045" s="44">
        <v>0</v>
      </c>
      <c r="J1045" s="44">
        <v>0</v>
      </c>
      <c r="K1045" s="44">
        <v>0</v>
      </c>
      <c r="L1045" s="44">
        <v>0</v>
      </c>
      <c r="M1045" s="44"/>
      <c r="S1045" s="88"/>
      <c r="T1045" s="92"/>
      <c r="U1045" s="93"/>
      <c r="V1045" s="89"/>
      <c r="W1045" s="91"/>
      <c r="X1045" s="94"/>
      <c r="Y1045" s="95"/>
      <c r="Z1045" s="96"/>
    </row>
    <row r="1046" spans="2:26" ht="17.25" customHeight="1">
      <c r="B1046" s="9">
        <v>45374</v>
      </c>
      <c r="C1046" s="44" t="s">
        <v>1083</v>
      </c>
      <c r="D1046" s="44" t="s">
        <v>888</v>
      </c>
      <c r="E1046" s="44">
        <v>8</v>
      </c>
      <c r="F1046" s="11">
        <v>0</v>
      </c>
      <c r="G1046" s="44">
        <v>0</v>
      </c>
      <c r="H1046" s="44">
        <v>0</v>
      </c>
      <c r="I1046" s="44">
        <v>0</v>
      </c>
      <c r="J1046" s="44">
        <v>0</v>
      </c>
      <c r="K1046" s="44">
        <v>0</v>
      </c>
      <c r="L1046" s="44">
        <v>0</v>
      </c>
      <c r="M1046" s="44"/>
      <c r="S1046" s="88"/>
      <c r="T1046" s="92"/>
      <c r="U1046" s="93"/>
      <c r="V1046" s="89"/>
      <c r="W1046" s="91"/>
      <c r="X1046" s="94"/>
      <c r="Y1046" s="95"/>
      <c r="Z1046" s="96"/>
    </row>
    <row r="1047" spans="2:26" ht="17.25" customHeight="1">
      <c r="B1047" s="9">
        <v>45374</v>
      </c>
      <c r="C1047" s="44" t="s">
        <v>1084</v>
      </c>
      <c r="D1047" s="44" t="s">
        <v>1012</v>
      </c>
      <c r="E1047" s="44">
        <v>13</v>
      </c>
      <c r="F1047" s="11">
        <v>0</v>
      </c>
      <c r="G1047" s="44">
        <v>0</v>
      </c>
      <c r="H1047" s="44">
        <v>0</v>
      </c>
      <c r="I1047" s="44">
        <v>0</v>
      </c>
      <c r="J1047" s="44">
        <v>0</v>
      </c>
      <c r="K1047" s="44">
        <v>0</v>
      </c>
      <c r="L1047" s="44">
        <v>0</v>
      </c>
      <c r="M1047" s="44"/>
      <c r="S1047" s="88"/>
      <c r="T1047" s="92"/>
      <c r="U1047" s="93"/>
      <c r="V1047" s="89"/>
      <c r="W1047" s="91"/>
      <c r="X1047" s="94"/>
      <c r="Y1047" s="95"/>
      <c r="Z1047" s="96"/>
    </row>
    <row r="1048" spans="2:26" ht="17.25" customHeight="1">
      <c r="B1048" s="9">
        <v>45374</v>
      </c>
      <c r="C1048" s="44" t="s">
        <v>2960</v>
      </c>
      <c r="D1048" s="44" t="s">
        <v>1087</v>
      </c>
      <c r="E1048" s="44">
        <v>11</v>
      </c>
      <c r="F1048" s="11">
        <v>0</v>
      </c>
      <c r="G1048" s="44">
        <v>0</v>
      </c>
      <c r="H1048" s="44">
        <v>8</v>
      </c>
      <c r="I1048" s="44">
        <v>0</v>
      </c>
      <c r="J1048" s="44">
        <v>0</v>
      </c>
      <c r="K1048" s="44">
        <v>0</v>
      </c>
      <c r="L1048" s="44">
        <v>0</v>
      </c>
      <c r="M1048" s="44" t="s">
        <v>1088</v>
      </c>
      <c r="N1048" s="57" t="s">
        <v>1088</v>
      </c>
      <c r="S1048" s="88"/>
      <c r="T1048" s="92"/>
      <c r="U1048" s="93"/>
      <c r="V1048" s="89"/>
      <c r="W1048" s="91"/>
      <c r="X1048" s="94"/>
      <c r="Y1048" s="95"/>
      <c r="Z1048" s="96"/>
    </row>
    <row r="1049" spans="2:26" ht="17.25" customHeight="1">
      <c r="B1049" s="9">
        <v>45374</v>
      </c>
      <c r="C1049" s="44" t="s">
        <v>2960</v>
      </c>
      <c r="D1049" s="44" t="s">
        <v>1085</v>
      </c>
      <c r="E1049" s="44">
        <v>1</v>
      </c>
      <c r="F1049" s="11">
        <v>0</v>
      </c>
      <c r="G1049" s="44">
        <v>0</v>
      </c>
      <c r="H1049" s="44">
        <v>0</v>
      </c>
      <c r="I1049" s="44">
        <v>0</v>
      </c>
      <c r="J1049" s="44">
        <v>0</v>
      </c>
      <c r="K1049" s="44">
        <v>0</v>
      </c>
      <c r="L1049" s="44">
        <v>0</v>
      </c>
      <c r="M1049" s="44"/>
      <c r="S1049" s="88"/>
      <c r="T1049" s="92"/>
      <c r="U1049" s="93"/>
      <c r="V1049" s="89"/>
      <c r="W1049" s="91"/>
      <c r="X1049" s="94"/>
      <c r="Y1049" s="95"/>
      <c r="Z1049" s="96"/>
    </row>
    <row r="1050" spans="2:26" ht="17.25" customHeight="1">
      <c r="B1050" s="9">
        <v>45374</v>
      </c>
      <c r="C1050" s="44" t="s">
        <v>2960</v>
      </c>
      <c r="D1050" s="44" t="s">
        <v>1086</v>
      </c>
      <c r="E1050" s="44">
        <v>6</v>
      </c>
      <c r="F1050" s="11">
        <v>4</v>
      </c>
      <c r="G1050" s="44">
        <v>0</v>
      </c>
      <c r="H1050" s="44">
        <v>8</v>
      </c>
      <c r="I1050" s="44">
        <v>1</v>
      </c>
      <c r="J1050" s="44">
        <v>0</v>
      </c>
      <c r="K1050" s="44">
        <v>0</v>
      </c>
      <c r="L1050" s="44">
        <v>0</v>
      </c>
      <c r="M1050" s="44" t="s">
        <v>1089</v>
      </c>
      <c r="S1050" s="88"/>
      <c r="T1050" s="92"/>
      <c r="U1050" s="93"/>
      <c r="V1050" s="89"/>
      <c r="W1050" s="91"/>
      <c r="X1050" s="94"/>
      <c r="Y1050" s="95"/>
      <c r="Z1050" s="96"/>
    </row>
    <row r="1051" spans="2:26" ht="17.25" customHeight="1">
      <c r="B1051" s="9">
        <v>45375</v>
      </c>
      <c r="C1051" s="44" t="s">
        <v>1082</v>
      </c>
      <c r="D1051" s="44" t="s">
        <v>1071</v>
      </c>
      <c r="E1051" s="44">
        <v>11</v>
      </c>
      <c r="F1051" s="11">
        <v>0</v>
      </c>
      <c r="G1051" s="44">
        <v>0</v>
      </c>
      <c r="H1051" s="44">
        <v>0</v>
      </c>
      <c r="I1051" s="44">
        <v>0</v>
      </c>
      <c r="J1051" s="44">
        <v>0</v>
      </c>
      <c r="K1051" s="44">
        <v>0</v>
      </c>
      <c r="L1051" s="44">
        <v>0</v>
      </c>
      <c r="M1051" s="44"/>
      <c r="S1051" s="88"/>
      <c r="T1051" s="92"/>
      <c r="U1051" s="93"/>
      <c r="V1051" s="89"/>
      <c r="W1051" s="91"/>
      <c r="X1051" s="94"/>
      <c r="Y1051" s="95"/>
      <c r="Z1051" s="96"/>
    </row>
    <row r="1052" spans="2:26" ht="17.25" customHeight="1">
      <c r="B1052" s="9">
        <v>45375</v>
      </c>
      <c r="C1052" s="44" t="s">
        <v>1082</v>
      </c>
      <c r="D1052" s="44" t="s">
        <v>804</v>
      </c>
      <c r="E1052" s="44">
        <v>13</v>
      </c>
      <c r="F1052" s="11">
        <v>0</v>
      </c>
      <c r="G1052" s="44">
        <v>0</v>
      </c>
      <c r="H1052" s="44">
        <v>0</v>
      </c>
      <c r="I1052" s="44">
        <v>0</v>
      </c>
      <c r="J1052" s="44">
        <v>0</v>
      </c>
      <c r="K1052" s="44">
        <v>0</v>
      </c>
      <c r="L1052" s="44">
        <v>0</v>
      </c>
      <c r="M1052" s="44"/>
      <c r="S1052" s="88"/>
      <c r="T1052" s="92"/>
      <c r="U1052" s="93"/>
      <c r="V1052" s="89"/>
      <c r="W1052" s="91"/>
      <c r="X1052" s="94"/>
      <c r="Y1052" s="95"/>
      <c r="Z1052" s="96"/>
    </row>
    <row r="1053" spans="2:26" ht="17.25" customHeight="1">
      <c r="B1053" s="9">
        <v>45375</v>
      </c>
      <c r="C1053" s="44" t="s">
        <v>1082</v>
      </c>
      <c r="D1053" s="44" t="s">
        <v>807</v>
      </c>
      <c r="E1053" s="44">
        <v>13</v>
      </c>
      <c r="F1053" s="11">
        <v>0</v>
      </c>
      <c r="G1053" s="44">
        <v>0</v>
      </c>
      <c r="H1053" s="44">
        <v>0</v>
      </c>
      <c r="I1053" s="44">
        <v>0</v>
      </c>
      <c r="J1053" s="44">
        <v>0</v>
      </c>
      <c r="K1053" s="44">
        <v>0</v>
      </c>
      <c r="L1053" s="44">
        <v>0</v>
      </c>
      <c r="M1053" s="44"/>
      <c r="S1053" s="88"/>
      <c r="T1053" s="92"/>
      <c r="U1053" s="93"/>
      <c r="V1053" s="89"/>
      <c r="W1053" s="91"/>
      <c r="X1053" s="94"/>
      <c r="Y1053" s="95"/>
      <c r="Z1053" s="96"/>
    </row>
    <row r="1054" spans="2:26" ht="17.25" customHeight="1">
      <c r="B1054" s="9">
        <v>45375</v>
      </c>
      <c r="C1054" s="44" t="s">
        <v>82</v>
      </c>
      <c r="D1054" s="44" t="s">
        <v>656</v>
      </c>
      <c r="E1054" s="44">
        <v>13</v>
      </c>
      <c r="F1054" s="11">
        <v>0</v>
      </c>
      <c r="G1054" s="44">
        <v>0</v>
      </c>
      <c r="H1054" s="44">
        <v>0</v>
      </c>
      <c r="I1054" s="44">
        <v>0</v>
      </c>
      <c r="J1054" s="44">
        <v>0</v>
      </c>
      <c r="K1054" s="44">
        <v>0</v>
      </c>
      <c r="L1054" s="44">
        <v>0</v>
      </c>
      <c r="M1054" s="44"/>
      <c r="S1054" s="88"/>
      <c r="T1054" s="92"/>
      <c r="U1054" s="93"/>
      <c r="V1054" s="89"/>
      <c r="W1054" s="91"/>
      <c r="X1054" s="94"/>
      <c r="Y1054" s="95"/>
      <c r="Z1054" s="96"/>
    </row>
    <row r="1055" spans="2:26" ht="17.25" customHeight="1">
      <c r="B1055" s="9">
        <v>45375</v>
      </c>
      <c r="C1055" s="44" t="s">
        <v>82</v>
      </c>
      <c r="D1055" s="44" t="s">
        <v>999</v>
      </c>
      <c r="E1055" s="44">
        <v>12</v>
      </c>
      <c r="F1055" s="11">
        <v>0</v>
      </c>
      <c r="G1055" s="44">
        <v>0</v>
      </c>
      <c r="H1055" s="44">
        <v>0</v>
      </c>
      <c r="I1055" s="44">
        <v>0</v>
      </c>
      <c r="J1055" s="44">
        <v>0</v>
      </c>
      <c r="K1055" s="44">
        <v>0</v>
      </c>
      <c r="L1055" s="44">
        <v>0</v>
      </c>
      <c r="M1055" s="44"/>
      <c r="S1055" s="88"/>
      <c r="T1055" s="92"/>
      <c r="U1055" s="93"/>
      <c r="V1055" s="89"/>
      <c r="W1055" s="91"/>
      <c r="X1055" s="94"/>
      <c r="Y1055" s="95"/>
      <c r="Z1055" s="96"/>
    </row>
    <row r="1056" spans="2:26" ht="17.25" customHeight="1">
      <c r="B1056" s="9">
        <v>45376</v>
      </c>
      <c r="C1056" s="44" t="s">
        <v>1090</v>
      </c>
      <c r="D1056" s="44" t="s">
        <v>922</v>
      </c>
      <c r="E1056" s="44">
        <v>13</v>
      </c>
      <c r="F1056" s="11">
        <v>0</v>
      </c>
      <c r="G1056" s="44">
        <v>0</v>
      </c>
      <c r="H1056" s="44">
        <v>0</v>
      </c>
      <c r="I1056" s="44">
        <v>0</v>
      </c>
      <c r="J1056" s="44">
        <v>0</v>
      </c>
      <c r="K1056" s="44">
        <v>0</v>
      </c>
      <c r="L1056" s="44">
        <v>0</v>
      </c>
      <c r="M1056" s="44"/>
      <c r="S1056" s="88"/>
      <c r="T1056" s="92"/>
      <c r="U1056" s="93"/>
      <c r="V1056" s="89"/>
      <c r="W1056" s="91"/>
      <c r="X1056" s="94"/>
      <c r="Y1056" s="95"/>
      <c r="Z1056" s="96"/>
    </row>
    <row r="1057" spans="2:26" ht="17.25" customHeight="1">
      <c r="B1057" s="9">
        <v>45376</v>
      </c>
      <c r="C1057" s="44" t="s">
        <v>1090</v>
      </c>
      <c r="D1057" s="44" t="s">
        <v>890</v>
      </c>
      <c r="E1057" s="44">
        <v>4</v>
      </c>
      <c r="F1057" s="11">
        <v>0</v>
      </c>
      <c r="G1057" s="44">
        <v>0</v>
      </c>
      <c r="H1057" s="44">
        <v>0</v>
      </c>
      <c r="I1057" s="44">
        <v>0</v>
      </c>
      <c r="J1057" s="44">
        <v>0</v>
      </c>
      <c r="K1057" s="44">
        <v>0</v>
      </c>
      <c r="L1057" s="44">
        <v>0</v>
      </c>
      <c r="M1057" s="44"/>
      <c r="S1057" s="88"/>
      <c r="T1057" s="92"/>
      <c r="U1057" s="93"/>
      <c r="V1057" s="89"/>
      <c r="W1057" s="91"/>
      <c r="X1057" s="94"/>
      <c r="Y1057" s="95"/>
      <c r="Z1057" s="96"/>
    </row>
    <row r="1058" spans="2:26" ht="17.25" customHeight="1">
      <c r="B1058" s="9">
        <v>45376</v>
      </c>
      <c r="C1058" s="44" t="s">
        <v>1091</v>
      </c>
      <c r="D1058" s="44" t="s">
        <v>810</v>
      </c>
      <c r="E1058" s="44">
        <v>13</v>
      </c>
      <c r="F1058" s="11">
        <v>0</v>
      </c>
      <c r="G1058" s="44">
        <v>0</v>
      </c>
      <c r="H1058" s="44">
        <v>0</v>
      </c>
      <c r="I1058" s="44">
        <v>0</v>
      </c>
      <c r="J1058" s="44">
        <v>0</v>
      </c>
      <c r="K1058" s="44">
        <v>0</v>
      </c>
      <c r="L1058" s="44">
        <v>0</v>
      </c>
      <c r="M1058" s="44"/>
      <c r="S1058" s="88"/>
      <c r="T1058" s="92"/>
      <c r="U1058" s="93"/>
      <c r="V1058" s="89"/>
      <c r="W1058" s="91"/>
      <c r="X1058" s="94"/>
      <c r="Y1058" s="95"/>
      <c r="Z1058" s="96"/>
    </row>
    <row r="1059" spans="2:26" ht="17.25" customHeight="1">
      <c r="B1059" s="9">
        <v>45376</v>
      </c>
      <c r="C1059" s="44" t="s">
        <v>1091</v>
      </c>
      <c r="D1059" s="44" t="s">
        <v>849</v>
      </c>
      <c r="E1059" s="44">
        <v>13</v>
      </c>
      <c r="F1059" s="11">
        <v>0</v>
      </c>
      <c r="G1059" s="44">
        <v>0</v>
      </c>
      <c r="H1059" s="44">
        <v>0</v>
      </c>
      <c r="I1059" s="44">
        <v>0</v>
      </c>
      <c r="J1059" s="44">
        <v>0</v>
      </c>
      <c r="K1059" s="44">
        <v>0</v>
      </c>
      <c r="L1059" s="44">
        <v>0</v>
      </c>
      <c r="M1059" s="44"/>
      <c r="S1059" s="88"/>
      <c r="T1059" s="92"/>
      <c r="U1059" s="93"/>
      <c r="V1059" s="89"/>
      <c r="W1059" s="91"/>
      <c r="X1059" s="94"/>
      <c r="Y1059" s="95"/>
      <c r="Z1059" s="96"/>
    </row>
    <row r="1060" spans="2:26" ht="17.25" customHeight="1">
      <c r="B1060" s="9">
        <v>45376</v>
      </c>
      <c r="C1060" s="44" t="s">
        <v>2960</v>
      </c>
      <c r="D1060" s="44" t="s">
        <v>1092</v>
      </c>
      <c r="E1060" s="44">
        <v>4</v>
      </c>
      <c r="F1060" s="11">
        <v>1</v>
      </c>
      <c r="G1060" s="44">
        <v>0</v>
      </c>
      <c r="H1060" s="44">
        <v>1</v>
      </c>
      <c r="I1060" s="44">
        <v>0</v>
      </c>
      <c r="J1060" s="44">
        <v>0</v>
      </c>
      <c r="K1060" s="44">
        <v>0</v>
      </c>
      <c r="L1060" s="44">
        <v>0</v>
      </c>
      <c r="M1060" s="44"/>
      <c r="O1060" s="57" t="s">
        <v>1093</v>
      </c>
      <c r="S1060" s="88"/>
      <c r="T1060" s="92"/>
      <c r="U1060" s="93"/>
      <c r="V1060" s="89"/>
      <c r="W1060" s="91"/>
      <c r="X1060" s="94"/>
      <c r="Y1060" s="95"/>
      <c r="Z1060" s="96"/>
    </row>
    <row r="1061" spans="2:26" ht="17.25" customHeight="1">
      <c r="B1061" s="9">
        <v>45377</v>
      </c>
      <c r="C1061" s="44" t="s">
        <v>1094</v>
      </c>
      <c r="D1061" s="44" t="s">
        <v>866</v>
      </c>
      <c r="E1061" s="44">
        <v>5</v>
      </c>
      <c r="F1061" s="11">
        <v>0</v>
      </c>
      <c r="G1061" s="44">
        <v>0</v>
      </c>
      <c r="H1061" s="44">
        <v>0</v>
      </c>
      <c r="I1061" s="44">
        <v>0</v>
      </c>
      <c r="J1061" s="44">
        <v>0</v>
      </c>
      <c r="K1061" s="44">
        <v>0</v>
      </c>
      <c r="L1061" s="44">
        <v>0</v>
      </c>
      <c r="M1061" s="44"/>
      <c r="S1061" s="88"/>
      <c r="T1061" s="92"/>
      <c r="U1061" s="93"/>
      <c r="V1061" s="89"/>
      <c r="W1061" s="91"/>
      <c r="X1061" s="94"/>
      <c r="Y1061" s="95"/>
      <c r="Z1061" s="96"/>
    </row>
    <row r="1062" spans="2:26" ht="17.25" customHeight="1">
      <c r="B1062" s="9">
        <v>45377</v>
      </c>
      <c r="C1062" s="44" t="s">
        <v>1095</v>
      </c>
      <c r="D1062" s="44" t="s">
        <v>851</v>
      </c>
      <c r="E1062" s="44">
        <v>13</v>
      </c>
      <c r="F1062" s="11">
        <v>0</v>
      </c>
      <c r="G1062" s="44">
        <v>0</v>
      </c>
      <c r="H1062" s="44">
        <v>0</v>
      </c>
      <c r="I1062" s="44">
        <v>0</v>
      </c>
      <c r="J1062" s="44">
        <v>0</v>
      </c>
      <c r="K1062" s="44">
        <v>0</v>
      </c>
      <c r="L1062" s="44">
        <v>0</v>
      </c>
      <c r="M1062" s="44"/>
      <c r="S1062" s="88"/>
      <c r="T1062" s="92"/>
      <c r="U1062" s="93"/>
      <c r="V1062" s="89"/>
      <c r="W1062" s="91"/>
      <c r="X1062" s="94"/>
      <c r="Y1062" s="95"/>
      <c r="Z1062" s="96"/>
    </row>
    <row r="1063" spans="2:26" ht="17.25" customHeight="1">
      <c r="B1063" s="9">
        <v>45377</v>
      </c>
      <c r="C1063" s="44" t="s">
        <v>82</v>
      </c>
      <c r="D1063" s="44" t="s">
        <v>835</v>
      </c>
      <c r="E1063" s="44">
        <v>9</v>
      </c>
      <c r="F1063" s="11">
        <v>0</v>
      </c>
      <c r="G1063" s="44">
        <v>0</v>
      </c>
      <c r="H1063" s="44">
        <v>0</v>
      </c>
      <c r="I1063" s="44">
        <v>0</v>
      </c>
      <c r="J1063" s="44">
        <v>0</v>
      </c>
      <c r="K1063" s="44">
        <v>0</v>
      </c>
      <c r="L1063" s="44">
        <v>0</v>
      </c>
      <c r="M1063" s="44"/>
      <c r="S1063" s="88"/>
      <c r="T1063" s="92"/>
      <c r="U1063" s="93"/>
      <c r="V1063" s="89"/>
      <c r="W1063" s="91"/>
      <c r="X1063" s="94"/>
      <c r="Y1063" s="95"/>
      <c r="Z1063" s="96"/>
    </row>
    <row r="1064" spans="2:26" ht="17.25" customHeight="1">
      <c r="B1064" s="9">
        <v>45377</v>
      </c>
      <c r="C1064" s="44" t="s">
        <v>82</v>
      </c>
      <c r="D1064" s="44" t="s">
        <v>808</v>
      </c>
      <c r="E1064" s="44">
        <v>13</v>
      </c>
      <c r="F1064" s="11">
        <v>0</v>
      </c>
      <c r="G1064" s="44">
        <v>0</v>
      </c>
      <c r="H1064" s="44">
        <v>0</v>
      </c>
      <c r="I1064" s="44">
        <v>0</v>
      </c>
      <c r="J1064" s="44">
        <v>0</v>
      </c>
      <c r="K1064" s="44">
        <v>0</v>
      </c>
      <c r="L1064" s="44">
        <v>0</v>
      </c>
      <c r="M1064" s="44"/>
      <c r="S1064" s="88"/>
      <c r="T1064" s="92"/>
      <c r="U1064" s="93"/>
      <c r="V1064" s="89"/>
      <c r="W1064" s="91"/>
      <c r="X1064" s="94"/>
      <c r="Y1064" s="95"/>
      <c r="Z1064" s="96"/>
    </row>
    <row r="1065" spans="2:26" ht="17.25" customHeight="1">
      <c r="B1065" s="9">
        <v>45377</v>
      </c>
      <c r="C1065" s="44" t="s">
        <v>1096</v>
      </c>
      <c r="D1065" s="44" t="s">
        <v>1022</v>
      </c>
      <c r="E1065" s="44">
        <v>1</v>
      </c>
      <c r="F1065" s="11">
        <v>0</v>
      </c>
      <c r="G1065" s="44">
        <v>0</v>
      </c>
      <c r="H1065" s="44">
        <v>0</v>
      </c>
      <c r="I1065" s="44">
        <v>0</v>
      </c>
      <c r="J1065" s="44">
        <v>0</v>
      </c>
      <c r="K1065" s="44">
        <v>0</v>
      </c>
      <c r="L1065" s="44">
        <v>0</v>
      </c>
      <c r="M1065" s="44"/>
      <c r="S1065" s="88"/>
      <c r="T1065" s="92"/>
      <c r="U1065" s="93"/>
      <c r="V1065" s="89"/>
      <c r="W1065" s="91"/>
      <c r="X1065" s="94"/>
      <c r="Y1065" s="95"/>
      <c r="Z1065" s="96"/>
    </row>
    <row r="1066" spans="2:26" ht="17.25" customHeight="1">
      <c r="B1066" s="9">
        <v>45377</v>
      </c>
      <c r="C1066" s="44" t="s">
        <v>1096</v>
      </c>
      <c r="D1066" s="44" t="s">
        <v>1023</v>
      </c>
      <c r="E1066" s="44">
        <v>13</v>
      </c>
      <c r="F1066" s="11">
        <v>0</v>
      </c>
      <c r="G1066" s="44">
        <v>0</v>
      </c>
      <c r="H1066" s="44">
        <v>0</v>
      </c>
      <c r="I1066" s="44">
        <v>0</v>
      </c>
      <c r="J1066" s="44">
        <v>0</v>
      </c>
      <c r="K1066" s="44">
        <v>0</v>
      </c>
      <c r="L1066" s="44">
        <v>0</v>
      </c>
      <c r="M1066" s="44"/>
      <c r="S1066" s="88"/>
      <c r="T1066" s="92"/>
      <c r="U1066" s="93"/>
      <c r="V1066" s="89"/>
      <c r="W1066" s="91"/>
      <c r="X1066" s="94"/>
      <c r="Y1066" s="95"/>
      <c r="Z1066" s="96"/>
    </row>
    <row r="1067" spans="2:26" ht="17.25" customHeight="1">
      <c r="B1067" s="9">
        <v>45377</v>
      </c>
      <c r="C1067" s="44" t="s">
        <v>1096</v>
      </c>
      <c r="D1067" s="44" t="s">
        <v>1013</v>
      </c>
      <c r="E1067" s="44">
        <v>13</v>
      </c>
      <c r="F1067" s="11">
        <v>0</v>
      </c>
      <c r="G1067" s="44">
        <v>0</v>
      </c>
      <c r="H1067" s="44">
        <v>0</v>
      </c>
      <c r="I1067" s="44">
        <v>0</v>
      </c>
      <c r="J1067" s="44">
        <v>0</v>
      </c>
      <c r="K1067" s="44">
        <v>0</v>
      </c>
      <c r="L1067" s="44">
        <v>0</v>
      </c>
      <c r="M1067" s="44"/>
      <c r="S1067" s="88"/>
      <c r="T1067" s="92"/>
      <c r="U1067" s="93"/>
      <c r="V1067" s="89"/>
      <c r="W1067" s="91"/>
      <c r="X1067" s="94"/>
      <c r="Y1067" s="95"/>
      <c r="Z1067" s="96"/>
    </row>
    <row r="1068" spans="2:26" ht="17.25" customHeight="1">
      <c r="B1068" s="9">
        <v>45379</v>
      </c>
      <c r="C1068" s="44" t="s">
        <v>1097</v>
      </c>
      <c r="D1068" s="44" t="s">
        <v>908</v>
      </c>
      <c r="E1068" s="44">
        <v>13</v>
      </c>
      <c r="F1068" s="11">
        <v>1</v>
      </c>
      <c r="G1068" s="44">
        <v>0</v>
      </c>
      <c r="H1068" s="44">
        <v>1</v>
      </c>
      <c r="I1068" s="44">
        <v>0</v>
      </c>
      <c r="J1068" s="44">
        <v>0</v>
      </c>
      <c r="K1068" s="44">
        <v>0</v>
      </c>
      <c r="L1068" s="44">
        <v>1</v>
      </c>
      <c r="M1068" s="44"/>
      <c r="O1068" s="57" t="s">
        <v>1098</v>
      </c>
      <c r="P1068" s="57" t="s">
        <v>1099</v>
      </c>
      <c r="S1068" s="88"/>
      <c r="T1068" s="92"/>
      <c r="U1068" s="93"/>
      <c r="V1068" s="89"/>
      <c r="W1068" s="91"/>
      <c r="X1068" s="94"/>
      <c r="Y1068" s="95"/>
      <c r="Z1068" s="96"/>
    </row>
    <row r="1069" spans="2:26" ht="17.25" customHeight="1">
      <c r="B1069" s="9">
        <v>45379</v>
      </c>
      <c r="C1069" s="44" t="s">
        <v>2960</v>
      </c>
      <c r="D1069" s="44" t="s">
        <v>1100</v>
      </c>
      <c r="E1069" s="44">
        <v>1</v>
      </c>
      <c r="F1069" s="11">
        <v>0</v>
      </c>
      <c r="G1069" s="44">
        <v>0</v>
      </c>
      <c r="H1069" s="44">
        <v>0</v>
      </c>
      <c r="I1069" s="44">
        <v>0</v>
      </c>
      <c r="J1069" s="44">
        <v>0</v>
      </c>
      <c r="K1069" s="44">
        <v>0</v>
      </c>
      <c r="L1069" s="44">
        <v>0</v>
      </c>
      <c r="M1069" s="44"/>
      <c r="S1069" s="88"/>
      <c r="T1069" s="92"/>
      <c r="U1069" s="93"/>
      <c r="V1069" s="89"/>
      <c r="W1069" s="91"/>
      <c r="X1069" s="94"/>
      <c r="Y1069" s="95"/>
      <c r="Z1069" s="96"/>
    </row>
    <row r="1070" spans="2:26" ht="17.25" customHeight="1">
      <c r="B1070" s="9">
        <v>45380</v>
      </c>
      <c r="C1070" s="44" t="s">
        <v>1101</v>
      </c>
      <c r="D1070" s="44" t="s">
        <v>922</v>
      </c>
      <c r="E1070" s="44">
        <v>13</v>
      </c>
      <c r="F1070" s="11">
        <v>0</v>
      </c>
      <c r="G1070" s="44">
        <v>0</v>
      </c>
      <c r="H1070" s="44">
        <v>0</v>
      </c>
      <c r="I1070" s="44">
        <v>0</v>
      </c>
      <c r="J1070" s="44">
        <v>0</v>
      </c>
      <c r="K1070" s="44">
        <v>0</v>
      </c>
      <c r="L1070" s="44"/>
      <c r="M1070" s="44"/>
      <c r="S1070" s="88"/>
      <c r="T1070" s="92"/>
      <c r="U1070" s="93"/>
      <c r="V1070" s="89"/>
      <c r="W1070" s="91"/>
      <c r="X1070" s="94"/>
      <c r="Y1070" s="95"/>
      <c r="Z1070" s="96"/>
    </row>
    <row r="1071" spans="2:26" ht="17.25" customHeight="1">
      <c r="B1071" s="9">
        <v>45380</v>
      </c>
      <c r="C1071" s="44" t="s">
        <v>1102</v>
      </c>
      <c r="D1071" s="44" t="s">
        <v>889</v>
      </c>
      <c r="E1071" s="44">
        <v>9</v>
      </c>
      <c r="F1071" s="11">
        <v>0</v>
      </c>
      <c r="G1071" s="44">
        <v>0</v>
      </c>
      <c r="H1071" s="44">
        <v>0</v>
      </c>
      <c r="I1071" s="44">
        <v>0</v>
      </c>
      <c r="J1071" s="44">
        <v>0</v>
      </c>
      <c r="K1071" s="44">
        <v>0</v>
      </c>
      <c r="L1071" s="44"/>
      <c r="M1071" s="44"/>
      <c r="S1071" s="88"/>
      <c r="T1071" s="92"/>
      <c r="U1071" s="93"/>
      <c r="V1071" s="89"/>
      <c r="W1071" s="91"/>
      <c r="X1071" s="94"/>
      <c r="Y1071" s="95"/>
      <c r="Z1071" s="96"/>
    </row>
    <row r="1072" spans="2:26" ht="17.25" customHeight="1">
      <c r="B1072" s="9">
        <v>45380</v>
      </c>
      <c r="C1072" s="44" t="s">
        <v>1102</v>
      </c>
      <c r="D1072" s="44" t="s">
        <v>1055</v>
      </c>
      <c r="E1072" s="44">
        <v>5</v>
      </c>
      <c r="F1072" s="11">
        <v>0</v>
      </c>
      <c r="G1072" s="44">
        <v>0</v>
      </c>
      <c r="H1072" s="44">
        <v>0</v>
      </c>
      <c r="I1072" s="44">
        <v>0</v>
      </c>
      <c r="J1072" s="44">
        <v>0</v>
      </c>
      <c r="K1072" s="44">
        <v>0</v>
      </c>
      <c r="L1072" s="44"/>
      <c r="M1072" s="44"/>
      <c r="S1072" s="88"/>
      <c r="T1072" s="92"/>
      <c r="U1072" s="93"/>
      <c r="V1072" s="89"/>
      <c r="W1072" s="91"/>
      <c r="X1072" s="94"/>
      <c r="Y1072" s="95"/>
      <c r="Z1072" s="96"/>
    </row>
    <row r="1073" spans="2:26" ht="17.25" customHeight="1">
      <c r="B1073" s="9">
        <v>45380</v>
      </c>
      <c r="C1073" s="44" t="s">
        <v>1102</v>
      </c>
      <c r="D1073" s="44" t="s">
        <v>909</v>
      </c>
      <c r="E1073" s="44">
        <v>13</v>
      </c>
      <c r="F1073" s="11">
        <v>0</v>
      </c>
      <c r="G1073" s="44">
        <v>0</v>
      </c>
      <c r="H1073" s="44">
        <v>0</v>
      </c>
      <c r="I1073" s="44">
        <v>0</v>
      </c>
      <c r="J1073" s="44">
        <v>0</v>
      </c>
      <c r="K1073" s="44">
        <v>0</v>
      </c>
      <c r="L1073" s="44"/>
      <c r="M1073" s="44"/>
      <c r="S1073" s="88"/>
      <c r="T1073" s="92"/>
      <c r="U1073" s="93"/>
      <c r="V1073" s="89"/>
      <c r="W1073" s="91"/>
      <c r="X1073" s="94"/>
      <c r="Y1073" s="95"/>
      <c r="Z1073" s="96"/>
    </row>
    <row r="1074" spans="2:26" ht="17.25" customHeight="1">
      <c r="B1074" s="9">
        <v>45380</v>
      </c>
      <c r="C1074" s="44" t="s">
        <v>1102</v>
      </c>
      <c r="D1074" s="44" t="s">
        <v>911</v>
      </c>
      <c r="E1074" s="44">
        <v>13</v>
      </c>
      <c r="F1074" s="11">
        <v>0</v>
      </c>
      <c r="G1074" s="44">
        <v>0</v>
      </c>
      <c r="H1074" s="44">
        <v>0</v>
      </c>
      <c r="I1074" s="44">
        <v>0</v>
      </c>
      <c r="J1074" s="44">
        <v>0</v>
      </c>
      <c r="K1074" s="44">
        <v>0</v>
      </c>
      <c r="L1074" s="44"/>
      <c r="M1074" s="44"/>
      <c r="S1074" s="88"/>
      <c r="T1074" s="92"/>
      <c r="U1074" s="93"/>
      <c r="V1074" s="89"/>
      <c r="W1074" s="91"/>
      <c r="X1074" s="94"/>
      <c r="Y1074" s="95"/>
      <c r="Z1074" s="96"/>
    </row>
    <row r="1075" spans="2:26" ht="17.25" customHeight="1">
      <c r="B1075" s="9">
        <v>45380</v>
      </c>
      <c r="C1075" s="44" t="s">
        <v>1103</v>
      </c>
      <c r="D1075" s="44" t="s">
        <v>866</v>
      </c>
      <c r="E1075" s="44">
        <v>5</v>
      </c>
      <c r="F1075" s="11">
        <v>0</v>
      </c>
      <c r="G1075" s="44">
        <v>0</v>
      </c>
      <c r="H1075" s="44">
        <v>0</v>
      </c>
      <c r="I1075" s="44">
        <v>0</v>
      </c>
      <c r="J1075" s="44">
        <v>0</v>
      </c>
      <c r="K1075" s="44">
        <v>0</v>
      </c>
      <c r="L1075" s="44"/>
      <c r="M1075" s="44"/>
      <c r="S1075" s="88"/>
      <c r="T1075" s="92"/>
      <c r="U1075" s="93"/>
      <c r="V1075" s="89"/>
      <c r="W1075" s="91"/>
      <c r="X1075" s="94"/>
      <c r="Y1075" s="95"/>
      <c r="Z1075" s="96"/>
    </row>
    <row r="1076" spans="2:26" ht="17.25" customHeight="1">
      <c r="B1076" s="9">
        <v>45380</v>
      </c>
      <c r="C1076" s="44" t="s">
        <v>1102</v>
      </c>
      <c r="D1076" s="44" t="s">
        <v>910</v>
      </c>
      <c r="E1076" s="44">
        <v>13</v>
      </c>
      <c r="F1076" s="11">
        <v>0</v>
      </c>
      <c r="G1076" s="44">
        <v>0</v>
      </c>
      <c r="H1076" s="44">
        <v>0</v>
      </c>
      <c r="I1076" s="44">
        <v>0</v>
      </c>
      <c r="J1076" s="44">
        <v>0</v>
      </c>
      <c r="K1076" s="44">
        <v>0</v>
      </c>
      <c r="L1076" s="44"/>
      <c r="M1076" s="44"/>
      <c r="S1076" s="88"/>
      <c r="T1076" s="92"/>
      <c r="U1076" s="93"/>
      <c r="V1076" s="89"/>
      <c r="W1076" s="91"/>
      <c r="X1076" s="94"/>
      <c r="Y1076" s="95"/>
      <c r="Z1076" s="96"/>
    </row>
    <row r="1077" spans="2:26" ht="17.25" customHeight="1">
      <c r="B1077" s="9">
        <v>45380</v>
      </c>
      <c r="C1077" s="44" t="s">
        <v>2960</v>
      </c>
      <c r="D1077" s="44" t="s">
        <v>1104</v>
      </c>
      <c r="E1077" s="44">
        <v>1</v>
      </c>
      <c r="F1077" s="11">
        <v>0</v>
      </c>
      <c r="G1077" s="44">
        <v>0</v>
      </c>
      <c r="H1077" s="44">
        <v>0</v>
      </c>
      <c r="I1077" s="44">
        <v>0</v>
      </c>
      <c r="J1077" s="44">
        <v>0</v>
      </c>
      <c r="K1077" s="44">
        <v>0</v>
      </c>
      <c r="L1077" s="44"/>
      <c r="M1077" s="44"/>
      <c r="S1077" s="88"/>
      <c r="T1077" s="92"/>
      <c r="U1077" s="93"/>
      <c r="V1077" s="89"/>
      <c r="W1077" s="91"/>
      <c r="X1077" s="94"/>
      <c r="Y1077" s="95"/>
      <c r="Z1077" s="96"/>
    </row>
    <row r="1078" spans="2:26" ht="17.25" customHeight="1">
      <c r="B1078" s="9">
        <v>45381</v>
      </c>
      <c r="C1078" s="44" t="s">
        <v>2960</v>
      </c>
      <c r="D1078" s="44" t="s">
        <v>1105</v>
      </c>
      <c r="E1078" s="44">
        <v>1</v>
      </c>
      <c r="F1078" s="11">
        <v>0</v>
      </c>
      <c r="G1078" s="44">
        <v>0</v>
      </c>
      <c r="H1078" s="44">
        <v>0</v>
      </c>
      <c r="I1078" s="44">
        <v>0</v>
      </c>
      <c r="J1078" s="44">
        <v>0</v>
      </c>
      <c r="K1078" s="44">
        <v>0</v>
      </c>
      <c r="L1078" s="44"/>
      <c r="M1078" s="44"/>
      <c r="S1078" s="88"/>
      <c r="T1078" s="92"/>
      <c r="U1078" s="93"/>
      <c r="V1078" s="89"/>
      <c r="W1078" s="91"/>
      <c r="X1078" s="94"/>
      <c r="Y1078" s="95"/>
      <c r="Z1078" s="96"/>
    </row>
    <row r="1079" spans="2:26" ht="17.25" customHeight="1">
      <c r="B1079" s="9">
        <v>45381</v>
      </c>
      <c r="C1079" s="44" t="s">
        <v>2960</v>
      </c>
      <c r="D1079" s="44" t="s">
        <v>1106</v>
      </c>
      <c r="E1079" s="44">
        <v>1</v>
      </c>
      <c r="F1079" s="11">
        <v>0</v>
      </c>
      <c r="G1079" s="44">
        <v>0</v>
      </c>
      <c r="H1079" s="44">
        <v>0</v>
      </c>
      <c r="I1079" s="44">
        <v>0</v>
      </c>
      <c r="J1079" s="44">
        <v>0</v>
      </c>
      <c r="K1079" s="44">
        <v>0</v>
      </c>
      <c r="L1079" s="44"/>
      <c r="M1079" s="44"/>
      <c r="S1079" s="88"/>
      <c r="T1079" s="92"/>
      <c r="U1079" s="93"/>
      <c r="V1079" s="89"/>
      <c r="W1079" s="91"/>
      <c r="X1079" s="94"/>
      <c r="Y1079" s="95"/>
      <c r="Z1079" s="96"/>
    </row>
    <row r="1080" spans="2:26" ht="17.25" customHeight="1">
      <c r="B1080" s="9">
        <v>45383</v>
      </c>
      <c r="C1080" s="44" t="s">
        <v>1108</v>
      </c>
      <c r="D1080" s="44" t="s">
        <v>890</v>
      </c>
      <c r="E1080" s="44">
        <v>4</v>
      </c>
      <c r="F1080" s="11">
        <v>0</v>
      </c>
      <c r="G1080" s="44">
        <v>0</v>
      </c>
      <c r="H1080" s="44">
        <v>0</v>
      </c>
      <c r="I1080" s="44">
        <v>0</v>
      </c>
      <c r="J1080" s="44">
        <v>0</v>
      </c>
      <c r="K1080" s="44">
        <v>0</v>
      </c>
      <c r="L1080" s="44"/>
      <c r="M1080" s="44"/>
      <c r="S1080" s="88"/>
      <c r="T1080" s="92"/>
      <c r="U1080" s="93"/>
      <c r="V1080" s="89"/>
      <c r="W1080" s="91"/>
      <c r="X1080" s="94"/>
      <c r="Y1080" s="95"/>
      <c r="Z1080" s="96"/>
    </row>
    <row r="1081" spans="2:26" ht="17.25" customHeight="1">
      <c r="B1081" s="9">
        <v>45383</v>
      </c>
      <c r="C1081" s="44" t="s">
        <v>1109</v>
      </c>
      <c r="D1081" s="44" t="s">
        <v>1044</v>
      </c>
      <c r="E1081" s="44">
        <v>13</v>
      </c>
      <c r="F1081" s="11">
        <v>0</v>
      </c>
      <c r="G1081" s="44">
        <v>0</v>
      </c>
      <c r="H1081" s="44">
        <v>0</v>
      </c>
      <c r="I1081" s="44">
        <v>0</v>
      </c>
      <c r="J1081" s="44">
        <v>0</v>
      </c>
      <c r="K1081" s="44">
        <v>0</v>
      </c>
      <c r="L1081" s="44"/>
      <c r="M1081" s="44"/>
      <c r="S1081" s="88"/>
      <c r="T1081" s="92"/>
      <c r="U1081" s="93"/>
      <c r="V1081" s="89"/>
      <c r="W1081" s="91"/>
      <c r="X1081" s="94"/>
      <c r="Y1081" s="95"/>
      <c r="Z1081" s="96"/>
    </row>
    <row r="1082" spans="2:26" ht="17.25" customHeight="1">
      <c r="B1082" s="9">
        <v>45383</v>
      </c>
      <c r="C1082" s="44" t="s">
        <v>1109</v>
      </c>
      <c r="D1082" s="44" t="s">
        <v>1107</v>
      </c>
      <c r="E1082" s="44">
        <v>12</v>
      </c>
      <c r="F1082" s="11">
        <v>0</v>
      </c>
      <c r="G1082" s="44">
        <v>0</v>
      </c>
      <c r="H1082" s="44">
        <v>0</v>
      </c>
      <c r="I1082" s="44">
        <v>0</v>
      </c>
      <c r="J1082" s="44">
        <v>0</v>
      </c>
      <c r="K1082" s="44">
        <v>0</v>
      </c>
      <c r="L1082" s="44"/>
      <c r="M1082" s="44"/>
      <c r="O1082" s="57" t="s">
        <v>1114</v>
      </c>
      <c r="P1082" s="57" t="s">
        <v>1115</v>
      </c>
      <c r="S1082" s="88"/>
      <c r="T1082" s="92"/>
      <c r="U1082" s="93"/>
      <c r="V1082" s="89"/>
      <c r="W1082" s="91"/>
      <c r="X1082" s="94"/>
      <c r="Y1082" s="95"/>
      <c r="Z1082" s="96"/>
    </row>
    <row r="1083" spans="2:26" ht="17.25" customHeight="1">
      <c r="B1083" s="9">
        <v>45383</v>
      </c>
      <c r="C1083" s="44" t="s">
        <v>1109</v>
      </c>
      <c r="D1083" s="44" t="s">
        <v>1045</v>
      </c>
      <c r="E1083" s="44">
        <v>13</v>
      </c>
      <c r="F1083" s="11">
        <v>1</v>
      </c>
      <c r="G1083" s="44">
        <v>0</v>
      </c>
      <c r="H1083" s="44">
        <v>4</v>
      </c>
      <c r="I1083" s="44">
        <v>0</v>
      </c>
      <c r="J1083" s="44">
        <v>0</v>
      </c>
      <c r="K1083" s="44">
        <v>0</v>
      </c>
      <c r="L1083" s="44"/>
      <c r="M1083" s="44"/>
      <c r="O1083" s="57" t="s">
        <v>1115</v>
      </c>
      <c r="P1083" s="57" t="s">
        <v>1115</v>
      </c>
      <c r="S1083" s="88"/>
      <c r="T1083" s="92"/>
      <c r="U1083" s="93"/>
      <c r="V1083" s="89"/>
      <c r="W1083" s="91"/>
      <c r="X1083" s="94"/>
      <c r="Y1083" s="95"/>
      <c r="Z1083" s="96"/>
    </row>
    <row r="1084" spans="2:26" ht="17.25" customHeight="1">
      <c r="B1084" s="9">
        <v>45383</v>
      </c>
      <c r="C1084" s="44" t="s">
        <v>1109</v>
      </c>
      <c r="D1084" s="44" t="s">
        <v>1037</v>
      </c>
      <c r="E1084" s="44">
        <v>13</v>
      </c>
      <c r="F1084" s="11">
        <v>1</v>
      </c>
      <c r="G1084" s="44">
        <v>0</v>
      </c>
      <c r="H1084" s="44">
        <v>4</v>
      </c>
      <c r="I1084" s="44">
        <v>0</v>
      </c>
      <c r="J1084" s="44">
        <v>0</v>
      </c>
      <c r="K1084" s="44">
        <v>0</v>
      </c>
      <c r="L1084" s="44"/>
      <c r="M1084" s="44"/>
      <c r="S1084" s="88"/>
      <c r="T1084" s="92"/>
      <c r="U1084" s="93"/>
      <c r="V1084" s="89"/>
      <c r="W1084" s="91"/>
      <c r="X1084" s="94"/>
      <c r="Y1084" s="95"/>
      <c r="Z1084" s="96"/>
    </row>
    <row r="1085" spans="2:26" ht="17.25" customHeight="1">
      <c r="B1085" s="9">
        <v>45383</v>
      </c>
      <c r="C1085" s="44" t="s">
        <v>1112</v>
      </c>
      <c r="D1085" s="44" t="s">
        <v>1111</v>
      </c>
      <c r="E1085" s="44">
        <v>1</v>
      </c>
      <c r="F1085" s="11">
        <v>1</v>
      </c>
      <c r="G1085" s="44">
        <v>0</v>
      </c>
      <c r="H1085" s="44">
        <v>3</v>
      </c>
      <c r="I1085" s="44">
        <v>0</v>
      </c>
      <c r="J1085" s="44">
        <v>0</v>
      </c>
      <c r="K1085" s="44">
        <v>0</v>
      </c>
      <c r="L1085" s="44"/>
      <c r="M1085" s="44"/>
      <c r="S1085" s="88"/>
      <c r="T1085" s="92"/>
      <c r="U1085" s="93"/>
      <c r="V1085" s="89"/>
      <c r="W1085" s="91"/>
      <c r="X1085" s="94"/>
      <c r="Y1085" s="95"/>
      <c r="Z1085" s="96"/>
    </row>
    <row r="1086" spans="2:26" ht="17.25" customHeight="1">
      <c r="B1086" s="9">
        <v>45383</v>
      </c>
      <c r="C1086" s="44" t="s">
        <v>1113</v>
      </c>
      <c r="D1086" s="44" t="s">
        <v>1024</v>
      </c>
      <c r="E1086" s="44">
        <v>13</v>
      </c>
      <c r="F1086" s="11">
        <v>13</v>
      </c>
      <c r="G1086" s="44">
        <v>0</v>
      </c>
      <c r="H1086" s="44">
        <v>0</v>
      </c>
      <c r="I1086" s="44">
        <v>0</v>
      </c>
      <c r="J1086" s="44">
        <v>0</v>
      </c>
      <c r="K1086" s="44">
        <v>0</v>
      </c>
      <c r="L1086" s="44"/>
      <c r="M1086" s="44"/>
      <c r="S1086" s="88"/>
      <c r="T1086" s="92"/>
      <c r="U1086" s="93"/>
      <c r="V1086" s="89"/>
      <c r="W1086" s="91"/>
      <c r="X1086" s="94"/>
      <c r="Y1086" s="95"/>
      <c r="Z1086" s="96"/>
    </row>
    <row r="1087" spans="2:26" ht="17.25" customHeight="1">
      <c r="B1087" s="9">
        <v>45383</v>
      </c>
      <c r="C1087" s="44" t="s">
        <v>2960</v>
      </c>
      <c r="D1087" s="44" t="s">
        <v>1110</v>
      </c>
      <c r="E1087" s="44">
        <v>1</v>
      </c>
      <c r="F1087" s="11">
        <v>0</v>
      </c>
      <c r="G1087" s="44">
        <v>0</v>
      </c>
      <c r="H1087" s="44">
        <v>0</v>
      </c>
      <c r="I1087" s="44">
        <v>0</v>
      </c>
      <c r="J1087" s="44">
        <v>0</v>
      </c>
      <c r="K1087" s="44">
        <v>0</v>
      </c>
      <c r="L1087" s="44"/>
      <c r="M1087" s="44"/>
      <c r="S1087" s="88"/>
      <c r="T1087" s="92"/>
      <c r="U1087" s="93"/>
      <c r="V1087" s="89"/>
      <c r="W1087" s="91"/>
      <c r="X1087" s="94"/>
      <c r="Y1087" s="95"/>
      <c r="Z1087" s="96"/>
    </row>
    <row r="1088" spans="2:26" ht="17.25" customHeight="1">
      <c r="B1088" s="9">
        <v>45384</v>
      </c>
      <c r="C1088" s="44" t="s">
        <v>1116</v>
      </c>
      <c r="D1088" s="44" t="s">
        <v>850</v>
      </c>
      <c r="E1088" s="44">
        <v>13</v>
      </c>
      <c r="F1088" s="11">
        <v>0</v>
      </c>
      <c r="G1088" s="44">
        <v>0</v>
      </c>
      <c r="H1088" s="44">
        <v>0</v>
      </c>
      <c r="I1088" s="44">
        <v>0</v>
      </c>
      <c r="J1088" s="44">
        <v>0</v>
      </c>
      <c r="K1088" s="44">
        <v>0</v>
      </c>
      <c r="L1088" s="44"/>
      <c r="M1088" s="44"/>
      <c r="S1088" s="88"/>
      <c r="T1088" s="92"/>
      <c r="U1088" s="93"/>
      <c r="V1088" s="89"/>
      <c r="W1088" s="91"/>
      <c r="X1088" s="94"/>
      <c r="Y1088" s="95"/>
      <c r="Z1088" s="96"/>
    </row>
    <row r="1089" spans="2:26" ht="17.25" customHeight="1">
      <c r="B1089" s="9">
        <v>45384</v>
      </c>
      <c r="C1089" s="44" t="s">
        <v>1117</v>
      </c>
      <c r="D1089" s="44" t="s">
        <v>1067</v>
      </c>
      <c r="E1089" s="44">
        <v>13</v>
      </c>
      <c r="F1089" s="11">
        <v>0</v>
      </c>
      <c r="G1089" s="44">
        <v>0</v>
      </c>
      <c r="H1089" s="44">
        <v>0</v>
      </c>
      <c r="I1089" s="44">
        <v>0</v>
      </c>
      <c r="J1089" s="44">
        <v>0</v>
      </c>
      <c r="K1089" s="44">
        <v>0</v>
      </c>
      <c r="L1089" s="44"/>
      <c r="M1089" s="44"/>
      <c r="S1089" s="88"/>
      <c r="T1089" s="92"/>
      <c r="U1089" s="93"/>
      <c r="V1089" s="89"/>
      <c r="W1089" s="91"/>
      <c r="X1089" s="94"/>
      <c r="Y1089" s="95"/>
      <c r="Z1089" s="96"/>
    </row>
    <row r="1090" spans="2:26" ht="17.25" customHeight="1">
      <c r="B1090" s="9">
        <v>45385</v>
      </c>
      <c r="C1090" s="44" t="s">
        <v>1121</v>
      </c>
      <c r="D1090" s="44" t="s">
        <v>1022</v>
      </c>
      <c r="E1090" s="44">
        <v>1</v>
      </c>
      <c r="F1090" s="11">
        <v>0</v>
      </c>
      <c r="G1090" s="44">
        <v>0</v>
      </c>
      <c r="H1090" s="44">
        <v>0</v>
      </c>
      <c r="I1090" s="44">
        <v>0</v>
      </c>
      <c r="J1090" s="44">
        <v>0</v>
      </c>
      <c r="K1090" s="44">
        <v>0</v>
      </c>
      <c r="L1090" s="44"/>
      <c r="M1090" s="44"/>
      <c r="S1090" s="88"/>
      <c r="T1090" s="92"/>
      <c r="U1090" s="93"/>
      <c r="V1090" s="89"/>
      <c r="W1090" s="91"/>
      <c r="X1090" s="94"/>
      <c r="Y1090" s="95"/>
      <c r="Z1090" s="96"/>
    </row>
    <row r="1091" spans="2:26" ht="17.25" customHeight="1">
      <c r="B1091" s="9">
        <v>45385</v>
      </c>
      <c r="C1091" s="44" t="s">
        <v>1124</v>
      </c>
      <c r="D1091" s="44" t="s">
        <v>809</v>
      </c>
      <c r="E1091" s="44">
        <v>10</v>
      </c>
      <c r="F1091" s="11">
        <v>10</v>
      </c>
      <c r="G1091" s="44">
        <v>0</v>
      </c>
      <c r="H1091" s="44">
        <v>0</v>
      </c>
      <c r="I1091" s="44">
        <v>0</v>
      </c>
      <c r="J1091" s="44">
        <v>0</v>
      </c>
      <c r="K1091" s="44">
        <v>0</v>
      </c>
      <c r="L1091" s="44"/>
      <c r="M1091" s="44"/>
      <c r="S1091" s="88"/>
      <c r="T1091" s="92"/>
      <c r="U1091" s="93"/>
      <c r="V1091" s="89"/>
      <c r="W1091" s="91"/>
      <c r="X1091" s="94"/>
      <c r="Y1091" s="95"/>
      <c r="Z1091" s="96"/>
    </row>
    <row r="1092" spans="2:26" ht="17.25" customHeight="1">
      <c r="B1092" s="9">
        <v>45387</v>
      </c>
      <c r="C1092" s="44" t="s">
        <v>1122</v>
      </c>
      <c r="D1092" s="44" t="s">
        <v>971</v>
      </c>
      <c r="E1092" s="44">
        <v>4</v>
      </c>
      <c r="F1092" s="11">
        <v>1</v>
      </c>
      <c r="G1092" s="44">
        <v>0</v>
      </c>
      <c r="H1092" s="44">
        <v>0</v>
      </c>
      <c r="I1092" s="44">
        <v>0</v>
      </c>
      <c r="J1092" s="44">
        <v>2</v>
      </c>
      <c r="K1092" s="44">
        <v>0</v>
      </c>
      <c r="L1092" s="44"/>
      <c r="M1092" s="44" t="s">
        <v>1126</v>
      </c>
      <c r="S1092" s="88"/>
      <c r="T1092" s="92"/>
      <c r="U1092" s="93"/>
      <c r="V1092" s="89"/>
      <c r="W1092" s="91"/>
      <c r="X1092" s="94"/>
      <c r="Y1092" s="95"/>
      <c r="Z1092" s="96"/>
    </row>
    <row r="1093" spans="2:26" ht="17.25" customHeight="1">
      <c r="B1093" s="9">
        <v>45387</v>
      </c>
      <c r="C1093" s="44" t="s">
        <v>1123</v>
      </c>
      <c r="D1093" s="44" t="s">
        <v>1024</v>
      </c>
      <c r="E1093" s="44">
        <v>13</v>
      </c>
      <c r="F1093" s="11">
        <v>0</v>
      </c>
      <c r="G1093" s="44">
        <v>0</v>
      </c>
      <c r="H1093" s="44">
        <v>0</v>
      </c>
      <c r="I1093" s="44">
        <v>0</v>
      </c>
      <c r="J1093" s="44">
        <v>0</v>
      </c>
      <c r="K1093" s="44">
        <v>0</v>
      </c>
      <c r="L1093" s="44"/>
      <c r="M1093" s="44"/>
      <c r="S1093" s="88"/>
      <c r="T1093" s="92"/>
      <c r="U1093" s="93"/>
      <c r="V1093" s="89"/>
      <c r="W1093" s="91"/>
      <c r="X1093" s="94"/>
      <c r="Y1093" s="95"/>
      <c r="Z1093" s="96"/>
    </row>
    <row r="1094" spans="2:26" ht="17.25" customHeight="1">
      <c r="B1094" s="9">
        <v>45387</v>
      </c>
      <c r="C1094" s="44" t="s">
        <v>1123</v>
      </c>
      <c r="D1094" s="44" t="s">
        <v>1118</v>
      </c>
      <c r="E1094" s="44">
        <v>1</v>
      </c>
      <c r="F1094" s="11">
        <v>0</v>
      </c>
      <c r="G1094" s="44">
        <v>0</v>
      </c>
      <c r="H1094" s="44">
        <v>0</v>
      </c>
      <c r="I1094" s="44">
        <v>0</v>
      </c>
      <c r="J1094" s="44">
        <v>0</v>
      </c>
      <c r="K1094" s="44">
        <v>0</v>
      </c>
      <c r="L1094" s="44"/>
      <c r="M1094" s="44"/>
      <c r="S1094" s="88"/>
      <c r="T1094" s="92"/>
      <c r="U1094" s="93"/>
      <c r="V1094" s="89"/>
      <c r="W1094" s="91"/>
      <c r="X1094" s="94"/>
      <c r="Y1094" s="95"/>
      <c r="Z1094" s="96"/>
    </row>
    <row r="1095" spans="2:26" ht="17.25" customHeight="1">
      <c r="B1095" s="9">
        <v>45387</v>
      </c>
      <c r="C1095" s="44" t="s">
        <v>1123</v>
      </c>
      <c r="D1095" s="44" t="s">
        <v>1119</v>
      </c>
      <c r="E1095" s="44">
        <v>1</v>
      </c>
      <c r="F1095" s="11">
        <v>0</v>
      </c>
      <c r="G1095" s="44">
        <v>0</v>
      </c>
      <c r="H1095" s="44">
        <v>0</v>
      </c>
      <c r="I1095" s="44">
        <v>0</v>
      </c>
      <c r="J1095" s="44">
        <v>0</v>
      </c>
      <c r="K1095" s="44">
        <v>0</v>
      </c>
      <c r="L1095" s="44"/>
      <c r="M1095" s="44"/>
      <c r="S1095" s="88"/>
      <c r="T1095" s="92"/>
      <c r="U1095" s="93"/>
      <c r="V1095" s="89"/>
      <c r="W1095" s="91"/>
      <c r="X1095" s="94"/>
      <c r="Y1095" s="95"/>
      <c r="Z1095" s="96"/>
    </row>
    <row r="1096" spans="2:26" ht="17.25" customHeight="1">
      <c r="B1096" s="9">
        <v>45387</v>
      </c>
      <c r="C1096" s="44" t="s">
        <v>1120</v>
      </c>
      <c r="D1096" s="44" t="s">
        <v>847</v>
      </c>
      <c r="E1096" s="44">
        <v>13</v>
      </c>
      <c r="F1096" s="11">
        <v>0</v>
      </c>
      <c r="G1096" s="44">
        <v>0</v>
      </c>
      <c r="H1096" s="44">
        <v>0</v>
      </c>
      <c r="I1096" s="44">
        <v>0</v>
      </c>
      <c r="J1096" s="44">
        <v>0</v>
      </c>
      <c r="K1096" s="44">
        <v>0</v>
      </c>
      <c r="L1096" s="44"/>
      <c r="M1096" s="44"/>
      <c r="S1096" s="88"/>
      <c r="T1096" s="92"/>
      <c r="U1096" s="93"/>
      <c r="V1096" s="89"/>
      <c r="W1096" s="91"/>
      <c r="X1096" s="94"/>
      <c r="Y1096" s="95"/>
      <c r="Z1096" s="96"/>
    </row>
    <row r="1097" spans="2:26" ht="17.25" customHeight="1">
      <c r="B1097" s="9">
        <v>45387</v>
      </c>
      <c r="C1097" s="44" t="s">
        <v>1121</v>
      </c>
      <c r="D1097" s="44" t="s">
        <v>1013</v>
      </c>
      <c r="E1097" s="44">
        <v>13</v>
      </c>
      <c r="F1097" s="11">
        <v>0</v>
      </c>
      <c r="G1097" s="44">
        <v>0</v>
      </c>
      <c r="H1097" s="44">
        <v>0</v>
      </c>
      <c r="I1097" s="44">
        <v>0</v>
      </c>
      <c r="J1097" s="44">
        <v>0</v>
      </c>
      <c r="K1097" s="44">
        <v>0</v>
      </c>
      <c r="L1097" s="44"/>
      <c r="M1097" s="44"/>
      <c r="S1097" s="88"/>
      <c r="T1097" s="92"/>
      <c r="U1097" s="93"/>
      <c r="V1097" s="89"/>
      <c r="W1097" s="91"/>
      <c r="X1097" s="94"/>
      <c r="Y1097" s="95"/>
      <c r="Z1097" s="96"/>
    </row>
    <row r="1098" spans="2:26" ht="17.25" customHeight="1">
      <c r="B1098" s="9">
        <v>45387</v>
      </c>
      <c r="C1098" s="44" t="s">
        <v>1121</v>
      </c>
      <c r="D1098" s="44" t="s">
        <v>951</v>
      </c>
      <c r="E1098" s="44">
        <v>13</v>
      </c>
      <c r="F1098" s="11">
        <v>0</v>
      </c>
      <c r="G1098" s="44">
        <v>0</v>
      </c>
      <c r="H1098" s="44">
        <v>0</v>
      </c>
      <c r="I1098" s="44">
        <v>0</v>
      </c>
      <c r="J1098" s="44">
        <v>0</v>
      </c>
      <c r="K1098" s="44">
        <v>0</v>
      </c>
      <c r="L1098" s="44"/>
      <c r="M1098" s="44"/>
      <c r="S1098" s="88"/>
      <c r="T1098" s="92"/>
      <c r="U1098" s="93"/>
      <c r="V1098" s="89"/>
      <c r="W1098" s="91"/>
      <c r="X1098" s="94"/>
      <c r="Y1098" s="95"/>
      <c r="Z1098" s="96"/>
    </row>
    <row r="1099" spans="2:26" ht="17.25" customHeight="1">
      <c r="B1099" s="9">
        <v>45388</v>
      </c>
      <c r="C1099" s="44" t="s">
        <v>1123</v>
      </c>
      <c r="D1099" s="44" t="s">
        <v>1066</v>
      </c>
      <c r="E1099" s="44">
        <v>13</v>
      </c>
      <c r="F1099" s="11">
        <v>1</v>
      </c>
      <c r="G1099" s="44">
        <v>0</v>
      </c>
      <c r="H1099" s="44">
        <v>0</v>
      </c>
      <c r="I1099" s="44">
        <v>1</v>
      </c>
      <c r="J1099" s="44">
        <v>1</v>
      </c>
      <c r="K1099" s="44">
        <v>0</v>
      </c>
      <c r="L1099" s="44"/>
      <c r="M1099" s="44" t="s">
        <v>1134</v>
      </c>
      <c r="S1099" s="88"/>
      <c r="T1099" s="92"/>
      <c r="U1099" s="93"/>
      <c r="V1099" s="89"/>
      <c r="W1099" s="91"/>
      <c r="X1099" s="94"/>
      <c r="Y1099" s="95"/>
      <c r="Z1099" s="96"/>
    </row>
    <row r="1100" spans="2:26" ht="17.25" customHeight="1">
      <c r="B1100" s="9">
        <v>45388</v>
      </c>
      <c r="C1100" s="44" t="s">
        <v>1121</v>
      </c>
      <c r="D1100" s="44" t="s">
        <v>986</v>
      </c>
      <c r="E1100" s="44">
        <v>13</v>
      </c>
      <c r="F1100" s="11">
        <v>0</v>
      </c>
      <c r="G1100" s="44">
        <v>0</v>
      </c>
      <c r="H1100" s="44">
        <v>0</v>
      </c>
      <c r="I1100" s="44">
        <v>0</v>
      </c>
      <c r="J1100" s="44">
        <v>0</v>
      </c>
      <c r="K1100" s="44">
        <v>0</v>
      </c>
      <c r="L1100" s="44"/>
      <c r="M1100" s="44"/>
      <c r="S1100" s="88"/>
      <c r="T1100" s="92"/>
      <c r="U1100" s="93"/>
      <c r="V1100" s="89"/>
      <c r="W1100" s="91"/>
      <c r="X1100" s="94"/>
      <c r="Y1100" s="95"/>
      <c r="Z1100" s="96"/>
    </row>
    <row r="1101" spans="2:26" ht="17.25" customHeight="1">
      <c r="B1101" s="9">
        <v>45388</v>
      </c>
      <c r="C1101" s="44" t="s">
        <v>1123</v>
      </c>
      <c r="D1101" s="44" t="s">
        <v>1068</v>
      </c>
      <c r="E1101" s="44">
        <v>13</v>
      </c>
      <c r="F1101" s="11">
        <v>1</v>
      </c>
      <c r="G1101" s="44">
        <v>0</v>
      </c>
      <c r="H1101" s="44">
        <v>0</v>
      </c>
      <c r="I1101" s="44">
        <v>0</v>
      </c>
      <c r="J1101" s="44">
        <v>0</v>
      </c>
      <c r="K1101" s="44">
        <v>0</v>
      </c>
      <c r="L1101" s="44"/>
      <c r="M1101" s="44"/>
      <c r="S1101" s="88"/>
      <c r="T1101" s="92"/>
      <c r="U1101" s="93"/>
      <c r="V1101" s="89"/>
      <c r="W1101" s="91"/>
      <c r="X1101" s="94"/>
      <c r="Y1101" s="95"/>
      <c r="Z1101" s="96"/>
    </row>
    <row r="1102" spans="2:26" ht="17.25" customHeight="1">
      <c r="B1102" s="9">
        <v>45388</v>
      </c>
      <c r="C1102" s="44" t="s">
        <v>1122</v>
      </c>
      <c r="D1102" s="44" t="s">
        <v>1127</v>
      </c>
      <c r="E1102" s="44">
        <v>1</v>
      </c>
      <c r="F1102" s="11">
        <v>1</v>
      </c>
      <c r="G1102" s="44">
        <v>0</v>
      </c>
      <c r="H1102" s="44">
        <v>0</v>
      </c>
      <c r="I1102" s="44">
        <v>0</v>
      </c>
      <c r="J1102" s="44">
        <v>0</v>
      </c>
      <c r="K1102" s="44">
        <v>0</v>
      </c>
      <c r="L1102" s="44"/>
      <c r="S1102" s="88"/>
      <c r="T1102" s="92"/>
      <c r="U1102" s="93"/>
      <c r="V1102" s="89"/>
      <c r="W1102" s="91"/>
      <c r="X1102" s="94"/>
      <c r="Y1102" s="95"/>
      <c r="Z1102" s="96"/>
    </row>
    <row r="1103" spans="2:26" ht="17.25" customHeight="1">
      <c r="B1103" s="9">
        <v>45388</v>
      </c>
      <c r="C1103" s="44" t="s">
        <v>1121</v>
      </c>
      <c r="D1103" s="44" t="s">
        <v>961</v>
      </c>
      <c r="E1103" s="44">
        <v>13</v>
      </c>
      <c r="F1103" s="11">
        <v>0</v>
      </c>
      <c r="G1103" s="44">
        <v>0</v>
      </c>
      <c r="H1103" s="44">
        <v>0</v>
      </c>
      <c r="I1103" s="44">
        <v>0</v>
      </c>
      <c r="J1103" s="44">
        <v>0</v>
      </c>
      <c r="K1103" s="44">
        <v>0</v>
      </c>
      <c r="L1103" s="44"/>
      <c r="M1103" s="44"/>
      <c r="S1103" s="88"/>
      <c r="T1103" s="92"/>
      <c r="U1103" s="93"/>
      <c r="V1103" s="89"/>
      <c r="W1103" s="91"/>
      <c r="X1103" s="94"/>
      <c r="Y1103" s="95"/>
      <c r="Z1103" s="96"/>
    </row>
    <row r="1104" spans="2:26" ht="17.25" customHeight="1">
      <c r="B1104" s="9">
        <v>45388</v>
      </c>
      <c r="C1104" s="44" t="s">
        <v>1121</v>
      </c>
      <c r="D1104" s="44" t="s">
        <v>959</v>
      </c>
      <c r="E1104" s="44">
        <v>13</v>
      </c>
      <c r="F1104" s="11">
        <v>13</v>
      </c>
      <c r="G1104" s="44">
        <v>0</v>
      </c>
      <c r="H1104" s="44">
        <v>0</v>
      </c>
      <c r="I1104" s="44">
        <v>0</v>
      </c>
      <c r="J1104" s="44">
        <v>0</v>
      </c>
      <c r="K1104" s="44">
        <v>0</v>
      </c>
      <c r="L1104" s="44"/>
      <c r="M1104" s="44"/>
      <c r="N1104" s="57" t="s">
        <v>431</v>
      </c>
      <c r="S1104" s="88"/>
      <c r="T1104" s="92"/>
      <c r="U1104" s="93"/>
      <c r="V1104" s="89"/>
      <c r="W1104" s="91"/>
      <c r="X1104" s="94"/>
      <c r="Y1104" s="95"/>
      <c r="Z1104" s="96"/>
    </row>
    <row r="1105" spans="2:26" ht="17.25" customHeight="1">
      <c r="B1105" s="9">
        <v>45389</v>
      </c>
      <c r="C1105" s="44" t="s">
        <v>46</v>
      </c>
      <c r="D1105" s="44" t="s">
        <v>1136</v>
      </c>
      <c r="E1105" s="44">
        <v>13</v>
      </c>
      <c r="F1105" s="11">
        <v>13</v>
      </c>
      <c r="G1105" s="44">
        <v>0</v>
      </c>
      <c r="H1105" s="44">
        <v>0</v>
      </c>
      <c r="I1105" s="44">
        <v>0</v>
      </c>
      <c r="J1105" s="44">
        <v>0</v>
      </c>
      <c r="K1105" s="44">
        <v>0</v>
      </c>
      <c r="L1105" s="44"/>
      <c r="M1105" s="44"/>
      <c r="N1105" s="57" t="s">
        <v>431</v>
      </c>
      <c r="S1105" s="88"/>
      <c r="T1105" s="92"/>
      <c r="U1105" s="93"/>
      <c r="V1105" s="89"/>
      <c r="W1105" s="91"/>
      <c r="X1105" s="94"/>
      <c r="Y1105" s="95"/>
      <c r="Z1105" s="96"/>
    </row>
    <row r="1106" spans="2:26" ht="17.25" customHeight="1">
      <c r="B1106" s="9">
        <v>45389</v>
      </c>
      <c r="C1106" s="44" t="s">
        <v>1121</v>
      </c>
      <c r="D1106" s="44" t="s">
        <v>1128</v>
      </c>
      <c r="E1106" s="44">
        <v>13</v>
      </c>
      <c r="F1106" s="11">
        <v>13</v>
      </c>
      <c r="G1106" s="44">
        <v>0</v>
      </c>
      <c r="H1106" s="44">
        <v>0</v>
      </c>
      <c r="I1106" s="44">
        <v>0</v>
      </c>
      <c r="J1106" s="44">
        <v>0</v>
      </c>
      <c r="K1106" s="44">
        <v>0</v>
      </c>
      <c r="L1106" s="44"/>
      <c r="M1106" s="44"/>
      <c r="N1106" s="57" t="s">
        <v>1125</v>
      </c>
      <c r="S1106" s="88"/>
      <c r="T1106" s="92"/>
      <c r="U1106" s="93"/>
      <c r="V1106" s="89"/>
      <c r="W1106" s="91"/>
      <c r="X1106" s="94"/>
      <c r="Y1106" s="95"/>
      <c r="Z1106" s="96"/>
    </row>
    <row r="1107" spans="2:26" ht="17.25" customHeight="1">
      <c r="B1107" s="9">
        <v>45389</v>
      </c>
      <c r="C1107" s="44" t="s">
        <v>1120</v>
      </c>
      <c r="D1107" s="44" t="s">
        <v>888</v>
      </c>
      <c r="E1107" s="44">
        <v>8</v>
      </c>
      <c r="F1107" s="11">
        <v>0</v>
      </c>
      <c r="G1107" s="44">
        <v>0</v>
      </c>
      <c r="H1107" s="44">
        <v>0</v>
      </c>
      <c r="I1107" s="44">
        <v>0</v>
      </c>
      <c r="J1107" s="44">
        <v>0</v>
      </c>
      <c r="K1107" s="44">
        <v>0</v>
      </c>
      <c r="L1107" s="44"/>
      <c r="M1107" s="44"/>
      <c r="S1107" s="88"/>
      <c r="T1107" s="92"/>
      <c r="U1107" s="93"/>
      <c r="V1107" s="89"/>
      <c r="W1107" s="91"/>
      <c r="X1107" s="94"/>
      <c r="Y1107" s="95"/>
      <c r="Z1107" s="96"/>
    </row>
    <row r="1108" spans="2:26" ht="17.25" customHeight="1">
      <c r="B1108" s="9">
        <v>45389</v>
      </c>
      <c r="C1108" s="44" t="s">
        <v>1120</v>
      </c>
      <c r="D1108" s="44" t="s">
        <v>1055</v>
      </c>
      <c r="E1108" s="44">
        <v>5</v>
      </c>
      <c r="F1108" s="11">
        <v>0</v>
      </c>
      <c r="G1108" s="44">
        <v>0</v>
      </c>
      <c r="H1108" s="44">
        <v>0</v>
      </c>
      <c r="I1108" s="44">
        <v>0</v>
      </c>
      <c r="J1108" s="44">
        <v>0</v>
      </c>
      <c r="K1108" s="44">
        <v>0</v>
      </c>
      <c r="L1108" s="44"/>
      <c r="M1108" s="44"/>
      <c r="S1108" s="88"/>
      <c r="T1108" s="92"/>
      <c r="U1108" s="93"/>
      <c r="V1108" s="89"/>
      <c r="W1108" s="91"/>
      <c r="X1108" s="94"/>
      <c r="Y1108" s="95"/>
      <c r="Z1108" s="96"/>
    </row>
    <row r="1109" spans="2:26" ht="17.25" customHeight="1">
      <c r="B1109" s="9">
        <v>45389</v>
      </c>
      <c r="C1109" s="44" t="s">
        <v>1120</v>
      </c>
      <c r="D1109" s="44" t="s">
        <v>889</v>
      </c>
      <c r="E1109" s="44">
        <v>9</v>
      </c>
      <c r="F1109" s="11">
        <v>0</v>
      </c>
      <c r="G1109" s="44">
        <v>0</v>
      </c>
      <c r="H1109" s="44">
        <v>0</v>
      </c>
      <c r="I1109" s="44">
        <v>0</v>
      </c>
      <c r="J1109" s="44">
        <v>0</v>
      </c>
      <c r="K1109" s="44">
        <v>0</v>
      </c>
      <c r="L1109" s="44"/>
      <c r="M1109" s="44"/>
      <c r="S1109" s="88"/>
      <c r="T1109" s="92"/>
      <c r="U1109" s="93"/>
      <c r="V1109" s="89"/>
      <c r="W1109" s="91"/>
      <c r="X1109" s="94"/>
      <c r="Y1109" s="95"/>
      <c r="Z1109" s="96"/>
    </row>
    <row r="1110" spans="2:26" ht="17.25" customHeight="1">
      <c r="B1110" s="9">
        <v>45385</v>
      </c>
      <c r="C1110" s="44" t="s">
        <v>2960</v>
      </c>
      <c r="D1110" s="44" t="s">
        <v>1129</v>
      </c>
      <c r="E1110" s="44">
        <v>5</v>
      </c>
      <c r="F1110" s="11">
        <v>0</v>
      </c>
      <c r="G1110" s="44">
        <v>0</v>
      </c>
      <c r="H1110" s="44">
        <v>0</v>
      </c>
      <c r="I1110" s="44">
        <v>0</v>
      </c>
      <c r="J1110" s="44">
        <v>0</v>
      </c>
      <c r="K1110" s="44">
        <v>0</v>
      </c>
      <c r="L1110" s="44"/>
      <c r="M1110" s="44"/>
      <c r="S1110" s="88"/>
      <c r="T1110" s="92"/>
      <c r="U1110" s="93"/>
      <c r="V1110" s="89"/>
      <c r="W1110" s="91"/>
      <c r="X1110" s="94"/>
      <c r="Y1110" s="95"/>
      <c r="Z1110" s="96"/>
    </row>
    <row r="1111" spans="2:26" ht="17.25" customHeight="1">
      <c r="B1111" s="9">
        <v>45388</v>
      </c>
      <c r="C1111" s="44" t="s">
        <v>2960</v>
      </c>
      <c r="D1111" s="44" t="s">
        <v>1130</v>
      </c>
      <c r="E1111" s="44">
        <v>1</v>
      </c>
      <c r="F1111" s="11">
        <v>0</v>
      </c>
      <c r="G1111" s="44">
        <v>0</v>
      </c>
      <c r="H1111" s="44">
        <v>0</v>
      </c>
      <c r="I1111" s="44">
        <v>0</v>
      </c>
      <c r="J1111" s="44">
        <v>0</v>
      </c>
      <c r="K1111" s="44">
        <v>0</v>
      </c>
      <c r="L1111" s="44"/>
      <c r="M1111" s="44"/>
      <c r="S1111" s="88"/>
      <c r="T1111" s="92"/>
      <c r="U1111" s="93"/>
      <c r="V1111" s="89"/>
      <c r="W1111" s="91"/>
      <c r="X1111" s="94"/>
      <c r="Y1111" s="95"/>
      <c r="Z1111" s="96"/>
    </row>
    <row r="1112" spans="2:26" ht="17.25" customHeight="1">
      <c r="B1112" s="9">
        <v>45389</v>
      </c>
      <c r="C1112" s="44" t="s">
        <v>2960</v>
      </c>
      <c r="D1112" s="44" t="s">
        <v>1131</v>
      </c>
      <c r="E1112" s="44">
        <v>13</v>
      </c>
      <c r="F1112" s="11">
        <v>13</v>
      </c>
      <c r="G1112" s="44">
        <v>0</v>
      </c>
      <c r="H1112" s="44">
        <v>0</v>
      </c>
      <c r="I1112" s="44">
        <v>0</v>
      </c>
      <c r="J1112" s="44">
        <v>0</v>
      </c>
      <c r="K1112" s="44">
        <v>0</v>
      </c>
      <c r="L1112" s="44"/>
      <c r="M1112" s="44"/>
      <c r="S1112" s="88"/>
      <c r="T1112" s="92"/>
      <c r="U1112" s="93"/>
      <c r="V1112" s="89"/>
      <c r="W1112" s="91"/>
      <c r="X1112" s="94"/>
      <c r="Y1112" s="95"/>
      <c r="Z1112" s="96"/>
    </row>
    <row r="1113" spans="2:26" ht="17.25" customHeight="1">
      <c r="B1113" s="9">
        <v>45389</v>
      </c>
      <c r="C1113" s="44" t="s">
        <v>2960</v>
      </c>
      <c r="D1113" s="44" t="s">
        <v>1132</v>
      </c>
      <c r="E1113" s="44">
        <v>1</v>
      </c>
      <c r="F1113" s="11">
        <v>0</v>
      </c>
      <c r="G1113" s="44">
        <v>0</v>
      </c>
      <c r="H1113" s="44">
        <v>0</v>
      </c>
      <c r="I1113" s="44">
        <v>1</v>
      </c>
      <c r="J1113" s="44">
        <v>0</v>
      </c>
      <c r="K1113" s="44">
        <v>0</v>
      </c>
      <c r="L1113" s="44"/>
      <c r="M1113" s="44"/>
      <c r="S1113" s="88"/>
      <c r="T1113" s="92"/>
      <c r="U1113" s="93"/>
      <c r="V1113" s="89"/>
      <c r="W1113" s="91"/>
      <c r="X1113" s="94"/>
      <c r="Y1113" s="95"/>
      <c r="Z1113" s="96"/>
    </row>
    <row r="1114" spans="2:26" ht="17.25" customHeight="1">
      <c r="B1114" s="9">
        <v>45389</v>
      </c>
      <c r="C1114" s="44" t="s">
        <v>2960</v>
      </c>
      <c r="D1114" s="44" t="s">
        <v>1133</v>
      </c>
      <c r="E1114" s="44">
        <v>11</v>
      </c>
      <c r="F1114" s="11">
        <v>4</v>
      </c>
      <c r="G1114" s="44">
        <v>0</v>
      </c>
      <c r="H1114" s="44">
        <v>13</v>
      </c>
      <c r="I1114" s="44">
        <v>2</v>
      </c>
      <c r="J1114" s="44">
        <v>0</v>
      </c>
      <c r="K1114" s="44">
        <v>0</v>
      </c>
      <c r="L1114" s="44"/>
      <c r="M1114" s="44"/>
      <c r="N1114" s="57" t="s">
        <v>1134</v>
      </c>
      <c r="O1114" s="57" t="s">
        <v>1134</v>
      </c>
      <c r="P1114" s="57" t="s">
        <v>1135</v>
      </c>
      <c r="S1114" s="88"/>
      <c r="T1114" s="92"/>
      <c r="U1114" s="93"/>
      <c r="V1114" s="89"/>
      <c r="W1114" s="91"/>
      <c r="X1114" s="94"/>
      <c r="Y1114" s="95"/>
      <c r="Z1114" s="96"/>
    </row>
    <row r="1115" spans="2:26" ht="17.25" customHeight="1">
      <c r="B1115" s="9">
        <v>45390</v>
      </c>
      <c r="C1115" s="44" t="s">
        <v>1139</v>
      </c>
      <c r="D1115" s="44" t="s">
        <v>1137</v>
      </c>
      <c r="E1115" s="44">
        <v>1</v>
      </c>
      <c r="F1115" s="11">
        <v>0</v>
      </c>
      <c r="G1115" s="44">
        <v>0</v>
      </c>
      <c r="H1115" s="44">
        <v>0</v>
      </c>
      <c r="I1115" s="44">
        <v>1</v>
      </c>
      <c r="J1115" s="44">
        <v>0</v>
      </c>
      <c r="K1115" s="44">
        <v>0</v>
      </c>
      <c r="L1115" s="44"/>
      <c r="M1115" s="44" t="s">
        <v>1140</v>
      </c>
      <c r="S1115" s="88"/>
      <c r="T1115" s="92"/>
      <c r="U1115" s="93"/>
      <c r="V1115" s="89"/>
      <c r="W1115" s="91"/>
      <c r="X1115" s="94"/>
      <c r="Y1115" s="95"/>
      <c r="Z1115" s="96"/>
    </row>
    <row r="1116" spans="2:26" ht="17.25" customHeight="1">
      <c r="B1116" s="9">
        <v>45390</v>
      </c>
      <c r="C1116" s="44" t="s">
        <v>1139</v>
      </c>
      <c r="D1116" s="44" t="s">
        <v>1138</v>
      </c>
      <c r="E1116" s="44">
        <v>1</v>
      </c>
      <c r="F1116" s="11">
        <v>0</v>
      </c>
      <c r="G1116" s="44">
        <v>0</v>
      </c>
      <c r="H1116" s="44">
        <v>0</v>
      </c>
      <c r="I1116" s="44">
        <v>0</v>
      </c>
      <c r="J1116" s="44">
        <v>1</v>
      </c>
      <c r="K1116" s="44">
        <v>0</v>
      </c>
      <c r="L1116" s="44"/>
      <c r="M1116" s="44" t="s">
        <v>1140</v>
      </c>
      <c r="S1116" s="88"/>
      <c r="T1116" s="92"/>
      <c r="U1116" s="93"/>
      <c r="V1116" s="89"/>
      <c r="W1116" s="91"/>
      <c r="X1116" s="94"/>
      <c r="Y1116" s="95"/>
      <c r="Z1116" s="96"/>
    </row>
    <row r="1117" spans="2:26" ht="17.25" customHeight="1">
      <c r="B1117" s="9">
        <v>45390</v>
      </c>
      <c r="C1117" s="44" t="s">
        <v>2960</v>
      </c>
      <c r="D1117" s="44" t="s">
        <v>1131</v>
      </c>
      <c r="E1117" s="44">
        <v>13</v>
      </c>
      <c r="F1117" s="11">
        <v>0</v>
      </c>
      <c r="G1117" s="44">
        <v>0</v>
      </c>
      <c r="H1117" s="44">
        <v>5</v>
      </c>
      <c r="I1117" s="44">
        <v>0</v>
      </c>
      <c r="J1117" s="44">
        <v>0</v>
      </c>
      <c r="K1117" s="44">
        <v>0</v>
      </c>
      <c r="L1117" s="44"/>
      <c r="M1117" s="44" t="s">
        <v>1143</v>
      </c>
      <c r="N1117" s="57" t="s">
        <v>1143</v>
      </c>
      <c r="S1117" s="88"/>
      <c r="T1117" s="92"/>
      <c r="U1117" s="93"/>
      <c r="V1117" s="89"/>
      <c r="W1117" s="91"/>
      <c r="X1117" s="94"/>
      <c r="Y1117" s="95"/>
      <c r="Z1117" s="96"/>
    </row>
    <row r="1118" spans="2:26" ht="17.25" customHeight="1">
      <c r="B1118" s="9">
        <v>45390</v>
      </c>
      <c r="C1118" s="44" t="s">
        <v>2960</v>
      </c>
      <c r="D1118" s="44" t="s">
        <v>1141</v>
      </c>
      <c r="E1118" s="44">
        <v>2</v>
      </c>
      <c r="F1118" s="11">
        <v>0</v>
      </c>
      <c r="G1118" s="44">
        <v>0</v>
      </c>
      <c r="H1118" s="44">
        <v>0</v>
      </c>
      <c r="I1118" s="44">
        <v>1</v>
      </c>
      <c r="J1118" s="44">
        <v>0</v>
      </c>
      <c r="K1118" s="44">
        <v>0</v>
      </c>
      <c r="L1118" s="44"/>
      <c r="M1118" s="44" t="s">
        <v>1142</v>
      </c>
      <c r="S1118" s="88"/>
      <c r="T1118" s="92"/>
      <c r="U1118" s="93"/>
      <c r="V1118" s="89"/>
      <c r="W1118" s="91"/>
      <c r="X1118" s="94"/>
      <c r="Y1118" s="95"/>
      <c r="Z1118" s="96"/>
    </row>
    <row r="1119" spans="2:26" ht="17.25" customHeight="1">
      <c r="B1119" s="9">
        <v>45391</v>
      </c>
      <c r="C1119" s="44" t="s">
        <v>1146</v>
      </c>
      <c r="D1119" s="44" t="s">
        <v>1144</v>
      </c>
      <c r="E1119" s="44">
        <v>6</v>
      </c>
      <c r="F1119" s="11">
        <v>0</v>
      </c>
      <c r="G1119" s="44">
        <v>0</v>
      </c>
      <c r="H1119" s="44">
        <v>0</v>
      </c>
      <c r="I1119" s="44">
        <v>0</v>
      </c>
      <c r="J1119" s="44">
        <v>0</v>
      </c>
      <c r="K1119" s="44">
        <v>0</v>
      </c>
      <c r="L1119" s="44"/>
      <c r="M1119" s="44"/>
      <c r="S1119" s="88"/>
      <c r="T1119" s="92"/>
      <c r="U1119" s="93"/>
      <c r="V1119" s="89"/>
      <c r="W1119" s="91"/>
      <c r="X1119" s="94"/>
      <c r="Y1119" s="95"/>
      <c r="Z1119" s="96"/>
    </row>
    <row r="1120" spans="2:26" ht="17.25" customHeight="1">
      <c r="B1120" s="9">
        <v>45391</v>
      </c>
      <c r="C1120" s="44" t="s">
        <v>1146</v>
      </c>
      <c r="D1120" s="44" t="s">
        <v>1145</v>
      </c>
      <c r="E1120" s="44">
        <v>1</v>
      </c>
      <c r="F1120" s="11">
        <v>0</v>
      </c>
      <c r="G1120" s="44">
        <v>0</v>
      </c>
      <c r="H1120" s="44">
        <v>0</v>
      </c>
      <c r="I1120" s="44">
        <v>0</v>
      </c>
      <c r="J1120" s="44">
        <v>0</v>
      </c>
      <c r="K1120" s="44">
        <v>0</v>
      </c>
      <c r="L1120" s="44"/>
      <c r="S1120" s="88"/>
      <c r="T1120" s="92"/>
      <c r="U1120" s="93"/>
      <c r="V1120" s="89"/>
      <c r="W1120" s="91"/>
      <c r="X1120" s="94"/>
      <c r="Y1120" s="95"/>
      <c r="Z1120" s="96"/>
    </row>
    <row r="1121" spans="2:26" ht="17.25" customHeight="1">
      <c r="B1121" s="9">
        <v>45391</v>
      </c>
      <c r="C1121" s="44" t="s">
        <v>2960</v>
      </c>
      <c r="D1121" s="44" t="s">
        <v>1147</v>
      </c>
      <c r="E1121" s="44">
        <v>4</v>
      </c>
      <c r="F1121" s="11">
        <v>0</v>
      </c>
      <c r="G1121" s="44">
        <v>0</v>
      </c>
      <c r="H1121" s="44">
        <v>4</v>
      </c>
      <c r="I1121" s="44">
        <v>0</v>
      </c>
      <c r="J1121" s="44">
        <v>0</v>
      </c>
      <c r="K1121" s="44">
        <v>0</v>
      </c>
      <c r="L1121" s="44"/>
      <c r="M1121" s="44"/>
      <c r="O1121" s="57" t="s">
        <v>1149</v>
      </c>
      <c r="P1121" s="57" t="s">
        <v>1148</v>
      </c>
      <c r="S1121" s="88"/>
      <c r="T1121" s="92"/>
      <c r="U1121" s="93"/>
      <c r="V1121" s="89"/>
      <c r="W1121" s="91"/>
      <c r="X1121" s="94"/>
      <c r="Y1121" s="95"/>
      <c r="Z1121" s="96"/>
    </row>
    <row r="1122" spans="2:26" ht="17.25" customHeight="1">
      <c r="B1122" s="9">
        <v>45392</v>
      </c>
      <c r="C1122" s="44" t="s">
        <v>1156</v>
      </c>
      <c r="D1122" s="44" t="s">
        <v>1150</v>
      </c>
      <c r="E1122" s="44">
        <v>6</v>
      </c>
      <c r="F1122" s="11">
        <v>0</v>
      </c>
      <c r="G1122" s="44">
        <v>0</v>
      </c>
      <c r="H1122" s="44">
        <v>0</v>
      </c>
      <c r="I1122" s="44">
        <v>0</v>
      </c>
      <c r="J1122" s="44">
        <v>0</v>
      </c>
      <c r="K1122" s="44">
        <v>0</v>
      </c>
      <c r="L1122" s="44"/>
      <c r="M1122" s="44"/>
      <c r="S1122" s="88"/>
      <c r="T1122" s="92"/>
      <c r="U1122" s="93"/>
      <c r="V1122" s="89"/>
      <c r="W1122" s="91"/>
      <c r="X1122" s="94"/>
      <c r="Y1122" s="95"/>
      <c r="Z1122" s="96"/>
    </row>
    <row r="1123" spans="2:26" ht="17.25" customHeight="1">
      <c r="B1123" s="9">
        <v>45392</v>
      </c>
      <c r="C1123" s="44" t="s">
        <v>1157</v>
      </c>
      <c r="D1123" s="44" t="s">
        <v>1151</v>
      </c>
      <c r="E1123" s="44">
        <v>8</v>
      </c>
      <c r="F1123" s="11">
        <v>0</v>
      </c>
      <c r="G1123" s="44">
        <v>0</v>
      </c>
      <c r="H1123" s="44">
        <v>0</v>
      </c>
      <c r="I1123" s="44">
        <v>0</v>
      </c>
      <c r="J1123" s="44">
        <v>0</v>
      </c>
      <c r="K1123" s="44">
        <v>0</v>
      </c>
      <c r="L1123" s="44"/>
      <c r="M1123" s="44"/>
      <c r="S1123" s="88"/>
      <c r="T1123" s="92"/>
      <c r="U1123" s="93"/>
      <c r="V1123" s="89"/>
      <c r="W1123" s="91"/>
      <c r="X1123" s="94"/>
      <c r="Y1123" s="95"/>
      <c r="Z1123" s="96"/>
    </row>
    <row r="1124" spans="2:26" ht="17.25" customHeight="1">
      <c r="B1124" s="9">
        <v>45392</v>
      </c>
      <c r="C1124" s="44" t="s">
        <v>1158</v>
      </c>
      <c r="D1124" s="44" t="s">
        <v>1152</v>
      </c>
      <c r="E1124" s="44">
        <v>2</v>
      </c>
      <c r="F1124" s="11">
        <v>0</v>
      </c>
      <c r="G1124" s="44">
        <v>0</v>
      </c>
      <c r="H1124" s="44">
        <v>0</v>
      </c>
      <c r="I1124" s="44">
        <v>0</v>
      </c>
      <c r="J1124" s="44">
        <v>0</v>
      </c>
      <c r="K1124" s="44">
        <v>0</v>
      </c>
      <c r="L1124" s="44"/>
      <c r="M1124" s="44"/>
      <c r="S1124" s="88"/>
      <c r="T1124" s="92"/>
      <c r="U1124" s="93"/>
      <c r="V1124" s="89"/>
      <c r="W1124" s="91"/>
      <c r="X1124" s="94"/>
      <c r="Y1124" s="95"/>
      <c r="Z1124" s="96"/>
    </row>
    <row r="1125" spans="2:26" ht="17.25" customHeight="1">
      <c r="B1125" s="9">
        <v>45392</v>
      </c>
      <c r="C1125" s="44" t="s">
        <v>1159</v>
      </c>
      <c r="D1125" s="44" t="s">
        <v>1153</v>
      </c>
      <c r="E1125" s="44">
        <v>3</v>
      </c>
      <c r="F1125" s="11">
        <v>0</v>
      </c>
      <c r="G1125" s="44">
        <v>0</v>
      </c>
      <c r="H1125" s="44">
        <v>0</v>
      </c>
      <c r="I1125" s="44">
        <v>0</v>
      </c>
      <c r="J1125" s="44">
        <v>0</v>
      </c>
      <c r="K1125" s="44">
        <v>0</v>
      </c>
      <c r="L1125" s="44"/>
      <c r="M1125" s="44"/>
      <c r="S1125" s="88"/>
      <c r="T1125" s="92"/>
      <c r="U1125" s="93"/>
      <c r="V1125" s="89"/>
      <c r="W1125" s="91"/>
      <c r="X1125" s="94"/>
      <c r="Y1125" s="95"/>
      <c r="Z1125" s="96"/>
    </row>
    <row r="1126" spans="2:26" ht="17.25" customHeight="1">
      <c r="B1126" s="9">
        <v>45392</v>
      </c>
      <c r="C1126" s="44" t="s">
        <v>1160</v>
      </c>
      <c r="D1126" s="44" t="s">
        <v>971</v>
      </c>
      <c r="E1126" s="44">
        <v>3</v>
      </c>
      <c r="F1126" s="11">
        <v>0</v>
      </c>
      <c r="G1126" s="44">
        <v>0</v>
      </c>
      <c r="H1126" s="44">
        <v>0</v>
      </c>
      <c r="I1126" s="44">
        <v>0</v>
      </c>
      <c r="J1126" s="44">
        <v>0</v>
      </c>
      <c r="K1126" s="44">
        <v>0</v>
      </c>
      <c r="L1126" s="44"/>
      <c r="M1126" s="44"/>
      <c r="S1126" s="88"/>
      <c r="T1126" s="92"/>
      <c r="U1126" s="93"/>
      <c r="V1126" s="89"/>
      <c r="W1126" s="91"/>
      <c r="X1126" s="94"/>
      <c r="Y1126" s="95"/>
      <c r="Z1126" s="96"/>
    </row>
    <row r="1127" spans="2:26" ht="17.25" customHeight="1">
      <c r="B1127" s="9">
        <v>45392</v>
      </c>
      <c r="C1127" s="44" t="s">
        <v>1160</v>
      </c>
      <c r="D1127" s="44" t="s">
        <v>911</v>
      </c>
      <c r="E1127" s="44">
        <v>13</v>
      </c>
      <c r="F1127" s="11">
        <v>0</v>
      </c>
      <c r="G1127" s="44">
        <v>0</v>
      </c>
      <c r="H1127" s="44">
        <v>0</v>
      </c>
      <c r="I1127" s="44">
        <v>0</v>
      </c>
      <c r="J1127" s="44">
        <v>0</v>
      </c>
      <c r="K1127" s="44">
        <v>0</v>
      </c>
      <c r="L1127" s="44"/>
      <c r="M1127" s="44"/>
      <c r="S1127" s="88"/>
      <c r="T1127" s="92"/>
      <c r="U1127" s="93"/>
      <c r="V1127" s="89"/>
      <c r="W1127" s="91"/>
      <c r="X1127" s="94"/>
      <c r="Y1127" s="95"/>
      <c r="Z1127" s="96"/>
    </row>
    <row r="1128" spans="2:26" ht="17.25" customHeight="1">
      <c r="B1128" s="9">
        <v>45392</v>
      </c>
      <c r="C1128" s="44" t="s">
        <v>1160</v>
      </c>
      <c r="D1128" s="44" t="s">
        <v>910</v>
      </c>
      <c r="E1128" s="44">
        <v>13</v>
      </c>
      <c r="F1128" s="11">
        <v>0</v>
      </c>
      <c r="G1128" s="44">
        <v>0</v>
      </c>
      <c r="H1128" s="44">
        <v>0</v>
      </c>
      <c r="I1128" s="44">
        <v>0</v>
      </c>
      <c r="J1128" s="44">
        <v>0</v>
      </c>
      <c r="K1128" s="44">
        <v>0</v>
      </c>
      <c r="L1128" s="44"/>
      <c r="M1128" s="44"/>
      <c r="S1128" s="88"/>
      <c r="T1128" s="92"/>
      <c r="U1128" s="93"/>
      <c r="V1128" s="89"/>
      <c r="W1128" s="91"/>
      <c r="X1128" s="94"/>
      <c r="Y1128" s="95"/>
      <c r="Z1128" s="96"/>
    </row>
    <row r="1129" spans="2:26" ht="17.25" customHeight="1">
      <c r="B1129" s="9">
        <v>45392</v>
      </c>
      <c r="C1129" s="44" t="s">
        <v>1160</v>
      </c>
      <c r="D1129" s="44" t="s">
        <v>908</v>
      </c>
      <c r="E1129" s="44">
        <v>12</v>
      </c>
      <c r="F1129" s="11">
        <v>0</v>
      </c>
      <c r="G1129" s="44">
        <v>0</v>
      </c>
      <c r="H1129" s="44">
        <v>0</v>
      </c>
      <c r="I1129" s="44">
        <v>0</v>
      </c>
      <c r="J1129" s="44">
        <v>0</v>
      </c>
      <c r="K1129" s="44">
        <v>0</v>
      </c>
      <c r="L1129" s="44"/>
      <c r="M1129" s="44"/>
      <c r="S1129" s="88"/>
      <c r="T1129" s="92"/>
      <c r="U1129" s="93"/>
      <c r="V1129" s="89"/>
      <c r="W1129" s="91"/>
      <c r="X1129" s="94"/>
      <c r="Y1129" s="95"/>
      <c r="Z1129" s="96"/>
    </row>
    <row r="1130" spans="2:26" ht="17.25" customHeight="1">
      <c r="B1130" s="9">
        <v>45392</v>
      </c>
      <c r="C1130" s="44" t="s">
        <v>1161</v>
      </c>
      <c r="D1130" s="44" t="s">
        <v>1154</v>
      </c>
      <c r="E1130" s="44">
        <v>12</v>
      </c>
      <c r="F1130" s="11">
        <v>0</v>
      </c>
      <c r="G1130" s="44">
        <v>0</v>
      </c>
      <c r="H1130" s="44">
        <v>0</v>
      </c>
      <c r="I1130" s="44">
        <v>0</v>
      </c>
      <c r="J1130" s="44">
        <v>0</v>
      </c>
      <c r="K1130" s="44">
        <v>0</v>
      </c>
      <c r="L1130" s="44"/>
      <c r="M1130" s="44"/>
      <c r="S1130" s="88"/>
      <c r="T1130" s="92"/>
      <c r="U1130" s="93"/>
      <c r="V1130" s="89"/>
      <c r="W1130" s="91"/>
      <c r="X1130" s="94"/>
      <c r="Y1130" s="95"/>
      <c r="Z1130" s="96"/>
    </row>
    <row r="1131" spans="2:26" ht="17.25" customHeight="1">
      <c r="B1131" s="9">
        <v>45392</v>
      </c>
      <c r="C1131" s="44" t="s">
        <v>1161</v>
      </c>
      <c r="D1131" s="44" t="s">
        <v>1155</v>
      </c>
      <c r="E1131" s="44">
        <v>6</v>
      </c>
      <c r="F1131" s="11">
        <v>1</v>
      </c>
      <c r="G1131" s="44">
        <v>0</v>
      </c>
      <c r="H1131" s="44">
        <v>0</v>
      </c>
      <c r="I1131" s="44">
        <v>2</v>
      </c>
      <c r="J1131" s="44">
        <v>0</v>
      </c>
      <c r="K1131" s="44">
        <v>0</v>
      </c>
      <c r="L1131" s="44"/>
      <c r="M1131" s="44" t="s">
        <v>1162</v>
      </c>
      <c r="S1131" s="88"/>
      <c r="T1131" s="92"/>
      <c r="U1131" s="93"/>
      <c r="V1131" s="89"/>
      <c r="W1131" s="91"/>
      <c r="X1131" s="94"/>
      <c r="Y1131" s="95"/>
      <c r="Z1131" s="96"/>
    </row>
    <row r="1132" spans="2:26" ht="17.25" customHeight="1">
      <c r="B1132" s="9">
        <v>45393</v>
      </c>
      <c r="C1132" s="44" t="s">
        <v>1163</v>
      </c>
      <c r="D1132" s="44" t="s">
        <v>1012</v>
      </c>
      <c r="E1132" s="44">
        <v>13</v>
      </c>
      <c r="F1132" s="11">
        <v>0</v>
      </c>
      <c r="G1132" s="44">
        <v>0</v>
      </c>
      <c r="H1132" s="44">
        <v>0</v>
      </c>
      <c r="I1132" s="44">
        <v>0</v>
      </c>
      <c r="J1132" s="44">
        <v>0</v>
      </c>
      <c r="K1132" s="44">
        <v>0</v>
      </c>
      <c r="L1132" s="44"/>
      <c r="M1132" s="44"/>
      <c r="S1132" s="88"/>
      <c r="T1132" s="92"/>
      <c r="U1132" s="93"/>
      <c r="V1132" s="89"/>
      <c r="W1132" s="91"/>
      <c r="X1132" s="94"/>
      <c r="Y1132" s="95"/>
      <c r="Z1132" s="96"/>
    </row>
    <row r="1133" spans="2:26" ht="17.25" customHeight="1">
      <c r="B1133" s="9">
        <v>45393</v>
      </c>
      <c r="C1133" s="44" t="s">
        <v>1163</v>
      </c>
      <c r="D1133" s="44" t="s">
        <v>960</v>
      </c>
      <c r="E1133" s="44">
        <v>13</v>
      </c>
      <c r="F1133" s="11">
        <v>0</v>
      </c>
      <c r="G1133" s="44">
        <v>0</v>
      </c>
      <c r="H1133" s="44">
        <v>0</v>
      </c>
      <c r="I1133" s="44">
        <v>0</v>
      </c>
      <c r="J1133" s="44">
        <v>0</v>
      </c>
      <c r="K1133" s="44">
        <v>0</v>
      </c>
      <c r="L1133" s="44"/>
      <c r="M1133" s="44"/>
      <c r="S1133" s="88"/>
      <c r="T1133" s="92"/>
      <c r="U1133" s="93"/>
      <c r="V1133" s="89"/>
      <c r="W1133" s="91"/>
      <c r="X1133" s="94"/>
      <c r="Y1133" s="95"/>
      <c r="Z1133" s="96"/>
    </row>
    <row r="1134" spans="2:26" ht="17.25" customHeight="1">
      <c r="B1134" s="9">
        <v>45393</v>
      </c>
      <c r="C1134" s="44" t="s">
        <v>1163</v>
      </c>
      <c r="D1134" s="44" t="s">
        <v>1037</v>
      </c>
      <c r="E1134" s="44">
        <v>12</v>
      </c>
      <c r="F1134" s="11">
        <v>0</v>
      </c>
      <c r="G1134" s="44">
        <v>0</v>
      </c>
      <c r="H1134" s="44">
        <v>0</v>
      </c>
      <c r="I1134" s="44">
        <v>0</v>
      </c>
      <c r="J1134" s="44">
        <v>0</v>
      </c>
      <c r="K1134" s="44">
        <v>0</v>
      </c>
      <c r="L1134" s="44"/>
      <c r="M1134" s="44"/>
      <c r="S1134" s="88"/>
      <c r="T1134" s="92"/>
      <c r="U1134" s="93"/>
      <c r="V1134" s="89"/>
      <c r="W1134" s="91"/>
      <c r="X1134" s="94"/>
      <c r="Y1134" s="95"/>
      <c r="Z1134" s="96"/>
    </row>
    <row r="1135" spans="2:26" ht="17.25" customHeight="1">
      <c r="B1135" s="9">
        <v>45393</v>
      </c>
      <c r="C1135" s="44" t="s">
        <v>1163</v>
      </c>
      <c r="D1135" s="44" t="s">
        <v>1023</v>
      </c>
      <c r="E1135" s="44">
        <v>13</v>
      </c>
      <c r="F1135" s="11">
        <v>0</v>
      </c>
      <c r="G1135" s="44">
        <v>0</v>
      </c>
      <c r="H1135" s="44">
        <v>0</v>
      </c>
      <c r="I1135" s="44">
        <v>0</v>
      </c>
      <c r="J1135" s="44">
        <v>0</v>
      </c>
      <c r="K1135" s="44">
        <v>0</v>
      </c>
      <c r="L1135" s="44"/>
      <c r="M1135" s="44"/>
      <c r="S1135" s="88"/>
      <c r="T1135" s="92"/>
      <c r="U1135" s="93"/>
      <c r="V1135" s="89"/>
      <c r="W1135" s="91"/>
      <c r="X1135" s="94"/>
      <c r="Y1135" s="95"/>
      <c r="Z1135" s="96"/>
    </row>
    <row r="1136" spans="2:26" ht="17.25" customHeight="1">
      <c r="B1136" s="9">
        <v>45393</v>
      </c>
      <c r="C1136" s="44" t="s">
        <v>1164</v>
      </c>
      <c r="D1136" s="44" t="s">
        <v>850</v>
      </c>
      <c r="E1136" s="44">
        <v>13</v>
      </c>
      <c r="F1136" s="11">
        <v>0</v>
      </c>
      <c r="G1136" s="44">
        <v>0</v>
      </c>
      <c r="H1136" s="44">
        <v>0</v>
      </c>
      <c r="I1136" s="44">
        <v>0</v>
      </c>
      <c r="J1136" s="44">
        <v>14</v>
      </c>
      <c r="K1136" s="44">
        <v>0</v>
      </c>
      <c r="L1136" s="44"/>
      <c r="M1136" s="44" t="s">
        <v>1166</v>
      </c>
      <c r="S1136" s="88"/>
      <c r="T1136" s="92"/>
      <c r="U1136" s="93"/>
      <c r="V1136" s="89"/>
      <c r="W1136" s="91"/>
      <c r="X1136" s="94"/>
      <c r="Y1136" s="95"/>
      <c r="Z1136" s="96"/>
    </row>
    <row r="1137" spans="2:26" ht="17.25" customHeight="1">
      <c r="B1137" s="9">
        <v>45393</v>
      </c>
      <c r="C1137" s="44" t="s">
        <v>1165</v>
      </c>
      <c r="D1137" s="44" t="s">
        <v>1022</v>
      </c>
      <c r="E1137" s="44">
        <v>1</v>
      </c>
      <c r="F1137" s="11">
        <v>0</v>
      </c>
      <c r="G1137" s="44">
        <v>0</v>
      </c>
      <c r="H1137" s="44">
        <v>0</v>
      </c>
      <c r="I1137" s="44">
        <v>1</v>
      </c>
      <c r="J1137" s="44">
        <v>0</v>
      </c>
      <c r="K1137" s="44">
        <v>0</v>
      </c>
      <c r="L1137" s="44"/>
      <c r="M1137" s="44" t="s">
        <v>1167</v>
      </c>
      <c r="S1137" s="88"/>
      <c r="T1137" s="92"/>
      <c r="U1137" s="93"/>
      <c r="V1137" s="89"/>
      <c r="W1137" s="91"/>
      <c r="X1137" s="94"/>
      <c r="Y1137" s="95"/>
      <c r="Z1137" s="96"/>
    </row>
    <row r="1138" spans="2:26" ht="17.25" customHeight="1">
      <c r="B1138" s="9">
        <v>45395</v>
      </c>
      <c r="C1138" s="44" t="s">
        <v>1171</v>
      </c>
      <c r="D1138" s="44" t="s">
        <v>1172</v>
      </c>
      <c r="E1138" s="44">
        <v>1</v>
      </c>
      <c r="F1138" s="11">
        <v>1</v>
      </c>
      <c r="G1138" s="44">
        <v>0</v>
      </c>
      <c r="H1138" s="44">
        <v>0</v>
      </c>
      <c r="I1138" s="44">
        <v>3</v>
      </c>
      <c r="J1138" s="44">
        <v>0</v>
      </c>
      <c r="K1138" s="44">
        <v>0</v>
      </c>
      <c r="L1138" s="44"/>
      <c r="M1138" s="44"/>
      <c r="O1138" s="57" t="s">
        <v>1175</v>
      </c>
      <c r="P1138" s="57" t="s">
        <v>1175</v>
      </c>
      <c r="S1138" s="88"/>
      <c r="T1138" s="92"/>
      <c r="U1138" s="93"/>
      <c r="V1138" s="89"/>
      <c r="W1138" s="91"/>
      <c r="X1138" s="94"/>
      <c r="Y1138" s="95"/>
      <c r="Z1138" s="96"/>
    </row>
    <row r="1139" spans="2:26" ht="17.25" customHeight="1">
      <c r="B1139" s="9">
        <v>45395</v>
      </c>
      <c r="C1139" s="44" t="s">
        <v>82</v>
      </c>
      <c r="D1139" s="44" t="s">
        <v>847</v>
      </c>
      <c r="E1139" s="44">
        <v>13</v>
      </c>
      <c r="F1139" s="11">
        <v>0</v>
      </c>
      <c r="G1139" s="44">
        <v>0</v>
      </c>
      <c r="H1139" s="44">
        <v>0</v>
      </c>
      <c r="I1139" s="44">
        <v>0</v>
      </c>
      <c r="J1139" s="44">
        <v>0</v>
      </c>
      <c r="K1139" s="44">
        <v>0</v>
      </c>
      <c r="L1139" s="44"/>
      <c r="M1139" s="44"/>
      <c r="S1139" s="88"/>
      <c r="T1139" s="92"/>
      <c r="U1139" s="93"/>
      <c r="V1139" s="89"/>
      <c r="W1139" s="91"/>
      <c r="X1139" s="94"/>
      <c r="Y1139" s="95"/>
      <c r="Z1139" s="96"/>
    </row>
    <row r="1140" spans="2:26" ht="17.25" customHeight="1">
      <c r="B1140" s="9">
        <v>45395</v>
      </c>
      <c r="C1140" s="44" t="s">
        <v>82</v>
      </c>
      <c r="D1140" s="44" t="s">
        <v>888</v>
      </c>
      <c r="E1140" s="44">
        <v>13</v>
      </c>
      <c r="F1140" s="11">
        <v>0</v>
      </c>
      <c r="G1140" s="44">
        <v>0</v>
      </c>
      <c r="H1140" s="44">
        <v>0</v>
      </c>
      <c r="I1140" s="44">
        <v>0</v>
      </c>
      <c r="J1140" s="44">
        <v>0</v>
      </c>
      <c r="K1140" s="44">
        <v>0</v>
      </c>
      <c r="L1140" s="44"/>
      <c r="M1140" s="44"/>
      <c r="S1140" s="88"/>
      <c r="T1140" s="92"/>
      <c r="U1140" s="93"/>
      <c r="V1140" s="89"/>
      <c r="W1140" s="91"/>
      <c r="X1140" s="94"/>
      <c r="Y1140" s="95"/>
      <c r="Z1140" s="96"/>
    </row>
    <row r="1141" spans="2:26" ht="17.25" customHeight="1">
      <c r="B1141" s="9">
        <v>45395</v>
      </c>
      <c r="C1141" s="44" t="s">
        <v>40</v>
      </c>
      <c r="D1141" s="44" t="s">
        <v>1044</v>
      </c>
      <c r="E1141" s="44">
        <v>13</v>
      </c>
      <c r="F1141" s="11">
        <v>0</v>
      </c>
      <c r="G1141" s="44">
        <v>0</v>
      </c>
      <c r="H1141" s="44">
        <v>0</v>
      </c>
      <c r="I1141" s="44">
        <v>0</v>
      </c>
      <c r="J1141" s="44">
        <v>0</v>
      </c>
      <c r="K1141" s="44">
        <v>0</v>
      </c>
      <c r="L1141" s="44"/>
      <c r="M1141" s="44"/>
      <c r="S1141" s="88"/>
      <c r="T1141" s="92"/>
      <c r="U1141" s="93"/>
      <c r="V1141" s="89"/>
      <c r="W1141" s="91"/>
      <c r="X1141" s="94"/>
      <c r="Y1141" s="95"/>
      <c r="Z1141" s="96"/>
    </row>
    <row r="1142" spans="2:26" ht="17.25" customHeight="1">
      <c r="B1142" s="9">
        <v>45395</v>
      </c>
      <c r="C1142" s="44" t="s">
        <v>82</v>
      </c>
      <c r="D1142" s="44" t="s">
        <v>1111</v>
      </c>
      <c r="E1142" s="44">
        <v>1</v>
      </c>
      <c r="F1142" s="11">
        <v>0</v>
      </c>
      <c r="G1142" s="44">
        <v>0</v>
      </c>
      <c r="H1142" s="44">
        <v>0</v>
      </c>
      <c r="I1142" s="44">
        <v>0</v>
      </c>
      <c r="J1142" s="44">
        <v>0</v>
      </c>
      <c r="K1142" s="44">
        <v>0</v>
      </c>
      <c r="L1142" s="44"/>
      <c r="M1142" s="44"/>
      <c r="S1142" s="88"/>
      <c r="T1142" s="92"/>
      <c r="U1142" s="93"/>
      <c r="V1142" s="89"/>
      <c r="W1142" s="91"/>
      <c r="X1142" s="94"/>
      <c r="Y1142" s="95"/>
      <c r="Z1142" s="96"/>
    </row>
    <row r="1143" spans="2:26" ht="17.25" customHeight="1">
      <c r="B1143" s="9">
        <v>45396</v>
      </c>
      <c r="C1143" s="44" t="s">
        <v>56</v>
      </c>
      <c r="D1143" s="44" t="s">
        <v>809</v>
      </c>
      <c r="E1143" s="44">
        <v>10</v>
      </c>
      <c r="F1143" s="11">
        <v>0</v>
      </c>
      <c r="G1143" s="44">
        <v>0</v>
      </c>
      <c r="H1143" s="44">
        <v>0</v>
      </c>
      <c r="I1143" s="44">
        <v>0</v>
      </c>
      <c r="J1143" s="44">
        <v>0</v>
      </c>
      <c r="K1143" s="44">
        <v>0</v>
      </c>
      <c r="L1143" s="44"/>
      <c r="M1143" s="44"/>
      <c r="S1143" s="88"/>
      <c r="T1143" s="92"/>
      <c r="U1143" s="93"/>
      <c r="V1143" s="89"/>
      <c r="W1143" s="91"/>
      <c r="X1143" s="94"/>
      <c r="Y1143" s="95"/>
      <c r="Z1143" s="96"/>
    </row>
    <row r="1144" spans="2:26" ht="17.25" customHeight="1">
      <c r="B1144" s="9">
        <v>45396</v>
      </c>
      <c r="C1144" s="44" t="s">
        <v>1168</v>
      </c>
      <c r="D1144" s="44" t="s">
        <v>1145</v>
      </c>
      <c r="E1144" s="44">
        <v>1</v>
      </c>
      <c r="F1144" s="11">
        <v>0</v>
      </c>
      <c r="G1144" s="44">
        <v>0</v>
      </c>
      <c r="H1144" s="44">
        <v>0</v>
      </c>
      <c r="I1144" s="44">
        <v>0</v>
      </c>
      <c r="J1144" s="44">
        <v>0</v>
      </c>
      <c r="K1144" s="44">
        <v>0</v>
      </c>
      <c r="L1144" s="44"/>
      <c r="S1144" s="88"/>
      <c r="T1144" s="92"/>
      <c r="U1144" s="93"/>
      <c r="V1144" s="89"/>
      <c r="W1144" s="91"/>
      <c r="X1144" s="94"/>
      <c r="Y1144" s="95"/>
      <c r="Z1144" s="96"/>
    </row>
    <row r="1145" spans="2:26" ht="17.25" customHeight="1">
      <c r="B1145" s="9">
        <v>45396</v>
      </c>
      <c r="C1145" s="44" t="s">
        <v>1168</v>
      </c>
      <c r="D1145" s="44" t="s">
        <v>1010</v>
      </c>
      <c r="E1145" s="44">
        <v>13</v>
      </c>
      <c r="F1145" s="11">
        <v>0</v>
      </c>
      <c r="G1145" s="44">
        <v>0</v>
      </c>
      <c r="H1145" s="44">
        <v>0</v>
      </c>
      <c r="I1145" s="44">
        <v>0</v>
      </c>
      <c r="J1145" s="44">
        <v>0</v>
      </c>
      <c r="K1145" s="44">
        <v>0</v>
      </c>
      <c r="L1145" s="44"/>
      <c r="M1145" s="44"/>
      <c r="S1145" s="88"/>
      <c r="T1145" s="92"/>
      <c r="U1145" s="93"/>
      <c r="V1145" s="89"/>
      <c r="W1145" s="91"/>
      <c r="X1145" s="94"/>
      <c r="Y1145" s="95"/>
      <c r="Z1145" s="96"/>
    </row>
    <row r="1146" spans="2:26" ht="17.25" customHeight="1">
      <c r="B1146" s="9">
        <v>45396</v>
      </c>
      <c r="C1146" s="44" t="s">
        <v>1171</v>
      </c>
      <c r="D1146" s="44" t="s">
        <v>1170</v>
      </c>
      <c r="E1146" s="44">
        <v>9</v>
      </c>
      <c r="F1146" s="11">
        <v>0</v>
      </c>
      <c r="G1146" s="44">
        <v>0</v>
      </c>
      <c r="H1146" s="44">
        <v>2</v>
      </c>
      <c r="I1146" s="44">
        <v>1</v>
      </c>
      <c r="J1146" s="44">
        <v>3</v>
      </c>
      <c r="K1146" s="44">
        <v>0</v>
      </c>
      <c r="L1146" s="44"/>
      <c r="M1146" s="44" t="s">
        <v>1175</v>
      </c>
      <c r="O1146" s="57" t="s">
        <v>1176</v>
      </c>
      <c r="P1146" s="57" t="s">
        <v>1177</v>
      </c>
      <c r="S1146" s="88"/>
      <c r="T1146" s="92"/>
      <c r="U1146" s="93"/>
      <c r="V1146" s="89"/>
      <c r="W1146" s="91"/>
      <c r="X1146" s="94"/>
      <c r="Y1146" s="95"/>
      <c r="Z1146" s="96"/>
    </row>
    <row r="1147" spans="2:26" ht="17.25" customHeight="1">
      <c r="B1147" s="9">
        <v>45396</v>
      </c>
      <c r="C1147" s="44" t="s">
        <v>1173</v>
      </c>
      <c r="D1147" s="44" t="s">
        <v>1138</v>
      </c>
      <c r="E1147" s="44">
        <v>1</v>
      </c>
      <c r="F1147" s="11">
        <v>0</v>
      </c>
      <c r="G1147" s="44">
        <v>0</v>
      </c>
      <c r="H1147" s="44">
        <v>0</v>
      </c>
      <c r="I1147" s="44">
        <v>0</v>
      </c>
      <c r="J1147" s="44">
        <v>0</v>
      </c>
      <c r="K1147" s="44">
        <v>0</v>
      </c>
      <c r="L1147" s="44"/>
      <c r="M1147" s="44"/>
      <c r="S1147" s="88"/>
      <c r="T1147" s="92"/>
      <c r="U1147" s="93"/>
      <c r="V1147" s="89"/>
      <c r="W1147" s="91"/>
      <c r="X1147" s="94"/>
      <c r="Y1147" s="95"/>
      <c r="Z1147" s="96"/>
    </row>
    <row r="1148" spans="2:26" ht="17.25" customHeight="1">
      <c r="B1148" s="9">
        <v>45396</v>
      </c>
      <c r="C1148" s="44" t="s">
        <v>1174</v>
      </c>
      <c r="D1148" s="44" t="s">
        <v>1145</v>
      </c>
      <c r="E1148" s="44">
        <v>1</v>
      </c>
      <c r="F1148" s="11">
        <v>0</v>
      </c>
      <c r="G1148" s="44">
        <v>0</v>
      </c>
      <c r="H1148" s="44">
        <v>0</v>
      </c>
      <c r="I1148" s="44">
        <v>0</v>
      </c>
      <c r="J1148" s="44">
        <v>0</v>
      </c>
      <c r="K1148" s="44">
        <v>0</v>
      </c>
      <c r="L1148" s="44"/>
      <c r="S1148" s="88"/>
      <c r="T1148" s="92"/>
      <c r="U1148" s="93"/>
      <c r="V1148" s="89"/>
      <c r="W1148" s="91"/>
      <c r="X1148" s="94"/>
      <c r="Y1148" s="95"/>
      <c r="Z1148" s="96"/>
    </row>
    <row r="1149" spans="2:26" ht="17.25" customHeight="1">
      <c r="B1149" s="9">
        <v>45396</v>
      </c>
      <c r="C1149" s="44" t="s">
        <v>1174</v>
      </c>
      <c r="D1149" s="44" t="s">
        <v>1010</v>
      </c>
      <c r="E1149" s="44">
        <v>13</v>
      </c>
      <c r="F1149" s="11">
        <v>0</v>
      </c>
      <c r="G1149" s="44">
        <v>0</v>
      </c>
      <c r="H1149" s="44">
        <v>0</v>
      </c>
      <c r="I1149" s="44">
        <v>0</v>
      </c>
      <c r="J1149" s="44">
        <v>0</v>
      </c>
      <c r="K1149" s="44">
        <v>0</v>
      </c>
      <c r="L1149" s="44"/>
      <c r="M1149" s="44"/>
      <c r="S1149" s="88"/>
      <c r="T1149" s="92"/>
      <c r="U1149" s="93"/>
      <c r="V1149" s="89"/>
      <c r="W1149" s="91"/>
      <c r="X1149" s="94"/>
      <c r="Y1149" s="95"/>
      <c r="Z1149" s="96"/>
    </row>
    <row r="1150" spans="2:26" ht="17.25" customHeight="1">
      <c r="B1150" s="9">
        <v>45395</v>
      </c>
      <c r="C1150" s="44" t="s">
        <v>2960</v>
      </c>
      <c r="D1150" s="44" t="s">
        <v>1169</v>
      </c>
      <c r="E1150" s="44">
        <v>13</v>
      </c>
      <c r="F1150" s="11">
        <v>8</v>
      </c>
      <c r="G1150" s="44">
        <v>0</v>
      </c>
      <c r="H1150" s="44">
        <v>0</v>
      </c>
      <c r="I1150" s="44">
        <v>0</v>
      </c>
      <c r="J1150" s="44">
        <v>0</v>
      </c>
      <c r="K1150" s="44">
        <v>0</v>
      </c>
      <c r="L1150" s="44"/>
      <c r="M1150" s="44"/>
      <c r="S1150" s="88"/>
      <c r="T1150" s="92"/>
      <c r="U1150" s="93"/>
      <c r="V1150" s="89"/>
      <c r="W1150" s="91"/>
      <c r="X1150" s="94"/>
      <c r="Y1150" s="95"/>
      <c r="Z1150" s="96"/>
    </row>
    <row r="1151" spans="2:26" ht="17.25" customHeight="1">
      <c r="B1151" s="9">
        <v>45395</v>
      </c>
      <c r="C1151" s="44" t="s">
        <v>2960</v>
      </c>
      <c r="D1151" s="44" t="s">
        <v>1169</v>
      </c>
      <c r="E1151" s="44">
        <v>13</v>
      </c>
      <c r="F1151" s="11">
        <v>4</v>
      </c>
      <c r="G1151" s="44">
        <v>0</v>
      </c>
      <c r="H1151" s="44">
        <v>28</v>
      </c>
      <c r="I1151" s="44">
        <v>2</v>
      </c>
      <c r="J1151" s="44">
        <v>0</v>
      </c>
      <c r="K1151" s="44">
        <v>0</v>
      </c>
      <c r="L1151" s="44"/>
      <c r="M1151" s="44" t="s">
        <v>1177</v>
      </c>
      <c r="N1151" s="57" t="s">
        <v>1177</v>
      </c>
      <c r="O1151" s="57" t="s">
        <v>1175</v>
      </c>
      <c r="P1151" s="57" t="s">
        <v>1178</v>
      </c>
      <c r="S1151" s="88"/>
      <c r="T1151" s="92"/>
      <c r="U1151" s="93"/>
      <c r="V1151" s="89"/>
      <c r="W1151" s="91"/>
      <c r="X1151" s="94"/>
      <c r="Y1151" s="95"/>
      <c r="Z1151" s="96"/>
    </row>
    <row r="1152" spans="2:26" ht="17.25" customHeight="1">
      <c r="B1152" s="9">
        <v>45397</v>
      </c>
      <c r="C1152" s="44" t="s">
        <v>1179</v>
      </c>
      <c r="D1152" s="44" t="s">
        <v>1107</v>
      </c>
      <c r="E1152" s="44">
        <v>12</v>
      </c>
      <c r="F1152" s="11">
        <v>0</v>
      </c>
      <c r="G1152" s="44">
        <v>0</v>
      </c>
      <c r="H1152" s="44">
        <v>0</v>
      </c>
      <c r="I1152" s="44">
        <v>0</v>
      </c>
      <c r="J1152" s="44">
        <v>0</v>
      </c>
      <c r="K1152" s="44">
        <v>0</v>
      </c>
      <c r="L1152" s="44"/>
      <c r="M1152" s="44"/>
      <c r="S1152" s="88"/>
      <c r="T1152" s="92"/>
      <c r="U1152" s="93"/>
      <c r="V1152" s="89"/>
      <c r="W1152" s="91"/>
      <c r="X1152" s="94"/>
      <c r="Y1152" s="95"/>
      <c r="Z1152" s="96"/>
    </row>
    <row r="1153" spans="2:26" ht="17.25" customHeight="1">
      <c r="B1153" s="9">
        <v>45397</v>
      </c>
      <c r="C1153" s="44" t="s">
        <v>1180</v>
      </c>
      <c r="D1153" s="44" t="s">
        <v>961</v>
      </c>
      <c r="E1153" s="44">
        <v>13</v>
      </c>
      <c r="F1153" s="11">
        <v>0</v>
      </c>
      <c r="G1153" s="44">
        <v>0</v>
      </c>
      <c r="H1153" s="44">
        <v>0</v>
      </c>
      <c r="I1153" s="44">
        <v>0</v>
      </c>
      <c r="J1153" s="44">
        <v>0</v>
      </c>
      <c r="K1153" s="44">
        <v>0</v>
      </c>
      <c r="L1153" s="44"/>
      <c r="M1153" s="44"/>
      <c r="S1153" s="88"/>
      <c r="T1153" s="92"/>
      <c r="U1153" s="93"/>
      <c r="V1153" s="89"/>
      <c r="W1153" s="91"/>
      <c r="X1153" s="94"/>
      <c r="Y1153" s="95"/>
      <c r="Z1153" s="96"/>
    </row>
    <row r="1154" spans="2:26" ht="17.25" customHeight="1">
      <c r="B1154" s="9">
        <v>45397</v>
      </c>
      <c r="C1154" s="44" t="s">
        <v>1180</v>
      </c>
      <c r="D1154" s="44" t="s">
        <v>959</v>
      </c>
      <c r="E1154" s="44">
        <v>11</v>
      </c>
      <c r="F1154" s="11">
        <v>0</v>
      </c>
      <c r="G1154" s="44">
        <v>0</v>
      </c>
      <c r="H1154" s="44">
        <v>0</v>
      </c>
      <c r="I1154" s="44">
        <v>0</v>
      </c>
      <c r="J1154" s="44">
        <v>0</v>
      </c>
      <c r="K1154" s="44">
        <v>0</v>
      </c>
      <c r="L1154" s="44"/>
      <c r="M1154" s="44"/>
      <c r="S1154" s="88"/>
      <c r="T1154" s="92"/>
      <c r="U1154" s="93"/>
      <c r="V1154" s="89"/>
      <c r="W1154" s="91"/>
      <c r="X1154" s="94"/>
      <c r="Y1154" s="95"/>
      <c r="Z1154" s="96"/>
    </row>
    <row r="1155" spans="2:26" ht="17.25" customHeight="1">
      <c r="B1155" s="9">
        <v>45397</v>
      </c>
      <c r="C1155" s="44" t="s">
        <v>1180</v>
      </c>
      <c r="D1155" s="44" t="s">
        <v>986</v>
      </c>
      <c r="E1155" s="44">
        <v>13</v>
      </c>
      <c r="F1155" s="11">
        <v>0</v>
      </c>
      <c r="G1155" s="44">
        <v>0</v>
      </c>
      <c r="H1155" s="44">
        <v>4</v>
      </c>
      <c r="I1155" s="44">
        <v>2</v>
      </c>
      <c r="J1155" s="44">
        <v>0</v>
      </c>
      <c r="K1155" s="44">
        <v>0</v>
      </c>
      <c r="L1155" s="44"/>
      <c r="M1155" s="44"/>
      <c r="S1155" s="88"/>
      <c r="T1155" s="92"/>
      <c r="U1155" s="93"/>
      <c r="V1155" s="89"/>
      <c r="W1155" s="91"/>
      <c r="X1155" s="94"/>
      <c r="Y1155" s="95"/>
      <c r="Z1155" s="96"/>
    </row>
    <row r="1156" spans="2:26" ht="17.25" customHeight="1">
      <c r="B1156" s="9">
        <v>45397</v>
      </c>
      <c r="C1156" s="44" t="s">
        <v>2960</v>
      </c>
      <c r="D1156" s="44" t="s">
        <v>1181</v>
      </c>
      <c r="E1156" s="44">
        <v>13</v>
      </c>
      <c r="F1156" s="11">
        <v>13</v>
      </c>
      <c r="G1156" s="44">
        <v>0</v>
      </c>
      <c r="H1156" s="44">
        <v>61</v>
      </c>
      <c r="I1156" s="44">
        <v>0</v>
      </c>
      <c r="J1156" s="44">
        <v>0</v>
      </c>
      <c r="K1156" s="44">
        <v>0</v>
      </c>
      <c r="L1156" s="44"/>
      <c r="M1156" s="44"/>
      <c r="O1156" s="57" t="s">
        <v>431</v>
      </c>
      <c r="P1156" s="57" t="s">
        <v>431</v>
      </c>
      <c r="S1156" s="88"/>
      <c r="T1156" s="92"/>
      <c r="U1156" s="93"/>
      <c r="V1156" s="89"/>
      <c r="W1156" s="91"/>
      <c r="X1156" s="94"/>
      <c r="Y1156" s="95"/>
      <c r="Z1156" s="96"/>
    </row>
    <row r="1157" spans="2:26" ht="17.25" customHeight="1">
      <c r="B1157" s="9">
        <v>45398</v>
      </c>
      <c r="C1157" s="44" t="s">
        <v>1182</v>
      </c>
      <c r="D1157" s="44" t="s">
        <v>1066</v>
      </c>
      <c r="E1157" s="44">
        <v>12</v>
      </c>
      <c r="F1157" s="11">
        <v>0</v>
      </c>
      <c r="G1157" s="44">
        <v>0</v>
      </c>
      <c r="H1157" s="44">
        <v>0</v>
      </c>
      <c r="I1157" s="44">
        <v>0</v>
      </c>
      <c r="J1157" s="44">
        <v>0</v>
      </c>
      <c r="K1157" s="44">
        <v>0</v>
      </c>
      <c r="L1157" s="44"/>
      <c r="M1157" s="44"/>
      <c r="S1157" s="88"/>
      <c r="T1157" s="92"/>
      <c r="U1157" s="93"/>
      <c r="V1157" s="89"/>
      <c r="W1157" s="91"/>
      <c r="X1157" s="94"/>
      <c r="Y1157" s="95"/>
      <c r="Z1157" s="96"/>
    </row>
    <row r="1158" spans="2:26" ht="17.25" customHeight="1">
      <c r="B1158" s="9">
        <v>45398</v>
      </c>
      <c r="C1158" s="44" t="s">
        <v>1183</v>
      </c>
      <c r="D1158" s="44" t="s">
        <v>1153</v>
      </c>
      <c r="E1158" s="44">
        <v>3</v>
      </c>
      <c r="F1158" s="11">
        <v>0</v>
      </c>
      <c r="G1158" s="44">
        <v>0</v>
      </c>
      <c r="H1158" s="44">
        <v>0</v>
      </c>
      <c r="I1158" s="44">
        <v>0</v>
      </c>
      <c r="J1158" s="44">
        <v>0</v>
      </c>
      <c r="K1158" s="44">
        <v>0</v>
      </c>
      <c r="L1158" s="44"/>
      <c r="M1158" s="44"/>
      <c r="N1158" s="44"/>
      <c r="O1158" s="44"/>
      <c r="P1158" s="44"/>
      <c r="Q1158" s="7"/>
      <c r="S1158" s="88"/>
      <c r="T1158" s="92"/>
      <c r="U1158" s="93"/>
      <c r="V1158" s="89"/>
      <c r="W1158" s="91"/>
      <c r="X1158" s="94"/>
      <c r="Y1158" s="95"/>
      <c r="Z1158" s="96"/>
    </row>
    <row r="1159" spans="2:26" ht="17.25" customHeight="1">
      <c r="B1159" s="9">
        <v>45398</v>
      </c>
      <c r="C1159" s="44" t="s">
        <v>1183</v>
      </c>
      <c r="D1159" s="44" t="s">
        <v>911</v>
      </c>
      <c r="E1159" s="44">
        <v>13</v>
      </c>
      <c r="F1159" s="11">
        <v>0</v>
      </c>
      <c r="G1159" s="44">
        <v>0</v>
      </c>
      <c r="H1159" s="44">
        <v>0</v>
      </c>
      <c r="I1159" s="44">
        <v>0</v>
      </c>
      <c r="J1159" s="44">
        <v>0</v>
      </c>
      <c r="K1159" s="44">
        <v>0</v>
      </c>
      <c r="L1159" s="44"/>
      <c r="M1159" s="44"/>
      <c r="N1159" s="44"/>
      <c r="O1159" s="44"/>
      <c r="P1159" s="44"/>
      <c r="Q1159" s="7"/>
      <c r="S1159" s="88"/>
      <c r="T1159" s="92"/>
      <c r="U1159" s="93"/>
      <c r="V1159" s="89"/>
      <c r="W1159" s="91"/>
      <c r="X1159" s="94"/>
      <c r="Y1159" s="95"/>
      <c r="Z1159" s="96"/>
    </row>
    <row r="1160" spans="2:26" ht="17.25" customHeight="1">
      <c r="B1160" s="9">
        <v>45398</v>
      </c>
      <c r="C1160" s="44" t="s">
        <v>1183</v>
      </c>
      <c r="D1160" s="44" t="s">
        <v>908</v>
      </c>
      <c r="E1160" s="44">
        <v>12</v>
      </c>
      <c r="F1160" s="11">
        <v>0</v>
      </c>
      <c r="G1160" s="44">
        <v>0</v>
      </c>
      <c r="H1160" s="44">
        <v>0</v>
      </c>
      <c r="I1160" s="44">
        <v>0</v>
      </c>
      <c r="J1160" s="44">
        <v>0</v>
      </c>
      <c r="K1160" s="44">
        <v>0</v>
      </c>
      <c r="L1160" s="44"/>
      <c r="M1160" s="44"/>
      <c r="N1160" s="44"/>
      <c r="O1160" s="44"/>
      <c r="P1160" s="44"/>
      <c r="Q1160" s="7"/>
      <c r="S1160" s="88"/>
      <c r="T1160" s="92"/>
      <c r="U1160" s="93"/>
      <c r="V1160" s="89"/>
      <c r="W1160" s="91"/>
      <c r="X1160" s="94"/>
      <c r="Y1160" s="95"/>
      <c r="Z1160" s="96"/>
    </row>
    <row r="1161" spans="2:26" ht="17.25" customHeight="1">
      <c r="B1161" s="9">
        <v>45398</v>
      </c>
      <c r="C1161" s="44" t="s">
        <v>1184</v>
      </c>
      <c r="D1161" s="44" t="s">
        <v>951</v>
      </c>
      <c r="E1161" s="44">
        <v>13</v>
      </c>
      <c r="F1161" s="11">
        <v>0</v>
      </c>
      <c r="G1161" s="44">
        <v>0</v>
      </c>
      <c r="H1161" s="44">
        <v>0</v>
      </c>
      <c r="I1161" s="44">
        <v>0</v>
      </c>
      <c r="J1161" s="44">
        <v>0</v>
      </c>
      <c r="K1161" s="44">
        <v>0</v>
      </c>
      <c r="L1161" s="44"/>
      <c r="M1161" s="44"/>
      <c r="N1161" s="44"/>
      <c r="O1161" s="44"/>
      <c r="P1161" s="44"/>
      <c r="Q1161" s="7"/>
      <c r="S1161" s="88"/>
      <c r="T1161" s="92"/>
      <c r="U1161" s="93"/>
      <c r="V1161" s="89"/>
      <c r="W1161" s="91"/>
      <c r="X1161" s="94"/>
      <c r="Y1161" s="95"/>
      <c r="Z1161" s="96"/>
    </row>
    <row r="1162" spans="2:26" ht="17.25" customHeight="1">
      <c r="B1162" s="9">
        <v>45398</v>
      </c>
      <c r="C1162" s="44" t="s">
        <v>1184</v>
      </c>
      <c r="D1162" s="44" t="s">
        <v>1013</v>
      </c>
      <c r="E1162" s="44">
        <v>13</v>
      </c>
      <c r="F1162" s="11">
        <v>0</v>
      </c>
      <c r="G1162" s="44">
        <v>0</v>
      </c>
      <c r="H1162" s="44">
        <v>0</v>
      </c>
      <c r="I1162" s="44">
        <v>0</v>
      </c>
      <c r="J1162" s="44">
        <v>0</v>
      </c>
      <c r="K1162" s="44">
        <v>0</v>
      </c>
      <c r="L1162" s="44"/>
      <c r="M1162" s="44"/>
      <c r="N1162" s="44"/>
      <c r="O1162" s="44"/>
      <c r="P1162" s="44"/>
      <c r="Q1162" s="7"/>
      <c r="S1162" s="88"/>
      <c r="T1162" s="92"/>
      <c r="U1162" s="93"/>
      <c r="V1162" s="89"/>
      <c r="W1162" s="91"/>
      <c r="X1162" s="94"/>
      <c r="Y1162" s="95"/>
      <c r="Z1162" s="96"/>
    </row>
    <row r="1163" spans="2:26" ht="17.25" customHeight="1">
      <c r="B1163" s="9">
        <v>45399</v>
      </c>
      <c r="C1163" s="44" t="s">
        <v>1185</v>
      </c>
      <c r="D1163" s="44" t="s">
        <v>1144</v>
      </c>
      <c r="E1163" s="44">
        <v>6</v>
      </c>
      <c r="F1163" s="11">
        <v>0</v>
      </c>
      <c r="G1163" s="44">
        <v>0</v>
      </c>
      <c r="H1163" s="44">
        <v>1</v>
      </c>
      <c r="I1163" s="44">
        <v>2</v>
      </c>
      <c r="J1163" s="44">
        <v>0</v>
      </c>
      <c r="K1163" s="44">
        <v>0</v>
      </c>
      <c r="L1163" s="44"/>
      <c r="M1163" s="44" t="s">
        <v>1190</v>
      </c>
      <c r="N1163" s="44"/>
      <c r="O1163" s="44"/>
      <c r="P1163" s="44"/>
      <c r="Q1163" s="7"/>
      <c r="S1163" s="88"/>
      <c r="T1163" s="92"/>
      <c r="U1163" s="93"/>
      <c r="V1163" s="89"/>
      <c r="W1163" s="91"/>
      <c r="X1163" s="94"/>
      <c r="Y1163" s="95"/>
      <c r="Z1163" s="96"/>
    </row>
    <row r="1164" spans="2:26" ht="17.25" customHeight="1">
      <c r="B1164" s="9">
        <v>45399</v>
      </c>
      <c r="C1164" s="44" t="s">
        <v>1186</v>
      </c>
      <c r="D1164" s="44" t="s">
        <v>1152</v>
      </c>
      <c r="E1164" s="44">
        <v>2</v>
      </c>
      <c r="F1164" s="11">
        <v>0</v>
      </c>
      <c r="G1164" s="44">
        <v>0</v>
      </c>
      <c r="H1164" s="44">
        <v>0</v>
      </c>
      <c r="I1164" s="44">
        <v>0</v>
      </c>
      <c r="J1164" s="44">
        <v>0</v>
      </c>
      <c r="K1164" s="44">
        <v>0</v>
      </c>
      <c r="L1164" s="44"/>
      <c r="M1164" s="44"/>
      <c r="N1164" s="44"/>
      <c r="O1164" s="44"/>
      <c r="P1164" s="44"/>
      <c r="Q1164" s="7"/>
      <c r="S1164" s="88"/>
      <c r="T1164" s="92"/>
      <c r="U1164" s="93"/>
      <c r="V1164" s="89"/>
      <c r="W1164" s="91"/>
      <c r="X1164" s="94"/>
      <c r="Y1164" s="95"/>
      <c r="Z1164" s="96"/>
    </row>
    <row r="1165" spans="2:26" ht="17.25" customHeight="1">
      <c r="B1165" s="9">
        <v>45399</v>
      </c>
      <c r="C1165" s="44" t="s">
        <v>1188</v>
      </c>
      <c r="D1165" s="44" t="s">
        <v>1187</v>
      </c>
      <c r="E1165" s="44">
        <v>13</v>
      </c>
      <c r="F1165" s="11">
        <v>4</v>
      </c>
      <c r="G1165" s="44">
        <v>0</v>
      </c>
      <c r="H1165" s="44">
        <v>0</v>
      </c>
      <c r="I1165" s="44">
        <v>0</v>
      </c>
      <c r="J1165" s="44">
        <v>10</v>
      </c>
      <c r="K1165" s="44">
        <v>0</v>
      </c>
      <c r="L1165" s="44"/>
      <c r="M1165" s="44" t="s">
        <v>1189</v>
      </c>
      <c r="N1165" s="44"/>
      <c r="O1165" s="44"/>
      <c r="P1165" s="44"/>
      <c r="Q1165" s="7"/>
      <c r="S1165" s="88"/>
      <c r="T1165" s="92"/>
      <c r="U1165" s="93"/>
      <c r="V1165" s="89"/>
      <c r="W1165" s="91"/>
      <c r="X1165" s="94"/>
      <c r="Y1165" s="95"/>
      <c r="Z1165" s="96"/>
    </row>
    <row r="1166" spans="2:26" ht="17.25" customHeight="1">
      <c r="B1166" s="9">
        <v>45400</v>
      </c>
      <c r="C1166" s="44" t="s">
        <v>1192</v>
      </c>
      <c r="D1166" s="44" t="s">
        <v>1045</v>
      </c>
      <c r="E1166" s="44">
        <v>12</v>
      </c>
      <c r="F1166" s="11">
        <v>0</v>
      </c>
      <c r="G1166" s="44">
        <v>0</v>
      </c>
      <c r="H1166" s="44">
        <v>0</v>
      </c>
      <c r="I1166" s="44">
        <v>0</v>
      </c>
      <c r="J1166" s="44">
        <v>0</v>
      </c>
      <c r="K1166" s="44">
        <v>0</v>
      </c>
      <c r="L1166" s="44"/>
      <c r="M1166" s="44"/>
      <c r="N1166" s="44"/>
      <c r="O1166" s="44"/>
      <c r="P1166" s="44"/>
      <c r="Q1166" s="7"/>
      <c r="S1166" s="88"/>
      <c r="T1166" s="92"/>
      <c r="U1166" s="93"/>
      <c r="V1166" s="89"/>
      <c r="W1166" s="91"/>
      <c r="X1166" s="94"/>
      <c r="Y1166" s="95"/>
      <c r="Z1166" s="96"/>
    </row>
    <row r="1167" spans="2:26" ht="17.25" customHeight="1">
      <c r="B1167" s="9">
        <v>45400</v>
      </c>
      <c r="C1167" s="44" t="s">
        <v>1193</v>
      </c>
      <c r="D1167" s="44" t="s">
        <v>1154</v>
      </c>
      <c r="E1167" s="44">
        <v>12</v>
      </c>
      <c r="F1167" s="11">
        <v>1</v>
      </c>
      <c r="G1167" s="44">
        <v>0</v>
      </c>
      <c r="H1167" s="44">
        <v>0</v>
      </c>
      <c r="I1167" s="44">
        <v>1</v>
      </c>
      <c r="J1167" s="44">
        <v>0</v>
      </c>
      <c r="K1167" s="44">
        <v>0</v>
      </c>
      <c r="L1167" s="44"/>
      <c r="M1167" s="44" t="s">
        <v>1199</v>
      </c>
      <c r="N1167" s="44"/>
      <c r="O1167" s="44"/>
      <c r="P1167" s="44"/>
      <c r="Q1167" s="7"/>
      <c r="S1167" s="88"/>
      <c r="T1167" s="92"/>
      <c r="U1167" s="93"/>
      <c r="V1167" s="89"/>
      <c r="W1167" s="91"/>
      <c r="X1167" s="94"/>
      <c r="Y1167" s="95"/>
      <c r="Z1167" s="96"/>
    </row>
    <row r="1168" spans="2:26" ht="17.25" customHeight="1">
      <c r="B1168" s="9">
        <v>45400</v>
      </c>
      <c r="C1168" s="44" t="s">
        <v>1194</v>
      </c>
      <c r="D1168" s="44" t="s">
        <v>971</v>
      </c>
      <c r="E1168" s="44">
        <v>3</v>
      </c>
      <c r="F1168" s="11">
        <v>0</v>
      </c>
      <c r="G1168" s="44">
        <v>0</v>
      </c>
      <c r="H1168" s="44">
        <v>0</v>
      </c>
      <c r="I1168" s="44">
        <v>0</v>
      </c>
      <c r="J1168" s="44">
        <v>0</v>
      </c>
      <c r="K1168" s="44">
        <v>0</v>
      </c>
      <c r="L1168" s="44"/>
      <c r="M1168" s="44"/>
      <c r="S1168" s="88"/>
      <c r="T1168" s="92"/>
      <c r="U1168" s="93"/>
      <c r="V1168" s="89"/>
      <c r="W1168" s="91"/>
      <c r="X1168" s="94"/>
      <c r="Y1168" s="95"/>
      <c r="Z1168" s="96"/>
    </row>
    <row r="1169" spans="2:26" ht="17.25" customHeight="1">
      <c r="B1169" s="9">
        <v>45400</v>
      </c>
      <c r="C1169" s="44" t="s">
        <v>1195</v>
      </c>
      <c r="D1169" s="44" t="s">
        <v>1191</v>
      </c>
      <c r="E1169" s="44">
        <v>1</v>
      </c>
      <c r="F1169" s="11">
        <v>0</v>
      </c>
      <c r="G1169" s="44">
        <v>0</v>
      </c>
      <c r="H1169" s="44">
        <v>3</v>
      </c>
      <c r="I1169" s="44">
        <v>0</v>
      </c>
      <c r="J1169" s="44">
        <v>0</v>
      </c>
      <c r="K1169" s="44">
        <v>0</v>
      </c>
      <c r="L1169" s="44"/>
      <c r="M1169" s="44"/>
      <c r="O1169" s="57" t="s">
        <v>1197</v>
      </c>
      <c r="P1169" s="57" t="s">
        <v>1198</v>
      </c>
      <c r="S1169" s="88"/>
      <c r="T1169" s="92"/>
      <c r="U1169" s="93"/>
      <c r="V1169" s="89"/>
      <c r="W1169" s="91"/>
      <c r="X1169" s="94"/>
      <c r="Y1169" s="95"/>
      <c r="Z1169" s="96"/>
    </row>
    <row r="1170" spans="2:26" ht="17.25" customHeight="1">
      <c r="B1170" s="9">
        <v>45400</v>
      </c>
      <c r="C1170" s="44" t="s">
        <v>2960</v>
      </c>
      <c r="D1170" s="44" t="s">
        <v>1181</v>
      </c>
      <c r="E1170" s="44">
        <v>13</v>
      </c>
      <c r="F1170" s="11">
        <v>0</v>
      </c>
      <c r="G1170" s="44">
        <v>0</v>
      </c>
      <c r="H1170" s="44">
        <v>7</v>
      </c>
      <c r="I1170" s="44">
        <v>0</v>
      </c>
      <c r="J1170" s="44">
        <v>0</v>
      </c>
      <c r="K1170" s="44">
        <v>0</v>
      </c>
      <c r="L1170" s="44"/>
      <c r="M1170" s="44" t="s">
        <v>431</v>
      </c>
      <c r="N1170" s="57" t="s">
        <v>431</v>
      </c>
      <c r="S1170" s="88"/>
      <c r="T1170" s="92"/>
      <c r="U1170" s="93"/>
      <c r="V1170" s="89"/>
      <c r="W1170" s="91"/>
      <c r="X1170" s="94"/>
      <c r="Y1170" s="95"/>
      <c r="Z1170" s="96"/>
    </row>
    <row r="1171" spans="2:26" ht="17.25" customHeight="1">
      <c r="B1171" s="9">
        <v>45400</v>
      </c>
      <c r="C1171" s="44" t="s">
        <v>2960</v>
      </c>
      <c r="D1171" s="44" t="s">
        <v>1196</v>
      </c>
      <c r="E1171" s="44">
        <v>4</v>
      </c>
      <c r="F1171" s="11">
        <v>2</v>
      </c>
      <c r="G1171" s="44">
        <v>0</v>
      </c>
      <c r="H1171" s="44">
        <v>16</v>
      </c>
      <c r="I1171" s="44">
        <v>0</v>
      </c>
      <c r="J1171" s="44">
        <v>0</v>
      </c>
      <c r="K1171" s="44">
        <v>0</v>
      </c>
      <c r="L1171" s="44"/>
      <c r="M1171" s="44" t="s">
        <v>431</v>
      </c>
      <c r="N1171" s="57" t="s">
        <v>431</v>
      </c>
      <c r="S1171" s="88"/>
      <c r="T1171" s="92"/>
      <c r="U1171" s="93"/>
      <c r="V1171" s="89"/>
      <c r="W1171" s="91"/>
      <c r="X1171" s="94"/>
      <c r="Y1171" s="95"/>
      <c r="Z1171" s="96"/>
    </row>
    <row r="1172" spans="2:26" ht="17.25" customHeight="1">
      <c r="B1172" s="9">
        <v>45401</v>
      </c>
      <c r="C1172" s="44" t="s">
        <v>1207</v>
      </c>
      <c r="D1172" s="44" t="s">
        <v>909</v>
      </c>
      <c r="E1172" s="44">
        <v>13</v>
      </c>
      <c r="F1172" s="11">
        <v>0</v>
      </c>
      <c r="G1172" s="44">
        <v>0</v>
      </c>
      <c r="H1172" s="44">
        <v>0</v>
      </c>
      <c r="I1172" s="44">
        <v>0</v>
      </c>
      <c r="J1172" s="44">
        <v>0</v>
      </c>
      <c r="K1172" s="44">
        <v>0</v>
      </c>
      <c r="L1172" s="44"/>
      <c r="M1172" s="44"/>
      <c r="S1172" s="88"/>
      <c r="T1172" s="92"/>
      <c r="U1172" s="93"/>
      <c r="V1172" s="89"/>
      <c r="W1172" s="91"/>
      <c r="X1172" s="94"/>
      <c r="Y1172" s="95"/>
      <c r="Z1172" s="96"/>
    </row>
    <row r="1173" spans="2:26" ht="17.25" customHeight="1">
      <c r="B1173" s="9">
        <v>45401</v>
      </c>
      <c r="C1173" s="44" t="s">
        <v>1208</v>
      </c>
      <c r="D1173" s="44" t="s">
        <v>1200</v>
      </c>
      <c r="E1173" s="44">
        <v>1</v>
      </c>
      <c r="F1173" s="11">
        <v>0</v>
      </c>
      <c r="G1173" s="44">
        <v>0</v>
      </c>
      <c r="H1173" s="44">
        <v>0</v>
      </c>
      <c r="I1173" s="44">
        <v>0</v>
      </c>
      <c r="J1173" s="44">
        <v>0</v>
      </c>
      <c r="K1173" s="44">
        <v>0</v>
      </c>
      <c r="L1173" s="44"/>
      <c r="M1173" s="44"/>
      <c r="S1173" s="88"/>
      <c r="T1173" s="92"/>
      <c r="U1173" s="93"/>
      <c r="V1173" s="89"/>
      <c r="W1173" s="91"/>
      <c r="X1173" s="94"/>
      <c r="Y1173" s="95"/>
      <c r="Z1173" s="96"/>
    </row>
    <row r="1174" spans="2:26" ht="17.25" customHeight="1">
      <c r="B1174" s="9">
        <v>45401</v>
      </c>
      <c r="C1174" s="44" t="s">
        <v>1207</v>
      </c>
      <c r="D1174" s="44" t="s">
        <v>1145</v>
      </c>
      <c r="E1174" s="44">
        <v>1</v>
      </c>
      <c r="F1174" s="11">
        <v>0</v>
      </c>
      <c r="G1174" s="44">
        <v>0</v>
      </c>
      <c r="H1174" s="44">
        <v>0</v>
      </c>
      <c r="I1174" s="44">
        <v>0</v>
      </c>
      <c r="J1174" s="44">
        <v>0</v>
      </c>
      <c r="K1174" s="44">
        <v>0</v>
      </c>
      <c r="L1174" s="44"/>
      <c r="M1174" s="44"/>
      <c r="S1174" s="88"/>
      <c r="T1174" s="92"/>
      <c r="U1174" s="93"/>
      <c r="V1174" s="89"/>
      <c r="W1174" s="91"/>
      <c r="X1174" s="94"/>
      <c r="Y1174" s="95"/>
      <c r="Z1174" s="96"/>
    </row>
    <row r="1175" spans="2:26" ht="17.25" customHeight="1">
      <c r="B1175" s="9">
        <v>45401</v>
      </c>
      <c r="C1175" s="44" t="s">
        <v>1208</v>
      </c>
      <c r="D1175" s="44" t="s">
        <v>1012</v>
      </c>
      <c r="E1175" s="44">
        <v>13</v>
      </c>
      <c r="F1175" s="11">
        <v>0</v>
      </c>
      <c r="G1175" s="44">
        <v>0</v>
      </c>
      <c r="H1175" s="44">
        <v>0</v>
      </c>
      <c r="I1175" s="44">
        <v>0</v>
      </c>
      <c r="J1175" s="44">
        <v>0</v>
      </c>
      <c r="K1175" s="44">
        <v>0</v>
      </c>
      <c r="L1175" s="44"/>
      <c r="M1175" s="44"/>
      <c r="S1175" s="88"/>
      <c r="T1175" s="92"/>
      <c r="U1175" s="93"/>
      <c r="V1175" s="89"/>
      <c r="W1175" s="91"/>
      <c r="X1175" s="94"/>
      <c r="Y1175" s="95"/>
      <c r="Z1175" s="96"/>
    </row>
    <row r="1176" spans="2:26" ht="17.25" customHeight="1">
      <c r="B1176" s="9">
        <v>45401</v>
      </c>
      <c r="C1176" s="44" t="s">
        <v>1207</v>
      </c>
      <c r="D1176" s="44" t="s">
        <v>1010</v>
      </c>
      <c r="E1176" s="44">
        <v>13</v>
      </c>
      <c r="F1176" s="11">
        <v>13</v>
      </c>
      <c r="G1176" s="44">
        <v>0</v>
      </c>
      <c r="H1176" s="44">
        <v>0</v>
      </c>
      <c r="I1176" s="44">
        <v>0</v>
      </c>
      <c r="J1176" s="44">
        <v>14</v>
      </c>
      <c r="K1176" s="44">
        <v>0</v>
      </c>
      <c r="L1176" s="44"/>
      <c r="M1176" s="44" t="s">
        <v>1209</v>
      </c>
      <c r="S1176" s="88"/>
      <c r="T1176" s="92"/>
      <c r="U1176" s="93"/>
      <c r="V1176" s="89"/>
      <c r="W1176" s="91"/>
      <c r="X1176" s="94"/>
      <c r="Y1176" s="95"/>
      <c r="Z1176" s="96"/>
    </row>
    <row r="1177" spans="2:26" ht="17.25" customHeight="1">
      <c r="B1177" s="9">
        <v>45402</v>
      </c>
      <c r="C1177" s="44" t="s">
        <v>1210</v>
      </c>
      <c r="D1177" s="44" t="s">
        <v>1022</v>
      </c>
      <c r="E1177" s="44">
        <v>1</v>
      </c>
      <c r="F1177" s="11">
        <v>0</v>
      </c>
      <c r="G1177" s="44">
        <v>0</v>
      </c>
      <c r="H1177" s="44">
        <v>0</v>
      </c>
      <c r="I1177" s="44">
        <v>0</v>
      </c>
      <c r="J1177" s="44">
        <v>0</v>
      </c>
      <c r="K1177" s="44">
        <v>0</v>
      </c>
      <c r="L1177" s="44"/>
      <c r="M1177" s="44"/>
      <c r="S1177" s="88"/>
      <c r="T1177" s="92"/>
      <c r="U1177" s="93"/>
      <c r="V1177" s="89"/>
      <c r="W1177" s="91"/>
      <c r="X1177" s="94"/>
      <c r="Y1177" s="95"/>
      <c r="Z1177" s="96"/>
    </row>
    <row r="1178" spans="2:26" ht="17.25" customHeight="1">
      <c r="B1178" s="9">
        <v>45402</v>
      </c>
      <c r="C1178" s="44" t="s">
        <v>1211</v>
      </c>
      <c r="D1178" s="44" t="s">
        <v>1201</v>
      </c>
      <c r="E1178" s="44">
        <v>4</v>
      </c>
      <c r="F1178" s="11">
        <v>0</v>
      </c>
      <c r="G1178" s="44">
        <v>0</v>
      </c>
      <c r="H1178" s="44">
        <v>0</v>
      </c>
      <c r="I1178" s="44">
        <v>0</v>
      </c>
      <c r="J1178" s="44">
        <v>0</v>
      </c>
      <c r="K1178" s="44">
        <v>0</v>
      </c>
      <c r="L1178" s="44"/>
      <c r="M1178" s="44"/>
      <c r="S1178" s="88"/>
      <c r="T1178" s="92"/>
      <c r="U1178" s="93"/>
      <c r="V1178" s="89"/>
      <c r="W1178" s="91"/>
      <c r="X1178" s="94"/>
      <c r="Y1178" s="95"/>
      <c r="Z1178" s="96"/>
    </row>
    <row r="1179" spans="2:26" ht="17.25" customHeight="1">
      <c r="B1179" s="9">
        <v>45402</v>
      </c>
      <c r="C1179" s="44" t="s">
        <v>1208</v>
      </c>
      <c r="D1179" s="44" t="s">
        <v>1023</v>
      </c>
      <c r="E1179" s="44">
        <v>13</v>
      </c>
      <c r="F1179" s="11">
        <v>0</v>
      </c>
      <c r="G1179" s="44">
        <v>0</v>
      </c>
      <c r="H1179" s="44">
        <v>0</v>
      </c>
      <c r="I1179" s="44">
        <v>0</v>
      </c>
      <c r="J1179" s="44">
        <v>0</v>
      </c>
      <c r="K1179" s="44">
        <v>0</v>
      </c>
      <c r="L1179" s="44"/>
      <c r="M1179" s="44"/>
      <c r="S1179" s="88"/>
      <c r="T1179" s="92"/>
      <c r="U1179" s="93"/>
      <c r="V1179" s="89"/>
      <c r="W1179" s="91"/>
      <c r="X1179" s="94"/>
      <c r="Y1179" s="95"/>
      <c r="Z1179" s="96"/>
    </row>
    <row r="1180" spans="2:26" ht="17.25" customHeight="1">
      <c r="B1180" s="9">
        <v>45402</v>
      </c>
      <c r="C1180" s="44" t="s">
        <v>1208</v>
      </c>
      <c r="D1180" s="44" t="s">
        <v>1037</v>
      </c>
      <c r="E1180" s="44">
        <v>12</v>
      </c>
      <c r="F1180" s="11">
        <v>0</v>
      </c>
      <c r="G1180" s="44">
        <v>0</v>
      </c>
      <c r="H1180" s="44">
        <v>0</v>
      </c>
      <c r="I1180" s="44">
        <v>0</v>
      </c>
      <c r="J1180" s="44">
        <v>0</v>
      </c>
      <c r="K1180" s="44">
        <v>0</v>
      </c>
      <c r="L1180" s="44"/>
      <c r="M1180" s="44"/>
      <c r="S1180" s="88"/>
      <c r="T1180" s="92"/>
      <c r="U1180" s="93"/>
      <c r="V1180" s="89"/>
      <c r="W1180" s="91"/>
      <c r="X1180" s="94"/>
      <c r="Y1180" s="95"/>
      <c r="Z1180" s="96"/>
    </row>
    <row r="1181" spans="2:26" ht="17.25" customHeight="1">
      <c r="B1181" s="9">
        <v>45402</v>
      </c>
      <c r="C1181" s="44" t="s">
        <v>1212</v>
      </c>
      <c r="D1181" s="44" t="s">
        <v>960</v>
      </c>
      <c r="E1181" s="44">
        <v>13</v>
      </c>
      <c r="F1181" s="11">
        <v>0</v>
      </c>
      <c r="G1181" s="44">
        <v>0</v>
      </c>
      <c r="H1181" s="44">
        <v>4</v>
      </c>
      <c r="I1181" s="44">
        <v>0</v>
      </c>
      <c r="J1181" s="44">
        <v>0</v>
      </c>
      <c r="K1181" s="44">
        <v>0</v>
      </c>
      <c r="L1181" s="44"/>
      <c r="M1181" s="44"/>
      <c r="O1181" s="57" t="s">
        <v>1209</v>
      </c>
      <c r="P1181" s="57" t="s">
        <v>1205</v>
      </c>
      <c r="S1181" s="88"/>
      <c r="T1181" s="92"/>
      <c r="U1181" s="93"/>
      <c r="V1181" s="89"/>
      <c r="W1181" s="91"/>
      <c r="X1181" s="94"/>
      <c r="Y1181" s="95"/>
      <c r="Z1181" s="96"/>
    </row>
    <row r="1182" spans="2:26" ht="17.25" customHeight="1">
      <c r="B1182" s="9">
        <v>45403</v>
      </c>
      <c r="C1182" s="44" t="s">
        <v>1208</v>
      </c>
      <c r="D1182" s="44" t="s">
        <v>1044</v>
      </c>
      <c r="E1182" s="44">
        <v>13</v>
      </c>
      <c r="F1182" s="11">
        <v>0</v>
      </c>
      <c r="G1182" s="44">
        <v>0</v>
      </c>
      <c r="H1182" s="44">
        <v>0</v>
      </c>
      <c r="I1182" s="44">
        <v>0</v>
      </c>
      <c r="J1182" s="44">
        <v>0</v>
      </c>
      <c r="K1182" s="44">
        <v>0</v>
      </c>
      <c r="L1182" s="44"/>
      <c r="M1182" s="44"/>
      <c r="S1182" s="88"/>
      <c r="T1182" s="92"/>
      <c r="U1182" s="93"/>
      <c r="V1182" s="89"/>
      <c r="W1182" s="91"/>
      <c r="X1182" s="94"/>
      <c r="Y1182" s="95"/>
      <c r="Z1182" s="96"/>
    </row>
    <row r="1183" spans="2:26" ht="17.25" customHeight="1">
      <c r="B1183" s="9">
        <v>45403</v>
      </c>
      <c r="C1183" s="44" t="s">
        <v>1213</v>
      </c>
      <c r="D1183" s="44" t="s">
        <v>1111</v>
      </c>
      <c r="E1183" s="44">
        <v>1</v>
      </c>
      <c r="F1183" s="11">
        <v>0</v>
      </c>
      <c r="G1183" s="44">
        <v>0</v>
      </c>
      <c r="H1183" s="44">
        <v>0</v>
      </c>
      <c r="I1183" s="44">
        <v>0</v>
      </c>
      <c r="J1183" s="44">
        <v>0</v>
      </c>
      <c r="K1183" s="44">
        <v>0</v>
      </c>
      <c r="L1183" s="44"/>
      <c r="M1183" s="44"/>
      <c r="S1183" s="88"/>
      <c r="T1183" s="92"/>
      <c r="U1183" s="93"/>
      <c r="V1183" s="89"/>
      <c r="W1183" s="91"/>
      <c r="X1183" s="94"/>
      <c r="Y1183" s="95"/>
      <c r="Z1183" s="96"/>
    </row>
    <row r="1184" spans="2:26" ht="17.25" customHeight="1">
      <c r="B1184" s="9">
        <v>45403</v>
      </c>
      <c r="C1184" s="44" t="s">
        <v>82</v>
      </c>
      <c r="D1184" s="44" t="s">
        <v>1010</v>
      </c>
      <c r="E1184" s="44">
        <v>13</v>
      </c>
      <c r="F1184" s="11">
        <v>0</v>
      </c>
      <c r="G1184" s="44">
        <v>0</v>
      </c>
      <c r="H1184" s="44">
        <v>0</v>
      </c>
      <c r="I1184" s="44">
        <v>0</v>
      </c>
      <c r="J1184" s="44">
        <v>0</v>
      </c>
      <c r="K1184" s="44">
        <v>0</v>
      </c>
      <c r="L1184" s="44"/>
      <c r="M1184" s="44"/>
      <c r="S1184" s="88"/>
      <c r="T1184" s="92"/>
      <c r="U1184" s="93"/>
      <c r="V1184" s="89"/>
      <c r="W1184" s="91"/>
      <c r="X1184" s="94"/>
      <c r="Y1184" s="95"/>
      <c r="Z1184" s="96"/>
    </row>
    <row r="1185" spans="2:26" ht="17.25" customHeight="1">
      <c r="B1185" s="9">
        <v>45403</v>
      </c>
      <c r="C1185" s="44" t="s">
        <v>1210</v>
      </c>
      <c r="D1185" s="44" t="s">
        <v>959</v>
      </c>
      <c r="E1185" s="44">
        <v>11</v>
      </c>
      <c r="F1185" s="11">
        <v>0</v>
      </c>
      <c r="G1185" s="44">
        <v>0</v>
      </c>
      <c r="H1185" s="44">
        <v>0</v>
      </c>
      <c r="I1185" s="44">
        <v>0</v>
      </c>
      <c r="J1185" s="44">
        <v>0</v>
      </c>
      <c r="K1185" s="44">
        <v>0</v>
      </c>
      <c r="L1185" s="44"/>
      <c r="M1185" s="44"/>
      <c r="S1185" s="88"/>
      <c r="T1185" s="92"/>
      <c r="U1185" s="93"/>
      <c r="V1185" s="89"/>
      <c r="W1185" s="91"/>
      <c r="X1185" s="94"/>
      <c r="Y1185" s="95"/>
      <c r="Z1185" s="96"/>
    </row>
    <row r="1186" spans="2:26" ht="17.25" customHeight="1">
      <c r="B1186" s="9">
        <v>45403</v>
      </c>
      <c r="C1186" s="44" t="s">
        <v>1210</v>
      </c>
      <c r="D1186" s="44" t="s">
        <v>961</v>
      </c>
      <c r="E1186" s="44">
        <v>13</v>
      </c>
      <c r="F1186" s="11">
        <v>0</v>
      </c>
      <c r="G1186" s="44">
        <v>0</v>
      </c>
      <c r="H1186" s="44">
        <v>0</v>
      </c>
      <c r="I1186" s="44">
        <v>0</v>
      </c>
      <c r="J1186" s="44">
        <v>0</v>
      </c>
      <c r="K1186" s="44">
        <v>0</v>
      </c>
      <c r="L1186" s="44"/>
      <c r="M1186" s="44"/>
      <c r="S1186" s="88"/>
      <c r="T1186" s="92"/>
      <c r="U1186" s="93"/>
      <c r="V1186" s="89"/>
      <c r="W1186" s="91"/>
      <c r="X1186" s="94"/>
      <c r="Y1186" s="95"/>
      <c r="Z1186" s="96"/>
    </row>
    <row r="1187" spans="2:26" ht="17.25" customHeight="1">
      <c r="B1187" s="9">
        <v>45403</v>
      </c>
      <c r="C1187" s="44" t="s">
        <v>1213</v>
      </c>
      <c r="D1187" s="44" t="s">
        <v>809</v>
      </c>
      <c r="E1187" s="44">
        <v>10</v>
      </c>
      <c r="F1187" s="11">
        <v>0</v>
      </c>
      <c r="G1187" s="44">
        <v>0</v>
      </c>
      <c r="H1187" s="44">
        <v>0</v>
      </c>
      <c r="I1187" s="44">
        <v>0</v>
      </c>
      <c r="J1187" s="44">
        <v>0</v>
      </c>
      <c r="K1187" s="44">
        <v>0</v>
      </c>
      <c r="L1187" s="44"/>
      <c r="M1187" s="44"/>
      <c r="S1187" s="88"/>
      <c r="T1187" s="92"/>
      <c r="U1187" s="93"/>
      <c r="V1187" s="89"/>
      <c r="W1187" s="91"/>
      <c r="X1187" s="94"/>
      <c r="Y1187" s="95"/>
      <c r="Z1187" s="96"/>
    </row>
    <row r="1188" spans="2:26" ht="17.25" customHeight="1">
      <c r="B1188" s="9">
        <v>45403</v>
      </c>
      <c r="C1188" s="44" t="s">
        <v>1213</v>
      </c>
      <c r="D1188" s="44" t="s">
        <v>1152</v>
      </c>
      <c r="E1188" s="44">
        <v>2</v>
      </c>
      <c r="F1188" s="11">
        <v>0</v>
      </c>
      <c r="G1188" s="44">
        <v>0</v>
      </c>
      <c r="H1188" s="44">
        <v>0</v>
      </c>
      <c r="I1188" s="44">
        <v>0</v>
      </c>
      <c r="J1188" s="44">
        <v>0</v>
      </c>
      <c r="K1188" s="44">
        <v>0</v>
      </c>
      <c r="L1188" s="44"/>
      <c r="M1188" s="44"/>
      <c r="S1188" s="88"/>
      <c r="T1188" s="92"/>
      <c r="U1188" s="93"/>
      <c r="V1188" s="89"/>
      <c r="W1188" s="91"/>
      <c r="X1188" s="94"/>
      <c r="Y1188" s="95"/>
      <c r="Z1188" s="96"/>
    </row>
    <row r="1189" spans="2:26" ht="17.25" customHeight="1">
      <c r="B1189" s="9">
        <v>45402</v>
      </c>
      <c r="C1189" s="44" t="s">
        <v>2960</v>
      </c>
      <c r="D1189" s="44" t="s">
        <v>1202</v>
      </c>
      <c r="E1189" s="44">
        <v>13</v>
      </c>
      <c r="F1189" s="11">
        <v>0</v>
      </c>
      <c r="G1189" s="44">
        <v>0</v>
      </c>
      <c r="H1189" s="44">
        <v>3</v>
      </c>
      <c r="I1189" s="44">
        <v>0</v>
      </c>
      <c r="J1189" s="44">
        <v>0</v>
      </c>
      <c r="K1189" s="44">
        <v>0</v>
      </c>
      <c r="L1189" s="44"/>
      <c r="M1189" s="44"/>
      <c r="N1189" s="57" t="s">
        <v>1209</v>
      </c>
      <c r="O1189" s="57" t="s">
        <v>1209</v>
      </c>
      <c r="P1189" s="57" t="s">
        <v>1205</v>
      </c>
      <c r="S1189" s="88"/>
      <c r="T1189" s="92"/>
      <c r="U1189" s="93"/>
      <c r="V1189" s="89"/>
      <c r="W1189" s="91"/>
      <c r="X1189" s="94"/>
      <c r="Y1189" s="95"/>
      <c r="Z1189" s="96"/>
    </row>
    <row r="1190" spans="2:26" ht="17.25" customHeight="1">
      <c r="B1190" s="9">
        <v>45403</v>
      </c>
      <c r="C1190" s="44" t="s">
        <v>2960</v>
      </c>
      <c r="D1190" s="44" t="s">
        <v>1203</v>
      </c>
      <c r="E1190" s="44">
        <v>11</v>
      </c>
      <c r="F1190" s="11">
        <v>4</v>
      </c>
      <c r="G1190" s="44">
        <v>0</v>
      </c>
      <c r="H1190" s="44">
        <v>29</v>
      </c>
      <c r="I1190" s="44">
        <v>0</v>
      </c>
      <c r="J1190" s="44">
        <v>0</v>
      </c>
      <c r="K1190" s="44">
        <v>0</v>
      </c>
      <c r="L1190" s="44"/>
      <c r="M1190" s="44"/>
      <c r="N1190" s="57" t="s">
        <v>1205</v>
      </c>
      <c r="O1190" s="57" t="s">
        <v>1205</v>
      </c>
      <c r="P1190" s="57" t="s">
        <v>1205</v>
      </c>
      <c r="S1190" s="88"/>
      <c r="T1190" s="92"/>
      <c r="U1190" s="93"/>
      <c r="V1190" s="89"/>
      <c r="W1190" s="91"/>
      <c r="X1190" s="94"/>
      <c r="Y1190" s="95"/>
      <c r="Z1190" s="96"/>
    </row>
    <row r="1191" spans="2:26" ht="17.25" customHeight="1">
      <c r="B1191" s="9">
        <v>45403</v>
      </c>
      <c r="C1191" s="44" t="s">
        <v>2960</v>
      </c>
      <c r="D1191" s="44" t="s">
        <v>1204</v>
      </c>
      <c r="E1191" s="44">
        <v>13</v>
      </c>
      <c r="F1191" s="11">
        <v>13</v>
      </c>
      <c r="G1191" s="44">
        <v>0</v>
      </c>
      <c r="H1191" s="44">
        <v>0</v>
      </c>
      <c r="I1191" s="44">
        <v>0</v>
      </c>
      <c r="J1191" s="44">
        <v>0</v>
      </c>
      <c r="K1191" s="44">
        <v>0</v>
      </c>
      <c r="L1191" s="44"/>
      <c r="M1191" s="44"/>
      <c r="N1191" s="57" t="s">
        <v>1205</v>
      </c>
      <c r="S1191" s="88"/>
      <c r="T1191" s="92"/>
      <c r="U1191" s="93"/>
      <c r="V1191" s="89"/>
      <c r="W1191" s="91"/>
      <c r="X1191" s="94"/>
      <c r="Y1191" s="95"/>
      <c r="Z1191" s="96"/>
    </row>
    <row r="1192" spans="2:26" ht="17.25" customHeight="1">
      <c r="B1192" s="9">
        <v>45403</v>
      </c>
      <c r="C1192" s="44" t="s">
        <v>2960</v>
      </c>
      <c r="D1192" s="44" t="s">
        <v>1206</v>
      </c>
      <c r="E1192" s="44">
        <v>6</v>
      </c>
      <c r="F1192" s="11">
        <v>6</v>
      </c>
      <c r="G1192" s="44">
        <v>0</v>
      </c>
      <c r="H1192" s="44">
        <v>0</v>
      </c>
      <c r="I1192" s="44">
        <v>0</v>
      </c>
      <c r="J1192" s="44">
        <v>0</v>
      </c>
      <c r="K1192" s="44">
        <v>0</v>
      </c>
      <c r="L1192" s="44"/>
      <c r="M1192" s="44"/>
      <c r="O1192" s="57" t="s">
        <v>1205</v>
      </c>
      <c r="S1192" s="88"/>
      <c r="T1192" s="92"/>
      <c r="U1192" s="93"/>
      <c r="V1192" s="89"/>
      <c r="W1192" s="91"/>
      <c r="X1192" s="94"/>
      <c r="Y1192" s="95"/>
      <c r="Z1192" s="96"/>
    </row>
    <row r="1193" spans="2:26" ht="17.25" customHeight="1">
      <c r="B1193" s="9">
        <v>45403</v>
      </c>
      <c r="C1193" s="44" t="s">
        <v>2960</v>
      </c>
      <c r="D1193" s="44" t="s">
        <v>1214</v>
      </c>
      <c r="E1193" s="44">
        <v>13</v>
      </c>
      <c r="F1193" s="11">
        <v>8</v>
      </c>
      <c r="G1193" s="44">
        <v>0</v>
      </c>
      <c r="H1193" s="44">
        <v>37</v>
      </c>
      <c r="I1193" s="44">
        <v>0</v>
      </c>
      <c r="J1193" s="44">
        <v>0</v>
      </c>
      <c r="K1193" s="44">
        <v>0</v>
      </c>
      <c r="L1193" s="44"/>
      <c r="M1193" s="44"/>
      <c r="N1193" s="57" t="s">
        <v>1205</v>
      </c>
      <c r="O1193" s="57" t="s">
        <v>1205</v>
      </c>
      <c r="P1193" s="57" t="s">
        <v>1205</v>
      </c>
      <c r="S1193" s="88"/>
      <c r="T1193" s="92"/>
      <c r="U1193" s="93"/>
      <c r="V1193" s="89"/>
      <c r="W1193" s="91"/>
      <c r="X1193" s="94"/>
      <c r="Y1193" s="95"/>
      <c r="Z1193" s="96"/>
    </row>
    <row r="1194" spans="2:26" ht="17.25" customHeight="1">
      <c r="B1194" s="9">
        <v>45404</v>
      </c>
      <c r="C1194" s="44" t="s">
        <v>1218</v>
      </c>
      <c r="D1194" s="44" t="s">
        <v>1118</v>
      </c>
      <c r="E1194" s="44">
        <v>1</v>
      </c>
      <c r="F1194" s="11">
        <v>0</v>
      </c>
      <c r="G1194" s="44">
        <v>0</v>
      </c>
      <c r="H1194" s="44">
        <v>0</v>
      </c>
      <c r="I1194" s="44">
        <v>0</v>
      </c>
      <c r="J1194" s="44">
        <v>0</v>
      </c>
      <c r="K1194" s="44">
        <v>0</v>
      </c>
      <c r="L1194" s="44"/>
      <c r="M1194" s="44"/>
      <c r="S1194" s="88"/>
      <c r="T1194" s="92"/>
      <c r="U1194" s="93"/>
      <c r="V1194" s="89"/>
      <c r="W1194" s="91"/>
      <c r="X1194" s="94"/>
      <c r="Y1194" s="95"/>
      <c r="Z1194" s="96"/>
    </row>
    <row r="1195" spans="2:26" ht="17.25" customHeight="1">
      <c r="B1195" s="9">
        <v>45404</v>
      </c>
      <c r="C1195" s="44" t="s">
        <v>1219</v>
      </c>
      <c r="D1195" s="44" t="s">
        <v>1013</v>
      </c>
      <c r="E1195" s="44">
        <v>13</v>
      </c>
      <c r="F1195" s="11">
        <v>0</v>
      </c>
      <c r="G1195" s="44">
        <v>0</v>
      </c>
      <c r="H1195" s="44">
        <v>0</v>
      </c>
      <c r="I1195" s="44">
        <v>0</v>
      </c>
      <c r="J1195" s="44">
        <v>0</v>
      </c>
      <c r="K1195" s="44">
        <v>0</v>
      </c>
      <c r="L1195" s="44"/>
      <c r="M1195" s="44"/>
      <c r="S1195" s="88"/>
      <c r="T1195" s="92"/>
      <c r="U1195" s="93"/>
      <c r="V1195" s="89"/>
      <c r="W1195" s="91"/>
      <c r="X1195" s="94"/>
      <c r="Y1195" s="95"/>
      <c r="Z1195" s="96"/>
    </row>
    <row r="1196" spans="2:26" ht="17.25" customHeight="1">
      <c r="B1196" s="9">
        <v>45404</v>
      </c>
      <c r="C1196" s="44" t="s">
        <v>1220</v>
      </c>
      <c r="D1196" s="44" t="s">
        <v>1144</v>
      </c>
      <c r="E1196" s="44">
        <v>6</v>
      </c>
      <c r="F1196" s="11">
        <v>0</v>
      </c>
      <c r="G1196" s="44">
        <v>0</v>
      </c>
      <c r="H1196" s="44">
        <v>0</v>
      </c>
      <c r="I1196" s="44">
        <v>0</v>
      </c>
      <c r="J1196" s="44">
        <v>0</v>
      </c>
      <c r="K1196" s="44">
        <v>0</v>
      </c>
      <c r="L1196" s="44"/>
      <c r="M1196" s="44"/>
      <c r="S1196" s="88"/>
      <c r="T1196" s="92"/>
      <c r="U1196" s="93"/>
      <c r="V1196" s="89"/>
      <c r="W1196" s="91"/>
      <c r="X1196" s="94"/>
      <c r="Y1196" s="95"/>
      <c r="Z1196" s="96"/>
    </row>
    <row r="1197" spans="2:26" ht="17.25" customHeight="1">
      <c r="B1197" s="9">
        <v>45404</v>
      </c>
      <c r="C1197" s="44" t="s">
        <v>1221</v>
      </c>
      <c r="D1197" s="44" t="s">
        <v>1217</v>
      </c>
      <c r="E1197" s="44">
        <v>2</v>
      </c>
      <c r="F1197" s="11">
        <v>2</v>
      </c>
      <c r="G1197" s="44">
        <v>0</v>
      </c>
      <c r="H1197" s="44">
        <v>0</v>
      </c>
      <c r="I1197" s="44">
        <v>0</v>
      </c>
      <c r="J1197" s="44">
        <v>0</v>
      </c>
      <c r="K1197" s="44">
        <v>0</v>
      </c>
      <c r="L1197" s="44"/>
      <c r="M1197" s="44"/>
      <c r="S1197" s="88"/>
      <c r="T1197" s="92"/>
      <c r="U1197" s="93"/>
      <c r="V1197" s="89"/>
      <c r="W1197" s="91"/>
      <c r="X1197" s="94"/>
      <c r="Y1197" s="95"/>
      <c r="Z1197" s="96"/>
    </row>
    <row r="1198" spans="2:26" ht="17.25" customHeight="1">
      <c r="B1198" s="9">
        <v>45404</v>
      </c>
      <c r="C1198" s="44" t="s">
        <v>1219</v>
      </c>
      <c r="D1198" s="44" t="s">
        <v>951</v>
      </c>
      <c r="E1198" s="44">
        <v>13</v>
      </c>
      <c r="F1198" s="11">
        <v>13</v>
      </c>
      <c r="G1198" s="44">
        <v>0</v>
      </c>
      <c r="H1198" s="44">
        <v>0</v>
      </c>
      <c r="I1198" s="44">
        <v>0</v>
      </c>
      <c r="J1198" s="44">
        <v>0</v>
      </c>
      <c r="K1198" s="44">
        <v>0</v>
      </c>
      <c r="L1198" s="44"/>
      <c r="M1198" s="44"/>
      <c r="S1198" s="88"/>
      <c r="T1198" s="92"/>
      <c r="U1198" s="93"/>
      <c r="V1198" s="89"/>
      <c r="W1198" s="91"/>
      <c r="X1198" s="94"/>
      <c r="Y1198" s="95"/>
      <c r="Z1198" s="96"/>
    </row>
    <row r="1199" spans="2:26" ht="17.25" customHeight="1">
      <c r="B1199" s="9">
        <v>45404</v>
      </c>
      <c r="C1199" s="44" t="s">
        <v>2960</v>
      </c>
      <c r="D1199" s="44" t="s">
        <v>1215</v>
      </c>
      <c r="E1199" s="44">
        <v>9</v>
      </c>
      <c r="F1199" s="11">
        <v>0</v>
      </c>
      <c r="G1199" s="44">
        <v>0</v>
      </c>
      <c r="H1199" s="44">
        <v>8</v>
      </c>
      <c r="I1199" s="44">
        <v>0</v>
      </c>
      <c r="J1199" s="44">
        <v>0</v>
      </c>
      <c r="K1199" s="44">
        <v>0</v>
      </c>
      <c r="L1199" s="44"/>
      <c r="M1199" s="44"/>
      <c r="N1199" s="57" t="s">
        <v>1222</v>
      </c>
      <c r="O1199" s="57" t="s">
        <v>1223</v>
      </c>
      <c r="P1199" s="57" t="s">
        <v>1224</v>
      </c>
      <c r="S1199" s="88"/>
      <c r="T1199" s="92"/>
      <c r="U1199" s="93"/>
      <c r="V1199" s="89"/>
      <c r="W1199" s="91"/>
      <c r="X1199" s="94"/>
      <c r="Y1199" s="95"/>
      <c r="Z1199" s="96"/>
    </row>
    <row r="1200" spans="2:26" ht="17.25" customHeight="1">
      <c r="B1200" s="9">
        <v>45404</v>
      </c>
      <c r="C1200" s="44" t="s">
        <v>2960</v>
      </c>
      <c r="D1200" s="44" t="s">
        <v>1216</v>
      </c>
      <c r="E1200" s="44">
        <v>2</v>
      </c>
      <c r="F1200" s="11">
        <v>0</v>
      </c>
      <c r="G1200" s="44">
        <v>0</v>
      </c>
      <c r="H1200" s="44">
        <v>3</v>
      </c>
      <c r="I1200" s="44">
        <v>0</v>
      </c>
      <c r="J1200" s="44">
        <v>0</v>
      </c>
      <c r="K1200" s="44">
        <v>0</v>
      </c>
      <c r="L1200" s="44"/>
      <c r="M1200" s="44"/>
      <c r="O1200" s="57" t="s">
        <v>1223</v>
      </c>
      <c r="P1200" s="57" t="s">
        <v>1224</v>
      </c>
      <c r="S1200" s="88"/>
      <c r="T1200" s="92"/>
      <c r="U1200" s="93"/>
      <c r="V1200" s="89"/>
      <c r="W1200" s="91"/>
      <c r="X1200" s="94"/>
      <c r="Y1200" s="95"/>
      <c r="Z1200" s="96"/>
    </row>
    <row r="1201" spans="2:26" ht="17.25" customHeight="1">
      <c r="B1201" s="9">
        <v>45404</v>
      </c>
      <c r="C1201" s="44" t="s">
        <v>2960</v>
      </c>
      <c r="D1201" s="44" t="s">
        <v>1204</v>
      </c>
      <c r="E1201" s="44">
        <v>13</v>
      </c>
      <c r="F1201" s="11">
        <v>13</v>
      </c>
      <c r="G1201" s="44">
        <v>0</v>
      </c>
      <c r="H1201" s="44">
        <v>0</v>
      </c>
      <c r="I1201" s="44">
        <v>0</v>
      </c>
      <c r="J1201" s="44">
        <v>0</v>
      </c>
      <c r="K1201" s="44">
        <v>0</v>
      </c>
      <c r="L1201" s="44"/>
      <c r="M1201" s="44"/>
      <c r="N1201" s="57" t="s">
        <v>1222</v>
      </c>
      <c r="S1201" s="88"/>
      <c r="T1201" s="92"/>
      <c r="U1201" s="93"/>
      <c r="V1201" s="89"/>
      <c r="W1201" s="91"/>
      <c r="X1201" s="94"/>
      <c r="Y1201" s="95"/>
      <c r="Z1201" s="96"/>
    </row>
    <row r="1202" spans="2:26" ht="17.25" customHeight="1">
      <c r="B1202" s="9">
        <v>45405</v>
      </c>
      <c r="C1202" s="44" t="s">
        <v>1225</v>
      </c>
      <c r="D1202" s="44" t="s">
        <v>986</v>
      </c>
      <c r="E1202" s="44">
        <v>11</v>
      </c>
      <c r="F1202" s="11">
        <v>0</v>
      </c>
      <c r="G1202" s="44">
        <v>0</v>
      </c>
      <c r="H1202" s="44">
        <v>0</v>
      </c>
      <c r="I1202" s="44">
        <v>0</v>
      </c>
      <c r="J1202" s="44">
        <v>0</v>
      </c>
      <c r="K1202" s="44">
        <v>0</v>
      </c>
      <c r="L1202" s="44"/>
      <c r="M1202" s="44"/>
      <c r="S1202" s="88"/>
      <c r="T1202" s="92"/>
      <c r="U1202" s="93"/>
      <c r="V1202" s="89"/>
      <c r="W1202" s="91"/>
      <c r="X1202" s="94"/>
      <c r="Y1202" s="95"/>
      <c r="Z1202" s="96"/>
    </row>
    <row r="1203" spans="2:26" ht="17.25" customHeight="1">
      <c r="B1203" s="9">
        <v>45405</v>
      </c>
      <c r="C1203" s="44" t="s">
        <v>1225</v>
      </c>
      <c r="D1203" s="44" t="s">
        <v>1191</v>
      </c>
      <c r="E1203" s="44">
        <v>1</v>
      </c>
      <c r="F1203" s="11">
        <v>0</v>
      </c>
      <c r="G1203" s="44">
        <v>0</v>
      </c>
      <c r="H1203" s="44">
        <v>0</v>
      </c>
      <c r="I1203" s="44">
        <v>0</v>
      </c>
      <c r="J1203" s="44">
        <v>0</v>
      </c>
      <c r="K1203" s="44">
        <v>0</v>
      </c>
      <c r="L1203" s="44"/>
      <c r="M1203" s="44"/>
      <c r="S1203" s="88"/>
      <c r="T1203" s="92"/>
      <c r="U1203" s="93"/>
      <c r="V1203" s="89"/>
      <c r="W1203" s="91"/>
      <c r="X1203" s="94"/>
      <c r="Y1203" s="95"/>
      <c r="Z1203" s="96"/>
    </row>
    <row r="1204" spans="2:26" ht="17.25" customHeight="1">
      <c r="B1204" s="9">
        <v>45405</v>
      </c>
      <c r="C1204" s="44" t="s">
        <v>1226</v>
      </c>
      <c r="D1204" s="44" t="s">
        <v>649</v>
      </c>
      <c r="E1204" s="44">
        <v>12</v>
      </c>
      <c r="F1204" s="11">
        <v>12</v>
      </c>
      <c r="G1204" s="44">
        <v>0</v>
      </c>
      <c r="H1204" s="44">
        <v>0</v>
      </c>
      <c r="I1204" s="44">
        <v>0</v>
      </c>
      <c r="J1204" s="44">
        <v>0</v>
      </c>
      <c r="K1204" s="44">
        <v>0</v>
      </c>
      <c r="L1204" s="44"/>
      <c r="M1204" s="44"/>
      <c r="S1204" s="88"/>
      <c r="T1204" s="92"/>
      <c r="U1204" s="93"/>
      <c r="V1204" s="89"/>
      <c r="W1204" s="91"/>
      <c r="X1204" s="94"/>
      <c r="Y1204" s="95"/>
      <c r="Z1204" s="96"/>
    </row>
    <row r="1205" spans="2:26" ht="17.25" customHeight="1">
      <c r="B1205" s="9">
        <v>45405</v>
      </c>
      <c r="C1205" s="44" t="s">
        <v>1225</v>
      </c>
      <c r="D1205" s="44" t="s">
        <v>1217</v>
      </c>
      <c r="E1205" s="44">
        <v>2</v>
      </c>
      <c r="F1205" s="11">
        <v>2</v>
      </c>
      <c r="G1205" s="44">
        <v>0</v>
      </c>
      <c r="H1205" s="44">
        <v>0</v>
      </c>
      <c r="I1205" s="44">
        <v>0</v>
      </c>
      <c r="J1205" s="44">
        <v>0</v>
      </c>
      <c r="K1205" s="44">
        <v>0</v>
      </c>
      <c r="L1205" s="44"/>
      <c r="M1205" s="44"/>
      <c r="S1205" s="88"/>
      <c r="T1205" s="92"/>
      <c r="U1205" s="93"/>
      <c r="V1205" s="89"/>
      <c r="W1205" s="91"/>
      <c r="X1205" s="94"/>
      <c r="Y1205" s="95"/>
      <c r="Z1205" s="96"/>
    </row>
    <row r="1206" spans="2:26" ht="17.25" customHeight="1">
      <c r="B1206" s="9">
        <v>45405</v>
      </c>
      <c r="C1206" s="44" t="s">
        <v>50</v>
      </c>
      <c r="D1206" s="44" t="s">
        <v>1155</v>
      </c>
      <c r="E1206" s="44">
        <v>5</v>
      </c>
      <c r="F1206" s="11">
        <v>0</v>
      </c>
      <c r="G1206" s="44">
        <v>0</v>
      </c>
      <c r="H1206" s="44">
        <v>0</v>
      </c>
      <c r="I1206" s="44">
        <v>0</v>
      </c>
      <c r="J1206" s="44">
        <v>0</v>
      </c>
      <c r="K1206" s="44">
        <v>0</v>
      </c>
      <c r="L1206" s="44"/>
      <c r="M1206" s="44"/>
      <c r="S1206" s="88"/>
      <c r="T1206" s="92"/>
      <c r="U1206" s="93"/>
      <c r="V1206" s="89"/>
      <c r="W1206" s="91"/>
      <c r="X1206" s="94"/>
      <c r="Y1206" s="95"/>
      <c r="Z1206" s="96"/>
    </row>
    <row r="1207" spans="2:26" ht="17.25" customHeight="1">
      <c r="B1207" s="9">
        <v>45405</v>
      </c>
      <c r="C1207" s="44" t="s">
        <v>50</v>
      </c>
      <c r="D1207" s="44" t="s">
        <v>1012</v>
      </c>
      <c r="E1207" s="44">
        <v>13</v>
      </c>
      <c r="F1207" s="11">
        <v>0</v>
      </c>
      <c r="G1207" s="44">
        <v>0</v>
      </c>
      <c r="H1207" s="44">
        <v>0</v>
      </c>
      <c r="I1207" s="44">
        <v>0</v>
      </c>
      <c r="J1207" s="44">
        <v>0</v>
      </c>
      <c r="K1207" s="44">
        <v>0</v>
      </c>
      <c r="L1207" s="44"/>
      <c r="M1207" s="44"/>
      <c r="S1207" s="88"/>
      <c r="T1207" s="92"/>
      <c r="U1207" s="93"/>
      <c r="V1207" s="89"/>
      <c r="W1207" s="91"/>
      <c r="X1207" s="94"/>
      <c r="Y1207" s="95"/>
      <c r="Z1207" s="96"/>
    </row>
    <row r="1208" spans="2:26" ht="17.25" customHeight="1">
      <c r="B1208" s="9">
        <v>45405</v>
      </c>
      <c r="C1208" s="44" t="s">
        <v>2960</v>
      </c>
      <c r="D1208" s="44" t="s">
        <v>1227</v>
      </c>
      <c r="E1208" s="44">
        <v>7</v>
      </c>
      <c r="F1208" s="11">
        <v>7</v>
      </c>
      <c r="G1208" s="44">
        <v>0</v>
      </c>
      <c r="H1208" s="44">
        <v>52</v>
      </c>
      <c r="I1208" s="44">
        <v>0</v>
      </c>
      <c r="J1208" s="44">
        <v>0</v>
      </c>
      <c r="K1208" s="44">
        <v>0</v>
      </c>
      <c r="L1208" s="44"/>
      <c r="M1208" s="44"/>
      <c r="N1208" s="57" t="s">
        <v>431</v>
      </c>
      <c r="O1208" s="57" t="s">
        <v>431</v>
      </c>
      <c r="P1208" s="57" t="s">
        <v>431</v>
      </c>
      <c r="S1208" s="88"/>
      <c r="T1208" s="92"/>
      <c r="U1208" s="93"/>
      <c r="V1208" s="89"/>
      <c r="W1208" s="91"/>
      <c r="X1208" s="94"/>
      <c r="Y1208" s="95"/>
      <c r="Z1208" s="96"/>
    </row>
    <row r="1209" spans="2:26" ht="17.25" customHeight="1">
      <c r="B1209" s="9">
        <v>45405</v>
      </c>
      <c r="C1209" s="44" t="s">
        <v>2960</v>
      </c>
      <c r="D1209" s="44" t="s">
        <v>1204</v>
      </c>
      <c r="E1209" s="44">
        <v>13</v>
      </c>
      <c r="F1209" s="11">
        <v>13</v>
      </c>
      <c r="G1209" s="44">
        <v>0</v>
      </c>
      <c r="H1209" s="44">
        <v>0</v>
      </c>
      <c r="I1209" s="44">
        <v>0</v>
      </c>
      <c r="J1209" s="44">
        <v>0</v>
      </c>
      <c r="K1209" s="44">
        <v>0</v>
      </c>
      <c r="L1209" s="44"/>
      <c r="M1209" s="44"/>
      <c r="N1209" s="57" t="s">
        <v>1228</v>
      </c>
      <c r="S1209" s="88"/>
      <c r="T1209" s="92"/>
      <c r="U1209" s="93"/>
      <c r="V1209" s="89"/>
      <c r="W1209" s="91"/>
      <c r="X1209" s="94"/>
      <c r="Y1209" s="95"/>
      <c r="Z1209" s="96"/>
    </row>
    <row r="1210" spans="2:26" ht="17.25" customHeight="1">
      <c r="B1210" s="9">
        <v>45406</v>
      </c>
      <c r="C1210" s="44" t="s">
        <v>1233</v>
      </c>
      <c r="D1210" s="44" t="s">
        <v>1217</v>
      </c>
      <c r="E1210" s="44">
        <v>2</v>
      </c>
      <c r="F1210" s="11">
        <v>0</v>
      </c>
      <c r="G1210" s="44">
        <v>0</v>
      </c>
      <c r="H1210" s="44">
        <v>0</v>
      </c>
      <c r="I1210" s="44">
        <v>0</v>
      </c>
      <c r="J1210" s="44">
        <v>0</v>
      </c>
      <c r="K1210" s="44">
        <v>0</v>
      </c>
      <c r="L1210" s="44"/>
      <c r="M1210" s="44"/>
      <c r="S1210" s="88"/>
      <c r="T1210" s="92"/>
      <c r="U1210" s="93"/>
      <c r="V1210" s="89"/>
      <c r="W1210" s="91"/>
      <c r="X1210" s="94"/>
      <c r="Y1210" s="95"/>
      <c r="Z1210" s="96"/>
    </row>
    <row r="1211" spans="2:26" ht="17.25" customHeight="1">
      <c r="B1211" s="9">
        <v>45406</v>
      </c>
      <c r="C1211" s="44" t="s">
        <v>1233</v>
      </c>
      <c r="D1211" s="44" t="s">
        <v>951</v>
      </c>
      <c r="E1211" s="44">
        <v>13</v>
      </c>
      <c r="F1211" s="11">
        <v>0</v>
      </c>
      <c r="G1211" s="44">
        <v>0</v>
      </c>
      <c r="H1211" s="44">
        <v>0</v>
      </c>
      <c r="I1211" s="44">
        <v>0</v>
      </c>
      <c r="J1211" s="44">
        <v>0</v>
      </c>
      <c r="K1211" s="44">
        <v>0</v>
      </c>
      <c r="L1211" s="44"/>
      <c r="M1211" s="44"/>
      <c r="S1211" s="88"/>
      <c r="T1211" s="92"/>
      <c r="U1211" s="93"/>
      <c r="V1211" s="89"/>
      <c r="W1211" s="91"/>
      <c r="X1211" s="94"/>
      <c r="Y1211" s="95"/>
      <c r="Z1211" s="96"/>
    </row>
    <row r="1212" spans="2:26" ht="17.25" customHeight="1">
      <c r="B1212" s="9">
        <v>45406</v>
      </c>
      <c r="C1212" s="44" t="s">
        <v>1234</v>
      </c>
      <c r="D1212" s="44" t="s">
        <v>1154</v>
      </c>
      <c r="E1212" s="44">
        <v>12</v>
      </c>
      <c r="F1212" s="11">
        <v>0</v>
      </c>
      <c r="G1212" s="44">
        <v>0</v>
      </c>
      <c r="H1212" s="44">
        <v>1</v>
      </c>
      <c r="I1212" s="44">
        <v>0</v>
      </c>
      <c r="J1212" s="44">
        <v>0</v>
      </c>
      <c r="K1212" s="44">
        <v>0</v>
      </c>
      <c r="L1212" s="44"/>
      <c r="M1212" s="44"/>
      <c r="S1212" s="88"/>
      <c r="T1212" s="92"/>
      <c r="U1212" s="93"/>
      <c r="V1212" s="89"/>
      <c r="W1212" s="91"/>
      <c r="X1212" s="94"/>
      <c r="Y1212" s="95"/>
      <c r="Z1212" s="96"/>
    </row>
    <row r="1213" spans="2:26" ht="17.25" customHeight="1">
      <c r="B1213" s="9">
        <v>45406</v>
      </c>
      <c r="C1213" s="44" t="s">
        <v>1233</v>
      </c>
      <c r="D1213" s="44" t="s">
        <v>960</v>
      </c>
      <c r="E1213" s="44">
        <v>13</v>
      </c>
      <c r="F1213" s="11">
        <v>0</v>
      </c>
      <c r="G1213" s="44">
        <v>0</v>
      </c>
      <c r="H1213" s="44">
        <v>0</v>
      </c>
      <c r="I1213" s="44">
        <v>0</v>
      </c>
      <c r="J1213" s="44">
        <v>0</v>
      </c>
      <c r="K1213" s="44">
        <v>0</v>
      </c>
      <c r="L1213" s="44"/>
      <c r="M1213" s="44"/>
      <c r="S1213" s="88"/>
      <c r="T1213" s="92"/>
      <c r="U1213" s="93"/>
      <c r="V1213" s="89"/>
      <c r="W1213" s="91"/>
      <c r="X1213" s="94"/>
      <c r="Y1213" s="95"/>
      <c r="Z1213" s="96"/>
    </row>
    <row r="1214" spans="2:26" ht="17.25" customHeight="1">
      <c r="B1214" s="9">
        <v>45406</v>
      </c>
      <c r="C1214" s="44" t="s">
        <v>1235</v>
      </c>
      <c r="D1214" s="44" t="s">
        <v>1022</v>
      </c>
      <c r="E1214" s="44">
        <v>1</v>
      </c>
      <c r="F1214" s="11">
        <v>0</v>
      </c>
      <c r="G1214" s="44">
        <v>0</v>
      </c>
      <c r="H1214" s="44">
        <v>0</v>
      </c>
      <c r="I1214" s="44">
        <v>0</v>
      </c>
      <c r="J1214" s="44">
        <v>0</v>
      </c>
      <c r="K1214" s="44">
        <v>0</v>
      </c>
      <c r="L1214" s="44"/>
      <c r="M1214" s="44"/>
      <c r="S1214" s="88"/>
      <c r="T1214" s="92"/>
      <c r="U1214" s="93"/>
      <c r="V1214" s="89"/>
      <c r="W1214" s="91"/>
      <c r="X1214" s="94"/>
      <c r="Y1214" s="95"/>
      <c r="Z1214" s="96"/>
    </row>
    <row r="1215" spans="2:26" ht="17.25" customHeight="1">
      <c r="B1215" s="9">
        <v>45406</v>
      </c>
      <c r="C1215" s="44" t="s">
        <v>1233</v>
      </c>
      <c r="D1215" s="44" t="s">
        <v>1023</v>
      </c>
      <c r="E1215" s="44">
        <v>13</v>
      </c>
      <c r="F1215" s="11">
        <v>0</v>
      </c>
      <c r="G1215" s="44">
        <v>0</v>
      </c>
      <c r="H1215" s="44">
        <v>0</v>
      </c>
      <c r="I1215" s="44">
        <v>0</v>
      </c>
      <c r="J1215" s="44">
        <v>0</v>
      </c>
      <c r="K1215" s="44">
        <v>0</v>
      </c>
      <c r="L1215" s="44"/>
      <c r="M1215" s="44"/>
      <c r="S1215" s="88"/>
      <c r="T1215" s="92"/>
      <c r="U1215" s="93"/>
      <c r="V1215" s="89"/>
      <c r="W1215" s="91"/>
      <c r="X1215" s="94"/>
      <c r="Y1215" s="95"/>
      <c r="Z1215" s="96"/>
    </row>
    <row r="1216" spans="2:26" ht="17.25" customHeight="1">
      <c r="B1216" s="9">
        <v>45406</v>
      </c>
      <c r="C1216" s="44" t="s">
        <v>1233</v>
      </c>
      <c r="D1216" s="44" t="s">
        <v>1037</v>
      </c>
      <c r="E1216" s="44">
        <v>12</v>
      </c>
      <c r="F1216" s="11">
        <v>0</v>
      </c>
      <c r="G1216" s="44">
        <v>0</v>
      </c>
      <c r="H1216" s="44">
        <v>0</v>
      </c>
      <c r="I1216" s="44">
        <v>0</v>
      </c>
      <c r="J1216" s="44">
        <v>0</v>
      </c>
      <c r="K1216" s="44">
        <v>0</v>
      </c>
      <c r="L1216" s="44"/>
      <c r="M1216" s="44"/>
      <c r="S1216" s="88"/>
      <c r="T1216" s="92"/>
      <c r="U1216" s="93"/>
      <c r="V1216" s="89"/>
      <c r="W1216" s="91"/>
      <c r="X1216" s="94"/>
      <c r="Y1216" s="95"/>
      <c r="Z1216" s="96"/>
    </row>
    <row r="1217" spans="2:26" ht="17.25" customHeight="1">
      <c r="B1217" s="9">
        <v>45406</v>
      </c>
      <c r="C1217" s="44" t="s">
        <v>1242</v>
      </c>
      <c r="D1217" s="44" t="s">
        <v>1137</v>
      </c>
      <c r="E1217" s="44">
        <v>1</v>
      </c>
      <c r="F1217" s="11">
        <v>0</v>
      </c>
      <c r="G1217" s="44">
        <v>0</v>
      </c>
      <c r="H1217" s="44">
        <v>0</v>
      </c>
      <c r="I1217" s="44">
        <v>0</v>
      </c>
      <c r="J1217" s="44">
        <v>0</v>
      </c>
      <c r="K1217" s="44">
        <v>0</v>
      </c>
      <c r="L1217" s="44"/>
      <c r="M1217" s="44"/>
      <c r="S1217" s="88"/>
      <c r="T1217" s="92"/>
      <c r="U1217" s="93"/>
      <c r="V1217" s="89"/>
      <c r="W1217" s="91"/>
      <c r="X1217" s="94"/>
      <c r="Y1217" s="95"/>
      <c r="Z1217" s="96"/>
    </row>
    <row r="1218" spans="2:26" ht="17.25" customHeight="1">
      <c r="B1218" s="9">
        <v>45406</v>
      </c>
      <c r="C1218" s="44" t="s">
        <v>1243</v>
      </c>
      <c r="D1218" s="44" t="s">
        <v>1044</v>
      </c>
      <c r="E1218" s="44">
        <v>13</v>
      </c>
      <c r="F1218" s="11">
        <v>0</v>
      </c>
      <c r="G1218" s="44">
        <v>0</v>
      </c>
      <c r="H1218" s="44">
        <v>0</v>
      </c>
      <c r="I1218" s="44">
        <v>0</v>
      </c>
      <c r="J1218" s="44">
        <v>0</v>
      </c>
      <c r="K1218" s="44">
        <v>0</v>
      </c>
      <c r="L1218" s="44"/>
      <c r="M1218" s="44"/>
      <c r="S1218" s="88"/>
      <c r="T1218" s="92"/>
      <c r="U1218" s="93"/>
      <c r="V1218" s="89"/>
      <c r="W1218" s="91"/>
      <c r="X1218" s="94"/>
      <c r="Y1218" s="95"/>
      <c r="Z1218" s="96"/>
    </row>
    <row r="1219" spans="2:26" ht="17.25" customHeight="1">
      <c r="B1219" s="9">
        <v>45406</v>
      </c>
      <c r="C1219" s="44" t="s">
        <v>1238</v>
      </c>
      <c r="D1219" s="44" t="s">
        <v>1119</v>
      </c>
      <c r="E1219" s="44">
        <v>1</v>
      </c>
      <c r="F1219" s="11">
        <v>1</v>
      </c>
      <c r="G1219" s="44">
        <v>0</v>
      </c>
      <c r="H1219" s="44">
        <v>0</v>
      </c>
      <c r="I1219" s="44">
        <v>0</v>
      </c>
      <c r="J1219" s="44">
        <v>0</v>
      </c>
      <c r="K1219" s="44">
        <v>0</v>
      </c>
      <c r="L1219" s="44"/>
      <c r="M1219" s="44"/>
      <c r="S1219" s="88"/>
      <c r="T1219" s="92"/>
      <c r="U1219" s="93"/>
      <c r="V1219" s="89"/>
      <c r="W1219" s="91"/>
      <c r="X1219" s="94"/>
      <c r="Y1219" s="95"/>
      <c r="Z1219" s="96"/>
    </row>
    <row r="1220" spans="2:26" ht="17.25" customHeight="1">
      <c r="B1220" s="9">
        <v>45406</v>
      </c>
      <c r="C1220" s="44" t="s">
        <v>2960</v>
      </c>
      <c r="D1220" s="44" t="s">
        <v>1229</v>
      </c>
      <c r="E1220" s="44">
        <v>4</v>
      </c>
      <c r="F1220" s="11">
        <v>0</v>
      </c>
      <c r="G1220" s="44">
        <v>0</v>
      </c>
      <c r="H1220" s="44">
        <v>6</v>
      </c>
      <c r="I1220" s="44">
        <v>0</v>
      </c>
      <c r="J1220" s="44">
        <v>0</v>
      </c>
      <c r="K1220" s="44">
        <v>0</v>
      </c>
      <c r="L1220" s="44"/>
      <c r="M1220" s="44"/>
      <c r="O1220" s="57" t="s">
        <v>1239</v>
      </c>
      <c r="P1220" s="57" t="s">
        <v>1239</v>
      </c>
      <c r="S1220" s="88"/>
      <c r="T1220" s="92"/>
      <c r="U1220" s="93"/>
      <c r="V1220" s="89"/>
      <c r="W1220" s="91"/>
      <c r="X1220" s="94"/>
      <c r="Y1220" s="95"/>
      <c r="Z1220" s="96"/>
    </row>
    <row r="1221" spans="2:26" ht="17.25" customHeight="1">
      <c r="B1221" s="9">
        <v>45406</v>
      </c>
      <c r="C1221" s="44" t="s">
        <v>2960</v>
      </c>
      <c r="D1221" s="44" t="s">
        <v>1230</v>
      </c>
      <c r="E1221" s="44">
        <v>8</v>
      </c>
      <c r="F1221" s="11">
        <v>0</v>
      </c>
      <c r="G1221" s="44">
        <v>0</v>
      </c>
      <c r="H1221" s="44">
        <v>5</v>
      </c>
      <c r="I1221" s="44">
        <v>0</v>
      </c>
      <c r="J1221" s="44">
        <v>0</v>
      </c>
      <c r="K1221" s="44">
        <v>0</v>
      </c>
      <c r="L1221" s="44"/>
      <c r="M1221" s="44"/>
      <c r="O1221" s="57" t="s">
        <v>431</v>
      </c>
      <c r="P1221" s="57" t="s">
        <v>431</v>
      </c>
      <c r="S1221" s="88"/>
      <c r="T1221" s="92"/>
      <c r="U1221" s="93"/>
      <c r="V1221" s="89"/>
      <c r="W1221" s="91"/>
      <c r="X1221" s="94"/>
      <c r="Y1221" s="95"/>
      <c r="Z1221" s="96"/>
    </row>
    <row r="1222" spans="2:26" ht="17.25" customHeight="1">
      <c r="B1222" s="9">
        <v>45406</v>
      </c>
      <c r="C1222" s="44" t="s">
        <v>2960</v>
      </c>
      <c r="D1222" s="44" t="s">
        <v>1231</v>
      </c>
      <c r="E1222" s="44">
        <v>6</v>
      </c>
      <c r="F1222" s="11">
        <v>0</v>
      </c>
      <c r="G1222" s="44">
        <v>0</v>
      </c>
      <c r="H1222" s="44">
        <v>5</v>
      </c>
      <c r="I1222" s="44">
        <v>0</v>
      </c>
      <c r="J1222" s="44">
        <v>0</v>
      </c>
      <c r="K1222" s="44">
        <v>0</v>
      </c>
      <c r="L1222" s="44"/>
      <c r="M1222" s="44"/>
      <c r="N1222" s="57" t="s">
        <v>1239</v>
      </c>
      <c r="O1222" s="57" t="s">
        <v>1240</v>
      </c>
      <c r="P1222" s="57" t="s">
        <v>1241</v>
      </c>
      <c r="S1222" s="88"/>
      <c r="T1222" s="92"/>
      <c r="U1222" s="93"/>
      <c r="V1222" s="89"/>
      <c r="W1222" s="91"/>
      <c r="X1222" s="94"/>
      <c r="Y1222" s="95"/>
      <c r="Z1222" s="96"/>
    </row>
    <row r="1223" spans="2:26" ht="17.25" customHeight="1">
      <c r="B1223" s="9">
        <v>45406</v>
      </c>
      <c r="C1223" s="44" t="s">
        <v>2960</v>
      </c>
      <c r="D1223" s="44" t="s">
        <v>1232</v>
      </c>
      <c r="E1223" s="44">
        <v>13</v>
      </c>
      <c r="F1223" s="11">
        <v>0</v>
      </c>
      <c r="G1223" s="44">
        <v>0</v>
      </c>
      <c r="H1223" s="44">
        <v>5</v>
      </c>
      <c r="I1223" s="44">
        <v>0</v>
      </c>
      <c r="J1223" s="44">
        <v>0</v>
      </c>
      <c r="K1223" s="44">
        <v>0</v>
      </c>
      <c r="L1223" s="44"/>
      <c r="M1223" s="44"/>
      <c r="N1223" s="57" t="s">
        <v>431</v>
      </c>
      <c r="O1223" s="57" t="s">
        <v>431</v>
      </c>
      <c r="P1223" s="57" t="s">
        <v>431</v>
      </c>
      <c r="S1223" s="88"/>
      <c r="T1223" s="92"/>
      <c r="U1223" s="93"/>
      <c r="V1223" s="89"/>
      <c r="W1223" s="91"/>
      <c r="X1223" s="94"/>
      <c r="Y1223" s="95"/>
      <c r="Z1223" s="96"/>
    </row>
    <row r="1224" spans="2:26" ht="17.25" customHeight="1">
      <c r="B1224" s="9">
        <v>45406</v>
      </c>
      <c r="C1224" s="44" t="s">
        <v>2960</v>
      </c>
      <c r="D1224" s="44" t="s">
        <v>1236</v>
      </c>
      <c r="E1224" s="44">
        <v>5</v>
      </c>
      <c r="F1224" s="11">
        <v>5</v>
      </c>
      <c r="G1224" s="44">
        <v>0</v>
      </c>
      <c r="H1224" s="44">
        <v>16</v>
      </c>
      <c r="I1224" s="44">
        <v>0</v>
      </c>
      <c r="J1224" s="44">
        <v>0</v>
      </c>
      <c r="K1224" s="44">
        <v>0</v>
      </c>
      <c r="L1224" s="44"/>
      <c r="M1224" s="44"/>
      <c r="N1224" s="57" t="s">
        <v>431</v>
      </c>
      <c r="O1224" s="57" t="s">
        <v>431</v>
      </c>
      <c r="P1224" s="57" t="s">
        <v>431</v>
      </c>
      <c r="S1224" s="88"/>
      <c r="T1224" s="92"/>
      <c r="U1224" s="93"/>
      <c r="V1224" s="89"/>
      <c r="W1224" s="91"/>
      <c r="X1224" s="94"/>
      <c r="Y1224" s="95"/>
      <c r="Z1224" s="96"/>
    </row>
    <row r="1225" spans="2:26" ht="17.25" customHeight="1">
      <c r="B1225" s="9">
        <v>45406</v>
      </c>
      <c r="C1225" s="44" t="s">
        <v>2960</v>
      </c>
      <c r="D1225" s="44" t="s">
        <v>1237</v>
      </c>
      <c r="E1225" s="44">
        <v>13</v>
      </c>
      <c r="F1225" s="11">
        <v>13</v>
      </c>
      <c r="G1225" s="44">
        <v>0</v>
      </c>
      <c r="H1225" s="44">
        <v>0</v>
      </c>
      <c r="I1225" s="44">
        <v>0</v>
      </c>
      <c r="J1225" s="44">
        <v>0</v>
      </c>
      <c r="K1225" s="44">
        <v>0</v>
      </c>
      <c r="L1225" s="44"/>
      <c r="M1225" s="44"/>
      <c r="O1225" s="57" t="s">
        <v>1245</v>
      </c>
      <c r="S1225" s="88"/>
      <c r="T1225" s="92"/>
      <c r="U1225" s="93"/>
      <c r="V1225" s="89"/>
      <c r="W1225" s="91"/>
      <c r="X1225" s="94"/>
      <c r="Y1225" s="95"/>
      <c r="Z1225" s="96"/>
    </row>
    <row r="1226" spans="2:26" ht="17.25" customHeight="1">
      <c r="B1226" s="9">
        <v>45406</v>
      </c>
      <c r="C1226" s="44" t="s">
        <v>2960</v>
      </c>
      <c r="D1226" s="44" t="s">
        <v>1244</v>
      </c>
      <c r="E1226" s="44">
        <v>13</v>
      </c>
      <c r="F1226" s="11">
        <v>1</v>
      </c>
      <c r="G1226" s="44">
        <v>0</v>
      </c>
      <c r="H1226" s="44">
        <v>9</v>
      </c>
      <c r="I1226" s="44">
        <v>0</v>
      </c>
      <c r="J1226" s="44">
        <v>0</v>
      </c>
      <c r="K1226" s="44">
        <v>0</v>
      </c>
      <c r="L1226" s="44"/>
      <c r="M1226" s="44"/>
      <c r="N1226" s="57" t="s">
        <v>431</v>
      </c>
      <c r="O1226" s="57" t="s">
        <v>431</v>
      </c>
      <c r="P1226" s="57" t="s">
        <v>431</v>
      </c>
      <c r="S1226" s="88"/>
      <c r="T1226" s="92"/>
      <c r="U1226" s="93"/>
      <c r="V1226" s="89"/>
      <c r="W1226" s="91"/>
      <c r="X1226" s="94"/>
      <c r="Y1226" s="95"/>
      <c r="Z1226" s="96"/>
    </row>
    <row r="1227" spans="2:26" ht="17.25" customHeight="1">
      <c r="B1227" s="9">
        <v>45407</v>
      </c>
      <c r="C1227" s="44" t="s">
        <v>1248</v>
      </c>
      <c r="D1227" s="44" t="s">
        <v>1138</v>
      </c>
      <c r="E1227" s="44">
        <v>1</v>
      </c>
      <c r="F1227" s="11">
        <v>0</v>
      </c>
      <c r="G1227" s="44">
        <v>0</v>
      </c>
      <c r="H1227" s="44">
        <v>0</v>
      </c>
      <c r="I1227" s="44">
        <v>0</v>
      </c>
      <c r="J1227" s="44">
        <v>0</v>
      </c>
      <c r="K1227" s="44">
        <v>0</v>
      </c>
      <c r="L1227" s="44"/>
      <c r="M1227" s="44"/>
      <c r="S1227" s="88"/>
      <c r="T1227" s="92"/>
      <c r="U1227" s="93"/>
      <c r="V1227" s="89"/>
      <c r="W1227" s="91"/>
      <c r="X1227" s="94"/>
      <c r="Y1227" s="95"/>
      <c r="Z1227" s="96"/>
    </row>
    <row r="1228" spans="2:26" ht="17.25" customHeight="1">
      <c r="B1228" s="9">
        <v>45407</v>
      </c>
      <c r="C1228" s="44" t="s">
        <v>1247</v>
      </c>
      <c r="D1228" s="44" t="s">
        <v>1068</v>
      </c>
      <c r="E1228" s="44">
        <v>12</v>
      </c>
      <c r="F1228" s="11">
        <v>0</v>
      </c>
      <c r="G1228" s="44">
        <v>0</v>
      </c>
      <c r="H1228" s="44">
        <v>0</v>
      </c>
      <c r="I1228" s="44">
        <v>0</v>
      </c>
      <c r="J1228" s="44">
        <v>0</v>
      </c>
      <c r="K1228" s="44">
        <v>0</v>
      </c>
      <c r="L1228" s="44"/>
      <c r="M1228" s="44"/>
      <c r="S1228" s="88"/>
      <c r="T1228" s="92"/>
      <c r="U1228" s="93"/>
      <c r="V1228" s="89"/>
      <c r="W1228" s="91"/>
      <c r="X1228" s="94"/>
      <c r="Y1228" s="95"/>
      <c r="Z1228" s="96"/>
    </row>
    <row r="1229" spans="2:26" ht="17.25" customHeight="1">
      <c r="B1229" s="9">
        <v>45407</v>
      </c>
      <c r="C1229" s="44" t="s">
        <v>1246</v>
      </c>
      <c r="D1229" s="44" t="s">
        <v>1111</v>
      </c>
      <c r="E1229" s="44">
        <v>1</v>
      </c>
      <c r="F1229" s="11">
        <v>0</v>
      </c>
      <c r="G1229" s="44">
        <v>0</v>
      </c>
      <c r="H1229" s="44">
        <v>0</v>
      </c>
      <c r="I1229" s="44">
        <v>0</v>
      </c>
      <c r="J1229" s="44">
        <v>0</v>
      </c>
      <c r="K1229" s="44">
        <v>0</v>
      </c>
      <c r="L1229" s="44"/>
      <c r="M1229" s="44"/>
      <c r="S1229" s="88"/>
      <c r="T1229" s="92"/>
      <c r="U1229" s="93"/>
      <c r="V1229" s="89"/>
      <c r="W1229" s="91"/>
      <c r="X1229" s="94"/>
      <c r="Y1229" s="95"/>
      <c r="Z1229" s="96"/>
    </row>
    <row r="1230" spans="2:26" ht="17.25" customHeight="1">
      <c r="B1230" s="9">
        <v>45407</v>
      </c>
      <c r="C1230" s="44" t="s">
        <v>1246</v>
      </c>
      <c r="D1230" s="44" t="s">
        <v>809</v>
      </c>
      <c r="E1230" s="44">
        <v>10</v>
      </c>
      <c r="F1230" s="11">
        <v>0</v>
      </c>
      <c r="G1230" s="44">
        <v>0</v>
      </c>
      <c r="H1230" s="44">
        <v>0</v>
      </c>
      <c r="I1230" s="44">
        <v>0</v>
      </c>
      <c r="J1230" s="44">
        <v>0</v>
      </c>
      <c r="K1230" s="44">
        <v>0</v>
      </c>
      <c r="L1230" s="44"/>
      <c r="M1230" s="44"/>
      <c r="S1230" s="88"/>
      <c r="T1230" s="92"/>
      <c r="U1230" s="93"/>
      <c r="V1230" s="89"/>
      <c r="W1230" s="91"/>
      <c r="X1230" s="94"/>
      <c r="Y1230" s="95"/>
      <c r="Z1230" s="96"/>
    </row>
    <row r="1231" spans="2:26" ht="17.25" customHeight="1">
      <c r="B1231" s="9">
        <v>45407</v>
      </c>
      <c r="C1231" s="44" t="s">
        <v>2960</v>
      </c>
      <c r="D1231" s="44" t="s">
        <v>1249</v>
      </c>
      <c r="E1231" s="44">
        <v>1</v>
      </c>
      <c r="F1231" s="11">
        <v>0</v>
      </c>
      <c r="G1231" s="44">
        <v>0</v>
      </c>
      <c r="H1231" s="44">
        <v>1</v>
      </c>
      <c r="I1231" s="44">
        <v>0</v>
      </c>
      <c r="J1231" s="44">
        <v>0</v>
      </c>
      <c r="K1231" s="44">
        <v>0</v>
      </c>
      <c r="L1231" s="44"/>
      <c r="M1231" s="44"/>
      <c r="N1231" s="57" t="s">
        <v>1251</v>
      </c>
      <c r="O1231" s="57" t="s">
        <v>1252</v>
      </c>
      <c r="P1231" s="57" t="s">
        <v>1253</v>
      </c>
      <c r="S1231" s="88"/>
      <c r="T1231" s="92"/>
      <c r="U1231" s="93"/>
      <c r="V1231" s="89"/>
      <c r="W1231" s="91"/>
      <c r="X1231" s="94"/>
      <c r="Y1231" s="95"/>
      <c r="Z1231" s="96"/>
    </row>
    <row r="1232" spans="2:26" ht="17.25" customHeight="1">
      <c r="B1232" s="9">
        <v>45407</v>
      </c>
      <c r="C1232" s="44" t="s">
        <v>2960</v>
      </c>
      <c r="D1232" s="44" t="s">
        <v>1250</v>
      </c>
      <c r="E1232" s="44">
        <v>7</v>
      </c>
      <c r="F1232" s="11">
        <v>0</v>
      </c>
      <c r="G1232" s="44">
        <v>0</v>
      </c>
      <c r="H1232" s="44">
        <v>2</v>
      </c>
      <c r="I1232" s="44">
        <v>0</v>
      </c>
      <c r="J1232" s="44">
        <v>0</v>
      </c>
      <c r="K1232" s="44">
        <v>0</v>
      </c>
      <c r="L1232" s="44"/>
      <c r="M1232" s="44"/>
      <c r="O1232" s="57" t="s">
        <v>1251</v>
      </c>
      <c r="P1232" s="57" t="s">
        <v>1252</v>
      </c>
      <c r="S1232" s="88"/>
      <c r="T1232" s="92"/>
      <c r="U1232" s="93"/>
      <c r="V1232" s="89"/>
      <c r="W1232" s="91"/>
      <c r="X1232" s="94"/>
      <c r="Y1232" s="95"/>
      <c r="Z1232" s="96"/>
    </row>
    <row r="1233" spans="2:26" ht="17.25" customHeight="1">
      <c r="B1233" s="9">
        <v>45408</v>
      </c>
      <c r="C1233" s="44" t="s">
        <v>40</v>
      </c>
      <c r="D1233" s="44" t="s">
        <v>1119</v>
      </c>
      <c r="E1233" s="44">
        <v>1</v>
      </c>
      <c r="F1233" s="11">
        <v>0</v>
      </c>
      <c r="G1233" s="44">
        <v>0</v>
      </c>
      <c r="H1233" s="44">
        <v>0</v>
      </c>
      <c r="I1233" s="44">
        <v>0</v>
      </c>
      <c r="J1233" s="44">
        <v>0</v>
      </c>
      <c r="K1233" s="44">
        <v>0</v>
      </c>
      <c r="L1233" s="44"/>
      <c r="M1233" s="44"/>
      <c r="S1233" s="88"/>
      <c r="T1233" s="92"/>
      <c r="U1233" s="93"/>
      <c r="V1233" s="89"/>
      <c r="W1233" s="91"/>
      <c r="X1233" s="94"/>
      <c r="Y1233" s="95"/>
      <c r="Z1233" s="96"/>
    </row>
    <row r="1234" spans="2:26" ht="17.25" customHeight="1">
      <c r="B1234" s="9">
        <v>45408</v>
      </c>
      <c r="C1234" s="44" t="s">
        <v>56</v>
      </c>
      <c r="D1234" s="44" t="s">
        <v>1067</v>
      </c>
      <c r="E1234" s="44">
        <v>13</v>
      </c>
      <c r="F1234" s="11">
        <v>0</v>
      </c>
      <c r="G1234" s="44">
        <v>0</v>
      </c>
      <c r="H1234" s="44">
        <v>0</v>
      </c>
      <c r="I1234" s="44">
        <v>0</v>
      </c>
      <c r="J1234" s="44">
        <v>0</v>
      </c>
      <c r="K1234" s="44">
        <v>0</v>
      </c>
      <c r="L1234" s="44"/>
      <c r="M1234" s="44"/>
      <c r="S1234" s="88"/>
      <c r="T1234" s="92"/>
      <c r="U1234" s="93"/>
      <c r="V1234" s="89"/>
      <c r="W1234" s="91"/>
      <c r="X1234" s="94"/>
      <c r="Y1234" s="95"/>
      <c r="Z1234" s="96"/>
    </row>
    <row r="1235" spans="2:26" ht="17.25" customHeight="1">
      <c r="B1235" s="9">
        <v>45408</v>
      </c>
      <c r="C1235" s="44" t="s">
        <v>56</v>
      </c>
      <c r="D1235" s="44" t="s">
        <v>1045</v>
      </c>
      <c r="E1235" s="44">
        <v>10</v>
      </c>
      <c r="F1235" s="11">
        <v>2</v>
      </c>
      <c r="G1235" s="44">
        <v>0</v>
      </c>
      <c r="H1235" s="44">
        <v>10</v>
      </c>
      <c r="I1235" s="44">
        <v>0</v>
      </c>
      <c r="J1235" s="44">
        <v>0</v>
      </c>
      <c r="K1235" s="44">
        <v>0</v>
      </c>
      <c r="L1235" s="44"/>
      <c r="M1235" s="44" t="s">
        <v>431</v>
      </c>
      <c r="S1235" s="88"/>
      <c r="T1235" s="92"/>
      <c r="U1235" s="93"/>
      <c r="V1235" s="89"/>
      <c r="W1235" s="91"/>
      <c r="X1235" s="94"/>
      <c r="Y1235" s="95"/>
      <c r="Z1235" s="96"/>
    </row>
    <row r="1236" spans="2:26" ht="17.25" customHeight="1">
      <c r="B1236" s="9">
        <v>45408</v>
      </c>
      <c r="C1236" s="44" t="s">
        <v>2960</v>
      </c>
      <c r="D1236" s="44" t="s">
        <v>1237</v>
      </c>
      <c r="E1236" s="44">
        <v>13</v>
      </c>
      <c r="F1236" s="11">
        <v>0</v>
      </c>
      <c r="G1236" s="44">
        <v>0</v>
      </c>
      <c r="H1236" s="44">
        <v>0</v>
      </c>
      <c r="I1236" s="44">
        <v>0</v>
      </c>
      <c r="J1236" s="44">
        <v>0</v>
      </c>
      <c r="K1236" s="44">
        <v>0</v>
      </c>
      <c r="L1236" s="44"/>
      <c r="M1236" s="44"/>
      <c r="N1236" s="57" t="s">
        <v>431</v>
      </c>
      <c r="O1236" s="57" t="s">
        <v>431</v>
      </c>
      <c r="S1236" s="88"/>
      <c r="T1236" s="92"/>
      <c r="U1236" s="93"/>
      <c r="V1236" s="89"/>
      <c r="W1236" s="91"/>
      <c r="X1236" s="94"/>
      <c r="Y1236" s="95"/>
      <c r="Z1236" s="96"/>
    </row>
    <row r="1237" spans="2:26" ht="17.25" customHeight="1">
      <c r="B1237" s="9">
        <v>45408</v>
      </c>
      <c r="C1237" s="44" t="s">
        <v>2960</v>
      </c>
      <c r="D1237" s="44" t="s">
        <v>1254</v>
      </c>
      <c r="E1237" s="44">
        <v>13</v>
      </c>
      <c r="F1237" s="11">
        <v>0</v>
      </c>
      <c r="G1237" s="44">
        <v>0</v>
      </c>
      <c r="H1237" s="44">
        <v>0</v>
      </c>
      <c r="I1237" s="44">
        <v>0</v>
      </c>
      <c r="J1237" s="44">
        <v>0</v>
      </c>
      <c r="K1237" s="44">
        <v>0</v>
      </c>
      <c r="L1237" s="44"/>
      <c r="M1237" s="44"/>
      <c r="N1237" s="57" t="s">
        <v>431</v>
      </c>
      <c r="O1237" s="57" t="s">
        <v>431</v>
      </c>
      <c r="S1237" s="88"/>
      <c r="T1237" s="92"/>
      <c r="U1237" s="93"/>
      <c r="V1237" s="89"/>
      <c r="W1237" s="91"/>
      <c r="X1237" s="94"/>
      <c r="Y1237" s="95"/>
      <c r="Z1237" s="96"/>
    </row>
    <row r="1238" spans="2:26" ht="17.25" customHeight="1">
      <c r="B1238" s="9">
        <v>45408</v>
      </c>
      <c r="C1238" s="44" t="s">
        <v>2960</v>
      </c>
      <c r="D1238" s="44" t="s">
        <v>1255</v>
      </c>
      <c r="E1238" s="44">
        <v>4</v>
      </c>
      <c r="F1238" s="11">
        <v>0</v>
      </c>
      <c r="G1238" s="44">
        <v>0</v>
      </c>
      <c r="H1238" s="44">
        <v>0</v>
      </c>
      <c r="I1238" s="44">
        <v>0</v>
      </c>
      <c r="J1238" s="44">
        <v>0</v>
      </c>
      <c r="K1238" s="44">
        <v>0</v>
      </c>
      <c r="L1238" s="44"/>
      <c r="M1238" s="44"/>
      <c r="N1238" s="57" t="s">
        <v>431</v>
      </c>
      <c r="O1238" s="57" t="s">
        <v>431</v>
      </c>
      <c r="S1238" s="88"/>
      <c r="T1238" s="92"/>
      <c r="U1238" s="93"/>
      <c r="V1238" s="89"/>
      <c r="W1238" s="91"/>
      <c r="X1238" s="94"/>
      <c r="Y1238" s="95"/>
      <c r="Z1238" s="96"/>
    </row>
    <row r="1239" spans="2:26" ht="17.25" customHeight="1">
      <c r="B1239" s="9">
        <v>45409</v>
      </c>
      <c r="C1239" s="44" t="s">
        <v>40</v>
      </c>
      <c r="D1239" s="44" t="s">
        <v>681</v>
      </c>
      <c r="E1239" s="44">
        <v>13</v>
      </c>
      <c r="F1239" s="11">
        <v>0</v>
      </c>
      <c r="G1239" s="44">
        <v>0</v>
      </c>
      <c r="H1239" s="44">
        <v>0</v>
      </c>
      <c r="I1239" s="44">
        <v>0</v>
      </c>
      <c r="J1239" s="44">
        <v>0</v>
      </c>
      <c r="K1239" s="44">
        <v>0</v>
      </c>
      <c r="L1239" s="44"/>
      <c r="M1239" s="44"/>
      <c r="S1239" s="88"/>
      <c r="T1239" s="92"/>
      <c r="U1239" s="93"/>
      <c r="V1239" s="89"/>
      <c r="W1239" s="91"/>
      <c r="X1239" s="94"/>
      <c r="Y1239" s="95"/>
      <c r="Z1239" s="96"/>
    </row>
    <row r="1240" spans="2:26" ht="17.25" customHeight="1">
      <c r="B1240" s="9">
        <v>45409</v>
      </c>
      <c r="C1240" s="44" t="s">
        <v>56</v>
      </c>
      <c r="D1240" s="44" t="s">
        <v>1256</v>
      </c>
      <c r="E1240" s="44">
        <v>12</v>
      </c>
      <c r="F1240" s="11">
        <v>0</v>
      </c>
      <c r="G1240" s="44">
        <v>0</v>
      </c>
      <c r="H1240" s="44">
        <v>0</v>
      </c>
      <c r="I1240" s="44">
        <v>0</v>
      </c>
      <c r="J1240" s="44">
        <v>0</v>
      </c>
      <c r="K1240" s="44">
        <v>0</v>
      </c>
      <c r="L1240" s="44"/>
      <c r="M1240" s="44"/>
      <c r="S1240" s="88"/>
      <c r="T1240" s="92"/>
      <c r="U1240" s="93"/>
      <c r="V1240" s="89"/>
      <c r="W1240" s="91"/>
      <c r="X1240" s="94"/>
      <c r="Y1240" s="95"/>
      <c r="Z1240" s="96"/>
    </row>
    <row r="1241" spans="2:26" ht="17.25" customHeight="1">
      <c r="B1241" s="9">
        <v>45409</v>
      </c>
      <c r="C1241" s="44" t="s">
        <v>56</v>
      </c>
      <c r="D1241" s="44" t="s">
        <v>1118</v>
      </c>
      <c r="E1241" s="44">
        <v>1</v>
      </c>
      <c r="F1241" s="11">
        <v>0</v>
      </c>
      <c r="G1241" s="44">
        <v>0</v>
      </c>
      <c r="H1241" s="44">
        <v>0</v>
      </c>
      <c r="I1241" s="44">
        <v>0</v>
      </c>
      <c r="J1241" s="44">
        <v>0</v>
      </c>
      <c r="K1241" s="44">
        <v>0</v>
      </c>
      <c r="L1241" s="44"/>
      <c r="M1241" s="44"/>
      <c r="S1241" s="88"/>
      <c r="T1241" s="92"/>
      <c r="U1241" s="93"/>
      <c r="V1241" s="89"/>
      <c r="W1241" s="91"/>
      <c r="X1241" s="94"/>
      <c r="Y1241" s="95"/>
      <c r="Z1241" s="96"/>
    </row>
    <row r="1242" spans="2:26" ht="17.25" customHeight="1">
      <c r="B1242" s="9">
        <v>45409</v>
      </c>
      <c r="C1242" s="44" t="s">
        <v>2960</v>
      </c>
      <c r="D1242" s="44" t="s">
        <v>1257</v>
      </c>
      <c r="E1242" s="44">
        <v>13</v>
      </c>
      <c r="F1242" s="11">
        <v>0</v>
      </c>
      <c r="G1242" s="44">
        <v>0</v>
      </c>
      <c r="H1242" s="44">
        <v>0</v>
      </c>
      <c r="I1242" s="44">
        <v>0</v>
      </c>
      <c r="J1242" s="44">
        <v>0</v>
      </c>
      <c r="K1242" s="44">
        <v>0</v>
      </c>
      <c r="L1242" s="44"/>
      <c r="M1242" s="44"/>
      <c r="N1242" s="57" t="s">
        <v>431</v>
      </c>
      <c r="O1242" s="57" t="s">
        <v>431</v>
      </c>
      <c r="S1242" s="88"/>
      <c r="T1242" s="92"/>
      <c r="U1242" s="93"/>
      <c r="V1242" s="89"/>
      <c r="W1242" s="91"/>
      <c r="X1242" s="94"/>
      <c r="Y1242" s="95"/>
      <c r="Z1242" s="96"/>
    </row>
    <row r="1243" spans="2:26" ht="17.25" customHeight="1">
      <c r="B1243" s="9">
        <v>45409</v>
      </c>
      <c r="C1243" s="44" t="s">
        <v>2960</v>
      </c>
      <c r="D1243" s="44" t="s">
        <v>1236</v>
      </c>
      <c r="E1243" s="44">
        <v>5</v>
      </c>
      <c r="F1243" s="11">
        <v>0</v>
      </c>
      <c r="G1243" s="44">
        <v>0</v>
      </c>
      <c r="H1243" s="44">
        <v>0</v>
      </c>
      <c r="I1243" s="44">
        <v>0</v>
      </c>
      <c r="J1243" s="44">
        <v>0</v>
      </c>
      <c r="K1243" s="44">
        <v>0</v>
      </c>
      <c r="L1243" s="44"/>
      <c r="M1243" s="44"/>
      <c r="N1243" s="57" t="s">
        <v>431</v>
      </c>
      <c r="O1243" s="57" t="s">
        <v>431</v>
      </c>
      <c r="S1243" s="88"/>
      <c r="T1243" s="92"/>
      <c r="U1243" s="93"/>
      <c r="V1243" s="89"/>
      <c r="W1243" s="91"/>
      <c r="X1243" s="94"/>
      <c r="Y1243" s="95"/>
      <c r="Z1243" s="96"/>
    </row>
    <row r="1244" spans="2:26" ht="17.25" customHeight="1">
      <c r="B1244" s="9">
        <v>45410</v>
      </c>
      <c r="C1244" s="44" t="s">
        <v>2960</v>
      </c>
      <c r="D1244" s="44" t="s">
        <v>1204</v>
      </c>
      <c r="E1244" s="44">
        <v>13</v>
      </c>
      <c r="F1244" s="11">
        <v>0</v>
      </c>
      <c r="G1244" s="44">
        <v>0</v>
      </c>
      <c r="H1244" s="44">
        <v>0</v>
      </c>
      <c r="I1244" s="44">
        <v>0</v>
      </c>
      <c r="J1244" s="44">
        <v>0</v>
      </c>
      <c r="K1244" s="44">
        <v>0</v>
      </c>
      <c r="L1244" s="44"/>
      <c r="M1244" s="44"/>
      <c r="N1244" s="57" t="s">
        <v>431</v>
      </c>
      <c r="O1244" s="57" t="s">
        <v>431</v>
      </c>
      <c r="S1244" s="88"/>
      <c r="T1244" s="92"/>
      <c r="U1244" s="93"/>
      <c r="V1244" s="89"/>
      <c r="W1244" s="91"/>
      <c r="X1244" s="94"/>
      <c r="Y1244" s="95"/>
      <c r="Z1244" s="96"/>
    </row>
    <row r="1245" spans="2:26" ht="17.25" customHeight="1">
      <c r="B1245" s="9">
        <v>45410</v>
      </c>
      <c r="C1245" s="44" t="s">
        <v>56</v>
      </c>
      <c r="D1245" s="44" t="s">
        <v>1066</v>
      </c>
      <c r="E1245" s="44">
        <v>12</v>
      </c>
      <c r="F1245" s="11">
        <v>0</v>
      </c>
      <c r="G1245" s="44">
        <v>0</v>
      </c>
      <c r="H1245" s="44">
        <v>0</v>
      </c>
      <c r="I1245" s="44">
        <v>0</v>
      </c>
      <c r="J1245" s="44">
        <v>0</v>
      </c>
      <c r="K1245" s="44">
        <v>0</v>
      </c>
      <c r="L1245" s="44"/>
      <c r="M1245" s="44"/>
      <c r="S1245" s="88"/>
      <c r="T1245" s="92"/>
      <c r="U1245" s="93"/>
      <c r="V1245" s="89"/>
      <c r="W1245" s="91"/>
      <c r="X1245" s="94"/>
      <c r="Y1245" s="95"/>
      <c r="Z1245" s="96"/>
    </row>
    <row r="1246" spans="2:26" ht="17.25" customHeight="1">
      <c r="B1246" s="9">
        <v>45410</v>
      </c>
      <c r="C1246" s="44" t="s">
        <v>7</v>
      </c>
      <c r="D1246" s="44" t="s">
        <v>1258</v>
      </c>
      <c r="E1246" s="44">
        <v>13</v>
      </c>
      <c r="F1246" s="11">
        <v>0</v>
      </c>
      <c r="G1246" s="44">
        <v>0</v>
      </c>
      <c r="H1246" s="44">
        <v>0</v>
      </c>
      <c r="I1246" s="44">
        <v>0</v>
      </c>
      <c r="J1246" s="44">
        <v>0</v>
      </c>
      <c r="K1246" s="44">
        <v>0</v>
      </c>
      <c r="L1246" s="44"/>
      <c r="M1246" s="44"/>
      <c r="S1246" s="88"/>
      <c r="T1246" s="92"/>
      <c r="U1246" s="93"/>
      <c r="V1246" s="89"/>
      <c r="W1246" s="91"/>
      <c r="X1246" s="94"/>
      <c r="Y1246" s="95"/>
      <c r="Z1246" s="96"/>
    </row>
    <row r="1247" spans="2:26" ht="17.25" customHeight="1">
      <c r="B1247" s="9">
        <v>45410</v>
      </c>
      <c r="C1247" s="44" t="s">
        <v>7</v>
      </c>
      <c r="D1247" s="44" t="s">
        <v>1259</v>
      </c>
      <c r="E1247" s="44">
        <v>13</v>
      </c>
      <c r="F1247" s="11">
        <v>13</v>
      </c>
      <c r="G1247" s="44">
        <v>0</v>
      </c>
      <c r="H1247" s="44">
        <v>0</v>
      </c>
      <c r="I1247" s="44">
        <v>0</v>
      </c>
      <c r="J1247" s="44">
        <v>0</v>
      </c>
      <c r="K1247" s="44">
        <v>0</v>
      </c>
      <c r="L1247" s="44"/>
      <c r="M1247" s="44"/>
      <c r="S1247" s="88"/>
      <c r="T1247" s="92"/>
      <c r="U1247" s="93"/>
      <c r="V1247" s="89"/>
      <c r="W1247" s="91"/>
      <c r="X1247" s="94"/>
      <c r="Y1247" s="95"/>
      <c r="Z1247" s="96"/>
    </row>
    <row r="1248" spans="2:26" ht="17.25" customHeight="1">
      <c r="B1248" s="9">
        <v>45411</v>
      </c>
      <c r="C1248" s="44" t="s">
        <v>7</v>
      </c>
      <c r="D1248" s="44" t="s">
        <v>1260</v>
      </c>
      <c r="E1248" s="44">
        <v>13</v>
      </c>
      <c r="F1248" s="11">
        <v>0</v>
      </c>
      <c r="G1248" s="44">
        <v>0</v>
      </c>
      <c r="H1248" s="44">
        <v>0</v>
      </c>
      <c r="I1248" s="44">
        <v>0</v>
      </c>
      <c r="J1248" s="44">
        <v>0</v>
      </c>
      <c r="K1248" s="44">
        <v>0</v>
      </c>
      <c r="L1248" s="44"/>
      <c r="M1248" s="44"/>
      <c r="S1248" s="88"/>
      <c r="T1248" s="92"/>
      <c r="U1248" s="93"/>
      <c r="V1248" s="89"/>
      <c r="W1248" s="91"/>
      <c r="X1248" s="94"/>
      <c r="Y1248" s="95"/>
      <c r="Z1248" s="96"/>
    </row>
    <row r="1249" spans="2:26" ht="17.25" customHeight="1">
      <c r="B1249" s="9">
        <v>45411</v>
      </c>
      <c r="C1249" s="44" t="s">
        <v>18</v>
      </c>
      <c r="D1249" s="44" t="s">
        <v>1261</v>
      </c>
      <c r="E1249" s="44">
        <v>12</v>
      </c>
      <c r="F1249" s="11">
        <v>0</v>
      </c>
      <c r="G1249" s="44">
        <v>0</v>
      </c>
      <c r="H1249" s="44">
        <v>0</v>
      </c>
      <c r="I1249" s="44">
        <v>0</v>
      </c>
      <c r="J1249" s="44">
        <v>0</v>
      </c>
      <c r="K1249" s="44">
        <v>0</v>
      </c>
      <c r="L1249" s="44"/>
      <c r="M1249" s="44"/>
      <c r="S1249" s="88"/>
      <c r="T1249" s="92"/>
      <c r="U1249" s="93"/>
      <c r="V1249" s="89"/>
      <c r="W1249" s="91"/>
      <c r="X1249" s="94"/>
      <c r="Y1249" s="95"/>
      <c r="Z1249" s="96"/>
    </row>
    <row r="1250" spans="2:26" ht="17.25" customHeight="1">
      <c r="B1250" s="9">
        <v>45411</v>
      </c>
      <c r="C1250" s="44" t="s">
        <v>18</v>
      </c>
      <c r="D1250" s="44" t="s">
        <v>1262</v>
      </c>
      <c r="E1250" s="44">
        <v>10</v>
      </c>
      <c r="F1250" s="11">
        <v>0</v>
      </c>
      <c r="G1250" s="44">
        <v>0</v>
      </c>
      <c r="H1250" s="44">
        <v>0</v>
      </c>
      <c r="I1250" s="44">
        <v>0</v>
      </c>
      <c r="J1250" s="44">
        <v>0</v>
      </c>
      <c r="K1250" s="44">
        <v>0</v>
      </c>
      <c r="L1250" s="44"/>
      <c r="M1250" s="44"/>
      <c r="S1250" s="88"/>
      <c r="T1250" s="92"/>
      <c r="U1250" s="93"/>
      <c r="V1250" s="89"/>
      <c r="W1250" s="91"/>
      <c r="X1250" s="94"/>
      <c r="Y1250" s="95"/>
      <c r="Z1250" s="96"/>
    </row>
    <row r="1251" spans="2:26" ht="17.25" customHeight="1">
      <c r="B1251" s="9">
        <v>45411</v>
      </c>
      <c r="C1251" s="44" t="s">
        <v>18</v>
      </c>
      <c r="D1251" s="44" t="s">
        <v>1263</v>
      </c>
      <c r="E1251" s="44">
        <v>12</v>
      </c>
      <c r="F1251" s="11">
        <v>0</v>
      </c>
      <c r="G1251" s="44">
        <v>0</v>
      </c>
      <c r="H1251" s="44">
        <v>0</v>
      </c>
      <c r="I1251" s="44">
        <v>0</v>
      </c>
      <c r="J1251" s="44">
        <v>0</v>
      </c>
      <c r="K1251" s="44">
        <v>0</v>
      </c>
      <c r="L1251" s="44"/>
      <c r="M1251" s="44"/>
      <c r="S1251" s="88"/>
      <c r="T1251" s="92"/>
      <c r="U1251" s="93"/>
      <c r="V1251" s="89"/>
      <c r="W1251" s="91"/>
      <c r="X1251" s="94"/>
      <c r="Y1251" s="95"/>
      <c r="Z1251" s="96"/>
    </row>
    <row r="1252" spans="2:26" ht="17.25" customHeight="1">
      <c r="B1252" s="9">
        <v>45411</v>
      </c>
      <c r="C1252" s="44" t="s">
        <v>18</v>
      </c>
      <c r="D1252" s="44" t="s">
        <v>1264</v>
      </c>
      <c r="E1252" s="44">
        <v>9</v>
      </c>
      <c r="F1252" s="11">
        <v>9</v>
      </c>
      <c r="G1252" s="44">
        <v>0</v>
      </c>
      <c r="H1252" s="44">
        <v>0</v>
      </c>
      <c r="I1252" s="44">
        <v>0</v>
      </c>
      <c r="J1252" s="44">
        <v>0</v>
      </c>
      <c r="K1252" s="44">
        <v>0</v>
      </c>
      <c r="L1252" s="44">
        <v>0</v>
      </c>
      <c r="M1252" s="44"/>
      <c r="S1252" s="88"/>
      <c r="T1252" s="92"/>
      <c r="U1252" s="93"/>
      <c r="V1252" s="89"/>
      <c r="W1252" s="91"/>
      <c r="X1252" s="94"/>
      <c r="Y1252" s="95"/>
      <c r="Z1252" s="96"/>
    </row>
    <row r="1253" spans="2:26" ht="17.25" customHeight="1">
      <c r="B1253" s="9">
        <v>45412</v>
      </c>
      <c r="C1253" s="44" t="s">
        <v>19</v>
      </c>
      <c r="D1253" s="44" t="s">
        <v>1265</v>
      </c>
      <c r="E1253" s="44">
        <v>1</v>
      </c>
      <c r="F1253" s="11">
        <v>1</v>
      </c>
      <c r="G1253" s="44">
        <v>0</v>
      </c>
      <c r="H1253" s="44">
        <v>0</v>
      </c>
      <c r="I1253" s="44">
        <v>0</v>
      </c>
      <c r="J1253" s="44">
        <v>0</v>
      </c>
      <c r="K1253" s="44">
        <v>0</v>
      </c>
      <c r="L1253" s="44">
        <v>1</v>
      </c>
      <c r="M1253" s="44" t="s">
        <v>431</v>
      </c>
      <c r="S1253" s="88"/>
      <c r="T1253" s="92"/>
      <c r="U1253" s="93"/>
      <c r="V1253" s="89"/>
      <c r="W1253" s="91"/>
      <c r="X1253" s="94"/>
      <c r="Y1253" s="95"/>
      <c r="Z1253" s="96"/>
    </row>
    <row r="1254" spans="2:26" ht="17.25" customHeight="1">
      <c r="B1254" s="9">
        <v>45413</v>
      </c>
      <c r="C1254" s="44" t="s">
        <v>50</v>
      </c>
      <c r="D1254" s="44" t="s">
        <v>1138</v>
      </c>
      <c r="E1254" s="44">
        <v>1</v>
      </c>
      <c r="F1254" s="11">
        <v>0</v>
      </c>
      <c r="G1254" s="44">
        <v>0</v>
      </c>
      <c r="H1254" s="44">
        <v>0</v>
      </c>
      <c r="I1254" s="44">
        <v>0</v>
      </c>
      <c r="J1254" s="44">
        <v>0</v>
      </c>
      <c r="K1254" s="44">
        <v>0</v>
      </c>
      <c r="L1254" s="44">
        <v>0</v>
      </c>
      <c r="M1254" s="44"/>
      <c r="S1254" s="88"/>
      <c r="T1254" s="92"/>
      <c r="U1254" s="93"/>
      <c r="V1254" s="89"/>
      <c r="W1254" s="91"/>
      <c r="X1254" s="94"/>
      <c r="Y1254" s="95"/>
      <c r="Z1254" s="96"/>
    </row>
    <row r="1255" spans="2:26" ht="17.25" customHeight="1">
      <c r="B1255" s="9">
        <v>45413</v>
      </c>
      <c r="C1255" s="44" t="s">
        <v>50</v>
      </c>
      <c r="D1255" s="44" t="s">
        <v>1137</v>
      </c>
      <c r="E1255" s="44">
        <v>1</v>
      </c>
      <c r="F1255" s="11">
        <v>0</v>
      </c>
      <c r="G1255" s="44">
        <v>0</v>
      </c>
      <c r="H1255" s="44">
        <v>0</v>
      </c>
      <c r="I1255" s="44">
        <v>0</v>
      </c>
      <c r="J1255" s="44">
        <v>0</v>
      </c>
      <c r="K1255" s="44">
        <v>0</v>
      </c>
      <c r="L1255" s="44">
        <v>0</v>
      </c>
      <c r="M1255" s="44"/>
      <c r="S1255" s="88"/>
      <c r="T1255" s="92"/>
      <c r="U1255" s="93"/>
      <c r="V1255" s="89"/>
      <c r="W1255" s="91"/>
      <c r="X1255" s="94"/>
      <c r="Y1255" s="95"/>
      <c r="Z1255" s="96"/>
    </row>
    <row r="1256" spans="2:26" ht="17.25" customHeight="1">
      <c r="B1256" s="9">
        <v>45413</v>
      </c>
      <c r="C1256" s="44" t="s">
        <v>82</v>
      </c>
      <c r="D1256" s="44" t="s">
        <v>1037</v>
      </c>
      <c r="E1256" s="44">
        <v>12</v>
      </c>
      <c r="F1256" s="11">
        <v>0</v>
      </c>
      <c r="G1256" s="44">
        <v>0</v>
      </c>
      <c r="H1256" s="44">
        <v>0</v>
      </c>
      <c r="I1256" s="44">
        <v>0</v>
      </c>
      <c r="J1256" s="44">
        <v>0</v>
      </c>
      <c r="K1256" s="44">
        <v>0</v>
      </c>
      <c r="L1256" s="44">
        <v>0</v>
      </c>
      <c r="M1256" s="44"/>
      <c r="S1256" s="88"/>
      <c r="T1256" s="92"/>
      <c r="U1256" s="93"/>
      <c r="V1256" s="89"/>
      <c r="W1256" s="91"/>
      <c r="X1256" s="94"/>
      <c r="Y1256" s="95"/>
      <c r="Z1256" s="96"/>
    </row>
    <row r="1257" spans="2:26" ht="17.25" customHeight="1">
      <c r="B1257" s="9">
        <v>45413</v>
      </c>
      <c r="C1257" s="44" t="s">
        <v>82</v>
      </c>
      <c r="D1257" s="44" t="s">
        <v>1044</v>
      </c>
      <c r="E1257" s="44">
        <v>13</v>
      </c>
      <c r="F1257" s="11">
        <v>0</v>
      </c>
      <c r="G1257" s="44">
        <v>0</v>
      </c>
      <c r="H1257" s="44">
        <v>0</v>
      </c>
      <c r="I1257" s="44">
        <v>0</v>
      </c>
      <c r="J1257" s="44">
        <v>0</v>
      </c>
      <c r="K1257" s="44">
        <v>0</v>
      </c>
      <c r="L1257" s="44">
        <v>0</v>
      </c>
      <c r="M1257" s="44"/>
      <c r="S1257" s="88"/>
      <c r="T1257" s="92"/>
      <c r="U1257" s="93"/>
      <c r="V1257" s="89"/>
      <c r="W1257" s="91"/>
      <c r="X1257" s="94"/>
      <c r="Y1257" s="95"/>
      <c r="Z1257" s="96"/>
    </row>
    <row r="1258" spans="2:26" ht="17.25" customHeight="1">
      <c r="B1258" s="9">
        <v>45414</v>
      </c>
      <c r="C1258" s="44" t="s">
        <v>7</v>
      </c>
      <c r="D1258" s="44" t="s">
        <v>1265</v>
      </c>
      <c r="E1258" s="44">
        <v>1</v>
      </c>
      <c r="F1258" s="11">
        <v>0</v>
      </c>
      <c r="G1258" s="44">
        <v>0</v>
      </c>
      <c r="H1258" s="44">
        <v>0</v>
      </c>
      <c r="I1258" s="44">
        <v>0</v>
      </c>
      <c r="J1258" s="44">
        <v>0</v>
      </c>
      <c r="K1258" s="44">
        <v>0</v>
      </c>
      <c r="L1258" s="44">
        <v>0</v>
      </c>
      <c r="M1258" s="44"/>
      <c r="S1258" s="88"/>
      <c r="T1258" s="92"/>
      <c r="U1258" s="93"/>
      <c r="V1258" s="89"/>
      <c r="W1258" s="91"/>
      <c r="X1258" s="94"/>
      <c r="Y1258" s="95"/>
      <c r="Z1258" s="96"/>
    </row>
    <row r="1259" spans="2:26" ht="17.25" customHeight="1">
      <c r="B1259" s="9">
        <v>45414</v>
      </c>
      <c r="C1259" s="44" t="s">
        <v>82</v>
      </c>
      <c r="D1259" s="44" t="s">
        <v>1037</v>
      </c>
      <c r="E1259" s="44">
        <v>12</v>
      </c>
      <c r="F1259" s="11">
        <v>0</v>
      </c>
      <c r="G1259" s="44">
        <v>0</v>
      </c>
      <c r="H1259" s="44">
        <v>0</v>
      </c>
      <c r="I1259" s="44">
        <v>0</v>
      </c>
      <c r="J1259" s="44">
        <v>0</v>
      </c>
      <c r="K1259" s="44">
        <v>0</v>
      </c>
      <c r="L1259" s="44">
        <v>0</v>
      </c>
      <c r="M1259" s="44"/>
      <c r="S1259" s="88"/>
      <c r="T1259" s="92"/>
      <c r="U1259" s="93"/>
      <c r="V1259" s="89"/>
      <c r="W1259" s="91"/>
      <c r="X1259" s="94"/>
      <c r="Y1259" s="95"/>
      <c r="Z1259" s="96"/>
    </row>
    <row r="1260" spans="2:26" ht="17.25" customHeight="1">
      <c r="B1260" s="9">
        <v>45414</v>
      </c>
      <c r="C1260" s="44" t="s">
        <v>82</v>
      </c>
      <c r="D1260" s="44" t="s">
        <v>1044</v>
      </c>
      <c r="E1260" s="44">
        <v>13</v>
      </c>
      <c r="F1260" s="11">
        <v>0</v>
      </c>
      <c r="G1260" s="44">
        <v>0</v>
      </c>
      <c r="H1260" s="44">
        <v>0</v>
      </c>
      <c r="I1260" s="44">
        <v>0</v>
      </c>
      <c r="J1260" s="44">
        <v>0</v>
      </c>
      <c r="K1260" s="44">
        <v>0</v>
      </c>
      <c r="L1260" s="44">
        <v>0</v>
      </c>
      <c r="M1260" s="44"/>
      <c r="S1260" s="88"/>
      <c r="T1260" s="92"/>
      <c r="U1260" s="93"/>
      <c r="V1260" s="89"/>
      <c r="W1260" s="91"/>
      <c r="X1260" s="94"/>
      <c r="Y1260" s="95"/>
      <c r="Z1260" s="96"/>
    </row>
    <row r="1261" spans="2:26" ht="17.25" customHeight="1">
      <c r="B1261" s="9">
        <v>45415</v>
      </c>
      <c r="C1261" s="44" t="s">
        <v>7</v>
      </c>
      <c r="D1261" s="44" t="s">
        <v>1266</v>
      </c>
      <c r="E1261" s="44">
        <v>1</v>
      </c>
      <c r="F1261" s="11">
        <v>0</v>
      </c>
      <c r="G1261" s="44">
        <v>0</v>
      </c>
      <c r="H1261" s="44">
        <v>0</v>
      </c>
      <c r="I1261" s="44">
        <v>0</v>
      </c>
      <c r="J1261" s="44">
        <v>0</v>
      </c>
      <c r="K1261" s="44">
        <v>0</v>
      </c>
      <c r="L1261" s="44">
        <v>0</v>
      </c>
      <c r="M1261" s="44"/>
      <c r="S1261" s="88"/>
      <c r="T1261" s="92"/>
      <c r="U1261" s="93"/>
      <c r="V1261" s="89"/>
      <c r="W1261" s="91"/>
      <c r="X1261" s="94"/>
      <c r="Y1261" s="95"/>
      <c r="Z1261" s="96"/>
    </row>
    <row r="1262" spans="2:26" ht="17.25" customHeight="1">
      <c r="B1262" s="9">
        <v>45415</v>
      </c>
      <c r="C1262" s="44" t="s">
        <v>18</v>
      </c>
      <c r="D1262" s="44" t="s">
        <v>1264</v>
      </c>
      <c r="E1262" s="44">
        <v>9</v>
      </c>
      <c r="F1262" s="11">
        <v>0</v>
      </c>
      <c r="G1262" s="44">
        <v>0</v>
      </c>
      <c r="H1262" s="44">
        <v>0</v>
      </c>
      <c r="I1262" s="44">
        <v>0</v>
      </c>
      <c r="J1262" s="44">
        <v>0</v>
      </c>
      <c r="K1262" s="44">
        <v>0</v>
      </c>
      <c r="L1262" s="44">
        <v>0</v>
      </c>
      <c r="M1262" s="44"/>
      <c r="S1262" s="88"/>
      <c r="T1262" s="92"/>
      <c r="U1262" s="93"/>
      <c r="V1262" s="89"/>
      <c r="W1262" s="91"/>
      <c r="X1262" s="94"/>
      <c r="Y1262" s="95"/>
      <c r="Z1262" s="96"/>
    </row>
    <row r="1263" spans="2:26" ht="17.25" customHeight="1">
      <c r="B1263" s="9">
        <v>45415</v>
      </c>
      <c r="C1263" s="44" t="s">
        <v>1267</v>
      </c>
      <c r="D1263" s="3" t="s">
        <v>1201</v>
      </c>
      <c r="E1263" s="3">
        <v>4</v>
      </c>
      <c r="F1263" s="11">
        <v>0</v>
      </c>
      <c r="G1263" s="3">
        <v>0</v>
      </c>
      <c r="H1263" s="3">
        <v>0</v>
      </c>
      <c r="I1263" s="3">
        <v>0</v>
      </c>
      <c r="J1263" s="3">
        <v>0</v>
      </c>
      <c r="K1263" s="3">
        <v>0</v>
      </c>
      <c r="L1263" s="3">
        <v>0</v>
      </c>
      <c r="M1263" s="3"/>
      <c r="S1263" s="88"/>
      <c r="T1263" s="92"/>
      <c r="U1263" s="93"/>
      <c r="V1263" s="89"/>
      <c r="W1263" s="91"/>
      <c r="X1263" s="94"/>
      <c r="Y1263" s="95"/>
      <c r="Z1263" s="96"/>
    </row>
    <row r="1264" spans="2:26" ht="17.25" customHeight="1">
      <c r="B1264" s="9">
        <v>45415</v>
      </c>
      <c r="C1264" s="44" t="s">
        <v>1268</v>
      </c>
      <c r="D1264" s="3" t="s">
        <v>1068</v>
      </c>
      <c r="E1264" s="3">
        <v>12</v>
      </c>
      <c r="F1264" s="11">
        <v>0</v>
      </c>
      <c r="G1264" s="3">
        <v>0</v>
      </c>
      <c r="H1264" s="3">
        <v>0</v>
      </c>
      <c r="I1264" s="3">
        <v>0</v>
      </c>
      <c r="J1264" s="3">
        <v>0</v>
      </c>
      <c r="K1264" s="3">
        <v>0</v>
      </c>
      <c r="L1264" s="3">
        <v>0</v>
      </c>
      <c r="M1264" s="3"/>
      <c r="S1264" s="88"/>
      <c r="T1264" s="92"/>
      <c r="U1264" s="93"/>
      <c r="V1264" s="89"/>
      <c r="W1264" s="91"/>
      <c r="X1264" s="94"/>
      <c r="Y1264" s="95"/>
      <c r="Z1264" s="96"/>
    </row>
    <row r="1265" spans="2:26" ht="17.25" customHeight="1">
      <c r="B1265" s="9">
        <v>45415</v>
      </c>
      <c r="C1265" s="44" t="s">
        <v>1269</v>
      </c>
      <c r="D1265" s="3" t="s">
        <v>1270</v>
      </c>
      <c r="E1265" s="3">
        <v>1</v>
      </c>
      <c r="F1265" s="11">
        <v>0</v>
      </c>
      <c r="G1265" s="3">
        <v>0</v>
      </c>
      <c r="H1265" s="3">
        <v>0</v>
      </c>
      <c r="I1265" s="3">
        <v>0</v>
      </c>
      <c r="J1265" s="3">
        <v>0</v>
      </c>
      <c r="K1265" s="3">
        <v>0</v>
      </c>
      <c r="L1265" s="3">
        <v>0</v>
      </c>
      <c r="M1265" s="3"/>
      <c r="S1265" s="88"/>
      <c r="T1265" s="92"/>
      <c r="U1265" s="93"/>
      <c r="V1265" s="89"/>
      <c r="W1265" s="91"/>
      <c r="X1265" s="94"/>
      <c r="Y1265" s="95"/>
      <c r="Z1265" s="96"/>
    </row>
    <row r="1266" spans="2:26" ht="17.25" customHeight="1">
      <c r="B1266" s="9">
        <v>45416</v>
      </c>
      <c r="C1266" s="44" t="s">
        <v>1272</v>
      </c>
      <c r="D1266" s="3" t="s">
        <v>1271</v>
      </c>
      <c r="E1266" s="3">
        <v>1</v>
      </c>
      <c r="F1266" s="11">
        <v>0</v>
      </c>
      <c r="G1266" s="3">
        <v>0</v>
      </c>
      <c r="H1266" s="3">
        <v>0</v>
      </c>
      <c r="I1266" s="3">
        <v>0</v>
      </c>
      <c r="J1266" s="3">
        <v>0</v>
      </c>
      <c r="K1266" s="3">
        <v>0</v>
      </c>
      <c r="L1266" s="3">
        <v>0</v>
      </c>
      <c r="M1266" s="3"/>
      <c r="S1266" s="88"/>
      <c r="T1266" s="92"/>
      <c r="U1266" s="93"/>
      <c r="V1266" s="89"/>
      <c r="W1266" s="91"/>
      <c r="X1266" s="94"/>
      <c r="Y1266" s="95"/>
      <c r="Z1266" s="96"/>
    </row>
    <row r="1267" spans="2:26" ht="17.25" customHeight="1">
      <c r="B1267" s="9">
        <v>45417</v>
      </c>
      <c r="C1267" s="44" t="s">
        <v>1273</v>
      </c>
      <c r="D1267" s="3" t="s">
        <v>1118</v>
      </c>
      <c r="E1267" s="3">
        <v>1</v>
      </c>
      <c r="F1267" s="11">
        <v>0</v>
      </c>
      <c r="G1267" s="3">
        <v>0</v>
      </c>
      <c r="H1267" s="3">
        <v>0</v>
      </c>
      <c r="I1267" s="3">
        <v>0</v>
      </c>
      <c r="J1267" s="3">
        <v>0</v>
      </c>
      <c r="K1267" s="3">
        <v>0</v>
      </c>
      <c r="L1267" s="3">
        <v>0</v>
      </c>
      <c r="M1267" s="3"/>
      <c r="S1267" s="88"/>
      <c r="T1267" s="92"/>
      <c r="U1267" s="93"/>
      <c r="V1267" s="89"/>
      <c r="W1267" s="91"/>
      <c r="X1267" s="94"/>
      <c r="Y1267" s="95"/>
      <c r="Z1267" s="96"/>
    </row>
    <row r="1268" spans="2:26" ht="17.25" customHeight="1">
      <c r="B1268" s="9">
        <v>45417</v>
      </c>
      <c r="C1268" s="44" t="s">
        <v>1273</v>
      </c>
      <c r="D1268" s="3" t="s">
        <v>1067</v>
      </c>
      <c r="E1268" s="3">
        <v>13</v>
      </c>
      <c r="F1268" s="11">
        <v>0</v>
      </c>
      <c r="G1268" s="3">
        <v>0</v>
      </c>
      <c r="H1268" s="3">
        <v>0</v>
      </c>
      <c r="I1268" s="3">
        <v>0</v>
      </c>
      <c r="J1268" s="3">
        <v>0</v>
      </c>
      <c r="K1268" s="3">
        <v>0</v>
      </c>
      <c r="L1268" s="3">
        <v>0</v>
      </c>
      <c r="M1268" s="3"/>
      <c r="S1268" s="88"/>
      <c r="T1268" s="92"/>
      <c r="U1268" s="93"/>
      <c r="V1268" s="89"/>
      <c r="W1268" s="91"/>
      <c r="X1268" s="94"/>
      <c r="Y1268" s="95"/>
      <c r="Z1268" s="96"/>
    </row>
    <row r="1269" spans="2:26" ht="17.25" customHeight="1">
      <c r="B1269" s="9">
        <v>45417</v>
      </c>
      <c r="C1269" s="44" t="s">
        <v>1272</v>
      </c>
      <c r="D1269" s="3" t="s">
        <v>1138</v>
      </c>
      <c r="E1269" s="3">
        <v>1</v>
      </c>
      <c r="F1269" s="78">
        <v>0</v>
      </c>
      <c r="G1269" s="3">
        <v>0</v>
      </c>
      <c r="H1269" s="3">
        <v>0</v>
      </c>
      <c r="I1269" s="3">
        <v>0</v>
      </c>
      <c r="J1269" s="3">
        <v>0</v>
      </c>
      <c r="K1269" s="3">
        <v>0</v>
      </c>
      <c r="L1269" s="3">
        <v>0</v>
      </c>
      <c r="M1269" s="3"/>
      <c r="S1269" s="88"/>
      <c r="T1269" s="92"/>
      <c r="U1269" s="93"/>
      <c r="V1269" s="89"/>
      <c r="W1269" s="91"/>
      <c r="X1269" s="94"/>
      <c r="Y1269" s="95"/>
      <c r="Z1269" s="96"/>
    </row>
    <row r="1270" spans="2:26" ht="17.25" customHeight="1">
      <c r="B1270" s="9">
        <v>45418</v>
      </c>
      <c r="C1270" s="44" t="s">
        <v>1275</v>
      </c>
      <c r="D1270" s="3" t="s">
        <v>1274</v>
      </c>
      <c r="E1270" s="3">
        <v>2</v>
      </c>
      <c r="F1270" s="78">
        <v>0</v>
      </c>
      <c r="G1270" s="3">
        <v>0</v>
      </c>
      <c r="H1270" s="3">
        <v>0</v>
      </c>
      <c r="I1270" s="3">
        <v>0</v>
      </c>
      <c r="J1270" s="3">
        <v>0</v>
      </c>
      <c r="K1270" s="3">
        <v>0</v>
      </c>
      <c r="L1270" s="3">
        <v>0</v>
      </c>
      <c r="M1270" s="3"/>
      <c r="S1270" s="88"/>
      <c r="T1270" s="92"/>
      <c r="U1270" s="93"/>
      <c r="V1270" s="89"/>
      <c r="W1270" s="91"/>
      <c r="X1270" s="94"/>
      <c r="Y1270" s="95"/>
      <c r="Z1270" s="96"/>
    </row>
    <row r="1271" spans="2:26" ht="17.25" customHeight="1">
      <c r="B1271" s="9">
        <v>45418</v>
      </c>
      <c r="C1271" s="44" t="s">
        <v>1275</v>
      </c>
      <c r="D1271" s="3" t="s">
        <v>1066</v>
      </c>
      <c r="E1271" s="3">
        <v>12</v>
      </c>
      <c r="F1271" s="78">
        <v>0</v>
      </c>
      <c r="G1271" s="3">
        <v>0</v>
      </c>
      <c r="H1271" s="3">
        <v>0</v>
      </c>
      <c r="I1271" s="3">
        <v>0</v>
      </c>
      <c r="J1271" s="3">
        <v>0</v>
      </c>
      <c r="K1271" s="3">
        <v>0</v>
      </c>
      <c r="L1271" s="3">
        <v>0</v>
      </c>
      <c r="M1271" s="3"/>
      <c r="N1271" s="3"/>
      <c r="O1271" s="3"/>
      <c r="P1271" s="3"/>
      <c r="S1271" s="88"/>
      <c r="T1271" s="92"/>
      <c r="U1271" s="93"/>
      <c r="V1271" s="89"/>
      <c r="W1271" s="91"/>
      <c r="X1271" s="94"/>
      <c r="Y1271" s="95"/>
      <c r="Z1271" s="96"/>
    </row>
    <row r="1272" spans="2:26" ht="17.25" customHeight="1">
      <c r="B1272" s="9">
        <v>45418</v>
      </c>
      <c r="C1272" s="44" t="s">
        <v>1275</v>
      </c>
      <c r="D1272" s="3" t="s">
        <v>1045</v>
      </c>
      <c r="E1272" s="3">
        <v>10</v>
      </c>
      <c r="F1272" s="78">
        <v>0</v>
      </c>
      <c r="G1272" s="3">
        <v>0</v>
      </c>
      <c r="H1272" s="3">
        <v>0</v>
      </c>
      <c r="I1272" s="3">
        <v>0</v>
      </c>
      <c r="J1272" s="3">
        <v>0</v>
      </c>
      <c r="K1272" s="3">
        <v>0</v>
      </c>
      <c r="L1272" s="3">
        <v>0</v>
      </c>
      <c r="M1272" s="3"/>
      <c r="S1272" s="88"/>
      <c r="T1272" s="92"/>
      <c r="U1272" s="93"/>
      <c r="V1272" s="89"/>
      <c r="W1272" s="91"/>
      <c r="X1272" s="94"/>
      <c r="Y1272" s="95"/>
      <c r="Z1272" s="96"/>
    </row>
    <row r="1273" spans="2:26" ht="17.25" customHeight="1">
      <c r="B1273" s="9">
        <v>45418</v>
      </c>
      <c r="C1273" s="44" t="s">
        <v>1276</v>
      </c>
      <c r="D1273" s="3" t="s">
        <v>1137</v>
      </c>
      <c r="E1273" s="3">
        <v>1</v>
      </c>
      <c r="F1273" s="11">
        <v>0</v>
      </c>
      <c r="G1273" s="3">
        <v>0</v>
      </c>
      <c r="H1273" s="3">
        <v>0</v>
      </c>
      <c r="I1273" s="3">
        <v>0</v>
      </c>
      <c r="J1273" s="3">
        <v>0</v>
      </c>
      <c r="K1273" s="3">
        <v>0</v>
      </c>
      <c r="L1273" s="3">
        <v>0</v>
      </c>
      <c r="M1273" s="3"/>
      <c r="S1273" s="88"/>
      <c r="T1273" s="92"/>
      <c r="U1273" s="93"/>
      <c r="V1273" s="89"/>
      <c r="W1273" s="91"/>
      <c r="X1273" s="94"/>
      <c r="Y1273" s="95"/>
      <c r="Z1273" s="96"/>
    </row>
    <row r="1274" spans="2:26" ht="17.25" customHeight="1">
      <c r="B1274" s="9">
        <v>45418</v>
      </c>
      <c r="C1274" s="44" t="s">
        <v>1277</v>
      </c>
      <c r="D1274" s="3" t="s">
        <v>1258</v>
      </c>
      <c r="E1274" s="3">
        <v>13</v>
      </c>
      <c r="F1274" s="11">
        <v>0</v>
      </c>
      <c r="G1274" s="3">
        <v>0</v>
      </c>
      <c r="H1274" s="3">
        <v>3</v>
      </c>
      <c r="I1274" s="3">
        <v>0</v>
      </c>
      <c r="J1274" s="3">
        <v>0</v>
      </c>
      <c r="K1274" s="3">
        <v>0</v>
      </c>
      <c r="L1274" s="3">
        <v>3</v>
      </c>
      <c r="M1274" s="3"/>
      <c r="O1274" s="57" t="s">
        <v>1278</v>
      </c>
      <c r="P1274" s="57" t="s">
        <v>1278</v>
      </c>
      <c r="S1274" s="88"/>
      <c r="T1274" s="92"/>
      <c r="U1274" s="93"/>
      <c r="V1274" s="89"/>
      <c r="W1274" s="91"/>
      <c r="X1274" s="94"/>
      <c r="Y1274" s="95"/>
      <c r="Z1274" s="96"/>
    </row>
    <row r="1275" spans="2:26" ht="17.25" customHeight="1">
      <c r="B1275" s="9">
        <v>45418</v>
      </c>
      <c r="C1275" s="44" t="s">
        <v>1275</v>
      </c>
      <c r="D1275" s="3" t="s">
        <v>1200</v>
      </c>
      <c r="E1275" s="3">
        <v>1</v>
      </c>
      <c r="F1275" s="11">
        <v>0</v>
      </c>
      <c r="G1275" s="3">
        <v>0</v>
      </c>
      <c r="H1275" s="3">
        <v>0</v>
      </c>
      <c r="I1275" s="3">
        <v>0</v>
      </c>
      <c r="J1275" s="3">
        <v>0</v>
      </c>
      <c r="K1275" s="3">
        <v>0</v>
      </c>
      <c r="L1275" s="3">
        <v>0</v>
      </c>
      <c r="M1275" s="3"/>
      <c r="S1275" s="88"/>
      <c r="T1275" s="92"/>
      <c r="U1275" s="93"/>
      <c r="V1275" s="89"/>
      <c r="W1275" s="91"/>
      <c r="X1275" s="94"/>
      <c r="Y1275" s="95"/>
      <c r="Z1275" s="96"/>
    </row>
    <row r="1276" spans="2:26" ht="17.25" customHeight="1">
      <c r="B1276" s="9">
        <v>45418</v>
      </c>
      <c r="C1276" s="3" t="s">
        <v>2960</v>
      </c>
      <c r="D1276" s="3" t="s">
        <v>1279</v>
      </c>
      <c r="E1276" s="3">
        <v>1</v>
      </c>
      <c r="F1276" s="11">
        <v>1</v>
      </c>
      <c r="G1276" s="3">
        <v>0</v>
      </c>
      <c r="H1276" s="3">
        <v>0</v>
      </c>
      <c r="I1276" s="3">
        <v>0</v>
      </c>
      <c r="J1276" s="3">
        <v>0</v>
      </c>
      <c r="K1276" s="3">
        <v>0</v>
      </c>
      <c r="L1276" s="3">
        <v>0</v>
      </c>
      <c r="M1276" s="3"/>
      <c r="S1276" s="88"/>
      <c r="T1276" s="92"/>
      <c r="U1276" s="93"/>
      <c r="V1276" s="89"/>
      <c r="W1276" s="91"/>
      <c r="X1276" s="94"/>
      <c r="Y1276" s="95"/>
      <c r="Z1276" s="96"/>
    </row>
    <row r="1277" spans="2:26" ht="17.25" customHeight="1">
      <c r="B1277" s="9">
        <v>45420</v>
      </c>
      <c r="C1277" s="3" t="s">
        <v>18</v>
      </c>
      <c r="D1277" s="3" t="s">
        <v>1280</v>
      </c>
      <c r="E1277" s="3">
        <v>13</v>
      </c>
      <c r="F1277" s="11">
        <v>1</v>
      </c>
      <c r="G1277" s="3">
        <v>0</v>
      </c>
      <c r="H1277" s="3">
        <v>10</v>
      </c>
      <c r="I1277" s="3">
        <v>0</v>
      </c>
      <c r="J1277" s="3">
        <v>0</v>
      </c>
      <c r="K1277" s="3">
        <v>0</v>
      </c>
      <c r="L1277" s="3">
        <v>10</v>
      </c>
      <c r="M1277" s="3" t="s">
        <v>431</v>
      </c>
      <c r="S1277" s="88"/>
      <c r="T1277" s="92"/>
      <c r="U1277" s="93"/>
      <c r="V1277" s="89"/>
      <c r="W1277" s="91"/>
      <c r="X1277" s="94"/>
      <c r="Y1277" s="95"/>
      <c r="Z1277" s="96"/>
    </row>
    <row r="1278" spans="2:26" ht="17.25" customHeight="1">
      <c r="B1278" s="9">
        <v>45421</v>
      </c>
      <c r="C1278" s="3" t="s">
        <v>50</v>
      </c>
      <c r="D1278" s="3" t="s">
        <v>1068</v>
      </c>
      <c r="E1278" s="3">
        <v>12</v>
      </c>
      <c r="F1278" s="11">
        <v>0</v>
      </c>
      <c r="G1278" s="3">
        <v>0</v>
      </c>
      <c r="H1278" s="3">
        <v>0</v>
      </c>
      <c r="I1278" s="3">
        <v>0</v>
      </c>
      <c r="J1278" s="3">
        <v>0</v>
      </c>
      <c r="K1278" s="3">
        <v>0</v>
      </c>
      <c r="L1278" s="3">
        <v>0</v>
      </c>
      <c r="M1278" s="3"/>
      <c r="S1278" s="88"/>
      <c r="T1278" s="92"/>
      <c r="U1278" s="93"/>
      <c r="V1278" s="89"/>
      <c r="W1278" s="91"/>
      <c r="X1278" s="94"/>
      <c r="Y1278" s="95"/>
      <c r="Z1278" s="96"/>
    </row>
    <row r="1279" spans="2:26" ht="17.25" customHeight="1">
      <c r="B1279" s="9">
        <v>45421</v>
      </c>
      <c r="C1279" s="3" t="s">
        <v>50</v>
      </c>
      <c r="D1279" s="3" t="s">
        <v>1119</v>
      </c>
      <c r="E1279" s="3">
        <v>1</v>
      </c>
      <c r="F1279" s="78">
        <v>0</v>
      </c>
      <c r="G1279" s="3">
        <v>0</v>
      </c>
      <c r="H1279" s="3">
        <v>0</v>
      </c>
      <c r="I1279" s="3">
        <v>0</v>
      </c>
      <c r="J1279" s="3">
        <v>0</v>
      </c>
      <c r="K1279" s="3">
        <v>0</v>
      </c>
      <c r="L1279" s="3">
        <v>0</v>
      </c>
      <c r="M1279" s="3"/>
      <c r="S1279" s="88"/>
      <c r="T1279" s="92"/>
      <c r="U1279" s="93"/>
      <c r="V1279" s="89"/>
      <c r="W1279" s="91"/>
      <c r="X1279" s="94"/>
      <c r="Y1279" s="95"/>
      <c r="Z1279" s="96"/>
    </row>
    <row r="1280" spans="2:26" ht="17.25" customHeight="1">
      <c r="B1280" s="9">
        <v>45421</v>
      </c>
      <c r="C1280" s="3" t="s">
        <v>50</v>
      </c>
      <c r="D1280" s="3" t="s">
        <v>1118</v>
      </c>
      <c r="E1280" s="3">
        <v>1</v>
      </c>
      <c r="F1280" s="78">
        <v>0</v>
      </c>
      <c r="G1280" s="3">
        <v>0</v>
      </c>
      <c r="H1280" s="3">
        <v>0</v>
      </c>
      <c r="I1280" s="3">
        <v>0</v>
      </c>
      <c r="J1280" s="3">
        <v>0</v>
      </c>
      <c r="K1280" s="3">
        <v>0</v>
      </c>
      <c r="L1280" s="3">
        <v>0</v>
      </c>
      <c r="M1280" s="3"/>
      <c r="S1280" s="88"/>
      <c r="T1280" s="92"/>
      <c r="U1280" s="93"/>
      <c r="V1280" s="89"/>
      <c r="W1280" s="91"/>
      <c r="X1280" s="94"/>
      <c r="Y1280" s="95"/>
      <c r="Z1280" s="96"/>
    </row>
    <row r="1281" spans="2:26" ht="17.25" customHeight="1">
      <c r="B1281" s="9">
        <v>45421</v>
      </c>
      <c r="C1281" s="44" t="s">
        <v>2960</v>
      </c>
      <c r="D1281" s="3" t="s">
        <v>1281</v>
      </c>
      <c r="E1281" s="3">
        <v>6</v>
      </c>
      <c r="F1281" s="78">
        <v>0</v>
      </c>
      <c r="G1281" s="3">
        <v>0</v>
      </c>
      <c r="H1281" s="3">
        <v>0</v>
      </c>
      <c r="I1281" s="3">
        <v>1</v>
      </c>
      <c r="J1281" s="3">
        <v>0</v>
      </c>
      <c r="K1281" s="3">
        <v>0</v>
      </c>
      <c r="L1281" s="3">
        <v>1</v>
      </c>
      <c r="M1281" s="3" t="s">
        <v>431</v>
      </c>
      <c r="S1281" s="88"/>
      <c r="T1281" s="92"/>
      <c r="U1281" s="93"/>
      <c r="V1281" s="89"/>
      <c r="W1281" s="91"/>
      <c r="X1281" s="94"/>
      <c r="Y1281" s="95"/>
      <c r="Z1281" s="96"/>
    </row>
    <row r="1282" spans="2:26" ht="17.25" customHeight="1">
      <c r="B1282" s="9">
        <v>45421</v>
      </c>
      <c r="C1282" s="44" t="s">
        <v>2960</v>
      </c>
      <c r="D1282" s="3" t="s">
        <v>1282</v>
      </c>
      <c r="E1282" s="3">
        <v>9</v>
      </c>
      <c r="F1282" s="11">
        <v>0</v>
      </c>
      <c r="G1282" s="3">
        <v>0</v>
      </c>
      <c r="H1282" s="3">
        <v>10</v>
      </c>
      <c r="I1282" s="3">
        <v>0</v>
      </c>
      <c r="J1282" s="3">
        <v>0</v>
      </c>
      <c r="K1282" s="3">
        <v>0</v>
      </c>
      <c r="L1282" s="3">
        <v>10</v>
      </c>
      <c r="M1282" s="3"/>
      <c r="N1282" s="57" t="s">
        <v>1283</v>
      </c>
      <c r="S1282" s="88"/>
      <c r="T1282" s="92"/>
      <c r="U1282" s="93"/>
      <c r="V1282" s="89"/>
      <c r="W1282" s="91"/>
      <c r="X1282" s="94"/>
      <c r="Y1282" s="95"/>
      <c r="Z1282" s="96"/>
    </row>
    <row r="1283" spans="2:26" ht="17.25" customHeight="1">
      <c r="B1283" s="9">
        <v>45422</v>
      </c>
      <c r="C1283" s="44" t="s">
        <v>1287</v>
      </c>
      <c r="D1283" s="3" t="s">
        <v>1284</v>
      </c>
      <c r="E1283" s="3">
        <v>13</v>
      </c>
      <c r="F1283" s="11">
        <v>0</v>
      </c>
      <c r="G1283" s="3">
        <v>0</v>
      </c>
      <c r="H1283" s="3">
        <v>0</v>
      </c>
      <c r="I1283" s="3">
        <v>0</v>
      </c>
      <c r="J1283" s="3">
        <v>0</v>
      </c>
      <c r="K1283" s="3">
        <v>0</v>
      </c>
      <c r="L1283" s="3">
        <v>0</v>
      </c>
      <c r="M1283" s="3"/>
      <c r="S1283" s="88"/>
      <c r="T1283" s="92"/>
      <c r="U1283" s="93"/>
      <c r="V1283" s="89"/>
      <c r="W1283" s="91"/>
      <c r="X1283" s="94"/>
      <c r="Y1283" s="95"/>
      <c r="Z1283" s="96"/>
    </row>
    <row r="1284" spans="2:26" ht="17.25" customHeight="1">
      <c r="B1284" s="9">
        <v>45422</v>
      </c>
      <c r="C1284" s="44" t="s">
        <v>1288</v>
      </c>
      <c r="D1284" s="3" t="s">
        <v>1264</v>
      </c>
      <c r="E1284" s="3">
        <v>13</v>
      </c>
      <c r="F1284" s="11">
        <v>0</v>
      </c>
      <c r="G1284" s="3">
        <v>0</v>
      </c>
      <c r="H1284" s="3">
        <v>0</v>
      </c>
      <c r="I1284" s="3">
        <v>0</v>
      </c>
      <c r="J1284" s="3">
        <v>0</v>
      </c>
      <c r="K1284" s="3">
        <v>0</v>
      </c>
      <c r="L1284" s="3">
        <v>0</v>
      </c>
      <c r="M1284" s="3"/>
      <c r="S1284" s="88"/>
      <c r="T1284" s="92"/>
      <c r="U1284" s="93"/>
      <c r="V1284" s="89"/>
      <c r="W1284" s="91"/>
      <c r="X1284" s="94"/>
      <c r="Y1284" s="95"/>
      <c r="Z1284" s="96"/>
    </row>
    <row r="1285" spans="2:26" ht="17.25" customHeight="1">
      <c r="B1285" s="9">
        <v>45424</v>
      </c>
      <c r="C1285" s="44" t="s">
        <v>1287</v>
      </c>
      <c r="D1285" s="3" t="s">
        <v>1259</v>
      </c>
      <c r="E1285" s="3">
        <v>13</v>
      </c>
      <c r="F1285" s="11">
        <v>1</v>
      </c>
      <c r="G1285" s="3">
        <v>0</v>
      </c>
      <c r="H1285" s="3">
        <v>8</v>
      </c>
      <c r="I1285" s="3">
        <v>0</v>
      </c>
      <c r="J1285" s="3">
        <v>0</v>
      </c>
      <c r="K1285" s="3">
        <v>0</v>
      </c>
      <c r="L1285" s="3">
        <v>8</v>
      </c>
      <c r="M1285" s="3"/>
      <c r="O1285" s="57" t="s">
        <v>1294</v>
      </c>
      <c r="P1285" s="57" t="s">
        <v>1295</v>
      </c>
      <c r="S1285" s="88"/>
      <c r="T1285" s="92"/>
      <c r="U1285" s="93"/>
      <c r="V1285" s="89"/>
      <c r="W1285" s="91"/>
      <c r="X1285" s="94"/>
      <c r="Y1285" s="95"/>
      <c r="Z1285" s="96"/>
    </row>
    <row r="1286" spans="2:26" ht="17.25" customHeight="1">
      <c r="B1286" s="9">
        <v>45424</v>
      </c>
      <c r="C1286" s="44" t="s">
        <v>1287</v>
      </c>
      <c r="D1286" s="3" t="s">
        <v>1285</v>
      </c>
      <c r="E1286" s="3">
        <v>1</v>
      </c>
      <c r="F1286" s="11">
        <v>0</v>
      </c>
      <c r="G1286" s="3">
        <v>0</v>
      </c>
      <c r="H1286" s="3">
        <v>0</v>
      </c>
      <c r="I1286" s="3">
        <v>0</v>
      </c>
      <c r="J1286" s="3">
        <v>0</v>
      </c>
      <c r="K1286" s="3">
        <v>0</v>
      </c>
      <c r="L1286" s="3">
        <v>0</v>
      </c>
      <c r="M1286" s="3"/>
      <c r="S1286" s="88"/>
      <c r="T1286" s="92"/>
      <c r="U1286" s="93"/>
      <c r="V1286" s="89"/>
      <c r="W1286" s="91"/>
      <c r="X1286" s="94"/>
      <c r="Y1286" s="95"/>
      <c r="Z1286" s="96"/>
    </row>
    <row r="1287" spans="2:26" ht="17.25" customHeight="1">
      <c r="B1287" s="9">
        <v>45424</v>
      </c>
      <c r="C1287" s="3" t="s">
        <v>1287</v>
      </c>
      <c r="D1287" s="3" t="s">
        <v>1286</v>
      </c>
      <c r="E1287" s="3">
        <v>1</v>
      </c>
      <c r="F1287" s="78">
        <v>0</v>
      </c>
      <c r="G1287" s="3">
        <v>0</v>
      </c>
      <c r="H1287" s="3">
        <v>1</v>
      </c>
      <c r="I1287" s="3">
        <v>0</v>
      </c>
      <c r="J1287" s="3">
        <v>0</v>
      </c>
      <c r="K1287" s="3">
        <v>0</v>
      </c>
      <c r="L1287" s="3">
        <v>1</v>
      </c>
      <c r="M1287" s="3"/>
      <c r="O1287" s="57" t="s">
        <v>1294</v>
      </c>
      <c r="P1287" s="57" t="s">
        <v>1295</v>
      </c>
      <c r="S1287" s="88"/>
      <c r="T1287" s="92"/>
      <c r="U1287" s="93"/>
      <c r="V1287" s="89"/>
      <c r="W1287" s="91"/>
      <c r="X1287" s="94"/>
      <c r="Y1287" s="95"/>
      <c r="Z1287" s="96"/>
    </row>
    <row r="1288" spans="2:26" ht="17.25" customHeight="1">
      <c r="B1288" s="9">
        <v>45423</v>
      </c>
      <c r="C1288" s="3" t="s">
        <v>2960</v>
      </c>
      <c r="D1288" s="3" t="s">
        <v>1289</v>
      </c>
      <c r="E1288" s="3">
        <v>5</v>
      </c>
      <c r="F1288" s="78">
        <v>0</v>
      </c>
      <c r="G1288" s="3">
        <v>0</v>
      </c>
      <c r="H1288" s="3">
        <v>1</v>
      </c>
      <c r="I1288" s="3">
        <v>0</v>
      </c>
      <c r="J1288" s="3">
        <v>0</v>
      </c>
      <c r="K1288" s="3">
        <v>0</v>
      </c>
      <c r="L1288" s="3">
        <v>0</v>
      </c>
      <c r="M1288" s="3"/>
      <c r="O1288" s="57" t="s">
        <v>1297</v>
      </c>
      <c r="P1288" s="57" t="s">
        <v>1298</v>
      </c>
      <c r="S1288" s="88"/>
      <c r="T1288" s="92"/>
      <c r="U1288" s="93"/>
      <c r="V1288" s="89"/>
      <c r="W1288" s="91"/>
      <c r="X1288" s="94"/>
      <c r="Y1288" s="95"/>
      <c r="Z1288" s="96"/>
    </row>
    <row r="1289" spans="2:26" ht="17.25" customHeight="1">
      <c r="B1289" s="9">
        <v>45423</v>
      </c>
      <c r="C1289" s="44" t="s">
        <v>2960</v>
      </c>
      <c r="D1289" s="3" t="s">
        <v>1290</v>
      </c>
      <c r="E1289" s="3">
        <v>2</v>
      </c>
      <c r="F1289" s="11">
        <v>0</v>
      </c>
      <c r="G1289" s="3">
        <v>0</v>
      </c>
      <c r="H1289" s="3">
        <v>2</v>
      </c>
      <c r="I1289" s="3">
        <v>0</v>
      </c>
      <c r="J1289" s="3">
        <v>0</v>
      </c>
      <c r="K1289" s="3">
        <v>0</v>
      </c>
      <c r="L1289" s="3">
        <v>0</v>
      </c>
      <c r="M1289" s="3"/>
      <c r="N1289" s="57" t="s">
        <v>431</v>
      </c>
      <c r="S1289" s="88"/>
      <c r="T1289" s="92"/>
      <c r="U1289" s="93"/>
      <c r="V1289" s="89"/>
      <c r="W1289" s="91"/>
      <c r="X1289" s="94"/>
      <c r="Y1289" s="95"/>
      <c r="Z1289" s="96"/>
    </row>
    <row r="1290" spans="2:26" ht="17.25" customHeight="1">
      <c r="B1290" s="9">
        <v>45423</v>
      </c>
      <c r="C1290" s="44" t="s">
        <v>2960</v>
      </c>
      <c r="D1290" s="3" t="s">
        <v>1291</v>
      </c>
      <c r="E1290" s="3">
        <v>2</v>
      </c>
      <c r="F1290" s="11">
        <v>0</v>
      </c>
      <c r="G1290" s="3">
        <v>0</v>
      </c>
      <c r="H1290" s="3">
        <v>0</v>
      </c>
      <c r="I1290" s="3">
        <v>0</v>
      </c>
      <c r="J1290" s="3">
        <v>0</v>
      </c>
      <c r="K1290" s="3">
        <v>0</v>
      </c>
      <c r="L1290" s="3">
        <v>0</v>
      </c>
      <c r="M1290" s="3"/>
      <c r="S1290" s="88"/>
      <c r="T1290" s="92"/>
      <c r="U1290" s="93"/>
      <c r="V1290" s="89"/>
      <c r="W1290" s="91"/>
      <c r="X1290" s="94"/>
      <c r="Y1290" s="95"/>
      <c r="Z1290" s="96"/>
    </row>
    <row r="1291" spans="2:26" ht="17.25" customHeight="1">
      <c r="B1291" s="9">
        <v>45423</v>
      </c>
      <c r="C1291" s="44" t="s">
        <v>2960</v>
      </c>
      <c r="D1291" s="3" t="s">
        <v>1292</v>
      </c>
      <c r="E1291" s="3">
        <v>12</v>
      </c>
      <c r="F1291" s="11">
        <v>0</v>
      </c>
      <c r="G1291" s="3">
        <v>0</v>
      </c>
      <c r="H1291" s="3">
        <v>5</v>
      </c>
      <c r="I1291" s="3">
        <v>0</v>
      </c>
      <c r="J1291" s="3">
        <v>1</v>
      </c>
      <c r="K1291" s="3">
        <v>0</v>
      </c>
      <c r="L1291" s="3">
        <v>6</v>
      </c>
      <c r="M1291" s="3" t="s">
        <v>1296</v>
      </c>
      <c r="N1291" s="57" t="s">
        <v>1305</v>
      </c>
      <c r="O1291" s="57" t="s">
        <v>1305</v>
      </c>
      <c r="P1291" s="57" t="s">
        <v>1306</v>
      </c>
      <c r="S1291" s="88"/>
      <c r="T1291" s="92"/>
      <c r="U1291" s="93"/>
      <c r="V1291" s="89"/>
      <c r="W1291" s="91"/>
      <c r="X1291" s="94"/>
      <c r="Y1291" s="95"/>
      <c r="Z1291" s="96"/>
    </row>
    <row r="1292" spans="2:26" ht="17.25" customHeight="1">
      <c r="B1292" s="9">
        <v>45423</v>
      </c>
      <c r="C1292" s="44" t="s">
        <v>2960</v>
      </c>
      <c r="D1292" s="3" t="s">
        <v>1293</v>
      </c>
      <c r="E1292" s="3">
        <v>2</v>
      </c>
      <c r="F1292" s="11">
        <v>2</v>
      </c>
      <c r="G1292" s="3">
        <v>0</v>
      </c>
      <c r="H1292" s="3">
        <v>0</v>
      </c>
      <c r="I1292" s="3">
        <v>0</v>
      </c>
      <c r="J1292" s="3">
        <v>0</v>
      </c>
      <c r="K1292" s="3">
        <v>0</v>
      </c>
      <c r="L1292" s="3">
        <v>0</v>
      </c>
      <c r="M1292" s="3"/>
      <c r="S1292" s="88"/>
      <c r="T1292" s="92"/>
      <c r="U1292" s="93"/>
      <c r="V1292" s="89"/>
      <c r="W1292" s="91"/>
      <c r="X1292" s="94"/>
      <c r="Y1292" s="95"/>
      <c r="Z1292" s="96"/>
    </row>
    <row r="1293" spans="2:26" ht="17.25" customHeight="1">
      <c r="B1293" s="9">
        <v>45425</v>
      </c>
      <c r="C1293" s="44" t="s">
        <v>2960</v>
      </c>
      <c r="D1293" s="3" t="s">
        <v>1299</v>
      </c>
      <c r="E1293" s="3">
        <v>13</v>
      </c>
      <c r="F1293" s="11">
        <v>13</v>
      </c>
      <c r="G1293" s="3">
        <v>0</v>
      </c>
      <c r="H1293" s="3">
        <v>0</v>
      </c>
      <c r="I1293" s="3">
        <v>0</v>
      </c>
      <c r="J1293" s="3">
        <v>0</v>
      </c>
      <c r="K1293" s="3">
        <v>0</v>
      </c>
      <c r="L1293" s="3">
        <v>0</v>
      </c>
      <c r="M1293" s="3"/>
      <c r="S1293" s="88"/>
      <c r="T1293" s="92"/>
      <c r="U1293" s="93"/>
      <c r="V1293" s="89"/>
      <c r="W1293" s="91"/>
      <c r="X1293" s="94"/>
      <c r="Y1293" s="95"/>
      <c r="Z1293" s="96"/>
    </row>
    <row r="1294" spans="2:26" ht="17.25" customHeight="1">
      <c r="B1294" s="9">
        <v>45425</v>
      </c>
      <c r="C1294" s="44" t="s">
        <v>2960</v>
      </c>
      <c r="D1294" s="3" t="s">
        <v>1293</v>
      </c>
      <c r="E1294" s="3">
        <v>2</v>
      </c>
      <c r="F1294" s="11">
        <v>0</v>
      </c>
      <c r="G1294" s="3">
        <v>0</v>
      </c>
      <c r="H1294" s="3">
        <v>0</v>
      </c>
      <c r="I1294" s="3">
        <v>0</v>
      </c>
      <c r="J1294" s="3">
        <v>0</v>
      </c>
      <c r="K1294" s="3">
        <v>0</v>
      </c>
      <c r="L1294" s="3">
        <v>0</v>
      </c>
      <c r="M1294" s="3"/>
      <c r="S1294" s="88"/>
      <c r="T1294" s="92"/>
      <c r="U1294" s="93"/>
      <c r="V1294" s="89"/>
      <c r="W1294" s="91"/>
      <c r="X1294" s="94"/>
      <c r="Y1294" s="95"/>
      <c r="Z1294" s="96"/>
    </row>
    <row r="1295" spans="2:26" ht="17.25" customHeight="1">
      <c r="B1295" s="9">
        <v>45426</v>
      </c>
      <c r="C1295" s="44" t="s">
        <v>2960</v>
      </c>
      <c r="D1295" s="3" t="s">
        <v>1300</v>
      </c>
      <c r="E1295" s="3">
        <v>3</v>
      </c>
      <c r="F1295" s="11">
        <v>0</v>
      </c>
      <c r="G1295" s="3">
        <v>0</v>
      </c>
      <c r="H1295" s="3">
        <v>0</v>
      </c>
      <c r="I1295" s="3">
        <v>0</v>
      </c>
      <c r="J1295" s="3">
        <v>0</v>
      </c>
      <c r="K1295" s="3">
        <v>0</v>
      </c>
      <c r="L1295" s="3">
        <v>0</v>
      </c>
      <c r="M1295" s="3"/>
      <c r="S1295" s="88"/>
      <c r="T1295" s="92"/>
      <c r="U1295" s="93"/>
      <c r="V1295" s="89"/>
      <c r="W1295" s="91"/>
      <c r="X1295" s="94"/>
      <c r="Y1295" s="95"/>
      <c r="Z1295" s="96"/>
    </row>
    <row r="1296" spans="2:26" ht="17.25" customHeight="1">
      <c r="B1296" s="9">
        <v>45426</v>
      </c>
      <c r="C1296" s="44" t="s">
        <v>2960</v>
      </c>
      <c r="D1296" s="3" t="s">
        <v>1301</v>
      </c>
      <c r="E1296" s="3">
        <v>13</v>
      </c>
      <c r="F1296" s="11">
        <v>0</v>
      </c>
      <c r="G1296" s="3">
        <v>0</v>
      </c>
      <c r="H1296" s="3">
        <v>0</v>
      </c>
      <c r="I1296" s="3">
        <v>0</v>
      </c>
      <c r="J1296" s="3">
        <v>0</v>
      </c>
      <c r="K1296" s="3">
        <v>0</v>
      </c>
      <c r="L1296" s="3">
        <v>0</v>
      </c>
      <c r="M1296" s="3"/>
      <c r="S1296" s="88"/>
      <c r="T1296" s="92"/>
      <c r="U1296" s="93"/>
      <c r="V1296" s="89"/>
      <c r="W1296" s="91"/>
      <c r="X1296" s="94"/>
      <c r="Y1296" s="95"/>
      <c r="Z1296" s="96"/>
    </row>
    <row r="1297" spans="2:26" ht="17.25" customHeight="1">
      <c r="B1297" s="9">
        <v>45426</v>
      </c>
      <c r="C1297" s="44" t="s">
        <v>2960</v>
      </c>
      <c r="D1297" s="3" t="s">
        <v>1338</v>
      </c>
      <c r="E1297" s="3">
        <v>9</v>
      </c>
      <c r="F1297" s="11">
        <v>8</v>
      </c>
      <c r="G1297" s="3">
        <v>0</v>
      </c>
      <c r="H1297" s="3">
        <v>60</v>
      </c>
      <c r="I1297" s="3">
        <v>0</v>
      </c>
      <c r="J1297" s="3">
        <v>0</v>
      </c>
      <c r="K1297" s="3">
        <v>0</v>
      </c>
      <c r="L1297" s="3">
        <v>60</v>
      </c>
      <c r="M1297" s="3" t="s">
        <v>1339</v>
      </c>
      <c r="N1297" s="57" t="s">
        <v>1339</v>
      </c>
      <c r="O1297" s="57" t="s">
        <v>1339</v>
      </c>
      <c r="P1297" s="57" t="s">
        <v>1339</v>
      </c>
      <c r="S1297" s="88"/>
      <c r="T1297" s="92"/>
      <c r="U1297" s="93"/>
      <c r="V1297" s="89"/>
      <c r="W1297" s="91"/>
      <c r="X1297" s="94"/>
      <c r="Y1297" s="95"/>
      <c r="Z1297" s="96"/>
    </row>
    <row r="1298" spans="2:26" ht="17.25" customHeight="1">
      <c r="B1298" s="9">
        <v>45426</v>
      </c>
      <c r="C1298" s="44" t="s">
        <v>1302</v>
      </c>
      <c r="D1298" s="3" t="s">
        <v>1258</v>
      </c>
      <c r="E1298" s="3">
        <v>13</v>
      </c>
      <c r="F1298" s="11">
        <v>0</v>
      </c>
      <c r="G1298" s="3">
        <v>0</v>
      </c>
      <c r="H1298" s="3">
        <v>0</v>
      </c>
      <c r="I1298" s="3">
        <v>0</v>
      </c>
      <c r="J1298" s="3">
        <v>0</v>
      </c>
      <c r="K1298" s="3">
        <v>0</v>
      </c>
      <c r="L1298" s="3">
        <v>0</v>
      </c>
      <c r="M1298" s="3"/>
      <c r="S1298" s="88"/>
      <c r="T1298" s="92"/>
      <c r="U1298" s="93"/>
      <c r="V1298" s="89"/>
      <c r="W1298" s="91"/>
      <c r="X1298" s="94"/>
      <c r="Y1298" s="95"/>
      <c r="Z1298" s="96"/>
    </row>
    <row r="1299" spans="2:26" ht="17.25" customHeight="1">
      <c r="B1299" s="9">
        <v>45426</v>
      </c>
      <c r="C1299" s="44" t="s">
        <v>1303</v>
      </c>
      <c r="D1299" s="3" t="s">
        <v>1045</v>
      </c>
      <c r="E1299" s="3">
        <v>2</v>
      </c>
      <c r="F1299" s="11">
        <v>0</v>
      </c>
      <c r="G1299" s="3">
        <v>0</v>
      </c>
      <c r="H1299" s="3">
        <v>0</v>
      </c>
      <c r="I1299" s="3">
        <v>0</v>
      </c>
      <c r="J1299" s="3">
        <v>0</v>
      </c>
      <c r="K1299" s="3">
        <v>0</v>
      </c>
      <c r="L1299" s="3">
        <v>0</v>
      </c>
      <c r="M1299" s="3"/>
      <c r="S1299" s="88"/>
      <c r="T1299" s="92"/>
      <c r="U1299" s="93"/>
      <c r="V1299" s="89"/>
      <c r="W1299" s="91"/>
      <c r="X1299" s="94"/>
      <c r="Y1299" s="95"/>
      <c r="Z1299" s="96"/>
    </row>
    <row r="1300" spans="2:26" ht="17.25" customHeight="1">
      <c r="B1300" s="9">
        <v>45426</v>
      </c>
      <c r="C1300" s="44" t="s">
        <v>2960</v>
      </c>
      <c r="D1300" s="3" t="s">
        <v>1304</v>
      </c>
      <c r="E1300" s="3">
        <v>9</v>
      </c>
      <c r="F1300" s="78">
        <v>8</v>
      </c>
      <c r="G1300" s="3">
        <v>0</v>
      </c>
      <c r="H1300" s="3">
        <v>0</v>
      </c>
      <c r="I1300" s="3">
        <v>0</v>
      </c>
      <c r="J1300" s="3">
        <v>0</v>
      </c>
      <c r="K1300" s="3">
        <v>0</v>
      </c>
      <c r="L1300" s="3">
        <v>60</v>
      </c>
      <c r="M1300" s="3" t="s">
        <v>1305</v>
      </c>
      <c r="N1300" s="57" t="s">
        <v>1305</v>
      </c>
      <c r="O1300" s="57" t="s">
        <v>1305</v>
      </c>
      <c r="P1300" s="57" t="s">
        <v>431</v>
      </c>
      <c r="S1300" s="88"/>
      <c r="T1300" s="92"/>
      <c r="U1300" s="93"/>
      <c r="V1300" s="89"/>
      <c r="W1300" s="91"/>
      <c r="X1300" s="94"/>
      <c r="Y1300" s="95"/>
      <c r="Z1300" s="96"/>
    </row>
    <row r="1301" spans="2:26" ht="17.25" customHeight="1">
      <c r="B1301" s="9">
        <v>45427</v>
      </c>
      <c r="C1301" s="44" t="s">
        <v>1308</v>
      </c>
      <c r="D1301" s="3" t="s">
        <v>1118</v>
      </c>
      <c r="E1301" s="3">
        <v>1</v>
      </c>
      <c r="F1301" s="11">
        <v>0</v>
      </c>
      <c r="G1301" s="44">
        <v>0</v>
      </c>
      <c r="H1301" s="44">
        <v>0</v>
      </c>
      <c r="I1301" s="44">
        <v>0</v>
      </c>
      <c r="J1301" s="44">
        <v>0</v>
      </c>
      <c r="K1301" s="3">
        <v>0</v>
      </c>
      <c r="L1301" s="44">
        <v>0</v>
      </c>
      <c r="M1301" s="3"/>
      <c r="S1301" s="88"/>
      <c r="T1301" s="92"/>
      <c r="U1301" s="93"/>
      <c r="V1301" s="89"/>
      <c r="W1301" s="91"/>
      <c r="X1301" s="94"/>
      <c r="Y1301" s="95"/>
      <c r="Z1301" s="96"/>
    </row>
    <row r="1302" spans="2:26" ht="17.25" customHeight="1">
      <c r="B1302" s="9">
        <v>45427</v>
      </c>
      <c r="C1302" s="44" t="s">
        <v>1309</v>
      </c>
      <c r="D1302" s="3" t="s">
        <v>1256</v>
      </c>
      <c r="E1302" s="3">
        <v>12</v>
      </c>
      <c r="F1302" s="11">
        <v>0</v>
      </c>
      <c r="G1302" s="44">
        <v>0</v>
      </c>
      <c r="H1302" s="44">
        <v>0</v>
      </c>
      <c r="I1302" s="44">
        <v>0</v>
      </c>
      <c r="J1302" s="44">
        <v>0</v>
      </c>
      <c r="K1302" s="3">
        <v>0</v>
      </c>
      <c r="L1302" s="44">
        <v>0</v>
      </c>
      <c r="M1302" s="3"/>
      <c r="S1302" s="88"/>
      <c r="T1302" s="92"/>
      <c r="U1302" s="93"/>
      <c r="V1302" s="89"/>
      <c r="W1302" s="91"/>
      <c r="X1302" s="94"/>
      <c r="Y1302" s="95"/>
      <c r="Z1302" s="96"/>
    </row>
    <row r="1303" spans="2:26" ht="17.25" customHeight="1">
      <c r="B1303" s="9">
        <v>45427</v>
      </c>
      <c r="C1303" s="44" t="s">
        <v>1310</v>
      </c>
      <c r="D1303" s="3" t="s">
        <v>1307</v>
      </c>
      <c r="E1303" s="3">
        <v>13</v>
      </c>
      <c r="F1303" s="11">
        <v>0</v>
      </c>
      <c r="G1303" s="44">
        <v>0</v>
      </c>
      <c r="H1303" s="44">
        <v>0</v>
      </c>
      <c r="I1303" s="44">
        <v>0</v>
      </c>
      <c r="J1303" s="44">
        <v>0</v>
      </c>
      <c r="K1303" s="3">
        <v>0</v>
      </c>
      <c r="L1303" s="44">
        <v>0</v>
      </c>
      <c r="M1303" s="3"/>
      <c r="S1303" s="88"/>
      <c r="T1303" s="92"/>
      <c r="U1303" s="93"/>
      <c r="V1303" s="89"/>
      <c r="W1303" s="91"/>
      <c r="X1303" s="94"/>
      <c r="Y1303" s="95"/>
      <c r="Z1303" s="96"/>
    </row>
    <row r="1304" spans="2:26" ht="17.25" customHeight="1">
      <c r="B1304" s="9">
        <v>45427</v>
      </c>
      <c r="C1304" s="44" t="s">
        <v>1311</v>
      </c>
      <c r="D1304" s="3" t="s">
        <v>923</v>
      </c>
      <c r="E1304" s="3">
        <v>13</v>
      </c>
      <c r="F1304" s="11">
        <v>0</v>
      </c>
      <c r="G1304" s="44">
        <v>0</v>
      </c>
      <c r="H1304" s="44">
        <v>0</v>
      </c>
      <c r="I1304" s="44">
        <v>0</v>
      </c>
      <c r="J1304" s="44">
        <v>0</v>
      </c>
      <c r="K1304" s="3">
        <v>0</v>
      </c>
      <c r="L1304" s="44">
        <v>0</v>
      </c>
      <c r="M1304" s="3"/>
      <c r="S1304" s="88"/>
      <c r="T1304" s="92"/>
      <c r="U1304" s="93"/>
      <c r="V1304" s="89"/>
      <c r="W1304" s="91"/>
      <c r="X1304" s="94"/>
      <c r="Y1304" s="95"/>
      <c r="Z1304" s="96"/>
    </row>
    <row r="1305" spans="2:26" ht="17.25" customHeight="1">
      <c r="B1305" s="9">
        <v>45427</v>
      </c>
      <c r="C1305" s="44" t="s">
        <v>1312</v>
      </c>
      <c r="D1305" s="3" t="s">
        <v>681</v>
      </c>
      <c r="E1305" s="3">
        <v>13</v>
      </c>
      <c r="F1305" s="11">
        <v>0</v>
      </c>
      <c r="G1305" s="44">
        <v>0</v>
      </c>
      <c r="H1305" s="44">
        <v>0</v>
      </c>
      <c r="I1305" s="44">
        <v>0</v>
      </c>
      <c r="J1305" s="44">
        <v>1</v>
      </c>
      <c r="K1305" s="3">
        <v>0</v>
      </c>
      <c r="L1305" s="44">
        <v>0</v>
      </c>
      <c r="M1305" s="3" t="s">
        <v>1313</v>
      </c>
      <c r="S1305" s="88"/>
      <c r="T1305" s="92"/>
      <c r="U1305" s="93"/>
      <c r="V1305" s="89"/>
      <c r="W1305" s="91"/>
      <c r="X1305" s="94"/>
      <c r="Y1305" s="95"/>
      <c r="Z1305" s="96"/>
    </row>
    <row r="1306" spans="2:26" ht="17.25" customHeight="1">
      <c r="B1306" s="9">
        <v>45427</v>
      </c>
      <c r="C1306" s="44" t="s">
        <v>1317</v>
      </c>
      <c r="D1306" s="3" t="s">
        <v>1318</v>
      </c>
      <c r="E1306" s="3">
        <v>1</v>
      </c>
      <c r="F1306" s="11">
        <v>1</v>
      </c>
      <c r="G1306" s="44">
        <v>0</v>
      </c>
      <c r="H1306" s="44">
        <v>2</v>
      </c>
      <c r="I1306" s="44">
        <v>0</v>
      </c>
      <c r="J1306" s="44">
        <v>0</v>
      </c>
      <c r="K1306" s="3">
        <v>0</v>
      </c>
      <c r="L1306" s="44">
        <v>2</v>
      </c>
      <c r="M1306" s="3"/>
      <c r="O1306" s="57" t="s">
        <v>1319</v>
      </c>
      <c r="P1306" s="57" t="s">
        <v>1315</v>
      </c>
      <c r="S1306" s="88"/>
      <c r="T1306" s="92"/>
      <c r="U1306" s="93"/>
      <c r="V1306" s="89"/>
      <c r="W1306" s="91"/>
      <c r="X1306" s="94"/>
      <c r="Y1306" s="95"/>
      <c r="Z1306" s="96"/>
    </row>
    <row r="1307" spans="2:26" ht="17.25" customHeight="1">
      <c r="B1307" s="9">
        <v>45427</v>
      </c>
      <c r="C1307" s="44" t="s">
        <v>1320</v>
      </c>
      <c r="D1307" s="3" t="s">
        <v>1067</v>
      </c>
      <c r="E1307" s="3">
        <v>13</v>
      </c>
      <c r="F1307" s="11">
        <v>13</v>
      </c>
      <c r="G1307" s="44">
        <v>0</v>
      </c>
      <c r="H1307" s="44">
        <v>0</v>
      </c>
      <c r="I1307" s="44">
        <v>0</v>
      </c>
      <c r="J1307" s="44">
        <v>0</v>
      </c>
      <c r="K1307" s="3">
        <v>0</v>
      </c>
      <c r="L1307" s="44">
        <v>0</v>
      </c>
      <c r="M1307" s="3" t="s">
        <v>1313</v>
      </c>
      <c r="S1307" s="88"/>
      <c r="T1307" s="92"/>
      <c r="U1307" s="93"/>
      <c r="V1307" s="89"/>
      <c r="W1307" s="91"/>
      <c r="X1307" s="94"/>
      <c r="Y1307" s="95"/>
      <c r="Z1307" s="96"/>
    </row>
    <row r="1308" spans="2:26" ht="17.25" customHeight="1">
      <c r="B1308" s="9">
        <v>45427</v>
      </c>
      <c r="C1308" s="44" t="s">
        <v>1320</v>
      </c>
      <c r="D1308" s="3" t="s">
        <v>1066</v>
      </c>
      <c r="E1308" s="3">
        <v>12</v>
      </c>
      <c r="F1308" s="11">
        <v>12</v>
      </c>
      <c r="G1308" s="44">
        <v>0</v>
      </c>
      <c r="H1308" s="44">
        <v>0</v>
      </c>
      <c r="I1308" s="44">
        <v>0</v>
      </c>
      <c r="J1308" s="44">
        <v>0</v>
      </c>
      <c r="K1308" s="3">
        <v>0</v>
      </c>
      <c r="L1308" s="44">
        <v>0</v>
      </c>
      <c r="M1308" s="3" t="s">
        <v>1313</v>
      </c>
      <c r="S1308" s="88"/>
      <c r="T1308" s="92"/>
      <c r="U1308" s="93"/>
      <c r="V1308" s="89"/>
      <c r="W1308" s="91"/>
      <c r="X1308" s="94"/>
      <c r="Y1308" s="95"/>
      <c r="Z1308" s="96"/>
    </row>
    <row r="1309" spans="2:26" ht="17.25" customHeight="1">
      <c r="B1309" s="9">
        <v>45427</v>
      </c>
      <c r="C1309" s="44" t="s">
        <v>2960</v>
      </c>
      <c r="D1309" s="3" t="s">
        <v>1299</v>
      </c>
      <c r="E1309" s="3">
        <v>13</v>
      </c>
      <c r="F1309" s="11">
        <v>0</v>
      </c>
      <c r="G1309" s="44">
        <v>0</v>
      </c>
      <c r="H1309" s="44">
        <v>4</v>
      </c>
      <c r="I1309" s="44">
        <v>0</v>
      </c>
      <c r="J1309" s="44">
        <v>0</v>
      </c>
      <c r="K1309" s="3">
        <v>0</v>
      </c>
      <c r="L1309" s="44">
        <v>4</v>
      </c>
      <c r="M1309" s="3" t="s">
        <v>1314</v>
      </c>
      <c r="N1309" s="57" t="s">
        <v>1315</v>
      </c>
      <c r="O1309" s="57" t="s">
        <v>1316</v>
      </c>
      <c r="P1309" s="57" t="s">
        <v>1313</v>
      </c>
      <c r="S1309" s="88"/>
      <c r="T1309" s="92"/>
      <c r="U1309" s="93"/>
      <c r="V1309" s="89"/>
      <c r="W1309" s="91"/>
      <c r="X1309" s="94"/>
      <c r="Y1309" s="95"/>
      <c r="Z1309" s="96"/>
    </row>
    <row r="1310" spans="2:26" ht="17.25" customHeight="1">
      <c r="B1310" s="9">
        <v>45428</v>
      </c>
      <c r="C1310" s="44" t="s">
        <v>1324</v>
      </c>
      <c r="D1310" s="3" t="s">
        <v>1321</v>
      </c>
      <c r="E1310" s="3">
        <v>13</v>
      </c>
      <c r="F1310" s="78">
        <v>0</v>
      </c>
      <c r="G1310" s="3">
        <v>0</v>
      </c>
      <c r="H1310" s="3">
        <v>0</v>
      </c>
      <c r="I1310" s="3">
        <v>0</v>
      </c>
      <c r="J1310" s="3">
        <v>0</v>
      </c>
      <c r="K1310" s="3">
        <v>0</v>
      </c>
      <c r="L1310" s="3">
        <v>0</v>
      </c>
      <c r="M1310" s="3"/>
      <c r="S1310" s="88"/>
      <c r="T1310" s="92"/>
      <c r="U1310" s="93"/>
      <c r="V1310" s="89"/>
      <c r="W1310" s="91"/>
      <c r="X1310" s="94"/>
      <c r="Y1310" s="95"/>
      <c r="Z1310" s="96"/>
    </row>
    <row r="1311" spans="2:26" ht="17.25" customHeight="1">
      <c r="B1311" s="9">
        <v>45428</v>
      </c>
      <c r="C1311" s="44" t="s">
        <v>1325</v>
      </c>
      <c r="D1311" s="3" t="s">
        <v>1322</v>
      </c>
      <c r="E1311" s="3">
        <v>1</v>
      </c>
      <c r="F1311" s="11">
        <v>0</v>
      </c>
      <c r="G1311" s="3">
        <v>0</v>
      </c>
      <c r="H1311" s="3">
        <v>0</v>
      </c>
      <c r="I1311" s="3">
        <v>0</v>
      </c>
      <c r="J1311" s="3">
        <v>0</v>
      </c>
      <c r="K1311" s="3">
        <v>0</v>
      </c>
      <c r="L1311" s="3">
        <v>0</v>
      </c>
      <c r="M1311" s="3"/>
      <c r="S1311" s="88"/>
      <c r="T1311" s="92"/>
      <c r="U1311" s="93"/>
      <c r="V1311" s="89"/>
      <c r="W1311" s="91"/>
      <c r="X1311" s="94"/>
      <c r="Y1311" s="95"/>
      <c r="Z1311" s="96"/>
    </row>
    <row r="1312" spans="2:26" ht="17.25" customHeight="1">
      <c r="B1312" s="9">
        <v>45428</v>
      </c>
      <c r="C1312" s="44" t="s">
        <v>1325</v>
      </c>
      <c r="D1312" s="3" t="s">
        <v>1284</v>
      </c>
      <c r="E1312" s="3">
        <v>13</v>
      </c>
      <c r="F1312" s="78">
        <v>0</v>
      </c>
      <c r="G1312" s="3">
        <v>0</v>
      </c>
      <c r="H1312" s="3">
        <v>0</v>
      </c>
      <c r="I1312" s="3">
        <v>0</v>
      </c>
      <c r="J1312" s="3">
        <v>0</v>
      </c>
      <c r="K1312" s="3">
        <v>0</v>
      </c>
      <c r="L1312" s="3">
        <v>0</v>
      </c>
      <c r="M1312" s="3"/>
      <c r="S1312" s="88"/>
      <c r="T1312" s="92"/>
      <c r="U1312" s="93"/>
      <c r="V1312" s="89"/>
      <c r="W1312" s="91"/>
      <c r="X1312" s="94"/>
      <c r="Y1312" s="95"/>
      <c r="Z1312" s="96"/>
    </row>
    <row r="1313" spans="2:26" ht="17.25" customHeight="1">
      <c r="B1313" s="9">
        <v>45428</v>
      </c>
      <c r="C1313" s="44" t="s">
        <v>1325</v>
      </c>
      <c r="D1313" s="3" t="s">
        <v>1280</v>
      </c>
      <c r="E1313" s="3">
        <v>13</v>
      </c>
      <c r="F1313" s="11">
        <v>0</v>
      </c>
      <c r="G1313" s="3">
        <v>0</v>
      </c>
      <c r="H1313" s="3">
        <v>0</v>
      </c>
      <c r="I1313" s="3">
        <v>0</v>
      </c>
      <c r="J1313" s="3">
        <v>0</v>
      </c>
      <c r="K1313" s="3">
        <v>0</v>
      </c>
      <c r="L1313" s="3">
        <v>0</v>
      </c>
      <c r="M1313" s="3"/>
      <c r="S1313" s="88"/>
      <c r="T1313" s="92"/>
      <c r="U1313" s="93"/>
      <c r="V1313" s="89"/>
      <c r="W1313" s="91"/>
      <c r="X1313" s="94"/>
      <c r="Y1313" s="95"/>
      <c r="Z1313" s="96"/>
    </row>
    <row r="1314" spans="2:26" ht="17.25" customHeight="1">
      <c r="B1314" s="9">
        <v>45428</v>
      </c>
      <c r="C1314" s="44" t="s">
        <v>1325</v>
      </c>
      <c r="D1314" s="3" t="s">
        <v>1151</v>
      </c>
      <c r="E1314" s="3">
        <v>7</v>
      </c>
      <c r="F1314" s="11">
        <v>0</v>
      </c>
      <c r="G1314" s="3">
        <v>0</v>
      </c>
      <c r="H1314" s="3">
        <v>0</v>
      </c>
      <c r="I1314" s="3">
        <v>0</v>
      </c>
      <c r="J1314" s="3">
        <v>0</v>
      </c>
      <c r="K1314" s="3">
        <v>0</v>
      </c>
      <c r="L1314" s="3">
        <v>0</v>
      </c>
      <c r="M1314" s="3"/>
      <c r="S1314" s="88"/>
      <c r="T1314" s="92"/>
      <c r="U1314" s="93"/>
      <c r="V1314" s="89"/>
      <c r="W1314" s="91"/>
      <c r="X1314" s="94"/>
      <c r="Y1314" s="95"/>
      <c r="Z1314" s="96"/>
    </row>
    <row r="1315" spans="2:26" ht="17.25" customHeight="1">
      <c r="B1315" s="9">
        <v>45428</v>
      </c>
      <c r="C1315" s="44" t="s">
        <v>1327</v>
      </c>
      <c r="D1315" s="3" t="s">
        <v>1264</v>
      </c>
      <c r="E1315" s="3">
        <v>13</v>
      </c>
      <c r="F1315" s="11">
        <v>0</v>
      </c>
      <c r="G1315" s="3">
        <v>0</v>
      </c>
      <c r="H1315" s="3">
        <v>7</v>
      </c>
      <c r="I1315" s="3">
        <v>0</v>
      </c>
      <c r="J1315" s="3">
        <v>0</v>
      </c>
      <c r="K1315" s="3">
        <v>0</v>
      </c>
      <c r="L1315" s="3">
        <v>7</v>
      </c>
      <c r="M1315" s="3" t="s">
        <v>1328</v>
      </c>
      <c r="O1315" s="57" t="s">
        <v>1329</v>
      </c>
      <c r="P1315" s="57" t="s">
        <v>1329</v>
      </c>
      <c r="S1315" s="88"/>
      <c r="T1315" s="92"/>
      <c r="U1315" s="93"/>
      <c r="V1315" s="89"/>
      <c r="W1315" s="91"/>
      <c r="X1315" s="94"/>
      <c r="Y1315" s="95"/>
      <c r="Z1315" s="96"/>
    </row>
    <row r="1316" spans="2:26" ht="17.25" customHeight="1">
      <c r="B1316" s="9">
        <v>45428</v>
      </c>
      <c r="C1316" s="44" t="s">
        <v>1326</v>
      </c>
      <c r="D1316" s="3" t="s">
        <v>1119</v>
      </c>
      <c r="E1316" s="3">
        <v>1</v>
      </c>
      <c r="F1316" s="78">
        <v>0</v>
      </c>
      <c r="G1316" s="3">
        <v>0</v>
      </c>
      <c r="H1316" s="3">
        <v>0</v>
      </c>
      <c r="I1316" s="3">
        <v>0</v>
      </c>
      <c r="J1316" s="3">
        <v>0</v>
      </c>
      <c r="K1316" s="3">
        <v>0</v>
      </c>
      <c r="L1316" s="3">
        <v>0</v>
      </c>
      <c r="M1316" s="3"/>
      <c r="S1316" s="88"/>
      <c r="T1316" s="92"/>
      <c r="U1316" s="93"/>
      <c r="V1316" s="89"/>
      <c r="W1316" s="91"/>
      <c r="X1316" s="94"/>
      <c r="Y1316" s="95"/>
      <c r="Z1316" s="96"/>
    </row>
    <row r="1317" spans="2:26" ht="17.25" customHeight="1">
      <c r="B1317" s="9">
        <v>45428</v>
      </c>
      <c r="C1317" s="44" t="s">
        <v>1326</v>
      </c>
      <c r="D1317" s="3" t="s">
        <v>1323</v>
      </c>
      <c r="E1317" s="3">
        <v>10</v>
      </c>
      <c r="F1317" s="78">
        <v>0</v>
      </c>
      <c r="G1317" s="3">
        <v>0</v>
      </c>
      <c r="H1317" s="3">
        <v>0</v>
      </c>
      <c r="I1317" s="3">
        <v>0</v>
      </c>
      <c r="J1317" s="3">
        <v>0</v>
      </c>
      <c r="K1317" s="3">
        <v>0</v>
      </c>
      <c r="L1317" s="3">
        <v>0</v>
      </c>
      <c r="M1317" s="3"/>
      <c r="S1317" s="88"/>
      <c r="T1317" s="92"/>
      <c r="U1317" s="93"/>
      <c r="V1317" s="89"/>
      <c r="W1317" s="91"/>
      <c r="X1317" s="94"/>
      <c r="Y1317" s="95"/>
      <c r="Z1317" s="96"/>
    </row>
    <row r="1318" spans="2:26" ht="17.25" customHeight="1">
      <c r="B1318" s="9">
        <v>45428</v>
      </c>
      <c r="C1318" s="44" t="s">
        <v>1326</v>
      </c>
      <c r="D1318" s="3" t="s">
        <v>1068</v>
      </c>
      <c r="E1318" s="3">
        <v>12</v>
      </c>
      <c r="F1318" s="11">
        <v>0</v>
      </c>
      <c r="G1318" s="3">
        <v>0</v>
      </c>
      <c r="H1318" s="3">
        <v>0</v>
      </c>
      <c r="I1318" s="3">
        <v>0</v>
      </c>
      <c r="J1318" s="3">
        <v>0</v>
      </c>
      <c r="K1318" s="3">
        <v>0</v>
      </c>
      <c r="L1318" s="3">
        <v>0</v>
      </c>
      <c r="M1318" s="3"/>
      <c r="S1318" s="88"/>
      <c r="T1318" s="92"/>
      <c r="U1318" s="93"/>
      <c r="V1318" s="89"/>
      <c r="W1318" s="91"/>
      <c r="X1318" s="94"/>
      <c r="Y1318" s="95"/>
      <c r="Z1318" s="96"/>
    </row>
    <row r="1319" spans="2:26" ht="17.25" customHeight="1">
      <c r="B1319" s="9">
        <v>45428</v>
      </c>
      <c r="C1319" s="44" t="s">
        <v>1326</v>
      </c>
      <c r="D1319" s="3" t="s">
        <v>1067</v>
      </c>
      <c r="E1319" s="3">
        <v>13</v>
      </c>
      <c r="F1319" s="11">
        <v>0</v>
      </c>
      <c r="G1319" s="3">
        <v>0</v>
      </c>
      <c r="H1319" s="3">
        <v>0</v>
      </c>
      <c r="I1319" s="3">
        <v>0</v>
      </c>
      <c r="J1319" s="3">
        <v>0</v>
      </c>
      <c r="K1319" s="3">
        <v>0</v>
      </c>
      <c r="L1319" s="3">
        <v>0</v>
      </c>
      <c r="M1319" s="3"/>
      <c r="S1319" s="88"/>
      <c r="T1319" s="92"/>
      <c r="U1319" s="93"/>
      <c r="V1319" s="89"/>
      <c r="W1319" s="91"/>
      <c r="X1319" s="94"/>
      <c r="Y1319" s="95"/>
      <c r="Z1319" s="96"/>
    </row>
    <row r="1320" spans="2:26" ht="17.25" customHeight="1">
      <c r="B1320" s="9">
        <v>45428</v>
      </c>
      <c r="C1320" s="44" t="s">
        <v>82</v>
      </c>
      <c r="D1320" s="3" t="s">
        <v>1066</v>
      </c>
      <c r="E1320" s="3">
        <v>12</v>
      </c>
      <c r="F1320" s="11">
        <v>0</v>
      </c>
      <c r="G1320" s="3">
        <v>0</v>
      </c>
      <c r="H1320" s="3">
        <v>0</v>
      </c>
      <c r="I1320" s="3">
        <v>0</v>
      </c>
      <c r="J1320" s="3">
        <v>0</v>
      </c>
      <c r="K1320" s="3">
        <v>0</v>
      </c>
      <c r="L1320" s="3">
        <v>0</v>
      </c>
      <c r="M1320" s="3"/>
      <c r="S1320" s="88"/>
      <c r="T1320" s="92"/>
      <c r="U1320" s="93"/>
      <c r="V1320" s="89"/>
      <c r="W1320" s="91"/>
      <c r="X1320" s="94"/>
      <c r="Y1320" s="95"/>
      <c r="Z1320" s="96"/>
    </row>
    <row r="1321" spans="2:26" ht="17.25" customHeight="1">
      <c r="B1321" s="9">
        <v>45429</v>
      </c>
      <c r="C1321" s="44" t="s">
        <v>18</v>
      </c>
      <c r="D1321" s="3" t="s">
        <v>1330</v>
      </c>
      <c r="E1321" s="3">
        <v>1</v>
      </c>
      <c r="F1321" s="11">
        <v>0</v>
      </c>
      <c r="G1321" s="3">
        <v>0</v>
      </c>
      <c r="H1321" s="3">
        <v>1</v>
      </c>
      <c r="I1321" s="3">
        <v>0</v>
      </c>
      <c r="J1321" s="3">
        <v>0</v>
      </c>
      <c r="K1321" s="3">
        <v>0</v>
      </c>
      <c r="L1321" s="3">
        <v>1</v>
      </c>
      <c r="M1321" s="3" t="s">
        <v>472</v>
      </c>
      <c r="O1321" s="57" t="s">
        <v>472</v>
      </c>
      <c r="P1321" s="57" t="s">
        <v>472</v>
      </c>
      <c r="S1321" s="88"/>
      <c r="T1321" s="92"/>
      <c r="U1321" s="93"/>
      <c r="V1321" s="89"/>
      <c r="W1321" s="91"/>
      <c r="X1321" s="94"/>
      <c r="Y1321" s="95"/>
      <c r="Z1321" s="96"/>
    </row>
    <row r="1322" spans="2:26" ht="17.25" customHeight="1">
      <c r="B1322" s="9">
        <v>45429</v>
      </c>
      <c r="C1322" s="44" t="s">
        <v>2960</v>
      </c>
      <c r="D1322" s="3" t="s">
        <v>1332</v>
      </c>
      <c r="E1322" s="3">
        <v>3</v>
      </c>
      <c r="F1322" s="11">
        <v>3</v>
      </c>
      <c r="G1322" s="3">
        <v>0</v>
      </c>
      <c r="H1322" s="3">
        <v>0</v>
      </c>
      <c r="I1322" s="3">
        <v>0</v>
      </c>
      <c r="J1322" s="3">
        <v>0</v>
      </c>
      <c r="K1322" s="3">
        <v>0</v>
      </c>
      <c r="L1322" s="3">
        <v>0</v>
      </c>
      <c r="M1322" s="3"/>
      <c r="S1322" s="88"/>
      <c r="T1322" s="92"/>
      <c r="U1322" s="93"/>
      <c r="V1322" s="89"/>
      <c r="W1322" s="91"/>
      <c r="X1322" s="94"/>
      <c r="Y1322" s="95"/>
      <c r="Z1322" s="96"/>
    </row>
    <row r="1323" spans="2:26" ht="17.25" customHeight="1">
      <c r="B1323" s="9">
        <v>45429</v>
      </c>
      <c r="C1323" s="44" t="s">
        <v>2960</v>
      </c>
      <c r="D1323" s="3" t="s">
        <v>1337</v>
      </c>
      <c r="E1323" s="3">
        <v>8</v>
      </c>
      <c r="F1323" s="11">
        <v>8</v>
      </c>
      <c r="G1323" s="3">
        <v>0</v>
      </c>
      <c r="H1323" s="3">
        <v>0</v>
      </c>
      <c r="I1323" s="3">
        <v>0</v>
      </c>
      <c r="J1323" s="3">
        <v>0</v>
      </c>
      <c r="K1323" s="3">
        <v>0</v>
      </c>
      <c r="L1323" s="3">
        <v>0</v>
      </c>
      <c r="M1323" s="3"/>
      <c r="S1323" s="88"/>
      <c r="T1323" s="92"/>
      <c r="U1323" s="93"/>
      <c r="V1323" s="89"/>
      <c r="W1323" s="91"/>
      <c r="X1323" s="94"/>
      <c r="Y1323" s="95"/>
      <c r="Z1323" s="96"/>
    </row>
    <row r="1324" spans="2:26" ht="17.25" customHeight="1">
      <c r="B1324" s="9">
        <v>45429</v>
      </c>
      <c r="C1324" s="44" t="s">
        <v>2960</v>
      </c>
      <c r="D1324" s="3" t="s">
        <v>1334</v>
      </c>
      <c r="E1324" s="3">
        <v>6</v>
      </c>
      <c r="F1324" s="11">
        <v>6</v>
      </c>
      <c r="G1324" s="3">
        <v>0</v>
      </c>
      <c r="H1324" s="3">
        <v>0</v>
      </c>
      <c r="I1324" s="3">
        <v>0</v>
      </c>
      <c r="J1324" s="3">
        <v>0</v>
      </c>
      <c r="K1324" s="3">
        <v>0</v>
      </c>
      <c r="L1324" s="3">
        <v>0</v>
      </c>
      <c r="M1324" s="3"/>
      <c r="S1324" s="88"/>
      <c r="T1324" s="92"/>
      <c r="U1324" s="93"/>
      <c r="V1324" s="89"/>
      <c r="W1324" s="91"/>
      <c r="X1324" s="94"/>
      <c r="Y1324" s="95"/>
      <c r="Z1324" s="96"/>
    </row>
    <row r="1325" spans="2:26" ht="17.25" customHeight="1">
      <c r="B1325" s="9">
        <v>45430</v>
      </c>
      <c r="C1325" s="44" t="s">
        <v>40</v>
      </c>
      <c r="D1325" s="3" t="s">
        <v>1331</v>
      </c>
      <c r="E1325" s="3">
        <v>13</v>
      </c>
      <c r="F1325" s="11">
        <v>0</v>
      </c>
      <c r="G1325" s="3">
        <v>0</v>
      </c>
      <c r="H1325" s="3">
        <v>0</v>
      </c>
      <c r="I1325" s="3">
        <v>0</v>
      </c>
      <c r="J1325" s="3">
        <v>0</v>
      </c>
      <c r="K1325" s="3">
        <v>0</v>
      </c>
      <c r="L1325" s="3">
        <v>0</v>
      </c>
      <c r="M1325" s="3"/>
      <c r="S1325" s="88"/>
      <c r="T1325" s="92"/>
      <c r="U1325" s="93"/>
      <c r="V1325" s="89"/>
      <c r="W1325" s="91"/>
      <c r="X1325" s="94"/>
      <c r="Y1325" s="95"/>
      <c r="Z1325" s="96"/>
    </row>
    <row r="1326" spans="2:26" ht="17.25" customHeight="1">
      <c r="B1326" s="9">
        <v>45431</v>
      </c>
      <c r="C1326" s="44" t="s">
        <v>2960</v>
      </c>
      <c r="D1326" s="3" t="s">
        <v>1332</v>
      </c>
      <c r="E1326" s="3">
        <v>3</v>
      </c>
      <c r="F1326" s="11">
        <v>0</v>
      </c>
      <c r="G1326" s="3">
        <v>0</v>
      </c>
      <c r="H1326" s="3">
        <v>0</v>
      </c>
      <c r="I1326" s="3">
        <v>0</v>
      </c>
      <c r="J1326" s="3">
        <v>0</v>
      </c>
      <c r="K1326" s="3">
        <v>0</v>
      </c>
      <c r="L1326" s="3">
        <v>0</v>
      </c>
      <c r="M1326" s="3"/>
      <c r="S1326" s="88"/>
      <c r="T1326" s="92"/>
      <c r="U1326" s="93"/>
      <c r="V1326" s="89"/>
      <c r="W1326" s="91"/>
      <c r="X1326" s="94"/>
      <c r="Y1326" s="95"/>
      <c r="Z1326" s="96"/>
    </row>
    <row r="1327" spans="2:26" ht="17.25" customHeight="1">
      <c r="B1327" s="9">
        <v>45431</v>
      </c>
      <c r="C1327" s="44" t="s">
        <v>2960</v>
      </c>
      <c r="D1327" s="3" t="s">
        <v>1333</v>
      </c>
      <c r="E1327" s="3">
        <v>13</v>
      </c>
      <c r="F1327" s="11">
        <v>0</v>
      </c>
      <c r="G1327" s="3">
        <v>0</v>
      </c>
      <c r="H1327" s="3">
        <v>3</v>
      </c>
      <c r="I1327" s="3">
        <v>0</v>
      </c>
      <c r="J1327" s="3">
        <v>0</v>
      </c>
      <c r="K1327" s="3">
        <v>0</v>
      </c>
      <c r="L1327" s="3">
        <v>3</v>
      </c>
      <c r="M1327" s="3" t="s">
        <v>472</v>
      </c>
      <c r="O1327" s="57" t="s">
        <v>472</v>
      </c>
      <c r="P1327" s="57" t="s">
        <v>472</v>
      </c>
      <c r="S1327" s="88"/>
      <c r="T1327" s="92"/>
      <c r="U1327" s="93"/>
      <c r="V1327" s="89"/>
      <c r="W1327" s="91"/>
      <c r="X1327" s="94"/>
      <c r="Y1327" s="95"/>
      <c r="Z1327" s="96"/>
    </row>
    <row r="1328" spans="2:26" ht="17.25" customHeight="1">
      <c r="B1328" s="9">
        <v>45431</v>
      </c>
      <c r="C1328" s="44" t="s">
        <v>2960</v>
      </c>
      <c r="D1328" s="3" t="s">
        <v>1334</v>
      </c>
      <c r="E1328" s="3">
        <v>6</v>
      </c>
      <c r="F1328" s="78">
        <v>0</v>
      </c>
      <c r="G1328" s="3">
        <v>0</v>
      </c>
      <c r="H1328" s="3">
        <v>1</v>
      </c>
      <c r="I1328" s="3">
        <v>0</v>
      </c>
      <c r="J1328" s="3">
        <v>0</v>
      </c>
      <c r="K1328" s="3">
        <v>0</v>
      </c>
      <c r="L1328" s="3">
        <v>1</v>
      </c>
      <c r="M1328" s="3" t="s">
        <v>472</v>
      </c>
      <c r="O1328" s="57" t="s">
        <v>472</v>
      </c>
      <c r="P1328" s="57" t="s">
        <v>472</v>
      </c>
      <c r="S1328" s="88"/>
      <c r="T1328" s="92"/>
      <c r="U1328" s="93"/>
      <c r="V1328" s="89"/>
      <c r="W1328" s="91"/>
      <c r="X1328" s="94"/>
      <c r="Y1328" s="95"/>
      <c r="Z1328" s="96"/>
    </row>
    <row r="1329" spans="2:26" ht="17.25" customHeight="1">
      <c r="B1329" s="9">
        <v>45431</v>
      </c>
      <c r="C1329" s="44" t="s">
        <v>2960</v>
      </c>
      <c r="D1329" s="3" t="s">
        <v>1335</v>
      </c>
      <c r="E1329" s="3">
        <v>7</v>
      </c>
      <c r="F1329" s="11">
        <v>0</v>
      </c>
      <c r="G1329" s="3">
        <v>0</v>
      </c>
      <c r="H1329" s="3">
        <v>3</v>
      </c>
      <c r="I1329" s="3">
        <v>2</v>
      </c>
      <c r="J1329" s="3">
        <v>0</v>
      </c>
      <c r="K1329" s="3">
        <v>0</v>
      </c>
      <c r="L1329" s="3">
        <v>5</v>
      </c>
      <c r="M1329" s="3" t="s">
        <v>472</v>
      </c>
      <c r="O1329" s="57" t="s">
        <v>472</v>
      </c>
      <c r="P1329" s="57" t="s">
        <v>472</v>
      </c>
      <c r="S1329" s="88"/>
      <c r="T1329" s="92"/>
      <c r="U1329" s="93"/>
      <c r="V1329" s="89"/>
      <c r="W1329" s="91"/>
      <c r="X1329" s="94"/>
      <c r="Y1329" s="95"/>
      <c r="Z1329" s="96"/>
    </row>
    <row r="1330" spans="2:26" ht="17.25" customHeight="1">
      <c r="B1330" s="9">
        <v>45431</v>
      </c>
      <c r="C1330" s="44" t="s">
        <v>56</v>
      </c>
      <c r="D1330" s="3" t="s">
        <v>1258</v>
      </c>
      <c r="E1330" s="3">
        <v>13</v>
      </c>
      <c r="F1330" s="78">
        <v>0</v>
      </c>
      <c r="G1330" s="3">
        <v>0</v>
      </c>
      <c r="H1330" s="3">
        <v>5</v>
      </c>
      <c r="I1330" s="3">
        <v>2</v>
      </c>
      <c r="J1330" s="3">
        <v>0</v>
      </c>
      <c r="K1330" s="3">
        <v>0</v>
      </c>
      <c r="L1330" s="3">
        <v>7</v>
      </c>
      <c r="M1330" s="3" t="s">
        <v>472</v>
      </c>
      <c r="O1330" s="57" t="s">
        <v>472</v>
      </c>
      <c r="P1330" s="57" t="s">
        <v>472</v>
      </c>
      <c r="S1330" s="88"/>
      <c r="T1330" s="92"/>
      <c r="U1330" s="93"/>
      <c r="V1330" s="89"/>
      <c r="W1330" s="91"/>
      <c r="X1330" s="94"/>
      <c r="Y1330" s="95"/>
      <c r="Z1330" s="96"/>
    </row>
    <row r="1331" spans="2:26" ht="17.25" customHeight="1">
      <c r="B1331" s="9">
        <v>45431</v>
      </c>
      <c r="C1331" s="44" t="s">
        <v>7</v>
      </c>
      <c r="D1331" s="3" t="s">
        <v>1336</v>
      </c>
      <c r="E1331" s="3">
        <v>13</v>
      </c>
      <c r="F1331" s="11">
        <v>0</v>
      </c>
      <c r="G1331" s="3">
        <v>0</v>
      </c>
      <c r="H1331" s="3">
        <v>0</v>
      </c>
      <c r="I1331" s="3">
        <v>0</v>
      </c>
      <c r="J1331" s="3">
        <v>0</v>
      </c>
      <c r="K1331" s="3">
        <v>0</v>
      </c>
      <c r="L1331" s="3">
        <v>0</v>
      </c>
      <c r="M1331" s="3"/>
      <c r="S1331" s="88"/>
      <c r="T1331" s="92"/>
      <c r="U1331" s="93"/>
      <c r="V1331" s="89"/>
      <c r="W1331" s="91"/>
      <c r="X1331" s="94"/>
      <c r="Y1331" s="95"/>
      <c r="Z1331" s="96"/>
    </row>
    <row r="1332" spans="2:26" ht="17.25" customHeight="1">
      <c r="B1332" s="9">
        <v>45431</v>
      </c>
      <c r="C1332" s="44" t="s">
        <v>1341</v>
      </c>
      <c r="D1332" s="3" t="s">
        <v>1259</v>
      </c>
      <c r="E1332" s="3">
        <v>12</v>
      </c>
      <c r="F1332" s="11">
        <v>0</v>
      </c>
      <c r="G1332" s="3">
        <v>0</v>
      </c>
      <c r="H1332" s="3">
        <v>0</v>
      </c>
      <c r="I1332" s="3">
        <v>0</v>
      </c>
      <c r="J1332" s="3">
        <v>0</v>
      </c>
      <c r="K1332" s="3">
        <v>0</v>
      </c>
      <c r="L1332" s="3">
        <v>0</v>
      </c>
      <c r="M1332" s="3"/>
      <c r="S1332" s="88"/>
      <c r="T1332" s="92"/>
      <c r="U1332" s="93"/>
      <c r="V1332" s="89"/>
      <c r="W1332" s="91"/>
      <c r="X1332" s="94"/>
      <c r="Y1332" s="95"/>
      <c r="Z1332" s="96"/>
    </row>
    <row r="1333" spans="2:26" ht="17.25" customHeight="1">
      <c r="B1333" s="9">
        <v>45432</v>
      </c>
      <c r="C1333" s="44" t="s">
        <v>2960</v>
      </c>
      <c r="D1333" s="3" t="s">
        <v>1340</v>
      </c>
      <c r="E1333" s="3">
        <v>1</v>
      </c>
      <c r="F1333" s="11">
        <v>0</v>
      </c>
      <c r="G1333" s="3">
        <v>0</v>
      </c>
      <c r="H1333" s="3">
        <v>0</v>
      </c>
      <c r="I1333" s="3">
        <v>0</v>
      </c>
      <c r="J1333" s="3">
        <v>0</v>
      </c>
      <c r="K1333" s="3">
        <v>0</v>
      </c>
      <c r="L1333" s="3">
        <v>0</v>
      </c>
      <c r="M1333" s="3"/>
      <c r="S1333" s="88"/>
      <c r="T1333" s="92"/>
      <c r="U1333" s="93"/>
      <c r="V1333" s="89"/>
      <c r="W1333" s="91"/>
      <c r="X1333" s="94"/>
      <c r="Y1333" s="95"/>
      <c r="Z1333" s="96"/>
    </row>
    <row r="1334" spans="2:26" ht="17.25" customHeight="1">
      <c r="B1334" s="9">
        <v>45432</v>
      </c>
      <c r="C1334" s="44" t="s">
        <v>2960</v>
      </c>
      <c r="D1334" s="3" t="s">
        <v>1342</v>
      </c>
      <c r="E1334" s="3">
        <v>10</v>
      </c>
      <c r="F1334" s="78">
        <v>0</v>
      </c>
      <c r="G1334" s="3">
        <v>0</v>
      </c>
      <c r="H1334" s="3">
        <v>9</v>
      </c>
      <c r="I1334" s="3">
        <v>0</v>
      </c>
      <c r="J1334" s="3">
        <v>0</v>
      </c>
      <c r="K1334" s="3">
        <v>0</v>
      </c>
      <c r="L1334" s="3">
        <v>9</v>
      </c>
      <c r="M1334" s="3" t="s">
        <v>431</v>
      </c>
      <c r="O1334" s="57" t="s">
        <v>431</v>
      </c>
      <c r="P1334" s="57" t="s">
        <v>431</v>
      </c>
      <c r="S1334" s="88"/>
      <c r="T1334" s="92"/>
      <c r="U1334" s="93"/>
      <c r="V1334" s="89"/>
      <c r="W1334" s="91"/>
      <c r="X1334" s="94"/>
      <c r="Y1334" s="95"/>
      <c r="Z1334" s="96"/>
    </row>
    <row r="1335" spans="2:26" ht="17.25" customHeight="1">
      <c r="B1335" s="9">
        <v>45432</v>
      </c>
      <c r="C1335" s="44" t="s">
        <v>2960</v>
      </c>
      <c r="D1335" s="3" t="s">
        <v>1343</v>
      </c>
      <c r="E1335" s="3">
        <v>13</v>
      </c>
      <c r="F1335" s="11">
        <v>0</v>
      </c>
      <c r="G1335" s="3">
        <v>0</v>
      </c>
      <c r="H1335" s="3">
        <v>14</v>
      </c>
      <c r="I1335" s="3">
        <v>0</v>
      </c>
      <c r="J1335" s="3">
        <v>0</v>
      </c>
      <c r="K1335" s="3">
        <v>0</v>
      </c>
      <c r="L1335" s="3">
        <v>14</v>
      </c>
      <c r="M1335" s="3" t="s">
        <v>431</v>
      </c>
      <c r="O1335" s="57" t="s">
        <v>431</v>
      </c>
      <c r="P1335" s="57" t="s">
        <v>431</v>
      </c>
      <c r="S1335" s="88"/>
      <c r="T1335" s="92"/>
      <c r="U1335" s="93"/>
      <c r="V1335" s="89"/>
      <c r="W1335" s="91"/>
      <c r="X1335" s="94"/>
      <c r="Y1335" s="95"/>
      <c r="Z1335" s="96"/>
    </row>
    <row r="1336" spans="2:26" ht="17.25" customHeight="1">
      <c r="B1336" s="9">
        <v>45433</v>
      </c>
      <c r="C1336" s="44" t="s">
        <v>1346</v>
      </c>
      <c r="D1336" s="3" t="s">
        <v>1344</v>
      </c>
      <c r="E1336" s="3">
        <v>13</v>
      </c>
      <c r="F1336" s="11">
        <v>0</v>
      </c>
      <c r="G1336" s="3">
        <v>0</v>
      </c>
      <c r="H1336" s="3">
        <v>1</v>
      </c>
      <c r="I1336" s="3">
        <v>0</v>
      </c>
      <c r="J1336" s="3">
        <v>0</v>
      </c>
      <c r="K1336" s="3">
        <v>0</v>
      </c>
      <c r="L1336" s="3">
        <v>1</v>
      </c>
      <c r="M1336" s="3" t="s">
        <v>431</v>
      </c>
      <c r="O1336" s="57" t="s">
        <v>431</v>
      </c>
      <c r="P1336" s="57" t="s">
        <v>431</v>
      </c>
      <c r="S1336" s="88"/>
      <c r="T1336" s="92"/>
      <c r="U1336" s="93"/>
      <c r="V1336" s="89"/>
      <c r="W1336" s="91"/>
      <c r="X1336" s="94"/>
      <c r="Y1336" s="95"/>
      <c r="Z1336" s="96"/>
    </row>
    <row r="1337" spans="2:26" ht="17.25" customHeight="1">
      <c r="B1337" s="9">
        <v>45433</v>
      </c>
      <c r="C1337" s="44" t="s">
        <v>1346</v>
      </c>
      <c r="D1337" s="3" t="s">
        <v>1345</v>
      </c>
      <c r="E1337" s="3">
        <v>13</v>
      </c>
      <c r="F1337" s="11">
        <v>0</v>
      </c>
      <c r="G1337" s="3">
        <v>0</v>
      </c>
      <c r="H1337" s="3">
        <v>0</v>
      </c>
      <c r="I1337" s="3">
        <v>0</v>
      </c>
      <c r="J1337" s="3">
        <v>0</v>
      </c>
      <c r="K1337" s="3">
        <v>0</v>
      </c>
      <c r="L1337" s="3">
        <v>0</v>
      </c>
      <c r="M1337" s="3"/>
      <c r="S1337" s="88"/>
      <c r="T1337" s="92"/>
      <c r="U1337" s="93"/>
      <c r="V1337" s="89"/>
      <c r="W1337" s="91"/>
      <c r="X1337" s="94"/>
      <c r="Y1337" s="95"/>
      <c r="Z1337" s="96"/>
    </row>
    <row r="1338" spans="2:26" ht="17.25" customHeight="1">
      <c r="B1338" s="9">
        <v>45433</v>
      </c>
      <c r="C1338" s="44" t="s">
        <v>1347</v>
      </c>
      <c r="D1338" s="3" t="s">
        <v>1284</v>
      </c>
      <c r="E1338" s="3">
        <v>13</v>
      </c>
      <c r="F1338" s="11">
        <v>0</v>
      </c>
      <c r="G1338" s="3">
        <v>0</v>
      </c>
      <c r="H1338" s="3">
        <v>0</v>
      </c>
      <c r="I1338" s="3">
        <v>0</v>
      </c>
      <c r="J1338" s="3">
        <v>0</v>
      </c>
      <c r="K1338" s="3">
        <v>0</v>
      </c>
      <c r="L1338" s="3">
        <v>0</v>
      </c>
      <c r="M1338" s="3" t="s">
        <v>431</v>
      </c>
      <c r="O1338" s="57" t="s">
        <v>431</v>
      </c>
      <c r="P1338" s="57" t="s">
        <v>431</v>
      </c>
      <c r="S1338" s="88"/>
      <c r="T1338" s="92"/>
      <c r="U1338" s="93"/>
      <c r="V1338" s="89"/>
      <c r="W1338" s="91"/>
      <c r="X1338" s="94"/>
      <c r="Y1338" s="95"/>
      <c r="Z1338" s="96"/>
    </row>
    <row r="1339" spans="2:26" ht="17.25" customHeight="1">
      <c r="B1339" s="9">
        <v>45434</v>
      </c>
      <c r="C1339" s="44" t="s">
        <v>1353</v>
      </c>
      <c r="D1339" s="3" t="s">
        <v>1264</v>
      </c>
      <c r="E1339" s="3">
        <v>13</v>
      </c>
      <c r="F1339" s="11">
        <v>0</v>
      </c>
      <c r="G1339" s="3">
        <v>0</v>
      </c>
      <c r="H1339" s="3">
        <v>0</v>
      </c>
      <c r="I1339" s="3">
        <v>0</v>
      </c>
      <c r="J1339" s="3">
        <v>0</v>
      </c>
      <c r="K1339" s="3">
        <v>0</v>
      </c>
      <c r="L1339" s="3">
        <v>0</v>
      </c>
      <c r="M1339" s="3"/>
      <c r="S1339" s="88"/>
      <c r="T1339" s="92"/>
      <c r="U1339" s="93"/>
      <c r="V1339" s="89"/>
      <c r="W1339" s="91"/>
      <c r="X1339" s="94"/>
      <c r="Y1339" s="95"/>
      <c r="Z1339" s="96"/>
    </row>
    <row r="1340" spans="2:26" ht="17.25" customHeight="1">
      <c r="B1340" s="9">
        <v>45434</v>
      </c>
      <c r="C1340" s="44" t="s">
        <v>1356</v>
      </c>
      <c r="D1340" s="3" t="s">
        <v>1280</v>
      </c>
      <c r="E1340" s="3">
        <v>13</v>
      </c>
      <c r="F1340" s="11">
        <v>0</v>
      </c>
      <c r="G1340" s="3">
        <v>0</v>
      </c>
      <c r="H1340" s="3">
        <v>0</v>
      </c>
      <c r="I1340" s="3">
        <v>0</v>
      </c>
      <c r="J1340" s="3">
        <v>0</v>
      </c>
      <c r="K1340" s="3">
        <v>0</v>
      </c>
      <c r="L1340" s="3">
        <v>0</v>
      </c>
      <c r="M1340" s="3"/>
      <c r="S1340" s="88"/>
      <c r="T1340" s="92"/>
      <c r="U1340" s="93"/>
      <c r="V1340" s="89"/>
      <c r="W1340" s="91"/>
      <c r="X1340" s="94"/>
      <c r="Y1340" s="95"/>
      <c r="Z1340" s="96"/>
    </row>
    <row r="1341" spans="2:26" ht="17.25" customHeight="1">
      <c r="B1341" s="9">
        <v>45434</v>
      </c>
      <c r="C1341" s="44" t="s">
        <v>1355</v>
      </c>
      <c r="D1341" s="3" t="s">
        <v>1354</v>
      </c>
      <c r="E1341" s="3">
        <v>6</v>
      </c>
      <c r="F1341" s="11">
        <v>6</v>
      </c>
      <c r="G1341" s="3">
        <v>0</v>
      </c>
      <c r="H1341" s="3">
        <v>0</v>
      </c>
      <c r="I1341" s="3">
        <v>0</v>
      </c>
      <c r="J1341" s="3">
        <v>0</v>
      </c>
      <c r="K1341" s="3">
        <v>0</v>
      </c>
      <c r="L1341" s="3">
        <v>0</v>
      </c>
      <c r="M1341" s="3"/>
      <c r="S1341" s="88"/>
      <c r="T1341" s="92"/>
      <c r="U1341" s="93"/>
      <c r="V1341" s="89"/>
      <c r="W1341" s="91"/>
      <c r="X1341" s="94"/>
      <c r="Y1341" s="95"/>
      <c r="Z1341" s="96"/>
    </row>
    <row r="1342" spans="2:26" ht="17.25" customHeight="1">
      <c r="B1342" s="9">
        <v>45434</v>
      </c>
      <c r="C1342" s="44" t="s">
        <v>2960</v>
      </c>
      <c r="D1342" s="3" t="s">
        <v>1348</v>
      </c>
      <c r="E1342" s="3">
        <v>1</v>
      </c>
      <c r="F1342" s="11">
        <v>0</v>
      </c>
      <c r="G1342" s="3">
        <v>0</v>
      </c>
      <c r="H1342" s="3">
        <v>0</v>
      </c>
      <c r="I1342" s="3">
        <v>0</v>
      </c>
      <c r="J1342" s="3">
        <v>0</v>
      </c>
      <c r="K1342" s="3">
        <v>0</v>
      </c>
      <c r="L1342" s="3">
        <v>0</v>
      </c>
      <c r="M1342" s="3"/>
      <c r="S1342" s="88"/>
      <c r="T1342" s="92"/>
      <c r="U1342" s="93"/>
      <c r="V1342" s="89"/>
      <c r="W1342" s="91"/>
      <c r="X1342" s="94"/>
      <c r="Y1342" s="95"/>
      <c r="Z1342" s="96"/>
    </row>
    <row r="1343" spans="2:26" ht="17.25" customHeight="1">
      <c r="B1343" s="9">
        <v>45434</v>
      </c>
      <c r="C1343" s="44" t="s">
        <v>2960</v>
      </c>
      <c r="D1343" s="3" t="s">
        <v>1349</v>
      </c>
      <c r="E1343" s="3">
        <v>13</v>
      </c>
      <c r="F1343" s="11">
        <v>0</v>
      </c>
      <c r="G1343" s="3">
        <v>0</v>
      </c>
      <c r="H1343" s="3">
        <v>6</v>
      </c>
      <c r="I1343" s="3">
        <v>0</v>
      </c>
      <c r="J1343" s="3">
        <v>0</v>
      </c>
      <c r="K1343" s="3">
        <v>0</v>
      </c>
      <c r="L1343" s="3">
        <v>6</v>
      </c>
      <c r="M1343" s="3" t="s">
        <v>431</v>
      </c>
      <c r="O1343" s="57" t="s">
        <v>431</v>
      </c>
      <c r="P1343" s="57" t="s">
        <v>431</v>
      </c>
      <c r="S1343" s="88"/>
      <c r="T1343" s="92"/>
      <c r="U1343" s="93"/>
      <c r="V1343" s="89"/>
      <c r="W1343" s="91"/>
      <c r="X1343" s="94"/>
      <c r="Y1343" s="95"/>
      <c r="Z1343" s="96"/>
    </row>
    <row r="1344" spans="2:26" ht="17.25" customHeight="1">
      <c r="B1344" s="9">
        <v>45434</v>
      </c>
      <c r="C1344" s="44" t="s">
        <v>2960</v>
      </c>
      <c r="D1344" s="3" t="s">
        <v>1350</v>
      </c>
      <c r="E1344" s="3">
        <v>13</v>
      </c>
      <c r="F1344" s="78">
        <v>0</v>
      </c>
      <c r="G1344" s="3">
        <v>0</v>
      </c>
      <c r="H1344" s="3">
        <v>3</v>
      </c>
      <c r="I1344" s="3">
        <v>0</v>
      </c>
      <c r="J1344" s="3">
        <v>0</v>
      </c>
      <c r="K1344" s="3">
        <v>0</v>
      </c>
      <c r="L1344" s="3">
        <v>0</v>
      </c>
      <c r="M1344" s="3"/>
      <c r="S1344" s="88"/>
      <c r="T1344" s="92"/>
      <c r="U1344" s="93"/>
      <c r="V1344" s="89"/>
      <c r="W1344" s="91"/>
      <c r="X1344" s="94"/>
      <c r="Y1344" s="95"/>
      <c r="Z1344" s="96"/>
    </row>
    <row r="1345" spans="2:26" ht="17.25" customHeight="1">
      <c r="B1345" s="9">
        <v>45434</v>
      </c>
      <c r="C1345" s="44" t="s">
        <v>2960</v>
      </c>
      <c r="D1345" s="3" t="s">
        <v>1351</v>
      </c>
      <c r="E1345" s="3">
        <v>9</v>
      </c>
      <c r="F1345" s="78">
        <v>3</v>
      </c>
      <c r="G1345" s="3">
        <v>0</v>
      </c>
      <c r="H1345" s="3">
        <v>15</v>
      </c>
      <c r="I1345" s="3">
        <v>0</v>
      </c>
      <c r="J1345" s="3">
        <v>0</v>
      </c>
      <c r="K1345" s="3">
        <v>0</v>
      </c>
      <c r="L1345" s="3">
        <v>0</v>
      </c>
      <c r="M1345" s="3" t="s">
        <v>431</v>
      </c>
      <c r="O1345" s="57" t="s">
        <v>431</v>
      </c>
      <c r="P1345" s="57" t="s">
        <v>431</v>
      </c>
      <c r="S1345" s="88"/>
      <c r="T1345" s="92"/>
      <c r="U1345" s="93"/>
      <c r="V1345" s="89"/>
      <c r="W1345" s="91"/>
      <c r="X1345" s="94"/>
      <c r="Y1345" s="95"/>
      <c r="Z1345" s="96"/>
    </row>
    <row r="1346" spans="2:26" ht="17.25" customHeight="1">
      <c r="B1346" s="9">
        <v>45434</v>
      </c>
      <c r="C1346" s="44" t="s">
        <v>2960</v>
      </c>
      <c r="D1346" s="3" t="s">
        <v>1352</v>
      </c>
      <c r="E1346" s="3">
        <v>1</v>
      </c>
      <c r="F1346" s="78">
        <v>0</v>
      </c>
      <c r="G1346" s="3">
        <v>0</v>
      </c>
      <c r="H1346" s="3">
        <v>0</v>
      </c>
      <c r="I1346" s="3">
        <v>0</v>
      </c>
      <c r="J1346" s="3">
        <v>0</v>
      </c>
      <c r="K1346" s="3">
        <v>0</v>
      </c>
      <c r="L1346" s="3">
        <v>0</v>
      </c>
      <c r="M1346" s="3"/>
      <c r="S1346" s="88"/>
      <c r="T1346" s="92"/>
      <c r="U1346" s="93"/>
      <c r="V1346" s="89"/>
      <c r="W1346" s="91"/>
      <c r="X1346" s="94"/>
      <c r="Y1346" s="95"/>
      <c r="Z1346" s="96"/>
    </row>
    <row r="1347" spans="2:26" ht="17.25" customHeight="1">
      <c r="B1347" s="9">
        <v>45435</v>
      </c>
      <c r="C1347" s="44" t="s">
        <v>1357</v>
      </c>
      <c r="D1347" s="3" t="s">
        <v>1258</v>
      </c>
      <c r="E1347" s="3">
        <v>13</v>
      </c>
      <c r="F1347" s="11">
        <v>0</v>
      </c>
      <c r="G1347" s="3">
        <v>0</v>
      </c>
      <c r="H1347" s="3">
        <v>0</v>
      </c>
      <c r="I1347" s="3">
        <v>0</v>
      </c>
      <c r="J1347" s="3">
        <v>0</v>
      </c>
      <c r="K1347" s="3">
        <v>0</v>
      </c>
      <c r="L1347" s="3">
        <v>0</v>
      </c>
      <c r="M1347" s="3"/>
      <c r="S1347" s="88"/>
      <c r="T1347" s="92"/>
      <c r="U1347" s="93"/>
      <c r="V1347" s="89"/>
      <c r="W1347" s="91"/>
      <c r="X1347" s="94"/>
      <c r="Y1347" s="95"/>
      <c r="Z1347" s="96"/>
    </row>
    <row r="1348" spans="2:26" ht="17.25" customHeight="1">
      <c r="B1348" s="9">
        <v>45435</v>
      </c>
      <c r="C1348" s="44" t="s">
        <v>1358</v>
      </c>
      <c r="D1348" s="3" t="s">
        <v>1354</v>
      </c>
      <c r="E1348" s="3">
        <v>13</v>
      </c>
      <c r="F1348" s="11">
        <v>6</v>
      </c>
      <c r="G1348" s="3">
        <v>0</v>
      </c>
      <c r="H1348" s="3">
        <v>0</v>
      </c>
      <c r="I1348" s="3">
        <v>0</v>
      </c>
      <c r="J1348" s="3">
        <v>0</v>
      </c>
      <c r="K1348" s="3">
        <v>0</v>
      </c>
      <c r="L1348" s="3">
        <v>0</v>
      </c>
      <c r="M1348" s="3"/>
      <c r="S1348" s="88"/>
      <c r="T1348" s="92"/>
      <c r="U1348" s="93"/>
      <c r="V1348" s="89"/>
      <c r="W1348" s="91"/>
      <c r="X1348" s="94"/>
      <c r="Y1348" s="95"/>
      <c r="Z1348" s="96"/>
    </row>
    <row r="1349" spans="2:26" ht="17.25" customHeight="1">
      <c r="B1349" s="9">
        <v>45435</v>
      </c>
      <c r="C1349" s="44" t="s">
        <v>2960</v>
      </c>
      <c r="D1349" s="3" t="s">
        <v>1359</v>
      </c>
      <c r="E1349" s="3">
        <v>13</v>
      </c>
      <c r="F1349" s="11">
        <v>13</v>
      </c>
      <c r="G1349" s="3">
        <v>0</v>
      </c>
      <c r="H1349" s="3">
        <v>0</v>
      </c>
      <c r="I1349" s="3">
        <v>0</v>
      </c>
      <c r="J1349" s="3">
        <v>0</v>
      </c>
      <c r="K1349" s="3">
        <v>0</v>
      </c>
      <c r="L1349" s="3">
        <v>0</v>
      </c>
      <c r="M1349" s="3"/>
      <c r="S1349" s="88"/>
      <c r="T1349" s="92"/>
      <c r="U1349" s="93"/>
      <c r="V1349" s="89"/>
      <c r="W1349" s="91"/>
      <c r="X1349" s="94"/>
      <c r="Y1349" s="95"/>
      <c r="Z1349" s="96"/>
    </row>
    <row r="1350" spans="2:26" ht="17.25" customHeight="1">
      <c r="B1350" s="9">
        <v>45436</v>
      </c>
      <c r="C1350" s="44" t="s">
        <v>1360</v>
      </c>
      <c r="D1350" s="3" t="s">
        <v>923</v>
      </c>
      <c r="E1350" s="3">
        <v>13</v>
      </c>
      <c r="F1350" s="11">
        <v>0</v>
      </c>
      <c r="G1350" s="3">
        <v>0</v>
      </c>
      <c r="H1350" s="3">
        <v>1</v>
      </c>
      <c r="I1350" s="3">
        <v>0</v>
      </c>
      <c r="J1350" s="3">
        <v>0</v>
      </c>
      <c r="K1350" s="3">
        <v>0</v>
      </c>
      <c r="L1350" s="3">
        <v>1</v>
      </c>
      <c r="M1350" s="3"/>
      <c r="O1350" s="57" t="s">
        <v>431</v>
      </c>
      <c r="P1350" s="57" t="s">
        <v>431</v>
      </c>
      <c r="S1350" s="88"/>
      <c r="T1350" s="92"/>
      <c r="U1350" s="93"/>
      <c r="V1350" s="89"/>
      <c r="W1350" s="91"/>
      <c r="X1350" s="94"/>
      <c r="Y1350" s="95"/>
      <c r="Z1350" s="96"/>
    </row>
    <row r="1351" spans="2:26" ht="17.25" customHeight="1">
      <c r="B1351" s="9">
        <v>45437</v>
      </c>
      <c r="C1351" s="44" t="s">
        <v>1361</v>
      </c>
      <c r="D1351" s="3" t="s">
        <v>1256</v>
      </c>
      <c r="E1351" s="3">
        <v>12</v>
      </c>
      <c r="F1351" s="11">
        <v>0</v>
      </c>
      <c r="G1351" s="3">
        <v>0</v>
      </c>
      <c r="H1351" s="3">
        <v>0</v>
      </c>
      <c r="I1351" s="3">
        <v>0</v>
      </c>
      <c r="J1351" s="3">
        <v>0</v>
      </c>
      <c r="K1351" s="3">
        <v>0</v>
      </c>
      <c r="L1351" s="3">
        <v>0</v>
      </c>
      <c r="M1351" s="3"/>
      <c r="S1351" s="88"/>
      <c r="T1351" s="92"/>
      <c r="U1351" s="93"/>
      <c r="V1351" s="89"/>
      <c r="W1351" s="91"/>
      <c r="X1351" s="94"/>
      <c r="Y1351" s="95"/>
      <c r="Z1351" s="96"/>
    </row>
    <row r="1352" spans="2:26" ht="17.25" customHeight="1">
      <c r="B1352" s="9">
        <v>45437</v>
      </c>
      <c r="C1352" s="44" t="s">
        <v>1362</v>
      </c>
      <c r="D1352" s="3" t="s">
        <v>1280</v>
      </c>
      <c r="E1352" s="3">
        <v>13</v>
      </c>
      <c r="F1352" s="11">
        <v>0</v>
      </c>
      <c r="G1352" s="3">
        <v>0</v>
      </c>
      <c r="H1352" s="3">
        <v>0</v>
      </c>
      <c r="I1352" s="3">
        <v>0</v>
      </c>
      <c r="J1352" s="3">
        <v>0</v>
      </c>
      <c r="K1352" s="3">
        <v>0</v>
      </c>
      <c r="L1352" s="3">
        <v>0</v>
      </c>
      <c r="M1352" s="3"/>
      <c r="S1352" s="88"/>
      <c r="T1352" s="92"/>
      <c r="U1352" s="93"/>
      <c r="V1352" s="89"/>
      <c r="W1352" s="91"/>
      <c r="X1352" s="94"/>
      <c r="Y1352" s="95"/>
      <c r="Z1352" s="96"/>
    </row>
    <row r="1353" spans="2:26" ht="17.25" customHeight="1">
      <c r="B1353" s="9">
        <v>45438</v>
      </c>
      <c r="C1353" s="44" t="s">
        <v>1362</v>
      </c>
      <c r="D1353" s="3" t="s">
        <v>1284</v>
      </c>
      <c r="E1353" s="3">
        <v>13</v>
      </c>
      <c r="F1353" s="78">
        <v>0</v>
      </c>
      <c r="G1353" s="3">
        <v>0</v>
      </c>
      <c r="H1353" s="3">
        <v>0</v>
      </c>
      <c r="I1353" s="3">
        <v>0</v>
      </c>
      <c r="J1353" s="3">
        <v>0</v>
      </c>
      <c r="K1353" s="3">
        <v>0</v>
      </c>
      <c r="L1353" s="3">
        <v>0</v>
      </c>
      <c r="M1353" s="3"/>
      <c r="S1353" s="88"/>
      <c r="T1353" s="92"/>
      <c r="U1353" s="93"/>
      <c r="V1353" s="89"/>
      <c r="W1353" s="91"/>
      <c r="X1353" s="94"/>
      <c r="Y1353" s="95"/>
      <c r="Z1353" s="96"/>
    </row>
    <row r="1354" spans="2:26" ht="17.25" customHeight="1">
      <c r="B1354" s="9">
        <v>45437</v>
      </c>
      <c r="C1354" s="44" t="s">
        <v>2960</v>
      </c>
      <c r="D1354" s="3" t="s">
        <v>1359</v>
      </c>
      <c r="E1354" s="3">
        <v>13</v>
      </c>
      <c r="F1354" s="78">
        <v>0</v>
      </c>
      <c r="G1354" s="3">
        <v>0</v>
      </c>
      <c r="H1354" s="3">
        <v>4</v>
      </c>
      <c r="I1354" s="3">
        <v>0</v>
      </c>
      <c r="J1354" s="3">
        <v>0</v>
      </c>
      <c r="K1354" s="3">
        <v>0</v>
      </c>
      <c r="L1354" s="3">
        <v>4</v>
      </c>
      <c r="M1354" s="3"/>
      <c r="N1354" s="57" t="s">
        <v>1364</v>
      </c>
      <c r="S1354" s="88"/>
      <c r="T1354" s="92"/>
      <c r="U1354" s="93"/>
      <c r="V1354" s="89"/>
      <c r="W1354" s="91"/>
      <c r="X1354" s="94"/>
      <c r="Y1354" s="95"/>
      <c r="Z1354" s="96"/>
    </row>
    <row r="1355" spans="2:26" ht="17.25" customHeight="1">
      <c r="B1355" s="9">
        <v>45438</v>
      </c>
      <c r="C1355" s="44" t="s">
        <v>2960</v>
      </c>
      <c r="D1355" s="3" t="s">
        <v>1363</v>
      </c>
      <c r="E1355" s="3">
        <v>5</v>
      </c>
      <c r="F1355" s="11">
        <v>0</v>
      </c>
      <c r="G1355" s="3">
        <v>0</v>
      </c>
      <c r="H1355" s="3">
        <v>0</v>
      </c>
      <c r="I1355" s="3">
        <v>0</v>
      </c>
      <c r="J1355" s="3">
        <v>0</v>
      </c>
      <c r="K1355" s="3">
        <v>0</v>
      </c>
      <c r="L1355" s="3">
        <v>0</v>
      </c>
      <c r="M1355" s="3"/>
      <c r="S1355" s="88"/>
      <c r="T1355" s="92"/>
      <c r="U1355" s="93"/>
      <c r="V1355" s="89"/>
      <c r="W1355" s="91"/>
      <c r="X1355" s="94"/>
      <c r="Y1355" s="95"/>
      <c r="Z1355" s="96"/>
    </row>
    <row r="1356" spans="2:26" ht="17.25" customHeight="1">
      <c r="B1356" s="9">
        <v>45439</v>
      </c>
      <c r="C1356" s="44" t="s">
        <v>1366</v>
      </c>
      <c r="D1356" s="3" t="s">
        <v>1264</v>
      </c>
      <c r="E1356" s="3">
        <v>13</v>
      </c>
      <c r="F1356" s="78">
        <v>0</v>
      </c>
      <c r="G1356" s="3">
        <v>0</v>
      </c>
      <c r="H1356" s="3">
        <v>0</v>
      </c>
      <c r="I1356" s="3">
        <v>0</v>
      </c>
      <c r="J1356" s="3">
        <v>0</v>
      </c>
      <c r="K1356" s="3">
        <v>0</v>
      </c>
      <c r="L1356" s="3">
        <v>0</v>
      </c>
      <c r="M1356" s="3"/>
      <c r="S1356" s="88"/>
      <c r="T1356" s="92"/>
      <c r="U1356" s="93"/>
      <c r="V1356" s="89"/>
      <c r="W1356" s="91"/>
      <c r="X1356" s="94"/>
      <c r="Y1356" s="95"/>
      <c r="Z1356" s="96"/>
    </row>
    <row r="1357" spans="2:26" ht="17.25" customHeight="1">
      <c r="B1357" s="9">
        <v>45439</v>
      </c>
      <c r="C1357" s="44" t="s">
        <v>1367</v>
      </c>
      <c r="D1357" s="3" t="s">
        <v>681</v>
      </c>
      <c r="E1357" s="3">
        <v>13</v>
      </c>
      <c r="F1357" s="11">
        <v>0</v>
      </c>
      <c r="G1357" s="3">
        <v>0</v>
      </c>
      <c r="H1357" s="3">
        <v>0</v>
      </c>
      <c r="I1357" s="3">
        <v>0</v>
      </c>
      <c r="J1357" s="3">
        <v>0</v>
      </c>
      <c r="K1357" s="3">
        <v>0</v>
      </c>
      <c r="L1357" s="3">
        <v>0</v>
      </c>
      <c r="M1357" s="3"/>
      <c r="S1357" s="88"/>
      <c r="T1357" s="92"/>
      <c r="U1357" s="93"/>
      <c r="V1357" s="89"/>
      <c r="W1357" s="91"/>
      <c r="X1357" s="94"/>
      <c r="Y1357" s="95"/>
      <c r="Z1357" s="96"/>
    </row>
    <row r="1358" spans="2:26" ht="17.25" customHeight="1">
      <c r="B1358" s="9">
        <v>45439</v>
      </c>
      <c r="C1358" s="44" t="s">
        <v>1368</v>
      </c>
      <c r="D1358" s="3" t="s">
        <v>1365</v>
      </c>
      <c r="E1358" s="3">
        <v>13</v>
      </c>
      <c r="F1358" s="11">
        <v>0</v>
      </c>
      <c r="G1358" s="3">
        <v>0</v>
      </c>
      <c r="H1358" s="3">
        <v>0</v>
      </c>
      <c r="I1358" s="3">
        <v>0</v>
      </c>
      <c r="J1358" s="3">
        <v>0</v>
      </c>
      <c r="K1358" s="3">
        <v>0</v>
      </c>
      <c r="L1358" s="3">
        <v>0</v>
      </c>
      <c r="M1358" s="3"/>
      <c r="S1358" s="88"/>
      <c r="T1358" s="92"/>
      <c r="U1358" s="93"/>
      <c r="V1358" s="89"/>
      <c r="W1358" s="91"/>
      <c r="X1358" s="94"/>
      <c r="Y1358" s="95"/>
      <c r="Z1358" s="96"/>
    </row>
    <row r="1359" spans="2:26" ht="17.25" customHeight="1">
      <c r="B1359" s="9">
        <v>45440</v>
      </c>
      <c r="C1359" s="44" t="s">
        <v>1372</v>
      </c>
      <c r="D1359" s="3" t="s">
        <v>1259</v>
      </c>
      <c r="E1359" s="3">
        <v>12</v>
      </c>
      <c r="F1359" s="78">
        <v>0</v>
      </c>
      <c r="G1359" s="3">
        <v>0</v>
      </c>
      <c r="H1359" s="3">
        <v>6</v>
      </c>
      <c r="I1359" s="3">
        <v>0</v>
      </c>
      <c r="J1359" s="3">
        <v>0</v>
      </c>
      <c r="K1359" s="3">
        <v>0</v>
      </c>
      <c r="L1359" s="3">
        <v>0</v>
      </c>
      <c r="M1359" s="3"/>
      <c r="O1359" s="57" t="s">
        <v>1373</v>
      </c>
      <c r="P1359" s="57" t="s">
        <v>1374</v>
      </c>
      <c r="S1359" s="88"/>
      <c r="T1359" s="92"/>
      <c r="U1359" s="93"/>
      <c r="V1359" s="89"/>
      <c r="W1359" s="91"/>
      <c r="X1359" s="94"/>
      <c r="Y1359" s="95"/>
      <c r="Z1359" s="96"/>
    </row>
    <row r="1360" spans="2:26" ht="17.25" customHeight="1">
      <c r="B1360" s="9">
        <v>45440</v>
      </c>
      <c r="C1360" s="44" t="s">
        <v>1371</v>
      </c>
      <c r="D1360" s="3" t="s">
        <v>1369</v>
      </c>
      <c r="E1360" s="3">
        <v>13</v>
      </c>
      <c r="F1360" s="11">
        <v>0</v>
      </c>
      <c r="G1360" s="3">
        <v>0</v>
      </c>
      <c r="H1360" s="3">
        <v>2</v>
      </c>
      <c r="I1360" s="3">
        <v>0</v>
      </c>
      <c r="J1360" s="3">
        <v>0</v>
      </c>
      <c r="K1360" s="3">
        <v>0</v>
      </c>
      <c r="L1360" s="3">
        <v>0</v>
      </c>
      <c r="M1360" s="3"/>
      <c r="O1360" s="57" t="s">
        <v>1373</v>
      </c>
      <c r="P1360" s="57" t="s">
        <v>1374</v>
      </c>
      <c r="S1360" s="88"/>
      <c r="T1360" s="92"/>
      <c r="U1360" s="93"/>
      <c r="V1360" s="89"/>
      <c r="W1360" s="91"/>
      <c r="X1360" s="94"/>
      <c r="Y1360" s="95"/>
      <c r="Z1360" s="96"/>
    </row>
    <row r="1361" spans="2:26" ht="17.25" customHeight="1">
      <c r="B1361" s="9">
        <v>45440</v>
      </c>
      <c r="C1361" s="44" t="s">
        <v>1370</v>
      </c>
      <c r="D1361" s="3" t="s">
        <v>1258</v>
      </c>
      <c r="E1361" s="3">
        <v>13</v>
      </c>
      <c r="F1361" s="78">
        <v>0</v>
      </c>
      <c r="G1361" s="3">
        <v>0</v>
      </c>
      <c r="H1361" s="3">
        <v>0</v>
      </c>
      <c r="I1361" s="3">
        <v>0</v>
      </c>
      <c r="J1361" s="3">
        <v>0</v>
      </c>
      <c r="K1361" s="3">
        <v>0</v>
      </c>
      <c r="L1361" s="3">
        <v>0</v>
      </c>
      <c r="M1361" s="3"/>
      <c r="S1361" s="88"/>
      <c r="T1361" s="92"/>
      <c r="U1361" s="93"/>
      <c r="V1361" s="89"/>
      <c r="W1361" s="91"/>
      <c r="X1361" s="94"/>
      <c r="Y1361" s="95"/>
      <c r="Z1361" s="96"/>
    </row>
    <row r="1362" spans="2:26" ht="17.25" customHeight="1">
      <c r="B1362" s="9">
        <v>45441</v>
      </c>
      <c r="C1362" s="44" t="s">
        <v>1377</v>
      </c>
      <c r="D1362" s="3" t="s">
        <v>1375</v>
      </c>
      <c r="E1362" s="3">
        <v>13</v>
      </c>
      <c r="F1362" s="11">
        <v>0</v>
      </c>
      <c r="G1362" s="3">
        <v>0</v>
      </c>
      <c r="H1362" s="3">
        <v>0</v>
      </c>
      <c r="I1362" s="3">
        <v>0</v>
      </c>
      <c r="J1362" s="3">
        <v>0</v>
      </c>
      <c r="K1362" s="3">
        <v>0</v>
      </c>
      <c r="L1362" s="3">
        <v>0</v>
      </c>
      <c r="M1362" s="3"/>
      <c r="S1362" s="88"/>
      <c r="T1362" s="92"/>
      <c r="U1362" s="93"/>
      <c r="V1362" s="89"/>
      <c r="W1362" s="91"/>
      <c r="X1362" s="94"/>
      <c r="Y1362" s="95"/>
      <c r="Z1362" s="96"/>
    </row>
    <row r="1363" spans="2:26" ht="17.25" customHeight="1">
      <c r="B1363" s="9">
        <v>45441</v>
      </c>
      <c r="C1363" s="44" t="s">
        <v>1379</v>
      </c>
      <c r="D1363" s="3" t="s">
        <v>1280</v>
      </c>
      <c r="E1363" s="3">
        <v>13</v>
      </c>
      <c r="F1363" s="11">
        <v>0</v>
      </c>
      <c r="G1363" s="3">
        <v>0</v>
      </c>
      <c r="H1363" s="3">
        <v>0</v>
      </c>
      <c r="I1363" s="3">
        <v>0</v>
      </c>
      <c r="J1363" s="3">
        <v>0</v>
      </c>
      <c r="K1363" s="3">
        <v>0</v>
      </c>
      <c r="L1363" s="3">
        <v>0</v>
      </c>
      <c r="M1363" s="3"/>
      <c r="S1363" s="88"/>
      <c r="T1363" s="92"/>
      <c r="U1363" s="93"/>
      <c r="V1363" s="89"/>
      <c r="W1363" s="91"/>
      <c r="X1363" s="94"/>
      <c r="Y1363" s="95"/>
      <c r="Z1363" s="96"/>
    </row>
    <row r="1364" spans="2:26" ht="17.25" customHeight="1">
      <c r="B1364" s="9">
        <v>45441</v>
      </c>
      <c r="C1364" s="44" t="s">
        <v>1379</v>
      </c>
      <c r="D1364" s="3" t="s">
        <v>1284</v>
      </c>
      <c r="E1364" s="3">
        <v>13</v>
      </c>
      <c r="F1364" s="78">
        <v>0</v>
      </c>
      <c r="G1364" s="3">
        <v>0</v>
      </c>
      <c r="H1364" s="3">
        <v>0</v>
      </c>
      <c r="I1364" s="3">
        <v>0</v>
      </c>
      <c r="J1364" s="3">
        <v>0</v>
      </c>
      <c r="K1364" s="3">
        <v>0</v>
      </c>
      <c r="L1364" s="3">
        <v>0</v>
      </c>
      <c r="M1364" s="3"/>
      <c r="S1364" s="88"/>
      <c r="T1364" s="92"/>
      <c r="U1364" s="93"/>
      <c r="V1364" s="89"/>
      <c r="W1364" s="91"/>
      <c r="X1364" s="94"/>
      <c r="Y1364" s="95"/>
      <c r="Z1364" s="96"/>
    </row>
    <row r="1365" spans="2:26" ht="17.25" customHeight="1">
      <c r="B1365" s="9">
        <v>45441</v>
      </c>
      <c r="C1365" s="44" t="s">
        <v>1377</v>
      </c>
      <c r="D1365" s="3" t="s">
        <v>1376</v>
      </c>
      <c r="E1365" s="3">
        <v>13</v>
      </c>
      <c r="F1365" s="78">
        <v>0</v>
      </c>
      <c r="G1365" s="3">
        <v>0</v>
      </c>
      <c r="H1365" s="3">
        <v>0</v>
      </c>
      <c r="I1365" s="3">
        <v>0</v>
      </c>
      <c r="J1365" s="3">
        <v>0</v>
      </c>
      <c r="K1365" s="3">
        <v>0</v>
      </c>
      <c r="L1365" s="3">
        <v>0</v>
      </c>
      <c r="M1365" s="3"/>
      <c r="S1365" s="88"/>
      <c r="T1365" s="92"/>
      <c r="U1365" s="93"/>
      <c r="V1365" s="89"/>
      <c r="W1365" s="91"/>
      <c r="X1365" s="94"/>
      <c r="Y1365" s="95"/>
      <c r="Z1365" s="96"/>
    </row>
    <row r="1366" spans="2:26" ht="17.25" customHeight="1">
      <c r="B1366" s="9">
        <v>45441</v>
      </c>
      <c r="C1366" s="44" t="s">
        <v>1378</v>
      </c>
      <c r="D1366" s="3" t="s">
        <v>1330</v>
      </c>
      <c r="E1366" s="3">
        <v>1</v>
      </c>
      <c r="F1366" s="11">
        <v>0</v>
      </c>
      <c r="G1366" s="3">
        <v>0</v>
      </c>
      <c r="H1366" s="3">
        <v>0</v>
      </c>
      <c r="I1366" s="3">
        <v>0</v>
      </c>
      <c r="J1366" s="3">
        <v>0</v>
      </c>
      <c r="K1366" s="3">
        <v>0</v>
      </c>
      <c r="L1366" s="3">
        <v>0</v>
      </c>
      <c r="M1366" s="3"/>
      <c r="S1366" s="88"/>
      <c r="T1366" s="92"/>
      <c r="U1366" s="93"/>
      <c r="V1366" s="89"/>
      <c r="W1366" s="91"/>
      <c r="X1366" s="94"/>
      <c r="Y1366" s="95"/>
      <c r="Z1366" s="96"/>
    </row>
    <row r="1367" spans="2:26" ht="17.25" customHeight="1">
      <c r="B1367" s="9">
        <v>45442</v>
      </c>
      <c r="C1367" s="44" t="s">
        <v>1381</v>
      </c>
      <c r="D1367" s="3" t="s">
        <v>1380</v>
      </c>
      <c r="E1367" s="3">
        <v>13</v>
      </c>
      <c r="F1367" s="11">
        <v>0</v>
      </c>
      <c r="G1367" s="3">
        <v>0</v>
      </c>
      <c r="H1367" s="3">
        <v>0</v>
      </c>
      <c r="I1367" s="3">
        <v>0</v>
      </c>
      <c r="J1367" s="3">
        <v>0</v>
      </c>
      <c r="K1367" s="3">
        <v>0</v>
      </c>
      <c r="L1367" s="3">
        <v>0</v>
      </c>
      <c r="M1367" s="3"/>
      <c r="S1367" s="88"/>
      <c r="T1367" s="92"/>
      <c r="U1367" s="93"/>
      <c r="V1367" s="89"/>
      <c r="W1367" s="91"/>
      <c r="X1367" s="94"/>
      <c r="Y1367" s="95"/>
      <c r="Z1367" s="96"/>
    </row>
    <row r="1368" spans="2:26" ht="17.25" customHeight="1">
      <c r="B1368" s="9">
        <v>45442</v>
      </c>
      <c r="C1368" s="44" t="s">
        <v>1382</v>
      </c>
      <c r="D1368" s="3" t="s">
        <v>1331</v>
      </c>
      <c r="E1368" s="3">
        <v>13</v>
      </c>
      <c r="F1368" s="11">
        <v>0</v>
      </c>
      <c r="G1368" s="3">
        <v>0</v>
      </c>
      <c r="H1368" s="3">
        <v>0</v>
      </c>
      <c r="I1368" s="3">
        <v>0</v>
      </c>
      <c r="J1368" s="3">
        <v>0</v>
      </c>
      <c r="K1368" s="3">
        <v>0</v>
      </c>
      <c r="L1368" s="3">
        <v>0</v>
      </c>
      <c r="M1368" s="3"/>
      <c r="S1368" s="88"/>
      <c r="T1368" s="92"/>
      <c r="U1368" s="93"/>
      <c r="V1368" s="89"/>
      <c r="W1368" s="91"/>
      <c r="X1368" s="94"/>
      <c r="Y1368" s="95"/>
      <c r="Z1368" s="96"/>
    </row>
    <row r="1369" spans="2:26" ht="17.25" customHeight="1">
      <c r="B1369" s="9">
        <v>45444</v>
      </c>
      <c r="C1369" s="44" t="s">
        <v>1383</v>
      </c>
      <c r="D1369" s="3" t="s">
        <v>1151</v>
      </c>
      <c r="E1369" s="3">
        <v>7</v>
      </c>
      <c r="F1369" s="78">
        <v>0</v>
      </c>
      <c r="G1369" s="3">
        <v>0</v>
      </c>
      <c r="H1369" s="3">
        <v>7</v>
      </c>
      <c r="I1369" s="3">
        <v>0</v>
      </c>
      <c r="J1369" s="3">
        <v>0</v>
      </c>
      <c r="K1369" s="3">
        <v>0</v>
      </c>
      <c r="L1369" s="3">
        <v>0</v>
      </c>
      <c r="M1369" s="3"/>
      <c r="O1369" s="57" t="s">
        <v>431</v>
      </c>
      <c r="P1369" s="57" t="s">
        <v>431</v>
      </c>
      <c r="S1369" s="88"/>
      <c r="T1369" s="92"/>
      <c r="U1369" s="93"/>
      <c r="V1369" s="89"/>
      <c r="W1369" s="91"/>
      <c r="X1369" s="94"/>
      <c r="Y1369" s="95"/>
      <c r="Z1369" s="96"/>
    </row>
    <row r="1370" spans="2:26" ht="17.25" customHeight="1">
      <c r="B1370" s="9">
        <v>45444</v>
      </c>
      <c r="C1370" s="44" t="s">
        <v>2960</v>
      </c>
      <c r="D1370" s="3" t="s">
        <v>1384</v>
      </c>
      <c r="E1370" s="3">
        <v>13</v>
      </c>
      <c r="F1370" s="78">
        <v>0</v>
      </c>
      <c r="G1370" s="3">
        <v>0</v>
      </c>
      <c r="H1370" s="3">
        <v>8</v>
      </c>
      <c r="I1370" s="3">
        <v>0</v>
      </c>
      <c r="J1370" s="3">
        <v>0</v>
      </c>
      <c r="K1370" s="3">
        <v>0</v>
      </c>
      <c r="L1370" s="3">
        <v>8</v>
      </c>
      <c r="M1370" s="3"/>
      <c r="N1370" s="57" t="s">
        <v>1386</v>
      </c>
      <c r="O1370" s="3" t="s">
        <v>1386</v>
      </c>
      <c r="P1370" s="3" t="s">
        <v>1386</v>
      </c>
      <c r="S1370" s="88"/>
      <c r="T1370" s="92"/>
      <c r="U1370" s="93"/>
      <c r="V1370" s="89"/>
      <c r="W1370" s="91"/>
      <c r="X1370" s="94"/>
      <c r="Y1370" s="95"/>
      <c r="Z1370" s="96"/>
    </row>
    <row r="1371" spans="2:26" ht="17.25" customHeight="1">
      <c r="B1371" s="9">
        <v>45445</v>
      </c>
      <c r="C1371" s="44" t="s">
        <v>2960</v>
      </c>
      <c r="D1371" s="3" t="s">
        <v>1385</v>
      </c>
      <c r="E1371" s="3">
        <v>13</v>
      </c>
      <c r="F1371" s="78">
        <v>0</v>
      </c>
      <c r="G1371" s="3">
        <v>0</v>
      </c>
      <c r="H1371" s="3">
        <v>0</v>
      </c>
      <c r="I1371" s="3">
        <v>0</v>
      </c>
      <c r="J1371" s="3">
        <v>0</v>
      </c>
      <c r="K1371" s="3">
        <v>0</v>
      </c>
      <c r="L1371" s="3">
        <v>0</v>
      </c>
      <c r="M1371" s="3"/>
      <c r="S1371" s="88"/>
      <c r="T1371" s="92"/>
      <c r="U1371" s="93"/>
      <c r="V1371" s="89"/>
      <c r="W1371" s="91"/>
      <c r="X1371" s="94"/>
      <c r="Y1371" s="95"/>
      <c r="Z1371" s="96"/>
    </row>
    <row r="1372" spans="2:26" ht="17.25" customHeight="1">
      <c r="B1372" s="9">
        <v>45446</v>
      </c>
      <c r="C1372" s="44" t="s">
        <v>1389</v>
      </c>
      <c r="D1372" s="3" t="s">
        <v>1387</v>
      </c>
      <c r="E1372" s="3">
        <v>13</v>
      </c>
      <c r="F1372" s="11">
        <v>0</v>
      </c>
      <c r="G1372" s="3">
        <v>0</v>
      </c>
      <c r="H1372" s="3">
        <v>0</v>
      </c>
      <c r="I1372" s="3">
        <v>0</v>
      </c>
      <c r="J1372" s="3">
        <v>0</v>
      </c>
      <c r="K1372" s="3">
        <v>0</v>
      </c>
      <c r="L1372" s="3">
        <v>0</v>
      </c>
      <c r="M1372" s="3"/>
      <c r="S1372" s="88"/>
      <c r="T1372" s="92"/>
      <c r="U1372" s="93"/>
      <c r="V1372" s="89"/>
      <c r="W1372" s="91"/>
      <c r="X1372" s="94"/>
      <c r="Y1372" s="95"/>
      <c r="Z1372" s="96"/>
    </row>
    <row r="1373" spans="2:26" ht="17.25" customHeight="1">
      <c r="B1373" s="9">
        <v>45446</v>
      </c>
      <c r="C1373" s="44" t="s">
        <v>1389</v>
      </c>
      <c r="D1373" s="3" t="s">
        <v>1388</v>
      </c>
      <c r="E1373" s="3">
        <v>13</v>
      </c>
      <c r="F1373" s="11">
        <v>0</v>
      </c>
      <c r="G1373" s="3">
        <v>0</v>
      </c>
      <c r="H1373" s="3">
        <v>0</v>
      </c>
      <c r="I1373" s="3">
        <v>0</v>
      </c>
      <c r="J1373" s="3">
        <v>0</v>
      </c>
      <c r="K1373" s="3">
        <v>0</v>
      </c>
      <c r="L1373" s="3">
        <v>0</v>
      </c>
      <c r="M1373" s="3"/>
      <c r="S1373" s="88"/>
      <c r="T1373" s="92"/>
      <c r="U1373" s="93"/>
      <c r="V1373" s="89"/>
      <c r="W1373" s="91"/>
      <c r="X1373" s="94"/>
      <c r="Y1373" s="95"/>
      <c r="Z1373" s="96"/>
    </row>
    <row r="1374" spans="2:26" ht="17.25" customHeight="1">
      <c r="B1374" s="9">
        <v>45446</v>
      </c>
      <c r="C1374" s="44" t="s">
        <v>1390</v>
      </c>
      <c r="D1374" s="3" t="s">
        <v>1259</v>
      </c>
      <c r="E1374" s="3">
        <v>13</v>
      </c>
      <c r="F1374" s="11">
        <v>0</v>
      </c>
      <c r="G1374" s="3">
        <v>0</v>
      </c>
      <c r="H1374" s="3">
        <v>0</v>
      </c>
      <c r="I1374" s="3">
        <v>0</v>
      </c>
      <c r="J1374" s="3">
        <v>0</v>
      </c>
      <c r="K1374" s="3">
        <v>0</v>
      </c>
      <c r="L1374" s="3">
        <v>0</v>
      </c>
      <c r="M1374" s="3"/>
      <c r="S1374" s="88"/>
      <c r="T1374" s="92"/>
      <c r="U1374" s="93"/>
      <c r="V1374" s="89"/>
      <c r="W1374" s="91"/>
      <c r="X1374" s="94"/>
      <c r="Y1374" s="95"/>
      <c r="Z1374" s="96"/>
    </row>
    <row r="1375" spans="2:26" ht="17.25" customHeight="1">
      <c r="B1375" s="9">
        <v>45446</v>
      </c>
      <c r="C1375" s="44" t="s">
        <v>1391</v>
      </c>
      <c r="D1375" s="3" t="s">
        <v>1331</v>
      </c>
      <c r="E1375" s="3">
        <v>13</v>
      </c>
      <c r="F1375" s="11">
        <v>0</v>
      </c>
      <c r="G1375" s="3">
        <v>0</v>
      </c>
      <c r="H1375" s="3">
        <v>0</v>
      </c>
      <c r="I1375" s="3">
        <v>0</v>
      </c>
      <c r="J1375" s="3">
        <v>0</v>
      </c>
      <c r="K1375" s="3">
        <v>0</v>
      </c>
      <c r="L1375" s="3">
        <v>0</v>
      </c>
      <c r="M1375" s="3"/>
      <c r="S1375" s="88"/>
      <c r="T1375" s="92"/>
      <c r="U1375" s="93"/>
      <c r="V1375" s="89"/>
      <c r="W1375" s="91"/>
      <c r="X1375" s="94"/>
      <c r="Y1375" s="95"/>
      <c r="Z1375" s="96"/>
    </row>
    <row r="1376" spans="2:26" ht="17.25" customHeight="1">
      <c r="B1376" s="9">
        <v>45447</v>
      </c>
      <c r="C1376" s="44" t="s">
        <v>1396</v>
      </c>
      <c r="D1376" s="3" t="s">
        <v>1395</v>
      </c>
      <c r="E1376" s="3">
        <v>6</v>
      </c>
      <c r="F1376" s="11">
        <v>6</v>
      </c>
      <c r="G1376" s="3">
        <v>0</v>
      </c>
      <c r="H1376" s="3">
        <v>0</v>
      </c>
      <c r="I1376" s="3">
        <v>0</v>
      </c>
      <c r="J1376" s="3">
        <v>0</v>
      </c>
      <c r="K1376" s="3">
        <v>0</v>
      </c>
      <c r="L1376" s="3">
        <v>0</v>
      </c>
      <c r="M1376" s="3"/>
      <c r="S1376" s="88"/>
      <c r="T1376" s="92"/>
      <c r="U1376" s="93"/>
      <c r="V1376" s="89"/>
      <c r="W1376" s="91"/>
      <c r="X1376" s="94"/>
      <c r="Y1376" s="95"/>
      <c r="Z1376" s="96"/>
    </row>
    <row r="1377" spans="2:26" ht="17.25" customHeight="1">
      <c r="B1377" s="9">
        <v>45447</v>
      </c>
      <c r="C1377" s="44" t="s">
        <v>1393</v>
      </c>
      <c r="D1377" s="3" t="s">
        <v>1392</v>
      </c>
      <c r="E1377" s="3">
        <v>13</v>
      </c>
      <c r="F1377" s="11">
        <v>0</v>
      </c>
      <c r="G1377" s="3">
        <v>0</v>
      </c>
      <c r="H1377" s="3">
        <v>0</v>
      </c>
      <c r="I1377" s="3">
        <v>0</v>
      </c>
      <c r="J1377" s="3">
        <v>0</v>
      </c>
      <c r="K1377" s="3">
        <v>0</v>
      </c>
      <c r="L1377" s="3">
        <v>0</v>
      </c>
      <c r="M1377" s="3"/>
      <c r="S1377" s="88"/>
      <c r="T1377" s="92"/>
      <c r="U1377" s="93"/>
      <c r="V1377" s="89"/>
      <c r="W1377" s="91"/>
      <c r="X1377" s="94"/>
      <c r="Y1377" s="95"/>
      <c r="Z1377" s="96"/>
    </row>
    <row r="1378" spans="2:26" ht="17.25" customHeight="1">
      <c r="B1378" s="9">
        <v>45447</v>
      </c>
      <c r="C1378" s="44" t="s">
        <v>1394</v>
      </c>
      <c r="D1378" s="3" t="s">
        <v>1365</v>
      </c>
      <c r="E1378" s="3">
        <v>13</v>
      </c>
      <c r="F1378" s="11">
        <v>0</v>
      </c>
      <c r="G1378" s="3">
        <v>0</v>
      </c>
      <c r="H1378" s="3">
        <v>5</v>
      </c>
      <c r="I1378" s="3">
        <v>0</v>
      </c>
      <c r="J1378" s="3">
        <v>0</v>
      </c>
      <c r="K1378" s="3">
        <v>0</v>
      </c>
      <c r="L1378" s="3">
        <v>0</v>
      </c>
      <c r="M1378" s="3"/>
      <c r="O1378" s="57" t="s">
        <v>431</v>
      </c>
      <c r="P1378" s="57" t="s">
        <v>431</v>
      </c>
      <c r="S1378" s="88"/>
      <c r="T1378" s="92"/>
      <c r="U1378" s="93"/>
      <c r="V1378" s="89"/>
      <c r="W1378" s="91"/>
      <c r="X1378" s="94"/>
      <c r="Y1378" s="95"/>
      <c r="Z1378" s="96"/>
    </row>
    <row r="1379" spans="2:26" ht="17.25" customHeight="1">
      <c r="B1379" s="9">
        <v>45448</v>
      </c>
      <c r="C1379" s="44" t="s">
        <v>1397</v>
      </c>
      <c r="D1379" s="3" t="s">
        <v>1336</v>
      </c>
      <c r="E1379" s="3">
        <v>13</v>
      </c>
      <c r="F1379" s="11">
        <v>0</v>
      </c>
      <c r="G1379" s="3">
        <v>0</v>
      </c>
      <c r="H1379" s="3">
        <v>0</v>
      </c>
      <c r="I1379" s="3">
        <v>0</v>
      </c>
      <c r="J1379" s="3">
        <v>0</v>
      </c>
      <c r="K1379" s="3">
        <v>0</v>
      </c>
      <c r="L1379" s="3">
        <v>0</v>
      </c>
      <c r="M1379" s="3"/>
      <c r="S1379" s="88"/>
      <c r="T1379" s="92"/>
      <c r="U1379" s="93"/>
      <c r="V1379" s="89"/>
      <c r="W1379" s="91"/>
      <c r="X1379" s="94"/>
      <c r="Y1379" s="95"/>
      <c r="Z1379" s="96"/>
    </row>
    <row r="1380" spans="2:26" ht="17.25" customHeight="1">
      <c r="B1380" s="9">
        <v>45448</v>
      </c>
      <c r="C1380" s="44" t="s">
        <v>1397</v>
      </c>
      <c r="D1380" s="3" t="s">
        <v>1369</v>
      </c>
      <c r="E1380" s="3">
        <v>13</v>
      </c>
      <c r="F1380" s="78">
        <v>0</v>
      </c>
      <c r="G1380" s="3">
        <v>0</v>
      </c>
      <c r="H1380" s="3">
        <v>0</v>
      </c>
      <c r="I1380" s="3">
        <v>0</v>
      </c>
      <c r="J1380" s="3">
        <v>0</v>
      </c>
      <c r="K1380" s="3">
        <v>0</v>
      </c>
      <c r="L1380" s="3">
        <v>0</v>
      </c>
      <c r="M1380" s="3"/>
      <c r="S1380" s="88"/>
      <c r="T1380" s="92"/>
      <c r="U1380" s="93"/>
      <c r="V1380" s="89"/>
      <c r="W1380" s="91"/>
      <c r="X1380" s="94"/>
      <c r="Y1380" s="95"/>
      <c r="Z1380" s="96"/>
    </row>
    <row r="1381" spans="2:26" ht="17.25" customHeight="1">
      <c r="B1381" s="9">
        <v>45448</v>
      </c>
      <c r="C1381" s="44" t="s">
        <v>1398</v>
      </c>
      <c r="D1381" s="3" t="s">
        <v>923</v>
      </c>
      <c r="E1381" s="3">
        <v>13</v>
      </c>
      <c r="F1381" s="11">
        <v>0</v>
      </c>
      <c r="G1381" s="3">
        <v>0</v>
      </c>
      <c r="H1381" s="3">
        <v>0</v>
      </c>
      <c r="I1381" s="3">
        <v>0</v>
      </c>
      <c r="J1381" s="3">
        <v>0</v>
      </c>
      <c r="K1381" s="3">
        <v>0</v>
      </c>
      <c r="L1381" s="3">
        <v>0</v>
      </c>
      <c r="M1381" s="3"/>
      <c r="S1381" s="88"/>
      <c r="T1381" s="92"/>
      <c r="U1381" s="93"/>
      <c r="V1381" s="89"/>
      <c r="W1381" s="91"/>
      <c r="X1381" s="94"/>
      <c r="Y1381" s="95"/>
      <c r="Z1381" s="96"/>
    </row>
    <row r="1382" spans="2:26" ht="17.25" customHeight="1">
      <c r="B1382" s="9">
        <v>45448</v>
      </c>
      <c r="C1382" s="44" t="s">
        <v>1399</v>
      </c>
      <c r="D1382" s="3" t="s">
        <v>1307</v>
      </c>
      <c r="E1382" s="3">
        <v>13</v>
      </c>
      <c r="F1382" s="11">
        <v>0</v>
      </c>
      <c r="G1382" s="3">
        <v>0</v>
      </c>
      <c r="H1382" s="3">
        <v>0</v>
      </c>
      <c r="I1382" s="3">
        <v>0</v>
      </c>
      <c r="J1382" s="3">
        <v>0</v>
      </c>
      <c r="K1382" s="3">
        <v>0</v>
      </c>
      <c r="L1382" s="3">
        <v>0</v>
      </c>
      <c r="M1382" s="3"/>
      <c r="S1382" s="88"/>
      <c r="T1382" s="92"/>
      <c r="U1382" s="93"/>
      <c r="V1382" s="89"/>
      <c r="W1382" s="91"/>
      <c r="X1382" s="94"/>
      <c r="Y1382" s="95"/>
      <c r="Z1382" s="96"/>
    </row>
    <row r="1383" spans="2:26" ht="17.25" customHeight="1">
      <c r="B1383" s="9">
        <v>45448</v>
      </c>
      <c r="C1383" s="44" t="s">
        <v>2960</v>
      </c>
      <c r="D1383" s="3" t="s">
        <v>1400</v>
      </c>
      <c r="E1383" s="3">
        <v>13</v>
      </c>
      <c r="F1383" s="78">
        <v>0</v>
      </c>
      <c r="G1383" s="3">
        <v>0</v>
      </c>
      <c r="H1383" s="3">
        <v>8</v>
      </c>
      <c r="I1383" s="3">
        <v>0</v>
      </c>
      <c r="J1383" s="3">
        <v>0</v>
      </c>
      <c r="K1383" s="3">
        <v>0</v>
      </c>
      <c r="L1383" s="3">
        <v>8</v>
      </c>
      <c r="M1383" s="3"/>
      <c r="N1383" s="57" t="s">
        <v>1403</v>
      </c>
      <c r="O1383" s="57" t="s">
        <v>1404</v>
      </c>
      <c r="P1383" s="57" t="s">
        <v>1405</v>
      </c>
      <c r="S1383" s="88"/>
      <c r="T1383" s="92"/>
      <c r="U1383" s="93"/>
      <c r="V1383" s="89"/>
      <c r="W1383" s="91"/>
      <c r="X1383" s="94"/>
      <c r="Y1383" s="95"/>
      <c r="Z1383" s="96"/>
    </row>
    <row r="1384" spans="2:26" ht="17.25" customHeight="1">
      <c r="B1384" s="9">
        <v>45448</v>
      </c>
      <c r="C1384" s="44" t="s">
        <v>2960</v>
      </c>
      <c r="D1384" s="3" t="s">
        <v>1401</v>
      </c>
      <c r="E1384" s="3">
        <v>12</v>
      </c>
      <c r="F1384" s="11">
        <v>0</v>
      </c>
      <c r="G1384" s="3">
        <v>0</v>
      </c>
      <c r="H1384" s="3">
        <v>3</v>
      </c>
      <c r="I1384" s="3">
        <v>0</v>
      </c>
      <c r="J1384" s="3">
        <v>0</v>
      </c>
      <c r="K1384" s="3">
        <v>0</v>
      </c>
      <c r="L1384" s="3">
        <v>3</v>
      </c>
      <c r="M1384" s="3"/>
      <c r="O1384" s="57" t="s">
        <v>1404</v>
      </c>
      <c r="P1384" s="57" t="s">
        <v>1405</v>
      </c>
      <c r="S1384" s="88"/>
      <c r="T1384" s="92"/>
      <c r="U1384" s="93"/>
      <c r="V1384" s="89"/>
      <c r="W1384" s="91"/>
      <c r="X1384" s="94"/>
      <c r="Y1384" s="95"/>
      <c r="Z1384" s="96"/>
    </row>
    <row r="1385" spans="2:26" ht="17.25" customHeight="1">
      <c r="B1385" s="9">
        <v>45448</v>
      </c>
      <c r="C1385" s="44" t="s">
        <v>2960</v>
      </c>
      <c r="D1385" s="3" t="s">
        <v>1402</v>
      </c>
      <c r="E1385" s="3">
        <v>13</v>
      </c>
      <c r="F1385" s="11">
        <v>0</v>
      </c>
      <c r="G1385" s="3">
        <v>0</v>
      </c>
      <c r="H1385" s="3">
        <v>7</v>
      </c>
      <c r="I1385" s="3">
        <v>0</v>
      </c>
      <c r="J1385" s="3">
        <v>0</v>
      </c>
      <c r="K1385" s="3">
        <v>0</v>
      </c>
      <c r="L1385" s="3">
        <v>7</v>
      </c>
      <c r="M1385" s="3"/>
      <c r="N1385" s="57" t="s">
        <v>1403</v>
      </c>
      <c r="O1385" s="57" t="s">
        <v>1404</v>
      </c>
      <c r="P1385" s="57" t="s">
        <v>1405</v>
      </c>
      <c r="S1385" s="88"/>
      <c r="T1385" s="92"/>
      <c r="U1385" s="93"/>
      <c r="V1385" s="89"/>
      <c r="W1385" s="91"/>
      <c r="X1385" s="94"/>
      <c r="Y1385" s="95"/>
      <c r="Z1385" s="96"/>
    </row>
    <row r="1386" spans="2:26" ht="17.25" customHeight="1">
      <c r="B1386" s="9">
        <v>45450</v>
      </c>
      <c r="C1386" s="44" t="s">
        <v>1408</v>
      </c>
      <c r="D1386" s="3" t="s">
        <v>1406</v>
      </c>
      <c r="E1386" s="3">
        <v>2</v>
      </c>
      <c r="F1386" s="78">
        <v>0</v>
      </c>
      <c r="G1386" s="3">
        <v>0</v>
      </c>
      <c r="H1386" s="3">
        <v>1</v>
      </c>
      <c r="I1386" s="3">
        <v>0</v>
      </c>
      <c r="J1386" s="3">
        <v>0</v>
      </c>
      <c r="K1386" s="3">
        <v>0</v>
      </c>
      <c r="L1386" s="3">
        <v>1</v>
      </c>
      <c r="M1386" s="3" t="s">
        <v>1414</v>
      </c>
      <c r="S1386" s="88"/>
      <c r="T1386" s="92"/>
      <c r="U1386" s="93"/>
      <c r="V1386" s="89"/>
      <c r="W1386" s="91"/>
      <c r="X1386" s="94"/>
      <c r="Y1386" s="95"/>
      <c r="Z1386" s="96"/>
    </row>
    <row r="1387" spans="2:26" ht="17.25" customHeight="1">
      <c r="B1387" s="9">
        <v>45451</v>
      </c>
      <c r="C1387" s="44" t="s">
        <v>1409</v>
      </c>
      <c r="D1387" s="3" t="s">
        <v>1365</v>
      </c>
      <c r="E1387" s="3">
        <v>13</v>
      </c>
      <c r="F1387" s="11">
        <v>0</v>
      </c>
      <c r="G1387" s="3">
        <v>0</v>
      </c>
      <c r="H1387" s="3">
        <v>0</v>
      </c>
      <c r="I1387" s="3">
        <v>0</v>
      </c>
      <c r="J1387" s="3">
        <v>0</v>
      </c>
      <c r="K1387" s="3">
        <v>0</v>
      </c>
      <c r="L1387" s="3">
        <v>0</v>
      </c>
      <c r="M1387" s="3"/>
      <c r="S1387" s="88"/>
      <c r="T1387" s="92"/>
      <c r="U1387" s="93"/>
      <c r="V1387" s="89"/>
      <c r="W1387" s="91"/>
      <c r="X1387" s="94"/>
      <c r="Y1387" s="95"/>
      <c r="Z1387" s="96"/>
    </row>
    <row r="1388" spans="2:26" ht="17.25" customHeight="1">
      <c r="B1388" s="9">
        <v>45451</v>
      </c>
      <c r="C1388" s="44" t="s">
        <v>1410</v>
      </c>
      <c r="D1388" s="3" t="s">
        <v>1321</v>
      </c>
      <c r="E1388" s="3">
        <v>13</v>
      </c>
      <c r="F1388" s="11">
        <v>0</v>
      </c>
      <c r="G1388" s="3">
        <v>0</v>
      </c>
      <c r="H1388" s="3">
        <v>2</v>
      </c>
      <c r="I1388" s="3">
        <v>0</v>
      </c>
      <c r="J1388" s="3">
        <v>0</v>
      </c>
      <c r="K1388" s="3">
        <v>0</v>
      </c>
      <c r="L1388" s="3">
        <v>2</v>
      </c>
      <c r="M1388" s="3"/>
      <c r="O1388" s="57" t="s">
        <v>1034</v>
      </c>
      <c r="P1388" s="57" t="s">
        <v>1405</v>
      </c>
      <c r="S1388" s="88"/>
      <c r="T1388" s="92"/>
      <c r="U1388" s="93"/>
      <c r="V1388" s="89"/>
      <c r="W1388" s="91"/>
      <c r="X1388" s="94"/>
      <c r="Y1388" s="95"/>
      <c r="Z1388" s="96"/>
    </row>
    <row r="1389" spans="2:26" ht="17.25" customHeight="1">
      <c r="B1389" s="9">
        <v>45452</v>
      </c>
      <c r="C1389" s="44" t="s">
        <v>1411</v>
      </c>
      <c r="D1389" s="3" t="s">
        <v>681</v>
      </c>
      <c r="E1389" s="3">
        <v>13</v>
      </c>
      <c r="F1389" s="78">
        <v>0</v>
      </c>
      <c r="G1389" s="3">
        <v>0</v>
      </c>
      <c r="H1389" s="3">
        <v>0</v>
      </c>
      <c r="I1389" s="3">
        <v>0</v>
      </c>
      <c r="J1389" s="3">
        <v>0</v>
      </c>
      <c r="K1389" s="3">
        <v>0</v>
      </c>
      <c r="L1389" s="3">
        <v>0</v>
      </c>
      <c r="M1389" s="3"/>
      <c r="S1389" s="88"/>
      <c r="T1389" s="92"/>
      <c r="U1389" s="93"/>
      <c r="V1389" s="89"/>
      <c r="W1389" s="91"/>
      <c r="X1389" s="94"/>
      <c r="Y1389" s="95"/>
      <c r="Z1389" s="96"/>
    </row>
    <row r="1390" spans="2:26" ht="17.25" customHeight="1">
      <c r="B1390" s="9">
        <v>45452</v>
      </c>
      <c r="C1390" s="44" t="s">
        <v>1408</v>
      </c>
      <c r="D1390" s="3" t="s">
        <v>1387</v>
      </c>
      <c r="E1390" s="3">
        <v>13</v>
      </c>
      <c r="F1390" s="78">
        <v>9</v>
      </c>
      <c r="G1390" s="3">
        <v>0</v>
      </c>
      <c r="H1390" s="3">
        <v>5</v>
      </c>
      <c r="I1390" s="3">
        <v>0</v>
      </c>
      <c r="J1390" s="3">
        <v>0</v>
      </c>
      <c r="K1390" s="3">
        <v>0</v>
      </c>
      <c r="L1390" s="3">
        <v>5</v>
      </c>
      <c r="M1390" s="3" t="s">
        <v>1414</v>
      </c>
      <c r="O1390" s="57" t="s">
        <v>1034</v>
      </c>
      <c r="P1390" s="57" t="s">
        <v>1405</v>
      </c>
      <c r="S1390" s="88"/>
      <c r="T1390" s="92"/>
      <c r="U1390" s="93"/>
      <c r="V1390" s="89"/>
      <c r="W1390" s="91"/>
      <c r="X1390" s="94"/>
      <c r="Y1390" s="95"/>
      <c r="Z1390" s="96"/>
    </row>
    <row r="1391" spans="2:26" ht="17.25" customHeight="1">
      <c r="B1391" s="9">
        <v>45452</v>
      </c>
      <c r="C1391" s="44" t="s">
        <v>1408</v>
      </c>
      <c r="D1391" s="3" t="s">
        <v>1407</v>
      </c>
      <c r="E1391" s="3">
        <v>9</v>
      </c>
      <c r="F1391" s="78">
        <v>0</v>
      </c>
      <c r="G1391" s="3">
        <v>0</v>
      </c>
      <c r="H1391" s="3">
        <v>0</v>
      </c>
      <c r="I1391" s="3">
        <v>0</v>
      </c>
      <c r="J1391" s="3">
        <v>0</v>
      </c>
      <c r="K1391" s="3">
        <v>0</v>
      </c>
      <c r="L1391" s="3">
        <v>0</v>
      </c>
      <c r="M1391" s="3"/>
      <c r="S1391" s="88"/>
      <c r="T1391" s="92"/>
      <c r="U1391" s="93"/>
      <c r="V1391" s="89"/>
      <c r="W1391" s="91"/>
      <c r="X1391" s="94"/>
      <c r="Y1391" s="95"/>
      <c r="Z1391" s="96"/>
    </row>
    <row r="1392" spans="2:26" ht="17.25" customHeight="1">
      <c r="B1392" s="9">
        <v>45452</v>
      </c>
      <c r="C1392" s="44" t="s">
        <v>1408</v>
      </c>
      <c r="D1392" s="3" t="s">
        <v>1388</v>
      </c>
      <c r="E1392" s="3">
        <v>13</v>
      </c>
      <c r="F1392" s="11">
        <v>0</v>
      </c>
      <c r="G1392" s="3">
        <v>0</v>
      </c>
      <c r="H1392" s="3">
        <v>2</v>
      </c>
      <c r="I1392" s="3">
        <v>0</v>
      </c>
      <c r="J1392" s="3">
        <v>0</v>
      </c>
      <c r="K1392" s="3">
        <v>0</v>
      </c>
      <c r="L1392" s="3">
        <v>2</v>
      </c>
      <c r="M1392" s="3"/>
      <c r="O1392" s="57" t="s">
        <v>1034</v>
      </c>
      <c r="P1392" s="57" t="s">
        <v>1405</v>
      </c>
      <c r="S1392" s="88"/>
      <c r="T1392" s="92"/>
      <c r="U1392" s="93"/>
      <c r="V1392" s="89"/>
      <c r="W1392" s="91"/>
      <c r="X1392" s="94"/>
      <c r="Y1392" s="95"/>
      <c r="Z1392" s="96"/>
    </row>
    <row r="1393" spans="2:26" ht="17.25" customHeight="1">
      <c r="B1393" s="9">
        <v>45452</v>
      </c>
      <c r="C1393" s="44" t="s">
        <v>1408</v>
      </c>
      <c r="D1393" s="3" t="s">
        <v>1392</v>
      </c>
      <c r="E1393" s="3">
        <v>13</v>
      </c>
      <c r="F1393" s="78">
        <v>0</v>
      </c>
      <c r="G1393" s="3">
        <v>0</v>
      </c>
      <c r="H1393" s="3">
        <v>0</v>
      </c>
      <c r="I1393" s="3">
        <v>0</v>
      </c>
      <c r="J1393" s="3">
        <v>0</v>
      </c>
      <c r="K1393" s="3">
        <v>0</v>
      </c>
      <c r="L1393" s="3">
        <v>0</v>
      </c>
      <c r="M1393" s="3"/>
      <c r="S1393" s="88"/>
      <c r="T1393" s="92"/>
      <c r="U1393" s="93"/>
      <c r="V1393" s="89"/>
      <c r="W1393" s="91"/>
      <c r="X1393" s="94"/>
      <c r="Y1393" s="95"/>
      <c r="Z1393" s="96"/>
    </row>
    <row r="1394" spans="2:26" ht="17.25" customHeight="1">
      <c r="B1394" s="9">
        <v>45452</v>
      </c>
      <c r="C1394" s="44" t="s">
        <v>1412</v>
      </c>
      <c r="D1394" s="3" t="s">
        <v>1336</v>
      </c>
      <c r="E1394" s="3">
        <v>13</v>
      </c>
      <c r="F1394" s="11">
        <v>0</v>
      </c>
      <c r="G1394" s="3">
        <v>0</v>
      </c>
      <c r="H1394" s="3">
        <v>0</v>
      </c>
      <c r="I1394" s="3">
        <v>0</v>
      </c>
      <c r="J1394" s="3">
        <v>0</v>
      </c>
      <c r="K1394" s="3">
        <v>0</v>
      </c>
      <c r="L1394" s="3">
        <v>0</v>
      </c>
      <c r="M1394" s="3"/>
      <c r="S1394" s="88"/>
      <c r="T1394" s="92"/>
      <c r="U1394" s="93"/>
      <c r="V1394" s="89"/>
      <c r="W1394" s="91"/>
      <c r="X1394" s="94"/>
      <c r="Y1394" s="95"/>
      <c r="Z1394" s="96"/>
    </row>
    <row r="1395" spans="2:26" ht="17.25" customHeight="1">
      <c r="B1395" s="9">
        <v>45453</v>
      </c>
      <c r="C1395" s="44" t="s">
        <v>1413</v>
      </c>
      <c r="D1395" s="3" t="s">
        <v>1307</v>
      </c>
      <c r="E1395" s="3">
        <v>13</v>
      </c>
      <c r="F1395" s="11">
        <v>0</v>
      </c>
      <c r="G1395" s="3">
        <v>0</v>
      </c>
      <c r="H1395" s="3">
        <v>0</v>
      </c>
      <c r="I1395" s="3">
        <v>0</v>
      </c>
      <c r="J1395" s="3">
        <v>0</v>
      </c>
      <c r="K1395" s="3">
        <v>0</v>
      </c>
      <c r="L1395" s="3">
        <v>0</v>
      </c>
      <c r="M1395" s="3"/>
      <c r="S1395" s="88"/>
      <c r="T1395" s="92"/>
      <c r="U1395" s="93"/>
      <c r="V1395" s="89"/>
      <c r="W1395" s="91"/>
      <c r="X1395" s="94"/>
      <c r="Y1395" s="95"/>
      <c r="Z1395" s="96"/>
    </row>
    <row r="1396" spans="2:26" ht="17.25" customHeight="1">
      <c r="B1396" s="9">
        <v>45450</v>
      </c>
      <c r="C1396" s="44" t="s">
        <v>2960</v>
      </c>
      <c r="D1396" s="3" t="s">
        <v>1415</v>
      </c>
      <c r="E1396" s="3">
        <v>13</v>
      </c>
      <c r="F1396" s="78">
        <v>0</v>
      </c>
      <c r="G1396" s="3">
        <v>0</v>
      </c>
      <c r="H1396" s="3">
        <v>6</v>
      </c>
      <c r="I1396" s="3">
        <v>0</v>
      </c>
      <c r="J1396" s="3">
        <v>0</v>
      </c>
      <c r="K1396" s="3">
        <v>0</v>
      </c>
      <c r="L1396" s="3">
        <v>0</v>
      </c>
      <c r="M1396" s="3"/>
      <c r="N1396" s="57" t="s">
        <v>1419</v>
      </c>
      <c r="O1396" s="57" t="s">
        <v>1420</v>
      </c>
      <c r="P1396" s="57" t="s">
        <v>1421</v>
      </c>
      <c r="S1396" s="88"/>
      <c r="T1396" s="92"/>
      <c r="U1396" s="93"/>
      <c r="V1396" s="89"/>
      <c r="W1396" s="91"/>
      <c r="X1396" s="94"/>
      <c r="Y1396" s="95"/>
      <c r="Z1396" s="96"/>
    </row>
    <row r="1397" spans="2:26" ht="17.25" customHeight="1">
      <c r="B1397" s="9">
        <v>45451</v>
      </c>
      <c r="C1397" s="44" t="s">
        <v>2960</v>
      </c>
      <c r="D1397" s="3" t="s">
        <v>1416</v>
      </c>
      <c r="E1397" s="3">
        <v>1</v>
      </c>
      <c r="F1397" s="11">
        <v>0</v>
      </c>
      <c r="G1397" s="3">
        <v>0</v>
      </c>
      <c r="H1397" s="3">
        <v>0</v>
      </c>
      <c r="I1397" s="3">
        <v>0</v>
      </c>
      <c r="J1397" s="3">
        <v>0</v>
      </c>
      <c r="K1397" s="3">
        <v>0</v>
      </c>
      <c r="L1397" s="3">
        <v>0</v>
      </c>
      <c r="M1397" s="3"/>
      <c r="S1397" s="88"/>
      <c r="T1397" s="92"/>
      <c r="U1397" s="93"/>
      <c r="V1397" s="89"/>
      <c r="W1397" s="91"/>
      <c r="X1397" s="94"/>
      <c r="Y1397" s="95"/>
      <c r="Z1397" s="96"/>
    </row>
    <row r="1398" spans="2:26" ht="17.25" customHeight="1">
      <c r="B1398" s="9">
        <v>45451</v>
      </c>
      <c r="C1398" s="44" t="s">
        <v>2960</v>
      </c>
      <c r="D1398" s="3" t="s">
        <v>1417</v>
      </c>
      <c r="E1398" s="3">
        <v>1</v>
      </c>
      <c r="F1398" s="78">
        <v>0</v>
      </c>
      <c r="G1398" s="3">
        <v>0</v>
      </c>
      <c r="H1398" s="3">
        <v>0</v>
      </c>
      <c r="I1398" s="3">
        <v>0</v>
      </c>
      <c r="J1398" s="3">
        <v>0</v>
      </c>
      <c r="K1398" s="3">
        <v>0</v>
      </c>
      <c r="L1398" s="3">
        <v>0</v>
      </c>
      <c r="M1398" s="3"/>
      <c r="S1398" s="88"/>
      <c r="T1398" s="92"/>
      <c r="U1398" s="93"/>
      <c r="V1398" s="89"/>
      <c r="W1398" s="91"/>
      <c r="X1398" s="94"/>
      <c r="Y1398" s="95"/>
      <c r="Z1398" s="96"/>
    </row>
    <row r="1399" spans="2:26" ht="17.25" customHeight="1">
      <c r="B1399" s="9">
        <v>45452</v>
      </c>
      <c r="C1399" s="44" t="s">
        <v>2960</v>
      </c>
      <c r="D1399" s="3" t="s">
        <v>1418</v>
      </c>
      <c r="E1399" s="3">
        <v>11</v>
      </c>
      <c r="F1399" s="78">
        <v>0</v>
      </c>
      <c r="G1399" s="3">
        <v>0</v>
      </c>
      <c r="H1399" s="3">
        <v>3</v>
      </c>
      <c r="I1399" s="3">
        <v>0</v>
      </c>
      <c r="J1399" s="3">
        <v>0</v>
      </c>
      <c r="K1399" s="3">
        <v>0</v>
      </c>
      <c r="L1399" s="3">
        <v>0</v>
      </c>
      <c r="M1399" s="3"/>
      <c r="O1399" s="57" t="s">
        <v>1420</v>
      </c>
      <c r="P1399" s="57" t="s">
        <v>1421</v>
      </c>
      <c r="S1399" s="88"/>
      <c r="T1399" s="92"/>
      <c r="U1399" s="93"/>
      <c r="V1399" s="89"/>
      <c r="W1399" s="91"/>
      <c r="X1399" s="94"/>
      <c r="Y1399" s="95"/>
      <c r="Z1399" s="96"/>
    </row>
    <row r="1400" spans="2:26" ht="17.25" customHeight="1">
      <c r="B1400" s="9">
        <v>45454</v>
      </c>
      <c r="C1400" s="44" t="s">
        <v>1422</v>
      </c>
      <c r="D1400" s="3" t="s">
        <v>1380</v>
      </c>
      <c r="E1400" s="3">
        <v>13</v>
      </c>
      <c r="F1400" s="78">
        <v>0</v>
      </c>
      <c r="G1400" s="3">
        <v>0</v>
      </c>
      <c r="H1400" s="3">
        <v>0</v>
      </c>
      <c r="I1400" s="3">
        <v>0</v>
      </c>
      <c r="J1400" s="3">
        <v>0</v>
      </c>
      <c r="K1400" s="3">
        <v>0</v>
      </c>
      <c r="L1400" s="3">
        <v>0</v>
      </c>
      <c r="M1400" s="3"/>
      <c r="O1400" s="3"/>
      <c r="P1400" s="3"/>
      <c r="S1400" s="88"/>
      <c r="T1400" s="92"/>
      <c r="U1400" s="93"/>
      <c r="V1400" s="89"/>
      <c r="W1400" s="91"/>
      <c r="X1400" s="94"/>
      <c r="Y1400" s="95"/>
      <c r="Z1400" s="96"/>
    </row>
    <row r="1401" spans="2:26" ht="17.25" customHeight="1">
      <c r="B1401" s="9">
        <v>45454</v>
      </c>
      <c r="C1401" s="44" t="s">
        <v>1422</v>
      </c>
      <c r="D1401" s="3" t="s">
        <v>1375</v>
      </c>
      <c r="E1401" s="3">
        <v>11</v>
      </c>
      <c r="F1401" s="11">
        <v>0</v>
      </c>
      <c r="G1401" s="3">
        <v>0</v>
      </c>
      <c r="H1401" s="3">
        <v>0</v>
      </c>
      <c r="I1401" s="3">
        <v>0</v>
      </c>
      <c r="J1401" s="3">
        <v>0</v>
      </c>
      <c r="K1401" s="3">
        <v>0</v>
      </c>
      <c r="L1401" s="3">
        <v>0</v>
      </c>
      <c r="M1401" s="3"/>
      <c r="S1401" s="88"/>
      <c r="T1401" s="92"/>
      <c r="U1401" s="93"/>
      <c r="V1401" s="89"/>
      <c r="W1401" s="91"/>
      <c r="X1401" s="94"/>
      <c r="Y1401" s="95"/>
      <c r="Z1401" s="96"/>
    </row>
    <row r="1402" spans="2:26" ht="17.25" customHeight="1">
      <c r="B1402" s="9">
        <v>45454</v>
      </c>
      <c r="C1402" s="44" t="s">
        <v>56</v>
      </c>
      <c r="D1402" s="3" t="s">
        <v>1369</v>
      </c>
      <c r="E1402" s="3">
        <v>13</v>
      </c>
      <c r="F1402" s="11">
        <v>0</v>
      </c>
      <c r="G1402" s="3">
        <v>0</v>
      </c>
      <c r="H1402" s="3">
        <v>0</v>
      </c>
      <c r="I1402" s="3">
        <v>3</v>
      </c>
      <c r="J1402" s="3">
        <v>0</v>
      </c>
      <c r="K1402" s="3">
        <v>0</v>
      </c>
      <c r="L1402" s="3">
        <v>3</v>
      </c>
      <c r="M1402" s="3" t="s">
        <v>1423</v>
      </c>
      <c r="S1402" s="88"/>
      <c r="T1402" s="92"/>
      <c r="U1402" s="93"/>
      <c r="V1402" s="89"/>
      <c r="W1402" s="91"/>
      <c r="X1402" s="94"/>
      <c r="Y1402" s="95"/>
      <c r="Z1402" s="96"/>
    </row>
    <row r="1403" spans="2:26" ht="17.25" customHeight="1">
      <c r="B1403" s="9">
        <v>45454</v>
      </c>
      <c r="C1403" s="44" t="s">
        <v>18</v>
      </c>
      <c r="D1403" s="3" t="s">
        <v>1424</v>
      </c>
      <c r="E1403" s="3">
        <v>6</v>
      </c>
      <c r="F1403" s="78">
        <v>6</v>
      </c>
      <c r="G1403" s="3">
        <v>0</v>
      </c>
      <c r="H1403" s="3">
        <v>0</v>
      </c>
      <c r="I1403" s="3">
        <v>0</v>
      </c>
      <c r="J1403" s="3">
        <v>0</v>
      </c>
      <c r="K1403" s="3">
        <v>0</v>
      </c>
      <c r="L1403" s="3">
        <v>0</v>
      </c>
      <c r="M1403" s="3"/>
      <c r="S1403" s="88"/>
      <c r="T1403" s="92"/>
      <c r="U1403" s="93"/>
      <c r="V1403" s="89"/>
      <c r="W1403" s="91"/>
      <c r="X1403" s="94"/>
      <c r="Y1403" s="95"/>
      <c r="Z1403" s="96"/>
    </row>
    <row r="1404" spans="2:26" ht="17.25" customHeight="1">
      <c r="B1404" s="9">
        <v>45454</v>
      </c>
      <c r="C1404" s="44" t="s">
        <v>2960</v>
      </c>
      <c r="D1404" s="3" t="s">
        <v>1425</v>
      </c>
      <c r="E1404" s="3">
        <v>13</v>
      </c>
      <c r="F1404" s="78">
        <v>0</v>
      </c>
      <c r="G1404" s="3">
        <v>0</v>
      </c>
      <c r="H1404" s="3">
        <v>5</v>
      </c>
      <c r="I1404" s="3">
        <v>3</v>
      </c>
      <c r="J1404" s="3">
        <v>0</v>
      </c>
      <c r="K1404" s="3">
        <v>0</v>
      </c>
      <c r="L1404" s="3">
        <v>8</v>
      </c>
      <c r="M1404" s="3" t="s">
        <v>1423</v>
      </c>
      <c r="N1404" s="57" t="s">
        <v>1423</v>
      </c>
      <c r="O1404" s="3" t="s">
        <v>1423</v>
      </c>
      <c r="P1404" s="57" t="s">
        <v>1423</v>
      </c>
      <c r="S1404" s="88"/>
      <c r="T1404" s="92"/>
      <c r="U1404" s="93"/>
      <c r="V1404" s="89"/>
      <c r="W1404" s="91"/>
      <c r="X1404" s="94"/>
      <c r="Y1404" s="95"/>
      <c r="Z1404" s="96"/>
    </row>
    <row r="1405" spans="2:26" ht="17.25" customHeight="1">
      <c r="B1405" s="9">
        <v>45454</v>
      </c>
      <c r="C1405" s="44" t="s">
        <v>2960</v>
      </c>
      <c r="D1405" s="3" t="s">
        <v>1426</v>
      </c>
      <c r="E1405" s="3">
        <v>13</v>
      </c>
      <c r="F1405" s="78">
        <v>0</v>
      </c>
      <c r="G1405" s="3">
        <v>0</v>
      </c>
      <c r="H1405" s="3">
        <v>0</v>
      </c>
      <c r="I1405" s="3">
        <v>0</v>
      </c>
      <c r="J1405" s="3">
        <v>0</v>
      </c>
      <c r="K1405" s="3">
        <v>0</v>
      </c>
      <c r="L1405" s="3">
        <v>0</v>
      </c>
      <c r="M1405" s="3"/>
      <c r="O1405" s="3"/>
      <c r="S1405" s="88"/>
      <c r="T1405" s="92"/>
      <c r="U1405" s="93"/>
      <c r="V1405" s="89"/>
      <c r="W1405" s="91"/>
      <c r="X1405" s="94"/>
      <c r="Y1405" s="95"/>
      <c r="Z1405" s="96"/>
    </row>
    <row r="1406" spans="2:26" ht="17.25" customHeight="1">
      <c r="B1406" s="9">
        <v>45456</v>
      </c>
      <c r="C1406" s="44" t="s">
        <v>40</v>
      </c>
      <c r="D1406" s="3" t="s">
        <v>1406</v>
      </c>
      <c r="E1406" s="3">
        <v>2</v>
      </c>
      <c r="F1406" s="78">
        <v>0</v>
      </c>
      <c r="G1406" s="3">
        <v>0</v>
      </c>
      <c r="H1406" s="3">
        <v>0</v>
      </c>
      <c r="I1406" s="3">
        <v>0</v>
      </c>
      <c r="J1406" s="3">
        <v>0</v>
      </c>
      <c r="K1406" s="3">
        <v>0</v>
      </c>
      <c r="L1406" s="3">
        <v>0</v>
      </c>
      <c r="M1406" s="3"/>
      <c r="S1406" s="88"/>
      <c r="T1406" s="92"/>
      <c r="U1406" s="93"/>
      <c r="V1406" s="89"/>
      <c r="W1406" s="91"/>
      <c r="X1406" s="94"/>
      <c r="Y1406" s="95"/>
      <c r="Z1406" s="96"/>
    </row>
    <row r="1407" spans="2:26" ht="17.25" customHeight="1">
      <c r="B1407" s="9">
        <v>45456</v>
      </c>
      <c r="C1407" s="44" t="s">
        <v>1427</v>
      </c>
      <c r="D1407" s="3" t="s">
        <v>1321</v>
      </c>
      <c r="E1407" s="3">
        <v>13</v>
      </c>
      <c r="F1407" s="11">
        <v>0</v>
      </c>
      <c r="G1407" s="3">
        <v>0</v>
      </c>
      <c r="H1407" s="3">
        <v>0</v>
      </c>
      <c r="I1407" s="3">
        <v>0</v>
      </c>
      <c r="J1407" s="3">
        <v>0</v>
      </c>
      <c r="K1407" s="3">
        <v>0</v>
      </c>
      <c r="L1407" s="3">
        <v>0</v>
      </c>
      <c r="M1407" s="3"/>
      <c r="S1407" s="88"/>
      <c r="T1407" s="92"/>
      <c r="U1407" s="93"/>
      <c r="V1407" s="89"/>
      <c r="W1407" s="91"/>
      <c r="X1407" s="94"/>
      <c r="Y1407" s="95"/>
      <c r="Z1407" s="96"/>
    </row>
    <row r="1408" spans="2:26" ht="17.25" customHeight="1">
      <c r="B1408" s="9">
        <v>45456</v>
      </c>
      <c r="C1408" s="44" t="s">
        <v>40</v>
      </c>
      <c r="D1408" s="3" t="s">
        <v>1376</v>
      </c>
      <c r="E1408" s="3">
        <v>13</v>
      </c>
      <c r="F1408" s="11">
        <v>0</v>
      </c>
      <c r="G1408" s="3">
        <v>0</v>
      </c>
      <c r="H1408" s="3">
        <v>0</v>
      </c>
      <c r="I1408" s="3">
        <v>0</v>
      </c>
      <c r="J1408" s="3">
        <v>0</v>
      </c>
      <c r="K1408" s="3">
        <v>0</v>
      </c>
      <c r="L1408" s="3">
        <v>0</v>
      </c>
      <c r="M1408" s="3"/>
      <c r="S1408" s="88"/>
      <c r="T1408" s="92"/>
      <c r="U1408" s="93"/>
      <c r="V1408" s="89"/>
      <c r="W1408" s="91"/>
      <c r="X1408" s="94"/>
      <c r="Y1408" s="95"/>
      <c r="Z1408" s="96"/>
    </row>
    <row r="1409" spans="2:26" ht="17.25" customHeight="1">
      <c r="B1409" s="9">
        <v>45458</v>
      </c>
      <c r="C1409" s="44" t="s">
        <v>625</v>
      </c>
      <c r="D1409" s="3" t="s">
        <v>1345</v>
      </c>
      <c r="E1409" s="3">
        <v>13</v>
      </c>
      <c r="F1409" s="11">
        <v>0</v>
      </c>
      <c r="G1409" s="3">
        <v>0</v>
      </c>
      <c r="H1409" s="3">
        <v>0</v>
      </c>
      <c r="I1409" s="3">
        <v>0</v>
      </c>
      <c r="J1409" s="3">
        <v>0</v>
      </c>
      <c r="K1409" s="3">
        <v>0</v>
      </c>
      <c r="L1409" s="3">
        <v>0</v>
      </c>
      <c r="M1409" s="3"/>
      <c r="S1409" s="88"/>
      <c r="T1409" s="92"/>
      <c r="U1409" s="93"/>
      <c r="V1409" s="89"/>
      <c r="W1409" s="91"/>
      <c r="X1409" s="94"/>
      <c r="Y1409" s="95"/>
      <c r="Z1409" s="96"/>
    </row>
    <row r="1410" spans="2:26" ht="17.25" customHeight="1">
      <c r="B1410" s="9">
        <v>45459</v>
      </c>
      <c r="C1410" s="44" t="s">
        <v>628</v>
      </c>
      <c r="D1410" s="3" t="s">
        <v>1336</v>
      </c>
      <c r="E1410" s="3">
        <v>13</v>
      </c>
      <c r="F1410" s="78">
        <v>0</v>
      </c>
      <c r="G1410" s="3">
        <v>0</v>
      </c>
      <c r="H1410" s="3">
        <v>0</v>
      </c>
      <c r="I1410" s="3">
        <v>0</v>
      </c>
      <c r="J1410" s="3">
        <v>0</v>
      </c>
      <c r="K1410" s="3">
        <v>0</v>
      </c>
      <c r="L1410" s="3">
        <v>0</v>
      </c>
      <c r="M1410" s="3"/>
      <c r="O1410" s="3"/>
      <c r="P1410" s="3"/>
      <c r="S1410" s="88"/>
      <c r="T1410" s="92"/>
      <c r="U1410" s="93"/>
      <c r="V1410" s="89"/>
      <c r="W1410" s="91"/>
      <c r="X1410" s="94"/>
      <c r="Y1410" s="95"/>
      <c r="Z1410" s="96"/>
    </row>
    <row r="1411" spans="2:26" ht="17.25" customHeight="1">
      <c r="B1411" s="9">
        <v>45459</v>
      </c>
      <c r="C1411" s="44" t="s">
        <v>628</v>
      </c>
      <c r="D1411" s="3" t="s">
        <v>1369</v>
      </c>
      <c r="E1411" s="3">
        <v>13</v>
      </c>
      <c r="F1411" s="78">
        <v>0</v>
      </c>
      <c r="G1411" s="3">
        <v>0</v>
      </c>
      <c r="H1411" s="3">
        <v>0</v>
      </c>
      <c r="I1411" s="3">
        <v>0</v>
      </c>
      <c r="J1411" s="3">
        <v>0</v>
      </c>
      <c r="K1411" s="3">
        <v>0</v>
      </c>
      <c r="L1411" s="3">
        <v>0</v>
      </c>
      <c r="M1411" s="3"/>
      <c r="O1411" s="3"/>
      <c r="P1411" s="3"/>
      <c r="S1411" s="88"/>
      <c r="T1411" s="92"/>
      <c r="U1411" s="93"/>
      <c r="V1411" s="89"/>
      <c r="W1411" s="91"/>
      <c r="X1411" s="94"/>
      <c r="Y1411" s="95"/>
      <c r="Z1411" s="96"/>
    </row>
    <row r="1412" spans="2:26" ht="17.25" customHeight="1">
      <c r="B1412" s="9">
        <v>45459</v>
      </c>
      <c r="C1412" s="44" t="s">
        <v>2960</v>
      </c>
      <c r="D1412" s="3" t="s">
        <v>1428</v>
      </c>
      <c r="E1412" s="3">
        <v>12</v>
      </c>
      <c r="F1412" s="11">
        <v>1</v>
      </c>
      <c r="G1412" s="3">
        <v>0</v>
      </c>
      <c r="H1412" s="3">
        <v>3</v>
      </c>
      <c r="I1412" s="3">
        <v>5</v>
      </c>
      <c r="J1412" s="3">
        <v>0</v>
      </c>
      <c r="K1412" s="3">
        <v>0</v>
      </c>
      <c r="L1412" s="3">
        <v>8</v>
      </c>
      <c r="M1412" s="3" t="s">
        <v>1430</v>
      </c>
      <c r="N1412" s="57" t="s">
        <v>1430</v>
      </c>
      <c r="S1412" s="88"/>
      <c r="T1412" s="92"/>
      <c r="U1412" s="93"/>
      <c r="V1412" s="89"/>
      <c r="W1412" s="91"/>
      <c r="X1412" s="94"/>
      <c r="Y1412" s="95"/>
      <c r="Z1412" s="96"/>
    </row>
    <row r="1413" spans="2:26" ht="17.25" customHeight="1">
      <c r="B1413" s="9">
        <v>45459</v>
      </c>
      <c r="C1413" s="44" t="s">
        <v>2960</v>
      </c>
      <c r="D1413" s="3" t="s">
        <v>1429</v>
      </c>
      <c r="E1413" s="3">
        <v>10</v>
      </c>
      <c r="F1413" s="11">
        <v>3</v>
      </c>
      <c r="G1413" s="3">
        <v>0</v>
      </c>
      <c r="H1413" s="3">
        <v>11</v>
      </c>
      <c r="I1413" s="3">
        <v>0</v>
      </c>
      <c r="J1413" s="3">
        <v>0</v>
      </c>
      <c r="K1413" s="3">
        <v>0</v>
      </c>
      <c r="L1413" s="3">
        <v>11</v>
      </c>
      <c r="M1413" s="3"/>
      <c r="N1413" s="57" t="s">
        <v>1430</v>
      </c>
      <c r="S1413" s="88"/>
      <c r="T1413" s="92"/>
      <c r="U1413" s="93"/>
      <c r="V1413" s="89"/>
      <c r="W1413" s="91"/>
      <c r="X1413" s="94"/>
      <c r="Y1413" s="95"/>
      <c r="Z1413" s="96"/>
    </row>
    <row r="1414" spans="2:26" ht="17.25" customHeight="1">
      <c r="B1414" s="9">
        <v>45460</v>
      </c>
      <c r="C1414" s="44" t="s">
        <v>1433</v>
      </c>
      <c r="D1414" s="3" t="s">
        <v>1380</v>
      </c>
      <c r="E1414" s="3">
        <v>13</v>
      </c>
      <c r="F1414" s="11">
        <v>0</v>
      </c>
      <c r="G1414" s="3">
        <v>0</v>
      </c>
      <c r="H1414" s="3">
        <v>0</v>
      </c>
      <c r="I1414" s="3">
        <v>2</v>
      </c>
      <c r="J1414" s="3">
        <v>0</v>
      </c>
      <c r="K1414" s="3">
        <v>0</v>
      </c>
      <c r="L1414" s="3">
        <v>2</v>
      </c>
      <c r="M1414" s="3" t="s">
        <v>1435</v>
      </c>
      <c r="S1414" s="88"/>
      <c r="T1414" s="92"/>
      <c r="U1414" s="93"/>
      <c r="V1414" s="89"/>
      <c r="W1414" s="91"/>
      <c r="X1414" s="94"/>
      <c r="Y1414" s="95"/>
      <c r="Z1414" s="96"/>
    </row>
    <row r="1415" spans="2:26" ht="17.25" customHeight="1">
      <c r="B1415" s="9">
        <v>45460</v>
      </c>
      <c r="C1415" s="44" t="s">
        <v>1433</v>
      </c>
      <c r="D1415" s="3" t="s">
        <v>1375</v>
      </c>
      <c r="E1415" s="3">
        <v>11</v>
      </c>
      <c r="F1415" s="11">
        <v>0</v>
      </c>
      <c r="G1415" s="3">
        <v>0</v>
      </c>
      <c r="H1415" s="3">
        <v>0</v>
      </c>
      <c r="I1415" s="3">
        <v>0</v>
      </c>
      <c r="J1415" s="3">
        <v>0</v>
      </c>
      <c r="K1415" s="3">
        <v>0</v>
      </c>
      <c r="L1415" s="3">
        <v>0</v>
      </c>
      <c r="M1415" s="3"/>
      <c r="S1415" s="88"/>
      <c r="T1415" s="92"/>
      <c r="U1415" s="93"/>
      <c r="V1415" s="89"/>
      <c r="W1415" s="91"/>
      <c r="X1415" s="94"/>
      <c r="Y1415" s="95"/>
      <c r="Z1415" s="96"/>
    </row>
    <row r="1416" spans="2:26" ht="17.25" customHeight="1">
      <c r="B1416" s="9">
        <v>45460</v>
      </c>
      <c r="C1416" s="44" t="s">
        <v>1433</v>
      </c>
      <c r="D1416" s="3" t="s">
        <v>1388</v>
      </c>
      <c r="E1416" s="3">
        <v>1</v>
      </c>
      <c r="F1416" s="11">
        <v>0</v>
      </c>
      <c r="G1416" s="3">
        <v>0</v>
      </c>
      <c r="H1416" s="3">
        <v>0</v>
      </c>
      <c r="I1416" s="3">
        <v>0</v>
      </c>
      <c r="J1416" s="3">
        <v>0</v>
      </c>
      <c r="K1416" s="3">
        <v>0</v>
      </c>
      <c r="L1416" s="3">
        <v>0</v>
      </c>
      <c r="M1416" s="3"/>
      <c r="S1416" s="88"/>
      <c r="T1416" s="92"/>
      <c r="U1416" s="93"/>
      <c r="V1416" s="89"/>
      <c r="W1416" s="91"/>
      <c r="X1416" s="94"/>
      <c r="Y1416" s="95"/>
      <c r="Z1416" s="96"/>
    </row>
    <row r="1417" spans="2:26" ht="17.25" customHeight="1">
      <c r="B1417" s="9">
        <v>45460</v>
      </c>
      <c r="C1417" s="44" t="s">
        <v>1433</v>
      </c>
      <c r="D1417" s="3" t="s">
        <v>1406</v>
      </c>
      <c r="E1417" s="3">
        <v>2</v>
      </c>
      <c r="F1417" s="78">
        <v>0</v>
      </c>
      <c r="G1417" s="3">
        <v>0</v>
      </c>
      <c r="H1417" s="3">
        <v>0</v>
      </c>
      <c r="I1417" s="3">
        <v>0</v>
      </c>
      <c r="J1417" s="3">
        <v>0</v>
      </c>
      <c r="K1417" s="3">
        <v>0</v>
      </c>
      <c r="L1417" s="3">
        <v>0</v>
      </c>
      <c r="M1417" s="3"/>
      <c r="O1417" s="3"/>
      <c r="P1417" s="3"/>
      <c r="S1417" s="88"/>
      <c r="T1417" s="92"/>
      <c r="U1417" s="93"/>
      <c r="V1417" s="89"/>
      <c r="W1417" s="91"/>
      <c r="X1417" s="94"/>
      <c r="Y1417" s="95"/>
      <c r="Z1417" s="96"/>
    </row>
    <row r="1418" spans="2:26" ht="17.25" customHeight="1">
      <c r="B1418" s="9">
        <v>45460</v>
      </c>
      <c r="C1418" s="44" t="s">
        <v>1434</v>
      </c>
      <c r="D1418" s="3" t="s">
        <v>1431</v>
      </c>
      <c r="E1418" s="3">
        <v>13</v>
      </c>
      <c r="F1418" s="11">
        <v>0</v>
      </c>
      <c r="G1418" s="3">
        <v>0</v>
      </c>
      <c r="H1418" s="3">
        <v>0</v>
      </c>
      <c r="I1418" s="3">
        <v>0</v>
      </c>
      <c r="J1418" s="3">
        <v>0</v>
      </c>
      <c r="K1418" s="3">
        <v>0</v>
      </c>
      <c r="L1418" s="3">
        <v>0</v>
      </c>
      <c r="M1418" s="3"/>
      <c r="S1418" s="88"/>
      <c r="T1418" s="92"/>
      <c r="U1418" s="93"/>
      <c r="V1418" s="89"/>
      <c r="W1418" s="91"/>
      <c r="X1418" s="94"/>
      <c r="Y1418" s="95"/>
      <c r="Z1418" s="96"/>
    </row>
    <row r="1419" spans="2:26" ht="17.25" customHeight="1">
      <c r="B1419" s="9">
        <v>45460</v>
      </c>
      <c r="C1419" s="44" t="s">
        <v>1434</v>
      </c>
      <c r="D1419" s="3" t="s">
        <v>1432</v>
      </c>
      <c r="E1419" s="3">
        <v>5</v>
      </c>
      <c r="F1419" s="78">
        <v>0</v>
      </c>
      <c r="G1419" s="3">
        <v>0</v>
      </c>
      <c r="H1419" s="3">
        <v>0</v>
      </c>
      <c r="I1419" s="3">
        <v>0</v>
      </c>
      <c r="J1419" s="3">
        <v>0</v>
      </c>
      <c r="K1419" s="3">
        <v>0</v>
      </c>
      <c r="L1419" s="3">
        <v>0</v>
      </c>
      <c r="M1419" s="3"/>
      <c r="S1419" s="88"/>
      <c r="T1419" s="92"/>
      <c r="U1419" s="93"/>
      <c r="V1419" s="89"/>
      <c r="W1419" s="91"/>
      <c r="X1419" s="94"/>
      <c r="Y1419" s="95"/>
      <c r="Z1419" s="96"/>
    </row>
    <row r="1420" spans="2:26" ht="17.25" customHeight="1">
      <c r="B1420" s="9">
        <v>45460</v>
      </c>
      <c r="C1420" s="44" t="s">
        <v>2960</v>
      </c>
      <c r="D1420" s="3" t="s">
        <v>1436</v>
      </c>
      <c r="E1420" s="3">
        <v>3</v>
      </c>
      <c r="F1420" s="78">
        <v>0</v>
      </c>
      <c r="G1420" s="3">
        <v>0</v>
      </c>
      <c r="H1420" s="3">
        <v>0</v>
      </c>
      <c r="I1420" s="3">
        <v>0</v>
      </c>
      <c r="J1420" s="3">
        <v>1</v>
      </c>
      <c r="K1420" s="3">
        <v>0</v>
      </c>
      <c r="L1420" s="3">
        <v>1</v>
      </c>
      <c r="M1420" s="3" t="s">
        <v>1435</v>
      </c>
      <c r="S1420" s="88"/>
      <c r="T1420" s="92"/>
      <c r="U1420" s="93"/>
      <c r="V1420" s="89"/>
      <c r="W1420" s="91"/>
      <c r="X1420" s="94"/>
      <c r="Y1420" s="95"/>
      <c r="Z1420" s="96"/>
    </row>
    <row r="1421" spans="2:26" ht="17.25" customHeight="1">
      <c r="B1421" s="9">
        <v>45460</v>
      </c>
      <c r="C1421" s="44" t="s">
        <v>2960</v>
      </c>
      <c r="D1421" s="3" t="s">
        <v>1437</v>
      </c>
      <c r="E1421" s="3">
        <v>1</v>
      </c>
      <c r="F1421" s="78">
        <v>0</v>
      </c>
      <c r="G1421" s="3">
        <v>0</v>
      </c>
      <c r="H1421" s="3">
        <v>0</v>
      </c>
      <c r="I1421" s="3">
        <v>0</v>
      </c>
      <c r="J1421" s="3">
        <v>0</v>
      </c>
      <c r="K1421" s="3">
        <v>0</v>
      </c>
      <c r="L1421" s="3">
        <v>0</v>
      </c>
      <c r="M1421" s="3"/>
      <c r="S1421" s="88"/>
      <c r="T1421" s="92"/>
      <c r="U1421" s="93"/>
      <c r="V1421" s="89"/>
      <c r="W1421" s="91"/>
      <c r="X1421" s="94"/>
      <c r="Y1421" s="95"/>
      <c r="Z1421" s="96"/>
    </row>
    <row r="1422" spans="2:26" ht="17.25" customHeight="1">
      <c r="B1422" s="9">
        <v>45461</v>
      </c>
      <c r="C1422" s="44" t="s">
        <v>1439</v>
      </c>
      <c r="D1422" s="3" t="s">
        <v>1387</v>
      </c>
      <c r="E1422" s="3">
        <v>4</v>
      </c>
      <c r="F1422" s="78">
        <v>0</v>
      </c>
      <c r="G1422" s="3">
        <v>0</v>
      </c>
      <c r="H1422" s="3">
        <v>0</v>
      </c>
      <c r="I1422" s="3">
        <v>0</v>
      </c>
      <c r="J1422" s="3">
        <v>0</v>
      </c>
      <c r="K1422" s="3">
        <v>0</v>
      </c>
      <c r="L1422" s="3">
        <v>0</v>
      </c>
      <c r="M1422" s="3"/>
      <c r="S1422" s="88"/>
      <c r="T1422" s="92"/>
      <c r="U1422" s="93"/>
      <c r="V1422" s="89"/>
      <c r="W1422" s="91"/>
      <c r="X1422" s="94"/>
      <c r="Y1422" s="95"/>
      <c r="Z1422" s="96"/>
    </row>
    <row r="1423" spans="2:26" ht="17.25" customHeight="1">
      <c r="B1423" s="9">
        <v>45461</v>
      </c>
      <c r="C1423" s="44" t="s">
        <v>1439</v>
      </c>
      <c r="D1423" s="3" t="s">
        <v>1392</v>
      </c>
      <c r="E1423" s="3">
        <v>13</v>
      </c>
      <c r="F1423" s="78">
        <v>0</v>
      </c>
      <c r="G1423" s="3">
        <v>0</v>
      </c>
      <c r="H1423" s="3">
        <v>0</v>
      </c>
      <c r="I1423" s="3">
        <v>0</v>
      </c>
      <c r="J1423" s="3">
        <v>0</v>
      </c>
      <c r="K1423" s="3">
        <v>0</v>
      </c>
      <c r="L1423" s="3">
        <v>0</v>
      </c>
      <c r="M1423" s="3"/>
      <c r="S1423" s="88"/>
      <c r="T1423" s="92"/>
      <c r="U1423" s="93"/>
      <c r="V1423" s="89"/>
      <c r="W1423" s="91"/>
      <c r="X1423" s="94"/>
      <c r="Y1423" s="95"/>
      <c r="Z1423" s="96"/>
    </row>
    <row r="1424" spans="2:26" ht="17.25" customHeight="1">
      <c r="B1424" s="9">
        <v>45461</v>
      </c>
      <c r="C1424" s="44" t="s">
        <v>1439</v>
      </c>
      <c r="D1424" s="3" t="s">
        <v>1376</v>
      </c>
      <c r="E1424" s="3">
        <v>13</v>
      </c>
      <c r="F1424" s="78">
        <v>0</v>
      </c>
      <c r="G1424" s="3">
        <v>0</v>
      </c>
      <c r="H1424" s="3">
        <v>0</v>
      </c>
      <c r="I1424" s="3">
        <v>0</v>
      </c>
      <c r="J1424" s="3">
        <v>0</v>
      </c>
      <c r="K1424" s="3">
        <v>0</v>
      </c>
      <c r="L1424" s="3">
        <v>0</v>
      </c>
      <c r="M1424" s="3"/>
      <c r="S1424" s="88"/>
      <c r="T1424" s="92"/>
      <c r="U1424" s="93"/>
      <c r="V1424" s="89"/>
      <c r="W1424" s="91"/>
      <c r="X1424" s="94"/>
      <c r="Y1424" s="95"/>
      <c r="Z1424" s="96"/>
    </row>
    <row r="1425" spans="2:26" ht="17.25" customHeight="1">
      <c r="B1425" s="9">
        <v>45461</v>
      </c>
      <c r="C1425" s="44" t="s">
        <v>1440</v>
      </c>
      <c r="D1425" s="3" t="s">
        <v>1407</v>
      </c>
      <c r="E1425" s="3">
        <v>9</v>
      </c>
      <c r="F1425" s="78">
        <v>0</v>
      </c>
      <c r="G1425" s="3">
        <v>0</v>
      </c>
      <c r="H1425" s="3">
        <v>0</v>
      </c>
      <c r="I1425" s="3">
        <v>0</v>
      </c>
      <c r="J1425" s="3">
        <v>0</v>
      </c>
      <c r="K1425" s="3">
        <v>0</v>
      </c>
      <c r="L1425" s="3">
        <v>0</v>
      </c>
      <c r="M1425" s="3"/>
      <c r="S1425" s="88"/>
      <c r="T1425" s="92"/>
      <c r="U1425" s="93"/>
      <c r="V1425" s="89"/>
      <c r="W1425" s="91"/>
      <c r="X1425" s="94"/>
      <c r="Y1425" s="95"/>
      <c r="Z1425" s="96"/>
    </row>
    <row r="1426" spans="2:26" ht="17.25" customHeight="1">
      <c r="B1426" s="9">
        <v>45461</v>
      </c>
      <c r="C1426" s="44" t="s">
        <v>1441</v>
      </c>
      <c r="D1426" s="3" t="s">
        <v>1321</v>
      </c>
      <c r="E1426" s="3">
        <v>13</v>
      </c>
      <c r="F1426" s="11">
        <v>0</v>
      </c>
      <c r="G1426" s="3">
        <v>0</v>
      </c>
      <c r="H1426" s="3">
        <v>0</v>
      </c>
      <c r="I1426" s="3">
        <v>0</v>
      </c>
      <c r="J1426" s="3">
        <v>0</v>
      </c>
      <c r="K1426" s="3">
        <v>0</v>
      </c>
      <c r="L1426" s="3">
        <v>0</v>
      </c>
      <c r="M1426" s="3"/>
      <c r="S1426" s="88"/>
      <c r="T1426" s="92"/>
      <c r="U1426" s="93"/>
      <c r="V1426" s="89"/>
      <c r="W1426" s="91"/>
      <c r="X1426" s="94"/>
      <c r="Y1426" s="95"/>
      <c r="Z1426" s="96"/>
    </row>
    <row r="1427" spans="2:26" ht="17.25" customHeight="1">
      <c r="B1427" s="9">
        <v>45461</v>
      </c>
      <c r="C1427" s="44" t="s">
        <v>1440</v>
      </c>
      <c r="D1427" s="3" t="s">
        <v>1438</v>
      </c>
      <c r="E1427" s="3">
        <v>12</v>
      </c>
      <c r="F1427" s="78">
        <v>0</v>
      </c>
      <c r="G1427" s="3">
        <v>0</v>
      </c>
      <c r="H1427" s="3">
        <v>2</v>
      </c>
      <c r="I1427" s="3">
        <v>0</v>
      </c>
      <c r="J1427" s="3">
        <v>1</v>
      </c>
      <c r="K1427" s="3">
        <v>0</v>
      </c>
      <c r="L1427" s="3">
        <v>3</v>
      </c>
      <c r="M1427" s="3" t="s">
        <v>1442</v>
      </c>
      <c r="O1427" s="57" t="s">
        <v>1444</v>
      </c>
      <c r="P1427" s="57" t="s">
        <v>1443</v>
      </c>
      <c r="S1427" s="88"/>
      <c r="T1427" s="92"/>
      <c r="U1427" s="93"/>
      <c r="V1427" s="89"/>
      <c r="W1427" s="91"/>
      <c r="X1427" s="94"/>
      <c r="Y1427" s="95"/>
      <c r="Z1427" s="96"/>
    </row>
    <row r="1428" spans="2:26" ht="17.25" customHeight="1">
      <c r="B1428" s="9">
        <v>45462</v>
      </c>
      <c r="C1428" s="44" t="s">
        <v>1446</v>
      </c>
      <c r="D1428" s="3" t="s">
        <v>1365</v>
      </c>
      <c r="E1428" s="3">
        <v>13</v>
      </c>
      <c r="F1428" s="11">
        <v>0</v>
      </c>
      <c r="G1428" s="3">
        <v>0</v>
      </c>
      <c r="H1428" s="3">
        <v>0</v>
      </c>
      <c r="I1428" s="3">
        <v>0</v>
      </c>
      <c r="J1428" s="3">
        <v>0</v>
      </c>
      <c r="K1428" s="3">
        <v>0</v>
      </c>
      <c r="L1428" s="3">
        <v>0</v>
      </c>
      <c r="M1428" s="3"/>
      <c r="S1428" s="88"/>
      <c r="T1428" s="92"/>
      <c r="U1428" s="93"/>
      <c r="V1428" s="89"/>
      <c r="W1428" s="91"/>
      <c r="X1428" s="94"/>
      <c r="Y1428" s="95"/>
      <c r="Z1428" s="96"/>
    </row>
    <row r="1429" spans="2:26" ht="17.25" customHeight="1">
      <c r="B1429" s="9">
        <v>45462</v>
      </c>
      <c r="C1429" s="44" t="s">
        <v>1447</v>
      </c>
      <c r="D1429" s="3" t="s">
        <v>1445</v>
      </c>
      <c r="E1429" s="3">
        <v>13</v>
      </c>
      <c r="F1429" s="78">
        <v>0</v>
      </c>
      <c r="G1429" s="3">
        <v>0</v>
      </c>
      <c r="H1429" s="3">
        <v>0</v>
      </c>
      <c r="I1429" s="3">
        <v>0</v>
      </c>
      <c r="J1429" s="3">
        <v>0</v>
      </c>
      <c r="K1429" s="3">
        <v>0</v>
      </c>
      <c r="L1429" s="3">
        <v>0</v>
      </c>
      <c r="M1429" s="3"/>
      <c r="S1429" s="88"/>
      <c r="T1429" s="92"/>
      <c r="U1429" s="93"/>
      <c r="V1429" s="89"/>
      <c r="W1429" s="91"/>
      <c r="X1429" s="94"/>
      <c r="Y1429" s="95"/>
      <c r="Z1429" s="96"/>
    </row>
    <row r="1430" spans="2:26" ht="17.25" customHeight="1">
      <c r="B1430" s="9">
        <v>45463</v>
      </c>
      <c r="C1430" s="44" t="s">
        <v>1448</v>
      </c>
      <c r="D1430" s="3" t="s">
        <v>1395</v>
      </c>
      <c r="E1430" s="3">
        <v>6</v>
      </c>
      <c r="F1430" s="78">
        <v>0</v>
      </c>
      <c r="G1430" s="3">
        <v>0</v>
      </c>
      <c r="H1430" s="3">
        <v>1</v>
      </c>
      <c r="I1430" s="3">
        <v>0</v>
      </c>
      <c r="J1430" s="3">
        <v>0</v>
      </c>
      <c r="K1430" s="3">
        <v>0</v>
      </c>
      <c r="L1430" s="3">
        <v>1</v>
      </c>
      <c r="M1430" s="3"/>
      <c r="O1430" s="57" t="s">
        <v>431</v>
      </c>
      <c r="P1430" s="57" t="s">
        <v>1443</v>
      </c>
      <c r="S1430" s="88"/>
      <c r="T1430" s="92"/>
      <c r="U1430" s="93"/>
      <c r="V1430" s="89"/>
      <c r="W1430" s="91"/>
      <c r="X1430" s="94"/>
      <c r="Y1430" s="95"/>
      <c r="Z1430" s="96"/>
    </row>
    <row r="1431" spans="2:26" ht="17.25" customHeight="1">
      <c r="B1431" s="9">
        <v>45463</v>
      </c>
      <c r="C1431" s="44" t="s">
        <v>1448</v>
      </c>
      <c r="D1431" s="3" t="s">
        <v>1354</v>
      </c>
      <c r="E1431" s="3">
        <v>6</v>
      </c>
      <c r="F1431" s="78">
        <v>0</v>
      </c>
      <c r="G1431" s="3">
        <v>0</v>
      </c>
      <c r="H1431" s="3">
        <v>0</v>
      </c>
      <c r="I1431" s="3">
        <v>0</v>
      </c>
      <c r="J1431" s="3">
        <v>0</v>
      </c>
      <c r="K1431" s="3">
        <v>0</v>
      </c>
      <c r="L1431" s="3">
        <v>0</v>
      </c>
      <c r="M1431" s="3"/>
      <c r="S1431" s="88"/>
      <c r="T1431" s="92"/>
      <c r="U1431" s="93"/>
      <c r="V1431" s="89"/>
      <c r="W1431" s="91"/>
      <c r="X1431" s="94"/>
      <c r="Y1431" s="95"/>
      <c r="Z1431" s="96"/>
    </row>
    <row r="1432" spans="2:26" ht="17.25" customHeight="1">
      <c r="B1432" s="9">
        <v>45463</v>
      </c>
      <c r="C1432" s="44" t="s">
        <v>82</v>
      </c>
      <c r="D1432" s="3" t="s">
        <v>1369</v>
      </c>
      <c r="E1432" s="3">
        <v>13</v>
      </c>
      <c r="F1432" s="78">
        <v>0</v>
      </c>
      <c r="G1432" s="3">
        <v>0</v>
      </c>
      <c r="H1432" s="3">
        <v>0</v>
      </c>
      <c r="I1432" s="3">
        <v>0</v>
      </c>
      <c r="J1432" s="3">
        <v>0</v>
      </c>
      <c r="K1432" s="3">
        <v>0</v>
      </c>
      <c r="L1432" s="3">
        <v>0</v>
      </c>
      <c r="M1432" s="3"/>
      <c r="S1432" s="88"/>
      <c r="T1432" s="92"/>
      <c r="U1432" s="93"/>
      <c r="V1432" s="89"/>
      <c r="W1432" s="91"/>
      <c r="X1432" s="94"/>
      <c r="Y1432" s="95"/>
      <c r="Z1432" s="96"/>
    </row>
    <row r="1433" spans="2:26" ht="17.25" customHeight="1">
      <c r="B1433" s="9">
        <v>45463</v>
      </c>
      <c r="C1433" s="44" t="s">
        <v>1450</v>
      </c>
      <c r="D1433" s="3" t="s">
        <v>1449</v>
      </c>
      <c r="E1433" s="3">
        <v>4</v>
      </c>
      <c r="F1433" s="78">
        <v>4</v>
      </c>
      <c r="G1433" s="3">
        <v>0</v>
      </c>
      <c r="H1433" s="3">
        <v>0</v>
      </c>
      <c r="I1433" s="3">
        <v>0</v>
      </c>
      <c r="J1433" s="3">
        <v>0</v>
      </c>
      <c r="K1433" s="3">
        <v>0</v>
      </c>
      <c r="L1433" s="3">
        <v>0</v>
      </c>
      <c r="M1433" s="3"/>
      <c r="S1433" s="88"/>
      <c r="T1433" s="92"/>
      <c r="U1433" s="93"/>
      <c r="V1433" s="89"/>
      <c r="W1433" s="91"/>
      <c r="X1433" s="94"/>
      <c r="Y1433" s="95"/>
      <c r="Z1433" s="96"/>
    </row>
    <row r="1434" spans="2:26" ht="17.25" customHeight="1">
      <c r="B1434" s="9">
        <v>45464</v>
      </c>
      <c r="C1434" s="44" t="s">
        <v>1454</v>
      </c>
      <c r="D1434" s="3" t="s">
        <v>1380</v>
      </c>
      <c r="E1434" s="3">
        <v>13</v>
      </c>
      <c r="F1434" s="78">
        <v>0</v>
      </c>
      <c r="G1434" s="3">
        <v>0</v>
      </c>
      <c r="H1434" s="3">
        <v>0</v>
      </c>
      <c r="I1434" s="3">
        <v>0</v>
      </c>
      <c r="J1434" s="3">
        <v>0</v>
      </c>
      <c r="K1434" s="3">
        <v>0</v>
      </c>
      <c r="L1434" s="3">
        <v>0</v>
      </c>
      <c r="M1434" s="3"/>
      <c r="S1434" s="88"/>
      <c r="T1434" s="92"/>
      <c r="U1434" s="93"/>
      <c r="V1434" s="89"/>
      <c r="W1434" s="91"/>
      <c r="X1434" s="94"/>
      <c r="Y1434" s="95"/>
      <c r="Z1434" s="96"/>
    </row>
    <row r="1435" spans="2:26" ht="17.25" customHeight="1">
      <c r="B1435" s="9">
        <v>45464</v>
      </c>
      <c r="C1435" s="44" t="s">
        <v>1454</v>
      </c>
      <c r="D1435" s="3" t="s">
        <v>1375</v>
      </c>
      <c r="E1435" s="3">
        <v>13</v>
      </c>
      <c r="F1435" s="78">
        <v>0</v>
      </c>
      <c r="G1435" s="3">
        <v>0</v>
      </c>
      <c r="H1435" s="3">
        <v>0</v>
      </c>
      <c r="I1435" s="3">
        <v>0</v>
      </c>
      <c r="J1435" s="3">
        <v>0</v>
      </c>
      <c r="K1435" s="3">
        <v>0</v>
      </c>
      <c r="L1435" s="3">
        <v>0</v>
      </c>
      <c r="M1435" s="3"/>
      <c r="S1435" s="88"/>
      <c r="T1435" s="92"/>
      <c r="U1435" s="93"/>
      <c r="V1435" s="89"/>
      <c r="W1435" s="91"/>
      <c r="X1435" s="94"/>
      <c r="Y1435" s="95"/>
      <c r="Z1435" s="96"/>
    </row>
    <row r="1436" spans="2:26" ht="17.25" customHeight="1">
      <c r="B1436" s="9">
        <v>45465</v>
      </c>
      <c r="C1436" s="44" t="s">
        <v>1454</v>
      </c>
      <c r="D1436" s="3" t="s">
        <v>1376</v>
      </c>
      <c r="E1436" s="3">
        <v>13</v>
      </c>
      <c r="F1436" s="78">
        <v>0</v>
      </c>
      <c r="G1436" s="3">
        <v>0</v>
      </c>
      <c r="H1436" s="3">
        <v>0</v>
      </c>
      <c r="I1436" s="3">
        <v>0</v>
      </c>
      <c r="J1436" s="3">
        <v>0</v>
      </c>
      <c r="K1436" s="3">
        <v>0</v>
      </c>
      <c r="L1436" s="3">
        <v>0</v>
      </c>
      <c r="M1436" s="3"/>
      <c r="S1436" s="88"/>
      <c r="T1436" s="92"/>
      <c r="U1436" s="93"/>
      <c r="V1436" s="89"/>
      <c r="W1436" s="91"/>
      <c r="X1436" s="94"/>
      <c r="Y1436" s="95"/>
      <c r="Z1436" s="96"/>
    </row>
    <row r="1437" spans="2:26" ht="17.25" customHeight="1">
      <c r="B1437" s="9">
        <v>45465</v>
      </c>
      <c r="C1437" s="44" t="s">
        <v>1455</v>
      </c>
      <c r="D1437" s="3" t="s">
        <v>1451</v>
      </c>
      <c r="E1437" s="3">
        <v>13</v>
      </c>
      <c r="F1437" s="78">
        <v>0</v>
      </c>
      <c r="G1437" s="3">
        <v>0</v>
      </c>
      <c r="H1437" s="3">
        <v>0</v>
      </c>
      <c r="I1437" s="3">
        <v>0</v>
      </c>
      <c r="J1437" s="3">
        <v>0</v>
      </c>
      <c r="K1437" s="3">
        <v>0</v>
      </c>
      <c r="L1437" s="3">
        <v>0</v>
      </c>
      <c r="M1437" s="3"/>
      <c r="S1437" s="88"/>
      <c r="T1437" s="92"/>
      <c r="U1437" s="93"/>
      <c r="V1437" s="89"/>
      <c r="W1437" s="91"/>
      <c r="X1437" s="94"/>
      <c r="Y1437" s="95"/>
      <c r="Z1437" s="96"/>
    </row>
    <row r="1438" spans="2:26" ht="17.25" customHeight="1">
      <c r="B1438" s="9">
        <v>45465</v>
      </c>
      <c r="C1438" s="3" t="s">
        <v>1455</v>
      </c>
      <c r="D1438" s="3" t="s">
        <v>1452</v>
      </c>
      <c r="E1438" s="3">
        <v>13</v>
      </c>
      <c r="F1438" s="78">
        <v>0</v>
      </c>
      <c r="G1438" s="3">
        <v>0</v>
      </c>
      <c r="H1438" s="3">
        <v>0</v>
      </c>
      <c r="I1438" s="3">
        <v>0</v>
      </c>
      <c r="J1438" s="3">
        <v>0</v>
      </c>
      <c r="K1438" s="3">
        <v>0</v>
      </c>
      <c r="L1438" s="3">
        <v>0</v>
      </c>
      <c r="M1438" s="3"/>
      <c r="S1438" s="88"/>
      <c r="T1438" s="92"/>
      <c r="U1438" s="93"/>
      <c r="V1438" s="89"/>
      <c r="W1438" s="91"/>
      <c r="X1438" s="94"/>
      <c r="Y1438" s="95"/>
      <c r="Z1438" s="96"/>
    </row>
    <row r="1439" spans="2:26" ht="17.25" customHeight="1">
      <c r="B1439" s="9">
        <v>45465</v>
      </c>
      <c r="C1439" s="3" t="s">
        <v>1455</v>
      </c>
      <c r="D1439" s="3" t="s">
        <v>1453</v>
      </c>
      <c r="E1439" s="3">
        <v>13</v>
      </c>
      <c r="F1439" s="78">
        <v>0</v>
      </c>
      <c r="G1439" s="3">
        <v>0</v>
      </c>
      <c r="H1439" s="3">
        <v>0</v>
      </c>
      <c r="I1439" s="3">
        <v>0</v>
      </c>
      <c r="J1439" s="3">
        <v>0</v>
      </c>
      <c r="K1439" s="3">
        <v>0</v>
      </c>
      <c r="L1439" s="3">
        <v>0</v>
      </c>
      <c r="M1439" s="3"/>
      <c r="S1439" s="88"/>
      <c r="T1439" s="92"/>
      <c r="U1439" s="93"/>
      <c r="V1439" s="89"/>
      <c r="W1439" s="91"/>
      <c r="X1439" s="94"/>
      <c r="Y1439" s="95"/>
      <c r="Z1439" s="96"/>
    </row>
    <row r="1440" spans="2:26" ht="17.25" customHeight="1">
      <c r="B1440" s="9">
        <v>45465</v>
      </c>
      <c r="C1440" s="3" t="s">
        <v>1454</v>
      </c>
      <c r="D1440" s="3" t="s">
        <v>1387</v>
      </c>
      <c r="E1440" s="3">
        <v>4</v>
      </c>
      <c r="F1440" s="78">
        <v>0</v>
      </c>
      <c r="G1440" s="3">
        <v>0</v>
      </c>
      <c r="H1440" s="3">
        <v>0</v>
      </c>
      <c r="I1440" s="3">
        <v>0</v>
      </c>
      <c r="J1440" s="3">
        <v>0</v>
      </c>
      <c r="K1440" s="3">
        <v>0</v>
      </c>
      <c r="L1440" s="3">
        <v>0</v>
      </c>
      <c r="M1440" s="3"/>
      <c r="S1440" s="88"/>
      <c r="T1440" s="92"/>
      <c r="U1440" s="93"/>
      <c r="V1440" s="89"/>
      <c r="W1440" s="91"/>
      <c r="X1440" s="94"/>
      <c r="Y1440" s="95"/>
      <c r="Z1440" s="96"/>
    </row>
    <row r="1441" spans="2:26" ht="17.25" customHeight="1">
      <c r="B1441" s="9">
        <v>45465</v>
      </c>
      <c r="C1441" s="3" t="s">
        <v>1454</v>
      </c>
      <c r="D1441" s="3" t="s">
        <v>1392</v>
      </c>
      <c r="E1441" s="3">
        <v>13</v>
      </c>
      <c r="F1441" s="78">
        <v>0</v>
      </c>
      <c r="G1441" s="3">
        <v>0</v>
      </c>
      <c r="H1441" s="3">
        <v>0</v>
      </c>
      <c r="I1441" s="3">
        <v>0</v>
      </c>
      <c r="J1441" s="3">
        <v>0</v>
      </c>
      <c r="K1441" s="3">
        <v>0</v>
      </c>
      <c r="L1441" s="3">
        <v>0</v>
      </c>
      <c r="M1441" s="3"/>
      <c r="S1441" s="88"/>
      <c r="T1441" s="92"/>
      <c r="U1441" s="93"/>
      <c r="V1441" s="89"/>
      <c r="W1441" s="91"/>
      <c r="X1441" s="94"/>
      <c r="Y1441" s="95"/>
      <c r="Z1441" s="96"/>
    </row>
    <row r="1442" spans="2:26" ht="17.25" customHeight="1">
      <c r="B1442" s="9">
        <v>45466</v>
      </c>
      <c r="C1442" s="3" t="s">
        <v>82</v>
      </c>
      <c r="D1442" s="3" t="s">
        <v>1365</v>
      </c>
      <c r="E1442" s="3">
        <v>13</v>
      </c>
      <c r="F1442" s="78">
        <v>0</v>
      </c>
      <c r="G1442" s="3">
        <v>0</v>
      </c>
      <c r="H1442" s="3">
        <v>0</v>
      </c>
      <c r="I1442" s="3">
        <v>0</v>
      </c>
      <c r="J1442" s="3">
        <v>0</v>
      </c>
      <c r="K1442" s="3">
        <v>0</v>
      </c>
      <c r="L1442" s="3">
        <v>0</v>
      </c>
      <c r="M1442" s="3"/>
      <c r="S1442" s="88"/>
      <c r="T1442" s="92"/>
      <c r="U1442" s="93"/>
      <c r="V1442" s="89"/>
      <c r="W1442" s="91"/>
      <c r="X1442" s="94"/>
      <c r="Y1442" s="95"/>
      <c r="Z1442" s="96"/>
    </row>
    <row r="1443" spans="2:26" ht="17.25" customHeight="1">
      <c r="B1443" s="9">
        <v>45467</v>
      </c>
      <c r="C1443" s="3" t="s">
        <v>65</v>
      </c>
      <c r="D1443" s="3" t="s">
        <v>1438</v>
      </c>
      <c r="E1443" s="3">
        <v>12</v>
      </c>
      <c r="F1443" s="78">
        <v>0</v>
      </c>
      <c r="G1443" s="3">
        <v>0</v>
      </c>
      <c r="H1443" s="3">
        <v>0</v>
      </c>
      <c r="I1443" s="3">
        <v>0</v>
      </c>
      <c r="J1443" s="3">
        <v>0</v>
      </c>
      <c r="K1443" s="3">
        <v>0</v>
      </c>
      <c r="L1443" s="3">
        <v>0</v>
      </c>
      <c r="M1443" s="3"/>
      <c r="S1443" s="88"/>
      <c r="T1443" s="92"/>
      <c r="U1443" s="93"/>
      <c r="V1443" s="89"/>
      <c r="W1443" s="91"/>
      <c r="X1443" s="94"/>
      <c r="Y1443" s="95"/>
      <c r="Z1443" s="96"/>
    </row>
    <row r="1444" spans="2:26" ht="17.25" customHeight="1">
      <c r="B1444" s="9">
        <v>45467</v>
      </c>
      <c r="C1444" s="3" t="s">
        <v>65</v>
      </c>
      <c r="D1444" s="3" t="s">
        <v>1407</v>
      </c>
      <c r="E1444" s="3">
        <v>9</v>
      </c>
      <c r="F1444" s="78">
        <v>0</v>
      </c>
      <c r="G1444" s="3">
        <v>0</v>
      </c>
      <c r="H1444" s="3">
        <v>0</v>
      </c>
      <c r="I1444" s="3">
        <v>0</v>
      </c>
      <c r="J1444" s="3">
        <v>0</v>
      </c>
      <c r="K1444" s="3">
        <v>0</v>
      </c>
      <c r="L1444" s="3">
        <v>0</v>
      </c>
      <c r="M1444" s="3"/>
      <c r="S1444" s="88"/>
      <c r="T1444" s="92"/>
      <c r="U1444" s="93"/>
      <c r="V1444" s="89"/>
      <c r="W1444" s="91"/>
      <c r="X1444" s="94"/>
      <c r="Y1444" s="95"/>
      <c r="Z1444" s="96"/>
    </row>
    <row r="1445" spans="2:26" ht="17.25" customHeight="1">
      <c r="B1445" s="9">
        <v>45468</v>
      </c>
      <c r="C1445" s="3" t="s">
        <v>1456</v>
      </c>
      <c r="D1445" s="3" t="s">
        <v>1457</v>
      </c>
      <c r="E1445" s="3">
        <v>13</v>
      </c>
      <c r="F1445" s="78">
        <v>13</v>
      </c>
      <c r="G1445" s="3">
        <v>0</v>
      </c>
      <c r="H1445" s="3">
        <v>0</v>
      </c>
      <c r="I1445" s="3">
        <v>0</v>
      </c>
      <c r="J1445" s="3">
        <v>0</v>
      </c>
      <c r="K1445" s="3">
        <v>0</v>
      </c>
      <c r="L1445" s="3">
        <v>0</v>
      </c>
      <c r="M1445" s="3"/>
      <c r="S1445" s="88"/>
      <c r="T1445" s="92"/>
      <c r="U1445" s="93"/>
      <c r="V1445" s="89"/>
      <c r="W1445" s="91"/>
      <c r="X1445" s="94"/>
      <c r="Y1445" s="95"/>
      <c r="Z1445" s="96"/>
    </row>
    <row r="1446" spans="2:26" ht="17.25" customHeight="1">
      <c r="B1446" s="9">
        <v>45469</v>
      </c>
      <c r="C1446" s="3" t="s">
        <v>1460</v>
      </c>
      <c r="D1446" s="3" t="s">
        <v>1458</v>
      </c>
      <c r="E1446" s="3">
        <v>13</v>
      </c>
      <c r="F1446" s="78">
        <v>0</v>
      </c>
      <c r="G1446" s="3">
        <v>0</v>
      </c>
      <c r="H1446" s="3">
        <v>0</v>
      </c>
      <c r="I1446" s="3">
        <v>0</v>
      </c>
      <c r="J1446" s="3">
        <v>0</v>
      </c>
      <c r="K1446" s="3">
        <v>0</v>
      </c>
      <c r="L1446" s="3">
        <v>0</v>
      </c>
      <c r="M1446" s="3"/>
      <c r="S1446" s="88"/>
      <c r="T1446" s="92"/>
      <c r="U1446" s="93"/>
      <c r="V1446" s="89"/>
      <c r="W1446" s="91"/>
      <c r="X1446" s="94"/>
      <c r="Y1446" s="95"/>
      <c r="Z1446" s="96"/>
    </row>
    <row r="1447" spans="2:26" ht="17.25" customHeight="1">
      <c r="B1447" s="9">
        <v>45469</v>
      </c>
      <c r="C1447" s="3" t="s">
        <v>1461</v>
      </c>
      <c r="D1447" s="3" t="s">
        <v>1459</v>
      </c>
      <c r="E1447" s="3">
        <v>13</v>
      </c>
      <c r="F1447" s="78">
        <v>0</v>
      </c>
      <c r="G1447" s="3">
        <v>0</v>
      </c>
      <c r="H1447" s="3">
        <v>0</v>
      </c>
      <c r="I1447" s="3">
        <v>0</v>
      </c>
      <c r="J1447" s="3">
        <v>0</v>
      </c>
      <c r="K1447" s="3">
        <v>0</v>
      </c>
      <c r="L1447" s="3">
        <v>0</v>
      </c>
      <c r="M1447" s="3"/>
      <c r="S1447" s="88"/>
      <c r="T1447" s="92"/>
      <c r="U1447" s="93"/>
      <c r="V1447" s="89"/>
      <c r="W1447" s="91"/>
      <c r="X1447" s="94"/>
      <c r="Y1447" s="95"/>
      <c r="Z1447" s="96"/>
    </row>
    <row r="1448" spans="2:26" ht="17.25" customHeight="1">
      <c r="B1448" s="9">
        <v>45469</v>
      </c>
      <c r="C1448" s="44" t="s">
        <v>1464</v>
      </c>
      <c r="D1448" s="3" t="s">
        <v>1462</v>
      </c>
      <c r="E1448" s="3">
        <v>13</v>
      </c>
      <c r="F1448" s="78">
        <v>0</v>
      </c>
      <c r="G1448" s="3">
        <v>0</v>
      </c>
      <c r="H1448" s="3">
        <v>0</v>
      </c>
      <c r="I1448" s="3">
        <v>0</v>
      </c>
      <c r="J1448" s="3">
        <v>0</v>
      </c>
      <c r="K1448" s="3">
        <v>0</v>
      </c>
      <c r="L1448" s="3">
        <v>0</v>
      </c>
      <c r="M1448" s="3"/>
      <c r="S1448" s="88"/>
      <c r="T1448" s="92"/>
      <c r="U1448" s="93"/>
      <c r="V1448" s="89"/>
      <c r="W1448" s="91"/>
      <c r="X1448" s="94"/>
      <c r="Y1448" s="95"/>
      <c r="Z1448" s="96"/>
    </row>
    <row r="1449" spans="2:26" ht="17.25" customHeight="1">
      <c r="B1449" s="9">
        <v>45469</v>
      </c>
      <c r="C1449" s="44" t="s">
        <v>1464</v>
      </c>
      <c r="D1449" s="3" t="s">
        <v>1445</v>
      </c>
      <c r="E1449" s="3">
        <v>13</v>
      </c>
      <c r="F1449" s="78">
        <v>0</v>
      </c>
      <c r="G1449" s="3">
        <v>0</v>
      </c>
      <c r="H1449" s="3">
        <v>1</v>
      </c>
      <c r="I1449" s="3">
        <v>0</v>
      </c>
      <c r="J1449" s="3">
        <v>3</v>
      </c>
      <c r="K1449" s="3">
        <v>0</v>
      </c>
      <c r="L1449" s="3">
        <v>4</v>
      </c>
      <c r="M1449" s="3" t="s">
        <v>1463</v>
      </c>
      <c r="S1449" s="88"/>
      <c r="T1449" s="92"/>
      <c r="U1449" s="93"/>
      <c r="V1449" s="89"/>
      <c r="W1449" s="91"/>
      <c r="X1449" s="94"/>
      <c r="Y1449" s="95"/>
      <c r="Z1449" s="96"/>
    </row>
    <row r="1450" spans="2:26" ht="17.25" customHeight="1">
      <c r="B1450" s="9">
        <v>45469</v>
      </c>
      <c r="C1450" s="44" t="s">
        <v>1465</v>
      </c>
      <c r="D1450" s="3" t="s">
        <v>1344</v>
      </c>
      <c r="E1450" s="3">
        <v>13</v>
      </c>
      <c r="F1450" s="78">
        <v>0</v>
      </c>
      <c r="G1450" s="3">
        <v>0</v>
      </c>
      <c r="H1450" s="3">
        <v>1</v>
      </c>
      <c r="I1450" s="3">
        <v>1</v>
      </c>
      <c r="J1450" s="3">
        <v>0</v>
      </c>
      <c r="K1450" s="3">
        <v>0</v>
      </c>
      <c r="L1450" s="3">
        <v>2</v>
      </c>
      <c r="M1450" s="3" t="s">
        <v>1466</v>
      </c>
      <c r="S1450" s="88"/>
      <c r="T1450" s="92"/>
      <c r="U1450" s="93"/>
      <c r="V1450" s="89"/>
      <c r="W1450" s="91"/>
      <c r="X1450" s="94"/>
      <c r="Y1450" s="95"/>
      <c r="Z1450" s="96"/>
    </row>
    <row r="1451" spans="2:26" ht="17.25" customHeight="1">
      <c r="B1451" s="9">
        <v>45469</v>
      </c>
      <c r="C1451" s="44" t="s">
        <v>1468</v>
      </c>
      <c r="D1451" s="3" t="s">
        <v>1467</v>
      </c>
      <c r="E1451" s="3">
        <v>4</v>
      </c>
      <c r="F1451" s="78">
        <v>0</v>
      </c>
      <c r="G1451" s="3">
        <v>0</v>
      </c>
      <c r="H1451" s="3">
        <v>0</v>
      </c>
      <c r="I1451" s="3">
        <v>0</v>
      </c>
      <c r="J1451" s="3">
        <v>0</v>
      </c>
      <c r="K1451" s="3">
        <v>0</v>
      </c>
      <c r="L1451" s="3">
        <v>0</v>
      </c>
      <c r="M1451" s="3"/>
      <c r="S1451" s="88"/>
      <c r="T1451" s="92"/>
      <c r="U1451" s="93"/>
      <c r="V1451" s="89"/>
      <c r="W1451" s="91"/>
      <c r="X1451" s="94"/>
      <c r="Y1451" s="95"/>
      <c r="Z1451" s="96"/>
    </row>
    <row r="1452" spans="2:26" ht="17.25" customHeight="1">
      <c r="B1452" s="9">
        <v>45469</v>
      </c>
      <c r="C1452" s="44" t="s">
        <v>1469</v>
      </c>
      <c r="D1452" s="3" t="s">
        <v>1376</v>
      </c>
      <c r="E1452" s="3">
        <v>13</v>
      </c>
      <c r="F1452" s="78">
        <v>0</v>
      </c>
      <c r="G1452" s="3">
        <v>0</v>
      </c>
      <c r="H1452" s="3">
        <v>0</v>
      </c>
      <c r="I1452" s="3">
        <v>0</v>
      </c>
      <c r="J1452" s="3">
        <v>0</v>
      </c>
      <c r="K1452" s="3">
        <v>0</v>
      </c>
      <c r="L1452" s="3">
        <v>0</v>
      </c>
      <c r="M1452" s="3"/>
      <c r="S1452" s="88"/>
      <c r="T1452" s="92"/>
      <c r="U1452" s="93"/>
      <c r="V1452" s="89"/>
      <c r="W1452" s="91"/>
      <c r="X1452" s="94"/>
      <c r="Y1452" s="95"/>
      <c r="Z1452" s="96"/>
    </row>
    <row r="1453" spans="2:26" ht="17.25" customHeight="1">
      <c r="B1453" s="9">
        <v>45469</v>
      </c>
      <c r="C1453" s="44" t="s">
        <v>1469</v>
      </c>
      <c r="D1453" s="3" t="s">
        <v>1375</v>
      </c>
      <c r="E1453" s="3">
        <v>13</v>
      </c>
      <c r="F1453" s="78">
        <v>0</v>
      </c>
      <c r="G1453" s="3">
        <v>0</v>
      </c>
      <c r="H1453" s="3">
        <v>0</v>
      </c>
      <c r="I1453" s="3">
        <v>0</v>
      </c>
      <c r="J1453" s="3">
        <v>0</v>
      </c>
      <c r="K1453" s="3">
        <v>0</v>
      </c>
      <c r="L1453" s="3">
        <v>0</v>
      </c>
      <c r="M1453" s="3"/>
      <c r="S1453" s="88"/>
      <c r="T1453" s="92"/>
      <c r="U1453" s="93"/>
      <c r="V1453" s="89"/>
      <c r="W1453" s="91"/>
      <c r="X1453" s="94"/>
      <c r="Y1453" s="95"/>
      <c r="Z1453" s="96"/>
    </row>
    <row r="1454" spans="2:26" ht="17.25" customHeight="1">
      <c r="B1454" s="9">
        <v>45470</v>
      </c>
      <c r="C1454" s="44" t="s">
        <v>1471</v>
      </c>
      <c r="D1454" s="3" t="s">
        <v>1470</v>
      </c>
      <c r="E1454" s="3">
        <v>13</v>
      </c>
      <c r="F1454" s="78">
        <v>0</v>
      </c>
      <c r="G1454" s="3">
        <v>0</v>
      </c>
      <c r="H1454" s="3">
        <v>0</v>
      </c>
      <c r="I1454" s="3">
        <v>0</v>
      </c>
      <c r="J1454" s="3">
        <v>0</v>
      </c>
      <c r="K1454" s="3">
        <v>0</v>
      </c>
      <c r="L1454" s="3">
        <v>0</v>
      </c>
      <c r="M1454" s="3"/>
      <c r="S1454" s="88"/>
      <c r="T1454" s="92"/>
      <c r="U1454" s="93"/>
      <c r="V1454" s="89"/>
      <c r="W1454" s="91"/>
      <c r="X1454" s="94"/>
      <c r="Y1454" s="95"/>
      <c r="Z1454" s="96"/>
    </row>
    <row r="1455" spans="2:26" ht="17.25" customHeight="1">
      <c r="B1455" s="9">
        <v>45470</v>
      </c>
      <c r="C1455" s="44" t="s">
        <v>82</v>
      </c>
      <c r="D1455" s="3" t="s">
        <v>1380</v>
      </c>
      <c r="E1455" s="3">
        <v>13</v>
      </c>
      <c r="F1455" s="78">
        <v>0</v>
      </c>
      <c r="G1455" s="3">
        <v>0</v>
      </c>
      <c r="H1455" s="3">
        <v>0</v>
      </c>
      <c r="I1455" s="3">
        <v>0</v>
      </c>
      <c r="J1455" s="3">
        <v>0</v>
      </c>
      <c r="K1455" s="3">
        <v>0</v>
      </c>
      <c r="L1455" s="3">
        <v>0</v>
      </c>
      <c r="M1455" s="3"/>
      <c r="S1455" s="88"/>
      <c r="T1455" s="92"/>
      <c r="U1455" s="93"/>
      <c r="V1455" s="89"/>
      <c r="W1455" s="91"/>
      <c r="X1455" s="94"/>
      <c r="Y1455" s="95"/>
      <c r="Z1455" s="96"/>
    </row>
    <row r="1456" spans="2:26" ht="17.25" customHeight="1">
      <c r="B1456" s="9">
        <v>45471</v>
      </c>
      <c r="C1456" s="44" t="s">
        <v>1471</v>
      </c>
      <c r="D1456" s="3" t="s">
        <v>1472</v>
      </c>
      <c r="E1456" s="3">
        <v>13</v>
      </c>
      <c r="F1456" s="78">
        <v>0</v>
      </c>
      <c r="G1456" s="3">
        <v>0</v>
      </c>
      <c r="H1456" s="3">
        <v>0</v>
      </c>
      <c r="I1456" s="3">
        <v>0</v>
      </c>
      <c r="J1456" s="3">
        <v>0</v>
      </c>
      <c r="K1456" s="3">
        <v>0</v>
      </c>
      <c r="L1456" s="3">
        <v>0</v>
      </c>
      <c r="M1456" s="3"/>
      <c r="S1456" s="88"/>
      <c r="T1456" s="92"/>
      <c r="U1456" s="93"/>
      <c r="V1456" s="89"/>
      <c r="W1456" s="91"/>
      <c r="X1456" s="94"/>
      <c r="Y1456" s="95"/>
      <c r="Z1456" s="96"/>
    </row>
    <row r="1457" spans="2:26" ht="17.25" customHeight="1">
      <c r="B1457" s="9">
        <v>45471</v>
      </c>
      <c r="C1457" s="44" t="s">
        <v>1471</v>
      </c>
      <c r="D1457" s="3" t="s">
        <v>1473</v>
      </c>
      <c r="E1457" s="3">
        <v>13</v>
      </c>
      <c r="F1457" s="78">
        <v>0</v>
      </c>
      <c r="G1457" s="3">
        <v>0</v>
      </c>
      <c r="H1457" s="3">
        <v>0</v>
      </c>
      <c r="I1457" s="3">
        <v>0</v>
      </c>
      <c r="J1457" s="3">
        <v>0</v>
      </c>
      <c r="K1457" s="3">
        <v>0</v>
      </c>
      <c r="L1457" s="3">
        <v>0</v>
      </c>
      <c r="M1457" s="3"/>
      <c r="S1457" s="88"/>
      <c r="T1457" s="92"/>
      <c r="U1457" s="93"/>
      <c r="V1457" s="89"/>
      <c r="W1457" s="91"/>
      <c r="X1457" s="94"/>
      <c r="Y1457" s="95"/>
      <c r="Z1457" s="96"/>
    </row>
    <row r="1458" spans="2:26" ht="17.25" customHeight="1">
      <c r="B1458" s="9">
        <v>45471</v>
      </c>
      <c r="C1458" s="44" t="s">
        <v>1471</v>
      </c>
      <c r="D1458" s="3" t="s">
        <v>1474</v>
      </c>
      <c r="E1458" s="3">
        <v>13</v>
      </c>
      <c r="F1458" s="78">
        <v>0</v>
      </c>
      <c r="G1458" s="3">
        <v>0</v>
      </c>
      <c r="H1458" s="3">
        <v>0</v>
      </c>
      <c r="I1458" s="3">
        <v>0</v>
      </c>
      <c r="J1458" s="3">
        <v>0</v>
      </c>
      <c r="K1458" s="3">
        <v>0</v>
      </c>
      <c r="L1458" s="3">
        <v>0</v>
      </c>
      <c r="M1458" s="3"/>
      <c r="S1458" s="88"/>
      <c r="T1458" s="92"/>
      <c r="U1458" s="93"/>
      <c r="V1458" s="89"/>
      <c r="W1458" s="91"/>
      <c r="X1458" s="94"/>
      <c r="Y1458" s="95"/>
      <c r="Z1458" s="96"/>
    </row>
    <row r="1459" spans="2:26" ht="17.25" customHeight="1">
      <c r="B1459" s="9">
        <v>45471</v>
      </c>
      <c r="C1459" s="44" t="s">
        <v>1477</v>
      </c>
      <c r="D1459" s="3" t="s">
        <v>1452</v>
      </c>
      <c r="E1459" s="3">
        <v>13</v>
      </c>
      <c r="F1459" s="78">
        <v>0</v>
      </c>
      <c r="G1459" s="3">
        <v>0</v>
      </c>
      <c r="H1459" s="3">
        <v>0</v>
      </c>
      <c r="I1459" s="3">
        <v>0</v>
      </c>
      <c r="J1459" s="3">
        <v>0</v>
      </c>
      <c r="K1459" s="3">
        <v>0</v>
      </c>
      <c r="L1459" s="3">
        <v>0</v>
      </c>
      <c r="M1459" s="3"/>
      <c r="S1459" s="88"/>
      <c r="T1459" s="92"/>
      <c r="U1459" s="93"/>
      <c r="V1459" s="89"/>
      <c r="W1459" s="91"/>
      <c r="X1459" s="94"/>
      <c r="Y1459" s="95"/>
      <c r="Z1459" s="96"/>
    </row>
    <row r="1460" spans="2:26" ht="17.25" customHeight="1">
      <c r="B1460" s="9">
        <v>45471</v>
      </c>
      <c r="C1460" s="44" t="s">
        <v>1477</v>
      </c>
      <c r="D1460" s="3" t="s">
        <v>1451</v>
      </c>
      <c r="E1460" s="3">
        <v>13</v>
      </c>
      <c r="F1460" s="78">
        <v>0</v>
      </c>
      <c r="G1460" s="3">
        <v>0</v>
      </c>
      <c r="H1460" s="3">
        <v>0</v>
      </c>
      <c r="I1460" s="3">
        <v>0</v>
      </c>
      <c r="J1460" s="3">
        <v>0</v>
      </c>
      <c r="K1460" s="3">
        <v>0</v>
      </c>
      <c r="L1460" s="3">
        <v>0</v>
      </c>
      <c r="M1460" s="3"/>
      <c r="S1460" s="88"/>
      <c r="T1460" s="92"/>
      <c r="U1460" s="93"/>
      <c r="V1460" s="89"/>
      <c r="W1460" s="91"/>
      <c r="X1460" s="94"/>
      <c r="Y1460" s="95"/>
      <c r="Z1460" s="96"/>
    </row>
    <row r="1461" spans="2:26" ht="17.25" customHeight="1">
      <c r="B1461" s="9">
        <v>45471</v>
      </c>
      <c r="C1461" s="44" t="s">
        <v>1477</v>
      </c>
      <c r="D1461" s="3" t="s">
        <v>1475</v>
      </c>
      <c r="E1461" s="3">
        <v>13</v>
      </c>
      <c r="F1461" s="78">
        <v>0</v>
      </c>
      <c r="G1461" s="3">
        <v>0</v>
      </c>
      <c r="H1461" s="3">
        <v>2</v>
      </c>
      <c r="I1461" s="3">
        <v>1</v>
      </c>
      <c r="J1461" s="3">
        <v>0</v>
      </c>
      <c r="K1461" s="3">
        <v>0</v>
      </c>
      <c r="L1461" s="3">
        <v>3</v>
      </c>
      <c r="M1461" s="3" t="s">
        <v>1481</v>
      </c>
      <c r="O1461" s="57" t="s">
        <v>1482</v>
      </c>
      <c r="P1461" s="57" t="s">
        <v>1483</v>
      </c>
      <c r="S1461" s="88"/>
      <c r="T1461" s="92"/>
      <c r="U1461" s="93"/>
      <c r="V1461" s="89"/>
      <c r="W1461" s="91"/>
      <c r="X1461" s="94"/>
      <c r="Y1461" s="95"/>
      <c r="Z1461" s="96"/>
    </row>
    <row r="1462" spans="2:26" ht="17.25" customHeight="1">
      <c r="B1462" s="9">
        <v>45471</v>
      </c>
      <c r="C1462" s="44" t="s">
        <v>1477</v>
      </c>
      <c r="D1462" s="3" t="s">
        <v>1453</v>
      </c>
      <c r="E1462" s="3">
        <v>13</v>
      </c>
      <c r="F1462" s="78">
        <v>0</v>
      </c>
      <c r="G1462" s="3">
        <v>0</v>
      </c>
      <c r="H1462" s="3">
        <v>0</v>
      </c>
      <c r="I1462" s="3">
        <v>0</v>
      </c>
      <c r="J1462" s="3">
        <v>0</v>
      </c>
      <c r="K1462" s="3">
        <v>0</v>
      </c>
      <c r="L1462" s="3">
        <v>0</v>
      </c>
      <c r="M1462" s="3"/>
      <c r="S1462" s="88"/>
      <c r="T1462" s="92"/>
      <c r="U1462" s="93"/>
      <c r="V1462" s="89"/>
      <c r="W1462" s="91"/>
      <c r="X1462" s="94"/>
      <c r="Y1462" s="95"/>
      <c r="Z1462" s="96"/>
    </row>
    <row r="1463" spans="2:26" ht="17.25" customHeight="1">
      <c r="B1463" s="9">
        <v>45471</v>
      </c>
      <c r="C1463" s="44" t="s">
        <v>1477</v>
      </c>
      <c r="D1463" s="3" t="s">
        <v>1476</v>
      </c>
      <c r="E1463" s="3">
        <v>9</v>
      </c>
      <c r="F1463" s="78">
        <v>0</v>
      </c>
      <c r="G1463" s="3">
        <v>0</v>
      </c>
      <c r="H1463" s="3">
        <v>5</v>
      </c>
      <c r="I1463" s="3">
        <v>0</v>
      </c>
      <c r="J1463" s="3">
        <v>0</v>
      </c>
      <c r="K1463" s="3">
        <v>0</v>
      </c>
      <c r="L1463" s="3">
        <v>5</v>
      </c>
      <c r="M1463" s="3" t="s">
        <v>1482</v>
      </c>
      <c r="O1463" s="3" t="s">
        <v>1484</v>
      </c>
      <c r="P1463" s="3" t="s">
        <v>1485</v>
      </c>
      <c r="S1463" s="88"/>
      <c r="T1463" s="92"/>
      <c r="U1463" s="93"/>
      <c r="V1463" s="89"/>
      <c r="W1463" s="91"/>
      <c r="X1463" s="94"/>
      <c r="Y1463" s="95"/>
      <c r="Z1463" s="96"/>
    </row>
    <row r="1464" spans="2:26" ht="17.25" customHeight="1">
      <c r="B1464" s="9">
        <v>45471</v>
      </c>
      <c r="C1464" s="44" t="s">
        <v>1480</v>
      </c>
      <c r="D1464" s="3" t="s">
        <v>1478</v>
      </c>
      <c r="E1464" s="3">
        <v>1</v>
      </c>
      <c r="F1464" s="78">
        <v>0</v>
      </c>
      <c r="G1464" s="3">
        <v>0</v>
      </c>
      <c r="H1464" s="3">
        <v>0</v>
      </c>
      <c r="I1464" s="3">
        <v>0</v>
      </c>
      <c r="J1464" s="3">
        <v>0</v>
      </c>
      <c r="K1464" s="3">
        <v>0</v>
      </c>
      <c r="L1464" s="3">
        <v>0</v>
      </c>
      <c r="M1464" s="3"/>
      <c r="S1464" s="88"/>
      <c r="T1464" s="92"/>
      <c r="U1464" s="93"/>
      <c r="V1464" s="89"/>
      <c r="W1464" s="91"/>
      <c r="X1464" s="94"/>
      <c r="Y1464" s="95"/>
      <c r="Z1464" s="96"/>
    </row>
    <row r="1465" spans="2:26" ht="17.25" customHeight="1">
      <c r="B1465" s="9">
        <v>45471</v>
      </c>
      <c r="C1465" s="44" t="s">
        <v>1480</v>
      </c>
      <c r="D1465" s="3" t="s">
        <v>1479</v>
      </c>
      <c r="E1465" s="3">
        <v>4</v>
      </c>
      <c r="F1465" s="78">
        <v>0</v>
      </c>
      <c r="G1465" s="3">
        <v>0</v>
      </c>
      <c r="H1465" s="3">
        <v>0</v>
      </c>
      <c r="I1465" s="3">
        <v>0</v>
      </c>
      <c r="J1465" s="3">
        <v>0</v>
      </c>
      <c r="K1465" s="3">
        <v>0</v>
      </c>
      <c r="L1465" s="3">
        <v>0</v>
      </c>
      <c r="M1465" s="3"/>
      <c r="O1465" s="3"/>
      <c r="P1465" s="3"/>
      <c r="S1465" s="88"/>
      <c r="T1465" s="92"/>
      <c r="U1465" s="93"/>
      <c r="V1465" s="89"/>
      <c r="W1465" s="91"/>
      <c r="X1465" s="94"/>
      <c r="Y1465" s="95"/>
      <c r="Z1465" s="96"/>
    </row>
    <row r="1466" spans="2:26" ht="17.25" customHeight="1">
      <c r="B1466" s="9">
        <v>45471</v>
      </c>
      <c r="C1466" s="44" t="s">
        <v>1480</v>
      </c>
      <c r="D1466" s="3" t="s">
        <v>1150</v>
      </c>
      <c r="E1466" s="3">
        <v>2</v>
      </c>
      <c r="F1466" s="78">
        <v>0</v>
      </c>
      <c r="G1466" s="3">
        <v>0</v>
      </c>
      <c r="H1466" s="3">
        <v>0</v>
      </c>
      <c r="I1466" s="3">
        <v>0</v>
      </c>
      <c r="J1466" s="3">
        <v>0</v>
      </c>
      <c r="K1466" s="3">
        <v>0</v>
      </c>
      <c r="L1466" s="3">
        <v>0</v>
      </c>
      <c r="M1466" s="3"/>
      <c r="S1466" s="88"/>
      <c r="T1466" s="92"/>
      <c r="U1466" s="93"/>
      <c r="V1466" s="89"/>
      <c r="W1466" s="91"/>
      <c r="X1466" s="94"/>
      <c r="Y1466" s="95"/>
      <c r="Z1466" s="96"/>
    </row>
    <row r="1467" spans="2:26" ht="17.25" customHeight="1">
      <c r="B1467" s="9">
        <v>45471</v>
      </c>
      <c r="C1467" s="44" t="s">
        <v>1480</v>
      </c>
      <c r="D1467" s="3" t="s">
        <v>1345</v>
      </c>
      <c r="E1467" s="3">
        <v>13</v>
      </c>
      <c r="F1467" s="78">
        <v>8</v>
      </c>
      <c r="G1467" s="3">
        <v>0</v>
      </c>
      <c r="H1467" s="3">
        <v>12</v>
      </c>
      <c r="I1467" s="3">
        <v>5</v>
      </c>
      <c r="J1467" s="3">
        <v>7</v>
      </c>
      <c r="K1467" s="3">
        <v>0</v>
      </c>
      <c r="L1467" s="3">
        <v>24</v>
      </c>
      <c r="M1467" s="3" t="s">
        <v>1481</v>
      </c>
      <c r="O1467" s="3" t="s">
        <v>1486</v>
      </c>
      <c r="P1467" s="3" t="s">
        <v>1482</v>
      </c>
      <c r="S1467" s="88"/>
      <c r="T1467" s="92"/>
      <c r="U1467" s="93"/>
      <c r="V1467" s="89"/>
      <c r="W1467" s="91"/>
      <c r="X1467" s="94"/>
      <c r="Y1467" s="95"/>
      <c r="Z1467" s="96"/>
    </row>
    <row r="1468" spans="2:26" ht="17.25" customHeight="1">
      <c r="B1468" s="9">
        <v>45471</v>
      </c>
      <c r="C1468" s="44" t="s">
        <v>82</v>
      </c>
      <c r="D1468" s="3" t="s">
        <v>1392</v>
      </c>
      <c r="E1468" s="3">
        <v>13</v>
      </c>
      <c r="F1468" s="78">
        <v>0</v>
      </c>
      <c r="G1468" s="3">
        <v>0</v>
      </c>
      <c r="H1468" s="3">
        <v>0</v>
      </c>
      <c r="I1468" s="3">
        <v>0</v>
      </c>
      <c r="J1468" s="3">
        <v>0</v>
      </c>
      <c r="K1468" s="3">
        <v>0</v>
      </c>
      <c r="L1468" s="3">
        <v>0</v>
      </c>
      <c r="M1468" s="3"/>
      <c r="S1468" s="88"/>
      <c r="T1468" s="92"/>
      <c r="U1468" s="93"/>
      <c r="V1468" s="89"/>
      <c r="W1468" s="91"/>
      <c r="X1468" s="94"/>
      <c r="Y1468" s="95"/>
      <c r="Z1468" s="96"/>
    </row>
    <row r="1469" spans="2:26" ht="17.25" customHeight="1">
      <c r="B1469" s="9">
        <v>45471</v>
      </c>
      <c r="C1469" s="44" t="s">
        <v>2960</v>
      </c>
      <c r="D1469" s="3" t="s">
        <v>1490</v>
      </c>
      <c r="E1469" s="3">
        <v>13</v>
      </c>
      <c r="F1469" s="78">
        <v>0</v>
      </c>
      <c r="G1469" s="3">
        <v>0</v>
      </c>
      <c r="H1469" s="3">
        <v>7</v>
      </c>
      <c r="I1469" s="3">
        <v>0</v>
      </c>
      <c r="J1469" s="3">
        <v>1</v>
      </c>
      <c r="K1469" s="3">
        <v>0</v>
      </c>
      <c r="L1469" s="3">
        <v>8</v>
      </c>
      <c r="M1469" s="3" t="s">
        <v>1481</v>
      </c>
      <c r="O1469" s="57" t="s">
        <v>1481</v>
      </c>
      <c r="P1469" s="57" t="s">
        <v>1481</v>
      </c>
      <c r="S1469" s="88"/>
      <c r="T1469" s="92"/>
      <c r="U1469" s="93"/>
      <c r="V1469" s="89"/>
      <c r="W1469" s="91"/>
      <c r="X1469" s="94"/>
      <c r="Y1469" s="95"/>
      <c r="Z1469" s="96"/>
    </row>
    <row r="1470" spans="2:26" ht="17.25" customHeight="1">
      <c r="B1470" s="9">
        <v>45472</v>
      </c>
      <c r="C1470" s="44" t="s">
        <v>1487</v>
      </c>
      <c r="D1470" s="3" t="s">
        <v>1488</v>
      </c>
      <c r="E1470" s="3">
        <v>6</v>
      </c>
      <c r="F1470" s="78">
        <v>0</v>
      </c>
      <c r="G1470" s="3">
        <v>0</v>
      </c>
      <c r="H1470" s="3">
        <v>0</v>
      </c>
      <c r="I1470" s="3">
        <v>0</v>
      </c>
      <c r="J1470" s="3">
        <v>0</v>
      </c>
      <c r="K1470" s="3">
        <v>0</v>
      </c>
      <c r="L1470" s="3">
        <v>0</v>
      </c>
      <c r="M1470" s="3"/>
      <c r="S1470" s="88"/>
      <c r="T1470" s="92"/>
      <c r="U1470" s="93"/>
      <c r="V1470" s="89"/>
      <c r="W1470" s="91"/>
      <c r="X1470" s="94"/>
      <c r="Y1470" s="95"/>
      <c r="Z1470" s="96"/>
    </row>
    <row r="1471" spans="2:26" ht="17.25" customHeight="1">
      <c r="B1471" s="9">
        <v>45473</v>
      </c>
      <c r="C1471" s="44" t="s">
        <v>1487</v>
      </c>
      <c r="D1471" s="3" t="s">
        <v>1489</v>
      </c>
      <c r="E1471" s="3">
        <v>9</v>
      </c>
      <c r="F1471" s="78">
        <v>0</v>
      </c>
      <c r="G1471" s="3">
        <v>0</v>
      </c>
      <c r="H1471" s="3">
        <v>0</v>
      </c>
      <c r="I1471" s="3">
        <v>0</v>
      </c>
      <c r="J1471" s="3">
        <v>0</v>
      </c>
      <c r="K1471" s="3">
        <v>0</v>
      </c>
      <c r="L1471" s="3">
        <v>0</v>
      </c>
      <c r="M1471" s="3"/>
      <c r="S1471" s="88"/>
      <c r="T1471" s="92"/>
      <c r="U1471" s="93"/>
      <c r="V1471" s="89"/>
      <c r="W1471" s="91"/>
      <c r="X1471" s="94"/>
      <c r="Y1471" s="95"/>
      <c r="Z1471" s="96"/>
    </row>
    <row r="1472" spans="2:26" ht="17.25" customHeight="1">
      <c r="B1472" s="9">
        <v>45473</v>
      </c>
      <c r="C1472" s="44" t="s">
        <v>2960</v>
      </c>
      <c r="D1472" s="3" t="s">
        <v>1497</v>
      </c>
      <c r="E1472" s="3">
        <v>13</v>
      </c>
      <c r="F1472" s="78">
        <v>13</v>
      </c>
      <c r="G1472" s="3">
        <v>0</v>
      </c>
      <c r="H1472" s="3">
        <v>0</v>
      </c>
      <c r="I1472" s="3">
        <v>0</v>
      </c>
      <c r="J1472" s="3">
        <v>0</v>
      </c>
      <c r="K1472" s="3">
        <v>0</v>
      </c>
      <c r="L1472" s="3">
        <v>0</v>
      </c>
      <c r="M1472" s="3"/>
      <c r="O1472" s="57" t="s">
        <v>1481</v>
      </c>
      <c r="S1472" s="88"/>
      <c r="T1472" s="92"/>
      <c r="U1472" s="93"/>
      <c r="V1472" s="89"/>
      <c r="W1472" s="91"/>
      <c r="X1472" s="94"/>
      <c r="Y1472" s="95"/>
      <c r="Z1472" s="96"/>
    </row>
    <row r="1473" spans="2:26" ht="17.25" customHeight="1">
      <c r="B1473" s="9">
        <v>45474</v>
      </c>
      <c r="C1473" s="44" t="s">
        <v>1492</v>
      </c>
      <c r="D1473" s="3" t="s">
        <v>1491</v>
      </c>
      <c r="E1473" s="3">
        <v>13</v>
      </c>
      <c r="F1473" s="78">
        <v>0</v>
      </c>
      <c r="G1473" s="3">
        <v>0</v>
      </c>
      <c r="H1473" s="3">
        <v>0</v>
      </c>
      <c r="I1473" s="3">
        <v>0</v>
      </c>
      <c r="J1473" s="3">
        <v>0</v>
      </c>
      <c r="K1473" s="3">
        <v>0</v>
      </c>
      <c r="L1473" s="3">
        <v>0</v>
      </c>
      <c r="M1473" s="3"/>
      <c r="S1473" s="88"/>
      <c r="T1473" s="92"/>
      <c r="U1473" s="93"/>
      <c r="V1473" s="89"/>
      <c r="W1473" s="91"/>
      <c r="X1473" s="94"/>
      <c r="Y1473" s="95"/>
      <c r="Z1473" s="96"/>
    </row>
    <row r="1474" spans="2:26" ht="17.25" customHeight="1">
      <c r="B1474" s="9">
        <v>45474</v>
      </c>
      <c r="C1474" s="44" t="s">
        <v>1494</v>
      </c>
      <c r="D1474" s="3" t="s">
        <v>1493</v>
      </c>
      <c r="E1474" s="3">
        <v>13</v>
      </c>
      <c r="F1474" s="78">
        <v>0</v>
      </c>
      <c r="G1474" s="3">
        <v>0</v>
      </c>
      <c r="H1474" s="3">
        <v>0</v>
      </c>
      <c r="I1474" s="3">
        <v>0</v>
      </c>
      <c r="J1474" s="3">
        <v>0</v>
      </c>
      <c r="K1474" s="3">
        <v>0</v>
      </c>
      <c r="L1474" s="3">
        <v>0</v>
      </c>
      <c r="M1474" s="3"/>
      <c r="S1474" s="88"/>
      <c r="T1474" s="92"/>
      <c r="U1474" s="93"/>
      <c r="V1474" s="89"/>
      <c r="W1474" s="91"/>
      <c r="X1474" s="94"/>
      <c r="Y1474" s="95"/>
      <c r="Z1474" s="96"/>
    </row>
    <row r="1475" spans="2:26" ht="17.25" customHeight="1">
      <c r="B1475" s="9">
        <v>45474</v>
      </c>
      <c r="C1475" s="44" t="s">
        <v>1496</v>
      </c>
      <c r="D1475" s="3" t="s">
        <v>1495</v>
      </c>
      <c r="E1475" s="3">
        <v>13</v>
      </c>
      <c r="F1475" s="78">
        <v>0</v>
      </c>
      <c r="G1475" s="3">
        <v>0</v>
      </c>
      <c r="H1475" s="3">
        <v>0</v>
      </c>
      <c r="I1475" s="3">
        <v>0</v>
      </c>
      <c r="J1475" s="3">
        <v>0</v>
      </c>
      <c r="K1475" s="3">
        <v>0</v>
      </c>
      <c r="L1475" s="3">
        <v>0</v>
      </c>
      <c r="M1475" s="3"/>
      <c r="S1475" s="88"/>
      <c r="T1475" s="92"/>
      <c r="U1475" s="93"/>
      <c r="V1475" s="89"/>
      <c r="W1475" s="91"/>
      <c r="X1475" s="94"/>
      <c r="Y1475" s="95"/>
      <c r="Z1475" s="96"/>
    </row>
    <row r="1476" spans="2:26" ht="17.25" customHeight="1">
      <c r="B1476" s="9">
        <v>45474</v>
      </c>
      <c r="C1476" s="44" t="s">
        <v>2960</v>
      </c>
      <c r="D1476" s="3" t="s">
        <v>1497</v>
      </c>
      <c r="E1476" s="3">
        <v>13</v>
      </c>
      <c r="F1476" s="78">
        <v>0</v>
      </c>
      <c r="G1476" s="3">
        <v>0</v>
      </c>
      <c r="H1476" s="3">
        <v>0</v>
      </c>
      <c r="I1476" s="3">
        <v>0</v>
      </c>
      <c r="J1476" s="3">
        <v>1</v>
      </c>
      <c r="K1476" s="3">
        <v>0</v>
      </c>
      <c r="L1476" s="3">
        <v>1</v>
      </c>
      <c r="M1476" s="3" t="s">
        <v>1481</v>
      </c>
      <c r="S1476" s="88"/>
      <c r="T1476" s="92"/>
      <c r="U1476" s="93"/>
      <c r="V1476" s="89"/>
      <c r="W1476" s="91"/>
      <c r="X1476" s="94"/>
      <c r="Y1476" s="95"/>
      <c r="Z1476" s="96"/>
    </row>
    <row r="1477" spans="2:26" ht="17.25" customHeight="1">
      <c r="B1477" s="9">
        <v>45476</v>
      </c>
      <c r="C1477" s="44" t="s">
        <v>1499</v>
      </c>
      <c r="D1477" s="3" t="s">
        <v>1498</v>
      </c>
      <c r="E1477" s="3">
        <v>13</v>
      </c>
      <c r="F1477" s="78">
        <v>6</v>
      </c>
      <c r="G1477" s="3">
        <v>0</v>
      </c>
      <c r="H1477" s="3">
        <v>7</v>
      </c>
      <c r="I1477" s="3">
        <v>0</v>
      </c>
      <c r="J1477" s="3">
        <v>10</v>
      </c>
      <c r="K1477" s="3">
        <v>0</v>
      </c>
      <c r="L1477" s="3">
        <v>17</v>
      </c>
      <c r="M1477" s="3" t="s">
        <v>1500</v>
      </c>
      <c r="S1477" s="88"/>
      <c r="T1477" s="92"/>
      <c r="U1477" s="93"/>
      <c r="V1477" s="89"/>
      <c r="W1477" s="91"/>
      <c r="X1477" s="94"/>
      <c r="Y1477" s="95"/>
      <c r="Z1477" s="96"/>
    </row>
    <row r="1478" spans="2:26" ht="17.25" customHeight="1">
      <c r="B1478" s="9">
        <v>45476</v>
      </c>
      <c r="C1478" s="44" t="s">
        <v>1501</v>
      </c>
      <c r="D1478" s="3" t="s">
        <v>1458</v>
      </c>
      <c r="E1478" s="3">
        <v>13</v>
      </c>
      <c r="F1478" s="78">
        <v>13</v>
      </c>
      <c r="G1478" s="3">
        <v>0</v>
      </c>
      <c r="H1478" s="3">
        <v>2</v>
      </c>
      <c r="I1478" s="3">
        <v>1</v>
      </c>
      <c r="J1478" s="3">
        <v>3</v>
      </c>
      <c r="K1478" s="3">
        <v>0</v>
      </c>
      <c r="L1478" s="3">
        <v>6</v>
      </c>
      <c r="M1478" s="3" t="s">
        <v>1500</v>
      </c>
      <c r="S1478" s="88"/>
      <c r="T1478" s="92"/>
      <c r="U1478" s="93"/>
      <c r="V1478" s="89"/>
      <c r="W1478" s="91"/>
      <c r="X1478" s="94"/>
      <c r="Y1478" s="95"/>
      <c r="Z1478" s="96"/>
    </row>
    <row r="1479" spans="2:26" ht="17.25" customHeight="1">
      <c r="B1479" s="9">
        <v>45477</v>
      </c>
      <c r="C1479" s="44" t="s">
        <v>1502</v>
      </c>
      <c r="D1479" s="3" t="s">
        <v>1459</v>
      </c>
      <c r="E1479" s="3">
        <v>13</v>
      </c>
      <c r="F1479" s="78">
        <v>0</v>
      </c>
      <c r="G1479" s="3">
        <v>0</v>
      </c>
      <c r="H1479" s="3">
        <v>0</v>
      </c>
      <c r="I1479" s="3">
        <v>0</v>
      </c>
      <c r="J1479" s="3">
        <v>3</v>
      </c>
      <c r="K1479" s="3">
        <v>0</v>
      </c>
      <c r="L1479" s="3">
        <v>3</v>
      </c>
      <c r="M1479" s="3" t="s">
        <v>1504</v>
      </c>
      <c r="S1479" s="88"/>
      <c r="T1479" s="92"/>
      <c r="U1479" s="93"/>
      <c r="V1479" s="89"/>
      <c r="W1479" s="91"/>
      <c r="X1479" s="94"/>
      <c r="Y1479" s="95"/>
      <c r="Z1479" s="96"/>
    </row>
    <row r="1480" spans="2:26" ht="17.25" customHeight="1">
      <c r="B1480" s="9">
        <v>45477</v>
      </c>
      <c r="C1480" s="44" t="s">
        <v>1503</v>
      </c>
      <c r="D1480" s="3" t="s">
        <v>1470</v>
      </c>
      <c r="E1480" s="3">
        <v>13</v>
      </c>
      <c r="F1480" s="78">
        <v>0</v>
      </c>
      <c r="G1480" s="3">
        <v>0</v>
      </c>
      <c r="H1480" s="3">
        <v>0</v>
      </c>
      <c r="I1480" s="3">
        <v>0</v>
      </c>
      <c r="J1480" s="3">
        <v>0</v>
      </c>
      <c r="K1480" s="3">
        <v>0</v>
      </c>
      <c r="L1480" s="3">
        <v>0</v>
      </c>
      <c r="M1480" s="3"/>
      <c r="S1480" s="88"/>
      <c r="T1480" s="92"/>
      <c r="U1480" s="93"/>
      <c r="V1480" s="89"/>
      <c r="W1480" s="91"/>
      <c r="X1480" s="94"/>
      <c r="Y1480" s="95"/>
      <c r="Z1480" s="96"/>
    </row>
    <row r="1481" spans="2:26" ht="17.25" customHeight="1">
      <c r="B1481" s="9">
        <v>45477</v>
      </c>
      <c r="C1481" s="44" t="s">
        <v>1502</v>
      </c>
      <c r="D1481" s="3" t="s">
        <v>1431</v>
      </c>
      <c r="E1481" s="3">
        <v>13</v>
      </c>
      <c r="F1481" s="78">
        <v>0</v>
      </c>
      <c r="G1481" s="3">
        <v>0</v>
      </c>
      <c r="H1481" s="3">
        <v>0</v>
      </c>
      <c r="I1481" s="3">
        <v>0</v>
      </c>
      <c r="J1481" s="3">
        <v>0</v>
      </c>
      <c r="K1481" s="3">
        <v>0</v>
      </c>
      <c r="L1481" s="3">
        <v>0</v>
      </c>
      <c r="M1481" s="3"/>
      <c r="S1481" s="88"/>
      <c r="T1481" s="92"/>
      <c r="U1481" s="93"/>
      <c r="V1481" s="89"/>
      <c r="W1481" s="91"/>
      <c r="X1481" s="94"/>
      <c r="Y1481" s="95"/>
      <c r="Z1481" s="96"/>
    </row>
    <row r="1482" spans="2:26" ht="17.25" customHeight="1">
      <c r="B1482" s="9">
        <v>45479</v>
      </c>
      <c r="C1482" s="44" t="s">
        <v>1505</v>
      </c>
      <c r="D1482" s="3" t="s">
        <v>1387</v>
      </c>
      <c r="E1482" s="3">
        <v>13</v>
      </c>
      <c r="F1482" s="78">
        <v>0</v>
      </c>
      <c r="G1482" s="3">
        <v>0</v>
      </c>
      <c r="H1482" s="3">
        <v>0</v>
      </c>
      <c r="I1482" s="3">
        <v>0</v>
      </c>
      <c r="J1482" s="3">
        <v>0</v>
      </c>
      <c r="K1482" s="3">
        <v>0</v>
      </c>
      <c r="L1482" s="3">
        <v>0</v>
      </c>
      <c r="M1482" s="3"/>
      <c r="S1482" s="88"/>
      <c r="T1482" s="92"/>
      <c r="U1482" s="93"/>
      <c r="V1482" s="89"/>
      <c r="W1482" s="91"/>
      <c r="X1482" s="94"/>
      <c r="Y1482" s="95"/>
      <c r="Z1482" s="96"/>
    </row>
    <row r="1483" spans="2:26" ht="17.25" customHeight="1">
      <c r="B1483" s="9">
        <v>45479</v>
      </c>
      <c r="C1483" s="44" t="s">
        <v>1506</v>
      </c>
      <c r="D1483" s="3" t="s">
        <v>1452</v>
      </c>
      <c r="E1483" s="3">
        <v>13</v>
      </c>
      <c r="F1483" s="78">
        <v>0</v>
      </c>
      <c r="G1483" s="3">
        <v>0</v>
      </c>
      <c r="H1483" s="3">
        <v>0</v>
      </c>
      <c r="I1483" s="3">
        <v>0</v>
      </c>
      <c r="J1483" s="3">
        <v>0</v>
      </c>
      <c r="K1483" s="3">
        <v>0</v>
      </c>
      <c r="L1483" s="3">
        <v>0</v>
      </c>
      <c r="M1483" s="3"/>
      <c r="S1483" s="88"/>
      <c r="T1483" s="92"/>
      <c r="U1483" s="93"/>
      <c r="V1483" s="89"/>
      <c r="W1483" s="91"/>
      <c r="X1483" s="94"/>
      <c r="Y1483" s="95"/>
      <c r="Z1483" s="96"/>
    </row>
    <row r="1484" spans="2:26" ht="17.25" customHeight="1">
      <c r="B1484" s="9">
        <v>45479</v>
      </c>
      <c r="C1484" s="44" t="s">
        <v>1506</v>
      </c>
      <c r="D1484" s="3" t="s">
        <v>1453</v>
      </c>
      <c r="E1484" s="3">
        <v>13</v>
      </c>
      <c r="F1484" s="78">
        <v>0</v>
      </c>
      <c r="G1484" s="3">
        <v>0</v>
      </c>
      <c r="H1484" s="3">
        <v>0</v>
      </c>
      <c r="I1484" s="3">
        <v>0</v>
      </c>
      <c r="J1484" s="3">
        <v>0</v>
      </c>
      <c r="K1484" s="3">
        <v>0</v>
      </c>
      <c r="L1484" s="3">
        <v>0</v>
      </c>
      <c r="M1484" s="3"/>
      <c r="S1484" s="88"/>
      <c r="T1484" s="92"/>
      <c r="U1484" s="93"/>
      <c r="V1484" s="89"/>
      <c r="W1484" s="91"/>
      <c r="X1484" s="94"/>
      <c r="Y1484" s="95"/>
      <c r="Z1484" s="96"/>
    </row>
    <row r="1485" spans="2:26" ht="17.25" customHeight="1">
      <c r="B1485" s="9">
        <v>45480</v>
      </c>
      <c r="C1485" s="44" t="s">
        <v>1507</v>
      </c>
      <c r="D1485" s="3" t="s">
        <v>1388</v>
      </c>
      <c r="E1485" s="3">
        <v>13</v>
      </c>
      <c r="F1485" s="78">
        <v>0</v>
      </c>
      <c r="G1485" s="3">
        <v>0</v>
      </c>
      <c r="H1485" s="3">
        <v>0</v>
      </c>
      <c r="I1485" s="3">
        <v>0</v>
      </c>
      <c r="J1485" s="3">
        <v>0</v>
      </c>
      <c r="K1485" s="3">
        <v>0</v>
      </c>
      <c r="L1485" s="3">
        <v>0</v>
      </c>
      <c r="M1485" s="3" t="s">
        <v>1511</v>
      </c>
      <c r="S1485" s="88"/>
      <c r="T1485" s="92"/>
      <c r="U1485" s="93"/>
      <c r="V1485" s="89"/>
      <c r="W1485" s="91"/>
      <c r="X1485" s="94"/>
      <c r="Y1485" s="95"/>
      <c r="Z1485" s="96"/>
    </row>
    <row r="1486" spans="2:26" ht="17.25" customHeight="1">
      <c r="B1486" s="9">
        <v>45480</v>
      </c>
      <c r="C1486" s="44" t="s">
        <v>1509</v>
      </c>
      <c r="D1486" s="3" t="s">
        <v>1451</v>
      </c>
      <c r="E1486" s="3">
        <v>13</v>
      </c>
      <c r="F1486" s="78">
        <v>13</v>
      </c>
      <c r="G1486" s="3">
        <v>0</v>
      </c>
      <c r="H1486" s="3">
        <v>0</v>
      </c>
      <c r="I1486" s="3">
        <v>0</v>
      </c>
      <c r="J1486" s="3">
        <v>0</v>
      </c>
      <c r="K1486" s="3">
        <v>0</v>
      </c>
      <c r="L1486" s="3">
        <v>0</v>
      </c>
      <c r="M1486" s="3"/>
      <c r="S1486" s="88"/>
      <c r="T1486" s="92"/>
      <c r="U1486" s="93"/>
      <c r="V1486" s="89"/>
      <c r="W1486" s="91"/>
      <c r="X1486" s="94"/>
      <c r="Y1486" s="95"/>
      <c r="Z1486" s="96"/>
    </row>
    <row r="1487" spans="2:26" ht="17.25" customHeight="1">
      <c r="B1487" s="9">
        <v>45480</v>
      </c>
      <c r="C1487" s="44" t="s">
        <v>1510</v>
      </c>
      <c r="D1487" s="3" t="s">
        <v>1508</v>
      </c>
      <c r="E1487" s="3">
        <v>3</v>
      </c>
      <c r="F1487" s="78">
        <v>3</v>
      </c>
      <c r="G1487" s="3">
        <v>0</v>
      </c>
      <c r="H1487" s="3">
        <v>11</v>
      </c>
      <c r="I1487" s="3">
        <v>0</v>
      </c>
      <c r="J1487" s="3">
        <v>0</v>
      </c>
      <c r="K1487" s="3">
        <v>0</v>
      </c>
      <c r="L1487" s="3">
        <v>11</v>
      </c>
      <c r="M1487" s="3" t="s">
        <v>1512</v>
      </c>
      <c r="O1487" s="57" t="s">
        <v>1513</v>
      </c>
      <c r="P1487" s="57" t="s">
        <v>1514</v>
      </c>
      <c r="S1487" s="88"/>
      <c r="T1487" s="92"/>
      <c r="U1487" s="93"/>
      <c r="V1487" s="89"/>
      <c r="W1487" s="91"/>
      <c r="X1487" s="94"/>
      <c r="Y1487" s="95"/>
      <c r="Z1487" s="96"/>
    </row>
    <row r="1488" spans="2:26" ht="17.25" customHeight="1">
      <c r="B1488" s="9">
        <v>45481</v>
      </c>
      <c r="C1488" s="44" t="s">
        <v>1515</v>
      </c>
      <c r="D1488" s="3" t="s">
        <v>1451</v>
      </c>
      <c r="E1488" s="3">
        <v>13</v>
      </c>
      <c r="F1488" s="78">
        <v>0</v>
      </c>
      <c r="G1488" s="3">
        <v>0</v>
      </c>
      <c r="H1488" s="3">
        <v>0</v>
      </c>
      <c r="I1488" s="3">
        <v>0</v>
      </c>
      <c r="J1488" s="3">
        <v>0</v>
      </c>
      <c r="K1488" s="3">
        <v>0</v>
      </c>
      <c r="L1488" s="3">
        <v>0</v>
      </c>
      <c r="M1488" s="3"/>
      <c r="S1488" s="88"/>
      <c r="T1488" s="92"/>
      <c r="U1488" s="93"/>
      <c r="V1488" s="89"/>
      <c r="W1488" s="91"/>
      <c r="X1488" s="94"/>
      <c r="Y1488" s="95"/>
      <c r="Z1488" s="96"/>
    </row>
    <row r="1489" spans="2:26" ht="17.25" customHeight="1">
      <c r="B1489" s="9">
        <v>45481</v>
      </c>
      <c r="C1489" s="44" t="s">
        <v>2960</v>
      </c>
      <c r="D1489" s="3" t="s">
        <v>1516</v>
      </c>
      <c r="E1489" s="3">
        <v>3</v>
      </c>
      <c r="F1489" s="78">
        <v>0</v>
      </c>
      <c r="G1489" s="3">
        <v>0</v>
      </c>
      <c r="H1489" s="3">
        <v>2</v>
      </c>
      <c r="I1489" s="3">
        <v>1</v>
      </c>
      <c r="J1489" s="3">
        <v>0</v>
      </c>
      <c r="K1489" s="3">
        <v>0</v>
      </c>
      <c r="L1489" s="3">
        <v>0</v>
      </c>
      <c r="M1489" s="3" t="s">
        <v>1517</v>
      </c>
      <c r="S1489" s="88"/>
      <c r="T1489" s="92"/>
      <c r="U1489" s="93"/>
      <c r="V1489" s="89"/>
      <c r="W1489" s="91"/>
      <c r="X1489" s="94"/>
      <c r="Y1489" s="95"/>
      <c r="Z1489" s="96"/>
    </row>
    <row r="1490" spans="2:26" ht="17.25" customHeight="1">
      <c r="B1490" s="9">
        <v>45482</v>
      </c>
      <c r="C1490" s="44" t="s">
        <v>497</v>
      </c>
      <c r="D1490" s="3" t="s">
        <v>1518</v>
      </c>
      <c r="E1490" s="3">
        <v>13</v>
      </c>
      <c r="F1490" s="78">
        <v>0</v>
      </c>
      <c r="G1490" s="3">
        <v>0</v>
      </c>
      <c r="H1490" s="3">
        <v>0</v>
      </c>
      <c r="I1490" s="3">
        <v>0</v>
      </c>
      <c r="J1490" s="3">
        <v>0</v>
      </c>
      <c r="K1490" s="3">
        <v>0</v>
      </c>
      <c r="L1490" s="3">
        <v>0</v>
      </c>
      <c r="M1490" s="3"/>
      <c r="S1490" s="88"/>
      <c r="T1490" s="92"/>
      <c r="U1490" s="93"/>
      <c r="V1490" s="89"/>
      <c r="W1490" s="91"/>
      <c r="X1490" s="94"/>
      <c r="Y1490" s="95"/>
      <c r="Z1490" s="96"/>
    </row>
    <row r="1491" spans="2:26" ht="17.25" customHeight="1">
      <c r="B1491" s="9">
        <v>45482</v>
      </c>
      <c r="C1491" s="44" t="s">
        <v>497</v>
      </c>
      <c r="D1491" s="3" t="s">
        <v>1519</v>
      </c>
      <c r="E1491" s="3">
        <v>13</v>
      </c>
      <c r="F1491" s="78">
        <v>0</v>
      </c>
      <c r="G1491" s="3">
        <v>0</v>
      </c>
      <c r="H1491" s="3">
        <v>0</v>
      </c>
      <c r="I1491" s="3">
        <v>0</v>
      </c>
      <c r="J1491" s="3">
        <v>0</v>
      </c>
      <c r="K1491" s="3">
        <v>0</v>
      </c>
      <c r="L1491" s="3">
        <v>0</v>
      </c>
      <c r="M1491" s="3"/>
      <c r="S1491" s="88"/>
      <c r="T1491" s="92"/>
      <c r="U1491" s="93"/>
      <c r="V1491" s="89"/>
      <c r="W1491" s="91"/>
      <c r="X1491" s="94"/>
      <c r="Y1491" s="95"/>
      <c r="Z1491" s="96"/>
    </row>
    <row r="1492" spans="2:26" ht="17.25" customHeight="1">
      <c r="B1492" s="9">
        <v>45482</v>
      </c>
      <c r="C1492" s="44" t="s">
        <v>497</v>
      </c>
      <c r="D1492" s="3" t="s">
        <v>1520</v>
      </c>
      <c r="E1492" s="3">
        <v>13</v>
      </c>
      <c r="F1492" s="78">
        <v>0</v>
      </c>
      <c r="G1492" s="3">
        <v>0</v>
      </c>
      <c r="H1492" s="3">
        <v>1</v>
      </c>
      <c r="I1492" s="3">
        <v>0</v>
      </c>
      <c r="J1492" s="3">
        <v>4</v>
      </c>
      <c r="K1492" s="3">
        <v>0</v>
      </c>
      <c r="L1492" s="3">
        <v>5</v>
      </c>
      <c r="M1492" s="3" t="s">
        <v>1523</v>
      </c>
      <c r="S1492" s="88"/>
      <c r="T1492" s="92"/>
      <c r="U1492" s="93"/>
      <c r="V1492" s="89"/>
      <c r="W1492" s="91"/>
      <c r="X1492" s="94"/>
      <c r="Y1492" s="95"/>
      <c r="Z1492" s="96"/>
    </row>
    <row r="1493" spans="2:26" ht="17.25" customHeight="1">
      <c r="B1493" s="9">
        <v>45482</v>
      </c>
      <c r="C1493" s="44" t="s">
        <v>501</v>
      </c>
      <c r="D1493" s="3" t="s">
        <v>1459</v>
      </c>
      <c r="E1493" s="3">
        <v>13</v>
      </c>
      <c r="F1493" s="78">
        <v>0</v>
      </c>
      <c r="G1493" s="3">
        <v>0</v>
      </c>
      <c r="H1493" s="3">
        <v>0</v>
      </c>
      <c r="I1493" s="3">
        <v>0</v>
      </c>
      <c r="J1493" s="3">
        <v>0</v>
      </c>
      <c r="K1493" s="3">
        <v>0</v>
      </c>
      <c r="L1493" s="3">
        <v>0</v>
      </c>
      <c r="M1493" s="3"/>
      <c r="S1493" s="88"/>
      <c r="T1493" s="92"/>
      <c r="U1493" s="93"/>
      <c r="V1493" s="89"/>
      <c r="W1493" s="91"/>
      <c r="X1493" s="94"/>
      <c r="Y1493" s="95"/>
      <c r="Z1493" s="96"/>
    </row>
    <row r="1494" spans="2:26" ht="17.25" customHeight="1">
      <c r="B1494" s="9">
        <v>45482</v>
      </c>
      <c r="C1494" s="44" t="s">
        <v>1522</v>
      </c>
      <c r="D1494" s="3" t="s">
        <v>1521</v>
      </c>
      <c r="E1494" s="3">
        <v>8</v>
      </c>
      <c r="F1494" s="78">
        <v>0</v>
      </c>
      <c r="G1494" s="3">
        <v>0</v>
      </c>
      <c r="H1494" s="3">
        <v>3</v>
      </c>
      <c r="I1494" s="3">
        <v>1</v>
      </c>
      <c r="J1494" s="3">
        <v>0</v>
      </c>
      <c r="K1494" s="3">
        <v>0</v>
      </c>
      <c r="L1494" s="3">
        <v>4</v>
      </c>
      <c r="M1494" s="3" t="s">
        <v>1524</v>
      </c>
      <c r="O1494" s="57" t="s">
        <v>1524</v>
      </c>
      <c r="P1494" s="57" t="s">
        <v>1524</v>
      </c>
      <c r="S1494" s="88"/>
      <c r="T1494" s="92"/>
      <c r="U1494" s="93"/>
      <c r="V1494" s="89"/>
      <c r="W1494" s="91"/>
      <c r="X1494" s="94"/>
      <c r="Y1494" s="95"/>
      <c r="Z1494" s="96"/>
    </row>
    <row r="1495" spans="2:26" ht="17.25" customHeight="1">
      <c r="B1495" s="9">
        <v>45483</v>
      </c>
      <c r="C1495" s="44" t="s">
        <v>1526</v>
      </c>
      <c r="D1495" s="3" t="s">
        <v>1525</v>
      </c>
      <c r="E1495" s="3">
        <v>13</v>
      </c>
      <c r="F1495" s="78">
        <v>0</v>
      </c>
      <c r="G1495" s="3">
        <v>0</v>
      </c>
      <c r="H1495" s="3">
        <v>0</v>
      </c>
      <c r="I1495" s="3">
        <v>0</v>
      </c>
      <c r="J1495" s="3">
        <v>0</v>
      </c>
      <c r="K1495" s="3">
        <v>0</v>
      </c>
      <c r="L1495" s="3">
        <v>0</v>
      </c>
      <c r="M1495" s="3"/>
      <c r="S1495" s="88"/>
      <c r="T1495" s="92"/>
      <c r="U1495" s="93"/>
      <c r="V1495" s="89"/>
      <c r="W1495" s="91"/>
      <c r="X1495" s="94"/>
      <c r="Y1495" s="95"/>
      <c r="Z1495" s="96"/>
    </row>
    <row r="1496" spans="2:26" ht="17.25" customHeight="1">
      <c r="B1496" s="9">
        <v>45483</v>
      </c>
      <c r="C1496" s="44" t="s">
        <v>1527</v>
      </c>
      <c r="D1496" s="3" t="s">
        <v>1459</v>
      </c>
      <c r="E1496" s="3">
        <v>13</v>
      </c>
      <c r="F1496" s="78">
        <v>0</v>
      </c>
      <c r="G1496" s="3">
        <v>0</v>
      </c>
      <c r="H1496" s="3">
        <v>0</v>
      </c>
      <c r="I1496" s="3">
        <v>0</v>
      </c>
      <c r="J1496" s="3">
        <v>0</v>
      </c>
      <c r="K1496" s="3">
        <v>0</v>
      </c>
      <c r="L1496" s="3">
        <v>0</v>
      </c>
      <c r="M1496" s="3"/>
      <c r="S1496" s="88"/>
      <c r="T1496" s="92"/>
      <c r="U1496" s="93"/>
      <c r="V1496" s="89"/>
      <c r="W1496" s="91"/>
      <c r="X1496" s="94"/>
      <c r="Y1496" s="95"/>
      <c r="Z1496" s="96"/>
    </row>
    <row r="1497" spans="2:26" ht="17.25" customHeight="1">
      <c r="B1497" s="9">
        <v>45483</v>
      </c>
      <c r="C1497" s="44" t="s">
        <v>1529</v>
      </c>
      <c r="D1497" s="3" t="s">
        <v>1345</v>
      </c>
      <c r="E1497" s="3">
        <v>5</v>
      </c>
      <c r="F1497" s="78">
        <v>5</v>
      </c>
      <c r="G1497" s="3">
        <v>0</v>
      </c>
      <c r="H1497" s="3">
        <v>0</v>
      </c>
      <c r="I1497" s="3">
        <v>0</v>
      </c>
      <c r="J1497" s="3">
        <v>0</v>
      </c>
      <c r="K1497" s="3">
        <v>0</v>
      </c>
      <c r="L1497" s="3">
        <v>0</v>
      </c>
      <c r="M1497" s="3"/>
      <c r="S1497" s="88"/>
      <c r="T1497" s="92"/>
      <c r="U1497" s="93"/>
      <c r="V1497" s="89"/>
      <c r="W1497" s="91"/>
      <c r="X1497" s="94"/>
      <c r="Y1497" s="95"/>
      <c r="Z1497" s="96"/>
    </row>
    <row r="1498" spans="2:26" ht="17.25" customHeight="1">
      <c r="B1498" s="9">
        <v>45483</v>
      </c>
      <c r="C1498" s="44" t="s">
        <v>1528</v>
      </c>
      <c r="D1498" s="3" t="s">
        <v>1476</v>
      </c>
      <c r="E1498" s="3">
        <v>9</v>
      </c>
      <c r="F1498" s="78">
        <v>9</v>
      </c>
      <c r="G1498" s="3">
        <v>0</v>
      </c>
      <c r="H1498" s="3">
        <v>0</v>
      </c>
      <c r="I1498" s="3">
        <v>0</v>
      </c>
      <c r="J1498" s="3">
        <v>0</v>
      </c>
      <c r="K1498" s="3">
        <v>0</v>
      </c>
      <c r="L1498" s="3">
        <v>0</v>
      </c>
      <c r="M1498" s="3"/>
      <c r="S1498" s="87"/>
      <c r="T1498" s="92"/>
      <c r="U1498" s="93"/>
      <c r="V1498" s="89"/>
      <c r="W1498" s="90"/>
      <c r="X1498" s="94"/>
      <c r="Y1498" s="95"/>
      <c r="Z1498" s="96"/>
    </row>
    <row r="1499" spans="2:26" ht="17.25" customHeight="1">
      <c r="B1499" s="9">
        <v>45484</v>
      </c>
      <c r="C1499" s="44" t="s">
        <v>1532</v>
      </c>
      <c r="D1499" s="3" t="s">
        <v>1530</v>
      </c>
      <c r="E1499" s="3">
        <v>13</v>
      </c>
      <c r="F1499" s="78">
        <v>0</v>
      </c>
      <c r="G1499" s="3">
        <v>0</v>
      </c>
      <c r="H1499" s="3">
        <v>0</v>
      </c>
      <c r="I1499" s="3">
        <v>0</v>
      </c>
      <c r="J1499" s="3">
        <v>0</v>
      </c>
      <c r="K1499" s="3">
        <v>0</v>
      </c>
      <c r="L1499" s="3">
        <v>0</v>
      </c>
      <c r="M1499" s="3"/>
      <c r="S1499" s="87"/>
      <c r="T1499" s="92"/>
      <c r="U1499" s="93"/>
      <c r="V1499" s="89"/>
      <c r="W1499" s="90"/>
      <c r="X1499" s="94"/>
      <c r="Y1499" s="95"/>
      <c r="Z1499" s="96"/>
    </row>
    <row r="1500" spans="2:26" ht="17.25" customHeight="1">
      <c r="B1500" s="9">
        <v>45484</v>
      </c>
      <c r="C1500" s="44" t="s">
        <v>1532</v>
      </c>
      <c r="D1500" s="3" t="s">
        <v>1531</v>
      </c>
      <c r="E1500" s="3">
        <v>13</v>
      </c>
      <c r="F1500" s="78">
        <v>0</v>
      </c>
      <c r="G1500" s="3">
        <v>0</v>
      </c>
      <c r="H1500" s="3">
        <v>0</v>
      </c>
      <c r="I1500" s="3">
        <v>0</v>
      </c>
      <c r="J1500" s="3">
        <v>0</v>
      </c>
      <c r="K1500" s="3">
        <v>0</v>
      </c>
      <c r="L1500" s="3">
        <v>0</v>
      </c>
      <c r="M1500" s="3"/>
      <c r="S1500" s="87"/>
      <c r="T1500" s="92"/>
      <c r="U1500" s="93"/>
      <c r="V1500" s="89"/>
      <c r="W1500" s="90"/>
      <c r="X1500" s="94"/>
      <c r="Y1500" s="95"/>
      <c r="Z1500" s="96"/>
    </row>
    <row r="1501" spans="2:26" ht="17.25" customHeight="1">
      <c r="B1501" s="9">
        <v>45484</v>
      </c>
      <c r="C1501" s="44" t="s">
        <v>1533</v>
      </c>
      <c r="D1501" s="3" t="s">
        <v>1470</v>
      </c>
      <c r="E1501" s="3">
        <v>13</v>
      </c>
      <c r="F1501" s="78">
        <v>0</v>
      </c>
      <c r="G1501" s="3">
        <v>0</v>
      </c>
      <c r="H1501" s="3">
        <v>0</v>
      </c>
      <c r="I1501" s="3">
        <v>0</v>
      </c>
      <c r="J1501" s="3">
        <v>0</v>
      </c>
      <c r="K1501" s="3">
        <v>0</v>
      </c>
      <c r="L1501" s="3">
        <v>0</v>
      </c>
      <c r="M1501" s="3"/>
      <c r="S1501" s="87"/>
      <c r="T1501" s="92"/>
      <c r="U1501" s="93"/>
      <c r="V1501" s="89"/>
      <c r="W1501" s="90"/>
      <c r="X1501" s="94"/>
      <c r="Y1501" s="95"/>
      <c r="Z1501" s="96"/>
    </row>
    <row r="1502" spans="2:26" ht="17.25" customHeight="1">
      <c r="B1502" s="9">
        <v>45484</v>
      </c>
      <c r="C1502" s="44" t="s">
        <v>1534</v>
      </c>
      <c r="D1502" s="3" t="s">
        <v>1535</v>
      </c>
      <c r="E1502" s="3">
        <v>12</v>
      </c>
      <c r="F1502" s="78">
        <v>1</v>
      </c>
      <c r="G1502" s="3">
        <v>0</v>
      </c>
      <c r="H1502" s="3">
        <v>2</v>
      </c>
      <c r="I1502" s="3">
        <v>2</v>
      </c>
      <c r="J1502" s="3">
        <v>0</v>
      </c>
      <c r="K1502" s="3">
        <v>0</v>
      </c>
      <c r="L1502" s="3">
        <v>4</v>
      </c>
      <c r="M1502" s="3" t="s">
        <v>1536</v>
      </c>
      <c r="O1502" s="57" t="s">
        <v>1537</v>
      </c>
      <c r="P1502" s="57" t="s">
        <v>1536</v>
      </c>
      <c r="S1502" s="87"/>
      <c r="T1502" s="92"/>
      <c r="U1502" s="93"/>
      <c r="V1502" s="89"/>
      <c r="W1502" s="90"/>
      <c r="X1502" s="94"/>
      <c r="Y1502" s="95"/>
      <c r="Z1502" s="96"/>
    </row>
    <row r="1503" spans="2:26" ht="17.25" customHeight="1">
      <c r="B1503" s="9">
        <v>45484</v>
      </c>
      <c r="C1503" s="44" t="s">
        <v>2960</v>
      </c>
      <c r="D1503" s="3" t="s">
        <v>1516</v>
      </c>
      <c r="E1503" s="3">
        <v>3</v>
      </c>
      <c r="F1503" s="78">
        <v>0</v>
      </c>
      <c r="G1503" s="3">
        <v>0</v>
      </c>
      <c r="H1503" s="3">
        <v>2</v>
      </c>
      <c r="I1503" s="3">
        <v>2</v>
      </c>
      <c r="J1503" s="3">
        <v>0</v>
      </c>
      <c r="K1503" s="3">
        <v>0</v>
      </c>
      <c r="L1503" s="3">
        <v>0</v>
      </c>
      <c r="M1503" s="3" t="s">
        <v>1536</v>
      </c>
      <c r="O1503" s="57" t="s">
        <v>1536</v>
      </c>
      <c r="P1503" s="57" t="s">
        <v>1536</v>
      </c>
      <c r="S1503" s="87"/>
      <c r="T1503" s="92"/>
      <c r="U1503" s="93"/>
      <c r="V1503" s="89"/>
      <c r="W1503" s="90"/>
      <c r="X1503" s="94"/>
      <c r="Y1503" s="95"/>
      <c r="Z1503" s="96"/>
    </row>
    <row r="1504" spans="2:26" ht="17.25" customHeight="1">
      <c r="B1504" s="9">
        <v>45485</v>
      </c>
      <c r="C1504" s="44" t="s">
        <v>1547</v>
      </c>
      <c r="D1504" s="3" t="s">
        <v>1508</v>
      </c>
      <c r="E1504" s="3">
        <v>3</v>
      </c>
      <c r="F1504" s="78">
        <v>0</v>
      </c>
      <c r="G1504" s="3">
        <v>0</v>
      </c>
      <c r="H1504" s="3">
        <v>0</v>
      </c>
      <c r="I1504" s="3">
        <v>0</v>
      </c>
      <c r="J1504" s="3">
        <v>0</v>
      </c>
      <c r="K1504" s="3">
        <v>0</v>
      </c>
      <c r="L1504" s="3">
        <v>0</v>
      </c>
      <c r="M1504" s="3"/>
      <c r="S1504" s="87"/>
      <c r="T1504" s="92"/>
      <c r="U1504" s="93"/>
      <c r="V1504" s="89"/>
      <c r="W1504" s="90"/>
      <c r="X1504" s="94"/>
      <c r="Y1504" s="95"/>
      <c r="Z1504" s="96"/>
    </row>
    <row r="1505" spans="2:26" ht="17.25" customHeight="1">
      <c r="B1505" s="9">
        <v>45485</v>
      </c>
      <c r="C1505" s="44" t="s">
        <v>1548</v>
      </c>
      <c r="D1505" s="3" t="s">
        <v>1445</v>
      </c>
      <c r="E1505" s="3">
        <v>13</v>
      </c>
      <c r="F1505" s="78">
        <v>0</v>
      </c>
      <c r="G1505" s="3">
        <v>0</v>
      </c>
      <c r="H1505" s="3">
        <v>0</v>
      </c>
      <c r="I1505" s="3">
        <v>0</v>
      </c>
      <c r="J1505" s="3">
        <v>0</v>
      </c>
      <c r="K1505" s="3">
        <v>0</v>
      </c>
      <c r="L1505" s="3">
        <v>0</v>
      </c>
      <c r="M1505" s="3"/>
      <c r="S1505" s="87"/>
      <c r="T1505" s="92"/>
      <c r="U1505" s="93"/>
      <c r="V1505" s="89"/>
      <c r="W1505" s="90"/>
      <c r="X1505" s="94"/>
      <c r="Y1505" s="95"/>
      <c r="Z1505" s="96"/>
    </row>
    <row r="1506" spans="2:26" ht="17.25" customHeight="1">
      <c r="B1506" s="9">
        <v>45485</v>
      </c>
      <c r="C1506" s="44" t="s">
        <v>1549</v>
      </c>
      <c r="D1506" s="3" t="s">
        <v>1458</v>
      </c>
      <c r="E1506" s="3">
        <v>13</v>
      </c>
      <c r="F1506" s="78">
        <v>0</v>
      </c>
      <c r="G1506" s="3">
        <v>0</v>
      </c>
      <c r="H1506" s="3">
        <v>0</v>
      </c>
      <c r="I1506" s="3">
        <v>0</v>
      </c>
      <c r="J1506" s="3">
        <v>0</v>
      </c>
      <c r="K1506" s="3">
        <v>0</v>
      </c>
      <c r="L1506" s="3">
        <v>0</v>
      </c>
      <c r="M1506" s="3"/>
      <c r="S1506" s="87"/>
      <c r="T1506" s="92"/>
      <c r="U1506" s="93"/>
      <c r="V1506" s="89"/>
      <c r="W1506" s="90"/>
      <c r="X1506" s="94"/>
      <c r="Y1506" s="95"/>
      <c r="Z1506" s="96"/>
    </row>
    <row r="1507" spans="2:26" ht="17.25" customHeight="1">
      <c r="B1507" s="9">
        <v>45486</v>
      </c>
      <c r="C1507" s="44" t="s">
        <v>1550</v>
      </c>
      <c r="D1507" s="3" t="s">
        <v>1472</v>
      </c>
      <c r="E1507" s="3">
        <v>13</v>
      </c>
      <c r="F1507" s="78">
        <v>0</v>
      </c>
      <c r="G1507" s="3">
        <v>0</v>
      </c>
      <c r="H1507" s="3">
        <v>0</v>
      </c>
      <c r="I1507" s="3">
        <v>0</v>
      </c>
      <c r="J1507" s="3">
        <v>0</v>
      </c>
      <c r="K1507" s="3">
        <v>0</v>
      </c>
      <c r="L1507" s="3">
        <v>0</v>
      </c>
      <c r="M1507" s="3"/>
      <c r="S1507" s="87"/>
      <c r="T1507" s="92"/>
      <c r="U1507" s="93"/>
      <c r="V1507" s="89"/>
      <c r="W1507" s="90"/>
      <c r="X1507" s="94"/>
      <c r="Y1507" s="95"/>
      <c r="Z1507" s="96"/>
    </row>
    <row r="1508" spans="2:26" ht="17.25" customHeight="1">
      <c r="B1508" s="9">
        <v>45486</v>
      </c>
      <c r="C1508" s="44" t="s">
        <v>1551</v>
      </c>
      <c r="D1508" s="3" t="s">
        <v>1538</v>
      </c>
      <c r="E1508" s="3">
        <v>1</v>
      </c>
      <c r="F1508" s="78">
        <v>0</v>
      </c>
      <c r="G1508" s="3">
        <v>0</v>
      </c>
      <c r="H1508" s="3">
        <v>0</v>
      </c>
      <c r="I1508" s="3">
        <v>0</v>
      </c>
      <c r="J1508" s="3">
        <v>0</v>
      </c>
      <c r="K1508" s="3">
        <v>0</v>
      </c>
      <c r="L1508" s="3">
        <v>0</v>
      </c>
      <c r="M1508" s="3"/>
      <c r="S1508" s="87"/>
      <c r="T1508" s="92"/>
      <c r="U1508" s="93"/>
      <c r="V1508" s="89"/>
      <c r="W1508" s="90"/>
      <c r="X1508" s="94"/>
      <c r="Y1508" s="95"/>
      <c r="Z1508" s="96"/>
    </row>
    <row r="1509" spans="2:26" ht="17.25" customHeight="1">
      <c r="B1509" s="9">
        <v>45486</v>
      </c>
      <c r="C1509" s="44" t="s">
        <v>1552</v>
      </c>
      <c r="D1509" s="3" t="s">
        <v>1151</v>
      </c>
      <c r="E1509" s="3">
        <v>6</v>
      </c>
      <c r="F1509" s="78">
        <v>0</v>
      </c>
      <c r="G1509" s="3">
        <v>0</v>
      </c>
      <c r="H1509" s="3">
        <v>0</v>
      </c>
      <c r="I1509" s="3">
        <v>0</v>
      </c>
      <c r="J1509" s="3">
        <v>0</v>
      </c>
      <c r="K1509" s="3">
        <v>0</v>
      </c>
      <c r="L1509" s="3">
        <v>0</v>
      </c>
      <c r="M1509" s="3"/>
      <c r="S1509" s="87"/>
      <c r="T1509" s="92"/>
      <c r="U1509" s="93"/>
      <c r="V1509" s="89"/>
      <c r="W1509" s="90"/>
      <c r="X1509" s="94"/>
      <c r="Y1509" s="95"/>
      <c r="Z1509" s="96"/>
    </row>
    <row r="1510" spans="2:26" ht="17.25" customHeight="1">
      <c r="B1510" s="9">
        <v>45486</v>
      </c>
      <c r="C1510" s="44" t="s">
        <v>1552</v>
      </c>
      <c r="D1510" s="3" t="s">
        <v>1539</v>
      </c>
      <c r="E1510" s="3">
        <v>1</v>
      </c>
      <c r="F1510" s="78">
        <v>0</v>
      </c>
      <c r="G1510" s="3">
        <v>0</v>
      </c>
      <c r="H1510" s="3">
        <v>0</v>
      </c>
      <c r="I1510" s="3">
        <v>0</v>
      </c>
      <c r="J1510" s="3">
        <v>0</v>
      </c>
      <c r="K1510" s="3">
        <v>0</v>
      </c>
      <c r="L1510" s="3">
        <v>0</v>
      </c>
      <c r="M1510" s="3"/>
      <c r="S1510" s="87"/>
      <c r="T1510" s="92"/>
      <c r="U1510" s="93"/>
      <c r="V1510" s="89"/>
      <c r="W1510" s="90"/>
      <c r="X1510" s="94"/>
      <c r="Y1510" s="95"/>
      <c r="Z1510" s="96"/>
    </row>
    <row r="1511" spans="2:26" ht="17.25" customHeight="1">
      <c r="B1511" s="9">
        <v>45486</v>
      </c>
      <c r="C1511" s="44" t="s">
        <v>1552</v>
      </c>
      <c r="D1511" s="3" t="s">
        <v>1540</v>
      </c>
      <c r="E1511" s="3">
        <v>2</v>
      </c>
      <c r="F1511" s="78">
        <v>0</v>
      </c>
      <c r="G1511" s="3">
        <v>0</v>
      </c>
      <c r="H1511" s="3">
        <v>0</v>
      </c>
      <c r="I1511" s="3">
        <v>0</v>
      </c>
      <c r="J1511" s="3">
        <v>0</v>
      </c>
      <c r="K1511" s="3">
        <v>0</v>
      </c>
      <c r="L1511" s="3">
        <v>0</v>
      </c>
      <c r="M1511" s="3"/>
      <c r="S1511" s="87"/>
      <c r="T1511" s="92"/>
      <c r="U1511" s="93"/>
      <c r="V1511" s="89"/>
      <c r="W1511" s="90"/>
      <c r="X1511" s="94"/>
      <c r="Y1511" s="95"/>
      <c r="Z1511" s="96"/>
    </row>
    <row r="1512" spans="2:26" ht="17.25" customHeight="1">
      <c r="B1512" s="9">
        <v>45486</v>
      </c>
      <c r="C1512" s="44" t="s">
        <v>1550</v>
      </c>
      <c r="D1512" s="3" t="s">
        <v>1474</v>
      </c>
      <c r="E1512" s="3">
        <v>13</v>
      </c>
      <c r="F1512" s="78">
        <v>0</v>
      </c>
      <c r="G1512" s="3">
        <v>0</v>
      </c>
      <c r="H1512" s="3">
        <v>0</v>
      </c>
      <c r="I1512" s="3">
        <v>0</v>
      </c>
      <c r="J1512" s="3">
        <v>0</v>
      </c>
      <c r="K1512" s="3">
        <v>0</v>
      </c>
      <c r="L1512" s="3">
        <v>0</v>
      </c>
      <c r="M1512" s="3"/>
      <c r="S1512" s="87"/>
      <c r="T1512" s="92"/>
      <c r="U1512" s="93"/>
      <c r="V1512" s="89"/>
      <c r="W1512" s="90"/>
      <c r="X1512" s="94"/>
      <c r="Y1512" s="95"/>
      <c r="Z1512" s="96"/>
    </row>
    <row r="1513" spans="2:26" ht="17.25" customHeight="1">
      <c r="B1513" s="9">
        <v>45486</v>
      </c>
      <c r="C1513" s="44" t="s">
        <v>1547</v>
      </c>
      <c r="D1513" s="3" t="s">
        <v>1541</v>
      </c>
      <c r="E1513" s="3">
        <v>1</v>
      </c>
      <c r="F1513" s="78">
        <v>0</v>
      </c>
      <c r="G1513" s="3">
        <v>0</v>
      </c>
      <c r="H1513" s="3">
        <v>3</v>
      </c>
      <c r="I1513" s="3">
        <v>0</v>
      </c>
      <c r="J1513" s="3">
        <v>0</v>
      </c>
      <c r="K1513" s="3">
        <v>0</v>
      </c>
      <c r="L1513" s="3">
        <v>0</v>
      </c>
      <c r="M1513" s="3"/>
      <c r="O1513" s="57" t="s">
        <v>1557</v>
      </c>
      <c r="P1513" s="57" t="s">
        <v>1557</v>
      </c>
      <c r="S1513" s="87"/>
      <c r="T1513" s="92"/>
      <c r="U1513" s="93"/>
      <c r="V1513" s="89"/>
      <c r="W1513" s="90"/>
      <c r="X1513" s="94"/>
      <c r="Y1513" s="95"/>
      <c r="Z1513" s="96"/>
    </row>
    <row r="1514" spans="2:26" ht="17.25" customHeight="1">
      <c r="B1514" s="9">
        <v>45486</v>
      </c>
      <c r="C1514" s="44" t="s">
        <v>1551</v>
      </c>
      <c r="D1514" s="3" t="s">
        <v>1475</v>
      </c>
      <c r="E1514" s="3">
        <v>13</v>
      </c>
      <c r="F1514" s="78">
        <v>0</v>
      </c>
      <c r="G1514" s="3">
        <v>0</v>
      </c>
      <c r="H1514" s="3">
        <v>0</v>
      </c>
      <c r="I1514" s="3">
        <v>0</v>
      </c>
      <c r="J1514" s="3">
        <v>0</v>
      </c>
      <c r="K1514" s="3">
        <v>0</v>
      </c>
      <c r="L1514" s="3">
        <v>0</v>
      </c>
      <c r="M1514" s="3"/>
      <c r="S1514" s="87"/>
      <c r="T1514" s="92"/>
      <c r="U1514" s="93"/>
      <c r="V1514" s="89"/>
      <c r="W1514" s="90"/>
      <c r="X1514" s="94"/>
      <c r="Y1514" s="95"/>
      <c r="Z1514" s="96"/>
    </row>
    <row r="1515" spans="2:26" ht="17.25" customHeight="1">
      <c r="B1515" s="9">
        <v>45486</v>
      </c>
      <c r="C1515" s="44" t="s">
        <v>1551</v>
      </c>
      <c r="D1515" s="3" t="s">
        <v>1453</v>
      </c>
      <c r="E1515" s="3">
        <v>13</v>
      </c>
      <c r="F1515" s="78">
        <v>0</v>
      </c>
      <c r="G1515" s="3">
        <v>0</v>
      </c>
      <c r="H1515" s="3">
        <v>0</v>
      </c>
      <c r="I1515" s="3">
        <v>0</v>
      </c>
      <c r="J1515" s="3">
        <v>0</v>
      </c>
      <c r="K1515" s="3">
        <v>0</v>
      </c>
      <c r="L1515" s="3">
        <v>0</v>
      </c>
      <c r="M1515" s="3"/>
      <c r="S1515" s="87"/>
      <c r="T1515" s="92"/>
      <c r="U1515" s="93"/>
      <c r="V1515" s="89"/>
      <c r="W1515" s="90"/>
      <c r="X1515" s="94"/>
      <c r="Y1515" s="95"/>
      <c r="Z1515" s="96"/>
    </row>
    <row r="1516" spans="2:26" ht="17.25" customHeight="1">
      <c r="B1516" s="9">
        <v>45486</v>
      </c>
      <c r="C1516" s="44" t="s">
        <v>1547</v>
      </c>
      <c r="D1516" s="3" t="s">
        <v>1542</v>
      </c>
      <c r="E1516" s="3">
        <v>13</v>
      </c>
      <c r="F1516" s="78">
        <v>0</v>
      </c>
      <c r="G1516" s="3">
        <v>0</v>
      </c>
      <c r="H1516" s="3">
        <v>4</v>
      </c>
      <c r="I1516" s="3">
        <v>0</v>
      </c>
      <c r="J1516" s="3">
        <v>0</v>
      </c>
      <c r="K1516" s="3">
        <v>0</v>
      </c>
      <c r="L1516" s="3">
        <v>0</v>
      </c>
      <c r="M1516" s="3"/>
      <c r="O1516" s="57" t="s">
        <v>1557</v>
      </c>
      <c r="P1516" s="57" t="s">
        <v>1557</v>
      </c>
      <c r="S1516" s="87"/>
      <c r="T1516" s="92"/>
      <c r="U1516" s="93"/>
      <c r="V1516" s="89"/>
      <c r="W1516" s="90"/>
      <c r="X1516" s="94"/>
      <c r="Y1516" s="95"/>
      <c r="Z1516" s="96"/>
    </row>
    <row r="1517" spans="2:26" ht="17.25" customHeight="1">
      <c r="B1517" s="9">
        <v>45486</v>
      </c>
      <c r="C1517" s="44" t="s">
        <v>1547</v>
      </c>
      <c r="D1517" s="3" t="s">
        <v>1543</v>
      </c>
      <c r="E1517" s="3">
        <v>13</v>
      </c>
      <c r="F1517" s="78">
        <v>0</v>
      </c>
      <c r="G1517" s="3">
        <v>0</v>
      </c>
      <c r="H1517" s="3">
        <v>0</v>
      </c>
      <c r="I1517" s="3">
        <v>0</v>
      </c>
      <c r="J1517" s="3">
        <v>0</v>
      </c>
      <c r="K1517" s="3">
        <v>0</v>
      </c>
      <c r="L1517" s="3">
        <v>0</v>
      </c>
      <c r="M1517" s="3"/>
      <c r="S1517" s="87"/>
      <c r="T1517" s="92"/>
      <c r="U1517" s="93"/>
      <c r="V1517" s="89"/>
      <c r="W1517" s="90"/>
      <c r="X1517" s="94"/>
      <c r="Y1517" s="95"/>
      <c r="Z1517" s="96"/>
    </row>
    <row r="1518" spans="2:26" ht="17.25" customHeight="1">
      <c r="B1518" s="9">
        <v>45487</v>
      </c>
      <c r="C1518" s="44" t="s">
        <v>1550</v>
      </c>
      <c r="D1518" s="3" t="s">
        <v>1519</v>
      </c>
      <c r="E1518" s="3">
        <v>13</v>
      </c>
      <c r="F1518" s="78">
        <v>0</v>
      </c>
      <c r="G1518" s="3">
        <v>0</v>
      </c>
      <c r="H1518" s="3">
        <v>0</v>
      </c>
      <c r="I1518" s="3">
        <v>0</v>
      </c>
      <c r="J1518" s="3">
        <v>0</v>
      </c>
      <c r="K1518" s="3">
        <v>0</v>
      </c>
      <c r="L1518" s="3">
        <v>0</v>
      </c>
      <c r="M1518" s="3"/>
      <c r="S1518" s="87"/>
      <c r="T1518" s="92"/>
      <c r="U1518" s="93"/>
      <c r="V1518" s="89"/>
      <c r="W1518" s="90"/>
      <c r="X1518" s="94"/>
      <c r="Y1518" s="95"/>
      <c r="Z1518" s="96"/>
    </row>
    <row r="1519" spans="2:26" ht="17.25" customHeight="1">
      <c r="B1519" s="9">
        <v>45487</v>
      </c>
      <c r="C1519" s="44" t="s">
        <v>1548</v>
      </c>
      <c r="D1519" s="3" t="s">
        <v>1452</v>
      </c>
      <c r="E1519" s="3">
        <v>13</v>
      </c>
      <c r="F1519" s="78">
        <v>0</v>
      </c>
      <c r="G1519" s="3">
        <v>0</v>
      </c>
      <c r="H1519" s="3">
        <v>1</v>
      </c>
      <c r="I1519" s="3">
        <v>1</v>
      </c>
      <c r="J1519" s="3">
        <v>1</v>
      </c>
      <c r="K1519" s="3">
        <v>0</v>
      </c>
      <c r="L1519" s="3">
        <v>0</v>
      </c>
      <c r="M1519" s="3" t="s">
        <v>1557</v>
      </c>
      <c r="O1519" s="57" t="s">
        <v>1557</v>
      </c>
      <c r="P1519" s="57" t="s">
        <v>1557</v>
      </c>
      <c r="S1519" s="87"/>
      <c r="T1519" s="92"/>
      <c r="U1519" s="93"/>
      <c r="V1519" s="89"/>
      <c r="W1519" s="90"/>
      <c r="X1519" s="94"/>
      <c r="Y1519" s="95"/>
      <c r="Z1519" s="96"/>
    </row>
    <row r="1520" spans="2:26" ht="17.25" customHeight="1">
      <c r="B1520" s="9">
        <v>45487</v>
      </c>
      <c r="C1520" s="44" t="s">
        <v>1553</v>
      </c>
      <c r="D1520" s="3" t="s">
        <v>1544</v>
      </c>
      <c r="E1520" s="3">
        <v>13</v>
      </c>
      <c r="F1520" s="78">
        <v>0</v>
      </c>
      <c r="G1520" s="3">
        <v>0</v>
      </c>
      <c r="H1520" s="3">
        <v>0</v>
      </c>
      <c r="I1520" s="3">
        <v>0</v>
      </c>
      <c r="J1520" s="3">
        <v>0</v>
      </c>
      <c r="K1520" s="3">
        <v>0</v>
      </c>
      <c r="L1520" s="3">
        <v>0</v>
      </c>
      <c r="M1520" s="3"/>
      <c r="S1520" s="87"/>
      <c r="T1520" s="92"/>
      <c r="U1520" s="93"/>
      <c r="V1520" s="89"/>
      <c r="W1520" s="90"/>
      <c r="X1520" s="94"/>
      <c r="Y1520" s="95"/>
      <c r="Z1520" s="96"/>
    </row>
    <row r="1521" spans="2:26" ht="17.25" customHeight="1">
      <c r="B1521" s="9">
        <v>45487</v>
      </c>
      <c r="C1521" s="44" t="s">
        <v>1554</v>
      </c>
      <c r="D1521" s="3" t="s">
        <v>1545</v>
      </c>
      <c r="E1521" s="3">
        <v>13</v>
      </c>
      <c r="F1521" s="78">
        <v>0</v>
      </c>
      <c r="G1521" s="3">
        <v>0</v>
      </c>
      <c r="H1521" s="3">
        <v>0</v>
      </c>
      <c r="I1521" s="3">
        <v>0</v>
      </c>
      <c r="J1521" s="3">
        <v>0</v>
      </c>
      <c r="K1521" s="3">
        <v>0</v>
      </c>
      <c r="L1521" s="3">
        <v>0</v>
      </c>
      <c r="M1521" s="3"/>
      <c r="S1521" s="87"/>
      <c r="T1521" s="92"/>
      <c r="U1521" s="93"/>
      <c r="V1521" s="89"/>
      <c r="W1521" s="90"/>
      <c r="X1521" s="94"/>
      <c r="Y1521" s="95"/>
      <c r="Z1521" s="96"/>
    </row>
    <row r="1522" spans="2:26" ht="17.25" customHeight="1">
      <c r="B1522" s="9">
        <v>45487</v>
      </c>
      <c r="C1522" s="44" t="s">
        <v>1555</v>
      </c>
      <c r="D1522" s="3" t="s">
        <v>1546</v>
      </c>
      <c r="E1522" s="3">
        <v>13</v>
      </c>
      <c r="F1522" s="78">
        <v>1</v>
      </c>
      <c r="G1522" s="3">
        <v>0</v>
      </c>
      <c r="H1522" s="3">
        <v>6</v>
      </c>
      <c r="I1522" s="3">
        <v>4</v>
      </c>
      <c r="J1522" s="3">
        <v>0</v>
      </c>
      <c r="K1522" s="3">
        <v>0</v>
      </c>
      <c r="L1522" s="3">
        <v>0</v>
      </c>
      <c r="M1522" s="3" t="s">
        <v>1558</v>
      </c>
      <c r="O1522" s="57" t="s">
        <v>1557</v>
      </c>
      <c r="P1522" s="57" t="s">
        <v>1557</v>
      </c>
      <c r="S1522" s="87"/>
      <c r="T1522" s="92"/>
      <c r="U1522" s="93"/>
      <c r="V1522" s="89"/>
      <c r="W1522" s="90"/>
      <c r="X1522" s="94"/>
      <c r="Y1522" s="95"/>
      <c r="Z1522" s="96"/>
    </row>
    <row r="1523" spans="2:26" ht="17.25" customHeight="1">
      <c r="B1523" s="9">
        <v>45487</v>
      </c>
      <c r="C1523" s="44" t="s">
        <v>1549</v>
      </c>
      <c r="D1523" s="3" t="s">
        <v>1498</v>
      </c>
      <c r="E1523" s="3">
        <v>13</v>
      </c>
      <c r="F1523" s="78">
        <v>13</v>
      </c>
      <c r="G1523" s="3">
        <v>0</v>
      </c>
      <c r="H1523" s="3">
        <v>0</v>
      </c>
      <c r="I1523" s="3">
        <v>0</v>
      </c>
      <c r="J1523" s="3">
        <v>0</v>
      </c>
      <c r="K1523" s="3">
        <v>0</v>
      </c>
      <c r="L1523" s="3">
        <v>0</v>
      </c>
      <c r="M1523" s="3"/>
      <c r="S1523" s="87"/>
      <c r="T1523" s="92"/>
      <c r="U1523" s="93"/>
      <c r="V1523" s="89"/>
      <c r="W1523" s="90"/>
      <c r="X1523" s="94"/>
      <c r="Y1523" s="95"/>
      <c r="Z1523" s="96"/>
    </row>
    <row r="1524" spans="2:26" ht="17.25" customHeight="1">
      <c r="B1524" s="9">
        <v>45487</v>
      </c>
      <c r="C1524" s="44" t="s">
        <v>1556</v>
      </c>
      <c r="D1524" s="3" t="s">
        <v>1345</v>
      </c>
      <c r="E1524" s="3">
        <v>5</v>
      </c>
      <c r="F1524" s="78">
        <v>5</v>
      </c>
      <c r="G1524" s="3">
        <v>0</v>
      </c>
      <c r="H1524" s="3">
        <v>0</v>
      </c>
      <c r="I1524" s="3">
        <v>0</v>
      </c>
      <c r="J1524" s="3">
        <v>0</v>
      </c>
      <c r="K1524" s="3">
        <v>0</v>
      </c>
      <c r="L1524" s="3">
        <v>0</v>
      </c>
      <c r="M1524" s="3"/>
      <c r="S1524" s="87"/>
      <c r="T1524" s="92"/>
      <c r="U1524" s="93"/>
      <c r="V1524" s="89"/>
      <c r="W1524" s="90"/>
      <c r="X1524" s="94"/>
      <c r="Y1524" s="95"/>
      <c r="Z1524" s="96"/>
    </row>
    <row r="1525" spans="2:26" ht="17.25" customHeight="1">
      <c r="B1525" s="9">
        <v>45488</v>
      </c>
      <c r="C1525" s="44" t="s">
        <v>1559</v>
      </c>
      <c r="D1525" s="3" t="s">
        <v>1518</v>
      </c>
      <c r="E1525" s="3">
        <v>13</v>
      </c>
      <c r="F1525" s="78">
        <v>0</v>
      </c>
      <c r="G1525" s="3">
        <v>0</v>
      </c>
      <c r="H1525" s="3">
        <v>0</v>
      </c>
      <c r="I1525" s="3">
        <v>0</v>
      </c>
      <c r="J1525" s="3">
        <v>0</v>
      </c>
      <c r="K1525" s="3">
        <v>0</v>
      </c>
      <c r="L1525" s="3">
        <v>0</v>
      </c>
      <c r="M1525" s="3"/>
      <c r="S1525" s="87"/>
      <c r="T1525" s="92"/>
      <c r="U1525" s="93"/>
      <c r="V1525" s="89"/>
      <c r="W1525" s="90"/>
      <c r="X1525" s="94"/>
      <c r="Y1525" s="95"/>
      <c r="Z1525" s="96"/>
    </row>
    <row r="1526" spans="2:26" ht="17.25" customHeight="1">
      <c r="B1526" s="9">
        <v>45489</v>
      </c>
      <c r="C1526" s="44" t="s">
        <v>1561</v>
      </c>
      <c r="D1526" s="3" t="s">
        <v>1560</v>
      </c>
      <c r="E1526" s="3">
        <v>1</v>
      </c>
      <c r="F1526" s="78">
        <v>0</v>
      </c>
      <c r="G1526" s="3">
        <v>0</v>
      </c>
      <c r="H1526" s="3">
        <v>0</v>
      </c>
      <c r="I1526" s="3">
        <v>0</v>
      </c>
      <c r="J1526" s="3">
        <v>0</v>
      </c>
      <c r="K1526" s="3">
        <v>0</v>
      </c>
      <c r="L1526" s="3">
        <v>0</v>
      </c>
      <c r="M1526" s="3"/>
      <c r="S1526" s="87"/>
      <c r="T1526" s="92"/>
      <c r="U1526" s="93"/>
      <c r="V1526" s="89"/>
      <c r="W1526" s="90"/>
      <c r="X1526" s="94"/>
      <c r="Y1526" s="95"/>
      <c r="Z1526" s="96"/>
    </row>
    <row r="1527" spans="2:26" ht="17.25" customHeight="1">
      <c r="B1527" s="9">
        <v>45489</v>
      </c>
      <c r="C1527" s="44" t="s">
        <v>1561</v>
      </c>
      <c r="D1527" s="3" t="s">
        <v>1525</v>
      </c>
      <c r="E1527" s="3">
        <v>13</v>
      </c>
      <c r="F1527" s="78">
        <v>0</v>
      </c>
      <c r="G1527" s="3">
        <v>0</v>
      </c>
      <c r="H1527" s="3">
        <v>0</v>
      </c>
      <c r="I1527" s="3">
        <v>0</v>
      </c>
      <c r="J1527" s="3">
        <v>0</v>
      </c>
      <c r="K1527" s="3">
        <v>0</v>
      </c>
      <c r="L1527" s="3">
        <v>0</v>
      </c>
      <c r="M1527" s="3"/>
      <c r="S1527" s="87"/>
      <c r="T1527" s="92"/>
      <c r="U1527" s="93"/>
      <c r="V1527" s="89"/>
      <c r="W1527" s="90"/>
      <c r="X1527" s="94"/>
      <c r="Y1527" s="95"/>
      <c r="Z1527" s="96"/>
    </row>
    <row r="1528" spans="2:26" ht="17.25" customHeight="1">
      <c r="B1528" s="9">
        <v>45489</v>
      </c>
      <c r="C1528" s="44" t="s">
        <v>1562</v>
      </c>
      <c r="D1528" s="3" t="s">
        <v>1520</v>
      </c>
      <c r="E1528" s="3">
        <v>13</v>
      </c>
      <c r="F1528" s="78">
        <v>0</v>
      </c>
      <c r="G1528" s="3">
        <v>0</v>
      </c>
      <c r="H1528" s="3">
        <v>0</v>
      </c>
      <c r="I1528" s="3">
        <v>0</v>
      </c>
      <c r="J1528" s="3">
        <v>0</v>
      </c>
      <c r="K1528" s="3">
        <v>0</v>
      </c>
      <c r="L1528" s="3">
        <v>0</v>
      </c>
      <c r="M1528" s="3"/>
      <c r="S1528" s="87"/>
      <c r="T1528" s="92"/>
      <c r="U1528" s="93"/>
      <c r="V1528" s="89"/>
      <c r="W1528" s="90"/>
      <c r="X1528" s="94"/>
      <c r="Y1528" s="95"/>
      <c r="Z1528" s="96"/>
    </row>
    <row r="1529" spans="2:26" ht="17.25" customHeight="1">
      <c r="B1529" s="9">
        <v>45489</v>
      </c>
      <c r="C1529" s="44" t="s">
        <v>1563</v>
      </c>
      <c r="D1529" s="3" t="s">
        <v>1451</v>
      </c>
      <c r="E1529" s="3">
        <v>13</v>
      </c>
      <c r="F1529" s="78">
        <v>0</v>
      </c>
      <c r="G1529" s="3">
        <v>0</v>
      </c>
      <c r="H1529" s="3">
        <v>2</v>
      </c>
      <c r="I1529" s="3">
        <v>1</v>
      </c>
      <c r="J1529" s="3">
        <v>0</v>
      </c>
      <c r="K1529" s="3">
        <v>0</v>
      </c>
      <c r="L1529" s="3">
        <v>3</v>
      </c>
      <c r="M1529" s="3" t="s">
        <v>1566</v>
      </c>
      <c r="O1529" s="57" t="s">
        <v>1567</v>
      </c>
      <c r="P1529" s="57" t="s">
        <v>1567</v>
      </c>
      <c r="S1529" s="87"/>
      <c r="T1529" s="92"/>
      <c r="U1529" s="93"/>
      <c r="V1529" s="89"/>
      <c r="W1529" s="90"/>
      <c r="X1529" s="94"/>
      <c r="Y1529" s="95"/>
      <c r="Z1529" s="96"/>
    </row>
    <row r="1530" spans="2:26" ht="17.25" customHeight="1">
      <c r="B1530" s="9">
        <v>45489</v>
      </c>
      <c r="C1530" s="44" t="s">
        <v>1564</v>
      </c>
      <c r="D1530" s="3" t="s">
        <v>1459</v>
      </c>
      <c r="E1530" s="3">
        <v>13</v>
      </c>
      <c r="F1530" s="78">
        <v>0</v>
      </c>
      <c r="G1530" s="3">
        <v>0</v>
      </c>
      <c r="H1530" s="3">
        <v>0</v>
      </c>
      <c r="I1530" s="3">
        <v>0</v>
      </c>
      <c r="J1530" s="3">
        <v>0</v>
      </c>
      <c r="K1530" s="3">
        <v>0</v>
      </c>
      <c r="L1530" s="3">
        <v>0</v>
      </c>
      <c r="M1530" s="3"/>
      <c r="S1530" s="87"/>
      <c r="T1530" s="92"/>
      <c r="U1530" s="93"/>
      <c r="V1530" s="89"/>
      <c r="W1530" s="90"/>
      <c r="X1530" s="94"/>
      <c r="Y1530" s="95"/>
      <c r="Z1530" s="96"/>
    </row>
    <row r="1531" spans="2:26" ht="17.25" customHeight="1">
      <c r="B1531" s="9">
        <v>45489</v>
      </c>
      <c r="C1531" s="44" t="s">
        <v>1565</v>
      </c>
      <c r="D1531" s="3" t="s">
        <v>1344</v>
      </c>
      <c r="E1531" s="3">
        <v>13</v>
      </c>
      <c r="F1531" s="78">
        <v>0</v>
      </c>
      <c r="G1531" s="3">
        <v>0</v>
      </c>
      <c r="H1531" s="3">
        <v>0</v>
      </c>
      <c r="I1531" s="3">
        <v>0</v>
      </c>
      <c r="J1531" s="3">
        <v>0</v>
      </c>
      <c r="K1531" s="3">
        <v>0</v>
      </c>
      <c r="L1531" s="3">
        <v>0</v>
      </c>
      <c r="M1531" s="3"/>
      <c r="S1531" s="87"/>
      <c r="T1531" s="92"/>
      <c r="U1531" s="93"/>
      <c r="V1531" s="89"/>
      <c r="W1531" s="90"/>
      <c r="X1531" s="94"/>
      <c r="Y1531" s="95"/>
      <c r="Z1531" s="96"/>
    </row>
    <row r="1532" spans="2:26" ht="17.25" customHeight="1">
      <c r="B1532" s="9">
        <v>45490</v>
      </c>
      <c r="C1532" s="44" t="s">
        <v>1568</v>
      </c>
      <c r="D1532" s="3" t="s">
        <v>1470</v>
      </c>
      <c r="E1532" s="3">
        <v>13</v>
      </c>
      <c r="F1532" s="78">
        <v>0</v>
      </c>
      <c r="G1532" s="3">
        <v>0</v>
      </c>
      <c r="H1532" s="3">
        <v>0</v>
      </c>
      <c r="I1532" s="3">
        <v>0</v>
      </c>
      <c r="J1532" s="3">
        <v>2</v>
      </c>
      <c r="K1532" s="3">
        <v>0</v>
      </c>
      <c r="L1532" s="3">
        <v>2</v>
      </c>
      <c r="M1532" s="3" t="s">
        <v>431</v>
      </c>
      <c r="S1532" s="87"/>
      <c r="T1532" s="92"/>
      <c r="U1532" s="93"/>
      <c r="V1532" s="89"/>
      <c r="W1532" s="90"/>
      <c r="X1532" s="94"/>
      <c r="Y1532" s="95"/>
      <c r="Z1532" s="96"/>
    </row>
    <row r="1533" spans="2:26" ht="17.25" customHeight="1">
      <c r="B1533" s="9">
        <v>45490</v>
      </c>
      <c r="C1533" s="44" t="s">
        <v>2960</v>
      </c>
      <c r="D1533" s="3" t="s">
        <v>1569</v>
      </c>
      <c r="E1533" s="3">
        <v>13</v>
      </c>
      <c r="F1533" s="78">
        <v>9</v>
      </c>
      <c r="G1533" s="3">
        <v>0</v>
      </c>
      <c r="H1533" s="3">
        <v>34</v>
      </c>
      <c r="I1533" s="3">
        <v>1</v>
      </c>
      <c r="J1533" s="3">
        <v>0</v>
      </c>
      <c r="K1533" s="3">
        <v>0</v>
      </c>
      <c r="L1533" s="3">
        <v>35</v>
      </c>
      <c r="M1533" s="3" t="s">
        <v>431</v>
      </c>
      <c r="O1533" s="57" t="s">
        <v>431</v>
      </c>
      <c r="P1533" s="57" t="s">
        <v>431</v>
      </c>
      <c r="S1533" s="87"/>
      <c r="T1533" s="92"/>
      <c r="U1533" s="93"/>
      <c r="V1533" s="89"/>
      <c r="W1533" s="90"/>
      <c r="X1533" s="94"/>
      <c r="Y1533" s="95"/>
      <c r="Z1533" s="96"/>
    </row>
    <row r="1534" spans="2:26" ht="17.25" customHeight="1">
      <c r="B1534" s="9">
        <v>45491</v>
      </c>
      <c r="C1534" s="44" t="s">
        <v>1571</v>
      </c>
      <c r="D1534" s="3" t="s">
        <v>1570</v>
      </c>
      <c r="E1534" s="3">
        <v>13</v>
      </c>
      <c r="F1534" s="78">
        <v>0</v>
      </c>
      <c r="G1534" s="3">
        <v>0</v>
      </c>
      <c r="H1534" s="3">
        <v>0</v>
      </c>
      <c r="I1534" s="3">
        <v>0</v>
      </c>
      <c r="J1534" s="3">
        <v>0</v>
      </c>
      <c r="K1534" s="3">
        <v>0</v>
      </c>
      <c r="L1534" s="3">
        <v>0</v>
      </c>
      <c r="M1534" s="3"/>
      <c r="S1534" s="87"/>
      <c r="T1534" s="92"/>
      <c r="U1534" s="93"/>
      <c r="V1534" s="89"/>
      <c r="W1534" s="90"/>
      <c r="X1534" s="94"/>
      <c r="Y1534" s="95"/>
      <c r="Z1534" s="96"/>
    </row>
    <row r="1535" spans="2:26" ht="17.25" customHeight="1">
      <c r="B1535" s="9">
        <v>45491</v>
      </c>
      <c r="C1535" s="44" t="s">
        <v>1573</v>
      </c>
      <c r="D1535" s="3" t="s">
        <v>1574</v>
      </c>
      <c r="E1535" s="3">
        <v>13</v>
      </c>
      <c r="F1535" s="78">
        <v>1</v>
      </c>
      <c r="G1535" s="3">
        <v>0</v>
      </c>
      <c r="H1535" s="3">
        <v>0</v>
      </c>
      <c r="I1535" s="3">
        <v>1</v>
      </c>
      <c r="J1535" s="3">
        <v>1</v>
      </c>
      <c r="K1535" s="3">
        <v>0</v>
      </c>
      <c r="L1535" s="3">
        <v>2</v>
      </c>
      <c r="M1535" s="3" t="s">
        <v>1575</v>
      </c>
      <c r="S1535" s="87"/>
      <c r="T1535" s="92"/>
      <c r="U1535" s="93"/>
      <c r="V1535" s="89"/>
      <c r="W1535" s="90"/>
      <c r="X1535" s="94"/>
      <c r="Y1535" s="95"/>
      <c r="Z1535" s="96"/>
    </row>
    <row r="1536" spans="2:26" ht="17.25" customHeight="1">
      <c r="B1536" s="9">
        <v>45491</v>
      </c>
      <c r="C1536" s="44" t="s">
        <v>2960</v>
      </c>
      <c r="D1536" s="3" t="s">
        <v>1572</v>
      </c>
      <c r="E1536" s="3">
        <v>7</v>
      </c>
      <c r="F1536" s="78">
        <v>7</v>
      </c>
      <c r="G1536" s="3">
        <v>0</v>
      </c>
      <c r="H1536" s="3">
        <v>0</v>
      </c>
      <c r="I1536" s="3">
        <v>0</v>
      </c>
      <c r="J1536" s="3">
        <v>0</v>
      </c>
      <c r="K1536" s="3">
        <v>0</v>
      </c>
      <c r="L1536" s="3">
        <v>0</v>
      </c>
      <c r="M1536" s="3"/>
      <c r="S1536" s="87"/>
      <c r="T1536" s="92"/>
      <c r="U1536" s="93"/>
      <c r="V1536" s="89"/>
      <c r="W1536" s="90"/>
      <c r="X1536" s="94"/>
      <c r="Y1536" s="95"/>
      <c r="Z1536" s="96"/>
    </row>
    <row r="1537" spans="2:26" ht="17.25" customHeight="1">
      <c r="B1537" s="9">
        <v>45492</v>
      </c>
      <c r="C1537" s="44" t="s">
        <v>1583</v>
      </c>
      <c r="D1537" s="3" t="s">
        <v>1576</v>
      </c>
      <c r="E1537" s="3">
        <v>3</v>
      </c>
      <c r="F1537" s="78">
        <v>3</v>
      </c>
      <c r="G1537" s="3">
        <v>0</v>
      </c>
      <c r="H1537" s="3">
        <v>0</v>
      </c>
      <c r="I1537" s="3">
        <v>0</v>
      </c>
      <c r="J1537" s="3">
        <v>0</v>
      </c>
      <c r="K1537" s="3">
        <v>0</v>
      </c>
      <c r="L1537" s="3">
        <v>0</v>
      </c>
      <c r="M1537" s="3"/>
      <c r="O1537" s="57" t="s">
        <v>431</v>
      </c>
      <c r="S1537" s="87"/>
      <c r="T1537" s="92"/>
      <c r="U1537" s="93"/>
      <c r="V1537" s="89"/>
      <c r="W1537" s="90"/>
      <c r="X1537" s="94"/>
      <c r="Y1537" s="95"/>
      <c r="Z1537" s="96"/>
    </row>
    <row r="1538" spans="2:26" ht="17.25" customHeight="1">
      <c r="B1538" s="9">
        <v>45493</v>
      </c>
      <c r="C1538" s="44" t="s">
        <v>1583</v>
      </c>
      <c r="D1538" s="3" t="s">
        <v>1586</v>
      </c>
      <c r="E1538" s="3">
        <v>10</v>
      </c>
      <c r="F1538" s="78">
        <v>10</v>
      </c>
      <c r="G1538" s="3">
        <v>0</v>
      </c>
      <c r="H1538" s="3">
        <v>0</v>
      </c>
      <c r="I1538" s="3">
        <v>0</v>
      </c>
      <c r="J1538" s="3">
        <v>0</v>
      </c>
      <c r="K1538" s="3">
        <v>0</v>
      </c>
      <c r="L1538" s="3">
        <v>0</v>
      </c>
      <c r="M1538" s="3"/>
      <c r="O1538" s="57" t="s">
        <v>431</v>
      </c>
      <c r="S1538" s="87"/>
      <c r="T1538" s="92"/>
      <c r="U1538" s="93"/>
      <c r="V1538" s="89"/>
      <c r="W1538" s="90"/>
      <c r="X1538" s="94"/>
      <c r="Y1538" s="95"/>
      <c r="Z1538" s="96"/>
    </row>
    <row r="1539" spans="2:26" ht="17.25" customHeight="1">
      <c r="B1539" s="9">
        <v>45493</v>
      </c>
      <c r="C1539" s="44" t="s">
        <v>1580</v>
      </c>
      <c r="D1539" s="3" t="s">
        <v>1475</v>
      </c>
      <c r="E1539" s="3">
        <v>13</v>
      </c>
      <c r="F1539" s="78">
        <v>13</v>
      </c>
      <c r="G1539" s="3">
        <v>0</v>
      </c>
      <c r="H1539" s="3">
        <v>0</v>
      </c>
      <c r="I1539" s="3">
        <v>4</v>
      </c>
      <c r="J1539" s="3">
        <v>0</v>
      </c>
      <c r="K1539" s="3">
        <v>0</v>
      </c>
      <c r="L1539" s="3">
        <v>4</v>
      </c>
      <c r="M1539" s="3" t="s">
        <v>431</v>
      </c>
      <c r="O1539" s="3"/>
      <c r="P1539" s="3"/>
      <c r="S1539" s="87"/>
      <c r="T1539" s="92"/>
      <c r="U1539" s="93"/>
      <c r="V1539" s="89"/>
      <c r="W1539" s="90"/>
      <c r="X1539" s="94"/>
      <c r="Y1539" s="95"/>
      <c r="Z1539" s="96"/>
    </row>
    <row r="1540" spans="2:26" ht="17.25" customHeight="1">
      <c r="B1540" s="9">
        <v>45493</v>
      </c>
      <c r="C1540" s="44" t="s">
        <v>1580</v>
      </c>
      <c r="D1540" s="3" t="s">
        <v>1445</v>
      </c>
      <c r="E1540" s="3">
        <v>13</v>
      </c>
      <c r="F1540" s="78">
        <v>0</v>
      </c>
      <c r="G1540" s="3">
        <v>0</v>
      </c>
      <c r="H1540" s="3">
        <v>0</v>
      </c>
      <c r="I1540" s="3">
        <v>0</v>
      </c>
      <c r="J1540" s="3">
        <v>0</v>
      </c>
      <c r="K1540" s="3">
        <v>0</v>
      </c>
      <c r="L1540" s="3">
        <v>0</v>
      </c>
      <c r="M1540" s="3"/>
      <c r="S1540" s="87"/>
      <c r="T1540" s="92"/>
      <c r="U1540" s="93"/>
      <c r="V1540" s="89"/>
      <c r="W1540" s="90"/>
      <c r="X1540" s="94"/>
      <c r="Y1540" s="95"/>
      <c r="Z1540" s="96"/>
    </row>
    <row r="1541" spans="2:26" ht="17.25" customHeight="1">
      <c r="B1541" s="9">
        <v>45493</v>
      </c>
      <c r="C1541" s="44" t="s">
        <v>1580</v>
      </c>
      <c r="D1541" s="3" t="s">
        <v>1453</v>
      </c>
      <c r="E1541" s="3">
        <v>13</v>
      </c>
      <c r="F1541" s="78">
        <v>0</v>
      </c>
      <c r="G1541" s="3">
        <v>0</v>
      </c>
      <c r="H1541" s="3">
        <v>0</v>
      </c>
      <c r="I1541" s="3">
        <v>0</v>
      </c>
      <c r="J1541" s="3">
        <v>0</v>
      </c>
      <c r="K1541" s="3">
        <v>0</v>
      </c>
      <c r="L1541" s="3">
        <v>0</v>
      </c>
      <c r="M1541" s="3"/>
      <c r="S1541" s="87"/>
      <c r="T1541" s="92"/>
      <c r="U1541" s="93"/>
      <c r="V1541" s="89"/>
      <c r="W1541" s="90"/>
      <c r="X1541" s="94"/>
      <c r="Y1541" s="95"/>
      <c r="Z1541" s="96"/>
    </row>
    <row r="1542" spans="2:26" ht="17.25" customHeight="1">
      <c r="B1542" s="9">
        <v>45493</v>
      </c>
      <c r="C1542" s="44" t="s">
        <v>1581</v>
      </c>
      <c r="D1542" s="3" t="s">
        <v>1579</v>
      </c>
      <c r="E1542" s="3">
        <v>6</v>
      </c>
      <c r="F1542" s="78">
        <v>0</v>
      </c>
      <c r="G1542" s="3">
        <v>0</v>
      </c>
      <c r="H1542" s="3">
        <v>0</v>
      </c>
      <c r="I1542" s="3">
        <v>0</v>
      </c>
      <c r="J1542" s="3">
        <v>0</v>
      </c>
      <c r="K1542" s="3">
        <v>0</v>
      </c>
      <c r="L1542" s="3">
        <v>0</v>
      </c>
      <c r="M1542" s="3"/>
      <c r="S1542" s="87"/>
      <c r="T1542" s="92"/>
      <c r="U1542" s="93"/>
      <c r="V1542" s="89"/>
      <c r="W1542" s="90"/>
      <c r="X1542" s="94"/>
      <c r="Y1542" s="95"/>
      <c r="Z1542" s="96"/>
    </row>
    <row r="1543" spans="2:26" ht="17.25" customHeight="1">
      <c r="B1543" s="9">
        <v>45493</v>
      </c>
      <c r="C1543" s="44" t="s">
        <v>1581</v>
      </c>
      <c r="D1543" s="3" t="s">
        <v>1530</v>
      </c>
      <c r="E1543" s="3">
        <v>7</v>
      </c>
      <c r="F1543" s="78">
        <v>0</v>
      </c>
      <c r="G1543" s="3">
        <v>0</v>
      </c>
      <c r="H1543" s="3">
        <v>2</v>
      </c>
      <c r="I1543" s="3">
        <v>0</v>
      </c>
      <c r="J1543" s="3">
        <v>0</v>
      </c>
      <c r="K1543" s="3">
        <v>0</v>
      </c>
      <c r="L1543" s="3">
        <v>2</v>
      </c>
      <c r="M1543" s="3"/>
      <c r="O1543" s="57" t="s">
        <v>431</v>
      </c>
      <c r="P1543" s="57" t="s">
        <v>431</v>
      </c>
      <c r="S1543" s="87"/>
      <c r="T1543" s="92"/>
      <c r="U1543" s="93"/>
      <c r="V1543" s="89"/>
      <c r="W1543" s="90"/>
      <c r="X1543" s="94"/>
      <c r="Y1543" s="95"/>
      <c r="Z1543" s="96"/>
    </row>
    <row r="1544" spans="2:26" ht="17.25" customHeight="1">
      <c r="B1544" s="9">
        <v>45493</v>
      </c>
      <c r="C1544" s="44" t="s">
        <v>1582</v>
      </c>
      <c r="D1544" s="3" t="s">
        <v>1458</v>
      </c>
      <c r="E1544" s="3">
        <v>13</v>
      </c>
      <c r="F1544" s="78">
        <v>13</v>
      </c>
      <c r="G1544" s="3">
        <v>0</v>
      </c>
      <c r="H1544" s="3">
        <v>22</v>
      </c>
      <c r="I1544" s="3">
        <v>4</v>
      </c>
      <c r="J1544" s="3">
        <v>0</v>
      </c>
      <c r="K1544" s="3">
        <v>0</v>
      </c>
      <c r="L1544" s="3">
        <v>26</v>
      </c>
      <c r="M1544" s="3" t="s">
        <v>431</v>
      </c>
      <c r="O1544" s="57" t="s">
        <v>431</v>
      </c>
      <c r="P1544" s="57" t="s">
        <v>431</v>
      </c>
      <c r="S1544" s="87"/>
      <c r="T1544" s="92"/>
      <c r="U1544" s="93"/>
      <c r="V1544" s="89"/>
      <c r="W1544" s="90"/>
      <c r="X1544" s="94"/>
      <c r="Y1544" s="95"/>
      <c r="Z1544" s="96"/>
    </row>
    <row r="1545" spans="2:26" ht="17.25" customHeight="1">
      <c r="B1545" s="9">
        <v>45493</v>
      </c>
      <c r="C1545" s="44" t="s">
        <v>1583</v>
      </c>
      <c r="D1545" s="3" t="s">
        <v>1578</v>
      </c>
      <c r="E1545" s="3">
        <v>13</v>
      </c>
      <c r="F1545" s="78">
        <v>0</v>
      </c>
      <c r="G1545" s="3">
        <v>0</v>
      </c>
      <c r="H1545" s="3">
        <v>0</v>
      </c>
      <c r="I1545" s="3">
        <v>0</v>
      </c>
      <c r="J1545" s="3">
        <v>0</v>
      </c>
      <c r="K1545" s="3">
        <v>0</v>
      </c>
      <c r="L1545" s="3">
        <v>0</v>
      </c>
      <c r="M1545" s="3"/>
      <c r="S1545" s="87"/>
      <c r="T1545" s="92"/>
      <c r="U1545" s="93"/>
      <c r="V1545" s="89"/>
      <c r="W1545" s="90"/>
      <c r="X1545" s="94"/>
      <c r="Y1545" s="95"/>
      <c r="Z1545" s="96"/>
    </row>
    <row r="1546" spans="2:26" ht="17.25" customHeight="1">
      <c r="B1546" s="9">
        <v>45494</v>
      </c>
      <c r="C1546" s="44" t="s">
        <v>1580</v>
      </c>
      <c r="D1546" s="3" t="s">
        <v>1452</v>
      </c>
      <c r="E1546" s="3">
        <v>13</v>
      </c>
      <c r="F1546" s="78">
        <v>0</v>
      </c>
      <c r="G1546" s="3">
        <v>0</v>
      </c>
      <c r="H1546" s="3">
        <v>0</v>
      </c>
      <c r="I1546" s="3">
        <v>0</v>
      </c>
      <c r="J1546" s="3">
        <v>0</v>
      </c>
      <c r="K1546" s="3">
        <v>0</v>
      </c>
      <c r="L1546" s="3">
        <v>0</v>
      </c>
      <c r="M1546" s="3"/>
      <c r="S1546" s="87"/>
      <c r="T1546" s="92"/>
      <c r="U1546" s="93"/>
      <c r="V1546" s="89"/>
      <c r="W1546" s="90"/>
      <c r="X1546" s="94"/>
      <c r="Y1546" s="95"/>
      <c r="Z1546" s="96"/>
    </row>
    <row r="1547" spans="2:26" ht="17.25" customHeight="1">
      <c r="B1547" s="9">
        <v>45494</v>
      </c>
      <c r="C1547" s="44" t="s">
        <v>1580</v>
      </c>
      <c r="D1547" s="3" t="s">
        <v>1451</v>
      </c>
      <c r="E1547" s="3">
        <v>13</v>
      </c>
      <c r="F1547" s="78">
        <v>0</v>
      </c>
      <c r="G1547" s="3">
        <v>0</v>
      </c>
      <c r="H1547" s="3">
        <v>0</v>
      </c>
      <c r="I1547" s="3">
        <v>0</v>
      </c>
      <c r="J1547" s="3">
        <v>0</v>
      </c>
      <c r="K1547" s="3">
        <v>0</v>
      </c>
      <c r="L1547" s="3">
        <v>0</v>
      </c>
      <c r="M1547" s="3"/>
      <c r="S1547" s="87"/>
      <c r="T1547" s="92"/>
      <c r="U1547" s="93"/>
      <c r="V1547" s="89"/>
      <c r="W1547" s="90"/>
      <c r="X1547" s="94"/>
      <c r="Y1547" s="95"/>
      <c r="Z1547" s="96"/>
    </row>
    <row r="1548" spans="2:26" ht="17.25" customHeight="1">
      <c r="B1548" s="9">
        <v>45494</v>
      </c>
      <c r="C1548" s="44" t="s">
        <v>1580</v>
      </c>
      <c r="D1548" s="3" t="s">
        <v>1462</v>
      </c>
      <c r="E1548" s="3">
        <v>13</v>
      </c>
      <c r="F1548" s="78">
        <v>0</v>
      </c>
      <c r="G1548" s="3">
        <v>0</v>
      </c>
      <c r="H1548" s="3">
        <v>0</v>
      </c>
      <c r="I1548" s="3">
        <v>0</v>
      </c>
      <c r="J1548" s="3">
        <v>0</v>
      </c>
      <c r="K1548" s="3">
        <v>0</v>
      </c>
      <c r="L1548" s="3">
        <v>0</v>
      </c>
      <c r="M1548" s="3"/>
      <c r="S1548" s="87"/>
      <c r="T1548" s="92"/>
      <c r="U1548" s="93"/>
      <c r="V1548" s="89"/>
      <c r="W1548" s="90"/>
      <c r="X1548" s="94"/>
      <c r="Y1548" s="95"/>
      <c r="Z1548" s="96"/>
    </row>
    <row r="1549" spans="2:26" ht="17.25" customHeight="1">
      <c r="B1549" s="9">
        <v>45494</v>
      </c>
      <c r="C1549" s="44" t="s">
        <v>1584</v>
      </c>
      <c r="D1549" s="3" t="s">
        <v>1395</v>
      </c>
      <c r="E1549" s="3">
        <v>6</v>
      </c>
      <c r="F1549" s="78">
        <v>0</v>
      </c>
      <c r="G1549" s="3">
        <v>0</v>
      </c>
      <c r="H1549" s="3">
        <v>0</v>
      </c>
      <c r="I1549" s="3">
        <v>0</v>
      </c>
      <c r="J1549" s="3">
        <v>0</v>
      </c>
      <c r="K1549" s="3">
        <v>0</v>
      </c>
      <c r="L1549" s="3">
        <v>0</v>
      </c>
      <c r="M1549" s="3"/>
      <c r="S1549" s="87"/>
      <c r="T1549" s="92"/>
      <c r="U1549" s="93"/>
      <c r="V1549" s="89"/>
      <c r="W1549" s="90"/>
      <c r="X1549" s="94"/>
      <c r="Y1549" s="95"/>
      <c r="Z1549" s="96"/>
    </row>
    <row r="1550" spans="2:26" ht="17.25" customHeight="1">
      <c r="B1550" s="9">
        <v>45494</v>
      </c>
      <c r="C1550" s="44" t="s">
        <v>1585</v>
      </c>
      <c r="D1550" s="3" t="s">
        <v>1577</v>
      </c>
      <c r="E1550" s="3">
        <v>1</v>
      </c>
      <c r="F1550" s="78">
        <v>0</v>
      </c>
      <c r="G1550" s="3">
        <v>0</v>
      </c>
      <c r="H1550" s="3">
        <v>1</v>
      </c>
      <c r="I1550" s="3">
        <v>0</v>
      </c>
      <c r="J1550" s="3">
        <v>0</v>
      </c>
      <c r="K1550" s="3">
        <v>0</v>
      </c>
      <c r="L1550" s="3">
        <v>1</v>
      </c>
      <c r="M1550" s="3"/>
      <c r="O1550" s="57" t="s">
        <v>431</v>
      </c>
      <c r="P1550" s="57" t="s">
        <v>431</v>
      </c>
      <c r="S1550" s="87"/>
      <c r="T1550" s="92"/>
      <c r="U1550" s="93"/>
      <c r="V1550" s="89"/>
      <c r="W1550" s="90"/>
      <c r="X1550" s="94"/>
      <c r="Y1550" s="95"/>
      <c r="Z1550" s="96"/>
    </row>
    <row r="1551" spans="2:26" ht="17.25" customHeight="1">
      <c r="B1551" s="9">
        <v>45494</v>
      </c>
      <c r="C1551" s="44" t="s">
        <v>1583</v>
      </c>
      <c r="D1551" s="3" t="s">
        <v>1576</v>
      </c>
      <c r="E1551" s="3">
        <v>3</v>
      </c>
      <c r="F1551" s="78">
        <v>0</v>
      </c>
      <c r="G1551" s="3">
        <v>0</v>
      </c>
      <c r="H1551" s="3">
        <v>0</v>
      </c>
      <c r="I1551" s="3">
        <v>0</v>
      </c>
      <c r="J1551" s="3">
        <v>0</v>
      </c>
      <c r="K1551" s="3">
        <v>0</v>
      </c>
      <c r="L1551" s="3">
        <v>0</v>
      </c>
      <c r="M1551" s="3"/>
      <c r="S1551" s="87"/>
      <c r="T1551" s="92"/>
      <c r="U1551" s="93"/>
      <c r="V1551" s="89"/>
      <c r="W1551" s="90"/>
      <c r="X1551" s="94"/>
      <c r="Y1551" s="95"/>
      <c r="Z1551" s="96"/>
    </row>
    <row r="1552" spans="2:26" ht="17.25" customHeight="1">
      <c r="B1552" s="9">
        <v>45494</v>
      </c>
      <c r="C1552" s="44" t="s">
        <v>2960</v>
      </c>
      <c r="D1552" s="3" t="s">
        <v>1572</v>
      </c>
      <c r="E1552" s="3">
        <v>7</v>
      </c>
      <c r="F1552" s="78">
        <v>0</v>
      </c>
      <c r="G1552" s="3">
        <v>0</v>
      </c>
      <c r="H1552" s="3">
        <v>5</v>
      </c>
      <c r="I1552" s="3">
        <v>2</v>
      </c>
      <c r="J1552" s="3">
        <v>2</v>
      </c>
      <c r="K1552" s="3">
        <v>0</v>
      </c>
      <c r="L1552" s="3">
        <v>9</v>
      </c>
      <c r="M1552" s="3" t="s">
        <v>1587</v>
      </c>
      <c r="N1552" s="57" t="s">
        <v>1588</v>
      </c>
      <c r="O1552" s="57" t="s">
        <v>1589</v>
      </c>
      <c r="P1552" s="57" t="s">
        <v>1587</v>
      </c>
      <c r="S1552" s="87"/>
      <c r="T1552" s="92"/>
      <c r="U1552" s="93"/>
      <c r="V1552" s="89"/>
      <c r="W1552" s="90"/>
      <c r="X1552" s="94"/>
      <c r="Y1552" s="95"/>
      <c r="Z1552" s="96"/>
    </row>
    <row r="1553" spans="2:26" ht="17.25" customHeight="1">
      <c r="B1553" s="10">
        <v>45495</v>
      </c>
      <c r="C1553" s="44" t="s">
        <v>1591</v>
      </c>
      <c r="D1553" s="3" t="s">
        <v>1459</v>
      </c>
      <c r="E1553" s="3">
        <v>13</v>
      </c>
      <c r="F1553" s="78">
        <v>0</v>
      </c>
      <c r="G1553" s="3">
        <v>0</v>
      </c>
      <c r="H1553" s="3">
        <v>0</v>
      </c>
      <c r="I1553" s="3">
        <v>0</v>
      </c>
      <c r="J1553" s="3">
        <v>0</v>
      </c>
      <c r="K1553" s="3">
        <v>0</v>
      </c>
      <c r="L1553" s="3">
        <v>0</v>
      </c>
      <c r="M1553" s="3"/>
      <c r="S1553" s="87"/>
      <c r="T1553" s="92"/>
      <c r="U1553" s="93"/>
      <c r="V1553" s="89"/>
      <c r="W1553" s="90"/>
      <c r="X1553" s="94"/>
      <c r="Y1553" s="95"/>
      <c r="Z1553" s="96"/>
    </row>
    <row r="1554" spans="2:26" ht="17.25" customHeight="1">
      <c r="B1554" s="10">
        <v>45495</v>
      </c>
      <c r="C1554" s="44" t="s">
        <v>1592</v>
      </c>
      <c r="D1554" s="3" t="s">
        <v>1543</v>
      </c>
      <c r="E1554" s="3">
        <v>13</v>
      </c>
      <c r="F1554" s="78">
        <v>0</v>
      </c>
      <c r="G1554" s="3">
        <v>0</v>
      </c>
      <c r="H1554" s="3">
        <v>0</v>
      </c>
      <c r="I1554" s="3">
        <v>0</v>
      </c>
      <c r="J1554" s="3">
        <v>0</v>
      </c>
      <c r="K1554" s="3">
        <v>0</v>
      </c>
      <c r="L1554" s="3">
        <v>0</v>
      </c>
      <c r="M1554" s="3"/>
      <c r="S1554" s="87"/>
      <c r="T1554" s="92"/>
      <c r="U1554" s="93"/>
      <c r="V1554" s="89"/>
      <c r="W1554" s="90"/>
      <c r="X1554" s="94"/>
      <c r="Y1554" s="95"/>
      <c r="Z1554" s="96"/>
    </row>
    <row r="1555" spans="2:26" ht="17.25" customHeight="1">
      <c r="B1555" s="9">
        <v>45495</v>
      </c>
      <c r="C1555" s="44" t="s">
        <v>1593</v>
      </c>
      <c r="D1555" s="3" t="s">
        <v>1542</v>
      </c>
      <c r="E1555" s="3">
        <v>13</v>
      </c>
      <c r="F1555" s="78">
        <v>0</v>
      </c>
      <c r="G1555" s="3">
        <v>0</v>
      </c>
      <c r="H1555" s="3">
        <v>0</v>
      </c>
      <c r="I1555" s="3">
        <v>0</v>
      </c>
      <c r="J1555" s="3">
        <v>0</v>
      </c>
      <c r="K1555" s="3">
        <v>0</v>
      </c>
      <c r="L1555" s="3">
        <v>0</v>
      </c>
      <c r="M1555" s="3"/>
      <c r="S1555" s="87"/>
      <c r="T1555" s="92"/>
      <c r="U1555" s="93"/>
      <c r="V1555" s="89"/>
      <c r="W1555" s="90"/>
      <c r="X1555" s="94"/>
      <c r="Y1555" s="95"/>
      <c r="Z1555" s="96"/>
    </row>
    <row r="1556" spans="2:26" ht="17.25" customHeight="1">
      <c r="B1556" s="9">
        <v>45495</v>
      </c>
      <c r="C1556" s="44" t="s">
        <v>1594</v>
      </c>
      <c r="D1556" s="3" t="s">
        <v>1475</v>
      </c>
      <c r="E1556" s="3">
        <v>13</v>
      </c>
      <c r="F1556" s="78">
        <v>0</v>
      </c>
      <c r="G1556" s="3">
        <v>0</v>
      </c>
      <c r="H1556" s="3">
        <v>0</v>
      </c>
      <c r="I1556" s="3">
        <v>0</v>
      </c>
      <c r="J1556" s="3">
        <v>0</v>
      </c>
      <c r="K1556" s="3">
        <v>0</v>
      </c>
      <c r="L1556" s="3">
        <v>0</v>
      </c>
      <c r="M1556" s="3"/>
      <c r="S1556" s="87"/>
      <c r="T1556" s="92"/>
      <c r="U1556" s="93"/>
      <c r="V1556" s="89"/>
      <c r="W1556" s="90"/>
      <c r="X1556" s="94"/>
      <c r="Y1556" s="95"/>
      <c r="Z1556" s="96"/>
    </row>
    <row r="1557" spans="2:26" ht="17.25" customHeight="1">
      <c r="B1557" s="9">
        <v>45495</v>
      </c>
      <c r="C1557" s="44" t="s">
        <v>1595</v>
      </c>
      <c r="D1557" s="3" t="s">
        <v>1590</v>
      </c>
      <c r="E1557" s="3">
        <v>10</v>
      </c>
      <c r="F1557" s="78">
        <v>0</v>
      </c>
      <c r="G1557" s="3">
        <v>0</v>
      </c>
      <c r="H1557" s="3">
        <v>0</v>
      </c>
      <c r="I1557" s="3">
        <v>0</v>
      </c>
      <c r="J1557" s="3">
        <v>0</v>
      </c>
      <c r="K1557" s="3">
        <v>0</v>
      </c>
      <c r="L1557" s="3">
        <v>0</v>
      </c>
      <c r="M1557" s="3"/>
      <c r="S1557" s="87"/>
      <c r="T1557" s="92"/>
      <c r="U1557" s="93"/>
      <c r="V1557" s="89"/>
      <c r="W1557" s="90"/>
      <c r="X1557" s="94"/>
      <c r="Y1557" s="95"/>
      <c r="Z1557" s="96"/>
    </row>
    <row r="1558" spans="2:26" ht="17.25" customHeight="1">
      <c r="B1558" s="9">
        <v>45495</v>
      </c>
      <c r="C1558" s="44" t="s">
        <v>1596</v>
      </c>
      <c r="D1558" s="3" t="s">
        <v>1518</v>
      </c>
      <c r="E1558" s="3">
        <v>13</v>
      </c>
      <c r="F1558" s="78">
        <v>0</v>
      </c>
      <c r="G1558" s="3">
        <v>0</v>
      </c>
      <c r="H1558" s="3">
        <v>1</v>
      </c>
      <c r="I1558" s="3">
        <v>0</v>
      </c>
      <c r="J1558" s="3">
        <v>1</v>
      </c>
      <c r="K1558" s="3">
        <v>0</v>
      </c>
      <c r="L1558" s="3">
        <v>1</v>
      </c>
      <c r="M1558" s="3" t="s">
        <v>431</v>
      </c>
      <c r="S1558" s="87"/>
      <c r="T1558" s="92"/>
      <c r="U1558" s="93"/>
      <c r="V1558" s="89"/>
      <c r="W1558" s="90"/>
      <c r="X1558" s="94"/>
      <c r="Y1558" s="95"/>
      <c r="Z1558" s="96"/>
    </row>
    <row r="1559" spans="2:26" ht="17.25" customHeight="1">
      <c r="B1559" s="9">
        <v>45496</v>
      </c>
      <c r="C1559" s="44" t="s">
        <v>1597</v>
      </c>
      <c r="D1559" s="3" t="s">
        <v>1600</v>
      </c>
      <c r="E1559" s="3">
        <v>13</v>
      </c>
      <c r="F1559" s="78">
        <v>0</v>
      </c>
      <c r="G1559" s="3">
        <v>0</v>
      </c>
      <c r="H1559" s="3">
        <v>0</v>
      </c>
      <c r="I1559" s="3">
        <v>0</v>
      </c>
      <c r="J1559" s="3">
        <v>0</v>
      </c>
      <c r="K1559" s="3">
        <v>0</v>
      </c>
      <c r="L1559" s="3">
        <v>0</v>
      </c>
      <c r="M1559" s="3"/>
      <c r="S1559" s="87"/>
      <c r="T1559" s="92"/>
      <c r="U1559" s="93"/>
      <c r="V1559" s="89"/>
      <c r="W1559" s="90"/>
      <c r="X1559" s="94"/>
      <c r="Y1559" s="95"/>
      <c r="Z1559" s="96"/>
    </row>
    <row r="1560" spans="2:26" ht="17.25" customHeight="1">
      <c r="B1560" s="9">
        <v>45496</v>
      </c>
      <c r="C1560" s="44" t="s">
        <v>1598</v>
      </c>
      <c r="D1560" s="3" t="s">
        <v>1474</v>
      </c>
      <c r="E1560" s="3">
        <v>13</v>
      </c>
      <c r="F1560" s="78">
        <v>0</v>
      </c>
      <c r="G1560" s="3">
        <v>0</v>
      </c>
      <c r="H1560" s="3">
        <v>0</v>
      </c>
      <c r="I1560" s="3">
        <v>0</v>
      </c>
      <c r="J1560" s="3">
        <v>0</v>
      </c>
      <c r="K1560" s="3">
        <v>0</v>
      </c>
      <c r="L1560" s="3">
        <v>0</v>
      </c>
      <c r="M1560" s="3"/>
      <c r="S1560" s="87"/>
      <c r="T1560" s="92"/>
      <c r="U1560" s="93"/>
      <c r="V1560" s="89"/>
      <c r="W1560" s="90"/>
      <c r="X1560" s="94"/>
      <c r="Y1560" s="95"/>
      <c r="Z1560" s="96"/>
    </row>
    <row r="1561" spans="2:26" ht="17.25" customHeight="1">
      <c r="B1561" s="9">
        <v>45496</v>
      </c>
      <c r="C1561" s="44" t="s">
        <v>1599</v>
      </c>
      <c r="D1561" s="3" t="s">
        <v>1458</v>
      </c>
      <c r="E1561" s="3">
        <v>13</v>
      </c>
      <c r="F1561" s="78">
        <v>0</v>
      </c>
      <c r="G1561" s="3">
        <v>0</v>
      </c>
      <c r="H1561" s="3">
        <v>0</v>
      </c>
      <c r="I1561" s="3">
        <v>0</v>
      </c>
      <c r="J1561" s="3">
        <v>0</v>
      </c>
      <c r="K1561" s="3">
        <v>0</v>
      </c>
      <c r="L1561" s="3">
        <v>0</v>
      </c>
      <c r="M1561" s="3"/>
      <c r="S1561" s="87"/>
      <c r="T1561" s="92"/>
      <c r="U1561" s="93"/>
      <c r="V1561" s="89"/>
      <c r="W1561" s="90"/>
      <c r="X1561" s="94"/>
      <c r="Y1561" s="95"/>
      <c r="Z1561" s="96"/>
    </row>
    <row r="1562" spans="2:26" ht="17.25" customHeight="1">
      <c r="B1562" s="9">
        <v>45496</v>
      </c>
      <c r="C1562" s="44" t="s">
        <v>1601</v>
      </c>
      <c r="D1562" s="3" t="s">
        <v>1544</v>
      </c>
      <c r="E1562" s="3">
        <v>13</v>
      </c>
      <c r="F1562" s="78">
        <v>13</v>
      </c>
      <c r="G1562" s="3">
        <v>0</v>
      </c>
      <c r="H1562" s="3">
        <v>12</v>
      </c>
      <c r="I1562" s="3">
        <v>0</v>
      </c>
      <c r="J1562" s="3">
        <v>0</v>
      </c>
      <c r="K1562" s="3">
        <v>0</v>
      </c>
      <c r="L1562" s="3">
        <v>12</v>
      </c>
      <c r="M1562" s="3" t="s">
        <v>1602</v>
      </c>
      <c r="O1562" s="57" t="s">
        <v>1603</v>
      </c>
      <c r="P1562" s="57" t="s">
        <v>1604</v>
      </c>
      <c r="S1562" s="87"/>
      <c r="T1562" s="92"/>
      <c r="U1562" s="93"/>
      <c r="V1562" s="89"/>
      <c r="W1562" s="90"/>
      <c r="X1562" s="94"/>
      <c r="Y1562" s="95"/>
      <c r="Z1562" s="96"/>
    </row>
    <row r="1563" spans="2:26" ht="17.25" customHeight="1">
      <c r="B1563" s="9">
        <v>45497</v>
      </c>
      <c r="C1563" s="44" t="s">
        <v>1607</v>
      </c>
      <c r="D1563" s="3" t="s">
        <v>1545</v>
      </c>
      <c r="E1563" s="3">
        <v>13</v>
      </c>
      <c r="F1563" s="78">
        <v>0</v>
      </c>
      <c r="G1563" s="3">
        <v>0</v>
      </c>
      <c r="H1563" s="3">
        <v>0</v>
      </c>
      <c r="I1563" s="3">
        <v>0</v>
      </c>
      <c r="J1563" s="3">
        <v>1</v>
      </c>
      <c r="K1563" s="3">
        <v>0</v>
      </c>
      <c r="L1563" s="3">
        <v>1</v>
      </c>
      <c r="M1563" s="3" t="s">
        <v>1613</v>
      </c>
      <c r="S1563" s="87"/>
      <c r="T1563" s="92"/>
      <c r="U1563" s="93"/>
      <c r="V1563" s="89"/>
      <c r="W1563" s="90"/>
      <c r="X1563" s="94"/>
      <c r="Y1563" s="95"/>
      <c r="Z1563" s="96"/>
    </row>
    <row r="1564" spans="2:26" ht="17.25" customHeight="1">
      <c r="B1564" s="9">
        <v>45497</v>
      </c>
      <c r="C1564" s="44" t="s">
        <v>1608</v>
      </c>
      <c r="D1564" s="3" t="s">
        <v>1354</v>
      </c>
      <c r="E1564" s="3">
        <v>6</v>
      </c>
      <c r="F1564" s="78">
        <v>0</v>
      </c>
      <c r="G1564" s="3">
        <v>0</v>
      </c>
      <c r="H1564" s="3">
        <v>0</v>
      </c>
      <c r="I1564" s="3">
        <v>0</v>
      </c>
      <c r="J1564" s="3">
        <v>0</v>
      </c>
      <c r="K1564" s="3">
        <v>0</v>
      </c>
      <c r="L1564" s="3">
        <v>0</v>
      </c>
      <c r="M1564" s="3"/>
      <c r="S1564" s="87"/>
      <c r="T1564" s="92"/>
      <c r="U1564" s="93"/>
      <c r="V1564" s="89"/>
      <c r="W1564" s="90"/>
      <c r="X1564" s="94"/>
      <c r="Y1564" s="95"/>
      <c r="Z1564" s="96"/>
    </row>
    <row r="1565" spans="2:26" ht="17.25" customHeight="1">
      <c r="B1565" s="9">
        <v>45497</v>
      </c>
      <c r="C1565" s="44" t="s">
        <v>1609</v>
      </c>
      <c r="D1565" s="3" t="s">
        <v>1525</v>
      </c>
      <c r="E1565" s="3">
        <v>13</v>
      </c>
      <c r="F1565" s="78">
        <v>0</v>
      </c>
      <c r="G1565" s="3">
        <v>0</v>
      </c>
      <c r="H1565" s="3">
        <v>0</v>
      </c>
      <c r="I1565" s="3">
        <v>0</v>
      </c>
      <c r="J1565" s="3">
        <v>0</v>
      </c>
      <c r="K1565" s="3">
        <v>0</v>
      </c>
      <c r="L1565" s="3">
        <v>0</v>
      </c>
      <c r="M1565" s="3"/>
      <c r="O1565" s="3"/>
      <c r="P1565" s="3"/>
      <c r="S1565" s="87"/>
      <c r="T1565" s="92"/>
      <c r="U1565" s="93"/>
      <c r="V1565" s="89"/>
      <c r="W1565" s="90"/>
      <c r="X1565" s="94"/>
      <c r="Y1565" s="95"/>
      <c r="Z1565" s="96"/>
    </row>
    <row r="1566" spans="2:26" ht="17.25" customHeight="1">
      <c r="B1566" s="9">
        <v>45497</v>
      </c>
      <c r="C1566" s="44" t="s">
        <v>1609</v>
      </c>
      <c r="D1566" s="3" t="s">
        <v>1546</v>
      </c>
      <c r="E1566" s="3">
        <v>13</v>
      </c>
      <c r="F1566" s="78">
        <v>0</v>
      </c>
      <c r="G1566" s="3">
        <v>0</v>
      </c>
      <c r="H1566" s="3">
        <v>0</v>
      </c>
      <c r="I1566" s="3">
        <v>0</v>
      </c>
      <c r="J1566" s="3">
        <v>0</v>
      </c>
      <c r="K1566" s="3">
        <v>0</v>
      </c>
      <c r="L1566" s="3">
        <v>0</v>
      </c>
      <c r="M1566" s="3"/>
      <c r="N1566" s="3"/>
      <c r="O1566" s="3"/>
      <c r="P1566" s="3"/>
      <c r="S1566" s="87"/>
      <c r="T1566" s="92"/>
      <c r="U1566" s="93"/>
      <c r="V1566" s="89"/>
      <c r="W1566" s="90"/>
      <c r="X1566" s="94"/>
      <c r="Y1566" s="95"/>
      <c r="Z1566" s="96"/>
    </row>
    <row r="1567" spans="2:26" ht="17.25" customHeight="1">
      <c r="B1567" s="9">
        <v>45497</v>
      </c>
      <c r="C1567" s="44" t="s">
        <v>1610</v>
      </c>
      <c r="D1567" s="3" t="s">
        <v>1605</v>
      </c>
      <c r="E1567" s="3">
        <v>13</v>
      </c>
      <c r="F1567" s="78">
        <v>0</v>
      </c>
      <c r="G1567" s="3">
        <v>0</v>
      </c>
      <c r="H1567" s="3">
        <v>0</v>
      </c>
      <c r="I1567" s="3">
        <v>0</v>
      </c>
      <c r="J1567" s="3">
        <v>0</v>
      </c>
      <c r="K1567" s="3">
        <v>0</v>
      </c>
      <c r="L1567" s="3">
        <v>0</v>
      </c>
      <c r="M1567" s="3"/>
      <c r="N1567" s="3"/>
      <c r="S1567" s="87"/>
      <c r="T1567" s="92"/>
      <c r="U1567" s="93"/>
      <c r="V1567" s="89"/>
      <c r="W1567" s="90"/>
      <c r="X1567" s="94"/>
      <c r="Y1567" s="95"/>
      <c r="Z1567" s="96"/>
    </row>
    <row r="1568" spans="2:26" ht="17.25" customHeight="1">
      <c r="B1568" s="9">
        <v>45497</v>
      </c>
      <c r="C1568" s="44" t="s">
        <v>1611</v>
      </c>
      <c r="D1568" s="3" t="s">
        <v>1520</v>
      </c>
      <c r="E1568" s="3">
        <v>13</v>
      </c>
      <c r="F1568" s="78">
        <v>0</v>
      </c>
      <c r="G1568" s="3">
        <v>0</v>
      </c>
      <c r="H1568" s="3">
        <v>0</v>
      </c>
      <c r="I1568" s="3">
        <v>4</v>
      </c>
      <c r="J1568" s="3">
        <v>0</v>
      </c>
      <c r="K1568" s="3">
        <v>0</v>
      </c>
      <c r="L1568" s="3">
        <v>4</v>
      </c>
      <c r="M1568" s="3" t="s">
        <v>1614</v>
      </c>
      <c r="S1568" s="87"/>
      <c r="T1568" s="92"/>
      <c r="U1568" s="93"/>
      <c r="V1568" s="89"/>
      <c r="W1568" s="90"/>
      <c r="X1568" s="94"/>
      <c r="Y1568" s="95"/>
      <c r="Z1568" s="96"/>
    </row>
    <row r="1569" spans="2:26" ht="17.25" customHeight="1">
      <c r="B1569" s="9">
        <v>45497</v>
      </c>
      <c r="C1569" s="44" t="s">
        <v>1612</v>
      </c>
      <c r="D1569" s="3" t="s">
        <v>1606</v>
      </c>
      <c r="E1569" s="3">
        <v>13</v>
      </c>
      <c r="F1569" s="78">
        <v>0</v>
      </c>
      <c r="G1569" s="3">
        <v>0</v>
      </c>
      <c r="H1569" s="3">
        <v>0</v>
      </c>
      <c r="I1569" s="3">
        <v>0</v>
      </c>
      <c r="J1569" s="3">
        <v>0</v>
      </c>
      <c r="K1569" s="3">
        <v>0</v>
      </c>
      <c r="L1569" s="3">
        <v>0</v>
      </c>
      <c r="M1569" s="3"/>
      <c r="S1569" s="87"/>
      <c r="T1569" s="92"/>
      <c r="U1569" s="93"/>
      <c r="V1569" s="89"/>
      <c r="W1569" s="90"/>
      <c r="X1569" s="94"/>
      <c r="Y1569" s="95"/>
      <c r="Z1569" s="96"/>
    </row>
    <row r="1570" spans="2:26" ht="17.25" customHeight="1">
      <c r="B1570" s="9">
        <v>45498</v>
      </c>
      <c r="C1570" s="44" t="s">
        <v>1616</v>
      </c>
      <c r="D1570" s="3" t="s">
        <v>1615</v>
      </c>
      <c r="E1570" s="3">
        <v>13</v>
      </c>
      <c r="F1570" s="78">
        <v>0</v>
      </c>
      <c r="G1570" s="3">
        <v>0</v>
      </c>
      <c r="H1570" s="3">
        <v>0</v>
      </c>
      <c r="I1570" s="3">
        <v>0</v>
      </c>
      <c r="J1570" s="3">
        <v>0</v>
      </c>
      <c r="K1570" s="3">
        <v>0</v>
      </c>
      <c r="L1570" s="3">
        <v>0</v>
      </c>
      <c r="M1570" s="3"/>
      <c r="S1570" s="87"/>
      <c r="T1570" s="92"/>
      <c r="U1570" s="93"/>
      <c r="V1570" s="89"/>
      <c r="W1570" s="90"/>
      <c r="X1570" s="94"/>
      <c r="Y1570" s="95"/>
      <c r="Z1570" s="96"/>
    </row>
    <row r="1571" spans="2:26" ht="17.25" customHeight="1">
      <c r="B1571" s="9">
        <v>45499</v>
      </c>
      <c r="C1571" s="44" t="s">
        <v>1618</v>
      </c>
      <c r="D1571" s="3" t="s">
        <v>1472</v>
      </c>
      <c r="E1571" s="3">
        <v>13</v>
      </c>
      <c r="F1571" s="78">
        <v>0</v>
      </c>
      <c r="G1571" s="3">
        <v>0</v>
      </c>
      <c r="H1571" s="3">
        <v>0</v>
      </c>
      <c r="I1571" s="3">
        <v>0</v>
      </c>
      <c r="J1571" s="3">
        <v>0</v>
      </c>
      <c r="K1571" s="3">
        <v>0</v>
      </c>
      <c r="L1571" s="3">
        <v>0</v>
      </c>
      <c r="M1571" s="3"/>
      <c r="S1571" s="87"/>
      <c r="T1571" s="92"/>
      <c r="U1571" s="93"/>
      <c r="V1571" s="89"/>
      <c r="W1571" s="90"/>
      <c r="X1571" s="94"/>
      <c r="Y1571" s="95"/>
      <c r="Z1571" s="96"/>
    </row>
    <row r="1572" spans="2:26" ht="17.25" customHeight="1">
      <c r="B1572" s="9">
        <v>45499</v>
      </c>
      <c r="C1572" s="44" t="s">
        <v>1619</v>
      </c>
      <c r="D1572" s="3" t="s">
        <v>1617</v>
      </c>
      <c r="E1572" s="3">
        <v>13</v>
      </c>
      <c r="F1572" s="78">
        <v>0</v>
      </c>
      <c r="G1572" s="3">
        <v>0</v>
      </c>
      <c r="H1572" s="3">
        <v>0</v>
      </c>
      <c r="I1572" s="3">
        <v>0</v>
      </c>
      <c r="J1572" s="3">
        <v>0</v>
      </c>
      <c r="K1572" s="3">
        <v>0</v>
      </c>
      <c r="L1572" s="3">
        <v>0</v>
      </c>
      <c r="M1572" s="3"/>
      <c r="S1572" s="87"/>
      <c r="T1572" s="92"/>
      <c r="U1572" s="93"/>
      <c r="V1572" s="89"/>
      <c r="W1572" s="90"/>
      <c r="X1572" s="94"/>
      <c r="Y1572" s="95"/>
      <c r="Z1572" s="96"/>
    </row>
    <row r="1573" spans="2:26" ht="17.25" customHeight="1">
      <c r="B1573" s="9">
        <v>45499</v>
      </c>
      <c r="C1573" s="44" t="s">
        <v>1618</v>
      </c>
      <c r="D1573" s="3" t="s">
        <v>1473</v>
      </c>
      <c r="E1573" s="3">
        <v>13</v>
      </c>
      <c r="F1573" s="78">
        <v>13</v>
      </c>
      <c r="G1573" s="3">
        <v>0</v>
      </c>
      <c r="H1573" s="3">
        <v>0</v>
      </c>
      <c r="I1573" s="3">
        <v>2</v>
      </c>
      <c r="J1573" s="3">
        <v>0</v>
      </c>
      <c r="K1573" s="3">
        <v>0</v>
      </c>
      <c r="L1573" s="3">
        <v>2</v>
      </c>
      <c r="M1573" s="3" t="s">
        <v>1625</v>
      </c>
      <c r="S1573" s="87"/>
      <c r="T1573" s="92"/>
      <c r="U1573" s="93"/>
      <c r="V1573" s="89"/>
      <c r="W1573" s="90"/>
      <c r="X1573" s="94"/>
      <c r="Y1573" s="95"/>
      <c r="Z1573" s="96"/>
    </row>
    <row r="1574" spans="2:26" ht="17.25" customHeight="1">
      <c r="B1574" s="9">
        <v>45499</v>
      </c>
      <c r="C1574" s="44" t="s">
        <v>1623</v>
      </c>
      <c r="D1574" s="3" t="s">
        <v>1624</v>
      </c>
      <c r="E1574" s="3">
        <v>13</v>
      </c>
      <c r="F1574" s="78">
        <v>0</v>
      </c>
      <c r="G1574" s="3">
        <v>0</v>
      </c>
      <c r="H1574" s="3">
        <v>0</v>
      </c>
      <c r="I1574" s="3">
        <v>0</v>
      </c>
      <c r="J1574" s="3">
        <v>0</v>
      </c>
      <c r="K1574" s="3">
        <v>0</v>
      </c>
      <c r="L1574" s="3">
        <v>0</v>
      </c>
      <c r="M1574" s="3"/>
      <c r="S1574" s="87"/>
      <c r="T1574" s="92"/>
      <c r="U1574" s="93"/>
      <c r="V1574" s="89"/>
      <c r="W1574" s="90"/>
      <c r="X1574" s="94"/>
      <c r="Y1574" s="95"/>
      <c r="Z1574" s="96"/>
    </row>
    <row r="1575" spans="2:26" ht="17.25" customHeight="1">
      <c r="B1575" s="9">
        <v>45500</v>
      </c>
      <c r="C1575" s="44" t="s">
        <v>1618</v>
      </c>
      <c r="D1575" s="3" t="s">
        <v>1519</v>
      </c>
      <c r="E1575" s="3">
        <v>13</v>
      </c>
      <c r="F1575" s="78">
        <v>0</v>
      </c>
      <c r="G1575" s="3">
        <v>0</v>
      </c>
      <c r="H1575" s="3">
        <v>1</v>
      </c>
      <c r="I1575" s="3">
        <v>1</v>
      </c>
      <c r="J1575" s="3">
        <v>1</v>
      </c>
      <c r="K1575" s="3">
        <v>0</v>
      </c>
      <c r="L1575" s="3">
        <v>3</v>
      </c>
      <c r="M1575" s="3" t="s">
        <v>1626</v>
      </c>
      <c r="O1575" s="57" t="s">
        <v>1627</v>
      </c>
      <c r="S1575" s="87"/>
      <c r="T1575" s="92"/>
      <c r="U1575" s="93"/>
      <c r="V1575" s="89"/>
      <c r="W1575" s="90"/>
      <c r="X1575" s="94"/>
      <c r="Y1575" s="95"/>
      <c r="Z1575" s="96"/>
    </row>
    <row r="1576" spans="2:26" ht="17.25" customHeight="1">
      <c r="B1576" s="9">
        <v>45500</v>
      </c>
      <c r="C1576" s="44" t="s">
        <v>1620</v>
      </c>
      <c r="D1576" s="3" t="s">
        <v>1475</v>
      </c>
      <c r="E1576" s="3">
        <v>13</v>
      </c>
      <c r="F1576" s="78">
        <v>0</v>
      </c>
      <c r="G1576" s="3">
        <v>0</v>
      </c>
      <c r="H1576" s="3">
        <v>0</v>
      </c>
      <c r="I1576" s="3">
        <v>0</v>
      </c>
      <c r="J1576" s="3">
        <v>0</v>
      </c>
      <c r="K1576" s="3">
        <v>0</v>
      </c>
      <c r="L1576" s="3">
        <v>0</v>
      </c>
      <c r="M1576" s="3"/>
      <c r="S1576" s="87"/>
      <c r="T1576" s="92"/>
      <c r="U1576" s="93"/>
      <c r="V1576" s="89"/>
      <c r="W1576" s="90"/>
      <c r="X1576" s="94"/>
      <c r="Y1576" s="95"/>
      <c r="Z1576" s="96"/>
    </row>
    <row r="1577" spans="2:26" ht="17.25" customHeight="1">
      <c r="B1577" s="9">
        <v>45500</v>
      </c>
      <c r="C1577" s="44" t="s">
        <v>1620</v>
      </c>
      <c r="D1577" s="3" t="s">
        <v>1462</v>
      </c>
      <c r="E1577" s="3">
        <v>13</v>
      </c>
      <c r="F1577" s="78">
        <v>0</v>
      </c>
      <c r="G1577" s="3">
        <v>0</v>
      </c>
      <c r="H1577" s="3">
        <v>0</v>
      </c>
      <c r="I1577" s="3">
        <v>0</v>
      </c>
      <c r="J1577" s="3">
        <v>0</v>
      </c>
      <c r="K1577" s="3">
        <v>0</v>
      </c>
      <c r="L1577" s="3">
        <v>0</v>
      </c>
      <c r="M1577" s="3"/>
      <c r="S1577" s="87"/>
      <c r="T1577" s="92"/>
      <c r="U1577" s="93"/>
      <c r="V1577" s="89"/>
      <c r="W1577" s="90"/>
      <c r="X1577" s="94"/>
      <c r="Y1577" s="95"/>
      <c r="Z1577" s="96"/>
    </row>
    <row r="1578" spans="2:26" ht="17.25" customHeight="1">
      <c r="B1578" s="9">
        <v>45500</v>
      </c>
      <c r="C1578" s="44" t="s">
        <v>1621</v>
      </c>
      <c r="D1578" s="3" t="s">
        <v>1578</v>
      </c>
      <c r="E1578" s="3">
        <v>13</v>
      </c>
      <c r="F1578" s="78">
        <v>0</v>
      </c>
      <c r="G1578" s="3">
        <v>0</v>
      </c>
      <c r="H1578" s="3">
        <v>0</v>
      </c>
      <c r="I1578" s="3">
        <v>0</v>
      </c>
      <c r="J1578" s="3">
        <v>0</v>
      </c>
      <c r="K1578" s="3">
        <v>0</v>
      </c>
      <c r="L1578" s="3">
        <v>0</v>
      </c>
      <c r="M1578" s="3"/>
      <c r="S1578" s="87"/>
      <c r="T1578" s="92"/>
      <c r="U1578" s="93"/>
      <c r="V1578" s="89"/>
      <c r="W1578" s="90"/>
      <c r="X1578" s="94"/>
      <c r="Y1578" s="95"/>
      <c r="Z1578" s="96"/>
    </row>
    <row r="1579" spans="2:26" ht="17.25" customHeight="1">
      <c r="B1579" s="9">
        <v>45500</v>
      </c>
      <c r="C1579" s="44" t="s">
        <v>1620</v>
      </c>
      <c r="D1579" s="3" t="s">
        <v>1451</v>
      </c>
      <c r="E1579" s="3">
        <v>13</v>
      </c>
      <c r="F1579" s="78">
        <v>0</v>
      </c>
      <c r="G1579" s="3">
        <v>0</v>
      </c>
      <c r="H1579" s="3">
        <v>0</v>
      </c>
      <c r="I1579" s="3">
        <v>0</v>
      </c>
      <c r="J1579" s="3">
        <v>0</v>
      </c>
      <c r="K1579" s="3">
        <v>0</v>
      </c>
      <c r="L1579" s="3">
        <v>0</v>
      </c>
      <c r="M1579" s="3"/>
      <c r="S1579" s="87"/>
      <c r="T1579" s="92"/>
      <c r="U1579" s="93"/>
      <c r="V1579" s="89"/>
      <c r="W1579" s="90"/>
      <c r="X1579" s="94"/>
      <c r="Y1579" s="95"/>
      <c r="Z1579" s="96"/>
    </row>
    <row r="1580" spans="2:26" ht="17.25" customHeight="1">
      <c r="B1580" s="9">
        <v>45501</v>
      </c>
      <c r="C1580" s="44" t="s">
        <v>1622</v>
      </c>
      <c r="D1580" s="3" t="s">
        <v>1531</v>
      </c>
      <c r="E1580" s="3">
        <v>13</v>
      </c>
      <c r="F1580" s="78">
        <v>0</v>
      </c>
      <c r="G1580" s="3">
        <v>0</v>
      </c>
      <c r="H1580" s="3">
        <v>0</v>
      </c>
      <c r="I1580" s="3">
        <v>0</v>
      </c>
      <c r="J1580" s="3">
        <v>0</v>
      </c>
      <c r="K1580" s="3">
        <v>0</v>
      </c>
      <c r="L1580" s="3">
        <v>0</v>
      </c>
      <c r="M1580" s="3"/>
      <c r="S1580" s="87"/>
      <c r="T1580" s="92"/>
      <c r="U1580" s="93"/>
      <c r="V1580" s="89"/>
      <c r="W1580" s="90"/>
      <c r="X1580" s="94"/>
      <c r="Y1580" s="95"/>
      <c r="Z1580" s="96"/>
    </row>
    <row r="1581" spans="2:26" ht="17.25" customHeight="1">
      <c r="B1581" s="9">
        <v>45502</v>
      </c>
      <c r="C1581" s="44" t="s">
        <v>1629</v>
      </c>
      <c r="D1581" s="3" t="s">
        <v>1458</v>
      </c>
      <c r="E1581" s="3">
        <v>13</v>
      </c>
      <c r="F1581" s="78">
        <v>0</v>
      </c>
      <c r="G1581" s="3">
        <v>0</v>
      </c>
      <c r="H1581" s="3">
        <v>0</v>
      </c>
      <c r="I1581" s="3">
        <v>0</v>
      </c>
      <c r="J1581" s="3">
        <v>0</v>
      </c>
      <c r="K1581" s="3">
        <v>0</v>
      </c>
      <c r="L1581" s="3">
        <v>0</v>
      </c>
      <c r="M1581" s="3"/>
      <c r="S1581" s="87"/>
      <c r="T1581" s="92"/>
      <c r="U1581" s="93"/>
      <c r="V1581" s="89"/>
      <c r="W1581" s="90"/>
      <c r="X1581" s="94"/>
      <c r="Y1581" s="95"/>
      <c r="Z1581" s="96"/>
    </row>
    <row r="1582" spans="2:26" ht="17.25" customHeight="1">
      <c r="B1582" s="9">
        <v>45502</v>
      </c>
      <c r="C1582" s="44" t="s">
        <v>1630</v>
      </c>
      <c r="D1582" s="3" t="s">
        <v>1543</v>
      </c>
      <c r="E1582" s="3">
        <v>13</v>
      </c>
      <c r="F1582" s="78">
        <v>0</v>
      </c>
      <c r="G1582" s="3">
        <v>0</v>
      </c>
      <c r="H1582" s="3">
        <v>0</v>
      </c>
      <c r="I1582" s="3">
        <v>0</v>
      </c>
      <c r="J1582" s="3">
        <v>1</v>
      </c>
      <c r="K1582" s="3">
        <v>0</v>
      </c>
      <c r="L1582" s="3">
        <v>1</v>
      </c>
      <c r="M1582" s="3" t="s">
        <v>1633</v>
      </c>
      <c r="S1582" s="87"/>
      <c r="T1582" s="92"/>
      <c r="U1582" s="93"/>
      <c r="V1582" s="89"/>
      <c r="W1582" s="90"/>
      <c r="X1582" s="94"/>
      <c r="Y1582" s="95"/>
      <c r="Z1582" s="96"/>
    </row>
    <row r="1583" spans="2:26" ht="17.25" customHeight="1">
      <c r="B1583" s="9">
        <v>45502</v>
      </c>
      <c r="C1583" s="44" t="s">
        <v>1631</v>
      </c>
      <c r="D1583" s="3" t="s">
        <v>1628</v>
      </c>
      <c r="E1583" s="3">
        <v>5</v>
      </c>
      <c r="F1583" s="78">
        <v>0</v>
      </c>
      <c r="G1583" s="3">
        <v>0</v>
      </c>
      <c r="H1583" s="3">
        <v>0</v>
      </c>
      <c r="I1583" s="3">
        <v>0</v>
      </c>
      <c r="J1583" s="3">
        <v>0</v>
      </c>
      <c r="K1583" s="3">
        <v>0</v>
      </c>
      <c r="L1583" s="3">
        <v>0</v>
      </c>
      <c r="M1583" s="3"/>
      <c r="S1583" s="87"/>
      <c r="T1583" s="92"/>
      <c r="U1583" s="93"/>
      <c r="V1583" s="89"/>
      <c r="W1583" s="90"/>
      <c r="X1583" s="94"/>
      <c r="Y1583" s="95"/>
      <c r="Z1583" s="96"/>
    </row>
    <row r="1584" spans="2:26" ht="17.25" customHeight="1">
      <c r="B1584" s="9">
        <v>45502</v>
      </c>
      <c r="C1584" s="44" t="s">
        <v>1631</v>
      </c>
      <c r="D1584" s="3" t="s">
        <v>1474</v>
      </c>
      <c r="E1584" s="3">
        <v>7</v>
      </c>
      <c r="F1584" s="78">
        <v>0</v>
      </c>
      <c r="G1584" s="3">
        <v>0</v>
      </c>
      <c r="H1584" s="3">
        <v>0</v>
      </c>
      <c r="I1584" s="3">
        <v>0</v>
      </c>
      <c r="J1584" s="3">
        <v>0</v>
      </c>
      <c r="K1584" s="3">
        <v>0</v>
      </c>
      <c r="L1584" s="3">
        <v>0</v>
      </c>
      <c r="M1584" s="3"/>
      <c r="S1584" s="87"/>
      <c r="T1584" s="92"/>
      <c r="U1584" s="93"/>
      <c r="V1584" s="89"/>
      <c r="W1584" s="90"/>
      <c r="X1584" s="94"/>
      <c r="Y1584" s="95"/>
      <c r="Z1584" s="96"/>
    </row>
    <row r="1585" spans="2:26" ht="17.25" customHeight="1">
      <c r="B1585" s="9">
        <v>45502</v>
      </c>
      <c r="C1585" s="44" t="s">
        <v>1631</v>
      </c>
      <c r="D1585" s="3" t="s">
        <v>1473</v>
      </c>
      <c r="E1585" s="3">
        <v>13</v>
      </c>
      <c r="F1585" s="78">
        <v>0</v>
      </c>
      <c r="G1585" s="3">
        <v>0</v>
      </c>
      <c r="H1585" s="3">
        <v>0</v>
      </c>
      <c r="I1585" s="3">
        <v>0</v>
      </c>
      <c r="J1585" s="3">
        <v>0</v>
      </c>
      <c r="K1585" s="3">
        <v>0</v>
      </c>
      <c r="L1585" s="3">
        <v>0</v>
      </c>
      <c r="M1585" s="3"/>
      <c r="S1585" s="87"/>
      <c r="T1585" s="92"/>
      <c r="U1585" s="93"/>
      <c r="V1585" s="89"/>
      <c r="W1585" s="90"/>
      <c r="X1585" s="94"/>
      <c r="Y1585" s="95"/>
      <c r="Z1585" s="96"/>
    </row>
    <row r="1586" spans="2:26" ht="17.25" customHeight="1">
      <c r="B1586" s="9">
        <v>45502</v>
      </c>
      <c r="C1586" s="44" t="s">
        <v>1632</v>
      </c>
      <c r="D1586" s="3" t="s">
        <v>1590</v>
      </c>
      <c r="E1586" s="3">
        <v>13</v>
      </c>
      <c r="F1586" s="78">
        <v>0</v>
      </c>
      <c r="G1586" s="3">
        <v>0</v>
      </c>
      <c r="H1586" s="3">
        <v>5</v>
      </c>
      <c r="I1586" s="3">
        <v>0</v>
      </c>
      <c r="J1586" s="3">
        <v>0</v>
      </c>
      <c r="K1586" s="3">
        <v>0</v>
      </c>
      <c r="L1586" s="3">
        <v>5</v>
      </c>
      <c r="M1586" s="3" t="s">
        <v>1640</v>
      </c>
      <c r="O1586" s="57" t="s">
        <v>1642</v>
      </c>
      <c r="P1586" s="57" t="s">
        <v>1641</v>
      </c>
      <c r="S1586" s="87"/>
      <c r="T1586" s="92"/>
      <c r="U1586" s="93"/>
      <c r="V1586" s="89"/>
      <c r="W1586" s="90"/>
      <c r="X1586" s="94"/>
      <c r="Y1586" s="95"/>
      <c r="Z1586" s="96"/>
    </row>
    <row r="1587" spans="2:26" ht="17.25" customHeight="1">
      <c r="B1587" s="9">
        <v>45503</v>
      </c>
      <c r="C1587" s="44" t="s">
        <v>1634</v>
      </c>
      <c r="D1587" s="3" t="s">
        <v>1542</v>
      </c>
      <c r="E1587" s="3">
        <v>13</v>
      </c>
      <c r="F1587" s="78">
        <v>0</v>
      </c>
      <c r="G1587" s="3">
        <v>0</v>
      </c>
      <c r="H1587" s="3">
        <v>0</v>
      </c>
      <c r="I1587" s="3">
        <v>0</v>
      </c>
      <c r="J1587" s="3">
        <v>0</v>
      </c>
      <c r="K1587" s="3">
        <v>0</v>
      </c>
      <c r="L1587" s="3">
        <v>0</v>
      </c>
      <c r="M1587" s="3"/>
      <c r="S1587" s="87"/>
      <c r="T1587" s="92"/>
      <c r="U1587" s="93"/>
      <c r="V1587" s="89"/>
      <c r="W1587" s="90"/>
      <c r="X1587" s="94"/>
      <c r="Y1587" s="95"/>
      <c r="Z1587" s="96"/>
    </row>
    <row r="1588" spans="2:26" ht="17.25" customHeight="1">
      <c r="B1588" s="9">
        <v>45503</v>
      </c>
      <c r="C1588" s="44" t="s">
        <v>1635</v>
      </c>
      <c r="D1588" s="3" t="s">
        <v>1498</v>
      </c>
      <c r="E1588" s="3">
        <v>13</v>
      </c>
      <c r="F1588" s="78">
        <v>0</v>
      </c>
      <c r="G1588" s="3">
        <v>0</v>
      </c>
      <c r="H1588" s="3">
        <v>0</v>
      </c>
      <c r="I1588" s="3">
        <v>1</v>
      </c>
      <c r="J1588" s="3">
        <v>0</v>
      </c>
      <c r="K1588" s="3">
        <v>0</v>
      </c>
      <c r="L1588" s="3">
        <v>1</v>
      </c>
      <c r="M1588" s="3" t="s">
        <v>1639</v>
      </c>
      <c r="S1588" s="87"/>
      <c r="T1588" s="92"/>
      <c r="U1588" s="93"/>
      <c r="V1588" s="89"/>
      <c r="W1588" s="90"/>
      <c r="X1588" s="94"/>
      <c r="Y1588" s="95"/>
      <c r="Z1588" s="96"/>
    </row>
    <row r="1589" spans="2:26" ht="17.25" customHeight="1">
      <c r="B1589" s="9">
        <v>45503</v>
      </c>
      <c r="C1589" s="44" t="s">
        <v>1636</v>
      </c>
      <c r="D1589" s="3" t="s">
        <v>1431</v>
      </c>
      <c r="E1589" s="3">
        <v>13</v>
      </c>
      <c r="F1589" s="78">
        <v>0</v>
      </c>
      <c r="G1589" s="3">
        <v>0</v>
      </c>
      <c r="H1589" s="3">
        <v>0</v>
      </c>
      <c r="I1589" s="3">
        <v>0</v>
      </c>
      <c r="J1589" s="3">
        <v>0</v>
      </c>
      <c r="K1589" s="3">
        <v>0</v>
      </c>
      <c r="L1589" s="3">
        <v>0</v>
      </c>
      <c r="M1589" s="3"/>
      <c r="S1589" s="87"/>
      <c r="T1589" s="92"/>
      <c r="U1589" s="93"/>
      <c r="V1589" s="89"/>
      <c r="W1589" s="90"/>
      <c r="X1589" s="94"/>
      <c r="Y1589" s="95"/>
      <c r="Z1589" s="96"/>
    </row>
    <row r="1590" spans="2:26" ht="17.25" customHeight="1">
      <c r="B1590" s="9">
        <v>45503</v>
      </c>
      <c r="C1590" s="44" t="s">
        <v>1637</v>
      </c>
      <c r="D1590" s="3" t="s">
        <v>1546</v>
      </c>
      <c r="E1590" s="3">
        <v>13</v>
      </c>
      <c r="F1590" s="78">
        <v>0</v>
      </c>
      <c r="G1590" s="3">
        <v>0</v>
      </c>
      <c r="H1590" s="3">
        <v>0</v>
      </c>
      <c r="I1590" s="3">
        <v>0</v>
      </c>
      <c r="J1590" s="3">
        <v>1</v>
      </c>
      <c r="K1590" s="3">
        <v>0</v>
      </c>
      <c r="L1590" s="3">
        <v>1</v>
      </c>
      <c r="M1590" s="3" t="s">
        <v>1639</v>
      </c>
      <c r="S1590" s="87"/>
      <c r="T1590" s="92"/>
      <c r="U1590" s="93"/>
      <c r="V1590" s="89"/>
      <c r="W1590" s="90"/>
      <c r="X1590" s="94"/>
      <c r="Y1590" s="95"/>
      <c r="Z1590" s="96"/>
    </row>
    <row r="1591" spans="2:26" ht="17.25" customHeight="1">
      <c r="B1591" s="9">
        <v>45503</v>
      </c>
      <c r="C1591" s="44" t="s">
        <v>1638</v>
      </c>
      <c r="D1591" s="3" t="s">
        <v>1518</v>
      </c>
      <c r="E1591" s="3">
        <v>13</v>
      </c>
      <c r="F1591" s="78">
        <v>0</v>
      </c>
      <c r="G1591" s="3">
        <v>0</v>
      </c>
      <c r="H1591" s="3">
        <v>0</v>
      </c>
      <c r="I1591" s="3">
        <v>0</v>
      </c>
      <c r="J1591" s="3">
        <v>0</v>
      </c>
      <c r="K1591" s="3">
        <v>0</v>
      </c>
      <c r="L1591" s="3">
        <v>0</v>
      </c>
      <c r="M1591" s="3"/>
      <c r="N1591" s="3"/>
      <c r="O1591" s="3"/>
      <c r="P1591" s="3"/>
      <c r="Q1591" s="24"/>
      <c r="S1591" s="87"/>
      <c r="T1591" s="92"/>
      <c r="U1591" s="93"/>
      <c r="V1591" s="89"/>
      <c r="W1591" s="90"/>
      <c r="X1591" s="94"/>
      <c r="Y1591" s="95"/>
      <c r="Z1591" s="96"/>
    </row>
    <row r="1592" spans="2:26" ht="17.25" customHeight="1">
      <c r="B1592" s="9">
        <v>45504</v>
      </c>
      <c r="C1592" s="44" t="s">
        <v>1645</v>
      </c>
      <c r="D1592" s="3" t="s">
        <v>1470</v>
      </c>
      <c r="E1592" s="3">
        <v>13</v>
      </c>
      <c r="F1592" s="78">
        <v>0</v>
      </c>
      <c r="G1592" s="3">
        <v>0</v>
      </c>
      <c r="H1592" s="3">
        <v>0</v>
      </c>
      <c r="I1592" s="3">
        <v>0</v>
      </c>
      <c r="J1592" s="3">
        <v>0</v>
      </c>
      <c r="K1592" s="3">
        <v>0</v>
      </c>
      <c r="L1592" s="3">
        <v>0</v>
      </c>
      <c r="M1592" s="3"/>
      <c r="N1592" s="3"/>
      <c r="O1592" s="3"/>
      <c r="P1592" s="3"/>
      <c r="Q1592" s="24"/>
      <c r="S1592" s="87"/>
      <c r="T1592" s="92"/>
      <c r="U1592" s="93"/>
      <c r="V1592" s="89"/>
      <c r="W1592" s="90"/>
      <c r="X1592" s="94"/>
      <c r="Y1592" s="95"/>
      <c r="Z1592" s="96"/>
    </row>
    <row r="1593" spans="2:26" ht="17.25" customHeight="1">
      <c r="B1593" s="9">
        <v>45504</v>
      </c>
      <c r="C1593" s="44" t="s">
        <v>1646</v>
      </c>
      <c r="D1593" s="3" t="s">
        <v>1615</v>
      </c>
      <c r="E1593" s="3">
        <v>13</v>
      </c>
      <c r="F1593" s="78">
        <v>0</v>
      </c>
      <c r="G1593" s="3">
        <v>0</v>
      </c>
      <c r="H1593" s="3">
        <v>0</v>
      </c>
      <c r="I1593" s="3">
        <v>0</v>
      </c>
      <c r="J1593" s="3">
        <v>0</v>
      </c>
      <c r="K1593" s="3">
        <v>0</v>
      </c>
      <c r="L1593" s="3">
        <v>0</v>
      </c>
      <c r="M1593" s="3"/>
      <c r="S1593" s="87"/>
      <c r="T1593" s="92"/>
      <c r="U1593" s="93"/>
      <c r="V1593" s="89"/>
      <c r="W1593" s="90"/>
      <c r="X1593" s="94"/>
      <c r="Y1593" s="95"/>
      <c r="Z1593" s="96"/>
    </row>
    <row r="1594" spans="2:26" ht="17.25" customHeight="1">
      <c r="B1594" s="9">
        <v>45504</v>
      </c>
      <c r="C1594" s="3" t="s">
        <v>1647</v>
      </c>
      <c r="D1594" s="3" t="s">
        <v>1545</v>
      </c>
      <c r="E1594" s="3">
        <v>13</v>
      </c>
      <c r="F1594" s="78">
        <v>1</v>
      </c>
      <c r="G1594" s="3">
        <v>0</v>
      </c>
      <c r="H1594" s="3">
        <v>0</v>
      </c>
      <c r="I1594" s="3">
        <v>2</v>
      </c>
      <c r="J1594" s="3">
        <v>0</v>
      </c>
      <c r="K1594" s="3">
        <v>0</v>
      </c>
      <c r="L1594" s="3">
        <v>2</v>
      </c>
      <c r="M1594" s="3" t="s">
        <v>431</v>
      </c>
      <c r="O1594" s="3"/>
      <c r="P1594" s="3"/>
      <c r="S1594" s="87"/>
      <c r="T1594" s="92"/>
      <c r="U1594" s="93"/>
      <c r="V1594" s="89"/>
      <c r="W1594" s="90"/>
      <c r="X1594" s="94"/>
      <c r="Y1594" s="95"/>
      <c r="Z1594" s="96"/>
    </row>
    <row r="1595" spans="2:26" ht="17.25" customHeight="1">
      <c r="B1595" s="9">
        <v>45504</v>
      </c>
      <c r="C1595" s="3" t="s">
        <v>1648</v>
      </c>
      <c r="D1595" s="3" t="s">
        <v>1459</v>
      </c>
      <c r="E1595" s="3">
        <v>13</v>
      </c>
      <c r="F1595" s="78">
        <v>0</v>
      </c>
      <c r="G1595" s="3">
        <v>0</v>
      </c>
      <c r="H1595" s="3">
        <v>0</v>
      </c>
      <c r="I1595" s="3">
        <v>0</v>
      </c>
      <c r="J1595" s="3">
        <v>0</v>
      </c>
      <c r="K1595" s="3">
        <v>0</v>
      </c>
      <c r="L1595" s="3">
        <v>0</v>
      </c>
      <c r="M1595" s="3"/>
      <c r="S1595" s="87"/>
      <c r="T1595" s="92"/>
      <c r="U1595" s="93"/>
      <c r="V1595" s="89"/>
      <c r="W1595" s="90"/>
      <c r="X1595" s="94"/>
      <c r="Y1595" s="95"/>
      <c r="Z1595" s="96"/>
    </row>
    <row r="1596" spans="2:26" ht="17.25" customHeight="1">
      <c r="B1596" s="9">
        <v>45504</v>
      </c>
      <c r="C1596" s="3" t="s">
        <v>1649</v>
      </c>
      <c r="D1596" s="3" t="s">
        <v>1600</v>
      </c>
      <c r="E1596" s="3">
        <v>13</v>
      </c>
      <c r="F1596" s="78">
        <v>0</v>
      </c>
      <c r="G1596" s="3">
        <v>0</v>
      </c>
      <c r="H1596" s="3">
        <v>1</v>
      </c>
      <c r="I1596" s="3">
        <v>0</v>
      </c>
      <c r="J1596" s="3">
        <v>1</v>
      </c>
      <c r="K1596" s="3">
        <v>0</v>
      </c>
      <c r="L1596" s="3">
        <v>2</v>
      </c>
      <c r="M1596" s="3" t="s">
        <v>431</v>
      </c>
      <c r="O1596" s="57" t="s">
        <v>431</v>
      </c>
      <c r="P1596" s="57" t="s">
        <v>431</v>
      </c>
      <c r="S1596" s="87"/>
      <c r="T1596" s="92"/>
      <c r="U1596" s="93"/>
      <c r="V1596" s="89"/>
      <c r="W1596" s="90"/>
      <c r="X1596" s="94"/>
      <c r="Y1596" s="95"/>
      <c r="Z1596" s="96"/>
    </row>
    <row r="1597" spans="2:26" ht="17.25" customHeight="1">
      <c r="B1597" s="9">
        <v>45504</v>
      </c>
      <c r="C1597" s="3" t="s">
        <v>1647</v>
      </c>
      <c r="D1597" s="3" t="s">
        <v>1544</v>
      </c>
      <c r="E1597" s="3">
        <v>13</v>
      </c>
      <c r="F1597" s="78">
        <v>0</v>
      </c>
      <c r="G1597" s="3">
        <v>0</v>
      </c>
      <c r="H1597" s="3">
        <v>0</v>
      </c>
      <c r="I1597" s="3">
        <v>0</v>
      </c>
      <c r="J1597" s="3">
        <v>0</v>
      </c>
      <c r="K1597" s="3">
        <v>0</v>
      </c>
      <c r="L1597" s="3">
        <v>0</v>
      </c>
      <c r="M1597" s="3"/>
      <c r="S1597" s="87"/>
      <c r="T1597" s="92"/>
      <c r="U1597" s="93"/>
      <c r="V1597" s="89"/>
      <c r="W1597" s="90"/>
      <c r="X1597" s="94"/>
      <c r="Y1597" s="95"/>
      <c r="Z1597" s="96"/>
    </row>
    <row r="1598" spans="2:26" ht="17.25" customHeight="1">
      <c r="B1598" s="9">
        <v>45504</v>
      </c>
      <c r="C1598" s="3" t="s">
        <v>1650</v>
      </c>
      <c r="D1598" s="3" t="s">
        <v>1643</v>
      </c>
      <c r="E1598" s="3">
        <v>13</v>
      </c>
      <c r="F1598" s="78">
        <v>13</v>
      </c>
      <c r="G1598" s="3">
        <v>0</v>
      </c>
      <c r="H1598" s="3">
        <v>6</v>
      </c>
      <c r="I1598" s="3">
        <v>2</v>
      </c>
      <c r="J1598" s="3">
        <v>0</v>
      </c>
      <c r="K1598" s="3">
        <v>0</v>
      </c>
      <c r="L1598" s="3">
        <v>8</v>
      </c>
      <c r="M1598" s="3" t="s">
        <v>431</v>
      </c>
      <c r="O1598" s="57" t="s">
        <v>431</v>
      </c>
      <c r="P1598" s="57" t="s">
        <v>431</v>
      </c>
      <c r="S1598" s="87"/>
      <c r="T1598" s="92"/>
      <c r="U1598" s="93"/>
      <c r="V1598" s="89"/>
      <c r="W1598" s="90"/>
      <c r="X1598" s="94"/>
      <c r="Y1598" s="95"/>
      <c r="Z1598" s="96"/>
    </row>
    <row r="1599" spans="2:26" ht="17.25" customHeight="1">
      <c r="B1599" s="9">
        <v>45504</v>
      </c>
      <c r="C1599" s="3" t="s">
        <v>1650</v>
      </c>
      <c r="D1599" s="3" t="s">
        <v>1644</v>
      </c>
      <c r="E1599" s="3">
        <v>13</v>
      </c>
      <c r="F1599" s="78">
        <v>1</v>
      </c>
      <c r="G1599" s="3">
        <v>0</v>
      </c>
      <c r="H1599" s="3">
        <v>5</v>
      </c>
      <c r="I1599" s="3">
        <v>1</v>
      </c>
      <c r="J1599" s="3">
        <v>1</v>
      </c>
      <c r="K1599" s="3">
        <v>0</v>
      </c>
      <c r="L1599" s="3">
        <v>0</v>
      </c>
      <c r="M1599" s="3" t="s">
        <v>1651</v>
      </c>
      <c r="O1599" s="57" t="s">
        <v>1652</v>
      </c>
      <c r="P1599" s="57" t="s">
        <v>1652</v>
      </c>
      <c r="S1599" s="87"/>
      <c r="T1599" s="92"/>
      <c r="U1599" s="93"/>
      <c r="V1599" s="89"/>
      <c r="W1599" s="90"/>
      <c r="X1599" s="94"/>
      <c r="Y1599" s="95"/>
      <c r="Z1599" s="96"/>
    </row>
    <row r="1600" spans="2:26" ht="17.25" customHeight="1">
      <c r="B1600" s="9">
        <v>45505</v>
      </c>
      <c r="C1600" s="3" t="s">
        <v>1663</v>
      </c>
      <c r="D1600" s="3" t="s">
        <v>1525</v>
      </c>
      <c r="E1600" s="3">
        <v>13</v>
      </c>
      <c r="F1600" s="78">
        <v>13</v>
      </c>
      <c r="G1600" s="3">
        <v>0</v>
      </c>
      <c r="H1600" s="3">
        <v>14</v>
      </c>
      <c r="I1600" s="3">
        <v>0</v>
      </c>
      <c r="J1600" s="3">
        <v>0</v>
      </c>
      <c r="K1600" s="3">
        <v>0</v>
      </c>
      <c r="L1600" s="3">
        <v>14</v>
      </c>
      <c r="M1600" s="3"/>
      <c r="O1600" s="57" t="s">
        <v>431</v>
      </c>
      <c r="P1600" s="57" t="s">
        <v>431</v>
      </c>
      <c r="S1600" s="87"/>
      <c r="T1600" s="92"/>
      <c r="U1600" s="93"/>
      <c r="V1600" s="89"/>
      <c r="W1600" s="90"/>
      <c r="X1600" s="94"/>
      <c r="Y1600" s="95"/>
      <c r="Z1600" s="96"/>
    </row>
    <row r="1601" spans="2:26" ht="17.25" customHeight="1">
      <c r="B1601" s="9">
        <v>45505</v>
      </c>
      <c r="C1601" s="3" t="s">
        <v>1658</v>
      </c>
      <c r="D1601" s="3" t="s">
        <v>1653</v>
      </c>
      <c r="E1601" s="3">
        <v>13</v>
      </c>
      <c r="F1601" s="78">
        <v>0</v>
      </c>
      <c r="G1601" s="3">
        <v>0</v>
      </c>
      <c r="H1601" s="3">
        <v>0</v>
      </c>
      <c r="I1601" s="3">
        <v>0</v>
      </c>
      <c r="J1601" s="3">
        <v>0</v>
      </c>
      <c r="K1601" s="3">
        <v>0</v>
      </c>
      <c r="L1601" s="3">
        <v>0</v>
      </c>
      <c r="M1601" s="3"/>
      <c r="S1601" s="87"/>
      <c r="T1601" s="92"/>
      <c r="U1601" s="93"/>
      <c r="V1601" s="89"/>
      <c r="W1601" s="90"/>
      <c r="X1601" s="94"/>
      <c r="Y1601" s="95"/>
      <c r="Z1601" s="96"/>
    </row>
    <row r="1602" spans="2:26" ht="17.25" customHeight="1">
      <c r="B1602" s="9">
        <v>45505</v>
      </c>
      <c r="C1602" s="3" t="s">
        <v>1659</v>
      </c>
      <c r="D1602" s="3" t="s">
        <v>1655</v>
      </c>
      <c r="E1602" s="3">
        <v>13</v>
      </c>
      <c r="F1602" s="78">
        <v>0</v>
      </c>
      <c r="G1602" s="3">
        <v>0</v>
      </c>
      <c r="H1602" s="3">
        <v>0</v>
      </c>
      <c r="I1602" s="3">
        <v>0</v>
      </c>
      <c r="J1602" s="3">
        <v>0</v>
      </c>
      <c r="K1602" s="3">
        <v>0</v>
      </c>
      <c r="L1602" s="3">
        <v>0</v>
      </c>
      <c r="M1602" s="3"/>
      <c r="S1602" s="87"/>
      <c r="T1602" s="92"/>
      <c r="U1602" s="93"/>
      <c r="V1602" s="89"/>
      <c r="W1602" s="90"/>
      <c r="X1602" s="94"/>
      <c r="Y1602" s="95"/>
      <c r="Z1602" s="96"/>
    </row>
    <row r="1603" spans="2:26" ht="17.25" customHeight="1">
      <c r="B1603" s="9">
        <v>45505</v>
      </c>
      <c r="C1603" s="3" t="s">
        <v>1658</v>
      </c>
      <c r="D1603" s="3" t="s">
        <v>1656</v>
      </c>
      <c r="E1603" s="3">
        <v>13</v>
      </c>
      <c r="F1603" s="78">
        <v>0</v>
      </c>
      <c r="G1603" s="3">
        <v>0</v>
      </c>
      <c r="H1603" s="3">
        <v>0</v>
      </c>
      <c r="I1603" s="3">
        <v>0</v>
      </c>
      <c r="J1603" s="3">
        <v>0</v>
      </c>
      <c r="K1603" s="3">
        <v>0</v>
      </c>
      <c r="L1603" s="3">
        <v>0</v>
      </c>
      <c r="M1603" s="3"/>
      <c r="S1603" s="87"/>
      <c r="T1603" s="92"/>
      <c r="U1603" s="93"/>
      <c r="V1603" s="89"/>
      <c r="W1603" s="90"/>
      <c r="X1603" s="94"/>
      <c r="Y1603" s="95"/>
      <c r="Z1603" s="96"/>
    </row>
    <row r="1604" spans="2:26" ht="17.25" customHeight="1">
      <c r="B1604" s="9">
        <v>45505</v>
      </c>
      <c r="C1604" s="3" t="s">
        <v>1660</v>
      </c>
      <c r="D1604" s="3" t="s">
        <v>1606</v>
      </c>
      <c r="E1604" s="3">
        <v>12</v>
      </c>
      <c r="F1604" s="78">
        <v>0</v>
      </c>
      <c r="G1604" s="3">
        <v>0</v>
      </c>
      <c r="H1604" s="3">
        <v>0</v>
      </c>
      <c r="I1604" s="3">
        <v>0</v>
      </c>
      <c r="J1604" s="3">
        <v>0</v>
      </c>
      <c r="K1604" s="3">
        <v>0</v>
      </c>
      <c r="L1604" s="3">
        <v>0</v>
      </c>
      <c r="M1604" s="3"/>
      <c r="S1604" s="87"/>
      <c r="T1604" s="92"/>
      <c r="U1604" s="93"/>
      <c r="V1604" s="89"/>
      <c r="W1604" s="90"/>
      <c r="X1604" s="94"/>
      <c r="Y1604" s="95"/>
      <c r="Z1604" s="96"/>
    </row>
    <row r="1605" spans="2:26" ht="17.25" customHeight="1">
      <c r="B1605" s="9">
        <v>45505</v>
      </c>
      <c r="C1605" s="3" t="s">
        <v>1661</v>
      </c>
      <c r="D1605" s="3" t="s">
        <v>1657</v>
      </c>
      <c r="E1605" s="3">
        <v>2</v>
      </c>
      <c r="F1605" s="78">
        <v>0</v>
      </c>
      <c r="G1605" s="3">
        <v>0</v>
      </c>
      <c r="H1605" s="3">
        <v>0</v>
      </c>
      <c r="I1605" s="3">
        <v>0</v>
      </c>
      <c r="J1605" s="3">
        <v>0</v>
      </c>
      <c r="K1605" s="3">
        <v>0</v>
      </c>
      <c r="L1605" s="3">
        <v>0</v>
      </c>
      <c r="M1605" s="3"/>
      <c r="S1605" s="87"/>
      <c r="T1605" s="92"/>
      <c r="U1605" s="93"/>
      <c r="V1605" s="89"/>
      <c r="W1605" s="90"/>
      <c r="X1605" s="94"/>
      <c r="Y1605" s="95"/>
      <c r="Z1605" s="96"/>
    </row>
    <row r="1606" spans="2:26" ht="17.25" customHeight="1">
      <c r="B1606" s="9">
        <v>45505</v>
      </c>
      <c r="C1606" s="3" t="s">
        <v>1662</v>
      </c>
      <c r="D1606" s="3" t="s">
        <v>1654</v>
      </c>
      <c r="E1606" s="3">
        <v>1</v>
      </c>
      <c r="F1606" s="78">
        <v>0</v>
      </c>
      <c r="G1606" s="3">
        <v>0</v>
      </c>
      <c r="H1606" s="3">
        <v>0</v>
      </c>
      <c r="I1606" s="3">
        <v>0</v>
      </c>
      <c r="J1606" s="3">
        <v>0</v>
      </c>
      <c r="K1606" s="3">
        <v>0</v>
      </c>
      <c r="L1606" s="3">
        <v>0</v>
      </c>
      <c r="M1606" s="3"/>
      <c r="S1606" s="87"/>
      <c r="T1606" s="92"/>
      <c r="U1606" s="93"/>
      <c r="V1606" s="89"/>
      <c r="W1606" s="90"/>
      <c r="X1606" s="94"/>
      <c r="Y1606" s="95"/>
      <c r="Z1606" s="96"/>
    </row>
    <row r="1607" spans="2:26" ht="17.25" customHeight="1">
      <c r="B1607" s="9">
        <v>45506</v>
      </c>
      <c r="C1607" s="3" t="s">
        <v>1665</v>
      </c>
      <c r="D1607" s="3" t="s">
        <v>1530</v>
      </c>
      <c r="E1607" s="3">
        <v>13</v>
      </c>
      <c r="F1607" s="78">
        <v>0</v>
      </c>
      <c r="G1607" s="3">
        <v>0</v>
      </c>
      <c r="H1607" s="3">
        <v>2</v>
      </c>
      <c r="I1607" s="3">
        <v>0</v>
      </c>
      <c r="J1607" s="3">
        <v>0</v>
      </c>
      <c r="K1607" s="3">
        <v>0</v>
      </c>
      <c r="L1607" s="3">
        <v>2</v>
      </c>
      <c r="M1607" s="3" t="s">
        <v>1672</v>
      </c>
      <c r="O1607" s="57" t="s">
        <v>1673</v>
      </c>
      <c r="P1607" s="57" t="s">
        <v>1673</v>
      </c>
      <c r="S1607" s="87"/>
      <c r="T1607" s="92"/>
      <c r="U1607" s="93"/>
      <c r="V1607" s="89"/>
      <c r="W1607" s="90"/>
      <c r="X1607" s="94"/>
      <c r="Y1607" s="95"/>
      <c r="Z1607" s="96"/>
    </row>
    <row r="1608" spans="2:26" ht="17.25" customHeight="1">
      <c r="B1608" s="9">
        <v>45506</v>
      </c>
      <c r="C1608" s="3" t="s">
        <v>1665</v>
      </c>
      <c r="D1608" s="3" t="s">
        <v>1531</v>
      </c>
      <c r="E1608" s="3">
        <v>13</v>
      </c>
      <c r="F1608" s="78">
        <v>0</v>
      </c>
      <c r="G1608" s="3">
        <v>0</v>
      </c>
      <c r="H1608" s="3">
        <v>0</v>
      </c>
      <c r="I1608" s="3">
        <v>0</v>
      </c>
      <c r="J1608" s="3">
        <v>0</v>
      </c>
      <c r="K1608" s="3">
        <v>0</v>
      </c>
      <c r="L1608" s="3">
        <v>0</v>
      </c>
      <c r="M1608" s="3"/>
      <c r="S1608" s="87"/>
      <c r="T1608" s="92"/>
      <c r="U1608" s="93"/>
      <c r="V1608" s="89"/>
      <c r="W1608" s="90"/>
      <c r="X1608" s="94"/>
      <c r="Y1608" s="95"/>
      <c r="Z1608" s="96"/>
    </row>
    <row r="1609" spans="2:26" ht="17.25" customHeight="1">
      <c r="B1609" s="9">
        <v>45506</v>
      </c>
      <c r="C1609" s="3" t="s">
        <v>1665</v>
      </c>
      <c r="D1609" s="3" t="s">
        <v>1525</v>
      </c>
      <c r="E1609" s="3">
        <v>13</v>
      </c>
      <c r="F1609" s="78">
        <v>13</v>
      </c>
      <c r="G1609" s="3">
        <v>0</v>
      </c>
      <c r="H1609" s="3">
        <v>0</v>
      </c>
      <c r="I1609" s="3">
        <v>0</v>
      </c>
      <c r="J1609" s="3">
        <v>0</v>
      </c>
      <c r="K1609" s="3">
        <v>0</v>
      </c>
      <c r="L1609" s="3">
        <v>0</v>
      </c>
      <c r="M1609" s="3"/>
      <c r="N1609" s="57" t="s">
        <v>1673</v>
      </c>
      <c r="S1609" s="87"/>
      <c r="T1609" s="92"/>
      <c r="U1609" s="93"/>
      <c r="V1609" s="89"/>
      <c r="W1609" s="90"/>
      <c r="X1609" s="94"/>
      <c r="Y1609" s="95"/>
      <c r="Z1609" s="96"/>
    </row>
    <row r="1610" spans="2:26" ht="17.25" customHeight="1">
      <c r="B1610" s="9">
        <v>45507</v>
      </c>
      <c r="C1610" s="3" t="s">
        <v>1674</v>
      </c>
      <c r="D1610" s="3" t="s">
        <v>1675</v>
      </c>
      <c r="E1610" s="3">
        <v>13</v>
      </c>
      <c r="F1610" s="78">
        <v>0</v>
      </c>
      <c r="G1610" s="3">
        <v>0</v>
      </c>
      <c r="H1610" s="3">
        <v>2</v>
      </c>
      <c r="I1610" s="3">
        <v>1</v>
      </c>
      <c r="J1610" s="3">
        <v>0</v>
      </c>
      <c r="K1610" s="3">
        <v>0</v>
      </c>
      <c r="L1610" s="3">
        <v>3</v>
      </c>
      <c r="M1610" s="3" t="s">
        <v>1673</v>
      </c>
      <c r="O1610" s="57" t="s">
        <v>1676</v>
      </c>
      <c r="P1610" s="57" t="s">
        <v>1677</v>
      </c>
      <c r="S1610" s="87"/>
      <c r="T1610" s="92"/>
      <c r="U1610" s="93"/>
      <c r="V1610" s="89"/>
      <c r="W1610" s="90"/>
      <c r="X1610" s="94"/>
      <c r="Y1610" s="95"/>
      <c r="Z1610" s="96"/>
    </row>
    <row r="1611" spans="2:26" ht="17.25" customHeight="1">
      <c r="B1611" s="9">
        <v>45507</v>
      </c>
      <c r="C1611" s="3" t="s">
        <v>1666</v>
      </c>
      <c r="D1611" s="3" t="s">
        <v>1458</v>
      </c>
      <c r="E1611" s="3">
        <v>13</v>
      </c>
      <c r="F1611" s="78">
        <v>0</v>
      </c>
      <c r="G1611" s="3">
        <v>0</v>
      </c>
      <c r="H1611" s="3">
        <v>0</v>
      </c>
      <c r="I1611" s="3">
        <v>0</v>
      </c>
      <c r="J1611" s="3">
        <v>0</v>
      </c>
      <c r="K1611" s="3">
        <v>0</v>
      </c>
      <c r="L1611" s="3">
        <v>0</v>
      </c>
      <c r="M1611" s="3"/>
      <c r="S1611" s="87"/>
      <c r="T1611" s="92"/>
      <c r="U1611" s="93"/>
      <c r="V1611" s="89"/>
      <c r="W1611" s="90"/>
      <c r="X1611" s="94"/>
      <c r="Y1611" s="95"/>
      <c r="Z1611" s="96"/>
    </row>
    <row r="1612" spans="2:26" ht="17.25" customHeight="1">
      <c r="B1612" s="9">
        <v>45507</v>
      </c>
      <c r="C1612" s="3" t="s">
        <v>1667</v>
      </c>
      <c r="D1612" s="3" t="s">
        <v>1570</v>
      </c>
      <c r="E1612" s="3">
        <v>13</v>
      </c>
      <c r="F1612" s="78">
        <v>0</v>
      </c>
      <c r="G1612" s="3">
        <v>0</v>
      </c>
      <c r="H1612" s="3">
        <v>0</v>
      </c>
      <c r="I1612" s="3">
        <v>0</v>
      </c>
      <c r="J1612" s="3">
        <v>0</v>
      </c>
      <c r="K1612" s="3">
        <v>0</v>
      </c>
      <c r="L1612" s="3">
        <v>0</v>
      </c>
      <c r="M1612" s="3"/>
      <c r="S1612" s="87"/>
      <c r="T1612" s="92"/>
      <c r="U1612" s="93"/>
      <c r="V1612" s="89"/>
      <c r="W1612" s="90"/>
      <c r="X1612" s="94"/>
      <c r="Y1612" s="95"/>
      <c r="Z1612" s="96"/>
    </row>
    <row r="1613" spans="2:26" ht="17.25" customHeight="1">
      <c r="B1613" s="9">
        <v>45507</v>
      </c>
      <c r="C1613" s="3" t="s">
        <v>1668</v>
      </c>
      <c r="D1613" s="3" t="s">
        <v>1476</v>
      </c>
      <c r="E1613" s="3">
        <v>9</v>
      </c>
      <c r="F1613" s="78">
        <v>2</v>
      </c>
      <c r="G1613" s="3">
        <v>0</v>
      </c>
      <c r="H1613" s="3">
        <v>0</v>
      </c>
      <c r="I1613" s="3">
        <v>0</v>
      </c>
      <c r="J1613" s="3">
        <v>0</v>
      </c>
      <c r="K1613" s="3">
        <v>0</v>
      </c>
      <c r="L1613" s="3">
        <v>0</v>
      </c>
      <c r="M1613" s="3"/>
      <c r="N1613" s="57" t="s">
        <v>1673</v>
      </c>
      <c r="S1613" s="87"/>
      <c r="T1613" s="92"/>
      <c r="U1613" s="93"/>
      <c r="V1613" s="89"/>
      <c r="W1613" s="90"/>
      <c r="X1613" s="94"/>
      <c r="Y1613" s="95"/>
      <c r="Z1613" s="96"/>
    </row>
    <row r="1614" spans="2:26" ht="17.25" customHeight="1">
      <c r="B1614" s="9">
        <v>45507</v>
      </c>
      <c r="C1614" s="3" t="s">
        <v>1669</v>
      </c>
      <c r="D1614" s="3" t="s">
        <v>1578</v>
      </c>
      <c r="E1614" s="3">
        <v>13</v>
      </c>
      <c r="F1614" s="78">
        <v>0</v>
      </c>
      <c r="G1614" s="3">
        <v>0</v>
      </c>
      <c r="H1614" s="3">
        <v>0</v>
      </c>
      <c r="I1614" s="3">
        <v>0</v>
      </c>
      <c r="J1614" s="3">
        <v>0</v>
      </c>
      <c r="K1614" s="3">
        <v>0</v>
      </c>
      <c r="L1614" s="3">
        <v>0</v>
      </c>
      <c r="M1614" s="3"/>
      <c r="S1614" s="87"/>
      <c r="T1614" s="92"/>
      <c r="U1614" s="93"/>
      <c r="V1614" s="89"/>
      <c r="W1614" s="90"/>
      <c r="X1614" s="94"/>
      <c r="Y1614" s="95"/>
      <c r="Z1614" s="96"/>
    </row>
    <row r="1615" spans="2:26" ht="17.25" customHeight="1">
      <c r="B1615" s="9">
        <v>45508</v>
      </c>
      <c r="C1615" s="3" t="s">
        <v>1670</v>
      </c>
      <c r="D1615" s="3" t="s">
        <v>1473</v>
      </c>
      <c r="E1615" s="3">
        <v>13</v>
      </c>
      <c r="F1615" s="78">
        <v>0</v>
      </c>
      <c r="G1615" s="3">
        <v>0</v>
      </c>
      <c r="H1615" s="3">
        <v>0</v>
      </c>
      <c r="I1615" s="3">
        <v>0</v>
      </c>
      <c r="J1615" s="3">
        <v>0</v>
      </c>
      <c r="K1615" s="3">
        <v>0</v>
      </c>
      <c r="L1615" s="3">
        <v>0</v>
      </c>
      <c r="M1615" s="3"/>
      <c r="S1615" s="87"/>
      <c r="T1615" s="92"/>
      <c r="U1615" s="93"/>
      <c r="V1615" s="89"/>
      <c r="W1615" s="90"/>
      <c r="X1615" s="94"/>
      <c r="Y1615" s="95"/>
      <c r="Z1615" s="96"/>
    </row>
    <row r="1616" spans="2:26" ht="17.25" customHeight="1">
      <c r="B1616" s="9">
        <v>45508</v>
      </c>
      <c r="C1616" s="3" t="s">
        <v>1671</v>
      </c>
      <c r="D1616" s="3" t="s">
        <v>1664</v>
      </c>
      <c r="E1616" s="3">
        <v>13</v>
      </c>
      <c r="F1616" s="78">
        <v>0</v>
      </c>
      <c r="G1616" s="3">
        <v>0</v>
      </c>
      <c r="H1616" s="3">
        <v>0</v>
      </c>
      <c r="I1616" s="3">
        <v>0</v>
      </c>
      <c r="J1616" s="3">
        <v>0</v>
      </c>
      <c r="K1616" s="3">
        <v>0</v>
      </c>
      <c r="L1616" s="3">
        <v>0</v>
      </c>
      <c r="M1616" s="3"/>
      <c r="S1616" s="87"/>
      <c r="T1616" s="92"/>
      <c r="U1616" s="93"/>
      <c r="V1616" s="89"/>
      <c r="W1616" s="90"/>
      <c r="X1616" s="94"/>
      <c r="Y1616" s="95"/>
      <c r="Z1616" s="96"/>
    </row>
    <row r="1617" spans="2:26" ht="17.25" customHeight="1">
      <c r="B1617" s="9">
        <v>45508</v>
      </c>
      <c r="C1617" s="3" t="s">
        <v>2960</v>
      </c>
      <c r="D1617" s="3" t="s">
        <v>1678</v>
      </c>
      <c r="E1617" s="3">
        <v>13</v>
      </c>
      <c r="F1617" s="78">
        <v>0</v>
      </c>
      <c r="G1617" s="3">
        <v>0</v>
      </c>
      <c r="H1617" s="3">
        <v>15</v>
      </c>
      <c r="I1617" s="3">
        <v>1</v>
      </c>
      <c r="J1617" s="3">
        <v>0</v>
      </c>
      <c r="K1617" s="3">
        <v>0</v>
      </c>
      <c r="L1617" s="3">
        <v>16</v>
      </c>
      <c r="M1617" s="3" t="s">
        <v>1680</v>
      </c>
      <c r="N1617" s="57" t="s">
        <v>1673</v>
      </c>
      <c r="O1617" s="57" t="s">
        <v>1673</v>
      </c>
      <c r="P1617" s="57" t="s">
        <v>1676</v>
      </c>
      <c r="S1617" s="87"/>
      <c r="T1617" s="92"/>
      <c r="U1617" s="93"/>
      <c r="V1617" s="89"/>
      <c r="W1617" s="90"/>
      <c r="X1617" s="94"/>
      <c r="Y1617" s="95"/>
      <c r="Z1617" s="96"/>
    </row>
    <row r="1618" spans="2:26" ht="17.25" customHeight="1">
      <c r="B1618" s="9">
        <v>45507</v>
      </c>
      <c r="C1618" s="3" t="s">
        <v>2960</v>
      </c>
      <c r="D1618" s="3" t="s">
        <v>1679</v>
      </c>
      <c r="E1618" s="3">
        <v>1</v>
      </c>
      <c r="F1618" s="78">
        <v>0</v>
      </c>
      <c r="G1618" s="3">
        <v>0</v>
      </c>
      <c r="H1618" s="3">
        <v>1</v>
      </c>
      <c r="I1618" s="3">
        <v>0</v>
      </c>
      <c r="J1618" s="3">
        <v>0</v>
      </c>
      <c r="K1618" s="3">
        <v>0</v>
      </c>
      <c r="L1618" s="3">
        <v>1</v>
      </c>
      <c r="M1618" s="3"/>
      <c r="N1618" s="57" t="s">
        <v>1677</v>
      </c>
      <c r="S1618" s="87"/>
      <c r="T1618" s="92"/>
      <c r="U1618" s="93"/>
      <c r="V1618" s="89"/>
      <c r="W1618" s="90"/>
      <c r="X1618" s="94"/>
      <c r="Y1618" s="95"/>
      <c r="Z1618" s="96"/>
    </row>
    <row r="1619" spans="2:26" ht="17.25" customHeight="1">
      <c r="B1619" s="9">
        <v>45509</v>
      </c>
      <c r="C1619" s="3" t="s">
        <v>1682</v>
      </c>
      <c r="D1619" s="3" t="s">
        <v>1681</v>
      </c>
      <c r="E1619" s="3">
        <v>13</v>
      </c>
      <c r="F1619" s="78">
        <v>0</v>
      </c>
      <c r="G1619" s="3">
        <v>0</v>
      </c>
      <c r="H1619" s="3">
        <v>0</v>
      </c>
      <c r="I1619" s="3">
        <v>0</v>
      </c>
      <c r="J1619" s="3">
        <v>0</v>
      </c>
      <c r="K1619" s="3">
        <v>0</v>
      </c>
      <c r="L1619" s="3">
        <v>0</v>
      </c>
      <c r="M1619" s="3"/>
      <c r="S1619" s="87"/>
      <c r="T1619" s="92"/>
      <c r="U1619" s="93"/>
      <c r="V1619" s="89"/>
      <c r="W1619" s="90"/>
      <c r="X1619" s="94"/>
      <c r="Y1619" s="95"/>
      <c r="Z1619" s="96"/>
    </row>
    <row r="1620" spans="2:26" ht="17.25" customHeight="1">
      <c r="B1620" s="9">
        <v>45509</v>
      </c>
      <c r="C1620" s="3" t="s">
        <v>1683</v>
      </c>
      <c r="D1620" s="3" t="s">
        <v>1590</v>
      </c>
      <c r="E1620" s="3">
        <v>13</v>
      </c>
      <c r="F1620" s="78">
        <v>0</v>
      </c>
      <c r="G1620" s="3">
        <v>0</v>
      </c>
      <c r="H1620" s="3">
        <v>0</v>
      </c>
      <c r="I1620" s="3">
        <v>0</v>
      </c>
      <c r="J1620" s="3">
        <v>0</v>
      </c>
      <c r="K1620" s="3">
        <v>0</v>
      </c>
      <c r="L1620" s="3">
        <v>0</v>
      </c>
      <c r="M1620" s="3"/>
      <c r="S1620" s="87"/>
      <c r="T1620" s="92"/>
      <c r="U1620" s="93"/>
      <c r="V1620" s="89"/>
      <c r="W1620" s="90"/>
      <c r="X1620" s="94"/>
      <c r="Y1620" s="95"/>
      <c r="Z1620" s="96"/>
    </row>
    <row r="1621" spans="2:26" ht="17.25" customHeight="1">
      <c r="B1621" s="9">
        <v>45509</v>
      </c>
      <c r="C1621" s="3" t="s">
        <v>1684</v>
      </c>
      <c r="D1621" s="3" t="s">
        <v>1525</v>
      </c>
      <c r="E1621" s="3">
        <v>13</v>
      </c>
      <c r="F1621" s="78">
        <v>0</v>
      </c>
      <c r="G1621" s="3">
        <v>0</v>
      </c>
      <c r="H1621" s="3">
        <v>0</v>
      </c>
      <c r="I1621" s="3">
        <v>0</v>
      </c>
      <c r="J1621" s="3">
        <v>1</v>
      </c>
      <c r="K1621" s="3">
        <v>0</v>
      </c>
      <c r="L1621" s="3">
        <v>1</v>
      </c>
      <c r="M1621" s="3" t="s">
        <v>1688</v>
      </c>
      <c r="S1621" s="87"/>
      <c r="T1621" s="92"/>
      <c r="U1621" s="93"/>
      <c r="V1621" s="89"/>
      <c r="W1621" s="90"/>
      <c r="X1621" s="94"/>
      <c r="Y1621" s="95"/>
      <c r="Z1621" s="96"/>
    </row>
    <row r="1622" spans="2:26" ht="17.25" customHeight="1">
      <c r="B1622" s="9">
        <v>45509</v>
      </c>
      <c r="C1622" s="3" t="s">
        <v>1685</v>
      </c>
      <c r="D1622" s="3" t="s">
        <v>1543</v>
      </c>
      <c r="E1622" s="3">
        <v>13</v>
      </c>
      <c r="F1622" s="78">
        <v>0</v>
      </c>
      <c r="G1622" s="3">
        <v>0</v>
      </c>
      <c r="H1622" s="3">
        <v>0</v>
      </c>
      <c r="I1622" s="3">
        <v>0</v>
      </c>
      <c r="J1622" s="3">
        <v>0</v>
      </c>
      <c r="K1622" s="3">
        <v>0</v>
      </c>
      <c r="L1622" s="3">
        <v>0</v>
      </c>
      <c r="M1622" s="3"/>
      <c r="S1622" s="87"/>
      <c r="T1622" s="92"/>
      <c r="U1622" s="93"/>
      <c r="V1622" s="89"/>
      <c r="W1622" s="90"/>
      <c r="X1622" s="94"/>
      <c r="Y1622" s="95"/>
      <c r="Z1622" s="96"/>
    </row>
    <row r="1623" spans="2:26" ht="17.25" customHeight="1">
      <c r="B1623" s="9">
        <v>45509</v>
      </c>
      <c r="C1623" s="3" t="s">
        <v>1685</v>
      </c>
      <c r="D1623" s="3" t="s">
        <v>1546</v>
      </c>
      <c r="E1623" s="3">
        <v>13</v>
      </c>
      <c r="F1623" s="78">
        <v>0</v>
      </c>
      <c r="G1623" s="3">
        <v>0</v>
      </c>
      <c r="H1623" s="3">
        <v>0</v>
      </c>
      <c r="I1623" s="3">
        <v>0</v>
      </c>
      <c r="J1623" s="3">
        <v>0</v>
      </c>
      <c r="K1623" s="3">
        <v>0</v>
      </c>
      <c r="L1623" s="3">
        <v>0</v>
      </c>
      <c r="M1623" s="3"/>
      <c r="S1623" s="87"/>
      <c r="T1623" s="92"/>
      <c r="U1623" s="93"/>
      <c r="V1623" s="89"/>
      <c r="W1623" s="90"/>
      <c r="X1623" s="94"/>
      <c r="Y1623" s="95"/>
      <c r="Z1623" s="96"/>
    </row>
    <row r="1624" spans="2:26" ht="17.25" customHeight="1">
      <c r="B1624" s="9">
        <v>45509</v>
      </c>
      <c r="C1624" s="3" t="s">
        <v>1686</v>
      </c>
      <c r="D1624" s="3" t="s">
        <v>1518</v>
      </c>
      <c r="E1624" s="3">
        <v>13</v>
      </c>
      <c r="F1624" s="78">
        <v>0</v>
      </c>
      <c r="G1624" s="3">
        <v>0</v>
      </c>
      <c r="H1624" s="3">
        <v>0</v>
      </c>
      <c r="I1624" s="3">
        <v>0</v>
      </c>
      <c r="J1624" s="3">
        <v>0</v>
      </c>
      <c r="K1624" s="3">
        <v>0</v>
      </c>
      <c r="L1624" s="3">
        <v>0</v>
      </c>
      <c r="M1624" s="3"/>
      <c r="S1624" s="87"/>
      <c r="T1624" s="92"/>
      <c r="U1624" s="93"/>
      <c r="V1624" s="89"/>
      <c r="W1624" s="90"/>
      <c r="X1624" s="94"/>
      <c r="Y1624" s="95"/>
      <c r="Z1624" s="96"/>
    </row>
    <row r="1625" spans="2:26" ht="17.25" customHeight="1">
      <c r="B1625" s="9">
        <v>45509</v>
      </c>
      <c r="C1625" s="3" t="s">
        <v>2960</v>
      </c>
      <c r="D1625" s="3" t="s">
        <v>1687</v>
      </c>
      <c r="E1625" s="3">
        <v>12</v>
      </c>
      <c r="F1625" s="78">
        <v>9</v>
      </c>
      <c r="G1625" s="3">
        <v>0</v>
      </c>
      <c r="H1625" s="3">
        <v>34</v>
      </c>
      <c r="I1625" s="3">
        <v>0</v>
      </c>
      <c r="J1625" s="3">
        <v>0</v>
      </c>
      <c r="K1625" s="3">
        <v>0</v>
      </c>
      <c r="L1625" s="3">
        <v>34</v>
      </c>
      <c r="M1625" s="3" t="s">
        <v>1688</v>
      </c>
      <c r="O1625" s="57" t="s">
        <v>1688</v>
      </c>
      <c r="P1625" s="57" t="s">
        <v>1688</v>
      </c>
      <c r="S1625" s="87"/>
      <c r="T1625" s="92"/>
      <c r="U1625" s="93"/>
      <c r="V1625" s="89"/>
      <c r="W1625" s="90"/>
      <c r="X1625" s="94"/>
      <c r="Y1625" s="95"/>
      <c r="Z1625" s="96"/>
    </row>
    <row r="1626" spans="2:26" ht="17.25" customHeight="1">
      <c r="B1626" s="9">
        <v>45510</v>
      </c>
      <c r="C1626" s="3" t="s">
        <v>1690</v>
      </c>
      <c r="D1626" s="3" t="s">
        <v>1617</v>
      </c>
      <c r="E1626" s="3">
        <v>8</v>
      </c>
      <c r="F1626" s="78">
        <v>5</v>
      </c>
      <c r="G1626" s="3">
        <v>0</v>
      </c>
      <c r="H1626" s="3">
        <v>18</v>
      </c>
      <c r="I1626" s="3">
        <v>1</v>
      </c>
      <c r="J1626" s="3">
        <v>0</v>
      </c>
      <c r="K1626" s="3">
        <v>0</v>
      </c>
      <c r="L1626" s="3">
        <v>19</v>
      </c>
      <c r="M1626" s="3" t="s">
        <v>1694</v>
      </c>
      <c r="N1626" s="57" t="s">
        <v>1695</v>
      </c>
      <c r="O1626" s="57" t="s">
        <v>1696</v>
      </c>
      <c r="P1626" s="57" t="s">
        <v>1697</v>
      </c>
      <c r="S1626" s="87"/>
      <c r="T1626" s="92"/>
      <c r="U1626" s="93"/>
      <c r="V1626" s="89"/>
      <c r="W1626" s="90"/>
      <c r="X1626" s="94"/>
      <c r="Y1626" s="95"/>
      <c r="Z1626" s="96"/>
    </row>
    <row r="1627" spans="2:26" ht="17.25" customHeight="1">
      <c r="B1627" s="9">
        <v>45510</v>
      </c>
      <c r="C1627" s="3" t="s">
        <v>1691</v>
      </c>
      <c r="D1627" s="3" t="s">
        <v>1689</v>
      </c>
      <c r="E1627" s="3">
        <v>8</v>
      </c>
      <c r="F1627" s="78">
        <v>0</v>
      </c>
      <c r="G1627" s="3">
        <v>0</v>
      </c>
      <c r="H1627" s="3">
        <v>0</v>
      </c>
      <c r="I1627" s="3">
        <v>0</v>
      </c>
      <c r="J1627" s="3">
        <v>0</v>
      </c>
      <c r="K1627" s="3">
        <v>0</v>
      </c>
      <c r="L1627" s="3">
        <v>0</v>
      </c>
      <c r="M1627" s="3"/>
      <c r="S1627" s="87"/>
      <c r="T1627" s="92"/>
      <c r="U1627" s="93"/>
      <c r="V1627" s="89"/>
      <c r="W1627" s="90"/>
      <c r="X1627" s="94"/>
      <c r="Y1627" s="95"/>
      <c r="Z1627" s="96"/>
    </row>
    <row r="1628" spans="2:26" ht="17.25" customHeight="1">
      <c r="B1628" s="9">
        <v>45510</v>
      </c>
      <c r="C1628" s="3" t="s">
        <v>1692</v>
      </c>
      <c r="D1628" s="3" t="s">
        <v>1542</v>
      </c>
      <c r="E1628" s="3">
        <v>13</v>
      </c>
      <c r="F1628" s="78">
        <v>0</v>
      </c>
      <c r="G1628" s="3">
        <v>0</v>
      </c>
      <c r="H1628" s="3">
        <v>0</v>
      </c>
      <c r="I1628" s="3">
        <v>0</v>
      </c>
      <c r="J1628" s="3">
        <v>0</v>
      </c>
      <c r="K1628" s="3">
        <v>0</v>
      </c>
      <c r="L1628" s="3">
        <v>0</v>
      </c>
      <c r="M1628" s="3"/>
      <c r="S1628" s="87"/>
      <c r="T1628" s="92"/>
      <c r="U1628" s="93"/>
      <c r="V1628" s="89"/>
      <c r="W1628" s="90"/>
      <c r="X1628" s="94"/>
      <c r="Y1628" s="95"/>
      <c r="Z1628" s="96"/>
    </row>
    <row r="1629" spans="2:26" ht="17.25" customHeight="1">
      <c r="B1629" s="9">
        <v>45510</v>
      </c>
      <c r="C1629" s="3" t="s">
        <v>1693</v>
      </c>
      <c r="D1629" s="3" t="s">
        <v>1474</v>
      </c>
      <c r="E1629" s="3">
        <v>12</v>
      </c>
      <c r="F1629" s="78">
        <v>0</v>
      </c>
      <c r="G1629" s="3">
        <v>0</v>
      </c>
      <c r="H1629" s="3">
        <v>0</v>
      </c>
      <c r="I1629" s="3">
        <v>0</v>
      </c>
      <c r="J1629" s="3">
        <v>0</v>
      </c>
      <c r="K1629" s="3">
        <v>0</v>
      </c>
      <c r="L1629" s="3">
        <v>0</v>
      </c>
      <c r="M1629" s="3"/>
      <c r="S1629" s="87"/>
      <c r="T1629" s="92"/>
      <c r="U1629" s="93"/>
      <c r="V1629" s="89"/>
      <c r="W1629" s="90"/>
      <c r="X1629" s="94"/>
      <c r="Y1629" s="95"/>
      <c r="Z1629" s="96"/>
    </row>
    <row r="1630" spans="2:26" ht="17.25" customHeight="1">
      <c r="B1630" s="9">
        <v>45510</v>
      </c>
      <c r="C1630" s="3" t="s">
        <v>1693</v>
      </c>
      <c r="D1630" s="3" t="s">
        <v>1520</v>
      </c>
      <c r="E1630" s="3">
        <v>13</v>
      </c>
      <c r="F1630" s="78">
        <v>0</v>
      </c>
      <c r="G1630" s="3">
        <v>0</v>
      </c>
      <c r="H1630" s="3">
        <v>0</v>
      </c>
      <c r="I1630" s="3">
        <v>0</v>
      </c>
      <c r="J1630" s="3">
        <v>0</v>
      </c>
      <c r="K1630" s="3">
        <v>0</v>
      </c>
      <c r="L1630" s="3">
        <v>0</v>
      </c>
      <c r="M1630" s="3"/>
      <c r="S1630" s="87"/>
      <c r="T1630" s="92"/>
      <c r="U1630" s="93"/>
      <c r="V1630" s="89"/>
      <c r="W1630" s="90"/>
      <c r="X1630" s="94"/>
      <c r="Y1630" s="95"/>
      <c r="Z1630" s="96"/>
    </row>
    <row r="1631" spans="2:26" ht="17.25" customHeight="1">
      <c r="B1631" s="9">
        <v>45511</v>
      </c>
      <c r="C1631" s="3" t="s">
        <v>1700</v>
      </c>
      <c r="D1631" s="3" t="s">
        <v>1698</v>
      </c>
      <c r="E1631" s="3">
        <v>5</v>
      </c>
      <c r="F1631" s="78">
        <v>0</v>
      </c>
      <c r="G1631" s="3">
        <v>0</v>
      </c>
      <c r="H1631" s="3">
        <v>2</v>
      </c>
      <c r="I1631" s="3">
        <v>0</v>
      </c>
      <c r="J1631" s="3">
        <v>0</v>
      </c>
      <c r="K1631" s="3">
        <v>0</v>
      </c>
      <c r="L1631" s="3">
        <v>2</v>
      </c>
      <c r="M1631" s="3" t="s">
        <v>1704</v>
      </c>
      <c r="O1631" s="57" t="s">
        <v>1704</v>
      </c>
      <c r="P1631" s="57" t="s">
        <v>1704</v>
      </c>
      <c r="S1631" s="87"/>
      <c r="T1631" s="92"/>
      <c r="U1631" s="93"/>
      <c r="V1631" s="89"/>
      <c r="W1631" s="90"/>
      <c r="X1631" s="94"/>
      <c r="Y1631" s="95"/>
      <c r="Z1631" s="96"/>
    </row>
    <row r="1632" spans="2:26" ht="17.25" customHeight="1">
      <c r="B1632" s="9">
        <v>45511</v>
      </c>
      <c r="C1632" s="3" t="s">
        <v>1701</v>
      </c>
      <c r="D1632" s="3" t="s">
        <v>1656</v>
      </c>
      <c r="E1632" s="3">
        <v>13</v>
      </c>
      <c r="F1632" s="78">
        <v>0</v>
      </c>
      <c r="G1632" s="3">
        <v>0</v>
      </c>
      <c r="H1632" s="3">
        <v>0</v>
      </c>
      <c r="I1632" s="3">
        <v>0</v>
      </c>
      <c r="J1632" s="3">
        <v>0</v>
      </c>
      <c r="K1632" s="3">
        <v>0</v>
      </c>
      <c r="L1632" s="3">
        <v>0</v>
      </c>
      <c r="M1632" s="3"/>
      <c r="S1632" s="87"/>
      <c r="T1632" s="92"/>
      <c r="U1632" s="93"/>
      <c r="V1632" s="89"/>
      <c r="W1632" s="90"/>
      <c r="X1632" s="94"/>
      <c r="Y1632" s="95"/>
      <c r="Z1632" s="96"/>
    </row>
    <row r="1633" spans="2:26" ht="17.25" customHeight="1">
      <c r="B1633" s="9">
        <v>45511</v>
      </c>
      <c r="C1633" s="3" t="s">
        <v>1701</v>
      </c>
      <c r="D1633" s="3" t="s">
        <v>1653</v>
      </c>
      <c r="E1633" s="3">
        <v>13</v>
      </c>
      <c r="F1633" s="78">
        <v>0</v>
      </c>
      <c r="G1633" s="3">
        <v>0</v>
      </c>
      <c r="H1633" s="3">
        <v>0</v>
      </c>
      <c r="I1633" s="3">
        <v>0</v>
      </c>
      <c r="J1633" s="3">
        <v>0</v>
      </c>
      <c r="K1633" s="3">
        <v>0</v>
      </c>
      <c r="L1633" s="3">
        <v>0</v>
      </c>
      <c r="M1633" s="3"/>
      <c r="S1633" s="87"/>
      <c r="T1633" s="92"/>
      <c r="U1633" s="93"/>
      <c r="V1633" s="89"/>
      <c r="W1633" s="90"/>
      <c r="X1633" s="94"/>
      <c r="Y1633" s="95"/>
      <c r="Z1633" s="96"/>
    </row>
    <row r="1634" spans="2:26" ht="17.25" customHeight="1">
      <c r="B1634" s="9">
        <v>45511</v>
      </c>
      <c r="C1634" s="3" t="s">
        <v>1702</v>
      </c>
      <c r="D1634" s="3" t="s">
        <v>1600</v>
      </c>
      <c r="E1634" s="3">
        <v>13</v>
      </c>
      <c r="F1634" s="78">
        <v>0</v>
      </c>
      <c r="G1634" s="3">
        <v>0</v>
      </c>
      <c r="H1634" s="3">
        <v>0</v>
      </c>
      <c r="I1634" s="3">
        <v>0</v>
      </c>
      <c r="J1634" s="3">
        <v>0</v>
      </c>
      <c r="K1634" s="3">
        <v>0</v>
      </c>
      <c r="L1634" s="3">
        <v>0</v>
      </c>
      <c r="M1634" s="3"/>
      <c r="S1634" s="87"/>
      <c r="T1634" s="92"/>
      <c r="U1634" s="93"/>
      <c r="V1634" s="89"/>
      <c r="W1634" s="90"/>
      <c r="X1634" s="94"/>
      <c r="Y1634" s="95"/>
      <c r="Z1634" s="96"/>
    </row>
    <row r="1635" spans="2:26" ht="17.25" customHeight="1">
      <c r="B1635" s="9">
        <v>45511</v>
      </c>
      <c r="C1635" s="3" t="s">
        <v>1703</v>
      </c>
      <c r="D1635" s="3" t="s">
        <v>1615</v>
      </c>
      <c r="E1635" s="3">
        <v>13</v>
      </c>
      <c r="F1635" s="78">
        <v>13</v>
      </c>
      <c r="G1635" s="3">
        <v>0</v>
      </c>
      <c r="H1635" s="3">
        <v>0</v>
      </c>
      <c r="I1635" s="3">
        <v>0</v>
      </c>
      <c r="J1635" s="3">
        <v>0</v>
      </c>
      <c r="K1635" s="3">
        <v>0</v>
      </c>
      <c r="L1635" s="3">
        <v>0</v>
      </c>
      <c r="M1635" s="3"/>
      <c r="S1635" s="87"/>
      <c r="T1635" s="92"/>
      <c r="U1635" s="93"/>
      <c r="V1635" s="89"/>
      <c r="W1635" s="90"/>
      <c r="X1635" s="94"/>
      <c r="Y1635" s="95"/>
      <c r="Z1635" s="96"/>
    </row>
    <row r="1636" spans="2:26" ht="17.25" customHeight="1">
      <c r="B1636" s="9">
        <v>45511</v>
      </c>
      <c r="C1636" s="3" t="s">
        <v>1703</v>
      </c>
      <c r="D1636" s="3" t="s">
        <v>1544</v>
      </c>
      <c r="E1636" s="3">
        <v>13</v>
      </c>
      <c r="F1636" s="78">
        <v>13</v>
      </c>
      <c r="G1636" s="3">
        <v>0</v>
      </c>
      <c r="H1636" s="3">
        <v>0</v>
      </c>
      <c r="I1636" s="3">
        <v>0</v>
      </c>
      <c r="J1636" s="3">
        <v>0</v>
      </c>
      <c r="K1636" s="3">
        <v>0</v>
      </c>
      <c r="L1636" s="3">
        <v>0</v>
      </c>
      <c r="M1636" s="3"/>
      <c r="S1636" s="87"/>
      <c r="T1636" s="92"/>
      <c r="U1636" s="93"/>
      <c r="V1636" s="89"/>
      <c r="W1636" s="90"/>
      <c r="X1636" s="94"/>
      <c r="Y1636" s="95"/>
      <c r="Z1636" s="96"/>
    </row>
    <row r="1637" spans="2:26" ht="17.25" customHeight="1">
      <c r="B1637" s="9">
        <v>45511</v>
      </c>
      <c r="C1637" s="3" t="s">
        <v>2960</v>
      </c>
      <c r="D1637" s="3" t="s">
        <v>1699</v>
      </c>
      <c r="E1637" s="3">
        <v>9</v>
      </c>
      <c r="F1637" s="78">
        <v>0</v>
      </c>
      <c r="G1637" s="3">
        <v>0</v>
      </c>
      <c r="H1637" s="3">
        <v>4</v>
      </c>
      <c r="I1637" s="3">
        <v>1</v>
      </c>
      <c r="J1637" s="3">
        <v>0</v>
      </c>
      <c r="K1637" s="3">
        <v>0</v>
      </c>
      <c r="L1637" s="3">
        <v>5</v>
      </c>
      <c r="M1637" s="3" t="s">
        <v>1704</v>
      </c>
      <c r="O1637" s="57" t="s">
        <v>1704</v>
      </c>
      <c r="P1637" s="57" t="s">
        <v>1704</v>
      </c>
      <c r="S1637" s="87"/>
      <c r="T1637" s="92"/>
      <c r="U1637" s="93"/>
      <c r="V1637" s="89"/>
      <c r="W1637" s="90"/>
      <c r="X1637" s="94"/>
      <c r="Y1637" s="95"/>
      <c r="Z1637" s="96"/>
    </row>
    <row r="1638" spans="2:26" ht="17.25" customHeight="1">
      <c r="B1638" s="9">
        <v>45512</v>
      </c>
      <c r="C1638" s="3" t="s">
        <v>1707</v>
      </c>
      <c r="D1638" s="3" t="s">
        <v>1605</v>
      </c>
      <c r="E1638" s="3">
        <v>13</v>
      </c>
      <c r="F1638" s="78">
        <v>1</v>
      </c>
      <c r="G1638" s="3">
        <v>0</v>
      </c>
      <c r="H1638" s="3">
        <v>1</v>
      </c>
      <c r="I1638" s="3">
        <v>1</v>
      </c>
      <c r="J1638" s="3">
        <v>0</v>
      </c>
      <c r="K1638" s="3">
        <v>0</v>
      </c>
      <c r="L1638" s="3">
        <v>0</v>
      </c>
      <c r="M1638" s="3" t="s">
        <v>1710</v>
      </c>
      <c r="S1638" s="87"/>
      <c r="T1638" s="92"/>
      <c r="U1638" s="93"/>
      <c r="V1638" s="89"/>
      <c r="W1638" s="90"/>
      <c r="X1638" s="94"/>
      <c r="Y1638" s="95"/>
      <c r="Z1638" s="96"/>
    </row>
    <row r="1639" spans="2:26" ht="17.25" customHeight="1">
      <c r="B1639" s="9">
        <v>45512</v>
      </c>
      <c r="C1639" s="3" t="s">
        <v>1707</v>
      </c>
      <c r="D1639" s="3" t="s">
        <v>1606</v>
      </c>
      <c r="E1639" s="3">
        <v>13</v>
      </c>
      <c r="F1639" s="78">
        <v>0</v>
      </c>
      <c r="G1639" s="3">
        <v>0</v>
      </c>
      <c r="H1639" s="3">
        <v>0</v>
      </c>
      <c r="I1639" s="3">
        <v>0</v>
      </c>
      <c r="J1639" s="3">
        <v>0</v>
      </c>
      <c r="K1639" s="3">
        <v>0</v>
      </c>
      <c r="L1639" s="3">
        <v>0</v>
      </c>
      <c r="M1639" s="3"/>
      <c r="S1639" s="87"/>
      <c r="T1639" s="92"/>
      <c r="U1639" s="93"/>
      <c r="V1639" s="89"/>
      <c r="W1639" s="90"/>
      <c r="X1639" s="94"/>
      <c r="Y1639" s="95"/>
      <c r="Z1639" s="96"/>
    </row>
    <row r="1640" spans="2:26" ht="17.25" customHeight="1">
      <c r="B1640" s="9">
        <v>45512</v>
      </c>
      <c r="C1640" s="3" t="s">
        <v>1707</v>
      </c>
      <c r="D1640" s="3" t="s">
        <v>1705</v>
      </c>
      <c r="E1640" s="3">
        <v>1</v>
      </c>
      <c r="F1640" s="78">
        <v>0</v>
      </c>
      <c r="G1640" s="3">
        <v>0</v>
      </c>
      <c r="H1640" s="3">
        <v>0</v>
      </c>
      <c r="I1640" s="3">
        <v>0</v>
      </c>
      <c r="J1640" s="3">
        <v>0</v>
      </c>
      <c r="K1640" s="3">
        <v>0</v>
      </c>
      <c r="L1640" s="3">
        <v>0</v>
      </c>
      <c r="M1640" s="3"/>
      <c r="S1640" s="87"/>
      <c r="T1640" s="92"/>
      <c r="U1640" s="93"/>
      <c r="V1640" s="89"/>
      <c r="W1640" s="90"/>
      <c r="X1640" s="94"/>
      <c r="Y1640" s="95"/>
      <c r="Z1640" s="96"/>
    </row>
    <row r="1641" spans="2:26" ht="17.25" customHeight="1">
      <c r="B1641" s="9">
        <v>45512</v>
      </c>
      <c r="C1641" s="3" t="s">
        <v>1708</v>
      </c>
      <c r="D1641" s="3" t="s">
        <v>1615</v>
      </c>
      <c r="E1641" s="3">
        <v>13</v>
      </c>
      <c r="F1641" s="78">
        <v>13</v>
      </c>
      <c r="G1641" s="3">
        <v>0</v>
      </c>
      <c r="H1641" s="3">
        <v>8</v>
      </c>
      <c r="I1641" s="3">
        <v>0</v>
      </c>
      <c r="J1641" s="3">
        <v>0</v>
      </c>
      <c r="K1641" s="3">
        <v>0</v>
      </c>
      <c r="L1641" s="3">
        <v>8</v>
      </c>
      <c r="M1641" s="3" t="s">
        <v>1711</v>
      </c>
      <c r="S1641" s="87"/>
      <c r="T1641" s="92"/>
      <c r="U1641" s="93"/>
      <c r="V1641" s="89"/>
      <c r="W1641" s="90"/>
      <c r="X1641" s="94"/>
      <c r="Y1641" s="95"/>
      <c r="Z1641" s="96"/>
    </row>
    <row r="1642" spans="2:26" ht="17.25" customHeight="1">
      <c r="B1642" s="9">
        <v>45512</v>
      </c>
      <c r="C1642" s="3" t="s">
        <v>1708</v>
      </c>
      <c r="D1642" s="3" t="s">
        <v>1545</v>
      </c>
      <c r="E1642" s="3">
        <v>13</v>
      </c>
      <c r="F1642" s="78">
        <v>0</v>
      </c>
      <c r="G1642" s="3">
        <v>0</v>
      </c>
      <c r="H1642" s="3">
        <v>2</v>
      </c>
      <c r="I1642" s="3">
        <v>0</v>
      </c>
      <c r="J1642" s="3">
        <v>1</v>
      </c>
      <c r="K1642" s="3">
        <v>0</v>
      </c>
      <c r="L1642" s="3">
        <v>3</v>
      </c>
      <c r="M1642" s="3" t="s">
        <v>1711</v>
      </c>
      <c r="S1642" s="87"/>
      <c r="T1642" s="92"/>
      <c r="U1642" s="93"/>
      <c r="V1642" s="89"/>
      <c r="W1642" s="90"/>
      <c r="X1642" s="94"/>
      <c r="Y1642" s="95"/>
      <c r="Z1642" s="96"/>
    </row>
    <row r="1643" spans="2:26" ht="17.25" customHeight="1">
      <c r="B1643" s="9">
        <v>45512</v>
      </c>
      <c r="C1643" s="3" t="s">
        <v>1709</v>
      </c>
      <c r="D1643" s="3" t="s">
        <v>1706</v>
      </c>
      <c r="E1643" s="3">
        <v>2</v>
      </c>
      <c r="F1643" s="78">
        <v>0</v>
      </c>
      <c r="G1643" s="3">
        <v>0</v>
      </c>
      <c r="H1643" s="3">
        <v>0</v>
      </c>
      <c r="I1643" s="3">
        <v>0</v>
      </c>
      <c r="J1643" s="3">
        <v>0</v>
      </c>
      <c r="K1643" s="3">
        <v>0</v>
      </c>
      <c r="L1643" s="3">
        <v>0</v>
      </c>
      <c r="M1643" s="3"/>
      <c r="S1643" s="87"/>
      <c r="T1643" s="92"/>
      <c r="U1643" s="93"/>
      <c r="V1643" s="89"/>
      <c r="W1643" s="90"/>
      <c r="X1643" s="94"/>
      <c r="Y1643" s="95"/>
      <c r="Z1643" s="96"/>
    </row>
    <row r="1644" spans="2:26" ht="17.25" customHeight="1">
      <c r="B1644" s="9">
        <v>45514</v>
      </c>
      <c r="C1644" s="3" t="s">
        <v>1715</v>
      </c>
      <c r="D1644" s="3" t="s">
        <v>1530</v>
      </c>
      <c r="E1644" s="3">
        <v>13</v>
      </c>
      <c r="F1644" s="78">
        <v>0</v>
      </c>
      <c r="G1644" s="3">
        <v>0</v>
      </c>
      <c r="H1644" s="3">
        <v>0</v>
      </c>
      <c r="I1644" s="3">
        <v>0</v>
      </c>
      <c r="J1644" s="3">
        <v>0</v>
      </c>
      <c r="K1644" s="3">
        <v>0</v>
      </c>
      <c r="L1644" s="3">
        <v>0</v>
      </c>
      <c r="M1644" s="3"/>
      <c r="S1644" s="87"/>
      <c r="T1644" s="92"/>
      <c r="U1644" s="93"/>
      <c r="V1644" s="89"/>
      <c r="W1644" s="90"/>
      <c r="X1644" s="94"/>
      <c r="Y1644" s="95"/>
      <c r="Z1644" s="96"/>
    </row>
    <row r="1645" spans="2:26" ht="17.25" customHeight="1">
      <c r="B1645" s="9">
        <v>45514</v>
      </c>
      <c r="C1645" s="3" t="s">
        <v>1716</v>
      </c>
      <c r="D1645" s="3" t="s">
        <v>1712</v>
      </c>
      <c r="E1645" s="3">
        <v>13</v>
      </c>
      <c r="F1645" s="78">
        <v>0</v>
      </c>
      <c r="G1645" s="3">
        <v>0</v>
      </c>
      <c r="H1645" s="3">
        <v>0</v>
      </c>
      <c r="I1645" s="3">
        <v>0</v>
      </c>
      <c r="J1645" s="3">
        <v>0</v>
      </c>
      <c r="K1645" s="3">
        <v>0</v>
      </c>
      <c r="L1645" s="3">
        <v>0</v>
      </c>
      <c r="M1645" s="3"/>
      <c r="S1645" s="87"/>
      <c r="T1645" s="92"/>
      <c r="U1645" s="93"/>
      <c r="V1645" s="89"/>
      <c r="W1645" s="90"/>
      <c r="X1645" s="94"/>
      <c r="Y1645" s="95"/>
      <c r="Z1645" s="96"/>
    </row>
    <row r="1646" spans="2:26" ht="17.25" customHeight="1">
      <c r="B1646" s="9">
        <v>45514</v>
      </c>
      <c r="C1646" s="3" t="s">
        <v>1717</v>
      </c>
      <c r="D1646" s="3" t="s">
        <v>1531</v>
      </c>
      <c r="E1646" s="3">
        <v>13</v>
      </c>
      <c r="F1646" s="78">
        <v>0</v>
      </c>
      <c r="G1646" s="3">
        <v>0</v>
      </c>
      <c r="H1646" s="3">
        <v>0</v>
      </c>
      <c r="I1646" s="3">
        <v>0</v>
      </c>
      <c r="J1646" s="3">
        <v>0</v>
      </c>
      <c r="K1646" s="3">
        <v>0</v>
      </c>
      <c r="L1646" s="3">
        <v>0</v>
      </c>
      <c r="M1646" s="3"/>
      <c r="S1646" s="87"/>
      <c r="T1646" s="92"/>
      <c r="U1646" s="93"/>
      <c r="V1646" s="89"/>
      <c r="W1646" s="90"/>
      <c r="X1646" s="94"/>
      <c r="Y1646" s="95"/>
      <c r="Z1646" s="96"/>
    </row>
    <row r="1647" spans="2:26" ht="17.25" customHeight="1">
      <c r="B1647" s="9">
        <v>45514</v>
      </c>
      <c r="C1647" s="3" t="s">
        <v>1718</v>
      </c>
      <c r="D1647" s="3" t="s">
        <v>1713</v>
      </c>
      <c r="E1647" s="3">
        <v>13</v>
      </c>
      <c r="F1647" s="78">
        <v>0</v>
      </c>
      <c r="G1647" s="3">
        <v>0</v>
      </c>
      <c r="H1647" s="3">
        <v>0</v>
      </c>
      <c r="I1647" s="3">
        <v>0</v>
      </c>
      <c r="J1647" s="3">
        <v>0</v>
      </c>
      <c r="K1647" s="3">
        <v>0</v>
      </c>
      <c r="L1647" s="3">
        <v>0</v>
      </c>
      <c r="M1647" s="3"/>
      <c r="S1647" s="87"/>
      <c r="T1647" s="92"/>
      <c r="U1647" s="93"/>
      <c r="V1647" s="89"/>
      <c r="W1647" s="90"/>
      <c r="X1647" s="94"/>
      <c r="Y1647" s="95"/>
      <c r="Z1647" s="96"/>
    </row>
    <row r="1648" spans="2:26" ht="17.25" customHeight="1">
      <c r="B1648" s="9">
        <v>45514</v>
      </c>
      <c r="C1648" s="3" t="s">
        <v>1719</v>
      </c>
      <c r="D1648" s="3" t="s">
        <v>1570</v>
      </c>
      <c r="E1648" s="3">
        <v>13</v>
      </c>
      <c r="F1648" s="78">
        <v>0</v>
      </c>
      <c r="G1648" s="3">
        <v>0</v>
      </c>
      <c r="H1648" s="3">
        <v>0</v>
      </c>
      <c r="I1648" s="3">
        <v>0</v>
      </c>
      <c r="J1648" s="3">
        <v>0</v>
      </c>
      <c r="K1648" s="3">
        <v>0</v>
      </c>
      <c r="L1648" s="3">
        <v>0</v>
      </c>
      <c r="M1648" s="3"/>
      <c r="O1648" s="57" t="s">
        <v>1723</v>
      </c>
      <c r="P1648" s="57" t="s">
        <v>1723</v>
      </c>
      <c r="S1648" s="87"/>
      <c r="T1648" s="92"/>
      <c r="U1648" s="93"/>
      <c r="V1648" s="89"/>
      <c r="W1648" s="90"/>
      <c r="X1648" s="94"/>
      <c r="Y1648" s="95"/>
      <c r="Z1648" s="96"/>
    </row>
    <row r="1649" spans="1:26" ht="17.25" customHeight="1">
      <c r="B1649" s="9">
        <v>45514</v>
      </c>
      <c r="C1649" s="3" t="s">
        <v>1720</v>
      </c>
      <c r="D1649" s="3" t="s">
        <v>1655</v>
      </c>
      <c r="E1649" s="3">
        <v>13</v>
      </c>
      <c r="F1649" s="78">
        <v>7</v>
      </c>
      <c r="G1649" s="3">
        <v>0</v>
      </c>
      <c r="H1649" s="3">
        <v>21</v>
      </c>
      <c r="I1649" s="3">
        <v>0</v>
      </c>
      <c r="J1649" s="3">
        <v>0</v>
      </c>
      <c r="K1649" s="3">
        <v>0</v>
      </c>
      <c r="L1649" s="3">
        <v>21</v>
      </c>
      <c r="M1649" s="3"/>
      <c r="S1649" s="87"/>
      <c r="T1649" s="92"/>
      <c r="U1649" s="93"/>
      <c r="V1649" s="89"/>
      <c r="W1649" s="90"/>
      <c r="X1649" s="94"/>
      <c r="Y1649" s="95"/>
      <c r="Z1649" s="96"/>
    </row>
    <row r="1650" spans="1:26" ht="17.25" customHeight="1">
      <c r="B1650" s="9">
        <v>45515</v>
      </c>
      <c r="C1650" s="3" t="s">
        <v>1721</v>
      </c>
      <c r="D1650" s="3" t="s">
        <v>1543</v>
      </c>
      <c r="E1650" s="3">
        <v>13</v>
      </c>
      <c r="F1650" s="78">
        <v>0</v>
      </c>
      <c r="G1650" s="3">
        <v>0</v>
      </c>
      <c r="H1650" s="3">
        <v>0</v>
      </c>
      <c r="I1650" s="3">
        <v>0</v>
      </c>
      <c r="J1650" s="3">
        <v>0</v>
      </c>
      <c r="K1650" s="3">
        <v>0</v>
      </c>
      <c r="L1650" s="3">
        <v>0</v>
      </c>
      <c r="M1650" s="3"/>
      <c r="S1650" s="87"/>
      <c r="T1650" s="92"/>
      <c r="U1650" s="93"/>
      <c r="V1650" s="89"/>
      <c r="W1650" s="90"/>
      <c r="X1650" s="94"/>
      <c r="Y1650" s="95"/>
      <c r="Z1650" s="96"/>
    </row>
    <row r="1651" spans="1:26" ht="17.25" customHeight="1">
      <c r="B1651" s="9">
        <v>45515</v>
      </c>
      <c r="C1651" s="3" t="s">
        <v>1722</v>
      </c>
      <c r="D1651" s="3" t="s">
        <v>1615</v>
      </c>
      <c r="E1651" s="3">
        <v>13</v>
      </c>
      <c r="F1651" s="78">
        <v>0</v>
      </c>
      <c r="G1651" s="3">
        <v>0</v>
      </c>
      <c r="H1651" s="3">
        <v>2</v>
      </c>
      <c r="I1651" s="3">
        <v>0</v>
      </c>
      <c r="J1651" s="3">
        <v>1</v>
      </c>
      <c r="K1651" s="3">
        <v>0</v>
      </c>
      <c r="L1651" s="3">
        <v>3</v>
      </c>
      <c r="M1651" s="3" t="s">
        <v>1723</v>
      </c>
      <c r="O1651" s="57" t="s">
        <v>1723</v>
      </c>
      <c r="P1651" s="57" t="s">
        <v>1723</v>
      </c>
      <c r="S1651" s="87"/>
      <c r="T1651" s="92"/>
      <c r="U1651" s="93"/>
      <c r="V1651" s="89"/>
      <c r="W1651" s="90"/>
      <c r="X1651" s="94"/>
      <c r="Y1651" s="95"/>
      <c r="Z1651" s="96"/>
    </row>
    <row r="1652" spans="1:26" ht="17.25" customHeight="1">
      <c r="B1652" s="9">
        <v>45514</v>
      </c>
      <c r="C1652" s="3" t="s">
        <v>2960</v>
      </c>
      <c r="D1652" s="3" t="s">
        <v>1714</v>
      </c>
      <c r="E1652" s="3">
        <v>2</v>
      </c>
      <c r="F1652" s="78">
        <v>0</v>
      </c>
      <c r="G1652" s="3">
        <v>0</v>
      </c>
      <c r="H1652" s="3">
        <v>1</v>
      </c>
      <c r="I1652" s="3">
        <v>0</v>
      </c>
      <c r="J1652" s="3">
        <v>0</v>
      </c>
      <c r="K1652" s="3">
        <v>0</v>
      </c>
      <c r="L1652" s="3">
        <v>0</v>
      </c>
      <c r="M1652" s="3" t="s">
        <v>1723</v>
      </c>
      <c r="N1652" s="57" t="s">
        <v>1724</v>
      </c>
      <c r="S1652" s="87"/>
      <c r="T1652" s="92"/>
      <c r="U1652" s="93"/>
      <c r="V1652" s="89"/>
      <c r="W1652" s="90"/>
      <c r="X1652" s="94"/>
      <c r="Y1652" s="95"/>
      <c r="Z1652" s="96"/>
    </row>
    <row r="1653" spans="1:26" ht="17.25" customHeight="1">
      <c r="B1653" s="9">
        <v>45516</v>
      </c>
      <c r="C1653" s="3" t="s">
        <v>1735</v>
      </c>
      <c r="D1653" s="3" t="s">
        <v>1725</v>
      </c>
      <c r="E1653" s="3">
        <v>13</v>
      </c>
      <c r="F1653" s="78">
        <v>0</v>
      </c>
      <c r="G1653" s="3">
        <v>0</v>
      </c>
      <c r="H1653" s="3">
        <v>0</v>
      </c>
      <c r="I1653" s="3">
        <v>0</v>
      </c>
      <c r="J1653" s="3">
        <v>0</v>
      </c>
      <c r="K1653" s="3">
        <v>0</v>
      </c>
      <c r="L1653" s="3">
        <v>0</v>
      </c>
      <c r="M1653" s="3"/>
      <c r="S1653" s="87"/>
      <c r="T1653" s="92"/>
      <c r="U1653" s="93"/>
      <c r="V1653" s="89"/>
      <c r="W1653" s="90"/>
      <c r="X1653" s="94"/>
      <c r="Y1653" s="95"/>
      <c r="Z1653" s="96"/>
    </row>
    <row r="1654" spans="1:26" ht="17.25" customHeight="1">
      <c r="B1654" s="9">
        <v>45516</v>
      </c>
      <c r="C1654" s="3" t="s">
        <v>1736</v>
      </c>
      <c r="D1654" s="3" t="s">
        <v>1590</v>
      </c>
      <c r="E1654" s="3">
        <v>13</v>
      </c>
      <c r="F1654" s="78">
        <v>0</v>
      </c>
      <c r="G1654" s="3">
        <v>0</v>
      </c>
      <c r="H1654" s="3">
        <v>0</v>
      </c>
      <c r="I1654" s="3">
        <v>0</v>
      </c>
      <c r="J1654" s="3">
        <v>0</v>
      </c>
      <c r="K1654" s="3">
        <v>0</v>
      </c>
      <c r="L1654" s="3">
        <v>0</v>
      </c>
      <c r="M1654" s="3"/>
      <c r="S1654" s="87"/>
      <c r="T1654" s="92"/>
      <c r="U1654" s="93"/>
      <c r="V1654" s="89"/>
      <c r="W1654" s="90"/>
      <c r="X1654" s="94"/>
      <c r="Y1654" s="95"/>
      <c r="Z1654" s="96"/>
    </row>
    <row r="1655" spans="1:26" ht="17.25" customHeight="1">
      <c r="B1655" s="9">
        <v>45516</v>
      </c>
      <c r="C1655" s="3" t="s">
        <v>1737</v>
      </c>
      <c r="D1655" s="3" t="s">
        <v>1546</v>
      </c>
      <c r="E1655" s="3">
        <v>13</v>
      </c>
      <c r="F1655" s="78">
        <v>0</v>
      </c>
      <c r="G1655" s="3">
        <v>0</v>
      </c>
      <c r="H1655" s="3">
        <v>0</v>
      </c>
      <c r="I1655" s="3">
        <v>0</v>
      </c>
      <c r="J1655" s="3">
        <v>0</v>
      </c>
      <c r="K1655" s="3">
        <v>0</v>
      </c>
      <c r="L1655" s="3">
        <v>0</v>
      </c>
      <c r="M1655" s="3"/>
      <c r="S1655" s="87"/>
      <c r="T1655" s="92"/>
      <c r="U1655" s="93"/>
      <c r="V1655" s="89"/>
      <c r="W1655" s="90"/>
      <c r="X1655" s="94"/>
      <c r="Y1655" s="95"/>
      <c r="Z1655" s="96"/>
    </row>
    <row r="1656" spans="1:26" ht="17.25" customHeight="1">
      <c r="B1656" s="9">
        <v>45516</v>
      </c>
      <c r="C1656" s="3" t="s">
        <v>1738</v>
      </c>
      <c r="D1656" s="3" t="s">
        <v>1578</v>
      </c>
      <c r="E1656" s="3">
        <v>13</v>
      </c>
      <c r="F1656" s="78">
        <v>1</v>
      </c>
      <c r="G1656" s="3">
        <v>0</v>
      </c>
      <c r="H1656" s="3">
        <v>0</v>
      </c>
      <c r="I1656" s="3">
        <v>0</v>
      </c>
      <c r="J1656" s="3">
        <v>0</v>
      </c>
      <c r="K1656" s="3">
        <v>0</v>
      </c>
      <c r="L1656" s="3">
        <v>0</v>
      </c>
      <c r="M1656" s="3"/>
      <c r="N1656" s="57" t="s">
        <v>1732</v>
      </c>
      <c r="S1656" s="87"/>
      <c r="T1656" s="92"/>
      <c r="U1656" s="93"/>
      <c r="V1656" s="89"/>
      <c r="W1656" s="90"/>
      <c r="X1656" s="94"/>
      <c r="Y1656" s="95"/>
      <c r="Z1656" s="96"/>
    </row>
    <row r="1657" spans="1:26" ht="17.25" customHeight="1">
      <c r="B1657" s="9">
        <v>45516</v>
      </c>
      <c r="C1657" s="3" t="s">
        <v>1739</v>
      </c>
      <c r="D1657" s="3" t="s">
        <v>1726</v>
      </c>
      <c r="E1657" s="3">
        <v>13</v>
      </c>
      <c r="F1657" s="78">
        <v>0</v>
      </c>
      <c r="G1657" s="3">
        <v>0</v>
      </c>
      <c r="H1657" s="3">
        <v>0</v>
      </c>
      <c r="I1657" s="3">
        <v>0</v>
      </c>
      <c r="J1657" s="3">
        <v>0</v>
      </c>
      <c r="K1657" s="3">
        <v>0</v>
      </c>
      <c r="L1657" s="3">
        <v>0</v>
      </c>
      <c r="M1657" s="3"/>
      <c r="S1657" s="87"/>
      <c r="T1657" s="92"/>
      <c r="U1657" s="93"/>
      <c r="V1657" s="89"/>
      <c r="W1657" s="90"/>
      <c r="X1657" s="94"/>
      <c r="Y1657" s="95"/>
      <c r="Z1657" s="96"/>
    </row>
    <row r="1658" spans="1:26" ht="17.25" customHeight="1">
      <c r="B1658" s="9">
        <v>45516</v>
      </c>
      <c r="C1658" s="3" t="s">
        <v>1740</v>
      </c>
      <c r="D1658" s="3" t="s">
        <v>1727</v>
      </c>
      <c r="E1658" s="3">
        <v>7</v>
      </c>
      <c r="F1658" s="78">
        <v>1</v>
      </c>
      <c r="G1658" s="3">
        <v>0</v>
      </c>
      <c r="H1658" s="3">
        <v>5</v>
      </c>
      <c r="I1658" s="3">
        <v>0</v>
      </c>
      <c r="J1658" s="3">
        <v>0</v>
      </c>
      <c r="K1658" s="3">
        <v>0</v>
      </c>
      <c r="L1658" s="3">
        <v>5</v>
      </c>
      <c r="M1658" s="3"/>
      <c r="O1658" s="57" t="s">
        <v>1733</v>
      </c>
      <c r="P1658" s="57" t="s">
        <v>1734</v>
      </c>
      <c r="S1658" s="87"/>
      <c r="T1658" s="92"/>
      <c r="U1658" s="93"/>
      <c r="V1658" s="89"/>
      <c r="W1658" s="90"/>
      <c r="X1658" s="94"/>
      <c r="Y1658" s="95"/>
      <c r="Z1658" s="96"/>
    </row>
    <row r="1659" spans="1:26" ht="17.25" customHeight="1">
      <c r="B1659" s="9">
        <v>45516</v>
      </c>
      <c r="C1659" s="3" t="s">
        <v>1741</v>
      </c>
      <c r="D1659" s="3" t="s">
        <v>1728</v>
      </c>
      <c r="E1659" s="3">
        <v>13</v>
      </c>
      <c r="F1659" s="78">
        <v>0</v>
      </c>
      <c r="G1659" s="3">
        <v>0</v>
      </c>
      <c r="H1659" s="3">
        <v>0</v>
      </c>
      <c r="I1659" s="3">
        <v>0</v>
      </c>
      <c r="J1659" s="3">
        <v>0</v>
      </c>
      <c r="K1659" s="3">
        <v>0</v>
      </c>
      <c r="L1659" s="3">
        <v>0</v>
      </c>
      <c r="M1659" s="3"/>
      <c r="S1659" s="87"/>
      <c r="T1659" s="92"/>
      <c r="U1659" s="93"/>
      <c r="V1659" s="89"/>
      <c r="W1659" s="90"/>
      <c r="X1659" s="94"/>
      <c r="Y1659" s="95"/>
      <c r="Z1659" s="96"/>
    </row>
    <row r="1660" spans="1:26" ht="17.25" customHeight="1">
      <c r="B1660" s="9">
        <v>45516</v>
      </c>
      <c r="C1660" s="3" t="s">
        <v>1741</v>
      </c>
      <c r="D1660" s="3" t="s">
        <v>1729</v>
      </c>
      <c r="E1660" s="3">
        <v>13</v>
      </c>
      <c r="F1660" s="78">
        <v>0</v>
      </c>
      <c r="G1660" s="3">
        <v>0</v>
      </c>
      <c r="H1660" s="3">
        <v>0</v>
      </c>
      <c r="I1660" s="3">
        <v>0</v>
      </c>
      <c r="J1660" s="3">
        <v>0</v>
      </c>
      <c r="K1660" s="3">
        <v>0</v>
      </c>
      <c r="L1660" s="3">
        <v>0</v>
      </c>
      <c r="M1660" s="3"/>
      <c r="S1660" s="87"/>
      <c r="T1660" s="92"/>
      <c r="U1660" s="93"/>
      <c r="V1660" s="89"/>
      <c r="W1660" s="90"/>
      <c r="X1660" s="94"/>
      <c r="Y1660" s="95"/>
      <c r="Z1660" s="96"/>
    </row>
    <row r="1661" spans="1:26" ht="17.25" customHeight="1">
      <c r="B1661" s="9">
        <v>45516</v>
      </c>
      <c r="C1661" s="3" t="s">
        <v>1731</v>
      </c>
      <c r="D1661" s="3" t="s">
        <v>1730</v>
      </c>
      <c r="E1661" s="3">
        <v>13</v>
      </c>
      <c r="F1661" s="78">
        <v>13</v>
      </c>
      <c r="G1661" s="3">
        <v>0</v>
      </c>
      <c r="H1661" s="3">
        <v>0</v>
      </c>
      <c r="I1661" s="3">
        <v>0</v>
      </c>
      <c r="J1661" s="3">
        <v>10</v>
      </c>
      <c r="K1661" s="3">
        <v>0</v>
      </c>
      <c r="L1661" s="3">
        <v>10</v>
      </c>
      <c r="M1661" s="3" t="s">
        <v>1734</v>
      </c>
      <c r="S1661" s="87"/>
      <c r="T1661" s="92"/>
      <c r="U1661" s="93"/>
      <c r="V1661" s="89"/>
      <c r="W1661" s="90"/>
      <c r="X1661" s="94"/>
      <c r="Y1661" s="95"/>
      <c r="Z1661" s="96"/>
    </row>
    <row r="1662" spans="1:26" ht="17.25" customHeight="1">
      <c r="B1662" s="9">
        <v>45517</v>
      </c>
      <c r="C1662" s="3" t="s">
        <v>1744</v>
      </c>
      <c r="D1662" s="3" t="s">
        <v>1664</v>
      </c>
      <c r="E1662" s="3">
        <v>13</v>
      </c>
      <c r="F1662" s="78">
        <v>0</v>
      </c>
      <c r="G1662" s="3">
        <v>0</v>
      </c>
      <c r="H1662" s="3">
        <v>0</v>
      </c>
      <c r="I1662" s="3">
        <v>0</v>
      </c>
      <c r="J1662" s="3">
        <v>0</v>
      </c>
      <c r="K1662" s="3">
        <v>0</v>
      </c>
      <c r="L1662" s="3">
        <v>0</v>
      </c>
      <c r="M1662" s="3"/>
      <c r="S1662" s="87"/>
      <c r="T1662" s="92"/>
      <c r="U1662" s="93"/>
      <c r="V1662" s="89"/>
      <c r="W1662" s="90"/>
      <c r="X1662" s="94"/>
      <c r="Y1662" s="95"/>
      <c r="Z1662" s="96"/>
    </row>
    <row r="1663" spans="1:26" ht="17.25" customHeight="1">
      <c r="A1663" s="24"/>
      <c r="B1663" s="9">
        <v>45517</v>
      </c>
      <c r="C1663" s="3" t="s">
        <v>1744</v>
      </c>
      <c r="D1663" s="3" t="s">
        <v>1681</v>
      </c>
      <c r="E1663" s="3">
        <v>13</v>
      </c>
      <c r="F1663" s="78">
        <v>0</v>
      </c>
      <c r="G1663" s="3">
        <v>0</v>
      </c>
      <c r="H1663" s="3">
        <v>5</v>
      </c>
      <c r="I1663" s="3">
        <v>0</v>
      </c>
      <c r="J1663" s="3">
        <v>0</v>
      </c>
      <c r="K1663" s="3">
        <v>0</v>
      </c>
      <c r="L1663" s="3">
        <v>5</v>
      </c>
      <c r="M1663" s="3" t="s">
        <v>431</v>
      </c>
      <c r="S1663" s="87"/>
      <c r="T1663" s="92"/>
      <c r="U1663" s="93"/>
      <c r="V1663" s="89"/>
      <c r="W1663" s="90"/>
      <c r="X1663" s="94"/>
      <c r="Y1663" s="95"/>
      <c r="Z1663" s="96"/>
    </row>
    <row r="1664" spans="1:26" ht="17.25" customHeight="1">
      <c r="A1664" s="24"/>
      <c r="B1664" s="9">
        <v>45517</v>
      </c>
      <c r="C1664" s="3" t="s">
        <v>1744</v>
      </c>
      <c r="D1664" s="3" t="s">
        <v>1742</v>
      </c>
      <c r="E1664" s="3">
        <v>1</v>
      </c>
      <c r="F1664" s="78">
        <v>0</v>
      </c>
      <c r="G1664" s="3">
        <v>0</v>
      </c>
      <c r="H1664" s="3">
        <v>0</v>
      </c>
      <c r="I1664" s="3">
        <v>0</v>
      </c>
      <c r="J1664" s="3">
        <v>0</v>
      </c>
      <c r="K1664" s="3">
        <v>0</v>
      </c>
      <c r="L1664" s="3">
        <v>0</v>
      </c>
      <c r="M1664" s="3"/>
      <c r="S1664" s="87"/>
      <c r="T1664" s="92"/>
      <c r="U1664" s="93"/>
      <c r="V1664" s="89"/>
      <c r="W1664" s="90"/>
      <c r="X1664" s="94"/>
      <c r="Y1664" s="95"/>
      <c r="Z1664" s="96"/>
    </row>
    <row r="1665" spans="1:26" ht="17.25" customHeight="1">
      <c r="A1665" s="24"/>
      <c r="B1665" s="9">
        <v>45517</v>
      </c>
      <c r="C1665" s="3" t="s">
        <v>1745</v>
      </c>
      <c r="D1665" s="3" t="s">
        <v>1743</v>
      </c>
      <c r="E1665" s="3">
        <v>1</v>
      </c>
      <c r="F1665" s="78">
        <v>1</v>
      </c>
      <c r="G1665" s="3">
        <v>0</v>
      </c>
      <c r="H1665" s="3">
        <v>0</v>
      </c>
      <c r="I1665" s="3">
        <v>0</v>
      </c>
      <c r="J1665" s="3">
        <v>1</v>
      </c>
      <c r="K1665" s="3">
        <v>0</v>
      </c>
      <c r="L1665" s="3">
        <v>1</v>
      </c>
      <c r="M1665" s="3" t="s">
        <v>431</v>
      </c>
      <c r="S1665" s="87"/>
      <c r="T1665" s="92"/>
      <c r="U1665" s="93"/>
      <c r="V1665" s="89"/>
      <c r="W1665" s="90"/>
      <c r="X1665" s="94"/>
      <c r="Y1665" s="95"/>
      <c r="Z1665" s="96"/>
    </row>
    <row r="1666" spans="1:26" ht="17.25" customHeight="1">
      <c r="A1666" s="24"/>
      <c r="B1666" s="9">
        <v>45517</v>
      </c>
      <c r="C1666" s="3" t="s">
        <v>1746</v>
      </c>
      <c r="D1666" s="3" t="s">
        <v>1542</v>
      </c>
      <c r="E1666" s="3">
        <v>13</v>
      </c>
      <c r="F1666" s="78">
        <v>0</v>
      </c>
      <c r="G1666" s="3">
        <v>0</v>
      </c>
      <c r="H1666" s="3">
        <v>0</v>
      </c>
      <c r="I1666" s="3">
        <v>0</v>
      </c>
      <c r="J1666" s="3">
        <v>0</v>
      </c>
      <c r="K1666" s="3">
        <v>0</v>
      </c>
      <c r="L1666" s="3">
        <v>0</v>
      </c>
      <c r="M1666" s="3"/>
      <c r="S1666" s="87"/>
      <c r="T1666" s="92"/>
      <c r="U1666" s="93"/>
      <c r="V1666" s="89"/>
      <c r="W1666" s="90"/>
      <c r="X1666" s="94"/>
      <c r="Y1666" s="95"/>
      <c r="Z1666" s="96"/>
    </row>
    <row r="1667" spans="1:26" ht="17.25" customHeight="1">
      <c r="A1667" s="24"/>
      <c r="B1667" s="9">
        <v>45518</v>
      </c>
      <c r="C1667" s="3" t="s">
        <v>1747</v>
      </c>
      <c r="D1667" s="3" t="s">
        <v>1748</v>
      </c>
      <c r="E1667" s="3">
        <v>13</v>
      </c>
      <c r="F1667" s="78">
        <v>13</v>
      </c>
      <c r="G1667" s="3">
        <v>0</v>
      </c>
      <c r="H1667" s="3">
        <v>0</v>
      </c>
      <c r="I1667" s="3">
        <v>0</v>
      </c>
      <c r="J1667" s="3">
        <v>0</v>
      </c>
      <c r="K1667" s="3">
        <v>0</v>
      </c>
      <c r="L1667" s="3">
        <v>0</v>
      </c>
      <c r="M1667" s="3"/>
      <c r="N1667" s="57" t="s">
        <v>1749</v>
      </c>
      <c r="S1667" s="87"/>
      <c r="T1667" s="92"/>
      <c r="U1667" s="93"/>
      <c r="V1667" s="89"/>
      <c r="W1667" s="90"/>
      <c r="X1667" s="94"/>
      <c r="Y1667" s="95"/>
      <c r="Z1667" s="96"/>
    </row>
    <row r="1668" spans="1:26" ht="17.25" customHeight="1">
      <c r="A1668" s="24"/>
      <c r="B1668" s="9">
        <v>45518</v>
      </c>
      <c r="C1668" s="3" t="s">
        <v>2960</v>
      </c>
      <c r="D1668" s="3" t="s">
        <v>1750</v>
      </c>
      <c r="E1668" s="3">
        <v>13</v>
      </c>
      <c r="F1668" s="78">
        <v>13</v>
      </c>
      <c r="G1668" s="3">
        <v>0</v>
      </c>
      <c r="H1668" s="3">
        <v>0</v>
      </c>
      <c r="I1668" s="3">
        <v>0</v>
      </c>
      <c r="J1668" s="3">
        <v>0</v>
      </c>
      <c r="K1668" s="3">
        <v>0</v>
      </c>
      <c r="L1668" s="3">
        <v>0</v>
      </c>
      <c r="M1668" s="3" t="s">
        <v>1752</v>
      </c>
      <c r="S1668" s="87"/>
      <c r="T1668" s="92"/>
      <c r="U1668" s="93"/>
      <c r="V1668" s="89"/>
      <c r="W1668" s="90"/>
      <c r="X1668" s="94"/>
      <c r="Y1668" s="95"/>
      <c r="Z1668" s="96"/>
    </row>
    <row r="1669" spans="1:26" ht="17.25" customHeight="1">
      <c r="A1669" s="24"/>
      <c r="B1669" s="9">
        <v>45518</v>
      </c>
      <c r="C1669" s="3" t="s">
        <v>2960</v>
      </c>
      <c r="D1669" s="3" t="s">
        <v>1751</v>
      </c>
      <c r="E1669" s="3">
        <v>13</v>
      </c>
      <c r="F1669" s="78">
        <v>13</v>
      </c>
      <c r="G1669" s="3">
        <v>0</v>
      </c>
      <c r="H1669" s="3">
        <v>0</v>
      </c>
      <c r="I1669" s="3">
        <v>0</v>
      </c>
      <c r="J1669" s="3">
        <v>0</v>
      </c>
      <c r="K1669" s="3">
        <v>0</v>
      </c>
      <c r="L1669" s="3">
        <v>0</v>
      </c>
      <c r="M1669" s="3" t="s">
        <v>1749</v>
      </c>
      <c r="S1669" s="87"/>
      <c r="T1669" s="92"/>
      <c r="U1669" s="93"/>
      <c r="V1669" s="89"/>
      <c r="W1669" s="90"/>
      <c r="X1669" s="94"/>
      <c r="Y1669" s="95"/>
      <c r="Z1669" s="96"/>
    </row>
    <row r="1670" spans="1:26" ht="17.25" customHeight="1">
      <c r="A1670" s="24"/>
      <c r="B1670" s="9">
        <v>45519</v>
      </c>
      <c r="C1670" s="3" t="s">
        <v>1753</v>
      </c>
      <c r="D1670" s="3" t="s">
        <v>1656</v>
      </c>
      <c r="E1670" s="3">
        <v>13</v>
      </c>
      <c r="F1670" s="78">
        <v>0</v>
      </c>
      <c r="G1670" s="3">
        <v>0</v>
      </c>
      <c r="H1670" s="3">
        <v>0</v>
      </c>
      <c r="I1670" s="3">
        <v>0</v>
      </c>
      <c r="J1670" s="3">
        <v>0</v>
      </c>
      <c r="K1670" s="3">
        <v>0</v>
      </c>
      <c r="L1670" s="3">
        <v>0</v>
      </c>
      <c r="M1670" s="3"/>
      <c r="S1670" s="87"/>
      <c r="T1670" s="92"/>
      <c r="U1670" s="93"/>
      <c r="V1670" s="89"/>
      <c r="W1670" s="90"/>
      <c r="X1670" s="94"/>
      <c r="Y1670" s="95"/>
      <c r="Z1670" s="96"/>
    </row>
    <row r="1671" spans="1:26" ht="17.25" customHeight="1">
      <c r="B1671" s="9">
        <v>45519</v>
      </c>
      <c r="C1671" s="3" t="s">
        <v>1754</v>
      </c>
      <c r="D1671" s="3" t="s">
        <v>1653</v>
      </c>
      <c r="E1671" s="3">
        <v>13</v>
      </c>
      <c r="F1671" s="78">
        <v>0</v>
      </c>
      <c r="G1671" s="3">
        <v>0</v>
      </c>
      <c r="H1671" s="3">
        <v>0</v>
      </c>
      <c r="I1671" s="3">
        <v>0</v>
      </c>
      <c r="J1671" s="3">
        <v>0</v>
      </c>
      <c r="K1671" s="3">
        <v>0</v>
      </c>
      <c r="L1671" s="3">
        <v>0</v>
      </c>
      <c r="M1671" s="3"/>
      <c r="S1671" s="87"/>
      <c r="T1671" s="92"/>
      <c r="U1671" s="93"/>
      <c r="V1671" s="89"/>
      <c r="W1671" s="90"/>
      <c r="X1671" s="94"/>
      <c r="Y1671" s="95"/>
      <c r="Z1671" s="96"/>
    </row>
    <row r="1672" spans="1:26" ht="17.25" customHeight="1">
      <c r="B1672" s="9">
        <v>45519</v>
      </c>
      <c r="C1672" s="3" t="s">
        <v>1755</v>
      </c>
      <c r="D1672" s="3" t="s">
        <v>1600</v>
      </c>
      <c r="E1672" s="3">
        <v>13</v>
      </c>
      <c r="F1672" s="78">
        <v>0</v>
      </c>
      <c r="G1672" s="3">
        <v>0</v>
      </c>
      <c r="H1672" s="3">
        <v>1</v>
      </c>
      <c r="I1672" s="3">
        <v>0</v>
      </c>
      <c r="J1672" s="3">
        <v>0</v>
      </c>
      <c r="K1672" s="3">
        <v>0</v>
      </c>
      <c r="L1672" s="3">
        <v>1</v>
      </c>
      <c r="M1672" s="3"/>
      <c r="O1672" s="57" t="s">
        <v>431</v>
      </c>
      <c r="P1672" s="57" t="s">
        <v>431</v>
      </c>
      <c r="S1672" s="87"/>
      <c r="T1672" s="92"/>
      <c r="U1672" s="93"/>
      <c r="V1672" s="89"/>
      <c r="W1672" s="90"/>
      <c r="X1672" s="94"/>
      <c r="Y1672" s="95"/>
      <c r="Z1672" s="96"/>
    </row>
    <row r="1673" spans="1:26" ht="17.25" customHeight="1">
      <c r="B1673" s="9">
        <v>45519</v>
      </c>
      <c r="C1673" s="3" t="s">
        <v>1758</v>
      </c>
      <c r="D1673" s="3" t="s">
        <v>1759</v>
      </c>
      <c r="E1673" s="3">
        <v>13</v>
      </c>
      <c r="F1673" s="78">
        <v>0</v>
      </c>
      <c r="G1673" s="3">
        <v>0</v>
      </c>
      <c r="H1673" s="3">
        <v>0</v>
      </c>
      <c r="I1673" s="3">
        <v>0</v>
      </c>
      <c r="J1673" s="3">
        <v>0</v>
      </c>
      <c r="K1673" s="3">
        <v>0</v>
      </c>
      <c r="L1673" s="3">
        <v>0</v>
      </c>
      <c r="M1673" s="3"/>
      <c r="S1673" s="87"/>
      <c r="T1673" s="92"/>
      <c r="U1673" s="93"/>
      <c r="V1673" s="89"/>
      <c r="W1673" s="90"/>
      <c r="X1673" s="94"/>
      <c r="Y1673" s="95"/>
      <c r="Z1673" s="96"/>
    </row>
    <row r="1674" spans="1:26" ht="17.25" customHeight="1">
      <c r="B1674" s="9">
        <v>45519</v>
      </c>
      <c r="C1674" s="3" t="s">
        <v>1756</v>
      </c>
      <c r="D1674" s="3" t="s">
        <v>1530</v>
      </c>
      <c r="E1674" s="3">
        <v>13</v>
      </c>
      <c r="F1674" s="78">
        <v>0</v>
      </c>
      <c r="G1674" s="3">
        <v>0</v>
      </c>
      <c r="H1674" s="3">
        <v>0</v>
      </c>
      <c r="I1674" s="3">
        <v>0</v>
      </c>
      <c r="J1674" s="3">
        <v>0</v>
      </c>
      <c r="K1674" s="3">
        <v>0</v>
      </c>
      <c r="L1674" s="3">
        <v>0</v>
      </c>
      <c r="M1674" s="3"/>
      <c r="S1674" s="87"/>
      <c r="T1674" s="92"/>
      <c r="U1674" s="93"/>
      <c r="V1674" s="89"/>
      <c r="W1674" s="90"/>
      <c r="X1674" s="94"/>
      <c r="Y1674" s="95"/>
      <c r="Z1674" s="96"/>
    </row>
    <row r="1675" spans="1:26" ht="17.25" customHeight="1">
      <c r="B1675" s="9">
        <v>45519</v>
      </c>
      <c r="C1675" s="3" t="s">
        <v>1754</v>
      </c>
      <c r="D1675" s="3" t="s">
        <v>1757</v>
      </c>
      <c r="E1675" s="3">
        <v>13</v>
      </c>
      <c r="F1675" s="78">
        <v>1</v>
      </c>
      <c r="G1675" s="3">
        <v>0</v>
      </c>
      <c r="H1675" s="3">
        <v>0</v>
      </c>
      <c r="I1675" s="3">
        <v>1</v>
      </c>
      <c r="J1675" s="3">
        <v>0</v>
      </c>
      <c r="K1675" s="3">
        <v>0</v>
      </c>
      <c r="L1675" s="3">
        <v>1</v>
      </c>
      <c r="M1675" s="3" t="s">
        <v>1760</v>
      </c>
      <c r="S1675" s="87"/>
      <c r="T1675" s="92"/>
      <c r="U1675" s="93"/>
      <c r="V1675" s="89"/>
      <c r="W1675" s="90"/>
      <c r="X1675" s="94"/>
      <c r="Y1675" s="95"/>
      <c r="Z1675" s="96"/>
    </row>
    <row r="1676" spans="1:26" ht="17.25" customHeight="1">
      <c r="B1676" s="9">
        <v>45519</v>
      </c>
      <c r="C1676" s="3" t="s">
        <v>2960</v>
      </c>
      <c r="D1676" s="3" t="s">
        <v>1751</v>
      </c>
      <c r="E1676" s="3">
        <v>13</v>
      </c>
      <c r="F1676" s="78">
        <v>13</v>
      </c>
      <c r="G1676" s="3">
        <v>0</v>
      </c>
      <c r="H1676" s="3">
        <v>0</v>
      </c>
      <c r="I1676" s="3">
        <v>0</v>
      </c>
      <c r="J1676" s="3">
        <v>0</v>
      </c>
      <c r="K1676" s="3">
        <v>0</v>
      </c>
      <c r="L1676" s="3">
        <v>0</v>
      </c>
      <c r="M1676" s="3"/>
      <c r="N1676" s="57" t="s">
        <v>1760</v>
      </c>
      <c r="S1676" s="87"/>
      <c r="T1676" s="92"/>
      <c r="U1676" s="93"/>
      <c r="V1676" s="89"/>
      <c r="W1676" s="90"/>
      <c r="X1676" s="94"/>
      <c r="Y1676" s="95"/>
      <c r="Z1676" s="96"/>
    </row>
    <row r="1677" spans="1:26" ht="17.25" customHeight="1">
      <c r="B1677" s="9">
        <v>45521</v>
      </c>
      <c r="C1677" s="3" t="s">
        <v>1762</v>
      </c>
      <c r="D1677" s="3" t="s">
        <v>1615</v>
      </c>
      <c r="E1677" s="3">
        <v>13</v>
      </c>
      <c r="F1677" s="78">
        <v>0</v>
      </c>
      <c r="G1677" s="3">
        <v>0</v>
      </c>
      <c r="H1677" s="3">
        <v>0</v>
      </c>
      <c r="I1677" s="3">
        <v>0</v>
      </c>
      <c r="J1677" s="3">
        <v>0</v>
      </c>
      <c r="K1677" s="3">
        <v>0</v>
      </c>
      <c r="L1677" s="3">
        <v>0</v>
      </c>
      <c r="M1677" s="3"/>
      <c r="S1677" s="87"/>
      <c r="T1677" s="92"/>
      <c r="U1677" s="93"/>
      <c r="V1677" s="89"/>
      <c r="W1677" s="90"/>
      <c r="X1677" s="94"/>
      <c r="Y1677" s="95"/>
      <c r="Z1677" s="96"/>
    </row>
    <row r="1678" spans="1:26" ht="17.25" customHeight="1">
      <c r="B1678" s="9">
        <v>45521</v>
      </c>
      <c r="C1678" s="3" t="s">
        <v>1763</v>
      </c>
      <c r="D1678" s="3" t="s">
        <v>1761</v>
      </c>
      <c r="E1678" s="3">
        <v>13</v>
      </c>
      <c r="F1678" s="78">
        <v>0</v>
      </c>
      <c r="G1678" s="3">
        <v>0</v>
      </c>
      <c r="H1678" s="3">
        <v>0</v>
      </c>
      <c r="I1678" s="3">
        <v>0</v>
      </c>
      <c r="J1678" s="3">
        <v>0</v>
      </c>
      <c r="K1678" s="3">
        <v>0</v>
      </c>
      <c r="L1678" s="3">
        <v>0</v>
      </c>
      <c r="M1678" s="3"/>
      <c r="S1678" s="87"/>
      <c r="T1678" s="92"/>
      <c r="U1678" s="93"/>
      <c r="V1678" s="89"/>
      <c r="W1678" s="90"/>
      <c r="X1678" s="94"/>
      <c r="Y1678" s="95"/>
      <c r="Z1678" s="96"/>
    </row>
    <row r="1679" spans="1:26" ht="17.25" customHeight="1">
      <c r="B1679" s="9">
        <v>45521</v>
      </c>
      <c r="C1679" s="3" t="s">
        <v>1764</v>
      </c>
      <c r="D1679" s="3" t="s">
        <v>1590</v>
      </c>
      <c r="E1679" s="3">
        <v>13</v>
      </c>
      <c r="F1679" s="78">
        <v>0</v>
      </c>
      <c r="G1679" s="3">
        <v>0</v>
      </c>
      <c r="H1679" s="3">
        <v>0</v>
      </c>
      <c r="I1679" s="3">
        <v>0</v>
      </c>
      <c r="J1679" s="3">
        <v>0</v>
      </c>
      <c r="K1679" s="3">
        <v>0</v>
      </c>
      <c r="L1679" s="3">
        <v>0</v>
      </c>
      <c r="M1679" s="3"/>
      <c r="S1679" s="87"/>
      <c r="T1679" s="92"/>
      <c r="U1679" s="93"/>
      <c r="V1679" s="89"/>
      <c r="W1679" s="90"/>
      <c r="X1679" s="94"/>
      <c r="Y1679" s="95"/>
      <c r="Z1679" s="96"/>
    </row>
    <row r="1680" spans="1:26" ht="17.25" customHeight="1">
      <c r="B1680" s="9">
        <v>45521</v>
      </c>
      <c r="C1680" s="3" t="s">
        <v>2960</v>
      </c>
      <c r="D1680" s="3" t="s">
        <v>1765</v>
      </c>
      <c r="E1680" s="3">
        <v>13</v>
      </c>
      <c r="F1680" s="78">
        <v>3</v>
      </c>
      <c r="G1680" s="3">
        <v>0</v>
      </c>
      <c r="H1680" s="3">
        <v>8</v>
      </c>
      <c r="I1680" s="3">
        <v>1</v>
      </c>
      <c r="J1680" s="3">
        <v>1</v>
      </c>
      <c r="K1680" s="3">
        <v>0</v>
      </c>
      <c r="L1680" s="3">
        <v>0</v>
      </c>
      <c r="M1680" s="3" t="s">
        <v>1767</v>
      </c>
      <c r="O1680" s="57" t="s">
        <v>1768</v>
      </c>
      <c r="P1680" s="57" t="s">
        <v>1767</v>
      </c>
      <c r="S1680" s="87"/>
      <c r="T1680" s="92"/>
      <c r="U1680" s="93"/>
      <c r="V1680" s="89"/>
      <c r="W1680" s="90"/>
      <c r="X1680" s="94"/>
      <c r="Y1680" s="95"/>
      <c r="Z1680" s="96"/>
    </row>
    <row r="1681" spans="2:26" ht="17.25" customHeight="1">
      <c r="B1681" s="9">
        <v>45521</v>
      </c>
      <c r="C1681" s="3" t="s">
        <v>2960</v>
      </c>
      <c r="D1681" s="3" t="s">
        <v>1750</v>
      </c>
      <c r="E1681" s="3">
        <v>13</v>
      </c>
      <c r="F1681" s="78">
        <v>13</v>
      </c>
      <c r="G1681" s="3">
        <v>0</v>
      </c>
      <c r="H1681" s="3">
        <v>0</v>
      </c>
      <c r="I1681" s="3">
        <v>0</v>
      </c>
      <c r="J1681" s="3">
        <v>0</v>
      </c>
      <c r="K1681" s="3">
        <v>0</v>
      </c>
      <c r="L1681" s="3">
        <v>0</v>
      </c>
      <c r="M1681" s="3"/>
      <c r="S1681" s="87"/>
      <c r="T1681" s="92"/>
      <c r="U1681" s="93"/>
      <c r="V1681" s="89"/>
      <c r="W1681" s="90"/>
      <c r="X1681" s="94"/>
      <c r="Y1681" s="95"/>
      <c r="Z1681" s="96"/>
    </row>
    <row r="1682" spans="2:26" ht="17.25" customHeight="1">
      <c r="B1682" s="9">
        <v>45521</v>
      </c>
      <c r="C1682" s="3" t="s">
        <v>2960</v>
      </c>
      <c r="D1682" s="3" t="s">
        <v>1751</v>
      </c>
      <c r="E1682" s="3">
        <v>13</v>
      </c>
      <c r="F1682" s="78">
        <v>13</v>
      </c>
      <c r="G1682" s="3">
        <v>0</v>
      </c>
      <c r="H1682" s="3">
        <v>0</v>
      </c>
      <c r="I1682" s="3">
        <v>0</v>
      </c>
      <c r="J1682" s="3">
        <v>0</v>
      </c>
      <c r="K1682" s="3">
        <v>0</v>
      </c>
      <c r="L1682" s="3">
        <v>0</v>
      </c>
      <c r="M1682" s="3"/>
      <c r="S1682" s="87"/>
      <c r="T1682" s="92"/>
      <c r="U1682" s="93"/>
      <c r="V1682" s="89"/>
      <c r="W1682" s="90"/>
      <c r="X1682" s="94"/>
      <c r="Y1682" s="95"/>
      <c r="Z1682" s="96"/>
    </row>
    <row r="1683" spans="2:26" ht="17.25" customHeight="1">
      <c r="B1683" s="9">
        <v>45521</v>
      </c>
      <c r="C1683" s="3" t="s">
        <v>2960</v>
      </c>
      <c r="D1683" s="3" t="s">
        <v>1766</v>
      </c>
      <c r="E1683" s="3">
        <v>13</v>
      </c>
      <c r="F1683" s="78">
        <v>13</v>
      </c>
      <c r="G1683" s="3">
        <v>0</v>
      </c>
      <c r="H1683" s="3">
        <v>0</v>
      </c>
      <c r="I1683" s="3">
        <v>0</v>
      </c>
      <c r="J1683" s="3">
        <v>0</v>
      </c>
      <c r="K1683" s="3">
        <v>0</v>
      </c>
      <c r="L1683" s="3">
        <v>0</v>
      </c>
      <c r="M1683" s="3"/>
      <c r="S1683" s="87"/>
      <c r="T1683" s="92"/>
      <c r="U1683" s="93"/>
      <c r="V1683" s="89"/>
      <c r="W1683" s="90"/>
      <c r="X1683" s="94"/>
      <c r="Y1683" s="95"/>
      <c r="Z1683" s="96"/>
    </row>
    <row r="1684" spans="2:26" ht="17.25" customHeight="1">
      <c r="B1684" s="9">
        <v>45523</v>
      </c>
      <c r="C1684" s="3" t="s">
        <v>1769</v>
      </c>
      <c r="D1684" s="3" t="s">
        <v>1531</v>
      </c>
      <c r="E1684" s="3">
        <v>13</v>
      </c>
      <c r="F1684" s="78">
        <v>0</v>
      </c>
      <c r="G1684" s="3">
        <v>0</v>
      </c>
      <c r="H1684" s="3">
        <v>0</v>
      </c>
      <c r="I1684" s="3">
        <v>0</v>
      </c>
      <c r="J1684" s="3">
        <v>0</v>
      </c>
      <c r="K1684" s="3">
        <v>0</v>
      </c>
      <c r="L1684" s="3">
        <v>0</v>
      </c>
      <c r="M1684" s="3"/>
      <c r="S1684" s="87"/>
      <c r="T1684" s="92"/>
      <c r="U1684" s="93"/>
      <c r="V1684" s="89"/>
      <c r="W1684" s="90"/>
      <c r="X1684" s="94"/>
      <c r="Y1684" s="95"/>
      <c r="Z1684" s="96"/>
    </row>
    <row r="1685" spans="2:26" ht="17.25" customHeight="1">
      <c r="B1685" s="9">
        <v>45523</v>
      </c>
      <c r="C1685" s="3" t="s">
        <v>1770</v>
      </c>
      <c r="D1685" s="3" t="s">
        <v>1525</v>
      </c>
      <c r="E1685" s="3">
        <v>13</v>
      </c>
      <c r="F1685" s="78">
        <v>0</v>
      </c>
      <c r="G1685" s="3">
        <v>0</v>
      </c>
      <c r="H1685" s="3">
        <v>0</v>
      </c>
      <c r="I1685" s="3">
        <v>0</v>
      </c>
      <c r="J1685" s="3">
        <v>0</v>
      </c>
      <c r="K1685" s="3">
        <v>0</v>
      </c>
      <c r="L1685" s="3">
        <v>0</v>
      </c>
      <c r="M1685" s="3"/>
      <c r="S1685" s="87"/>
      <c r="T1685" s="92"/>
      <c r="U1685" s="93"/>
      <c r="V1685" s="89"/>
      <c r="W1685" s="90"/>
      <c r="X1685" s="94"/>
      <c r="Y1685" s="95"/>
      <c r="Z1685" s="96"/>
    </row>
    <row r="1686" spans="2:26" ht="17.25" customHeight="1">
      <c r="B1686" s="9">
        <v>45523</v>
      </c>
      <c r="C1686" s="3" t="s">
        <v>1771</v>
      </c>
      <c r="D1686" s="3" t="s">
        <v>1655</v>
      </c>
      <c r="E1686" s="3">
        <v>13</v>
      </c>
      <c r="F1686" s="78">
        <v>0</v>
      </c>
      <c r="G1686" s="3">
        <v>0</v>
      </c>
      <c r="H1686" s="3">
        <v>5</v>
      </c>
      <c r="I1686" s="3">
        <v>0</v>
      </c>
      <c r="J1686" s="3">
        <v>0</v>
      </c>
      <c r="K1686" s="3">
        <v>0</v>
      </c>
      <c r="L1686" s="3">
        <v>5</v>
      </c>
      <c r="M1686" s="3" t="s">
        <v>1774</v>
      </c>
      <c r="N1686" s="57" t="s">
        <v>1773</v>
      </c>
      <c r="O1686" s="57" t="s">
        <v>1773</v>
      </c>
      <c r="P1686" s="57" t="s">
        <v>1773</v>
      </c>
      <c r="S1686" s="87"/>
      <c r="T1686" s="92"/>
      <c r="U1686" s="93"/>
      <c r="V1686" s="89"/>
      <c r="W1686" s="90"/>
      <c r="X1686" s="94"/>
      <c r="Y1686" s="95"/>
      <c r="Z1686" s="96"/>
    </row>
    <row r="1687" spans="2:26" ht="17.25" customHeight="1">
      <c r="B1687" s="9">
        <v>45523</v>
      </c>
      <c r="C1687" s="3" t="s">
        <v>2960</v>
      </c>
      <c r="D1687" s="3" t="s">
        <v>1750</v>
      </c>
      <c r="E1687" s="3">
        <v>13</v>
      </c>
      <c r="F1687" s="78">
        <v>0</v>
      </c>
      <c r="G1687" s="3">
        <v>0</v>
      </c>
      <c r="H1687" s="3">
        <v>0</v>
      </c>
      <c r="I1687" s="3">
        <v>0</v>
      </c>
      <c r="J1687" s="3">
        <v>0</v>
      </c>
      <c r="K1687" s="3">
        <v>0</v>
      </c>
      <c r="L1687" s="3">
        <v>0</v>
      </c>
      <c r="M1687" s="3" t="s">
        <v>1774</v>
      </c>
      <c r="N1687" s="57" t="s">
        <v>1773</v>
      </c>
      <c r="S1687" s="87"/>
      <c r="T1687" s="92"/>
      <c r="U1687" s="93"/>
      <c r="V1687" s="89"/>
      <c r="W1687" s="90"/>
      <c r="X1687" s="94"/>
      <c r="Y1687" s="95"/>
      <c r="Z1687" s="96"/>
    </row>
    <row r="1688" spans="2:26" ht="17.25" customHeight="1">
      <c r="B1688" s="9">
        <v>45523</v>
      </c>
      <c r="C1688" s="3" t="s">
        <v>2960</v>
      </c>
      <c r="D1688" s="3" t="s">
        <v>1772</v>
      </c>
      <c r="E1688" s="3">
        <v>3</v>
      </c>
      <c r="F1688" s="78">
        <v>0</v>
      </c>
      <c r="G1688" s="3">
        <v>0</v>
      </c>
      <c r="H1688" s="3">
        <v>1</v>
      </c>
      <c r="I1688" s="3">
        <v>0</v>
      </c>
      <c r="J1688" s="3">
        <v>0</v>
      </c>
      <c r="K1688" s="3">
        <v>0</v>
      </c>
      <c r="L1688" s="3">
        <v>0</v>
      </c>
      <c r="M1688" s="3"/>
      <c r="S1688" s="87"/>
      <c r="T1688" s="92"/>
      <c r="U1688" s="93"/>
      <c r="V1688" s="89"/>
      <c r="W1688" s="90"/>
      <c r="X1688" s="94"/>
      <c r="Y1688" s="95"/>
      <c r="Z1688" s="96"/>
    </row>
    <row r="1689" spans="2:26" ht="17.25" customHeight="1">
      <c r="B1689" s="9">
        <v>45523</v>
      </c>
      <c r="C1689" s="3" t="s">
        <v>2960</v>
      </c>
      <c r="D1689" s="3" t="s">
        <v>1751</v>
      </c>
      <c r="E1689" s="3">
        <v>13</v>
      </c>
      <c r="F1689" s="78">
        <v>0</v>
      </c>
      <c r="G1689" s="3">
        <v>0</v>
      </c>
      <c r="H1689" s="3">
        <v>11</v>
      </c>
      <c r="I1689" s="3">
        <v>0</v>
      </c>
      <c r="J1689" s="3">
        <v>0</v>
      </c>
      <c r="K1689" s="3">
        <v>0</v>
      </c>
      <c r="L1689" s="3">
        <v>11</v>
      </c>
      <c r="M1689" s="3" t="s">
        <v>1773</v>
      </c>
      <c r="N1689" s="57" t="s">
        <v>1773</v>
      </c>
      <c r="O1689" s="57" t="s">
        <v>1775</v>
      </c>
      <c r="P1689" s="57" t="s">
        <v>1773</v>
      </c>
      <c r="S1689" s="87"/>
      <c r="T1689" s="92"/>
      <c r="U1689" s="93"/>
      <c r="V1689" s="89"/>
      <c r="W1689" s="90"/>
      <c r="X1689" s="94"/>
      <c r="Y1689" s="95"/>
      <c r="Z1689" s="96"/>
    </row>
    <row r="1690" spans="2:26" ht="17.25" customHeight="1">
      <c r="B1690" s="9">
        <v>45524</v>
      </c>
      <c r="C1690" s="3" t="s">
        <v>1776</v>
      </c>
      <c r="D1690" s="3" t="s">
        <v>1728</v>
      </c>
      <c r="E1690" s="3">
        <v>13</v>
      </c>
      <c r="F1690" s="78">
        <v>0</v>
      </c>
      <c r="G1690" s="3">
        <v>0</v>
      </c>
      <c r="H1690" s="3">
        <v>0</v>
      </c>
      <c r="I1690" s="3">
        <v>0</v>
      </c>
      <c r="J1690" s="3">
        <v>0</v>
      </c>
      <c r="K1690" s="3">
        <v>0</v>
      </c>
      <c r="L1690" s="3">
        <v>0</v>
      </c>
      <c r="M1690" s="3"/>
      <c r="S1690" s="87"/>
      <c r="T1690" s="92"/>
      <c r="U1690" s="93"/>
      <c r="V1690" s="89"/>
      <c r="W1690" s="90"/>
      <c r="X1690" s="94"/>
      <c r="Y1690" s="95"/>
      <c r="Z1690" s="96"/>
    </row>
    <row r="1691" spans="2:26" ht="17.25" customHeight="1">
      <c r="B1691" s="9">
        <v>45524</v>
      </c>
      <c r="C1691" s="3" t="s">
        <v>1776</v>
      </c>
      <c r="D1691" s="3" t="s">
        <v>1729</v>
      </c>
      <c r="E1691" s="3">
        <v>13</v>
      </c>
      <c r="F1691" s="78">
        <v>0</v>
      </c>
      <c r="G1691" s="3">
        <v>0</v>
      </c>
      <c r="H1691" s="3">
        <v>0</v>
      </c>
      <c r="I1691" s="3">
        <v>0</v>
      </c>
      <c r="J1691" s="3">
        <v>0</v>
      </c>
      <c r="K1691" s="3">
        <v>0</v>
      </c>
      <c r="L1691" s="3">
        <v>0</v>
      </c>
      <c r="M1691" s="3"/>
      <c r="S1691" s="87"/>
      <c r="T1691" s="92"/>
      <c r="U1691" s="93"/>
      <c r="V1691" s="89"/>
      <c r="W1691" s="90"/>
      <c r="X1691" s="94"/>
      <c r="Y1691" s="95"/>
      <c r="Z1691" s="96"/>
    </row>
    <row r="1692" spans="2:26" ht="17.25" customHeight="1">
      <c r="B1692" s="9">
        <v>45524</v>
      </c>
      <c r="C1692" s="3" t="s">
        <v>1777</v>
      </c>
      <c r="D1692" s="3" t="s">
        <v>1726</v>
      </c>
      <c r="E1692" s="3">
        <v>13</v>
      </c>
      <c r="F1692" s="78">
        <v>0</v>
      </c>
      <c r="G1692" s="3">
        <v>0</v>
      </c>
      <c r="H1692" s="3">
        <v>0</v>
      </c>
      <c r="I1692" s="3">
        <v>0</v>
      </c>
      <c r="J1692" s="3">
        <v>0</v>
      </c>
      <c r="K1692" s="3">
        <v>0</v>
      </c>
      <c r="L1692" s="3">
        <v>0</v>
      </c>
      <c r="M1692" s="3"/>
      <c r="S1692" s="87"/>
      <c r="T1692" s="92"/>
      <c r="U1692" s="93"/>
      <c r="V1692" s="89"/>
      <c r="W1692" s="90"/>
      <c r="X1692" s="94"/>
      <c r="Y1692" s="95"/>
      <c r="Z1692" s="96"/>
    </row>
    <row r="1693" spans="2:26" ht="17.25" customHeight="1">
      <c r="B1693" s="9">
        <v>45524</v>
      </c>
      <c r="C1693" s="3" t="s">
        <v>1777</v>
      </c>
      <c r="D1693" s="3" t="s">
        <v>1712</v>
      </c>
      <c r="E1693" s="3">
        <v>13</v>
      </c>
      <c r="F1693" s="78">
        <v>0</v>
      </c>
      <c r="G1693" s="3">
        <v>0</v>
      </c>
      <c r="H1693" s="3">
        <v>0</v>
      </c>
      <c r="I1693" s="3">
        <v>0</v>
      </c>
      <c r="J1693" s="3">
        <v>1</v>
      </c>
      <c r="K1693" s="3">
        <v>0</v>
      </c>
      <c r="L1693" s="3">
        <v>1</v>
      </c>
      <c r="M1693" s="3" t="s">
        <v>1780</v>
      </c>
      <c r="S1693" s="87"/>
      <c r="T1693" s="92"/>
      <c r="U1693" s="93"/>
      <c r="V1693" s="89"/>
      <c r="W1693" s="90"/>
      <c r="X1693" s="94"/>
      <c r="Y1693" s="95"/>
      <c r="Z1693" s="96"/>
    </row>
    <row r="1694" spans="2:26" ht="17.25" customHeight="1">
      <c r="B1694" s="9">
        <v>45524</v>
      </c>
      <c r="C1694" s="3" t="s">
        <v>1777</v>
      </c>
      <c r="D1694" s="3" t="s">
        <v>1725</v>
      </c>
      <c r="E1694" s="3">
        <v>13</v>
      </c>
      <c r="F1694" s="78">
        <v>0</v>
      </c>
      <c r="G1694" s="3">
        <v>0</v>
      </c>
      <c r="H1694" s="3">
        <v>0</v>
      </c>
      <c r="I1694" s="3">
        <v>0</v>
      </c>
      <c r="J1694" s="3">
        <v>0</v>
      </c>
      <c r="K1694" s="3">
        <v>0</v>
      </c>
      <c r="L1694" s="3">
        <v>0</v>
      </c>
      <c r="M1694" s="3"/>
      <c r="S1694" s="87"/>
      <c r="T1694" s="92"/>
      <c r="U1694" s="93"/>
      <c r="V1694" s="89"/>
      <c r="W1694" s="90"/>
      <c r="X1694" s="94"/>
      <c r="Y1694" s="95"/>
      <c r="Z1694" s="96"/>
    </row>
    <row r="1695" spans="2:26" ht="17.25" customHeight="1">
      <c r="B1695" s="9">
        <v>45524</v>
      </c>
      <c r="C1695" s="3" t="s">
        <v>1778</v>
      </c>
      <c r="D1695" s="3" t="s">
        <v>1681</v>
      </c>
      <c r="E1695" s="3">
        <v>13</v>
      </c>
      <c r="F1695" s="78">
        <v>0</v>
      </c>
      <c r="G1695" s="3">
        <v>0</v>
      </c>
      <c r="H1695" s="3">
        <v>0</v>
      </c>
      <c r="I1695" s="3">
        <v>0</v>
      </c>
      <c r="J1695" s="3">
        <v>0</v>
      </c>
      <c r="K1695" s="3">
        <v>0</v>
      </c>
      <c r="L1695" s="3">
        <v>0</v>
      </c>
      <c r="M1695" s="3"/>
      <c r="S1695" s="87"/>
      <c r="T1695" s="92"/>
      <c r="U1695" s="93"/>
      <c r="V1695" s="89"/>
      <c r="W1695" s="90"/>
      <c r="X1695" s="94"/>
      <c r="Y1695" s="95"/>
      <c r="Z1695" s="96"/>
    </row>
    <row r="1696" spans="2:26" ht="17.25" customHeight="1">
      <c r="B1696" s="9">
        <v>45524</v>
      </c>
      <c r="C1696" s="3" t="s">
        <v>1778</v>
      </c>
      <c r="D1696" s="3" t="s">
        <v>1664</v>
      </c>
      <c r="E1696" s="3">
        <v>13</v>
      </c>
      <c r="F1696" s="78">
        <v>0</v>
      </c>
      <c r="G1696" s="3">
        <v>0</v>
      </c>
      <c r="H1696" s="3">
        <v>0</v>
      </c>
      <c r="I1696" s="3">
        <v>0</v>
      </c>
      <c r="J1696" s="3">
        <v>0</v>
      </c>
      <c r="K1696" s="3">
        <v>0</v>
      </c>
      <c r="L1696" s="3">
        <v>0</v>
      </c>
      <c r="M1696" s="3"/>
      <c r="S1696" s="87"/>
      <c r="T1696" s="92"/>
      <c r="U1696" s="93"/>
      <c r="V1696" s="89"/>
      <c r="W1696" s="90"/>
      <c r="X1696" s="94"/>
      <c r="Y1696" s="95"/>
      <c r="Z1696" s="96"/>
    </row>
    <row r="1697" spans="2:26" ht="17.25" customHeight="1">
      <c r="B1697" s="9">
        <v>45524</v>
      </c>
      <c r="C1697" s="3" t="s">
        <v>1779</v>
      </c>
      <c r="D1697" s="3" t="s">
        <v>1713</v>
      </c>
      <c r="E1697" s="3">
        <v>12</v>
      </c>
      <c r="F1697" s="78">
        <v>0</v>
      </c>
      <c r="G1697" s="3">
        <v>0</v>
      </c>
      <c r="H1697" s="3">
        <v>0</v>
      </c>
      <c r="I1697" s="3">
        <v>0</v>
      </c>
      <c r="J1697" s="3">
        <v>0</v>
      </c>
      <c r="K1697" s="3">
        <v>0</v>
      </c>
      <c r="L1697" s="3">
        <v>0</v>
      </c>
      <c r="M1697" s="3"/>
      <c r="S1697" s="87"/>
      <c r="T1697" s="92"/>
      <c r="U1697" s="93"/>
      <c r="V1697" s="89"/>
      <c r="W1697" s="90"/>
      <c r="X1697" s="94"/>
      <c r="Y1697" s="95"/>
      <c r="Z1697" s="96"/>
    </row>
    <row r="1698" spans="2:26" ht="17.25" customHeight="1">
      <c r="B1698" s="9">
        <v>45524</v>
      </c>
      <c r="C1698" s="3" t="s">
        <v>2960</v>
      </c>
      <c r="D1698" s="3" t="s">
        <v>1766</v>
      </c>
      <c r="E1698" s="3">
        <v>13</v>
      </c>
      <c r="F1698" s="78">
        <v>0</v>
      </c>
      <c r="G1698" s="3">
        <v>0</v>
      </c>
      <c r="H1698" s="3">
        <v>6</v>
      </c>
      <c r="I1698" s="3">
        <v>0</v>
      </c>
      <c r="J1698" s="3">
        <v>0</v>
      </c>
      <c r="K1698" s="3">
        <v>0</v>
      </c>
      <c r="L1698" s="3">
        <v>6</v>
      </c>
      <c r="M1698" s="3"/>
      <c r="O1698" s="57" t="s">
        <v>1780</v>
      </c>
      <c r="P1698" s="57" t="s">
        <v>1780</v>
      </c>
      <c r="S1698" s="87"/>
      <c r="T1698" s="92"/>
      <c r="U1698" s="93"/>
      <c r="V1698" s="89"/>
      <c r="W1698" s="90"/>
      <c r="X1698" s="94"/>
      <c r="Y1698" s="95"/>
      <c r="Z1698" s="96"/>
    </row>
    <row r="1699" spans="2:26" ht="17.25" customHeight="1">
      <c r="B1699" s="9">
        <v>45524</v>
      </c>
      <c r="C1699" s="3" t="s">
        <v>2960</v>
      </c>
      <c r="D1699" s="3" t="s">
        <v>1781</v>
      </c>
      <c r="E1699" s="3">
        <v>13</v>
      </c>
      <c r="F1699" s="78">
        <v>0</v>
      </c>
      <c r="G1699" s="3">
        <v>0</v>
      </c>
      <c r="H1699" s="3">
        <v>5</v>
      </c>
      <c r="I1699" s="3">
        <v>1</v>
      </c>
      <c r="J1699" s="3">
        <v>1</v>
      </c>
      <c r="K1699" s="3">
        <v>0</v>
      </c>
      <c r="L1699" s="3">
        <v>7</v>
      </c>
      <c r="M1699" s="3" t="s">
        <v>1780</v>
      </c>
      <c r="N1699" s="57" t="s">
        <v>1780</v>
      </c>
      <c r="O1699" s="57" t="s">
        <v>1780</v>
      </c>
      <c r="P1699" s="57" t="s">
        <v>1780</v>
      </c>
      <c r="S1699" s="87"/>
      <c r="T1699" s="92"/>
      <c r="U1699" s="93"/>
      <c r="V1699" s="89"/>
      <c r="W1699" s="90"/>
      <c r="X1699" s="94"/>
      <c r="Y1699" s="95"/>
      <c r="Z1699" s="96"/>
    </row>
    <row r="1700" spans="2:26" ht="17.25" customHeight="1">
      <c r="B1700" s="9">
        <v>45525</v>
      </c>
      <c r="C1700" s="3" t="s">
        <v>2960</v>
      </c>
      <c r="D1700" s="3" t="s">
        <v>1782</v>
      </c>
      <c r="E1700" s="3">
        <v>13</v>
      </c>
      <c r="F1700" s="78">
        <v>0</v>
      </c>
      <c r="G1700" s="3">
        <v>0</v>
      </c>
      <c r="H1700" s="3">
        <v>9</v>
      </c>
      <c r="I1700" s="3">
        <v>0</v>
      </c>
      <c r="J1700" s="3">
        <v>0</v>
      </c>
      <c r="K1700" s="3">
        <v>0</v>
      </c>
      <c r="L1700" s="3">
        <v>9</v>
      </c>
      <c r="M1700" s="3"/>
      <c r="N1700" s="57" t="s">
        <v>431</v>
      </c>
      <c r="S1700" s="87"/>
      <c r="T1700" s="92"/>
      <c r="U1700" s="93"/>
      <c r="V1700" s="89"/>
      <c r="W1700" s="90"/>
      <c r="X1700" s="94"/>
      <c r="Y1700" s="95"/>
      <c r="Z1700" s="96"/>
    </row>
    <row r="1701" spans="2:26" ht="17.25" customHeight="1">
      <c r="B1701" s="9">
        <v>45525</v>
      </c>
      <c r="C1701" s="3" t="s">
        <v>2960</v>
      </c>
      <c r="D1701" s="3" t="s">
        <v>1783</v>
      </c>
      <c r="E1701" s="3">
        <v>7</v>
      </c>
      <c r="F1701" s="78">
        <v>7</v>
      </c>
      <c r="G1701" s="3">
        <v>0</v>
      </c>
      <c r="H1701" s="3">
        <v>0</v>
      </c>
      <c r="I1701" s="3">
        <v>0</v>
      </c>
      <c r="J1701" s="3">
        <v>0</v>
      </c>
      <c r="K1701" s="3">
        <v>0</v>
      </c>
      <c r="L1701" s="3">
        <v>0</v>
      </c>
      <c r="M1701" s="3"/>
      <c r="S1701" s="87"/>
      <c r="T1701" s="92"/>
      <c r="U1701" s="93"/>
      <c r="V1701" s="89"/>
      <c r="W1701" s="90"/>
      <c r="X1701" s="94"/>
      <c r="Y1701" s="95"/>
      <c r="Z1701" s="96"/>
    </row>
    <row r="1702" spans="2:26" ht="17.25" customHeight="1">
      <c r="B1702" s="9">
        <v>45525</v>
      </c>
      <c r="C1702" s="3" t="s">
        <v>2960</v>
      </c>
      <c r="D1702" s="3" t="s">
        <v>1784</v>
      </c>
      <c r="E1702" s="3">
        <v>13</v>
      </c>
      <c r="F1702" s="78">
        <v>13</v>
      </c>
      <c r="G1702" s="3">
        <v>0</v>
      </c>
      <c r="H1702" s="3">
        <v>0</v>
      </c>
      <c r="I1702" s="3">
        <v>0</v>
      </c>
      <c r="J1702" s="3">
        <v>0</v>
      </c>
      <c r="K1702" s="3">
        <v>0</v>
      </c>
      <c r="L1702" s="3">
        <v>0</v>
      </c>
      <c r="M1702" s="3"/>
      <c r="S1702" s="87"/>
      <c r="T1702" s="92"/>
      <c r="U1702" s="93"/>
      <c r="V1702" s="89"/>
      <c r="W1702" s="90"/>
      <c r="X1702" s="94"/>
      <c r="Y1702" s="95"/>
      <c r="Z1702" s="96"/>
    </row>
    <row r="1703" spans="2:26" ht="17.25" customHeight="1">
      <c r="B1703" s="9">
        <v>45526</v>
      </c>
      <c r="C1703" s="3" t="s">
        <v>2960</v>
      </c>
      <c r="D1703" s="3" t="s">
        <v>1785</v>
      </c>
      <c r="E1703" s="3">
        <v>6</v>
      </c>
      <c r="F1703" s="78">
        <v>0</v>
      </c>
      <c r="G1703" s="3">
        <v>0</v>
      </c>
      <c r="H1703" s="3">
        <v>1</v>
      </c>
      <c r="I1703" s="3">
        <v>2</v>
      </c>
      <c r="J1703" s="3">
        <v>0</v>
      </c>
      <c r="K1703" s="3">
        <v>0</v>
      </c>
      <c r="L1703" s="3">
        <v>3</v>
      </c>
      <c r="M1703" s="3" t="s">
        <v>1786</v>
      </c>
      <c r="N1703" s="57" t="s">
        <v>1787</v>
      </c>
      <c r="S1703" s="87"/>
      <c r="T1703" s="92"/>
      <c r="U1703" s="93"/>
      <c r="V1703" s="89"/>
      <c r="W1703" s="90"/>
      <c r="X1703" s="94"/>
      <c r="Y1703" s="95"/>
      <c r="Z1703" s="96"/>
    </row>
    <row r="1704" spans="2:26" ht="17.25" customHeight="1">
      <c r="B1704" s="9">
        <v>45527</v>
      </c>
      <c r="C1704" s="3" t="s">
        <v>1798</v>
      </c>
      <c r="D1704" s="3" t="s">
        <v>1615</v>
      </c>
      <c r="E1704" s="3">
        <v>13</v>
      </c>
      <c r="F1704" s="78">
        <v>0</v>
      </c>
      <c r="G1704" s="3">
        <v>0</v>
      </c>
      <c r="H1704" s="3">
        <v>0</v>
      </c>
      <c r="I1704" s="3">
        <v>0</v>
      </c>
      <c r="J1704" s="3">
        <v>0</v>
      </c>
      <c r="K1704" s="3">
        <v>0</v>
      </c>
      <c r="L1704" s="3">
        <v>0</v>
      </c>
      <c r="M1704" s="3"/>
      <c r="S1704" s="87"/>
      <c r="T1704" s="92"/>
      <c r="U1704" s="93"/>
      <c r="V1704" s="89"/>
      <c r="W1704" s="90"/>
      <c r="X1704" s="94"/>
      <c r="Y1704" s="95"/>
      <c r="Z1704" s="96"/>
    </row>
    <row r="1705" spans="2:26" ht="17.25" customHeight="1">
      <c r="B1705" s="9">
        <v>45527</v>
      </c>
      <c r="C1705" s="3" t="s">
        <v>1799</v>
      </c>
      <c r="D1705" s="3" t="s">
        <v>1788</v>
      </c>
      <c r="E1705" s="3">
        <v>3</v>
      </c>
      <c r="F1705" s="78">
        <v>3</v>
      </c>
      <c r="G1705" s="3">
        <v>0</v>
      </c>
      <c r="H1705" s="3">
        <v>0</v>
      </c>
      <c r="I1705" s="3">
        <v>0</v>
      </c>
      <c r="J1705" s="3">
        <v>0</v>
      </c>
      <c r="K1705" s="3">
        <v>0</v>
      </c>
      <c r="L1705" s="3">
        <v>0</v>
      </c>
      <c r="M1705" s="3"/>
      <c r="S1705" s="87"/>
      <c r="T1705" s="92"/>
      <c r="U1705" s="93"/>
      <c r="V1705" s="89"/>
      <c r="W1705" s="90"/>
      <c r="X1705" s="94"/>
      <c r="Y1705" s="95"/>
      <c r="Z1705" s="96"/>
    </row>
    <row r="1706" spans="2:26" ht="17.25" customHeight="1">
      <c r="B1706" s="9">
        <v>45527</v>
      </c>
      <c r="C1706" s="3" t="s">
        <v>1799</v>
      </c>
      <c r="D1706" s="3" t="s">
        <v>1789</v>
      </c>
      <c r="E1706" s="3">
        <v>13</v>
      </c>
      <c r="F1706" s="78">
        <v>0</v>
      </c>
      <c r="G1706" s="3">
        <v>0</v>
      </c>
      <c r="H1706" s="3">
        <v>0</v>
      </c>
      <c r="I1706" s="3">
        <v>0</v>
      </c>
      <c r="J1706" s="3">
        <v>0</v>
      </c>
      <c r="K1706" s="3">
        <v>0</v>
      </c>
      <c r="L1706" s="3">
        <v>0</v>
      </c>
      <c r="M1706" s="3"/>
      <c r="S1706" s="87"/>
      <c r="T1706" s="92"/>
      <c r="U1706" s="93"/>
      <c r="V1706" s="89"/>
      <c r="W1706" s="90"/>
      <c r="X1706" s="94"/>
      <c r="Y1706" s="95"/>
      <c r="Z1706" s="96"/>
    </row>
    <row r="1707" spans="2:26" ht="17.25" customHeight="1">
      <c r="B1707" s="9">
        <v>45527</v>
      </c>
      <c r="C1707" s="3" t="s">
        <v>1798</v>
      </c>
      <c r="D1707" s="3" t="s">
        <v>1617</v>
      </c>
      <c r="E1707" s="3">
        <v>13</v>
      </c>
      <c r="F1707" s="78">
        <v>0</v>
      </c>
      <c r="G1707" s="3">
        <v>0</v>
      </c>
      <c r="H1707" s="3">
        <v>0</v>
      </c>
      <c r="I1707" s="3">
        <v>0</v>
      </c>
      <c r="J1707" s="3">
        <v>0</v>
      </c>
      <c r="K1707" s="3">
        <v>0</v>
      </c>
      <c r="L1707" s="3">
        <v>0</v>
      </c>
      <c r="M1707" s="3"/>
      <c r="S1707" s="87"/>
      <c r="T1707" s="92"/>
      <c r="U1707" s="93"/>
      <c r="V1707" s="89"/>
      <c r="W1707" s="90"/>
      <c r="X1707" s="94"/>
      <c r="Y1707" s="95"/>
      <c r="Z1707" s="96"/>
    </row>
    <row r="1708" spans="2:26" ht="17.25" customHeight="1">
      <c r="B1708" s="9">
        <v>45527</v>
      </c>
      <c r="C1708" s="3" t="s">
        <v>1800</v>
      </c>
      <c r="D1708" s="3" t="s">
        <v>1790</v>
      </c>
      <c r="E1708" s="3">
        <v>1</v>
      </c>
      <c r="F1708" s="78">
        <v>1</v>
      </c>
      <c r="G1708" s="3">
        <v>0</v>
      </c>
      <c r="H1708" s="3">
        <v>0</v>
      </c>
      <c r="I1708" s="3">
        <v>0</v>
      </c>
      <c r="J1708" s="3">
        <v>0</v>
      </c>
      <c r="K1708" s="3">
        <v>0</v>
      </c>
      <c r="L1708" s="3">
        <v>0</v>
      </c>
      <c r="M1708" s="3"/>
      <c r="S1708" s="87"/>
      <c r="T1708" s="92"/>
      <c r="U1708" s="93"/>
      <c r="V1708" s="89"/>
      <c r="W1708" s="90"/>
      <c r="X1708" s="94"/>
      <c r="Y1708" s="95"/>
      <c r="Z1708" s="96"/>
    </row>
    <row r="1709" spans="2:26" ht="17.25" customHeight="1">
      <c r="B1709" s="9">
        <v>45527</v>
      </c>
      <c r="C1709" s="3" t="s">
        <v>1800</v>
      </c>
      <c r="D1709" s="3" t="s">
        <v>1791</v>
      </c>
      <c r="E1709" s="3">
        <v>13</v>
      </c>
      <c r="F1709" s="78">
        <v>0</v>
      </c>
      <c r="G1709" s="3">
        <v>0</v>
      </c>
      <c r="H1709" s="3">
        <v>0</v>
      </c>
      <c r="I1709" s="3">
        <v>0</v>
      </c>
      <c r="J1709" s="3">
        <v>0</v>
      </c>
      <c r="K1709" s="3">
        <v>0</v>
      </c>
      <c r="L1709" s="3">
        <v>0</v>
      </c>
      <c r="M1709" s="3"/>
      <c r="S1709" s="87"/>
      <c r="T1709" s="92"/>
      <c r="U1709" s="93"/>
      <c r="V1709" s="89"/>
      <c r="W1709" s="90"/>
      <c r="X1709" s="94"/>
      <c r="Y1709" s="95"/>
      <c r="Z1709" s="96"/>
    </row>
    <row r="1710" spans="2:26" ht="17.25" customHeight="1">
      <c r="B1710" s="9">
        <v>45528</v>
      </c>
      <c r="C1710" s="3" t="s">
        <v>1801</v>
      </c>
      <c r="D1710" s="3" t="s">
        <v>1792</v>
      </c>
      <c r="E1710" s="3">
        <v>10</v>
      </c>
      <c r="F1710" s="78">
        <v>0</v>
      </c>
      <c r="G1710" s="3">
        <v>0</v>
      </c>
      <c r="H1710" s="3">
        <v>0</v>
      </c>
      <c r="I1710" s="3">
        <v>0</v>
      </c>
      <c r="J1710" s="3">
        <v>0</v>
      </c>
      <c r="K1710" s="3">
        <v>0</v>
      </c>
      <c r="L1710" s="3">
        <v>0</v>
      </c>
      <c r="M1710" s="3"/>
      <c r="S1710" s="87"/>
      <c r="T1710" s="92"/>
      <c r="U1710" s="93"/>
      <c r="V1710" s="89"/>
      <c r="W1710" s="90"/>
      <c r="X1710" s="94"/>
      <c r="Y1710" s="95"/>
      <c r="Z1710" s="96"/>
    </row>
    <row r="1711" spans="2:26" ht="17.25" customHeight="1">
      <c r="B1711" s="9">
        <v>45528</v>
      </c>
      <c r="C1711" s="3" t="s">
        <v>1802</v>
      </c>
      <c r="D1711" s="3" t="s">
        <v>1653</v>
      </c>
      <c r="E1711" s="3">
        <v>13</v>
      </c>
      <c r="F1711" s="78">
        <v>0</v>
      </c>
      <c r="G1711" s="3">
        <v>0</v>
      </c>
      <c r="H1711" s="3">
        <v>1</v>
      </c>
      <c r="I1711" s="3">
        <v>1</v>
      </c>
      <c r="J1711" s="3">
        <v>0</v>
      </c>
      <c r="K1711" s="3">
        <v>0</v>
      </c>
      <c r="L1711" s="3">
        <v>2</v>
      </c>
      <c r="M1711" s="3" t="s">
        <v>1809</v>
      </c>
      <c r="O1711" s="57" t="s">
        <v>1809</v>
      </c>
      <c r="P1711" s="57" t="s">
        <v>1810</v>
      </c>
      <c r="S1711" s="87"/>
      <c r="T1711" s="92"/>
      <c r="U1711" s="93"/>
      <c r="V1711" s="89"/>
      <c r="W1711" s="90"/>
      <c r="X1711" s="94"/>
      <c r="Y1711" s="95"/>
      <c r="Z1711" s="96"/>
    </row>
    <row r="1712" spans="2:26" ht="17.25" customHeight="1">
      <c r="B1712" s="9">
        <v>45528</v>
      </c>
      <c r="C1712" s="3" t="s">
        <v>1803</v>
      </c>
      <c r="D1712" s="3" t="s">
        <v>1793</v>
      </c>
      <c r="E1712" s="3">
        <v>13</v>
      </c>
      <c r="F1712" s="78">
        <v>1</v>
      </c>
      <c r="G1712" s="3">
        <v>0</v>
      </c>
      <c r="H1712" s="3">
        <v>6</v>
      </c>
      <c r="I1712" s="3">
        <v>0</v>
      </c>
      <c r="J1712" s="3">
        <v>0</v>
      </c>
      <c r="K1712" s="3">
        <v>0</v>
      </c>
      <c r="L1712" s="3">
        <v>6</v>
      </c>
      <c r="M1712" s="3"/>
      <c r="O1712" s="57" t="s">
        <v>1811</v>
      </c>
      <c r="P1712" s="57" t="s">
        <v>1812</v>
      </c>
      <c r="S1712" s="87"/>
      <c r="T1712" s="92"/>
      <c r="U1712" s="93"/>
      <c r="V1712" s="89"/>
      <c r="W1712" s="90"/>
      <c r="X1712" s="94"/>
      <c r="Y1712" s="95"/>
      <c r="Z1712" s="96"/>
    </row>
    <row r="1713" spans="2:26" ht="17.25" customHeight="1">
      <c r="B1713" s="9">
        <v>45528</v>
      </c>
      <c r="C1713" s="3" t="s">
        <v>1799</v>
      </c>
      <c r="D1713" s="3" t="s">
        <v>1794</v>
      </c>
      <c r="E1713" s="3">
        <v>13</v>
      </c>
      <c r="F1713" s="78">
        <v>0</v>
      </c>
      <c r="G1713" s="3">
        <v>0</v>
      </c>
      <c r="H1713" s="3">
        <v>0</v>
      </c>
      <c r="I1713" s="3">
        <v>0</v>
      </c>
      <c r="J1713" s="3">
        <v>0</v>
      </c>
      <c r="K1713" s="3">
        <v>0</v>
      </c>
      <c r="L1713" s="3">
        <v>0</v>
      </c>
      <c r="M1713" s="3"/>
      <c r="S1713" s="87"/>
      <c r="T1713" s="92"/>
      <c r="U1713" s="93"/>
      <c r="V1713" s="89"/>
      <c r="W1713" s="90"/>
      <c r="X1713" s="94"/>
      <c r="Y1713" s="95"/>
      <c r="Z1713" s="96"/>
    </row>
    <row r="1714" spans="2:26" ht="17.25" customHeight="1">
      <c r="B1714" s="9">
        <v>45528</v>
      </c>
      <c r="C1714" s="3" t="s">
        <v>1804</v>
      </c>
      <c r="D1714" s="3" t="s">
        <v>1590</v>
      </c>
      <c r="E1714" s="3">
        <v>13</v>
      </c>
      <c r="F1714" s="78">
        <v>0</v>
      </c>
      <c r="G1714" s="3">
        <v>0</v>
      </c>
      <c r="H1714" s="3">
        <v>0</v>
      </c>
      <c r="I1714" s="3">
        <v>0</v>
      </c>
      <c r="J1714" s="3">
        <v>0</v>
      </c>
      <c r="K1714" s="3">
        <v>0</v>
      </c>
      <c r="L1714" s="3">
        <v>0</v>
      </c>
      <c r="M1714" s="3"/>
      <c r="S1714" s="87"/>
      <c r="T1714" s="92"/>
      <c r="U1714" s="93"/>
      <c r="V1714" s="89"/>
      <c r="W1714" s="90"/>
      <c r="X1714" s="94"/>
      <c r="Y1714" s="95"/>
      <c r="Z1714" s="96"/>
    </row>
    <row r="1715" spans="2:26" ht="17.25" customHeight="1">
      <c r="B1715" s="9">
        <v>45528</v>
      </c>
      <c r="C1715" s="3" t="s">
        <v>1803</v>
      </c>
      <c r="D1715" s="3" t="s">
        <v>1796</v>
      </c>
      <c r="E1715" s="3">
        <v>1</v>
      </c>
      <c r="F1715" s="78">
        <v>0</v>
      </c>
      <c r="G1715" s="3">
        <v>0</v>
      </c>
      <c r="H1715" s="3">
        <v>0</v>
      </c>
      <c r="I1715" s="3">
        <v>0</v>
      </c>
      <c r="J1715" s="3">
        <v>0</v>
      </c>
      <c r="K1715" s="3">
        <v>0</v>
      </c>
      <c r="L1715" s="3">
        <v>0</v>
      </c>
      <c r="M1715" s="3"/>
      <c r="S1715" s="87"/>
      <c r="T1715" s="92"/>
      <c r="U1715" s="93"/>
      <c r="V1715" s="89"/>
      <c r="W1715" s="90"/>
      <c r="X1715" s="94"/>
      <c r="Y1715" s="95"/>
      <c r="Z1715" s="96"/>
    </row>
    <row r="1716" spans="2:26" ht="17.25" customHeight="1">
      <c r="B1716" s="9">
        <v>45528</v>
      </c>
      <c r="C1716" s="3" t="s">
        <v>1805</v>
      </c>
      <c r="D1716" s="3" t="s">
        <v>1788</v>
      </c>
      <c r="E1716" s="3">
        <v>3</v>
      </c>
      <c r="F1716" s="78">
        <v>0</v>
      </c>
      <c r="G1716" s="3">
        <v>0</v>
      </c>
      <c r="H1716" s="3">
        <v>0</v>
      </c>
      <c r="I1716" s="3">
        <v>0</v>
      </c>
      <c r="J1716" s="3">
        <v>0</v>
      </c>
      <c r="K1716" s="3">
        <v>0</v>
      </c>
      <c r="L1716" s="3">
        <v>0</v>
      </c>
      <c r="M1716" s="3"/>
      <c r="S1716" s="87"/>
      <c r="T1716" s="92"/>
      <c r="U1716" s="93"/>
      <c r="V1716" s="89"/>
      <c r="W1716" s="90"/>
      <c r="X1716" s="94"/>
      <c r="Y1716" s="95"/>
      <c r="Z1716" s="96"/>
    </row>
    <row r="1717" spans="2:26" ht="17.25" customHeight="1">
      <c r="B1717" s="9">
        <v>45529</v>
      </c>
      <c r="C1717" s="3" t="s">
        <v>1806</v>
      </c>
      <c r="D1717" s="3" t="s">
        <v>1797</v>
      </c>
      <c r="E1717" s="3">
        <v>1</v>
      </c>
      <c r="F1717" s="78">
        <v>0</v>
      </c>
      <c r="G1717" s="3">
        <v>0</v>
      </c>
      <c r="H1717" s="3">
        <v>0</v>
      </c>
      <c r="I1717" s="3">
        <v>0</v>
      </c>
      <c r="J1717" s="3">
        <v>0</v>
      </c>
      <c r="K1717" s="3">
        <v>0</v>
      </c>
      <c r="L1717" s="3">
        <v>0</v>
      </c>
      <c r="M1717" s="3"/>
      <c r="S1717" s="87"/>
      <c r="T1717" s="92"/>
      <c r="U1717" s="93"/>
      <c r="V1717" s="89"/>
      <c r="W1717" s="90"/>
      <c r="X1717" s="94"/>
      <c r="Y1717" s="95"/>
      <c r="Z1717" s="96"/>
    </row>
    <row r="1718" spans="2:26" ht="17.25" customHeight="1">
      <c r="B1718" s="9">
        <v>45529</v>
      </c>
      <c r="C1718" s="3" t="s">
        <v>1804</v>
      </c>
      <c r="D1718" s="3" t="s">
        <v>1344</v>
      </c>
      <c r="E1718" s="3">
        <v>13</v>
      </c>
      <c r="F1718" s="78">
        <v>0</v>
      </c>
      <c r="G1718" s="3">
        <v>0</v>
      </c>
      <c r="H1718" s="3">
        <v>0</v>
      </c>
      <c r="I1718" s="3">
        <v>0</v>
      </c>
      <c r="J1718" s="3">
        <v>0</v>
      </c>
      <c r="K1718" s="3">
        <v>0</v>
      </c>
      <c r="L1718" s="3">
        <v>0</v>
      </c>
      <c r="M1718" s="3"/>
      <c r="S1718" s="87"/>
      <c r="T1718" s="92"/>
      <c r="U1718" s="93"/>
      <c r="V1718" s="89"/>
      <c r="W1718" s="90"/>
      <c r="X1718" s="94"/>
      <c r="Y1718" s="95"/>
      <c r="Z1718" s="96"/>
    </row>
    <row r="1719" spans="2:26" ht="17.25" customHeight="1">
      <c r="B1719" s="9">
        <v>45529</v>
      </c>
      <c r="C1719" s="3" t="s">
        <v>1807</v>
      </c>
      <c r="D1719" s="3" t="s">
        <v>1761</v>
      </c>
      <c r="E1719" s="3">
        <v>13</v>
      </c>
      <c r="F1719" s="78">
        <v>0</v>
      </c>
      <c r="G1719" s="3">
        <v>0</v>
      </c>
      <c r="H1719" s="3">
        <v>0</v>
      </c>
      <c r="I1719" s="3">
        <v>0</v>
      </c>
      <c r="J1719" s="3">
        <v>0</v>
      </c>
      <c r="K1719" s="3">
        <v>0</v>
      </c>
      <c r="L1719" s="3">
        <v>0</v>
      </c>
      <c r="M1719" s="3"/>
      <c r="S1719" s="87"/>
      <c r="T1719" s="92"/>
      <c r="U1719" s="93"/>
      <c r="V1719" s="89"/>
      <c r="W1719" s="90"/>
      <c r="X1719" s="94"/>
      <c r="Y1719" s="95"/>
      <c r="Z1719" s="96"/>
    </row>
    <row r="1720" spans="2:26" ht="17.25" customHeight="1">
      <c r="B1720" s="9">
        <v>45529</v>
      </c>
      <c r="C1720" s="3" t="s">
        <v>1808</v>
      </c>
      <c r="D1720" s="3" t="s">
        <v>1790</v>
      </c>
      <c r="E1720" s="3">
        <v>1</v>
      </c>
      <c r="F1720" s="78">
        <v>0</v>
      </c>
      <c r="G1720" s="3">
        <v>0</v>
      </c>
      <c r="H1720" s="3">
        <v>0</v>
      </c>
      <c r="I1720" s="3">
        <v>0</v>
      </c>
      <c r="J1720" s="3">
        <v>0</v>
      </c>
      <c r="K1720" s="3">
        <v>0</v>
      </c>
      <c r="L1720" s="3">
        <v>0</v>
      </c>
      <c r="M1720" s="3"/>
      <c r="S1720" s="87"/>
      <c r="T1720" s="92"/>
      <c r="U1720" s="93"/>
      <c r="V1720" s="89"/>
      <c r="W1720" s="90"/>
      <c r="X1720" s="94"/>
      <c r="Y1720" s="95"/>
      <c r="Z1720" s="96"/>
    </row>
    <row r="1721" spans="2:26" ht="17.25" customHeight="1">
      <c r="B1721" s="9">
        <v>45528</v>
      </c>
      <c r="C1721" s="3" t="s">
        <v>2960</v>
      </c>
      <c r="D1721" s="3" t="s">
        <v>1783</v>
      </c>
      <c r="E1721" s="3">
        <v>6</v>
      </c>
      <c r="F1721" s="78">
        <v>0</v>
      </c>
      <c r="G1721" s="3">
        <v>0</v>
      </c>
      <c r="H1721" s="3">
        <v>1</v>
      </c>
      <c r="I1721" s="3">
        <v>0</v>
      </c>
      <c r="J1721" s="3">
        <v>0</v>
      </c>
      <c r="K1721" s="3">
        <v>0</v>
      </c>
      <c r="L1721" s="3">
        <v>1</v>
      </c>
      <c r="M1721" s="3" t="s">
        <v>1809</v>
      </c>
      <c r="N1721" s="57" t="s">
        <v>1812</v>
      </c>
      <c r="S1721" s="87"/>
      <c r="T1721" s="92"/>
      <c r="U1721" s="93"/>
      <c r="V1721" s="89"/>
      <c r="W1721" s="90"/>
      <c r="X1721" s="94"/>
      <c r="Y1721" s="95"/>
      <c r="Z1721" s="96"/>
    </row>
    <row r="1722" spans="2:26" ht="17.25" customHeight="1">
      <c r="B1722" s="9">
        <v>45528</v>
      </c>
      <c r="C1722" s="3" t="s">
        <v>2960</v>
      </c>
      <c r="D1722" s="3" t="s">
        <v>1795</v>
      </c>
      <c r="E1722" s="3">
        <v>13</v>
      </c>
      <c r="F1722" s="78">
        <v>0</v>
      </c>
      <c r="G1722" s="3">
        <v>0</v>
      </c>
      <c r="H1722" s="3">
        <v>3</v>
      </c>
      <c r="I1722" s="3">
        <v>0</v>
      </c>
      <c r="J1722" s="3">
        <v>0</v>
      </c>
      <c r="K1722" s="3">
        <v>0</v>
      </c>
      <c r="L1722" s="3">
        <v>3</v>
      </c>
      <c r="M1722" s="3"/>
      <c r="O1722" s="57" t="s">
        <v>1813</v>
      </c>
      <c r="P1722" s="57" t="s">
        <v>1809</v>
      </c>
      <c r="S1722" s="87"/>
      <c r="T1722" s="92"/>
      <c r="U1722" s="93"/>
      <c r="V1722" s="89"/>
      <c r="W1722" s="90"/>
      <c r="X1722" s="94"/>
      <c r="Y1722" s="95"/>
      <c r="Z1722" s="96"/>
    </row>
    <row r="1723" spans="2:26" ht="17.25" customHeight="1">
      <c r="B1723" s="9">
        <v>45530</v>
      </c>
      <c r="C1723" s="3" t="s">
        <v>1814</v>
      </c>
      <c r="D1723" s="3" t="s">
        <v>1743</v>
      </c>
      <c r="E1723" s="3">
        <v>1</v>
      </c>
      <c r="F1723" s="78">
        <v>1</v>
      </c>
      <c r="G1723" s="3">
        <v>0</v>
      </c>
      <c r="H1723" s="3">
        <v>0</v>
      </c>
      <c r="I1723" s="3">
        <v>0</v>
      </c>
      <c r="J1723" s="3">
        <v>0</v>
      </c>
      <c r="K1723" s="3">
        <v>0</v>
      </c>
      <c r="L1723" s="3">
        <v>0</v>
      </c>
      <c r="M1723" s="3"/>
      <c r="S1723" s="87"/>
      <c r="T1723" s="92"/>
      <c r="U1723" s="93"/>
      <c r="V1723" s="89"/>
      <c r="W1723" s="90"/>
      <c r="X1723" s="94"/>
      <c r="Y1723" s="95"/>
      <c r="Z1723" s="96"/>
    </row>
    <row r="1724" spans="2:26" ht="17.25" customHeight="1">
      <c r="B1724" s="9">
        <v>45530</v>
      </c>
      <c r="C1724" s="3" t="s">
        <v>2960</v>
      </c>
      <c r="D1724" s="3" t="s">
        <v>1815</v>
      </c>
      <c r="E1724" s="3">
        <v>13</v>
      </c>
      <c r="F1724" s="78">
        <v>4</v>
      </c>
      <c r="G1724" s="3">
        <v>0</v>
      </c>
      <c r="H1724" s="3">
        <v>14</v>
      </c>
      <c r="I1724" s="3">
        <v>0</v>
      </c>
      <c r="J1724" s="3">
        <v>1</v>
      </c>
      <c r="K1724" s="3">
        <v>0</v>
      </c>
      <c r="L1724" s="3">
        <v>15</v>
      </c>
      <c r="M1724" s="3" t="s">
        <v>431</v>
      </c>
      <c r="N1724" s="57" t="s">
        <v>1817</v>
      </c>
      <c r="O1724" s="57" t="s">
        <v>1817</v>
      </c>
      <c r="P1724" s="57" t="s">
        <v>1817</v>
      </c>
      <c r="S1724" s="87"/>
      <c r="T1724" s="92"/>
      <c r="U1724" s="93"/>
      <c r="V1724" s="89"/>
      <c r="W1724" s="90"/>
      <c r="X1724" s="94"/>
      <c r="Y1724" s="95"/>
      <c r="Z1724" s="96"/>
    </row>
    <row r="1725" spans="2:26" ht="17.25" customHeight="1">
      <c r="B1725" s="9">
        <v>45530</v>
      </c>
      <c r="C1725" s="3" t="s">
        <v>2960</v>
      </c>
      <c r="D1725" s="3" t="s">
        <v>1816</v>
      </c>
      <c r="E1725" s="3">
        <v>13</v>
      </c>
      <c r="F1725" s="78">
        <v>5</v>
      </c>
      <c r="G1725" s="3">
        <v>0</v>
      </c>
      <c r="H1725" s="3">
        <v>20</v>
      </c>
      <c r="I1725" s="3">
        <v>1</v>
      </c>
      <c r="J1725" s="3">
        <v>0</v>
      </c>
      <c r="K1725" s="3">
        <v>0</v>
      </c>
      <c r="L1725" s="3">
        <v>21</v>
      </c>
      <c r="M1725" s="3" t="s">
        <v>1817</v>
      </c>
      <c r="N1725" s="57" t="s">
        <v>1817</v>
      </c>
      <c r="O1725" s="57" t="s">
        <v>1817</v>
      </c>
      <c r="P1725" s="57" t="s">
        <v>1818</v>
      </c>
      <c r="S1725" s="87"/>
      <c r="T1725" s="92"/>
      <c r="U1725" s="93"/>
      <c r="V1725" s="89"/>
      <c r="W1725" s="90"/>
      <c r="X1725" s="94"/>
      <c r="Y1725" s="95"/>
      <c r="Z1725" s="96"/>
    </row>
    <row r="1726" spans="2:26" ht="17.25" customHeight="1">
      <c r="B1726" s="9">
        <v>45531</v>
      </c>
      <c r="C1726" s="3" t="s">
        <v>628</v>
      </c>
      <c r="D1726" s="3" t="s">
        <v>1345</v>
      </c>
      <c r="E1726" s="3">
        <v>5</v>
      </c>
      <c r="F1726" s="78">
        <v>0</v>
      </c>
      <c r="G1726" s="3">
        <v>0</v>
      </c>
      <c r="H1726" s="3">
        <v>0</v>
      </c>
      <c r="I1726" s="3">
        <v>0</v>
      </c>
      <c r="J1726" s="3">
        <v>0</v>
      </c>
      <c r="K1726" s="3">
        <v>0</v>
      </c>
      <c r="L1726" s="3">
        <v>0</v>
      </c>
      <c r="M1726" s="3"/>
      <c r="S1726" s="87"/>
      <c r="T1726" s="92"/>
      <c r="U1726" s="93"/>
      <c r="V1726" s="89"/>
      <c r="W1726" s="90"/>
      <c r="X1726" s="94"/>
      <c r="Y1726" s="95"/>
      <c r="Z1726" s="96"/>
    </row>
    <row r="1727" spans="2:26" ht="17.25" customHeight="1">
      <c r="B1727" s="9">
        <v>45531</v>
      </c>
      <c r="C1727" s="3" t="s">
        <v>2382</v>
      </c>
      <c r="D1727" s="3" t="s">
        <v>1655</v>
      </c>
      <c r="E1727" s="3">
        <v>13</v>
      </c>
      <c r="F1727" s="78">
        <v>0</v>
      </c>
      <c r="G1727" s="3">
        <v>0</v>
      </c>
      <c r="H1727" s="3">
        <v>2</v>
      </c>
      <c r="I1727" s="3">
        <v>0</v>
      </c>
      <c r="J1727" s="3">
        <v>1</v>
      </c>
      <c r="K1727" s="3">
        <v>0</v>
      </c>
      <c r="L1727" s="3">
        <v>3</v>
      </c>
      <c r="M1727" s="3" t="s">
        <v>431</v>
      </c>
      <c r="O1727" s="57" t="s">
        <v>431</v>
      </c>
      <c r="P1727" s="57" t="s">
        <v>431</v>
      </c>
      <c r="S1727" s="87"/>
      <c r="T1727" s="92"/>
      <c r="U1727" s="93"/>
      <c r="V1727" s="89"/>
      <c r="W1727" s="90"/>
      <c r="X1727" s="94"/>
      <c r="Y1727" s="95"/>
      <c r="Z1727" s="96"/>
    </row>
    <row r="1728" spans="2:26" ht="17.25" customHeight="1">
      <c r="B1728" s="9">
        <v>45531</v>
      </c>
      <c r="C1728" s="3" t="s">
        <v>2382</v>
      </c>
      <c r="D1728" s="3" t="s">
        <v>1681</v>
      </c>
      <c r="E1728" s="3">
        <v>13</v>
      </c>
      <c r="F1728" s="78">
        <v>0</v>
      </c>
      <c r="G1728" s="3">
        <v>0</v>
      </c>
      <c r="H1728" s="3">
        <v>0</v>
      </c>
      <c r="I1728" s="3">
        <v>0</v>
      </c>
      <c r="J1728" s="3">
        <v>0</v>
      </c>
      <c r="K1728" s="3">
        <v>0</v>
      </c>
      <c r="L1728" s="3">
        <v>0</v>
      </c>
      <c r="M1728" s="3"/>
      <c r="S1728" s="87"/>
      <c r="T1728" s="92"/>
      <c r="U1728" s="93"/>
      <c r="V1728" s="89"/>
      <c r="W1728" s="90"/>
      <c r="X1728" s="94"/>
      <c r="Y1728" s="95"/>
      <c r="Z1728" s="96"/>
    </row>
    <row r="1729" spans="2:26" ht="17.25" customHeight="1">
      <c r="B1729" s="9">
        <v>45531</v>
      </c>
      <c r="C1729" s="3" t="s">
        <v>2382</v>
      </c>
      <c r="D1729" s="3" t="s">
        <v>1664</v>
      </c>
      <c r="E1729" s="3">
        <v>13</v>
      </c>
      <c r="F1729" s="78">
        <v>0</v>
      </c>
      <c r="G1729" s="3">
        <v>0</v>
      </c>
      <c r="H1729" s="3">
        <v>0</v>
      </c>
      <c r="I1729" s="3">
        <v>0</v>
      </c>
      <c r="J1729" s="3">
        <v>0</v>
      </c>
      <c r="K1729" s="3">
        <v>0</v>
      </c>
      <c r="L1729" s="3">
        <v>0</v>
      </c>
      <c r="M1729" s="3"/>
      <c r="S1729" s="87"/>
      <c r="T1729" s="92"/>
      <c r="U1729" s="93"/>
      <c r="V1729" s="89"/>
      <c r="W1729" s="90"/>
      <c r="X1729" s="94"/>
      <c r="Y1729" s="95"/>
      <c r="Z1729" s="96"/>
    </row>
    <row r="1730" spans="2:26" ht="17.25" customHeight="1">
      <c r="B1730" s="9">
        <v>45531</v>
      </c>
      <c r="C1730" s="3" t="s">
        <v>628</v>
      </c>
      <c r="D1730" s="3" t="s">
        <v>1728</v>
      </c>
      <c r="E1730" s="3">
        <v>13</v>
      </c>
      <c r="F1730" s="78">
        <v>0</v>
      </c>
      <c r="G1730" s="3">
        <v>0</v>
      </c>
      <c r="H1730" s="3">
        <v>0</v>
      </c>
      <c r="I1730" s="3">
        <v>0</v>
      </c>
      <c r="J1730" s="3">
        <v>0</v>
      </c>
      <c r="K1730" s="3">
        <v>0</v>
      </c>
      <c r="L1730" s="3">
        <v>0</v>
      </c>
      <c r="M1730" s="3"/>
      <c r="S1730" s="87"/>
      <c r="T1730" s="92"/>
      <c r="U1730" s="93"/>
      <c r="V1730" s="89"/>
      <c r="W1730" s="90"/>
      <c r="X1730" s="94"/>
      <c r="Y1730" s="95"/>
      <c r="Z1730" s="96"/>
    </row>
    <row r="1731" spans="2:26" ht="17.25" customHeight="1">
      <c r="B1731" s="9">
        <v>45531</v>
      </c>
      <c r="C1731" s="3" t="s">
        <v>2381</v>
      </c>
      <c r="D1731" s="3" t="s">
        <v>1819</v>
      </c>
      <c r="E1731" s="3">
        <v>13</v>
      </c>
      <c r="F1731" s="78">
        <v>0</v>
      </c>
      <c r="G1731" s="3">
        <v>0</v>
      </c>
      <c r="H1731" s="3">
        <v>1</v>
      </c>
      <c r="I1731" s="3">
        <v>1</v>
      </c>
      <c r="J1731" s="3">
        <v>0</v>
      </c>
      <c r="K1731" s="3">
        <v>0</v>
      </c>
      <c r="L1731" s="3">
        <v>2</v>
      </c>
      <c r="M1731" s="3" t="s">
        <v>1825</v>
      </c>
      <c r="O1731" s="57" t="s">
        <v>1826</v>
      </c>
      <c r="P1731" s="57" t="s">
        <v>1827</v>
      </c>
      <c r="S1731" s="87"/>
      <c r="T1731" s="92"/>
      <c r="U1731" s="93"/>
      <c r="V1731" s="89"/>
      <c r="W1731" s="90"/>
      <c r="X1731" s="94"/>
      <c r="Y1731" s="95"/>
      <c r="Z1731" s="96"/>
    </row>
    <row r="1732" spans="2:26" ht="17.25" customHeight="1">
      <c r="B1732" s="9">
        <v>45531</v>
      </c>
      <c r="C1732" s="3" t="s">
        <v>625</v>
      </c>
      <c r="D1732" s="3" t="s">
        <v>1725</v>
      </c>
      <c r="E1732" s="3">
        <v>13</v>
      </c>
      <c r="F1732" s="78">
        <v>0</v>
      </c>
      <c r="G1732" s="3">
        <v>0</v>
      </c>
      <c r="H1732" s="3">
        <v>0</v>
      </c>
      <c r="I1732" s="3">
        <v>0</v>
      </c>
      <c r="J1732" s="3">
        <v>0</v>
      </c>
      <c r="K1732" s="3">
        <v>0</v>
      </c>
      <c r="L1732" s="3">
        <v>0</v>
      </c>
      <c r="M1732" s="3"/>
      <c r="S1732" s="87"/>
      <c r="T1732" s="92"/>
      <c r="U1732" s="93"/>
      <c r="V1732" s="89"/>
      <c r="W1732" s="90"/>
      <c r="X1732" s="94"/>
      <c r="Y1732" s="95"/>
      <c r="Z1732" s="96"/>
    </row>
    <row r="1733" spans="2:26" ht="17.25" customHeight="1">
      <c r="B1733" s="9">
        <v>45531</v>
      </c>
      <c r="C1733" s="3" t="s">
        <v>1821</v>
      </c>
      <c r="D1733" s="3" t="s">
        <v>1820</v>
      </c>
      <c r="E1733" s="3">
        <v>13</v>
      </c>
      <c r="F1733" s="78">
        <v>13</v>
      </c>
      <c r="G1733" s="3">
        <v>0</v>
      </c>
      <c r="H1733" s="3">
        <v>0</v>
      </c>
      <c r="I1733" s="3">
        <v>0</v>
      </c>
      <c r="J1733" s="3">
        <v>0</v>
      </c>
      <c r="K1733" s="3">
        <v>0</v>
      </c>
      <c r="L1733" s="3">
        <v>0</v>
      </c>
      <c r="M1733" s="3"/>
      <c r="S1733" s="87"/>
      <c r="T1733" s="92"/>
      <c r="U1733" s="93"/>
      <c r="V1733" s="89"/>
      <c r="W1733" s="90"/>
      <c r="X1733" s="94"/>
      <c r="Y1733" s="95"/>
      <c r="Z1733" s="96"/>
    </row>
    <row r="1734" spans="2:26" ht="17.25" customHeight="1">
      <c r="B1734" s="9">
        <v>45531</v>
      </c>
      <c r="C1734" s="3" t="s">
        <v>1822</v>
      </c>
      <c r="D1734" s="3" t="s">
        <v>1729</v>
      </c>
      <c r="E1734" s="3">
        <v>13</v>
      </c>
      <c r="F1734" s="78">
        <v>13</v>
      </c>
      <c r="G1734" s="3">
        <v>0</v>
      </c>
      <c r="H1734" s="3">
        <v>0</v>
      </c>
      <c r="I1734" s="3">
        <v>0</v>
      </c>
      <c r="J1734" s="3">
        <v>0</v>
      </c>
      <c r="K1734" s="3">
        <v>0</v>
      </c>
      <c r="L1734" s="3">
        <v>0</v>
      </c>
      <c r="M1734" s="3"/>
      <c r="S1734" s="87"/>
      <c r="T1734" s="92"/>
      <c r="U1734" s="93"/>
      <c r="V1734" s="89"/>
      <c r="W1734" s="90"/>
      <c r="X1734" s="94"/>
      <c r="Y1734" s="95"/>
      <c r="Z1734" s="96"/>
    </row>
    <row r="1735" spans="2:26" ht="17.25" customHeight="1">
      <c r="B1735" s="9">
        <v>45531</v>
      </c>
      <c r="C1735" s="3" t="s">
        <v>2960</v>
      </c>
      <c r="D1735" s="3" t="s">
        <v>1823</v>
      </c>
      <c r="E1735" s="3">
        <v>1</v>
      </c>
      <c r="F1735" s="78">
        <v>0</v>
      </c>
      <c r="G1735" s="3">
        <v>0</v>
      </c>
      <c r="H1735" s="3">
        <v>0</v>
      </c>
      <c r="I1735" s="3">
        <v>0</v>
      </c>
      <c r="J1735" s="3">
        <v>0</v>
      </c>
      <c r="K1735" s="3">
        <v>0</v>
      </c>
      <c r="L1735" s="3">
        <v>0</v>
      </c>
      <c r="M1735" s="3"/>
      <c r="S1735" s="87"/>
      <c r="T1735" s="92"/>
      <c r="U1735" s="93"/>
      <c r="V1735" s="89"/>
      <c r="W1735" s="90"/>
      <c r="X1735" s="94"/>
      <c r="Y1735" s="95"/>
      <c r="Z1735" s="96"/>
    </row>
    <row r="1736" spans="2:26" ht="17.25" customHeight="1">
      <c r="B1736" s="9">
        <v>45531</v>
      </c>
      <c r="C1736" s="3" t="s">
        <v>2960</v>
      </c>
      <c r="D1736" s="3" t="s">
        <v>1824</v>
      </c>
      <c r="E1736" s="3">
        <v>4</v>
      </c>
      <c r="F1736" s="78">
        <v>0</v>
      </c>
      <c r="G1736" s="3">
        <v>0</v>
      </c>
      <c r="H1736" s="3">
        <v>0</v>
      </c>
      <c r="I1736" s="3">
        <v>0</v>
      </c>
      <c r="J1736" s="3">
        <v>0</v>
      </c>
      <c r="K1736" s="3">
        <v>0</v>
      </c>
      <c r="L1736" s="3">
        <v>0</v>
      </c>
      <c r="M1736" s="3"/>
      <c r="S1736" s="87"/>
      <c r="T1736" s="92"/>
      <c r="U1736" s="93"/>
      <c r="V1736" s="89"/>
      <c r="W1736" s="90"/>
      <c r="X1736" s="94"/>
      <c r="Y1736" s="95"/>
      <c r="Z1736" s="96"/>
    </row>
    <row r="1737" spans="2:26" ht="17.25" customHeight="1">
      <c r="B1737" s="9">
        <v>45532</v>
      </c>
      <c r="C1737" s="3" t="s">
        <v>1828</v>
      </c>
      <c r="D1737" s="3" t="s">
        <v>1712</v>
      </c>
      <c r="E1737" s="3">
        <v>13</v>
      </c>
      <c r="F1737" s="78">
        <v>0</v>
      </c>
      <c r="G1737" s="3">
        <v>0</v>
      </c>
      <c r="H1737" s="3">
        <v>0</v>
      </c>
      <c r="I1737" s="3">
        <v>0</v>
      </c>
      <c r="J1737" s="3">
        <v>0</v>
      </c>
      <c r="K1737" s="3">
        <v>0</v>
      </c>
      <c r="L1737" s="3">
        <v>0</v>
      </c>
      <c r="M1737" s="3"/>
      <c r="S1737" s="87"/>
      <c r="T1737" s="92"/>
      <c r="U1737" s="93"/>
      <c r="V1737" s="89"/>
      <c r="W1737" s="90"/>
      <c r="X1737" s="94"/>
      <c r="Y1737" s="95"/>
      <c r="Z1737" s="96"/>
    </row>
    <row r="1738" spans="2:26" ht="17.25" customHeight="1">
      <c r="B1738" s="9">
        <v>45532</v>
      </c>
      <c r="C1738" s="3" t="s">
        <v>1829</v>
      </c>
      <c r="D1738" s="3" t="s">
        <v>1570</v>
      </c>
      <c r="E1738" s="3">
        <v>13</v>
      </c>
      <c r="F1738" s="78">
        <v>0</v>
      </c>
      <c r="G1738" s="3">
        <v>0</v>
      </c>
      <c r="H1738" s="3">
        <v>0</v>
      </c>
      <c r="I1738" s="3">
        <v>0</v>
      </c>
      <c r="J1738" s="3">
        <v>0</v>
      </c>
      <c r="K1738" s="3">
        <v>0</v>
      </c>
      <c r="L1738" s="3">
        <v>0</v>
      </c>
      <c r="M1738" s="3"/>
      <c r="S1738" s="87"/>
      <c r="T1738" s="92"/>
      <c r="U1738" s="93"/>
      <c r="V1738" s="89"/>
      <c r="W1738" s="90"/>
      <c r="X1738" s="94"/>
      <c r="Y1738" s="95"/>
      <c r="Z1738" s="96"/>
    </row>
    <row r="1739" spans="2:26" ht="17.25" customHeight="1">
      <c r="B1739" s="9">
        <v>45532</v>
      </c>
      <c r="C1739" s="3" t="s">
        <v>1830</v>
      </c>
      <c r="D1739" s="3" t="s">
        <v>1578</v>
      </c>
      <c r="E1739" s="3">
        <v>12</v>
      </c>
      <c r="F1739" s="78">
        <v>0</v>
      </c>
      <c r="G1739" s="3">
        <v>0</v>
      </c>
      <c r="H1739" s="3">
        <v>0</v>
      </c>
      <c r="I1739" s="3">
        <v>0</v>
      </c>
      <c r="J1739" s="3">
        <v>0</v>
      </c>
      <c r="K1739" s="3">
        <v>0</v>
      </c>
      <c r="L1739" s="3">
        <v>0</v>
      </c>
      <c r="M1739" s="3"/>
      <c r="S1739" s="87"/>
      <c r="T1739" s="92"/>
      <c r="U1739" s="93"/>
      <c r="V1739" s="89"/>
      <c r="W1739" s="90"/>
      <c r="X1739" s="94"/>
      <c r="Y1739" s="95"/>
      <c r="Z1739" s="96"/>
    </row>
    <row r="1740" spans="2:26" ht="17.25" customHeight="1">
      <c r="B1740" s="9">
        <v>45532</v>
      </c>
      <c r="C1740" s="3" t="s">
        <v>2960</v>
      </c>
      <c r="D1740" s="3" t="s">
        <v>1831</v>
      </c>
      <c r="E1740" s="3">
        <v>5</v>
      </c>
      <c r="F1740" s="78">
        <v>0</v>
      </c>
      <c r="G1740" s="3">
        <v>0</v>
      </c>
      <c r="H1740" s="3">
        <v>0</v>
      </c>
      <c r="I1740" s="3">
        <v>0</v>
      </c>
      <c r="J1740" s="3">
        <v>0</v>
      </c>
      <c r="K1740" s="3">
        <v>0</v>
      </c>
      <c r="L1740" s="3">
        <v>0</v>
      </c>
      <c r="M1740" s="3"/>
      <c r="S1740" s="87"/>
      <c r="T1740" s="92"/>
      <c r="U1740" s="93"/>
      <c r="V1740" s="89"/>
      <c r="W1740" s="90"/>
      <c r="X1740" s="94"/>
      <c r="Y1740" s="95"/>
      <c r="Z1740" s="96"/>
    </row>
    <row r="1741" spans="2:26" ht="17.25" customHeight="1">
      <c r="B1741" s="9">
        <v>45533</v>
      </c>
      <c r="C1741" s="3" t="s">
        <v>1834</v>
      </c>
      <c r="D1741" s="3" t="s">
        <v>1726</v>
      </c>
      <c r="E1741" s="3">
        <v>13</v>
      </c>
      <c r="F1741" s="78">
        <v>0</v>
      </c>
      <c r="G1741" s="3">
        <v>0</v>
      </c>
      <c r="H1741" s="3">
        <v>0</v>
      </c>
      <c r="I1741" s="3">
        <v>0</v>
      </c>
      <c r="J1741" s="3">
        <v>0</v>
      </c>
      <c r="K1741" s="3">
        <v>0</v>
      </c>
      <c r="L1741" s="3">
        <v>0</v>
      </c>
      <c r="M1741" s="3"/>
      <c r="S1741" s="87"/>
      <c r="T1741" s="92"/>
      <c r="U1741" s="93"/>
      <c r="V1741" s="89"/>
      <c r="W1741" s="90"/>
      <c r="X1741" s="94"/>
      <c r="Y1741" s="95"/>
      <c r="Z1741" s="96"/>
    </row>
    <row r="1742" spans="2:26" ht="17.25" customHeight="1">
      <c r="B1742" s="9">
        <v>45533</v>
      </c>
      <c r="C1742" s="3" t="s">
        <v>1835</v>
      </c>
      <c r="D1742" s="3" t="s">
        <v>1606</v>
      </c>
      <c r="E1742" s="3">
        <v>13</v>
      </c>
      <c r="F1742" s="78">
        <v>0</v>
      </c>
      <c r="G1742" s="3">
        <v>0</v>
      </c>
      <c r="H1742" s="3">
        <v>0</v>
      </c>
      <c r="I1742" s="3">
        <v>0</v>
      </c>
      <c r="J1742" s="3">
        <v>0</v>
      </c>
      <c r="K1742" s="3">
        <v>0</v>
      </c>
      <c r="L1742" s="3">
        <v>0</v>
      </c>
      <c r="M1742" s="3"/>
      <c r="S1742" s="87"/>
      <c r="T1742" s="92"/>
      <c r="U1742" s="93"/>
      <c r="V1742" s="89"/>
      <c r="W1742" s="90"/>
      <c r="X1742" s="94"/>
      <c r="Y1742" s="95"/>
      <c r="Z1742" s="96"/>
    </row>
    <row r="1743" spans="2:26" ht="17.25" customHeight="1">
      <c r="B1743" s="9">
        <v>45533</v>
      </c>
      <c r="C1743" s="3" t="s">
        <v>1836</v>
      </c>
      <c r="D1743" s="3" t="s">
        <v>1832</v>
      </c>
      <c r="E1743" s="3">
        <v>2</v>
      </c>
      <c r="F1743" s="78">
        <v>0</v>
      </c>
      <c r="G1743" s="3">
        <v>0</v>
      </c>
      <c r="H1743" s="3">
        <v>0</v>
      </c>
      <c r="I1743" s="3">
        <v>0</v>
      </c>
      <c r="J1743" s="3">
        <v>0</v>
      </c>
      <c r="K1743" s="3">
        <v>0</v>
      </c>
      <c r="L1743" s="3">
        <v>0</v>
      </c>
      <c r="M1743" s="3"/>
      <c r="S1743" s="87"/>
      <c r="T1743" s="92"/>
      <c r="U1743" s="93"/>
      <c r="V1743" s="89"/>
      <c r="W1743" s="90"/>
      <c r="X1743" s="94"/>
      <c r="Y1743" s="95"/>
      <c r="Z1743" s="96"/>
    </row>
    <row r="1744" spans="2:26" ht="17.25" customHeight="1">
      <c r="B1744" s="9">
        <v>45533</v>
      </c>
      <c r="C1744" s="3" t="s">
        <v>1837</v>
      </c>
      <c r="D1744" s="3" t="s">
        <v>1820</v>
      </c>
      <c r="E1744" s="3">
        <v>11</v>
      </c>
      <c r="F1744" s="78">
        <v>0</v>
      </c>
      <c r="G1744" s="3">
        <v>0</v>
      </c>
      <c r="H1744" s="3">
        <v>0</v>
      </c>
      <c r="I1744" s="3">
        <v>0</v>
      </c>
      <c r="J1744" s="3">
        <v>0</v>
      </c>
      <c r="K1744" s="3">
        <v>0</v>
      </c>
      <c r="L1744" s="3">
        <v>0</v>
      </c>
      <c r="M1744" s="3"/>
      <c r="S1744" s="87"/>
      <c r="T1744" s="92"/>
      <c r="U1744" s="93"/>
      <c r="V1744" s="89"/>
      <c r="W1744" s="90"/>
      <c r="X1744" s="94"/>
      <c r="Y1744" s="95"/>
      <c r="Z1744" s="96"/>
    </row>
    <row r="1745" spans="2:26" ht="17.25" customHeight="1">
      <c r="B1745" s="9">
        <v>45533</v>
      </c>
      <c r="C1745" s="3" t="s">
        <v>1838</v>
      </c>
      <c r="D1745" s="3" t="s">
        <v>1729</v>
      </c>
      <c r="E1745" s="3">
        <v>13</v>
      </c>
      <c r="F1745" s="78">
        <v>0</v>
      </c>
      <c r="G1745" s="3">
        <v>0</v>
      </c>
      <c r="H1745" s="3">
        <v>0</v>
      </c>
      <c r="I1745" s="3">
        <v>0</v>
      </c>
      <c r="J1745" s="3">
        <v>0</v>
      </c>
      <c r="K1745" s="3">
        <v>0</v>
      </c>
      <c r="L1745" s="3">
        <v>0</v>
      </c>
      <c r="M1745" s="3"/>
      <c r="S1745" s="87"/>
      <c r="T1745" s="92"/>
      <c r="U1745" s="93"/>
      <c r="V1745" s="89"/>
      <c r="W1745" s="90"/>
      <c r="X1745" s="94"/>
      <c r="Y1745" s="95"/>
      <c r="Z1745" s="96"/>
    </row>
    <row r="1746" spans="2:26" ht="17.25" customHeight="1">
      <c r="B1746" s="9">
        <v>45533</v>
      </c>
      <c r="C1746" s="3" t="s">
        <v>1839</v>
      </c>
      <c r="D1746" s="3" t="s">
        <v>1617</v>
      </c>
      <c r="E1746" s="3">
        <v>13</v>
      </c>
      <c r="F1746" s="78">
        <v>0</v>
      </c>
      <c r="G1746" s="3">
        <v>0</v>
      </c>
      <c r="H1746" s="3">
        <v>0</v>
      </c>
      <c r="I1746" s="3">
        <v>0</v>
      </c>
      <c r="J1746" s="3">
        <v>0</v>
      </c>
      <c r="K1746" s="3">
        <v>0</v>
      </c>
      <c r="L1746" s="3">
        <v>0</v>
      </c>
      <c r="M1746" s="3"/>
      <c r="S1746" s="87"/>
      <c r="T1746" s="92"/>
      <c r="U1746" s="93"/>
      <c r="V1746" s="89"/>
      <c r="W1746" s="90"/>
      <c r="X1746" s="94"/>
      <c r="Y1746" s="95"/>
      <c r="Z1746" s="96"/>
    </row>
    <row r="1747" spans="2:26" ht="17.25" customHeight="1">
      <c r="B1747" s="9">
        <v>45533</v>
      </c>
      <c r="C1747" s="3" t="s">
        <v>1833</v>
      </c>
      <c r="D1747" s="3" t="s">
        <v>1600</v>
      </c>
      <c r="E1747" s="3">
        <v>13</v>
      </c>
      <c r="F1747" s="78">
        <v>13</v>
      </c>
      <c r="G1747" s="3">
        <v>0</v>
      </c>
      <c r="H1747" s="3">
        <v>0</v>
      </c>
      <c r="I1747" s="3">
        <v>0</v>
      </c>
      <c r="J1747" s="3">
        <v>0</v>
      </c>
      <c r="K1747" s="3">
        <v>0</v>
      </c>
      <c r="L1747" s="3">
        <v>0</v>
      </c>
      <c r="M1747" s="3"/>
      <c r="S1747" s="87"/>
      <c r="T1747" s="92"/>
      <c r="U1747" s="93"/>
      <c r="V1747" s="89"/>
      <c r="W1747" s="90"/>
      <c r="X1747" s="94"/>
      <c r="Y1747" s="95"/>
      <c r="Z1747" s="96"/>
    </row>
    <row r="1748" spans="2:26" ht="17.25" customHeight="1">
      <c r="B1748" s="9">
        <v>45533</v>
      </c>
      <c r="C1748" s="3" t="s">
        <v>1840</v>
      </c>
      <c r="D1748" s="3" t="s">
        <v>1841</v>
      </c>
      <c r="E1748" s="3">
        <v>13</v>
      </c>
      <c r="F1748" s="78">
        <v>1</v>
      </c>
      <c r="G1748" s="3">
        <v>0</v>
      </c>
      <c r="H1748" s="3">
        <v>4</v>
      </c>
      <c r="I1748" s="3">
        <v>0</v>
      </c>
      <c r="J1748" s="3">
        <v>2</v>
      </c>
      <c r="K1748" s="3">
        <v>0</v>
      </c>
      <c r="L1748" s="3">
        <v>6</v>
      </c>
      <c r="M1748" s="3" t="s">
        <v>1842</v>
      </c>
      <c r="O1748" s="57" t="s">
        <v>1842</v>
      </c>
      <c r="P1748" s="57" t="s">
        <v>1843</v>
      </c>
      <c r="S1748" s="87"/>
      <c r="T1748" s="92"/>
      <c r="U1748" s="93"/>
      <c r="V1748" s="89"/>
      <c r="W1748" s="90"/>
      <c r="X1748" s="94"/>
      <c r="Y1748" s="95"/>
      <c r="Z1748" s="96"/>
    </row>
    <row r="1749" spans="2:26" ht="17.25" customHeight="1">
      <c r="B1749" s="9">
        <v>45533</v>
      </c>
      <c r="C1749" s="3" t="s">
        <v>2960</v>
      </c>
      <c r="D1749" s="3" t="s">
        <v>1784</v>
      </c>
      <c r="E1749" s="3">
        <v>13</v>
      </c>
      <c r="F1749" s="78">
        <v>0</v>
      </c>
      <c r="G1749" s="3">
        <v>0</v>
      </c>
      <c r="H1749" s="3">
        <v>9</v>
      </c>
      <c r="I1749" s="3">
        <v>0</v>
      </c>
      <c r="J1749" s="3">
        <v>0</v>
      </c>
      <c r="K1749" s="3">
        <v>0</v>
      </c>
      <c r="L1749" s="3">
        <v>9</v>
      </c>
      <c r="M1749" s="3" t="s">
        <v>1842</v>
      </c>
      <c r="N1749" s="57" t="s">
        <v>1843</v>
      </c>
      <c r="O1749" s="57" t="s">
        <v>1844</v>
      </c>
      <c r="P1749" s="57" t="s">
        <v>1842</v>
      </c>
      <c r="S1749" s="87"/>
      <c r="T1749" s="92"/>
      <c r="U1749" s="93"/>
      <c r="V1749" s="89"/>
      <c r="W1749" s="90"/>
      <c r="X1749" s="94"/>
      <c r="Y1749" s="95"/>
      <c r="Z1749" s="96"/>
    </row>
    <row r="1750" spans="2:26" ht="17.25" customHeight="1">
      <c r="B1750" s="9">
        <v>45534</v>
      </c>
      <c r="C1750" s="3" t="s">
        <v>1853</v>
      </c>
      <c r="D1750" s="3" t="s">
        <v>1600</v>
      </c>
      <c r="E1750" s="3">
        <v>13</v>
      </c>
      <c r="F1750" s="78">
        <v>0</v>
      </c>
      <c r="G1750" s="3">
        <v>0</v>
      </c>
      <c r="H1750" s="3">
        <v>0</v>
      </c>
      <c r="I1750" s="3">
        <v>0</v>
      </c>
      <c r="J1750" s="3">
        <v>0</v>
      </c>
      <c r="K1750" s="3">
        <v>0</v>
      </c>
      <c r="L1750" s="3">
        <v>0</v>
      </c>
      <c r="M1750" s="3"/>
      <c r="S1750" s="87"/>
      <c r="T1750" s="92"/>
      <c r="U1750" s="93"/>
      <c r="V1750" s="89"/>
      <c r="W1750" s="90"/>
      <c r="X1750" s="94"/>
      <c r="Y1750" s="95"/>
      <c r="Z1750" s="96"/>
    </row>
    <row r="1751" spans="2:26" ht="17.25" customHeight="1">
      <c r="B1751" s="9">
        <v>45535</v>
      </c>
      <c r="C1751" s="3" t="s">
        <v>1854</v>
      </c>
      <c r="D1751" s="3" t="s">
        <v>1713</v>
      </c>
      <c r="E1751" s="3">
        <v>13</v>
      </c>
      <c r="F1751" s="78">
        <v>0</v>
      </c>
      <c r="G1751" s="3">
        <v>0</v>
      </c>
      <c r="H1751" s="3">
        <v>0</v>
      </c>
      <c r="I1751" s="3">
        <v>0</v>
      </c>
      <c r="J1751" s="3">
        <v>0</v>
      </c>
      <c r="K1751" s="3">
        <v>0</v>
      </c>
      <c r="L1751" s="3">
        <v>0</v>
      </c>
      <c r="M1751" s="3"/>
      <c r="S1751" s="87"/>
      <c r="T1751" s="92"/>
      <c r="U1751" s="93"/>
      <c r="V1751" s="89"/>
      <c r="W1751" s="90"/>
      <c r="X1751" s="94"/>
      <c r="Y1751" s="95"/>
      <c r="Z1751" s="96"/>
    </row>
    <row r="1752" spans="2:26" ht="17.25" customHeight="1">
      <c r="B1752" s="9">
        <v>45535</v>
      </c>
      <c r="C1752" s="3" t="s">
        <v>1855</v>
      </c>
      <c r="D1752" s="3" t="s">
        <v>1793</v>
      </c>
      <c r="E1752" s="3">
        <v>13</v>
      </c>
      <c r="F1752" s="78">
        <v>0</v>
      </c>
      <c r="G1752" s="3">
        <v>0</v>
      </c>
      <c r="H1752" s="3">
        <v>0</v>
      </c>
      <c r="I1752" s="3">
        <v>0</v>
      </c>
      <c r="J1752" s="3">
        <v>0</v>
      </c>
      <c r="K1752" s="3">
        <v>0</v>
      </c>
      <c r="L1752" s="3">
        <v>0</v>
      </c>
      <c r="M1752" s="3"/>
      <c r="S1752" s="87"/>
      <c r="T1752" s="92"/>
      <c r="U1752" s="93"/>
      <c r="V1752" s="89"/>
      <c r="W1752" s="90"/>
      <c r="X1752" s="94"/>
      <c r="Y1752" s="95"/>
      <c r="Z1752" s="96"/>
    </row>
    <row r="1753" spans="2:26" ht="17.25" customHeight="1">
      <c r="B1753" s="9">
        <v>45535</v>
      </c>
      <c r="C1753" s="3" t="s">
        <v>1854</v>
      </c>
      <c r="D1753" s="3" t="s">
        <v>1761</v>
      </c>
      <c r="E1753" s="3">
        <v>13</v>
      </c>
      <c r="F1753" s="78">
        <v>0</v>
      </c>
      <c r="G1753" s="3">
        <v>0</v>
      </c>
      <c r="H1753" s="3">
        <v>0</v>
      </c>
      <c r="I1753" s="3">
        <v>0</v>
      </c>
      <c r="J1753" s="3">
        <v>0</v>
      </c>
      <c r="K1753" s="3">
        <v>0</v>
      </c>
      <c r="L1753" s="3">
        <v>0</v>
      </c>
      <c r="M1753" s="3"/>
      <c r="S1753" s="87"/>
      <c r="T1753" s="92"/>
      <c r="U1753" s="93"/>
      <c r="V1753" s="89"/>
      <c r="W1753" s="90"/>
      <c r="X1753" s="94"/>
      <c r="Y1753" s="95"/>
      <c r="Z1753" s="96"/>
    </row>
    <row r="1754" spans="2:26" ht="17.25" customHeight="1">
      <c r="B1754" s="9">
        <v>45535</v>
      </c>
      <c r="C1754" s="3" t="s">
        <v>1856</v>
      </c>
      <c r="D1754" s="3" t="s">
        <v>1819</v>
      </c>
      <c r="E1754" s="3">
        <v>13</v>
      </c>
      <c r="F1754" s="78">
        <v>0</v>
      </c>
      <c r="G1754" s="3">
        <v>0</v>
      </c>
      <c r="H1754" s="3">
        <v>0</v>
      </c>
      <c r="I1754" s="3">
        <v>0</v>
      </c>
      <c r="J1754" s="3">
        <v>0</v>
      </c>
      <c r="K1754" s="3">
        <v>0</v>
      </c>
      <c r="L1754" s="3">
        <v>0</v>
      </c>
      <c r="M1754" s="3"/>
      <c r="S1754" s="87"/>
      <c r="T1754" s="92"/>
      <c r="U1754" s="93"/>
      <c r="V1754" s="89"/>
      <c r="W1754" s="90"/>
      <c r="X1754" s="94"/>
      <c r="Y1754" s="95"/>
      <c r="Z1754" s="96"/>
    </row>
    <row r="1755" spans="2:26" ht="17.25" customHeight="1">
      <c r="B1755" s="9">
        <v>45535</v>
      </c>
      <c r="C1755" s="3" t="s">
        <v>1857</v>
      </c>
      <c r="D1755" s="3" t="s">
        <v>1845</v>
      </c>
      <c r="E1755" s="3">
        <v>1</v>
      </c>
      <c r="F1755" s="78">
        <v>0</v>
      </c>
      <c r="G1755" s="3">
        <v>0</v>
      </c>
      <c r="H1755" s="3">
        <v>0</v>
      </c>
      <c r="I1755" s="3">
        <v>1</v>
      </c>
      <c r="J1755" s="3">
        <v>0</v>
      </c>
      <c r="K1755" s="3">
        <v>0</v>
      </c>
      <c r="L1755" s="3">
        <v>1</v>
      </c>
      <c r="M1755" s="3" t="s">
        <v>1859</v>
      </c>
      <c r="S1755" s="87"/>
      <c r="T1755" s="92"/>
      <c r="U1755" s="93"/>
      <c r="V1755" s="89"/>
      <c r="W1755" s="90"/>
      <c r="X1755" s="94"/>
      <c r="Y1755" s="95"/>
      <c r="Z1755" s="96"/>
    </row>
    <row r="1756" spans="2:26" ht="17.25" customHeight="1">
      <c r="B1756" s="9">
        <v>45536</v>
      </c>
      <c r="C1756" s="3" t="s">
        <v>1857</v>
      </c>
      <c r="D1756" s="3" t="s">
        <v>1846</v>
      </c>
      <c r="E1756" s="3">
        <v>13</v>
      </c>
      <c r="F1756" s="78">
        <v>0</v>
      </c>
      <c r="G1756" s="3">
        <v>0</v>
      </c>
      <c r="H1756" s="3">
        <v>0</v>
      </c>
      <c r="I1756" s="3">
        <v>0</v>
      </c>
      <c r="J1756" s="3">
        <v>0</v>
      </c>
      <c r="K1756" s="3">
        <v>0</v>
      </c>
      <c r="L1756" s="3">
        <v>0</v>
      </c>
      <c r="M1756" s="3"/>
      <c r="S1756" s="87"/>
      <c r="T1756" s="92"/>
      <c r="U1756" s="93"/>
      <c r="V1756" s="89"/>
      <c r="W1756" s="90"/>
      <c r="X1756" s="94"/>
      <c r="Y1756" s="95"/>
      <c r="Z1756" s="96"/>
    </row>
    <row r="1757" spans="2:26" ht="17.25" customHeight="1">
      <c r="B1757" s="9">
        <v>45536</v>
      </c>
      <c r="C1757" s="3" t="s">
        <v>1858</v>
      </c>
      <c r="D1757" s="3" t="s">
        <v>1728</v>
      </c>
      <c r="E1757" s="3">
        <v>13</v>
      </c>
      <c r="F1757" s="78">
        <v>0</v>
      </c>
      <c r="G1757" s="3">
        <v>0</v>
      </c>
      <c r="H1757" s="3">
        <v>0</v>
      </c>
      <c r="I1757" s="3">
        <v>0</v>
      </c>
      <c r="J1757" s="3">
        <v>0</v>
      </c>
      <c r="K1757" s="3">
        <v>0</v>
      </c>
      <c r="L1757" s="3">
        <v>0</v>
      </c>
      <c r="M1757" s="3"/>
      <c r="S1757" s="87"/>
      <c r="T1757" s="92"/>
      <c r="U1757" s="93"/>
      <c r="V1757" s="89"/>
      <c r="W1757" s="90"/>
      <c r="X1757" s="94"/>
      <c r="Y1757" s="95"/>
      <c r="Z1757" s="96"/>
    </row>
    <row r="1758" spans="2:26" ht="17.25" customHeight="1">
      <c r="B1758" s="9">
        <v>45536</v>
      </c>
      <c r="C1758" s="3" t="s">
        <v>1847</v>
      </c>
      <c r="D1758" s="3" t="s">
        <v>1848</v>
      </c>
      <c r="E1758" s="3">
        <v>13</v>
      </c>
      <c r="F1758" s="78">
        <v>7</v>
      </c>
      <c r="G1758" s="3">
        <v>0</v>
      </c>
      <c r="H1758" s="3">
        <v>15</v>
      </c>
      <c r="I1758" s="3">
        <v>1</v>
      </c>
      <c r="J1758" s="3">
        <v>2</v>
      </c>
      <c r="K1758" s="3">
        <v>0</v>
      </c>
      <c r="L1758" s="3">
        <v>18</v>
      </c>
      <c r="M1758" s="3" t="s">
        <v>1861</v>
      </c>
      <c r="N1758" s="57" t="s">
        <v>1860</v>
      </c>
      <c r="O1758" s="57" t="s">
        <v>1862</v>
      </c>
      <c r="P1758" s="57" t="s">
        <v>1863</v>
      </c>
      <c r="S1758" s="87"/>
      <c r="T1758" s="92"/>
      <c r="U1758" s="93"/>
      <c r="V1758" s="89"/>
      <c r="W1758" s="90"/>
      <c r="X1758" s="94"/>
      <c r="Y1758" s="95"/>
      <c r="Z1758" s="96"/>
    </row>
    <row r="1759" spans="2:26" ht="17.25" customHeight="1">
      <c r="B1759" s="9">
        <v>45535</v>
      </c>
      <c r="C1759" s="3" t="s">
        <v>2960</v>
      </c>
      <c r="D1759" s="3" t="s">
        <v>1849</v>
      </c>
      <c r="E1759" s="3">
        <v>1</v>
      </c>
      <c r="F1759" s="78">
        <v>0</v>
      </c>
      <c r="G1759" s="3">
        <v>0</v>
      </c>
      <c r="H1759" s="3">
        <v>2</v>
      </c>
      <c r="I1759" s="3">
        <v>0</v>
      </c>
      <c r="J1759" s="3">
        <v>0</v>
      </c>
      <c r="K1759" s="3">
        <v>0</v>
      </c>
      <c r="L1759" s="3">
        <v>2</v>
      </c>
      <c r="M1759" s="3" t="s">
        <v>1859</v>
      </c>
      <c r="N1759" s="57" t="s">
        <v>1860</v>
      </c>
      <c r="S1759" s="87"/>
      <c r="T1759" s="92"/>
      <c r="U1759" s="93"/>
      <c r="V1759" s="89"/>
      <c r="W1759" s="90"/>
      <c r="X1759" s="94"/>
      <c r="Y1759" s="95"/>
      <c r="Z1759" s="96"/>
    </row>
    <row r="1760" spans="2:26" ht="17.25" customHeight="1">
      <c r="B1760" s="9">
        <v>45536</v>
      </c>
      <c r="C1760" s="3" t="s">
        <v>2960</v>
      </c>
      <c r="D1760" s="3" t="s">
        <v>1850</v>
      </c>
      <c r="E1760" s="3">
        <v>1</v>
      </c>
      <c r="F1760" s="78">
        <v>0</v>
      </c>
      <c r="G1760" s="3">
        <v>0</v>
      </c>
      <c r="H1760" s="3">
        <v>0</v>
      </c>
      <c r="I1760" s="3">
        <v>0</v>
      </c>
      <c r="J1760" s="3">
        <v>0</v>
      </c>
      <c r="K1760" s="3">
        <v>0</v>
      </c>
      <c r="L1760" s="3">
        <v>0</v>
      </c>
      <c r="M1760" s="3"/>
      <c r="S1760" s="87"/>
      <c r="T1760" s="92"/>
      <c r="U1760" s="93"/>
      <c r="V1760" s="89"/>
      <c r="W1760" s="90"/>
      <c r="X1760" s="94"/>
      <c r="Y1760" s="95"/>
      <c r="Z1760" s="96"/>
    </row>
    <row r="1761" spans="2:26" ht="17.25" customHeight="1">
      <c r="B1761" s="9">
        <v>45536</v>
      </c>
      <c r="C1761" s="3" t="s">
        <v>2960</v>
      </c>
      <c r="D1761" s="3" t="s">
        <v>1851</v>
      </c>
      <c r="E1761" s="3">
        <v>12</v>
      </c>
      <c r="F1761" s="78">
        <v>9</v>
      </c>
      <c r="G1761" s="3">
        <v>0</v>
      </c>
      <c r="H1761" s="3">
        <v>32</v>
      </c>
      <c r="I1761" s="3">
        <v>1</v>
      </c>
      <c r="J1761" s="3">
        <v>0</v>
      </c>
      <c r="K1761" s="3">
        <v>0</v>
      </c>
      <c r="L1761" s="3">
        <v>33</v>
      </c>
      <c r="M1761" s="3" t="s">
        <v>1864</v>
      </c>
      <c r="N1761" s="57" t="s">
        <v>1863</v>
      </c>
      <c r="S1761" s="87"/>
      <c r="T1761" s="92"/>
      <c r="U1761" s="93"/>
      <c r="V1761" s="89"/>
      <c r="W1761" s="90"/>
      <c r="X1761" s="94"/>
      <c r="Y1761" s="95"/>
      <c r="Z1761" s="96"/>
    </row>
    <row r="1762" spans="2:26" ht="17.25" customHeight="1">
      <c r="B1762" s="9">
        <v>45536</v>
      </c>
      <c r="C1762" s="3" t="s">
        <v>2960</v>
      </c>
      <c r="D1762" s="3" t="s">
        <v>1852</v>
      </c>
      <c r="E1762" s="3">
        <v>13</v>
      </c>
      <c r="F1762" s="78">
        <v>4</v>
      </c>
      <c r="G1762" s="3">
        <v>0</v>
      </c>
      <c r="H1762" s="3">
        <v>26</v>
      </c>
      <c r="I1762" s="3">
        <v>0</v>
      </c>
      <c r="J1762" s="3">
        <v>0</v>
      </c>
      <c r="K1762" s="3">
        <v>0</v>
      </c>
      <c r="L1762" s="3">
        <v>26</v>
      </c>
      <c r="M1762" s="3" t="s">
        <v>1861</v>
      </c>
      <c r="N1762" s="57" t="s">
        <v>1859</v>
      </c>
      <c r="O1762" s="57" t="s">
        <v>1863</v>
      </c>
      <c r="P1762" s="57" t="s">
        <v>1861</v>
      </c>
      <c r="S1762" s="87"/>
      <c r="T1762" s="92"/>
      <c r="U1762" s="93"/>
      <c r="V1762" s="89"/>
      <c r="W1762" s="90"/>
      <c r="X1762" s="94"/>
      <c r="Y1762" s="95"/>
      <c r="Z1762" s="96"/>
    </row>
    <row r="1763" spans="2:26" ht="17.25" customHeight="1">
      <c r="B1763" s="9">
        <v>45537</v>
      </c>
      <c r="C1763" s="3" t="s">
        <v>1865</v>
      </c>
      <c r="D1763" s="3" t="s">
        <v>1791</v>
      </c>
      <c r="E1763" s="3">
        <v>10</v>
      </c>
      <c r="F1763" s="78">
        <v>3</v>
      </c>
      <c r="G1763" s="3">
        <v>0</v>
      </c>
      <c r="H1763" s="3">
        <v>3</v>
      </c>
      <c r="I1763" s="3">
        <v>5</v>
      </c>
      <c r="J1763" s="3">
        <v>4</v>
      </c>
      <c r="K1763" s="3">
        <v>0</v>
      </c>
      <c r="L1763" s="3">
        <v>12</v>
      </c>
      <c r="M1763" s="3" t="s">
        <v>1871</v>
      </c>
      <c r="S1763" s="87"/>
      <c r="T1763" s="92"/>
      <c r="U1763" s="93"/>
      <c r="V1763" s="89"/>
      <c r="W1763" s="90"/>
      <c r="X1763" s="94"/>
      <c r="Y1763" s="95"/>
      <c r="Z1763" s="96"/>
    </row>
    <row r="1764" spans="2:26" ht="17.25" customHeight="1">
      <c r="B1764" s="9">
        <v>45537</v>
      </c>
      <c r="C1764" s="3" t="s">
        <v>1865</v>
      </c>
      <c r="D1764" s="3" t="s">
        <v>1725</v>
      </c>
      <c r="E1764" s="3">
        <v>13</v>
      </c>
      <c r="F1764" s="78">
        <v>0</v>
      </c>
      <c r="G1764" s="3">
        <v>0</v>
      </c>
      <c r="H1764" s="3">
        <v>0</v>
      </c>
      <c r="I1764" s="3">
        <v>0</v>
      </c>
      <c r="J1764" s="3">
        <v>0</v>
      </c>
      <c r="K1764" s="3">
        <v>0</v>
      </c>
      <c r="L1764" s="3">
        <v>0</v>
      </c>
      <c r="M1764" s="3"/>
      <c r="N1764" s="57" t="s">
        <v>1872</v>
      </c>
      <c r="S1764" s="87"/>
      <c r="T1764" s="92"/>
      <c r="U1764" s="93"/>
      <c r="V1764" s="89"/>
      <c r="W1764" s="90"/>
      <c r="X1764" s="94"/>
      <c r="Y1764" s="95"/>
      <c r="Z1764" s="96"/>
    </row>
    <row r="1765" spans="2:26" ht="17.25" customHeight="1">
      <c r="B1765" s="9">
        <v>45537</v>
      </c>
      <c r="C1765" s="3" t="s">
        <v>1866</v>
      </c>
      <c r="D1765" s="3" t="s">
        <v>1655</v>
      </c>
      <c r="E1765" s="3">
        <v>13</v>
      </c>
      <c r="F1765" s="78">
        <v>0</v>
      </c>
      <c r="G1765" s="3">
        <v>0</v>
      </c>
      <c r="H1765" s="3">
        <v>0</v>
      </c>
      <c r="I1765" s="3">
        <v>0</v>
      </c>
      <c r="J1765" s="3">
        <v>0</v>
      </c>
      <c r="K1765" s="3">
        <v>0</v>
      </c>
      <c r="L1765" s="3">
        <v>0</v>
      </c>
      <c r="M1765" s="3"/>
      <c r="S1765" s="87"/>
      <c r="T1765" s="92"/>
      <c r="U1765" s="93"/>
      <c r="V1765" s="89"/>
      <c r="W1765" s="90"/>
      <c r="X1765" s="94"/>
      <c r="Y1765" s="95"/>
      <c r="Z1765" s="96"/>
    </row>
    <row r="1766" spans="2:26" ht="17.25" customHeight="1">
      <c r="B1766" s="9">
        <v>45537</v>
      </c>
      <c r="C1766" s="3" t="s">
        <v>1866</v>
      </c>
      <c r="D1766" s="3" t="s">
        <v>1653</v>
      </c>
      <c r="E1766" s="3">
        <v>13</v>
      </c>
      <c r="F1766" s="78">
        <v>1</v>
      </c>
      <c r="G1766" s="3">
        <v>0</v>
      </c>
      <c r="H1766" s="3">
        <v>0</v>
      </c>
      <c r="I1766" s="3">
        <v>0</v>
      </c>
      <c r="J1766" s="3">
        <v>1</v>
      </c>
      <c r="K1766" s="3">
        <v>0</v>
      </c>
      <c r="L1766" s="3">
        <v>0</v>
      </c>
      <c r="M1766" s="3" t="s">
        <v>1876</v>
      </c>
      <c r="S1766" s="87"/>
      <c r="T1766" s="92"/>
      <c r="U1766" s="93"/>
      <c r="V1766" s="89"/>
      <c r="W1766" s="90"/>
      <c r="X1766" s="94"/>
      <c r="Y1766" s="95"/>
      <c r="Z1766" s="96"/>
    </row>
    <row r="1767" spans="2:26" ht="17.25" customHeight="1">
      <c r="B1767" s="9">
        <v>45537</v>
      </c>
      <c r="C1767" s="3" t="s">
        <v>1866</v>
      </c>
      <c r="D1767" s="3" t="s">
        <v>1681</v>
      </c>
      <c r="E1767" s="3">
        <v>13</v>
      </c>
      <c r="F1767" s="78">
        <v>0</v>
      </c>
      <c r="G1767" s="3">
        <v>0</v>
      </c>
      <c r="H1767" s="3">
        <v>0</v>
      </c>
      <c r="I1767" s="3">
        <v>0</v>
      </c>
      <c r="J1767" s="3">
        <v>0</v>
      </c>
      <c r="K1767" s="3">
        <v>0</v>
      </c>
      <c r="L1767" s="3">
        <v>0</v>
      </c>
      <c r="M1767" s="3"/>
      <c r="S1767" s="87"/>
      <c r="T1767" s="92"/>
      <c r="U1767" s="93"/>
      <c r="V1767" s="89"/>
      <c r="W1767" s="90"/>
      <c r="X1767" s="94"/>
      <c r="Y1767" s="95"/>
      <c r="Z1767" s="96"/>
    </row>
    <row r="1768" spans="2:26" ht="17.25" customHeight="1">
      <c r="B1768" s="9">
        <v>45537</v>
      </c>
      <c r="C1768" s="3" t="s">
        <v>1873</v>
      </c>
      <c r="D1768" s="3" t="s">
        <v>1874</v>
      </c>
      <c r="E1768" s="3">
        <v>13</v>
      </c>
      <c r="F1768" s="78">
        <v>0</v>
      </c>
      <c r="G1768" s="3">
        <v>0</v>
      </c>
      <c r="H1768" s="3">
        <v>1</v>
      </c>
      <c r="I1768" s="3">
        <v>0</v>
      </c>
      <c r="J1768" s="3">
        <v>1</v>
      </c>
      <c r="K1768" s="3">
        <v>0</v>
      </c>
      <c r="L1768" s="3">
        <v>2</v>
      </c>
      <c r="M1768" s="3" t="s">
        <v>1875</v>
      </c>
      <c r="O1768" s="57" t="s">
        <v>1871</v>
      </c>
      <c r="P1768" s="57" t="s">
        <v>1872</v>
      </c>
      <c r="S1768" s="87"/>
      <c r="T1768" s="92"/>
      <c r="U1768" s="93"/>
      <c r="V1768" s="89"/>
      <c r="W1768" s="90"/>
      <c r="X1768" s="94"/>
      <c r="Y1768" s="95"/>
      <c r="Z1768" s="96"/>
    </row>
    <row r="1769" spans="2:26" ht="17.25" customHeight="1">
      <c r="B1769" s="9">
        <v>45537</v>
      </c>
      <c r="C1769" s="3" t="s">
        <v>1869</v>
      </c>
      <c r="D1769" s="3" t="s">
        <v>1867</v>
      </c>
      <c r="E1769" s="3">
        <v>13</v>
      </c>
      <c r="F1769" s="78">
        <v>1</v>
      </c>
      <c r="G1769" s="3">
        <v>0</v>
      </c>
      <c r="H1769" s="3">
        <v>0</v>
      </c>
      <c r="I1769" s="3">
        <v>0</v>
      </c>
      <c r="J1769" s="3">
        <v>5</v>
      </c>
      <c r="K1769" s="3">
        <v>0</v>
      </c>
      <c r="L1769" s="3">
        <v>5</v>
      </c>
      <c r="M1769" s="3" t="s">
        <v>1877</v>
      </c>
      <c r="S1769" s="87"/>
      <c r="T1769" s="92"/>
      <c r="U1769" s="93"/>
      <c r="V1769" s="89"/>
      <c r="W1769" s="90"/>
      <c r="X1769" s="94"/>
      <c r="Y1769" s="95"/>
      <c r="Z1769" s="96"/>
    </row>
    <row r="1770" spans="2:26" ht="17.25" customHeight="1">
      <c r="B1770" s="9">
        <v>45537</v>
      </c>
      <c r="C1770" s="3" t="s">
        <v>1870</v>
      </c>
      <c r="D1770" s="3" t="s">
        <v>1868</v>
      </c>
      <c r="E1770" s="3">
        <v>13</v>
      </c>
      <c r="F1770" s="78">
        <v>1</v>
      </c>
      <c r="G1770" s="3">
        <v>0</v>
      </c>
      <c r="H1770" s="3">
        <v>0</v>
      </c>
      <c r="I1770" s="3">
        <v>1</v>
      </c>
      <c r="J1770" s="3">
        <v>1</v>
      </c>
      <c r="K1770" s="3">
        <v>0</v>
      </c>
      <c r="L1770" s="3">
        <v>2</v>
      </c>
      <c r="M1770" s="3"/>
      <c r="S1770" s="87"/>
      <c r="T1770" s="92"/>
      <c r="U1770" s="93"/>
      <c r="V1770" s="89"/>
      <c r="W1770" s="90"/>
      <c r="X1770" s="94"/>
      <c r="Y1770" s="95"/>
      <c r="Z1770" s="96"/>
    </row>
    <row r="1771" spans="2:26" ht="17.25" customHeight="1">
      <c r="B1771" s="9">
        <v>45538</v>
      </c>
      <c r="C1771" s="3" t="s">
        <v>1883</v>
      </c>
      <c r="D1771" s="3" t="s">
        <v>1878</v>
      </c>
      <c r="E1771" s="3">
        <v>2</v>
      </c>
      <c r="F1771" s="78">
        <v>0</v>
      </c>
      <c r="G1771" s="3">
        <v>0</v>
      </c>
      <c r="H1771" s="3">
        <v>0</v>
      </c>
      <c r="I1771" s="3">
        <v>0</v>
      </c>
      <c r="J1771" s="3">
        <v>0</v>
      </c>
      <c r="K1771" s="3">
        <v>0</v>
      </c>
      <c r="L1771" s="3">
        <v>0</v>
      </c>
      <c r="M1771" s="3"/>
      <c r="S1771" s="87"/>
      <c r="T1771" s="92"/>
      <c r="U1771" s="93"/>
      <c r="V1771" s="89"/>
      <c r="W1771" s="90"/>
      <c r="X1771" s="94"/>
      <c r="Y1771" s="95"/>
      <c r="Z1771" s="96"/>
    </row>
    <row r="1772" spans="2:26" ht="17.25" customHeight="1">
      <c r="B1772" s="9">
        <v>45538</v>
      </c>
      <c r="C1772" s="3" t="s">
        <v>1884</v>
      </c>
      <c r="D1772" s="3" t="s">
        <v>1879</v>
      </c>
      <c r="E1772" s="3">
        <v>1</v>
      </c>
      <c r="F1772" s="78">
        <v>0</v>
      </c>
      <c r="G1772" s="3">
        <v>0</v>
      </c>
      <c r="H1772" s="3">
        <v>0</v>
      </c>
      <c r="I1772" s="3">
        <v>0</v>
      </c>
      <c r="J1772" s="3">
        <v>0</v>
      </c>
      <c r="K1772" s="3">
        <v>0</v>
      </c>
      <c r="L1772" s="3">
        <v>0</v>
      </c>
      <c r="M1772" s="3"/>
      <c r="S1772" s="87"/>
      <c r="T1772" s="92"/>
      <c r="U1772" s="93"/>
      <c r="V1772" s="89"/>
      <c r="W1772" s="90"/>
      <c r="X1772" s="94"/>
      <c r="Y1772" s="95"/>
      <c r="Z1772" s="96"/>
    </row>
    <row r="1773" spans="2:26" ht="17.25" customHeight="1">
      <c r="B1773" s="9">
        <v>45538</v>
      </c>
      <c r="C1773" s="3" t="s">
        <v>1885</v>
      </c>
      <c r="D1773" s="3" t="s">
        <v>1794</v>
      </c>
      <c r="E1773" s="3">
        <v>13</v>
      </c>
      <c r="F1773" s="78">
        <v>0</v>
      </c>
      <c r="G1773" s="3">
        <v>0</v>
      </c>
      <c r="H1773" s="3">
        <v>0</v>
      </c>
      <c r="I1773" s="3">
        <v>0</v>
      </c>
      <c r="J1773" s="3">
        <v>0</v>
      </c>
      <c r="K1773" s="3">
        <v>0</v>
      </c>
      <c r="L1773" s="3">
        <v>0</v>
      </c>
      <c r="M1773" s="3"/>
      <c r="S1773" s="87"/>
      <c r="T1773" s="92"/>
      <c r="U1773" s="93"/>
      <c r="V1773" s="89"/>
      <c r="W1773" s="90"/>
      <c r="X1773" s="94"/>
      <c r="Y1773" s="95"/>
      <c r="Z1773" s="96"/>
    </row>
    <row r="1774" spans="2:26" ht="17.25" customHeight="1">
      <c r="B1774" s="9">
        <v>45538</v>
      </c>
      <c r="C1774" s="3" t="s">
        <v>1885</v>
      </c>
      <c r="D1774" s="3" t="s">
        <v>1789</v>
      </c>
      <c r="E1774" s="3">
        <v>6</v>
      </c>
      <c r="F1774" s="78">
        <v>0</v>
      </c>
      <c r="G1774" s="3">
        <v>0</v>
      </c>
      <c r="H1774" s="3">
        <v>0</v>
      </c>
      <c r="I1774" s="3">
        <v>0</v>
      </c>
      <c r="J1774" s="3">
        <v>0</v>
      </c>
      <c r="K1774" s="3">
        <v>0</v>
      </c>
      <c r="L1774" s="3">
        <v>0</v>
      </c>
      <c r="M1774" s="3"/>
      <c r="S1774" s="87"/>
      <c r="T1774" s="92"/>
      <c r="U1774" s="93"/>
      <c r="V1774" s="89"/>
      <c r="W1774" s="90"/>
      <c r="X1774" s="94"/>
      <c r="Y1774" s="95"/>
      <c r="Z1774" s="96"/>
    </row>
    <row r="1775" spans="2:26" ht="17.25" customHeight="1">
      <c r="B1775" s="9">
        <v>45538</v>
      </c>
      <c r="C1775" s="3" t="s">
        <v>1885</v>
      </c>
      <c r="D1775" s="3" t="s">
        <v>1880</v>
      </c>
      <c r="E1775" s="3">
        <v>7</v>
      </c>
      <c r="F1775" s="78">
        <v>0</v>
      </c>
      <c r="G1775" s="3">
        <v>0</v>
      </c>
      <c r="H1775" s="3">
        <v>3</v>
      </c>
      <c r="I1775" s="3">
        <v>2</v>
      </c>
      <c r="J1775" s="3">
        <v>1</v>
      </c>
      <c r="K1775" s="3">
        <v>0</v>
      </c>
      <c r="L1775" s="3">
        <v>6</v>
      </c>
      <c r="M1775" s="3" t="s">
        <v>1887</v>
      </c>
      <c r="O1775" s="57" t="s">
        <v>1888</v>
      </c>
      <c r="P1775" s="57" t="s">
        <v>1889</v>
      </c>
      <c r="S1775" s="87"/>
      <c r="T1775" s="92"/>
      <c r="U1775" s="93"/>
      <c r="V1775" s="89"/>
      <c r="W1775" s="90"/>
      <c r="X1775" s="94"/>
      <c r="Y1775" s="95"/>
      <c r="Z1775" s="96"/>
    </row>
    <row r="1776" spans="2:26" ht="17.25" customHeight="1">
      <c r="B1776" s="9">
        <v>45538</v>
      </c>
      <c r="C1776" s="3" t="s">
        <v>1886</v>
      </c>
      <c r="D1776" s="3" t="s">
        <v>1882</v>
      </c>
      <c r="E1776" s="3">
        <v>1</v>
      </c>
      <c r="F1776" s="78">
        <v>0</v>
      </c>
      <c r="G1776" s="3">
        <v>0</v>
      </c>
      <c r="H1776" s="3">
        <v>0</v>
      </c>
      <c r="I1776" s="3">
        <v>0</v>
      </c>
      <c r="J1776" s="3">
        <v>0</v>
      </c>
      <c r="K1776" s="3">
        <v>0</v>
      </c>
      <c r="L1776" s="3">
        <v>0</v>
      </c>
      <c r="M1776" s="3"/>
      <c r="S1776" s="87"/>
      <c r="T1776" s="92"/>
      <c r="U1776" s="93"/>
      <c r="V1776" s="89"/>
      <c r="W1776" s="90"/>
      <c r="X1776" s="94"/>
      <c r="Y1776" s="95"/>
      <c r="Z1776" s="96"/>
    </row>
    <row r="1777" spans="2:26" ht="17.25" customHeight="1">
      <c r="B1777" s="9">
        <v>45538</v>
      </c>
      <c r="C1777" s="3" t="s">
        <v>2960</v>
      </c>
      <c r="D1777" s="3" t="s">
        <v>1881</v>
      </c>
      <c r="E1777" s="3">
        <v>9</v>
      </c>
      <c r="F1777" s="78">
        <v>0</v>
      </c>
      <c r="G1777" s="3">
        <v>0</v>
      </c>
      <c r="H1777" s="3">
        <v>0</v>
      </c>
      <c r="I1777" s="3">
        <v>0</v>
      </c>
      <c r="J1777" s="3">
        <v>0</v>
      </c>
      <c r="K1777" s="3">
        <v>0</v>
      </c>
      <c r="L1777" s="3">
        <v>0</v>
      </c>
      <c r="M1777" s="3"/>
      <c r="S1777" s="87"/>
      <c r="T1777" s="92"/>
      <c r="U1777" s="93"/>
      <c r="V1777" s="89"/>
      <c r="W1777" s="90"/>
      <c r="X1777" s="94"/>
      <c r="Y1777" s="95"/>
      <c r="Z1777" s="96"/>
    </row>
    <row r="1778" spans="2:26" ht="17.25" customHeight="1">
      <c r="B1778" s="9">
        <v>45539</v>
      </c>
      <c r="C1778" s="3" t="s">
        <v>1891</v>
      </c>
      <c r="D1778" s="3" t="s">
        <v>1890</v>
      </c>
      <c r="E1778" s="3">
        <v>3</v>
      </c>
      <c r="F1778" s="78">
        <v>0</v>
      </c>
      <c r="G1778" s="3">
        <v>0</v>
      </c>
      <c r="H1778" s="3">
        <v>0</v>
      </c>
      <c r="I1778" s="3">
        <v>0</v>
      </c>
      <c r="J1778" s="3">
        <v>0</v>
      </c>
      <c r="K1778" s="3">
        <v>0</v>
      </c>
      <c r="L1778" s="3">
        <v>0</v>
      </c>
      <c r="M1778" s="3"/>
      <c r="S1778" s="87"/>
      <c r="T1778" s="92"/>
      <c r="U1778" s="93"/>
      <c r="V1778" s="89"/>
      <c r="W1778" s="90"/>
      <c r="X1778" s="94"/>
      <c r="Y1778" s="95"/>
      <c r="Z1778" s="96"/>
    </row>
    <row r="1779" spans="2:26" ht="17.25" customHeight="1">
      <c r="B1779" s="9">
        <v>45539</v>
      </c>
      <c r="C1779" s="3" t="s">
        <v>1892</v>
      </c>
      <c r="D1779" s="3" t="s">
        <v>1664</v>
      </c>
      <c r="E1779" s="3">
        <v>13</v>
      </c>
      <c r="F1779" s="78">
        <v>0</v>
      </c>
      <c r="G1779" s="3">
        <v>0</v>
      </c>
      <c r="H1779" s="3">
        <v>0</v>
      </c>
      <c r="I1779" s="3">
        <v>0</v>
      </c>
      <c r="J1779" s="3">
        <v>0</v>
      </c>
      <c r="K1779" s="3">
        <v>0</v>
      </c>
      <c r="L1779" s="3">
        <v>0</v>
      </c>
      <c r="M1779" s="3"/>
      <c r="S1779" s="87"/>
      <c r="T1779" s="92"/>
      <c r="U1779" s="93"/>
      <c r="V1779" s="89"/>
      <c r="W1779" s="90"/>
      <c r="X1779" s="94"/>
      <c r="Y1779" s="95"/>
      <c r="Z1779" s="96"/>
    </row>
    <row r="1780" spans="2:26" ht="17.25" customHeight="1">
      <c r="B1780" s="9">
        <v>45539</v>
      </c>
      <c r="C1780" s="3" t="s">
        <v>1893</v>
      </c>
      <c r="D1780" s="3" t="s">
        <v>1729</v>
      </c>
      <c r="E1780" s="3">
        <v>13</v>
      </c>
      <c r="F1780" s="78">
        <v>0</v>
      </c>
      <c r="G1780" s="3">
        <v>0</v>
      </c>
      <c r="H1780" s="3">
        <v>0</v>
      </c>
      <c r="I1780" s="3">
        <v>0</v>
      </c>
      <c r="J1780" s="3">
        <v>0</v>
      </c>
      <c r="K1780" s="3">
        <v>0</v>
      </c>
      <c r="L1780" s="3">
        <v>0</v>
      </c>
      <c r="M1780" s="3"/>
      <c r="S1780" s="87"/>
      <c r="T1780" s="92"/>
      <c r="U1780" s="93"/>
      <c r="V1780" s="89"/>
      <c r="W1780" s="90"/>
      <c r="X1780" s="94"/>
      <c r="Y1780" s="95"/>
      <c r="Z1780" s="96"/>
    </row>
    <row r="1781" spans="2:26" ht="17.25" customHeight="1">
      <c r="B1781" s="9">
        <v>45539</v>
      </c>
      <c r="C1781" s="3" t="s">
        <v>1894</v>
      </c>
      <c r="D1781" s="3" t="s">
        <v>1617</v>
      </c>
      <c r="E1781" s="3">
        <v>13</v>
      </c>
      <c r="F1781" s="78">
        <v>0</v>
      </c>
      <c r="G1781" s="3">
        <v>0</v>
      </c>
      <c r="H1781" s="3">
        <v>0</v>
      </c>
      <c r="I1781" s="3">
        <v>0</v>
      </c>
      <c r="J1781" s="3">
        <v>0</v>
      </c>
      <c r="K1781" s="3">
        <v>0</v>
      </c>
      <c r="L1781" s="3">
        <v>0</v>
      </c>
      <c r="M1781" s="3"/>
      <c r="S1781" s="87"/>
      <c r="T1781" s="92"/>
      <c r="U1781" s="93"/>
      <c r="V1781" s="89"/>
      <c r="W1781" s="90"/>
      <c r="X1781" s="94"/>
      <c r="Y1781" s="95"/>
      <c r="Z1781" s="96"/>
    </row>
    <row r="1782" spans="2:26" ht="17.25" customHeight="1">
      <c r="B1782" s="9">
        <v>45539</v>
      </c>
      <c r="C1782" s="3" t="s">
        <v>1896</v>
      </c>
      <c r="D1782" s="3" t="s">
        <v>1895</v>
      </c>
      <c r="E1782" s="3">
        <v>4</v>
      </c>
      <c r="F1782" s="78">
        <v>0</v>
      </c>
      <c r="G1782" s="3">
        <v>0</v>
      </c>
      <c r="H1782" s="3">
        <v>0</v>
      </c>
      <c r="I1782" s="3">
        <v>0</v>
      </c>
      <c r="J1782" s="3">
        <v>0</v>
      </c>
      <c r="K1782" s="3">
        <v>0</v>
      </c>
      <c r="L1782" s="3">
        <v>0</v>
      </c>
      <c r="M1782" s="3"/>
      <c r="S1782" s="87"/>
      <c r="T1782" s="92"/>
      <c r="U1782" s="93"/>
      <c r="V1782" s="89"/>
      <c r="W1782" s="90"/>
      <c r="X1782" s="94"/>
      <c r="Y1782" s="95"/>
      <c r="Z1782" s="96"/>
    </row>
    <row r="1783" spans="2:26" ht="17.25" customHeight="1">
      <c r="B1783" s="9">
        <v>45540</v>
      </c>
      <c r="C1783" s="3" t="s">
        <v>1901</v>
      </c>
      <c r="D1783" s="3" t="s">
        <v>1726</v>
      </c>
      <c r="E1783" s="3">
        <v>13</v>
      </c>
      <c r="F1783" s="78">
        <v>0</v>
      </c>
      <c r="G1783" s="3">
        <v>0</v>
      </c>
      <c r="H1783" s="3">
        <v>1</v>
      </c>
      <c r="I1783" s="3">
        <v>0</v>
      </c>
      <c r="J1783" s="3">
        <v>0</v>
      </c>
      <c r="K1783" s="3">
        <v>0</v>
      </c>
      <c r="L1783" s="3">
        <v>1</v>
      </c>
      <c r="M1783" s="3" t="s">
        <v>1908</v>
      </c>
      <c r="S1783" s="87"/>
      <c r="T1783" s="92"/>
      <c r="U1783" s="93"/>
      <c r="V1783" s="89"/>
      <c r="W1783" s="90"/>
      <c r="X1783" s="94"/>
      <c r="Y1783" s="95"/>
      <c r="Z1783" s="96"/>
    </row>
    <row r="1784" spans="2:26" ht="17.25" customHeight="1">
      <c r="B1784" s="9">
        <v>45540</v>
      </c>
      <c r="C1784" s="3" t="s">
        <v>1902</v>
      </c>
      <c r="D1784" s="3" t="s">
        <v>1897</v>
      </c>
      <c r="E1784" s="3">
        <v>13</v>
      </c>
      <c r="F1784" s="78">
        <v>0</v>
      </c>
      <c r="G1784" s="3">
        <v>0</v>
      </c>
      <c r="H1784" s="3">
        <v>0</v>
      </c>
      <c r="I1784" s="3">
        <v>0</v>
      </c>
      <c r="J1784" s="3">
        <v>0</v>
      </c>
      <c r="K1784" s="3">
        <v>0</v>
      </c>
      <c r="L1784" s="3">
        <v>0</v>
      </c>
      <c r="M1784" s="3"/>
      <c r="S1784" s="87"/>
      <c r="T1784" s="92"/>
      <c r="U1784" s="93"/>
      <c r="V1784" s="89"/>
      <c r="W1784" s="90"/>
      <c r="X1784" s="94"/>
      <c r="Y1784" s="95"/>
      <c r="Z1784" s="96"/>
    </row>
    <row r="1785" spans="2:26" ht="17.25" customHeight="1">
      <c r="B1785" s="9">
        <v>45540</v>
      </c>
      <c r="C1785" s="3" t="s">
        <v>1902</v>
      </c>
      <c r="D1785" s="3" t="s">
        <v>1898</v>
      </c>
      <c r="E1785" s="3">
        <v>13</v>
      </c>
      <c r="F1785" s="78">
        <v>0</v>
      </c>
      <c r="G1785" s="3">
        <v>0</v>
      </c>
      <c r="H1785" s="3">
        <v>0</v>
      </c>
      <c r="I1785" s="3">
        <v>0</v>
      </c>
      <c r="J1785" s="3">
        <v>0</v>
      </c>
      <c r="K1785" s="3">
        <v>0</v>
      </c>
      <c r="L1785" s="3">
        <v>0</v>
      </c>
      <c r="M1785" s="3"/>
      <c r="S1785" s="87"/>
      <c r="T1785" s="92"/>
      <c r="U1785" s="93"/>
      <c r="V1785" s="89"/>
      <c r="W1785" s="90"/>
      <c r="X1785" s="94"/>
      <c r="Y1785" s="95"/>
      <c r="Z1785" s="96"/>
    </row>
    <row r="1786" spans="2:26" ht="17.25" customHeight="1">
      <c r="B1786" s="9">
        <v>45540</v>
      </c>
      <c r="C1786" s="3" t="s">
        <v>1903</v>
      </c>
      <c r="D1786" s="3" t="s">
        <v>1712</v>
      </c>
      <c r="E1786" s="3">
        <v>13</v>
      </c>
      <c r="F1786" s="78">
        <v>5</v>
      </c>
      <c r="G1786" s="3">
        <v>0</v>
      </c>
      <c r="H1786" s="3">
        <v>10</v>
      </c>
      <c r="I1786" s="3">
        <v>3</v>
      </c>
      <c r="J1786" s="3">
        <v>1</v>
      </c>
      <c r="K1786" s="3">
        <v>0</v>
      </c>
      <c r="L1786" s="3">
        <v>14</v>
      </c>
      <c r="M1786" s="3" t="s">
        <v>1908</v>
      </c>
      <c r="N1786" s="57" t="s">
        <v>1909</v>
      </c>
      <c r="O1786" s="57" t="s">
        <v>1908</v>
      </c>
      <c r="S1786" s="87"/>
      <c r="T1786" s="92"/>
      <c r="U1786" s="93"/>
      <c r="V1786" s="89"/>
      <c r="W1786" s="90"/>
      <c r="X1786" s="94"/>
      <c r="Y1786" s="95"/>
      <c r="Z1786" s="96"/>
    </row>
    <row r="1787" spans="2:26" ht="17.25" customHeight="1">
      <c r="B1787" s="9">
        <v>45540</v>
      </c>
      <c r="C1787" s="3" t="s">
        <v>1904</v>
      </c>
      <c r="D1787" s="3" t="s">
        <v>1656</v>
      </c>
      <c r="E1787" s="3">
        <v>13</v>
      </c>
      <c r="F1787" s="78">
        <v>0</v>
      </c>
      <c r="G1787" s="3">
        <v>0</v>
      </c>
      <c r="H1787" s="3">
        <v>0</v>
      </c>
      <c r="I1787" s="3">
        <v>0</v>
      </c>
      <c r="J1787" s="3">
        <v>0</v>
      </c>
      <c r="K1787" s="3">
        <v>0</v>
      </c>
      <c r="L1787" s="3">
        <v>0</v>
      </c>
      <c r="M1787" s="3"/>
      <c r="S1787" s="87"/>
      <c r="T1787" s="92"/>
      <c r="U1787" s="93"/>
      <c r="V1787" s="89"/>
      <c r="W1787" s="90"/>
      <c r="X1787" s="94"/>
      <c r="Y1787" s="95"/>
      <c r="Z1787" s="96"/>
    </row>
    <row r="1788" spans="2:26" ht="17.25" customHeight="1">
      <c r="B1788" s="9">
        <v>45540</v>
      </c>
      <c r="C1788" s="3" t="s">
        <v>1905</v>
      </c>
      <c r="D1788" s="3" t="s">
        <v>1899</v>
      </c>
      <c r="E1788" s="3">
        <v>13</v>
      </c>
      <c r="F1788" s="78">
        <v>0</v>
      </c>
      <c r="G1788" s="3">
        <v>0</v>
      </c>
      <c r="H1788" s="3">
        <v>0</v>
      </c>
      <c r="I1788" s="3">
        <v>0</v>
      </c>
      <c r="J1788" s="3">
        <v>0</v>
      </c>
      <c r="K1788" s="3">
        <v>0</v>
      </c>
      <c r="L1788" s="3">
        <v>0</v>
      </c>
      <c r="M1788" s="3"/>
      <c r="S1788" s="87"/>
      <c r="T1788" s="92"/>
      <c r="U1788" s="93"/>
      <c r="V1788" s="89"/>
      <c r="W1788" s="90"/>
      <c r="X1788" s="94"/>
      <c r="Y1788" s="95"/>
      <c r="Z1788" s="96"/>
    </row>
    <row r="1789" spans="2:26" ht="17.25" customHeight="1">
      <c r="B1789" s="9">
        <v>45540</v>
      </c>
      <c r="C1789" s="3" t="s">
        <v>1906</v>
      </c>
      <c r="D1789" s="3" t="s">
        <v>1900</v>
      </c>
      <c r="E1789" s="3">
        <v>13</v>
      </c>
      <c r="F1789" s="78">
        <v>0</v>
      </c>
      <c r="G1789" s="3">
        <v>0</v>
      </c>
      <c r="H1789" s="3">
        <v>0</v>
      </c>
      <c r="I1789" s="3">
        <v>0</v>
      </c>
      <c r="J1789" s="3">
        <v>0</v>
      </c>
      <c r="K1789" s="3">
        <v>0</v>
      </c>
      <c r="L1789" s="3">
        <v>0</v>
      </c>
      <c r="M1789" s="3"/>
      <c r="S1789" s="87"/>
      <c r="T1789" s="92"/>
      <c r="U1789" s="93"/>
      <c r="V1789" s="89"/>
      <c r="W1789" s="90"/>
      <c r="X1789" s="94"/>
      <c r="Y1789" s="95"/>
      <c r="Z1789" s="96"/>
    </row>
    <row r="1790" spans="2:26" ht="17.25" customHeight="1">
      <c r="B1790" s="9">
        <v>45540</v>
      </c>
      <c r="C1790" s="3" t="s">
        <v>1906</v>
      </c>
      <c r="D1790" s="3" t="s">
        <v>1907</v>
      </c>
      <c r="E1790" s="3">
        <v>13</v>
      </c>
      <c r="F1790" s="78">
        <v>2</v>
      </c>
      <c r="G1790" s="3">
        <v>0</v>
      </c>
      <c r="H1790" s="3">
        <v>9</v>
      </c>
      <c r="I1790" s="3">
        <v>1</v>
      </c>
      <c r="J1790" s="3">
        <v>0</v>
      </c>
      <c r="K1790" s="3">
        <v>0</v>
      </c>
      <c r="L1790" s="3">
        <v>10</v>
      </c>
      <c r="M1790" s="3" t="s">
        <v>1909</v>
      </c>
      <c r="O1790" s="57" t="s">
        <v>1908</v>
      </c>
      <c r="P1790" s="57" t="s">
        <v>1910</v>
      </c>
      <c r="S1790" s="87"/>
      <c r="T1790" s="92"/>
      <c r="U1790" s="93"/>
      <c r="V1790" s="89"/>
      <c r="W1790" s="90"/>
      <c r="X1790" s="94"/>
      <c r="Y1790" s="95"/>
      <c r="Z1790" s="96"/>
    </row>
    <row r="1791" spans="2:26" ht="17.25" customHeight="1">
      <c r="B1791" s="9">
        <v>45542</v>
      </c>
      <c r="C1791" s="3" t="s">
        <v>1926</v>
      </c>
      <c r="D1791" s="3" t="s">
        <v>1655</v>
      </c>
      <c r="E1791" s="3">
        <v>13</v>
      </c>
      <c r="F1791" s="78">
        <v>0</v>
      </c>
      <c r="G1791" s="3">
        <v>0</v>
      </c>
      <c r="H1791" s="3">
        <v>0</v>
      </c>
      <c r="I1791" s="3">
        <v>0</v>
      </c>
      <c r="J1791" s="3">
        <v>0</v>
      </c>
      <c r="K1791" s="3">
        <v>0</v>
      </c>
      <c r="L1791" s="3">
        <v>0</v>
      </c>
      <c r="M1791" s="3"/>
      <c r="S1791" s="87"/>
      <c r="T1791" s="92"/>
      <c r="U1791" s="93"/>
      <c r="V1791" s="89"/>
      <c r="W1791" s="90"/>
      <c r="X1791" s="94"/>
      <c r="Y1791" s="95"/>
      <c r="Z1791" s="96"/>
    </row>
    <row r="1792" spans="2:26" ht="17.25" customHeight="1">
      <c r="B1792" s="9">
        <v>45542</v>
      </c>
      <c r="C1792" s="3" t="s">
        <v>1926</v>
      </c>
      <c r="D1792" s="3" t="s">
        <v>1681</v>
      </c>
      <c r="E1792" s="3">
        <v>13</v>
      </c>
      <c r="F1792" s="78">
        <v>0</v>
      </c>
      <c r="G1792" s="3">
        <v>0</v>
      </c>
      <c r="H1792" s="3">
        <v>0</v>
      </c>
      <c r="I1792" s="3">
        <v>0</v>
      </c>
      <c r="J1792" s="3">
        <v>0</v>
      </c>
      <c r="K1792" s="3">
        <v>0</v>
      </c>
      <c r="L1792" s="3">
        <v>0</v>
      </c>
      <c r="S1792" s="87"/>
      <c r="T1792" s="92"/>
      <c r="U1792" s="93"/>
      <c r="V1792" s="89"/>
      <c r="W1792" s="90"/>
      <c r="X1792" s="94"/>
      <c r="Y1792" s="95"/>
      <c r="Z1792" s="96"/>
    </row>
    <row r="1793" spans="2:26" ht="17.25" customHeight="1">
      <c r="B1793" s="9">
        <v>45542</v>
      </c>
      <c r="C1793" s="3" t="s">
        <v>1927</v>
      </c>
      <c r="D1793" s="3" t="s">
        <v>1912</v>
      </c>
      <c r="E1793" s="3">
        <v>13</v>
      </c>
      <c r="F1793" s="78">
        <v>0</v>
      </c>
      <c r="G1793" s="3">
        <v>0</v>
      </c>
      <c r="H1793" s="3">
        <v>2</v>
      </c>
      <c r="I1793" s="3">
        <v>0</v>
      </c>
      <c r="J1793" s="3">
        <v>1</v>
      </c>
      <c r="K1793" s="3">
        <v>0</v>
      </c>
      <c r="L1793" s="3">
        <v>3</v>
      </c>
      <c r="M1793" s="3" t="s">
        <v>1917</v>
      </c>
      <c r="O1793" s="57" t="s">
        <v>1918</v>
      </c>
      <c r="P1793" s="57" t="s">
        <v>1919</v>
      </c>
      <c r="S1793" s="87"/>
      <c r="T1793" s="92"/>
      <c r="U1793" s="93"/>
      <c r="V1793" s="89"/>
      <c r="W1793" s="90"/>
      <c r="X1793" s="94"/>
      <c r="Y1793" s="95"/>
      <c r="Z1793" s="96"/>
    </row>
    <row r="1794" spans="2:26" ht="17.25" customHeight="1">
      <c r="B1794" s="9">
        <v>45542</v>
      </c>
      <c r="C1794" s="3" t="s">
        <v>1928</v>
      </c>
      <c r="D1794" s="3" t="s">
        <v>1913</v>
      </c>
      <c r="E1794" s="3">
        <v>13</v>
      </c>
      <c r="F1794" s="78">
        <v>0</v>
      </c>
      <c r="G1794" s="3">
        <v>0</v>
      </c>
      <c r="H1794" s="3">
        <v>0</v>
      </c>
      <c r="I1794" s="3">
        <v>0</v>
      </c>
      <c r="J1794" s="3">
        <v>0</v>
      </c>
      <c r="K1794" s="3">
        <v>0</v>
      </c>
      <c r="L1794" s="3">
        <v>0</v>
      </c>
      <c r="M1794" s="3"/>
      <c r="S1794" s="87"/>
      <c r="T1794" s="92"/>
      <c r="U1794" s="93"/>
      <c r="V1794" s="89"/>
      <c r="W1794" s="90"/>
      <c r="X1794" s="94"/>
      <c r="Y1794" s="95"/>
      <c r="Z1794" s="96"/>
    </row>
    <row r="1795" spans="2:26" ht="17.25" customHeight="1">
      <c r="B1795" s="50">
        <v>45543</v>
      </c>
      <c r="C1795" s="3" t="s">
        <v>1929</v>
      </c>
      <c r="D1795" s="3" t="s">
        <v>1713</v>
      </c>
      <c r="E1795" s="3">
        <v>13</v>
      </c>
      <c r="F1795" s="78">
        <v>0</v>
      </c>
      <c r="G1795" s="3">
        <v>0</v>
      </c>
      <c r="H1795" s="3">
        <v>3</v>
      </c>
      <c r="I1795" s="3">
        <v>0</v>
      </c>
      <c r="J1795" s="3">
        <v>0</v>
      </c>
      <c r="K1795" s="3">
        <v>0</v>
      </c>
      <c r="L1795" s="3">
        <v>0</v>
      </c>
      <c r="M1795" s="3"/>
      <c r="O1795" s="57" t="s">
        <v>1918</v>
      </c>
      <c r="P1795" s="57" t="s">
        <v>1920</v>
      </c>
      <c r="S1795" s="87"/>
      <c r="T1795" s="92"/>
      <c r="U1795" s="93"/>
      <c r="V1795" s="89"/>
      <c r="W1795" s="90"/>
      <c r="X1795" s="94"/>
      <c r="Y1795" s="95"/>
      <c r="Z1795" s="96"/>
    </row>
    <row r="1796" spans="2:26" ht="17.25" customHeight="1">
      <c r="B1796" s="50">
        <v>45543</v>
      </c>
      <c r="C1796" s="3" t="s">
        <v>1930</v>
      </c>
      <c r="D1796" s="3" t="s">
        <v>1914</v>
      </c>
      <c r="E1796" s="3">
        <v>2</v>
      </c>
      <c r="F1796" s="78">
        <v>0</v>
      </c>
      <c r="G1796" s="3">
        <v>0</v>
      </c>
      <c r="H1796" s="3">
        <v>0</v>
      </c>
      <c r="I1796" s="3">
        <v>1</v>
      </c>
      <c r="J1796" s="3">
        <v>0</v>
      </c>
      <c r="K1796" s="3">
        <v>0</v>
      </c>
      <c r="L1796" s="3">
        <v>1</v>
      </c>
      <c r="M1796" s="3" t="s">
        <v>1918</v>
      </c>
      <c r="S1796" s="87"/>
      <c r="T1796" s="92"/>
      <c r="U1796" s="93"/>
      <c r="V1796" s="89"/>
      <c r="W1796" s="90"/>
      <c r="X1796" s="94"/>
      <c r="Y1796" s="95"/>
      <c r="Z1796" s="96"/>
    </row>
    <row r="1797" spans="2:26" ht="17.25" customHeight="1">
      <c r="B1797" s="50">
        <v>45543</v>
      </c>
      <c r="C1797" s="3" t="s">
        <v>1927</v>
      </c>
      <c r="D1797" s="3" t="s">
        <v>1915</v>
      </c>
      <c r="E1797" s="3">
        <v>13</v>
      </c>
      <c r="F1797" s="78">
        <v>0</v>
      </c>
      <c r="G1797" s="3">
        <v>0</v>
      </c>
      <c r="H1797" s="3">
        <v>0</v>
      </c>
      <c r="I1797" s="3">
        <v>0</v>
      </c>
      <c r="J1797" s="3">
        <v>0</v>
      </c>
      <c r="K1797" s="3">
        <v>0</v>
      </c>
      <c r="L1797" s="3">
        <v>0</v>
      </c>
      <c r="M1797" s="3"/>
      <c r="S1797" s="87"/>
      <c r="T1797" s="92"/>
      <c r="U1797" s="93"/>
      <c r="V1797" s="89"/>
      <c r="W1797" s="90"/>
      <c r="X1797" s="94"/>
      <c r="Y1797" s="95"/>
      <c r="Z1797" s="96"/>
    </row>
    <row r="1798" spans="2:26" ht="17.25" customHeight="1">
      <c r="B1798" s="50">
        <v>45543</v>
      </c>
      <c r="C1798" s="3" t="s">
        <v>1931</v>
      </c>
      <c r="D1798" s="3" t="s">
        <v>1819</v>
      </c>
      <c r="E1798" s="3">
        <v>13</v>
      </c>
      <c r="F1798" s="78">
        <v>0</v>
      </c>
      <c r="G1798" s="3">
        <v>0</v>
      </c>
      <c r="H1798" s="3">
        <v>0</v>
      </c>
      <c r="I1798" s="3">
        <v>0</v>
      </c>
      <c r="J1798" s="3">
        <v>0</v>
      </c>
      <c r="K1798" s="3">
        <v>0</v>
      </c>
      <c r="L1798" s="3">
        <v>0</v>
      </c>
      <c r="M1798" s="3"/>
      <c r="S1798" s="87"/>
      <c r="T1798" s="92"/>
      <c r="U1798" s="93"/>
      <c r="V1798" s="89"/>
      <c r="W1798" s="90"/>
      <c r="X1798" s="94"/>
      <c r="Y1798" s="95"/>
      <c r="Z1798" s="96"/>
    </row>
    <row r="1799" spans="2:26" ht="17.25" customHeight="1">
      <c r="B1799" s="50">
        <v>45543</v>
      </c>
      <c r="C1799" s="3" t="s">
        <v>1929</v>
      </c>
      <c r="D1799" s="3" t="s">
        <v>1916</v>
      </c>
      <c r="E1799" s="3">
        <v>1</v>
      </c>
      <c r="F1799" s="78">
        <v>0</v>
      </c>
      <c r="G1799" s="3">
        <v>0</v>
      </c>
      <c r="H1799" s="3">
        <v>0</v>
      </c>
      <c r="I1799" s="3">
        <v>0</v>
      </c>
      <c r="J1799" s="3">
        <v>0</v>
      </c>
      <c r="K1799" s="3">
        <v>0</v>
      </c>
      <c r="L1799" s="3">
        <v>0</v>
      </c>
      <c r="M1799" s="3"/>
      <c r="S1799" s="87"/>
      <c r="T1799" s="92"/>
      <c r="U1799" s="93"/>
      <c r="V1799" s="89"/>
      <c r="W1799" s="90"/>
      <c r="X1799" s="94"/>
      <c r="Y1799" s="95"/>
      <c r="Z1799" s="96"/>
    </row>
    <row r="1800" spans="2:26" ht="17.25" customHeight="1">
      <c r="B1800" s="9">
        <v>45543</v>
      </c>
      <c r="C1800" s="3" t="s">
        <v>1932</v>
      </c>
      <c r="D1800" s="3" t="s">
        <v>1792</v>
      </c>
      <c r="E1800" s="3">
        <v>13</v>
      </c>
      <c r="F1800" s="78">
        <v>0</v>
      </c>
      <c r="G1800" s="3">
        <v>0</v>
      </c>
      <c r="H1800" s="3">
        <v>0</v>
      </c>
      <c r="I1800" s="3">
        <v>0</v>
      </c>
      <c r="J1800" s="3">
        <v>0</v>
      </c>
      <c r="K1800" s="3">
        <v>0</v>
      </c>
      <c r="L1800" s="3">
        <v>0</v>
      </c>
      <c r="S1800" s="87"/>
      <c r="T1800" s="92"/>
      <c r="U1800" s="93"/>
      <c r="V1800" s="89"/>
      <c r="W1800" s="90"/>
      <c r="X1800" s="94"/>
      <c r="Y1800" s="95"/>
      <c r="Z1800" s="96"/>
    </row>
    <row r="1801" spans="2:26" ht="17.25" customHeight="1">
      <c r="B1801" s="9">
        <v>45543</v>
      </c>
      <c r="C1801" s="3" t="s">
        <v>1933</v>
      </c>
      <c r="D1801" s="3" t="s">
        <v>1664</v>
      </c>
      <c r="E1801" s="3">
        <v>13</v>
      </c>
      <c r="F1801" s="78">
        <v>0</v>
      </c>
      <c r="G1801" s="3">
        <v>0</v>
      </c>
      <c r="H1801" s="3">
        <v>0</v>
      </c>
      <c r="I1801" s="3">
        <v>0</v>
      </c>
      <c r="J1801" s="3">
        <v>0</v>
      </c>
      <c r="K1801" s="3">
        <v>0</v>
      </c>
      <c r="L1801" s="3">
        <v>0</v>
      </c>
      <c r="M1801" s="3"/>
      <c r="S1801" s="87"/>
      <c r="T1801" s="92"/>
      <c r="U1801" s="93"/>
      <c r="V1801" s="89"/>
      <c r="W1801" s="90"/>
      <c r="X1801" s="94"/>
      <c r="Y1801" s="95"/>
      <c r="Z1801" s="96"/>
    </row>
    <row r="1802" spans="2:26" ht="17.25" customHeight="1">
      <c r="B1802" s="9">
        <v>45544</v>
      </c>
      <c r="C1802" s="3" t="s">
        <v>1927</v>
      </c>
      <c r="D1802" s="3" t="s">
        <v>1921</v>
      </c>
      <c r="E1802" s="3">
        <v>13</v>
      </c>
      <c r="F1802" s="78">
        <v>13</v>
      </c>
      <c r="G1802" s="3">
        <v>0</v>
      </c>
      <c r="H1802" s="3">
        <v>0</v>
      </c>
      <c r="I1802" s="3">
        <v>2</v>
      </c>
      <c r="J1802" s="3">
        <v>8</v>
      </c>
      <c r="K1802" s="3">
        <v>0</v>
      </c>
      <c r="L1802" s="3">
        <v>10</v>
      </c>
      <c r="M1802" s="3" t="s">
        <v>1922</v>
      </c>
      <c r="S1802" s="87"/>
      <c r="T1802" s="92"/>
      <c r="U1802" s="93"/>
      <c r="V1802" s="89"/>
      <c r="W1802" s="90"/>
      <c r="X1802" s="94"/>
      <c r="Y1802" s="95"/>
      <c r="Z1802" s="96"/>
    </row>
    <row r="1803" spans="2:26" ht="17.25" customHeight="1">
      <c r="B1803" s="9">
        <v>45544</v>
      </c>
      <c r="C1803" s="3" t="s">
        <v>1934</v>
      </c>
      <c r="D1803" s="3" t="s">
        <v>1794</v>
      </c>
      <c r="E1803" s="3">
        <v>13</v>
      </c>
      <c r="F1803" s="78">
        <v>0</v>
      </c>
      <c r="G1803" s="3">
        <v>0</v>
      </c>
      <c r="H1803" s="3">
        <v>0</v>
      </c>
      <c r="I1803" s="3">
        <v>0</v>
      </c>
      <c r="J1803" s="3">
        <v>0</v>
      </c>
      <c r="K1803" s="3">
        <v>0</v>
      </c>
      <c r="L1803" s="3">
        <v>0</v>
      </c>
      <c r="M1803" s="3"/>
      <c r="S1803" s="87"/>
      <c r="T1803" s="92"/>
      <c r="U1803" s="93"/>
      <c r="V1803" s="89"/>
      <c r="W1803" s="90"/>
      <c r="X1803" s="94"/>
      <c r="Y1803" s="95"/>
      <c r="Z1803" s="96"/>
    </row>
    <row r="1804" spans="2:26" ht="17.25" customHeight="1">
      <c r="B1804" s="9">
        <v>45544</v>
      </c>
      <c r="C1804" s="3" t="s">
        <v>1935</v>
      </c>
      <c r="D1804" s="3" t="s">
        <v>1761</v>
      </c>
      <c r="E1804" s="3">
        <v>13</v>
      </c>
      <c r="F1804" s="78">
        <v>0</v>
      </c>
      <c r="G1804" s="3">
        <v>0</v>
      </c>
      <c r="H1804" s="3">
        <v>0</v>
      </c>
      <c r="I1804" s="3">
        <v>1</v>
      </c>
      <c r="J1804" s="3">
        <v>0</v>
      </c>
      <c r="K1804" s="3">
        <v>0</v>
      </c>
      <c r="L1804" s="3">
        <v>1</v>
      </c>
      <c r="M1804" s="3" t="s">
        <v>1923</v>
      </c>
      <c r="S1804" s="87"/>
      <c r="T1804" s="92"/>
      <c r="U1804" s="93"/>
      <c r="V1804" s="89"/>
      <c r="W1804" s="90"/>
      <c r="X1804" s="94"/>
      <c r="Y1804" s="95"/>
      <c r="Z1804" s="96"/>
    </row>
    <row r="1805" spans="2:26" ht="17.25" customHeight="1">
      <c r="B1805" s="9">
        <v>45544</v>
      </c>
      <c r="C1805" s="3" t="s">
        <v>1936</v>
      </c>
      <c r="D1805" s="3" t="s">
        <v>1791</v>
      </c>
      <c r="E1805" s="3">
        <v>13</v>
      </c>
      <c r="F1805" s="78">
        <v>0</v>
      </c>
      <c r="G1805" s="3">
        <v>0</v>
      </c>
      <c r="H1805" s="3">
        <v>0</v>
      </c>
      <c r="I1805" s="3">
        <v>0</v>
      </c>
      <c r="J1805" s="3">
        <v>0</v>
      </c>
      <c r="K1805" s="3">
        <v>0</v>
      </c>
      <c r="L1805" s="3">
        <v>0</v>
      </c>
      <c r="M1805" s="3"/>
      <c r="S1805" s="87"/>
      <c r="T1805" s="92"/>
      <c r="U1805" s="93"/>
      <c r="V1805" s="89"/>
      <c r="W1805" s="90"/>
      <c r="X1805" s="94"/>
      <c r="Y1805" s="95"/>
      <c r="Z1805" s="96"/>
    </row>
    <row r="1806" spans="2:26" ht="17.25" customHeight="1">
      <c r="B1806" s="9">
        <v>45544</v>
      </c>
      <c r="C1806" s="3" t="s">
        <v>1937</v>
      </c>
      <c r="D1806" s="3" t="s">
        <v>1725</v>
      </c>
      <c r="E1806" s="3">
        <v>13</v>
      </c>
      <c r="F1806" s="78">
        <v>0</v>
      </c>
      <c r="G1806" s="3">
        <v>0</v>
      </c>
      <c r="H1806" s="3">
        <v>0</v>
      </c>
      <c r="I1806" s="3">
        <v>0</v>
      </c>
      <c r="J1806" s="3">
        <v>0</v>
      </c>
      <c r="K1806" s="3">
        <v>0</v>
      </c>
      <c r="L1806" s="3">
        <v>0</v>
      </c>
      <c r="M1806" s="3"/>
      <c r="S1806" s="87"/>
      <c r="T1806" s="92"/>
      <c r="U1806" s="93"/>
      <c r="V1806" s="89"/>
      <c r="W1806" s="90"/>
      <c r="X1806" s="94"/>
      <c r="Y1806" s="95"/>
      <c r="Z1806" s="96"/>
    </row>
    <row r="1807" spans="2:26" ht="17.25" customHeight="1">
      <c r="B1807" s="9">
        <v>45544</v>
      </c>
      <c r="C1807" s="3" t="s">
        <v>1938</v>
      </c>
      <c r="D1807" s="3" t="s">
        <v>1653</v>
      </c>
      <c r="E1807" s="3">
        <v>13</v>
      </c>
      <c r="F1807" s="78">
        <v>0</v>
      </c>
      <c r="G1807" s="3">
        <v>0</v>
      </c>
      <c r="H1807" s="3">
        <v>0</v>
      </c>
      <c r="I1807" s="3">
        <v>0</v>
      </c>
      <c r="J1807" s="3">
        <v>0</v>
      </c>
      <c r="K1807" s="3">
        <v>0</v>
      </c>
      <c r="L1807" s="3">
        <v>0</v>
      </c>
      <c r="M1807" s="3"/>
      <c r="S1807" s="87"/>
      <c r="T1807" s="92"/>
      <c r="U1807" s="93"/>
      <c r="V1807" s="89"/>
      <c r="W1807" s="90"/>
      <c r="X1807" s="94"/>
      <c r="Y1807" s="95"/>
      <c r="Z1807" s="96"/>
    </row>
    <row r="1808" spans="2:26" ht="17.25" customHeight="1">
      <c r="B1808" s="9">
        <v>45545</v>
      </c>
      <c r="C1808" s="3" t="s">
        <v>1930</v>
      </c>
      <c r="D1808" s="3" t="s">
        <v>1924</v>
      </c>
      <c r="E1808" s="3">
        <v>13</v>
      </c>
      <c r="F1808" s="78">
        <v>0</v>
      </c>
      <c r="G1808" s="3">
        <v>0</v>
      </c>
      <c r="H1808" s="3">
        <v>0</v>
      </c>
      <c r="I1808" s="3">
        <v>0</v>
      </c>
      <c r="J1808" s="3">
        <v>0</v>
      </c>
      <c r="K1808" s="3">
        <v>0</v>
      </c>
      <c r="L1808" s="3">
        <v>0</v>
      </c>
      <c r="M1808" s="3"/>
      <c r="S1808" s="87"/>
      <c r="T1808" s="92"/>
      <c r="U1808" s="93"/>
      <c r="V1808" s="89"/>
      <c r="W1808" s="90"/>
      <c r="X1808" s="94"/>
      <c r="Y1808" s="95"/>
      <c r="Z1808" s="96"/>
    </row>
    <row r="1809" spans="2:26" ht="17.25" customHeight="1">
      <c r="B1809" s="9">
        <v>45545</v>
      </c>
      <c r="C1809" s="3" t="s">
        <v>1939</v>
      </c>
      <c r="D1809" s="3" t="s">
        <v>1726</v>
      </c>
      <c r="E1809" s="3">
        <v>13</v>
      </c>
      <c r="F1809" s="78">
        <v>0</v>
      </c>
      <c r="G1809" s="3">
        <v>0</v>
      </c>
      <c r="H1809" s="3">
        <v>0</v>
      </c>
      <c r="I1809" s="3">
        <v>0</v>
      </c>
      <c r="J1809" s="3">
        <v>0</v>
      </c>
      <c r="K1809" s="3">
        <v>0</v>
      </c>
      <c r="L1809" s="3">
        <v>0</v>
      </c>
      <c r="M1809" s="3"/>
      <c r="S1809" s="87"/>
      <c r="T1809" s="92"/>
      <c r="U1809" s="93"/>
      <c r="V1809" s="89"/>
      <c r="W1809" s="90"/>
      <c r="X1809" s="94"/>
      <c r="Y1809" s="95"/>
      <c r="Z1809" s="96"/>
    </row>
    <row r="1810" spans="2:26" ht="17.25" customHeight="1">
      <c r="B1810" s="9">
        <v>45545</v>
      </c>
      <c r="C1810" s="3" t="s">
        <v>1940</v>
      </c>
      <c r="D1810" s="3" t="s">
        <v>1925</v>
      </c>
      <c r="E1810" s="3">
        <v>13</v>
      </c>
      <c r="F1810" s="78">
        <v>4</v>
      </c>
      <c r="G1810" s="3">
        <v>0</v>
      </c>
      <c r="H1810" s="3">
        <v>10</v>
      </c>
      <c r="I1810" s="3">
        <v>1</v>
      </c>
      <c r="J1810" s="3">
        <v>2</v>
      </c>
      <c r="K1810" s="3">
        <v>0</v>
      </c>
      <c r="L1810" s="3">
        <v>13</v>
      </c>
      <c r="M1810" s="3" t="s">
        <v>1942</v>
      </c>
      <c r="O1810" s="57" t="s">
        <v>1942</v>
      </c>
      <c r="P1810" s="57" t="s">
        <v>1942</v>
      </c>
      <c r="S1810" s="87"/>
      <c r="T1810" s="92"/>
      <c r="U1810" s="93"/>
      <c r="V1810" s="89"/>
      <c r="W1810" s="90"/>
      <c r="X1810" s="94"/>
      <c r="Y1810" s="95"/>
      <c r="Z1810" s="96"/>
    </row>
    <row r="1811" spans="2:26" ht="17.25" customHeight="1">
      <c r="B1811" s="9">
        <v>45545</v>
      </c>
      <c r="C1811" s="3" t="s">
        <v>1931</v>
      </c>
      <c r="D1811" s="3" t="s">
        <v>1899</v>
      </c>
      <c r="E1811" s="3">
        <v>13</v>
      </c>
      <c r="F1811" s="78">
        <v>0</v>
      </c>
      <c r="G1811" s="3">
        <v>0</v>
      </c>
      <c r="H1811" s="3">
        <v>0</v>
      </c>
      <c r="I1811" s="3">
        <v>0</v>
      </c>
      <c r="J1811" s="3">
        <v>2</v>
      </c>
      <c r="K1811" s="3">
        <v>0</v>
      </c>
      <c r="L1811" s="3">
        <v>2</v>
      </c>
      <c r="M1811" s="3" t="s">
        <v>1943</v>
      </c>
      <c r="S1811" s="87"/>
      <c r="T1811" s="92"/>
      <c r="U1811" s="93"/>
      <c r="V1811" s="89"/>
      <c r="W1811" s="90"/>
      <c r="X1811" s="94"/>
      <c r="Y1811" s="95"/>
      <c r="Z1811" s="96"/>
    </row>
    <row r="1812" spans="2:26" ht="17.25" customHeight="1">
      <c r="B1812" s="9">
        <v>45545</v>
      </c>
      <c r="C1812" s="3" t="s">
        <v>1934</v>
      </c>
      <c r="D1812" s="3" t="s">
        <v>1897</v>
      </c>
      <c r="E1812" s="3">
        <v>13</v>
      </c>
      <c r="F1812" s="78">
        <v>0</v>
      </c>
      <c r="G1812" s="3">
        <v>0</v>
      </c>
      <c r="H1812" s="3">
        <v>0</v>
      </c>
      <c r="I1812" s="3">
        <v>0</v>
      </c>
      <c r="J1812" s="3">
        <v>0</v>
      </c>
      <c r="K1812" s="3">
        <v>0</v>
      </c>
      <c r="L1812" s="3">
        <v>0</v>
      </c>
      <c r="M1812" s="3"/>
      <c r="S1812" s="87"/>
      <c r="T1812" s="92"/>
      <c r="U1812" s="93"/>
      <c r="V1812" s="89"/>
      <c r="W1812" s="90"/>
      <c r="X1812" s="94"/>
      <c r="Y1812" s="95"/>
      <c r="Z1812" s="96"/>
    </row>
    <row r="1813" spans="2:26" ht="17.25" customHeight="1">
      <c r="B1813" s="9">
        <v>45545</v>
      </c>
      <c r="C1813" s="3" t="s">
        <v>1941</v>
      </c>
      <c r="D1813" s="3" t="s">
        <v>1820</v>
      </c>
      <c r="E1813" s="3">
        <v>11</v>
      </c>
      <c r="F1813" s="78">
        <v>0</v>
      </c>
      <c r="G1813" s="3">
        <v>0</v>
      </c>
      <c r="H1813" s="3">
        <v>0</v>
      </c>
      <c r="I1813" s="3">
        <v>0</v>
      </c>
      <c r="J1813" s="3">
        <v>0</v>
      </c>
      <c r="K1813" s="3">
        <v>0</v>
      </c>
      <c r="L1813" s="3">
        <v>0</v>
      </c>
      <c r="M1813" s="3"/>
      <c r="S1813" s="87"/>
      <c r="T1813" s="92"/>
      <c r="U1813" s="93"/>
      <c r="V1813" s="89"/>
      <c r="W1813" s="90"/>
      <c r="X1813" s="94"/>
      <c r="Y1813" s="95"/>
      <c r="Z1813" s="96"/>
    </row>
    <row r="1814" spans="2:26" ht="17.25" customHeight="1">
      <c r="B1814" s="9">
        <v>45545</v>
      </c>
      <c r="C1814" s="3" t="s">
        <v>2960</v>
      </c>
      <c r="D1814" s="3" t="s">
        <v>1945</v>
      </c>
      <c r="E1814" s="3">
        <v>13</v>
      </c>
      <c r="F1814" s="78">
        <v>0</v>
      </c>
      <c r="G1814" s="3">
        <v>0</v>
      </c>
      <c r="H1814" s="3">
        <v>4</v>
      </c>
      <c r="I1814" s="3">
        <v>1</v>
      </c>
      <c r="J1814" s="3">
        <v>0</v>
      </c>
      <c r="K1814" s="3">
        <v>0</v>
      </c>
      <c r="L1814" s="3">
        <v>5</v>
      </c>
      <c r="M1814" s="3" t="s">
        <v>1946</v>
      </c>
      <c r="N1814" s="57" t="s">
        <v>1942</v>
      </c>
      <c r="O1814" s="57" t="s">
        <v>1947</v>
      </c>
      <c r="P1814" s="57" t="s">
        <v>1947</v>
      </c>
      <c r="S1814" s="87"/>
      <c r="T1814" s="92"/>
      <c r="U1814" s="93"/>
      <c r="V1814" s="89"/>
      <c r="W1814" s="90"/>
      <c r="X1814" s="94"/>
      <c r="Y1814" s="95"/>
      <c r="Z1814" s="96"/>
    </row>
    <row r="1815" spans="2:26" ht="17.25" customHeight="1">
      <c r="B1815" s="9">
        <v>45545</v>
      </c>
      <c r="C1815" s="3" t="s">
        <v>2960</v>
      </c>
      <c r="D1815" s="3" t="s">
        <v>1944</v>
      </c>
      <c r="E1815" s="3">
        <v>13</v>
      </c>
      <c r="F1815" s="78">
        <v>0</v>
      </c>
      <c r="G1815" s="3">
        <v>0</v>
      </c>
      <c r="H1815" s="3">
        <v>3</v>
      </c>
      <c r="I1815" s="3">
        <v>0</v>
      </c>
      <c r="J1815" s="3">
        <v>0</v>
      </c>
      <c r="K1815" s="3">
        <v>0</v>
      </c>
      <c r="L1815" s="3">
        <v>3</v>
      </c>
      <c r="M1815" s="3"/>
      <c r="N1815" s="57" t="s">
        <v>1946</v>
      </c>
      <c r="O1815" s="57" t="s">
        <v>1947</v>
      </c>
      <c r="P1815" s="57" t="s">
        <v>1947</v>
      </c>
      <c r="S1815" s="87"/>
      <c r="T1815" s="92"/>
      <c r="U1815" s="93"/>
      <c r="V1815" s="89"/>
      <c r="W1815" s="90"/>
      <c r="X1815" s="94"/>
      <c r="Y1815" s="95"/>
      <c r="Z1815" s="96"/>
    </row>
    <row r="1816" spans="2:26" ht="17.25" customHeight="1">
      <c r="B1816" s="9">
        <v>45546</v>
      </c>
      <c r="C1816" s="3" t="s">
        <v>1951</v>
      </c>
      <c r="D1816" s="3" t="s">
        <v>1900</v>
      </c>
      <c r="E1816" s="3">
        <v>13</v>
      </c>
      <c r="F1816" s="78">
        <v>0</v>
      </c>
      <c r="G1816" s="3">
        <v>0</v>
      </c>
      <c r="H1816" s="3">
        <v>0</v>
      </c>
      <c r="I1816" s="3">
        <v>0</v>
      </c>
      <c r="J1816" s="3">
        <v>0</v>
      </c>
      <c r="K1816" s="3">
        <v>0</v>
      </c>
      <c r="L1816" s="3">
        <v>0</v>
      </c>
      <c r="M1816" s="3"/>
      <c r="S1816" s="87"/>
      <c r="T1816" s="92"/>
      <c r="U1816" s="93"/>
      <c r="V1816" s="89"/>
      <c r="W1816" s="90"/>
      <c r="X1816" s="94"/>
      <c r="Y1816" s="95"/>
      <c r="Z1816" s="96"/>
    </row>
    <row r="1817" spans="2:26" ht="17.25" customHeight="1">
      <c r="B1817" s="9">
        <v>45546</v>
      </c>
      <c r="C1817" s="3" t="s">
        <v>1952</v>
      </c>
      <c r="D1817" s="3" t="s">
        <v>1948</v>
      </c>
      <c r="E1817" s="3">
        <v>13</v>
      </c>
      <c r="F1817" s="78">
        <v>0</v>
      </c>
      <c r="G1817" s="3">
        <v>0</v>
      </c>
      <c r="H1817" s="3">
        <v>0</v>
      </c>
      <c r="I1817" s="3">
        <v>0</v>
      </c>
      <c r="J1817" s="3">
        <v>0</v>
      </c>
      <c r="K1817" s="3">
        <v>0</v>
      </c>
      <c r="L1817" s="3">
        <v>0</v>
      </c>
      <c r="M1817" s="3"/>
      <c r="S1817" s="87"/>
      <c r="T1817" s="92"/>
      <c r="U1817" s="93"/>
      <c r="V1817" s="89"/>
      <c r="W1817" s="90"/>
      <c r="X1817" s="94"/>
      <c r="Y1817" s="95"/>
      <c r="Z1817" s="96"/>
    </row>
    <row r="1818" spans="2:26" ht="17.25" customHeight="1">
      <c r="B1818" s="9">
        <v>45546</v>
      </c>
      <c r="C1818" s="3" t="s">
        <v>1952</v>
      </c>
      <c r="D1818" s="3" t="s">
        <v>1949</v>
      </c>
      <c r="E1818" s="3">
        <v>13</v>
      </c>
      <c r="F1818" s="78">
        <v>0</v>
      </c>
      <c r="G1818" s="3">
        <v>0</v>
      </c>
      <c r="H1818" s="3">
        <v>0</v>
      </c>
      <c r="I1818" s="3">
        <v>0</v>
      </c>
      <c r="J1818" s="3">
        <v>0</v>
      </c>
      <c r="K1818" s="3">
        <v>0</v>
      </c>
      <c r="L1818" s="3">
        <v>0</v>
      </c>
      <c r="M1818" s="3"/>
      <c r="S1818" s="87"/>
      <c r="T1818" s="92"/>
      <c r="U1818" s="93"/>
      <c r="V1818" s="89"/>
      <c r="W1818" s="90"/>
      <c r="X1818" s="94"/>
      <c r="Y1818" s="95"/>
      <c r="Z1818" s="96"/>
    </row>
    <row r="1819" spans="2:26" ht="17.25" customHeight="1">
      <c r="B1819" s="9">
        <v>45546</v>
      </c>
      <c r="C1819" s="3" t="s">
        <v>1952</v>
      </c>
      <c r="D1819" s="3" t="s">
        <v>1950</v>
      </c>
      <c r="E1819" s="3">
        <v>13</v>
      </c>
      <c r="F1819" s="78">
        <v>0</v>
      </c>
      <c r="G1819" s="3">
        <v>0</v>
      </c>
      <c r="H1819" s="3">
        <v>0</v>
      </c>
      <c r="I1819" s="3">
        <v>0</v>
      </c>
      <c r="J1819" s="3">
        <v>0</v>
      </c>
      <c r="K1819" s="3">
        <v>0</v>
      </c>
      <c r="L1819" s="3">
        <v>0</v>
      </c>
      <c r="M1819" s="3"/>
      <c r="S1819" s="87"/>
      <c r="T1819" s="92"/>
      <c r="U1819" s="93"/>
      <c r="V1819" s="89"/>
      <c r="W1819" s="90"/>
      <c r="X1819" s="94"/>
      <c r="Y1819" s="95"/>
      <c r="Z1819" s="96"/>
    </row>
    <row r="1820" spans="2:26" ht="17.25" customHeight="1">
      <c r="B1820" s="9">
        <v>45548</v>
      </c>
      <c r="C1820" s="3" t="s">
        <v>1962</v>
      </c>
      <c r="D1820" s="3" t="s">
        <v>1846</v>
      </c>
      <c r="E1820" s="3">
        <v>13</v>
      </c>
      <c r="F1820" s="78">
        <v>13</v>
      </c>
      <c r="G1820" s="3">
        <v>0</v>
      </c>
      <c r="H1820" s="3">
        <v>0</v>
      </c>
      <c r="I1820" s="3">
        <v>0</v>
      </c>
      <c r="J1820" s="3">
        <v>0</v>
      </c>
      <c r="K1820" s="3">
        <v>0</v>
      </c>
      <c r="L1820" s="3">
        <v>0</v>
      </c>
      <c r="M1820" s="3"/>
      <c r="S1820" s="87"/>
      <c r="T1820" s="92"/>
      <c r="U1820" s="93"/>
      <c r="V1820" s="89"/>
      <c r="W1820" s="90"/>
      <c r="X1820" s="94"/>
      <c r="Y1820" s="95"/>
      <c r="Z1820" s="96"/>
    </row>
    <row r="1821" spans="2:26" ht="17.25" customHeight="1">
      <c r="B1821" s="9">
        <v>45548</v>
      </c>
      <c r="C1821" s="3" t="s">
        <v>1958</v>
      </c>
      <c r="D1821" s="3" t="s">
        <v>1957</v>
      </c>
      <c r="E1821" s="3">
        <v>4</v>
      </c>
      <c r="F1821" s="78">
        <v>0</v>
      </c>
      <c r="G1821" s="3">
        <v>0</v>
      </c>
      <c r="H1821" s="3">
        <v>5</v>
      </c>
      <c r="I1821" s="3">
        <v>0</v>
      </c>
      <c r="J1821" s="3">
        <v>0</v>
      </c>
      <c r="K1821" s="3">
        <v>0</v>
      </c>
      <c r="L1821" s="3">
        <v>5</v>
      </c>
      <c r="M1821" s="3" t="s">
        <v>1963</v>
      </c>
      <c r="N1821" s="57" t="s">
        <v>1964</v>
      </c>
      <c r="O1821" s="57" t="s">
        <v>1965</v>
      </c>
      <c r="P1821" s="57" t="s">
        <v>1966</v>
      </c>
      <c r="S1821" s="87"/>
      <c r="T1821" s="92"/>
      <c r="U1821" s="93"/>
      <c r="V1821" s="89"/>
      <c r="W1821" s="90"/>
      <c r="X1821" s="94"/>
      <c r="Y1821" s="95"/>
      <c r="Z1821" s="96"/>
    </row>
    <row r="1822" spans="2:26" ht="17.25" customHeight="1">
      <c r="B1822" s="9">
        <v>45548</v>
      </c>
      <c r="C1822" s="3" t="s">
        <v>1959</v>
      </c>
      <c r="D1822" s="3" t="s">
        <v>1712</v>
      </c>
      <c r="E1822" s="3">
        <v>13</v>
      </c>
      <c r="F1822" s="78">
        <v>0</v>
      </c>
      <c r="G1822" s="3">
        <v>0</v>
      </c>
      <c r="H1822" s="3">
        <v>0</v>
      </c>
      <c r="I1822" s="3">
        <v>0</v>
      </c>
      <c r="J1822" s="3">
        <v>0</v>
      </c>
      <c r="K1822" s="3">
        <v>0</v>
      </c>
      <c r="L1822" s="3">
        <v>0</v>
      </c>
      <c r="M1822" s="3"/>
      <c r="S1822" s="87"/>
      <c r="T1822" s="92"/>
      <c r="U1822" s="93"/>
      <c r="V1822" s="89"/>
      <c r="W1822" s="90"/>
      <c r="X1822" s="94"/>
      <c r="Y1822" s="95"/>
      <c r="Z1822" s="96"/>
    </row>
    <row r="1823" spans="2:26" ht="17.25" customHeight="1">
      <c r="B1823" s="9">
        <v>45548</v>
      </c>
      <c r="C1823" s="3" t="s">
        <v>1960</v>
      </c>
      <c r="D1823" s="3" t="s">
        <v>1819</v>
      </c>
      <c r="E1823" s="3">
        <v>13</v>
      </c>
      <c r="F1823" s="78">
        <v>0</v>
      </c>
      <c r="G1823" s="3">
        <v>0</v>
      </c>
      <c r="H1823" s="3">
        <v>0</v>
      </c>
      <c r="I1823" s="3">
        <v>0</v>
      </c>
      <c r="J1823" s="3">
        <v>0</v>
      </c>
      <c r="K1823" s="3">
        <v>0</v>
      </c>
      <c r="L1823" s="3">
        <v>0</v>
      </c>
      <c r="M1823" s="3"/>
      <c r="S1823" s="87"/>
      <c r="T1823" s="92"/>
      <c r="U1823" s="93"/>
      <c r="V1823" s="89"/>
      <c r="W1823" s="90"/>
      <c r="X1823" s="94"/>
      <c r="Y1823" s="95"/>
      <c r="Z1823" s="96"/>
    </row>
    <row r="1824" spans="2:26" ht="17.25" customHeight="1">
      <c r="B1824" s="9">
        <v>45548</v>
      </c>
      <c r="C1824" s="3" t="s">
        <v>1961</v>
      </c>
      <c r="D1824" s="3" t="s">
        <v>1912</v>
      </c>
      <c r="E1824" s="3">
        <v>5</v>
      </c>
      <c r="F1824" s="78">
        <v>8</v>
      </c>
      <c r="G1824" s="3">
        <v>0</v>
      </c>
      <c r="H1824" s="3">
        <v>0</v>
      </c>
      <c r="I1824" s="3">
        <v>0</v>
      </c>
      <c r="J1824" s="3">
        <v>0</v>
      </c>
      <c r="K1824" s="3">
        <v>0</v>
      </c>
      <c r="L1824" s="3">
        <v>0</v>
      </c>
      <c r="M1824" s="3"/>
      <c r="S1824" s="87"/>
      <c r="T1824" s="92"/>
      <c r="U1824" s="93"/>
      <c r="V1824" s="89"/>
      <c r="W1824" s="90"/>
      <c r="X1824" s="94"/>
      <c r="Y1824" s="95"/>
      <c r="Z1824" s="96"/>
    </row>
    <row r="1825" spans="1:26" ht="17.25" customHeight="1">
      <c r="B1825" s="9">
        <v>45548</v>
      </c>
      <c r="C1825" s="3" t="s">
        <v>1953</v>
      </c>
      <c r="D1825" s="3" t="s">
        <v>1791</v>
      </c>
      <c r="E1825" s="3">
        <v>13</v>
      </c>
      <c r="F1825" s="78">
        <v>0</v>
      </c>
      <c r="G1825" s="3">
        <v>0</v>
      </c>
      <c r="H1825" s="3">
        <v>0</v>
      </c>
      <c r="I1825" s="3">
        <v>0</v>
      </c>
      <c r="J1825" s="3">
        <v>0</v>
      </c>
      <c r="K1825" s="3">
        <v>0</v>
      </c>
      <c r="L1825" s="3">
        <v>0</v>
      </c>
      <c r="M1825" s="3"/>
      <c r="S1825" s="87"/>
      <c r="T1825" s="92"/>
      <c r="U1825" s="93"/>
      <c r="V1825" s="89"/>
      <c r="W1825" s="90"/>
      <c r="X1825" s="94"/>
      <c r="Y1825" s="95"/>
      <c r="Z1825" s="96"/>
    </row>
    <row r="1826" spans="1:26" ht="17.25" customHeight="1">
      <c r="B1826" s="9">
        <v>45548</v>
      </c>
      <c r="C1826" s="3" t="s">
        <v>1954</v>
      </c>
      <c r="D1826" s="3" t="s">
        <v>1915</v>
      </c>
      <c r="E1826" s="3">
        <v>8</v>
      </c>
      <c r="F1826" s="78">
        <v>5</v>
      </c>
      <c r="G1826" s="3">
        <v>0</v>
      </c>
      <c r="H1826" s="3">
        <v>14</v>
      </c>
      <c r="I1826" s="3">
        <v>0</v>
      </c>
      <c r="J1826" s="3">
        <v>4</v>
      </c>
      <c r="K1826" s="3">
        <v>0</v>
      </c>
      <c r="L1826" s="3">
        <v>18</v>
      </c>
      <c r="M1826" s="3" t="s">
        <v>1963</v>
      </c>
      <c r="O1826" s="57" t="s">
        <v>1963</v>
      </c>
      <c r="P1826" s="57" t="s">
        <v>1965</v>
      </c>
      <c r="S1826" s="87"/>
      <c r="T1826" s="92"/>
      <c r="U1826" s="93"/>
      <c r="V1826" s="89"/>
      <c r="W1826" s="90"/>
      <c r="X1826" s="94"/>
      <c r="Y1826" s="95"/>
      <c r="Z1826" s="96"/>
    </row>
    <row r="1827" spans="1:26" ht="17.25" customHeight="1">
      <c r="B1827" s="9">
        <v>45549</v>
      </c>
      <c r="C1827" s="3" t="s">
        <v>1953</v>
      </c>
      <c r="D1827" s="3" t="s">
        <v>1713</v>
      </c>
      <c r="E1827" s="3">
        <v>13</v>
      </c>
      <c r="F1827" s="78">
        <v>0</v>
      </c>
      <c r="G1827" s="3">
        <v>0</v>
      </c>
      <c r="H1827" s="3">
        <v>0</v>
      </c>
      <c r="I1827" s="3">
        <v>0</v>
      </c>
      <c r="J1827" s="3">
        <v>0</v>
      </c>
      <c r="K1827" s="3">
        <v>0</v>
      </c>
      <c r="L1827" s="3">
        <v>0</v>
      </c>
      <c r="M1827" s="3"/>
      <c r="S1827" s="87"/>
      <c r="T1827" s="92"/>
      <c r="U1827" s="93"/>
      <c r="V1827" s="89"/>
      <c r="W1827" s="90"/>
      <c r="X1827" s="94"/>
      <c r="Y1827" s="95"/>
      <c r="Z1827" s="96"/>
    </row>
    <row r="1828" spans="1:26" ht="17.25" customHeight="1">
      <c r="B1828" s="9">
        <v>45549</v>
      </c>
      <c r="C1828" s="3" t="s">
        <v>1955</v>
      </c>
      <c r="D1828" s="3" t="s">
        <v>1761</v>
      </c>
      <c r="E1828" s="3">
        <v>13</v>
      </c>
      <c r="F1828" s="78">
        <v>0</v>
      </c>
      <c r="G1828" s="3">
        <v>0</v>
      </c>
      <c r="H1828" s="3">
        <v>0</v>
      </c>
      <c r="I1828" s="3">
        <v>0</v>
      </c>
      <c r="J1828" s="3">
        <v>0</v>
      </c>
      <c r="K1828" s="3">
        <v>0</v>
      </c>
      <c r="L1828" s="3">
        <v>0</v>
      </c>
      <c r="M1828" s="3"/>
      <c r="S1828" s="87"/>
      <c r="T1828" s="92"/>
      <c r="U1828" s="93"/>
      <c r="V1828" s="89"/>
      <c r="W1828" s="90"/>
      <c r="X1828" s="94"/>
      <c r="Y1828" s="95"/>
      <c r="Z1828" s="96"/>
    </row>
    <row r="1829" spans="1:26" ht="17.25" customHeight="1">
      <c r="B1829" s="9">
        <v>45549</v>
      </c>
      <c r="C1829" s="3" t="s">
        <v>1956</v>
      </c>
      <c r="D1829" s="3" t="s">
        <v>1913</v>
      </c>
      <c r="E1829" s="3">
        <v>13</v>
      </c>
      <c r="F1829" s="78">
        <v>0</v>
      </c>
      <c r="G1829" s="3">
        <v>0</v>
      </c>
      <c r="H1829" s="3">
        <v>0</v>
      </c>
      <c r="I1829" s="3">
        <v>0</v>
      </c>
      <c r="J1829" s="3">
        <v>0</v>
      </c>
      <c r="K1829" s="3">
        <v>0</v>
      </c>
      <c r="L1829" s="3">
        <v>0</v>
      </c>
      <c r="M1829" s="3"/>
      <c r="S1829" s="87"/>
      <c r="T1829" s="92"/>
      <c r="U1829" s="93"/>
      <c r="V1829" s="89"/>
      <c r="W1829" s="90"/>
      <c r="X1829" s="94"/>
      <c r="Y1829" s="95"/>
      <c r="Z1829" s="96"/>
    </row>
    <row r="1830" spans="1:26" ht="17.25" customHeight="1">
      <c r="B1830" s="10">
        <v>45550</v>
      </c>
      <c r="C1830" s="3" t="s">
        <v>1967</v>
      </c>
      <c r="D1830" s="3" t="s">
        <v>1925</v>
      </c>
      <c r="E1830" s="3">
        <v>9</v>
      </c>
      <c r="F1830" s="78">
        <v>0</v>
      </c>
      <c r="G1830" s="3">
        <v>0</v>
      </c>
      <c r="H1830" s="3">
        <v>0</v>
      </c>
      <c r="I1830" s="3">
        <v>0</v>
      </c>
      <c r="J1830" s="3">
        <v>0</v>
      </c>
      <c r="K1830" s="3">
        <v>0</v>
      </c>
      <c r="L1830" s="3">
        <v>0</v>
      </c>
      <c r="M1830" s="3"/>
      <c r="S1830" s="87"/>
      <c r="T1830" s="92"/>
      <c r="U1830" s="93"/>
      <c r="V1830" s="89"/>
      <c r="W1830" s="90"/>
      <c r="X1830" s="94"/>
      <c r="Y1830" s="95"/>
      <c r="Z1830" s="96"/>
    </row>
    <row r="1831" spans="1:26" ht="17.25" customHeight="1">
      <c r="B1831" s="10">
        <v>45550</v>
      </c>
      <c r="C1831" s="3" t="s">
        <v>1968</v>
      </c>
      <c r="D1831" s="3" t="s">
        <v>1792</v>
      </c>
      <c r="E1831" s="3">
        <v>13</v>
      </c>
      <c r="F1831" s="78">
        <v>3</v>
      </c>
      <c r="G1831" s="3">
        <v>0</v>
      </c>
      <c r="H1831" s="3">
        <v>2</v>
      </c>
      <c r="I1831" s="3">
        <v>2</v>
      </c>
      <c r="J1831" s="3">
        <v>1</v>
      </c>
      <c r="K1831" s="3">
        <v>0</v>
      </c>
      <c r="L1831" s="3">
        <v>6</v>
      </c>
      <c r="M1831" s="3" t="s">
        <v>1970</v>
      </c>
      <c r="O1831" s="57" t="s">
        <v>1971</v>
      </c>
      <c r="P1831" s="57" t="s">
        <v>1971</v>
      </c>
      <c r="S1831" s="87"/>
      <c r="T1831" s="92"/>
      <c r="U1831" s="93"/>
      <c r="V1831" s="89"/>
      <c r="W1831" s="90"/>
      <c r="X1831" s="94"/>
      <c r="Y1831" s="95"/>
      <c r="Z1831" s="96"/>
    </row>
    <row r="1832" spans="1:26" ht="17.25" customHeight="1">
      <c r="A1832" s="56"/>
      <c r="B1832" s="10">
        <v>45550</v>
      </c>
      <c r="C1832" s="3" t="s">
        <v>1969</v>
      </c>
      <c r="D1832" s="3" t="s">
        <v>1726</v>
      </c>
      <c r="E1832" s="3">
        <v>13</v>
      </c>
      <c r="F1832" s="78">
        <v>0</v>
      </c>
      <c r="G1832" s="3">
        <v>0</v>
      </c>
      <c r="H1832" s="3">
        <v>0</v>
      </c>
      <c r="I1832" s="3">
        <v>0</v>
      </c>
      <c r="J1832" s="3">
        <v>0</v>
      </c>
      <c r="K1832" s="3">
        <v>0</v>
      </c>
      <c r="L1832" s="3">
        <v>0</v>
      </c>
      <c r="M1832" s="3"/>
      <c r="O1832" s="3"/>
      <c r="P1832" s="3"/>
      <c r="S1832" s="87"/>
      <c r="T1832" s="92"/>
      <c r="U1832" s="93"/>
      <c r="V1832" s="89"/>
      <c r="W1832" s="90"/>
      <c r="X1832" s="94"/>
      <c r="Y1832" s="95"/>
      <c r="Z1832" s="96"/>
    </row>
    <row r="1833" spans="1:26" ht="17.25" customHeight="1">
      <c r="A1833" s="56"/>
      <c r="B1833" s="10">
        <v>45551</v>
      </c>
      <c r="C1833" s="3" t="s">
        <v>1974</v>
      </c>
      <c r="D1833" s="3" t="s">
        <v>1725</v>
      </c>
      <c r="E1833" s="3">
        <v>13</v>
      </c>
      <c r="F1833" s="78">
        <v>0</v>
      </c>
      <c r="G1833" s="3">
        <v>0</v>
      </c>
      <c r="H1833" s="3">
        <v>0</v>
      </c>
      <c r="I1833" s="3">
        <v>0</v>
      </c>
      <c r="J1833" s="3">
        <v>0</v>
      </c>
      <c r="K1833" s="3">
        <v>0</v>
      </c>
      <c r="L1833" s="3">
        <v>0</v>
      </c>
      <c r="M1833" s="3"/>
      <c r="S1833" s="87"/>
      <c r="T1833" s="92"/>
      <c r="U1833" s="93"/>
      <c r="V1833" s="89"/>
      <c r="W1833" s="90"/>
      <c r="X1833" s="94"/>
      <c r="Y1833" s="95"/>
      <c r="Z1833" s="96"/>
    </row>
    <row r="1834" spans="1:26" ht="17.25" customHeight="1">
      <c r="A1834" s="56"/>
      <c r="B1834" s="10">
        <v>45551</v>
      </c>
      <c r="C1834" s="3" t="s">
        <v>1975</v>
      </c>
      <c r="D1834" s="3" t="s">
        <v>1972</v>
      </c>
      <c r="E1834" s="3">
        <v>8</v>
      </c>
      <c r="F1834" s="78">
        <v>0</v>
      </c>
      <c r="G1834" s="3">
        <v>0</v>
      </c>
      <c r="H1834" s="3">
        <v>0</v>
      </c>
      <c r="I1834" s="3">
        <v>0</v>
      </c>
      <c r="J1834" s="3">
        <v>0</v>
      </c>
      <c r="K1834" s="3">
        <v>0</v>
      </c>
      <c r="L1834" s="3">
        <v>0</v>
      </c>
      <c r="M1834" s="3"/>
      <c r="S1834" s="87"/>
      <c r="T1834" s="92"/>
      <c r="U1834" s="93"/>
      <c r="V1834" s="89"/>
      <c r="W1834" s="90"/>
      <c r="X1834" s="94"/>
      <c r="Y1834" s="95"/>
      <c r="Z1834" s="96"/>
    </row>
    <row r="1835" spans="1:26" ht="17.25" customHeight="1">
      <c r="A1835" s="56"/>
      <c r="B1835" s="9">
        <v>45551</v>
      </c>
      <c r="C1835" s="3" t="s">
        <v>1976</v>
      </c>
      <c r="D1835" s="3" t="s">
        <v>1973</v>
      </c>
      <c r="E1835" s="3">
        <v>5</v>
      </c>
      <c r="F1835" s="78">
        <v>0</v>
      </c>
      <c r="G1835" s="3">
        <v>0</v>
      </c>
      <c r="H1835" s="3">
        <v>2</v>
      </c>
      <c r="I1835" s="3">
        <v>0</v>
      </c>
      <c r="J1835" s="3">
        <v>0</v>
      </c>
      <c r="K1835" s="3">
        <v>0</v>
      </c>
      <c r="L1835" s="3">
        <v>2</v>
      </c>
      <c r="M1835" s="3"/>
      <c r="O1835" s="3" t="s">
        <v>1978</v>
      </c>
      <c r="P1835" s="3" t="s">
        <v>1978</v>
      </c>
      <c r="S1835" s="87"/>
      <c r="T1835" s="92"/>
      <c r="U1835" s="93"/>
      <c r="V1835" s="89"/>
      <c r="W1835" s="90"/>
      <c r="X1835" s="94"/>
      <c r="Y1835" s="95"/>
      <c r="Z1835" s="96"/>
    </row>
    <row r="1836" spans="1:26" ht="17.25" customHeight="1">
      <c r="A1836" s="56"/>
      <c r="B1836" s="9">
        <v>45551</v>
      </c>
      <c r="C1836" s="3" t="s">
        <v>1977</v>
      </c>
      <c r="D1836" s="3" t="s">
        <v>1846</v>
      </c>
      <c r="E1836" s="3">
        <v>13</v>
      </c>
      <c r="F1836" s="78">
        <v>13</v>
      </c>
      <c r="G1836" s="3">
        <v>0</v>
      </c>
      <c r="H1836" s="3">
        <v>0</v>
      </c>
      <c r="I1836" s="3">
        <v>0</v>
      </c>
      <c r="J1836" s="3">
        <v>0</v>
      </c>
      <c r="K1836" s="3">
        <v>0</v>
      </c>
      <c r="L1836" s="3">
        <v>0</v>
      </c>
      <c r="M1836" s="3"/>
      <c r="N1836" s="57" t="s">
        <v>1978</v>
      </c>
      <c r="S1836" s="87"/>
      <c r="T1836" s="92"/>
      <c r="U1836" s="93"/>
      <c r="V1836" s="89"/>
      <c r="W1836" s="90"/>
      <c r="X1836" s="94"/>
      <c r="Y1836" s="95"/>
      <c r="Z1836" s="96"/>
    </row>
    <row r="1837" spans="1:26" ht="17.25" customHeight="1">
      <c r="A1837" s="56"/>
      <c r="B1837" s="9">
        <v>45552</v>
      </c>
      <c r="C1837" s="3" t="s">
        <v>1979</v>
      </c>
      <c r="D1837" s="3" t="s">
        <v>1712</v>
      </c>
      <c r="E1837" s="3">
        <v>2</v>
      </c>
      <c r="F1837" s="78">
        <v>0</v>
      </c>
      <c r="G1837" s="3">
        <v>0</v>
      </c>
      <c r="H1837" s="3">
        <v>0</v>
      </c>
      <c r="I1837" s="3">
        <v>0</v>
      </c>
      <c r="J1837" s="3">
        <v>0</v>
      </c>
      <c r="K1837" s="3">
        <v>0</v>
      </c>
      <c r="L1837" s="3">
        <v>0</v>
      </c>
      <c r="M1837" s="3"/>
      <c r="S1837" s="87"/>
      <c r="T1837" s="92"/>
      <c r="U1837" s="93"/>
      <c r="V1837" s="89"/>
      <c r="W1837" s="90"/>
      <c r="X1837" s="94"/>
      <c r="Y1837" s="95"/>
      <c r="Z1837" s="96"/>
    </row>
    <row r="1838" spans="1:26" ht="17.25" customHeight="1">
      <c r="A1838" s="56"/>
      <c r="B1838" s="9">
        <v>45552</v>
      </c>
      <c r="C1838" s="3" t="s">
        <v>2960</v>
      </c>
      <c r="D1838" s="3" t="s">
        <v>1980</v>
      </c>
      <c r="E1838" s="3">
        <v>13</v>
      </c>
      <c r="F1838" s="78">
        <v>0</v>
      </c>
      <c r="G1838" s="3">
        <v>0</v>
      </c>
      <c r="H1838" s="3">
        <v>4</v>
      </c>
      <c r="I1838" s="3">
        <v>0</v>
      </c>
      <c r="J1838" s="3">
        <v>0</v>
      </c>
      <c r="K1838" s="3">
        <v>0</v>
      </c>
      <c r="L1838" s="3">
        <v>4</v>
      </c>
      <c r="M1838" s="3" t="s">
        <v>1984</v>
      </c>
      <c r="N1838" s="57" t="s">
        <v>1982</v>
      </c>
      <c r="O1838" s="57" t="s">
        <v>1983</v>
      </c>
      <c r="P1838" s="57" t="s">
        <v>1983</v>
      </c>
      <c r="S1838" s="87"/>
      <c r="T1838" s="92"/>
      <c r="U1838" s="93"/>
      <c r="V1838" s="89"/>
      <c r="W1838" s="90"/>
      <c r="X1838" s="94"/>
      <c r="Y1838" s="95"/>
      <c r="Z1838" s="96"/>
    </row>
    <row r="1839" spans="1:26" ht="17.25" customHeight="1">
      <c r="A1839" s="56"/>
      <c r="B1839" s="9">
        <v>45552</v>
      </c>
      <c r="C1839" s="3" t="s">
        <v>2960</v>
      </c>
      <c r="D1839" s="3" t="s">
        <v>1981</v>
      </c>
      <c r="E1839" s="3">
        <v>13</v>
      </c>
      <c r="F1839" s="78">
        <v>7</v>
      </c>
      <c r="G1839" s="3">
        <v>0</v>
      </c>
      <c r="H1839" s="3">
        <v>17</v>
      </c>
      <c r="I1839" s="3">
        <v>1</v>
      </c>
      <c r="J1839" s="3">
        <v>4</v>
      </c>
      <c r="K1839" s="3">
        <v>0</v>
      </c>
      <c r="L1839" s="3">
        <v>22</v>
      </c>
      <c r="M1839" s="3" t="s">
        <v>1982</v>
      </c>
      <c r="N1839" s="57" t="s">
        <v>1984</v>
      </c>
      <c r="O1839" s="57" t="s">
        <v>1983</v>
      </c>
      <c r="P1839" s="57" t="s">
        <v>1982</v>
      </c>
      <c r="S1839" s="87"/>
      <c r="T1839" s="92"/>
      <c r="U1839" s="93"/>
      <c r="V1839" s="89"/>
      <c r="W1839" s="90"/>
      <c r="X1839" s="94"/>
      <c r="Y1839" s="95"/>
      <c r="Z1839" s="96"/>
    </row>
    <row r="1840" spans="1:26" ht="17.25" customHeight="1">
      <c r="A1840" s="56"/>
      <c r="B1840" s="9">
        <v>45554</v>
      </c>
      <c r="C1840" s="3" t="s">
        <v>1991</v>
      </c>
      <c r="D1840" s="3" t="s">
        <v>1794</v>
      </c>
      <c r="E1840" s="3">
        <v>13</v>
      </c>
      <c r="F1840" s="78">
        <v>13</v>
      </c>
      <c r="G1840" s="3">
        <v>0</v>
      </c>
      <c r="H1840" s="3">
        <v>0</v>
      </c>
      <c r="I1840" s="3">
        <v>0</v>
      </c>
      <c r="J1840" s="3">
        <v>0</v>
      </c>
      <c r="K1840" s="3">
        <v>0</v>
      </c>
      <c r="L1840" s="3">
        <v>0</v>
      </c>
      <c r="M1840" s="3"/>
      <c r="S1840" s="87"/>
      <c r="T1840" s="92"/>
      <c r="U1840" s="93"/>
      <c r="V1840" s="89"/>
      <c r="W1840" s="90"/>
      <c r="X1840" s="94"/>
      <c r="Y1840" s="95"/>
      <c r="Z1840" s="96"/>
    </row>
    <row r="1841" spans="1:26" ht="17.25" customHeight="1">
      <c r="A1841" s="56"/>
      <c r="B1841" s="9">
        <v>45554</v>
      </c>
      <c r="C1841" s="3" t="s">
        <v>1991</v>
      </c>
      <c r="D1841" s="3" t="s">
        <v>1996</v>
      </c>
      <c r="E1841" s="3">
        <v>3</v>
      </c>
      <c r="F1841" s="78">
        <v>3</v>
      </c>
      <c r="G1841" s="3">
        <v>0</v>
      </c>
      <c r="H1841" s="3">
        <v>0</v>
      </c>
      <c r="I1841" s="3">
        <v>0</v>
      </c>
      <c r="J1841" s="3">
        <v>0</v>
      </c>
      <c r="K1841" s="3">
        <v>0</v>
      </c>
      <c r="L1841" s="3">
        <v>0</v>
      </c>
      <c r="M1841" s="3"/>
      <c r="S1841" s="87"/>
      <c r="T1841" s="92"/>
      <c r="U1841" s="93"/>
      <c r="V1841" s="89"/>
      <c r="W1841" s="90"/>
      <c r="X1841" s="94"/>
      <c r="Y1841" s="95"/>
      <c r="Z1841" s="96"/>
    </row>
    <row r="1842" spans="1:26" ht="17.25" customHeight="1">
      <c r="A1842" s="56"/>
      <c r="B1842" s="9">
        <v>45554</v>
      </c>
      <c r="C1842" s="3" t="s">
        <v>1989</v>
      </c>
      <c r="D1842" s="3" t="s">
        <v>1985</v>
      </c>
      <c r="E1842" s="3">
        <v>11</v>
      </c>
      <c r="F1842" s="78">
        <v>0</v>
      </c>
      <c r="G1842" s="3">
        <v>0</v>
      </c>
      <c r="H1842" s="3">
        <v>0</v>
      </c>
      <c r="I1842" s="3">
        <v>0</v>
      </c>
      <c r="J1842" s="3">
        <v>0</v>
      </c>
      <c r="K1842" s="3">
        <v>0</v>
      </c>
      <c r="L1842" s="3">
        <v>0</v>
      </c>
      <c r="M1842" s="3"/>
      <c r="S1842" s="87"/>
      <c r="T1842" s="92"/>
      <c r="U1842" s="93"/>
      <c r="V1842" s="89"/>
      <c r="W1842" s="90"/>
      <c r="X1842" s="94"/>
      <c r="Y1842" s="95"/>
      <c r="Z1842" s="96"/>
    </row>
    <row r="1843" spans="1:26" ht="17.25" customHeight="1">
      <c r="A1843" s="56"/>
      <c r="B1843" s="9">
        <v>45554</v>
      </c>
      <c r="C1843" s="3" t="s">
        <v>1990</v>
      </c>
      <c r="D1843" s="3" t="s">
        <v>1986</v>
      </c>
      <c r="E1843" s="3">
        <v>13</v>
      </c>
      <c r="F1843" s="78">
        <v>0</v>
      </c>
      <c r="G1843" s="3">
        <v>0</v>
      </c>
      <c r="H1843" s="3">
        <v>0</v>
      </c>
      <c r="I1843" s="3">
        <v>0</v>
      </c>
      <c r="J1843" s="3">
        <v>0</v>
      </c>
      <c r="K1843" s="3">
        <v>0</v>
      </c>
      <c r="L1843" s="3">
        <v>0</v>
      </c>
      <c r="M1843" s="3"/>
      <c r="S1843" s="87"/>
      <c r="T1843" s="92"/>
      <c r="U1843" s="93"/>
      <c r="V1843" s="89"/>
      <c r="W1843" s="90"/>
      <c r="X1843" s="94"/>
      <c r="Y1843" s="95"/>
      <c r="Z1843" s="96"/>
    </row>
    <row r="1844" spans="1:26" ht="17.25" customHeight="1">
      <c r="A1844" s="56"/>
      <c r="B1844" s="9">
        <v>45554</v>
      </c>
      <c r="C1844" s="3" t="s">
        <v>1991</v>
      </c>
      <c r="D1844" s="3" t="s">
        <v>1987</v>
      </c>
      <c r="E1844" s="3">
        <v>12</v>
      </c>
      <c r="F1844" s="78">
        <v>0</v>
      </c>
      <c r="G1844" s="3">
        <v>0</v>
      </c>
      <c r="H1844" s="3">
        <v>0</v>
      </c>
      <c r="I1844" s="3">
        <v>0</v>
      </c>
      <c r="J1844" s="3">
        <v>0</v>
      </c>
      <c r="K1844" s="3">
        <v>0</v>
      </c>
      <c r="L1844" s="3">
        <v>0</v>
      </c>
      <c r="M1844" s="3"/>
      <c r="S1844" s="87"/>
      <c r="T1844" s="92"/>
      <c r="U1844" s="93"/>
      <c r="V1844" s="89"/>
      <c r="W1844" s="90"/>
      <c r="X1844" s="94"/>
      <c r="Y1844" s="95"/>
      <c r="Z1844" s="96"/>
    </row>
    <row r="1845" spans="1:26" ht="17.25" customHeight="1">
      <c r="A1845" s="56"/>
      <c r="B1845" s="9">
        <v>45554</v>
      </c>
      <c r="C1845" s="3" t="s">
        <v>1992</v>
      </c>
      <c r="D1845" s="3" t="s">
        <v>1820</v>
      </c>
      <c r="E1845" s="3">
        <v>13</v>
      </c>
      <c r="F1845" s="78">
        <v>0</v>
      </c>
      <c r="G1845" s="3">
        <v>0</v>
      </c>
      <c r="H1845" s="3">
        <v>0</v>
      </c>
      <c r="I1845" s="3">
        <v>0</v>
      </c>
      <c r="J1845" s="3">
        <v>0</v>
      </c>
      <c r="K1845" s="3">
        <v>0</v>
      </c>
      <c r="L1845" s="3">
        <v>0</v>
      </c>
      <c r="M1845" s="3"/>
      <c r="S1845" s="87"/>
      <c r="T1845" s="92"/>
      <c r="U1845" s="93"/>
      <c r="V1845" s="89"/>
      <c r="W1845" s="90"/>
      <c r="X1845" s="94"/>
      <c r="Y1845" s="95"/>
      <c r="Z1845" s="96"/>
    </row>
    <row r="1846" spans="1:26" ht="17.25" customHeight="1">
      <c r="A1846" s="56"/>
      <c r="B1846" s="9">
        <v>45554</v>
      </c>
      <c r="C1846" s="3" t="s">
        <v>1993</v>
      </c>
      <c r="D1846" s="3" t="s">
        <v>1988</v>
      </c>
      <c r="E1846" s="3">
        <v>13</v>
      </c>
      <c r="F1846" s="78">
        <v>0</v>
      </c>
      <c r="G1846" s="3">
        <v>0</v>
      </c>
      <c r="H1846" s="3">
        <v>0</v>
      </c>
      <c r="I1846" s="3">
        <v>0</v>
      </c>
      <c r="J1846" s="3">
        <v>0</v>
      </c>
      <c r="K1846" s="3">
        <v>0</v>
      </c>
      <c r="L1846" s="3">
        <v>0</v>
      </c>
      <c r="M1846" s="3"/>
      <c r="S1846" s="87"/>
      <c r="T1846" s="92"/>
      <c r="U1846" s="93"/>
      <c r="V1846" s="89"/>
      <c r="W1846" s="90"/>
      <c r="X1846" s="94"/>
      <c r="Y1846" s="95"/>
      <c r="Z1846" s="96"/>
    </row>
    <row r="1847" spans="1:26" ht="17.25" customHeight="1">
      <c r="A1847" s="56"/>
      <c r="B1847" s="9">
        <v>45554</v>
      </c>
      <c r="C1847" s="3" t="s">
        <v>1994</v>
      </c>
      <c r="D1847" s="3" t="s">
        <v>1899</v>
      </c>
      <c r="E1847" s="3">
        <v>13</v>
      </c>
      <c r="F1847" s="78">
        <v>0</v>
      </c>
      <c r="G1847" s="3">
        <v>0</v>
      </c>
      <c r="H1847" s="3">
        <v>0</v>
      </c>
      <c r="I1847" s="3">
        <v>0</v>
      </c>
      <c r="J1847" s="3">
        <v>0</v>
      </c>
      <c r="K1847" s="3">
        <v>0</v>
      </c>
      <c r="L1847" s="3">
        <v>0</v>
      </c>
      <c r="M1847" s="3"/>
      <c r="S1847" s="87"/>
      <c r="T1847" s="92"/>
      <c r="U1847" s="93"/>
      <c r="V1847" s="89"/>
      <c r="W1847" s="90"/>
      <c r="X1847" s="94"/>
      <c r="Y1847" s="95"/>
      <c r="Z1847" s="96"/>
    </row>
    <row r="1848" spans="1:26" ht="17.25" customHeight="1">
      <c r="A1848" s="56"/>
      <c r="B1848" s="9">
        <v>45554</v>
      </c>
      <c r="C1848" s="3" t="s">
        <v>1995</v>
      </c>
      <c r="D1848" s="3" t="s">
        <v>1957</v>
      </c>
      <c r="E1848" s="3">
        <v>4</v>
      </c>
      <c r="F1848" s="78">
        <v>0</v>
      </c>
      <c r="G1848" s="3">
        <v>0</v>
      </c>
      <c r="H1848" s="3">
        <v>0</v>
      </c>
      <c r="I1848" s="3">
        <v>0</v>
      </c>
      <c r="J1848" s="3">
        <v>0</v>
      </c>
      <c r="K1848" s="3">
        <v>0</v>
      </c>
      <c r="L1848" s="3">
        <v>0</v>
      </c>
      <c r="M1848" s="3"/>
      <c r="S1848" s="87"/>
      <c r="T1848" s="92"/>
      <c r="U1848" s="93"/>
      <c r="V1848" s="89"/>
      <c r="W1848" s="90"/>
      <c r="X1848" s="94"/>
      <c r="Y1848" s="95"/>
      <c r="Z1848" s="96"/>
    </row>
    <row r="1849" spans="1:26" ht="17.25" customHeight="1">
      <c r="A1849" s="56"/>
      <c r="B1849" s="9">
        <v>45555</v>
      </c>
      <c r="C1849" s="3" t="s">
        <v>2000</v>
      </c>
      <c r="D1849" s="3" t="s">
        <v>1924</v>
      </c>
      <c r="E1849" s="3">
        <v>13</v>
      </c>
      <c r="F1849" s="78">
        <v>0</v>
      </c>
      <c r="G1849" s="3">
        <v>0</v>
      </c>
      <c r="H1849" s="3">
        <v>0</v>
      </c>
      <c r="I1849" s="3">
        <v>0</v>
      </c>
      <c r="J1849" s="3">
        <v>0</v>
      </c>
      <c r="K1849" s="3">
        <v>0</v>
      </c>
      <c r="L1849" s="3">
        <v>0</v>
      </c>
      <c r="M1849" s="3"/>
      <c r="S1849" s="87"/>
      <c r="T1849" s="92"/>
      <c r="U1849" s="93"/>
      <c r="V1849" s="89"/>
      <c r="W1849" s="90"/>
      <c r="X1849" s="94"/>
      <c r="Y1849" s="95"/>
      <c r="Z1849" s="96"/>
    </row>
    <row r="1850" spans="1:26" ht="17.25" customHeight="1">
      <c r="A1850" s="56"/>
      <c r="B1850" s="9">
        <v>45555</v>
      </c>
      <c r="C1850" s="3" t="s">
        <v>2001</v>
      </c>
      <c r="D1850" s="3" t="s">
        <v>1997</v>
      </c>
      <c r="E1850" s="3">
        <v>13</v>
      </c>
      <c r="F1850" s="78">
        <v>0</v>
      </c>
      <c r="G1850" s="3">
        <v>0</v>
      </c>
      <c r="H1850" s="3">
        <v>0</v>
      </c>
      <c r="I1850" s="3">
        <v>0</v>
      </c>
      <c r="J1850" s="3">
        <v>0</v>
      </c>
      <c r="K1850" s="3">
        <v>0</v>
      </c>
      <c r="L1850" s="3">
        <v>0</v>
      </c>
      <c r="M1850" s="3"/>
      <c r="S1850" s="87"/>
      <c r="T1850" s="92"/>
      <c r="U1850" s="93"/>
      <c r="V1850" s="89"/>
      <c r="W1850" s="90"/>
      <c r="X1850" s="94"/>
      <c r="Y1850" s="95"/>
      <c r="Z1850" s="96"/>
    </row>
    <row r="1851" spans="1:26" ht="17.25" customHeight="1">
      <c r="A1851" s="56"/>
      <c r="B1851" s="9">
        <v>45555</v>
      </c>
      <c r="C1851" s="3" t="s">
        <v>2002</v>
      </c>
      <c r="D1851" s="3" t="s">
        <v>1912</v>
      </c>
      <c r="E1851" s="3">
        <v>5</v>
      </c>
      <c r="F1851" s="78">
        <v>0</v>
      </c>
      <c r="G1851" s="3">
        <v>0</v>
      </c>
      <c r="H1851" s="3">
        <v>0</v>
      </c>
      <c r="I1851" s="3">
        <v>0</v>
      </c>
      <c r="J1851" s="3">
        <v>0</v>
      </c>
      <c r="K1851" s="3">
        <v>0</v>
      </c>
      <c r="L1851" s="3">
        <v>0</v>
      </c>
      <c r="M1851" s="3"/>
      <c r="S1851" s="87"/>
      <c r="T1851" s="92"/>
      <c r="U1851" s="93"/>
      <c r="V1851" s="89"/>
      <c r="W1851" s="90"/>
      <c r="X1851" s="94"/>
      <c r="Y1851" s="95"/>
      <c r="Z1851" s="96"/>
    </row>
    <row r="1852" spans="1:26" ht="17.25" customHeight="1">
      <c r="A1852" s="56"/>
      <c r="B1852" s="9">
        <v>45555</v>
      </c>
      <c r="C1852" s="3" t="s">
        <v>2003</v>
      </c>
      <c r="D1852" s="3" t="s">
        <v>1949</v>
      </c>
      <c r="E1852" s="3">
        <v>13</v>
      </c>
      <c r="F1852" s="78">
        <v>0</v>
      </c>
      <c r="G1852" s="3">
        <v>0</v>
      </c>
      <c r="H1852" s="3">
        <v>0</v>
      </c>
      <c r="I1852" s="3">
        <v>0</v>
      </c>
      <c r="J1852" s="3">
        <v>0</v>
      </c>
      <c r="K1852" s="3">
        <v>0</v>
      </c>
      <c r="L1852" s="3">
        <v>0</v>
      </c>
      <c r="M1852" s="3"/>
      <c r="S1852" s="87"/>
      <c r="T1852" s="92"/>
      <c r="U1852" s="93"/>
      <c r="V1852" s="89"/>
      <c r="W1852" s="90"/>
      <c r="X1852" s="94"/>
      <c r="Y1852" s="95"/>
      <c r="Z1852" s="96"/>
    </row>
    <row r="1853" spans="1:26" ht="17.25" customHeight="1">
      <c r="A1853" s="56"/>
      <c r="B1853" s="9">
        <v>45555</v>
      </c>
      <c r="C1853" s="3" t="s">
        <v>2004</v>
      </c>
      <c r="D1853" s="3" t="s">
        <v>1998</v>
      </c>
      <c r="E1853" s="3">
        <v>13</v>
      </c>
      <c r="F1853" s="78">
        <v>0</v>
      </c>
      <c r="G1853" s="3">
        <v>0</v>
      </c>
      <c r="H1853" s="3">
        <v>0</v>
      </c>
      <c r="I1853" s="3">
        <v>0</v>
      </c>
      <c r="J1853" s="3">
        <v>0</v>
      </c>
      <c r="K1853" s="3">
        <v>0</v>
      </c>
      <c r="L1853" s="3">
        <v>0</v>
      </c>
      <c r="M1853" s="3"/>
      <c r="S1853" s="87"/>
      <c r="T1853" s="92"/>
      <c r="U1853" s="93"/>
      <c r="V1853" s="89"/>
      <c r="W1853" s="90"/>
      <c r="X1853" s="94"/>
      <c r="Y1853" s="95"/>
      <c r="Z1853" s="96"/>
    </row>
    <row r="1854" spans="1:26" ht="17.25" customHeight="1">
      <c r="A1854" s="56"/>
      <c r="B1854" s="9">
        <v>45555</v>
      </c>
      <c r="C1854" s="3" t="s">
        <v>2005</v>
      </c>
      <c r="D1854" s="3" t="s">
        <v>1999</v>
      </c>
      <c r="E1854" s="3">
        <v>4</v>
      </c>
      <c r="F1854" s="78">
        <v>0</v>
      </c>
      <c r="G1854" s="3">
        <v>0</v>
      </c>
      <c r="H1854" s="3">
        <v>0</v>
      </c>
      <c r="I1854" s="3">
        <v>0</v>
      </c>
      <c r="J1854" s="3">
        <v>0</v>
      </c>
      <c r="K1854" s="3">
        <v>0</v>
      </c>
      <c r="L1854" s="3">
        <v>0</v>
      </c>
      <c r="M1854" s="3"/>
      <c r="S1854" s="87"/>
      <c r="T1854" s="92"/>
      <c r="U1854" s="93"/>
      <c r="V1854" s="89"/>
      <c r="W1854" s="90"/>
      <c r="X1854" s="94"/>
      <c r="Y1854" s="95"/>
      <c r="Z1854" s="96"/>
    </row>
    <row r="1855" spans="1:26" ht="17.25" customHeight="1">
      <c r="A1855" s="56"/>
      <c r="B1855" s="9">
        <v>45555</v>
      </c>
      <c r="C1855" s="3" t="s">
        <v>2006</v>
      </c>
      <c r="D1855" s="3" t="s">
        <v>1897</v>
      </c>
      <c r="E1855" s="3">
        <v>13</v>
      </c>
      <c r="F1855" s="78">
        <v>0</v>
      </c>
      <c r="G1855" s="3">
        <v>0</v>
      </c>
      <c r="H1855" s="3">
        <v>4</v>
      </c>
      <c r="I1855" s="3">
        <v>0</v>
      </c>
      <c r="J1855" s="3">
        <v>1</v>
      </c>
      <c r="K1855" s="3">
        <v>0</v>
      </c>
      <c r="L1855" s="3">
        <v>5</v>
      </c>
      <c r="M1855" s="3" t="s">
        <v>2012</v>
      </c>
      <c r="O1855" s="57" t="s">
        <v>2014</v>
      </c>
      <c r="P1855" s="57" t="s">
        <v>2013</v>
      </c>
      <c r="S1855" s="87"/>
      <c r="T1855" s="92"/>
      <c r="U1855" s="93"/>
      <c r="V1855" s="89"/>
      <c r="W1855" s="90"/>
      <c r="X1855" s="94"/>
      <c r="Y1855" s="95"/>
      <c r="Z1855" s="96"/>
    </row>
    <row r="1856" spans="1:26" ht="17.25" customHeight="1">
      <c r="A1856" s="56"/>
      <c r="B1856" s="9">
        <v>45555</v>
      </c>
      <c r="C1856" s="3" t="s">
        <v>2007</v>
      </c>
      <c r="D1856" s="3" t="s">
        <v>1921</v>
      </c>
      <c r="E1856" s="3">
        <v>13</v>
      </c>
      <c r="F1856" s="78">
        <v>0</v>
      </c>
      <c r="G1856" s="3">
        <v>0</v>
      </c>
      <c r="H1856" s="3">
        <v>0</v>
      </c>
      <c r="I1856" s="3">
        <v>0</v>
      </c>
      <c r="J1856" s="3">
        <v>0</v>
      </c>
      <c r="K1856" s="3">
        <v>0</v>
      </c>
      <c r="L1856" s="3">
        <v>0</v>
      </c>
      <c r="M1856" s="3"/>
      <c r="S1856" s="87"/>
      <c r="T1856" s="92"/>
      <c r="U1856" s="93"/>
      <c r="V1856" s="89"/>
      <c r="W1856" s="90"/>
      <c r="X1856" s="94"/>
      <c r="Y1856" s="95"/>
      <c r="Z1856" s="96"/>
    </row>
    <row r="1857" spans="1:26" ht="17.25" customHeight="1">
      <c r="A1857" s="56"/>
      <c r="B1857" s="9">
        <v>45555</v>
      </c>
      <c r="C1857" s="3" t="s">
        <v>2008</v>
      </c>
      <c r="D1857" s="3" t="s">
        <v>1819</v>
      </c>
      <c r="E1857" s="3">
        <v>13</v>
      </c>
      <c r="F1857" s="78">
        <v>0</v>
      </c>
      <c r="G1857" s="3">
        <v>0</v>
      </c>
      <c r="H1857" s="3">
        <v>0</v>
      </c>
      <c r="I1857" s="3">
        <v>0</v>
      </c>
      <c r="J1857" s="3">
        <v>0</v>
      </c>
      <c r="K1857" s="3">
        <v>0</v>
      </c>
      <c r="L1857" s="3">
        <v>0</v>
      </c>
      <c r="M1857" s="3"/>
      <c r="S1857" s="87"/>
      <c r="T1857" s="92"/>
      <c r="U1857" s="93"/>
      <c r="V1857" s="89"/>
      <c r="W1857" s="90"/>
      <c r="X1857" s="94"/>
      <c r="Y1857" s="95"/>
      <c r="Z1857" s="96"/>
    </row>
    <row r="1858" spans="1:26" ht="17.25" customHeight="1">
      <c r="A1858" s="56"/>
      <c r="B1858" s="9">
        <v>45555</v>
      </c>
      <c r="C1858" s="3" t="s">
        <v>2008</v>
      </c>
      <c r="D1858" s="3" t="s">
        <v>1793</v>
      </c>
      <c r="E1858" s="3">
        <v>13</v>
      </c>
      <c r="F1858" s="78">
        <v>0</v>
      </c>
      <c r="G1858" s="3">
        <v>0</v>
      </c>
      <c r="H1858" s="3">
        <v>0</v>
      </c>
      <c r="I1858" s="3">
        <v>0</v>
      </c>
      <c r="J1858" s="3">
        <v>0</v>
      </c>
      <c r="K1858" s="3">
        <v>0</v>
      </c>
      <c r="L1858" s="3">
        <v>0</v>
      </c>
      <c r="M1858" s="3"/>
      <c r="S1858" s="87"/>
      <c r="T1858" s="92"/>
      <c r="U1858" s="93"/>
      <c r="V1858" s="89"/>
      <c r="W1858" s="90"/>
      <c r="X1858" s="94"/>
      <c r="Y1858" s="95"/>
      <c r="Z1858" s="96"/>
    </row>
    <row r="1859" spans="1:26" ht="17.25" customHeight="1">
      <c r="A1859" s="56"/>
      <c r="B1859" s="9">
        <v>45556</v>
      </c>
      <c r="C1859" s="3" t="s">
        <v>2008</v>
      </c>
      <c r="D1859" s="3" t="s">
        <v>1713</v>
      </c>
      <c r="E1859" s="3">
        <v>13</v>
      </c>
      <c r="F1859" s="78">
        <v>0</v>
      </c>
      <c r="G1859" s="3">
        <v>0</v>
      </c>
      <c r="H1859" s="3">
        <v>0</v>
      </c>
      <c r="I1859" s="3">
        <v>0</v>
      </c>
      <c r="J1859" s="3">
        <v>0</v>
      </c>
      <c r="K1859" s="3">
        <v>0</v>
      </c>
      <c r="L1859" s="3">
        <v>0</v>
      </c>
      <c r="M1859" s="3"/>
      <c r="S1859" s="87"/>
      <c r="T1859" s="92"/>
      <c r="U1859" s="93"/>
      <c r="V1859" s="89"/>
      <c r="W1859" s="90"/>
      <c r="X1859" s="94"/>
      <c r="Y1859" s="95"/>
      <c r="Z1859" s="96"/>
    </row>
    <row r="1860" spans="1:26" ht="17.25" customHeight="1">
      <c r="A1860" s="56"/>
      <c r="B1860" s="9">
        <v>45556</v>
      </c>
      <c r="C1860" s="3" t="s">
        <v>2002</v>
      </c>
      <c r="D1860" s="3" t="s">
        <v>1794</v>
      </c>
      <c r="E1860" s="3">
        <v>13</v>
      </c>
      <c r="F1860" s="78">
        <v>0</v>
      </c>
      <c r="G1860" s="3">
        <v>0</v>
      </c>
      <c r="H1860" s="3">
        <v>0</v>
      </c>
      <c r="I1860" s="3">
        <v>0</v>
      </c>
      <c r="J1860" s="3">
        <v>0</v>
      </c>
      <c r="K1860" s="3">
        <v>0</v>
      </c>
      <c r="L1860" s="3">
        <v>0</v>
      </c>
      <c r="M1860" s="3"/>
      <c r="S1860" s="87"/>
      <c r="T1860" s="92"/>
      <c r="U1860" s="93"/>
      <c r="V1860" s="89"/>
      <c r="W1860" s="90"/>
      <c r="X1860" s="94"/>
      <c r="Y1860" s="95"/>
      <c r="Z1860" s="96"/>
    </row>
    <row r="1861" spans="1:26" ht="17.25" customHeight="1">
      <c r="A1861" s="56"/>
      <c r="B1861" s="9">
        <v>45556</v>
      </c>
      <c r="C1861" s="3" t="s">
        <v>2009</v>
      </c>
      <c r="D1861" s="3" t="s">
        <v>1900</v>
      </c>
      <c r="E1861" s="3">
        <v>13</v>
      </c>
      <c r="F1861" s="78">
        <v>0</v>
      </c>
      <c r="G1861" s="3">
        <v>0</v>
      </c>
      <c r="H1861" s="3">
        <v>3</v>
      </c>
      <c r="I1861" s="3">
        <v>0</v>
      </c>
      <c r="J1861" s="3">
        <v>0</v>
      </c>
      <c r="K1861" s="3">
        <v>0</v>
      </c>
      <c r="L1861" s="3">
        <v>3</v>
      </c>
      <c r="M1861" s="3" t="s">
        <v>2013</v>
      </c>
      <c r="S1861" s="87"/>
      <c r="T1861" s="92"/>
      <c r="U1861" s="93"/>
      <c r="V1861" s="89"/>
      <c r="W1861" s="90"/>
      <c r="X1861" s="94"/>
      <c r="Y1861" s="95"/>
      <c r="Z1861" s="96"/>
    </row>
    <row r="1862" spans="1:26" ht="17.25" customHeight="1">
      <c r="A1862" s="56"/>
      <c r="B1862" s="9">
        <v>45556</v>
      </c>
      <c r="C1862" s="3" t="s">
        <v>2010</v>
      </c>
      <c r="D1862" s="3" t="s">
        <v>1761</v>
      </c>
      <c r="E1862" s="3">
        <v>13</v>
      </c>
      <c r="F1862" s="78">
        <v>0</v>
      </c>
      <c r="G1862" s="3">
        <v>0</v>
      </c>
      <c r="H1862" s="3">
        <v>0</v>
      </c>
      <c r="I1862" s="3">
        <v>0</v>
      </c>
      <c r="J1862" s="3">
        <v>0</v>
      </c>
      <c r="K1862" s="3">
        <v>0</v>
      </c>
      <c r="L1862" s="3">
        <v>0</v>
      </c>
      <c r="M1862" s="3"/>
      <c r="S1862" s="87"/>
      <c r="T1862" s="92"/>
      <c r="U1862" s="93"/>
      <c r="V1862" s="89"/>
      <c r="W1862" s="90"/>
      <c r="X1862" s="94"/>
      <c r="Y1862" s="95"/>
      <c r="Z1862" s="96"/>
    </row>
    <row r="1863" spans="1:26" ht="17.25" customHeight="1">
      <c r="A1863" s="56"/>
      <c r="B1863" s="9">
        <v>45556</v>
      </c>
      <c r="C1863" s="3" t="s">
        <v>2011</v>
      </c>
      <c r="D1863" s="3" t="s">
        <v>1950</v>
      </c>
      <c r="E1863" s="3">
        <v>13</v>
      </c>
      <c r="F1863" s="78">
        <v>0</v>
      </c>
      <c r="G1863" s="3">
        <v>0</v>
      </c>
      <c r="H1863" s="3">
        <v>0</v>
      </c>
      <c r="I1863" s="3">
        <v>0</v>
      </c>
      <c r="J1863" s="3">
        <v>0</v>
      </c>
      <c r="K1863" s="3">
        <v>0</v>
      </c>
      <c r="L1863" s="3">
        <v>0</v>
      </c>
      <c r="M1863" s="3"/>
      <c r="S1863" s="87"/>
      <c r="T1863" s="92"/>
      <c r="U1863" s="93"/>
      <c r="V1863" s="89"/>
      <c r="W1863" s="90"/>
      <c r="X1863" s="94"/>
      <c r="Y1863" s="95"/>
      <c r="Z1863" s="96"/>
    </row>
    <row r="1864" spans="1:26" ht="17.25" customHeight="1">
      <c r="A1864" s="56"/>
      <c r="B1864" s="9">
        <v>45556</v>
      </c>
      <c r="C1864" s="3" t="s">
        <v>2003</v>
      </c>
      <c r="D1864" s="3" t="s">
        <v>1948</v>
      </c>
      <c r="E1864" s="3">
        <v>13</v>
      </c>
      <c r="F1864" s="78">
        <v>0</v>
      </c>
      <c r="G1864" s="3">
        <v>0</v>
      </c>
      <c r="H1864" s="3">
        <v>0</v>
      </c>
      <c r="I1864" s="3">
        <v>0</v>
      </c>
      <c r="J1864" s="3">
        <v>0</v>
      </c>
      <c r="K1864" s="3">
        <v>0</v>
      </c>
      <c r="L1864" s="3">
        <v>0</v>
      </c>
      <c r="M1864" s="3"/>
      <c r="S1864" s="87"/>
      <c r="T1864" s="92"/>
      <c r="U1864" s="93"/>
      <c r="V1864" s="89"/>
      <c r="W1864" s="90"/>
      <c r="X1864" s="94"/>
      <c r="Y1864" s="95"/>
      <c r="Z1864" s="96"/>
    </row>
    <row r="1865" spans="1:26" ht="17.25" customHeight="1">
      <c r="A1865" s="56"/>
      <c r="B1865" s="9">
        <v>45556</v>
      </c>
      <c r="C1865" s="3" t="s">
        <v>2000</v>
      </c>
      <c r="D1865" s="3" t="s">
        <v>1913</v>
      </c>
      <c r="E1865" s="3">
        <v>13</v>
      </c>
      <c r="F1865" s="78">
        <v>0</v>
      </c>
      <c r="G1865" s="3">
        <v>0</v>
      </c>
      <c r="H1865" s="3">
        <v>0</v>
      </c>
      <c r="I1865" s="3">
        <v>0</v>
      </c>
      <c r="J1865" s="3">
        <v>0</v>
      </c>
      <c r="K1865" s="3">
        <v>0</v>
      </c>
      <c r="L1865" s="3">
        <v>0</v>
      </c>
      <c r="M1865" s="3"/>
      <c r="S1865" s="87"/>
      <c r="T1865" s="92"/>
      <c r="U1865" s="93"/>
      <c r="V1865" s="89"/>
      <c r="W1865" s="90"/>
      <c r="X1865" s="94"/>
      <c r="Y1865" s="95"/>
      <c r="Z1865" s="96"/>
    </row>
    <row r="1866" spans="1:26" ht="17.25" customHeight="1">
      <c r="A1866" s="56"/>
      <c r="B1866" s="9">
        <v>45557</v>
      </c>
      <c r="C1866" s="3" t="s">
        <v>2002</v>
      </c>
      <c r="D1866" s="3" t="s">
        <v>1846</v>
      </c>
      <c r="E1866" s="3">
        <v>1</v>
      </c>
      <c r="F1866" s="78">
        <v>0</v>
      </c>
      <c r="G1866" s="3">
        <v>0</v>
      </c>
      <c r="H1866" s="3">
        <v>0</v>
      </c>
      <c r="I1866" s="3">
        <v>1</v>
      </c>
      <c r="J1866" s="3">
        <v>0</v>
      </c>
      <c r="K1866" s="3">
        <v>0</v>
      </c>
      <c r="L1866" s="3">
        <v>1</v>
      </c>
      <c r="M1866" s="3" t="s">
        <v>2015</v>
      </c>
      <c r="S1866" s="87"/>
      <c r="T1866" s="92"/>
      <c r="U1866" s="93"/>
      <c r="V1866" s="89"/>
      <c r="W1866" s="90"/>
      <c r="X1866" s="94"/>
      <c r="Y1866" s="95"/>
      <c r="Z1866" s="96"/>
    </row>
    <row r="1867" spans="1:26" ht="17.25" customHeight="1">
      <c r="A1867" s="56"/>
      <c r="B1867" s="9">
        <v>45557</v>
      </c>
      <c r="C1867" s="3" t="s">
        <v>2002</v>
      </c>
      <c r="D1867" s="3" t="s">
        <v>1996</v>
      </c>
      <c r="E1867" s="3">
        <v>3</v>
      </c>
      <c r="F1867" s="78">
        <v>0</v>
      </c>
      <c r="G1867" s="3">
        <v>0</v>
      </c>
      <c r="H1867" s="3">
        <v>0</v>
      </c>
      <c r="I1867" s="3">
        <v>0</v>
      </c>
      <c r="J1867" s="3">
        <v>0</v>
      </c>
      <c r="K1867" s="3">
        <v>0</v>
      </c>
      <c r="L1867" s="3">
        <v>0</v>
      </c>
      <c r="M1867" s="3"/>
      <c r="S1867" s="87"/>
      <c r="T1867" s="92"/>
      <c r="U1867" s="93"/>
      <c r="V1867" s="89"/>
      <c r="W1867" s="90"/>
      <c r="X1867" s="94"/>
      <c r="Y1867" s="95"/>
      <c r="Z1867" s="96"/>
    </row>
    <row r="1868" spans="1:26" ht="17.25" customHeight="1">
      <c r="A1868" s="56"/>
      <c r="B1868" s="9">
        <v>45557</v>
      </c>
      <c r="C1868" s="3" t="s">
        <v>2002</v>
      </c>
      <c r="D1868" s="3" t="s">
        <v>1925</v>
      </c>
      <c r="E1868" s="3">
        <v>9</v>
      </c>
      <c r="F1868" s="78">
        <v>0</v>
      </c>
      <c r="G1868" s="3">
        <v>0</v>
      </c>
      <c r="H1868" s="3">
        <v>0</v>
      </c>
      <c r="I1868" s="3">
        <v>0</v>
      </c>
      <c r="J1868" s="3">
        <v>2</v>
      </c>
      <c r="K1868" s="3">
        <v>0</v>
      </c>
      <c r="L1868" s="3">
        <v>2</v>
      </c>
      <c r="M1868" s="3" t="s">
        <v>2012</v>
      </c>
      <c r="S1868" s="87"/>
      <c r="T1868" s="92"/>
      <c r="U1868" s="93"/>
      <c r="V1868" s="89"/>
      <c r="W1868" s="90"/>
      <c r="X1868" s="94"/>
      <c r="Y1868" s="95"/>
      <c r="Z1868" s="96"/>
    </row>
    <row r="1869" spans="1:26" ht="17.25" customHeight="1">
      <c r="A1869" s="56"/>
      <c r="B1869" s="9">
        <v>45555</v>
      </c>
      <c r="C1869" s="3" t="s">
        <v>2960</v>
      </c>
      <c r="D1869" s="3" t="s">
        <v>2016</v>
      </c>
      <c r="E1869" s="3">
        <v>7</v>
      </c>
      <c r="F1869" s="78">
        <v>0</v>
      </c>
      <c r="G1869" s="3">
        <v>0</v>
      </c>
      <c r="H1869" s="3">
        <v>7</v>
      </c>
      <c r="I1869" s="3">
        <v>0</v>
      </c>
      <c r="J1869" s="3">
        <v>0</v>
      </c>
      <c r="K1869" s="3">
        <v>0</v>
      </c>
      <c r="L1869" s="3">
        <v>7</v>
      </c>
      <c r="M1869" s="3" t="s">
        <v>2017</v>
      </c>
      <c r="N1869" s="57" t="s">
        <v>2012</v>
      </c>
      <c r="O1869" s="57" t="s">
        <v>2017</v>
      </c>
      <c r="P1869" s="57" t="s">
        <v>2012</v>
      </c>
      <c r="S1869" s="87"/>
      <c r="T1869" s="92"/>
      <c r="U1869" s="93"/>
      <c r="V1869" s="89"/>
      <c r="W1869" s="90"/>
      <c r="X1869" s="94"/>
      <c r="Y1869" s="95"/>
      <c r="Z1869" s="96"/>
    </row>
    <row r="1870" spans="1:26" ht="17.25" customHeight="1">
      <c r="A1870" s="56"/>
      <c r="B1870" s="9">
        <v>45559</v>
      </c>
      <c r="C1870" s="3" t="s">
        <v>59</v>
      </c>
      <c r="D1870" s="3" t="s">
        <v>1972</v>
      </c>
      <c r="E1870" s="3">
        <v>8</v>
      </c>
      <c r="F1870" s="78">
        <v>0</v>
      </c>
      <c r="G1870" s="3">
        <v>0</v>
      </c>
      <c r="H1870" s="3">
        <v>0</v>
      </c>
      <c r="I1870" s="3">
        <v>0</v>
      </c>
      <c r="J1870" s="3">
        <v>0</v>
      </c>
      <c r="K1870" s="3">
        <v>0</v>
      </c>
      <c r="L1870" s="3">
        <v>0</v>
      </c>
      <c r="M1870" s="3"/>
      <c r="S1870" s="87"/>
      <c r="T1870" s="92"/>
      <c r="U1870" s="93"/>
      <c r="V1870" s="89"/>
      <c r="W1870" s="90"/>
      <c r="X1870" s="94"/>
      <c r="Y1870" s="95"/>
      <c r="Z1870" s="96"/>
    </row>
    <row r="1871" spans="1:26" ht="17.25" customHeight="1">
      <c r="A1871" s="56"/>
      <c r="B1871" s="9">
        <v>45559</v>
      </c>
      <c r="C1871" s="3" t="s">
        <v>59</v>
      </c>
      <c r="D1871" s="3" t="s">
        <v>1898</v>
      </c>
      <c r="E1871" s="3">
        <v>13</v>
      </c>
      <c r="F1871" s="78">
        <v>0</v>
      </c>
      <c r="G1871" s="3">
        <v>0</v>
      </c>
      <c r="H1871" s="3">
        <v>0</v>
      </c>
      <c r="I1871" s="3">
        <v>0</v>
      </c>
      <c r="J1871" s="3">
        <v>0</v>
      </c>
      <c r="K1871" s="3">
        <v>0</v>
      </c>
      <c r="L1871" s="3">
        <v>0</v>
      </c>
      <c r="M1871" s="3"/>
      <c r="S1871" s="87"/>
      <c r="T1871" s="92"/>
      <c r="U1871" s="93"/>
      <c r="V1871" s="89"/>
      <c r="W1871" s="90"/>
      <c r="X1871" s="94"/>
      <c r="Y1871" s="95"/>
      <c r="Z1871" s="96"/>
    </row>
    <row r="1872" spans="1:26" ht="17.25" customHeight="1">
      <c r="A1872" s="56"/>
      <c r="B1872" s="9">
        <v>45559</v>
      </c>
      <c r="C1872" s="3" t="s">
        <v>2960</v>
      </c>
      <c r="D1872" s="3" t="s">
        <v>2018</v>
      </c>
      <c r="E1872" s="3">
        <v>13</v>
      </c>
      <c r="F1872" s="78">
        <v>0</v>
      </c>
      <c r="G1872" s="3">
        <v>0</v>
      </c>
      <c r="H1872" s="3">
        <v>7</v>
      </c>
      <c r="I1872" s="3">
        <v>0</v>
      </c>
      <c r="J1872" s="3">
        <v>0</v>
      </c>
      <c r="K1872" s="3">
        <v>0</v>
      </c>
      <c r="L1872" s="3">
        <v>7</v>
      </c>
      <c r="M1872" s="3" t="s">
        <v>2019</v>
      </c>
      <c r="N1872" s="57" t="s">
        <v>2020</v>
      </c>
      <c r="O1872" s="57" t="s">
        <v>2021</v>
      </c>
      <c r="P1872" s="57" t="s">
        <v>2020</v>
      </c>
      <c r="S1872" s="87"/>
      <c r="T1872" s="92"/>
      <c r="U1872" s="93"/>
      <c r="V1872" s="89"/>
      <c r="W1872" s="90"/>
      <c r="X1872" s="94"/>
      <c r="Y1872" s="95"/>
      <c r="Z1872" s="96"/>
    </row>
    <row r="1873" spans="1:26" ht="17.25" customHeight="1">
      <c r="A1873" s="56"/>
      <c r="B1873" s="9">
        <v>45560</v>
      </c>
      <c r="C1873" s="3" t="s">
        <v>2022</v>
      </c>
      <c r="D1873" s="3" t="s">
        <v>1998</v>
      </c>
      <c r="E1873" s="3">
        <v>13</v>
      </c>
      <c r="F1873" s="78">
        <v>0</v>
      </c>
      <c r="G1873" s="3">
        <v>0</v>
      </c>
      <c r="H1873" s="3">
        <v>8</v>
      </c>
      <c r="I1873" s="3">
        <v>0</v>
      </c>
      <c r="J1873" s="3">
        <v>0</v>
      </c>
      <c r="K1873" s="3">
        <v>0</v>
      </c>
      <c r="L1873" s="3">
        <v>0</v>
      </c>
      <c r="M1873" s="3"/>
      <c r="O1873" s="57" t="s">
        <v>2024</v>
      </c>
      <c r="P1873" s="57" t="s">
        <v>2025</v>
      </c>
      <c r="S1873" s="87"/>
      <c r="T1873" s="92"/>
      <c r="U1873" s="93"/>
      <c r="V1873" s="89"/>
      <c r="W1873" s="90"/>
      <c r="X1873" s="94"/>
      <c r="Y1873" s="95"/>
      <c r="Z1873" s="96"/>
    </row>
    <row r="1874" spans="1:26" ht="17.25" customHeight="1">
      <c r="A1874" s="56"/>
      <c r="B1874" s="10">
        <v>45560</v>
      </c>
      <c r="C1874" s="3" t="s">
        <v>2023</v>
      </c>
      <c r="D1874" s="3" t="s">
        <v>1999</v>
      </c>
      <c r="E1874" s="3">
        <v>13</v>
      </c>
      <c r="F1874" s="78">
        <v>0</v>
      </c>
      <c r="G1874" s="3">
        <v>0</v>
      </c>
      <c r="H1874" s="3">
        <v>0</v>
      </c>
      <c r="I1874" s="3">
        <v>0</v>
      </c>
      <c r="J1874" s="3">
        <v>0</v>
      </c>
      <c r="K1874" s="3">
        <v>0</v>
      </c>
      <c r="L1874" s="3">
        <v>0</v>
      </c>
      <c r="M1874" s="3"/>
      <c r="S1874" s="87"/>
      <c r="T1874" s="92"/>
      <c r="U1874" s="93"/>
      <c r="V1874" s="89"/>
      <c r="W1874" s="90"/>
      <c r="X1874" s="94"/>
      <c r="Y1874" s="95"/>
      <c r="Z1874" s="96"/>
    </row>
    <row r="1875" spans="1:26" ht="17.25" customHeight="1">
      <c r="A1875" s="56"/>
      <c r="B1875" s="9">
        <v>45562</v>
      </c>
      <c r="C1875" s="3" t="s">
        <v>2026</v>
      </c>
      <c r="D1875" s="3" t="s">
        <v>1792</v>
      </c>
      <c r="E1875" s="3">
        <v>10</v>
      </c>
      <c r="F1875" s="78">
        <v>10</v>
      </c>
      <c r="G1875" s="3">
        <v>0</v>
      </c>
      <c r="H1875" s="3">
        <v>0</v>
      </c>
      <c r="I1875" s="3">
        <v>0</v>
      </c>
      <c r="J1875" s="3">
        <v>0</v>
      </c>
      <c r="K1875" s="3">
        <v>0</v>
      </c>
      <c r="L1875" s="3">
        <v>0</v>
      </c>
      <c r="M1875" s="3"/>
      <c r="N1875" s="57" t="s">
        <v>2029</v>
      </c>
      <c r="S1875" s="87"/>
      <c r="T1875" s="92"/>
      <c r="U1875" s="93"/>
      <c r="V1875" s="89"/>
      <c r="W1875" s="90"/>
      <c r="X1875" s="94"/>
      <c r="Y1875" s="95"/>
      <c r="Z1875" s="96"/>
    </row>
    <row r="1876" spans="1:26" ht="17.25" customHeight="1">
      <c r="A1876" s="56"/>
      <c r="B1876" s="9">
        <v>45564</v>
      </c>
      <c r="C1876" s="3" t="s">
        <v>2026</v>
      </c>
      <c r="D1876" s="3" t="s">
        <v>1897</v>
      </c>
      <c r="E1876" s="3">
        <v>13</v>
      </c>
      <c r="F1876" s="78">
        <v>0</v>
      </c>
      <c r="G1876" s="3">
        <v>0</v>
      </c>
      <c r="H1876" s="3">
        <v>0</v>
      </c>
      <c r="I1876" s="3">
        <v>1</v>
      </c>
      <c r="J1876" s="3">
        <v>0</v>
      </c>
      <c r="K1876" s="3">
        <v>0</v>
      </c>
      <c r="L1876" s="3">
        <v>1</v>
      </c>
      <c r="M1876" s="3" t="s">
        <v>2028</v>
      </c>
      <c r="S1876" s="87"/>
      <c r="T1876" s="92"/>
      <c r="U1876" s="93"/>
      <c r="V1876" s="89"/>
      <c r="W1876" s="90"/>
      <c r="X1876" s="94"/>
      <c r="Y1876" s="95"/>
      <c r="Z1876" s="96"/>
    </row>
    <row r="1877" spans="1:26" ht="17.25" customHeight="1">
      <c r="A1877" s="56"/>
      <c r="B1877" s="9">
        <v>45564</v>
      </c>
      <c r="C1877" s="3" t="s">
        <v>2027</v>
      </c>
      <c r="D1877" s="3" t="s">
        <v>1997</v>
      </c>
      <c r="E1877" s="3">
        <v>13</v>
      </c>
      <c r="F1877" s="78">
        <v>0</v>
      </c>
      <c r="G1877" s="3">
        <v>0</v>
      </c>
      <c r="H1877" s="3">
        <v>3</v>
      </c>
      <c r="I1877" s="3">
        <v>0</v>
      </c>
      <c r="J1877" s="3">
        <v>3</v>
      </c>
      <c r="K1877" s="3">
        <v>0</v>
      </c>
      <c r="L1877" s="3">
        <v>6</v>
      </c>
      <c r="M1877" s="3" t="s">
        <v>2028</v>
      </c>
      <c r="O1877" s="57" t="s">
        <v>2028</v>
      </c>
      <c r="P1877" s="57" t="s">
        <v>2028</v>
      </c>
      <c r="S1877" s="87"/>
      <c r="T1877" s="92"/>
      <c r="U1877" s="93"/>
      <c r="V1877" s="89"/>
      <c r="W1877" s="90"/>
      <c r="X1877" s="94"/>
      <c r="Y1877" s="95"/>
      <c r="Z1877" s="96"/>
    </row>
    <row r="1878" spans="1:26" ht="17.25" customHeight="1">
      <c r="A1878" s="56"/>
      <c r="B1878" s="9">
        <v>45562</v>
      </c>
      <c r="C1878" s="3" t="s">
        <v>2960</v>
      </c>
      <c r="D1878" s="3" t="s">
        <v>2030</v>
      </c>
      <c r="E1878" s="3">
        <v>13</v>
      </c>
      <c r="F1878" s="78">
        <v>1</v>
      </c>
      <c r="G1878" s="3">
        <v>0</v>
      </c>
      <c r="H1878" s="3">
        <v>4</v>
      </c>
      <c r="I1878" s="3">
        <v>0</v>
      </c>
      <c r="J1878" s="3">
        <v>0</v>
      </c>
      <c r="K1878" s="3">
        <v>0</v>
      </c>
      <c r="L1878" s="3">
        <v>4</v>
      </c>
      <c r="M1878" s="3"/>
      <c r="O1878" s="57" t="s">
        <v>2036</v>
      </c>
      <c r="P1878" s="57" t="s">
        <v>2028</v>
      </c>
      <c r="S1878" s="87"/>
      <c r="T1878" s="92"/>
      <c r="U1878" s="93"/>
      <c r="V1878" s="89"/>
      <c r="W1878" s="90"/>
      <c r="X1878" s="94"/>
      <c r="Y1878" s="95"/>
      <c r="Z1878" s="96"/>
    </row>
    <row r="1879" spans="1:26" ht="17.25" customHeight="1">
      <c r="A1879" s="56"/>
      <c r="B1879" s="9">
        <v>45562</v>
      </c>
      <c r="C1879" s="3" t="s">
        <v>2960</v>
      </c>
      <c r="D1879" s="3" t="s">
        <v>2031</v>
      </c>
      <c r="E1879" s="3">
        <v>13</v>
      </c>
      <c r="F1879" s="78">
        <v>0</v>
      </c>
      <c r="G1879" s="3">
        <v>0</v>
      </c>
      <c r="H1879" s="3">
        <v>2</v>
      </c>
      <c r="I1879" s="3">
        <v>0</v>
      </c>
      <c r="J1879" s="3">
        <v>0</v>
      </c>
      <c r="K1879" s="3">
        <v>0</v>
      </c>
      <c r="L1879" s="3">
        <v>2</v>
      </c>
      <c r="M1879" s="3" t="s">
        <v>2036</v>
      </c>
      <c r="N1879" s="57" t="s">
        <v>2028</v>
      </c>
      <c r="O1879" s="57" t="s">
        <v>2029</v>
      </c>
      <c r="P1879" s="57" t="s">
        <v>2037</v>
      </c>
      <c r="S1879" s="87"/>
      <c r="T1879" s="92"/>
      <c r="U1879" s="93"/>
      <c r="V1879" s="89"/>
      <c r="W1879" s="90"/>
      <c r="X1879" s="94"/>
      <c r="Y1879" s="95"/>
      <c r="Z1879" s="96"/>
    </row>
    <row r="1880" spans="1:26" ht="17.25" customHeight="1">
      <c r="A1880" s="56"/>
      <c r="B1880" s="10">
        <v>45562</v>
      </c>
      <c r="C1880" s="3" t="s">
        <v>2960</v>
      </c>
      <c r="D1880" s="3" t="s">
        <v>2032</v>
      </c>
      <c r="E1880" s="3">
        <v>1</v>
      </c>
      <c r="F1880" s="78">
        <v>0</v>
      </c>
      <c r="G1880" s="3">
        <v>0</v>
      </c>
      <c r="H1880" s="3">
        <v>0</v>
      </c>
      <c r="I1880" s="3">
        <v>0</v>
      </c>
      <c r="J1880" s="3">
        <v>0</v>
      </c>
      <c r="K1880" s="3">
        <v>0</v>
      </c>
      <c r="L1880" s="3">
        <v>0</v>
      </c>
      <c r="M1880" s="3"/>
      <c r="S1880" s="87"/>
      <c r="T1880" s="92"/>
      <c r="U1880" s="93"/>
      <c r="V1880" s="89"/>
      <c r="W1880" s="90"/>
      <c r="X1880" s="94"/>
      <c r="Y1880" s="95"/>
      <c r="Z1880" s="96"/>
    </row>
    <row r="1881" spans="1:26" ht="17.25" customHeight="1">
      <c r="A1881" s="56"/>
      <c r="B1881" s="9">
        <v>45564</v>
      </c>
      <c r="C1881" s="3" t="s">
        <v>2960</v>
      </c>
      <c r="D1881" s="3" t="s">
        <v>2033</v>
      </c>
      <c r="E1881" s="3">
        <v>2</v>
      </c>
      <c r="F1881" s="78">
        <v>0</v>
      </c>
      <c r="G1881" s="3">
        <v>0</v>
      </c>
      <c r="H1881" s="3">
        <v>0</v>
      </c>
      <c r="I1881" s="3">
        <v>0</v>
      </c>
      <c r="J1881" s="3">
        <v>0</v>
      </c>
      <c r="K1881" s="3">
        <v>0</v>
      </c>
      <c r="L1881" s="3">
        <v>0</v>
      </c>
      <c r="M1881" s="3"/>
      <c r="S1881" s="87"/>
      <c r="T1881" s="92"/>
      <c r="U1881" s="93"/>
      <c r="V1881" s="89"/>
      <c r="W1881" s="90"/>
      <c r="X1881" s="94"/>
      <c r="Y1881" s="95"/>
      <c r="Z1881" s="96"/>
    </row>
    <row r="1882" spans="1:26" ht="17.25" customHeight="1">
      <c r="A1882" s="56"/>
      <c r="B1882" s="9">
        <v>45564</v>
      </c>
      <c r="C1882" s="3" t="s">
        <v>2960</v>
      </c>
      <c r="D1882" s="3" t="s">
        <v>2034</v>
      </c>
      <c r="E1882" s="3">
        <v>1</v>
      </c>
      <c r="F1882" s="78">
        <v>0</v>
      </c>
      <c r="G1882" s="3">
        <v>0</v>
      </c>
      <c r="H1882" s="3">
        <v>0</v>
      </c>
      <c r="I1882" s="3">
        <v>0</v>
      </c>
      <c r="J1882" s="3">
        <v>0</v>
      </c>
      <c r="K1882" s="3">
        <v>0</v>
      </c>
      <c r="L1882" s="3">
        <v>0</v>
      </c>
      <c r="M1882" s="3"/>
      <c r="S1882" s="87"/>
      <c r="T1882" s="92"/>
      <c r="U1882" s="93"/>
      <c r="V1882" s="89"/>
      <c r="W1882" s="90"/>
      <c r="X1882" s="94"/>
      <c r="Y1882" s="95"/>
      <c r="Z1882" s="96"/>
    </row>
    <row r="1883" spans="1:26" ht="17.25" customHeight="1">
      <c r="A1883" s="56"/>
      <c r="B1883" s="9">
        <v>45564</v>
      </c>
      <c r="C1883" s="3" t="s">
        <v>2960</v>
      </c>
      <c r="D1883" s="3" t="s">
        <v>2035</v>
      </c>
      <c r="E1883" s="3">
        <v>1</v>
      </c>
      <c r="F1883" s="78">
        <v>0</v>
      </c>
      <c r="G1883" s="3">
        <v>0</v>
      </c>
      <c r="H1883" s="3">
        <v>0</v>
      </c>
      <c r="I1883" s="3">
        <v>0</v>
      </c>
      <c r="J1883" s="3">
        <v>0</v>
      </c>
      <c r="K1883" s="3">
        <v>0</v>
      </c>
      <c r="L1883" s="3">
        <v>0</v>
      </c>
      <c r="M1883" s="3"/>
      <c r="S1883" s="87"/>
      <c r="T1883" s="92"/>
      <c r="U1883" s="93"/>
      <c r="V1883" s="89"/>
      <c r="W1883" s="90"/>
      <c r="X1883" s="94"/>
      <c r="Y1883" s="95"/>
      <c r="Z1883" s="96"/>
    </row>
    <row r="1884" spans="1:26" ht="17.25" customHeight="1">
      <c r="A1884" s="56"/>
      <c r="B1884" s="9">
        <v>45565</v>
      </c>
      <c r="C1884" s="3" t="s">
        <v>2038</v>
      </c>
      <c r="D1884" s="3" t="s">
        <v>1986</v>
      </c>
      <c r="E1884" s="3">
        <v>13</v>
      </c>
      <c r="F1884" s="78">
        <v>0</v>
      </c>
      <c r="G1884" s="3">
        <v>0</v>
      </c>
      <c r="H1884" s="3">
        <v>2</v>
      </c>
      <c r="I1884" s="3">
        <v>0</v>
      </c>
      <c r="J1884" s="3">
        <v>0</v>
      </c>
      <c r="K1884" s="3">
        <v>0</v>
      </c>
      <c r="L1884" s="3">
        <v>2</v>
      </c>
      <c r="M1884" s="3" t="s">
        <v>2041</v>
      </c>
      <c r="S1884" s="87"/>
      <c r="T1884" s="92"/>
      <c r="U1884" s="93"/>
      <c r="V1884" s="89"/>
      <c r="W1884" s="90"/>
      <c r="X1884" s="94"/>
      <c r="Y1884" s="95"/>
      <c r="Z1884" s="96"/>
    </row>
    <row r="1885" spans="1:26" ht="17.25" customHeight="1">
      <c r="A1885" s="56"/>
      <c r="B1885" s="9">
        <v>45565</v>
      </c>
      <c r="C1885" s="3" t="s">
        <v>2039</v>
      </c>
      <c r="D1885" s="3" t="s">
        <v>1921</v>
      </c>
      <c r="E1885" s="3">
        <v>13</v>
      </c>
      <c r="F1885" s="78">
        <v>0</v>
      </c>
      <c r="G1885" s="3">
        <v>0</v>
      </c>
      <c r="H1885" s="3">
        <v>4</v>
      </c>
      <c r="I1885" s="3">
        <v>2</v>
      </c>
      <c r="J1885" s="3">
        <v>1</v>
      </c>
      <c r="K1885" s="3">
        <v>0</v>
      </c>
      <c r="L1885" s="3">
        <v>7</v>
      </c>
      <c r="M1885" s="3" t="s">
        <v>2042</v>
      </c>
      <c r="O1885" s="57" t="s">
        <v>2042</v>
      </c>
      <c r="P1885" s="57" t="s">
        <v>2041</v>
      </c>
      <c r="S1885" s="87"/>
      <c r="T1885" s="92"/>
      <c r="U1885" s="93"/>
      <c r="V1885" s="89"/>
      <c r="W1885" s="90"/>
      <c r="X1885" s="94"/>
      <c r="Y1885" s="95"/>
      <c r="Z1885" s="96"/>
    </row>
    <row r="1886" spans="1:26" ht="17.25" customHeight="1">
      <c r="A1886" s="56"/>
      <c r="B1886" s="9">
        <v>45565</v>
      </c>
      <c r="C1886" s="3" t="s">
        <v>2960</v>
      </c>
      <c r="D1886" s="3" t="s">
        <v>2040</v>
      </c>
      <c r="E1886" s="3">
        <v>13</v>
      </c>
      <c r="F1886" s="78">
        <v>0</v>
      </c>
      <c r="G1886" s="3">
        <v>0</v>
      </c>
      <c r="H1886" s="3">
        <v>6</v>
      </c>
      <c r="I1886" s="3">
        <v>0</v>
      </c>
      <c r="J1886" s="3">
        <v>0</v>
      </c>
      <c r="K1886" s="3">
        <v>0</v>
      </c>
      <c r="L1886" s="3">
        <v>6</v>
      </c>
      <c r="M1886" s="3" t="s">
        <v>2043</v>
      </c>
      <c r="N1886" s="57" t="s">
        <v>2041</v>
      </c>
      <c r="O1886" s="57" t="s">
        <v>2044</v>
      </c>
      <c r="S1886" s="87"/>
      <c r="T1886" s="92"/>
      <c r="U1886" s="93"/>
      <c r="V1886" s="89"/>
      <c r="W1886" s="90"/>
      <c r="X1886" s="94"/>
      <c r="Y1886" s="95"/>
      <c r="Z1886" s="96"/>
    </row>
    <row r="1887" spans="1:26" ht="17.25" customHeight="1">
      <c r="A1887" s="56"/>
      <c r="B1887" s="9">
        <v>45566</v>
      </c>
      <c r="C1887" s="3" t="s">
        <v>181</v>
      </c>
      <c r="D1887" s="3" t="s">
        <v>1794</v>
      </c>
      <c r="E1887" s="3">
        <v>13</v>
      </c>
      <c r="F1887" s="78">
        <v>0</v>
      </c>
      <c r="G1887" s="3">
        <v>0</v>
      </c>
      <c r="H1887" s="3">
        <v>0</v>
      </c>
      <c r="I1887" s="3">
        <v>0</v>
      </c>
      <c r="J1887" s="3">
        <v>0</v>
      </c>
      <c r="K1887" s="3">
        <v>0</v>
      </c>
      <c r="L1887" s="3">
        <v>0</v>
      </c>
      <c r="M1887" s="3"/>
      <c r="S1887" s="87"/>
      <c r="T1887" s="92"/>
      <c r="U1887" s="93"/>
      <c r="V1887" s="89"/>
      <c r="W1887" s="90"/>
      <c r="X1887" s="94"/>
      <c r="Y1887" s="95"/>
      <c r="Z1887" s="96"/>
    </row>
    <row r="1888" spans="1:26" ht="17.25" customHeight="1">
      <c r="A1888" s="56"/>
      <c r="B1888" s="9">
        <v>45566</v>
      </c>
      <c r="C1888" s="3" t="s">
        <v>181</v>
      </c>
      <c r="D1888" s="3" t="s">
        <v>1820</v>
      </c>
      <c r="E1888" s="3">
        <v>13</v>
      </c>
      <c r="F1888" s="78">
        <v>0</v>
      </c>
      <c r="G1888" s="3">
        <v>0</v>
      </c>
      <c r="H1888" s="3">
        <v>0</v>
      </c>
      <c r="I1888" s="3">
        <v>0</v>
      </c>
      <c r="J1888" s="3">
        <v>0</v>
      </c>
      <c r="K1888" s="3">
        <v>0</v>
      </c>
      <c r="L1888" s="3">
        <v>0</v>
      </c>
      <c r="M1888" s="3"/>
      <c r="S1888" s="87"/>
      <c r="T1888" s="92"/>
      <c r="U1888" s="93"/>
      <c r="V1888" s="89"/>
      <c r="W1888" s="90"/>
      <c r="X1888" s="94"/>
      <c r="Y1888" s="95"/>
      <c r="Z1888" s="96"/>
    </row>
    <row r="1889" spans="1:26" ht="17.25" customHeight="1">
      <c r="A1889" s="56"/>
      <c r="B1889" s="9">
        <v>45566</v>
      </c>
      <c r="C1889" s="3" t="s">
        <v>181</v>
      </c>
      <c r="D1889" s="3" t="s">
        <v>1900</v>
      </c>
      <c r="E1889" s="3">
        <v>13</v>
      </c>
      <c r="F1889" s="78">
        <v>0</v>
      </c>
      <c r="G1889" s="3">
        <v>0</v>
      </c>
      <c r="H1889" s="3">
        <v>0</v>
      </c>
      <c r="I1889" s="3">
        <v>0</v>
      </c>
      <c r="J1889" s="3">
        <v>0</v>
      </c>
      <c r="K1889" s="3">
        <v>0</v>
      </c>
      <c r="L1889" s="3">
        <v>0</v>
      </c>
      <c r="M1889" s="3"/>
      <c r="S1889" s="87"/>
      <c r="T1889" s="92"/>
      <c r="U1889" s="93"/>
      <c r="V1889" s="89"/>
      <c r="W1889" s="90"/>
      <c r="X1889" s="94"/>
      <c r="Y1889" s="95"/>
      <c r="Z1889" s="96"/>
    </row>
    <row r="1890" spans="1:26" ht="17.25" customHeight="1">
      <c r="A1890" s="56"/>
      <c r="B1890" s="9">
        <v>45566</v>
      </c>
      <c r="C1890" s="3" t="s">
        <v>181</v>
      </c>
      <c r="D1890" s="3" t="s">
        <v>2046</v>
      </c>
      <c r="E1890" s="3">
        <v>6</v>
      </c>
      <c r="F1890" s="78">
        <v>6</v>
      </c>
      <c r="G1890" s="3">
        <v>0</v>
      </c>
      <c r="H1890" s="3">
        <v>0</v>
      </c>
      <c r="I1890" s="3">
        <v>0</v>
      </c>
      <c r="J1890" s="3">
        <v>0</v>
      </c>
      <c r="K1890" s="3">
        <v>0</v>
      </c>
      <c r="L1890" s="3">
        <v>0</v>
      </c>
      <c r="M1890" s="3"/>
      <c r="S1890" s="87"/>
      <c r="T1890" s="92"/>
      <c r="U1890" s="93"/>
      <c r="V1890" s="89"/>
      <c r="W1890" s="90"/>
      <c r="X1890" s="94"/>
      <c r="Y1890" s="95"/>
      <c r="Z1890" s="96"/>
    </row>
    <row r="1891" spans="1:26" ht="17.25" customHeight="1">
      <c r="A1891" s="56"/>
      <c r="B1891" s="9">
        <v>45566</v>
      </c>
      <c r="C1891" s="3" t="s">
        <v>2960</v>
      </c>
      <c r="D1891" s="3" t="s">
        <v>2045</v>
      </c>
      <c r="E1891" s="3">
        <v>13</v>
      </c>
      <c r="F1891" s="78">
        <v>0</v>
      </c>
      <c r="G1891" s="3">
        <v>0</v>
      </c>
      <c r="H1891" s="3">
        <v>0</v>
      </c>
      <c r="I1891" s="3">
        <v>0</v>
      </c>
      <c r="J1891" s="3">
        <v>0</v>
      </c>
      <c r="K1891" s="3">
        <v>0</v>
      </c>
      <c r="L1891" s="3">
        <v>0</v>
      </c>
      <c r="M1891" s="3"/>
      <c r="S1891" s="87"/>
      <c r="T1891" s="92"/>
      <c r="U1891" s="93"/>
      <c r="V1891" s="89"/>
      <c r="W1891" s="90"/>
      <c r="X1891" s="94"/>
      <c r="Y1891" s="95"/>
      <c r="Z1891" s="96"/>
    </row>
    <row r="1892" spans="1:26" ht="17.25" customHeight="1">
      <c r="A1892" s="56"/>
      <c r="B1892" s="9">
        <v>45567</v>
      </c>
      <c r="C1892" s="3" t="s">
        <v>2047</v>
      </c>
      <c r="D1892" s="3" t="s">
        <v>1898</v>
      </c>
      <c r="E1892" s="3">
        <v>7</v>
      </c>
      <c r="F1892" s="78">
        <v>0</v>
      </c>
      <c r="G1892" s="3">
        <v>0</v>
      </c>
      <c r="H1892" s="3">
        <v>0</v>
      </c>
      <c r="I1892" s="3">
        <v>0</v>
      </c>
      <c r="J1892" s="3">
        <v>0</v>
      </c>
      <c r="K1892" s="3">
        <v>0</v>
      </c>
      <c r="L1892" s="3">
        <v>0</v>
      </c>
      <c r="M1892" s="3"/>
      <c r="S1892" s="87"/>
      <c r="T1892" s="92"/>
      <c r="U1892" s="93"/>
      <c r="V1892" s="89"/>
      <c r="W1892" s="90"/>
      <c r="X1892" s="94"/>
      <c r="Y1892" s="95"/>
      <c r="Z1892" s="96"/>
    </row>
    <row r="1893" spans="1:26" ht="17.25" customHeight="1">
      <c r="A1893" s="56"/>
      <c r="B1893" s="9">
        <v>45567</v>
      </c>
      <c r="C1893" s="3" t="s">
        <v>2048</v>
      </c>
      <c r="D1893" s="3" t="s">
        <v>1924</v>
      </c>
      <c r="E1893" s="3">
        <v>13</v>
      </c>
      <c r="F1893" s="78">
        <v>0</v>
      </c>
      <c r="G1893" s="3">
        <v>0</v>
      </c>
      <c r="H1893" s="3">
        <v>5</v>
      </c>
      <c r="I1893" s="3">
        <v>0</v>
      </c>
      <c r="J1893" s="3">
        <v>1</v>
      </c>
      <c r="K1893" s="3">
        <v>0</v>
      </c>
      <c r="L1893" s="3">
        <v>6</v>
      </c>
      <c r="M1893" s="3"/>
      <c r="S1893" s="87"/>
      <c r="T1893" s="92"/>
      <c r="U1893" s="93"/>
      <c r="V1893" s="89"/>
      <c r="W1893" s="90"/>
      <c r="X1893" s="94"/>
      <c r="Y1893" s="95"/>
      <c r="Z1893" s="96"/>
    </row>
    <row r="1894" spans="1:26" ht="17.25" customHeight="1">
      <c r="A1894" s="56"/>
      <c r="B1894" s="9">
        <v>45567</v>
      </c>
      <c r="C1894" s="3" t="s">
        <v>2047</v>
      </c>
      <c r="D1894" s="3" t="s">
        <v>1792</v>
      </c>
      <c r="E1894" s="3">
        <v>10</v>
      </c>
      <c r="F1894" s="78">
        <v>10</v>
      </c>
      <c r="G1894" s="3">
        <v>0</v>
      </c>
      <c r="H1894" s="3">
        <v>0</v>
      </c>
      <c r="I1894" s="3">
        <v>0</v>
      </c>
      <c r="J1894" s="3">
        <v>0</v>
      </c>
      <c r="K1894" s="3">
        <v>0</v>
      </c>
      <c r="L1894" s="3">
        <v>0</v>
      </c>
      <c r="M1894" s="3"/>
      <c r="S1894" s="87"/>
      <c r="T1894" s="92"/>
      <c r="U1894" s="93"/>
      <c r="V1894" s="89"/>
      <c r="W1894" s="90"/>
      <c r="X1894" s="94"/>
      <c r="Y1894" s="95"/>
      <c r="Z1894" s="96"/>
    </row>
    <row r="1895" spans="1:26" ht="17.25" customHeight="1">
      <c r="A1895" s="56"/>
      <c r="B1895" s="9">
        <v>45567</v>
      </c>
      <c r="C1895" s="3" t="s">
        <v>2049</v>
      </c>
      <c r="D1895" s="3" t="s">
        <v>1996</v>
      </c>
      <c r="E1895" s="3">
        <v>3</v>
      </c>
      <c r="F1895" s="78">
        <v>0</v>
      </c>
      <c r="G1895" s="3">
        <v>0</v>
      </c>
      <c r="H1895" s="3">
        <v>0</v>
      </c>
      <c r="I1895" s="3">
        <v>0</v>
      </c>
      <c r="J1895" s="3">
        <v>0</v>
      </c>
      <c r="K1895" s="3">
        <v>0</v>
      </c>
      <c r="L1895" s="3">
        <v>0</v>
      </c>
      <c r="M1895" s="3"/>
      <c r="S1895" s="87"/>
      <c r="T1895" s="92"/>
      <c r="U1895" s="93"/>
      <c r="V1895" s="89"/>
      <c r="W1895" s="90"/>
      <c r="X1895" s="94"/>
      <c r="Y1895" s="95"/>
      <c r="Z1895" s="96"/>
    </row>
    <row r="1896" spans="1:26" ht="17.25" customHeight="1">
      <c r="A1896" s="56"/>
      <c r="B1896" s="9">
        <v>45568</v>
      </c>
      <c r="C1896" s="3" t="s">
        <v>2050</v>
      </c>
      <c r="D1896" s="3" t="s">
        <v>1846</v>
      </c>
      <c r="E1896" s="3">
        <v>13</v>
      </c>
      <c r="F1896" s="78">
        <v>0</v>
      </c>
      <c r="G1896" s="3">
        <v>0</v>
      </c>
      <c r="H1896" s="3">
        <v>0</v>
      </c>
      <c r="I1896" s="3">
        <v>0</v>
      </c>
      <c r="J1896" s="3">
        <v>0</v>
      </c>
      <c r="K1896" s="3">
        <v>0</v>
      </c>
      <c r="L1896" s="3">
        <v>0</v>
      </c>
      <c r="M1896" s="3"/>
      <c r="S1896" s="87"/>
      <c r="T1896" s="92"/>
      <c r="U1896" s="93"/>
      <c r="V1896" s="89"/>
      <c r="W1896" s="90"/>
      <c r="X1896" s="94"/>
      <c r="Y1896" s="95"/>
      <c r="Z1896" s="96"/>
    </row>
    <row r="1897" spans="1:26" ht="17.25" customHeight="1">
      <c r="A1897" s="56"/>
      <c r="B1897" s="9">
        <v>45568</v>
      </c>
      <c r="C1897" s="3" t="s">
        <v>2051</v>
      </c>
      <c r="D1897" s="3" t="s">
        <v>1899</v>
      </c>
      <c r="E1897" s="3">
        <v>13</v>
      </c>
      <c r="F1897" s="78">
        <v>0</v>
      </c>
      <c r="G1897" s="3">
        <v>0</v>
      </c>
      <c r="H1897" s="3">
        <v>0</v>
      </c>
      <c r="I1897" s="3">
        <v>0</v>
      </c>
      <c r="J1897" s="3">
        <v>0</v>
      </c>
      <c r="K1897" s="3">
        <v>0</v>
      </c>
      <c r="L1897" s="3">
        <v>0</v>
      </c>
      <c r="M1897" s="3"/>
      <c r="S1897" s="87"/>
      <c r="T1897" s="92"/>
      <c r="U1897" s="93"/>
      <c r="V1897" s="89"/>
      <c r="W1897" s="90"/>
      <c r="X1897" s="94"/>
      <c r="Y1897" s="95"/>
      <c r="Z1897" s="96"/>
    </row>
    <row r="1898" spans="1:26" ht="17.25" customHeight="1">
      <c r="A1898" s="56"/>
      <c r="B1898" s="9">
        <v>45568</v>
      </c>
      <c r="C1898" s="3" t="s">
        <v>2052</v>
      </c>
      <c r="D1898" s="3" t="s">
        <v>1948</v>
      </c>
      <c r="E1898" s="3">
        <v>13</v>
      </c>
      <c r="F1898" s="78">
        <v>0</v>
      </c>
      <c r="G1898" s="3">
        <v>0</v>
      </c>
      <c r="H1898" s="3">
        <v>0</v>
      </c>
      <c r="I1898" s="3">
        <v>0</v>
      </c>
      <c r="J1898" s="3">
        <v>0</v>
      </c>
      <c r="K1898" s="3">
        <v>0</v>
      </c>
      <c r="L1898" s="3">
        <v>0</v>
      </c>
      <c r="M1898" s="3"/>
      <c r="S1898" s="87"/>
      <c r="T1898" s="92"/>
      <c r="U1898" s="93"/>
      <c r="V1898" s="89"/>
      <c r="W1898" s="90"/>
      <c r="X1898" s="94"/>
      <c r="Y1898" s="95"/>
      <c r="Z1898" s="96"/>
    </row>
    <row r="1899" spans="1:26" ht="17.25" customHeight="1">
      <c r="A1899" s="56"/>
      <c r="B1899" s="9">
        <v>45568</v>
      </c>
      <c r="C1899" s="3" t="s">
        <v>2053</v>
      </c>
      <c r="D1899" s="3" t="s">
        <v>1988</v>
      </c>
      <c r="E1899" s="3">
        <v>13</v>
      </c>
      <c r="F1899" s="78">
        <v>0</v>
      </c>
      <c r="G1899" s="3">
        <v>0</v>
      </c>
      <c r="H1899" s="3">
        <v>0</v>
      </c>
      <c r="I1899" s="3">
        <v>5</v>
      </c>
      <c r="J1899" s="3">
        <v>2</v>
      </c>
      <c r="K1899" s="3">
        <v>0</v>
      </c>
      <c r="L1899" s="3">
        <v>0</v>
      </c>
      <c r="M1899" s="3" t="s">
        <v>2054</v>
      </c>
      <c r="S1899" s="87"/>
      <c r="T1899" s="92"/>
      <c r="U1899" s="93"/>
      <c r="V1899" s="89"/>
      <c r="W1899" s="90"/>
      <c r="X1899" s="94"/>
      <c r="Y1899" s="95"/>
      <c r="Z1899" s="96"/>
    </row>
    <row r="1900" spans="1:26" ht="17.25" customHeight="1">
      <c r="A1900" s="56"/>
      <c r="B1900" s="9">
        <v>45569</v>
      </c>
      <c r="C1900" s="3" t="s">
        <v>2057</v>
      </c>
      <c r="D1900" s="3" t="s">
        <v>1925</v>
      </c>
      <c r="E1900" s="3">
        <v>9</v>
      </c>
      <c r="F1900" s="78">
        <v>0</v>
      </c>
      <c r="G1900" s="3">
        <v>0</v>
      </c>
      <c r="H1900" s="3">
        <v>0</v>
      </c>
      <c r="I1900" s="3">
        <v>0</v>
      </c>
      <c r="J1900" s="3">
        <v>0</v>
      </c>
      <c r="K1900" s="3">
        <v>0</v>
      </c>
      <c r="L1900" s="3">
        <v>0</v>
      </c>
      <c r="M1900" s="3"/>
      <c r="S1900" s="87"/>
      <c r="T1900" s="92"/>
      <c r="U1900" s="93"/>
      <c r="V1900" s="89"/>
      <c r="W1900" s="90"/>
      <c r="X1900" s="94"/>
      <c r="Y1900" s="95"/>
      <c r="Z1900" s="96"/>
    </row>
    <row r="1901" spans="1:26" ht="17.25" customHeight="1">
      <c r="A1901" s="56"/>
      <c r="B1901" s="9">
        <v>45570</v>
      </c>
      <c r="C1901" s="3" t="s">
        <v>2056</v>
      </c>
      <c r="D1901" s="3" t="s">
        <v>1924</v>
      </c>
      <c r="E1901" s="3">
        <v>13</v>
      </c>
      <c r="F1901" s="78">
        <v>0</v>
      </c>
      <c r="G1901" s="3">
        <v>0</v>
      </c>
      <c r="H1901" s="3">
        <v>4</v>
      </c>
      <c r="I1901" s="3">
        <v>2</v>
      </c>
      <c r="J1901" s="3">
        <v>0</v>
      </c>
      <c r="K1901" s="3">
        <v>0</v>
      </c>
      <c r="L1901" s="3">
        <v>6</v>
      </c>
      <c r="M1901" s="3" t="s">
        <v>2059</v>
      </c>
      <c r="O1901" s="57" t="s">
        <v>2060</v>
      </c>
      <c r="P1901" s="57" t="s">
        <v>2060</v>
      </c>
      <c r="S1901" s="87"/>
      <c r="T1901" s="92"/>
      <c r="U1901" s="93"/>
      <c r="V1901" s="89"/>
      <c r="W1901" s="90"/>
      <c r="X1901" s="94"/>
      <c r="Y1901" s="95"/>
      <c r="Z1901" s="96"/>
    </row>
    <row r="1902" spans="1:26" ht="17.25" customHeight="1">
      <c r="A1902" s="56"/>
      <c r="B1902" s="9">
        <v>45570</v>
      </c>
      <c r="C1902" s="3" t="s">
        <v>2056</v>
      </c>
      <c r="D1902" s="3" t="s">
        <v>2058</v>
      </c>
      <c r="E1902" s="3">
        <v>12</v>
      </c>
      <c r="F1902" s="78">
        <v>2</v>
      </c>
      <c r="G1902" s="3">
        <v>0</v>
      </c>
      <c r="H1902" s="3">
        <v>5</v>
      </c>
      <c r="I1902" s="3">
        <v>3</v>
      </c>
      <c r="J1902" s="3">
        <v>0</v>
      </c>
      <c r="K1902" s="3">
        <v>0</v>
      </c>
      <c r="L1902" s="3">
        <v>8</v>
      </c>
      <c r="M1902" s="3" t="s">
        <v>2060</v>
      </c>
      <c r="O1902" s="57" t="s">
        <v>2061</v>
      </c>
      <c r="P1902" s="57" t="s">
        <v>2060</v>
      </c>
      <c r="S1902" s="87"/>
      <c r="T1902" s="92"/>
      <c r="U1902" s="93"/>
      <c r="V1902" s="89"/>
      <c r="W1902" s="90"/>
      <c r="X1902" s="94"/>
      <c r="Y1902" s="95"/>
      <c r="Z1902" s="96"/>
    </row>
    <row r="1903" spans="1:26" ht="17.25" customHeight="1">
      <c r="A1903" s="56"/>
      <c r="B1903" s="9">
        <v>45571</v>
      </c>
      <c r="C1903" s="3" t="s">
        <v>2063</v>
      </c>
      <c r="D1903" s="3" t="s">
        <v>2064</v>
      </c>
      <c r="E1903" s="3">
        <v>13</v>
      </c>
      <c r="F1903" s="78">
        <v>2</v>
      </c>
      <c r="G1903" s="3">
        <v>0</v>
      </c>
      <c r="H1903" s="3">
        <v>2</v>
      </c>
      <c r="I1903" s="3">
        <v>3</v>
      </c>
      <c r="J1903" s="3">
        <v>4</v>
      </c>
      <c r="K1903" s="3">
        <v>0</v>
      </c>
      <c r="L1903" s="3">
        <v>9</v>
      </c>
      <c r="M1903" s="3" t="s">
        <v>2061</v>
      </c>
      <c r="O1903" s="57" t="s">
        <v>2062</v>
      </c>
      <c r="P1903" s="57" t="s">
        <v>2060</v>
      </c>
      <c r="S1903" s="87"/>
      <c r="T1903" s="92"/>
      <c r="U1903" s="93"/>
      <c r="V1903" s="89"/>
      <c r="W1903" s="90"/>
      <c r="X1903" s="94"/>
      <c r="Y1903" s="95"/>
      <c r="Z1903" s="96"/>
    </row>
    <row r="1904" spans="1:26" ht="17.25" customHeight="1">
      <c r="A1904" s="56"/>
      <c r="B1904" s="9">
        <v>45570</v>
      </c>
      <c r="C1904" s="3" t="s">
        <v>2057</v>
      </c>
      <c r="D1904" s="3" t="s">
        <v>1972</v>
      </c>
      <c r="E1904" s="3">
        <v>8</v>
      </c>
      <c r="F1904" s="78">
        <v>8</v>
      </c>
      <c r="G1904" s="3">
        <v>0</v>
      </c>
      <c r="H1904" s="3">
        <v>0</v>
      </c>
      <c r="I1904" s="3">
        <v>0</v>
      </c>
      <c r="J1904" s="3">
        <v>0</v>
      </c>
      <c r="K1904" s="3">
        <v>0</v>
      </c>
      <c r="L1904" s="3">
        <v>0</v>
      </c>
      <c r="M1904" s="3"/>
      <c r="S1904" s="87"/>
      <c r="T1904" s="92"/>
      <c r="U1904" s="93"/>
      <c r="V1904" s="89"/>
      <c r="W1904" s="90"/>
      <c r="X1904" s="94"/>
      <c r="Y1904" s="95"/>
      <c r="Z1904" s="96"/>
    </row>
    <row r="1905" spans="1:26" ht="17.25" customHeight="1">
      <c r="A1905" s="56"/>
      <c r="B1905" s="9">
        <v>45570</v>
      </c>
      <c r="C1905" s="3" t="s">
        <v>2063</v>
      </c>
      <c r="D1905" s="3" t="s">
        <v>1999</v>
      </c>
      <c r="E1905" s="3">
        <v>4</v>
      </c>
      <c r="F1905" s="78">
        <v>8</v>
      </c>
      <c r="G1905" s="3">
        <v>0</v>
      </c>
      <c r="H1905" s="3">
        <v>0</v>
      </c>
      <c r="I1905" s="3">
        <v>0</v>
      </c>
      <c r="J1905" s="3">
        <v>0</v>
      </c>
      <c r="K1905" s="3">
        <v>0</v>
      </c>
      <c r="L1905" s="3">
        <v>0</v>
      </c>
      <c r="M1905" s="3"/>
      <c r="S1905" s="87"/>
      <c r="T1905" s="92"/>
      <c r="U1905" s="93"/>
      <c r="V1905" s="89"/>
      <c r="W1905" s="90"/>
      <c r="X1905" s="94"/>
      <c r="Y1905" s="95"/>
      <c r="Z1905" s="96"/>
    </row>
    <row r="1906" spans="1:26" ht="17.25" customHeight="1">
      <c r="A1906" s="56"/>
      <c r="B1906" s="9">
        <v>45570</v>
      </c>
      <c r="C1906" s="3" t="s">
        <v>2063</v>
      </c>
      <c r="D1906" s="3" t="s">
        <v>1950</v>
      </c>
      <c r="E1906" s="3">
        <v>13</v>
      </c>
      <c r="F1906" s="78">
        <v>13</v>
      </c>
      <c r="G1906" s="3">
        <v>0</v>
      </c>
      <c r="H1906" s="3">
        <v>0</v>
      </c>
      <c r="I1906" s="3">
        <v>0</v>
      </c>
      <c r="J1906" s="3">
        <v>0</v>
      </c>
      <c r="K1906" s="3">
        <v>0</v>
      </c>
      <c r="L1906" s="3">
        <v>0</v>
      </c>
      <c r="M1906" s="3"/>
      <c r="S1906" s="87"/>
      <c r="T1906" s="92"/>
      <c r="U1906" s="93"/>
      <c r="V1906" s="89"/>
      <c r="W1906" s="90"/>
      <c r="X1906" s="94"/>
      <c r="Y1906" s="95"/>
      <c r="Z1906" s="96"/>
    </row>
    <row r="1907" spans="1:26" ht="17.25" customHeight="1">
      <c r="A1907" s="56"/>
      <c r="B1907" s="9">
        <v>45570</v>
      </c>
      <c r="C1907" s="3" t="s">
        <v>2056</v>
      </c>
      <c r="D1907" s="3" t="s">
        <v>1924</v>
      </c>
      <c r="E1907" s="3">
        <v>13</v>
      </c>
      <c r="F1907" s="78">
        <v>13</v>
      </c>
      <c r="G1907" s="3">
        <v>0</v>
      </c>
      <c r="H1907" s="3">
        <v>0</v>
      </c>
      <c r="I1907" s="3">
        <v>0</v>
      </c>
      <c r="J1907" s="3">
        <v>0</v>
      </c>
      <c r="K1907" s="3">
        <v>0</v>
      </c>
      <c r="L1907" s="3">
        <v>0</v>
      </c>
      <c r="M1907" s="3"/>
      <c r="S1907" s="87"/>
      <c r="T1907" s="92"/>
      <c r="U1907" s="93"/>
      <c r="V1907" s="89"/>
      <c r="W1907" s="90"/>
      <c r="X1907" s="94"/>
      <c r="Y1907" s="95"/>
      <c r="Z1907" s="96"/>
    </row>
    <row r="1908" spans="1:26" ht="17.25" customHeight="1">
      <c r="A1908" s="56"/>
      <c r="B1908" s="9">
        <v>45571</v>
      </c>
      <c r="C1908" s="3" t="s">
        <v>2066</v>
      </c>
      <c r="D1908" s="3" t="s">
        <v>2055</v>
      </c>
      <c r="E1908" s="3">
        <v>2</v>
      </c>
      <c r="F1908" s="78">
        <v>2</v>
      </c>
      <c r="G1908" s="3">
        <v>0</v>
      </c>
      <c r="H1908" s="3">
        <v>0</v>
      </c>
      <c r="I1908" s="3">
        <v>0</v>
      </c>
      <c r="J1908" s="3">
        <v>0</v>
      </c>
      <c r="K1908" s="3">
        <v>0</v>
      </c>
      <c r="L1908" s="3">
        <v>0</v>
      </c>
      <c r="M1908" s="3"/>
      <c r="S1908" s="87"/>
      <c r="T1908" s="92"/>
      <c r="U1908" s="93"/>
      <c r="V1908" s="89"/>
      <c r="W1908" s="90"/>
      <c r="X1908" s="94"/>
      <c r="Y1908" s="95"/>
      <c r="Z1908" s="96"/>
    </row>
    <row r="1909" spans="1:26" ht="17.25" customHeight="1">
      <c r="A1909" s="56"/>
      <c r="B1909" s="9">
        <v>45571</v>
      </c>
      <c r="C1909" s="3" t="s">
        <v>2065</v>
      </c>
      <c r="D1909" s="3" t="s">
        <v>2067</v>
      </c>
      <c r="E1909" s="3">
        <v>4</v>
      </c>
      <c r="F1909" s="78">
        <v>1</v>
      </c>
      <c r="G1909" s="3">
        <v>0</v>
      </c>
      <c r="H1909" s="3">
        <v>1</v>
      </c>
      <c r="I1909" s="3">
        <v>2</v>
      </c>
      <c r="J1909" s="3">
        <v>0</v>
      </c>
      <c r="K1909" s="3">
        <v>0</v>
      </c>
      <c r="L1909" s="3">
        <v>3</v>
      </c>
      <c r="M1909" s="3" t="s">
        <v>2060</v>
      </c>
      <c r="O1909" s="57" t="s">
        <v>2062</v>
      </c>
      <c r="P1909" s="57" t="s">
        <v>2060</v>
      </c>
      <c r="S1909" s="87"/>
      <c r="T1909" s="92"/>
      <c r="U1909" s="93"/>
      <c r="V1909" s="89"/>
      <c r="W1909" s="90"/>
      <c r="X1909" s="94"/>
      <c r="Y1909" s="95"/>
      <c r="Z1909" s="96"/>
    </row>
    <row r="1910" spans="1:26" ht="17.25" customHeight="1">
      <c r="A1910" s="56"/>
      <c r="B1910" s="9">
        <v>45572</v>
      </c>
      <c r="C1910" s="3" t="s">
        <v>2068</v>
      </c>
      <c r="D1910" s="3" t="s">
        <v>1900</v>
      </c>
      <c r="E1910" s="3">
        <v>13</v>
      </c>
      <c r="F1910" s="78">
        <v>0</v>
      </c>
      <c r="G1910" s="3">
        <v>0</v>
      </c>
      <c r="H1910" s="3">
        <v>0</v>
      </c>
      <c r="I1910" s="3">
        <v>0</v>
      </c>
      <c r="J1910" s="3">
        <v>0</v>
      </c>
      <c r="K1910" s="3">
        <v>0</v>
      </c>
      <c r="L1910" s="3">
        <v>0</v>
      </c>
      <c r="M1910" s="3"/>
      <c r="S1910" s="87"/>
      <c r="T1910" s="92"/>
      <c r="U1910" s="93"/>
      <c r="V1910" s="89"/>
      <c r="W1910" s="90"/>
      <c r="X1910" s="94"/>
      <c r="Y1910" s="95"/>
      <c r="Z1910" s="96"/>
    </row>
    <row r="1911" spans="1:26" ht="17.25" customHeight="1">
      <c r="A1911" s="56"/>
      <c r="B1911" s="9">
        <v>45572</v>
      </c>
      <c r="C1911" s="3" t="s">
        <v>2069</v>
      </c>
      <c r="D1911" s="3" t="s">
        <v>1912</v>
      </c>
      <c r="E1911" s="3">
        <v>5</v>
      </c>
      <c r="F1911" s="78">
        <v>0</v>
      </c>
      <c r="G1911" s="3">
        <v>0</v>
      </c>
      <c r="H1911" s="3">
        <v>0</v>
      </c>
      <c r="I1911" s="3">
        <v>0</v>
      </c>
      <c r="J1911" s="3">
        <v>0</v>
      </c>
      <c r="K1911" s="3">
        <v>0</v>
      </c>
      <c r="L1911" s="3">
        <v>0</v>
      </c>
      <c r="M1911" s="3"/>
      <c r="S1911" s="87"/>
      <c r="T1911" s="92"/>
      <c r="U1911" s="93"/>
      <c r="V1911" s="89"/>
      <c r="W1911" s="90"/>
      <c r="X1911" s="94"/>
      <c r="Y1911" s="95"/>
      <c r="Z1911" s="96"/>
    </row>
    <row r="1912" spans="1:26" ht="17.25" customHeight="1">
      <c r="A1912" s="56"/>
      <c r="B1912" s="9">
        <v>45573</v>
      </c>
      <c r="C1912" s="3" t="s">
        <v>2070</v>
      </c>
      <c r="D1912" s="3" t="s">
        <v>1476</v>
      </c>
      <c r="E1912" s="3">
        <v>7</v>
      </c>
      <c r="F1912" s="78">
        <v>0</v>
      </c>
      <c r="G1912" s="3">
        <v>0</v>
      </c>
      <c r="H1912" s="3">
        <v>0</v>
      </c>
      <c r="I1912" s="3">
        <v>0</v>
      </c>
      <c r="J1912" s="3">
        <v>0</v>
      </c>
      <c r="K1912" s="3">
        <v>0</v>
      </c>
      <c r="L1912" s="3">
        <v>0</v>
      </c>
      <c r="M1912" s="3"/>
      <c r="S1912" s="87"/>
      <c r="T1912" s="92"/>
      <c r="U1912" s="93"/>
      <c r="V1912" s="89"/>
      <c r="W1912" s="90"/>
      <c r="X1912" s="94"/>
      <c r="Y1912" s="95"/>
      <c r="Z1912" s="96"/>
    </row>
    <row r="1913" spans="1:26" ht="17.25" customHeight="1">
      <c r="A1913" s="56"/>
      <c r="B1913" s="9">
        <v>45573</v>
      </c>
      <c r="C1913" s="3" t="s">
        <v>2071</v>
      </c>
      <c r="D1913" s="3" t="s">
        <v>1972</v>
      </c>
      <c r="E1913" s="3">
        <v>8</v>
      </c>
      <c r="F1913" s="78">
        <v>0</v>
      </c>
      <c r="G1913" s="3">
        <v>0</v>
      </c>
      <c r="H1913" s="3">
        <v>0</v>
      </c>
      <c r="I1913" s="3">
        <v>0</v>
      </c>
      <c r="J1913" s="3">
        <v>0</v>
      </c>
      <c r="K1913" s="3">
        <v>0</v>
      </c>
      <c r="L1913" s="3">
        <v>0</v>
      </c>
      <c r="M1913" s="3"/>
      <c r="S1913" s="87"/>
      <c r="T1913" s="92"/>
      <c r="U1913" s="93"/>
      <c r="V1913" s="89"/>
      <c r="W1913" s="90"/>
      <c r="X1913" s="94"/>
      <c r="Y1913" s="95"/>
      <c r="Z1913" s="96"/>
    </row>
    <row r="1914" spans="1:26" ht="17.25" customHeight="1">
      <c r="A1914" s="56"/>
      <c r="B1914" s="9">
        <v>45573</v>
      </c>
      <c r="C1914" s="3" t="s">
        <v>2072</v>
      </c>
      <c r="D1914" s="3" t="s">
        <v>1897</v>
      </c>
      <c r="E1914" s="3">
        <v>13</v>
      </c>
      <c r="F1914" s="78">
        <v>0</v>
      </c>
      <c r="G1914" s="3">
        <v>0</v>
      </c>
      <c r="H1914" s="3">
        <v>0</v>
      </c>
      <c r="I1914" s="3">
        <v>0</v>
      </c>
      <c r="J1914" s="3">
        <v>0</v>
      </c>
      <c r="K1914" s="3">
        <v>0</v>
      </c>
      <c r="L1914" s="3">
        <v>0</v>
      </c>
      <c r="M1914" s="3"/>
      <c r="S1914" s="87"/>
      <c r="T1914" s="92"/>
      <c r="U1914" s="93"/>
      <c r="V1914" s="89"/>
      <c r="W1914" s="90"/>
      <c r="X1914" s="94"/>
      <c r="Y1914" s="95"/>
      <c r="Z1914" s="96"/>
    </row>
    <row r="1915" spans="1:26" ht="17.25" customHeight="1">
      <c r="A1915" s="56"/>
      <c r="B1915" s="9">
        <v>45573</v>
      </c>
      <c r="C1915" s="3" t="s">
        <v>2074</v>
      </c>
      <c r="D1915" s="3" t="s">
        <v>2073</v>
      </c>
      <c r="E1915" s="3">
        <v>13</v>
      </c>
      <c r="F1915" s="78">
        <v>1</v>
      </c>
      <c r="G1915" s="3">
        <v>0</v>
      </c>
      <c r="H1915" s="3">
        <v>3</v>
      </c>
      <c r="I1915" s="3">
        <v>1</v>
      </c>
      <c r="J1915" s="3">
        <v>0</v>
      </c>
      <c r="K1915" s="3">
        <v>0</v>
      </c>
      <c r="L1915" s="3">
        <v>4</v>
      </c>
      <c r="M1915" s="3"/>
      <c r="S1915" s="87"/>
      <c r="T1915" s="92"/>
      <c r="U1915" s="93"/>
      <c r="V1915" s="89"/>
      <c r="W1915" s="90"/>
      <c r="X1915" s="94"/>
      <c r="Y1915" s="95"/>
      <c r="Z1915" s="96"/>
    </row>
    <row r="1916" spans="1:26" ht="17.25" customHeight="1">
      <c r="A1916" s="56"/>
      <c r="B1916" s="9">
        <v>45573</v>
      </c>
      <c r="C1916" s="3" t="s">
        <v>2960</v>
      </c>
      <c r="D1916" s="3" t="s">
        <v>2075</v>
      </c>
      <c r="E1916" s="3">
        <v>13</v>
      </c>
      <c r="F1916" s="78">
        <v>1</v>
      </c>
      <c r="G1916" s="3">
        <v>0</v>
      </c>
      <c r="H1916" s="3">
        <v>9</v>
      </c>
      <c r="I1916" s="3">
        <v>0</v>
      </c>
      <c r="J1916" s="3">
        <v>0</v>
      </c>
      <c r="K1916" s="3">
        <v>0</v>
      </c>
      <c r="L1916" s="3">
        <v>0</v>
      </c>
      <c r="M1916" s="3" t="s">
        <v>725</v>
      </c>
      <c r="N1916" s="57" t="s">
        <v>725</v>
      </c>
      <c r="O1916" s="57" t="s">
        <v>725</v>
      </c>
      <c r="P1916" s="57" t="s">
        <v>725</v>
      </c>
      <c r="S1916" s="87"/>
      <c r="T1916" s="92"/>
      <c r="U1916" s="93"/>
      <c r="V1916" s="89"/>
      <c r="W1916" s="90"/>
      <c r="X1916" s="94"/>
      <c r="Y1916" s="95"/>
      <c r="Z1916" s="96"/>
    </row>
    <row r="1917" spans="1:26" ht="17.25" customHeight="1">
      <c r="A1917" s="56"/>
      <c r="B1917" s="9">
        <v>45574</v>
      </c>
      <c r="C1917" s="3" t="s">
        <v>2077</v>
      </c>
      <c r="D1917" s="3" t="s">
        <v>1792</v>
      </c>
      <c r="E1917" s="3">
        <v>10</v>
      </c>
      <c r="F1917" s="78">
        <v>10</v>
      </c>
      <c r="G1917" s="3">
        <v>0</v>
      </c>
      <c r="H1917" s="3">
        <v>0</v>
      </c>
      <c r="I1917" s="3">
        <v>8</v>
      </c>
      <c r="J1917" s="3">
        <v>2</v>
      </c>
      <c r="K1917" s="3">
        <v>0</v>
      </c>
      <c r="L1917" s="3">
        <v>10</v>
      </c>
      <c r="M1917" s="3"/>
      <c r="S1917" s="87"/>
      <c r="T1917" s="92"/>
      <c r="U1917" s="93"/>
      <c r="V1917" s="89"/>
      <c r="W1917" s="90"/>
      <c r="X1917" s="94"/>
      <c r="Y1917" s="95"/>
      <c r="Z1917" s="96"/>
    </row>
    <row r="1918" spans="1:26" ht="17.25" customHeight="1">
      <c r="A1918" s="56"/>
      <c r="B1918" s="9">
        <v>45574</v>
      </c>
      <c r="C1918" s="3" t="s">
        <v>2078</v>
      </c>
      <c r="D1918" s="3" t="s">
        <v>1997</v>
      </c>
      <c r="E1918" s="3">
        <v>13</v>
      </c>
      <c r="F1918" s="78">
        <v>13</v>
      </c>
      <c r="G1918" s="3">
        <v>0</v>
      </c>
      <c r="H1918" s="3">
        <v>0</v>
      </c>
      <c r="I1918" s="3">
        <v>0</v>
      </c>
      <c r="J1918" s="3">
        <v>0</v>
      </c>
      <c r="K1918" s="3">
        <v>0</v>
      </c>
      <c r="L1918" s="3">
        <v>0</v>
      </c>
      <c r="M1918" s="3"/>
      <c r="S1918" s="87"/>
      <c r="T1918" s="92"/>
      <c r="U1918" s="93"/>
      <c r="V1918" s="89"/>
      <c r="W1918" s="90"/>
      <c r="X1918" s="94"/>
      <c r="Y1918" s="95"/>
      <c r="Z1918" s="96"/>
    </row>
    <row r="1919" spans="1:26" ht="17.25" customHeight="1">
      <c r="A1919" s="56"/>
      <c r="B1919" s="9">
        <v>45574</v>
      </c>
      <c r="C1919" s="3" t="s">
        <v>2078</v>
      </c>
      <c r="D1919" s="3" t="s">
        <v>1986</v>
      </c>
      <c r="E1919" s="3">
        <v>13</v>
      </c>
      <c r="F1919" s="78">
        <v>13</v>
      </c>
      <c r="G1919" s="3">
        <v>0</v>
      </c>
      <c r="H1919" s="3">
        <v>0</v>
      </c>
      <c r="I1919" s="3">
        <v>0</v>
      </c>
      <c r="J1919" s="3">
        <v>0</v>
      </c>
      <c r="K1919" s="3">
        <v>0</v>
      </c>
      <c r="L1919" s="3">
        <v>0</v>
      </c>
      <c r="M1919" s="3"/>
      <c r="S1919" s="87"/>
      <c r="T1919" s="92"/>
      <c r="U1919" s="93"/>
      <c r="V1919" s="89"/>
      <c r="W1919" s="90"/>
      <c r="X1919" s="94"/>
      <c r="Y1919" s="95"/>
      <c r="Z1919" s="96"/>
    </row>
    <row r="1920" spans="1:26" ht="17.25" customHeight="1">
      <c r="A1920" s="56"/>
      <c r="B1920" s="9">
        <v>45574</v>
      </c>
      <c r="C1920" s="3" t="s">
        <v>2079</v>
      </c>
      <c r="D1920" s="3" t="s">
        <v>1706</v>
      </c>
      <c r="E1920" s="3">
        <v>2</v>
      </c>
      <c r="F1920" s="78">
        <v>2</v>
      </c>
      <c r="G1920" s="3">
        <v>0</v>
      </c>
      <c r="H1920" s="3">
        <v>0</v>
      </c>
      <c r="I1920" s="3">
        <v>0</v>
      </c>
      <c r="J1920" s="3">
        <v>0</v>
      </c>
      <c r="K1920" s="3">
        <v>0</v>
      </c>
      <c r="L1920" s="3">
        <v>0</v>
      </c>
      <c r="M1920" s="3"/>
      <c r="S1920" s="87"/>
      <c r="T1920" s="92"/>
      <c r="U1920" s="93"/>
      <c r="V1920" s="89"/>
      <c r="W1920" s="90"/>
      <c r="X1920" s="94"/>
      <c r="Y1920" s="95"/>
      <c r="Z1920" s="96"/>
    </row>
    <row r="1921" spans="1:26" ht="17.25" customHeight="1">
      <c r="A1921" s="56"/>
      <c r="B1921" s="9">
        <v>45574</v>
      </c>
      <c r="C1921" s="3" t="s">
        <v>2078</v>
      </c>
      <c r="D1921" s="3" t="s">
        <v>1950</v>
      </c>
      <c r="E1921" s="3">
        <v>13</v>
      </c>
      <c r="F1921" s="78">
        <v>0</v>
      </c>
      <c r="G1921" s="3">
        <v>0</v>
      </c>
      <c r="H1921" s="3">
        <v>0</v>
      </c>
      <c r="I1921" s="3">
        <v>0</v>
      </c>
      <c r="J1921" s="3">
        <v>0</v>
      </c>
      <c r="K1921" s="3">
        <v>0</v>
      </c>
      <c r="L1921" s="3">
        <v>0</v>
      </c>
      <c r="M1921" s="3"/>
      <c r="S1921" s="87"/>
      <c r="T1921" s="92"/>
      <c r="U1921" s="93"/>
      <c r="V1921" s="89"/>
      <c r="W1921" s="90"/>
      <c r="X1921" s="94"/>
      <c r="Y1921" s="95"/>
      <c r="Z1921" s="96"/>
    </row>
    <row r="1922" spans="1:26" ht="17.25" customHeight="1">
      <c r="A1922" s="56"/>
      <c r="B1922" s="9">
        <v>45575</v>
      </c>
      <c r="C1922" s="3" t="s">
        <v>2084</v>
      </c>
      <c r="D1922" s="3" t="s">
        <v>1915</v>
      </c>
      <c r="E1922" s="3">
        <v>13</v>
      </c>
      <c r="F1922" s="78">
        <v>0</v>
      </c>
      <c r="G1922" s="3">
        <v>0</v>
      </c>
      <c r="H1922" s="3">
        <v>0</v>
      </c>
      <c r="I1922" s="3">
        <v>0</v>
      </c>
      <c r="J1922" s="3">
        <v>0</v>
      </c>
      <c r="K1922" s="3">
        <v>0</v>
      </c>
      <c r="L1922" s="3">
        <v>0</v>
      </c>
      <c r="M1922" s="3"/>
      <c r="S1922" s="87"/>
      <c r="T1922" s="92"/>
      <c r="U1922" s="93"/>
      <c r="V1922" s="89"/>
      <c r="W1922" s="90"/>
      <c r="X1922" s="94"/>
      <c r="Y1922" s="95"/>
      <c r="Z1922" s="96"/>
    </row>
    <row r="1923" spans="1:26" ht="17.25" customHeight="1">
      <c r="A1923" s="56"/>
      <c r="B1923" s="9">
        <v>45575</v>
      </c>
      <c r="C1923" s="3" t="s">
        <v>2084</v>
      </c>
      <c r="D1923" s="3" t="s">
        <v>1921</v>
      </c>
      <c r="E1923" s="3">
        <v>13</v>
      </c>
      <c r="F1923" s="78">
        <v>0</v>
      </c>
      <c r="G1923" s="3">
        <v>0</v>
      </c>
      <c r="H1923" s="3">
        <v>0</v>
      </c>
      <c r="I1923" s="3">
        <v>0</v>
      </c>
      <c r="J1923" s="3">
        <v>0</v>
      </c>
      <c r="K1923" s="3">
        <v>0</v>
      </c>
      <c r="L1923" s="3">
        <v>0</v>
      </c>
      <c r="M1923" s="3"/>
      <c r="S1923" s="87"/>
      <c r="T1923" s="92"/>
      <c r="U1923" s="93"/>
      <c r="V1923" s="89"/>
      <c r="W1923" s="90"/>
      <c r="X1923" s="94"/>
      <c r="Y1923" s="95"/>
      <c r="Z1923" s="96"/>
    </row>
    <row r="1924" spans="1:26" ht="17.25" customHeight="1">
      <c r="A1924" s="56"/>
      <c r="B1924" s="9">
        <v>45575</v>
      </c>
      <c r="C1924" s="3" t="s">
        <v>2084</v>
      </c>
      <c r="D1924" s="3" t="s">
        <v>2076</v>
      </c>
      <c r="E1924" s="3">
        <v>2</v>
      </c>
      <c r="F1924" s="78">
        <v>0</v>
      </c>
      <c r="G1924" s="3">
        <v>0</v>
      </c>
      <c r="H1924" s="3">
        <v>0</v>
      </c>
      <c r="I1924" s="3">
        <v>0</v>
      </c>
      <c r="J1924" s="3">
        <v>0</v>
      </c>
      <c r="K1924" s="3">
        <v>0</v>
      </c>
      <c r="L1924" s="3">
        <v>0</v>
      </c>
      <c r="M1924" s="3"/>
      <c r="S1924" s="87"/>
      <c r="T1924" s="92"/>
      <c r="U1924" s="93"/>
      <c r="V1924" s="89"/>
      <c r="W1924" s="90"/>
      <c r="X1924" s="94"/>
      <c r="Y1924" s="95"/>
      <c r="Z1924" s="96"/>
    </row>
    <row r="1925" spans="1:26" ht="17.25" customHeight="1">
      <c r="A1925" s="56"/>
      <c r="B1925" s="9">
        <v>45574</v>
      </c>
      <c r="C1925" s="3" t="s">
        <v>2960</v>
      </c>
      <c r="D1925" s="3" t="s">
        <v>2080</v>
      </c>
      <c r="E1925" s="3">
        <v>13</v>
      </c>
      <c r="F1925" s="78">
        <v>0</v>
      </c>
      <c r="G1925" s="3">
        <v>0</v>
      </c>
      <c r="H1925" s="3">
        <v>6</v>
      </c>
      <c r="I1925" s="3">
        <v>0</v>
      </c>
      <c r="J1925" s="3">
        <v>0</v>
      </c>
      <c r="K1925" s="3">
        <v>0</v>
      </c>
      <c r="L1925" s="3">
        <v>6</v>
      </c>
      <c r="M1925" s="3" t="s">
        <v>725</v>
      </c>
      <c r="N1925" s="57" t="s">
        <v>725</v>
      </c>
      <c r="O1925" s="57" t="s">
        <v>725</v>
      </c>
      <c r="P1925" s="57" t="s">
        <v>725</v>
      </c>
      <c r="S1925" s="87"/>
      <c r="T1925" s="92"/>
      <c r="U1925" s="93"/>
      <c r="V1925" s="89"/>
      <c r="W1925" s="90"/>
      <c r="X1925" s="94"/>
      <c r="Y1925" s="95"/>
      <c r="Z1925" s="96"/>
    </row>
    <row r="1926" spans="1:26" ht="17.25" customHeight="1">
      <c r="A1926" s="56"/>
      <c r="B1926" s="9">
        <v>45574</v>
      </c>
      <c r="C1926" s="3" t="s">
        <v>2960</v>
      </c>
      <c r="D1926" s="3" t="s">
        <v>2081</v>
      </c>
      <c r="E1926" s="3">
        <v>1</v>
      </c>
      <c r="F1926" s="78">
        <v>0</v>
      </c>
      <c r="G1926" s="3">
        <v>0</v>
      </c>
      <c r="H1926" s="3">
        <v>0</v>
      </c>
      <c r="I1926" s="3">
        <v>0</v>
      </c>
      <c r="J1926" s="3">
        <v>0</v>
      </c>
      <c r="K1926" s="3">
        <v>0</v>
      </c>
      <c r="L1926" s="3">
        <v>0</v>
      </c>
      <c r="M1926" s="3"/>
      <c r="S1926" s="87"/>
      <c r="T1926" s="92"/>
      <c r="U1926" s="93"/>
      <c r="V1926" s="89"/>
      <c r="W1926" s="90"/>
      <c r="X1926" s="94"/>
      <c r="Y1926" s="95"/>
      <c r="Z1926" s="96"/>
    </row>
    <row r="1927" spans="1:26" ht="17.25" customHeight="1">
      <c r="A1927" s="56"/>
      <c r="B1927" s="9">
        <v>45574</v>
      </c>
      <c r="C1927" s="3" t="s">
        <v>2960</v>
      </c>
      <c r="D1927" s="3" t="s">
        <v>2082</v>
      </c>
      <c r="E1927" s="3">
        <v>13</v>
      </c>
      <c r="F1927" s="78">
        <v>0</v>
      </c>
      <c r="G1927" s="3">
        <v>0</v>
      </c>
      <c r="H1927" s="3">
        <v>5</v>
      </c>
      <c r="I1927" s="3">
        <v>0</v>
      </c>
      <c r="J1927" s="3">
        <v>0</v>
      </c>
      <c r="K1927" s="3">
        <v>0</v>
      </c>
      <c r="L1927" s="3">
        <v>5</v>
      </c>
      <c r="M1927" s="3"/>
      <c r="O1927" s="57" t="s">
        <v>725</v>
      </c>
      <c r="P1927" s="57" t="s">
        <v>725</v>
      </c>
      <c r="S1927" s="87"/>
      <c r="T1927" s="92"/>
      <c r="U1927" s="93"/>
      <c r="V1927" s="89"/>
      <c r="W1927" s="90"/>
      <c r="X1927" s="94"/>
      <c r="Y1927" s="95"/>
      <c r="Z1927" s="96"/>
    </row>
    <row r="1928" spans="1:26" ht="17.25" customHeight="1">
      <c r="A1928" s="56"/>
      <c r="B1928" s="9">
        <v>45574</v>
      </c>
      <c r="C1928" s="3" t="s">
        <v>2960</v>
      </c>
      <c r="D1928" s="3" t="s">
        <v>2083</v>
      </c>
      <c r="E1928" s="3">
        <v>13</v>
      </c>
      <c r="F1928" s="78">
        <v>5</v>
      </c>
      <c r="G1928" s="3">
        <v>0</v>
      </c>
      <c r="H1928" s="3">
        <v>19</v>
      </c>
      <c r="I1928" s="3">
        <v>0</v>
      </c>
      <c r="J1928" s="3">
        <v>0</v>
      </c>
      <c r="K1928" s="3">
        <v>0</v>
      </c>
      <c r="L1928" s="3">
        <v>19</v>
      </c>
      <c r="M1928" s="3"/>
      <c r="O1928" s="57" t="s">
        <v>725</v>
      </c>
      <c r="P1928" s="57" t="s">
        <v>725</v>
      </c>
      <c r="S1928" s="87"/>
      <c r="T1928" s="92"/>
      <c r="U1928" s="93"/>
      <c r="V1928" s="89"/>
      <c r="W1928" s="90"/>
      <c r="X1928" s="94"/>
      <c r="Y1928" s="95"/>
      <c r="Z1928" s="96"/>
    </row>
    <row r="1929" spans="1:26" ht="17.25" customHeight="1">
      <c r="A1929" s="56"/>
      <c r="B1929" s="9">
        <v>45576</v>
      </c>
      <c r="C1929" s="3" t="s">
        <v>2089</v>
      </c>
      <c r="D1929" s="3" t="s">
        <v>2085</v>
      </c>
      <c r="E1929" s="3">
        <v>1</v>
      </c>
      <c r="F1929" s="78">
        <v>0</v>
      </c>
      <c r="G1929" s="3">
        <v>0</v>
      </c>
      <c r="H1929" s="3">
        <v>0</v>
      </c>
      <c r="I1929" s="3">
        <v>0</v>
      </c>
      <c r="J1929" s="3">
        <v>0</v>
      </c>
      <c r="K1929" s="3">
        <v>0</v>
      </c>
      <c r="L1929" s="3">
        <v>0</v>
      </c>
      <c r="M1929" s="3"/>
      <c r="S1929" s="87"/>
      <c r="T1929" s="92"/>
      <c r="U1929" s="93"/>
      <c r="V1929" s="89"/>
      <c r="W1929" s="90"/>
      <c r="X1929" s="94"/>
      <c r="Y1929" s="95"/>
      <c r="Z1929" s="96"/>
    </row>
    <row r="1930" spans="1:26" ht="17.25" customHeight="1">
      <c r="A1930" s="56"/>
      <c r="B1930" s="9">
        <v>45576</v>
      </c>
      <c r="C1930" s="3" t="s">
        <v>2089</v>
      </c>
      <c r="D1930" s="3" t="s">
        <v>1498</v>
      </c>
      <c r="E1930" s="3">
        <v>12</v>
      </c>
      <c r="F1930" s="78">
        <v>0</v>
      </c>
      <c r="G1930" s="3">
        <v>0</v>
      </c>
      <c r="H1930" s="3">
        <v>0</v>
      </c>
      <c r="I1930" s="3">
        <v>0</v>
      </c>
      <c r="J1930" s="3">
        <v>0</v>
      </c>
      <c r="K1930" s="3">
        <v>0</v>
      </c>
      <c r="L1930" s="3">
        <v>0</v>
      </c>
      <c r="M1930" s="3"/>
      <c r="S1930" s="87"/>
      <c r="T1930" s="92"/>
      <c r="U1930" s="93"/>
      <c r="V1930" s="89"/>
      <c r="W1930" s="90"/>
      <c r="X1930" s="94"/>
      <c r="Y1930" s="95"/>
      <c r="Z1930" s="96"/>
    </row>
    <row r="1931" spans="1:26" ht="17.25" customHeight="1">
      <c r="A1931" s="56"/>
      <c r="B1931" s="9">
        <v>45576</v>
      </c>
      <c r="C1931" s="3" t="s">
        <v>2089</v>
      </c>
      <c r="D1931" s="3" t="s">
        <v>1431</v>
      </c>
      <c r="E1931" s="3">
        <v>13</v>
      </c>
      <c r="F1931" s="78">
        <v>0</v>
      </c>
      <c r="G1931" s="3">
        <v>0</v>
      </c>
      <c r="H1931" s="3">
        <v>0</v>
      </c>
      <c r="I1931" s="3">
        <v>0</v>
      </c>
      <c r="J1931" s="3">
        <v>0</v>
      </c>
      <c r="K1931" s="3">
        <v>0</v>
      </c>
      <c r="L1931" s="3">
        <v>0</v>
      </c>
      <c r="M1931" s="3"/>
      <c r="S1931" s="87"/>
      <c r="T1931" s="92"/>
      <c r="U1931" s="93"/>
      <c r="V1931" s="89"/>
      <c r="W1931" s="90"/>
      <c r="X1931" s="94"/>
      <c r="Y1931" s="95"/>
      <c r="Z1931" s="96"/>
    </row>
    <row r="1932" spans="1:26" ht="17.25" customHeight="1">
      <c r="A1932" s="56"/>
      <c r="B1932" s="9">
        <v>45576</v>
      </c>
      <c r="C1932" s="3" t="s">
        <v>2090</v>
      </c>
      <c r="D1932" s="3" t="s">
        <v>2055</v>
      </c>
      <c r="E1932" s="3">
        <v>2</v>
      </c>
      <c r="F1932" s="78">
        <v>0</v>
      </c>
      <c r="G1932" s="3">
        <v>0</v>
      </c>
      <c r="H1932" s="3">
        <v>0</v>
      </c>
      <c r="I1932" s="3">
        <v>0</v>
      </c>
      <c r="J1932" s="3">
        <v>0</v>
      </c>
      <c r="K1932" s="3">
        <v>0</v>
      </c>
      <c r="L1932" s="3">
        <v>0</v>
      </c>
      <c r="M1932" s="3"/>
      <c r="S1932" s="87"/>
      <c r="T1932" s="92"/>
      <c r="U1932" s="93"/>
      <c r="V1932" s="89"/>
      <c r="W1932" s="90"/>
      <c r="X1932" s="94"/>
      <c r="Y1932" s="95"/>
      <c r="Z1932" s="96"/>
    </row>
    <row r="1933" spans="1:26" ht="17.25" customHeight="1">
      <c r="A1933" s="56"/>
      <c r="B1933" s="9">
        <v>45576</v>
      </c>
      <c r="C1933" s="3" t="s">
        <v>2091</v>
      </c>
      <c r="D1933" s="3" t="s">
        <v>1820</v>
      </c>
      <c r="E1933" s="3">
        <v>13</v>
      </c>
      <c r="F1933" s="78">
        <v>0</v>
      </c>
      <c r="G1933" s="3">
        <v>0</v>
      </c>
      <c r="H1933" s="3">
        <v>5</v>
      </c>
      <c r="I1933" s="3">
        <v>0</v>
      </c>
      <c r="J1933" s="3">
        <v>3</v>
      </c>
      <c r="K1933" s="3">
        <v>0</v>
      </c>
      <c r="L1933" s="3">
        <v>8</v>
      </c>
      <c r="M1933" s="3" t="s">
        <v>2102</v>
      </c>
      <c r="O1933" s="57" t="s">
        <v>2103</v>
      </c>
      <c r="P1933" s="57" t="s">
        <v>2102</v>
      </c>
      <c r="S1933" s="87"/>
      <c r="T1933" s="92"/>
      <c r="U1933" s="93"/>
      <c r="V1933" s="89"/>
      <c r="W1933" s="90"/>
      <c r="X1933" s="94"/>
      <c r="Y1933" s="95"/>
      <c r="Z1933" s="96"/>
    </row>
    <row r="1934" spans="1:26" ht="17.25" customHeight="1">
      <c r="A1934" s="56"/>
      <c r="B1934" s="9">
        <v>45576</v>
      </c>
      <c r="C1934" s="3" t="s">
        <v>2092</v>
      </c>
      <c r="D1934" s="3" t="s">
        <v>1988</v>
      </c>
      <c r="E1934" s="3">
        <v>13</v>
      </c>
      <c r="F1934" s="78">
        <v>0</v>
      </c>
      <c r="G1934" s="3">
        <v>0</v>
      </c>
      <c r="H1934" s="3">
        <v>0</v>
      </c>
      <c r="I1934" s="3">
        <v>0</v>
      </c>
      <c r="J1934" s="3">
        <v>0</v>
      </c>
      <c r="K1934" s="3">
        <v>0</v>
      </c>
      <c r="L1934" s="3">
        <v>0</v>
      </c>
      <c r="M1934" s="3"/>
      <c r="S1934" s="87"/>
      <c r="T1934" s="92"/>
      <c r="U1934" s="93"/>
      <c r="V1934" s="89"/>
      <c r="W1934" s="90"/>
      <c r="X1934" s="94"/>
      <c r="Y1934" s="95"/>
      <c r="Z1934" s="96"/>
    </row>
    <row r="1935" spans="1:26" ht="17.25" customHeight="1">
      <c r="A1935" s="56"/>
      <c r="B1935" s="9">
        <v>45577</v>
      </c>
      <c r="C1935" s="3" t="s">
        <v>2093</v>
      </c>
      <c r="D1935" s="3" t="s">
        <v>2086</v>
      </c>
      <c r="E1935" s="3">
        <v>1</v>
      </c>
      <c r="F1935" s="78">
        <v>0</v>
      </c>
      <c r="G1935" s="3">
        <v>0</v>
      </c>
      <c r="H1935" s="3">
        <v>0</v>
      </c>
      <c r="I1935" s="3">
        <v>0</v>
      </c>
      <c r="J1935" s="3">
        <v>0</v>
      </c>
      <c r="K1935" s="3">
        <v>0</v>
      </c>
      <c r="L1935" s="3">
        <v>0</v>
      </c>
      <c r="M1935" s="3"/>
      <c r="S1935" s="87"/>
      <c r="T1935" s="92"/>
      <c r="U1935" s="93"/>
      <c r="V1935" s="89"/>
      <c r="W1935" s="90"/>
      <c r="X1935" s="94"/>
      <c r="Y1935" s="95"/>
      <c r="Z1935" s="96"/>
    </row>
    <row r="1936" spans="1:26" ht="17.25" customHeight="1">
      <c r="A1936" s="56"/>
      <c r="B1936" s="9">
        <v>45577</v>
      </c>
      <c r="C1936" s="3" t="s">
        <v>2091</v>
      </c>
      <c r="D1936" s="3" t="s">
        <v>1898</v>
      </c>
      <c r="E1936" s="3">
        <v>7</v>
      </c>
      <c r="F1936" s="78">
        <v>0</v>
      </c>
      <c r="G1936" s="3">
        <v>0</v>
      </c>
      <c r="H1936" s="3">
        <v>0</v>
      </c>
      <c r="I1936" s="3">
        <v>0</v>
      </c>
      <c r="J1936" s="3">
        <v>0</v>
      </c>
      <c r="K1936" s="3">
        <v>0</v>
      </c>
      <c r="L1936" s="3">
        <v>0</v>
      </c>
      <c r="M1936" s="3"/>
      <c r="S1936" s="87"/>
      <c r="T1936" s="92"/>
      <c r="U1936" s="93"/>
      <c r="V1936" s="89"/>
      <c r="W1936" s="90"/>
      <c r="X1936" s="94"/>
      <c r="Y1936" s="95"/>
      <c r="Z1936" s="96"/>
    </row>
    <row r="1937" spans="1:26" ht="17.25" customHeight="1">
      <c r="A1937" s="56"/>
      <c r="B1937" s="9">
        <v>45577</v>
      </c>
      <c r="C1937" s="3" t="s">
        <v>2094</v>
      </c>
      <c r="D1937" s="3" t="s">
        <v>2087</v>
      </c>
      <c r="E1937" s="3">
        <v>1</v>
      </c>
      <c r="F1937" s="78">
        <v>0</v>
      </c>
      <c r="G1937" s="3">
        <v>0</v>
      </c>
      <c r="H1937" s="3">
        <v>0</v>
      </c>
      <c r="I1937" s="3">
        <v>0</v>
      </c>
      <c r="J1937" s="3">
        <v>0</v>
      </c>
      <c r="K1937" s="3">
        <v>0</v>
      </c>
      <c r="L1937" s="3">
        <v>0</v>
      </c>
      <c r="M1937" s="3"/>
      <c r="S1937" s="87"/>
      <c r="T1937" s="92"/>
      <c r="U1937" s="93"/>
      <c r="V1937" s="89"/>
      <c r="W1937" s="90"/>
      <c r="X1937" s="94"/>
      <c r="Y1937" s="95"/>
      <c r="Z1937" s="96"/>
    </row>
    <row r="1938" spans="1:26" ht="17.25" customHeight="1">
      <c r="A1938" s="56"/>
      <c r="B1938" s="9">
        <v>45577</v>
      </c>
      <c r="C1938" s="3" t="s">
        <v>2095</v>
      </c>
      <c r="D1938" s="3" t="s">
        <v>1997</v>
      </c>
      <c r="E1938" s="3">
        <v>12</v>
      </c>
      <c r="F1938" s="78">
        <v>1</v>
      </c>
      <c r="G1938" s="3">
        <v>0</v>
      </c>
      <c r="H1938" s="3">
        <v>0</v>
      </c>
      <c r="I1938" s="3">
        <v>6</v>
      </c>
      <c r="J1938" s="3">
        <v>3</v>
      </c>
      <c r="K1938" s="3">
        <v>0</v>
      </c>
      <c r="L1938" s="3">
        <v>9</v>
      </c>
      <c r="M1938" s="3" t="s">
        <v>2102</v>
      </c>
      <c r="S1938" s="87"/>
      <c r="T1938" s="92"/>
      <c r="U1938" s="93"/>
      <c r="V1938" s="89"/>
      <c r="W1938" s="90"/>
      <c r="X1938" s="94"/>
      <c r="Y1938" s="95"/>
      <c r="Z1938" s="96"/>
    </row>
    <row r="1939" spans="1:26" ht="17.25" customHeight="1">
      <c r="A1939" s="56"/>
      <c r="B1939" s="9">
        <v>45577</v>
      </c>
      <c r="C1939" s="3" t="s">
        <v>2096</v>
      </c>
      <c r="D1939" s="3" t="s">
        <v>1986</v>
      </c>
      <c r="E1939" s="3">
        <v>8</v>
      </c>
      <c r="F1939" s="78">
        <v>5</v>
      </c>
      <c r="G1939" s="3">
        <v>0</v>
      </c>
      <c r="H1939" s="3">
        <v>0</v>
      </c>
      <c r="I1939" s="3">
        <v>0</v>
      </c>
      <c r="J1939" s="3">
        <v>0</v>
      </c>
      <c r="K1939" s="3">
        <v>0</v>
      </c>
      <c r="L1939" s="3">
        <v>0</v>
      </c>
      <c r="M1939" s="3"/>
      <c r="O1939" s="57" t="s">
        <v>2102</v>
      </c>
      <c r="S1939" s="87"/>
      <c r="T1939" s="92"/>
      <c r="U1939" s="93"/>
      <c r="V1939" s="89"/>
      <c r="W1939" s="90"/>
      <c r="X1939" s="94"/>
      <c r="Y1939" s="95"/>
      <c r="Z1939" s="96"/>
    </row>
    <row r="1940" spans="1:26" ht="17.25" customHeight="1">
      <c r="A1940" s="56"/>
      <c r="B1940" s="9">
        <v>45577</v>
      </c>
      <c r="C1940" s="3" t="s">
        <v>2097</v>
      </c>
      <c r="D1940" s="3" t="s">
        <v>2088</v>
      </c>
      <c r="E1940" s="3">
        <v>5</v>
      </c>
      <c r="F1940" s="78">
        <v>0</v>
      </c>
      <c r="G1940" s="3">
        <v>0</v>
      </c>
      <c r="H1940" s="3">
        <v>0</v>
      </c>
      <c r="I1940" s="3">
        <v>0</v>
      </c>
      <c r="J1940" s="3">
        <v>0</v>
      </c>
      <c r="K1940" s="3">
        <v>0</v>
      </c>
      <c r="L1940" s="3">
        <v>0</v>
      </c>
      <c r="M1940" s="3"/>
      <c r="S1940" s="87"/>
      <c r="T1940" s="92"/>
      <c r="U1940" s="93"/>
      <c r="V1940" s="89"/>
      <c r="W1940" s="90"/>
      <c r="X1940" s="94"/>
      <c r="Y1940" s="95"/>
      <c r="Z1940" s="96"/>
    </row>
    <row r="1941" spans="1:26" ht="17.25" customHeight="1">
      <c r="A1941" s="56"/>
      <c r="B1941" s="9">
        <v>45578</v>
      </c>
      <c r="C1941" s="3" t="s">
        <v>2093</v>
      </c>
      <c r="D1941" s="3" t="s">
        <v>1794</v>
      </c>
      <c r="E1941" s="3">
        <v>11</v>
      </c>
      <c r="F1941" s="78">
        <v>0</v>
      </c>
      <c r="G1941" s="3">
        <v>0</v>
      </c>
      <c r="H1941" s="3">
        <v>0</v>
      </c>
      <c r="I1941" s="3">
        <v>0</v>
      </c>
      <c r="J1941" s="3">
        <v>0</v>
      </c>
      <c r="K1941" s="3">
        <v>0</v>
      </c>
      <c r="L1941" s="3">
        <v>0</v>
      </c>
      <c r="M1941" s="3"/>
      <c r="S1941" s="87"/>
      <c r="T1941" s="92"/>
      <c r="U1941" s="93"/>
      <c r="V1941" s="89"/>
      <c r="W1941" s="90"/>
      <c r="X1941" s="94"/>
      <c r="Y1941" s="95"/>
      <c r="Z1941" s="96"/>
    </row>
    <row r="1942" spans="1:26" ht="17.25" customHeight="1">
      <c r="A1942" s="56"/>
      <c r="B1942" s="9">
        <v>45578</v>
      </c>
      <c r="C1942" s="3" t="s">
        <v>2098</v>
      </c>
      <c r="D1942" s="3" t="s">
        <v>1998</v>
      </c>
      <c r="E1942" s="3">
        <v>13</v>
      </c>
      <c r="F1942" s="78">
        <v>0</v>
      </c>
      <c r="G1942" s="3">
        <v>0</v>
      </c>
      <c r="H1942" s="3">
        <v>0</v>
      </c>
      <c r="I1942" s="3">
        <v>0</v>
      </c>
      <c r="J1942" s="3">
        <v>0</v>
      </c>
      <c r="K1942" s="3">
        <v>0</v>
      </c>
      <c r="L1942" s="3">
        <v>0</v>
      </c>
      <c r="M1942" s="3"/>
      <c r="S1942" s="87"/>
      <c r="T1942" s="92"/>
      <c r="U1942" s="93"/>
      <c r="V1942" s="89"/>
      <c r="W1942" s="90"/>
      <c r="X1942" s="94"/>
      <c r="Y1942" s="95"/>
      <c r="Z1942" s="96"/>
    </row>
    <row r="1943" spans="1:26" ht="17.25" customHeight="1">
      <c r="A1943" s="56"/>
      <c r="B1943" s="9">
        <v>45578</v>
      </c>
      <c r="C1943" s="3" t="s">
        <v>2089</v>
      </c>
      <c r="D1943" s="3" t="s">
        <v>1999</v>
      </c>
      <c r="E1943" s="3">
        <v>4</v>
      </c>
      <c r="F1943" s="78">
        <v>0</v>
      </c>
      <c r="G1943" s="3">
        <v>0</v>
      </c>
      <c r="H1943" s="3">
        <v>1</v>
      </c>
      <c r="I1943" s="3">
        <v>0</v>
      </c>
      <c r="J1943" s="3">
        <v>0</v>
      </c>
      <c r="K1943" s="3">
        <v>0</v>
      </c>
      <c r="L1943" s="3">
        <v>1</v>
      </c>
      <c r="M1943" s="3" t="s">
        <v>2101</v>
      </c>
      <c r="S1943" s="87"/>
      <c r="T1943" s="92"/>
      <c r="U1943" s="93"/>
      <c r="V1943" s="89"/>
      <c r="W1943" s="90"/>
      <c r="X1943" s="94"/>
      <c r="Y1943" s="95"/>
      <c r="Z1943" s="96"/>
    </row>
    <row r="1944" spans="1:26" ht="17.25" customHeight="1">
      <c r="A1944" s="56"/>
      <c r="B1944" s="9">
        <v>45578</v>
      </c>
      <c r="C1944" s="3" t="s">
        <v>2099</v>
      </c>
      <c r="D1944" s="3" t="s">
        <v>649</v>
      </c>
      <c r="E1944" s="3">
        <v>11</v>
      </c>
      <c r="F1944" s="78">
        <v>0</v>
      </c>
      <c r="G1944" s="3">
        <v>0</v>
      </c>
      <c r="H1944" s="3">
        <v>0</v>
      </c>
      <c r="I1944" s="3">
        <v>0</v>
      </c>
      <c r="J1944" s="3">
        <v>0</v>
      </c>
      <c r="K1944" s="3">
        <v>0</v>
      </c>
      <c r="L1944" s="3">
        <v>0</v>
      </c>
      <c r="M1944" s="3"/>
      <c r="S1944" s="87"/>
      <c r="T1944" s="92"/>
      <c r="U1944" s="93"/>
      <c r="V1944" s="89"/>
      <c r="W1944" s="90"/>
      <c r="X1944" s="94"/>
      <c r="Y1944" s="95"/>
      <c r="Z1944" s="96"/>
    </row>
    <row r="1945" spans="1:26" ht="17.25" customHeight="1">
      <c r="A1945" s="56"/>
      <c r="B1945" s="9">
        <v>45577</v>
      </c>
      <c r="C1945" s="3" t="s">
        <v>2960</v>
      </c>
      <c r="D1945" s="3" t="s">
        <v>2100</v>
      </c>
      <c r="E1945" s="3">
        <v>5</v>
      </c>
      <c r="F1945" s="78">
        <v>0</v>
      </c>
      <c r="G1945" s="3">
        <v>0</v>
      </c>
      <c r="H1945" s="3">
        <v>1</v>
      </c>
      <c r="I1945" s="3">
        <v>1</v>
      </c>
      <c r="J1945" s="3">
        <v>0</v>
      </c>
      <c r="K1945" s="3">
        <v>0</v>
      </c>
      <c r="L1945" s="3">
        <v>2</v>
      </c>
      <c r="M1945" s="3" t="s">
        <v>431</v>
      </c>
      <c r="O1945" s="57" t="s">
        <v>431</v>
      </c>
      <c r="P1945" s="57" t="s">
        <v>431</v>
      </c>
      <c r="S1945" s="87"/>
      <c r="T1945" s="92"/>
      <c r="U1945" s="93"/>
      <c r="V1945" s="89"/>
      <c r="W1945" s="90"/>
      <c r="X1945" s="94"/>
      <c r="Y1945" s="95"/>
      <c r="Z1945" s="96"/>
    </row>
    <row r="1946" spans="1:26" ht="17.25" customHeight="1">
      <c r="A1946" s="56"/>
      <c r="B1946" s="9">
        <v>45579</v>
      </c>
      <c r="C1946" s="3" t="s">
        <v>2105</v>
      </c>
      <c r="D1946" s="3" t="s">
        <v>2104</v>
      </c>
      <c r="E1946" s="3">
        <v>1</v>
      </c>
      <c r="F1946" s="78">
        <v>0</v>
      </c>
      <c r="G1946" s="3">
        <v>0</v>
      </c>
      <c r="H1946" s="3">
        <v>0</v>
      </c>
      <c r="I1946" s="3">
        <v>0</v>
      </c>
      <c r="J1946" s="3">
        <v>0</v>
      </c>
      <c r="K1946" s="3">
        <v>0</v>
      </c>
      <c r="L1946" s="3">
        <v>0</v>
      </c>
      <c r="M1946" s="3"/>
      <c r="S1946" s="87"/>
      <c r="T1946" s="92"/>
      <c r="U1946" s="93"/>
      <c r="V1946" s="89"/>
      <c r="W1946" s="90"/>
      <c r="X1946" s="94"/>
      <c r="Y1946" s="95"/>
      <c r="Z1946" s="96"/>
    </row>
    <row r="1947" spans="1:26" ht="17.25" customHeight="1">
      <c r="A1947" s="56"/>
      <c r="B1947" s="9">
        <v>45579</v>
      </c>
      <c r="C1947" s="3" t="s">
        <v>2106</v>
      </c>
      <c r="D1947" s="3" t="s">
        <v>1972</v>
      </c>
      <c r="E1947" s="3">
        <v>8</v>
      </c>
      <c r="F1947" s="78">
        <v>0</v>
      </c>
      <c r="G1947" s="3">
        <v>0</v>
      </c>
      <c r="H1947" s="3">
        <v>0</v>
      </c>
      <c r="I1947" s="3">
        <v>0</v>
      </c>
      <c r="J1947" s="3">
        <v>0</v>
      </c>
      <c r="K1947" s="3">
        <v>0</v>
      </c>
      <c r="L1947" s="3">
        <v>0</v>
      </c>
      <c r="M1947" s="3"/>
      <c r="S1947" s="87"/>
      <c r="T1947" s="92"/>
      <c r="U1947" s="93"/>
      <c r="V1947" s="89"/>
      <c r="W1947" s="90"/>
      <c r="X1947" s="94"/>
      <c r="Y1947" s="95"/>
      <c r="Z1947" s="96"/>
    </row>
    <row r="1948" spans="1:26" ht="17.25" customHeight="1">
      <c r="A1948" s="56"/>
      <c r="B1948" s="9">
        <v>45581</v>
      </c>
      <c r="C1948" s="3" t="s">
        <v>2107</v>
      </c>
      <c r="D1948" s="3" t="s">
        <v>1913</v>
      </c>
      <c r="E1948" s="3">
        <v>10</v>
      </c>
      <c r="F1948" s="78">
        <v>0</v>
      </c>
      <c r="G1948" s="3">
        <v>0</v>
      </c>
      <c r="H1948" s="3">
        <v>0</v>
      </c>
      <c r="I1948" s="3">
        <v>0</v>
      </c>
      <c r="J1948" s="3">
        <v>0</v>
      </c>
      <c r="K1948" s="3">
        <v>0</v>
      </c>
      <c r="L1948" s="3">
        <v>0</v>
      </c>
      <c r="M1948" s="3"/>
      <c r="S1948" s="87"/>
      <c r="T1948" s="92"/>
      <c r="U1948" s="93"/>
      <c r="V1948" s="89"/>
      <c r="W1948" s="90"/>
      <c r="X1948" s="94"/>
      <c r="Y1948" s="95"/>
      <c r="Z1948" s="96"/>
    </row>
    <row r="1949" spans="1:26" ht="17.25" customHeight="1">
      <c r="A1949" s="56"/>
      <c r="B1949" s="9">
        <v>45582</v>
      </c>
      <c r="C1949" s="3" t="s">
        <v>2114</v>
      </c>
      <c r="D1949" s="3" t="s">
        <v>2076</v>
      </c>
      <c r="E1949" s="3">
        <v>2</v>
      </c>
      <c r="F1949" s="78">
        <v>0</v>
      </c>
      <c r="G1949" s="3">
        <v>0</v>
      </c>
      <c r="H1949" s="3">
        <v>0</v>
      </c>
      <c r="I1949" s="3">
        <v>0</v>
      </c>
      <c r="J1949" s="3">
        <v>0</v>
      </c>
      <c r="K1949" s="3">
        <v>0</v>
      </c>
      <c r="L1949" s="3">
        <v>0</v>
      </c>
      <c r="M1949" s="3"/>
      <c r="S1949" s="87"/>
      <c r="T1949" s="92"/>
      <c r="U1949" s="93"/>
      <c r="V1949" s="89"/>
      <c r="W1949" s="90"/>
      <c r="X1949" s="94"/>
      <c r="Y1949" s="95"/>
      <c r="Z1949" s="96"/>
    </row>
    <row r="1950" spans="1:26" ht="17.25" customHeight="1">
      <c r="A1950" s="56"/>
      <c r="B1950" s="9">
        <v>45582</v>
      </c>
      <c r="C1950" s="3" t="s">
        <v>2115</v>
      </c>
      <c r="D1950" s="3" t="s">
        <v>1949</v>
      </c>
      <c r="E1950" s="3">
        <v>13</v>
      </c>
      <c r="F1950" s="78">
        <v>0</v>
      </c>
      <c r="G1950" s="3">
        <v>0</v>
      </c>
      <c r="H1950" s="3">
        <v>0</v>
      </c>
      <c r="I1950" s="3">
        <v>3</v>
      </c>
      <c r="J1950" s="3">
        <v>4</v>
      </c>
      <c r="K1950" s="3">
        <v>0</v>
      </c>
      <c r="L1950" s="3">
        <v>7</v>
      </c>
      <c r="M1950" s="3" t="s">
        <v>2118</v>
      </c>
      <c r="O1950" s="57" t="s">
        <v>2121</v>
      </c>
      <c r="P1950" s="57" t="s">
        <v>2119</v>
      </c>
      <c r="S1950" s="87"/>
      <c r="T1950" s="92"/>
      <c r="U1950" s="93"/>
      <c r="V1950" s="89"/>
      <c r="W1950" s="90"/>
      <c r="X1950" s="94"/>
      <c r="Y1950" s="95"/>
      <c r="Z1950" s="96"/>
    </row>
    <row r="1951" spans="1:26" ht="17.25" customHeight="1">
      <c r="A1951" s="56"/>
      <c r="B1951" s="9">
        <v>45582</v>
      </c>
      <c r="C1951" s="3" t="s">
        <v>2116</v>
      </c>
      <c r="D1951" s="3" t="s">
        <v>2108</v>
      </c>
      <c r="E1951" s="3">
        <v>1</v>
      </c>
      <c r="F1951" s="78">
        <v>0</v>
      </c>
      <c r="G1951" s="3">
        <v>0</v>
      </c>
      <c r="H1951" s="3">
        <v>0</v>
      </c>
      <c r="I1951" s="3">
        <v>0</v>
      </c>
      <c r="J1951" s="3">
        <v>0</v>
      </c>
      <c r="K1951" s="3">
        <v>0</v>
      </c>
      <c r="L1951" s="3">
        <v>0</v>
      </c>
      <c r="M1951" s="3"/>
      <c r="S1951" s="87"/>
      <c r="T1951" s="92"/>
      <c r="U1951" s="93"/>
      <c r="V1951" s="89"/>
      <c r="W1951" s="90"/>
      <c r="X1951" s="94"/>
      <c r="Y1951" s="95"/>
      <c r="Z1951" s="96"/>
    </row>
    <row r="1952" spans="1:26" ht="17.25" customHeight="1">
      <c r="A1952" s="56"/>
      <c r="B1952" s="9">
        <v>45582</v>
      </c>
      <c r="C1952" s="3" t="s">
        <v>2117</v>
      </c>
      <c r="D1952" s="3" t="s">
        <v>2109</v>
      </c>
      <c r="E1952" s="3">
        <v>13</v>
      </c>
      <c r="F1952" s="78">
        <v>0</v>
      </c>
      <c r="G1952" s="3">
        <v>0</v>
      </c>
      <c r="H1952" s="3">
        <v>0</v>
      </c>
      <c r="I1952" s="3">
        <v>0</v>
      </c>
      <c r="J1952" s="3">
        <v>0</v>
      </c>
      <c r="K1952" s="3">
        <v>0</v>
      </c>
      <c r="L1952" s="3">
        <v>0</v>
      </c>
      <c r="M1952" s="3"/>
      <c r="S1952" s="87"/>
      <c r="T1952" s="92"/>
      <c r="U1952" s="93"/>
      <c r="V1952" s="89"/>
      <c r="W1952" s="90"/>
      <c r="X1952" s="94"/>
      <c r="Y1952" s="95"/>
      <c r="Z1952" s="96"/>
    </row>
    <row r="1953" spans="1:26" ht="17.25" customHeight="1">
      <c r="A1953" s="56"/>
      <c r="B1953" s="9">
        <v>45582</v>
      </c>
      <c r="C1953" s="3" t="s">
        <v>2117</v>
      </c>
      <c r="D1953" s="3" t="s">
        <v>2110</v>
      </c>
      <c r="E1953" s="3">
        <v>13</v>
      </c>
      <c r="F1953" s="78">
        <v>0</v>
      </c>
      <c r="G1953" s="3">
        <v>0</v>
      </c>
      <c r="H1953" s="3">
        <v>0</v>
      </c>
      <c r="I1953" s="3">
        <v>0</v>
      </c>
      <c r="J1953" s="3">
        <v>0</v>
      </c>
      <c r="K1953" s="3">
        <v>0</v>
      </c>
      <c r="L1953" s="3">
        <v>0</v>
      </c>
      <c r="M1953" s="3"/>
      <c r="S1953" s="87"/>
      <c r="T1953" s="92"/>
      <c r="U1953" s="93"/>
      <c r="V1953" s="89"/>
      <c r="W1953" s="90"/>
      <c r="X1953" s="94"/>
      <c r="Y1953" s="95"/>
      <c r="Z1953" s="96"/>
    </row>
    <row r="1954" spans="1:26" ht="17.25" customHeight="1">
      <c r="A1954" s="56"/>
      <c r="B1954" s="9">
        <v>45582</v>
      </c>
      <c r="C1954" s="3" t="s">
        <v>2117</v>
      </c>
      <c r="D1954" s="3" t="s">
        <v>2111</v>
      </c>
      <c r="E1954" s="3">
        <v>13</v>
      </c>
      <c r="F1954" s="78">
        <v>0</v>
      </c>
      <c r="G1954" s="3">
        <v>0</v>
      </c>
      <c r="H1954" s="3">
        <v>0</v>
      </c>
      <c r="I1954" s="3">
        <v>0</v>
      </c>
      <c r="J1954" s="3">
        <v>0</v>
      </c>
      <c r="K1954" s="3">
        <v>0</v>
      </c>
      <c r="L1954" s="3">
        <v>0</v>
      </c>
      <c r="M1954" s="3"/>
      <c r="S1954" s="87"/>
      <c r="T1954" s="92"/>
      <c r="U1954" s="93"/>
      <c r="V1954" s="89"/>
      <c r="W1954" s="90"/>
      <c r="X1954" s="94"/>
      <c r="Y1954" s="95"/>
      <c r="Z1954" s="96"/>
    </row>
    <row r="1955" spans="1:26" ht="17.25" customHeight="1">
      <c r="A1955" s="56"/>
      <c r="B1955" s="9">
        <v>45582</v>
      </c>
      <c r="C1955" s="3" t="s">
        <v>2117</v>
      </c>
      <c r="D1955" s="3" t="s">
        <v>2112</v>
      </c>
      <c r="E1955" s="3">
        <v>13</v>
      </c>
      <c r="F1955" s="78">
        <v>0</v>
      </c>
      <c r="G1955" s="3">
        <v>0</v>
      </c>
      <c r="H1955" s="3">
        <v>0</v>
      </c>
      <c r="I1955" s="3">
        <v>0</v>
      </c>
      <c r="J1955" s="3">
        <v>0</v>
      </c>
      <c r="K1955" s="3">
        <v>0</v>
      </c>
      <c r="L1955" s="3">
        <v>0</v>
      </c>
      <c r="M1955" s="3"/>
      <c r="S1955" s="87"/>
      <c r="T1955" s="92"/>
      <c r="U1955" s="93"/>
      <c r="V1955" s="89"/>
      <c r="W1955" s="90"/>
      <c r="X1955" s="94"/>
      <c r="Y1955" s="95"/>
      <c r="Z1955" s="96"/>
    </row>
    <row r="1956" spans="1:26" ht="17.25" customHeight="1">
      <c r="A1956" s="56"/>
      <c r="B1956" s="9">
        <v>45582</v>
      </c>
      <c r="C1956" s="3" t="s">
        <v>2960</v>
      </c>
      <c r="D1956" s="3" t="s">
        <v>2113</v>
      </c>
      <c r="E1956" s="3">
        <v>13</v>
      </c>
      <c r="F1956" s="78">
        <v>2</v>
      </c>
      <c r="G1956" s="3">
        <v>0</v>
      </c>
      <c r="H1956" s="3">
        <v>11</v>
      </c>
      <c r="I1956" s="3">
        <v>0</v>
      </c>
      <c r="J1956" s="3">
        <v>0</v>
      </c>
      <c r="K1956" s="3">
        <v>0</v>
      </c>
      <c r="L1956" s="3">
        <v>11</v>
      </c>
      <c r="M1956" s="3" t="s">
        <v>2118</v>
      </c>
      <c r="N1956" s="57" t="s">
        <v>2118</v>
      </c>
      <c r="O1956" s="57" t="s">
        <v>2119</v>
      </c>
      <c r="P1956" s="57" t="s">
        <v>2120</v>
      </c>
      <c r="S1956" s="87"/>
      <c r="T1956" s="92"/>
      <c r="U1956" s="93"/>
      <c r="V1956" s="89"/>
      <c r="W1956" s="90"/>
      <c r="X1956" s="94"/>
      <c r="Y1956" s="95"/>
      <c r="Z1956" s="96"/>
    </row>
    <row r="1957" spans="1:26" ht="17.25" customHeight="1">
      <c r="A1957" s="56"/>
      <c r="B1957" s="9">
        <v>45583</v>
      </c>
      <c r="C1957" s="3" t="s">
        <v>2148</v>
      </c>
      <c r="D1957" s="3" t="s">
        <v>2122</v>
      </c>
      <c r="E1957" s="3">
        <v>13</v>
      </c>
      <c r="F1957" s="78">
        <v>0</v>
      </c>
      <c r="G1957" s="3">
        <v>0</v>
      </c>
      <c r="H1957" s="3">
        <v>0</v>
      </c>
      <c r="I1957" s="3">
        <v>0</v>
      </c>
      <c r="J1957" s="3">
        <v>0</v>
      </c>
      <c r="K1957" s="3">
        <v>0</v>
      </c>
      <c r="L1957" s="3">
        <v>0</v>
      </c>
      <c r="M1957" s="3"/>
      <c r="S1957" s="87"/>
      <c r="T1957" s="92"/>
      <c r="U1957" s="93"/>
      <c r="V1957" s="89"/>
      <c r="W1957" s="90"/>
      <c r="X1957" s="94"/>
      <c r="Y1957" s="95"/>
      <c r="Z1957" s="96"/>
    </row>
    <row r="1958" spans="1:26" ht="17.25" customHeight="1">
      <c r="A1958" s="56"/>
      <c r="B1958" s="9">
        <v>45583</v>
      </c>
      <c r="C1958" s="3" t="s">
        <v>2148</v>
      </c>
      <c r="D1958" s="3" t="s">
        <v>2123</v>
      </c>
      <c r="E1958" s="3">
        <v>13</v>
      </c>
      <c r="F1958" s="78">
        <v>0</v>
      </c>
      <c r="G1958" s="3">
        <v>0</v>
      </c>
      <c r="H1958" s="3">
        <v>0</v>
      </c>
      <c r="I1958" s="3">
        <v>1</v>
      </c>
      <c r="J1958" s="3">
        <v>0</v>
      </c>
      <c r="K1958" s="3">
        <v>0</v>
      </c>
      <c r="L1958" s="3">
        <v>0</v>
      </c>
      <c r="M1958" s="3" t="s">
        <v>431</v>
      </c>
      <c r="S1958" s="87"/>
      <c r="T1958" s="92"/>
      <c r="U1958" s="93"/>
      <c r="V1958" s="89"/>
      <c r="W1958" s="90"/>
      <c r="X1958" s="94"/>
      <c r="Y1958" s="95"/>
      <c r="Z1958" s="96"/>
    </row>
    <row r="1959" spans="1:26" ht="17.25" customHeight="1">
      <c r="A1959" s="56"/>
      <c r="B1959" s="9">
        <v>45583</v>
      </c>
      <c r="C1959" s="3" t="s">
        <v>2145</v>
      </c>
      <c r="D1959" s="3" t="s">
        <v>1948</v>
      </c>
      <c r="E1959" s="3">
        <v>13</v>
      </c>
      <c r="F1959" s="78">
        <v>0</v>
      </c>
      <c r="G1959" s="3">
        <v>0</v>
      </c>
      <c r="H1959" s="3">
        <v>0</v>
      </c>
      <c r="I1959" s="3">
        <v>0</v>
      </c>
      <c r="J1959" s="3">
        <v>0</v>
      </c>
      <c r="K1959" s="3">
        <v>0</v>
      </c>
      <c r="L1959" s="3">
        <v>0</v>
      </c>
      <c r="M1959" s="3"/>
      <c r="S1959" s="87"/>
      <c r="T1959" s="92"/>
      <c r="U1959" s="93"/>
      <c r="V1959" s="89"/>
      <c r="W1959" s="90"/>
      <c r="X1959" s="94"/>
      <c r="Y1959" s="95"/>
      <c r="Z1959" s="96"/>
    </row>
    <row r="1960" spans="1:26" ht="17.25" customHeight="1">
      <c r="A1960" s="56"/>
      <c r="B1960" s="9">
        <v>45583</v>
      </c>
      <c r="C1960" s="3" t="s">
        <v>2148</v>
      </c>
      <c r="D1960" s="3" t="s">
        <v>2124</v>
      </c>
      <c r="E1960" s="3">
        <v>13</v>
      </c>
      <c r="F1960" s="78">
        <v>0</v>
      </c>
      <c r="G1960" s="3">
        <v>0</v>
      </c>
      <c r="H1960" s="3">
        <v>0</v>
      </c>
      <c r="I1960" s="3">
        <v>0</v>
      </c>
      <c r="J1960" s="3">
        <v>0</v>
      </c>
      <c r="K1960" s="3">
        <v>0</v>
      </c>
      <c r="L1960" s="3">
        <v>0</v>
      </c>
      <c r="M1960" s="3"/>
      <c r="S1960" s="87"/>
      <c r="T1960" s="92"/>
      <c r="U1960" s="93"/>
      <c r="V1960" s="89"/>
      <c r="W1960" s="90"/>
      <c r="X1960" s="94"/>
      <c r="Y1960" s="95"/>
      <c r="Z1960" s="96"/>
    </row>
    <row r="1961" spans="1:26" ht="17.25" customHeight="1">
      <c r="A1961" s="56"/>
      <c r="B1961" s="9">
        <v>45583</v>
      </c>
      <c r="C1961" s="3" t="s">
        <v>2147</v>
      </c>
      <c r="D1961" s="3" t="s">
        <v>2055</v>
      </c>
      <c r="E1961" s="3">
        <v>2</v>
      </c>
      <c r="F1961" s="78">
        <v>1</v>
      </c>
      <c r="G1961" s="3">
        <v>0</v>
      </c>
      <c r="H1961" s="3">
        <v>0</v>
      </c>
      <c r="I1961" s="3">
        <v>0</v>
      </c>
      <c r="J1961" s="3">
        <v>3</v>
      </c>
      <c r="K1961" s="3">
        <v>0</v>
      </c>
      <c r="L1961" s="3">
        <v>3</v>
      </c>
      <c r="M1961" s="3" t="s">
        <v>431</v>
      </c>
      <c r="S1961" s="87"/>
      <c r="T1961" s="92"/>
      <c r="U1961" s="93"/>
      <c r="V1961" s="89"/>
      <c r="W1961" s="90"/>
      <c r="X1961" s="94"/>
      <c r="Y1961" s="95"/>
      <c r="Z1961" s="96"/>
    </row>
    <row r="1962" spans="1:26" ht="17.25" customHeight="1">
      <c r="A1962" s="56"/>
      <c r="B1962" s="9">
        <v>45584</v>
      </c>
      <c r="C1962" s="3" t="s">
        <v>2138</v>
      </c>
      <c r="D1962" s="3" t="s">
        <v>1476</v>
      </c>
      <c r="E1962" s="3">
        <v>7</v>
      </c>
      <c r="F1962" s="78">
        <v>0</v>
      </c>
      <c r="G1962" s="3">
        <v>0</v>
      </c>
      <c r="H1962" s="3">
        <v>0</v>
      </c>
      <c r="I1962" s="3">
        <v>0</v>
      </c>
      <c r="J1962" s="3">
        <v>0</v>
      </c>
      <c r="K1962" s="3">
        <v>0</v>
      </c>
      <c r="L1962" s="3">
        <v>0</v>
      </c>
      <c r="M1962" s="3"/>
      <c r="S1962" s="87"/>
      <c r="T1962" s="92"/>
      <c r="U1962" s="93"/>
      <c r="V1962" s="89"/>
      <c r="W1962" s="90"/>
      <c r="X1962" s="94"/>
      <c r="Y1962" s="95"/>
      <c r="Z1962" s="96"/>
    </row>
    <row r="1963" spans="1:26" ht="17.25" customHeight="1">
      <c r="A1963" s="56"/>
      <c r="B1963" s="9">
        <v>45584</v>
      </c>
      <c r="C1963" s="3" t="s">
        <v>2146</v>
      </c>
      <c r="D1963" s="3" t="s">
        <v>2085</v>
      </c>
      <c r="E1963" s="3">
        <v>1</v>
      </c>
      <c r="F1963" s="78">
        <v>0</v>
      </c>
      <c r="G1963" s="3">
        <v>0</v>
      </c>
      <c r="H1963" s="3">
        <v>0</v>
      </c>
      <c r="I1963" s="3">
        <v>0</v>
      </c>
      <c r="J1963" s="3">
        <v>0</v>
      </c>
      <c r="K1963" s="3">
        <v>0</v>
      </c>
      <c r="L1963" s="3">
        <v>0</v>
      </c>
      <c r="M1963" s="3"/>
      <c r="S1963" s="87"/>
      <c r="T1963" s="92"/>
      <c r="U1963" s="93"/>
      <c r="V1963" s="89"/>
      <c r="W1963" s="90"/>
      <c r="X1963" s="94"/>
      <c r="Y1963" s="95"/>
      <c r="Z1963" s="96"/>
    </row>
    <row r="1964" spans="1:26" ht="17.25" customHeight="1">
      <c r="A1964" s="56"/>
      <c r="B1964" s="9">
        <v>45584</v>
      </c>
      <c r="C1964" s="3" t="s">
        <v>2145</v>
      </c>
      <c r="D1964" s="3" t="s">
        <v>1997</v>
      </c>
      <c r="E1964" s="3">
        <v>12</v>
      </c>
      <c r="F1964" s="78">
        <v>0</v>
      </c>
      <c r="G1964" s="3">
        <v>0</v>
      </c>
      <c r="H1964" s="3">
        <v>0</v>
      </c>
      <c r="I1964" s="3">
        <v>0</v>
      </c>
      <c r="J1964" s="3">
        <v>0</v>
      </c>
      <c r="K1964" s="3">
        <v>0</v>
      </c>
      <c r="L1964" s="3">
        <v>0</v>
      </c>
      <c r="M1964" s="3"/>
      <c r="S1964" s="87"/>
      <c r="T1964" s="92"/>
      <c r="U1964" s="93"/>
      <c r="V1964" s="89"/>
      <c r="W1964" s="90"/>
      <c r="X1964" s="94"/>
      <c r="Y1964" s="95"/>
      <c r="Z1964" s="96"/>
    </row>
    <row r="1965" spans="1:26" ht="17.25" customHeight="1">
      <c r="A1965" s="56"/>
      <c r="B1965" s="9">
        <v>45585</v>
      </c>
      <c r="C1965" s="3" t="s">
        <v>2144</v>
      </c>
      <c r="D1965" s="3" t="s">
        <v>1950</v>
      </c>
      <c r="E1965" s="3">
        <v>13</v>
      </c>
      <c r="F1965" s="78">
        <v>0</v>
      </c>
      <c r="G1965" s="3">
        <v>0</v>
      </c>
      <c r="H1965" s="3">
        <v>2</v>
      </c>
      <c r="I1965" s="3">
        <v>0</v>
      </c>
      <c r="J1965" s="3">
        <v>0</v>
      </c>
      <c r="K1965" s="3">
        <v>0</v>
      </c>
      <c r="L1965" s="3">
        <v>2</v>
      </c>
      <c r="M1965" s="3"/>
      <c r="O1965" s="57" t="s">
        <v>431</v>
      </c>
      <c r="P1965" s="57" t="s">
        <v>431</v>
      </c>
      <c r="S1965" s="87"/>
      <c r="T1965" s="92"/>
      <c r="U1965" s="93"/>
      <c r="V1965" s="89"/>
      <c r="W1965" s="90"/>
      <c r="X1965" s="94"/>
      <c r="Y1965" s="95"/>
      <c r="Z1965" s="96"/>
    </row>
    <row r="1966" spans="1:26" ht="17.25" customHeight="1">
      <c r="A1966" s="56"/>
      <c r="B1966" s="9">
        <v>45585</v>
      </c>
      <c r="C1966" s="3" t="s">
        <v>2125</v>
      </c>
      <c r="D1966" s="3" t="s">
        <v>2087</v>
      </c>
      <c r="E1966" s="3">
        <v>1</v>
      </c>
      <c r="F1966" s="78">
        <v>1</v>
      </c>
      <c r="G1966" s="3">
        <v>0</v>
      </c>
      <c r="H1966" s="3">
        <v>0</v>
      </c>
      <c r="I1966" s="3">
        <v>0</v>
      </c>
      <c r="J1966" s="3">
        <v>0</v>
      </c>
      <c r="K1966" s="3">
        <v>0</v>
      </c>
      <c r="L1966" s="3">
        <v>0</v>
      </c>
      <c r="M1966" s="3" t="s">
        <v>431</v>
      </c>
      <c r="S1966" s="87"/>
      <c r="T1966" s="92"/>
      <c r="U1966" s="93"/>
      <c r="V1966" s="89"/>
      <c r="W1966" s="90"/>
      <c r="X1966" s="94"/>
      <c r="Y1966" s="95"/>
      <c r="Z1966" s="96"/>
    </row>
    <row r="1967" spans="1:26" ht="17.25" customHeight="1">
      <c r="A1967" s="56"/>
      <c r="B1967" s="9">
        <v>45583</v>
      </c>
      <c r="C1967" s="3" t="s">
        <v>2960</v>
      </c>
      <c r="D1967" s="3" t="s">
        <v>2126</v>
      </c>
      <c r="E1967" s="3">
        <v>2</v>
      </c>
      <c r="F1967" s="78">
        <v>0</v>
      </c>
      <c r="G1967" s="3">
        <v>0</v>
      </c>
      <c r="H1967" s="3">
        <v>0</v>
      </c>
      <c r="I1967" s="3">
        <v>0</v>
      </c>
      <c r="J1967" s="3">
        <v>0</v>
      </c>
      <c r="K1967" s="3">
        <v>0</v>
      </c>
      <c r="L1967" s="3">
        <v>0</v>
      </c>
      <c r="M1967" s="3"/>
      <c r="S1967" s="87"/>
      <c r="T1967" s="92"/>
      <c r="U1967" s="93"/>
      <c r="V1967" s="89"/>
      <c r="W1967" s="90"/>
      <c r="X1967" s="94"/>
      <c r="Y1967" s="95"/>
      <c r="Z1967" s="96"/>
    </row>
    <row r="1968" spans="1:26" ht="17.25" customHeight="1">
      <c r="A1968" s="56"/>
      <c r="B1968" s="9">
        <v>45584</v>
      </c>
      <c r="C1968" s="3" t="s">
        <v>2960</v>
      </c>
      <c r="D1968" s="3" t="s">
        <v>2127</v>
      </c>
      <c r="E1968" s="3">
        <v>13</v>
      </c>
      <c r="F1968" s="78">
        <v>0</v>
      </c>
      <c r="G1968" s="3">
        <v>0</v>
      </c>
      <c r="H1968" s="3">
        <v>2</v>
      </c>
      <c r="I1968" s="3">
        <v>0</v>
      </c>
      <c r="J1968" s="3">
        <v>0</v>
      </c>
      <c r="K1968" s="3">
        <v>0</v>
      </c>
      <c r="L1968" s="3">
        <v>2</v>
      </c>
      <c r="M1968" s="3"/>
      <c r="O1968" s="57" t="s">
        <v>431</v>
      </c>
      <c r="P1968" s="57" t="s">
        <v>431</v>
      </c>
      <c r="S1968" s="87"/>
      <c r="T1968" s="92"/>
      <c r="U1968" s="93"/>
      <c r="V1968" s="89"/>
      <c r="W1968" s="90"/>
      <c r="X1968" s="94"/>
      <c r="Y1968" s="95"/>
      <c r="Z1968" s="96"/>
    </row>
    <row r="1969" spans="1:26" ht="17.25" customHeight="1">
      <c r="A1969" s="56"/>
      <c r="B1969" s="9">
        <v>45586</v>
      </c>
      <c r="C1969" s="3" t="s">
        <v>2128</v>
      </c>
      <c r="D1969" s="3" t="s">
        <v>1999</v>
      </c>
      <c r="E1969" s="3">
        <v>4</v>
      </c>
      <c r="F1969" s="78">
        <v>0</v>
      </c>
      <c r="G1969" s="3">
        <v>0</v>
      </c>
      <c r="H1969" s="3">
        <v>0</v>
      </c>
      <c r="I1969" s="3">
        <v>0</v>
      </c>
      <c r="J1969" s="3">
        <v>0</v>
      </c>
      <c r="K1969" s="3">
        <v>0</v>
      </c>
      <c r="L1969" s="3">
        <v>0</v>
      </c>
      <c r="M1969" s="3"/>
      <c r="S1969" s="87"/>
      <c r="T1969" s="92"/>
      <c r="U1969" s="93"/>
      <c r="V1969" s="89"/>
      <c r="W1969" s="90"/>
      <c r="X1969" s="94"/>
      <c r="Y1969" s="95"/>
      <c r="Z1969" s="96"/>
    </row>
    <row r="1970" spans="1:26" ht="17.25" customHeight="1">
      <c r="A1970" s="56"/>
      <c r="B1970" s="9">
        <v>45586</v>
      </c>
      <c r="C1970" s="3" t="s">
        <v>2129</v>
      </c>
      <c r="D1970" s="3" t="s">
        <v>1988</v>
      </c>
      <c r="E1970" s="3">
        <v>13</v>
      </c>
      <c r="F1970" s="78">
        <v>0</v>
      </c>
      <c r="G1970" s="3">
        <v>0</v>
      </c>
      <c r="H1970" s="3">
        <v>1</v>
      </c>
      <c r="I1970" s="3">
        <v>4</v>
      </c>
      <c r="J1970" s="3">
        <v>1</v>
      </c>
      <c r="K1970" s="3">
        <v>0</v>
      </c>
      <c r="L1970" s="3">
        <v>0</v>
      </c>
      <c r="M1970" s="3" t="s">
        <v>2130</v>
      </c>
      <c r="O1970" s="57" t="s">
        <v>2131</v>
      </c>
      <c r="P1970" s="57" t="s">
        <v>2132</v>
      </c>
      <c r="S1970" s="87"/>
      <c r="T1970" s="92"/>
      <c r="U1970" s="93"/>
      <c r="V1970" s="89"/>
      <c r="W1970" s="90"/>
      <c r="X1970" s="94"/>
      <c r="Y1970" s="95"/>
      <c r="Z1970" s="96"/>
    </row>
    <row r="1971" spans="1:26" ht="17.25" customHeight="1">
      <c r="A1971" s="56"/>
      <c r="B1971" s="9">
        <v>45587</v>
      </c>
      <c r="C1971" s="3" t="s">
        <v>2134</v>
      </c>
      <c r="D1971" s="3" t="s">
        <v>1913</v>
      </c>
      <c r="E1971" s="3">
        <v>10</v>
      </c>
      <c r="F1971" s="78">
        <v>0</v>
      </c>
      <c r="G1971" s="3">
        <v>0</v>
      </c>
      <c r="H1971" s="3">
        <v>0</v>
      </c>
      <c r="I1971" s="3">
        <v>0</v>
      </c>
      <c r="J1971" s="3">
        <v>0</v>
      </c>
      <c r="K1971" s="3">
        <v>0</v>
      </c>
      <c r="L1971" s="3">
        <v>0</v>
      </c>
      <c r="M1971" s="3"/>
      <c r="S1971" s="87"/>
      <c r="T1971" s="92"/>
      <c r="U1971" s="93"/>
      <c r="V1971" s="89"/>
      <c r="W1971" s="90"/>
      <c r="X1971" s="94"/>
      <c r="Y1971" s="95"/>
      <c r="Z1971" s="96"/>
    </row>
    <row r="1972" spans="1:26" ht="17.25" customHeight="1">
      <c r="A1972" s="56"/>
      <c r="B1972" s="9">
        <v>45587</v>
      </c>
      <c r="C1972" s="3" t="s">
        <v>2133</v>
      </c>
      <c r="D1972" s="3" t="s">
        <v>2104</v>
      </c>
      <c r="E1972" s="3">
        <v>1</v>
      </c>
      <c r="F1972" s="78">
        <v>0</v>
      </c>
      <c r="G1972" s="3">
        <v>0</v>
      </c>
      <c r="H1972" s="3">
        <v>0</v>
      </c>
      <c r="I1972" s="3">
        <v>0</v>
      </c>
      <c r="J1972" s="3">
        <v>0</v>
      </c>
      <c r="K1972" s="3">
        <v>0</v>
      </c>
      <c r="L1972" s="3">
        <v>0</v>
      </c>
      <c r="M1972" s="3"/>
      <c r="S1972" s="87"/>
      <c r="T1972" s="92"/>
      <c r="U1972" s="93"/>
      <c r="V1972" s="89"/>
      <c r="W1972" s="90"/>
      <c r="X1972" s="94"/>
      <c r="Y1972" s="95"/>
      <c r="Z1972" s="96"/>
    </row>
    <row r="1973" spans="1:26" ht="17.25" customHeight="1">
      <c r="A1973" s="56"/>
      <c r="B1973" s="9">
        <v>45587</v>
      </c>
      <c r="C1973" s="3" t="s">
        <v>2135</v>
      </c>
      <c r="D1973" s="3" t="s">
        <v>2136</v>
      </c>
      <c r="E1973" s="3">
        <v>13</v>
      </c>
      <c r="F1973" s="78">
        <v>13</v>
      </c>
      <c r="G1973" s="3">
        <v>0</v>
      </c>
      <c r="H1973" s="3">
        <v>0</v>
      </c>
      <c r="I1973" s="3">
        <v>0</v>
      </c>
      <c r="J1973" s="3">
        <v>0</v>
      </c>
      <c r="K1973" s="3">
        <v>0</v>
      </c>
      <c r="L1973" s="3">
        <v>0</v>
      </c>
      <c r="M1973" s="3"/>
      <c r="S1973" s="87"/>
      <c r="T1973" s="92"/>
      <c r="U1973" s="93"/>
      <c r="V1973" s="89"/>
      <c r="W1973" s="90"/>
      <c r="X1973" s="94"/>
      <c r="Y1973" s="95"/>
      <c r="Z1973" s="96"/>
    </row>
    <row r="1974" spans="1:26" ht="17.25" customHeight="1">
      <c r="A1974" s="56"/>
      <c r="B1974" s="9">
        <v>45588</v>
      </c>
      <c r="C1974" s="3" t="s">
        <v>2137</v>
      </c>
      <c r="D1974" s="3" t="s">
        <v>2087</v>
      </c>
      <c r="E1974" s="3">
        <v>1</v>
      </c>
      <c r="F1974" s="78">
        <v>0</v>
      </c>
      <c r="G1974" s="3">
        <v>0</v>
      </c>
      <c r="H1974" s="3">
        <v>0</v>
      </c>
      <c r="I1974" s="3">
        <v>0</v>
      </c>
      <c r="J1974" s="3">
        <v>0</v>
      </c>
      <c r="K1974" s="3">
        <v>0</v>
      </c>
      <c r="L1974" s="3">
        <v>0</v>
      </c>
      <c r="M1974" s="3"/>
      <c r="S1974" s="87"/>
      <c r="T1974" s="92"/>
      <c r="U1974" s="93"/>
      <c r="V1974" s="89"/>
      <c r="W1974" s="90"/>
      <c r="X1974" s="94"/>
      <c r="Y1974" s="95"/>
      <c r="Z1974" s="96"/>
    </row>
    <row r="1975" spans="1:26" ht="17.25" customHeight="1">
      <c r="A1975" s="56"/>
      <c r="B1975" s="9">
        <v>45588</v>
      </c>
      <c r="C1975" s="3" t="s">
        <v>2137</v>
      </c>
      <c r="D1975" s="3" t="s">
        <v>1508</v>
      </c>
      <c r="E1975" s="3">
        <v>2</v>
      </c>
      <c r="F1975" s="78">
        <v>0</v>
      </c>
      <c r="G1975" s="3">
        <v>0</v>
      </c>
      <c r="H1975" s="3">
        <v>0</v>
      </c>
      <c r="I1975" s="3">
        <v>0</v>
      </c>
      <c r="J1975" s="3">
        <v>0</v>
      </c>
      <c r="K1975" s="3">
        <v>0</v>
      </c>
      <c r="L1975" s="3">
        <v>0</v>
      </c>
      <c r="M1975" s="3"/>
      <c r="S1975" s="87"/>
      <c r="T1975" s="92"/>
      <c r="U1975" s="93"/>
      <c r="V1975" s="89"/>
      <c r="W1975" s="90"/>
      <c r="X1975" s="94"/>
      <c r="Y1975" s="95"/>
      <c r="Z1975" s="96"/>
    </row>
    <row r="1976" spans="1:26" ht="17.25" customHeight="1">
      <c r="A1976" s="56"/>
      <c r="B1976" s="9">
        <v>45588</v>
      </c>
      <c r="C1976" s="3" t="s">
        <v>2138</v>
      </c>
      <c r="D1976" s="3" t="s">
        <v>2076</v>
      </c>
      <c r="E1976" s="3">
        <v>2</v>
      </c>
      <c r="F1976" s="78">
        <v>0</v>
      </c>
      <c r="G1976" s="3">
        <v>0</v>
      </c>
      <c r="H1976" s="3">
        <v>0</v>
      </c>
      <c r="I1976" s="3">
        <v>0</v>
      </c>
      <c r="J1976" s="3">
        <v>0</v>
      </c>
      <c r="K1976" s="3">
        <v>0</v>
      </c>
      <c r="L1976" s="3">
        <v>0</v>
      </c>
      <c r="M1976" s="3"/>
      <c r="S1976" s="87"/>
      <c r="T1976" s="92"/>
      <c r="U1976" s="93"/>
      <c r="V1976" s="89"/>
      <c r="W1976" s="90"/>
      <c r="X1976" s="94"/>
      <c r="Y1976" s="95"/>
      <c r="Z1976" s="96"/>
    </row>
    <row r="1977" spans="1:26" ht="17.25" customHeight="1">
      <c r="A1977" s="56"/>
      <c r="B1977" s="9">
        <v>45588</v>
      </c>
      <c r="C1977" s="3" t="s">
        <v>2960</v>
      </c>
      <c r="D1977" s="3" t="s">
        <v>2139</v>
      </c>
      <c r="E1977" s="3">
        <v>13</v>
      </c>
      <c r="F1977" s="78">
        <v>3</v>
      </c>
      <c r="G1977" s="3">
        <v>0</v>
      </c>
      <c r="H1977" s="3">
        <v>11</v>
      </c>
      <c r="I1977" s="3">
        <v>0</v>
      </c>
      <c r="J1977" s="3">
        <v>1</v>
      </c>
      <c r="K1977" s="3">
        <v>0</v>
      </c>
      <c r="L1977" s="3">
        <v>12</v>
      </c>
      <c r="M1977" s="3" t="s">
        <v>2141</v>
      </c>
      <c r="O1977" s="57" t="s">
        <v>2142</v>
      </c>
      <c r="P1977" s="57" t="s">
        <v>2142</v>
      </c>
      <c r="S1977" s="87"/>
      <c r="T1977" s="92"/>
      <c r="U1977" s="93"/>
      <c r="V1977" s="89"/>
      <c r="W1977" s="90"/>
      <c r="X1977" s="94"/>
      <c r="Y1977" s="95"/>
      <c r="Z1977" s="96"/>
    </row>
    <row r="1978" spans="1:26" ht="17.25" customHeight="1">
      <c r="A1978" s="56"/>
      <c r="B1978" s="9">
        <v>45588</v>
      </c>
      <c r="C1978" s="3" t="s">
        <v>2960</v>
      </c>
      <c r="D1978" s="3" t="s">
        <v>2140</v>
      </c>
      <c r="E1978" s="3">
        <v>13</v>
      </c>
      <c r="F1978" s="78">
        <v>4</v>
      </c>
      <c r="G1978" s="3">
        <v>0</v>
      </c>
      <c r="H1978" s="3">
        <v>12</v>
      </c>
      <c r="I1978" s="3">
        <v>0</v>
      </c>
      <c r="J1978" s="3">
        <v>0</v>
      </c>
      <c r="K1978" s="3">
        <v>0</v>
      </c>
      <c r="L1978" s="3">
        <v>12</v>
      </c>
      <c r="M1978" s="3"/>
      <c r="O1978" s="57" t="s">
        <v>2143</v>
      </c>
      <c r="P1978" s="57" t="s">
        <v>2141</v>
      </c>
      <c r="S1978" s="87"/>
      <c r="T1978" s="92"/>
      <c r="U1978" s="93"/>
      <c r="V1978" s="89"/>
      <c r="W1978" s="90"/>
      <c r="X1978" s="94"/>
      <c r="Y1978" s="95"/>
      <c r="Z1978" s="96"/>
    </row>
    <row r="1979" spans="1:26" ht="17.25" customHeight="1">
      <c r="A1979" s="56"/>
      <c r="B1979" s="9">
        <v>45589</v>
      </c>
      <c r="C1979" s="3" t="s">
        <v>2960</v>
      </c>
      <c r="D1979" s="3" t="s">
        <v>2149</v>
      </c>
      <c r="E1979" s="3">
        <v>3</v>
      </c>
      <c r="F1979" s="78">
        <v>0</v>
      </c>
      <c r="G1979" s="3">
        <v>0</v>
      </c>
      <c r="H1979" s="3">
        <v>0</v>
      </c>
      <c r="I1979" s="3">
        <v>0</v>
      </c>
      <c r="J1979" s="3">
        <v>0</v>
      </c>
      <c r="K1979" s="3">
        <v>0</v>
      </c>
      <c r="L1979" s="3">
        <v>0</v>
      </c>
      <c r="M1979" s="3"/>
      <c r="S1979" s="87"/>
      <c r="T1979" s="92"/>
      <c r="U1979" s="93"/>
      <c r="V1979" s="89"/>
      <c r="W1979" s="90"/>
      <c r="X1979" s="94"/>
      <c r="Y1979" s="95"/>
      <c r="Z1979" s="96"/>
    </row>
    <row r="1980" spans="1:26" ht="17.25" customHeight="1">
      <c r="A1980" s="56"/>
      <c r="B1980" s="9">
        <v>45589</v>
      </c>
      <c r="C1980" s="3" t="s">
        <v>2960</v>
      </c>
      <c r="D1980" s="3" t="s">
        <v>2150</v>
      </c>
      <c r="E1980" s="3">
        <v>13</v>
      </c>
      <c r="F1980" s="78">
        <v>0</v>
      </c>
      <c r="G1980" s="3">
        <v>0</v>
      </c>
      <c r="H1980" s="3">
        <v>3</v>
      </c>
      <c r="I1980" s="3">
        <v>0</v>
      </c>
      <c r="J1980" s="3">
        <v>0</v>
      </c>
      <c r="K1980" s="3">
        <v>0</v>
      </c>
      <c r="L1980" s="3">
        <v>3</v>
      </c>
      <c r="M1980" s="3"/>
      <c r="O1980" s="57" t="s">
        <v>431</v>
      </c>
      <c r="P1980" s="57" t="s">
        <v>431</v>
      </c>
      <c r="S1980" s="87"/>
      <c r="T1980" s="92"/>
      <c r="U1980" s="93"/>
      <c r="V1980" s="89"/>
      <c r="W1980" s="90"/>
      <c r="X1980" s="94"/>
      <c r="Y1980" s="95"/>
      <c r="Z1980" s="96"/>
    </row>
    <row r="1981" spans="1:26" ht="17.25" customHeight="1">
      <c r="A1981" s="56"/>
      <c r="B1981" s="9">
        <v>45589</v>
      </c>
      <c r="C1981" s="3" t="s">
        <v>2960</v>
      </c>
      <c r="D1981" s="3" t="s">
        <v>2151</v>
      </c>
      <c r="E1981" s="3">
        <v>4</v>
      </c>
      <c r="F1981" s="78">
        <v>0</v>
      </c>
      <c r="G1981" s="3">
        <v>0</v>
      </c>
      <c r="H1981" s="3">
        <v>3</v>
      </c>
      <c r="I1981" s="3">
        <v>0</v>
      </c>
      <c r="J1981" s="3">
        <v>0</v>
      </c>
      <c r="K1981" s="3">
        <v>0</v>
      </c>
      <c r="L1981" s="3">
        <v>3</v>
      </c>
      <c r="M1981" s="3" t="s">
        <v>2153</v>
      </c>
      <c r="N1981" s="57" t="s">
        <v>2153</v>
      </c>
      <c r="O1981" s="57" t="s">
        <v>2154</v>
      </c>
      <c r="P1981" s="57" t="s">
        <v>2155</v>
      </c>
      <c r="S1981" s="87"/>
      <c r="T1981" s="92"/>
      <c r="U1981" s="93"/>
      <c r="V1981" s="89"/>
      <c r="W1981" s="90"/>
      <c r="X1981" s="94"/>
      <c r="Y1981" s="95"/>
      <c r="Z1981" s="96"/>
    </row>
    <row r="1982" spans="1:26" ht="17.25" customHeight="1">
      <c r="A1982" s="56"/>
      <c r="B1982" s="9">
        <v>45589</v>
      </c>
      <c r="C1982" s="3" t="s">
        <v>2960</v>
      </c>
      <c r="D1982" s="3" t="s">
        <v>2152</v>
      </c>
      <c r="E1982" s="3">
        <v>13</v>
      </c>
      <c r="F1982" s="78">
        <v>6</v>
      </c>
      <c r="G1982" s="3">
        <v>0</v>
      </c>
      <c r="H1982" s="3">
        <v>17</v>
      </c>
      <c r="I1982" s="3">
        <v>0</v>
      </c>
      <c r="J1982" s="3">
        <v>0</v>
      </c>
      <c r="K1982" s="3">
        <v>0</v>
      </c>
      <c r="L1982" s="3">
        <v>17</v>
      </c>
      <c r="M1982" s="3" t="s">
        <v>2153</v>
      </c>
      <c r="N1982" s="57" t="s">
        <v>2153</v>
      </c>
      <c r="O1982" s="57" t="s">
        <v>2154</v>
      </c>
      <c r="P1982" s="57" t="s">
        <v>2155</v>
      </c>
      <c r="S1982" s="87"/>
      <c r="T1982" s="92"/>
      <c r="U1982" s="93"/>
      <c r="V1982" s="89"/>
      <c r="W1982" s="90"/>
      <c r="X1982" s="94"/>
      <c r="Y1982" s="95"/>
      <c r="Z1982" s="96"/>
    </row>
    <row r="1983" spans="1:26" ht="17.25" customHeight="1">
      <c r="A1983" s="56"/>
      <c r="B1983" s="9">
        <v>45591</v>
      </c>
      <c r="C1983" s="3" t="s">
        <v>2159</v>
      </c>
      <c r="D1983" s="3" t="s">
        <v>1431</v>
      </c>
      <c r="E1983" s="3">
        <v>13</v>
      </c>
      <c r="F1983" s="78">
        <v>0</v>
      </c>
      <c r="G1983" s="3">
        <v>0</v>
      </c>
      <c r="H1983" s="3">
        <v>0</v>
      </c>
      <c r="I1983" s="3">
        <v>0</v>
      </c>
      <c r="J1983" s="3">
        <v>0</v>
      </c>
      <c r="K1983" s="3">
        <v>0</v>
      </c>
      <c r="L1983" s="3">
        <v>0</v>
      </c>
      <c r="M1983" s="3"/>
      <c r="S1983" s="87"/>
      <c r="T1983" s="92"/>
      <c r="U1983" s="93"/>
      <c r="V1983" s="89"/>
      <c r="W1983" s="90"/>
      <c r="X1983" s="94"/>
      <c r="Y1983" s="95"/>
      <c r="Z1983" s="96"/>
    </row>
    <row r="1984" spans="1:26" ht="17.25" customHeight="1">
      <c r="A1984" s="56"/>
      <c r="B1984" s="9">
        <v>45591</v>
      </c>
      <c r="C1984" s="3" t="s">
        <v>2158</v>
      </c>
      <c r="D1984" s="3" t="s">
        <v>1986</v>
      </c>
      <c r="E1984" s="3">
        <v>13</v>
      </c>
      <c r="F1984" s="78">
        <v>0</v>
      </c>
      <c r="G1984" s="3">
        <v>0</v>
      </c>
      <c r="H1984" s="3">
        <v>0</v>
      </c>
      <c r="I1984" s="3">
        <v>0</v>
      </c>
      <c r="J1984" s="3">
        <v>0</v>
      </c>
      <c r="K1984" s="3">
        <v>0</v>
      </c>
      <c r="L1984" s="3">
        <v>0</v>
      </c>
      <c r="M1984" s="3"/>
      <c r="S1984" s="87"/>
      <c r="T1984" s="92"/>
      <c r="U1984" s="93"/>
      <c r="V1984" s="89"/>
      <c r="W1984" s="90"/>
      <c r="X1984" s="94"/>
      <c r="Y1984" s="95"/>
      <c r="Z1984" s="96"/>
    </row>
    <row r="1985" spans="1:26" ht="17.25" customHeight="1">
      <c r="A1985" s="56"/>
      <c r="B1985" s="9">
        <v>45591</v>
      </c>
      <c r="C1985" s="3" t="s">
        <v>2159</v>
      </c>
      <c r="D1985" s="3" t="s">
        <v>1998</v>
      </c>
      <c r="E1985" s="3">
        <v>13</v>
      </c>
      <c r="F1985" s="78">
        <v>0</v>
      </c>
      <c r="G1985" s="3">
        <v>0</v>
      </c>
      <c r="H1985" s="3">
        <v>0</v>
      </c>
      <c r="I1985" s="3">
        <v>0</v>
      </c>
      <c r="J1985" s="3">
        <v>0</v>
      </c>
      <c r="K1985" s="3">
        <v>0</v>
      </c>
      <c r="L1985" s="3">
        <v>0</v>
      </c>
      <c r="M1985" s="3"/>
      <c r="S1985" s="87"/>
      <c r="T1985" s="92"/>
      <c r="U1985" s="93"/>
      <c r="V1985" s="89"/>
      <c r="W1985" s="90"/>
      <c r="X1985" s="94"/>
      <c r="Y1985" s="95"/>
      <c r="Z1985" s="96"/>
    </row>
    <row r="1986" spans="1:26" ht="17.25" customHeight="1">
      <c r="A1986" s="56"/>
      <c r="B1986" s="9">
        <v>45591</v>
      </c>
      <c r="C1986" s="3" t="s">
        <v>2160</v>
      </c>
      <c r="D1986" s="3" t="s">
        <v>2122</v>
      </c>
      <c r="E1986" s="3">
        <v>13</v>
      </c>
      <c r="F1986" s="78">
        <v>0</v>
      </c>
      <c r="G1986" s="3">
        <v>0</v>
      </c>
      <c r="H1986" s="3">
        <v>1</v>
      </c>
      <c r="I1986" s="3">
        <v>0</v>
      </c>
      <c r="J1986" s="3">
        <v>1</v>
      </c>
      <c r="K1986" s="3">
        <v>0</v>
      </c>
      <c r="L1986" s="3">
        <v>2</v>
      </c>
      <c r="M1986" s="3" t="s">
        <v>2168</v>
      </c>
      <c r="O1986" s="57" t="s">
        <v>2169</v>
      </c>
      <c r="P1986" s="57" t="s">
        <v>2169</v>
      </c>
      <c r="S1986" s="87"/>
      <c r="T1986" s="92"/>
      <c r="U1986" s="93"/>
      <c r="V1986" s="89"/>
      <c r="W1986" s="90"/>
      <c r="X1986" s="94"/>
      <c r="Y1986" s="95"/>
      <c r="Z1986" s="96"/>
    </row>
    <row r="1987" spans="1:26" ht="17.25" customHeight="1">
      <c r="A1987" s="56"/>
      <c r="B1987" s="9">
        <v>45591</v>
      </c>
      <c r="C1987" s="3" t="s">
        <v>2166</v>
      </c>
      <c r="D1987" s="3" t="s">
        <v>2165</v>
      </c>
      <c r="E1987" s="3">
        <v>13</v>
      </c>
      <c r="F1987" s="78">
        <v>13</v>
      </c>
      <c r="G1987" s="3">
        <v>0</v>
      </c>
      <c r="H1987" s="3">
        <v>0</v>
      </c>
      <c r="I1987" s="3">
        <v>0</v>
      </c>
      <c r="J1987" s="3">
        <v>0</v>
      </c>
      <c r="K1987" s="3">
        <v>0</v>
      </c>
      <c r="L1987" s="3">
        <v>0</v>
      </c>
      <c r="M1987" s="3"/>
      <c r="S1987" s="87"/>
      <c r="T1987" s="92"/>
      <c r="U1987" s="93"/>
      <c r="V1987" s="89"/>
      <c r="W1987" s="90"/>
      <c r="X1987" s="94"/>
      <c r="Y1987" s="95"/>
      <c r="Z1987" s="96"/>
    </row>
    <row r="1988" spans="1:26" ht="17.25" customHeight="1">
      <c r="A1988" s="56"/>
      <c r="B1988" s="9">
        <v>45592</v>
      </c>
      <c r="C1988" s="3" t="s">
        <v>2161</v>
      </c>
      <c r="D1988" s="3" t="s">
        <v>2085</v>
      </c>
      <c r="E1988" s="3">
        <v>1</v>
      </c>
      <c r="F1988" s="78">
        <v>0</v>
      </c>
      <c r="G1988" s="3">
        <v>0</v>
      </c>
      <c r="H1988" s="3">
        <v>0</v>
      </c>
      <c r="I1988" s="3">
        <v>0</v>
      </c>
      <c r="J1988" s="3">
        <v>0</v>
      </c>
      <c r="K1988" s="3">
        <v>0</v>
      </c>
      <c r="L1988" s="3">
        <v>0</v>
      </c>
      <c r="M1988" s="3"/>
      <c r="S1988" s="87"/>
      <c r="T1988" s="92"/>
      <c r="U1988" s="93"/>
      <c r="V1988" s="89"/>
      <c r="W1988" s="90"/>
      <c r="X1988" s="94"/>
      <c r="Y1988" s="95"/>
      <c r="Z1988" s="96"/>
    </row>
    <row r="1989" spans="1:26" ht="17.25" customHeight="1">
      <c r="A1989" s="56"/>
      <c r="B1989" s="9">
        <v>45592</v>
      </c>
      <c r="C1989" s="3" t="s">
        <v>2158</v>
      </c>
      <c r="D1989" s="3" t="s">
        <v>2157</v>
      </c>
      <c r="E1989" s="3">
        <v>1</v>
      </c>
      <c r="F1989" s="78">
        <v>0</v>
      </c>
      <c r="G1989" s="3">
        <v>0</v>
      </c>
      <c r="H1989" s="3">
        <v>0</v>
      </c>
      <c r="I1989" s="3">
        <v>0</v>
      </c>
      <c r="J1989" s="3">
        <v>0</v>
      </c>
      <c r="K1989" s="3">
        <v>0</v>
      </c>
      <c r="L1989" s="3">
        <v>0</v>
      </c>
      <c r="M1989" s="3"/>
      <c r="S1989" s="87"/>
      <c r="T1989" s="92"/>
      <c r="U1989" s="93"/>
      <c r="V1989" s="89"/>
      <c r="W1989" s="90"/>
      <c r="X1989" s="94"/>
      <c r="Y1989" s="95"/>
      <c r="Z1989" s="96"/>
    </row>
    <row r="1990" spans="1:26" ht="17.25" customHeight="1">
      <c r="A1990" s="56"/>
      <c r="B1990" s="9">
        <v>45592</v>
      </c>
      <c r="C1990" s="3" t="s">
        <v>2162</v>
      </c>
      <c r="D1990" s="3" t="s">
        <v>1999</v>
      </c>
      <c r="E1990" s="3">
        <v>4</v>
      </c>
      <c r="F1990" s="78">
        <v>0</v>
      </c>
      <c r="G1990" s="3">
        <v>0</v>
      </c>
      <c r="H1990" s="3">
        <v>0</v>
      </c>
      <c r="I1990" s="3">
        <v>0</v>
      </c>
      <c r="J1990" s="3">
        <v>0</v>
      </c>
      <c r="K1990" s="3">
        <v>0</v>
      </c>
      <c r="L1990" s="3">
        <v>0</v>
      </c>
      <c r="M1990" s="3"/>
      <c r="S1990" s="87"/>
      <c r="T1990" s="92"/>
      <c r="U1990" s="93"/>
      <c r="V1990" s="89"/>
      <c r="W1990" s="90"/>
      <c r="X1990" s="94"/>
      <c r="Y1990" s="95"/>
      <c r="Z1990" s="96"/>
    </row>
    <row r="1991" spans="1:26" ht="17.25" customHeight="1">
      <c r="A1991" s="56"/>
      <c r="B1991" s="9">
        <v>45592</v>
      </c>
      <c r="C1991" s="3" t="s">
        <v>2163</v>
      </c>
      <c r="D1991" s="3" t="s">
        <v>1915</v>
      </c>
      <c r="E1991" s="3">
        <v>13</v>
      </c>
      <c r="F1991" s="78">
        <v>0</v>
      </c>
      <c r="G1991" s="3">
        <v>0</v>
      </c>
      <c r="H1991" s="3">
        <v>0</v>
      </c>
      <c r="I1991" s="3">
        <v>0</v>
      </c>
      <c r="J1991" s="3">
        <v>0</v>
      </c>
      <c r="K1991" s="3">
        <v>0</v>
      </c>
      <c r="L1991" s="3">
        <v>0</v>
      </c>
      <c r="M1991" s="3"/>
      <c r="S1991" s="87"/>
      <c r="T1991" s="92"/>
      <c r="U1991" s="93"/>
      <c r="V1991" s="89"/>
      <c r="W1991" s="90"/>
      <c r="X1991" s="94"/>
      <c r="Y1991" s="95"/>
      <c r="Z1991" s="96"/>
    </row>
    <row r="1992" spans="1:26" ht="17.25" customHeight="1">
      <c r="A1992" s="56"/>
      <c r="B1992" s="9">
        <v>45592</v>
      </c>
      <c r="C1992" s="3" t="s">
        <v>2164</v>
      </c>
      <c r="D1992" s="3" t="s">
        <v>1950</v>
      </c>
      <c r="E1992" s="3">
        <v>12</v>
      </c>
      <c r="F1992" s="78">
        <v>1</v>
      </c>
      <c r="G1992" s="3">
        <v>0</v>
      </c>
      <c r="H1992" s="3">
        <v>0</v>
      </c>
      <c r="I1992" s="3">
        <v>0</v>
      </c>
      <c r="J1992" s="3">
        <v>3</v>
      </c>
      <c r="K1992" s="3">
        <v>0</v>
      </c>
      <c r="L1992" s="3">
        <v>3</v>
      </c>
      <c r="M1992" s="3" t="s">
        <v>2167</v>
      </c>
      <c r="S1992" s="87"/>
      <c r="T1992" s="92"/>
      <c r="U1992" s="93"/>
      <c r="V1992" s="89"/>
      <c r="W1992" s="90"/>
      <c r="X1992" s="94"/>
      <c r="Y1992" s="95"/>
      <c r="Z1992" s="96"/>
    </row>
    <row r="1993" spans="1:26" ht="17.25" customHeight="1">
      <c r="A1993" s="56"/>
      <c r="B1993" s="9">
        <v>45591</v>
      </c>
      <c r="C1993" s="3" t="s">
        <v>2960</v>
      </c>
      <c r="D1993" s="3" t="s">
        <v>2156</v>
      </c>
      <c r="E1993" s="3">
        <v>6</v>
      </c>
      <c r="F1993" s="78">
        <v>0</v>
      </c>
      <c r="G1993" s="3">
        <v>0</v>
      </c>
      <c r="H1993" s="3">
        <v>0</v>
      </c>
      <c r="I1993" s="3">
        <v>0</v>
      </c>
      <c r="J1993" s="3">
        <v>0</v>
      </c>
      <c r="K1993" s="3">
        <v>0</v>
      </c>
      <c r="L1993" s="3">
        <v>0</v>
      </c>
      <c r="M1993" s="3"/>
      <c r="S1993" s="87"/>
      <c r="T1993" s="92"/>
      <c r="U1993" s="93"/>
      <c r="V1993" s="89"/>
      <c r="W1993" s="90"/>
      <c r="X1993" s="94"/>
      <c r="Y1993" s="95"/>
      <c r="Z1993" s="96"/>
    </row>
    <row r="1994" spans="1:26" ht="17.25" customHeight="1">
      <c r="A1994" s="56"/>
      <c r="B1994" s="9">
        <v>45593</v>
      </c>
      <c r="C1994" s="3" t="s">
        <v>2170</v>
      </c>
      <c r="D1994" s="3" t="s">
        <v>2124</v>
      </c>
      <c r="E1994" s="3">
        <v>13</v>
      </c>
      <c r="F1994" s="78">
        <v>0</v>
      </c>
      <c r="G1994" s="3">
        <v>0</v>
      </c>
      <c r="H1994" s="3">
        <v>0</v>
      </c>
      <c r="I1994" s="3">
        <v>0</v>
      </c>
      <c r="J1994" s="3">
        <v>0</v>
      </c>
      <c r="K1994" s="3">
        <v>0</v>
      </c>
      <c r="L1994" s="3">
        <v>0</v>
      </c>
      <c r="M1994" s="3"/>
      <c r="S1994" s="87"/>
      <c r="T1994" s="92"/>
      <c r="U1994" s="93"/>
      <c r="V1994" s="89"/>
      <c r="W1994" s="90"/>
      <c r="X1994" s="94"/>
      <c r="Y1994" s="95"/>
      <c r="Z1994" s="96"/>
    </row>
    <row r="1995" spans="1:26" ht="17.25" customHeight="1">
      <c r="A1995" s="56"/>
      <c r="B1995" s="9">
        <v>45593</v>
      </c>
      <c r="C1995" s="3" t="s">
        <v>2170</v>
      </c>
      <c r="D1995" s="3" t="s">
        <v>2109</v>
      </c>
      <c r="E1995" s="3">
        <v>13</v>
      </c>
      <c r="F1995" s="78">
        <v>0</v>
      </c>
      <c r="G1995" s="3">
        <v>0</v>
      </c>
      <c r="H1995" s="3">
        <v>0</v>
      </c>
      <c r="I1995" s="3">
        <v>0</v>
      </c>
      <c r="J1995" s="3">
        <v>0</v>
      </c>
      <c r="K1995" s="3">
        <v>0</v>
      </c>
      <c r="L1995" s="3">
        <v>0</v>
      </c>
      <c r="M1995" s="3"/>
      <c r="S1995" s="87"/>
      <c r="T1995" s="92"/>
      <c r="U1995" s="93"/>
      <c r="V1995" s="89"/>
      <c r="W1995" s="90"/>
      <c r="X1995" s="94"/>
      <c r="Y1995" s="95"/>
      <c r="Z1995" s="96"/>
    </row>
    <row r="1996" spans="1:26" ht="17.25" customHeight="1">
      <c r="A1996" s="56"/>
      <c r="B1996" s="9">
        <v>45593</v>
      </c>
      <c r="C1996" s="3" t="s">
        <v>2170</v>
      </c>
      <c r="D1996" s="3" t="s">
        <v>2123</v>
      </c>
      <c r="E1996" s="3">
        <v>13</v>
      </c>
      <c r="F1996" s="78">
        <v>0</v>
      </c>
      <c r="G1996" s="3">
        <v>0</v>
      </c>
      <c r="H1996" s="3">
        <v>0</v>
      </c>
      <c r="I1996" s="3">
        <v>0</v>
      </c>
      <c r="J1996" s="3">
        <v>0</v>
      </c>
      <c r="K1996" s="3">
        <v>0</v>
      </c>
      <c r="L1996" s="3">
        <v>0</v>
      </c>
      <c r="M1996" s="3"/>
      <c r="S1996" s="87"/>
      <c r="T1996" s="92"/>
      <c r="U1996" s="93"/>
      <c r="V1996" s="89"/>
      <c r="W1996" s="90"/>
      <c r="X1996" s="94"/>
      <c r="Y1996" s="95"/>
      <c r="Z1996" s="96"/>
    </row>
    <row r="1997" spans="1:26" ht="17.25" customHeight="1">
      <c r="A1997" s="56"/>
      <c r="B1997" s="9">
        <v>45593</v>
      </c>
      <c r="C1997" s="3" t="s">
        <v>2170</v>
      </c>
      <c r="D1997" s="3" t="s">
        <v>2110</v>
      </c>
      <c r="E1997" s="3">
        <v>13</v>
      </c>
      <c r="F1997" s="78">
        <v>0</v>
      </c>
      <c r="G1997" s="3">
        <v>0</v>
      </c>
      <c r="H1997" s="3">
        <v>0</v>
      </c>
      <c r="I1997" s="3">
        <v>0</v>
      </c>
      <c r="J1997" s="3">
        <v>0</v>
      </c>
      <c r="K1997" s="3">
        <v>0</v>
      </c>
      <c r="L1997" s="3">
        <v>0</v>
      </c>
      <c r="M1997" s="3"/>
      <c r="S1997" s="87"/>
      <c r="T1997" s="92"/>
      <c r="U1997" s="93"/>
      <c r="V1997" s="89"/>
      <c r="W1997" s="90"/>
      <c r="X1997" s="94"/>
      <c r="Y1997" s="95"/>
      <c r="Z1997" s="96"/>
    </row>
    <row r="1998" spans="1:26" ht="17.25" customHeight="1">
      <c r="A1998" s="56"/>
      <c r="B1998" s="9">
        <v>45593</v>
      </c>
      <c r="C1998" s="3" t="s">
        <v>2172</v>
      </c>
      <c r="D1998" s="3" t="s">
        <v>2171</v>
      </c>
      <c r="E1998" s="3">
        <v>12</v>
      </c>
      <c r="F1998" s="78">
        <v>1</v>
      </c>
      <c r="G1998" s="3">
        <v>0</v>
      </c>
      <c r="H1998" s="3">
        <v>1</v>
      </c>
      <c r="I1998" s="3">
        <v>2</v>
      </c>
      <c r="J1998" s="3">
        <v>1</v>
      </c>
      <c r="K1998" s="3">
        <v>0</v>
      </c>
      <c r="L1998" s="3">
        <v>4</v>
      </c>
      <c r="M1998" s="3" t="s">
        <v>2174</v>
      </c>
      <c r="O1998" s="57" t="s">
        <v>2174</v>
      </c>
      <c r="P1998" s="57" t="s">
        <v>2175</v>
      </c>
      <c r="S1998" s="87"/>
      <c r="T1998" s="92"/>
      <c r="U1998" s="93"/>
      <c r="V1998" s="89"/>
      <c r="W1998" s="90"/>
      <c r="X1998" s="94"/>
      <c r="Y1998" s="95"/>
      <c r="Z1998" s="96"/>
    </row>
    <row r="1999" spans="1:26" ht="17.25" customHeight="1">
      <c r="A1999" s="56"/>
      <c r="B1999" s="9">
        <v>45593</v>
      </c>
      <c r="C1999" s="3" t="s">
        <v>2170</v>
      </c>
      <c r="D1999" s="3" t="s">
        <v>2173</v>
      </c>
      <c r="E1999" s="3">
        <v>13</v>
      </c>
      <c r="F1999" s="78">
        <v>1</v>
      </c>
      <c r="G1999" s="3">
        <v>0</v>
      </c>
      <c r="H1999" s="3">
        <v>2</v>
      </c>
      <c r="I1999" s="3">
        <v>1</v>
      </c>
      <c r="J1999" s="3">
        <v>1</v>
      </c>
      <c r="K1999" s="3">
        <v>0</v>
      </c>
      <c r="L1999" s="3">
        <v>4</v>
      </c>
      <c r="M1999" s="3" t="s">
        <v>2176</v>
      </c>
      <c r="O1999" s="57" t="s">
        <v>2174</v>
      </c>
      <c r="P1999" s="57" t="s">
        <v>2174</v>
      </c>
      <c r="S1999" s="87"/>
      <c r="T1999" s="92"/>
      <c r="U1999" s="93"/>
      <c r="V1999" s="89"/>
      <c r="W1999" s="90"/>
      <c r="X1999" s="94"/>
      <c r="Y1999" s="95"/>
      <c r="Z1999" s="96"/>
    </row>
    <row r="2000" spans="1:26" ht="17.25" customHeight="1">
      <c r="A2000" s="56"/>
      <c r="B2000" s="9">
        <v>45594</v>
      </c>
      <c r="C2000" s="3" t="s">
        <v>2178</v>
      </c>
      <c r="D2000" s="3" t="s">
        <v>2112</v>
      </c>
      <c r="E2000" s="3">
        <v>12</v>
      </c>
      <c r="F2000" s="78">
        <v>0</v>
      </c>
      <c r="G2000" s="3">
        <v>0</v>
      </c>
      <c r="H2000" s="3">
        <v>0</v>
      </c>
      <c r="I2000" s="3">
        <v>0</v>
      </c>
      <c r="J2000" s="3">
        <v>0</v>
      </c>
      <c r="K2000" s="3">
        <v>0</v>
      </c>
      <c r="L2000" s="3">
        <v>0</v>
      </c>
      <c r="M2000" s="3"/>
      <c r="S2000" s="87"/>
      <c r="T2000" s="92"/>
      <c r="U2000" s="93"/>
      <c r="V2000" s="89"/>
      <c r="W2000" s="90"/>
      <c r="X2000" s="94"/>
      <c r="Y2000" s="95"/>
      <c r="Z2000" s="96"/>
    </row>
    <row r="2001" spans="1:26" ht="17.25" customHeight="1">
      <c r="A2001" s="56"/>
      <c r="B2001" s="9">
        <v>45594</v>
      </c>
      <c r="C2001" s="3" t="s">
        <v>2179</v>
      </c>
      <c r="D2001" s="3" t="s">
        <v>1508</v>
      </c>
      <c r="E2001" s="3">
        <v>2</v>
      </c>
      <c r="F2001" s="78">
        <v>0</v>
      </c>
      <c r="G2001" s="3">
        <v>0</v>
      </c>
      <c r="H2001" s="3">
        <v>0</v>
      </c>
      <c r="I2001" s="3">
        <v>0</v>
      </c>
      <c r="J2001" s="3">
        <v>0</v>
      </c>
      <c r="K2001" s="3">
        <v>0</v>
      </c>
      <c r="L2001" s="3">
        <v>0</v>
      </c>
      <c r="M2001" s="3"/>
      <c r="S2001" s="87"/>
      <c r="T2001" s="92"/>
      <c r="U2001" s="93"/>
      <c r="V2001" s="89"/>
      <c r="W2001" s="90"/>
      <c r="X2001" s="94"/>
      <c r="Y2001" s="95"/>
      <c r="Z2001" s="96"/>
    </row>
    <row r="2002" spans="1:26" ht="17.25" customHeight="1">
      <c r="A2002" s="56"/>
      <c r="B2002" s="9">
        <v>45594</v>
      </c>
      <c r="C2002" s="3" t="s">
        <v>2180</v>
      </c>
      <c r="D2002" s="3" t="s">
        <v>2177</v>
      </c>
      <c r="E2002" s="3">
        <v>1</v>
      </c>
      <c r="F2002" s="78">
        <v>0</v>
      </c>
      <c r="G2002" s="3">
        <v>0</v>
      </c>
      <c r="H2002" s="3">
        <v>0</v>
      </c>
      <c r="I2002" s="3">
        <v>0</v>
      </c>
      <c r="J2002" s="3">
        <v>0</v>
      </c>
      <c r="K2002" s="3">
        <v>0</v>
      </c>
      <c r="L2002" s="3">
        <v>0</v>
      </c>
      <c r="M2002" s="3"/>
      <c r="S2002" s="87"/>
      <c r="T2002" s="92"/>
      <c r="U2002" s="93"/>
      <c r="V2002" s="89"/>
      <c r="W2002" s="90"/>
      <c r="X2002" s="94"/>
      <c r="Y2002" s="95"/>
      <c r="Z2002" s="96"/>
    </row>
    <row r="2003" spans="1:26" ht="17.25" customHeight="1">
      <c r="A2003" s="56"/>
      <c r="B2003" s="9">
        <v>45594</v>
      </c>
      <c r="C2003" s="3" t="s">
        <v>2180</v>
      </c>
      <c r="D2003" s="3" t="s">
        <v>1948</v>
      </c>
      <c r="E2003" s="3">
        <v>1</v>
      </c>
      <c r="F2003" s="78">
        <v>0</v>
      </c>
      <c r="G2003" s="3">
        <v>0</v>
      </c>
      <c r="H2003" s="3">
        <v>0</v>
      </c>
      <c r="I2003" s="3">
        <v>0</v>
      </c>
      <c r="J2003" s="3">
        <v>0</v>
      </c>
      <c r="K2003" s="3">
        <v>0</v>
      </c>
      <c r="L2003" s="3">
        <v>0</v>
      </c>
      <c r="M2003" s="3"/>
      <c r="S2003" s="87"/>
      <c r="T2003" s="92"/>
      <c r="U2003" s="93"/>
      <c r="V2003" s="89"/>
      <c r="W2003" s="90"/>
      <c r="X2003" s="94"/>
      <c r="Y2003" s="95"/>
      <c r="Z2003" s="96"/>
    </row>
    <row r="2004" spans="1:26" ht="17.25" customHeight="1">
      <c r="A2004" s="56"/>
      <c r="B2004" s="9">
        <v>45594</v>
      </c>
      <c r="C2004" s="3" t="s">
        <v>2180</v>
      </c>
      <c r="D2004" s="3" t="s">
        <v>1988</v>
      </c>
      <c r="E2004" s="3">
        <v>13</v>
      </c>
      <c r="F2004" s="78">
        <v>0</v>
      </c>
      <c r="G2004" s="3">
        <v>0</v>
      </c>
      <c r="H2004" s="3">
        <v>0</v>
      </c>
      <c r="I2004" s="3">
        <v>0</v>
      </c>
      <c r="J2004" s="3">
        <v>0</v>
      </c>
      <c r="K2004" s="3">
        <v>0</v>
      </c>
      <c r="L2004" s="3">
        <v>0</v>
      </c>
      <c r="M2004" s="3"/>
      <c r="S2004" s="87"/>
      <c r="T2004" s="92"/>
      <c r="U2004" s="93"/>
      <c r="V2004" s="89"/>
      <c r="W2004" s="90"/>
      <c r="X2004" s="94"/>
      <c r="Y2004" s="95"/>
      <c r="Z2004" s="96"/>
    </row>
    <row r="2005" spans="1:26" ht="17.25" customHeight="1">
      <c r="A2005" s="56"/>
      <c r="B2005" s="9">
        <v>45594</v>
      </c>
      <c r="C2005" s="3" t="s">
        <v>2180</v>
      </c>
      <c r="D2005" s="3" t="s">
        <v>2104</v>
      </c>
      <c r="E2005" s="3">
        <v>1</v>
      </c>
      <c r="F2005" s="78">
        <v>0</v>
      </c>
      <c r="G2005" s="3">
        <v>0</v>
      </c>
      <c r="H2005" s="3">
        <v>0</v>
      </c>
      <c r="I2005" s="3">
        <v>0</v>
      </c>
      <c r="J2005" s="3">
        <v>0</v>
      </c>
      <c r="K2005" s="3">
        <v>0</v>
      </c>
      <c r="L2005" s="3">
        <v>0</v>
      </c>
      <c r="M2005" s="3"/>
      <c r="S2005" s="87"/>
      <c r="T2005" s="92"/>
      <c r="U2005" s="93"/>
      <c r="V2005" s="89"/>
      <c r="W2005" s="90"/>
      <c r="X2005" s="94"/>
      <c r="Y2005" s="95"/>
      <c r="Z2005" s="96"/>
    </row>
    <row r="2006" spans="1:26" ht="17.25" customHeight="1">
      <c r="A2006" s="56"/>
      <c r="B2006" s="9">
        <v>45594</v>
      </c>
      <c r="C2006" s="3" t="s">
        <v>2181</v>
      </c>
      <c r="D2006" s="3" t="s">
        <v>2087</v>
      </c>
      <c r="E2006" s="3">
        <v>1</v>
      </c>
      <c r="F2006" s="78">
        <v>1</v>
      </c>
      <c r="G2006" s="3">
        <v>0</v>
      </c>
      <c r="H2006" s="3">
        <v>0</v>
      </c>
      <c r="I2006" s="3">
        <v>0</v>
      </c>
      <c r="J2006" s="3">
        <v>0</v>
      </c>
      <c r="K2006" s="3">
        <v>0</v>
      </c>
      <c r="L2006" s="3">
        <v>0</v>
      </c>
      <c r="M2006" s="3"/>
      <c r="S2006" s="87"/>
      <c r="T2006" s="92"/>
      <c r="U2006" s="93"/>
      <c r="V2006" s="89"/>
      <c r="W2006" s="90"/>
      <c r="X2006" s="94"/>
      <c r="Y2006" s="95"/>
      <c r="Z2006" s="96"/>
    </row>
    <row r="2007" spans="1:26" ht="17.25" customHeight="1">
      <c r="A2007" s="56"/>
      <c r="B2007" s="9">
        <v>45597</v>
      </c>
      <c r="C2007" s="3" t="s">
        <v>74</v>
      </c>
      <c r="D2007" s="3" t="s">
        <v>2183</v>
      </c>
      <c r="E2007" s="3">
        <v>12</v>
      </c>
      <c r="F2007" s="78">
        <v>12</v>
      </c>
      <c r="G2007" s="3">
        <v>0</v>
      </c>
      <c r="H2007" s="3">
        <v>0</v>
      </c>
      <c r="I2007" s="3">
        <v>0</v>
      </c>
      <c r="J2007" s="3">
        <v>0</v>
      </c>
      <c r="K2007" s="3">
        <v>0</v>
      </c>
      <c r="L2007" s="3">
        <v>0</v>
      </c>
      <c r="M2007" s="3"/>
      <c r="S2007" s="87"/>
      <c r="T2007" s="92"/>
      <c r="U2007" s="93"/>
      <c r="V2007" s="89"/>
      <c r="W2007" s="90"/>
      <c r="X2007" s="94"/>
      <c r="Y2007" s="95"/>
      <c r="Z2007" s="96"/>
    </row>
    <row r="2008" spans="1:26" ht="17.25" customHeight="1">
      <c r="A2008" s="56"/>
      <c r="B2008" s="9">
        <v>45597</v>
      </c>
      <c r="C2008" s="3" t="s">
        <v>2184</v>
      </c>
      <c r="D2008" s="3" t="s">
        <v>2108</v>
      </c>
      <c r="E2008" s="3">
        <v>1</v>
      </c>
      <c r="F2008" s="78">
        <v>0</v>
      </c>
      <c r="G2008" s="3">
        <v>0</v>
      </c>
      <c r="H2008" s="3">
        <v>0</v>
      </c>
      <c r="I2008" s="3">
        <v>0</v>
      </c>
      <c r="J2008" s="3">
        <v>0</v>
      </c>
      <c r="K2008" s="3">
        <v>0</v>
      </c>
      <c r="L2008" s="3">
        <v>0</v>
      </c>
      <c r="M2008" s="3"/>
      <c r="S2008" s="87"/>
      <c r="T2008" s="92"/>
      <c r="U2008" s="93"/>
      <c r="V2008" s="89"/>
      <c r="W2008" s="90"/>
      <c r="X2008" s="94"/>
      <c r="Y2008" s="95"/>
      <c r="Z2008" s="96"/>
    </row>
    <row r="2009" spans="1:26" ht="17.25" customHeight="1">
      <c r="A2009" s="56"/>
      <c r="B2009" s="9">
        <v>45597</v>
      </c>
      <c r="C2009" s="3" t="s">
        <v>2184</v>
      </c>
      <c r="D2009" s="3" t="s">
        <v>1998</v>
      </c>
      <c r="E2009" s="3">
        <v>13</v>
      </c>
      <c r="F2009" s="78">
        <v>0</v>
      </c>
      <c r="G2009" s="3">
        <v>0</v>
      </c>
      <c r="H2009" s="3">
        <v>0</v>
      </c>
      <c r="I2009" s="3">
        <v>0</v>
      </c>
      <c r="J2009" s="3">
        <v>0</v>
      </c>
      <c r="K2009" s="3">
        <v>0</v>
      </c>
      <c r="L2009" s="3">
        <v>0</v>
      </c>
      <c r="M2009" s="3"/>
      <c r="S2009" s="87"/>
      <c r="T2009" s="92"/>
      <c r="U2009" s="93"/>
      <c r="V2009" s="89"/>
      <c r="W2009" s="90"/>
      <c r="X2009" s="94"/>
      <c r="Y2009" s="95"/>
      <c r="Z2009" s="96"/>
    </row>
    <row r="2010" spans="1:26" ht="17.25" customHeight="1">
      <c r="A2010" s="56"/>
      <c r="B2010" s="9">
        <v>45597</v>
      </c>
      <c r="C2010" s="3" t="s">
        <v>2185</v>
      </c>
      <c r="D2010" s="3" t="s">
        <v>2182</v>
      </c>
      <c r="E2010" s="3">
        <v>1</v>
      </c>
      <c r="F2010" s="78">
        <v>0</v>
      </c>
      <c r="G2010" s="3">
        <v>0</v>
      </c>
      <c r="H2010" s="3">
        <v>0</v>
      </c>
      <c r="I2010" s="3">
        <v>0</v>
      </c>
      <c r="J2010" s="3">
        <v>0</v>
      </c>
      <c r="K2010" s="3">
        <v>0</v>
      </c>
      <c r="L2010" s="3">
        <v>0</v>
      </c>
      <c r="M2010" s="3"/>
      <c r="S2010" s="87"/>
      <c r="T2010" s="92"/>
      <c r="U2010" s="93"/>
      <c r="V2010" s="89"/>
      <c r="W2010" s="90"/>
      <c r="X2010" s="94"/>
      <c r="Y2010" s="95"/>
      <c r="Z2010" s="96"/>
    </row>
    <row r="2011" spans="1:26" ht="17.25" customHeight="1">
      <c r="A2011" s="56"/>
      <c r="B2011" s="9">
        <v>45597</v>
      </c>
      <c r="C2011" s="3" t="s">
        <v>2186</v>
      </c>
      <c r="D2011" s="3" t="s">
        <v>2087</v>
      </c>
      <c r="E2011" s="3">
        <v>1</v>
      </c>
      <c r="F2011" s="78">
        <v>1</v>
      </c>
      <c r="G2011" s="3">
        <v>0</v>
      </c>
      <c r="H2011" s="3">
        <v>0</v>
      </c>
      <c r="I2011" s="3">
        <v>0</v>
      </c>
      <c r="J2011" s="3">
        <v>0</v>
      </c>
      <c r="K2011" s="3">
        <v>0</v>
      </c>
      <c r="L2011" s="3">
        <v>0</v>
      </c>
      <c r="M2011" s="3"/>
      <c r="S2011" s="87"/>
      <c r="T2011" s="92"/>
      <c r="U2011" s="93"/>
      <c r="V2011" s="89"/>
      <c r="W2011" s="90"/>
      <c r="X2011" s="94"/>
      <c r="Y2011" s="95"/>
      <c r="Z2011" s="96"/>
    </row>
    <row r="2012" spans="1:26" ht="17.25" customHeight="1">
      <c r="A2012" s="56"/>
      <c r="B2012" s="9">
        <v>45598</v>
      </c>
      <c r="C2012" s="3" t="s">
        <v>2186</v>
      </c>
      <c r="D2012" s="3" t="s">
        <v>2087</v>
      </c>
      <c r="E2012" s="3">
        <v>1</v>
      </c>
      <c r="F2012" s="78">
        <v>0</v>
      </c>
      <c r="G2012" s="3">
        <v>0</v>
      </c>
      <c r="H2012" s="3">
        <v>0</v>
      </c>
      <c r="I2012" s="3">
        <v>0</v>
      </c>
      <c r="J2012" s="3">
        <v>0</v>
      </c>
      <c r="K2012" s="3">
        <v>0</v>
      </c>
      <c r="L2012" s="3">
        <v>0</v>
      </c>
      <c r="M2012" s="3"/>
      <c r="S2012" s="87"/>
      <c r="T2012" s="92"/>
      <c r="U2012" s="93"/>
      <c r="V2012" s="89"/>
      <c r="W2012" s="90"/>
      <c r="X2012" s="94"/>
      <c r="Y2012" s="95"/>
      <c r="Z2012" s="96"/>
    </row>
    <row r="2013" spans="1:26" ht="17.25" customHeight="1">
      <c r="A2013" s="56"/>
      <c r="B2013" s="9">
        <v>45599</v>
      </c>
      <c r="C2013" s="3" t="s">
        <v>2187</v>
      </c>
      <c r="D2013" s="3" t="s">
        <v>1950</v>
      </c>
      <c r="E2013" s="3">
        <v>12</v>
      </c>
      <c r="F2013" s="78">
        <v>0</v>
      </c>
      <c r="G2013" s="3">
        <v>0</v>
      </c>
      <c r="H2013" s="3">
        <v>0</v>
      </c>
      <c r="I2013" s="3">
        <v>0</v>
      </c>
      <c r="J2013" s="3">
        <v>0</v>
      </c>
      <c r="K2013" s="3">
        <v>0</v>
      </c>
      <c r="L2013" s="3">
        <v>0</v>
      </c>
      <c r="M2013" s="3"/>
      <c r="S2013" s="87"/>
      <c r="T2013" s="92"/>
      <c r="U2013" s="93"/>
      <c r="V2013" s="89"/>
      <c r="W2013" s="90"/>
      <c r="X2013" s="94"/>
      <c r="Y2013" s="95"/>
      <c r="Z2013" s="96"/>
    </row>
    <row r="2014" spans="1:26" ht="17.25" customHeight="1">
      <c r="A2014" s="56"/>
      <c r="B2014" s="9">
        <v>45599</v>
      </c>
      <c r="C2014" s="3" t="s">
        <v>2960</v>
      </c>
      <c r="D2014" s="3" t="s">
        <v>2188</v>
      </c>
      <c r="E2014" s="3">
        <v>3</v>
      </c>
      <c r="F2014" s="78">
        <v>0</v>
      </c>
      <c r="G2014" s="3">
        <v>0</v>
      </c>
      <c r="H2014" s="3">
        <v>0</v>
      </c>
      <c r="I2014" s="3">
        <v>0</v>
      </c>
      <c r="J2014" s="3">
        <v>0</v>
      </c>
      <c r="K2014" s="3">
        <v>0</v>
      </c>
      <c r="L2014" s="3">
        <v>0</v>
      </c>
      <c r="M2014" s="3"/>
      <c r="S2014" s="87"/>
      <c r="T2014" s="92"/>
      <c r="U2014" s="93"/>
      <c r="V2014" s="89"/>
      <c r="W2014" s="90"/>
      <c r="X2014" s="94"/>
      <c r="Y2014" s="95"/>
      <c r="Z2014" s="96"/>
    </row>
    <row r="2015" spans="1:26" ht="17.25" customHeight="1">
      <c r="A2015" s="56"/>
      <c r="B2015" s="9">
        <v>45601</v>
      </c>
      <c r="C2015" s="3" t="s">
        <v>2189</v>
      </c>
      <c r="D2015" s="3" t="s">
        <v>1986</v>
      </c>
      <c r="E2015" s="3">
        <v>13</v>
      </c>
      <c r="F2015" s="78">
        <v>0</v>
      </c>
      <c r="G2015" s="3">
        <v>0</v>
      </c>
      <c r="H2015" s="3">
        <v>0</v>
      </c>
      <c r="I2015" s="3">
        <v>0</v>
      </c>
      <c r="J2015" s="3">
        <v>0</v>
      </c>
      <c r="K2015" s="3">
        <v>0</v>
      </c>
      <c r="L2015" s="3">
        <v>0</v>
      </c>
      <c r="M2015" s="3"/>
      <c r="S2015" s="87"/>
      <c r="T2015" s="92"/>
      <c r="U2015" s="93"/>
      <c r="V2015" s="89"/>
      <c r="W2015" s="90"/>
      <c r="X2015" s="94"/>
      <c r="Y2015" s="95"/>
      <c r="Z2015" s="96"/>
    </row>
    <row r="2016" spans="1:26" ht="17.25" customHeight="1">
      <c r="A2016" s="56"/>
      <c r="B2016" s="9">
        <v>45601</v>
      </c>
      <c r="C2016" s="3" t="s">
        <v>2190</v>
      </c>
      <c r="D2016" s="3" t="s">
        <v>2109</v>
      </c>
      <c r="E2016" s="3">
        <v>13</v>
      </c>
      <c r="F2016" s="78">
        <v>0</v>
      </c>
      <c r="G2016" s="3">
        <v>0</v>
      </c>
      <c r="H2016" s="3">
        <v>0</v>
      </c>
      <c r="I2016" s="3">
        <v>0</v>
      </c>
      <c r="J2016" s="3">
        <v>0</v>
      </c>
      <c r="K2016" s="3">
        <v>0</v>
      </c>
      <c r="L2016" s="3">
        <v>0</v>
      </c>
      <c r="M2016" s="3"/>
      <c r="S2016" s="87"/>
      <c r="T2016" s="92"/>
      <c r="U2016" s="93"/>
      <c r="V2016" s="89"/>
      <c r="W2016" s="90"/>
      <c r="X2016" s="94"/>
      <c r="Y2016" s="95"/>
      <c r="Z2016" s="96"/>
    </row>
    <row r="2017" spans="1:26" ht="17.25" customHeight="1">
      <c r="A2017" s="56"/>
      <c r="B2017" s="9">
        <v>45601</v>
      </c>
      <c r="C2017" s="3" t="s">
        <v>2191</v>
      </c>
      <c r="D2017" s="3" t="s">
        <v>1997</v>
      </c>
      <c r="E2017" s="3">
        <v>13</v>
      </c>
      <c r="F2017" s="78">
        <v>0</v>
      </c>
      <c r="G2017" s="3">
        <v>0</v>
      </c>
      <c r="H2017" s="3">
        <v>0</v>
      </c>
      <c r="I2017" s="3">
        <v>0</v>
      </c>
      <c r="J2017" s="3">
        <v>0</v>
      </c>
      <c r="K2017" s="3">
        <v>0</v>
      </c>
      <c r="L2017" s="3">
        <v>0</v>
      </c>
      <c r="M2017" s="3"/>
      <c r="S2017" s="87"/>
      <c r="T2017" s="92"/>
      <c r="U2017" s="93"/>
      <c r="V2017" s="89"/>
      <c r="W2017" s="90"/>
      <c r="X2017" s="94"/>
      <c r="Y2017" s="95"/>
      <c r="Z2017" s="96"/>
    </row>
    <row r="2018" spans="1:26" ht="17.25" customHeight="1">
      <c r="A2018" s="56"/>
      <c r="B2018" s="9">
        <v>45601</v>
      </c>
      <c r="C2018" s="3" t="s">
        <v>2191</v>
      </c>
      <c r="D2018" s="3" t="s">
        <v>1949</v>
      </c>
      <c r="E2018" s="3">
        <v>13</v>
      </c>
      <c r="F2018" s="78">
        <v>0</v>
      </c>
      <c r="G2018" s="3">
        <v>0</v>
      </c>
      <c r="H2018" s="3">
        <v>0</v>
      </c>
      <c r="I2018" s="3">
        <v>0</v>
      </c>
      <c r="J2018" s="3">
        <v>0</v>
      </c>
      <c r="K2018" s="3">
        <v>0</v>
      </c>
      <c r="L2018" s="3">
        <v>0</v>
      </c>
      <c r="M2018" s="3"/>
      <c r="S2018" s="87"/>
      <c r="T2018" s="92"/>
      <c r="U2018" s="93"/>
      <c r="V2018" s="89"/>
      <c r="W2018" s="90"/>
      <c r="X2018" s="94"/>
      <c r="Y2018" s="95"/>
      <c r="Z2018" s="96"/>
    </row>
    <row r="2019" spans="1:26" ht="17.25" customHeight="1">
      <c r="A2019" s="56"/>
      <c r="B2019" s="9">
        <v>45601</v>
      </c>
      <c r="C2019" s="3" t="s">
        <v>2192</v>
      </c>
      <c r="D2019" s="3" t="s">
        <v>2112</v>
      </c>
      <c r="E2019" s="3">
        <v>12</v>
      </c>
      <c r="F2019" s="78">
        <v>0</v>
      </c>
      <c r="G2019" s="3">
        <v>0</v>
      </c>
      <c r="H2019" s="3">
        <v>0</v>
      </c>
      <c r="I2019" s="3">
        <v>0</v>
      </c>
      <c r="J2019" s="3">
        <v>0</v>
      </c>
      <c r="K2019" s="3">
        <v>0</v>
      </c>
      <c r="L2019" s="3">
        <v>0</v>
      </c>
      <c r="M2019" s="3"/>
      <c r="S2019" s="87"/>
      <c r="T2019" s="92"/>
      <c r="U2019" s="93"/>
      <c r="V2019" s="89"/>
      <c r="W2019" s="90"/>
      <c r="X2019" s="94"/>
      <c r="Y2019" s="95"/>
      <c r="Z2019" s="96"/>
    </row>
    <row r="2020" spans="1:26" ht="17.25" customHeight="1">
      <c r="A2020" s="56"/>
      <c r="B2020" s="9">
        <v>45601</v>
      </c>
      <c r="C2020" s="3" t="s">
        <v>2193</v>
      </c>
      <c r="D2020" s="3" t="s">
        <v>2122</v>
      </c>
      <c r="E2020" s="3">
        <v>13</v>
      </c>
      <c r="F2020" s="78">
        <v>0</v>
      </c>
      <c r="G2020" s="3">
        <v>0</v>
      </c>
      <c r="H2020" s="3">
        <v>0</v>
      </c>
      <c r="I2020" s="3">
        <v>0</v>
      </c>
      <c r="J2020" s="3">
        <v>0</v>
      </c>
      <c r="K2020" s="3">
        <v>0</v>
      </c>
      <c r="L2020" s="3">
        <v>0</v>
      </c>
      <c r="M2020" s="3"/>
      <c r="S2020" s="87"/>
      <c r="T2020" s="92"/>
      <c r="U2020" s="93"/>
      <c r="V2020" s="89"/>
      <c r="W2020" s="90"/>
      <c r="X2020" s="94"/>
      <c r="Y2020" s="95"/>
      <c r="Z2020" s="96"/>
    </row>
    <row r="2021" spans="1:26" ht="17.25" customHeight="1">
      <c r="A2021" s="56"/>
      <c r="B2021" s="9">
        <v>45601</v>
      </c>
      <c r="C2021" s="3" t="s">
        <v>2193</v>
      </c>
      <c r="D2021" s="3" t="s">
        <v>2123</v>
      </c>
      <c r="E2021" s="3">
        <v>13</v>
      </c>
      <c r="F2021" s="78">
        <v>0</v>
      </c>
      <c r="G2021" s="3">
        <v>0</v>
      </c>
      <c r="H2021" s="3">
        <v>0</v>
      </c>
      <c r="I2021" s="3">
        <v>0</v>
      </c>
      <c r="J2021" s="3">
        <v>0</v>
      </c>
      <c r="K2021" s="3">
        <v>0</v>
      </c>
      <c r="L2021" s="3">
        <v>0</v>
      </c>
      <c r="M2021" s="3"/>
      <c r="S2021" s="87"/>
      <c r="T2021" s="92"/>
      <c r="U2021" s="93"/>
      <c r="V2021" s="89"/>
      <c r="W2021" s="90"/>
      <c r="X2021" s="94"/>
      <c r="Y2021" s="95"/>
      <c r="Z2021" s="96"/>
    </row>
    <row r="2022" spans="1:26" ht="17.25" customHeight="1">
      <c r="A2022" s="56"/>
      <c r="B2022" s="9">
        <v>45601</v>
      </c>
      <c r="C2022" s="3" t="s">
        <v>2960</v>
      </c>
      <c r="D2022" s="3" t="s">
        <v>2194</v>
      </c>
      <c r="E2022" s="3">
        <v>13</v>
      </c>
      <c r="F2022" s="78">
        <v>0</v>
      </c>
      <c r="G2022" s="3">
        <v>0</v>
      </c>
      <c r="H2022" s="3">
        <v>4</v>
      </c>
      <c r="I2022" s="3">
        <v>0</v>
      </c>
      <c r="J2022" s="3">
        <v>0</v>
      </c>
      <c r="K2022" s="3">
        <v>0</v>
      </c>
      <c r="L2022" s="3">
        <v>4</v>
      </c>
      <c r="M2022" s="3"/>
      <c r="O2022" s="57" t="s">
        <v>2197</v>
      </c>
      <c r="P2022" s="57" t="s">
        <v>2201</v>
      </c>
      <c r="S2022" s="87"/>
      <c r="T2022" s="92"/>
      <c r="U2022" s="93"/>
      <c r="V2022" s="89"/>
      <c r="W2022" s="90"/>
      <c r="X2022" s="94"/>
      <c r="Y2022" s="95"/>
      <c r="Z2022" s="96"/>
    </row>
    <row r="2023" spans="1:26" ht="17.25" customHeight="1">
      <c r="A2023" s="56"/>
      <c r="B2023" s="9">
        <v>45601</v>
      </c>
      <c r="C2023" s="3" t="s">
        <v>2960</v>
      </c>
      <c r="D2023" s="3" t="s">
        <v>2195</v>
      </c>
      <c r="E2023" s="3">
        <v>13</v>
      </c>
      <c r="F2023" s="78">
        <v>0</v>
      </c>
      <c r="G2023" s="3">
        <v>0</v>
      </c>
      <c r="H2023" s="3">
        <v>7</v>
      </c>
      <c r="I2023" s="3">
        <v>0</v>
      </c>
      <c r="J2023" s="3">
        <v>0</v>
      </c>
      <c r="K2023" s="3">
        <v>0</v>
      </c>
      <c r="L2023" s="3">
        <v>7</v>
      </c>
      <c r="M2023" s="3" t="s">
        <v>2198</v>
      </c>
      <c r="N2023" s="57" t="s">
        <v>2199</v>
      </c>
      <c r="O2023" s="57" t="s">
        <v>2200</v>
      </c>
      <c r="S2023" s="87"/>
      <c r="T2023" s="92"/>
      <c r="U2023" s="93"/>
      <c r="V2023" s="89"/>
      <c r="W2023" s="90"/>
      <c r="X2023" s="94"/>
      <c r="Y2023" s="95"/>
      <c r="Z2023" s="96"/>
    </row>
    <row r="2024" spans="1:26" ht="17.25" customHeight="1">
      <c r="A2024" s="56"/>
      <c r="B2024" s="9">
        <v>45601</v>
      </c>
      <c r="C2024" s="3" t="s">
        <v>2960</v>
      </c>
      <c r="D2024" s="3" t="s">
        <v>2196</v>
      </c>
      <c r="E2024" s="3">
        <v>13</v>
      </c>
      <c r="F2024" s="78">
        <v>11</v>
      </c>
      <c r="G2024" s="3">
        <v>0</v>
      </c>
      <c r="H2024" s="3">
        <v>45</v>
      </c>
      <c r="I2024" s="3">
        <v>0</v>
      </c>
      <c r="J2024" s="3">
        <v>0</v>
      </c>
      <c r="K2024" s="3">
        <v>0</v>
      </c>
      <c r="L2024" s="3">
        <v>45</v>
      </c>
      <c r="M2024" s="3"/>
      <c r="O2024" s="57" t="s">
        <v>2197</v>
      </c>
      <c r="P2024" s="57" t="s">
        <v>2198</v>
      </c>
      <c r="S2024" s="87"/>
      <c r="T2024" s="92"/>
      <c r="U2024" s="93"/>
      <c r="V2024" s="89"/>
      <c r="W2024" s="90"/>
      <c r="X2024" s="94"/>
      <c r="Y2024" s="95"/>
      <c r="Z2024" s="96"/>
    </row>
    <row r="2025" spans="1:26" ht="17.25" customHeight="1">
      <c r="A2025" s="56"/>
      <c r="B2025" s="9">
        <v>45602</v>
      </c>
      <c r="C2025" s="3" t="s">
        <v>2202</v>
      </c>
      <c r="D2025" s="3" t="s">
        <v>2124</v>
      </c>
      <c r="E2025" s="3">
        <v>13</v>
      </c>
      <c r="F2025" s="78">
        <v>0</v>
      </c>
      <c r="G2025" s="3">
        <v>0</v>
      </c>
      <c r="H2025" s="3">
        <v>0</v>
      </c>
      <c r="I2025" s="3">
        <v>0</v>
      </c>
      <c r="J2025" s="3">
        <v>0</v>
      </c>
      <c r="K2025" s="3">
        <v>0</v>
      </c>
      <c r="L2025" s="3">
        <v>0</v>
      </c>
      <c r="M2025" s="3"/>
      <c r="S2025" s="87"/>
      <c r="T2025" s="92"/>
      <c r="U2025" s="93"/>
      <c r="V2025" s="89"/>
      <c r="W2025" s="90"/>
      <c r="X2025" s="94"/>
      <c r="Y2025" s="95"/>
      <c r="Z2025" s="96"/>
    </row>
    <row r="2026" spans="1:26" ht="17.25" customHeight="1">
      <c r="A2026" s="56"/>
      <c r="B2026" s="9">
        <v>45602</v>
      </c>
      <c r="C2026" s="3" t="s">
        <v>2202</v>
      </c>
      <c r="D2026" s="3" t="s">
        <v>2111</v>
      </c>
      <c r="E2026" s="3">
        <v>12</v>
      </c>
      <c r="F2026" s="78">
        <v>0</v>
      </c>
      <c r="G2026" s="3">
        <v>0</v>
      </c>
      <c r="H2026" s="3">
        <v>0</v>
      </c>
      <c r="I2026" s="3">
        <v>0</v>
      </c>
      <c r="J2026" s="3">
        <v>0</v>
      </c>
      <c r="K2026" s="3">
        <v>0</v>
      </c>
      <c r="L2026" s="3">
        <v>0</v>
      </c>
      <c r="M2026" s="3"/>
      <c r="S2026" s="87"/>
      <c r="T2026" s="92"/>
      <c r="U2026" s="93"/>
      <c r="V2026" s="89"/>
      <c r="W2026" s="90"/>
      <c r="X2026" s="94"/>
      <c r="Y2026" s="95"/>
      <c r="Z2026" s="96"/>
    </row>
    <row r="2027" spans="1:26" ht="17.25" customHeight="1">
      <c r="A2027" s="56"/>
      <c r="B2027" s="9">
        <v>45602</v>
      </c>
      <c r="C2027" s="3" t="s">
        <v>2202</v>
      </c>
      <c r="D2027" s="3" t="s">
        <v>1988</v>
      </c>
      <c r="E2027" s="3">
        <v>13</v>
      </c>
      <c r="F2027" s="78">
        <v>0</v>
      </c>
      <c r="G2027" s="3">
        <v>0</v>
      </c>
      <c r="H2027" s="3">
        <v>0</v>
      </c>
      <c r="I2027" s="3">
        <v>0</v>
      </c>
      <c r="J2027" s="3">
        <v>0</v>
      </c>
      <c r="K2027" s="3">
        <v>0</v>
      </c>
      <c r="L2027" s="3">
        <v>0</v>
      </c>
      <c r="M2027" s="3"/>
      <c r="S2027" s="87"/>
      <c r="T2027" s="92"/>
      <c r="U2027" s="93"/>
      <c r="V2027" s="89"/>
      <c r="W2027" s="90"/>
      <c r="X2027" s="94"/>
      <c r="Y2027" s="95"/>
      <c r="Z2027" s="96"/>
    </row>
    <row r="2028" spans="1:26" ht="17.25" customHeight="1">
      <c r="A2028" s="56"/>
      <c r="B2028" s="9">
        <v>45602</v>
      </c>
      <c r="C2028" s="3" t="s">
        <v>2203</v>
      </c>
      <c r="D2028" s="3" t="s">
        <v>1948</v>
      </c>
      <c r="E2028" s="3">
        <v>1</v>
      </c>
      <c r="F2028" s="78">
        <v>0</v>
      </c>
      <c r="G2028" s="3">
        <v>0</v>
      </c>
      <c r="H2028" s="3">
        <v>0</v>
      </c>
      <c r="I2028" s="3">
        <v>0</v>
      </c>
      <c r="J2028" s="3">
        <v>0</v>
      </c>
      <c r="K2028" s="3">
        <v>0</v>
      </c>
      <c r="L2028" s="3">
        <v>0</v>
      </c>
      <c r="M2028" s="3"/>
      <c r="S2028" s="87"/>
      <c r="T2028" s="92"/>
      <c r="U2028" s="93"/>
      <c r="V2028" s="89"/>
      <c r="W2028" s="90"/>
      <c r="X2028" s="94"/>
      <c r="Y2028" s="95"/>
      <c r="Z2028" s="96"/>
    </row>
    <row r="2029" spans="1:26" ht="17.25" customHeight="1">
      <c r="A2029" s="56"/>
      <c r="B2029" s="9">
        <v>45602</v>
      </c>
      <c r="C2029" s="3" t="s">
        <v>2204</v>
      </c>
      <c r="D2029" s="3" t="s">
        <v>1921</v>
      </c>
      <c r="E2029" s="3">
        <v>13</v>
      </c>
      <c r="F2029" s="78">
        <v>0</v>
      </c>
      <c r="G2029" s="3">
        <v>0</v>
      </c>
      <c r="H2029" s="3">
        <v>0</v>
      </c>
      <c r="I2029" s="3">
        <v>0</v>
      </c>
      <c r="J2029" s="3">
        <v>0</v>
      </c>
      <c r="K2029" s="3">
        <v>0</v>
      </c>
      <c r="L2029" s="3">
        <v>0</v>
      </c>
      <c r="M2029" s="3"/>
      <c r="S2029" s="87"/>
      <c r="T2029" s="92"/>
      <c r="U2029" s="93"/>
      <c r="V2029" s="89"/>
      <c r="W2029" s="90"/>
      <c r="X2029" s="94"/>
      <c r="Y2029" s="95"/>
      <c r="Z2029" s="96"/>
    </row>
    <row r="2030" spans="1:26" ht="17.25" customHeight="1">
      <c r="A2030" s="56"/>
      <c r="B2030" s="9">
        <v>45603</v>
      </c>
      <c r="C2030" s="3" t="s">
        <v>2205</v>
      </c>
      <c r="D2030" s="3" t="s">
        <v>2177</v>
      </c>
      <c r="E2030" s="3">
        <v>1</v>
      </c>
      <c r="F2030" s="78">
        <v>0</v>
      </c>
      <c r="G2030" s="3">
        <v>0</v>
      </c>
      <c r="H2030" s="3">
        <v>0</v>
      </c>
      <c r="I2030" s="3">
        <v>0</v>
      </c>
      <c r="J2030" s="3">
        <v>0</v>
      </c>
      <c r="K2030" s="3">
        <v>0</v>
      </c>
      <c r="L2030" s="3">
        <v>0</v>
      </c>
      <c r="M2030" s="3"/>
      <c r="S2030" s="87"/>
      <c r="T2030" s="92"/>
      <c r="U2030" s="93"/>
      <c r="V2030" s="89"/>
      <c r="W2030" s="90"/>
      <c r="X2030" s="94"/>
      <c r="Y2030" s="95"/>
      <c r="Z2030" s="96"/>
    </row>
    <row r="2031" spans="1:26" ht="17.25" customHeight="1">
      <c r="A2031" s="56"/>
      <c r="B2031" s="9">
        <v>45603</v>
      </c>
      <c r="C2031" s="3" t="s">
        <v>2960</v>
      </c>
      <c r="D2031" s="3" t="s">
        <v>2206</v>
      </c>
      <c r="E2031" s="3">
        <v>11</v>
      </c>
      <c r="F2031" s="78">
        <v>0</v>
      </c>
      <c r="G2031" s="3">
        <v>0</v>
      </c>
      <c r="H2031" s="3">
        <v>1</v>
      </c>
      <c r="I2031" s="3">
        <v>0</v>
      </c>
      <c r="J2031" s="3">
        <v>0</v>
      </c>
      <c r="K2031" s="3">
        <v>0</v>
      </c>
      <c r="L2031" s="3">
        <v>0</v>
      </c>
      <c r="M2031" s="3" t="s">
        <v>2208</v>
      </c>
      <c r="N2031" s="57" t="s">
        <v>2207</v>
      </c>
      <c r="S2031" s="87"/>
      <c r="T2031" s="92"/>
      <c r="U2031" s="93"/>
      <c r="V2031" s="89"/>
      <c r="W2031" s="90"/>
      <c r="X2031" s="94"/>
      <c r="Y2031" s="95"/>
      <c r="Z2031" s="96"/>
    </row>
    <row r="2032" spans="1:26" ht="17.25" customHeight="1">
      <c r="A2032" s="56"/>
      <c r="B2032" s="9">
        <v>45604</v>
      </c>
      <c r="C2032" s="3" t="s">
        <v>2209</v>
      </c>
      <c r="D2032" s="3" t="s">
        <v>2110</v>
      </c>
      <c r="E2032" s="3">
        <v>13</v>
      </c>
      <c r="F2032" s="78">
        <v>0</v>
      </c>
      <c r="G2032" s="3">
        <v>0</v>
      </c>
      <c r="H2032" s="3">
        <v>0</v>
      </c>
      <c r="I2032" s="3">
        <v>0</v>
      </c>
      <c r="J2032" s="3">
        <v>0</v>
      </c>
      <c r="K2032" s="3">
        <v>0</v>
      </c>
      <c r="L2032" s="3">
        <v>0</v>
      </c>
      <c r="M2032" s="3"/>
      <c r="S2032" s="87"/>
      <c r="T2032" s="92"/>
      <c r="U2032" s="93"/>
      <c r="V2032" s="89"/>
      <c r="W2032" s="90"/>
      <c r="X2032" s="94"/>
      <c r="Y2032" s="95"/>
      <c r="Z2032" s="96"/>
    </row>
    <row r="2033" spans="1:26" ht="17.25" customHeight="1">
      <c r="A2033" s="56"/>
      <c r="B2033" s="9">
        <v>45604</v>
      </c>
      <c r="C2033" s="3" t="s">
        <v>2210</v>
      </c>
      <c r="D2033" s="3" t="s">
        <v>649</v>
      </c>
      <c r="E2033" s="3">
        <v>7</v>
      </c>
      <c r="F2033" s="78">
        <v>0</v>
      </c>
      <c r="G2033" s="3">
        <v>0</v>
      </c>
      <c r="H2033" s="3">
        <v>0</v>
      </c>
      <c r="I2033" s="3">
        <v>1</v>
      </c>
      <c r="J2033" s="3">
        <v>0</v>
      </c>
      <c r="K2033" s="3">
        <v>0</v>
      </c>
      <c r="L2033" s="3">
        <v>1</v>
      </c>
      <c r="M2033" s="3" t="s">
        <v>2219</v>
      </c>
      <c r="S2033" s="87"/>
      <c r="T2033" s="92"/>
      <c r="U2033" s="93"/>
      <c r="V2033" s="89"/>
      <c r="W2033" s="90"/>
      <c r="X2033" s="94"/>
      <c r="Y2033" s="95"/>
      <c r="Z2033" s="96"/>
    </row>
    <row r="2034" spans="1:26" ht="17.25" customHeight="1">
      <c r="A2034" s="56"/>
      <c r="B2034" s="9">
        <v>45605</v>
      </c>
      <c r="C2034" s="3" t="s">
        <v>2211</v>
      </c>
      <c r="D2034" s="3" t="s">
        <v>2183</v>
      </c>
      <c r="E2034" s="3">
        <v>11</v>
      </c>
      <c r="F2034" s="78">
        <v>0</v>
      </c>
      <c r="G2034" s="3">
        <v>0</v>
      </c>
      <c r="H2034" s="3">
        <v>0</v>
      </c>
      <c r="I2034" s="3">
        <v>0</v>
      </c>
      <c r="J2034" s="3">
        <v>0</v>
      </c>
      <c r="K2034" s="3">
        <v>0</v>
      </c>
      <c r="L2034" s="3">
        <v>0</v>
      </c>
      <c r="M2034" s="3"/>
      <c r="S2034" s="87"/>
      <c r="T2034" s="92"/>
      <c r="U2034" s="93"/>
      <c r="V2034" s="89"/>
      <c r="W2034" s="90"/>
      <c r="X2034" s="94"/>
      <c r="Y2034" s="95"/>
      <c r="Z2034" s="96"/>
    </row>
    <row r="2035" spans="1:26" ht="17.25" customHeight="1">
      <c r="A2035" s="56"/>
      <c r="B2035" s="9">
        <v>45606</v>
      </c>
      <c r="C2035" s="3" t="s">
        <v>2212</v>
      </c>
      <c r="D2035" s="3" t="s">
        <v>1498</v>
      </c>
      <c r="E2035" s="3">
        <v>12</v>
      </c>
      <c r="F2035" s="78">
        <v>0</v>
      </c>
      <c r="G2035" s="3">
        <v>0</v>
      </c>
      <c r="H2035" s="3">
        <v>0</v>
      </c>
      <c r="I2035" s="3">
        <v>0</v>
      </c>
      <c r="J2035" s="3">
        <v>0</v>
      </c>
      <c r="K2035" s="3">
        <v>0</v>
      </c>
      <c r="L2035" s="3">
        <v>0</v>
      </c>
      <c r="M2035" s="3"/>
      <c r="S2035" s="87"/>
      <c r="T2035" s="92"/>
      <c r="U2035" s="93"/>
      <c r="V2035" s="89"/>
      <c r="W2035" s="90"/>
      <c r="X2035" s="94"/>
      <c r="Y2035" s="95"/>
      <c r="Z2035" s="96"/>
    </row>
    <row r="2036" spans="1:26" ht="17.25" customHeight="1">
      <c r="A2036" s="56"/>
      <c r="B2036" s="9">
        <v>45604</v>
      </c>
      <c r="C2036" s="3" t="s">
        <v>2960</v>
      </c>
      <c r="D2036" s="3" t="s">
        <v>2213</v>
      </c>
      <c r="E2036" s="3">
        <v>13</v>
      </c>
      <c r="F2036" s="78">
        <v>0</v>
      </c>
      <c r="G2036" s="3">
        <v>0</v>
      </c>
      <c r="H2036" s="3">
        <v>5</v>
      </c>
      <c r="I2036" s="3">
        <v>0</v>
      </c>
      <c r="J2036" s="3">
        <v>0</v>
      </c>
      <c r="K2036" s="3">
        <v>0</v>
      </c>
      <c r="L2036" s="3">
        <v>5</v>
      </c>
      <c r="M2036" s="3" t="s">
        <v>2219</v>
      </c>
      <c r="N2036" s="57" t="s">
        <v>2219</v>
      </c>
      <c r="O2036" s="57" t="s">
        <v>2220</v>
      </c>
      <c r="P2036" s="57" t="s">
        <v>2221</v>
      </c>
      <c r="S2036" s="87"/>
      <c r="T2036" s="92"/>
      <c r="U2036" s="93"/>
      <c r="V2036" s="89"/>
      <c r="W2036" s="90"/>
      <c r="X2036" s="94"/>
      <c r="Y2036" s="95"/>
      <c r="Z2036" s="96"/>
    </row>
    <row r="2037" spans="1:26" ht="17.25" customHeight="1">
      <c r="A2037" s="56"/>
      <c r="B2037" s="9">
        <v>45604</v>
      </c>
      <c r="C2037" s="3" t="s">
        <v>2960</v>
      </c>
      <c r="D2037" s="3" t="s">
        <v>2214</v>
      </c>
      <c r="E2037" s="3">
        <v>5</v>
      </c>
      <c r="F2037" s="78">
        <v>0</v>
      </c>
      <c r="G2037" s="3">
        <v>0</v>
      </c>
      <c r="H2037" s="3">
        <v>1</v>
      </c>
      <c r="I2037" s="3">
        <v>0</v>
      </c>
      <c r="J2037" s="3">
        <v>0</v>
      </c>
      <c r="K2037" s="3">
        <v>0</v>
      </c>
      <c r="L2037" s="3">
        <v>1</v>
      </c>
      <c r="M2037" s="3"/>
      <c r="O2037" s="57" t="s">
        <v>2220</v>
      </c>
      <c r="P2037" s="57" t="s">
        <v>2220</v>
      </c>
      <c r="S2037" s="87"/>
      <c r="T2037" s="92"/>
      <c r="U2037" s="93"/>
      <c r="V2037" s="89"/>
      <c r="W2037" s="90"/>
      <c r="X2037" s="94"/>
      <c r="Y2037" s="95"/>
      <c r="Z2037" s="96"/>
    </row>
    <row r="2038" spans="1:26" ht="17.25" customHeight="1">
      <c r="A2038" s="56"/>
      <c r="B2038" s="9">
        <v>45604</v>
      </c>
      <c r="C2038" s="3" t="s">
        <v>2960</v>
      </c>
      <c r="D2038" s="3" t="s">
        <v>2215</v>
      </c>
      <c r="E2038" s="3">
        <v>5</v>
      </c>
      <c r="F2038" s="78">
        <v>0</v>
      </c>
      <c r="G2038" s="3">
        <v>0</v>
      </c>
      <c r="H2038" s="3">
        <v>2</v>
      </c>
      <c r="I2038" s="3">
        <v>0</v>
      </c>
      <c r="J2038" s="3">
        <v>0</v>
      </c>
      <c r="K2038" s="3">
        <v>0</v>
      </c>
      <c r="L2038" s="3">
        <v>2</v>
      </c>
      <c r="M2038" s="3"/>
      <c r="S2038" s="87"/>
      <c r="T2038" s="92"/>
      <c r="U2038" s="93"/>
      <c r="V2038" s="89"/>
      <c r="W2038" s="90"/>
      <c r="X2038" s="94"/>
      <c r="Y2038" s="95"/>
      <c r="Z2038" s="96"/>
    </row>
    <row r="2039" spans="1:26" ht="17.25" customHeight="1">
      <c r="A2039" s="56"/>
      <c r="B2039" s="9">
        <v>45604</v>
      </c>
      <c r="C2039" s="3" t="s">
        <v>2960</v>
      </c>
      <c r="D2039" s="3" t="s">
        <v>2216</v>
      </c>
      <c r="E2039" s="3">
        <v>1</v>
      </c>
      <c r="F2039" s="78">
        <v>0</v>
      </c>
      <c r="G2039" s="3">
        <v>0</v>
      </c>
      <c r="H2039" s="3">
        <v>0</v>
      </c>
      <c r="I2039" s="3">
        <v>0</v>
      </c>
      <c r="J2039" s="3">
        <v>0</v>
      </c>
      <c r="K2039" s="3">
        <v>0</v>
      </c>
      <c r="L2039" s="3">
        <v>0</v>
      </c>
      <c r="M2039" s="3"/>
      <c r="S2039" s="87"/>
      <c r="T2039" s="92"/>
      <c r="U2039" s="93"/>
      <c r="V2039" s="89"/>
      <c r="W2039" s="90"/>
      <c r="X2039" s="94"/>
      <c r="Y2039" s="95"/>
      <c r="Z2039" s="96"/>
    </row>
    <row r="2040" spans="1:26" ht="17.25" customHeight="1">
      <c r="A2040" s="56"/>
      <c r="B2040" s="9">
        <v>45604</v>
      </c>
      <c r="C2040" s="3" t="s">
        <v>2960</v>
      </c>
      <c r="D2040" s="3" t="s">
        <v>2217</v>
      </c>
      <c r="E2040" s="3">
        <v>1</v>
      </c>
      <c r="F2040" s="78">
        <v>0</v>
      </c>
      <c r="G2040" s="3">
        <v>0</v>
      </c>
      <c r="H2040" s="3">
        <v>0</v>
      </c>
      <c r="I2040" s="3">
        <v>0</v>
      </c>
      <c r="J2040" s="3">
        <v>0</v>
      </c>
      <c r="K2040" s="3">
        <v>0</v>
      </c>
      <c r="L2040" s="3">
        <v>0</v>
      </c>
      <c r="M2040" s="3"/>
      <c r="S2040" s="87"/>
      <c r="T2040" s="92"/>
      <c r="U2040" s="93"/>
      <c r="V2040" s="89"/>
      <c r="W2040" s="90"/>
      <c r="X2040" s="94"/>
      <c r="Y2040" s="95"/>
      <c r="Z2040" s="96"/>
    </row>
    <row r="2041" spans="1:26" ht="17.25" customHeight="1">
      <c r="A2041" s="56"/>
      <c r="B2041" s="9">
        <v>45604</v>
      </c>
      <c r="C2041" s="3" t="s">
        <v>2960</v>
      </c>
      <c r="D2041" s="3" t="s">
        <v>2218</v>
      </c>
      <c r="E2041" s="3">
        <v>1</v>
      </c>
      <c r="F2041" s="78">
        <v>1</v>
      </c>
      <c r="G2041" s="3">
        <v>0</v>
      </c>
      <c r="H2041" s="3">
        <v>2</v>
      </c>
      <c r="I2041" s="3">
        <v>0</v>
      </c>
      <c r="J2041" s="3">
        <v>0</v>
      </c>
      <c r="K2041" s="3">
        <v>0</v>
      </c>
      <c r="L2041" s="3">
        <v>2</v>
      </c>
      <c r="M2041" s="3"/>
      <c r="O2041" s="57" t="s">
        <v>2220</v>
      </c>
      <c r="P2041" s="57" t="s">
        <v>2220</v>
      </c>
      <c r="S2041" s="87"/>
      <c r="T2041" s="92"/>
      <c r="U2041" s="93"/>
      <c r="V2041" s="89"/>
      <c r="W2041" s="90"/>
      <c r="X2041" s="94"/>
      <c r="Y2041" s="95"/>
      <c r="Z2041" s="96"/>
    </row>
    <row r="2042" spans="1:26" ht="17.25" customHeight="1">
      <c r="A2042" s="56"/>
      <c r="B2042" s="9">
        <v>45607</v>
      </c>
      <c r="C2042" s="3" t="s">
        <v>2960</v>
      </c>
      <c r="D2042" s="3" t="s">
        <v>2218</v>
      </c>
      <c r="E2042" s="3">
        <v>1</v>
      </c>
      <c r="F2042" s="78">
        <v>0</v>
      </c>
      <c r="G2042" s="3">
        <v>0</v>
      </c>
      <c r="H2042" s="3">
        <v>0</v>
      </c>
      <c r="I2042" s="3">
        <v>0</v>
      </c>
      <c r="J2042" s="3">
        <v>0</v>
      </c>
      <c r="K2042" s="3">
        <v>0</v>
      </c>
      <c r="L2042" s="3">
        <v>0</v>
      </c>
      <c r="M2042" s="3"/>
      <c r="S2042" s="87"/>
      <c r="T2042" s="92"/>
      <c r="U2042" s="93"/>
      <c r="V2042" s="89"/>
      <c r="W2042" s="90"/>
      <c r="X2042" s="94"/>
      <c r="Y2042" s="95"/>
      <c r="Z2042" s="96"/>
    </row>
    <row r="2043" spans="1:26" ht="17.25" customHeight="1">
      <c r="A2043" s="56"/>
      <c r="B2043" s="9">
        <v>45609</v>
      </c>
      <c r="C2043" s="3" t="s">
        <v>2225</v>
      </c>
      <c r="D2043" s="3" t="s">
        <v>2224</v>
      </c>
      <c r="E2043" s="3">
        <v>13</v>
      </c>
      <c r="F2043" s="78">
        <v>4</v>
      </c>
      <c r="G2043" s="3">
        <v>0</v>
      </c>
      <c r="H2043" s="3">
        <v>0</v>
      </c>
      <c r="I2043" s="3">
        <v>0</v>
      </c>
      <c r="J2043" s="3">
        <v>0</v>
      </c>
      <c r="K2043" s="3">
        <v>0</v>
      </c>
      <c r="L2043" s="3">
        <v>0</v>
      </c>
      <c r="M2043" s="3" t="s">
        <v>431</v>
      </c>
      <c r="S2043" s="87"/>
      <c r="T2043" s="92"/>
      <c r="U2043" s="93"/>
      <c r="V2043" s="89"/>
      <c r="W2043" s="90"/>
      <c r="X2043" s="94"/>
      <c r="Y2043" s="95"/>
      <c r="Z2043" s="96"/>
    </row>
    <row r="2044" spans="1:26" ht="17.25" customHeight="1">
      <c r="A2044" s="56"/>
      <c r="B2044" s="9">
        <v>45609</v>
      </c>
      <c r="C2044" s="3" t="s">
        <v>2225</v>
      </c>
      <c r="D2044" s="3" t="s">
        <v>2222</v>
      </c>
      <c r="E2044" s="3">
        <v>13</v>
      </c>
      <c r="F2044" s="78">
        <v>3</v>
      </c>
      <c r="G2044" s="3">
        <v>0</v>
      </c>
      <c r="H2044" s="3">
        <v>0</v>
      </c>
      <c r="I2044" s="3">
        <v>0</v>
      </c>
      <c r="J2044" s="3">
        <v>0</v>
      </c>
      <c r="K2044" s="3">
        <v>0</v>
      </c>
      <c r="L2044" s="3">
        <v>0</v>
      </c>
      <c r="M2044" s="3" t="s">
        <v>431</v>
      </c>
      <c r="S2044" s="87"/>
      <c r="T2044" s="92"/>
      <c r="U2044" s="93"/>
      <c r="V2044" s="89"/>
      <c r="W2044" s="90"/>
      <c r="X2044" s="94"/>
      <c r="Y2044" s="95"/>
      <c r="Z2044" s="96"/>
    </row>
    <row r="2045" spans="1:26" ht="17.25" customHeight="1">
      <c r="A2045" s="56"/>
      <c r="B2045" s="9">
        <v>45609</v>
      </c>
      <c r="C2045" s="3" t="s">
        <v>2225</v>
      </c>
      <c r="D2045" s="3" t="s">
        <v>2223</v>
      </c>
      <c r="E2045" s="3">
        <v>13</v>
      </c>
      <c r="F2045" s="78">
        <v>0</v>
      </c>
      <c r="G2045" s="3">
        <v>0</v>
      </c>
      <c r="H2045" s="3">
        <v>0</v>
      </c>
      <c r="I2045" s="3">
        <v>0</v>
      </c>
      <c r="J2045" s="3">
        <v>0</v>
      </c>
      <c r="K2045" s="3">
        <v>0</v>
      </c>
      <c r="L2045" s="3">
        <v>0</v>
      </c>
      <c r="M2045" s="3"/>
      <c r="S2045" s="87"/>
      <c r="T2045" s="92"/>
      <c r="U2045" s="93"/>
      <c r="V2045" s="89"/>
      <c r="W2045" s="90"/>
      <c r="X2045" s="94"/>
      <c r="Y2045" s="95"/>
      <c r="Z2045" s="96"/>
    </row>
    <row r="2046" spans="1:26" ht="17.25" customHeight="1">
      <c r="A2046" s="56"/>
      <c r="B2046" s="9">
        <v>45610</v>
      </c>
      <c r="C2046" s="3" t="s">
        <v>2227</v>
      </c>
      <c r="D2046" s="3" t="s">
        <v>2226</v>
      </c>
      <c r="E2046" s="3">
        <v>13</v>
      </c>
      <c r="F2046" s="78">
        <v>0</v>
      </c>
      <c r="G2046" s="3">
        <v>0</v>
      </c>
      <c r="H2046" s="3">
        <v>0</v>
      </c>
      <c r="I2046" s="3">
        <v>0</v>
      </c>
      <c r="J2046" s="3">
        <v>0</v>
      </c>
      <c r="K2046" s="3">
        <v>0</v>
      </c>
      <c r="L2046" s="3">
        <v>0</v>
      </c>
      <c r="M2046" s="3"/>
      <c r="S2046" s="87"/>
      <c r="T2046" s="92"/>
      <c r="U2046" s="93"/>
      <c r="V2046" s="89"/>
      <c r="W2046" s="90"/>
      <c r="X2046" s="94"/>
      <c r="Y2046" s="95"/>
      <c r="Z2046" s="96"/>
    </row>
    <row r="2047" spans="1:26" ht="17.25" customHeight="1">
      <c r="A2047" s="56"/>
      <c r="B2047" s="9">
        <v>45610</v>
      </c>
      <c r="C2047" s="3" t="s">
        <v>2228</v>
      </c>
      <c r="D2047" s="3" t="s">
        <v>2122</v>
      </c>
      <c r="E2047" s="3">
        <v>13</v>
      </c>
      <c r="F2047" s="78">
        <v>0</v>
      </c>
      <c r="G2047" s="3">
        <v>0</v>
      </c>
      <c r="H2047" s="3">
        <v>0</v>
      </c>
      <c r="I2047" s="3">
        <v>0</v>
      </c>
      <c r="J2047" s="3">
        <v>0</v>
      </c>
      <c r="K2047" s="3">
        <v>0</v>
      </c>
      <c r="L2047" s="3">
        <v>0</v>
      </c>
      <c r="M2047" s="3"/>
      <c r="S2047" s="87"/>
      <c r="T2047" s="92"/>
      <c r="U2047" s="93"/>
      <c r="V2047" s="89"/>
      <c r="W2047" s="90"/>
      <c r="X2047" s="94"/>
      <c r="Y2047" s="95"/>
      <c r="Z2047" s="96"/>
    </row>
    <row r="2048" spans="1:26" ht="17.25" customHeight="1">
      <c r="A2048" s="56"/>
      <c r="B2048" s="9">
        <v>45612</v>
      </c>
      <c r="C2048" s="3" t="s">
        <v>2234</v>
      </c>
      <c r="D2048" s="3" t="s">
        <v>2229</v>
      </c>
      <c r="E2048" s="3">
        <v>3</v>
      </c>
      <c r="F2048" s="78">
        <v>3</v>
      </c>
      <c r="G2048" s="3">
        <v>0</v>
      </c>
      <c r="H2048" s="3">
        <v>0</v>
      </c>
      <c r="I2048" s="3">
        <v>0</v>
      </c>
      <c r="J2048" s="3">
        <v>0</v>
      </c>
      <c r="K2048" s="3">
        <v>0</v>
      </c>
      <c r="L2048" s="3">
        <v>0</v>
      </c>
      <c r="M2048" s="3" t="s">
        <v>2242</v>
      </c>
      <c r="S2048" s="87"/>
      <c r="T2048" s="92"/>
      <c r="U2048" s="93"/>
      <c r="V2048" s="89"/>
      <c r="W2048" s="90"/>
      <c r="X2048" s="94"/>
      <c r="Y2048" s="95"/>
      <c r="Z2048" s="96"/>
    </row>
    <row r="2049" spans="1:26" ht="17.25" customHeight="1">
      <c r="A2049" s="56"/>
      <c r="B2049" s="9">
        <v>45612</v>
      </c>
      <c r="C2049" s="3" t="s">
        <v>2235</v>
      </c>
      <c r="D2049" s="3" t="s">
        <v>2230</v>
      </c>
      <c r="E2049" s="3">
        <v>13</v>
      </c>
      <c r="F2049" s="78">
        <v>6</v>
      </c>
      <c r="G2049" s="3">
        <v>0</v>
      </c>
      <c r="H2049" s="3">
        <v>0</v>
      </c>
      <c r="I2049" s="3">
        <v>0</v>
      </c>
      <c r="J2049" s="3">
        <v>0</v>
      </c>
      <c r="K2049" s="3">
        <v>0</v>
      </c>
      <c r="L2049" s="3">
        <v>0</v>
      </c>
      <c r="M2049" s="3" t="s">
        <v>2242</v>
      </c>
      <c r="S2049" s="87"/>
      <c r="T2049" s="92"/>
      <c r="U2049" s="93"/>
      <c r="V2049" s="89"/>
      <c r="W2049" s="90"/>
      <c r="X2049" s="94"/>
      <c r="Y2049" s="95"/>
      <c r="Z2049" s="96"/>
    </row>
    <row r="2050" spans="1:26" ht="17.25" customHeight="1">
      <c r="A2050" s="56"/>
      <c r="B2050" s="9">
        <v>45612</v>
      </c>
      <c r="C2050" s="3" t="s">
        <v>2236</v>
      </c>
      <c r="D2050" s="3" t="s">
        <v>2231</v>
      </c>
      <c r="E2050" s="3">
        <v>4</v>
      </c>
      <c r="F2050" s="78">
        <v>0</v>
      </c>
      <c r="G2050" s="3">
        <v>0</v>
      </c>
      <c r="H2050" s="3">
        <v>0</v>
      </c>
      <c r="I2050" s="3">
        <v>0</v>
      </c>
      <c r="J2050" s="3">
        <v>0</v>
      </c>
      <c r="K2050" s="3">
        <v>0</v>
      </c>
      <c r="L2050" s="3">
        <v>0</v>
      </c>
      <c r="M2050" s="3" t="s">
        <v>2242</v>
      </c>
      <c r="S2050" s="87"/>
      <c r="T2050" s="92"/>
      <c r="U2050" s="93"/>
      <c r="V2050" s="89"/>
      <c r="W2050" s="90"/>
      <c r="X2050" s="94"/>
      <c r="Y2050" s="95"/>
      <c r="Z2050" s="96"/>
    </row>
    <row r="2051" spans="1:26" ht="17.25" customHeight="1">
      <c r="A2051" s="56"/>
      <c r="B2051" s="9">
        <v>45612</v>
      </c>
      <c r="C2051" s="3" t="s">
        <v>2235</v>
      </c>
      <c r="D2051" s="3" t="s">
        <v>2232</v>
      </c>
      <c r="E2051" s="3">
        <v>13</v>
      </c>
      <c r="F2051" s="78">
        <v>0</v>
      </c>
      <c r="G2051" s="3">
        <v>0</v>
      </c>
      <c r="H2051" s="3">
        <v>0</v>
      </c>
      <c r="I2051" s="3">
        <v>0</v>
      </c>
      <c r="J2051" s="3">
        <v>0</v>
      </c>
      <c r="K2051" s="3">
        <v>0</v>
      </c>
      <c r="L2051" s="3">
        <v>0</v>
      </c>
      <c r="M2051" s="3" t="s">
        <v>2242</v>
      </c>
      <c r="S2051" s="87"/>
      <c r="T2051" s="92"/>
      <c r="U2051" s="93"/>
      <c r="V2051" s="89"/>
      <c r="W2051" s="90"/>
      <c r="X2051" s="94"/>
      <c r="Y2051" s="95"/>
      <c r="Z2051" s="96"/>
    </row>
    <row r="2052" spans="1:26" ht="17.25" customHeight="1">
      <c r="A2052" s="56"/>
      <c r="B2052" s="9">
        <v>45613</v>
      </c>
      <c r="C2052" s="3" t="s">
        <v>2237</v>
      </c>
      <c r="D2052" s="3" t="s">
        <v>2183</v>
      </c>
      <c r="E2052" s="3">
        <v>11</v>
      </c>
      <c r="F2052" s="78">
        <v>1</v>
      </c>
      <c r="G2052" s="3">
        <v>0</v>
      </c>
      <c r="H2052" s="3">
        <v>0</v>
      </c>
      <c r="I2052" s="3">
        <v>0</v>
      </c>
      <c r="J2052" s="3">
        <v>0</v>
      </c>
      <c r="K2052" s="3">
        <v>0</v>
      </c>
      <c r="L2052" s="3">
        <v>0</v>
      </c>
      <c r="M2052" s="3" t="s">
        <v>2242</v>
      </c>
      <c r="S2052" s="87"/>
      <c r="T2052" s="92"/>
      <c r="U2052" s="93"/>
      <c r="V2052" s="89"/>
      <c r="W2052" s="90"/>
      <c r="X2052" s="94"/>
      <c r="Y2052" s="95"/>
      <c r="Z2052" s="96"/>
    </row>
    <row r="2053" spans="1:26" ht="17.25" customHeight="1">
      <c r="A2053" s="56"/>
      <c r="B2053" s="9">
        <v>45613</v>
      </c>
      <c r="C2053" s="3" t="s">
        <v>2238</v>
      </c>
      <c r="D2053" s="3" t="s">
        <v>2233</v>
      </c>
      <c r="E2053" s="3">
        <v>1</v>
      </c>
      <c r="F2053" s="78">
        <v>0</v>
      </c>
      <c r="G2053" s="3">
        <v>0</v>
      </c>
      <c r="H2053" s="3">
        <v>0</v>
      </c>
      <c r="I2053" s="3">
        <v>0</v>
      </c>
      <c r="J2053" s="3">
        <v>0</v>
      </c>
      <c r="K2053" s="3">
        <v>0</v>
      </c>
      <c r="L2053" s="3">
        <v>0</v>
      </c>
      <c r="M2053" s="3" t="s">
        <v>2242</v>
      </c>
      <c r="S2053" s="87"/>
      <c r="T2053" s="92"/>
      <c r="U2053" s="93"/>
      <c r="V2053" s="89"/>
      <c r="W2053" s="90"/>
      <c r="X2053" s="94"/>
      <c r="Y2053" s="95"/>
      <c r="Z2053" s="96"/>
    </row>
    <row r="2054" spans="1:26" ht="17.25" customHeight="1">
      <c r="A2054" s="56"/>
      <c r="B2054" s="9">
        <v>45613</v>
      </c>
      <c r="C2054" s="3" t="s">
        <v>2238</v>
      </c>
      <c r="D2054" s="3" t="s">
        <v>1521</v>
      </c>
      <c r="E2054" s="3">
        <v>8</v>
      </c>
      <c r="F2054" s="78">
        <v>0</v>
      </c>
      <c r="G2054" s="3">
        <v>0</v>
      </c>
      <c r="H2054" s="3">
        <v>0</v>
      </c>
      <c r="I2054" s="3">
        <v>0</v>
      </c>
      <c r="J2054" s="3">
        <v>0</v>
      </c>
      <c r="K2054" s="3">
        <v>0</v>
      </c>
      <c r="L2054" s="3">
        <v>0</v>
      </c>
      <c r="M2054" s="3" t="s">
        <v>2242</v>
      </c>
      <c r="S2054" s="87"/>
      <c r="T2054" s="92"/>
      <c r="U2054" s="93"/>
      <c r="V2054" s="89"/>
      <c r="W2054" s="90"/>
      <c r="X2054" s="94"/>
      <c r="Y2054" s="95"/>
      <c r="Z2054" s="96"/>
    </row>
    <row r="2055" spans="1:26" ht="17.25" customHeight="1">
      <c r="A2055" s="56"/>
      <c r="B2055" s="9">
        <v>45613</v>
      </c>
      <c r="C2055" s="3" t="s">
        <v>2239</v>
      </c>
      <c r="D2055" s="3" t="s">
        <v>2123</v>
      </c>
      <c r="E2055" s="3">
        <v>13</v>
      </c>
      <c r="F2055" s="78">
        <v>0</v>
      </c>
      <c r="G2055" s="3">
        <v>0</v>
      </c>
      <c r="H2055" s="3">
        <v>1</v>
      </c>
      <c r="I2055" s="3">
        <v>0</v>
      </c>
      <c r="J2055" s="3">
        <v>0</v>
      </c>
      <c r="K2055" s="3">
        <v>0</v>
      </c>
      <c r="L2055" s="3">
        <v>1</v>
      </c>
      <c r="M2055" s="3"/>
      <c r="O2055" s="57" t="s">
        <v>2242</v>
      </c>
      <c r="P2055" s="57" t="s">
        <v>2242</v>
      </c>
      <c r="S2055" s="87"/>
      <c r="T2055" s="92"/>
      <c r="U2055" s="93"/>
      <c r="V2055" s="89"/>
      <c r="W2055" s="90"/>
      <c r="X2055" s="94"/>
      <c r="Y2055" s="95"/>
      <c r="Z2055" s="96"/>
    </row>
    <row r="2056" spans="1:26" ht="17.25" customHeight="1">
      <c r="A2056" s="56"/>
      <c r="B2056" s="9">
        <v>45613</v>
      </c>
      <c r="C2056" s="3" t="s">
        <v>2239</v>
      </c>
      <c r="D2056" s="3" t="s">
        <v>2124</v>
      </c>
      <c r="E2056" s="3">
        <v>13</v>
      </c>
      <c r="F2056" s="78">
        <v>0</v>
      </c>
      <c r="G2056" s="3">
        <v>0</v>
      </c>
      <c r="H2056" s="3">
        <v>0</v>
      </c>
      <c r="I2056" s="3">
        <v>0</v>
      </c>
      <c r="J2056" s="3">
        <v>0</v>
      </c>
      <c r="K2056" s="3">
        <v>0</v>
      </c>
      <c r="L2056" s="3">
        <v>0</v>
      </c>
      <c r="M2056" s="3"/>
      <c r="S2056" s="87"/>
      <c r="T2056" s="92"/>
      <c r="U2056" s="93"/>
      <c r="V2056" s="89"/>
      <c r="W2056" s="90"/>
      <c r="X2056" s="94"/>
      <c r="Y2056" s="95"/>
      <c r="Z2056" s="96"/>
    </row>
    <row r="2057" spans="1:26" ht="17.25" customHeight="1">
      <c r="A2057" s="56"/>
      <c r="B2057" s="9">
        <v>45613</v>
      </c>
      <c r="C2057" s="3" t="s">
        <v>2239</v>
      </c>
      <c r="D2057" s="3" t="s">
        <v>2109</v>
      </c>
      <c r="E2057" s="3">
        <v>13</v>
      </c>
      <c r="F2057" s="78">
        <v>1</v>
      </c>
      <c r="G2057" s="3">
        <v>0</v>
      </c>
      <c r="H2057" s="3">
        <v>0</v>
      </c>
      <c r="I2057" s="3">
        <v>2</v>
      </c>
      <c r="J2057" s="3">
        <v>2</v>
      </c>
      <c r="K2057" s="3">
        <v>0</v>
      </c>
      <c r="L2057" s="3">
        <v>4</v>
      </c>
      <c r="M2057" s="3" t="s">
        <v>2243</v>
      </c>
      <c r="S2057" s="87"/>
      <c r="T2057" s="92"/>
      <c r="U2057" s="93"/>
      <c r="V2057" s="89"/>
      <c r="W2057" s="90"/>
      <c r="X2057" s="94"/>
      <c r="Y2057" s="95"/>
      <c r="Z2057" s="96"/>
    </row>
    <row r="2058" spans="1:26" ht="17.25" customHeight="1">
      <c r="A2058" s="56"/>
      <c r="B2058" s="9">
        <v>45613</v>
      </c>
      <c r="C2058" s="3" t="s">
        <v>2239</v>
      </c>
      <c r="D2058" s="3" t="s">
        <v>2111</v>
      </c>
      <c r="E2058" s="3">
        <v>12</v>
      </c>
      <c r="F2058" s="78">
        <v>0</v>
      </c>
      <c r="G2058" s="3">
        <v>0</v>
      </c>
      <c r="H2058" s="3">
        <v>2</v>
      </c>
      <c r="I2058" s="3">
        <v>0</v>
      </c>
      <c r="J2058" s="3">
        <v>0</v>
      </c>
      <c r="K2058" s="3">
        <v>0</v>
      </c>
      <c r="L2058" s="3">
        <v>2</v>
      </c>
      <c r="M2058" s="3" t="s">
        <v>2242</v>
      </c>
      <c r="S2058" s="87"/>
      <c r="T2058" s="92"/>
      <c r="U2058" s="93"/>
      <c r="V2058" s="89"/>
      <c r="W2058" s="90"/>
      <c r="X2058" s="94"/>
      <c r="Y2058" s="95"/>
      <c r="Z2058" s="96"/>
    </row>
    <row r="2059" spans="1:26" ht="17.25" customHeight="1">
      <c r="A2059" s="56"/>
      <c r="B2059" s="9">
        <v>45613</v>
      </c>
      <c r="C2059" s="3" t="s">
        <v>2960</v>
      </c>
      <c r="D2059" s="3" t="s">
        <v>2240</v>
      </c>
      <c r="E2059" s="3">
        <v>13</v>
      </c>
      <c r="F2059" s="78">
        <v>13</v>
      </c>
      <c r="G2059" s="3">
        <v>0</v>
      </c>
      <c r="H2059" s="3">
        <v>0</v>
      </c>
      <c r="I2059" s="3">
        <v>0</v>
      </c>
      <c r="J2059" s="3">
        <v>0</v>
      </c>
      <c r="K2059" s="3">
        <v>0</v>
      </c>
      <c r="L2059" s="3">
        <v>0</v>
      </c>
      <c r="M2059" s="3"/>
      <c r="S2059" s="87"/>
      <c r="T2059" s="92"/>
      <c r="U2059" s="93"/>
      <c r="V2059" s="89"/>
      <c r="W2059" s="90"/>
      <c r="X2059" s="94"/>
      <c r="Y2059" s="95"/>
      <c r="Z2059" s="96"/>
    </row>
    <row r="2060" spans="1:26" ht="17.25" customHeight="1">
      <c r="A2060" s="56"/>
      <c r="B2060" s="9">
        <v>45613</v>
      </c>
      <c r="C2060" s="3" t="s">
        <v>2960</v>
      </c>
      <c r="D2060" s="3" t="s">
        <v>2241</v>
      </c>
      <c r="E2060" s="3">
        <v>12</v>
      </c>
      <c r="F2060" s="78">
        <v>12</v>
      </c>
      <c r="G2060" s="3">
        <v>0</v>
      </c>
      <c r="H2060" s="3">
        <v>0</v>
      </c>
      <c r="I2060" s="3">
        <v>0</v>
      </c>
      <c r="J2060" s="3">
        <v>0</v>
      </c>
      <c r="K2060" s="3">
        <v>0</v>
      </c>
      <c r="L2060" s="3">
        <v>0</v>
      </c>
      <c r="M2060" s="3"/>
      <c r="S2060" s="87"/>
      <c r="T2060" s="92"/>
      <c r="U2060" s="93"/>
      <c r="V2060" s="89"/>
      <c r="W2060" s="90"/>
      <c r="X2060" s="94"/>
      <c r="Y2060" s="95"/>
      <c r="Z2060" s="96"/>
    </row>
    <row r="2061" spans="1:26" ht="17.25" customHeight="1">
      <c r="A2061" s="56"/>
      <c r="B2061" s="9">
        <v>45614</v>
      </c>
      <c r="C2061" s="3" t="s">
        <v>2245</v>
      </c>
      <c r="D2061" s="3" t="s">
        <v>2246</v>
      </c>
      <c r="E2061" s="3">
        <v>13</v>
      </c>
      <c r="F2061" s="78">
        <v>0</v>
      </c>
      <c r="G2061" s="3">
        <v>0</v>
      </c>
      <c r="H2061" s="3">
        <v>0</v>
      </c>
      <c r="I2061" s="3">
        <v>0</v>
      </c>
      <c r="J2061" s="3">
        <v>0</v>
      </c>
      <c r="K2061" s="3">
        <v>0</v>
      </c>
      <c r="L2061" s="3">
        <v>0</v>
      </c>
      <c r="M2061" s="3"/>
      <c r="S2061" s="87"/>
      <c r="T2061" s="92"/>
      <c r="U2061" s="93"/>
      <c r="V2061" s="89"/>
      <c r="W2061" s="90"/>
      <c r="X2061" s="94"/>
      <c r="Y2061" s="95"/>
      <c r="Z2061" s="96"/>
    </row>
    <row r="2062" spans="1:26" ht="17.25" customHeight="1">
      <c r="A2062" s="56"/>
      <c r="B2062" s="9">
        <v>45615</v>
      </c>
      <c r="C2062" s="3" t="s">
        <v>7</v>
      </c>
      <c r="D2062" s="3" t="s">
        <v>2247</v>
      </c>
      <c r="E2062" s="3">
        <v>13</v>
      </c>
      <c r="F2062" s="78">
        <v>1</v>
      </c>
      <c r="G2062" s="3">
        <v>0</v>
      </c>
      <c r="H2062" s="3">
        <v>0</v>
      </c>
      <c r="I2062" s="3">
        <v>1</v>
      </c>
      <c r="J2062" s="3">
        <v>1</v>
      </c>
      <c r="K2062" s="3">
        <v>0</v>
      </c>
      <c r="L2062" s="3">
        <v>2</v>
      </c>
      <c r="M2062" s="3" t="s">
        <v>2249</v>
      </c>
      <c r="S2062" s="87"/>
      <c r="T2062" s="92"/>
      <c r="U2062" s="93"/>
      <c r="V2062" s="89"/>
      <c r="W2062" s="90"/>
      <c r="X2062" s="94"/>
      <c r="Y2062" s="95"/>
      <c r="Z2062" s="96"/>
    </row>
    <row r="2063" spans="1:26" ht="17.25" customHeight="1">
      <c r="A2063" s="56"/>
      <c r="B2063" s="9">
        <v>45615</v>
      </c>
      <c r="C2063" s="3" t="s">
        <v>2960</v>
      </c>
      <c r="D2063" s="3" t="s">
        <v>2240</v>
      </c>
      <c r="E2063" s="3">
        <v>13</v>
      </c>
      <c r="F2063" s="78">
        <v>13</v>
      </c>
      <c r="G2063" s="3">
        <v>0</v>
      </c>
      <c r="H2063" s="3">
        <v>0</v>
      </c>
      <c r="I2063" s="3">
        <v>0</v>
      </c>
      <c r="J2063" s="3">
        <v>0</v>
      </c>
      <c r="K2063" s="3">
        <v>0</v>
      </c>
      <c r="L2063" s="3">
        <v>0</v>
      </c>
      <c r="M2063" s="3"/>
      <c r="S2063" s="87"/>
      <c r="T2063" s="92"/>
      <c r="U2063" s="93"/>
      <c r="V2063" s="89"/>
      <c r="W2063" s="90"/>
      <c r="X2063" s="94"/>
      <c r="Y2063" s="95"/>
      <c r="Z2063" s="96"/>
    </row>
    <row r="2064" spans="1:26" ht="17.25" customHeight="1">
      <c r="A2064" s="56"/>
      <c r="B2064" s="9">
        <v>45615</v>
      </c>
      <c r="C2064" s="3" t="s">
        <v>2960</v>
      </c>
      <c r="D2064" s="3" t="s">
        <v>2248</v>
      </c>
      <c r="E2064" s="3">
        <v>12</v>
      </c>
      <c r="F2064" s="78">
        <v>2</v>
      </c>
      <c r="G2064" s="3">
        <v>0</v>
      </c>
      <c r="H2064" s="3">
        <v>8</v>
      </c>
      <c r="I2064" s="3">
        <v>0</v>
      </c>
      <c r="J2064" s="3">
        <v>0</v>
      </c>
      <c r="K2064" s="3">
        <v>0</v>
      </c>
      <c r="L2064" s="3">
        <v>8</v>
      </c>
      <c r="M2064" s="3" t="s">
        <v>2250</v>
      </c>
      <c r="N2064" s="57" t="s">
        <v>2251</v>
      </c>
      <c r="O2064" s="57" t="s">
        <v>2250</v>
      </c>
      <c r="P2064" s="57" t="s">
        <v>2252</v>
      </c>
      <c r="S2064" s="87"/>
      <c r="T2064" s="92"/>
      <c r="U2064" s="93"/>
      <c r="V2064" s="89"/>
      <c r="W2064" s="90"/>
      <c r="X2064" s="94"/>
      <c r="Y2064" s="95"/>
      <c r="Z2064" s="96"/>
    </row>
    <row r="2065" spans="1:26" ht="17.25" customHeight="1">
      <c r="A2065" s="56"/>
      <c r="B2065" s="9">
        <v>45616</v>
      </c>
      <c r="C2065" s="3" t="s">
        <v>2960</v>
      </c>
      <c r="D2065" s="3" t="s">
        <v>2253</v>
      </c>
      <c r="E2065" s="3">
        <v>1</v>
      </c>
      <c r="F2065" s="78">
        <v>0</v>
      </c>
      <c r="G2065" s="3">
        <v>0</v>
      </c>
      <c r="H2065" s="3">
        <v>0</v>
      </c>
      <c r="I2065" s="3">
        <v>0</v>
      </c>
      <c r="J2065" s="3">
        <v>0</v>
      </c>
      <c r="K2065" s="3">
        <v>0</v>
      </c>
      <c r="L2065" s="3">
        <v>0</v>
      </c>
      <c r="M2065" s="3"/>
      <c r="S2065" s="87"/>
      <c r="T2065" s="92"/>
      <c r="U2065" s="93"/>
      <c r="V2065" s="89"/>
      <c r="W2065" s="90"/>
      <c r="X2065" s="94"/>
      <c r="Y2065" s="95"/>
      <c r="Z2065" s="96"/>
    </row>
    <row r="2066" spans="1:26" ht="17.25" customHeight="1">
      <c r="A2066" s="56"/>
      <c r="B2066" s="9">
        <v>45617</v>
      </c>
      <c r="C2066" s="3" t="s">
        <v>2254</v>
      </c>
      <c r="D2066" s="3" t="s">
        <v>2112</v>
      </c>
      <c r="E2066" s="3">
        <v>12</v>
      </c>
      <c r="F2066" s="78">
        <v>0</v>
      </c>
      <c r="G2066" s="3">
        <v>0</v>
      </c>
      <c r="H2066" s="3">
        <v>0</v>
      </c>
      <c r="I2066" s="3">
        <v>0</v>
      </c>
      <c r="J2066" s="3">
        <v>0</v>
      </c>
      <c r="K2066" s="3">
        <v>0</v>
      </c>
      <c r="L2066" s="3">
        <v>0</v>
      </c>
      <c r="M2066" s="3"/>
      <c r="S2066" s="87"/>
      <c r="T2066" s="92"/>
      <c r="U2066" s="93"/>
      <c r="V2066" s="89"/>
      <c r="W2066" s="90"/>
      <c r="X2066" s="94"/>
      <c r="Y2066" s="95"/>
      <c r="Z2066" s="96"/>
    </row>
    <row r="2067" spans="1:26" ht="17.25" customHeight="1">
      <c r="A2067" s="56"/>
      <c r="B2067" s="9">
        <v>45617</v>
      </c>
      <c r="C2067" s="3" t="s">
        <v>2960</v>
      </c>
      <c r="D2067" s="3" t="s">
        <v>2240</v>
      </c>
      <c r="E2067" s="3">
        <v>13</v>
      </c>
      <c r="F2067" s="78">
        <v>0</v>
      </c>
      <c r="G2067" s="3">
        <v>0</v>
      </c>
      <c r="H2067" s="3">
        <v>2</v>
      </c>
      <c r="I2067" s="3">
        <v>0</v>
      </c>
      <c r="J2067" s="3">
        <v>0</v>
      </c>
      <c r="K2067" s="3">
        <v>0</v>
      </c>
      <c r="L2067" s="3">
        <v>2</v>
      </c>
      <c r="M2067" s="3" t="s">
        <v>2255</v>
      </c>
      <c r="N2067" s="57" t="s">
        <v>2256</v>
      </c>
      <c r="S2067" s="87"/>
      <c r="T2067" s="92"/>
      <c r="U2067" s="93"/>
      <c r="V2067" s="89"/>
      <c r="W2067" s="90"/>
      <c r="X2067" s="94"/>
      <c r="Y2067" s="95"/>
      <c r="Z2067" s="96"/>
    </row>
    <row r="2068" spans="1:26" ht="17.25" customHeight="1">
      <c r="A2068" s="56"/>
      <c r="B2068" s="9">
        <v>45617</v>
      </c>
      <c r="C2068" s="3" t="s">
        <v>2960</v>
      </c>
      <c r="D2068" s="3" t="s">
        <v>2257</v>
      </c>
      <c r="E2068" s="3">
        <v>11</v>
      </c>
      <c r="F2068" s="78">
        <v>3</v>
      </c>
      <c r="G2068" s="3">
        <v>0</v>
      </c>
      <c r="H2068" s="3">
        <v>10</v>
      </c>
      <c r="I2068" s="3">
        <v>0</v>
      </c>
      <c r="J2068" s="3">
        <v>0</v>
      </c>
      <c r="K2068" s="3">
        <v>0</v>
      </c>
      <c r="L2068" s="3">
        <v>10</v>
      </c>
      <c r="M2068" s="3" t="s">
        <v>2255</v>
      </c>
      <c r="N2068" s="57" t="s">
        <v>2255</v>
      </c>
      <c r="O2068" s="57" t="s">
        <v>2255</v>
      </c>
      <c r="P2068" s="57" t="s">
        <v>2255</v>
      </c>
      <c r="S2068" s="87"/>
      <c r="T2068" s="92"/>
      <c r="U2068" s="93"/>
      <c r="V2068" s="89"/>
      <c r="W2068" s="90"/>
      <c r="X2068" s="94"/>
      <c r="Y2068" s="95"/>
      <c r="Z2068" s="96"/>
    </row>
    <row r="2069" spans="1:26" ht="17.25" customHeight="1">
      <c r="A2069" s="56"/>
      <c r="B2069" s="9">
        <v>45618</v>
      </c>
      <c r="C2069" s="3" t="s">
        <v>2267</v>
      </c>
      <c r="D2069" s="3" t="s">
        <v>2182</v>
      </c>
      <c r="E2069" s="3">
        <v>1</v>
      </c>
      <c r="F2069" s="78">
        <v>0</v>
      </c>
      <c r="G2069" s="3">
        <v>0</v>
      </c>
      <c r="H2069" s="3">
        <v>0</v>
      </c>
      <c r="I2069" s="3">
        <v>0</v>
      </c>
      <c r="J2069" s="3">
        <v>0</v>
      </c>
      <c r="K2069" s="3">
        <v>0</v>
      </c>
      <c r="L2069" s="3">
        <v>0</v>
      </c>
      <c r="M2069" s="3"/>
      <c r="S2069" s="87"/>
      <c r="T2069" s="92"/>
      <c r="U2069" s="93"/>
      <c r="V2069" s="89"/>
      <c r="W2069" s="90"/>
      <c r="X2069" s="94"/>
      <c r="Y2069" s="95"/>
      <c r="Z2069" s="96"/>
    </row>
    <row r="2070" spans="1:26" ht="17.25" customHeight="1">
      <c r="A2070" s="56"/>
      <c r="B2070" s="9">
        <v>45618</v>
      </c>
      <c r="C2070" s="3" t="s">
        <v>2268</v>
      </c>
      <c r="D2070" s="3" t="s">
        <v>2258</v>
      </c>
      <c r="E2070" s="3">
        <v>1</v>
      </c>
      <c r="F2070" s="78">
        <v>0</v>
      </c>
      <c r="G2070" s="3">
        <v>0</v>
      </c>
      <c r="H2070" s="3">
        <v>0</v>
      </c>
      <c r="I2070" s="3">
        <v>0</v>
      </c>
      <c r="J2070" s="3">
        <v>0</v>
      </c>
      <c r="K2070" s="3">
        <v>0</v>
      </c>
      <c r="L2070" s="3">
        <v>0</v>
      </c>
      <c r="M2070" s="3"/>
      <c r="S2070" s="87"/>
      <c r="T2070" s="92"/>
      <c r="U2070" s="93"/>
      <c r="V2070" s="89"/>
      <c r="W2070" s="90"/>
      <c r="X2070" s="94"/>
      <c r="Y2070" s="95"/>
      <c r="Z2070" s="96"/>
    </row>
    <row r="2071" spans="1:26" ht="17.25" customHeight="1">
      <c r="A2071" s="56"/>
      <c r="B2071" s="9">
        <v>45620</v>
      </c>
      <c r="C2071" s="3" t="s">
        <v>2269</v>
      </c>
      <c r="D2071" s="3" t="s">
        <v>2110</v>
      </c>
      <c r="E2071" s="3">
        <v>13</v>
      </c>
      <c r="F2071" s="78">
        <v>0</v>
      </c>
      <c r="G2071" s="3">
        <v>0</v>
      </c>
      <c r="H2071" s="3">
        <v>0</v>
      </c>
      <c r="I2071" s="3">
        <v>0</v>
      </c>
      <c r="J2071" s="3">
        <v>1</v>
      </c>
      <c r="K2071" s="3">
        <v>0</v>
      </c>
      <c r="L2071" s="3">
        <v>1</v>
      </c>
      <c r="M2071" s="3" t="s">
        <v>2266</v>
      </c>
      <c r="S2071" s="87"/>
      <c r="T2071" s="92"/>
      <c r="U2071" s="93"/>
      <c r="V2071" s="89"/>
      <c r="W2071" s="90"/>
      <c r="X2071" s="94"/>
      <c r="Y2071" s="95"/>
      <c r="Z2071" s="96"/>
    </row>
    <row r="2072" spans="1:26" ht="17.25" customHeight="1">
      <c r="A2072" s="56"/>
      <c r="B2072" s="9">
        <v>45620</v>
      </c>
      <c r="C2072" s="3" t="s">
        <v>2270</v>
      </c>
      <c r="D2072" s="3" t="s">
        <v>2259</v>
      </c>
      <c r="E2072" s="3">
        <v>9</v>
      </c>
      <c r="F2072" s="78">
        <v>0</v>
      </c>
      <c r="G2072" s="3">
        <v>0</v>
      </c>
      <c r="H2072" s="3">
        <v>0</v>
      </c>
      <c r="I2072" s="3">
        <v>0</v>
      </c>
      <c r="J2072" s="3">
        <v>1</v>
      </c>
      <c r="K2072" s="3">
        <v>0</v>
      </c>
      <c r="L2072" s="3">
        <v>1</v>
      </c>
      <c r="M2072" s="3" t="s">
        <v>2266</v>
      </c>
      <c r="S2072" s="87"/>
      <c r="T2072" s="92"/>
      <c r="U2072" s="93"/>
      <c r="V2072" s="89"/>
      <c r="W2072" s="90"/>
      <c r="X2072" s="94"/>
      <c r="Y2072" s="95"/>
      <c r="Z2072" s="96"/>
    </row>
    <row r="2073" spans="1:26" ht="17.25" customHeight="1">
      <c r="A2073" s="56"/>
      <c r="B2073" s="9">
        <v>45618</v>
      </c>
      <c r="C2073" s="3" t="s">
        <v>2960</v>
      </c>
      <c r="D2073" s="3" t="s">
        <v>2260</v>
      </c>
      <c r="E2073" s="3">
        <v>2</v>
      </c>
      <c r="F2073" s="78">
        <v>0</v>
      </c>
      <c r="G2073" s="3">
        <v>0</v>
      </c>
      <c r="H2073" s="3">
        <v>2</v>
      </c>
      <c r="I2073" s="3">
        <v>0</v>
      </c>
      <c r="J2073" s="3">
        <v>0</v>
      </c>
      <c r="K2073" s="3">
        <v>0</v>
      </c>
      <c r="L2073" s="3">
        <v>2</v>
      </c>
      <c r="M2073" s="3"/>
      <c r="O2073" s="57" t="s">
        <v>2266</v>
      </c>
      <c r="P2073" s="57" t="s">
        <v>2266</v>
      </c>
      <c r="S2073" s="87"/>
      <c r="T2073" s="92"/>
      <c r="U2073" s="93"/>
      <c r="V2073" s="89"/>
      <c r="W2073" s="90"/>
      <c r="X2073" s="94"/>
      <c r="Y2073" s="95"/>
      <c r="Z2073" s="96"/>
    </row>
    <row r="2074" spans="1:26" ht="17.25" customHeight="1">
      <c r="A2074" s="56"/>
      <c r="B2074" s="9">
        <v>45618</v>
      </c>
      <c r="C2074" s="3" t="s">
        <v>2960</v>
      </c>
      <c r="D2074" s="3" t="s">
        <v>2261</v>
      </c>
      <c r="E2074" s="3">
        <v>11</v>
      </c>
      <c r="F2074" s="78">
        <v>3</v>
      </c>
      <c r="G2074" s="3">
        <v>0</v>
      </c>
      <c r="H2074" s="3">
        <v>10</v>
      </c>
      <c r="I2074" s="3">
        <v>0</v>
      </c>
      <c r="J2074" s="3">
        <v>0</v>
      </c>
      <c r="K2074" s="3">
        <v>0</v>
      </c>
      <c r="L2074" s="3">
        <v>10</v>
      </c>
      <c r="M2074" s="3" t="s">
        <v>2266</v>
      </c>
      <c r="N2074" s="57" t="s">
        <v>2266</v>
      </c>
      <c r="O2074" s="57" t="s">
        <v>2266</v>
      </c>
      <c r="P2074" s="57" t="s">
        <v>2266</v>
      </c>
      <c r="S2074" s="87"/>
      <c r="T2074" s="92"/>
      <c r="U2074" s="93"/>
      <c r="V2074" s="89"/>
      <c r="W2074" s="90"/>
      <c r="X2074" s="94"/>
      <c r="Y2074" s="95"/>
      <c r="Z2074" s="96"/>
    </row>
    <row r="2075" spans="1:26" ht="17.25" customHeight="1">
      <c r="A2075" s="56"/>
      <c r="B2075" s="9">
        <v>45618</v>
      </c>
      <c r="C2075" s="3" t="s">
        <v>2960</v>
      </c>
      <c r="D2075" s="3" t="s">
        <v>2262</v>
      </c>
      <c r="E2075" s="3">
        <v>13</v>
      </c>
      <c r="F2075" s="78">
        <v>5</v>
      </c>
      <c r="G2075" s="3">
        <v>0</v>
      </c>
      <c r="H2075" s="3">
        <v>13</v>
      </c>
      <c r="I2075" s="3">
        <v>0</v>
      </c>
      <c r="J2075" s="3">
        <v>0</v>
      </c>
      <c r="K2075" s="3">
        <v>0</v>
      </c>
      <c r="L2075" s="3">
        <v>13</v>
      </c>
      <c r="M2075" s="3" t="s">
        <v>2266</v>
      </c>
      <c r="N2075" s="57" t="s">
        <v>2266</v>
      </c>
      <c r="O2075" s="57" t="s">
        <v>2266</v>
      </c>
      <c r="P2075" s="57" t="s">
        <v>2266</v>
      </c>
      <c r="S2075" s="87"/>
      <c r="T2075" s="92"/>
      <c r="U2075" s="93"/>
      <c r="V2075" s="89"/>
      <c r="W2075" s="90"/>
      <c r="X2075" s="94"/>
      <c r="Y2075" s="95"/>
      <c r="Z2075" s="96"/>
    </row>
    <row r="2076" spans="1:26" ht="17.25" customHeight="1">
      <c r="A2076" s="56"/>
      <c r="B2076" s="9">
        <v>45618</v>
      </c>
      <c r="C2076" s="3" t="s">
        <v>2960</v>
      </c>
      <c r="D2076" s="3" t="s">
        <v>2265</v>
      </c>
      <c r="E2076" s="3">
        <v>4</v>
      </c>
      <c r="F2076" s="78">
        <v>4</v>
      </c>
      <c r="G2076" s="3">
        <v>0</v>
      </c>
      <c r="H2076" s="3">
        <v>0</v>
      </c>
      <c r="I2076" s="3">
        <v>0</v>
      </c>
      <c r="J2076" s="3">
        <v>0</v>
      </c>
      <c r="K2076" s="3">
        <v>0</v>
      </c>
      <c r="L2076" s="3">
        <v>0</v>
      </c>
      <c r="M2076" s="3"/>
      <c r="S2076" s="87"/>
      <c r="T2076" s="92"/>
      <c r="U2076" s="93"/>
      <c r="V2076" s="89"/>
      <c r="W2076" s="90"/>
      <c r="X2076" s="94"/>
      <c r="Y2076" s="95"/>
      <c r="Z2076" s="96"/>
    </row>
    <row r="2077" spans="1:26" ht="17.25" customHeight="1">
      <c r="A2077" s="56"/>
      <c r="B2077" s="9">
        <v>45619</v>
      </c>
      <c r="C2077" s="3" t="s">
        <v>2960</v>
      </c>
      <c r="D2077" s="3" t="s">
        <v>2263</v>
      </c>
      <c r="E2077" s="3">
        <v>3</v>
      </c>
      <c r="F2077" s="78">
        <v>0</v>
      </c>
      <c r="G2077" s="3">
        <v>0</v>
      </c>
      <c r="H2077" s="3">
        <v>0</v>
      </c>
      <c r="I2077" s="3">
        <v>0</v>
      </c>
      <c r="J2077" s="3">
        <v>0</v>
      </c>
      <c r="K2077" s="3">
        <v>0</v>
      </c>
      <c r="L2077" s="3">
        <v>0</v>
      </c>
      <c r="M2077" s="3"/>
      <c r="S2077" s="87"/>
      <c r="T2077" s="92"/>
      <c r="U2077" s="93"/>
      <c r="V2077" s="89"/>
      <c r="W2077" s="90"/>
      <c r="X2077" s="94"/>
      <c r="Y2077" s="95"/>
      <c r="Z2077" s="96"/>
    </row>
    <row r="2078" spans="1:26" ht="17.25" customHeight="1">
      <c r="A2078" s="56"/>
      <c r="B2078" s="9">
        <v>45620</v>
      </c>
      <c r="C2078" s="3" t="s">
        <v>2960</v>
      </c>
      <c r="D2078" s="3" t="s">
        <v>2264</v>
      </c>
      <c r="E2078" s="3">
        <v>1</v>
      </c>
      <c r="F2078" s="78">
        <v>0</v>
      </c>
      <c r="G2078" s="3">
        <v>0</v>
      </c>
      <c r="H2078" s="3">
        <v>0</v>
      </c>
      <c r="I2078" s="3">
        <v>0</v>
      </c>
      <c r="J2078" s="3">
        <v>0</v>
      </c>
      <c r="K2078" s="3">
        <v>0</v>
      </c>
      <c r="L2078" s="3">
        <v>0</v>
      </c>
      <c r="M2078" s="3"/>
      <c r="S2078" s="87"/>
      <c r="T2078" s="92"/>
      <c r="U2078" s="93"/>
      <c r="V2078" s="89"/>
      <c r="W2078" s="90"/>
      <c r="X2078" s="94"/>
      <c r="Y2078" s="95"/>
      <c r="Z2078" s="96"/>
    </row>
    <row r="2079" spans="1:26" ht="17.25" customHeight="1">
      <c r="A2079" s="56"/>
      <c r="B2079" s="9">
        <v>45620</v>
      </c>
      <c r="C2079" s="3" t="s">
        <v>2960</v>
      </c>
      <c r="D2079" s="3" t="s">
        <v>2265</v>
      </c>
      <c r="E2079" s="3">
        <v>4</v>
      </c>
      <c r="F2079" s="78">
        <v>0</v>
      </c>
      <c r="G2079" s="3">
        <v>0</v>
      </c>
      <c r="H2079" s="3">
        <v>0</v>
      </c>
      <c r="I2079" s="3">
        <v>0</v>
      </c>
      <c r="J2079" s="3">
        <v>0</v>
      </c>
      <c r="K2079" s="3">
        <v>0</v>
      </c>
      <c r="L2079" s="3">
        <v>0</v>
      </c>
      <c r="M2079" s="3"/>
      <c r="S2079" s="87"/>
      <c r="T2079" s="92"/>
      <c r="U2079" s="93"/>
      <c r="V2079" s="89"/>
      <c r="W2079" s="90"/>
      <c r="X2079" s="94"/>
      <c r="Y2079" s="95"/>
      <c r="Z2079" s="96"/>
    </row>
    <row r="2080" spans="1:26" ht="17.25" customHeight="1">
      <c r="A2080" s="56"/>
      <c r="B2080" s="9">
        <v>45621</v>
      </c>
      <c r="C2080" s="3" t="s">
        <v>2271</v>
      </c>
      <c r="D2080" s="3" t="s">
        <v>2222</v>
      </c>
      <c r="E2080" s="3">
        <v>10</v>
      </c>
      <c r="F2080" s="78">
        <v>0</v>
      </c>
      <c r="G2080" s="3">
        <v>0</v>
      </c>
      <c r="H2080" s="3">
        <v>0</v>
      </c>
      <c r="I2080" s="3">
        <v>0</v>
      </c>
      <c r="J2080" s="3">
        <v>0</v>
      </c>
      <c r="K2080" s="3">
        <v>0</v>
      </c>
      <c r="L2080" s="3">
        <v>0</v>
      </c>
      <c r="M2080" s="3"/>
      <c r="S2080" s="87"/>
      <c r="T2080" s="92"/>
      <c r="U2080" s="93"/>
      <c r="V2080" s="89"/>
      <c r="W2080" s="90"/>
      <c r="X2080" s="94"/>
      <c r="Y2080" s="95"/>
      <c r="Z2080" s="96"/>
    </row>
    <row r="2081" spans="1:26" ht="17.25" customHeight="1">
      <c r="A2081" s="56"/>
      <c r="B2081" s="9">
        <v>45621</v>
      </c>
      <c r="C2081" s="3" t="s">
        <v>2271</v>
      </c>
      <c r="D2081" s="3" t="s">
        <v>2223</v>
      </c>
      <c r="E2081" s="3">
        <v>13</v>
      </c>
      <c r="F2081" s="78">
        <v>0</v>
      </c>
      <c r="G2081" s="3">
        <v>0</v>
      </c>
      <c r="H2081" s="3">
        <v>0</v>
      </c>
      <c r="I2081" s="3">
        <v>0</v>
      </c>
      <c r="J2081" s="3">
        <v>0</v>
      </c>
      <c r="K2081" s="3">
        <v>0</v>
      </c>
      <c r="L2081" s="3">
        <v>0</v>
      </c>
      <c r="M2081" s="3"/>
      <c r="S2081" s="87"/>
      <c r="T2081" s="92"/>
      <c r="U2081" s="93"/>
      <c r="V2081" s="89"/>
      <c r="W2081" s="90"/>
      <c r="X2081" s="94"/>
      <c r="Y2081" s="95"/>
      <c r="Z2081" s="96"/>
    </row>
    <row r="2082" spans="1:26" ht="17.25" customHeight="1">
      <c r="A2082" s="56"/>
      <c r="B2082" s="9">
        <v>45621</v>
      </c>
      <c r="C2082" s="3" t="s">
        <v>2960</v>
      </c>
      <c r="D2082" s="3" t="s">
        <v>2272</v>
      </c>
      <c r="E2082" s="3">
        <v>13</v>
      </c>
      <c r="F2082" s="78">
        <v>0</v>
      </c>
      <c r="G2082" s="3">
        <v>0</v>
      </c>
      <c r="H2082" s="3">
        <v>6</v>
      </c>
      <c r="I2082" s="3">
        <v>0</v>
      </c>
      <c r="J2082" s="3">
        <v>0</v>
      </c>
      <c r="K2082" s="3">
        <v>0</v>
      </c>
      <c r="L2082" s="3">
        <v>6</v>
      </c>
      <c r="M2082" s="3" t="s">
        <v>431</v>
      </c>
      <c r="N2082" s="57" t="s">
        <v>431</v>
      </c>
      <c r="O2082" s="57" t="s">
        <v>431</v>
      </c>
      <c r="P2082" s="57" t="s">
        <v>431</v>
      </c>
      <c r="S2082" s="87"/>
      <c r="T2082" s="92"/>
      <c r="U2082" s="93"/>
      <c r="V2082" s="89"/>
      <c r="W2082" s="90"/>
      <c r="X2082" s="94"/>
      <c r="Y2082" s="95"/>
      <c r="Z2082" s="96"/>
    </row>
    <row r="2083" spans="1:26" ht="17.25" customHeight="1">
      <c r="A2083" s="56"/>
      <c r="B2083" s="9">
        <v>45622</v>
      </c>
      <c r="C2083" s="3" t="s">
        <v>2274</v>
      </c>
      <c r="D2083" s="3" t="s">
        <v>2273</v>
      </c>
      <c r="E2083" s="3">
        <v>1</v>
      </c>
      <c r="F2083" s="78">
        <v>0</v>
      </c>
      <c r="G2083" s="3">
        <v>0</v>
      </c>
      <c r="H2083" s="3">
        <v>0</v>
      </c>
      <c r="I2083" s="3">
        <v>0</v>
      </c>
      <c r="J2083" s="3">
        <v>0</v>
      </c>
      <c r="K2083" s="3">
        <v>0</v>
      </c>
      <c r="L2083" s="3">
        <v>0</v>
      </c>
      <c r="M2083" s="3"/>
      <c r="S2083" s="87"/>
      <c r="T2083" s="92"/>
      <c r="U2083" s="93"/>
      <c r="V2083" s="89"/>
      <c r="W2083" s="90"/>
      <c r="X2083" s="94"/>
      <c r="Y2083" s="95"/>
      <c r="Z2083" s="96"/>
    </row>
    <row r="2084" spans="1:26" ht="17.25" customHeight="1">
      <c r="A2084" s="56"/>
      <c r="B2084" s="9">
        <v>45625</v>
      </c>
      <c r="C2084" s="3" t="s">
        <v>18</v>
      </c>
      <c r="D2084" s="3" t="s">
        <v>2226</v>
      </c>
      <c r="E2084" s="3">
        <v>13</v>
      </c>
      <c r="F2084" s="78">
        <v>0</v>
      </c>
      <c r="G2084" s="3">
        <v>0</v>
      </c>
      <c r="H2084" s="3">
        <v>0</v>
      </c>
      <c r="I2084" s="3">
        <v>0</v>
      </c>
      <c r="J2084" s="3">
        <v>0</v>
      </c>
      <c r="K2084" s="3">
        <v>0</v>
      </c>
      <c r="L2084" s="3">
        <v>0</v>
      </c>
      <c r="M2084" s="3"/>
      <c r="S2084" s="87"/>
      <c r="T2084" s="92"/>
      <c r="U2084" s="93"/>
      <c r="V2084" s="89"/>
      <c r="W2084" s="90"/>
      <c r="X2084" s="94"/>
      <c r="Y2084" s="95"/>
      <c r="Z2084" s="96"/>
    </row>
    <row r="2085" spans="1:26" ht="17.25" customHeight="1">
      <c r="A2085" s="56"/>
      <c r="B2085" s="9">
        <v>45625</v>
      </c>
      <c r="C2085" s="3" t="s">
        <v>18</v>
      </c>
      <c r="D2085" s="3" t="s">
        <v>2232</v>
      </c>
      <c r="E2085" s="3">
        <v>13</v>
      </c>
      <c r="F2085" s="78">
        <v>0</v>
      </c>
      <c r="G2085" s="3">
        <v>0</v>
      </c>
      <c r="H2085" s="3">
        <v>0</v>
      </c>
      <c r="I2085" s="3">
        <v>0</v>
      </c>
      <c r="J2085" s="3">
        <v>0</v>
      </c>
      <c r="K2085" s="3">
        <v>0</v>
      </c>
      <c r="L2085" s="3">
        <v>0</v>
      </c>
      <c r="M2085" s="3"/>
      <c r="S2085" s="87"/>
      <c r="T2085" s="92"/>
      <c r="U2085" s="93"/>
      <c r="V2085" s="89"/>
      <c r="W2085" s="90"/>
      <c r="X2085" s="94"/>
      <c r="Y2085" s="95"/>
      <c r="Z2085" s="96"/>
    </row>
    <row r="2086" spans="1:26" ht="17.25" customHeight="1">
      <c r="A2086" s="56"/>
      <c r="B2086" s="9">
        <v>45625</v>
      </c>
      <c r="C2086" s="3" t="s">
        <v>18</v>
      </c>
      <c r="D2086" s="3" t="s">
        <v>2230</v>
      </c>
      <c r="E2086" s="3">
        <v>7</v>
      </c>
      <c r="F2086" s="78">
        <v>0</v>
      </c>
      <c r="G2086" s="3">
        <v>0</v>
      </c>
      <c r="H2086" s="3">
        <v>0</v>
      </c>
      <c r="I2086" s="3">
        <v>0</v>
      </c>
      <c r="J2086" s="3">
        <v>0</v>
      </c>
      <c r="K2086" s="3">
        <v>0</v>
      </c>
      <c r="L2086" s="3">
        <v>0</v>
      </c>
      <c r="M2086" s="3"/>
      <c r="S2086" s="87"/>
      <c r="T2086" s="92"/>
      <c r="U2086" s="93"/>
      <c r="V2086" s="89"/>
      <c r="W2086" s="90"/>
      <c r="X2086" s="94"/>
      <c r="Y2086" s="95"/>
      <c r="Z2086" s="96"/>
    </row>
    <row r="2087" spans="1:26" ht="17.25" customHeight="1">
      <c r="A2087" s="56"/>
      <c r="B2087" s="9">
        <v>45625</v>
      </c>
      <c r="C2087" s="3" t="s">
        <v>18</v>
      </c>
      <c r="D2087" s="3" t="s">
        <v>2247</v>
      </c>
      <c r="E2087" s="3">
        <v>12</v>
      </c>
      <c r="F2087" s="78">
        <v>0</v>
      </c>
      <c r="G2087" s="3">
        <v>0</v>
      </c>
      <c r="H2087" s="3">
        <v>0</v>
      </c>
      <c r="I2087" s="3">
        <v>0</v>
      </c>
      <c r="J2087" s="3">
        <v>0</v>
      </c>
      <c r="K2087" s="3">
        <v>0</v>
      </c>
      <c r="L2087" s="3">
        <v>0</v>
      </c>
      <c r="M2087" s="3"/>
      <c r="S2087" s="87"/>
      <c r="T2087" s="92"/>
      <c r="U2087" s="93"/>
      <c r="V2087" s="89"/>
      <c r="W2087" s="90"/>
      <c r="X2087" s="94"/>
      <c r="Y2087" s="95"/>
      <c r="Z2087" s="96"/>
    </row>
    <row r="2088" spans="1:26" ht="17.25" customHeight="1">
      <c r="A2088" s="56"/>
      <c r="B2088" s="9">
        <v>45625</v>
      </c>
      <c r="C2088" s="3" t="s">
        <v>2278</v>
      </c>
      <c r="D2088" s="3" t="s">
        <v>2275</v>
      </c>
      <c r="E2088" s="3">
        <v>13</v>
      </c>
      <c r="F2088" s="78">
        <v>0</v>
      </c>
      <c r="G2088" s="3">
        <v>0</v>
      </c>
      <c r="H2088" s="3">
        <v>0</v>
      </c>
      <c r="I2088" s="3">
        <v>0</v>
      </c>
      <c r="J2088" s="3">
        <v>0</v>
      </c>
      <c r="K2088" s="3">
        <v>0</v>
      </c>
      <c r="L2088" s="3">
        <v>0</v>
      </c>
      <c r="M2088" s="3"/>
      <c r="S2088" s="87"/>
      <c r="T2088" s="92"/>
      <c r="U2088" s="93"/>
      <c r="V2088" s="89"/>
      <c r="W2088" s="90"/>
      <c r="X2088" s="94"/>
      <c r="Y2088" s="95"/>
      <c r="Z2088" s="96"/>
    </row>
    <row r="2089" spans="1:26" ht="17.25" customHeight="1">
      <c r="A2089" s="56"/>
      <c r="B2089" s="9">
        <v>45625</v>
      </c>
      <c r="C2089" s="3" t="s">
        <v>2278</v>
      </c>
      <c r="D2089" s="3" t="s">
        <v>2276</v>
      </c>
      <c r="E2089" s="3">
        <v>13</v>
      </c>
      <c r="F2089" s="78">
        <v>0</v>
      </c>
      <c r="G2089" s="3">
        <v>0</v>
      </c>
      <c r="H2089" s="3">
        <v>0</v>
      </c>
      <c r="I2089" s="3">
        <v>0</v>
      </c>
      <c r="J2089" s="3">
        <v>0</v>
      </c>
      <c r="K2089" s="3">
        <v>0</v>
      </c>
      <c r="L2089" s="3">
        <v>0</v>
      </c>
      <c r="M2089" s="3"/>
      <c r="S2089" s="87"/>
      <c r="T2089" s="92"/>
      <c r="U2089" s="93"/>
      <c r="V2089" s="89"/>
      <c r="W2089" s="90"/>
      <c r="X2089" s="94"/>
      <c r="Y2089" s="95"/>
      <c r="Z2089" s="96"/>
    </row>
    <row r="2090" spans="1:26" ht="17.25" customHeight="1">
      <c r="A2090" s="56"/>
      <c r="B2090" s="58">
        <v>45626</v>
      </c>
      <c r="C2090" s="3" t="s">
        <v>2278</v>
      </c>
      <c r="D2090" s="3" t="s">
        <v>2277</v>
      </c>
      <c r="E2090" s="3">
        <v>13</v>
      </c>
      <c r="F2090" s="78">
        <v>0</v>
      </c>
      <c r="G2090" s="3">
        <v>0</v>
      </c>
      <c r="H2090" s="3">
        <v>0</v>
      </c>
      <c r="I2090" s="3">
        <v>0</v>
      </c>
      <c r="J2090" s="3">
        <v>0</v>
      </c>
      <c r="K2090" s="3">
        <v>0</v>
      </c>
      <c r="L2090" s="3">
        <v>0</v>
      </c>
      <c r="M2090" s="3"/>
      <c r="S2090" s="87"/>
      <c r="T2090" s="92"/>
      <c r="U2090" s="93"/>
      <c r="V2090" s="89"/>
      <c r="W2090" s="90"/>
      <c r="X2090" s="94"/>
      <c r="Y2090" s="95"/>
      <c r="Z2090" s="96"/>
    </row>
    <row r="2091" spans="1:26" ht="17.25" customHeight="1">
      <c r="A2091" s="56"/>
      <c r="B2091" s="58">
        <v>45626</v>
      </c>
      <c r="C2091" s="3" t="s">
        <v>2279</v>
      </c>
      <c r="D2091" s="3" t="s">
        <v>2182</v>
      </c>
      <c r="E2091" s="3">
        <v>1</v>
      </c>
      <c r="F2091" s="78">
        <v>0</v>
      </c>
      <c r="G2091" s="3">
        <v>0</v>
      </c>
      <c r="H2091" s="3">
        <v>0</v>
      </c>
      <c r="I2091" s="3">
        <v>0</v>
      </c>
      <c r="J2091" s="3">
        <v>0</v>
      </c>
      <c r="K2091" s="3">
        <v>0</v>
      </c>
      <c r="L2091" s="3">
        <v>0</v>
      </c>
      <c r="M2091" s="3"/>
      <c r="S2091" s="87"/>
      <c r="T2091" s="92"/>
      <c r="U2091" s="93"/>
      <c r="V2091" s="89"/>
      <c r="W2091" s="90"/>
      <c r="X2091" s="94"/>
      <c r="Y2091" s="95"/>
      <c r="Z2091" s="96"/>
    </row>
    <row r="2092" spans="1:26" ht="17.25" customHeight="1">
      <c r="A2092" s="56"/>
      <c r="B2092" s="58">
        <v>45628</v>
      </c>
      <c r="C2092" s="3" t="s">
        <v>2280</v>
      </c>
      <c r="D2092" s="3" t="s">
        <v>2231</v>
      </c>
      <c r="E2092" s="3">
        <v>4</v>
      </c>
      <c r="F2092" s="78">
        <v>0</v>
      </c>
      <c r="G2092" s="3">
        <v>0</v>
      </c>
      <c r="H2092" s="3">
        <v>2</v>
      </c>
      <c r="I2092" s="3">
        <v>0</v>
      </c>
      <c r="J2092" s="3">
        <v>0</v>
      </c>
      <c r="K2092" s="3">
        <v>0</v>
      </c>
      <c r="L2092" s="3">
        <v>2</v>
      </c>
      <c r="M2092" s="3"/>
      <c r="O2092" s="57" t="s">
        <v>431</v>
      </c>
      <c r="P2092" s="57" t="s">
        <v>431</v>
      </c>
      <c r="S2092" s="87"/>
      <c r="T2092" s="92"/>
      <c r="U2092" s="93"/>
      <c r="V2092" s="89"/>
      <c r="W2092" s="90"/>
      <c r="X2092" s="94"/>
      <c r="Y2092" s="95"/>
      <c r="Z2092" s="96"/>
    </row>
    <row r="2093" spans="1:26" ht="17.25" customHeight="1">
      <c r="A2093" s="56"/>
      <c r="B2093" s="58">
        <v>45628</v>
      </c>
      <c r="C2093" s="3" t="s">
        <v>2280</v>
      </c>
      <c r="D2093" s="3" t="s">
        <v>2285</v>
      </c>
      <c r="E2093" s="3">
        <v>11</v>
      </c>
      <c r="F2093" s="78">
        <v>11</v>
      </c>
      <c r="G2093" s="3">
        <v>0</v>
      </c>
      <c r="H2093" s="3">
        <v>0</v>
      </c>
      <c r="I2093" s="3">
        <v>0</v>
      </c>
      <c r="J2093" s="3">
        <v>0</v>
      </c>
      <c r="K2093" s="3">
        <v>0</v>
      </c>
      <c r="L2093" s="3">
        <v>0</v>
      </c>
      <c r="M2093" s="3"/>
      <c r="S2093" s="87"/>
      <c r="T2093" s="92"/>
      <c r="U2093" s="93"/>
      <c r="V2093" s="89"/>
      <c r="W2093" s="90"/>
      <c r="X2093" s="94"/>
      <c r="Y2093" s="95"/>
      <c r="Z2093" s="96"/>
    </row>
    <row r="2094" spans="1:26" ht="17.25" customHeight="1">
      <c r="A2094" s="56"/>
      <c r="B2094" s="58">
        <v>45628</v>
      </c>
      <c r="C2094" s="3" t="s">
        <v>2960</v>
      </c>
      <c r="D2094" s="3" t="s">
        <v>2281</v>
      </c>
      <c r="E2094" s="3">
        <v>4</v>
      </c>
      <c r="F2094" s="78">
        <v>0</v>
      </c>
      <c r="G2094" s="3">
        <v>0</v>
      </c>
      <c r="H2094" s="3">
        <v>0</v>
      </c>
      <c r="I2094" s="3">
        <v>0</v>
      </c>
      <c r="J2094" s="3">
        <v>0</v>
      </c>
      <c r="K2094" s="3">
        <v>0</v>
      </c>
      <c r="L2094" s="3">
        <v>0</v>
      </c>
      <c r="M2094" s="3"/>
      <c r="S2094" s="87"/>
      <c r="T2094" s="92"/>
      <c r="U2094" s="93"/>
      <c r="V2094" s="89"/>
      <c r="W2094" s="90"/>
      <c r="X2094" s="94"/>
      <c r="Y2094" s="95"/>
      <c r="Z2094" s="96"/>
    </row>
    <row r="2095" spans="1:26" ht="17.25" customHeight="1">
      <c r="A2095" s="56"/>
      <c r="B2095" s="58">
        <v>45628</v>
      </c>
      <c r="C2095" s="3" t="s">
        <v>2960</v>
      </c>
      <c r="D2095" s="3" t="s">
        <v>2282</v>
      </c>
      <c r="E2095" s="3">
        <v>13</v>
      </c>
      <c r="F2095" s="78">
        <v>0</v>
      </c>
      <c r="G2095" s="3">
        <v>0</v>
      </c>
      <c r="H2095" s="3">
        <v>5</v>
      </c>
      <c r="I2095" s="3">
        <v>0</v>
      </c>
      <c r="J2095" s="3">
        <v>0</v>
      </c>
      <c r="K2095" s="3">
        <v>0</v>
      </c>
      <c r="L2095" s="3">
        <v>5</v>
      </c>
      <c r="M2095" s="3" t="s">
        <v>431</v>
      </c>
      <c r="N2095" s="57" t="s">
        <v>431</v>
      </c>
      <c r="O2095" s="57" t="s">
        <v>431</v>
      </c>
      <c r="P2095" s="57" t="s">
        <v>431</v>
      </c>
      <c r="S2095" s="87"/>
      <c r="T2095" s="92"/>
      <c r="U2095" s="93"/>
      <c r="V2095" s="89"/>
      <c r="W2095" s="90"/>
      <c r="X2095" s="94"/>
      <c r="Y2095" s="95"/>
      <c r="Z2095" s="96"/>
    </row>
    <row r="2096" spans="1:26" ht="17.25" customHeight="1">
      <c r="A2096" s="56"/>
      <c r="B2096" s="58">
        <v>45628</v>
      </c>
      <c r="C2096" s="3" t="s">
        <v>2960</v>
      </c>
      <c r="D2096" s="3" t="s">
        <v>2283</v>
      </c>
      <c r="E2096" s="3">
        <v>13</v>
      </c>
      <c r="F2096" s="78">
        <v>7</v>
      </c>
      <c r="G2096" s="3">
        <v>0</v>
      </c>
      <c r="H2096" s="3">
        <v>17</v>
      </c>
      <c r="I2096" s="3">
        <v>0</v>
      </c>
      <c r="J2096" s="3">
        <v>0</v>
      </c>
      <c r="K2096" s="3">
        <v>0</v>
      </c>
      <c r="L2096" s="3">
        <v>17</v>
      </c>
      <c r="M2096" s="3" t="s">
        <v>431</v>
      </c>
      <c r="N2096" s="57" t="s">
        <v>431</v>
      </c>
      <c r="O2096" s="57" t="s">
        <v>431</v>
      </c>
      <c r="P2096" s="57" t="s">
        <v>431</v>
      </c>
      <c r="S2096" s="87"/>
      <c r="T2096" s="92"/>
      <c r="U2096" s="93"/>
      <c r="V2096" s="89"/>
      <c r="W2096" s="90"/>
      <c r="X2096" s="94"/>
      <c r="Y2096" s="95"/>
      <c r="Z2096" s="96"/>
    </row>
    <row r="2097" spans="1:26" ht="17.25" customHeight="1">
      <c r="A2097" s="56"/>
      <c r="B2097" s="58">
        <v>45628</v>
      </c>
      <c r="C2097" s="3" t="s">
        <v>2960</v>
      </c>
      <c r="D2097" s="3" t="s">
        <v>2284</v>
      </c>
      <c r="E2097" s="3">
        <v>13</v>
      </c>
      <c r="F2097" s="78">
        <v>0</v>
      </c>
      <c r="G2097" s="3">
        <v>0</v>
      </c>
      <c r="H2097" s="3">
        <v>4</v>
      </c>
      <c r="I2097" s="3">
        <v>0</v>
      </c>
      <c r="J2097" s="3">
        <v>0</v>
      </c>
      <c r="K2097" s="3">
        <v>0</v>
      </c>
      <c r="L2097" s="3">
        <v>4</v>
      </c>
      <c r="M2097" s="3"/>
      <c r="O2097" s="57" t="s">
        <v>431</v>
      </c>
      <c r="P2097" s="57" t="s">
        <v>431</v>
      </c>
      <c r="S2097" s="87"/>
      <c r="T2097" s="92"/>
      <c r="U2097" s="93"/>
      <c r="V2097" s="89"/>
      <c r="W2097" s="90"/>
      <c r="X2097" s="94"/>
      <c r="Y2097" s="95"/>
      <c r="Z2097" s="96"/>
    </row>
    <row r="2098" spans="1:26" ht="17.25" customHeight="1">
      <c r="A2098" s="56"/>
      <c r="B2098" s="58">
        <v>45629</v>
      </c>
      <c r="C2098" s="3" t="s">
        <v>2286</v>
      </c>
      <c r="D2098" s="3" t="s">
        <v>2110</v>
      </c>
      <c r="E2098" s="3">
        <v>13</v>
      </c>
      <c r="F2098" s="78">
        <v>0</v>
      </c>
      <c r="G2098" s="3">
        <v>0</v>
      </c>
      <c r="H2098" s="3">
        <v>0</v>
      </c>
      <c r="I2098" s="3">
        <v>0</v>
      </c>
      <c r="J2098" s="3">
        <v>0</v>
      </c>
      <c r="K2098" s="3">
        <v>0</v>
      </c>
      <c r="L2098" s="3">
        <v>0</v>
      </c>
      <c r="M2098" s="3"/>
      <c r="S2098" s="87"/>
      <c r="T2098" s="92"/>
      <c r="U2098" s="93"/>
      <c r="V2098" s="89"/>
      <c r="W2098" s="90"/>
      <c r="X2098" s="94"/>
      <c r="Y2098" s="95"/>
      <c r="Z2098" s="96"/>
    </row>
    <row r="2099" spans="1:26" ht="17.25" customHeight="1">
      <c r="A2099" s="56"/>
      <c r="B2099" s="58">
        <v>45629</v>
      </c>
      <c r="C2099" s="3" t="s">
        <v>2286</v>
      </c>
      <c r="D2099" s="3" t="s">
        <v>649</v>
      </c>
      <c r="E2099" s="3">
        <v>7</v>
      </c>
      <c r="F2099" s="78">
        <v>0</v>
      </c>
      <c r="G2099" s="3">
        <v>0</v>
      </c>
      <c r="H2099" s="3">
        <v>0</v>
      </c>
      <c r="I2099" s="3">
        <v>0</v>
      </c>
      <c r="J2099" s="3">
        <v>0</v>
      </c>
      <c r="K2099" s="3">
        <v>0</v>
      </c>
      <c r="L2099" s="3">
        <v>0</v>
      </c>
      <c r="M2099" s="3"/>
      <c r="S2099" s="87"/>
      <c r="T2099" s="92"/>
      <c r="U2099" s="93"/>
      <c r="V2099" s="89"/>
      <c r="W2099" s="90"/>
      <c r="X2099" s="94"/>
      <c r="Y2099" s="95"/>
      <c r="Z2099" s="96"/>
    </row>
    <row r="2100" spans="1:26" ht="17.25" customHeight="1">
      <c r="A2100" s="56"/>
      <c r="B2100" s="58">
        <v>45629</v>
      </c>
      <c r="C2100" s="3" t="s">
        <v>2289</v>
      </c>
      <c r="D2100" s="3" t="s">
        <v>2285</v>
      </c>
      <c r="E2100" s="3">
        <v>11</v>
      </c>
      <c r="F2100" s="78">
        <v>11</v>
      </c>
      <c r="G2100" s="3">
        <v>0</v>
      </c>
      <c r="H2100" s="3">
        <v>0</v>
      </c>
      <c r="I2100" s="3">
        <v>0</v>
      </c>
      <c r="J2100" s="3">
        <v>0</v>
      </c>
      <c r="K2100" s="3">
        <v>0</v>
      </c>
      <c r="L2100" s="3">
        <v>0</v>
      </c>
      <c r="M2100" s="3"/>
      <c r="S2100" s="87"/>
      <c r="T2100" s="92"/>
      <c r="U2100" s="93"/>
      <c r="V2100" s="89"/>
      <c r="W2100" s="90"/>
      <c r="X2100" s="94"/>
      <c r="Y2100" s="95"/>
      <c r="Z2100" s="96"/>
    </row>
    <row r="2101" spans="1:26" ht="17.25" customHeight="1">
      <c r="A2101" s="56"/>
      <c r="B2101" s="58">
        <v>45629</v>
      </c>
      <c r="C2101" s="3" t="s">
        <v>2291</v>
      </c>
      <c r="D2101" s="3" t="s">
        <v>2290</v>
      </c>
      <c r="E2101" s="3">
        <v>13</v>
      </c>
      <c r="F2101" s="78">
        <v>13</v>
      </c>
      <c r="G2101" s="3">
        <v>0</v>
      </c>
      <c r="H2101" s="3">
        <v>0</v>
      </c>
      <c r="I2101" s="3">
        <v>0</v>
      </c>
      <c r="J2101" s="3">
        <v>0</v>
      </c>
      <c r="K2101" s="3">
        <v>0</v>
      </c>
      <c r="L2101" s="3">
        <v>0</v>
      </c>
      <c r="M2101" s="3"/>
      <c r="S2101" s="87"/>
      <c r="T2101" s="92"/>
      <c r="U2101" s="93"/>
      <c r="V2101" s="89"/>
      <c r="W2101" s="90"/>
      <c r="X2101" s="94"/>
      <c r="Y2101" s="95"/>
      <c r="Z2101" s="96"/>
    </row>
    <row r="2102" spans="1:26" ht="17.25" customHeight="1">
      <c r="A2102" s="56"/>
      <c r="B2102" s="58">
        <v>45629</v>
      </c>
      <c r="C2102" s="3" t="s">
        <v>2293</v>
      </c>
      <c r="D2102" s="3" t="s">
        <v>2294</v>
      </c>
      <c r="E2102" s="3">
        <v>12</v>
      </c>
      <c r="F2102" s="78">
        <v>12</v>
      </c>
      <c r="G2102" s="3">
        <v>0</v>
      </c>
      <c r="H2102" s="3">
        <v>0</v>
      </c>
      <c r="I2102" s="3">
        <v>0</v>
      </c>
      <c r="J2102" s="3">
        <v>0</v>
      </c>
      <c r="K2102" s="3">
        <v>0</v>
      </c>
      <c r="L2102" s="3">
        <v>0</v>
      </c>
      <c r="M2102" s="3"/>
      <c r="S2102" s="87"/>
      <c r="T2102" s="92"/>
      <c r="U2102" s="93"/>
      <c r="V2102" s="89"/>
      <c r="W2102" s="90"/>
      <c r="X2102" s="94"/>
      <c r="Y2102" s="95"/>
      <c r="Z2102" s="96"/>
    </row>
    <row r="2103" spans="1:26" ht="17.25" customHeight="1">
      <c r="A2103" s="56"/>
      <c r="B2103" s="58">
        <v>45629</v>
      </c>
      <c r="C2103" s="3" t="s">
        <v>2960</v>
      </c>
      <c r="D2103" s="3" t="s">
        <v>2287</v>
      </c>
      <c r="E2103" s="3">
        <v>13</v>
      </c>
      <c r="F2103" s="78">
        <v>1</v>
      </c>
      <c r="G2103" s="3">
        <v>0</v>
      </c>
      <c r="H2103" s="3">
        <v>8</v>
      </c>
      <c r="I2103" s="3">
        <v>0</v>
      </c>
      <c r="J2103" s="3">
        <v>0</v>
      </c>
      <c r="K2103" s="3">
        <v>0</v>
      </c>
      <c r="L2103" s="3">
        <v>8</v>
      </c>
      <c r="M2103" s="3" t="s">
        <v>431</v>
      </c>
      <c r="N2103" s="57" t="s">
        <v>431</v>
      </c>
      <c r="O2103" s="57" t="s">
        <v>431</v>
      </c>
      <c r="P2103" s="57" t="s">
        <v>431</v>
      </c>
      <c r="S2103" s="87"/>
      <c r="T2103" s="92"/>
      <c r="U2103" s="93"/>
      <c r="V2103" s="89"/>
      <c r="W2103" s="90"/>
      <c r="X2103" s="94"/>
      <c r="Y2103" s="95"/>
      <c r="Z2103" s="96"/>
    </row>
    <row r="2104" spans="1:26" ht="17.25" customHeight="1">
      <c r="A2104" s="56"/>
      <c r="B2104" s="58">
        <v>45629</v>
      </c>
      <c r="C2104" s="3" t="s">
        <v>2960</v>
      </c>
      <c r="D2104" s="3" t="s">
        <v>2288</v>
      </c>
      <c r="E2104" s="3">
        <v>13</v>
      </c>
      <c r="F2104" s="78">
        <v>3</v>
      </c>
      <c r="G2104" s="3">
        <v>0</v>
      </c>
      <c r="H2104" s="3">
        <v>17</v>
      </c>
      <c r="I2104" s="3">
        <v>0</v>
      </c>
      <c r="J2104" s="3">
        <v>0</v>
      </c>
      <c r="K2104" s="3">
        <v>0</v>
      </c>
      <c r="L2104" s="3">
        <v>17</v>
      </c>
      <c r="M2104" s="3" t="s">
        <v>431</v>
      </c>
      <c r="N2104" s="57" t="s">
        <v>431</v>
      </c>
      <c r="O2104" s="57" t="s">
        <v>431</v>
      </c>
      <c r="P2104" s="57" t="s">
        <v>431</v>
      </c>
      <c r="S2104" s="87"/>
      <c r="T2104" s="92"/>
      <c r="U2104" s="93"/>
      <c r="V2104" s="89"/>
      <c r="W2104" s="90"/>
      <c r="X2104" s="94"/>
      <c r="Y2104" s="95"/>
      <c r="Z2104" s="96"/>
    </row>
    <row r="2105" spans="1:26" ht="17.25" customHeight="1">
      <c r="A2105" s="56"/>
      <c r="B2105" s="58">
        <v>45629</v>
      </c>
      <c r="C2105" s="3" t="s">
        <v>2960</v>
      </c>
      <c r="D2105" s="3" t="s">
        <v>2292</v>
      </c>
      <c r="E2105" s="3">
        <v>13</v>
      </c>
      <c r="F2105" s="78">
        <v>13</v>
      </c>
      <c r="G2105" s="3">
        <v>0</v>
      </c>
      <c r="H2105" s="3">
        <v>0</v>
      </c>
      <c r="I2105" s="3">
        <v>0</v>
      </c>
      <c r="J2105" s="3">
        <v>0</v>
      </c>
      <c r="K2105" s="3">
        <v>0</v>
      </c>
      <c r="L2105" s="3">
        <v>0</v>
      </c>
      <c r="M2105" s="3"/>
      <c r="S2105" s="87"/>
      <c r="T2105" s="92"/>
      <c r="U2105" s="93"/>
      <c r="V2105" s="89"/>
      <c r="W2105" s="90"/>
      <c r="X2105" s="94"/>
      <c r="Y2105" s="95"/>
      <c r="Z2105" s="96"/>
    </row>
    <row r="2106" spans="1:26" ht="17.25" customHeight="1">
      <c r="A2106" s="56"/>
      <c r="B2106" s="58">
        <v>45630</v>
      </c>
      <c r="C2106" s="3" t="s">
        <v>2960</v>
      </c>
      <c r="D2106" s="3" t="s">
        <v>2295</v>
      </c>
      <c r="E2106" s="3">
        <v>7</v>
      </c>
      <c r="F2106" s="78">
        <v>0</v>
      </c>
      <c r="G2106" s="3">
        <v>0</v>
      </c>
      <c r="H2106" s="3">
        <v>4</v>
      </c>
      <c r="I2106" s="3">
        <v>0</v>
      </c>
      <c r="J2106" s="3">
        <v>0</v>
      </c>
      <c r="K2106" s="3">
        <v>0</v>
      </c>
      <c r="L2106" s="3">
        <v>4</v>
      </c>
      <c r="M2106" s="3" t="s">
        <v>431</v>
      </c>
      <c r="N2106" s="57" t="s">
        <v>431</v>
      </c>
      <c r="O2106" s="57" t="s">
        <v>431</v>
      </c>
      <c r="P2106" s="57" t="s">
        <v>431</v>
      </c>
      <c r="S2106" s="87"/>
      <c r="T2106" s="92"/>
      <c r="U2106" s="93"/>
      <c r="V2106" s="89"/>
      <c r="W2106" s="90"/>
      <c r="X2106" s="94"/>
      <c r="Y2106" s="95"/>
      <c r="Z2106" s="96"/>
    </row>
    <row r="2107" spans="1:26" ht="17.25" customHeight="1">
      <c r="A2107" s="56"/>
      <c r="B2107" s="58">
        <v>45631</v>
      </c>
      <c r="C2107" s="3" t="s">
        <v>2960</v>
      </c>
      <c r="D2107" s="3" t="s">
        <v>2296</v>
      </c>
      <c r="E2107" s="3">
        <v>13</v>
      </c>
      <c r="F2107" s="78">
        <v>13</v>
      </c>
      <c r="G2107" s="3">
        <v>0</v>
      </c>
      <c r="H2107" s="3">
        <v>0</v>
      </c>
      <c r="I2107" s="3">
        <v>0</v>
      </c>
      <c r="J2107" s="3">
        <v>0</v>
      </c>
      <c r="K2107" s="3">
        <v>0</v>
      </c>
      <c r="L2107" s="3">
        <v>0</v>
      </c>
      <c r="M2107" s="3"/>
      <c r="S2107" s="87"/>
      <c r="T2107" s="92"/>
      <c r="U2107" s="93"/>
      <c r="V2107" s="89"/>
      <c r="W2107" s="90"/>
      <c r="X2107" s="94"/>
      <c r="Y2107" s="95"/>
      <c r="Z2107" s="96"/>
    </row>
    <row r="2108" spans="1:26" ht="17.25" customHeight="1">
      <c r="B2108" s="58">
        <v>45632</v>
      </c>
      <c r="C2108" s="3" t="s">
        <v>2302</v>
      </c>
      <c r="D2108" s="3" t="s">
        <v>2246</v>
      </c>
      <c r="E2108" s="3">
        <v>13</v>
      </c>
      <c r="F2108" s="78">
        <v>0</v>
      </c>
      <c r="G2108" s="3">
        <v>0</v>
      </c>
      <c r="H2108" s="3">
        <v>0</v>
      </c>
      <c r="I2108" s="3">
        <v>0</v>
      </c>
      <c r="J2108" s="3">
        <v>0</v>
      </c>
      <c r="K2108" s="3">
        <v>0</v>
      </c>
      <c r="L2108" s="3">
        <v>0</v>
      </c>
      <c r="M2108" s="3"/>
      <c r="S2108" s="87"/>
      <c r="T2108" s="92"/>
      <c r="U2108" s="93"/>
      <c r="V2108" s="89"/>
      <c r="W2108" s="90"/>
      <c r="X2108" s="94"/>
      <c r="Y2108" s="95"/>
      <c r="Z2108" s="96"/>
    </row>
    <row r="2109" spans="1:26" ht="17.25" customHeight="1">
      <c r="B2109" s="58">
        <v>45632</v>
      </c>
      <c r="C2109" s="3" t="s">
        <v>18</v>
      </c>
      <c r="D2109" s="3" t="s">
        <v>2285</v>
      </c>
      <c r="E2109" s="3">
        <v>11</v>
      </c>
      <c r="F2109" s="78">
        <v>11</v>
      </c>
      <c r="G2109" s="3">
        <v>0</v>
      </c>
      <c r="H2109" s="3">
        <v>0</v>
      </c>
      <c r="I2109" s="3">
        <v>0</v>
      </c>
      <c r="J2109" s="3">
        <v>0</v>
      </c>
      <c r="K2109" s="3">
        <v>0</v>
      </c>
      <c r="L2109" s="3">
        <v>0</v>
      </c>
      <c r="M2109" s="3"/>
      <c r="S2109" s="87"/>
      <c r="T2109" s="92"/>
      <c r="U2109" s="93"/>
      <c r="V2109" s="89"/>
      <c r="W2109" s="90"/>
      <c r="X2109" s="94"/>
      <c r="Y2109" s="95"/>
      <c r="Z2109" s="96"/>
    </row>
    <row r="2110" spans="1:26" ht="17.25" customHeight="1">
      <c r="B2110" s="58">
        <v>45634</v>
      </c>
      <c r="C2110" s="3" t="s">
        <v>2302</v>
      </c>
      <c r="D2110" s="3" t="s">
        <v>2297</v>
      </c>
      <c r="E2110" s="3">
        <v>1</v>
      </c>
      <c r="F2110" s="78">
        <v>0</v>
      </c>
      <c r="G2110" s="3">
        <v>0</v>
      </c>
      <c r="H2110" s="3">
        <v>0</v>
      </c>
      <c r="I2110" s="3">
        <v>0</v>
      </c>
      <c r="J2110" s="3">
        <v>0</v>
      </c>
      <c r="K2110" s="3">
        <v>0</v>
      </c>
      <c r="L2110" s="3">
        <v>0</v>
      </c>
      <c r="M2110" s="3"/>
      <c r="S2110" s="87"/>
      <c r="T2110" s="92"/>
      <c r="U2110" s="93"/>
      <c r="V2110" s="89"/>
      <c r="W2110" s="90"/>
      <c r="X2110" s="94"/>
      <c r="Y2110" s="95"/>
      <c r="Z2110" s="96"/>
    </row>
    <row r="2111" spans="1:26" ht="17.25" customHeight="1">
      <c r="B2111" s="58">
        <v>45634</v>
      </c>
      <c r="C2111" s="3" t="s">
        <v>2303</v>
      </c>
      <c r="D2111" s="3" t="s">
        <v>2298</v>
      </c>
      <c r="E2111" s="3">
        <v>13</v>
      </c>
      <c r="F2111" s="78">
        <v>0</v>
      </c>
      <c r="G2111" s="3">
        <v>0</v>
      </c>
      <c r="H2111" s="3">
        <v>0</v>
      </c>
      <c r="I2111" s="3">
        <v>0</v>
      </c>
      <c r="J2111" s="3">
        <v>0</v>
      </c>
      <c r="K2111" s="3">
        <v>0</v>
      </c>
      <c r="L2111" s="3">
        <v>0</v>
      </c>
      <c r="M2111" s="3"/>
      <c r="S2111" s="87"/>
      <c r="T2111" s="92"/>
      <c r="U2111" s="93"/>
      <c r="V2111" s="89"/>
      <c r="W2111" s="90"/>
      <c r="X2111" s="94"/>
      <c r="Y2111" s="95"/>
      <c r="Z2111" s="96"/>
    </row>
    <row r="2112" spans="1:26" ht="17.25" customHeight="1">
      <c r="B2112" s="58">
        <v>45632</v>
      </c>
      <c r="C2112" s="3" t="s">
        <v>2960</v>
      </c>
      <c r="D2112" s="3" t="s">
        <v>2299</v>
      </c>
      <c r="E2112" s="3">
        <v>1</v>
      </c>
      <c r="F2112" s="78">
        <v>0</v>
      </c>
      <c r="G2112" s="3">
        <v>0</v>
      </c>
      <c r="H2112" s="3">
        <v>0</v>
      </c>
      <c r="I2112" s="3">
        <v>0</v>
      </c>
      <c r="J2112" s="3">
        <v>0</v>
      </c>
      <c r="K2112" s="3">
        <v>0</v>
      </c>
      <c r="L2112" s="3">
        <v>0</v>
      </c>
      <c r="M2112" s="3"/>
      <c r="S2112" s="87"/>
      <c r="T2112" s="92"/>
      <c r="U2112" s="93"/>
      <c r="V2112" s="89"/>
      <c r="W2112" s="90"/>
      <c r="X2112" s="94"/>
      <c r="Y2112" s="95"/>
      <c r="Z2112" s="96"/>
    </row>
    <row r="2113" spans="2:26" ht="17.25" customHeight="1">
      <c r="B2113" s="58">
        <v>45632</v>
      </c>
      <c r="C2113" s="3" t="s">
        <v>2960</v>
      </c>
      <c r="D2113" s="3" t="s">
        <v>2284</v>
      </c>
      <c r="E2113" s="3">
        <v>13</v>
      </c>
      <c r="F2113" s="78">
        <v>0</v>
      </c>
      <c r="G2113" s="3">
        <v>0</v>
      </c>
      <c r="H2113" s="3">
        <v>2</v>
      </c>
      <c r="I2113" s="3">
        <v>0</v>
      </c>
      <c r="J2113" s="3">
        <v>0</v>
      </c>
      <c r="K2113" s="3">
        <v>0</v>
      </c>
      <c r="L2113" s="3">
        <v>2</v>
      </c>
      <c r="M2113" s="3" t="s">
        <v>431</v>
      </c>
      <c r="N2113" s="57" t="s">
        <v>431</v>
      </c>
      <c r="O2113" s="57" t="s">
        <v>431</v>
      </c>
      <c r="P2113" s="57" t="s">
        <v>431</v>
      </c>
      <c r="S2113" s="87"/>
      <c r="T2113" s="92"/>
      <c r="U2113" s="93"/>
      <c r="V2113" s="89"/>
      <c r="W2113" s="90"/>
      <c r="X2113" s="94"/>
      <c r="Y2113" s="95"/>
      <c r="Z2113" s="96"/>
    </row>
    <row r="2114" spans="2:26" ht="17.25" customHeight="1">
      <c r="B2114" s="58">
        <v>45632</v>
      </c>
      <c r="C2114" s="3" t="s">
        <v>2960</v>
      </c>
      <c r="D2114" s="3" t="s">
        <v>2300</v>
      </c>
      <c r="E2114" s="3">
        <v>13</v>
      </c>
      <c r="F2114" s="78">
        <v>3</v>
      </c>
      <c r="G2114" s="3">
        <v>0</v>
      </c>
      <c r="H2114" s="3">
        <v>10</v>
      </c>
      <c r="I2114" s="3">
        <v>1</v>
      </c>
      <c r="J2114" s="3">
        <v>0</v>
      </c>
      <c r="K2114" s="3">
        <v>0</v>
      </c>
      <c r="L2114" s="3">
        <v>11</v>
      </c>
      <c r="M2114" s="3" t="s">
        <v>431</v>
      </c>
      <c r="N2114" s="57" t="s">
        <v>431</v>
      </c>
      <c r="S2114" s="87"/>
      <c r="T2114" s="92"/>
      <c r="U2114" s="93"/>
      <c r="V2114" s="89"/>
      <c r="W2114" s="90"/>
      <c r="X2114" s="94"/>
      <c r="Y2114" s="95"/>
      <c r="Z2114" s="96"/>
    </row>
    <row r="2115" spans="2:26" ht="17.25" customHeight="1">
      <c r="B2115" s="58">
        <v>45633</v>
      </c>
      <c r="C2115" s="3" t="s">
        <v>2960</v>
      </c>
      <c r="D2115" s="3" t="s">
        <v>2301</v>
      </c>
      <c r="E2115" s="3">
        <v>3</v>
      </c>
      <c r="F2115" s="78">
        <v>0</v>
      </c>
      <c r="G2115" s="3">
        <v>0</v>
      </c>
      <c r="H2115" s="3">
        <v>3</v>
      </c>
      <c r="I2115" s="3">
        <v>0</v>
      </c>
      <c r="J2115" s="3">
        <v>0</v>
      </c>
      <c r="K2115" s="3">
        <v>0</v>
      </c>
      <c r="L2115" s="3">
        <v>3</v>
      </c>
      <c r="M2115" s="3" t="s">
        <v>431</v>
      </c>
      <c r="N2115" s="57" t="s">
        <v>431</v>
      </c>
      <c r="O2115" s="57" t="s">
        <v>431</v>
      </c>
      <c r="P2115" s="57" t="s">
        <v>431</v>
      </c>
      <c r="S2115" s="87"/>
      <c r="T2115" s="92"/>
      <c r="U2115" s="93"/>
      <c r="V2115" s="89"/>
      <c r="W2115" s="90"/>
      <c r="X2115" s="94"/>
      <c r="Y2115" s="95"/>
      <c r="Z2115" s="96"/>
    </row>
    <row r="2116" spans="2:26" ht="17.25" customHeight="1">
      <c r="B2116" s="58">
        <v>45636</v>
      </c>
      <c r="C2116" s="3" t="s">
        <v>2307</v>
      </c>
      <c r="D2116" s="3" t="s">
        <v>2304</v>
      </c>
      <c r="E2116" s="3">
        <v>13</v>
      </c>
      <c r="F2116" s="78">
        <v>0</v>
      </c>
      <c r="G2116" s="3">
        <v>0</v>
      </c>
      <c r="H2116" s="3">
        <v>0</v>
      </c>
      <c r="I2116" s="3">
        <v>0</v>
      </c>
      <c r="J2116" s="3">
        <v>0</v>
      </c>
      <c r="K2116" s="3">
        <v>0</v>
      </c>
      <c r="L2116" s="3">
        <v>0</v>
      </c>
      <c r="M2116" s="3"/>
      <c r="S2116" s="87"/>
      <c r="T2116" s="92"/>
      <c r="U2116" s="93"/>
      <c r="V2116" s="89"/>
      <c r="W2116" s="90"/>
      <c r="X2116" s="94"/>
      <c r="Y2116" s="95"/>
      <c r="Z2116" s="96"/>
    </row>
    <row r="2117" spans="2:26" ht="17.25" customHeight="1">
      <c r="B2117" s="58">
        <v>45636</v>
      </c>
      <c r="C2117" s="3" t="s">
        <v>627</v>
      </c>
      <c r="D2117" s="3" t="s">
        <v>2305</v>
      </c>
      <c r="E2117" s="3">
        <v>13</v>
      </c>
      <c r="F2117" s="78">
        <v>0</v>
      </c>
      <c r="G2117" s="3">
        <v>0</v>
      </c>
      <c r="H2117" s="3">
        <v>0</v>
      </c>
      <c r="I2117" s="3">
        <v>0</v>
      </c>
      <c r="J2117" s="3">
        <v>0</v>
      </c>
      <c r="K2117" s="3">
        <v>0</v>
      </c>
      <c r="L2117" s="3">
        <v>0</v>
      </c>
      <c r="M2117" s="3"/>
      <c r="S2117" s="87"/>
      <c r="T2117" s="92"/>
      <c r="U2117" s="93"/>
      <c r="V2117" s="89"/>
      <c r="W2117" s="90"/>
      <c r="X2117" s="94"/>
      <c r="Y2117" s="95"/>
      <c r="Z2117" s="96"/>
    </row>
    <row r="2118" spans="2:26" ht="17.25" customHeight="1">
      <c r="B2118" s="58">
        <v>45636</v>
      </c>
      <c r="C2118" s="3" t="s">
        <v>2960</v>
      </c>
      <c r="D2118" s="3" t="s">
        <v>2306</v>
      </c>
      <c r="E2118" s="3">
        <v>3</v>
      </c>
      <c r="F2118" s="78">
        <v>0</v>
      </c>
      <c r="G2118" s="3">
        <v>0</v>
      </c>
      <c r="H2118" s="3">
        <v>1</v>
      </c>
      <c r="I2118" s="3">
        <v>0</v>
      </c>
      <c r="J2118" s="3">
        <v>0</v>
      </c>
      <c r="K2118" s="3">
        <v>0</v>
      </c>
      <c r="L2118" s="3">
        <v>1</v>
      </c>
      <c r="M2118" s="3" t="s">
        <v>431</v>
      </c>
      <c r="N2118" s="57" t="s">
        <v>431</v>
      </c>
      <c r="S2118" s="87"/>
      <c r="T2118" s="92"/>
      <c r="U2118" s="93"/>
      <c r="V2118" s="89"/>
      <c r="W2118" s="90"/>
      <c r="X2118" s="94"/>
      <c r="Y2118" s="95"/>
      <c r="Z2118" s="96"/>
    </row>
    <row r="2119" spans="2:26" ht="17.25" customHeight="1">
      <c r="B2119" s="58">
        <v>45637</v>
      </c>
      <c r="C2119" s="3" t="s">
        <v>2960</v>
      </c>
      <c r="D2119" s="3" t="s">
        <v>2296</v>
      </c>
      <c r="E2119" s="3">
        <v>13</v>
      </c>
      <c r="F2119" s="78">
        <v>2</v>
      </c>
      <c r="G2119" s="3">
        <v>0</v>
      </c>
      <c r="H2119" s="3">
        <v>11</v>
      </c>
      <c r="I2119" s="3">
        <v>0</v>
      </c>
      <c r="J2119" s="3">
        <v>0</v>
      </c>
      <c r="K2119" s="3">
        <v>0</v>
      </c>
      <c r="L2119" s="3">
        <v>11</v>
      </c>
      <c r="M2119" s="3" t="s">
        <v>431</v>
      </c>
      <c r="N2119" s="57" t="s">
        <v>431</v>
      </c>
      <c r="O2119" s="57" t="s">
        <v>431</v>
      </c>
      <c r="P2119" s="57" t="s">
        <v>431</v>
      </c>
      <c r="S2119" s="87"/>
      <c r="T2119" s="92"/>
      <c r="U2119" s="93"/>
      <c r="V2119" s="89"/>
      <c r="W2119" s="90"/>
      <c r="X2119" s="94"/>
      <c r="Y2119" s="95"/>
      <c r="Z2119" s="96"/>
    </row>
    <row r="2120" spans="2:26" ht="17.25" customHeight="1">
      <c r="B2120" s="58">
        <v>45638</v>
      </c>
      <c r="C2120" s="3" t="s">
        <v>2309</v>
      </c>
      <c r="D2120" s="3" t="s">
        <v>1345</v>
      </c>
      <c r="E2120" s="3">
        <v>13</v>
      </c>
      <c r="F2120" s="78">
        <v>10</v>
      </c>
      <c r="G2120" s="3">
        <v>0</v>
      </c>
      <c r="H2120" s="3">
        <v>0</v>
      </c>
      <c r="I2120" s="3">
        <v>0</v>
      </c>
      <c r="J2120" s="3">
        <v>51</v>
      </c>
      <c r="K2120" s="3">
        <v>0</v>
      </c>
      <c r="L2120" s="3">
        <v>51</v>
      </c>
      <c r="M2120" s="3" t="s">
        <v>431</v>
      </c>
      <c r="S2120" s="87"/>
      <c r="T2120" s="92"/>
      <c r="U2120" s="93"/>
      <c r="V2120" s="89"/>
      <c r="W2120" s="90"/>
      <c r="X2120" s="94"/>
      <c r="Y2120" s="95"/>
      <c r="Z2120" s="96"/>
    </row>
    <row r="2121" spans="2:26" ht="17.25" customHeight="1">
      <c r="B2121" s="58">
        <v>45638</v>
      </c>
      <c r="C2121" s="3" t="s">
        <v>2310</v>
      </c>
      <c r="D2121" s="3" t="s">
        <v>2308</v>
      </c>
      <c r="E2121" s="3">
        <v>13</v>
      </c>
      <c r="F2121" s="78">
        <v>0</v>
      </c>
      <c r="G2121" s="3">
        <v>0</v>
      </c>
      <c r="H2121" s="3">
        <v>0</v>
      </c>
      <c r="I2121" s="3">
        <v>0</v>
      </c>
      <c r="J2121" s="3">
        <v>0</v>
      </c>
      <c r="K2121" s="3">
        <v>0</v>
      </c>
      <c r="L2121" s="3">
        <v>0</v>
      </c>
      <c r="M2121" s="3"/>
      <c r="S2121" s="87"/>
      <c r="T2121" s="92"/>
      <c r="U2121" s="93"/>
      <c r="V2121" s="89"/>
      <c r="W2121" s="90"/>
      <c r="X2121" s="94"/>
      <c r="Y2121" s="95"/>
      <c r="Z2121" s="96"/>
    </row>
    <row r="2122" spans="2:26" ht="17.25" customHeight="1">
      <c r="B2122" s="58">
        <v>45638</v>
      </c>
      <c r="C2122" s="3" t="s">
        <v>2309</v>
      </c>
      <c r="D2122" s="3" t="s">
        <v>2183</v>
      </c>
      <c r="E2122" s="3">
        <v>12</v>
      </c>
      <c r="F2122" s="78">
        <v>12</v>
      </c>
      <c r="G2122" s="3">
        <v>0</v>
      </c>
      <c r="H2122" s="3">
        <v>0</v>
      </c>
      <c r="I2122" s="3">
        <v>0</v>
      </c>
      <c r="J2122" s="3">
        <v>50</v>
      </c>
      <c r="K2122" s="3">
        <v>0</v>
      </c>
      <c r="L2122" s="3">
        <v>50</v>
      </c>
      <c r="M2122" s="3" t="s">
        <v>431</v>
      </c>
      <c r="S2122" s="87"/>
      <c r="T2122" s="92"/>
      <c r="U2122" s="93"/>
      <c r="V2122" s="89"/>
      <c r="W2122" s="90"/>
      <c r="X2122" s="94"/>
      <c r="Y2122" s="95"/>
      <c r="Z2122" s="96"/>
    </row>
    <row r="2123" spans="2:26" ht="17.25" customHeight="1">
      <c r="B2123" s="58">
        <v>45638</v>
      </c>
      <c r="C2123" s="3" t="s">
        <v>2312</v>
      </c>
      <c r="D2123" s="3" t="s">
        <v>2111</v>
      </c>
      <c r="E2123" s="3">
        <v>12</v>
      </c>
      <c r="F2123" s="78">
        <v>12</v>
      </c>
      <c r="G2123" s="3">
        <v>0</v>
      </c>
      <c r="H2123" s="3">
        <v>0</v>
      </c>
      <c r="I2123" s="3">
        <v>0</v>
      </c>
      <c r="J2123" s="3">
        <v>0</v>
      </c>
      <c r="K2123" s="3">
        <v>0</v>
      </c>
      <c r="L2123" s="3">
        <v>0</v>
      </c>
      <c r="M2123" s="3"/>
      <c r="S2123" s="87"/>
      <c r="T2123" s="92"/>
      <c r="U2123" s="93"/>
      <c r="V2123" s="89"/>
      <c r="W2123" s="90"/>
      <c r="X2123" s="94"/>
      <c r="Y2123" s="95"/>
      <c r="Z2123" s="96"/>
    </row>
    <row r="2124" spans="2:26" ht="17.25" customHeight="1">
      <c r="B2124" s="58">
        <v>45638</v>
      </c>
      <c r="C2124" s="3" t="s">
        <v>2312</v>
      </c>
      <c r="D2124" s="3" t="s">
        <v>2311</v>
      </c>
      <c r="E2124" s="3">
        <v>12</v>
      </c>
      <c r="F2124" s="78">
        <v>12</v>
      </c>
      <c r="G2124" s="3">
        <v>0</v>
      </c>
      <c r="H2124" s="3">
        <v>0</v>
      </c>
      <c r="I2124" s="3">
        <v>0</v>
      </c>
      <c r="J2124" s="3">
        <v>0</v>
      </c>
      <c r="K2124" s="3">
        <v>0</v>
      </c>
      <c r="L2124" s="3">
        <v>0</v>
      </c>
      <c r="M2124" s="3"/>
      <c r="S2124" s="87"/>
      <c r="T2124" s="92"/>
      <c r="U2124" s="93"/>
      <c r="V2124" s="89"/>
      <c r="W2124" s="90"/>
      <c r="X2124" s="94"/>
      <c r="Y2124" s="95"/>
      <c r="Z2124" s="96"/>
    </row>
    <row r="2125" spans="2:26" ht="17.25" customHeight="1">
      <c r="B2125" s="58">
        <v>45639</v>
      </c>
      <c r="C2125" s="3" t="s">
        <v>2317</v>
      </c>
      <c r="D2125" s="3" t="s">
        <v>2314</v>
      </c>
      <c r="E2125" s="3">
        <v>9</v>
      </c>
      <c r="F2125" s="78">
        <v>0</v>
      </c>
      <c r="G2125" s="3">
        <v>0</v>
      </c>
      <c r="H2125" s="3">
        <v>0</v>
      </c>
      <c r="I2125" s="3">
        <v>0</v>
      </c>
      <c r="J2125" s="3">
        <v>0</v>
      </c>
      <c r="K2125" s="3">
        <v>0</v>
      </c>
      <c r="L2125" s="3">
        <v>0</v>
      </c>
      <c r="M2125" s="3"/>
      <c r="S2125" s="87"/>
      <c r="T2125" s="92"/>
      <c r="U2125" s="93"/>
      <c r="V2125" s="89"/>
      <c r="W2125" s="90"/>
      <c r="X2125" s="94"/>
      <c r="Y2125" s="95"/>
      <c r="Z2125" s="96"/>
    </row>
    <row r="2126" spans="2:26" ht="17.25" customHeight="1">
      <c r="B2126" s="58">
        <v>45639</v>
      </c>
      <c r="C2126" s="3" t="s">
        <v>2318</v>
      </c>
      <c r="D2126" s="3" t="s">
        <v>2232</v>
      </c>
      <c r="E2126" s="3">
        <v>13</v>
      </c>
      <c r="F2126" s="78">
        <v>0</v>
      </c>
      <c r="G2126" s="3">
        <v>0</v>
      </c>
      <c r="H2126" s="3">
        <v>0</v>
      </c>
      <c r="I2126" s="3">
        <v>0</v>
      </c>
      <c r="J2126" s="3">
        <v>0</v>
      </c>
      <c r="K2126" s="3">
        <v>0</v>
      </c>
      <c r="L2126" s="3">
        <v>0</v>
      </c>
      <c r="M2126" s="3"/>
      <c r="S2126" s="87"/>
      <c r="T2126" s="92"/>
      <c r="U2126" s="93"/>
      <c r="V2126" s="89"/>
      <c r="W2126" s="90"/>
      <c r="X2126" s="94"/>
      <c r="Y2126" s="95"/>
      <c r="Z2126" s="96"/>
    </row>
    <row r="2127" spans="2:26" ht="17.25" customHeight="1">
      <c r="B2127" s="58">
        <v>45639</v>
      </c>
      <c r="C2127" s="3" t="s">
        <v>2319</v>
      </c>
      <c r="D2127" s="3" t="s">
        <v>2316</v>
      </c>
      <c r="E2127" s="3">
        <v>13</v>
      </c>
      <c r="F2127" s="78">
        <v>13</v>
      </c>
      <c r="G2127" s="3">
        <v>0</v>
      </c>
      <c r="H2127" s="3">
        <v>0</v>
      </c>
      <c r="I2127" s="3">
        <v>0</v>
      </c>
      <c r="J2127" s="3">
        <v>0</v>
      </c>
      <c r="K2127" s="3">
        <v>0</v>
      </c>
      <c r="L2127" s="3">
        <v>0</v>
      </c>
      <c r="M2127" s="3"/>
      <c r="S2127" s="87"/>
      <c r="T2127" s="92"/>
      <c r="U2127" s="93"/>
      <c r="V2127" s="89"/>
      <c r="W2127" s="90"/>
      <c r="X2127" s="94"/>
      <c r="Y2127" s="95"/>
      <c r="Z2127" s="96"/>
    </row>
    <row r="2128" spans="2:26" ht="17.25" customHeight="1">
      <c r="B2128" s="58">
        <v>45640</v>
      </c>
      <c r="C2128" s="3" t="s">
        <v>2318</v>
      </c>
      <c r="D2128" s="3" t="s">
        <v>2247</v>
      </c>
      <c r="E2128" s="3">
        <v>12</v>
      </c>
      <c r="F2128" s="78">
        <v>0</v>
      </c>
      <c r="G2128" s="3">
        <v>0</v>
      </c>
      <c r="H2128" s="3">
        <v>0</v>
      </c>
      <c r="I2128" s="3">
        <v>0</v>
      </c>
      <c r="J2128" s="3">
        <v>0</v>
      </c>
      <c r="K2128" s="3">
        <v>0</v>
      </c>
      <c r="L2128" s="3">
        <v>0</v>
      </c>
      <c r="M2128" s="3"/>
      <c r="S2128" s="87"/>
      <c r="T2128" s="92"/>
      <c r="U2128" s="93"/>
      <c r="V2128" s="89"/>
      <c r="W2128" s="90"/>
      <c r="X2128" s="94"/>
      <c r="Y2128" s="95"/>
      <c r="Z2128" s="96"/>
    </row>
    <row r="2129" spans="2:26" ht="17.25" customHeight="1">
      <c r="B2129" s="58">
        <v>45640</v>
      </c>
      <c r="C2129" s="3" t="s">
        <v>2318</v>
      </c>
      <c r="D2129" s="3" t="s">
        <v>2223</v>
      </c>
      <c r="E2129" s="3">
        <v>2</v>
      </c>
      <c r="F2129" s="78">
        <v>0</v>
      </c>
      <c r="G2129" s="3">
        <v>0</v>
      </c>
      <c r="H2129" s="3">
        <v>0</v>
      </c>
      <c r="I2129" s="3">
        <v>0</v>
      </c>
      <c r="J2129" s="3">
        <v>0</v>
      </c>
      <c r="K2129" s="3">
        <v>0</v>
      </c>
      <c r="L2129" s="3">
        <v>0</v>
      </c>
      <c r="M2129" s="3"/>
      <c r="S2129" s="87"/>
      <c r="T2129" s="92"/>
      <c r="U2129" s="93"/>
      <c r="V2129" s="89"/>
      <c r="W2129" s="90"/>
      <c r="X2129" s="94"/>
      <c r="Y2129" s="95"/>
      <c r="Z2129" s="96"/>
    </row>
    <row r="2130" spans="2:26" ht="17.25" customHeight="1">
      <c r="B2130" s="58">
        <v>45640</v>
      </c>
      <c r="C2130" s="3" t="s">
        <v>2317</v>
      </c>
      <c r="D2130" s="3" t="s">
        <v>2315</v>
      </c>
      <c r="E2130" s="3">
        <v>1</v>
      </c>
      <c r="F2130" s="78">
        <v>0</v>
      </c>
      <c r="G2130" s="3">
        <v>0</v>
      </c>
      <c r="H2130" s="3">
        <v>0</v>
      </c>
      <c r="I2130" s="3">
        <v>0</v>
      </c>
      <c r="J2130" s="3">
        <v>0</v>
      </c>
      <c r="K2130" s="3">
        <v>0</v>
      </c>
      <c r="L2130" s="3">
        <v>0</v>
      </c>
      <c r="M2130" s="3"/>
      <c r="S2130" s="87"/>
      <c r="T2130" s="92"/>
      <c r="U2130" s="93"/>
      <c r="V2130" s="89"/>
      <c r="W2130" s="90"/>
      <c r="X2130" s="94"/>
      <c r="Y2130" s="95"/>
      <c r="Z2130" s="96"/>
    </row>
    <row r="2131" spans="2:26" ht="17.25" customHeight="1">
      <c r="B2131" s="58">
        <v>45641</v>
      </c>
      <c r="C2131" s="3" t="s">
        <v>2319</v>
      </c>
      <c r="D2131" s="3" t="s">
        <v>2226</v>
      </c>
      <c r="E2131" s="3">
        <v>13</v>
      </c>
      <c r="F2131" s="78">
        <v>0</v>
      </c>
      <c r="G2131" s="3">
        <v>0</v>
      </c>
      <c r="H2131" s="3">
        <v>0</v>
      </c>
      <c r="I2131" s="3">
        <v>0</v>
      </c>
      <c r="J2131" s="3">
        <v>0</v>
      </c>
      <c r="K2131" s="3">
        <v>0</v>
      </c>
      <c r="L2131" s="3">
        <v>0</v>
      </c>
      <c r="M2131" s="3"/>
      <c r="S2131" s="87"/>
      <c r="T2131" s="92"/>
      <c r="U2131" s="93"/>
      <c r="V2131" s="89"/>
      <c r="W2131" s="90"/>
      <c r="X2131" s="94"/>
      <c r="Y2131" s="95"/>
      <c r="Z2131" s="96"/>
    </row>
    <row r="2132" spans="2:26" ht="17.25" customHeight="1">
      <c r="B2132" s="58">
        <v>45641</v>
      </c>
      <c r="C2132" s="3" t="s">
        <v>2320</v>
      </c>
      <c r="D2132" s="3" t="s">
        <v>2110</v>
      </c>
      <c r="E2132" s="3">
        <v>10</v>
      </c>
      <c r="F2132" s="78">
        <v>0</v>
      </c>
      <c r="G2132" s="3">
        <v>0</v>
      </c>
      <c r="H2132" s="3">
        <v>0</v>
      </c>
      <c r="I2132" s="3">
        <v>0</v>
      </c>
      <c r="J2132" s="3">
        <v>0</v>
      </c>
      <c r="K2132" s="3">
        <v>0</v>
      </c>
      <c r="L2132" s="3">
        <v>0</v>
      </c>
      <c r="M2132" s="3"/>
      <c r="S2132" s="87"/>
      <c r="T2132" s="92"/>
      <c r="U2132" s="93"/>
      <c r="V2132" s="89"/>
      <c r="W2132" s="90"/>
      <c r="X2132" s="94"/>
      <c r="Y2132" s="95"/>
      <c r="Z2132" s="96"/>
    </row>
    <row r="2133" spans="2:26" ht="17.25" customHeight="1">
      <c r="B2133" s="58">
        <v>45641</v>
      </c>
      <c r="C2133" s="3" t="s">
        <v>2320</v>
      </c>
      <c r="D2133" s="3" t="s">
        <v>2122</v>
      </c>
      <c r="E2133" s="3">
        <v>9</v>
      </c>
      <c r="F2133" s="78">
        <v>0</v>
      </c>
      <c r="G2133" s="3">
        <v>0</v>
      </c>
      <c r="H2133" s="3">
        <v>0</v>
      </c>
      <c r="I2133" s="3">
        <v>0</v>
      </c>
      <c r="J2133" s="3">
        <v>0</v>
      </c>
      <c r="K2133" s="3">
        <v>0</v>
      </c>
      <c r="L2133" s="3">
        <v>0</v>
      </c>
      <c r="M2133" s="3"/>
      <c r="S2133" s="87"/>
      <c r="T2133" s="92"/>
      <c r="U2133" s="93"/>
      <c r="V2133" s="89"/>
      <c r="W2133" s="90"/>
      <c r="X2133" s="94"/>
      <c r="Y2133" s="95"/>
      <c r="Z2133" s="96"/>
    </row>
    <row r="2134" spans="2:26" ht="17.25" customHeight="1">
      <c r="B2134" s="58">
        <v>45641</v>
      </c>
      <c r="C2134" s="3" t="s">
        <v>2321</v>
      </c>
      <c r="D2134" s="3" t="s">
        <v>2123</v>
      </c>
      <c r="E2134" s="3">
        <v>13</v>
      </c>
      <c r="F2134" s="78">
        <v>0</v>
      </c>
      <c r="G2134" s="3">
        <v>0</v>
      </c>
      <c r="H2134" s="3">
        <v>0</v>
      </c>
      <c r="I2134" s="3">
        <v>0</v>
      </c>
      <c r="J2134" s="3">
        <v>0</v>
      </c>
      <c r="K2134" s="3">
        <v>0</v>
      </c>
      <c r="L2134" s="3">
        <v>0</v>
      </c>
      <c r="M2134" s="3"/>
      <c r="S2134" s="87"/>
      <c r="T2134" s="92"/>
      <c r="U2134" s="93"/>
      <c r="V2134" s="89"/>
      <c r="W2134" s="90"/>
      <c r="X2134" s="94"/>
      <c r="Y2134" s="95"/>
      <c r="Z2134" s="96"/>
    </row>
    <row r="2135" spans="2:26" ht="17.25" customHeight="1">
      <c r="B2135" s="58">
        <v>45641</v>
      </c>
      <c r="C2135" s="3" t="s">
        <v>2322</v>
      </c>
      <c r="D2135" s="3" t="s">
        <v>2112</v>
      </c>
      <c r="E2135" s="3">
        <v>12</v>
      </c>
      <c r="F2135" s="78">
        <v>0</v>
      </c>
      <c r="G2135" s="3">
        <v>0</v>
      </c>
      <c r="H2135" s="3">
        <v>0</v>
      </c>
      <c r="I2135" s="3">
        <v>0</v>
      </c>
      <c r="J2135" s="3">
        <v>0</v>
      </c>
      <c r="K2135" s="3">
        <v>0</v>
      </c>
      <c r="L2135" s="3">
        <v>0</v>
      </c>
      <c r="M2135" s="3"/>
      <c r="S2135" s="87"/>
      <c r="T2135" s="92"/>
      <c r="U2135" s="93"/>
      <c r="V2135" s="89"/>
      <c r="W2135" s="90"/>
      <c r="X2135" s="94"/>
      <c r="Y2135" s="95"/>
      <c r="Z2135" s="96"/>
    </row>
    <row r="2136" spans="2:26" ht="17.25" customHeight="1">
      <c r="B2136" s="58">
        <v>45639</v>
      </c>
      <c r="C2136" s="3" t="s">
        <v>2960</v>
      </c>
      <c r="D2136" s="3" t="s">
        <v>2316</v>
      </c>
      <c r="E2136" s="3">
        <v>2</v>
      </c>
      <c r="F2136" s="78">
        <v>2</v>
      </c>
      <c r="G2136" s="3">
        <v>0</v>
      </c>
      <c r="H2136" s="3">
        <v>0</v>
      </c>
      <c r="I2136" s="3">
        <v>0</v>
      </c>
      <c r="J2136" s="3">
        <v>0</v>
      </c>
      <c r="K2136" s="3">
        <v>0</v>
      </c>
      <c r="L2136" s="3">
        <v>0</v>
      </c>
      <c r="M2136" s="3"/>
      <c r="S2136" s="87"/>
      <c r="T2136" s="92"/>
      <c r="U2136" s="93"/>
      <c r="V2136" s="89"/>
      <c r="W2136" s="90"/>
      <c r="X2136" s="94"/>
      <c r="Y2136" s="95"/>
      <c r="Z2136" s="96"/>
    </row>
    <row r="2137" spans="2:26" ht="17.25" customHeight="1">
      <c r="B2137" s="58">
        <v>45640</v>
      </c>
      <c r="C2137" s="3" t="s">
        <v>2960</v>
      </c>
      <c r="D2137" s="3" t="s">
        <v>2316</v>
      </c>
      <c r="E2137" s="3">
        <v>2</v>
      </c>
      <c r="F2137" s="78">
        <v>0</v>
      </c>
      <c r="G2137" s="3">
        <v>0</v>
      </c>
      <c r="H2137" s="3">
        <v>2</v>
      </c>
      <c r="I2137" s="3">
        <v>0</v>
      </c>
      <c r="J2137" s="3">
        <v>0</v>
      </c>
      <c r="K2137" s="3">
        <v>0</v>
      </c>
      <c r="L2137" s="3">
        <v>2</v>
      </c>
      <c r="M2137" s="3" t="s">
        <v>431</v>
      </c>
      <c r="N2137" s="57" t="s">
        <v>431</v>
      </c>
      <c r="O2137" s="57" t="s">
        <v>431</v>
      </c>
      <c r="P2137" s="57" t="s">
        <v>431</v>
      </c>
      <c r="S2137" s="87"/>
      <c r="T2137" s="92"/>
      <c r="U2137" s="93"/>
      <c r="V2137" s="89"/>
      <c r="W2137" s="90"/>
      <c r="X2137" s="94"/>
      <c r="Y2137" s="95"/>
      <c r="Z2137" s="96"/>
    </row>
    <row r="2138" spans="2:26" ht="17.25" customHeight="1">
      <c r="B2138" s="58">
        <v>45644</v>
      </c>
      <c r="C2138" s="3" t="s">
        <v>2323</v>
      </c>
      <c r="D2138" s="3" t="s">
        <v>2277</v>
      </c>
      <c r="E2138" s="3">
        <v>13</v>
      </c>
      <c r="F2138" s="78">
        <v>1</v>
      </c>
      <c r="G2138" s="3">
        <v>0</v>
      </c>
      <c r="H2138" s="3">
        <v>3</v>
      </c>
      <c r="I2138" s="3">
        <v>0</v>
      </c>
      <c r="J2138" s="3">
        <v>0</v>
      </c>
      <c r="K2138" s="3">
        <v>0</v>
      </c>
      <c r="L2138" s="3">
        <v>3</v>
      </c>
      <c r="M2138" s="3" t="s">
        <v>2325</v>
      </c>
      <c r="N2138" s="57" t="s">
        <v>431</v>
      </c>
      <c r="O2138" s="57" t="s">
        <v>431</v>
      </c>
      <c r="P2138" s="57" t="s">
        <v>431</v>
      </c>
      <c r="S2138" s="87"/>
      <c r="T2138" s="92"/>
      <c r="U2138" s="93"/>
      <c r="V2138" s="89"/>
      <c r="W2138" s="90"/>
      <c r="X2138" s="94"/>
      <c r="Y2138" s="95"/>
      <c r="Z2138" s="96"/>
    </row>
    <row r="2139" spans="2:26" ht="17.25" customHeight="1">
      <c r="B2139" s="58">
        <v>45644</v>
      </c>
      <c r="C2139" s="3" t="s">
        <v>2323</v>
      </c>
      <c r="D2139" s="3" t="s">
        <v>2275</v>
      </c>
      <c r="E2139" s="3">
        <v>13</v>
      </c>
      <c r="F2139" s="78">
        <v>0</v>
      </c>
      <c r="G2139" s="3">
        <v>0</v>
      </c>
      <c r="H2139" s="3">
        <v>2</v>
      </c>
      <c r="I2139" s="3">
        <v>0</v>
      </c>
      <c r="J2139" s="3">
        <v>0</v>
      </c>
      <c r="K2139" s="3">
        <v>0</v>
      </c>
      <c r="L2139" s="3">
        <v>2</v>
      </c>
      <c r="M2139" s="3" t="s">
        <v>2324</v>
      </c>
      <c r="S2139" s="87"/>
      <c r="T2139" s="92"/>
      <c r="U2139" s="93"/>
      <c r="V2139" s="89"/>
      <c r="W2139" s="90"/>
      <c r="X2139" s="94"/>
      <c r="Y2139" s="95"/>
      <c r="Z2139" s="96"/>
    </row>
    <row r="2140" spans="2:26" ht="17.25" customHeight="1">
      <c r="B2140" s="58">
        <v>45644</v>
      </c>
      <c r="C2140" s="3" t="s">
        <v>2326</v>
      </c>
      <c r="D2140" s="3" t="s">
        <v>2327</v>
      </c>
      <c r="E2140" s="3">
        <v>10</v>
      </c>
      <c r="F2140" s="78">
        <v>1</v>
      </c>
      <c r="G2140" s="3">
        <v>0</v>
      </c>
      <c r="H2140" s="3">
        <v>0</v>
      </c>
      <c r="I2140" s="3">
        <v>0</v>
      </c>
      <c r="J2140" s="3">
        <v>10</v>
      </c>
      <c r="K2140" s="3">
        <v>0</v>
      </c>
      <c r="L2140" s="3">
        <v>10</v>
      </c>
      <c r="M2140" s="3" t="s">
        <v>2324</v>
      </c>
      <c r="S2140" s="87"/>
      <c r="T2140" s="92"/>
      <c r="U2140" s="93"/>
      <c r="V2140" s="89"/>
      <c r="W2140" s="90"/>
      <c r="X2140" s="94"/>
      <c r="Y2140" s="95"/>
      <c r="Z2140" s="96"/>
    </row>
    <row r="2141" spans="2:26" ht="17.25" customHeight="1">
      <c r="B2141" s="58">
        <v>45646</v>
      </c>
      <c r="C2141" s="3" t="s">
        <v>2330</v>
      </c>
      <c r="D2141" s="3" t="s">
        <v>2182</v>
      </c>
      <c r="E2141" s="3">
        <v>1</v>
      </c>
      <c r="F2141" s="78">
        <v>0</v>
      </c>
      <c r="G2141" s="3">
        <v>0</v>
      </c>
      <c r="H2141" s="3">
        <v>0</v>
      </c>
      <c r="I2141" s="3">
        <v>0</v>
      </c>
      <c r="J2141" s="3">
        <v>0</v>
      </c>
      <c r="K2141" s="3">
        <v>0</v>
      </c>
      <c r="L2141" s="3">
        <v>0</v>
      </c>
      <c r="M2141" s="3"/>
      <c r="S2141" s="87"/>
      <c r="T2141" s="92"/>
      <c r="U2141" s="93"/>
      <c r="V2141" s="89"/>
      <c r="W2141" s="90"/>
      <c r="X2141" s="94"/>
      <c r="Y2141" s="95"/>
      <c r="Z2141" s="96"/>
    </row>
    <row r="2142" spans="2:26" ht="17.25" customHeight="1">
      <c r="B2142" s="58">
        <v>45646</v>
      </c>
      <c r="C2142" s="3" t="s">
        <v>2331</v>
      </c>
      <c r="D2142" s="3" t="s">
        <v>2222</v>
      </c>
      <c r="E2142" s="3">
        <v>10</v>
      </c>
      <c r="F2142" s="78">
        <v>0</v>
      </c>
      <c r="G2142" s="3">
        <v>0</v>
      </c>
      <c r="H2142" s="3">
        <v>0</v>
      </c>
      <c r="I2142" s="3">
        <v>0</v>
      </c>
      <c r="J2142" s="3">
        <v>0</v>
      </c>
      <c r="K2142" s="3">
        <v>0</v>
      </c>
      <c r="L2142" s="3">
        <v>0</v>
      </c>
      <c r="M2142" s="3"/>
      <c r="S2142" s="87"/>
      <c r="T2142" s="92"/>
      <c r="U2142" s="93"/>
      <c r="V2142" s="89"/>
      <c r="W2142" s="90"/>
      <c r="X2142" s="94"/>
      <c r="Y2142" s="95"/>
      <c r="Z2142" s="96"/>
    </row>
    <row r="2143" spans="2:26" ht="17.25" customHeight="1">
      <c r="B2143" s="58">
        <v>45648</v>
      </c>
      <c r="C2143" s="3" t="s">
        <v>2332</v>
      </c>
      <c r="D2143" s="3" t="s">
        <v>2328</v>
      </c>
      <c r="E2143" s="3">
        <v>1</v>
      </c>
      <c r="F2143" s="78">
        <v>0</v>
      </c>
      <c r="G2143" s="3">
        <v>0</v>
      </c>
      <c r="H2143" s="3">
        <v>0</v>
      </c>
      <c r="I2143" s="3">
        <v>0</v>
      </c>
      <c r="J2143" s="3">
        <v>0</v>
      </c>
      <c r="K2143" s="3">
        <v>0</v>
      </c>
      <c r="L2143" s="3">
        <v>0</v>
      </c>
      <c r="M2143" s="3"/>
      <c r="S2143" s="87"/>
      <c r="T2143" s="92"/>
      <c r="U2143" s="93"/>
      <c r="V2143" s="89"/>
      <c r="W2143" s="90"/>
      <c r="X2143" s="94"/>
      <c r="Y2143" s="95"/>
      <c r="Z2143" s="96"/>
    </row>
    <row r="2144" spans="2:26" ht="17.25" customHeight="1">
      <c r="B2144" s="58">
        <v>45648</v>
      </c>
      <c r="C2144" s="3" t="s">
        <v>2333</v>
      </c>
      <c r="D2144" s="3" t="s">
        <v>2329</v>
      </c>
      <c r="E2144" s="3">
        <v>6</v>
      </c>
      <c r="F2144" s="78">
        <v>0</v>
      </c>
      <c r="G2144" s="3">
        <v>0</v>
      </c>
      <c r="H2144" s="3">
        <v>0</v>
      </c>
      <c r="I2144" s="3">
        <v>0</v>
      </c>
      <c r="J2144" s="3">
        <v>0</v>
      </c>
      <c r="K2144" s="3">
        <v>0</v>
      </c>
      <c r="L2144" s="3">
        <v>0</v>
      </c>
      <c r="M2144" s="3"/>
      <c r="S2144" s="87"/>
      <c r="T2144" s="92"/>
      <c r="U2144" s="93"/>
      <c r="V2144" s="89"/>
      <c r="W2144" s="90"/>
      <c r="X2144" s="94"/>
      <c r="Y2144" s="95"/>
      <c r="Z2144" s="96"/>
    </row>
    <row r="2145" spans="2:26" ht="17.25" customHeight="1">
      <c r="B2145" s="58">
        <v>45649</v>
      </c>
      <c r="C2145" s="3" t="s">
        <v>2338</v>
      </c>
      <c r="D2145" s="3" t="s">
        <v>2334</v>
      </c>
      <c r="E2145" s="3">
        <v>4</v>
      </c>
      <c r="F2145" s="78">
        <v>0</v>
      </c>
      <c r="G2145" s="3">
        <v>0</v>
      </c>
      <c r="H2145" s="3">
        <v>0</v>
      </c>
      <c r="I2145" s="3">
        <v>0</v>
      </c>
      <c r="J2145" s="3">
        <v>7</v>
      </c>
      <c r="K2145" s="3">
        <v>0</v>
      </c>
      <c r="L2145" s="3">
        <v>7</v>
      </c>
      <c r="M2145" s="3" t="s">
        <v>2342</v>
      </c>
      <c r="S2145" s="87"/>
      <c r="T2145" s="92"/>
      <c r="U2145" s="93"/>
      <c r="V2145" s="89"/>
      <c r="W2145" s="90"/>
      <c r="X2145" s="94"/>
      <c r="Y2145" s="95"/>
      <c r="Z2145" s="96"/>
    </row>
    <row r="2146" spans="2:26" ht="17.25" customHeight="1">
      <c r="B2146" s="58">
        <v>45649</v>
      </c>
      <c r="C2146" s="3" t="s">
        <v>2339</v>
      </c>
      <c r="D2146" s="3" t="s">
        <v>2259</v>
      </c>
      <c r="E2146" s="3">
        <v>13</v>
      </c>
      <c r="F2146" s="78">
        <v>0</v>
      </c>
      <c r="G2146" s="3">
        <v>0</v>
      </c>
      <c r="H2146" s="3">
        <v>0</v>
      </c>
      <c r="I2146" s="3">
        <v>0</v>
      </c>
      <c r="J2146" s="3">
        <v>0</v>
      </c>
      <c r="K2146" s="3">
        <v>0</v>
      </c>
      <c r="L2146" s="3">
        <v>0</v>
      </c>
      <c r="M2146" s="3"/>
      <c r="S2146" s="87"/>
      <c r="T2146" s="92"/>
      <c r="U2146" s="93"/>
      <c r="V2146" s="89"/>
      <c r="W2146" s="90"/>
      <c r="X2146" s="94"/>
      <c r="Y2146" s="95"/>
      <c r="Z2146" s="96"/>
    </row>
    <row r="2147" spans="2:26" ht="17.25" customHeight="1">
      <c r="B2147" s="58">
        <v>45649</v>
      </c>
      <c r="C2147" s="3" t="s">
        <v>2340</v>
      </c>
      <c r="D2147" s="3" t="s">
        <v>2335</v>
      </c>
      <c r="E2147" s="3">
        <v>3</v>
      </c>
      <c r="F2147" s="78">
        <v>1</v>
      </c>
      <c r="G2147" s="3">
        <v>0</v>
      </c>
      <c r="H2147" s="3">
        <v>3</v>
      </c>
      <c r="I2147" s="3">
        <v>0</v>
      </c>
      <c r="J2147" s="3">
        <v>4</v>
      </c>
      <c r="K2147" s="3">
        <v>0</v>
      </c>
      <c r="L2147" s="3">
        <v>7</v>
      </c>
      <c r="M2147" s="3" t="s">
        <v>2342</v>
      </c>
      <c r="O2147" s="57" t="s">
        <v>2342</v>
      </c>
      <c r="P2147" s="57" t="s">
        <v>2342</v>
      </c>
      <c r="S2147" s="87"/>
      <c r="T2147" s="92"/>
      <c r="U2147" s="93"/>
      <c r="V2147" s="89"/>
      <c r="W2147" s="90"/>
      <c r="X2147" s="94"/>
      <c r="Y2147" s="95"/>
      <c r="Z2147" s="96"/>
    </row>
    <row r="2148" spans="2:26" ht="17.25" customHeight="1">
      <c r="B2148" s="58">
        <v>45649</v>
      </c>
      <c r="C2148" s="3" t="s">
        <v>2341</v>
      </c>
      <c r="D2148" s="3" t="s">
        <v>2336</v>
      </c>
      <c r="E2148" s="3">
        <v>1</v>
      </c>
      <c r="F2148" s="78">
        <v>0</v>
      </c>
      <c r="G2148" s="3">
        <v>0</v>
      </c>
      <c r="H2148" s="3">
        <v>0</v>
      </c>
      <c r="I2148" s="3">
        <v>0</v>
      </c>
      <c r="J2148" s="3">
        <v>0</v>
      </c>
      <c r="K2148" s="3">
        <v>0</v>
      </c>
      <c r="L2148" s="3">
        <v>0</v>
      </c>
      <c r="M2148" s="3"/>
      <c r="S2148" s="87"/>
      <c r="T2148" s="92"/>
      <c r="U2148" s="93"/>
      <c r="V2148" s="89"/>
      <c r="W2148" s="90"/>
      <c r="X2148" s="94"/>
      <c r="Y2148" s="95"/>
      <c r="Z2148" s="96"/>
    </row>
    <row r="2149" spans="2:26" ht="17.25" customHeight="1">
      <c r="B2149" s="58">
        <v>45649</v>
      </c>
      <c r="C2149" s="3" t="s">
        <v>2341</v>
      </c>
      <c r="D2149" s="3" t="s">
        <v>2337</v>
      </c>
      <c r="E2149" s="3">
        <v>12</v>
      </c>
      <c r="F2149" s="78">
        <v>0</v>
      </c>
      <c r="G2149" s="3">
        <v>0</v>
      </c>
      <c r="H2149" s="3">
        <v>2</v>
      </c>
      <c r="I2149" s="3">
        <v>0</v>
      </c>
      <c r="J2149" s="3">
        <v>0</v>
      </c>
      <c r="K2149" s="3">
        <v>0</v>
      </c>
      <c r="L2149" s="3">
        <v>2</v>
      </c>
      <c r="M2149" s="3" t="s">
        <v>2342</v>
      </c>
      <c r="S2149" s="87"/>
      <c r="T2149" s="92"/>
      <c r="U2149" s="93"/>
      <c r="V2149" s="89"/>
      <c r="W2149" s="90"/>
      <c r="X2149" s="94"/>
      <c r="Y2149" s="95"/>
      <c r="Z2149" s="96"/>
    </row>
    <row r="2150" spans="2:26" ht="17.25" customHeight="1">
      <c r="B2150" s="58">
        <v>45649</v>
      </c>
      <c r="C2150" s="3" t="s">
        <v>2341</v>
      </c>
      <c r="D2150" s="3" t="s">
        <v>2308</v>
      </c>
      <c r="E2150" s="3">
        <v>1</v>
      </c>
      <c r="F2150" s="78">
        <v>1</v>
      </c>
      <c r="G2150" s="3">
        <v>0</v>
      </c>
      <c r="H2150" s="3">
        <v>0</v>
      </c>
      <c r="I2150" s="3">
        <v>0</v>
      </c>
      <c r="J2150" s="3">
        <v>0</v>
      </c>
      <c r="K2150" s="3">
        <v>0</v>
      </c>
      <c r="L2150" s="3">
        <v>0</v>
      </c>
      <c r="M2150" s="3"/>
      <c r="S2150" s="87"/>
      <c r="T2150" s="92"/>
      <c r="U2150" s="93"/>
      <c r="V2150" s="89"/>
      <c r="W2150" s="90"/>
      <c r="X2150" s="94"/>
      <c r="Y2150" s="95"/>
      <c r="Z2150" s="96"/>
    </row>
    <row r="2151" spans="2:26" ht="17.25" customHeight="1">
      <c r="B2151" s="58">
        <v>45650</v>
      </c>
      <c r="C2151" s="3" t="s">
        <v>2344</v>
      </c>
      <c r="D2151" s="3" t="s">
        <v>2297</v>
      </c>
      <c r="E2151" s="3">
        <v>1</v>
      </c>
      <c r="F2151" s="78">
        <v>0</v>
      </c>
      <c r="G2151" s="3">
        <v>0</v>
      </c>
      <c r="H2151" s="3">
        <v>0</v>
      </c>
      <c r="I2151" s="3">
        <v>0</v>
      </c>
      <c r="J2151" s="3">
        <v>0</v>
      </c>
      <c r="K2151" s="3">
        <v>0</v>
      </c>
      <c r="L2151" s="3">
        <v>0</v>
      </c>
      <c r="M2151" s="3"/>
      <c r="S2151" s="87"/>
      <c r="T2151" s="92"/>
      <c r="U2151" s="93"/>
      <c r="V2151" s="89"/>
      <c r="W2151" s="90"/>
      <c r="X2151" s="94"/>
      <c r="Y2151" s="95"/>
      <c r="Z2151" s="96"/>
    </row>
    <row r="2152" spans="2:26" ht="17.25" customHeight="1">
      <c r="B2152" s="58">
        <v>45650</v>
      </c>
      <c r="C2152" s="3" t="s">
        <v>2345</v>
      </c>
      <c r="D2152" s="3" t="s">
        <v>2109</v>
      </c>
      <c r="E2152" s="3">
        <v>13</v>
      </c>
      <c r="F2152" s="78">
        <v>0</v>
      </c>
      <c r="G2152" s="3">
        <v>0</v>
      </c>
      <c r="H2152" s="3">
        <v>0</v>
      </c>
      <c r="I2152" s="3">
        <v>0</v>
      </c>
      <c r="J2152" s="3">
        <v>0</v>
      </c>
      <c r="K2152" s="3">
        <v>0</v>
      </c>
      <c r="L2152" s="3">
        <v>0</v>
      </c>
      <c r="M2152" s="3"/>
      <c r="S2152" s="87"/>
      <c r="T2152" s="92"/>
      <c r="U2152" s="93"/>
      <c r="V2152" s="89"/>
      <c r="W2152" s="90"/>
      <c r="X2152" s="94"/>
      <c r="Y2152" s="95"/>
      <c r="Z2152" s="96"/>
    </row>
    <row r="2153" spans="2:26" ht="17.25" customHeight="1">
      <c r="B2153" s="58">
        <v>45650</v>
      </c>
      <c r="C2153" s="3" t="s">
        <v>2346</v>
      </c>
      <c r="D2153" s="3" t="s">
        <v>2298</v>
      </c>
      <c r="E2153" s="3">
        <v>13</v>
      </c>
      <c r="F2153" s="78">
        <v>0</v>
      </c>
      <c r="G2153" s="3">
        <v>0</v>
      </c>
      <c r="H2153" s="3">
        <v>0</v>
      </c>
      <c r="I2153" s="3">
        <v>0</v>
      </c>
      <c r="J2153" s="3">
        <v>0</v>
      </c>
      <c r="K2153" s="3">
        <v>0</v>
      </c>
      <c r="L2153" s="3">
        <v>0</v>
      </c>
      <c r="M2153" s="3"/>
      <c r="S2153" s="87"/>
      <c r="T2153" s="92"/>
      <c r="U2153" s="93"/>
      <c r="V2153" s="89"/>
      <c r="W2153" s="90"/>
      <c r="X2153" s="94"/>
      <c r="Y2153" s="95"/>
      <c r="Z2153" s="96"/>
    </row>
    <row r="2154" spans="2:26" ht="17.25" customHeight="1">
      <c r="B2154" s="58">
        <v>45650</v>
      </c>
      <c r="C2154" s="3" t="s">
        <v>2347</v>
      </c>
      <c r="D2154" s="3" t="s">
        <v>2276</v>
      </c>
      <c r="E2154" s="3">
        <v>13</v>
      </c>
      <c r="F2154" s="78">
        <v>0</v>
      </c>
      <c r="G2154" s="3">
        <v>0</v>
      </c>
      <c r="H2154" s="3">
        <v>1</v>
      </c>
      <c r="I2154" s="3">
        <v>0</v>
      </c>
      <c r="J2154" s="3">
        <v>0</v>
      </c>
      <c r="K2154" s="3">
        <v>0</v>
      </c>
      <c r="L2154" s="3">
        <v>1</v>
      </c>
      <c r="M2154" s="3" t="s">
        <v>431</v>
      </c>
      <c r="S2154" s="87"/>
      <c r="T2154" s="92"/>
      <c r="U2154" s="93"/>
      <c r="V2154" s="89"/>
      <c r="W2154" s="90"/>
      <c r="X2154" s="94"/>
      <c r="Y2154" s="95"/>
      <c r="Z2154" s="96"/>
    </row>
    <row r="2155" spans="2:26" ht="17.25" customHeight="1">
      <c r="B2155" s="58">
        <v>45650</v>
      </c>
      <c r="C2155" s="3" t="s">
        <v>2348</v>
      </c>
      <c r="D2155" s="3" t="s">
        <v>2343</v>
      </c>
      <c r="E2155" s="3">
        <v>1</v>
      </c>
      <c r="F2155" s="78">
        <v>0</v>
      </c>
      <c r="G2155" s="3">
        <v>0</v>
      </c>
      <c r="H2155" s="3">
        <v>0</v>
      </c>
      <c r="I2155" s="3">
        <v>0</v>
      </c>
      <c r="J2155" s="3">
        <v>0</v>
      </c>
      <c r="K2155" s="3">
        <v>0</v>
      </c>
      <c r="L2155" s="3">
        <v>0</v>
      </c>
      <c r="M2155" s="3"/>
      <c r="S2155" s="87"/>
      <c r="T2155" s="92"/>
      <c r="U2155" s="93"/>
      <c r="V2155" s="89"/>
      <c r="W2155" s="90"/>
      <c r="X2155" s="94"/>
      <c r="Y2155" s="95"/>
      <c r="Z2155" s="96"/>
    </row>
    <row r="2156" spans="2:26" ht="17.25" customHeight="1">
      <c r="B2156" s="58">
        <v>45650</v>
      </c>
      <c r="C2156" s="3" t="s">
        <v>2349</v>
      </c>
      <c r="D2156" s="3" t="s">
        <v>2246</v>
      </c>
      <c r="E2156" s="3">
        <v>13</v>
      </c>
      <c r="F2156" s="78">
        <v>0</v>
      </c>
      <c r="G2156" s="3">
        <v>0</v>
      </c>
      <c r="H2156" s="3">
        <v>0</v>
      </c>
      <c r="I2156" s="3">
        <v>0</v>
      </c>
      <c r="J2156" s="3">
        <v>0</v>
      </c>
      <c r="K2156" s="3">
        <v>0</v>
      </c>
      <c r="L2156" s="3">
        <v>0</v>
      </c>
      <c r="M2156" s="3"/>
      <c r="S2156" s="87"/>
      <c r="T2156" s="92"/>
      <c r="U2156" s="93"/>
      <c r="V2156" s="89"/>
      <c r="W2156" s="90"/>
      <c r="X2156" s="94"/>
      <c r="Y2156" s="95"/>
      <c r="Z2156" s="96"/>
    </row>
    <row r="2157" spans="2:26" ht="17.25" customHeight="1">
      <c r="B2157" s="58">
        <v>45650</v>
      </c>
      <c r="C2157" s="3" t="s">
        <v>2350</v>
      </c>
      <c r="D2157" s="3" t="s">
        <v>2124</v>
      </c>
      <c r="E2157" s="3">
        <v>1</v>
      </c>
      <c r="F2157" s="78">
        <v>1</v>
      </c>
      <c r="G2157" s="3">
        <v>0</v>
      </c>
      <c r="H2157" s="3">
        <v>0</v>
      </c>
      <c r="I2157" s="3">
        <v>0</v>
      </c>
      <c r="J2157" s="3">
        <v>0</v>
      </c>
      <c r="K2157" s="3">
        <v>0</v>
      </c>
      <c r="L2157" s="3">
        <v>0</v>
      </c>
      <c r="M2157" s="3"/>
      <c r="S2157" s="87"/>
      <c r="T2157" s="92"/>
      <c r="U2157" s="93"/>
      <c r="V2157" s="89"/>
      <c r="W2157" s="90"/>
      <c r="X2157" s="94"/>
      <c r="Y2157" s="95"/>
      <c r="Z2157" s="96"/>
    </row>
    <row r="2158" spans="2:26" ht="17.25" customHeight="1">
      <c r="B2158" s="58">
        <v>45650</v>
      </c>
      <c r="C2158" s="3" t="s">
        <v>2350</v>
      </c>
      <c r="D2158" s="3" t="s">
        <v>2351</v>
      </c>
      <c r="E2158" s="3">
        <v>12</v>
      </c>
      <c r="F2158" s="78">
        <v>12</v>
      </c>
      <c r="G2158" s="3">
        <v>0</v>
      </c>
      <c r="H2158" s="3">
        <v>0</v>
      </c>
      <c r="I2158" s="3">
        <v>0</v>
      </c>
      <c r="J2158" s="3">
        <v>0</v>
      </c>
      <c r="K2158" s="3">
        <v>0</v>
      </c>
      <c r="L2158" s="3">
        <v>0</v>
      </c>
      <c r="M2158" s="3"/>
      <c r="S2158" s="87"/>
      <c r="T2158" s="92"/>
      <c r="U2158" s="93"/>
      <c r="V2158" s="89"/>
      <c r="W2158" s="90"/>
      <c r="X2158" s="94"/>
      <c r="Y2158" s="95"/>
      <c r="Z2158" s="96"/>
    </row>
    <row r="2159" spans="2:26" ht="17.25" customHeight="1">
      <c r="B2159" s="58">
        <v>45651</v>
      </c>
      <c r="C2159" s="3" t="s">
        <v>2353</v>
      </c>
      <c r="D2159" s="3" t="s">
        <v>2352</v>
      </c>
      <c r="E2159" s="3">
        <v>5</v>
      </c>
      <c r="F2159" s="78">
        <v>0</v>
      </c>
      <c r="G2159" s="3">
        <v>0</v>
      </c>
      <c r="H2159" s="3">
        <v>0</v>
      </c>
      <c r="I2159" s="3">
        <v>0</v>
      </c>
      <c r="J2159" s="3">
        <v>0</v>
      </c>
      <c r="K2159" s="3">
        <v>0</v>
      </c>
      <c r="L2159" s="3">
        <v>0</v>
      </c>
      <c r="M2159" s="3"/>
      <c r="S2159" s="87"/>
      <c r="T2159" s="92"/>
      <c r="U2159" s="93"/>
      <c r="V2159" s="89"/>
      <c r="W2159" s="90"/>
      <c r="X2159" s="94"/>
      <c r="Y2159" s="95"/>
      <c r="Z2159" s="96"/>
    </row>
    <row r="2160" spans="2:26" ht="17.25" customHeight="1">
      <c r="B2160" s="58">
        <v>45652</v>
      </c>
      <c r="C2160" s="3" t="s">
        <v>2354</v>
      </c>
      <c r="D2160" s="3" t="s">
        <v>2226</v>
      </c>
      <c r="E2160" s="3">
        <v>13</v>
      </c>
      <c r="F2160" s="78">
        <v>3</v>
      </c>
      <c r="G2160" s="3">
        <v>0</v>
      </c>
      <c r="H2160" s="3">
        <v>5</v>
      </c>
      <c r="I2160" s="3">
        <v>4</v>
      </c>
      <c r="J2160" s="3">
        <v>0</v>
      </c>
      <c r="K2160" s="3">
        <v>0</v>
      </c>
      <c r="L2160" s="3">
        <v>9</v>
      </c>
      <c r="M2160" s="3" t="s">
        <v>431</v>
      </c>
      <c r="N2160" s="57" t="s">
        <v>431</v>
      </c>
      <c r="O2160" s="57" t="s">
        <v>431</v>
      </c>
      <c r="P2160" s="57" t="s">
        <v>431</v>
      </c>
      <c r="S2160" s="87"/>
      <c r="T2160" s="92"/>
      <c r="U2160" s="93"/>
      <c r="V2160" s="89"/>
      <c r="W2160" s="90"/>
      <c r="X2160" s="94"/>
      <c r="Y2160" s="95"/>
      <c r="Z2160" s="96"/>
    </row>
    <row r="2161" spans="2:26" ht="17.25" customHeight="1">
      <c r="B2161" s="58">
        <v>45653</v>
      </c>
      <c r="C2161" s="3" t="s">
        <v>2356</v>
      </c>
      <c r="D2161" s="3" t="s">
        <v>2124</v>
      </c>
      <c r="E2161" s="3">
        <v>1</v>
      </c>
      <c r="F2161" s="78">
        <v>0</v>
      </c>
      <c r="G2161" s="3">
        <v>0</v>
      </c>
      <c r="H2161" s="3">
        <v>0</v>
      </c>
      <c r="I2161" s="3">
        <v>0</v>
      </c>
      <c r="J2161" s="3">
        <v>0</v>
      </c>
      <c r="K2161" s="3">
        <v>0</v>
      </c>
      <c r="L2161" s="3">
        <v>0</v>
      </c>
      <c r="M2161" s="3"/>
      <c r="S2161" s="87"/>
      <c r="T2161" s="92"/>
      <c r="U2161" s="93"/>
      <c r="V2161" s="89"/>
      <c r="W2161" s="90"/>
      <c r="X2161" s="94"/>
      <c r="Y2161" s="95"/>
      <c r="Z2161" s="96"/>
    </row>
    <row r="2162" spans="2:26" ht="17.25" customHeight="1">
      <c r="B2162" s="58">
        <v>45653</v>
      </c>
      <c r="C2162" s="3" t="s">
        <v>2356</v>
      </c>
      <c r="D2162" s="3" t="s">
        <v>2111</v>
      </c>
      <c r="E2162" s="3">
        <v>12</v>
      </c>
      <c r="F2162" s="78">
        <v>0</v>
      </c>
      <c r="G2162" s="3">
        <v>0</v>
      </c>
      <c r="H2162" s="3">
        <v>0</v>
      </c>
      <c r="I2162" s="3">
        <v>0</v>
      </c>
      <c r="J2162" s="3">
        <v>0</v>
      </c>
      <c r="K2162" s="3">
        <v>0</v>
      </c>
      <c r="L2162" s="3">
        <v>0</v>
      </c>
      <c r="M2162" s="3"/>
      <c r="S2162" s="87"/>
      <c r="T2162" s="92"/>
      <c r="U2162" s="93"/>
      <c r="V2162" s="89"/>
      <c r="W2162" s="90"/>
      <c r="X2162" s="94"/>
      <c r="Y2162" s="95"/>
      <c r="Z2162" s="96"/>
    </row>
    <row r="2163" spans="2:26" ht="17.25" customHeight="1">
      <c r="B2163" s="58">
        <v>45654</v>
      </c>
      <c r="C2163" s="3" t="s">
        <v>2357</v>
      </c>
      <c r="D2163" s="3" t="s">
        <v>2315</v>
      </c>
      <c r="E2163" s="3">
        <v>1</v>
      </c>
      <c r="F2163" s="78">
        <v>0</v>
      </c>
      <c r="G2163" s="3">
        <v>0</v>
      </c>
      <c r="H2163" s="3">
        <v>0</v>
      </c>
      <c r="I2163" s="3">
        <v>0</v>
      </c>
      <c r="J2163" s="3">
        <v>0</v>
      </c>
      <c r="K2163" s="3">
        <v>0</v>
      </c>
      <c r="L2163" s="3">
        <v>0</v>
      </c>
      <c r="M2163" s="3"/>
      <c r="S2163" s="87"/>
      <c r="T2163" s="92"/>
      <c r="U2163" s="93"/>
      <c r="V2163" s="89"/>
      <c r="W2163" s="90"/>
      <c r="X2163" s="94"/>
      <c r="Y2163" s="95"/>
      <c r="Z2163" s="96"/>
    </row>
    <row r="2164" spans="2:26" ht="17.25" customHeight="1">
      <c r="B2164" s="58">
        <v>45654</v>
      </c>
      <c r="C2164" s="3" t="s">
        <v>2357</v>
      </c>
      <c r="D2164" s="3" t="s">
        <v>2355</v>
      </c>
      <c r="E2164" s="3">
        <v>13</v>
      </c>
      <c r="F2164" s="78">
        <v>0</v>
      </c>
      <c r="G2164" s="3">
        <v>0</v>
      </c>
      <c r="H2164" s="3">
        <v>0</v>
      </c>
      <c r="I2164" s="3">
        <v>1</v>
      </c>
      <c r="J2164" s="3">
        <v>0</v>
      </c>
      <c r="K2164" s="3">
        <v>0</v>
      </c>
      <c r="L2164" s="3">
        <v>1</v>
      </c>
      <c r="M2164" s="3" t="s">
        <v>431</v>
      </c>
      <c r="S2164" s="87"/>
      <c r="T2164" s="92"/>
      <c r="U2164" s="93"/>
      <c r="V2164" s="89"/>
      <c r="W2164" s="90"/>
      <c r="X2164" s="94"/>
      <c r="Y2164" s="95"/>
      <c r="Z2164" s="96"/>
    </row>
    <row r="2165" spans="2:26" ht="17.25" customHeight="1">
      <c r="B2165" s="58">
        <v>45654</v>
      </c>
      <c r="C2165" s="3" t="s">
        <v>2357</v>
      </c>
      <c r="D2165" s="3" t="s">
        <v>2305</v>
      </c>
      <c r="E2165" s="3">
        <v>13</v>
      </c>
      <c r="F2165" s="78">
        <v>0</v>
      </c>
      <c r="G2165" s="3">
        <v>0</v>
      </c>
      <c r="H2165" s="3">
        <v>0</v>
      </c>
      <c r="I2165" s="3">
        <v>0</v>
      </c>
      <c r="J2165" s="3">
        <v>2</v>
      </c>
      <c r="K2165" s="3">
        <v>0</v>
      </c>
      <c r="L2165" s="3">
        <v>2</v>
      </c>
      <c r="M2165" s="3" t="s">
        <v>431</v>
      </c>
      <c r="S2165" s="87"/>
      <c r="T2165" s="92"/>
      <c r="U2165" s="93"/>
      <c r="V2165" s="89"/>
      <c r="W2165" s="90"/>
      <c r="X2165" s="94"/>
      <c r="Y2165" s="95"/>
      <c r="Z2165" s="96"/>
    </row>
    <row r="2166" spans="2:26" ht="17.25" customHeight="1">
      <c r="B2166" s="58">
        <v>45654</v>
      </c>
      <c r="C2166" s="3" t="s">
        <v>2357</v>
      </c>
      <c r="D2166" s="3" t="s">
        <v>2304</v>
      </c>
      <c r="E2166" s="3">
        <v>13</v>
      </c>
      <c r="F2166" s="78">
        <v>0</v>
      </c>
      <c r="G2166" s="3">
        <v>0</v>
      </c>
      <c r="H2166" s="3">
        <v>0</v>
      </c>
      <c r="I2166" s="3">
        <v>0</v>
      </c>
      <c r="J2166" s="3">
        <v>0</v>
      </c>
      <c r="K2166" s="3">
        <v>0</v>
      </c>
      <c r="L2166" s="3">
        <v>0</v>
      </c>
      <c r="M2166" s="3"/>
      <c r="S2166" s="87"/>
      <c r="T2166" s="92"/>
      <c r="U2166" s="93"/>
      <c r="V2166" s="89"/>
      <c r="W2166" s="90"/>
      <c r="X2166" s="94"/>
      <c r="Y2166" s="95"/>
      <c r="Z2166" s="96"/>
    </row>
    <row r="2167" spans="2:26" ht="17.25" customHeight="1">
      <c r="B2167" s="58">
        <v>45655</v>
      </c>
      <c r="C2167" s="3" t="s">
        <v>2358</v>
      </c>
      <c r="D2167" s="3" t="s">
        <v>2226</v>
      </c>
      <c r="E2167" s="3">
        <v>13</v>
      </c>
      <c r="F2167" s="78">
        <v>3</v>
      </c>
      <c r="G2167" s="3">
        <v>0</v>
      </c>
      <c r="H2167" s="3">
        <v>5</v>
      </c>
      <c r="I2167" s="3">
        <v>4</v>
      </c>
      <c r="J2167" s="3">
        <v>0</v>
      </c>
      <c r="K2167" s="3">
        <v>0</v>
      </c>
      <c r="L2167" s="3">
        <v>9</v>
      </c>
      <c r="M2167" s="3" t="s">
        <v>431</v>
      </c>
      <c r="N2167" s="57" t="s">
        <v>431</v>
      </c>
      <c r="O2167" s="57" t="s">
        <v>431</v>
      </c>
      <c r="P2167" s="57" t="s">
        <v>431</v>
      </c>
      <c r="S2167" s="87"/>
      <c r="T2167" s="92"/>
      <c r="U2167" s="93"/>
      <c r="V2167" s="89"/>
      <c r="W2167" s="90"/>
      <c r="X2167" s="94"/>
      <c r="Y2167" s="95"/>
      <c r="Z2167" s="96"/>
    </row>
    <row r="2168" spans="2:26" ht="17.25" customHeight="1">
      <c r="B2168" s="58">
        <v>45657</v>
      </c>
      <c r="C2168" s="3" t="s">
        <v>2371</v>
      </c>
      <c r="D2168" s="3" t="s">
        <v>2314</v>
      </c>
      <c r="E2168" s="3">
        <v>9</v>
      </c>
      <c r="F2168" s="78">
        <v>0</v>
      </c>
      <c r="G2168" s="3">
        <v>0</v>
      </c>
      <c r="H2168" s="3">
        <v>1</v>
      </c>
      <c r="I2168" s="3">
        <v>0</v>
      </c>
      <c r="J2168" s="3">
        <v>0</v>
      </c>
      <c r="K2168" s="3">
        <v>0</v>
      </c>
      <c r="L2168" s="3">
        <v>1</v>
      </c>
      <c r="M2168" s="3"/>
      <c r="O2168" s="57" t="s">
        <v>431</v>
      </c>
      <c r="P2168" s="57" t="s">
        <v>431</v>
      </c>
      <c r="S2168" s="87"/>
      <c r="T2168" s="92"/>
      <c r="U2168" s="93"/>
      <c r="V2168" s="89"/>
      <c r="W2168" s="90"/>
      <c r="X2168" s="94"/>
      <c r="Y2168" s="95"/>
      <c r="Z2168" s="96"/>
    </row>
    <row r="2169" spans="2:26" ht="17.25" customHeight="1">
      <c r="B2169" s="58">
        <v>45657</v>
      </c>
      <c r="C2169" s="3" t="s">
        <v>2371</v>
      </c>
      <c r="D2169" s="3" t="s">
        <v>2359</v>
      </c>
      <c r="E2169" s="3">
        <v>13</v>
      </c>
      <c r="F2169" s="78">
        <v>0</v>
      </c>
      <c r="G2169" s="3">
        <v>0</v>
      </c>
      <c r="H2169" s="3">
        <v>0</v>
      </c>
      <c r="I2169" s="3">
        <v>1</v>
      </c>
      <c r="J2169" s="3">
        <v>1</v>
      </c>
      <c r="K2169" s="3">
        <v>0</v>
      </c>
      <c r="L2169" s="3">
        <v>2</v>
      </c>
      <c r="M2169" s="3" t="s">
        <v>431</v>
      </c>
      <c r="S2169" s="87"/>
      <c r="T2169" s="92"/>
      <c r="U2169" s="93"/>
      <c r="V2169" s="89"/>
      <c r="W2169" s="90"/>
      <c r="X2169" s="94"/>
      <c r="Y2169" s="95"/>
      <c r="Z2169" s="96"/>
    </row>
    <row r="2170" spans="2:26" ht="17.25" customHeight="1">
      <c r="B2170" s="58">
        <v>45658</v>
      </c>
      <c r="C2170" s="3" t="s">
        <v>2371</v>
      </c>
      <c r="D2170" s="3" t="s">
        <v>2360</v>
      </c>
      <c r="E2170" s="3">
        <v>5</v>
      </c>
      <c r="F2170" s="78">
        <v>0</v>
      </c>
      <c r="G2170" s="3">
        <v>0</v>
      </c>
      <c r="H2170" s="3">
        <v>0</v>
      </c>
      <c r="I2170" s="3">
        <v>0</v>
      </c>
      <c r="J2170" s="3">
        <v>0</v>
      </c>
      <c r="K2170" s="3">
        <v>0</v>
      </c>
      <c r="L2170" s="3">
        <v>0</v>
      </c>
      <c r="M2170" s="3"/>
      <c r="S2170" s="87"/>
      <c r="T2170" s="92"/>
      <c r="U2170" s="93"/>
      <c r="V2170" s="89"/>
      <c r="W2170" s="90"/>
      <c r="X2170" s="94"/>
      <c r="Y2170" s="95"/>
      <c r="Z2170" s="96"/>
    </row>
    <row r="2171" spans="2:26" ht="17.25" customHeight="1">
      <c r="B2171" s="58">
        <v>45658</v>
      </c>
      <c r="C2171" s="3" t="s">
        <v>2371</v>
      </c>
      <c r="D2171" s="3" t="s">
        <v>2290</v>
      </c>
      <c r="E2171" s="3">
        <v>13</v>
      </c>
      <c r="F2171" s="78">
        <v>0</v>
      </c>
      <c r="G2171" s="3">
        <v>0</v>
      </c>
      <c r="H2171" s="3">
        <v>0</v>
      </c>
      <c r="I2171" s="3">
        <v>0</v>
      </c>
      <c r="J2171" s="3">
        <v>0</v>
      </c>
      <c r="K2171" s="3">
        <v>0</v>
      </c>
      <c r="L2171" s="3">
        <v>0</v>
      </c>
      <c r="M2171" s="3"/>
      <c r="S2171" s="87"/>
      <c r="T2171" s="92"/>
      <c r="U2171" s="93"/>
      <c r="V2171" s="89"/>
      <c r="W2171" s="90"/>
      <c r="X2171" s="94"/>
      <c r="Y2171" s="95"/>
      <c r="Z2171" s="96"/>
    </row>
    <row r="2172" spans="2:26" ht="17.25" customHeight="1">
      <c r="B2172" s="58">
        <v>45658</v>
      </c>
      <c r="C2172" s="3" t="s">
        <v>2372</v>
      </c>
      <c r="D2172" s="3" t="s">
        <v>2232</v>
      </c>
      <c r="E2172" s="3">
        <v>9</v>
      </c>
      <c r="F2172" s="78">
        <v>0</v>
      </c>
      <c r="G2172" s="3">
        <v>0</v>
      </c>
      <c r="H2172" s="3">
        <v>0</v>
      </c>
      <c r="I2172" s="3">
        <v>0</v>
      </c>
      <c r="J2172" s="3">
        <v>0</v>
      </c>
      <c r="K2172" s="3">
        <v>0</v>
      </c>
      <c r="L2172" s="3">
        <v>0</v>
      </c>
      <c r="M2172" s="3"/>
      <c r="S2172" s="87"/>
      <c r="T2172" s="92"/>
      <c r="U2172" s="93"/>
      <c r="V2172" s="89"/>
      <c r="W2172" s="90"/>
      <c r="X2172" s="94"/>
      <c r="Y2172" s="95"/>
      <c r="Z2172" s="96"/>
    </row>
    <row r="2173" spans="2:26" ht="17.25" customHeight="1">
      <c r="B2173" s="58">
        <v>45658</v>
      </c>
      <c r="C2173" s="3" t="s">
        <v>2372</v>
      </c>
      <c r="D2173" s="3" t="s">
        <v>2361</v>
      </c>
      <c r="E2173" s="3">
        <v>3</v>
      </c>
      <c r="F2173" s="78">
        <v>0</v>
      </c>
      <c r="G2173" s="3">
        <v>0</v>
      </c>
      <c r="H2173" s="3">
        <v>0</v>
      </c>
      <c r="I2173" s="3">
        <v>0</v>
      </c>
      <c r="J2173" s="3">
        <v>0</v>
      </c>
      <c r="K2173" s="3">
        <v>0</v>
      </c>
      <c r="L2173" s="3">
        <v>0</v>
      </c>
      <c r="M2173" s="3"/>
      <c r="S2173" s="87"/>
      <c r="T2173" s="92"/>
      <c r="U2173" s="93"/>
      <c r="V2173" s="89"/>
      <c r="W2173" s="90"/>
      <c r="X2173" s="94"/>
      <c r="Y2173" s="95"/>
      <c r="Z2173" s="96"/>
    </row>
    <row r="2174" spans="2:26" ht="17.25" customHeight="1">
      <c r="B2174" s="58">
        <v>45658</v>
      </c>
      <c r="C2174" s="3" t="s">
        <v>2372</v>
      </c>
      <c r="D2174" s="3" t="s">
        <v>2247</v>
      </c>
      <c r="E2174" s="3">
        <v>12</v>
      </c>
      <c r="F2174" s="78">
        <v>0</v>
      </c>
      <c r="G2174" s="3">
        <v>0</v>
      </c>
      <c r="H2174" s="3">
        <v>1</v>
      </c>
      <c r="I2174" s="3">
        <v>1</v>
      </c>
      <c r="J2174" s="3">
        <v>1</v>
      </c>
      <c r="K2174" s="3">
        <v>0</v>
      </c>
      <c r="L2174" s="3">
        <v>3</v>
      </c>
      <c r="M2174" s="3" t="s">
        <v>431</v>
      </c>
      <c r="N2174" s="57" t="s">
        <v>431</v>
      </c>
      <c r="S2174" s="87"/>
      <c r="T2174" s="92"/>
      <c r="U2174" s="93"/>
      <c r="V2174" s="89"/>
      <c r="W2174" s="90"/>
      <c r="X2174" s="94"/>
      <c r="Y2174" s="95"/>
      <c r="Z2174" s="96"/>
    </row>
    <row r="2175" spans="2:26" ht="17.25" customHeight="1">
      <c r="B2175" s="58">
        <v>45658</v>
      </c>
      <c r="C2175" s="3" t="s">
        <v>2372</v>
      </c>
      <c r="D2175" s="3" t="s">
        <v>2223</v>
      </c>
      <c r="E2175" s="3">
        <v>2</v>
      </c>
      <c r="F2175" s="78">
        <v>0</v>
      </c>
      <c r="G2175" s="3">
        <v>0</v>
      </c>
      <c r="H2175" s="3">
        <v>0</v>
      </c>
      <c r="I2175" s="3">
        <v>0</v>
      </c>
      <c r="J2175" s="3">
        <v>0</v>
      </c>
      <c r="K2175" s="3">
        <v>0</v>
      </c>
      <c r="L2175" s="3">
        <v>0</v>
      </c>
      <c r="M2175" s="3"/>
      <c r="S2175" s="87"/>
      <c r="T2175" s="92"/>
      <c r="U2175" s="93"/>
      <c r="V2175" s="89"/>
      <c r="W2175" s="90"/>
      <c r="X2175" s="94"/>
      <c r="Y2175" s="95"/>
      <c r="Z2175" s="96"/>
    </row>
    <row r="2176" spans="2:26" ht="17.25" customHeight="1">
      <c r="B2176" s="58">
        <v>45660</v>
      </c>
      <c r="C2176" s="3" t="s">
        <v>2364</v>
      </c>
      <c r="D2176" s="3" t="s">
        <v>2363</v>
      </c>
      <c r="E2176" s="3">
        <v>13</v>
      </c>
      <c r="F2176" s="78">
        <v>0</v>
      </c>
      <c r="G2176" s="3">
        <v>0</v>
      </c>
      <c r="H2176" s="3">
        <v>3</v>
      </c>
      <c r="I2176" s="3">
        <v>0</v>
      </c>
      <c r="J2176" s="3">
        <v>1</v>
      </c>
      <c r="K2176" s="3">
        <v>0</v>
      </c>
      <c r="L2176" s="3">
        <v>4</v>
      </c>
      <c r="M2176" s="3" t="s">
        <v>431</v>
      </c>
      <c r="O2176" s="57" t="s">
        <v>431</v>
      </c>
      <c r="P2176" s="57" t="s">
        <v>431</v>
      </c>
      <c r="S2176" s="87"/>
      <c r="T2176" s="92"/>
      <c r="U2176" s="93"/>
      <c r="V2176" s="89"/>
      <c r="W2176" s="90"/>
      <c r="X2176" s="94"/>
      <c r="Y2176" s="95"/>
      <c r="Z2176" s="96"/>
    </row>
    <row r="2177" spans="2:26" ht="17.25" customHeight="1">
      <c r="B2177" s="58">
        <v>45661</v>
      </c>
      <c r="C2177" s="3" t="s">
        <v>2365</v>
      </c>
      <c r="D2177" s="3" t="s">
        <v>2329</v>
      </c>
      <c r="E2177" s="3">
        <v>6</v>
      </c>
      <c r="F2177" s="78">
        <v>0</v>
      </c>
      <c r="G2177" s="3">
        <v>0</v>
      </c>
      <c r="H2177" s="3">
        <v>1</v>
      </c>
      <c r="I2177" s="3">
        <v>0</v>
      </c>
      <c r="J2177" s="3">
        <v>0</v>
      </c>
      <c r="K2177" s="3">
        <v>0</v>
      </c>
      <c r="L2177" s="3">
        <v>1</v>
      </c>
      <c r="M2177" s="3"/>
      <c r="O2177" s="57" t="s">
        <v>431</v>
      </c>
      <c r="P2177" s="57" t="s">
        <v>431</v>
      </c>
      <c r="S2177" s="87"/>
      <c r="T2177" s="92"/>
      <c r="U2177" s="93"/>
      <c r="V2177" s="89"/>
      <c r="W2177" s="90"/>
      <c r="X2177" s="94"/>
      <c r="Y2177" s="95"/>
      <c r="Z2177" s="96"/>
    </row>
    <row r="2178" spans="2:26" ht="17.25" customHeight="1">
      <c r="B2178" s="58">
        <v>45661</v>
      </c>
      <c r="C2178" s="3" t="s">
        <v>2366</v>
      </c>
      <c r="D2178" s="3" t="s">
        <v>2297</v>
      </c>
      <c r="E2178" s="3">
        <v>1</v>
      </c>
      <c r="F2178" s="78">
        <v>0</v>
      </c>
      <c r="G2178" s="3">
        <v>0</v>
      </c>
      <c r="H2178" s="3">
        <v>0</v>
      </c>
      <c r="I2178" s="3">
        <v>0</v>
      </c>
      <c r="J2178" s="3">
        <v>0</v>
      </c>
      <c r="K2178" s="3">
        <v>0</v>
      </c>
      <c r="L2178" s="3">
        <v>0</v>
      </c>
      <c r="M2178" s="3"/>
      <c r="S2178" s="87"/>
      <c r="T2178" s="92"/>
      <c r="U2178" s="93"/>
      <c r="V2178" s="89"/>
      <c r="W2178" s="90"/>
      <c r="X2178" s="94"/>
      <c r="Y2178" s="95"/>
      <c r="Z2178" s="96"/>
    </row>
    <row r="2179" spans="2:26" ht="17.25" customHeight="1">
      <c r="B2179" s="58">
        <v>45661</v>
      </c>
      <c r="C2179" s="3" t="s">
        <v>2366</v>
      </c>
      <c r="D2179" s="3" t="s">
        <v>2222</v>
      </c>
      <c r="E2179" s="3">
        <v>10</v>
      </c>
      <c r="F2179" s="78">
        <v>0</v>
      </c>
      <c r="G2179" s="3">
        <v>0</v>
      </c>
      <c r="H2179" s="3">
        <v>0</v>
      </c>
      <c r="I2179" s="3">
        <v>0</v>
      </c>
      <c r="J2179" s="3">
        <v>0</v>
      </c>
      <c r="K2179" s="3">
        <v>0</v>
      </c>
      <c r="L2179" s="3">
        <v>0</v>
      </c>
      <c r="M2179" s="3"/>
      <c r="S2179" s="87"/>
      <c r="T2179" s="92"/>
      <c r="U2179" s="93"/>
      <c r="V2179" s="89"/>
      <c r="W2179" s="90"/>
      <c r="X2179" s="94"/>
      <c r="Y2179" s="95"/>
      <c r="Z2179" s="96"/>
    </row>
    <row r="2180" spans="2:26" ht="17.25" customHeight="1">
      <c r="B2180" s="58">
        <v>45663</v>
      </c>
      <c r="C2180" s="3" t="s">
        <v>2367</v>
      </c>
      <c r="D2180" s="3" t="s">
        <v>2259</v>
      </c>
      <c r="E2180" s="3">
        <v>13</v>
      </c>
      <c r="F2180" s="78">
        <v>13</v>
      </c>
      <c r="G2180" s="3">
        <v>0</v>
      </c>
      <c r="H2180" s="3">
        <v>0</v>
      </c>
      <c r="I2180" s="3">
        <v>0</v>
      </c>
      <c r="J2180" s="3">
        <v>0</v>
      </c>
      <c r="K2180" s="3">
        <v>0</v>
      </c>
      <c r="L2180" s="3">
        <v>0</v>
      </c>
      <c r="M2180" s="3"/>
      <c r="S2180" s="87"/>
      <c r="T2180" s="92"/>
      <c r="U2180" s="93"/>
      <c r="V2180" s="89"/>
      <c r="W2180" s="90"/>
      <c r="X2180" s="94"/>
      <c r="Y2180" s="95"/>
      <c r="Z2180" s="96"/>
    </row>
    <row r="2181" spans="2:26" ht="17.25" customHeight="1">
      <c r="B2181" s="58">
        <v>45664</v>
      </c>
      <c r="C2181" s="3" t="s">
        <v>2368</v>
      </c>
      <c r="D2181" s="3" t="s">
        <v>2229</v>
      </c>
      <c r="E2181" s="3">
        <v>2</v>
      </c>
      <c r="F2181" s="78">
        <v>0</v>
      </c>
      <c r="G2181" s="3">
        <v>0</v>
      </c>
      <c r="H2181" s="3">
        <v>0</v>
      </c>
      <c r="I2181" s="3">
        <v>0</v>
      </c>
      <c r="J2181" s="3">
        <v>0</v>
      </c>
      <c r="K2181" s="3">
        <v>0</v>
      </c>
      <c r="L2181" s="3">
        <v>0</v>
      </c>
      <c r="M2181" s="3"/>
      <c r="S2181" s="87"/>
      <c r="T2181" s="92"/>
      <c r="U2181" s="93"/>
      <c r="V2181" s="89"/>
      <c r="W2181" s="90"/>
      <c r="X2181" s="94"/>
      <c r="Y2181" s="95"/>
      <c r="Z2181" s="96"/>
    </row>
    <row r="2182" spans="2:26" ht="17.25" customHeight="1">
      <c r="B2182" s="58">
        <v>45665</v>
      </c>
      <c r="C2182" s="3" t="s">
        <v>2369</v>
      </c>
      <c r="D2182" s="3" t="s">
        <v>2315</v>
      </c>
      <c r="E2182" s="3">
        <v>1</v>
      </c>
      <c r="F2182" s="78">
        <v>0</v>
      </c>
      <c r="G2182" s="3">
        <v>0</v>
      </c>
      <c r="H2182" s="3">
        <v>0</v>
      </c>
      <c r="I2182" s="3">
        <v>0</v>
      </c>
      <c r="J2182" s="3">
        <v>0</v>
      </c>
      <c r="K2182" s="3">
        <v>0</v>
      </c>
      <c r="L2182" s="3">
        <v>0</v>
      </c>
      <c r="M2182" s="3"/>
      <c r="S2182" s="87"/>
      <c r="T2182" s="92"/>
      <c r="U2182" s="93"/>
      <c r="V2182" s="89"/>
      <c r="W2182" s="90"/>
      <c r="X2182" s="94"/>
      <c r="Y2182" s="95"/>
      <c r="Z2182" s="96"/>
    </row>
    <row r="2183" spans="2:26" ht="17.25" customHeight="1">
      <c r="B2183" s="58">
        <v>45665</v>
      </c>
      <c r="C2183" s="3" t="s">
        <v>2370</v>
      </c>
      <c r="D2183" s="3" t="s">
        <v>2298</v>
      </c>
      <c r="E2183" s="3">
        <v>5</v>
      </c>
      <c r="F2183" s="78">
        <v>0</v>
      </c>
      <c r="G2183" s="3">
        <v>0</v>
      </c>
      <c r="H2183" s="3">
        <v>0</v>
      </c>
      <c r="I2183" s="3">
        <v>0</v>
      </c>
      <c r="J2183" s="3">
        <v>0</v>
      </c>
      <c r="K2183" s="3">
        <v>0</v>
      </c>
      <c r="L2183" s="3">
        <v>0</v>
      </c>
      <c r="M2183" s="3"/>
      <c r="S2183" s="87"/>
      <c r="T2183" s="92"/>
      <c r="U2183" s="93"/>
      <c r="V2183" s="89"/>
      <c r="W2183" s="90"/>
      <c r="X2183" s="94"/>
      <c r="Y2183" s="95"/>
      <c r="Z2183" s="96"/>
    </row>
    <row r="2184" spans="2:26" ht="17.25" customHeight="1">
      <c r="B2184" s="58">
        <v>45672</v>
      </c>
      <c r="C2184" s="3" t="s">
        <v>2373</v>
      </c>
      <c r="D2184" s="3" t="s">
        <v>2374</v>
      </c>
      <c r="E2184" s="3">
        <v>13</v>
      </c>
      <c r="F2184" s="78">
        <v>2</v>
      </c>
      <c r="G2184" s="3">
        <v>0</v>
      </c>
      <c r="H2184" s="3">
        <v>0</v>
      </c>
      <c r="I2184" s="3">
        <v>0</v>
      </c>
      <c r="J2184" s="3">
        <v>0</v>
      </c>
      <c r="K2184" s="3">
        <v>0</v>
      </c>
      <c r="L2184" s="3">
        <v>0</v>
      </c>
      <c r="M2184" s="3" t="s">
        <v>2375</v>
      </c>
      <c r="S2184" s="87"/>
      <c r="T2184" s="92"/>
      <c r="U2184" s="93"/>
      <c r="V2184" s="89"/>
      <c r="W2184" s="90"/>
      <c r="X2184" s="94"/>
      <c r="Y2184" s="95"/>
      <c r="Z2184" s="96"/>
    </row>
    <row r="2185" spans="2:26" ht="17.25" customHeight="1">
      <c r="B2185" s="58">
        <v>45674</v>
      </c>
      <c r="C2185" s="3" t="s">
        <v>2376</v>
      </c>
      <c r="D2185" s="3" t="s">
        <v>2259</v>
      </c>
      <c r="E2185" s="3">
        <v>13</v>
      </c>
      <c r="F2185" s="78">
        <v>0</v>
      </c>
      <c r="G2185" s="3">
        <v>0</v>
      </c>
      <c r="H2185" s="3">
        <v>0</v>
      </c>
      <c r="I2185" s="3">
        <v>0</v>
      </c>
      <c r="J2185" s="3">
        <v>0</v>
      </c>
      <c r="K2185" s="3">
        <v>0</v>
      </c>
      <c r="L2185" s="3">
        <v>0</v>
      </c>
      <c r="M2185" s="3"/>
      <c r="S2185" s="87"/>
      <c r="T2185" s="92"/>
      <c r="U2185" s="93"/>
      <c r="V2185" s="89"/>
      <c r="W2185" s="90"/>
      <c r="X2185" s="94"/>
      <c r="Y2185" s="95"/>
      <c r="Z2185" s="96"/>
    </row>
    <row r="2186" spans="2:26" ht="17.25" customHeight="1">
      <c r="B2186" s="58">
        <v>45674</v>
      </c>
      <c r="C2186" s="3" t="s">
        <v>2376</v>
      </c>
      <c r="D2186" s="3" t="s">
        <v>2246</v>
      </c>
      <c r="E2186" s="3">
        <v>13</v>
      </c>
      <c r="F2186" s="78">
        <v>0</v>
      </c>
      <c r="G2186" s="3">
        <v>0</v>
      </c>
      <c r="H2186" s="3">
        <v>0</v>
      </c>
      <c r="I2186" s="3">
        <v>0</v>
      </c>
      <c r="J2186" s="3">
        <v>0</v>
      </c>
      <c r="K2186" s="3">
        <v>0</v>
      </c>
      <c r="L2186" s="3">
        <v>0</v>
      </c>
      <c r="M2186" s="3"/>
      <c r="S2186" s="87"/>
      <c r="T2186" s="92"/>
      <c r="U2186" s="93"/>
      <c r="V2186" s="89"/>
      <c r="W2186" s="90"/>
      <c r="X2186" s="94"/>
      <c r="Y2186" s="95"/>
      <c r="Z2186" s="96"/>
    </row>
    <row r="2187" spans="2:26" ht="17.25" customHeight="1">
      <c r="B2187" s="58">
        <v>45676</v>
      </c>
      <c r="C2187" s="3" t="s">
        <v>46</v>
      </c>
      <c r="D2187" s="3" t="s">
        <v>2277</v>
      </c>
      <c r="E2187" s="3">
        <v>13</v>
      </c>
      <c r="F2187" s="78">
        <v>0</v>
      </c>
      <c r="G2187" s="3">
        <v>0</v>
      </c>
      <c r="H2187" s="3">
        <v>0</v>
      </c>
      <c r="I2187" s="3">
        <v>0</v>
      </c>
      <c r="J2187" s="3">
        <v>0</v>
      </c>
      <c r="K2187" s="3">
        <v>0</v>
      </c>
      <c r="L2187" s="3">
        <v>0</v>
      </c>
      <c r="M2187" s="3"/>
      <c r="S2187" s="87"/>
      <c r="T2187" s="92"/>
      <c r="U2187" s="93"/>
      <c r="V2187" s="89"/>
      <c r="W2187" s="90"/>
      <c r="X2187" s="94"/>
      <c r="Y2187" s="95"/>
      <c r="Z2187" s="96"/>
    </row>
    <row r="2188" spans="2:26" ht="17.25" customHeight="1">
      <c r="B2188" s="58">
        <v>45676</v>
      </c>
      <c r="C2188" s="3" t="s">
        <v>46</v>
      </c>
      <c r="D2188" s="3" t="s">
        <v>2329</v>
      </c>
      <c r="E2188" s="3">
        <v>6</v>
      </c>
      <c r="F2188" s="78">
        <v>0</v>
      </c>
      <c r="G2188" s="3">
        <v>0</v>
      </c>
      <c r="H2188" s="3">
        <v>0</v>
      </c>
      <c r="I2188" s="3">
        <v>0</v>
      </c>
      <c r="J2188" s="3">
        <v>0</v>
      </c>
      <c r="K2188" s="3">
        <v>0</v>
      </c>
      <c r="L2188" s="3">
        <v>0</v>
      </c>
      <c r="M2188" s="3"/>
      <c r="S2188" s="87"/>
      <c r="T2188" s="92"/>
      <c r="U2188" s="93"/>
      <c r="V2188" s="89"/>
      <c r="W2188" s="90"/>
      <c r="X2188" s="94"/>
      <c r="Y2188" s="95"/>
      <c r="Z2188" s="96"/>
    </row>
    <row r="2189" spans="2:26" ht="17.25" customHeight="1">
      <c r="B2189" s="58">
        <v>45677</v>
      </c>
      <c r="C2189" s="3" t="s">
        <v>40</v>
      </c>
      <c r="D2189" s="3" t="s">
        <v>2363</v>
      </c>
      <c r="E2189" s="3">
        <v>13</v>
      </c>
      <c r="F2189" s="78">
        <v>0</v>
      </c>
      <c r="G2189" s="3">
        <v>0</v>
      </c>
      <c r="H2189" s="3">
        <v>0</v>
      </c>
      <c r="I2189" s="3">
        <v>0</v>
      </c>
      <c r="J2189" s="3">
        <v>0</v>
      </c>
      <c r="K2189" s="3">
        <v>0</v>
      </c>
      <c r="L2189" s="3">
        <v>0</v>
      </c>
      <c r="M2189" s="3"/>
      <c r="S2189" s="87"/>
      <c r="T2189" s="92"/>
      <c r="U2189" s="93"/>
      <c r="V2189" s="89"/>
      <c r="W2189" s="90"/>
      <c r="X2189" s="94"/>
      <c r="Y2189" s="95"/>
      <c r="Z2189" s="96"/>
    </row>
    <row r="2190" spans="2:26" ht="17.25" customHeight="1">
      <c r="B2190" s="58">
        <v>45677</v>
      </c>
      <c r="C2190" s="3" t="s">
        <v>40</v>
      </c>
      <c r="D2190" s="3" t="s">
        <v>2359</v>
      </c>
      <c r="E2190" s="3">
        <v>13</v>
      </c>
      <c r="F2190" s="78">
        <v>0</v>
      </c>
      <c r="G2190" s="3">
        <v>0</v>
      </c>
      <c r="H2190" s="3">
        <v>0</v>
      </c>
      <c r="I2190" s="3">
        <v>0</v>
      </c>
      <c r="J2190" s="3">
        <v>0</v>
      </c>
      <c r="K2190" s="3">
        <v>0</v>
      </c>
      <c r="L2190" s="3">
        <v>0</v>
      </c>
      <c r="M2190" s="3"/>
      <c r="S2190" s="87"/>
      <c r="T2190" s="92"/>
      <c r="U2190" s="93"/>
      <c r="V2190" s="89"/>
      <c r="W2190" s="90"/>
      <c r="X2190" s="94"/>
      <c r="Y2190" s="95"/>
      <c r="Z2190" s="96"/>
    </row>
    <row r="2191" spans="2:26" ht="17.25" customHeight="1">
      <c r="B2191" s="58">
        <v>45677</v>
      </c>
      <c r="C2191" s="3" t="s">
        <v>40</v>
      </c>
      <c r="D2191" s="3" t="s">
        <v>2275</v>
      </c>
      <c r="E2191" s="3">
        <v>13</v>
      </c>
      <c r="F2191" s="78">
        <v>0</v>
      </c>
      <c r="G2191" s="3">
        <v>0</v>
      </c>
      <c r="H2191" s="3">
        <v>0</v>
      </c>
      <c r="I2191" s="3">
        <v>0</v>
      </c>
      <c r="J2191" s="3">
        <v>0</v>
      </c>
      <c r="K2191" s="3">
        <v>0</v>
      </c>
      <c r="L2191" s="3">
        <v>0</v>
      </c>
      <c r="M2191" s="3"/>
      <c r="S2191" s="87"/>
      <c r="T2191" s="92"/>
      <c r="U2191" s="93"/>
      <c r="V2191" s="89"/>
      <c r="W2191" s="90"/>
      <c r="X2191" s="94"/>
      <c r="Y2191" s="95"/>
      <c r="Z2191" s="96"/>
    </row>
    <row r="2192" spans="2:26" ht="17.25" customHeight="1">
      <c r="B2192" s="58">
        <v>45677</v>
      </c>
      <c r="C2192" s="3" t="s">
        <v>40</v>
      </c>
      <c r="D2192" s="3" t="s">
        <v>2276</v>
      </c>
      <c r="E2192" s="3">
        <v>13</v>
      </c>
      <c r="F2192" s="78">
        <v>0</v>
      </c>
      <c r="G2192" s="3">
        <v>0</v>
      </c>
      <c r="H2192" s="3">
        <v>0</v>
      </c>
      <c r="I2192" s="3">
        <v>0</v>
      </c>
      <c r="J2192" s="3">
        <v>0</v>
      </c>
      <c r="K2192" s="3">
        <v>0</v>
      </c>
      <c r="L2192" s="3">
        <v>0</v>
      </c>
      <c r="M2192" s="3"/>
      <c r="S2192" s="87"/>
      <c r="T2192" s="92"/>
      <c r="U2192" s="93"/>
      <c r="V2192" s="89"/>
      <c r="W2192" s="90"/>
      <c r="X2192" s="94"/>
      <c r="Y2192" s="95"/>
      <c r="Z2192" s="96"/>
    </row>
    <row r="2193" spans="2:26" ht="17.25" customHeight="1">
      <c r="B2193" s="58">
        <v>45677</v>
      </c>
      <c r="C2193" s="3" t="s">
        <v>40</v>
      </c>
      <c r="D2193" s="3" t="s">
        <v>2360</v>
      </c>
      <c r="E2193" s="3">
        <v>5</v>
      </c>
      <c r="F2193" s="78">
        <v>0</v>
      </c>
      <c r="G2193" s="3">
        <v>0</v>
      </c>
      <c r="H2193" s="3">
        <v>0</v>
      </c>
      <c r="I2193" s="3">
        <v>0</v>
      </c>
      <c r="J2193" s="3">
        <v>0</v>
      </c>
      <c r="K2193" s="3">
        <v>0</v>
      </c>
      <c r="L2193" s="3">
        <v>0</v>
      </c>
      <c r="M2193" s="3"/>
      <c r="S2193" s="87"/>
      <c r="T2193" s="92"/>
      <c r="U2193" s="93"/>
      <c r="V2193" s="89"/>
      <c r="W2193" s="90"/>
      <c r="X2193" s="94"/>
      <c r="Y2193" s="95"/>
      <c r="Z2193" s="96"/>
    </row>
    <row r="2194" spans="2:26" ht="17.25" customHeight="1">
      <c r="B2194" s="58">
        <v>45678</v>
      </c>
      <c r="C2194" s="3" t="s">
        <v>40</v>
      </c>
      <c r="D2194" s="3" t="s">
        <v>2305</v>
      </c>
      <c r="E2194" s="3">
        <v>13</v>
      </c>
      <c r="F2194" s="78">
        <v>0</v>
      </c>
      <c r="G2194" s="3">
        <v>0</v>
      </c>
      <c r="H2194" s="3">
        <v>0</v>
      </c>
      <c r="I2194" s="3">
        <v>0</v>
      </c>
      <c r="J2194" s="3">
        <v>0</v>
      </c>
      <c r="K2194" s="3">
        <v>0</v>
      </c>
      <c r="L2194" s="3">
        <v>0</v>
      </c>
      <c r="M2194" s="3"/>
      <c r="S2194" s="87"/>
      <c r="T2194" s="92"/>
      <c r="U2194" s="93"/>
      <c r="V2194" s="89"/>
      <c r="W2194" s="90"/>
      <c r="X2194" s="94"/>
      <c r="Y2194" s="95"/>
      <c r="Z2194" s="96"/>
    </row>
    <row r="2195" spans="2:26" ht="17.25" customHeight="1">
      <c r="B2195" s="58">
        <v>45678</v>
      </c>
      <c r="C2195" s="3" t="s">
        <v>40</v>
      </c>
      <c r="D2195" s="3" t="s">
        <v>2355</v>
      </c>
      <c r="E2195" s="3">
        <v>13</v>
      </c>
      <c r="F2195" s="78">
        <v>0</v>
      </c>
      <c r="G2195" s="3">
        <v>0</v>
      </c>
      <c r="H2195" s="3">
        <v>0</v>
      </c>
      <c r="I2195" s="3">
        <v>0</v>
      </c>
      <c r="J2195" s="3">
        <v>0</v>
      </c>
      <c r="K2195" s="3">
        <v>0</v>
      </c>
      <c r="L2195" s="3">
        <v>0</v>
      </c>
      <c r="M2195" s="3"/>
      <c r="S2195" s="87"/>
      <c r="T2195" s="92"/>
      <c r="U2195" s="93"/>
      <c r="V2195" s="89"/>
      <c r="W2195" s="90"/>
      <c r="X2195" s="94"/>
      <c r="Y2195" s="95"/>
      <c r="Z2195" s="96"/>
    </row>
    <row r="2196" spans="2:26" ht="17.25" customHeight="1">
      <c r="B2196" s="58">
        <v>45678</v>
      </c>
      <c r="C2196" s="3" t="s">
        <v>40</v>
      </c>
      <c r="D2196" s="3" t="s">
        <v>2314</v>
      </c>
      <c r="E2196" s="3">
        <v>9</v>
      </c>
      <c r="F2196" s="78">
        <v>0</v>
      </c>
      <c r="G2196" s="3">
        <v>0</v>
      </c>
      <c r="H2196" s="3">
        <v>0</v>
      </c>
      <c r="I2196" s="3">
        <v>0</v>
      </c>
      <c r="J2196" s="3">
        <v>0</v>
      </c>
      <c r="K2196" s="3">
        <v>0</v>
      </c>
      <c r="L2196" s="3">
        <v>0</v>
      </c>
      <c r="M2196" s="3"/>
      <c r="S2196" s="87"/>
      <c r="T2196" s="92"/>
      <c r="U2196" s="93"/>
      <c r="V2196" s="89"/>
      <c r="W2196" s="90"/>
      <c r="X2196" s="94"/>
      <c r="Y2196" s="95"/>
      <c r="Z2196" s="96"/>
    </row>
    <row r="2197" spans="2:26" ht="17.25" customHeight="1">
      <c r="B2197" s="58">
        <v>45678</v>
      </c>
      <c r="C2197" s="3" t="s">
        <v>40</v>
      </c>
      <c r="D2197" s="3" t="s">
        <v>2290</v>
      </c>
      <c r="E2197" s="3">
        <v>13</v>
      </c>
      <c r="F2197" s="78">
        <v>0</v>
      </c>
      <c r="G2197" s="3">
        <v>0</v>
      </c>
      <c r="H2197" s="3">
        <v>0</v>
      </c>
      <c r="I2197" s="3">
        <v>0</v>
      </c>
      <c r="J2197" s="3">
        <v>0</v>
      </c>
      <c r="K2197" s="3">
        <v>0</v>
      </c>
      <c r="L2197" s="3">
        <v>0</v>
      </c>
      <c r="M2197" s="3"/>
      <c r="S2197" s="87"/>
      <c r="T2197" s="92"/>
      <c r="U2197" s="93"/>
      <c r="V2197" s="89"/>
      <c r="W2197" s="90"/>
      <c r="X2197" s="94"/>
      <c r="Y2197" s="95"/>
      <c r="Z2197" s="96"/>
    </row>
    <row r="2198" spans="2:26" ht="17.25" customHeight="1">
      <c r="B2198" s="58">
        <v>45678</v>
      </c>
      <c r="C2198" s="3" t="s">
        <v>40</v>
      </c>
      <c r="D2198" s="3" t="s">
        <v>2337</v>
      </c>
      <c r="E2198" s="3">
        <v>12</v>
      </c>
      <c r="F2198" s="78">
        <v>0</v>
      </c>
      <c r="G2198" s="3">
        <v>0</v>
      </c>
      <c r="H2198" s="3">
        <v>0</v>
      </c>
      <c r="I2198" s="3">
        <v>0</v>
      </c>
      <c r="J2198" s="3">
        <v>0</v>
      </c>
      <c r="K2198" s="3">
        <v>0</v>
      </c>
      <c r="L2198" s="3">
        <v>0</v>
      </c>
      <c r="M2198" s="3"/>
      <c r="S2198" s="87"/>
      <c r="T2198" s="92"/>
      <c r="U2198" s="93"/>
      <c r="V2198" s="89"/>
      <c r="W2198" s="90"/>
      <c r="X2198" s="94"/>
      <c r="Y2198" s="95"/>
      <c r="Z2198" s="96"/>
    </row>
    <row r="2199" spans="2:26" ht="17.25" customHeight="1">
      <c r="B2199" s="58">
        <v>45679</v>
      </c>
      <c r="C2199" s="3" t="s">
        <v>2378</v>
      </c>
      <c r="D2199" s="3" t="s">
        <v>2377</v>
      </c>
      <c r="E2199" s="3">
        <v>2</v>
      </c>
      <c r="F2199" s="78">
        <v>0</v>
      </c>
      <c r="G2199" s="3">
        <v>0</v>
      </c>
      <c r="H2199" s="3">
        <v>0</v>
      </c>
      <c r="I2199" s="3">
        <v>0</v>
      </c>
      <c r="J2199" s="3">
        <v>0</v>
      </c>
      <c r="K2199" s="3">
        <v>0</v>
      </c>
      <c r="L2199" s="3">
        <v>0</v>
      </c>
      <c r="M2199" s="3"/>
      <c r="S2199" s="87"/>
      <c r="T2199" s="92"/>
      <c r="U2199" s="93"/>
      <c r="V2199" s="89"/>
      <c r="W2199" s="90"/>
      <c r="X2199" s="94"/>
      <c r="Y2199" s="95"/>
      <c r="Z2199" s="96"/>
    </row>
    <row r="2200" spans="2:26" ht="17.25" customHeight="1">
      <c r="B2200" s="58">
        <v>45680</v>
      </c>
      <c r="C2200" s="3" t="s">
        <v>2379</v>
      </c>
      <c r="D2200" s="3" t="s">
        <v>2230</v>
      </c>
      <c r="E2200" s="3">
        <v>6</v>
      </c>
      <c r="F2200" s="78">
        <v>0</v>
      </c>
      <c r="G2200" s="3">
        <v>0</v>
      </c>
      <c r="H2200" s="3">
        <v>1</v>
      </c>
      <c r="I2200" s="3">
        <v>0</v>
      </c>
      <c r="J2200" s="3">
        <v>0</v>
      </c>
      <c r="K2200" s="3">
        <v>0</v>
      </c>
      <c r="L2200" s="3">
        <v>1</v>
      </c>
      <c r="M2200" s="3" t="s">
        <v>431</v>
      </c>
      <c r="S2200" s="87"/>
      <c r="T2200" s="92"/>
      <c r="U2200" s="93"/>
      <c r="V2200" s="89"/>
      <c r="W2200" s="90"/>
      <c r="X2200" s="94"/>
      <c r="Y2200" s="95"/>
      <c r="Z2200" s="96"/>
    </row>
    <row r="2201" spans="2:26" ht="17.25" customHeight="1">
      <c r="B2201" s="58">
        <v>45681</v>
      </c>
      <c r="C2201" s="3" t="s">
        <v>2384</v>
      </c>
      <c r="D2201" s="3" t="s">
        <v>2308</v>
      </c>
      <c r="E2201" s="3">
        <v>1</v>
      </c>
      <c r="F2201" s="78">
        <v>0</v>
      </c>
      <c r="G2201" s="3">
        <v>0</v>
      </c>
      <c r="H2201" s="3">
        <v>0</v>
      </c>
      <c r="I2201" s="3">
        <v>0</v>
      </c>
      <c r="J2201" s="3">
        <v>0</v>
      </c>
      <c r="K2201" s="3">
        <v>0</v>
      </c>
      <c r="L2201" s="3">
        <v>0</v>
      </c>
      <c r="M2201" s="3"/>
      <c r="S2201" s="87"/>
      <c r="T2201" s="92"/>
      <c r="U2201" s="93"/>
      <c r="V2201" s="89"/>
      <c r="W2201" s="90"/>
      <c r="X2201" s="94"/>
      <c r="Y2201" s="95"/>
      <c r="Z2201" s="96"/>
    </row>
    <row r="2202" spans="2:26" ht="17.25" customHeight="1">
      <c r="B2202" s="58">
        <v>45681</v>
      </c>
      <c r="C2202" s="3" t="s">
        <v>2385</v>
      </c>
      <c r="D2202" s="3" t="s">
        <v>2222</v>
      </c>
      <c r="E2202" s="3">
        <v>10</v>
      </c>
      <c r="F2202" s="78">
        <v>0</v>
      </c>
      <c r="G2202" s="3">
        <v>0</v>
      </c>
      <c r="H2202" s="3">
        <v>0</v>
      </c>
      <c r="I2202" s="3">
        <v>0</v>
      </c>
      <c r="J2202" s="3">
        <v>0</v>
      </c>
      <c r="K2202" s="3">
        <v>0</v>
      </c>
      <c r="L2202" s="3">
        <v>0</v>
      </c>
      <c r="M2202" s="3"/>
      <c r="S2202" s="87"/>
      <c r="T2202" s="92"/>
      <c r="U2202" s="93"/>
      <c r="V2202" s="89"/>
      <c r="W2202" s="90"/>
      <c r="X2202" s="94"/>
      <c r="Y2202" s="95"/>
      <c r="Z2202" s="96"/>
    </row>
    <row r="2203" spans="2:26" ht="17.25" customHeight="1">
      <c r="B2203" s="58">
        <v>45681</v>
      </c>
      <c r="C2203" s="3" t="s">
        <v>2386</v>
      </c>
      <c r="D2203" s="3" t="s">
        <v>2361</v>
      </c>
      <c r="E2203" s="3">
        <v>3</v>
      </c>
      <c r="F2203" s="78">
        <v>0</v>
      </c>
      <c r="G2203" s="3">
        <v>0</v>
      </c>
      <c r="H2203" s="3">
        <v>0</v>
      </c>
      <c r="I2203" s="3">
        <v>0</v>
      </c>
      <c r="J2203" s="3">
        <v>0</v>
      </c>
      <c r="K2203" s="3">
        <v>0</v>
      </c>
      <c r="L2203" s="3">
        <v>0</v>
      </c>
      <c r="M2203" s="3"/>
      <c r="S2203" s="87"/>
      <c r="T2203" s="92"/>
      <c r="U2203" s="93"/>
      <c r="V2203" s="89"/>
      <c r="W2203" s="90"/>
      <c r="X2203" s="94"/>
      <c r="Y2203" s="95"/>
      <c r="Z2203" s="96"/>
    </row>
    <row r="2204" spans="2:26" ht="17.25" customHeight="1">
      <c r="B2204" s="58">
        <v>45681</v>
      </c>
      <c r="C2204" s="3" t="s">
        <v>2387</v>
      </c>
      <c r="D2204" s="3" t="s">
        <v>2232</v>
      </c>
      <c r="E2204" s="3">
        <v>9</v>
      </c>
      <c r="F2204" s="78">
        <v>0</v>
      </c>
      <c r="G2204" s="3">
        <v>0</v>
      </c>
      <c r="H2204" s="3">
        <v>0</v>
      </c>
      <c r="I2204" s="3">
        <v>0</v>
      </c>
      <c r="J2204" s="3">
        <v>0</v>
      </c>
      <c r="K2204" s="3">
        <v>0</v>
      </c>
      <c r="L2204" s="3">
        <v>0</v>
      </c>
      <c r="M2204" s="3"/>
      <c r="S2204" s="87"/>
      <c r="T2204" s="92"/>
      <c r="U2204" s="93"/>
      <c r="V2204" s="89"/>
      <c r="W2204" s="90"/>
      <c r="X2204" s="94"/>
      <c r="Y2204" s="95"/>
      <c r="Z2204" s="96"/>
    </row>
    <row r="2205" spans="2:26" ht="17.25" customHeight="1">
      <c r="B2205" s="58">
        <v>45681</v>
      </c>
      <c r="C2205" s="3" t="s">
        <v>2386</v>
      </c>
      <c r="D2205" s="3" t="s">
        <v>2380</v>
      </c>
      <c r="E2205" s="3">
        <v>4</v>
      </c>
      <c r="F2205" s="78">
        <v>0</v>
      </c>
      <c r="G2205" s="3">
        <v>0</v>
      </c>
      <c r="H2205" s="3">
        <v>0</v>
      </c>
      <c r="I2205" s="3">
        <v>1</v>
      </c>
      <c r="J2205" s="3">
        <v>1</v>
      </c>
      <c r="K2205" s="3">
        <v>0</v>
      </c>
      <c r="L2205" s="3">
        <v>2</v>
      </c>
      <c r="M2205" s="3" t="s">
        <v>2392</v>
      </c>
      <c r="S2205" s="87"/>
      <c r="T2205" s="92"/>
      <c r="U2205" s="93"/>
      <c r="V2205" s="89"/>
      <c r="W2205" s="90"/>
      <c r="X2205" s="94"/>
      <c r="Y2205" s="95"/>
      <c r="Z2205" s="96"/>
    </row>
    <row r="2206" spans="2:26" ht="17.25" customHeight="1">
      <c r="B2206" s="58">
        <v>45681</v>
      </c>
      <c r="C2206" s="3" t="s">
        <v>2389</v>
      </c>
      <c r="D2206" s="3" t="s">
        <v>2285</v>
      </c>
      <c r="E2206" s="3">
        <v>11</v>
      </c>
      <c r="F2206" s="78">
        <v>0</v>
      </c>
      <c r="G2206" s="3">
        <v>0</v>
      </c>
      <c r="H2206" s="3">
        <v>1</v>
      </c>
      <c r="I2206" s="3">
        <v>0</v>
      </c>
      <c r="J2206" s="3">
        <v>0</v>
      </c>
      <c r="K2206" s="3">
        <v>0</v>
      </c>
      <c r="L2206" s="3">
        <v>1</v>
      </c>
      <c r="M2206" s="3"/>
      <c r="O2206" s="57" t="s">
        <v>2392</v>
      </c>
      <c r="P2206" s="57" t="s">
        <v>2392</v>
      </c>
      <c r="S2206" s="87"/>
      <c r="T2206" s="92"/>
      <c r="U2206" s="93"/>
      <c r="V2206" s="89"/>
      <c r="W2206" s="90"/>
      <c r="X2206" s="94"/>
      <c r="Y2206" s="95"/>
      <c r="Z2206" s="96"/>
    </row>
    <row r="2207" spans="2:26" ht="17.25" customHeight="1">
      <c r="B2207" s="58">
        <v>45682</v>
      </c>
      <c r="C2207" s="3" t="s">
        <v>2388</v>
      </c>
      <c r="D2207" s="3" t="s">
        <v>2229</v>
      </c>
      <c r="E2207" s="3">
        <v>2</v>
      </c>
      <c r="F2207" s="78">
        <v>0</v>
      </c>
      <c r="G2207" s="3">
        <v>0</v>
      </c>
      <c r="H2207" s="3">
        <v>0</v>
      </c>
      <c r="I2207" s="3">
        <v>0</v>
      </c>
      <c r="J2207" s="3">
        <v>0</v>
      </c>
      <c r="K2207" s="3">
        <v>0</v>
      </c>
      <c r="L2207" s="3">
        <v>0</v>
      </c>
      <c r="M2207" s="3"/>
      <c r="S2207" s="87"/>
      <c r="T2207" s="92"/>
      <c r="U2207" s="93"/>
      <c r="V2207" s="89"/>
      <c r="W2207" s="90"/>
      <c r="X2207" s="94"/>
      <c r="Y2207" s="95"/>
      <c r="Z2207" s="96"/>
    </row>
    <row r="2208" spans="2:26" ht="17.25" customHeight="1">
      <c r="B2208" s="58">
        <v>45682</v>
      </c>
      <c r="C2208" s="3" t="s">
        <v>2390</v>
      </c>
      <c r="D2208" s="3" t="s">
        <v>2352</v>
      </c>
      <c r="E2208" s="3">
        <v>5</v>
      </c>
      <c r="F2208" s="78">
        <v>0</v>
      </c>
      <c r="G2208" s="3">
        <v>0</v>
      </c>
      <c r="H2208" s="3">
        <v>0</v>
      </c>
      <c r="I2208" s="3">
        <v>0</v>
      </c>
      <c r="J2208" s="3">
        <v>0</v>
      </c>
      <c r="K2208" s="3">
        <v>0</v>
      </c>
      <c r="L2208" s="3">
        <v>0</v>
      </c>
      <c r="M2208" s="3"/>
      <c r="S2208" s="87"/>
      <c r="T2208" s="92"/>
      <c r="U2208" s="93"/>
      <c r="V2208" s="89"/>
      <c r="W2208" s="90"/>
      <c r="X2208" s="94"/>
      <c r="Y2208" s="95"/>
      <c r="Z2208" s="96"/>
    </row>
    <row r="2209" spans="2:26" ht="17.25" customHeight="1">
      <c r="B2209" s="58">
        <v>45682</v>
      </c>
      <c r="C2209" s="3" t="s">
        <v>2391</v>
      </c>
      <c r="D2209" s="3" t="s">
        <v>2223</v>
      </c>
      <c r="E2209" s="3">
        <v>2</v>
      </c>
      <c r="F2209" s="78">
        <v>0</v>
      </c>
      <c r="G2209" s="3">
        <v>0</v>
      </c>
      <c r="H2209" s="3">
        <v>0</v>
      </c>
      <c r="I2209" s="3">
        <v>0</v>
      </c>
      <c r="J2209" s="3">
        <v>0</v>
      </c>
      <c r="K2209" s="3">
        <v>0</v>
      </c>
      <c r="L2209" s="3">
        <v>0</v>
      </c>
      <c r="M2209" s="3"/>
      <c r="S2209" s="87"/>
      <c r="T2209" s="92"/>
      <c r="U2209" s="93"/>
      <c r="V2209" s="89"/>
      <c r="W2209" s="90"/>
      <c r="X2209" s="94"/>
      <c r="Y2209" s="95"/>
      <c r="Z2209" s="96"/>
    </row>
    <row r="2210" spans="2:26" ht="17.25" customHeight="1">
      <c r="B2210" s="58">
        <v>45684</v>
      </c>
      <c r="C2210" s="3" t="s">
        <v>2398</v>
      </c>
      <c r="D2210" s="3" t="s">
        <v>2377</v>
      </c>
      <c r="E2210" s="3">
        <v>2</v>
      </c>
      <c r="F2210" s="78">
        <v>1</v>
      </c>
      <c r="G2210" s="3">
        <v>0</v>
      </c>
      <c r="H2210" s="3">
        <v>13</v>
      </c>
      <c r="I2210" s="3">
        <v>1</v>
      </c>
      <c r="J2210" s="3">
        <v>0</v>
      </c>
      <c r="K2210" s="3">
        <v>0</v>
      </c>
      <c r="L2210" s="3">
        <v>14</v>
      </c>
      <c r="M2210" s="3" t="s">
        <v>2403</v>
      </c>
      <c r="O2210" s="57" t="s">
        <v>2403</v>
      </c>
      <c r="P2210" s="57" t="s">
        <v>2405</v>
      </c>
      <c r="S2210" s="87"/>
      <c r="T2210" s="92"/>
      <c r="U2210" s="93"/>
      <c r="V2210" s="89"/>
      <c r="W2210" s="90"/>
      <c r="X2210" s="94"/>
      <c r="Y2210" s="95"/>
      <c r="Z2210" s="96"/>
    </row>
    <row r="2211" spans="2:26" ht="17.25" customHeight="1">
      <c r="B2211" s="58">
        <v>45685</v>
      </c>
      <c r="C2211" s="3" t="s">
        <v>2397</v>
      </c>
      <c r="D2211" s="3" t="s">
        <v>2304</v>
      </c>
      <c r="E2211" s="3">
        <v>11</v>
      </c>
      <c r="F2211" s="78">
        <v>1</v>
      </c>
      <c r="G2211" s="3">
        <v>0</v>
      </c>
      <c r="H2211" s="3">
        <v>18</v>
      </c>
      <c r="I2211" s="3">
        <v>3</v>
      </c>
      <c r="J2211" s="3">
        <v>0</v>
      </c>
      <c r="K2211" s="3">
        <v>0</v>
      </c>
      <c r="L2211" s="3">
        <v>21</v>
      </c>
      <c r="M2211" s="3"/>
      <c r="S2211" s="87"/>
      <c r="T2211" s="92"/>
      <c r="U2211" s="93"/>
      <c r="V2211" s="89"/>
      <c r="W2211" s="90"/>
      <c r="X2211" s="94"/>
      <c r="Y2211" s="95"/>
      <c r="Z2211" s="96"/>
    </row>
    <row r="2212" spans="2:26" ht="17.25" customHeight="1">
      <c r="B2212" s="58">
        <v>45685</v>
      </c>
      <c r="C2212" s="3" t="s">
        <v>2399</v>
      </c>
      <c r="D2212" s="3" t="s">
        <v>2226</v>
      </c>
      <c r="E2212" s="3">
        <v>10</v>
      </c>
      <c r="F2212" s="78">
        <v>0</v>
      </c>
      <c r="G2212" s="3">
        <v>0</v>
      </c>
      <c r="H2212" s="3">
        <v>0</v>
      </c>
      <c r="I2212" s="3">
        <v>0</v>
      </c>
      <c r="J2212" s="3">
        <v>0</v>
      </c>
      <c r="K2212" s="3">
        <v>0</v>
      </c>
      <c r="L2212" s="3">
        <v>0</v>
      </c>
      <c r="M2212" s="3"/>
      <c r="S2212" s="87"/>
      <c r="T2212" s="92"/>
      <c r="U2212" s="93"/>
      <c r="V2212" s="89"/>
      <c r="W2212" s="90"/>
      <c r="X2212" s="94"/>
      <c r="Y2212" s="95"/>
      <c r="Z2212" s="96"/>
    </row>
    <row r="2213" spans="2:26" ht="17.25" customHeight="1">
      <c r="B2213" s="58">
        <v>45687</v>
      </c>
      <c r="C2213" s="3" t="s">
        <v>2401</v>
      </c>
      <c r="D2213" s="3" t="s">
        <v>2402</v>
      </c>
      <c r="E2213" s="3">
        <v>1</v>
      </c>
      <c r="F2213" s="78">
        <v>1</v>
      </c>
      <c r="G2213" s="3">
        <v>0</v>
      </c>
      <c r="H2213" s="3">
        <v>0</v>
      </c>
      <c r="I2213" s="3">
        <v>0</v>
      </c>
      <c r="J2213" s="3">
        <v>0</v>
      </c>
      <c r="K2213" s="3">
        <v>0</v>
      </c>
      <c r="L2213" s="3">
        <v>0</v>
      </c>
      <c r="M2213" s="3"/>
      <c r="S2213" s="87"/>
      <c r="T2213" s="92"/>
      <c r="U2213" s="93"/>
      <c r="V2213" s="89"/>
      <c r="W2213" s="90"/>
      <c r="X2213" s="94"/>
      <c r="Y2213" s="95"/>
      <c r="Z2213" s="96"/>
    </row>
    <row r="2214" spans="2:26" ht="17.25" customHeight="1">
      <c r="B2214" s="58">
        <v>45687</v>
      </c>
      <c r="C2214" s="3" t="s">
        <v>2397</v>
      </c>
      <c r="D2214" s="3" t="s">
        <v>2329</v>
      </c>
      <c r="E2214" s="3">
        <v>6</v>
      </c>
      <c r="F2214" s="78">
        <v>0</v>
      </c>
      <c r="G2214" s="3">
        <v>0</v>
      </c>
      <c r="H2214" s="3">
        <v>0</v>
      </c>
      <c r="I2214" s="3">
        <v>0</v>
      </c>
      <c r="J2214" s="3">
        <v>0</v>
      </c>
      <c r="K2214" s="3">
        <v>0</v>
      </c>
      <c r="L2214" s="3">
        <v>0</v>
      </c>
      <c r="M2214" s="3"/>
      <c r="S2214" s="87"/>
      <c r="T2214" s="92"/>
      <c r="U2214" s="93"/>
      <c r="V2214" s="89"/>
      <c r="W2214" s="90"/>
      <c r="X2214" s="94"/>
      <c r="Y2214" s="95"/>
      <c r="Z2214" s="96"/>
    </row>
    <row r="2215" spans="2:26" ht="17.25" customHeight="1">
      <c r="B2215" s="58">
        <v>45688</v>
      </c>
      <c r="C2215" s="3" t="s">
        <v>2400</v>
      </c>
      <c r="D2215" s="3" t="s">
        <v>2277</v>
      </c>
      <c r="E2215" s="3">
        <v>13</v>
      </c>
      <c r="F2215" s="78">
        <v>0</v>
      </c>
      <c r="G2215" s="3">
        <v>0</v>
      </c>
      <c r="H2215" s="3">
        <v>5</v>
      </c>
      <c r="I2215" s="3">
        <v>1</v>
      </c>
      <c r="J2215" s="3">
        <v>0</v>
      </c>
      <c r="K2215" s="3">
        <v>0</v>
      </c>
      <c r="L2215" s="3">
        <v>6</v>
      </c>
      <c r="M2215" s="3" t="s">
        <v>2403</v>
      </c>
      <c r="O2215" s="57" t="s">
        <v>2403</v>
      </c>
      <c r="P2215" s="57" t="s">
        <v>2403</v>
      </c>
      <c r="S2215" s="87"/>
      <c r="T2215" s="92"/>
      <c r="U2215" s="93"/>
      <c r="V2215" s="89"/>
      <c r="W2215" s="90"/>
      <c r="X2215" s="94"/>
      <c r="Y2215" s="95"/>
      <c r="Z2215" s="96"/>
    </row>
    <row r="2216" spans="2:26" ht="17.25" customHeight="1">
      <c r="B2216" s="58">
        <v>45690</v>
      </c>
      <c r="C2216" s="3" t="s">
        <v>2408</v>
      </c>
      <c r="D2216" s="3" t="s">
        <v>2304</v>
      </c>
      <c r="E2216" s="3">
        <v>11</v>
      </c>
      <c r="F2216" s="78">
        <v>0</v>
      </c>
      <c r="G2216" s="3">
        <v>0</v>
      </c>
      <c r="H2216" s="3">
        <v>1</v>
      </c>
      <c r="I2216" s="3">
        <v>0</v>
      </c>
      <c r="J2216" s="3">
        <v>0</v>
      </c>
      <c r="K2216" s="3">
        <v>0</v>
      </c>
      <c r="L2216" s="3">
        <v>1</v>
      </c>
      <c r="M2216" s="3"/>
      <c r="O2216" s="57" t="s">
        <v>2406</v>
      </c>
      <c r="P2216" s="57" t="s">
        <v>2403</v>
      </c>
      <c r="S2216" s="87"/>
      <c r="T2216" s="92"/>
      <c r="U2216" s="93"/>
      <c r="V2216" s="89"/>
      <c r="W2216" s="90"/>
      <c r="X2216" s="94"/>
      <c r="Y2216" s="95"/>
      <c r="Z2216" s="96"/>
    </row>
    <row r="2217" spans="2:26" ht="17.25" customHeight="1">
      <c r="B2217" s="58">
        <v>45690</v>
      </c>
      <c r="C2217" s="3" t="s">
        <v>2408</v>
      </c>
      <c r="D2217" s="3" t="s">
        <v>2337</v>
      </c>
      <c r="E2217" s="3">
        <v>12</v>
      </c>
      <c r="F2217" s="78">
        <v>0</v>
      </c>
      <c r="G2217" s="3">
        <v>0</v>
      </c>
      <c r="H2217" s="3">
        <v>0</v>
      </c>
      <c r="I2217" s="3">
        <v>0</v>
      </c>
      <c r="J2217" s="3">
        <v>2</v>
      </c>
      <c r="K2217" s="3">
        <v>0</v>
      </c>
      <c r="L2217" s="3">
        <v>2</v>
      </c>
      <c r="M2217" s="3" t="s">
        <v>2403</v>
      </c>
      <c r="S2217" s="87"/>
      <c r="T2217" s="92"/>
      <c r="U2217" s="93"/>
      <c r="V2217" s="89"/>
      <c r="W2217" s="90"/>
      <c r="X2217" s="94"/>
      <c r="Y2217" s="95"/>
      <c r="Z2217" s="96"/>
    </row>
    <row r="2218" spans="2:26" ht="17.25" customHeight="1">
      <c r="B2218" s="58">
        <v>45690</v>
      </c>
      <c r="C2218" s="3" t="s">
        <v>2408</v>
      </c>
      <c r="D2218" s="3" t="s">
        <v>2363</v>
      </c>
      <c r="E2218" s="3">
        <v>2</v>
      </c>
      <c r="F2218" s="78">
        <v>0</v>
      </c>
      <c r="G2218" s="3">
        <v>0</v>
      </c>
      <c r="H2218" s="3">
        <v>0</v>
      </c>
      <c r="I2218" s="3">
        <v>0</v>
      </c>
      <c r="J2218" s="3">
        <v>0</v>
      </c>
      <c r="K2218" s="3">
        <v>0</v>
      </c>
      <c r="L2218" s="3">
        <v>0</v>
      </c>
      <c r="M2218" s="3"/>
      <c r="S2218" s="87"/>
      <c r="T2218" s="92"/>
      <c r="U2218" s="93"/>
      <c r="V2218" s="89"/>
      <c r="W2218" s="90"/>
      <c r="X2218" s="94"/>
      <c r="Y2218" s="95"/>
      <c r="Z2218" s="96"/>
    </row>
    <row r="2219" spans="2:26" ht="17.25" customHeight="1">
      <c r="B2219" s="58">
        <v>45690</v>
      </c>
      <c r="C2219" s="57" t="s">
        <v>2408</v>
      </c>
      <c r="D2219" s="57" t="s">
        <v>2359</v>
      </c>
      <c r="E2219" s="57">
        <v>13</v>
      </c>
      <c r="F2219" s="61">
        <v>0</v>
      </c>
      <c r="G2219" s="57">
        <v>0</v>
      </c>
      <c r="H2219" s="57">
        <v>0</v>
      </c>
      <c r="I2219" s="57">
        <v>0</v>
      </c>
      <c r="J2219" s="57">
        <v>0</v>
      </c>
      <c r="K2219" s="57">
        <v>0</v>
      </c>
      <c r="L2219" s="57">
        <v>0</v>
      </c>
      <c r="S2219" s="87"/>
      <c r="T2219" s="92"/>
      <c r="U2219" s="93"/>
      <c r="V2219" s="89"/>
      <c r="W2219" s="90"/>
      <c r="X2219" s="94"/>
      <c r="Y2219" s="95"/>
      <c r="Z2219" s="96"/>
    </row>
    <row r="2220" spans="2:26" ht="17.25" customHeight="1">
      <c r="B2220" s="58">
        <v>45690</v>
      </c>
      <c r="C2220" s="57" t="s">
        <v>2408</v>
      </c>
      <c r="D2220" s="57" t="s">
        <v>2276</v>
      </c>
      <c r="E2220" s="57">
        <v>13</v>
      </c>
      <c r="F2220" s="61">
        <v>0</v>
      </c>
      <c r="G2220" s="57">
        <v>0</v>
      </c>
      <c r="H2220" s="57">
        <v>1</v>
      </c>
      <c r="I2220" s="57">
        <v>0</v>
      </c>
      <c r="J2220" s="57">
        <v>1</v>
      </c>
      <c r="K2220" s="57">
        <v>0</v>
      </c>
      <c r="L2220" s="57">
        <v>2</v>
      </c>
      <c r="M2220" s="57" t="s">
        <v>2405</v>
      </c>
      <c r="O2220" s="57" t="s">
        <v>2403</v>
      </c>
      <c r="P2220" s="57" t="s">
        <v>2406</v>
      </c>
      <c r="S2220" s="87"/>
      <c r="T2220" s="92"/>
      <c r="U2220" s="93"/>
      <c r="V2220" s="89"/>
      <c r="W2220" s="90"/>
      <c r="X2220" s="94"/>
      <c r="Y2220" s="95"/>
      <c r="Z2220" s="96"/>
    </row>
    <row r="2221" spans="2:26" ht="17.25" customHeight="1">
      <c r="B2221" s="58">
        <v>45690</v>
      </c>
      <c r="C2221" s="57" t="s">
        <v>2408</v>
      </c>
      <c r="D2221" s="57" t="s">
        <v>2275</v>
      </c>
      <c r="E2221" s="57">
        <v>13</v>
      </c>
      <c r="F2221" s="61">
        <v>0</v>
      </c>
      <c r="G2221" s="57">
        <v>0</v>
      </c>
      <c r="H2221" s="57">
        <v>0</v>
      </c>
      <c r="I2221" s="57">
        <v>0</v>
      </c>
      <c r="J2221" s="57">
        <v>0</v>
      </c>
      <c r="K2221" s="57">
        <v>0</v>
      </c>
      <c r="L2221" s="57">
        <v>0</v>
      </c>
      <c r="S2221" s="87"/>
      <c r="T2221" s="92"/>
      <c r="U2221" s="93"/>
      <c r="V2221" s="89"/>
      <c r="W2221" s="90"/>
      <c r="X2221" s="94"/>
      <c r="Y2221" s="95"/>
      <c r="Z2221" s="96"/>
    </row>
    <row r="2222" spans="2:26" ht="17.25" customHeight="1">
      <c r="B2222" s="58">
        <v>45690</v>
      </c>
      <c r="C2222" s="57" t="s">
        <v>2408</v>
      </c>
      <c r="D2222" s="57" t="s">
        <v>2290</v>
      </c>
      <c r="E2222" s="57">
        <v>13</v>
      </c>
      <c r="F2222" s="61">
        <v>0</v>
      </c>
      <c r="G2222" s="57">
        <v>0</v>
      </c>
      <c r="H2222" s="57">
        <v>0</v>
      </c>
      <c r="I2222" s="57">
        <v>0</v>
      </c>
      <c r="J2222" s="57">
        <v>0</v>
      </c>
      <c r="K2222" s="57">
        <v>0</v>
      </c>
      <c r="L2222" s="57">
        <v>0</v>
      </c>
      <c r="S2222" s="87"/>
      <c r="T2222" s="92"/>
      <c r="U2222" s="93"/>
      <c r="V2222" s="89"/>
      <c r="W2222" s="90"/>
      <c r="X2222" s="94"/>
      <c r="Y2222" s="95"/>
      <c r="Z2222" s="96"/>
    </row>
    <row r="2223" spans="2:26" ht="17.25" customHeight="1">
      <c r="B2223" s="58">
        <v>45690</v>
      </c>
      <c r="C2223" s="57" t="s">
        <v>2408</v>
      </c>
      <c r="D2223" s="57" t="s">
        <v>2355</v>
      </c>
      <c r="E2223" s="57">
        <v>13</v>
      </c>
      <c r="F2223" s="61">
        <v>0</v>
      </c>
      <c r="G2223" s="57">
        <v>0</v>
      </c>
      <c r="H2223" s="57">
        <v>0</v>
      </c>
      <c r="I2223" s="57">
        <v>0</v>
      </c>
      <c r="J2223" s="57">
        <v>0</v>
      </c>
      <c r="K2223" s="57">
        <v>0</v>
      </c>
      <c r="L2223" s="57">
        <v>0</v>
      </c>
      <c r="S2223" s="87"/>
      <c r="T2223" s="92"/>
      <c r="U2223" s="93"/>
      <c r="V2223" s="89"/>
      <c r="W2223" s="90"/>
      <c r="X2223" s="94"/>
      <c r="Y2223" s="95"/>
      <c r="Z2223" s="96"/>
    </row>
    <row r="2224" spans="2:26" ht="17.25" customHeight="1">
      <c r="B2224" s="58">
        <v>45690</v>
      </c>
      <c r="C2224" s="57" t="s">
        <v>2408</v>
      </c>
      <c r="D2224" s="57" t="s">
        <v>2305</v>
      </c>
      <c r="E2224" s="57">
        <v>13</v>
      </c>
      <c r="F2224" s="61">
        <v>0</v>
      </c>
      <c r="G2224" s="57">
        <v>0</v>
      </c>
      <c r="H2224" s="57">
        <v>0</v>
      </c>
      <c r="I2224" s="57">
        <v>0</v>
      </c>
      <c r="J2224" s="57">
        <v>0</v>
      </c>
      <c r="K2224" s="57">
        <v>0</v>
      </c>
      <c r="L2224" s="57">
        <v>0</v>
      </c>
      <c r="S2224" s="87"/>
      <c r="T2224" s="92"/>
      <c r="U2224" s="93"/>
      <c r="V2224" s="89"/>
      <c r="W2224" s="90"/>
      <c r="X2224" s="94"/>
      <c r="Y2224" s="95"/>
      <c r="Z2224" s="96"/>
    </row>
    <row r="2225" spans="2:26" ht="17.25" customHeight="1">
      <c r="B2225" s="58">
        <v>45686</v>
      </c>
      <c r="C2225" s="57" t="s">
        <v>2960</v>
      </c>
      <c r="D2225" s="57" t="s">
        <v>2393</v>
      </c>
      <c r="E2225" s="57">
        <v>4</v>
      </c>
      <c r="F2225" s="61">
        <v>0</v>
      </c>
      <c r="G2225" s="57">
        <v>0</v>
      </c>
      <c r="H2225" s="57">
        <v>6</v>
      </c>
      <c r="I2225" s="57">
        <v>0</v>
      </c>
      <c r="J2225" s="57">
        <v>0</v>
      </c>
      <c r="K2225" s="57">
        <v>0</v>
      </c>
      <c r="L2225" s="57">
        <v>6</v>
      </c>
      <c r="O2225" s="57" t="s">
        <v>2404</v>
      </c>
      <c r="P2225" s="57" t="s">
        <v>2403</v>
      </c>
      <c r="S2225" s="87"/>
      <c r="T2225" s="92"/>
      <c r="U2225" s="93"/>
      <c r="V2225" s="89"/>
      <c r="W2225" s="90"/>
      <c r="X2225" s="94"/>
      <c r="Y2225" s="95"/>
      <c r="Z2225" s="96"/>
    </row>
    <row r="2226" spans="2:26" ht="17.25" customHeight="1">
      <c r="B2226" s="58">
        <v>45686</v>
      </c>
      <c r="C2226" s="57" t="s">
        <v>2960</v>
      </c>
      <c r="D2226" s="57" t="s">
        <v>2394</v>
      </c>
      <c r="E2226" s="57">
        <v>13</v>
      </c>
      <c r="F2226" s="61">
        <v>0</v>
      </c>
      <c r="G2226" s="57">
        <v>0</v>
      </c>
      <c r="H2226" s="57">
        <v>11</v>
      </c>
      <c r="I2226" s="57">
        <v>0</v>
      </c>
      <c r="J2226" s="57">
        <v>0</v>
      </c>
      <c r="K2226" s="57">
        <v>0</v>
      </c>
      <c r="L2226" s="57">
        <v>11</v>
      </c>
      <c r="M2226" s="57" t="s">
        <v>2403</v>
      </c>
      <c r="N2226" s="57" t="s">
        <v>2407</v>
      </c>
      <c r="O2226" s="57" t="s">
        <v>2403</v>
      </c>
      <c r="P2226" s="57" t="s">
        <v>2405</v>
      </c>
      <c r="S2226" s="87"/>
      <c r="T2226" s="92"/>
      <c r="U2226" s="93"/>
      <c r="V2226" s="89"/>
      <c r="W2226" s="90"/>
      <c r="X2226" s="94"/>
      <c r="Y2226" s="95"/>
      <c r="Z2226" s="96"/>
    </row>
    <row r="2227" spans="2:26" ht="17.25" customHeight="1">
      <c r="B2227" s="58">
        <v>45688</v>
      </c>
      <c r="C2227" s="57" t="s">
        <v>2960</v>
      </c>
      <c r="D2227" s="57" t="s">
        <v>2395</v>
      </c>
      <c r="E2227" s="57">
        <v>13</v>
      </c>
      <c r="F2227" s="61">
        <v>4</v>
      </c>
      <c r="G2227" s="57">
        <v>0</v>
      </c>
      <c r="H2227" s="57">
        <v>15</v>
      </c>
      <c r="I2227" s="57">
        <v>0</v>
      </c>
      <c r="J2227" s="57">
        <v>0</v>
      </c>
      <c r="K2227" s="57">
        <v>0</v>
      </c>
      <c r="L2227" s="57">
        <v>15</v>
      </c>
      <c r="M2227" s="57" t="s">
        <v>2404</v>
      </c>
      <c r="N2227" s="57" t="s">
        <v>2405</v>
      </c>
      <c r="O2227" s="57" t="s">
        <v>2403</v>
      </c>
      <c r="P2227" s="57" t="s">
        <v>2407</v>
      </c>
      <c r="S2227" s="87"/>
      <c r="T2227" s="92"/>
      <c r="U2227" s="93"/>
      <c r="V2227" s="89"/>
      <c r="W2227" s="90"/>
      <c r="X2227" s="94"/>
      <c r="Y2227" s="95"/>
      <c r="Z2227" s="96"/>
    </row>
    <row r="2228" spans="2:26" ht="17.25" customHeight="1">
      <c r="B2228" s="58">
        <v>45688</v>
      </c>
      <c r="C2228" s="57" t="s">
        <v>2960</v>
      </c>
      <c r="D2228" s="57" t="s">
        <v>2396</v>
      </c>
      <c r="E2228" s="57">
        <v>4</v>
      </c>
      <c r="F2228" s="61">
        <v>0</v>
      </c>
      <c r="G2228" s="57">
        <v>0</v>
      </c>
      <c r="H2228" s="57">
        <v>2</v>
      </c>
      <c r="I2228" s="57">
        <v>0</v>
      </c>
      <c r="J2228" s="57">
        <v>0</v>
      </c>
      <c r="K2228" s="57">
        <v>0</v>
      </c>
      <c r="L2228" s="57">
        <v>2</v>
      </c>
      <c r="M2228" s="57" t="s">
        <v>2405</v>
      </c>
      <c r="N2228" s="57" t="s">
        <v>2403</v>
      </c>
      <c r="O2228" s="57" t="s">
        <v>2405</v>
      </c>
      <c r="P2228" s="57" t="s">
        <v>2406</v>
      </c>
      <c r="S2228" s="87"/>
      <c r="T2228" s="92"/>
      <c r="U2228" s="93"/>
      <c r="V2228" s="89"/>
      <c r="W2228" s="90"/>
      <c r="X2228" s="94"/>
      <c r="Y2228" s="95"/>
      <c r="Z2228" s="96"/>
    </row>
    <row r="2229" spans="2:26" ht="17.25" customHeight="1">
      <c r="B2229" s="58">
        <v>45691</v>
      </c>
      <c r="C2229" s="57" t="s">
        <v>56</v>
      </c>
      <c r="D2229" s="57" t="s">
        <v>2314</v>
      </c>
      <c r="E2229" s="57">
        <v>9</v>
      </c>
      <c r="F2229" s="61">
        <v>0</v>
      </c>
      <c r="G2229" s="57">
        <v>0</v>
      </c>
      <c r="H2229" s="57">
        <v>0</v>
      </c>
      <c r="I2229" s="57">
        <v>0</v>
      </c>
      <c r="J2229" s="57">
        <v>0</v>
      </c>
      <c r="K2229" s="57">
        <v>0</v>
      </c>
      <c r="L2229" s="57">
        <v>0</v>
      </c>
      <c r="S2229" s="87"/>
      <c r="T2229" s="92"/>
      <c r="U2229" s="93"/>
      <c r="V2229" s="89"/>
      <c r="W2229" s="90"/>
      <c r="X2229" s="94"/>
      <c r="Y2229" s="95"/>
      <c r="Z2229" s="96"/>
    </row>
    <row r="2230" spans="2:26" ht="17.25" customHeight="1">
      <c r="B2230" s="58">
        <v>45691</v>
      </c>
      <c r="C2230" s="57" t="s">
        <v>56</v>
      </c>
      <c r="D2230" s="57" t="s">
        <v>2360</v>
      </c>
      <c r="E2230" s="57">
        <v>5</v>
      </c>
      <c r="F2230" s="61">
        <v>0</v>
      </c>
      <c r="G2230" s="57">
        <v>0</v>
      </c>
      <c r="H2230" s="57">
        <v>0</v>
      </c>
      <c r="I2230" s="57">
        <v>0</v>
      </c>
      <c r="J2230" s="57">
        <v>0</v>
      </c>
      <c r="K2230" s="57">
        <v>0</v>
      </c>
      <c r="L2230" s="57">
        <v>0</v>
      </c>
      <c r="S2230" s="87"/>
      <c r="T2230" s="92"/>
      <c r="U2230" s="93"/>
      <c r="V2230" s="89"/>
      <c r="W2230" s="90"/>
      <c r="X2230" s="94"/>
      <c r="Y2230" s="95"/>
      <c r="Z2230" s="96"/>
    </row>
    <row r="2231" spans="2:26" ht="17.25" customHeight="1">
      <c r="B2231" s="58">
        <v>45692</v>
      </c>
      <c r="C2231" s="57" t="s">
        <v>2409</v>
      </c>
      <c r="D2231" s="57" t="s">
        <v>2230</v>
      </c>
      <c r="E2231" s="57">
        <v>6</v>
      </c>
      <c r="F2231" s="61">
        <v>0</v>
      </c>
      <c r="G2231" s="57">
        <v>0</v>
      </c>
      <c r="H2231" s="57">
        <v>0</v>
      </c>
      <c r="I2231" s="57">
        <v>0</v>
      </c>
      <c r="J2231" s="57">
        <v>0</v>
      </c>
      <c r="K2231" s="57">
        <v>0</v>
      </c>
      <c r="L2231" s="57">
        <v>0</v>
      </c>
      <c r="S2231" s="87"/>
      <c r="T2231" s="92"/>
      <c r="U2231" s="93"/>
      <c r="V2231" s="89"/>
      <c r="W2231" s="90"/>
      <c r="X2231" s="94"/>
      <c r="Y2231" s="95"/>
      <c r="Z2231" s="96"/>
    </row>
    <row r="2232" spans="2:26" ht="17.25" customHeight="1">
      <c r="B2232" s="58">
        <v>45694</v>
      </c>
      <c r="C2232" s="57" t="s">
        <v>2960</v>
      </c>
      <c r="D2232" s="57" t="s">
        <v>2410</v>
      </c>
      <c r="E2232" s="57">
        <v>13</v>
      </c>
      <c r="F2232" s="61">
        <v>0</v>
      </c>
      <c r="G2232" s="57">
        <v>0</v>
      </c>
      <c r="H2232" s="57">
        <v>8</v>
      </c>
      <c r="I2232" s="57">
        <v>0</v>
      </c>
      <c r="J2232" s="57">
        <v>0</v>
      </c>
      <c r="K2232" s="57">
        <v>0</v>
      </c>
      <c r="L2232" s="57">
        <v>8</v>
      </c>
      <c r="M2232" s="57" t="s">
        <v>2415</v>
      </c>
      <c r="N2232" s="57" t="s">
        <v>2416</v>
      </c>
      <c r="O2232" s="57" t="s">
        <v>2415</v>
      </c>
      <c r="P2232" s="57" t="s">
        <v>2416</v>
      </c>
      <c r="S2232" s="87"/>
      <c r="T2232" s="92"/>
      <c r="U2232" s="93"/>
      <c r="V2232" s="89"/>
      <c r="W2232" s="90"/>
      <c r="X2232" s="94"/>
      <c r="Y2232" s="95"/>
      <c r="Z2232" s="96"/>
    </row>
    <row r="2233" spans="2:26" ht="17.25" customHeight="1">
      <c r="B2233" s="58">
        <v>45694</v>
      </c>
      <c r="C2233" s="57" t="s">
        <v>2960</v>
      </c>
      <c r="D2233" s="57" t="s">
        <v>2411</v>
      </c>
      <c r="E2233" s="57">
        <v>1</v>
      </c>
      <c r="F2233" s="61">
        <v>0</v>
      </c>
      <c r="G2233" s="57">
        <v>0</v>
      </c>
      <c r="H2233" s="57">
        <v>2</v>
      </c>
      <c r="I2233" s="57">
        <v>0</v>
      </c>
      <c r="J2233" s="57">
        <v>0</v>
      </c>
      <c r="K2233" s="57">
        <v>0</v>
      </c>
      <c r="L2233" s="57">
        <v>2</v>
      </c>
      <c r="M2233" s="57" t="s">
        <v>2415</v>
      </c>
      <c r="N2233" s="57" t="s">
        <v>2417</v>
      </c>
      <c r="S2233" s="87"/>
      <c r="T2233" s="92"/>
      <c r="U2233" s="93"/>
      <c r="V2233" s="89"/>
      <c r="W2233" s="90"/>
      <c r="X2233" s="94"/>
      <c r="Y2233" s="95"/>
      <c r="Z2233" s="96"/>
    </row>
    <row r="2234" spans="2:26" ht="17.25" customHeight="1">
      <c r="B2234" s="58">
        <v>45694</v>
      </c>
      <c r="C2234" s="57" t="s">
        <v>2960</v>
      </c>
      <c r="D2234" s="57" t="s">
        <v>2412</v>
      </c>
      <c r="E2234" s="57">
        <v>13</v>
      </c>
      <c r="F2234" s="61">
        <v>0</v>
      </c>
      <c r="G2234" s="57">
        <v>0</v>
      </c>
      <c r="H2234" s="57">
        <v>8</v>
      </c>
      <c r="I2234" s="57">
        <v>0</v>
      </c>
      <c r="J2234" s="57">
        <v>0</v>
      </c>
      <c r="K2234" s="57">
        <v>0</v>
      </c>
      <c r="L2234" s="57">
        <v>8</v>
      </c>
      <c r="M2234" s="57" t="s">
        <v>2416</v>
      </c>
      <c r="N2234" s="57" t="s">
        <v>2415</v>
      </c>
      <c r="S2234" s="87"/>
      <c r="T2234" s="92"/>
      <c r="U2234" s="93"/>
      <c r="V2234" s="89"/>
      <c r="W2234" s="90"/>
      <c r="X2234" s="94"/>
      <c r="Y2234" s="95"/>
      <c r="Z2234" s="96"/>
    </row>
    <row r="2235" spans="2:26" ht="17.25" customHeight="1">
      <c r="B2235" s="58">
        <v>45694</v>
      </c>
      <c r="C2235" s="57" t="s">
        <v>2960</v>
      </c>
      <c r="D2235" s="57" t="s">
        <v>2413</v>
      </c>
      <c r="E2235" s="57">
        <v>6</v>
      </c>
      <c r="F2235" s="61">
        <v>0</v>
      </c>
      <c r="G2235" s="57">
        <v>0</v>
      </c>
      <c r="H2235" s="57">
        <v>3</v>
      </c>
      <c r="I2235" s="57">
        <v>0</v>
      </c>
      <c r="J2235" s="57">
        <v>0</v>
      </c>
      <c r="K2235" s="57">
        <v>0</v>
      </c>
      <c r="L2235" s="57">
        <v>3</v>
      </c>
      <c r="M2235" s="57" t="s">
        <v>2415</v>
      </c>
      <c r="N2235" s="57" t="s">
        <v>2416</v>
      </c>
      <c r="O2235" s="57" t="s">
        <v>2415</v>
      </c>
      <c r="P2235" s="57" t="s">
        <v>2415</v>
      </c>
      <c r="S2235" s="87"/>
      <c r="T2235" s="92"/>
      <c r="U2235" s="93"/>
      <c r="V2235" s="89"/>
      <c r="W2235" s="90"/>
      <c r="X2235" s="94"/>
      <c r="Y2235" s="95"/>
      <c r="Z2235" s="96"/>
    </row>
    <row r="2236" spans="2:26" ht="17.25" customHeight="1">
      <c r="B2236" s="58">
        <v>45694</v>
      </c>
      <c r="C2236" s="57" t="s">
        <v>2960</v>
      </c>
      <c r="D2236" s="57" t="s">
        <v>2414</v>
      </c>
      <c r="E2236" s="57">
        <v>13</v>
      </c>
      <c r="F2236" s="61">
        <v>0</v>
      </c>
      <c r="G2236" s="57">
        <v>0</v>
      </c>
      <c r="H2236" s="57">
        <v>10</v>
      </c>
      <c r="I2236" s="57">
        <v>0</v>
      </c>
      <c r="J2236" s="57">
        <v>0</v>
      </c>
      <c r="K2236" s="57">
        <v>0</v>
      </c>
      <c r="L2236" s="57">
        <v>10</v>
      </c>
      <c r="M2236" s="57" t="s">
        <v>2416</v>
      </c>
      <c r="N2236" s="57" t="s">
        <v>2416</v>
      </c>
      <c r="O2236" s="57" t="s">
        <v>2418</v>
      </c>
      <c r="P2236" s="57" t="s">
        <v>2415</v>
      </c>
      <c r="S2236" s="87"/>
      <c r="T2236" s="92"/>
      <c r="U2236" s="93"/>
      <c r="V2236" s="89"/>
      <c r="W2236" s="90"/>
      <c r="X2236" s="94"/>
      <c r="Y2236" s="95"/>
      <c r="Z2236" s="96"/>
    </row>
    <row r="2237" spans="2:26" ht="17.25" customHeight="1">
      <c r="B2237" s="58">
        <v>45696</v>
      </c>
      <c r="C2237" s="57" t="s">
        <v>2423</v>
      </c>
      <c r="D2237" s="57" t="s">
        <v>2311</v>
      </c>
      <c r="E2237" s="57">
        <v>12</v>
      </c>
      <c r="F2237" s="61">
        <v>7</v>
      </c>
      <c r="G2237" s="57">
        <v>0</v>
      </c>
      <c r="H2237" s="57">
        <v>0</v>
      </c>
      <c r="I2237" s="57">
        <v>0</v>
      </c>
      <c r="J2237" s="57">
        <v>28</v>
      </c>
      <c r="K2237" s="57">
        <v>0</v>
      </c>
      <c r="L2237" s="57">
        <v>28</v>
      </c>
      <c r="M2237" s="57" t="s">
        <v>2420</v>
      </c>
      <c r="S2237" s="87"/>
      <c r="T2237" s="92"/>
      <c r="U2237" s="93"/>
      <c r="V2237" s="89"/>
      <c r="W2237" s="90"/>
      <c r="X2237" s="94"/>
      <c r="Y2237" s="95"/>
      <c r="Z2237" s="96"/>
    </row>
    <row r="2238" spans="2:26" ht="17.25" customHeight="1">
      <c r="B2238" s="58">
        <v>45696</v>
      </c>
      <c r="C2238" s="57" t="s">
        <v>2424</v>
      </c>
      <c r="D2238" s="57" t="s">
        <v>2419</v>
      </c>
      <c r="E2238" s="57">
        <v>11</v>
      </c>
      <c r="F2238" s="61">
        <v>0</v>
      </c>
      <c r="G2238" s="57">
        <v>0</v>
      </c>
      <c r="H2238" s="57">
        <v>1</v>
      </c>
      <c r="I2238" s="57">
        <v>0</v>
      </c>
      <c r="J2238" s="57">
        <v>0</v>
      </c>
      <c r="K2238" s="57">
        <v>0</v>
      </c>
      <c r="L2238" s="57">
        <v>1</v>
      </c>
      <c r="O2238" s="57" t="s">
        <v>2420</v>
      </c>
      <c r="P2238" s="57" t="s">
        <v>2420</v>
      </c>
      <c r="S2238" s="87"/>
      <c r="T2238" s="92"/>
      <c r="U2238" s="93"/>
      <c r="V2238" s="89"/>
      <c r="W2238" s="90"/>
      <c r="X2238" s="94"/>
      <c r="Y2238" s="95"/>
      <c r="Z2238" s="96"/>
    </row>
    <row r="2239" spans="2:26" ht="17.25" customHeight="1">
      <c r="B2239" s="58">
        <v>45696</v>
      </c>
      <c r="C2239" s="57" t="s">
        <v>2423</v>
      </c>
      <c r="D2239" s="57" t="s">
        <v>2123</v>
      </c>
      <c r="E2239" s="57">
        <v>13</v>
      </c>
      <c r="F2239" s="61">
        <v>2</v>
      </c>
      <c r="G2239" s="57">
        <v>0</v>
      </c>
      <c r="H2239" s="57">
        <v>1</v>
      </c>
      <c r="I2239" s="57">
        <v>0</v>
      </c>
      <c r="J2239" s="57">
        <v>8</v>
      </c>
      <c r="K2239" s="57">
        <v>0</v>
      </c>
      <c r="L2239" s="57">
        <v>9</v>
      </c>
      <c r="M2239" s="57" t="s">
        <v>2420</v>
      </c>
      <c r="O2239" s="57" t="s">
        <v>2422</v>
      </c>
      <c r="P2239" s="57" t="s">
        <v>2422</v>
      </c>
      <c r="S2239" s="87"/>
      <c r="T2239" s="92"/>
      <c r="U2239" s="93"/>
      <c r="V2239" s="89"/>
      <c r="W2239" s="90"/>
      <c r="X2239" s="94"/>
      <c r="Y2239" s="95"/>
      <c r="Z2239" s="96"/>
    </row>
    <row r="2240" spans="2:26" ht="17.25" customHeight="1">
      <c r="B2240" s="58">
        <v>45697</v>
      </c>
      <c r="C2240" s="57" t="s">
        <v>2423</v>
      </c>
      <c r="D2240" s="57" t="s">
        <v>2361</v>
      </c>
      <c r="E2240" s="57">
        <v>3</v>
      </c>
      <c r="F2240" s="61">
        <v>0</v>
      </c>
      <c r="G2240" s="57">
        <v>0</v>
      </c>
      <c r="H2240" s="57">
        <v>2</v>
      </c>
      <c r="I2240" s="57">
        <v>0</v>
      </c>
      <c r="J2240" s="57">
        <v>0</v>
      </c>
      <c r="K2240" s="57">
        <v>0</v>
      </c>
      <c r="L2240" s="57">
        <v>2</v>
      </c>
      <c r="O2240" s="57" t="s">
        <v>2421</v>
      </c>
      <c r="P2240" s="57" t="s">
        <v>2420</v>
      </c>
      <c r="S2240" s="87"/>
      <c r="T2240" s="92"/>
      <c r="U2240" s="93"/>
      <c r="V2240" s="89"/>
      <c r="W2240" s="90"/>
      <c r="X2240" s="94"/>
      <c r="Y2240" s="95"/>
      <c r="Z2240" s="96"/>
    </row>
    <row r="2241" spans="2:26" ht="17.25" customHeight="1">
      <c r="B2241" s="58">
        <v>45697</v>
      </c>
      <c r="C2241" s="57" t="s">
        <v>2423</v>
      </c>
      <c r="D2241" s="57" t="s">
        <v>2297</v>
      </c>
      <c r="E2241" s="57">
        <v>1</v>
      </c>
      <c r="F2241" s="61">
        <v>0</v>
      </c>
      <c r="G2241" s="57">
        <v>0</v>
      </c>
      <c r="H2241" s="57">
        <v>0</v>
      </c>
      <c r="I2241" s="57">
        <v>0</v>
      </c>
      <c r="J2241" s="57">
        <v>0</v>
      </c>
      <c r="K2241" s="57">
        <v>0</v>
      </c>
      <c r="L2241" s="57">
        <v>0</v>
      </c>
      <c r="S2241" s="87"/>
      <c r="T2241" s="92"/>
      <c r="U2241" s="93"/>
      <c r="V2241" s="89"/>
      <c r="W2241" s="90"/>
      <c r="X2241" s="94"/>
      <c r="Y2241" s="95"/>
      <c r="Z2241" s="96"/>
    </row>
    <row r="2242" spans="2:26" ht="17.25" customHeight="1">
      <c r="B2242" s="58">
        <v>45697</v>
      </c>
      <c r="C2242" s="57" t="s">
        <v>2423</v>
      </c>
      <c r="D2242" s="57" t="s">
        <v>2232</v>
      </c>
      <c r="E2242" s="57">
        <v>9</v>
      </c>
      <c r="F2242" s="61">
        <v>9</v>
      </c>
      <c r="G2242" s="57">
        <v>0</v>
      </c>
      <c r="H2242" s="57">
        <v>1</v>
      </c>
      <c r="I2242" s="57">
        <v>0</v>
      </c>
      <c r="J2242" s="57">
        <v>67</v>
      </c>
      <c r="K2242" s="57">
        <v>0</v>
      </c>
      <c r="L2242" s="57">
        <v>68</v>
      </c>
      <c r="M2242" s="57" t="s">
        <v>2420</v>
      </c>
      <c r="O2242" s="57" t="s">
        <v>2420</v>
      </c>
      <c r="P2242" s="57" t="s">
        <v>2420</v>
      </c>
      <c r="S2242" s="87"/>
      <c r="T2242" s="92"/>
      <c r="U2242" s="93"/>
      <c r="V2242" s="89"/>
      <c r="W2242" s="90"/>
      <c r="X2242" s="94"/>
      <c r="Y2242" s="95"/>
      <c r="Z2242" s="96"/>
    </row>
    <row r="2243" spans="2:26" ht="17.25" customHeight="1">
      <c r="B2243" s="58">
        <v>45697</v>
      </c>
      <c r="C2243" s="57" t="s">
        <v>2423</v>
      </c>
      <c r="D2243" s="57" t="s">
        <v>2222</v>
      </c>
      <c r="E2243" s="57">
        <v>10</v>
      </c>
      <c r="F2243" s="61">
        <v>10</v>
      </c>
      <c r="G2243" s="57">
        <v>0</v>
      </c>
      <c r="H2243" s="57">
        <v>55</v>
      </c>
      <c r="I2243" s="57">
        <v>0</v>
      </c>
      <c r="J2243" s="57">
        <v>93</v>
      </c>
      <c r="K2243" s="57">
        <v>0</v>
      </c>
      <c r="L2243" s="57">
        <v>148</v>
      </c>
      <c r="M2243" s="57" t="s">
        <v>2425</v>
      </c>
      <c r="O2243" s="57" t="s">
        <v>2420</v>
      </c>
      <c r="P2243" s="57" t="s">
        <v>2422</v>
      </c>
      <c r="S2243" s="87"/>
      <c r="T2243" s="92"/>
      <c r="U2243" s="93"/>
      <c r="V2243" s="89"/>
      <c r="W2243" s="90"/>
      <c r="X2243" s="94"/>
      <c r="Y2243" s="95"/>
      <c r="Z2243" s="96"/>
    </row>
    <row r="2244" spans="2:26" ht="17.25" customHeight="1">
      <c r="B2244" s="58">
        <v>45697</v>
      </c>
      <c r="C2244" s="57" t="s">
        <v>2423</v>
      </c>
      <c r="D2244" s="57" t="s">
        <v>2124</v>
      </c>
      <c r="E2244" s="57">
        <v>1</v>
      </c>
      <c r="F2244" s="61">
        <v>1</v>
      </c>
      <c r="G2244" s="57">
        <v>0</v>
      </c>
      <c r="H2244" s="57">
        <v>0</v>
      </c>
      <c r="I2244" s="57">
        <v>0</v>
      </c>
      <c r="J2244" s="57">
        <v>2</v>
      </c>
      <c r="K2244" s="57">
        <v>0</v>
      </c>
      <c r="L2244" s="57">
        <v>2</v>
      </c>
      <c r="M2244" s="57" t="s">
        <v>2421</v>
      </c>
      <c r="S2244" s="87"/>
      <c r="T2244" s="92"/>
      <c r="U2244" s="93"/>
      <c r="V2244" s="89"/>
      <c r="W2244" s="90"/>
      <c r="X2244" s="94"/>
      <c r="Y2244" s="95"/>
      <c r="Z2244" s="96"/>
    </row>
    <row r="2245" spans="2:26" ht="17.25" customHeight="1">
      <c r="B2245" s="58">
        <v>45698</v>
      </c>
      <c r="C2245" s="57" t="s">
        <v>2426</v>
      </c>
      <c r="D2245" s="57" t="s">
        <v>2223</v>
      </c>
      <c r="E2245" s="57">
        <v>2</v>
      </c>
      <c r="F2245" s="61">
        <v>1</v>
      </c>
      <c r="G2245" s="57">
        <v>0</v>
      </c>
      <c r="H2245" s="57">
        <v>3</v>
      </c>
      <c r="I2245" s="57">
        <v>0</v>
      </c>
      <c r="J2245" s="57">
        <v>0</v>
      </c>
      <c r="K2245" s="57">
        <v>0</v>
      </c>
      <c r="L2245" s="57">
        <v>3</v>
      </c>
      <c r="M2245" s="57" t="s">
        <v>2427</v>
      </c>
      <c r="O2245" s="57" t="s">
        <v>2427</v>
      </c>
      <c r="P2245" s="57" t="s">
        <v>2428</v>
      </c>
      <c r="S2245" s="87"/>
      <c r="T2245" s="92"/>
      <c r="U2245" s="93"/>
      <c r="V2245" s="89"/>
      <c r="W2245" s="90"/>
      <c r="X2245" s="94"/>
      <c r="Y2245" s="95"/>
      <c r="Z2245" s="96"/>
    </row>
    <row r="2246" spans="2:26" ht="17.25" customHeight="1">
      <c r="B2246" s="58">
        <v>45698</v>
      </c>
      <c r="C2246" s="57" t="s">
        <v>2960</v>
      </c>
      <c r="D2246" s="57" t="s">
        <v>2429</v>
      </c>
      <c r="E2246" s="57">
        <v>7</v>
      </c>
      <c r="F2246" s="61">
        <v>2</v>
      </c>
      <c r="G2246" s="57">
        <v>0</v>
      </c>
      <c r="H2246" s="57">
        <v>9</v>
      </c>
      <c r="I2246" s="57">
        <v>0</v>
      </c>
      <c r="J2246" s="57">
        <v>0</v>
      </c>
      <c r="K2246" s="57">
        <v>0</v>
      </c>
      <c r="L2246" s="57">
        <v>9</v>
      </c>
      <c r="M2246" s="57" t="s">
        <v>2428</v>
      </c>
      <c r="N2246" s="57" t="s">
        <v>2427</v>
      </c>
      <c r="O2246" s="57" t="s">
        <v>2430</v>
      </c>
      <c r="P2246" s="57" t="s">
        <v>2430</v>
      </c>
      <c r="S2246" s="87"/>
      <c r="T2246" s="92"/>
      <c r="U2246" s="93"/>
      <c r="V2246" s="89"/>
      <c r="W2246" s="90"/>
      <c r="X2246" s="94"/>
      <c r="Y2246" s="95"/>
      <c r="Z2246" s="96"/>
    </row>
    <row r="2247" spans="2:26" ht="17.25" customHeight="1">
      <c r="B2247" s="58">
        <v>45700</v>
      </c>
      <c r="C2247" s="57" t="s">
        <v>2960</v>
      </c>
      <c r="D2247" s="57" t="s">
        <v>2431</v>
      </c>
      <c r="E2247" s="57">
        <v>2</v>
      </c>
      <c r="F2247" s="61">
        <v>0</v>
      </c>
      <c r="G2247" s="57">
        <v>0</v>
      </c>
      <c r="H2247" s="57">
        <v>1</v>
      </c>
      <c r="I2247" s="57">
        <v>0</v>
      </c>
      <c r="J2247" s="57">
        <v>0</v>
      </c>
      <c r="K2247" s="57">
        <v>0</v>
      </c>
      <c r="L2247" s="57">
        <v>1</v>
      </c>
      <c r="M2247" s="57" t="s">
        <v>2432</v>
      </c>
      <c r="N2247" s="57" t="s">
        <v>2433</v>
      </c>
      <c r="S2247" s="87"/>
      <c r="T2247" s="92"/>
      <c r="U2247" s="93"/>
      <c r="V2247" s="89"/>
      <c r="W2247" s="90"/>
      <c r="X2247" s="94"/>
      <c r="Y2247" s="95"/>
      <c r="Z2247" s="96"/>
    </row>
    <row r="2248" spans="2:26" ht="17.25" customHeight="1">
      <c r="B2248" s="58">
        <v>45700</v>
      </c>
      <c r="C2248" s="57" t="s">
        <v>2434</v>
      </c>
      <c r="D2248" s="57" t="s">
        <v>2329</v>
      </c>
      <c r="E2248" s="57">
        <v>6</v>
      </c>
      <c r="F2248" s="61">
        <v>0</v>
      </c>
      <c r="G2248" s="57">
        <v>0</v>
      </c>
      <c r="H2248" s="57">
        <v>0</v>
      </c>
      <c r="I2248" s="57">
        <v>0</v>
      </c>
      <c r="J2248" s="57">
        <v>0</v>
      </c>
      <c r="K2248" s="57">
        <v>0</v>
      </c>
      <c r="L2248" s="57">
        <v>0</v>
      </c>
      <c r="S2248" s="87"/>
      <c r="T2248" s="92"/>
      <c r="U2248" s="93"/>
      <c r="V2248" s="89"/>
      <c r="W2248" s="90"/>
      <c r="X2248" s="94"/>
      <c r="Y2248" s="95"/>
      <c r="Z2248" s="96"/>
    </row>
    <row r="2249" spans="2:26" ht="17.25" customHeight="1">
      <c r="B2249" s="58">
        <v>45700</v>
      </c>
      <c r="C2249" s="57" t="s">
        <v>2435</v>
      </c>
      <c r="D2249" s="57" t="s">
        <v>2380</v>
      </c>
      <c r="E2249" s="57">
        <v>4</v>
      </c>
      <c r="F2249" s="61">
        <v>0</v>
      </c>
      <c r="G2249" s="57">
        <v>0</v>
      </c>
      <c r="H2249" s="57">
        <v>0</v>
      </c>
      <c r="I2249" s="57">
        <v>0</v>
      </c>
      <c r="J2249" s="57">
        <v>0</v>
      </c>
      <c r="K2249" s="57">
        <v>0</v>
      </c>
      <c r="L2249" s="57">
        <v>0</v>
      </c>
      <c r="S2249" s="87"/>
      <c r="T2249" s="92"/>
      <c r="U2249" s="93"/>
      <c r="V2249" s="89"/>
      <c r="W2249" s="90"/>
      <c r="X2249" s="94"/>
      <c r="Y2249" s="95"/>
      <c r="Z2249" s="96"/>
    </row>
    <row r="2250" spans="2:26" ht="17.25" customHeight="1">
      <c r="B2250" s="58">
        <v>45700</v>
      </c>
      <c r="C2250" s="57" t="s">
        <v>2436</v>
      </c>
      <c r="D2250" s="57" t="s">
        <v>2222</v>
      </c>
      <c r="E2250" s="57">
        <v>10</v>
      </c>
      <c r="F2250" s="61">
        <v>1</v>
      </c>
      <c r="G2250" s="57">
        <v>0</v>
      </c>
      <c r="H2250" s="57">
        <v>17</v>
      </c>
      <c r="I2250" s="57">
        <v>0</v>
      </c>
      <c r="J2250" s="57">
        <v>0</v>
      </c>
      <c r="K2250" s="57">
        <v>0</v>
      </c>
      <c r="L2250" s="57">
        <v>17</v>
      </c>
      <c r="O2250" s="57" t="s">
        <v>2433</v>
      </c>
      <c r="P2250" s="57" t="s">
        <v>2432</v>
      </c>
      <c r="S2250" s="87"/>
      <c r="T2250" s="92"/>
      <c r="U2250" s="93"/>
      <c r="V2250" s="89"/>
      <c r="W2250" s="90"/>
      <c r="X2250" s="94"/>
      <c r="Y2250" s="95"/>
      <c r="Z2250" s="96"/>
    </row>
    <row r="2251" spans="2:26" ht="17.25" customHeight="1">
      <c r="B2251" s="58">
        <v>45700</v>
      </c>
      <c r="C2251" s="57" t="s">
        <v>2437</v>
      </c>
      <c r="D2251" s="57" t="s">
        <v>2276</v>
      </c>
      <c r="E2251" s="57">
        <v>13</v>
      </c>
      <c r="F2251" s="61">
        <v>0</v>
      </c>
      <c r="G2251" s="57">
        <v>0</v>
      </c>
      <c r="H2251" s="57">
        <v>0</v>
      </c>
      <c r="I2251" s="57">
        <v>0</v>
      </c>
      <c r="J2251" s="57">
        <v>0</v>
      </c>
      <c r="K2251" s="57">
        <v>0</v>
      </c>
      <c r="L2251" s="57">
        <v>0</v>
      </c>
      <c r="S2251" s="87"/>
      <c r="T2251" s="92"/>
      <c r="U2251" s="93"/>
      <c r="V2251" s="89"/>
      <c r="W2251" s="90"/>
      <c r="X2251" s="94"/>
      <c r="Y2251" s="95"/>
      <c r="Z2251" s="96"/>
    </row>
    <row r="2252" spans="2:26" ht="17.25" customHeight="1">
      <c r="B2252" s="58">
        <v>45700</v>
      </c>
      <c r="C2252" s="57" t="s">
        <v>2438</v>
      </c>
      <c r="D2252" s="57" t="s">
        <v>2308</v>
      </c>
      <c r="E2252" s="57">
        <v>1</v>
      </c>
      <c r="F2252" s="61">
        <v>0</v>
      </c>
      <c r="G2252" s="57">
        <v>0</v>
      </c>
      <c r="H2252" s="57">
        <v>0</v>
      </c>
      <c r="I2252" s="57">
        <v>0</v>
      </c>
      <c r="J2252" s="57">
        <v>0</v>
      </c>
      <c r="K2252" s="57">
        <v>0</v>
      </c>
      <c r="L2252" s="57">
        <v>0</v>
      </c>
      <c r="S2252" s="87"/>
      <c r="T2252" s="92"/>
      <c r="U2252" s="93"/>
      <c r="V2252" s="89"/>
      <c r="W2252" s="90"/>
      <c r="X2252" s="94"/>
      <c r="Y2252" s="95"/>
      <c r="Z2252" s="96"/>
    </row>
    <row r="2253" spans="2:26" ht="17.25" customHeight="1">
      <c r="B2253" s="58">
        <v>45701</v>
      </c>
      <c r="C2253" s="57" t="s">
        <v>2439</v>
      </c>
      <c r="D2253" s="57" t="s">
        <v>2337</v>
      </c>
      <c r="E2253" s="57">
        <v>13</v>
      </c>
      <c r="F2253" s="61">
        <v>0</v>
      </c>
      <c r="G2253" s="57">
        <v>0</v>
      </c>
      <c r="H2253" s="57">
        <v>0</v>
      </c>
      <c r="I2253" s="57">
        <v>0</v>
      </c>
      <c r="J2253" s="57">
        <v>0</v>
      </c>
      <c r="K2253" s="57">
        <v>0</v>
      </c>
      <c r="L2253" s="57">
        <v>0</v>
      </c>
      <c r="S2253" s="87"/>
      <c r="T2253" s="92"/>
      <c r="U2253" s="93"/>
      <c r="V2253" s="89"/>
      <c r="W2253" s="90"/>
      <c r="X2253" s="94"/>
      <c r="Y2253" s="95"/>
      <c r="Z2253" s="96"/>
    </row>
    <row r="2254" spans="2:26" ht="17.25" customHeight="1">
      <c r="B2254" s="58">
        <v>45701</v>
      </c>
      <c r="C2254" s="57" t="s">
        <v>2440</v>
      </c>
      <c r="D2254" s="57" t="s">
        <v>2277</v>
      </c>
      <c r="E2254" s="57">
        <v>13</v>
      </c>
      <c r="F2254" s="61">
        <v>0</v>
      </c>
      <c r="G2254" s="57">
        <v>0</v>
      </c>
      <c r="H2254" s="57">
        <v>0</v>
      </c>
      <c r="I2254" s="57">
        <v>0</v>
      </c>
      <c r="J2254" s="57">
        <v>0</v>
      </c>
      <c r="K2254" s="57">
        <v>0</v>
      </c>
      <c r="L2254" s="57">
        <v>0</v>
      </c>
      <c r="S2254" s="87"/>
      <c r="T2254" s="92"/>
      <c r="U2254" s="93"/>
      <c r="V2254" s="89"/>
      <c r="W2254" s="90"/>
      <c r="X2254" s="94"/>
      <c r="Y2254" s="95"/>
      <c r="Z2254" s="96"/>
    </row>
    <row r="2255" spans="2:26" ht="17.25" customHeight="1">
      <c r="B2255" s="58">
        <v>45701</v>
      </c>
      <c r="C2255" s="57" t="s">
        <v>2441</v>
      </c>
      <c r="D2255" s="57" t="s">
        <v>2305</v>
      </c>
      <c r="E2255" s="57">
        <v>13</v>
      </c>
      <c r="F2255" s="61">
        <v>0</v>
      </c>
      <c r="G2255" s="57">
        <v>0</v>
      </c>
      <c r="H2255" s="57">
        <v>0</v>
      </c>
      <c r="I2255" s="57">
        <v>0</v>
      </c>
      <c r="J2255" s="57">
        <v>0</v>
      </c>
      <c r="K2255" s="57">
        <v>0</v>
      </c>
      <c r="L2255" s="57">
        <v>0</v>
      </c>
      <c r="S2255" s="87"/>
      <c r="T2255" s="92"/>
      <c r="U2255" s="93"/>
      <c r="V2255" s="89"/>
      <c r="W2255" s="90"/>
      <c r="X2255" s="94"/>
      <c r="Y2255" s="95"/>
      <c r="Z2255" s="96"/>
    </row>
    <row r="2256" spans="2:26" ht="17.25" customHeight="1">
      <c r="B2256" s="58">
        <v>45701</v>
      </c>
      <c r="C2256" s="57" t="s">
        <v>2442</v>
      </c>
      <c r="D2256" s="57" t="s">
        <v>2285</v>
      </c>
      <c r="E2256" s="57">
        <v>11</v>
      </c>
      <c r="F2256" s="61">
        <v>0</v>
      </c>
      <c r="G2256" s="57">
        <v>0</v>
      </c>
      <c r="H2256" s="57">
        <v>0</v>
      </c>
      <c r="I2256" s="57">
        <v>0</v>
      </c>
      <c r="J2256" s="57">
        <v>0</v>
      </c>
      <c r="K2256" s="57">
        <v>0</v>
      </c>
      <c r="L2256" s="57">
        <v>0</v>
      </c>
      <c r="S2256" s="87"/>
      <c r="T2256" s="92"/>
      <c r="U2256" s="93"/>
      <c r="V2256" s="89"/>
      <c r="W2256" s="90"/>
      <c r="X2256" s="94"/>
      <c r="Y2256" s="95"/>
      <c r="Z2256" s="96"/>
    </row>
    <row r="2257" spans="2:26" ht="17.25" customHeight="1">
      <c r="B2257" s="58">
        <v>45701</v>
      </c>
      <c r="C2257" s="57" t="s">
        <v>2439</v>
      </c>
      <c r="D2257" s="57" t="s">
        <v>2314</v>
      </c>
      <c r="E2257" s="57">
        <v>9</v>
      </c>
      <c r="F2257" s="61">
        <v>0</v>
      </c>
      <c r="G2257" s="57">
        <v>0</v>
      </c>
      <c r="H2257" s="57">
        <v>0</v>
      </c>
      <c r="I2257" s="57">
        <v>0</v>
      </c>
      <c r="J2257" s="57">
        <v>0</v>
      </c>
      <c r="K2257" s="57">
        <v>0</v>
      </c>
      <c r="L2257" s="57">
        <v>0</v>
      </c>
      <c r="S2257" s="87"/>
      <c r="T2257" s="92"/>
      <c r="U2257" s="93"/>
      <c r="V2257" s="89"/>
      <c r="W2257" s="90"/>
      <c r="X2257" s="94"/>
      <c r="Y2257" s="95"/>
      <c r="Z2257" s="96"/>
    </row>
    <row r="2258" spans="2:26" ht="17.25" customHeight="1">
      <c r="B2258" s="58">
        <v>45701</v>
      </c>
      <c r="C2258" s="57" t="s">
        <v>2443</v>
      </c>
      <c r="D2258" s="57" t="s">
        <v>2304</v>
      </c>
      <c r="E2258" s="57">
        <v>11</v>
      </c>
      <c r="F2258" s="61">
        <v>0</v>
      </c>
      <c r="G2258" s="57">
        <v>0</v>
      </c>
      <c r="H2258" s="57">
        <v>0</v>
      </c>
      <c r="I2258" s="57">
        <v>0</v>
      </c>
      <c r="J2258" s="57">
        <v>0</v>
      </c>
      <c r="K2258" s="57">
        <v>0</v>
      </c>
      <c r="L2258" s="57">
        <v>0</v>
      </c>
      <c r="S2258" s="87"/>
      <c r="T2258" s="92"/>
      <c r="U2258" s="93"/>
      <c r="V2258" s="89"/>
      <c r="W2258" s="90"/>
      <c r="X2258" s="94"/>
      <c r="Y2258" s="95"/>
      <c r="Z2258" s="96"/>
    </row>
    <row r="2259" spans="2:26" ht="17.25" customHeight="1">
      <c r="B2259" s="58">
        <v>45701</v>
      </c>
      <c r="C2259" s="57" t="s">
        <v>2439</v>
      </c>
      <c r="D2259" s="57" t="s">
        <v>2290</v>
      </c>
      <c r="E2259" s="57">
        <v>13</v>
      </c>
      <c r="F2259" s="61">
        <v>0</v>
      </c>
      <c r="G2259" s="57">
        <v>0</v>
      </c>
      <c r="H2259" s="57">
        <v>0</v>
      </c>
      <c r="I2259" s="57">
        <v>0</v>
      </c>
      <c r="J2259" s="57">
        <v>0</v>
      </c>
      <c r="K2259" s="57">
        <v>0</v>
      </c>
      <c r="L2259" s="57">
        <v>0</v>
      </c>
      <c r="S2259" s="87"/>
      <c r="T2259" s="92"/>
      <c r="U2259" s="93"/>
      <c r="V2259" s="89"/>
      <c r="W2259" s="90"/>
      <c r="X2259" s="94"/>
      <c r="Y2259" s="95"/>
      <c r="Z2259" s="96"/>
    </row>
    <row r="2260" spans="2:26" ht="17.25" customHeight="1">
      <c r="B2260" s="58">
        <v>45701</v>
      </c>
      <c r="C2260" s="57" t="s">
        <v>2439</v>
      </c>
      <c r="D2260" s="57" t="s">
        <v>2359</v>
      </c>
      <c r="E2260" s="57">
        <v>13</v>
      </c>
      <c r="F2260" s="61">
        <v>0</v>
      </c>
      <c r="G2260" s="57">
        <v>0</v>
      </c>
      <c r="H2260" s="57">
        <v>0</v>
      </c>
      <c r="I2260" s="57">
        <v>0</v>
      </c>
      <c r="J2260" s="57">
        <v>0</v>
      </c>
      <c r="K2260" s="57">
        <v>0</v>
      </c>
      <c r="L2260" s="57">
        <v>0</v>
      </c>
      <c r="S2260" s="87"/>
      <c r="T2260" s="92"/>
      <c r="U2260" s="93"/>
      <c r="V2260" s="89"/>
      <c r="W2260" s="90"/>
      <c r="X2260" s="94"/>
      <c r="Y2260" s="95"/>
      <c r="Z2260" s="96"/>
    </row>
    <row r="2261" spans="2:26" ht="17.25" customHeight="1">
      <c r="B2261" s="58">
        <v>45701</v>
      </c>
      <c r="C2261" s="57" t="s">
        <v>2444</v>
      </c>
      <c r="D2261" s="57" t="s">
        <v>2112</v>
      </c>
      <c r="E2261" s="57">
        <v>12</v>
      </c>
      <c r="F2261" s="61">
        <v>12</v>
      </c>
      <c r="G2261" s="57">
        <v>0</v>
      </c>
      <c r="H2261" s="57">
        <v>0</v>
      </c>
      <c r="I2261" s="57">
        <v>0</v>
      </c>
      <c r="J2261" s="57">
        <v>0</v>
      </c>
      <c r="K2261" s="57">
        <v>0</v>
      </c>
      <c r="L2261" s="57">
        <v>0</v>
      </c>
      <c r="S2261" s="87"/>
      <c r="T2261" s="92"/>
      <c r="U2261" s="93"/>
      <c r="V2261" s="89"/>
      <c r="W2261" s="90"/>
      <c r="X2261" s="94"/>
      <c r="Y2261" s="95"/>
      <c r="Z2261" s="96"/>
    </row>
    <row r="2262" spans="2:26" ht="17.25" customHeight="1">
      <c r="B2262" s="58">
        <v>45701</v>
      </c>
      <c r="C2262" s="57" t="s">
        <v>2444</v>
      </c>
      <c r="D2262" s="57" t="s">
        <v>2111</v>
      </c>
      <c r="E2262" s="57">
        <v>12</v>
      </c>
      <c r="F2262" s="61">
        <v>12</v>
      </c>
      <c r="G2262" s="57">
        <v>0</v>
      </c>
      <c r="H2262" s="57">
        <v>0</v>
      </c>
      <c r="I2262" s="57">
        <v>0</v>
      </c>
      <c r="J2262" s="57">
        <v>0</v>
      </c>
      <c r="K2262" s="57">
        <v>0</v>
      </c>
      <c r="L2262" s="57">
        <v>0</v>
      </c>
      <c r="S2262" s="87"/>
      <c r="T2262" s="92"/>
      <c r="U2262" s="93"/>
      <c r="V2262" s="89"/>
      <c r="W2262" s="90"/>
      <c r="X2262" s="94"/>
      <c r="Y2262" s="95"/>
      <c r="Z2262" s="96"/>
    </row>
    <row r="2263" spans="2:26" ht="17.25" customHeight="1">
      <c r="B2263" s="58">
        <v>45702</v>
      </c>
      <c r="C2263" s="57" t="s">
        <v>2449</v>
      </c>
      <c r="D2263" s="57" t="s">
        <v>2275</v>
      </c>
      <c r="E2263" s="57">
        <v>13</v>
      </c>
      <c r="F2263" s="61">
        <v>0</v>
      </c>
      <c r="G2263" s="57">
        <v>0</v>
      </c>
      <c r="H2263" s="57">
        <v>0</v>
      </c>
      <c r="I2263" s="57">
        <v>0</v>
      </c>
      <c r="J2263" s="57">
        <v>0</v>
      </c>
      <c r="K2263" s="57">
        <v>0</v>
      </c>
      <c r="L2263" s="57">
        <v>0</v>
      </c>
      <c r="S2263" s="87"/>
      <c r="T2263" s="92"/>
      <c r="U2263" s="93"/>
      <c r="V2263" s="89"/>
      <c r="W2263" s="90"/>
      <c r="X2263" s="94"/>
      <c r="Y2263" s="95"/>
      <c r="Z2263" s="96"/>
    </row>
    <row r="2264" spans="2:26" ht="17.25" customHeight="1">
      <c r="B2264" s="58">
        <v>45703</v>
      </c>
      <c r="C2264" s="57" t="s">
        <v>2450</v>
      </c>
      <c r="D2264" s="57" t="s">
        <v>2247</v>
      </c>
      <c r="E2264" s="57">
        <v>12</v>
      </c>
      <c r="F2264" s="61">
        <v>0</v>
      </c>
      <c r="G2264" s="57">
        <v>0</v>
      </c>
      <c r="H2264" s="57">
        <v>0</v>
      </c>
      <c r="I2264" s="57">
        <v>1</v>
      </c>
      <c r="J2264" s="57">
        <v>0</v>
      </c>
      <c r="K2264" s="57">
        <v>0</v>
      </c>
      <c r="L2264" s="57">
        <v>1</v>
      </c>
      <c r="M2264" s="57" t="s">
        <v>2454</v>
      </c>
      <c r="S2264" s="87"/>
      <c r="T2264" s="92"/>
      <c r="U2264" s="93"/>
      <c r="V2264" s="89"/>
      <c r="W2264" s="90"/>
      <c r="X2264" s="94"/>
      <c r="Y2264" s="95"/>
      <c r="Z2264" s="96"/>
    </row>
    <row r="2265" spans="2:26" ht="17.25" customHeight="1">
      <c r="B2265" s="58">
        <v>45703</v>
      </c>
      <c r="C2265" s="57" t="s">
        <v>2450</v>
      </c>
      <c r="D2265" s="57" t="s">
        <v>2226</v>
      </c>
      <c r="E2265" s="57">
        <v>10</v>
      </c>
      <c r="F2265" s="61">
        <v>0</v>
      </c>
      <c r="G2265" s="57">
        <v>0</v>
      </c>
      <c r="H2265" s="57">
        <v>0</v>
      </c>
      <c r="I2265" s="57">
        <v>0</v>
      </c>
      <c r="J2265" s="57">
        <v>4</v>
      </c>
      <c r="K2265" s="57">
        <v>0</v>
      </c>
      <c r="L2265" s="57">
        <v>4</v>
      </c>
      <c r="M2265" s="57" t="s">
        <v>2453</v>
      </c>
      <c r="S2265" s="87"/>
      <c r="T2265" s="92"/>
      <c r="U2265" s="93"/>
      <c r="V2265" s="89"/>
      <c r="W2265" s="90"/>
      <c r="X2265" s="94"/>
      <c r="Y2265" s="95"/>
      <c r="Z2265" s="96"/>
    </row>
    <row r="2266" spans="2:26" ht="17.25" customHeight="1">
      <c r="B2266" s="58">
        <v>45703</v>
      </c>
      <c r="C2266" s="57" t="s">
        <v>2448</v>
      </c>
      <c r="D2266" s="57" t="s">
        <v>2363</v>
      </c>
      <c r="E2266" s="57">
        <v>13</v>
      </c>
      <c r="F2266" s="61">
        <v>0</v>
      </c>
      <c r="G2266" s="57">
        <v>0</v>
      </c>
      <c r="H2266" s="57">
        <v>0</v>
      </c>
      <c r="I2266" s="57">
        <v>0</v>
      </c>
      <c r="J2266" s="57">
        <v>0</v>
      </c>
      <c r="K2266" s="57">
        <v>0</v>
      </c>
      <c r="L2266" s="57">
        <v>0</v>
      </c>
      <c r="S2266" s="87"/>
      <c r="T2266" s="92"/>
      <c r="U2266" s="93"/>
      <c r="V2266" s="89"/>
      <c r="W2266" s="90"/>
      <c r="X2266" s="94"/>
      <c r="Y2266" s="95"/>
      <c r="Z2266" s="96"/>
    </row>
    <row r="2267" spans="2:26" ht="17.25" customHeight="1">
      <c r="B2267" s="58">
        <v>45704</v>
      </c>
      <c r="C2267" s="57" t="s">
        <v>2451</v>
      </c>
      <c r="D2267" s="57" t="s">
        <v>2445</v>
      </c>
      <c r="E2267" s="57">
        <v>1</v>
      </c>
      <c r="F2267" s="61">
        <v>0</v>
      </c>
      <c r="G2267" s="57">
        <v>0</v>
      </c>
      <c r="H2267" s="57">
        <v>0</v>
      </c>
      <c r="I2267" s="57">
        <v>0</v>
      </c>
      <c r="J2267" s="57">
        <v>1</v>
      </c>
      <c r="K2267" s="57">
        <v>0</v>
      </c>
      <c r="L2267" s="57">
        <v>1</v>
      </c>
      <c r="M2267" s="57" t="s">
        <v>2454</v>
      </c>
      <c r="S2267" s="87"/>
      <c r="T2267" s="92"/>
      <c r="U2267" s="93"/>
      <c r="V2267" s="89"/>
      <c r="W2267" s="90"/>
      <c r="X2267" s="94"/>
      <c r="Y2267" s="95"/>
      <c r="Z2267" s="96"/>
    </row>
    <row r="2268" spans="2:26" ht="17.25" customHeight="1">
      <c r="B2268" s="58">
        <v>45704</v>
      </c>
      <c r="C2268" s="57" t="s">
        <v>2452</v>
      </c>
      <c r="D2268" s="57" t="s">
        <v>2360</v>
      </c>
      <c r="E2268" s="57">
        <v>5</v>
      </c>
      <c r="F2268" s="61">
        <v>0</v>
      </c>
      <c r="G2268" s="57">
        <v>0</v>
      </c>
      <c r="H2268" s="57">
        <v>0</v>
      </c>
      <c r="I2268" s="57">
        <v>0</v>
      </c>
      <c r="J2268" s="57">
        <v>0</v>
      </c>
      <c r="K2268" s="57">
        <v>0</v>
      </c>
      <c r="L2268" s="57">
        <v>0</v>
      </c>
      <c r="S2268" s="87"/>
      <c r="T2268" s="92"/>
      <c r="U2268" s="93"/>
      <c r="V2268" s="89"/>
      <c r="W2268" s="90"/>
      <c r="X2268" s="94"/>
      <c r="Y2268" s="95"/>
      <c r="Z2268" s="96"/>
    </row>
    <row r="2269" spans="2:26" ht="17.25" customHeight="1">
      <c r="B2269" s="58">
        <v>45704</v>
      </c>
      <c r="C2269" s="57" t="s">
        <v>2450</v>
      </c>
      <c r="D2269" s="57" t="s">
        <v>2246</v>
      </c>
      <c r="E2269" s="57">
        <v>13</v>
      </c>
      <c r="F2269" s="61">
        <v>2</v>
      </c>
      <c r="G2269" s="57">
        <v>0</v>
      </c>
      <c r="H2269" s="57">
        <v>14</v>
      </c>
      <c r="I2269" s="57">
        <v>0</v>
      </c>
      <c r="J2269" s="57">
        <v>0</v>
      </c>
      <c r="K2269" s="57">
        <v>0</v>
      </c>
      <c r="L2269" s="57">
        <v>14</v>
      </c>
      <c r="O2269" s="57" t="s">
        <v>2455</v>
      </c>
      <c r="P2269" s="57" t="s">
        <v>2455</v>
      </c>
      <c r="S2269" s="87"/>
      <c r="T2269" s="92"/>
      <c r="U2269" s="93"/>
      <c r="V2269" s="89"/>
      <c r="W2269" s="90"/>
      <c r="X2269" s="94"/>
      <c r="Y2269" s="95"/>
      <c r="Z2269" s="96"/>
    </row>
    <row r="2270" spans="2:26" ht="17.25" customHeight="1">
      <c r="B2270" s="58">
        <v>45704</v>
      </c>
      <c r="C2270" s="57" t="s">
        <v>2960</v>
      </c>
      <c r="D2270" s="57" t="s">
        <v>2446</v>
      </c>
      <c r="E2270" s="57">
        <v>13</v>
      </c>
      <c r="F2270" s="61">
        <v>0</v>
      </c>
      <c r="G2270" s="57">
        <v>0</v>
      </c>
      <c r="H2270" s="57">
        <v>4</v>
      </c>
      <c r="I2270" s="57">
        <v>0</v>
      </c>
      <c r="J2270" s="57">
        <v>0</v>
      </c>
      <c r="K2270" s="57">
        <v>0</v>
      </c>
      <c r="L2270" s="57">
        <v>4</v>
      </c>
      <c r="M2270" s="57" t="s">
        <v>2453</v>
      </c>
      <c r="N2270" s="57" t="s">
        <v>2453</v>
      </c>
      <c r="S2270" s="87"/>
      <c r="T2270" s="92"/>
      <c r="U2270" s="93"/>
      <c r="V2270" s="89"/>
      <c r="W2270" s="90"/>
      <c r="X2270" s="94"/>
      <c r="Y2270" s="95"/>
      <c r="Z2270" s="96"/>
    </row>
    <row r="2271" spans="2:26" ht="17.25" customHeight="1">
      <c r="B2271" s="58">
        <v>45704</v>
      </c>
      <c r="C2271" s="57" t="s">
        <v>2960</v>
      </c>
      <c r="D2271" s="57" t="s">
        <v>2447</v>
      </c>
      <c r="E2271" s="57">
        <v>13</v>
      </c>
      <c r="F2271" s="61">
        <v>0</v>
      </c>
      <c r="G2271" s="57">
        <v>0</v>
      </c>
      <c r="H2271" s="57">
        <v>5</v>
      </c>
      <c r="I2271" s="57">
        <v>0</v>
      </c>
      <c r="J2271" s="57">
        <v>0</v>
      </c>
      <c r="K2271" s="57">
        <v>0</v>
      </c>
      <c r="L2271" s="57">
        <v>5</v>
      </c>
      <c r="O2271" s="57" t="s">
        <v>2453</v>
      </c>
      <c r="P2271" s="57" t="s">
        <v>2453</v>
      </c>
      <c r="S2271" s="87"/>
      <c r="T2271" s="92"/>
      <c r="U2271" s="93"/>
      <c r="V2271" s="89"/>
      <c r="W2271" s="90"/>
      <c r="X2271" s="94"/>
      <c r="Y2271" s="95"/>
      <c r="Z2271" s="96"/>
    </row>
    <row r="2272" spans="2:26" ht="17.25" customHeight="1">
      <c r="B2272" s="58">
        <v>45705</v>
      </c>
      <c r="C2272" s="57" t="s">
        <v>82</v>
      </c>
      <c r="D2272" s="57" t="s">
        <v>2259</v>
      </c>
      <c r="E2272" s="57">
        <v>13</v>
      </c>
      <c r="F2272" s="61">
        <v>0</v>
      </c>
      <c r="G2272" s="57">
        <v>0</v>
      </c>
      <c r="H2272" s="57">
        <v>0</v>
      </c>
      <c r="I2272" s="57">
        <v>0</v>
      </c>
      <c r="J2272" s="57">
        <v>1</v>
      </c>
      <c r="K2272" s="57">
        <v>0</v>
      </c>
      <c r="L2272" s="57">
        <v>1</v>
      </c>
      <c r="M2272" s="57" t="s">
        <v>2457</v>
      </c>
      <c r="S2272" s="87"/>
      <c r="T2272" s="92"/>
      <c r="U2272" s="93"/>
      <c r="V2272" s="89"/>
      <c r="W2272" s="90"/>
      <c r="X2272" s="94"/>
      <c r="Y2272" s="95"/>
      <c r="Z2272" s="96"/>
    </row>
    <row r="2273" spans="2:26" ht="17.25" customHeight="1">
      <c r="B2273" s="58">
        <v>45705</v>
      </c>
      <c r="C2273" s="57" t="s">
        <v>82</v>
      </c>
      <c r="D2273" s="57" t="s">
        <v>2298</v>
      </c>
      <c r="E2273" s="57">
        <v>5</v>
      </c>
      <c r="F2273" s="61">
        <v>0</v>
      </c>
      <c r="G2273" s="57">
        <v>0</v>
      </c>
      <c r="H2273" s="57">
        <v>0</v>
      </c>
      <c r="I2273" s="57">
        <v>0</v>
      </c>
      <c r="J2273" s="57">
        <v>0</v>
      </c>
      <c r="K2273" s="57">
        <v>0</v>
      </c>
      <c r="L2273" s="57">
        <v>0</v>
      </c>
      <c r="S2273" s="87"/>
      <c r="T2273" s="92"/>
      <c r="U2273" s="93"/>
      <c r="V2273" s="89"/>
      <c r="W2273" s="90"/>
      <c r="X2273" s="94"/>
      <c r="Y2273" s="95"/>
      <c r="Z2273" s="96"/>
    </row>
    <row r="2274" spans="2:26" ht="17.25" customHeight="1">
      <c r="B2274" s="58">
        <v>45705</v>
      </c>
      <c r="C2274" s="57" t="s">
        <v>82</v>
      </c>
      <c r="D2274" s="57" t="s">
        <v>2230</v>
      </c>
      <c r="E2274" s="57">
        <v>6</v>
      </c>
      <c r="F2274" s="61">
        <v>0</v>
      </c>
      <c r="G2274" s="57">
        <v>0</v>
      </c>
      <c r="H2274" s="57">
        <v>0</v>
      </c>
      <c r="I2274" s="57">
        <v>0</v>
      </c>
      <c r="J2274" s="57">
        <v>0</v>
      </c>
      <c r="K2274" s="57">
        <v>0</v>
      </c>
      <c r="L2274" s="57">
        <v>0</v>
      </c>
      <c r="S2274" s="87"/>
      <c r="T2274" s="92"/>
      <c r="U2274" s="93"/>
      <c r="V2274" s="89"/>
      <c r="W2274" s="90"/>
      <c r="X2274" s="94"/>
      <c r="Y2274" s="95"/>
      <c r="Z2274" s="96"/>
    </row>
    <row r="2275" spans="2:26" ht="17.25" customHeight="1">
      <c r="B2275" s="58">
        <v>45705</v>
      </c>
      <c r="C2275" s="57" t="s">
        <v>2458</v>
      </c>
      <c r="D2275" s="57" t="s">
        <v>2355</v>
      </c>
      <c r="E2275" s="57">
        <v>13</v>
      </c>
      <c r="F2275" s="61">
        <v>0</v>
      </c>
      <c r="G2275" s="57">
        <v>0</v>
      </c>
      <c r="H2275" s="57">
        <v>0</v>
      </c>
      <c r="I2275" s="57">
        <v>0</v>
      </c>
      <c r="J2275" s="57">
        <v>0</v>
      </c>
      <c r="K2275" s="57">
        <v>0</v>
      </c>
      <c r="L2275" s="57">
        <v>0</v>
      </c>
      <c r="S2275" s="87"/>
      <c r="T2275" s="92"/>
      <c r="U2275" s="93"/>
      <c r="V2275" s="89"/>
      <c r="W2275" s="90"/>
      <c r="X2275" s="94"/>
      <c r="Y2275" s="95"/>
      <c r="Z2275" s="96"/>
    </row>
    <row r="2276" spans="2:26" ht="17.25" customHeight="1">
      <c r="B2276" s="58">
        <v>45705</v>
      </c>
      <c r="C2276" s="57" t="s">
        <v>82</v>
      </c>
      <c r="D2276" s="57" t="s">
        <v>2456</v>
      </c>
      <c r="E2276" s="57">
        <v>1</v>
      </c>
      <c r="F2276" s="61">
        <v>0</v>
      </c>
      <c r="G2276" s="57">
        <v>0</v>
      </c>
      <c r="H2276" s="57">
        <v>1</v>
      </c>
      <c r="I2276" s="57">
        <v>0</v>
      </c>
      <c r="J2276" s="57">
        <v>0</v>
      </c>
      <c r="K2276" s="57">
        <v>0</v>
      </c>
      <c r="L2276" s="57">
        <v>1</v>
      </c>
      <c r="O2276" s="57" t="s">
        <v>2459</v>
      </c>
      <c r="P2276" s="57" t="s">
        <v>2460</v>
      </c>
      <c r="S2276" s="87"/>
      <c r="T2276" s="92"/>
      <c r="U2276" s="93"/>
      <c r="V2276" s="89"/>
      <c r="W2276" s="90"/>
      <c r="X2276" s="94"/>
      <c r="Y2276" s="95"/>
      <c r="Z2276" s="96"/>
    </row>
    <row r="2277" spans="2:26" ht="17.25" customHeight="1">
      <c r="B2277" s="58">
        <v>45705</v>
      </c>
      <c r="C2277" s="57" t="s">
        <v>82</v>
      </c>
      <c r="D2277" s="57" t="s">
        <v>2232</v>
      </c>
      <c r="E2277" s="57">
        <v>9</v>
      </c>
      <c r="F2277" s="61">
        <v>1</v>
      </c>
      <c r="G2277" s="57">
        <v>0</v>
      </c>
      <c r="H2277" s="57">
        <v>0</v>
      </c>
      <c r="I2277" s="57">
        <v>1</v>
      </c>
      <c r="J2277" s="57">
        <v>6</v>
      </c>
      <c r="K2277" s="57">
        <v>0</v>
      </c>
      <c r="L2277" s="57">
        <v>7</v>
      </c>
      <c r="M2277" s="57" t="s">
        <v>2461</v>
      </c>
      <c r="S2277" s="87"/>
      <c r="T2277" s="92"/>
      <c r="U2277" s="93"/>
      <c r="V2277" s="89"/>
      <c r="W2277" s="90"/>
      <c r="X2277" s="94"/>
      <c r="Y2277" s="95"/>
      <c r="Z2277" s="96"/>
    </row>
    <row r="2278" spans="2:26" ht="17.25" customHeight="1">
      <c r="B2278" s="58">
        <v>45706</v>
      </c>
      <c r="C2278" s="57" t="s">
        <v>2464</v>
      </c>
      <c r="D2278" s="57" t="s">
        <v>2377</v>
      </c>
      <c r="E2278" s="57">
        <v>2</v>
      </c>
      <c r="F2278" s="61">
        <v>0</v>
      </c>
      <c r="G2278" s="57">
        <v>0</v>
      </c>
      <c r="H2278" s="57">
        <v>0</v>
      </c>
      <c r="I2278" s="57">
        <v>0</v>
      </c>
      <c r="J2278" s="57">
        <v>0</v>
      </c>
      <c r="K2278" s="57">
        <v>0</v>
      </c>
      <c r="L2278" s="57">
        <v>0</v>
      </c>
      <c r="S2278" s="87"/>
      <c r="T2278" s="92"/>
      <c r="U2278" s="93"/>
      <c r="V2278" s="89"/>
      <c r="W2278" s="90"/>
      <c r="X2278" s="94"/>
      <c r="Y2278" s="95"/>
      <c r="Z2278" s="96"/>
    </row>
    <row r="2279" spans="2:26" ht="17.25" customHeight="1">
      <c r="B2279" s="58">
        <v>45706</v>
      </c>
      <c r="C2279" s="57" t="s">
        <v>2465</v>
      </c>
      <c r="D2279" s="57" t="s">
        <v>2463</v>
      </c>
      <c r="E2279" s="57">
        <v>2</v>
      </c>
      <c r="F2279" s="61">
        <v>0</v>
      </c>
      <c r="G2279" s="57">
        <v>0</v>
      </c>
      <c r="H2279" s="57">
        <v>0</v>
      </c>
      <c r="I2279" s="57">
        <v>0</v>
      </c>
      <c r="J2279" s="57">
        <v>0</v>
      </c>
      <c r="K2279" s="57">
        <v>0</v>
      </c>
      <c r="L2279" s="57">
        <v>0</v>
      </c>
      <c r="S2279" s="87"/>
      <c r="T2279" s="92"/>
      <c r="U2279" s="93"/>
      <c r="V2279" s="89"/>
      <c r="W2279" s="90"/>
      <c r="X2279" s="94"/>
      <c r="Y2279" s="95"/>
      <c r="Z2279" s="96"/>
    </row>
    <row r="2280" spans="2:26" ht="17.25" customHeight="1">
      <c r="B2280" s="58">
        <v>45708</v>
      </c>
      <c r="C2280" s="57" t="s">
        <v>82</v>
      </c>
      <c r="D2280" s="57" t="s">
        <v>2466</v>
      </c>
      <c r="E2280" s="57">
        <v>1</v>
      </c>
      <c r="F2280" s="61">
        <v>0</v>
      </c>
      <c r="G2280" s="57">
        <v>0</v>
      </c>
      <c r="H2280" s="57">
        <v>0</v>
      </c>
      <c r="I2280" s="57">
        <v>0</v>
      </c>
      <c r="J2280" s="57">
        <v>0</v>
      </c>
      <c r="K2280" s="57">
        <v>0</v>
      </c>
      <c r="L2280" s="57">
        <v>0</v>
      </c>
      <c r="S2280" s="87"/>
      <c r="T2280" s="92"/>
      <c r="U2280" s="93"/>
      <c r="V2280" s="89"/>
      <c r="W2280" s="90"/>
      <c r="X2280" s="94"/>
      <c r="Y2280" s="95"/>
      <c r="Z2280" s="96"/>
    </row>
    <row r="2281" spans="2:26" ht="17.25" customHeight="1">
      <c r="B2281" s="58">
        <v>45709</v>
      </c>
      <c r="C2281" s="57" t="s">
        <v>82</v>
      </c>
      <c r="D2281" s="57" t="s">
        <v>2329</v>
      </c>
      <c r="E2281" s="57">
        <v>6</v>
      </c>
      <c r="F2281" s="61">
        <v>0</v>
      </c>
      <c r="G2281" s="57">
        <v>0</v>
      </c>
      <c r="H2281" s="57">
        <v>0</v>
      </c>
      <c r="I2281" s="57">
        <v>0</v>
      </c>
      <c r="J2281" s="57">
        <v>0</v>
      </c>
      <c r="K2281" s="57">
        <v>0</v>
      </c>
      <c r="L2281" s="57">
        <v>0</v>
      </c>
      <c r="S2281" s="87"/>
      <c r="T2281" s="92"/>
      <c r="U2281" s="93"/>
      <c r="V2281" s="89"/>
      <c r="W2281" s="90"/>
      <c r="X2281" s="94"/>
      <c r="Y2281" s="95"/>
      <c r="Z2281" s="96"/>
    </row>
    <row r="2282" spans="2:26" ht="17.25" customHeight="1">
      <c r="B2282" s="58">
        <v>45709</v>
      </c>
      <c r="C2282" s="57" t="s">
        <v>82</v>
      </c>
      <c r="D2282" s="57" t="s">
        <v>2380</v>
      </c>
      <c r="E2282" s="57">
        <v>4</v>
      </c>
      <c r="F2282" s="61">
        <v>0</v>
      </c>
      <c r="G2282" s="57">
        <v>0</v>
      </c>
      <c r="H2282" s="57">
        <v>0</v>
      </c>
      <c r="I2282" s="57">
        <v>0</v>
      </c>
      <c r="J2282" s="57">
        <v>0</v>
      </c>
      <c r="K2282" s="57">
        <v>0</v>
      </c>
      <c r="L2282" s="57">
        <v>0</v>
      </c>
      <c r="S2282" s="87"/>
      <c r="T2282" s="92"/>
      <c r="U2282" s="93"/>
      <c r="V2282" s="89"/>
      <c r="W2282" s="90"/>
      <c r="X2282" s="94"/>
      <c r="Y2282" s="95"/>
      <c r="Z2282" s="96"/>
    </row>
    <row r="2283" spans="2:26" ht="17.25" customHeight="1">
      <c r="B2283" s="58">
        <v>45709</v>
      </c>
      <c r="C2283" s="57" t="s">
        <v>82</v>
      </c>
      <c r="D2283" s="57" t="s">
        <v>2276</v>
      </c>
      <c r="E2283" s="57">
        <v>13</v>
      </c>
      <c r="F2283" s="61">
        <v>0</v>
      </c>
      <c r="G2283" s="57">
        <v>0</v>
      </c>
      <c r="H2283" s="57">
        <v>0</v>
      </c>
      <c r="I2283" s="57">
        <v>1</v>
      </c>
      <c r="J2283" s="57">
        <v>1</v>
      </c>
      <c r="K2283" s="57">
        <v>0</v>
      </c>
      <c r="L2283" s="57">
        <v>2</v>
      </c>
      <c r="M2283" s="57" t="s">
        <v>2473</v>
      </c>
      <c r="S2283" s="87"/>
      <c r="T2283" s="92"/>
      <c r="U2283" s="93"/>
      <c r="V2283" s="89"/>
      <c r="W2283" s="90"/>
      <c r="X2283" s="94"/>
      <c r="Y2283" s="95"/>
      <c r="Z2283" s="96"/>
    </row>
    <row r="2284" spans="2:26" ht="17.25" customHeight="1">
      <c r="B2284" s="58">
        <v>45710</v>
      </c>
      <c r="C2284" s="57" t="s">
        <v>82</v>
      </c>
      <c r="D2284" s="57" t="s">
        <v>2304</v>
      </c>
      <c r="E2284" s="57">
        <v>11</v>
      </c>
      <c r="F2284" s="61">
        <v>0</v>
      </c>
      <c r="G2284" s="57">
        <v>0</v>
      </c>
      <c r="H2284" s="57">
        <v>1</v>
      </c>
      <c r="I2284" s="57">
        <v>0</v>
      </c>
      <c r="J2284" s="57">
        <v>1</v>
      </c>
      <c r="K2284" s="57">
        <v>0</v>
      </c>
      <c r="L2284" s="57">
        <v>2</v>
      </c>
      <c r="M2284" s="57" t="s">
        <v>2473</v>
      </c>
      <c r="O2284" s="57" t="s">
        <v>2473</v>
      </c>
      <c r="P2284" s="57" t="s">
        <v>2474</v>
      </c>
      <c r="S2284" s="87"/>
      <c r="T2284" s="92"/>
      <c r="U2284" s="93"/>
      <c r="V2284" s="89"/>
      <c r="W2284" s="90"/>
      <c r="X2284" s="94"/>
      <c r="Y2284" s="95"/>
      <c r="Z2284" s="96"/>
    </row>
    <row r="2285" spans="2:26" ht="17.25" customHeight="1">
      <c r="B2285" s="58">
        <v>45710</v>
      </c>
      <c r="C2285" s="57" t="s">
        <v>82</v>
      </c>
      <c r="D2285" s="57" t="s">
        <v>2277</v>
      </c>
      <c r="E2285" s="57">
        <v>13</v>
      </c>
      <c r="F2285" s="61">
        <v>0</v>
      </c>
      <c r="G2285" s="57">
        <v>0</v>
      </c>
      <c r="H2285" s="57">
        <v>0</v>
      </c>
      <c r="I2285" s="57">
        <v>0</v>
      </c>
      <c r="J2285" s="57">
        <v>3</v>
      </c>
      <c r="K2285" s="57">
        <v>0</v>
      </c>
      <c r="L2285" s="57">
        <v>3</v>
      </c>
      <c r="M2285" s="57" t="s">
        <v>2475</v>
      </c>
      <c r="S2285" s="87"/>
      <c r="T2285" s="92"/>
      <c r="U2285" s="93"/>
      <c r="V2285" s="89"/>
      <c r="W2285" s="90"/>
      <c r="X2285" s="94"/>
      <c r="Y2285" s="95"/>
      <c r="Z2285" s="96"/>
    </row>
    <row r="2286" spans="2:26" ht="17.25" customHeight="1">
      <c r="B2286" s="58">
        <v>45710</v>
      </c>
      <c r="C2286" s="57" t="s">
        <v>82</v>
      </c>
      <c r="D2286" s="57" t="s">
        <v>2337</v>
      </c>
      <c r="E2286" s="57">
        <v>13</v>
      </c>
      <c r="F2286" s="61">
        <v>0</v>
      </c>
      <c r="G2286" s="57">
        <v>0</v>
      </c>
      <c r="H2286" s="57">
        <v>0</v>
      </c>
      <c r="I2286" s="57">
        <v>0</v>
      </c>
      <c r="J2286" s="57">
        <v>1</v>
      </c>
      <c r="K2286" s="57">
        <v>0</v>
      </c>
      <c r="L2286" s="57">
        <v>1</v>
      </c>
      <c r="M2286" s="57" t="s">
        <v>2477</v>
      </c>
      <c r="S2286" s="87"/>
      <c r="T2286" s="92"/>
      <c r="U2286" s="93"/>
      <c r="V2286" s="89"/>
      <c r="W2286" s="90"/>
      <c r="X2286" s="94"/>
      <c r="Y2286" s="95"/>
      <c r="Z2286" s="96"/>
    </row>
    <row r="2287" spans="2:26" ht="17.25" customHeight="1">
      <c r="B2287" s="58">
        <v>45710</v>
      </c>
      <c r="C2287" s="57" t="s">
        <v>82</v>
      </c>
      <c r="D2287" s="57" t="s">
        <v>2359</v>
      </c>
      <c r="E2287" s="57">
        <v>13</v>
      </c>
      <c r="F2287" s="61">
        <v>0</v>
      </c>
      <c r="G2287" s="57">
        <v>0</v>
      </c>
      <c r="H2287" s="57">
        <v>0</v>
      </c>
      <c r="I2287" s="57">
        <v>0</v>
      </c>
      <c r="J2287" s="57">
        <v>0</v>
      </c>
      <c r="K2287" s="57">
        <v>0</v>
      </c>
      <c r="L2287" s="57">
        <v>0</v>
      </c>
      <c r="S2287" s="87"/>
      <c r="T2287" s="92"/>
      <c r="U2287" s="93"/>
      <c r="V2287" s="89"/>
      <c r="W2287" s="90"/>
      <c r="X2287" s="94"/>
      <c r="Y2287" s="95"/>
      <c r="Z2287" s="96"/>
    </row>
    <row r="2288" spans="2:26" ht="17.25" customHeight="1">
      <c r="B2288" s="58">
        <v>45710</v>
      </c>
      <c r="C2288" s="57" t="s">
        <v>82</v>
      </c>
      <c r="D2288" s="57" t="s">
        <v>2314</v>
      </c>
      <c r="E2288" s="57">
        <v>9</v>
      </c>
      <c r="F2288" s="61">
        <v>0</v>
      </c>
      <c r="G2288" s="57">
        <v>0</v>
      </c>
      <c r="H2288" s="57">
        <v>0</v>
      </c>
      <c r="I2288" s="57">
        <v>0</v>
      </c>
      <c r="J2288" s="57">
        <v>4</v>
      </c>
      <c r="K2288" s="57">
        <v>0</v>
      </c>
      <c r="L2288" s="57">
        <v>4</v>
      </c>
      <c r="M2288" s="57" t="s">
        <v>2474</v>
      </c>
      <c r="S2288" s="87"/>
      <c r="T2288" s="92"/>
      <c r="U2288" s="93"/>
      <c r="V2288" s="89"/>
      <c r="W2288" s="90"/>
      <c r="X2288" s="94"/>
      <c r="Y2288" s="95"/>
      <c r="Z2288" s="96"/>
    </row>
    <row r="2289" spans="2:26" ht="17.25" customHeight="1">
      <c r="B2289" s="58">
        <v>45711</v>
      </c>
      <c r="C2289" s="57" t="s">
        <v>82</v>
      </c>
      <c r="D2289" s="57" t="s">
        <v>2363</v>
      </c>
      <c r="E2289" s="57">
        <v>13</v>
      </c>
      <c r="F2289" s="61">
        <v>0</v>
      </c>
      <c r="G2289" s="57">
        <v>0</v>
      </c>
      <c r="H2289" s="57">
        <v>0</v>
      </c>
      <c r="I2289" s="57">
        <v>0</v>
      </c>
      <c r="J2289" s="57">
        <v>0</v>
      </c>
      <c r="K2289" s="57">
        <v>0</v>
      </c>
      <c r="L2289" s="57">
        <v>0</v>
      </c>
      <c r="S2289" s="87"/>
      <c r="T2289" s="92"/>
      <c r="U2289" s="93"/>
      <c r="V2289" s="89"/>
      <c r="W2289" s="90"/>
      <c r="X2289" s="94"/>
      <c r="Y2289" s="95"/>
      <c r="Z2289" s="96"/>
    </row>
    <row r="2290" spans="2:26" ht="17.25" customHeight="1">
      <c r="B2290" s="58">
        <v>45709</v>
      </c>
      <c r="C2290" s="57" t="s">
        <v>2960</v>
      </c>
      <c r="D2290" s="57" t="s">
        <v>2467</v>
      </c>
      <c r="E2290" s="57">
        <v>13</v>
      </c>
      <c r="F2290" s="61">
        <v>4</v>
      </c>
      <c r="G2290" s="57">
        <v>0</v>
      </c>
      <c r="H2290" s="57">
        <v>17</v>
      </c>
      <c r="I2290" s="57">
        <v>0</v>
      </c>
      <c r="J2290" s="57">
        <v>0</v>
      </c>
      <c r="K2290" s="57">
        <v>0</v>
      </c>
      <c r="L2290" s="57">
        <v>17</v>
      </c>
      <c r="M2290" s="57" t="s">
        <v>2472</v>
      </c>
      <c r="N2290" s="57" t="s">
        <v>2473</v>
      </c>
      <c r="O2290" s="57" t="s">
        <v>2474</v>
      </c>
      <c r="P2290" s="57" t="s">
        <v>2473</v>
      </c>
      <c r="S2290" s="87"/>
      <c r="T2290" s="92"/>
      <c r="U2290" s="93"/>
      <c r="V2290" s="89"/>
      <c r="W2290" s="90"/>
      <c r="X2290" s="94"/>
      <c r="Y2290" s="95"/>
      <c r="Z2290" s="96"/>
    </row>
    <row r="2291" spans="2:26" ht="17.25" customHeight="1">
      <c r="B2291" s="58">
        <v>45709</v>
      </c>
      <c r="C2291" s="57" t="s">
        <v>2960</v>
      </c>
      <c r="D2291" s="57" t="s">
        <v>2468</v>
      </c>
      <c r="E2291" s="57">
        <v>13</v>
      </c>
      <c r="F2291" s="61">
        <v>3</v>
      </c>
      <c r="G2291" s="57">
        <v>0</v>
      </c>
      <c r="H2291" s="57">
        <v>13</v>
      </c>
      <c r="I2291" s="57">
        <v>0</v>
      </c>
      <c r="J2291" s="57">
        <v>0</v>
      </c>
      <c r="K2291" s="57">
        <v>0</v>
      </c>
      <c r="L2291" s="57">
        <v>13</v>
      </c>
      <c r="M2291" s="57" t="s">
        <v>2473</v>
      </c>
      <c r="N2291" s="57" t="s">
        <v>2476</v>
      </c>
      <c r="O2291" s="57" t="s">
        <v>2473</v>
      </c>
      <c r="P2291" s="57" t="s">
        <v>2473</v>
      </c>
      <c r="S2291" s="87"/>
      <c r="T2291" s="92"/>
      <c r="U2291" s="93"/>
      <c r="V2291" s="89"/>
      <c r="W2291" s="90"/>
      <c r="X2291" s="94"/>
      <c r="Y2291" s="95"/>
      <c r="Z2291" s="96"/>
    </row>
    <row r="2292" spans="2:26" ht="17.25" customHeight="1">
      <c r="B2292" s="58">
        <v>45709</v>
      </c>
      <c r="C2292" s="57" t="s">
        <v>2960</v>
      </c>
      <c r="D2292" s="57" t="s">
        <v>2469</v>
      </c>
      <c r="E2292" s="57">
        <v>13</v>
      </c>
      <c r="F2292" s="61">
        <v>2</v>
      </c>
      <c r="G2292" s="57">
        <v>0</v>
      </c>
      <c r="H2292" s="57">
        <v>12</v>
      </c>
      <c r="I2292" s="57">
        <v>0</v>
      </c>
      <c r="J2292" s="57">
        <v>0</v>
      </c>
      <c r="K2292" s="57">
        <v>0</v>
      </c>
      <c r="L2292" s="57">
        <v>12</v>
      </c>
      <c r="M2292" s="57" t="s">
        <v>2473</v>
      </c>
      <c r="N2292" s="57" t="s">
        <v>2475</v>
      </c>
      <c r="O2292" s="57" t="s">
        <v>2474</v>
      </c>
      <c r="P2292" s="57" t="s">
        <v>2473</v>
      </c>
      <c r="S2292" s="87"/>
      <c r="T2292" s="92"/>
      <c r="U2292" s="93"/>
      <c r="V2292" s="89"/>
      <c r="W2292" s="90"/>
      <c r="X2292" s="94"/>
      <c r="Y2292" s="95"/>
      <c r="Z2292" s="96"/>
    </row>
    <row r="2293" spans="2:26" ht="17.25" customHeight="1">
      <c r="B2293" s="58">
        <v>45711</v>
      </c>
      <c r="C2293" s="57" t="s">
        <v>2960</v>
      </c>
      <c r="D2293" s="57" t="s">
        <v>2470</v>
      </c>
      <c r="E2293" s="57">
        <v>13</v>
      </c>
      <c r="F2293" s="61">
        <v>0</v>
      </c>
      <c r="G2293" s="57">
        <v>0</v>
      </c>
      <c r="H2293" s="57">
        <v>0</v>
      </c>
      <c r="I2293" s="57">
        <v>0</v>
      </c>
      <c r="J2293" s="57">
        <v>0</v>
      </c>
      <c r="K2293" s="57">
        <v>0</v>
      </c>
      <c r="L2293" s="57">
        <v>0</v>
      </c>
      <c r="S2293" s="87"/>
      <c r="T2293" s="92"/>
      <c r="U2293" s="93"/>
      <c r="V2293" s="89"/>
      <c r="W2293" s="90"/>
      <c r="X2293" s="94"/>
      <c r="Y2293" s="95"/>
      <c r="Z2293" s="96"/>
    </row>
    <row r="2294" spans="2:26" ht="17.25" customHeight="1">
      <c r="B2294" s="58">
        <v>45711</v>
      </c>
      <c r="C2294" s="57" t="s">
        <v>2960</v>
      </c>
      <c r="D2294" s="57" t="s">
        <v>2471</v>
      </c>
      <c r="E2294" s="57">
        <v>2</v>
      </c>
      <c r="F2294" s="61">
        <v>0</v>
      </c>
      <c r="G2294" s="57">
        <v>0</v>
      </c>
      <c r="H2294" s="57">
        <v>0</v>
      </c>
      <c r="I2294" s="57">
        <v>0</v>
      </c>
      <c r="J2294" s="57">
        <v>0</v>
      </c>
      <c r="K2294" s="57">
        <v>0</v>
      </c>
      <c r="L2294" s="57">
        <v>0</v>
      </c>
      <c r="S2294" s="87"/>
      <c r="T2294" s="92"/>
      <c r="U2294" s="93"/>
      <c r="V2294" s="89"/>
      <c r="W2294" s="90"/>
      <c r="X2294" s="94"/>
      <c r="Y2294" s="95"/>
      <c r="Z2294" s="96"/>
    </row>
    <row r="2295" spans="2:26" ht="17.25" customHeight="1">
      <c r="B2295" s="58">
        <v>45712</v>
      </c>
      <c r="C2295" s="57" t="s">
        <v>82</v>
      </c>
      <c r="D2295" s="57" t="s">
        <v>2275</v>
      </c>
      <c r="E2295" s="57">
        <v>13</v>
      </c>
      <c r="F2295" s="61">
        <v>0</v>
      </c>
      <c r="G2295" s="57">
        <v>0</v>
      </c>
      <c r="H2295" s="57">
        <v>0</v>
      </c>
      <c r="I2295" s="57">
        <v>0</v>
      </c>
      <c r="J2295" s="57">
        <v>0</v>
      </c>
      <c r="K2295" s="57">
        <v>0</v>
      </c>
      <c r="L2295" s="57">
        <v>0</v>
      </c>
      <c r="S2295" s="87"/>
      <c r="T2295" s="92"/>
      <c r="U2295" s="93"/>
      <c r="V2295" s="89"/>
      <c r="W2295" s="90"/>
      <c r="X2295" s="94"/>
      <c r="Y2295" s="95"/>
      <c r="Z2295" s="96"/>
    </row>
    <row r="2296" spans="2:26" ht="17.25" customHeight="1">
      <c r="B2296" s="58">
        <v>45712</v>
      </c>
      <c r="C2296" s="57" t="s">
        <v>82</v>
      </c>
      <c r="D2296" s="57" t="s">
        <v>2305</v>
      </c>
      <c r="E2296" s="57">
        <v>13</v>
      </c>
      <c r="F2296" s="61">
        <v>0</v>
      </c>
      <c r="G2296" s="57">
        <v>0</v>
      </c>
      <c r="H2296" s="57">
        <v>0</v>
      </c>
      <c r="I2296" s="57">
        <v>2</v>
      </c>
      <c r="J2296" s="57">
        <v>1</v>
      </c>
      <c r="K2296" s="57">
        <v>0</v>
      </c>
      <c r="L2296" s="57">
        <v>0</v>
      </c>
      <c r="M2296" s="57" t="s">
        <v>2482</v>
      </c>
      <c r="S2296" s="87"/>
      <c r="T2296" s="92"/>
      <c r="U2296" s="93"/>
      <c r="V2296" s="89"/>
      <c r="W2296" s="90"/>
      <c r="X2296" s="94"/>
      <c r="Y2296" s="95"/>
      <c r="Z2296" s="96"/>
    </row>
    <row r="2297" spans="2:26" ht="17.25" customHeight="1">
      <c r="B2297" s="58">
        <v>45712</v>
      </c>
      <c r="C2297" s="57" t="s">
        <v>82</v>
      </c>
      <c r="D2297" s="57" t="s">
        <v>2360</v>
      </c>
      <c r="E2297" s="57">
        <v>5</v>
      </c>
      <c r="F2297" s="61">
        <v>1</v>
      </c>
      <c r="G2297" s="57">
        <v>0</v>
      </c>
      <c r="H2297" s="57">
        <v>0</v>
      </c>
      <c r="I2297" s="57">
        <v>0</v>
      </c>
      <c r="J2297" s="57">
        <v>6</v>
      </c>
      <c r="K2297" s="57">
        <v>0</v>
      </c>
      <c r="L2297" s="57">
        <v>6</v>
      </c>
      <c r="M2297" s="57" t="s">
        <v>2480</v>
      </c>
      <c r="S2297" s="87"/>
      <c r="T2297" s="92"/>
      <c r="U2297" s="93"/>
      <c r="V2297" s="89"/>
      <c r="W2297" s="90"/>
      <c r="X2297" s="94"/>
      <c r="Y2297" s="95"/>
      <c r="Z2297" s="96"/>
    </row>
    <row r="2298" spans="2:26" ht="17.25" customHeight="1">
      <c r="B2298" s="58">
        <v>45712</v>
      </c>
      <c r="C2298" s="57" t="s">
        <v>2960</v>
      </c>
      <c r="D2298" s="57" t="s">
        <v>2478</v>
      </c>
      <c r="E2298" s="57">
        <v>3</v>
      </c>
      <c r="F2298" s="61">
        <v>0</v>
      </c>
      <c r="G2298" s="57">
        <v>0</v>
      </c>
      <c r="H2298" s="57">
        <v>1</v>
      </c>
      <c r="I2298" s="57">
        <v>0</v>
      </c>
      <c r="J2298" s="57">
        <v>0</v>
      </c>
      <c r="K2298" s="57">
        <v>0</v>
      </c>
      <c r="L2298" s="57">
        <v>1</v>
      </c>
      <c r="O2298" s="57" t="s">
        <v>2480</v>
      </c>
      <c r="P2298" s="57" t="s">
        <v>2481</v>
      </c>
      <c r="S2298" s="87"/>
      <c r="T2298" s="92"/>
      <c r="U2298" s="93"/>
      <c r="V2298" s="89"/>
      <c r="W2298" s="90"/>
      <c r="X2298" s="94"/>
      <c r="Y2298" s="95"/>
      <c r="Z2298" s="96"/>
    </row>
    <row r="2299" spans="2:26" ht="17.25" customHeight="1">
      <c r="B2299" s="58">
        <v>45712</v>
      </c>
      <c r="C2299" s="57" t="s">
        <v>2960</v>
      </c>
      <c r="D2299" s="57" t="s">
        <v>2479</v>
      </c>
      <c r="E2299" s="57">
        <v>4</v>
      </c>
      <c r="F2299" s="61">
        <v>0</v>
      </c>
      <c r="G2299" s="57">
        <v>0</v>
      </c>
      <c r="H2299" s="57">
        <v>0</v>
      </c>
      <c r="I2299" s="57">
        <v>0</v>
      </c>
      <c r="J2299" s="57">
        <v>0</v>
      </c>
      <c r="K2299" s="57">
        <v>0</v>
      </c>
      <c r="L2299" s="57">
        <v>0</v>
      </c>
      <c r="S2299" s="87"/>
      <c r="T2299" s="92"/>
      <c r="U2299" s="93"/>
      <c r="V2299" s="89"/>
      <c r="W2299" s="90"/>
      <c r="X2299" s="94"/>
      <c r="Y2299" s="95"/>
      <c r="Z2299" s="96"/>
    </row>
    <row r="2300" spans="2:26" ht="17.25" customHeight="1">
      <c r="B2300" s="58">
        <v>45713</v>
      </c>
      <c r="C2300" s="57" t="s">
        <v>2484</v>
      </c>
      <c r="D2300" s="57" t="s">
        <v>2483</v>
      </c>
      <c r="E2300" s="57">
        <v>1</v>
      </c>
      <c r="F2300" s="61">
        <v>0</v>
      </c>
      <c r="G2300" s="57">
        <v>0</v>
      </c>
      <c r="H2300" s="57">
        <v>0</v>
      </c>
      <c r="I2300" s="57">
        <v>0</v>
      </c>
      <c r="J2300" s="57">
        <v>0</v>
      </c>
      <c r="K2300" s="57">
        <v>0</v>
      </c>
      <c r="L2300" s="57">
        <v>0</v>
      </c>
      <c r="S2300" s="87"/>
      <c r="T2300" s="92"/>
      <c r="U2300" s="93"/>
      <c r="V2300" s="89"/>
      <c r="W2300" s="90"/>
      <c r="X2300" s="94"/>
      <c r="Y2300" s="95"/>
      <c r="Z2300" s="96"/>
    </row>
    <row r="2301" spans="2:26" ht="17.25" customHeight="1">
      <c r="B2301" s="58">
        <v>45713</v>
      </c>
      <c r="C2301" s="57" t="s">
        <v>2485</v>
      </c>
      <c r="D2301" s="57" t="s">
        <v>2229</v>
      </c>
      <c r="E2301" s="57">
        <v>2</v>
      </c>
      <c r="F2301" s="61">
        <v>0</v>
      </c>
      <c r="G2301" s="57">
        <v>0</v>
      </c>
      <c r="H2301" s="57">
        <v>0</v>
      </c>
      <c r="I2301" s="57">
        <v>0</v>
      </c>
      <c r="J2301" s="57">
        <v>1</v>
      </c>
      <c r="K2301" s="57">
        <v>0</v>
      </c>
      <c r="L2301" s="57">
        <v>1</v>
      </c>
      <c r="M2301" s="57" t="s">
        <v>2486</v>
      </c>
      <c r="S2301" s="87"/>
      <c r="T2301" s="92"/>
      <c r="U2301" s="93"/>
      <c r="V2301" s="89"/>
      <c r="W2301" s="90"/>
      <c r="X2301" s="94"/>
      <c r="Y2301" s="95"/>
      <c r="Z2301" s="96"/>
    </row>
    <row r="2302" spans="2:26" ht="17.25" customHeight="1">
      <c r="B2302" s="58">
        <v>45713</v>
      </c>
      <c r="C2302" s="57" t="s">
        <v>2485</v>
      </c>
      <c r="D2302" s="57" t="s">
        <v>2285</v>
      </c>
      <c r="E2302" s="57">
        <v>11</v>
      </c>
      <c r="F2302" s="61">
        <v>0</v>
      </c>
      <c r="G2302" s="57">
        <v>0</v>
      </c>
      <c r="H2302" s="57">
        <v>0</v>
      </c>
      <c r="I2302" s="57">
        <v>0</v>
      </c>
      <c r="J2302" s="57">
        <v>0</v>
      </c>
      <c r="K2302" s="57">
        <v>0</v>
      </c>
      <c r="L2302" s="57">
        <v>0</v>
      </c>
      <c r="S2302" s="87"/>
      <c r="T2302" s="92"/>
      <c r="U2302" s="93"/>
      <c r="V2302" s="89"/>
      <c r="W2302" s="90"/>
      <c r="X2302" s="94"/>
      <c r="Y2302" s="95"/>
      <c r="Z2302" s="96"/>
    </row>
    <row r="2303" spans="2:26" ht="17.25" customHeight="1">
      <c r="B2303" s="58">
        <v>45714</v>
      </c>
      <c r="C2303" s="57" t="s">
        <v>1207</v>
      </c>
      <c r="D2303" s="57" t="s">
        <v>2355</v>
      </c>
      <c r="E2303" s="57">
        <v>13</v>
      </c>
      <c r="F2303" s="61">
        <v>0</v>
      </c>
      <c r="G2303" s="57">
        <v>0</v>
      </c>
      <c r="H2303" s="57">
        <v>0</v>
      </c>
      <c r="I2303" s="57">
        <v>0</v>
      </c>
      <c r="J2303" s="57">
        <v>0</v>
      </c>
      <c r="K2303" s="57">
        <v>0</v>
      </c>
      <c r="L2303" s="57">
        <v>0</v>
      </c>
      <c r="S2303" s="87"/>
      <c r="T2303" s="92"/>
      <c r="U2303" s="93"/>
      <c r="V2303" s="89"/>
      <c r="W2303" s="90"/>
      <c r="X2303" s="94"/>
      <c r="Y2303" s="95"/>
      <c r="Z2303" s="96"/>
    </row>
    <row r="2304" spans="2:26" ht="17.25" customHeight="1">
      <c r="B2304" s="58">
        <v>45715</v>
      </c>
      <c r="C2304" s="57" t="s">
        <v>56</v>
      </c>
      <c r="D2304" s="57" t="s">
        <v>2487</v>
      </c>
      <c r="E2304" s="57">
        <v>1</v>
      </c>
      <c r="F2304" s="61">
        <v>0</v>
      </c>
      <c r="G2304" s="57">
        <v>0</v>
      </c>
      <c r="H2304" s="57">
        <v>0</v>
      </c>
      <c r="I2304" s="57">
        <v>0</v>
      </c>
      <c r="J2304" s="57">
        <v>0</v>
      </c>
      <c r="K2304" s="57">
        <v>0</v>
      </c>
      <c r="L2304" s="57">
        <v>0</v>
      </c>
      <c r="S2304" s="87"/>
      <c r="T2304" s="92"/>
      <c r="U2304" s="93"/>
      <c r="V2304" s="89"/>
      <c r="W2304" s="90"/>
      <c r="X2304" s="94"/>
      <c r="Y2304" s="95"/>
      <c r="Z2304" s="96"/>
    </row>
    <row r="2305" spans="2:26" ht="17.25" customHeight="1">
      <c r="B2305" s="58">
        <v>45721</v>
      </c>
      <c r="C2305" s="57" t="s">
        <v>2960</v>
      </c>
      <c r="D2305" s="57" t="s">
        <v>2488</v>
      </c>
      <c r="E2305" s="57">
        <v>12</v>
      </c>
      <c r="F2305" s="61">
        <v>0</v>
      </c>
      <c r="G2305" s="57">
        <v>0</v>
      </c>
      <c r="H2305" s="57">
        <v>6</v>
      </c>
      <c r="I2305" s="57">
        <v>0</v>
      </c>
      <c r="J2305" s="57">
        <v>0</v>
      </c>
      <c r="K2305" s="57">
        <v>0</v>
      </c>
      <c r="L2305" s="57">
        <v>6</v>
      </c>
      <c r="M2305" s="57" t="s">
        <v>2490</v>
      </c>
      <c r="N2305" s="57" t="s">
        <v>2491</v>
      </c>
      <c r="O2305" s="57" t="s">
        <v>2492</v>
      </c>
      <c r="P2305" s="57" t="s">
        <v>2491</v>
      </c>
      <c r="S2305" s="87"/>
      <c r="T2305" s="92"/>
      <c r="U2305" s="93"/>
      <c r="V2305" s="89"/>
      <c r="W2305" s="90"/>
      <c r="X2305" s="94"/>
      <c r="Y2305" s="95"/>
      <c r="Z2305" s="96"/>
    </row>
    <row r="2306" spans="2:26" ht="17.25" customHeight="1">
      <c r="B2306" s="58">
        <v>45721</v>
      </c>
      <c r="C2306" s="57" t="s">
        <v>2960</v>
      </c>
      <c r="D2306" s="57" t="s">
        <v>2489</v>
      </c>
      <c r="E2306" s="57">
        <v>13</v>
      </c>
      <c r="F2306" s="61">
        <v>13</v>
      </c>
      <c r="G2306" s="57">
        <v>0</v>
      </c>
      <c r="H2306" s="57">
        <v>0</v>
      </c>
      <c r="I2306" s="57">
        <v>0</v>
      </c>
      <c r="J2306" s="57">
        <v>0</v>
      </c>
      <c r="K2306" s="57">
        <v>0</v>
      </c>
      <c r="L2306" s="57">
        <v>0</v>
      </c>
      <c r="S2306" s="87"/>
      <c r="T2306" s="92"/>
      <c r="U2306" s="93"/>
      <c r="V2306" s="89"/>
      <c r="W2306" s="90"/>
      <c r="X2306" s="94"/>
      <c r="Y2306" s="95"/>
      <c r="Z2306" s="96"/>
    </row>
    <row r="2307" spans="2:26" ht="17.25" customHeight="1">
      <c r="B2307" s="58">
        <v>45727</v>
      </c>
      <c r="C2307" s="57" t="s">
        <v>2960</v>
      </c>
      <c r="D2307" s="57" t="s">
        <v>2494</v>
      </c>
      <c r="E2307" s="57">
        <v>13</v>
      </c>
      <c r="F2307" s="61">
        <v>0</v>
      </c>
      <c r="G2307" s="57">
        <v>0</v>
      </c>
      <c r="H2307" s="57">
        <v>7</v>
      </c>
      <c r="I2307" s="57">
        <v>0</v>
      </c>
      <c r="J2307" s="57">
        <v>0</v>
      </c>
      <c r="K2307" s="57">
        <v>0</v>
      </c>
      <c r="L2307" s="57">
        <v>7</v>
      </c>
      <c r="N2307" s="57" t="s">
        <v>2495</v>
      </c>
      <c r="O2307" s="57" t="s">
        <v>2495</v>
      </c>
      <c r="P2307" s="57" t="s">
        <v>2495</v>
      </c>
      <c r="S2307" s="87"/>
      <c r="T2307" s="92"/>
      <c r="U2307" s="93"/>
      <c r="V2307" s="89"/>
      <c r="W2307" s="90"/>
      <c r="X2307" s="94"/>
      <c r="Y2307" s="95"/>
      <c r="Z2307" s="96"/>
    </row>
    <row r="2308" spans="2:26" ht="17.25" customHeight="1">
      <c r="B2308" s="58">
        <v>45731</v>
      </c>
      <c r="C2308" s="57" t="s">
        <v>2497</v>
      </c>
      <c r="D2308" s="57" t="s">
        <v>2377</v>
      </c>
      <c r="E2308" s="57">
        <v>2</v>
      </c>
      <c r="F2308" s="61">
        <v>0</v>
      </c>
      <c r="G2308" s="57">
        <v>0</v>
      </c>
      <c r="H2308" s="57">
        <v>0</v>
      </c>
      <c r="I2308" s="57">
        <v>0</v>
      </c>
      <c r="J2308" s="57">
        <v>0</v>
      </c>
      <c r="K2308" s="57">
        <v>0</v>
      </c>
      <c r="L2308" s="57">
        <v>0</v>
      </c>
      <c r="S2308" s="87"/>
      <c r="T2308" s="92"/>
      <c r="U2308" s="93"/>
      <c r="V2308" s="89"/>
      <c r="W2308" s="90"/>
      <c r="X2308" s="94"/>
      <c r="Y2308" s="95"/>
      <c r="Z2308" s="96"/>
    </row>
    <row r="2309" spans="2:26" ht="17.25" customHeight="1">
      <c r="B2309" s="58">
        <v>45733</v>
      </c>
      <c r="C2309" s="57" t="s">
        <v>50</v>
      </c>
      <c r="D2309" s="57" t="s">
        <v>2229</v>
      </c>
      <c r="E2309" s="57">
        <v>2</v>
      </c>
      <c r="F2309" s="61">
        <v>0</v>
      </c>
      <c r="G2309" s="57">
        <v>0</v>
      </c>
      <c r="H2309" s="57">
        <v>0</v>
      </c>
      <c r="I2309" s="57">
        <v>0</v>
      </c>
      <c r="J2309" s="57">
        <v>0</v>
      </c>
      <c r="K2309" s="57">
        <v>0</v>
      </c>
      <c r="L2309" s="57">
        <v>0</v>
      </c>
      <c r="S2309" s="87"/>
      <c r="T2309" s="92"/>
      <c r="U2309" s="93"/>
      <c r="V2309" s="89"/>
      <c r="W2309" s="90"/>
      <c r="X2309" s="94"/>
      <c r="Y2309" s="95"/>
      <c r="Z2309" s="96"/>
    </row>
    <row r="2310" spans="2:26" ht="17.25" customHeight="1">
      <c r="B2310" s="58">
        <v>45733</v>
      </c>
      <c r="C2310" s="57" t="s">
        <v>50</v>
      </c>
      <c r="D2310" s="57" t="s">
        <v>2285</v>
      </c>
      <c r="E2310" s="57">
        <v>11</v>
      </c>
      <c r="F2310" s="61">
        <v>0</v>
      </c>
      <c r="G2310" s="57">
        <v>0</v>
      </c>
      <c r="H2310" s="57">
        <v>0</v>
      </c>
      <c r="I2310" s="57">
        <v>0</v>
      </c>
      <c r="J2310" s="57">
        <v>0</v>
      </c>
      <c r="K2310" s="57">
        <v>0</v>
      </c>
      <c r="L2310" s="57">
        <v>0</v>
      </c>
      <c r="S2310" s="87"/>
      <c r="T2310" s="92"/>
      <c r="U2310" s="93"/>
      <c r="V2310" s="89"/>
      <c r="W2310" s="90"/>
      <c r="X2310" s="94"/>
      <c r="Y2310" s="95"/>
      <c r="Z2310" s="96"/>
    </row>
    <row r="2311" spans="2:26" ht="17.25" customHeight="1">
      <c r="B2311" s="58">
        <v>45734</v>
      </c>
      <c r="C2311" s="57" t="s">
        <v>2498</v>
      </c>
      <c r="D2311" s="57" t="s">
        <v>2352</v>
      </c>
      <c r="E2311" s="57">
        <v>5</v>
      </c>
      <c r="F2311" s="61">
        <v>0</v>
      </c>
      <c r="G2311" s="57">
        <v>0</v>
      </c>
      <c r="H2311" s="57">
        <v>0</v>
      </c>
      <c r="I2311" s="57">
        <v>0</v>
      </c>
      <c r="J2311" s="57">
        <v>0</v>
      </c>
      <c r="K2311" s="57">
        <v>0</v>
      </c>
      <c r="L2311" s="57">
        <v>0</v>
      </c>
      <c r="S2311" s="87"/>
      <c r="T2311" s="92"/>
      <c r="U2311" s="93"/>
      <c r="V2311" s="89"/>
      <c r="W2311" s="90"/>
      <c r="X2311" s="94"/>
      <c r="Y2311" s="95"/>
      <c r="Z2311" s="96"/>
    </row>
    <row r="2312" spans="2:26" ht="17.25" customHeight="1">
      <c r="B2312" s="58">
        <v>45735</v>
      </c>
      <c r="C2312" s="57" t="s">
        <v>2960</v>
      </c>
      <c r="D2312" s="57" t="s">
        <v>2499</v>
      </c>
      <c r="E2312" s="57">
        <v>1</v>
      </c>
      <c r="F2312" s="61">
        <v>0</v>
      </c>
      <c r="G2312" s="57">
        <v>0</v>
      </c>
      <c r="H2312" s="57">
        <v>0</v>
      </c>
      <c r="I2312" s="57">
        <v>0</v>
      </c>
      <c r="J2312" s="57">
        <v>0</v>
      </c>
      <c r="K2312" s="57">
        <v>0</v>
      </c>
      <c r="L2312" s="57">
        <v>0</v>
      </c>
      <c r="S2312" s="87"/>
      <c r="T2312" s="92"/>
      <c r="U2312" s="93"/>
      <c r="V2312" s="89"/>
      <c r="W2312" s="90"/>
      <c r="X2312" s="94"/>
      <c r="Y2312" s="95"/>
      <c r="Z2312" s="96"/>
    </row>
    <row r="2313" spans="2:26" ht="17.25" customHeight="1">
      <c r="B2313" s="58">
        <v>45735</v>
      </c>
      <c r="C2313" s="57" t="s">
        <v>2960</v>
      </c>
      <c r="D2313" s="57" t="s">
        <v>2500</v>
      </c>
      <c r="E2313" s="57">
        <v>1</v>
      </c>
      <c r="F2313" s="61">
        <v>0</v>
      </c>
      <c r="G2313" s="57">
        <v>0</v>
      </c>
      <c r="H2313" s="57">
        <v>0</v>
      </c>
      <c r="I2313" s="57">
        <v>0</v>
      </c>
      <c r="J2313" s="57">
        <v>0</v>
      </c>
      <c r="K2313" s="57">
        <v>0</v>
      </c>
      <c r="L2313" s="57">
        <v>0</v>
      </c>
      <c r="S2313" s="87"/>
      <c r="T2313" s="92"/>
      <c r="U2313" s="93"/>
      <c r="V2313" s="89"/>
      <c r="W2313" s="90"/>
      <c r="X2313" s="94"/>
      <c r="Y2313" s="95"/>
      <c r="Z2313" s="96"/>
    </row>
    <row r="2314" spans="2:26" ht="17.25" customHeight="1">
      <c r="B2314" s="58">
        <v>45735</v>
      </c>
      <c r="C2314" s="57" t="s">
        <v>2960</v>
      </c>
      <c r="D2314" s="57" t="s">
        <v>2501</v>
      </c>
      <c r="E2314" s="57">
        <v>1</v>
      </c>
      <c r="F2314" s="61">
        <v>0</v>
      </c>
      <c r="G2314" s="57">
        <v>0</v>
      </c>
      <c r="H2314" s="57">
        <v>0</v>
      </c>
      <c r="I2314" s="57">
        <v>0</v>
      </c>
      <c r="J2314" s="57">
        <v>0</v>
      </c>
      <c r="K2314" s="57">
        <v>0</v>
      </c>
      <c r="L2314" s="57">
        <v>0</v>
      </c>
      <c r="S2314" s="87"/>
      <c r="T2314" s="92"/>
      <c r="U2314" s="93"/>
      <c r="V2314" s="89"/>
      <c r="W2314" s="90"/>
      <c r="X2314" s="94"/>
      <c r="Y2314" s="95"/>
      <c r="Z2314" s="96"/>
    </row>
    <row r="2315" spans="2:26" ht="17.25" customHeight="1">
      <c r="B2315" s="58">
        <v>45735</v>
      </c>
      <c r="C2315" s="57" t="s">
        <v>2960</v>
      </c>
      <c r="D2315" s="57" t="s">
        <v>2502</v>
      </c>
      <c r="E2315" s="57">
        <v>3</v>
      </c>
      <c r="F2315" s="61">
        <v>0</v>
      </c>
      <c r="G2315" s="57">
        <v>0</v>
      </c>
      <c r="H2315" s="57">
        <v>2</v>
      </c>
      <c r="I2315" s="57">
        <v>0</v>
      </c>
      <c r="J2315" s="57">
        <v>0</v>
      </c>
      <c r="K2315" s="57">
        <v>0</v>
      </c>
      <c r="L2315" s="57">
        <v>2</v>
      </c>
      <c r="M2315" s="57" t="s">
        <v>2503</v>
      </c>
      <c r="N2315" s="57" t="s">
        <v>2503</v>
      </c>
      <c r="O2315" s="57" t="s">
        <v>2504</v>
      </c>
      <c r="P2315" s="57" t="s">
        <v>2503</v>
      </c>
      <c r="S2315" s="87"/>
      <c r="T2315" s="92"/>
      <c r="U2315" s="93"/>
      <c r="V2315" s="89"/>
      <c r="W2315" s="90"/>
      <c r="X2315" s="94"/>
      <c r="Y2315" s="95"/>
      <c r="Z2315" s="96"/>
    </row>
    <row r="2316" spans="2:26" ht="17.25" customHeight="1">
      <c r="B2316" s="58">
        <v>45736</v>
      </c>
      <c r="C2316" s="57" t="s">
        <v>2960</v>
      </c>
      <c r="D2316" s="57" t="s">
        <v>2499</v>
      </c>
      <c r="E2316" s="57">
        <v>1</v>
      </c>
      <c r="F2316" s="61">
        <v>0</v>
      </c>
      <c r="G2316" s="57">
        <v>0</v>
      </c>
      <c r="H2316" s="57">
        <v>0</v>
      </c>
      <c r="I2316" s="57">
        <v>0</v>
      </c>
      <c r="J2316" s="57">
        <v>0</v>
      </c>
      <c r="K2316" s="57">
        <v>0</v>
      </c>
      <c r="L2316" s="57">
        <v>0</v>
      </c>
      <c r="S2316" s="87"/>
      <c r="T2316" s="92"/>
      <c r="U2316" s="93"/>
      <c r="V2316" s="89"/>
      <c r="W2316" s="90"/>
      <c r="X2316" s="94"/>
      <c r="Y2316" s="95"/>
      <c r="Z2316" s="96"/>
    </row>
    <row r="2317" spans="2:26" ht="17.25" customHeight="1">
      <c r="B2317" s="58">
        <v>45737</v>
      </c>
      <c r="C2317" s="57" t="s">
        <v>2508</v>
      </c>
      <c r="D2317" s="57" t="s">
        <v>2507</v>
      </c>
      <c r="E2317" s="57">
        <v>2</v>
      </c>
      <c r="F2317" s="61">
        <v>0</v>
      </c>
      <c r="G2317" s="57">
        <v>0</v>
      </c>
      <c r="H2317" s="57">
        <v>0</v>
      </c>
      <c r="I2317" s="57">
        <v>0</v>
      </c>
      <c r="J2317" s="57">
        <v>0</v>
      </c>
      <c r="K2317" s="57">
        <v>0</v>
      </c>
      <c r="L2317" s="57">
        <v>0</v>
      </c>
      <c r="S2317" s="87"/>
      <c r="T2317" s="92"/>
      <c r="U2317" s="93"/>
      <c r="V2317" s="89"/>
      <c r="W2317" s="90"/>
      <c r="X2317" s="94"/>
      <c r="Y2317" s="95"/>
      <c r="Z2317" s="96"/>
    </row>
    <row r="2318" spans="2:26" ht="17.25" customHeight="1">
      <c r="B2318" s="58">
        <v>45737</v>
      </c>
      <c r="C2318" s="57" t="s">
        <v>2508</v>
      </c>
      <c r="D2318" s="57" t="s">
        <v>2124</v>
      </c>
      <c r="E2318" s="57">
        <v>8</v>
      </c>
      <c r="F2318" s="61">
        <v>0</v>
      </c>
      <c r="G2318" s="57">
        <v>0</v>
      </c>
      <c r="H2318" s="57">
        <v>0</v>
      </c>
      <c r="I2318" s="57">
        <v>0</v>
      </c>
      <c r="J2318" s="57">
        <v>1</v>
      </c>
      <c r="K2318" s="57">
        <v>0</v>
      </c>
      <c r="L2318" s="57">
        <v>1</v>
      </c>
      <c r="M2318" s="57" t="s">
        <v>2514</v>
      </c>
      <c r="S2318" s="87"/>
      <c r="T2318" s="92"/>
      <c r="U2318" s="93"/>
      <c r="V2318" s="89"/>
      <c r="W2318" s="90"/>
      <c r="X2318" s="94"/>
      <c r="Y2318" s="95"/>
      <c r="Z2318" s="96"/>
    </row>
    <row r="2319" spans="2:26" ht="17.25" customHeight="1">
      <c r="B2319" s="58">
        <v>45737</v>
      </c>
      <c r="C2319" s="57" t="s">
        <v>2960</v>
      </c>
      <c r="D2319" s="57" t="s">
        <v>2509</v>
      </c>
      <c r="E2319" s="57">
        <v>6</v>
      </c>
      <c r="F2319" s="61">
        <v>0</v>
      </c>
      <c r="G2319" s="57">
        <v>0</v>
      </c>
      <c r="H2319" s="57">
        <v>5</v>
      </c>
      <c r="I2319" s="57">
        <v>0</v>
      </c>
      <c r="J2319" s="57">
        <v>0</v>
      </c>
      <c r="K2319" s="57">
        <v>0</v>
      </c>
      <c r="L2319" s="57">
        <v>5</v>
      </c>
      <c r="M2319" s="57" t="s">
        <v>2513</v>
      </c>
      <c r="N2319" s="57" t="s">
        <v>2514</v>
      </c>
      <c r="O2319" s="57" t="s">
        <v>2515</v>
      </c>
      <c r="P2319" s="57" t="s">
        <v>2515</v>
      </c>
      <c r="S2319" s="87"/>
      <c r="T2319" s="92"/>
      <c r="U2319" s="93"/>
      <c r="V2319" s="89"/>
      <c r="W2319" s="90"/>
      <c r="X2319" s="94"/>
      <c r="Y2319" s="95"/>
      <c r="Z2319" s="96"/>
    </row>
    <row r="2320" spans="2:26" ht="17.25" customHeight="1">
      <c r="B2320" s="58">
        <v>45737</v>
      </c>
      <c r="C2320" s="57" t="s">
        <v>2960</v>
      </c>
      <c r="D2320" s="57" t="s">
        <v>2510</v>
      </c>
      <c r="E2320" s="57">
        <v>12</v>
      </c>
      <c r="F2320" s="61">
        <v>0</v>
      </c>
      <c r="G2320" s="57">
        <v>0</v>
      </c>
      <c r="H2320" s="57">
        <v>7</v>
      </c>
      <c r="I2320" s="57">
        <v>0</v>
      </c>
      <c r="J2320" s="57">
        <v>0</v>
      </c>
      <c r="K2320" s="57">
        <v>0</v>
      </c>
      <c r="L2320" s="57">
        <v>7</v>
      </c>
      <c r="M2320" s="57" t="s">
        <v>2514</v>
      </c>
      <c r="N2320" s="57" t="s">
        <v>2515</v>
      </c>
      <c r="O2320" s="57" t="s">
        <v>2515</v>
      </c>
      <c r="P2320" s="57" t="s">
        <v>2515</v>
      </c>
      <c r="S2320" s="87"/>
      <c r="T2320" s="92"/>
      <c r="U2320" s="93"/>
      <c r="V2320" s="89"/>
      <c r="W2320" s="90"/>
      <c r="X2320" s="94"/>
      <c r="Y2320" s="95"/>
      <c r="Z2320" s="96"/>
    </row>
    <row r="2321" spans="2:26" ht="17.25" customHeight="1">
      <c r="B2321" s="58">
        <v>45737</v>
      </c>
      <c r="C2321" s="57" t="s">
        <v>2960</v>
      </c>
      <c r="D2321" s="57" t="s">
        <v>2511</v>
      </c>
      <c r="E2321" s="57">
        <v>9</v>
      </c>
      <c r="F2321" s="61">
        <v>6</v>
      </c>
      <c r="G2321" s="57">
        <v>0</v>
      </c>
      <c r="H2321" s="57">
        <v>28</v>
      </c>
      <c r="I2321" s="57">
        <v>0</v>
      </c>
      <c r="J2321" s="57">
        <v>0</v>
      </c>
      <c r="K2321" s="57">
        <v>0</v>
      </c>
      <c r="L2321" s="57">
        <v>28</v>
      </c>
      <c r="O2321" s="57" t="s">
        <v>2515</v>
      </c>
      <c r="P2321" s="57" t="s">
        <v>2516</v>
      </c>
      <c r="S2321" s="87"/>
      <c r="T2321" s="92"/>
      <c r="U2321" s="93"/>
      <c r="V2321" s="89"/>
      <c r="W2321" s="90"/>
      <c r="X2321" s="94"/>
      <c r="Y2321" s="95"/>
      <c r="Z2321" s="96"/>
    </row>
    <row r="2322" spans="2:26" ht="17.25" customHeight="1">
      <c r="B2322" s="58">
        <v>45738</v>
      </c>
      <c r="C2322" s="57" t="s">
        <v>2960</v>
      </c>
      <c r="D2322" s="57" t="s">
        <v>2506</v>
      </c>
      <c r="E2322" s="57">
        <v>6</v>
      </c>
      <c r="F2322" s="61">
        <v>0</v>
      </c>
      <c r="G2322" s="57">
        <v>0</v>
      </c>
      <c r="H2322" s="57">
        <v>0</v>
      </c>
      <c r="I2322" s="57">
        <v>0</v>
      </c>
      <c r="J2322" s="57">
        <v>0</v>
      </c>
      <c r="K2322" s="57">
        <v>0</v>
      </c>
      <c r="L2322" s="57">
        <v>0</v>
      </c>
      <c r="S2322" s="87"/>
      <c r="T2322" s="92"/>
      <c r="U2322" s="93"/>
      <c r="V2322" s="89"/>
      <c r="W2322" s="90"/>
      <c r="X2322" s="94"/>
      <c r="Y2322" s="95"/>
      <c r="Z2322" s="96"/>
    </row>
    <row r="2323" spans="2:26" ht="17.25" customHeight="1">
      <c r="B2323" s="58">
        <v>45739</v>
      </c>
      <c r="C2323" s="57" t="s">
        <v>2960</v>
      </c>
      <c r="D2323" s="57" t="s">
        <v>2512</v>
      </c>
      <c r="E2323" s="57">
        <v>2</v>
      </c>
      <c r="F2323" s="61">
        <v>0</v>
      </c>
      <c r="G2323" s="57">
        <v>0</v>
      </c>
      <c r="H2323" s="57">
        <v>4</v>
      </c>
      <c r="I2323" s="57">
        <v>0</v>
      </c>
      <c r="J2323" s="57">
        <v>0</v>
      </c>
      <c r="K2323" s="57">
        <v>0</v>
      </c>
      <c r="L2323" s="57">
        <v>4</v>
      </c>
      <c r="O2323" s="57" t="s">
        <v>2517</v>
      </c>
      <c r="P2323" s="57" t="s">
        <v>2518</v>
      </c>
      <c r="S2323" s="87"/>
      <c r="T2323" s="92"/>
      <c r="U2323" s="93"/>
      <c r="V2323" s="89"/>
      <c r="W2323" s="90"/>
      <c r="X2323" s="94"/>
      <c r="Y2323" s="95"/>
      <c r="Z2323" s="96"/>
    </row>
    <row r="2324" spans="2:26" ht="17.25" customHeight="1">
      <c r="B2324" s="58">
        <v>45739</v>
      </c>
      <c r="C2324" s="57" t="s">
        <v>2960</v>
      </c>
      <c r="D2324" s="57" t="s">
        <v>2505</v>
      </c>
      <c r="E2324" s="57">
        <v>10</v>
      </c>
      <c r="F2324" s="61">
        <v>10</v>
      </c>
      <c r="G2324" s="57">
        <v>0</v>
      </c>
      <c r="H2324" s="57">
        <v>54</v>
      </c>
      <c r="I2324" s="57">
        <v>0</v>
      </c>
      <c r="J2324" s="57">
        <v>0</v>
      </c>
      <c r="K2324" s="57">
        <v>0</v>
      </c>
      <c r="L2324" s="57">
        <v>54</v>
      </c>
      <c r="O2324" s="57" t="s">
        <v>2517</v>
      </c>
      <c r="P2324" s="57" t="s">
        <v>2518</v>
      </c>
      <c r="S2324" s="87"/>
      <c r="T2324" s="92"/>
      <c r="U2324" s="93"/>
      <c r="V2324" s="89"/>
      <c r="W2324" s="90"/>
      <c r="X2324" s="94"/>
      <c r="Y2324" s="95"/>
      <c r="Z2324" s="96"/>
    </row>
    <row r="2325" spans="2:26" ht="17.25" customHeight="1">
      <c r="B2325" s="58">
        <v>45741</v>
      </c>
      <c r="C2325" s="57" t="s">
        <v>2519</v>
      </c>
      <c r="D2325" s="57" t="s">
        <v>2352</v>
      </c>
      <c r="E2325" s="57">
        <v>5</v>
      </c>
      <c r="F2325" s="61">
        <v>0</v>
      </c>
      <c r="G2325" s="57">
        <v>0</v>
      </c>
      <c r="H2325" s="57">
        <v>0</v>
      </c>
      <c r="I2325" s="57">
        <v>0</v>
      </c>
      <c r="J2325" s="57">
        <v>0</v>
      </c>
      <c r="K2325" s="57">
        <v>0</v>
      </c>
      <c r="L2325" s="57">
        <v>0</v>
      </c>
      <c r="S2325" s="87"/>
      <c r="T2325" s="92"/>
      <c r="U2325" s="93"/>
      <c r="V2325" s="89"/>
      <c r="W2325" s="90"/>
      <c r="X2325" s="94"/>
      <c r="Y2325" s="95"/>
      <c r="Z2325" s="96"/>
    </row>
    <row r="2326" spans="2:26" ht="17.25" customHeight="1">
      <c r="B2326" s="58">
        <v>45741</v>
      </c>
      <c r="C2326" s="57" t="s">
        <v>2960</v>
      </c>
      <c r="D2326" s="57" t="s">
        <v>2505</v>
      </c>
      <c r="E2326" s="57">
        <v>10</v>
      </c>
      <c r="F2326" s="61">
        <v>0</v>
      </c>
      <c r="G2326" s="57">
        <v>0</v>
      </c>
      <c r="H2326" s="57">
        <v>0</v>
      </c>
      <c r="I2326" s="57">
        <v>0</v>
      </c>
      <c r="J2326" s="57">
        <v>0</v>
      </c>
      <c r="K2326" s="57">
        <v>0</v>
      </c>
      <c r="L2326" s="57">
        <v>0</v>
      </c>
      <c r="S2326" s="87"/>
      <c r="T2326" s="92"/>
      <c r="U2326" s="93"/>
      <c r="V2326" s="89"/>
      <c r="W2326" s="90"/>
      <c r="X2326" s="94"/>
      <c r="Y2326" s="95"/>
      <c r="Z2326" s="96"/>
    </row>
    <row r="2327" spans="2:26" ht="17.25" customHeight="1">
      <c r="B2327" s="58">
        <v>45741</v>
      </c>
      <c r="C2327" s="57" t="s">
        <v>2960</v>
      </c>
      <c r="D2327" s="57" t="s">
        <v>2520</v>
      </c>
      <c r="E2327" s="57">
        <v>2</v>
      </c>
      <c r="F2327" s="61">
        <v>0</v>
      </c>
      <c r="G2327" s="57">
        <v>0</v>
      </c>
      <c r="H2327" s="57">
        <v>1</v>
      </c>
      <c r="I2327" s="57">
        <v>0</v>
      </c>
      <c r="J2327" s="57">
        <v>0</v>
      </c>
      <c r="K2327" s="57">
        <v>0</v>
      </c>
      <c r="L2327" s="57">
        <v>0</v>
      </c>
      <c r="M2327" s="57" t="s">
        <v>2526</v>
      </c>
      <c r="N2327" s="57" t="s">
        <v>2523</v>
      </c>
      <c r="O2327" s="57" t="s">
        <v>2524</v>
      </c>
      <c r="P2327" s="57" t="s">
        <v>2523</v>
      </c>
      <c r="S2327" s="87"/>
      <c r="T2327" s="92"/>
      <c r="U2327" s="93"/>
      <c r="V2327" s="89"/>
      <c r="W2327" s="90"/>
      <c r="X2327" s="94"/>
      <c r="Y2327" s="95"/>
      <c r="Z2327" s="96"/>
    </row>
    <row r="2328" spans="2:26" ht="17.25" customHeight="1">
      <c r="B2328" s="58">
        <v>45741</v>
      </c>
      <c r="C2328" s="57" t="s">
        <v>2960</v>
      </c>
      <c r="D2328" s="57" t="s">
        <v>2521</v>
      </c>
      <c r="E2328" s="57">
        <v>6</v>
      </c>
      <c r="F2328" s="61">
        <v>2</v>
      </c>
      <c r="G2328" s="57">
        <v>0</v>
      </c>
      <c r="H2328" s="57">
        <v>23</v>
      </c>
      <c r="I2328" s="57">
        <v>0</v>
      </c>
      <c r="J2328" s="57">
        <v>0</v>
      </c>
      <c r="K2328" s="57">
        <v>0</v>
      </c>
      <c r="L2328" s="57">
        <v>0</v>
      </c>
      <c r="M2328" s="57" t="s">
        <v>2523</v>
      </c>
      <c r="N2328" s="57" t="s">
        <v>2523</v>
      </c>
      <c r="O2328" s="57" t="s">
        <v>2523</v>
      </c>
      <c r="P2328" s="57" t="s">
        <v>2523</v>
      </c>
      <c r="S2328" s="87"/>
      <c r="T2328" s="92"/>
      <c r="U2328" s="93"/>
      <c r="V2328" s="89"/>
      <c r="W2328" s="90"/>
      <c r="X2328" s="94"/>
      <c r="Y2328" s="95"/>
      <c r="Z2328" s="96"/>
    </row>
    <row r="2329" spans="2:26" ht="17.25" customHeight="1">
      <c r="B2329" s="58">
        <v>45741</v>
      </c>
      <c r="C2329" s="57" t="s">
        <v>2960</v>
      </c>
      <c r="D2329" s="57" t="s">
        <v>2522</v>
      </c>
      <c r="E2329" s="57">
        <v>11</v>
      </c>
      <c r="F2329" s="61">
        <v>11</v>
      </c>
      <c r="G2329" s="57">
        <v>0</v>
      </c>
      <c r="H2329" s="57">
        <v>50</v>
      </c>
      <c r="I2329" s="57">
        <v>0</v>
      </c>
      <c r="J2329" s="57">
        <v>0</v>
      </c>
      <c r="K2329" s="57">
        <v>0</v>
      </c>
      <c r="L2329" s="57">
        <v>0</v>
      </c>
      <c r="M2329" s="57" t="s">
        <v>2525</v>
      </c>
      <c r="N2329" s="57" t="s">
        <v>2523</v>
      </c>
      <c r="O2329" s="57" t="s">
        <v>2523</v>
      </c>
      <c r="P2329" s="57" t="s">
        <v>2523</v>
      </c>
      <c r="S2329" s="87"/>
      <c r="T2329" s="92"/>
      <c r="U2329" s="93"/>
      <c r="V2329" s="89"/>
      <c r="W2329" s="90"/>
      <c r="X2329" s="94"/>
      <c r="Y2329" s="95"/>
      <c r="Z2329" s="96"/>
    </row>
    <row r="2330" spans="2:26" ht="17.25" customHeight="1">
      <c r="B2330" s="58">
        <v>45742</v>
      </c>
      <c r="C2330" s="57" t="s">
        <v>2529</v>
      </c>
      <c r="D2330" s="57" t="s">
        <v>2285</v>
      </c>
      <c r="E2330" s="57">
        <v>11</v>
      </c>
      <c r="F2330" s="61">
        <v>0</v>
      </c>
      <c r="G2330" s="57">
        <v>0</v>
      </c>
      <c r="H2330" s="57">
        <v>0</v>
      </c>
      <c r="I2330" s="57">
        <v>1</v>
      </c>
      <c r="J2330" s="57">
        <v>1</v>
      </c>
      <c r="K2330" s="57">
        <v>0</v>
      </c>
      <c r="L2330" s="57">
        <v>2</v>
      </c>
      <c r="M2330" s="57" t="s">
        <v>2532</v>
      </c>
      <c r="S2330" s="87"/>
      <c r="T2330" s="92"/>
      <c r="U2330" s="93"/>
      <c r="V2330" s="89"/>
      <c r="W2330" s="90"/>
      <c r="X2330" s="94"/>
      <c r="Y2330" s="95"/>
      <c r="Z2330" s="96"/>
    </row>
    <row r="2331" spans="2:26" ht="17.25" customHeight="1">
      <c r="B2331" s="58">
        <v>45742</v>
      </c>
      <c r="C2331" s="57" t="s">
        <v>2960</v>
      </c>
      <c r="D2331" s="57" t="s">
        <v>2527</v>
      </c>
      <c r="E2331" s="57">
        <v>2</v>
      </c>
      <c r="F2331" s="61">
        <v>0</v>
      </c>
      <c r="G2331" s="57">
        <v>0</v>
      </c>
      <c r="H2331" s="57">
        <v>0</v>
      </c>
      <c r="I2331" s="57">
        <v>0</v>
      </c>
      <c r="J2331" s="57">
        <v>0</v>
      </c>
      <c r="K2331" s="57">
        <v>0</v>
      </c>
      <c r="L2331" s="57">
        <v>0</v>
      </c>
      <c r="S2331" s="87"/>
      <c r="T2331" s="92"/>
      <c r="U2331" s="93"/>
      <c r="V2331" s="89"/>
      <c r="W2331" s="90"/>
      <c r="X2331" s="94"/>
      <c r="Y2331" s="95"/>
      <c r="Z2331" s="96"/>
    </row>
    <row r="2332" spans="2:26" ht="17.25" customHeight="1">
      <c r="B2332" s="58">
        <v>45742</v>
      </c>
      <c r="C2332" s="57" t="s">
        <v>2960</v>
      </c>
      <c r="D2332" s="57" t="s">
        <v>2528</v>
      </c>
      <c r="E2332" s="57">
        <v>8</v>
      </c>
      <c r="F2332" s="61">
        <v>4</v>
      </c>
      <c r="G2332" s="57">
        <v>0</v>
      </c>
      <c r="H2332" s="57">
        <v>22</v>
      </c>
      <c r="I2332" s="57">
        <v>0</v>
      </c>
      <c r="J2332" s="57">
        <v>0</v>
      </c>
      <c r="K2332" s="57">
        <v>0</v>
      </c>
      <c r="L2332" s="57">
        <v>22</v>
      </c>
      <c r="M2332" s="57" t="s">
        <v>2533</v>
      </c>
      <c r="N2332" s="57" t="s">
        <v>2533</v>
      </c>
      <c r="S2332" s="87"/>
      <c r="T2332" s="92"/>
      <c r="U2332" s="93"/>
      <c r="V2332" s="89"/>
      <c r="W2332" s="90"/>
      <c r="X2332" s="94"/>
      <c r="Y2332" s="95"/>
      <c r="Z2332" s="96"/>
    </row>
    <row r="2333" spans="2:26" ht="17.25" customHeight="1">
      <c r="B2333" s="58">
        <v>45742</v>
      </c>
      <c r="C2333" s="57" t="s">
        <v>2960</v>
      </c>
      <c r="D2333" s="57" t="s">
        <v>2530</v>
      </c>
      <c r="E2333" s="57">
        <v>5</v>
      </c>
      <c r="F2333" s="61">
        <v>5</v>
      </c>
      <c r="G2333" s="57">
        <v>0</v>
      </c>
      <c r="H2333" s="57">
        <v>20</v>
      </c>
      <c r="I2333" s="57">
        <v>0</v>
      </c>
      <c r="J2333" s="57">
        <v>0</v>
      </c>
      <c r="K2333" s="57">
        <v>0</v>
      </c>
      <c r="L2333" s="57">
        <v>20</v>
      </c>
      <c r="M2333" s="57" t="s">
        <v>2534</v>
      </c>
      <c r="N2333" s="57" t="s">
        <v>2534</v>
      </c>
      <c r="O2333" s="57" t="s">
        <v>2534</v>
      </c>
      <c r="P2333" s="57" t="s">
        <v>2534</v>
      </c>
      <c r="S2333" s="87"/>
      <c r="T2333" s="92"/>
      <c r="U2333" s="93"/>
      <c r="V2333" s="89"/>
      <c r="W2333" s="90"/>
      <c r="X2333" s="94"/>
      <c r="Y2333" s="95"/>
      <c r="Z2333" s="96"/>
    </row>
    <row r="2334" spans="2:26" ht="17.25" customHeight="1">
      <c r="B2334" s="58">
        <v>45742</v>
      </c>
      <c r="C2334" s="57" t="s">
        <v>2960</v>
      </c>
      <c r="D2334" s="57" t="s">
        <v>2531</v>
      </c>
      <c r="E2334" s="57">
        <v>13</v>
      </c>
      <c r="F2334" s="61">
        <v>13</v>
      </c>
      <c r="G2334" s="57">
        <v>0</v>
      </c>
      <c r="H2334" s="57">
        <v>132</v>
      </c>
      <c r="I2334" s="57">
        <v>0</v>
      </c>
      <c r="J2334" s="57">
        <v>0</v>
      </c>
      <c r="K2334" s="57">
        <v>0</v>
      </c>
      <c r="L2334" s="57">
        <v>132</v>
      </c>
      <c r="M2334" s="57" t="s">
        <v>2534</v>
      </c>
      <c r="N2334" s="57" t="s">
        <v>2532</v>
      </c>
      <c r="O2334" s="57" t="s">
        <v>2534</v>
      </c>
      <c r="P2334" s="57" t="s">
        <v>2535</v>
      </c>
      <c r="S2334" s="87"/>
      <c r="T2334" s="92"/>
      <c r="U2334" s="93"/>
      <c r="V2334" s="89"/>
      <c r="W2334" s="90"/>
      <c r="X2334" s="94"/>
      <c r="Y2334" s="95"/>
      <c r="Z2334" s="96"/>
    </row>
    <row r="2335" spans="2:26" ht="17.25" customHeight="1">
      <c r="B2335" s="58">
        <v>45743</v>
      </c>
      <c r="C2335" s="57" t="s">
        <v>2536</v>
      </c>
      <c r="D2335" s="57" t="s">
        <v>2377</v>
      </c>
      <c r="E2335" s="57">
        <v>2</v>
      </c>
      <c r="F2335" s="61">
        <v>0</v>
      </c>
      <c r="G2335" s="57">
        <v>0</v>
      </c>
      <c r="H2335" s="57">
        <v>0</v>
      </c>
      <c r="I2335" s="57">
        <v>0</v>
      </c>
      <c r="J2335" s="57">
        <v>0</v>
      </c>
      <c r="K2335" s="57">
        <v>0</v>
      </c>
      <c r="L2335" s="57">
        <v>0</v>
      </c>
      <c r="S2335" s="87"/>
      <c r="T2335" s="92"/>
      <c r="U2335" s="93"/>
      <c r="V2335" s="89"/>
      <c r="W2335" s="90"/>
      <c r="X2335" s="94"/>
      <c r="Y2335" s="95"/>
      <c r="Z2335" s="96"/>
    </row>
    <row r="2336" spans="2:26" ht="17.25" customHeight="1">
      <c r="B2336" s="58">
        <v>45743</v>
      </c>
      <c r="C2336" s="57" t="s">
        <v>2536</v>
      </c>
      <c r="D2336" s="57" t="s">
        <v>2229</v>
      </c>
      <c r="E2336" s="57">
        <v>3</v>
      </c>
      <c r="F2336" s="61">
        <v>0</v>
      </c>
      <c r="G2336" s="57">
        <v>0</v>
      </c>
      <c r="H2336" s="57">
        <v>0</v>
      </c>
      <c r="I2336" s="57">
        <v>0</v>
      </c>
      <c r="J2336" s="57">
        <v>1</v>
      </c>
      <c r="K2336" s="57">
        <v>0</v>
      </c>
      <c r="L2336" s="57">
        <v>1</v>
      </c>
      <c r="M2336" s="57" t="s">
        <v>2537</v>
      </c>
      <c r="S2336" s="87"/>
      <c r="T2336" s="92"/>
      <c r="U2336" s="93"/>
      <c r="V2336" s="89"/>
      <c r="W2336" s="90"/>
      <c r="X2336" s="94"/>
      <c r="Y2336" s="95"/>
      <c r="Z2336" s="96"/>
    </row>
    <row r="2337" spans="2:26" ht="17.25" customHeight="1">
      <c r="B2337" s="58">
        <v>45743</v>
      </c>
      <c r="C2337" s="57" t="s">
        <v>2960</v>
      </c>
      <c r="D2337" s="57" t="s">
        <v>2522</v>
      </c>
      <c r="E2337" s="57">
        <v>11</v>
      </c>
      <c r="F2337" s="61">
        <v>0</v>
      </c>
      <c r="G2337" s="57">
        <v>0</v>
      </c>
      <c r="H2337" s="57">
        <v>7</v>
      </c>
      <c r="I2337" s="57">
        <v>0</v>
      </c>
      <c r="J2337" s="57">
        <v>0</v>
      </c>
      <c r="K2337" s="57">
        <v>0</v>
      </c>
      <c r="L2337" s="57">
        <v>7</v>
      </c>
      <c r="M2337" s="57" t="s">
        <v>2538</v>
      </c>
      <c r="N2337" s="57" t="s">
        <v>2537</v>
      </c>
      <c r="O2337" s="57" t="s">
        <v>2539</v>
      </c>
      <c r="P2337" s="57" t="s">
        <v>2540</v>
      </c>
      <c r="S2337" s="87"/>
      <c r="T2337" s="92"/>
      <c r="U2337" s="93"/>
      <c r="V2337" s="89"/>
      <c r="W2337" s="90"/>
      <c r="X2337" s="94"/>
      <c r="Y2337" s="95"/>
      <c r="Z2337" s="96"/>
    </row>
    <row r="2338" spans="2:26" ht="17.25" customHeight="1">
      <c r="B2338" s="58">
        <v>45744</v>
      </c>
      <c r="C2338" s="57" t="s">
        <v>2543</v>
      </c>
      <c r="D2338" s="57" t="s">
        <v>2541</v>
      </c>
      <c r="E2338" s="57">
        <v>13</v>
      </c>
      <c r="F2338" s="61">
        <v>0</v>
      </c>
      <c r="G2338" s="57">
        <v>0</v>
      </c>
      <c r="H2338" s="57">
        <v>0</v>
      </c>
      <c r="I2338" s="57">
        <v>0</v>
      </c>
      <c r="J2338" s="57">
        <v>0</v>
      </c>
      <c r="K2338" s="57">
        <v>0</v>
      </c>
      <c r="L2338" s="57">
        <v>0</v>
      </c>
      <c r="S2338" s="87"/>
      <c r="T2338" s="92"/>
      <c r="U2338" s="93"/>
      <c r="V2338" s="89"/>
      <c r="W2338" s="90"/>
      <c r="X2338" s="94"/>
      <c r="Y2338" s="95"/>
      <c r="Z2338" s="96"/>
    </row>
    <row r="2339" spans="2:26" ht="17.25" customHeight="1">
      <c r="B2339" s="58">
        <v>45744</v>
      </c>
      <c r="C2339" s="57" t="s">
        <v>2544</v>
      </c>
      <c r="D2339" s="57" t="s">
        <v>2542</v>
      </c>
      <c r="E2339" s="57">
        <v>13</v>
      </c>
      <c r="F2339" s="61">
        <v>0</v>
      </c>
      <c r="G2339" s="57">
        <v>0</v>
      </c>
      <c r="H2339" s="57">
        <v>0</v>
      </c>
      <c r="I2339" s="57">
        <v>0</v>
      </c>
      <c r="J2339" s="57">
        <v>0</v>
      </c>
      <c r="K2339" s="57">
        <v>0</v>
      </c>
      <c r="L2339" s="57">
        <v>0</v>
      </c>
      <c r="S2339" s="87"/>
      <c r="T2339" s="92"/>
      <c r="U2339" s="93"/>
      <c r="V2339" s="89"/>
      <c r="W2339" s="90"/>
      <c r="X2339" s="94"/>
      <c r="Y2339" s="95"/>
      <c r="Z2339" s="96"/>
    </row>
    <row r="2340" spans="2:26" ht="17.25" customHeight="1">
      <c r="B2340" s="58">
        <v>45746</v>
      </c>
      <c r="C2340" s="57" t="s">
        <v>82</v>
      </c>
      <c r="D2340" s="57" t="s">
        <v>2352</v>
      </c>
      <c r="E2340" s="57">
        <v>5</v>
      </c>
      <c r="F2340" s="61">
        <v>0</v>
      </c>
      <c r="G2340" s="57">
        <v>0</v>
      </c>
      <c r="H2340" s="57">
        <v>0</v>
      </c>
      <c r="I2340" s="57">
        <v>0</v>
      </c>
      <c r="J2340" s="57">
        <v>0</v>
      </c>
      <c r="K2340" s="57">
        <v>0</v>
      </c>
      <c r="L2340" s="57">
        <v>0</v>
      </c>
      <c r="S2340" s="87"/>
      <c r="T2340" s="92"/>
      <c r="U2340" s="93"/>
      <c r="V2340" s="89"/>
      <c r="W2340" s="90"/>
      <c r="X2340" s="94"/>
      <c r="Y2340" s="95"/>
      <c r="Z2340" s="96"/>
    </row>
    <row r="2341" spans="2:26" ht="17.25" customHeight="1">
      <c r="B2341" s="58">
        <v>45744</v>
      </c>
      <c r="C2341" s="57" t="s">
        <v>2960</v>
      </c>
      <c r="D2341" s="57" t="s">
        <v>2545</v>
      </c>
      <c r="E2341" s="57">
        <v>4</v>
      </c>
      <c r="F2341" s="61">
        <v>0</v>
      </c>
      <c r="G2341" s="57">
        <v>0</v>
      </c>
      <c r="H2341" s="57">
        <v>0</v>
      </c>
      <c r="I2341" s="57">
        <v>0</v>
      </c>
      <c r="J2341" s="57">
        <v>0</v>
      </c>
      <c r="K2341" s="57">
        <v>0</v>
      </c>
      <c r="L2341" s="57">
        <v>0</v>
      </c>
      <c r="S2341" s="87"/>
      <c r="T2341" s="92"/>
      <c r="U2341" s="93"/>
      <c r="V2341" s="89"/>
      <c r="W2341" s="90"/>
      <c r="X2341" s="94"/>
      <c r="Y2341" s="95"/>
      <c r="Z2341" s="96"/>
    </row>
    <row r="2342" spans="2:26" ht="17.25" customHeight="1">
      <c r="B2342" s="58">
        <v>45744</v>
      </c>
      <c r="C2342" s="57" t="s">
        <v>2960</v>
      </c>
      <c r="D2342" s="57" t="s">
        <v>2546</v>
      </c>
      <c r="E2342" s="57">
        <v>13</v>
      </c>
      <c r="F2342" s="61">
        <v>4</v>
      </c>
      <c r="G2342" s="57">
        <v>0</v>
      </c>
      <c r="H2342" s="57">
        <v>13</v>
      </c>
      <c r="I2342" s="57">
        <v>0</v>
      </c>
      <c r="J2342" s="57">
        <v>0</v>
      </c>
      <c r="K2342" s="57">
        <v>0</v>
      </c>
      <c r="L2342" s="57">
        <v>13</v>
      </c>
      <c r="O2342" s="57" t="s">
        <v>2549</v>
      </c>
      <c r="P2342" s="57" t="s">
        <v>2550</v>
      </c>
      <c r="S2342" s="87"/>
      <c r="T2342" s="92"/>
      <c r="U2342" s="93"/>
      <c r="V2342" s="89"/>
      <c r="W2342" s="90"/>
      <c r="X2342" s="94"/>
      <c r="Y2342" s="95"/>
      <c r="Z2342" s="96"/>
    </row>
    <row r="2343" spans="2:26" ht="17.25" customHeight="1">
      <c r="B2343" s="58">
        <v>45744</v>
      </c>
      <c r="C2343" s="57" t="s">
        <v>2960</v>
      </c>
      <c r="D2343" s="57" t="s">
        <v>2531</v>
      </c>
      <c r="E2343" s="57">
        <v>13</v>
      </c>
      <c r="F2343" s="61">
        <v>0</v>
      </c>
      <c r="G2343" s="57">
        <v>0</v>
      </c>
      <c r="H2343" s="57">
        <v>2</v>
      </c>
      <c r="I2343" s="57">
        <v>0</v>
      </c>
      <c r="J2343" s="57">
        <v>0</v>
      </c>
      <c r="K2343" s="57">
        <v>0</v>
      </c>
      <c r="L2343" s="57">
        <v>2</v>
      </c>
      <c r="M2343" s="57" t="s">
        <v>2550</v>
      </c>
      <c r="N2343" s="57" t="s">
        <v>2549</v>
      </c>
      <c r="O2343" s="57" t="s">
        <v>2551</v>
      </c>
      <c r="P2343" s="57" t="s">
        <v>2549</v>
      </c>
      <c r="S2343" s="87"/>
      <c r="T2343" s="92"/>
      <c r="U2343" s="93"/>
      <c r="V2343" s="89"/>
      <c r="W2343" s="90"/>
      <c r="X2343" s="94"/>
      <c r="Y2343" s="95"/>
      <c r="Z2343" s="96"/>
    </row>
    <row r="2344" spans="2:26" ht="17.25" customHeight="1">
      <c r="B2344" s="58">
        <v>45744</v>
      </c>
      <c r="C2344" s="57" t="s">
        <v>2960</v>
      </c>
      <c r="D2344" s="57" t="s">
        <v>2530</v>
      </c>
      <c r="E2344" s="57">
        <v>5</v>
      </c>
      <c r="F2344" s="61">
        <v>1</v>
      </c>
      <c r="G2344" s="57">
        <v>0</v>
      </c>
      <c r="H2344" s="57">
        <v>3</v>
      </c>
      <c r="I2344" s="57">
        <v>0</v>
      </c>
      <c r="J2344" s="57">
        <v>0</v>
      </c>
      <c r="K2344" s="57">
        <v>0</v>
      </c>
      <c r="L2344" s="57">
        <v>3</v>
      </c>
      <c r="M2344" s="57" t="s">
        <v>2550</v>
      </c>
      <c r="N2344" s="57" t="s">
        <v>2552</v>
      </c>
      <c r="O2344" s="57" t="s">
        <v>2551</v>
      </c>
      <c r="P2344" s="57" t="s">
        <v>2551</v>
      </c>
      <c r="S2344" s="87"/>
      <c r="T2344" s="92"/>
      <c r="U2344" s="93"/>
      <c r="V2344" s="89"/>
      <c r="W2344" s="90"/>
      <c r="X2344" s="94"/>
      <c r="Y2344" s="95"/>
      <c r="Z2344" s="96"/>
    </row>
    <row r="2345" spans="2:26" ht="17.25" customHeight="1">
      <c r="B2345" s="58">
        <v>45745</v>
      </c>
      <c r="C2345" s="57" t="s">
        <v>2960</v>
      </c>
      <c r="D2345" s="57" t="s">
        <v>2547</v>
      </c>
      <c r="E2345" s="57">
        <v>1</v>
      </c>
      <c r="F2345" s="61">
        <v>0</v>
      </c>
      <c r="G2345" s="57">
        <v>0</v>
      </c>
      <c r="H2345" s="57">
        <v>0</v>
      </c>
      <c r="I2345" s="57">
        <v>0</v>
      </c>
      <c r="J2345" s="57">
        <v>0</v>
      </c>
      <c r="K2345" s="57">
        <v>0</v>
      </c>
      <c r="L2345" s="57">
        <v>0</v>
      </c>
      <c r="S2345" s="87"/>
      <c r="T2345" s="92"/>
      <c r="U2345" s="93"/>
      <c r="V2345" s="89"/>
      <c r="W2345" s="90"/>
      <c r="X2345" s="94"/>
      <c r="Y2345" s="95"/>
      <c r="Z2345" s="96"/>
    </row>
    <row r="2346" spans="2:26" ht="17.25" customHeight="1">
      <c r="B2346" s="58">
        <v>45745</v>
      </c>
      <c r="C2346" s="57" t="s">
        <v>2960</v>
      </c>
      <c r="D2346" s="57" t="s">
        <v>2548</v>
      </c>
      <c r="E2346" s="57">
        <v>4</v>
      </c>
      <c r="F2346" s="61">
        <v>0</v>
      </c>
      <c r="G2346" s="57">
        <v>0</v>
      </c>
      <c r="H2346" s="57">
        <v>0</v>
      </c>
      <c r="I2346" s="57">
        <v>0</v>
      </c>
      <c r="J2346" s="57">
        <v>0</v>
      </c>
      <c r="K2346" s="57">
        <v>0</v>
      </c>
      <c r="L2346" s="57">
        <v>0</v>
      </c>
      <c r="S2346" s="87"/>
      <c r="T2346" s="92"/>
      <c r="U2346" s="93"/>
      <c r="V2346" s="89"/>
      <c r="W2346" s="90"/>
      <c r="X2346" s="94"/>
      <c r="Y2346" s="95"/>
      <c r="Z2346" s="96"/>
    </row>
    <row r="2347" spans="2:26" ht="17.25" customHeight="1">
      <c r="B2347" s="58">
        <v>45751</v>
      </c>
      <c r="C2347" s="57" t="s">
        <v>2555</v>
      </c>
      <c r="D2347" s="57" t="s">
        <v>2553</v>
      </c>
      <c r="E2347" s="57">
        <v>4</v>
      </c>
      <c r="F2347" s="61">
        <v>0</v>
      </c>
      <c r="G2347" s="57">
        <v>0</v>
      </c>
      <c r="H2347" s="57">
        <v>0</v>
      </c>
      <c r="I2347" s="57">
        <v>0</v>
      </c>
      <c r="J2347" s="57">
        <v>0</v>
      </c>
      <c r="K2347" s="57">
        <v>0</v>
      </c>
      <c r="L2347" s="57">
        <v>0</v>
      </c>
      <c r="S2347" s="87"/>
      <c r="T2347" s="92"/>
      <c r="U2347" s="93"/>
      <c r="V2347" s="89"/>
      <c r="W2347" s="90"/>
      <c r="X2347" s="94"/>
      <c r="Y2347" s="95"/>
      <c r="Z2347" s="96"/>
    </row>
    <row r="2348" spans="2:26" ht="17.25" customHeight="1">
      <c r="B2348" s="58">
        <v>45751</v>
      </c>
      <c r="C2348" s="57" t="s">
        <v>2555</v>
      </c>
      <c r="D2348" s="57" t="s">
        <v>2554</v>
      </c>
      <c r="E2348" s="57">
        <v>13</v>
      </c>
      <c r="F2348" s="61">
        <v>13</v>
      </c>
      <c r="G2348" s="57">
        <v>0</v>
      </c>
      <c r="H2348" s="57">
        <v>0</v>
      </c>
      <c r="I2348" s="57">
        <v>0</v>
      </c>
      <c r="J2348" s="57">
        <v>0</v>
      </c>
      <c r="K2348" s="57">
        <v>0</v>
      </c>
      <c r="L2348" s="57">
        <v>0</v>
      </c>
      <c r="S2348" s="87"/>
      <c r="T2348" s="92"/>
      <c r="U2348" s="93"/>
      <c r="V2348" s="89"/>
      <c r="W2348" s="90"/>
      <c r="X2348" s="94"/>
      <c r="Y2348" s="95"/>
      <c r="Z2348" s="96"/>
    </row>
    <row r="2349" spans="2:26" ht="17.25" customHeight="1">
      <c r="B2349" s="58">
        <v>45752</v>
      </c>
      <c r="C2349" s="57" t="s">
        <v>2555</v>
      </c>
      <c r="D2349" s="57" t="s">
        <v>2554</v>
      </c>
      <c r="E2349" s="57">
        <v>13</v>
      </c>
      <c r="F2349" s="61">
        <v>0</v>
      </c>
      <c r="G2349" s="57">
        <v>0</v>
      </c>
      <c r="H2349" s="57">
        <v>0</v>
      </c>
      <c r="I2349" s="57">
        <v>0</v>
      </c>
      <c r="J2349" s="57">
        <v>0</v>
      </c>
      <c r="K2349" s="57">
        <v>0</v>
      </c>
      <c r="L2349" s="57">
        <v>0</v>
      </c>
      <c r="S2349" s="87"/>
      <c r="T2349" s="92"/>
      <c r="U2349" s="93"/>
      <c r="V2349" s="89"/>
      <c r="W2349" s="90"/>
      <c r="X2349" s="94"/>
      <c r="Y2349" s="95"/>
      <c r="Z2349" s="96"/>
    </row>
    <row r="2350" spans="2:26" ht="17.25" customHeight="1">
      <c r="B2350" s="58">
        <v>45752</v>
      </c>
      <c r="C2350" s="57" t="s">
        <v>2960</v>
      </c>
      <c r="D2350" s="57" t="s">
        <v>2556</v>
      </c>
      <c r="E2350" s="57">
        <v>6</v>
      </c>
      <c r="F2350" s="61">
        <v>3</v>
      </c>
      <c r="G2350" s="57">
        <v>0</v>
      </c>
      <c r="H2350" s="57">
        <v>16</v>
      </c>
      <c r="I2350" s="57">
        <v>0</v>
      </c>
      <c r="J2350" s="57">
        <v>0</v>
      </c>
      <c r="K2350" s="57">
        <v>0</v>
      </c>
      <c r="L2350" s="57">
        <v>16</v>
      </c>
      <c r="M2350" s="57" t="s">
        <v>2558</v>
      </c>
      <c r="N2350" s="57" t="s">
        <v>2559</v>
      </c>
      <c r="O2350" s="57" t="s">
        <v>2560</v>
      </c>
      <c r="P2350" s="57" t="s">
        <v>2561</v>
      </c>
      <c r="S2350" s="87"/>
      <c r="T2350" s="92"/>
      <c r="U2350" s="93"/>
      <c r="V2350" s="89"/>
      <c r="W2350" s="90"/>
      <c r="X2350" s="94"/>
      <c r="Y2350" s="95"/>
      <c r="Z2350" s="96"/>
    </row>
    <row r="2351" spans="2:26" ht="17.25" customHeight="1">
      <c r="B2351" s="58">
        <v>45752</v>
      </c>
      <c r="C2351" s="57" t="s">
        <v>2960</v>
      </c>
      <c r="D2351" s="57" t="s">
        <v>2557</v>
      </c>
      <c r="E2351" s="57">
        <v>13</v>
      </c>
      <c r="F2351" s="61">
        <v>3</v>
      </c>
      <c r="G2351" s="57">
        <v>0</v>
      </c>
      <c r="H2351" s="57">
        <v>17</v>
      </c>
      <c r="I2351" s="57">
        <v>0</v>
      </c>
      <c r="J2351" s="57">
        <v>0</v>
      </c>
      <c r="K2351" s="57">
        <v>0</v>
      </c>
      <c r="L2351" s="57">
        <v>17</v>
      </c>
      <c r="M2351" s="57" t="s">
        <v>2558</v>
      </c>
      <c r="N2351" s="57" t="s">
        <v>2559</v>
      </c>
      <c r="O2351" s="57" t="s">
        <v>2559</v>
      </c>
      <c r="P2351" s="57" t="s">
        <v>2562</v>
      </c>
      <c r="S2351" s="87"/>
      <c r="T2351" s="92"/>
      <c r="U2351" s="93"/>
      <c r="V2351" s="89"/>
      <c r="W2351" s="90"/>
      <c r="X2351" s="94"/>
      <c r="Y2351" s="95"/>
      <c r="Z2351" s="96"/>
    </row>
    <row r="2352" spans="2:26" ht="17.25" customHeight="1">
      <c r="B2352" s="58">
        <v>45754</v>
      </c>
      <c r="C2352" s="57" t="s">
        <v>7</v>
      </c>
      <c r="D2352" s="57" t="s">
        <v>2563</v>
      </c>
      <c r="E2352" s="57">
        <v>13</v>
      </c>
      <c r="F2352" s="61">
        <v>0</v>
      </c>
      <c r="G2352" s="57">
        <v>0</v>
      </c>
      <c r="H2352" s="57">
        <v>0</v>
      </c>
      <c r="I2352" s="57">
        <v>0</v>
      </c>
      <c r="J2352" s="57">
        <v>0</v>
      </c>
      <c r="K2352" s="57">
        <v>0</v>
      </c>
      <c r="L2352" s="57">
        <v>0</v>
      </c>
      <c r="S2352" s="87"/>
      <c r="T2352" s="92"/>
      <c r="U2352" s="93"/>
      <c r="V2352" s="89"/>
      <c r="W2352" s="90"/>
      <c r="X2352" s="94"/>
      <c r="Y2352" s="95"/>
      <c r="Z2352" s="96"/>
    </row>
    <row r="2353" spans="2:26" ht="17.25" customHeight="1">
      <c r="B2353" s="58">
        <v>45754</v>
      </c>
      <c r="C2353" s="57" t="s">
        <v>7</v>
      </c>
      <c r="D2353" s="57" t="s">
        <v>2564</v>
      </c>
      <c r="E2353" s="57">
        <v>13</v>
      </c>
      <c r="F2353" s="61">
        <v>0</v>
      </c>
      <c r="G2353" s="57">
        <v>0</v>
      </c>
      <c r="H2353" s="57">
        <v>0</v>
      </c>
      <c r="I2353" s="57">
        <v>0</v>
      </c>
      <c r="J2353" s="57">
        <v>0</v>
      </c>
      <c r="K2353" s="57">
        <v>0</v>
      </c>
      <c r="L2353" s="57">
        <v>0</v>
      </c>
      <c r="S2353" s="87"/>
      <c r="T2353" s="92"/>
      <c r="U2353" s="93"/>
      <c r="V2353" s="89"/>
      <c r="W2353" s="90"/>
      <c r="X2353" s="94"/>
      <c r="Y2353" s="95"/>
      <c r="Z2353" s="96"/>
    </row>
    <row r="2354" spans="2:26" ht="17.25" customHeight="1">
      <c r="B2354" s="58">
        <v>45755</v>
      </c>
      <c r="C2354" s="57" t="s">
        <v>2960</v>
      </c>
      <c r="D2354" s="57" t="s">
        <v>2565</v>
      </c>
      <c r="E2354" s="57">
        <v>3</v>
      </c>
      <c r="F2354" s="61">
        <v>0</v>
      </c>
      <c r="G2354" s="57">
        <v>0</v>
      </c>
      <c r="H2354" s="57">
        <v>2</v>
      </c>
      <c r="I2354" s="57">
        <v>0</v>
      </c>
      <c r="J2354" s="57">
        <v>0</v>
      </c>
      <c r="K2354" s="57">
        <v>0</v>
      </c>
      <c r="L2354" s="57">
        <v>2</v>
      </c>
      <c r="M2354" s="57" t="s">
        <v>2566</v>
      </c>
      <c r="N2354" s="57" t="s">
        <v>2567</v>
      </c>
      <c r="O2354" s="57" t="s">
        <v>2566</v>
      </c>
      <c r="P2354" s="57" t="s">
        <v>2567</v>
      </c>
      <c r="S2354" s="87"/>
      <c r="T2354" s="92"/>
      <c r="U2354" s="93"/>
      <c r="V2354" s="89"/>
      <c r="W2354" s="90"/>
      <c r="X2354" s="94"/>
      <c r="Y2354" s="95"/>
      <c r="Z2354" s="96"/>
    </row>
    <row r="2355" spans="2:26" ht="17.25" customHeight="1">
      <c r="B2355" s="58">
        <v>45755</v>
      </c>
      <c r="C2355" s="57" t="s">
        <v>2960</v>
      </c>
      <c r="D2355" s="57" t="s">
        <v>2571</v>
      </c>
      <c r="E2355" s="57">
        <v>9</v>
      </c>
      <c r="F2355" s="61">
        <v>5</v>
      </c>
      <c r="G2355" s="57">
        <v>0</v>
      </c>
      <c r="H2355" s="57">
        <v>25</v>
      </c>
      <c r="I2355" s="57">
        <v>0</v>
      </c>
      <c r="J2355" s="57">
        <v>0</v>
      </c>
      <c r="K2355" s="57">
        <v>0</v>
      </c>
      <c r="L2355" s="57">
        <v>25</v>
      </c>
      <c r="M2355" s="57" t="s">
        <v>2566</v>
      </c>
      <c r="N2355" s="57" t="s">
        <v>2568</v>
      </c>
      <c r="O2355" s="57" t="s">
        <v>2567</v>
      </c>
      <c r="P2355" s="57" t="s">
        <v>2569</v>
      </c>
      <c r="S2355" s="87"/>
      <c r="T2355" s="92"/>
      <c r="U2355" s="93"/>
      <c r="V2355" s="89"/>
      <c r="W2355" s="90"/>
      <c r="X2355" s="94"/>
      <c r="Y2355" s="95"/>
      <c r="Z2355" s="96"/>
    </row>
    <row r="2356" spans="2:26" ht="17.25" customHeight="1">
      <c r="B2356" s="58">
        <v>45756</v>
      </c>
      <c r="C2356" s="57" t="s">
        <v>2960</v>
      </c>
      <c r="D2356" s="57" t="s">
        <v>2570</v>
      </c>
      <c r="E2356" s="57">
        <v>3</v>
      </c>
      <c r="F2356" s="61">
        <v>0</v>
      </c>
      <c r="G2356" s="57">
        <v>0</v>
      </c>
      <c r="H2356" s="57">
        <v>0</v>
      </c>
      <c r="I2356" s="57">
        <v>0</v>
      </c>
      <c r="J2356" s="57">
        <v>0</v>
      </c>
      <c r="K2356" s="57">
        <v>0</v>
      </c>
      <c r="L2356" s="57">
        <v>0</v>
      </c>
      <c r="S2356" s="87"/>
      <c r="T2356" s="92"/>
      <c r="U2356" s="93"/>
      <c r="V2356" s="89"/>
      <c r="W2356" s="90"/>
      <c r="X2356" s="94"/>
      <c r="Y2356" s="95"/>
      <c r="Z2356" s="96"/>
    </row>
    <row r="2357" spans="2:26" ht="17.25" customHeight="1">
      <c r="B2357" s="58">
        <v>45757</v>
      </c>
      <c r="C2357" s="57" t="s">
        <v>7</v>
      </c>
      <c r="D2357" s="57" t="s">
        <v>2572</v>
      </c>
      <c r="E2357" s="57">
        <v>13</v>
      </c>
      <c r="F2357" s="61">
        <v>0</v>
      </c>
      <c r="G2357" s="57">
        <v>0</v>
      </c>
      <c r="H2357" s="57">
        <v>0</v>
      </c>
      <c r="I2357" s="57">
        <v>0</v>
      </c>
      <c r="J2357" s="57">
        <v>0</v>
      </c>
      <c r="K2357" s="57">
        <v>0</v>
      </c>
      <c r="L2357" s="57">
        <v>0</v>
      </c>
      <c r="S2357" s="87"/>
      <c r="T2357" s="92"/>
      <c r="U2357" s="93"/>
      <c r="V2357" s="89"/>
      <c r="W2357" s="90"/>
      <c r="X2357" s="94"/>
      <c r="Y2357" s="95"/>
      <c r="Z2357" s="96"/>
    </row>
    <row r="2358" spans="2:26" ht="17.25" customHeight="1">
      <c r="B2358" s="58">
        <v>45757</v>
      </c>
      <c r="C2358" s="57" t="s">
        <v>7</v>
      </c>
      <c r="D2358" s="57" t="s">
        <v>2573</v>
      </c>
      <c r="E2358" s="57">
        <v>13</v>
      </c>
      <c r="F2358" s="61">
        <v>0</v>
      </c>
      <c r="G2358" s="57">
        <v>0</v>
      </c>
      <c r="H2358" s="57">
        <v>0</v>
      </c>
      <c r="I2358" s="57">
        <v>0</v>
      </c>
      <c r="J2358" s="57">
        <v>0</v>
      </c>
      <c r="K2358" s="57">
        <v>0</v>
      </c>
      <c r="L2358" s="57">
        <v>0</v>
      </c>
      <c r="S2358" s="87"/>
      <c r="T2358" s="92"/>
      <c r="U2358" s="93"/>
      <c r="V2358" s="89"/>
      <c r="W2358" s="90"/>
      <c r="X2358" s="94"/>
      <c r="Y2358" s="95"/>
      <c r="Z2358" s="96"/>
    </row>
    <row r="2359" spans="2:26" ht="17.25" customHeight="1">
      <c r="B2359" s="58">
        <v>45758</v>
      </c>
      <c r="C2359" s="57" t="s">
        <v>7</v>
      </c>
      <c r="D2359" s="57" t="s">
        <v>2574</v>
      </c>
      <c r="E2359" s="57">
        <v>13</v>
      </c>
      <c r="F2359" s="61">
        <v>0</v>
      </c>
      <c r="G2359" s="57">
        <v>0</v>
      </c>
      <c r="H2359" s="57">
        <v>0</v>
      </c>
      <c r="I2359" s="57">
        <v>0</v>
      </c>
      <c r="J2359" s="57">
        <v>0</v>
      </c>
      <c r="K2359" s="57">
        <v>0</v>
      </c>
      <c r="L2359" s="57">
        <v>0</v>
      </c>
      <c r="S2359" s="87"/>
      <c r="T2359" s="92"/>
      <c r="U2359" s="93"/>
      <c r="V2359" s="89"/>
      <c r="W2359" s="90"/>
      <c r="X2359" s="94"/>
      <c r="Y2359" s="95"/>
      <c r="Z2359" s="96"/>
    </row>
    <row r="2360" spans="2:26" ht="17.25" customHeight="1">
      <c r="B2360" s="58">
        <v>45759</v>
      </c>
      <c r="C2360" s="57" t="s">
        <v>2575</v>
      </c>
      <c r="D2360" s="57" t="s">
        <v>2541</v>
      </c>
      <c r="E2360" s="57">
        <v>13</v>
      </c>
      <c r="F2360" s="61">
        <v>0</v>
      </c>
      <c r="G2360" s="57">
        <v>0</v>
      </c>
      <c r="H2360" s="57">
        <v>0</v>
      </c>
      <c r="I2360" s="57">
        <v>0</v>
      </c>
      <c r="J2360" s="57">
        <v>0</v>
      </c>
      <c r="K2360" s="57">
        <v>0</v>
      </c>
      <c r="L2360" s="57">
        <v>0</v>
      </c>
      <c r="S2360" s="87"/>
      <c r="T2360" s="92"/>
      <c r="U2360" s="93"/>
      <c r="V2360" s="89"/>
      <c r="W2360" s="90"/>
      <c r="X2360" s="94"/>
      <c r="Y2360" s="95"/>
      <c r="Z2360" s="96"/>
    </row>
    <row r="2361" spans="2:26" ht="17.25" customHeight="1">
      <c r="B2361" s="58">
        <v>45759</v>
      </c>
      <c r="C2361" s="57" t="s">
        <v>2575</v>
      </c>
      <c r="D2361" s="57" t="s">
        <v>2542</v>
      </c>
      <c r="E2361" s="57">
        <v>13</v>
      </c>
      <c r="F2361" s="61">
        <v>0</v>
      </c>
      <c r="G2361" s="57">
        <v>0</v>
      </c>
      <c r="H2361" s="57">
        <v>0</v>
      </c>
      <c r="I2361" s="57">
        <v>0</v>
      </c>
      <c r="J2361" s="57">
        <v>0</v>
      </c>
      <c r="K2361" s="57">
        <v>0</v>
      </c>
      <c r="L2361" s="57">
        <v>0</v>
      </c>
      <c r="S2361" s="87"/>
      <c r="T2361" s="92"/>
      <c r="U2361" s="93"/>
      <c r="V2361" s="89"/>
      <c r="W2361" s="90"/>
      <c r="X2361" s="94"/>
      <c r="Y2361" s="95"/>
      <c r="Z2361" s="96"/>
    </row>
    <row r="2362" spans="2:26" ht="17.25" customHeight="1">
      <c r="B2362" s="58">
        <v>45758</v>
      </c>
      <c r="C2362" s="57" t="s">
        <v>2960</v>
      </c>
      <c r="D2362" s="57" t="s">
        <v>2576</v>
      </c>
      <c r="E2362" s="57">
        <v>5</v>
      </c>
      <c r="F2362" s="61">
        <v>0</v>
      </c>
      <c r="G2362" s="57">
        <v>0</v>
      </c>
      <c r="H2362" s="57">
        <v>0</v>
      </c>
      <c r="I2362" s="57">
        <v>0</v>
      </c>
      <c r="J2362" s="57">
        <v>0</v>
      </c>
      <c r="K2362" s="57">
        <v>0</v>
      </c>
      <c r="L2362" s="57">
        <v>0</v>
      </c>
      <c r="S2362" s="87"/>
      <c r="T2362" s="92"/>
      <c r="U2362" s="93"/>
      <c r="V2362" s="89"/>
      <c r="W2362" s="90"/>
      <c r="X2362" s="94"/>
      <c r="Y2362" s="95"/>
      <c r="Z2362" s="96"/>
    </row>
    <row r="2363" spans="2:26" ht="17.25" customHeight="1">
      <c r="B2363" s="58">
        <v>45758</v>
      </c>
      <c r="C2363" s="57" t="s">
        <v>2960</v>
      </c>
      <c r="D2363" s="57" t="s">
        <v>2577</v>
      </c>
      <c r="E2363" s="57">
        <v>13</v>
      </c>
      <c r="F2363" s="61">
        <v>3</v>
      </c>
      <c r="G2363" s="57">
        <v>0</v>
      </c>
      <c r="H2363" s="57">
        <v>12</v>
      </c>
      <c r="I2363" s="57">
        <v>0</v>
      </c>
      <c r="J2363" s="57">
        <v>0</v>
      </c>
      <c r="K2363" s="57">
        <v>0</v>
      </c>
      <c r="L2363" s="57">
        <v>12</v>
      </c>
      <c r="M2363" s="57" t="s">
        <v>2579</v>
      </c>
      <c r="N2363" s="57" t="s">
        <v>2580</v>
      </c>
      <c r="O2363" s="57" t="s">
        <v>2580</v>
      </c>
      <c r="P2363" s="57" t="s">
        <v>2581</v>
      </c>
      <c r="S2363" s="87"/>
      <c r="T2363" s="92"/>
      <c r="U2363" s="93"/>
      <c r="V2363" s="89"/>
      <c r="W2363" s="90"/>
      <c r="X2363" s="94"/>
      <c r="Y2363" s="95"/>
      <c r="Z2363" s="96"/>
    </row>
    <row r="2364" spans="2:26" ht="17.25" customHeight="1">
      <c r="B2364" s="58">
        <v>45761</v>
      </c>
      <c r="C2364" s="57" t="s">
        <v>2960</v>
      </c>
      <c r="D2364" s="57" t="s">
        <v>2578</v>
      </c>
      <c r="E2364" s="57">
        <v>3</v>
      </c>
      <c r="F2364" s="61">
        <v>0</v>
      </c>
      <c r="G2364" s="57">
        <v>0</v>
      </c>
      <c r="H2364" s="57">
        <v>8</v>
      </c>
      <c r="I2364" s="57">
        <v>0</v>
      </c>
      <c r="J2364" s="57">
        <v>0</v>
      </c>
      <c r="K2364" s="57">
        <v>0</v>
      </c>
      <c r="L2364" s="57">
        <v>8</v>
      </c>
      <c r="M2364" s="57" t="s">
        <v>2580</v>
      </c>
      <c r="N2364" s="57" t="s">
        <v>2579</v>
      </c>
      <c r="O2364" s="57" t="s">
        <v>2580</v>
      </c>
      <c r="P2364" s="57" t="s">
        <v>2580</v>
      </c>
      <c r="S2364" s="87"/>
      <c r="T2364" s="92"/>
      <c r="U2364" s="93"/>
      <c r="V2364" s="89"/>
      <c r="W2364" s="90"/>
      <c r="X2364" s="94"/>
      <c r="Y2364" s="95"/>
      <c r="Z2364" s="96"/>
    </row>
    <row r="2365" spans="2:26" ht="17.25" customHeight="1">
      <c r="B2365" s="58">
        <v>45762</v>
      </c>
      <c r="C2365" s="57" t="s">
        <v>2960</v>
      </c>
      <c r="D2365" s="57" t="s">
        <v>2582</v>
      </c>
      <c r="E2365" s="57">
        <v>10</v>
      </c>
      <c r="F2365" s="61">
        <v>0</v>
      </c>
      <c r="G2365" s="57">
        <v>0</v>
      </c>
      <c r="H2365" s="57">
        <v>2</v>
      </c>
      <c r="I2365" s="57">
        <v>0</v>
      </c>
      <c r="J2365" s="57">
        <v>0</v>
      </c>
      <c r="K2365" s="57">
        <v>0</v>
      </c>
      <c r="L2365" s="57">
        <v>2</v>
      </c>
      <c r="M2365" s="57" t="s">
        <v>2584</v>
      </c>
      <c r="N2365" s="57" t="s">
        <v>2584</v>
      </c>
      <c r="S2365" s="87"/>
      <c r="T2365" s="92"/>
      <c r="U2365" s="93"/>
      <c r="V2365" s="89"/>
      <c r="W2365" s="90"/>
      <c r="X2365" s="94"/>
      <c r="Y2365" s="95"/>
      <c r="Z2365" s="96"/>
    </row>
    <row r="2366" spans="2:26" ht="17.25" customHeight="1">
      <c r="B2366" s="58">
        <v>45762</v>
      </c>
      <c r="C2366" s="57" t="s">
        <v>2960</v>
      </c>
      <c r="D2366" s="57" t="s">
        <v>2583</v>
      </c>
      <c r="E2366" s="57">
        <v>3</v>
      </c>
      <c r="F2366" s="61">
        <v>0</v>
      </c>
      <c r="G2366" s="57">
        <v>0</v>
      </c>
      <c r="H2366" s="57">
        <v>0</v>
      </c>
      <c r="I2366" s="57">
        <v>0</v>
      </c>
      <c r="J2366" s="57">
        <v>0</v>
      </c>
      <c r="K2366" s="57">
        <v>0</v>
      </c>
      <c r="L2366" s="57">
        <v>0</v>
      </c>
      <c r="S2366" s="87"/>
      <c r="T2366" s="92"/>
      <c r="U2366" s="93"/>
      <c r="V2366" s="89"/>
      <c r="W2366" s="90"/>
      <c r="X2366" s="94"/>
      <c r="Y2366" s="95"/>
      <c r="Z2366" s="96"/>
    </row>
    <row r="2367" spans="2:26" ht="17.25" customHeight="1">
      <c r="B2367" s="58">
        <v>45763</v>
      </c>
      <c r="C2367" s="57" t="s">
        <v>2585</v>
      </c>
      <c r="D2367" s="57" t="s">
        <v>2563</v>
      </c>
      <c r="E2367" s="57">
        <v>13</v>
      </c>
      <c r="F2367" s="61">
        <v>0</v>
      </c>
      <c r="G2367" s="57">
        <v>0</v>
      </c>
      <c r="H2367" s="57">
        <v>2</v>
      </c>
      <c r="I2367" s="57">
        <v>0</v>
      </c>
      <c r="J2367" s="57">
        <v>0</v>
      </c>
      <c r="K2367" s="57">
        <v>0</v>
      </c>
      <c r="L2367" s="57">
        <v>2</v>
      </c>
      <c r="M2367" s="57" t="s">
        <v>2587</v>
      </c>
      <c r="N2367" s="57" t="s">
        <v>2587</v>
      </c>
      <c r="S2367" s="87"/>
      <c r="T2367" s="92"/>
      <c r="U2367" s="93"/>
      <c r="V2367" s="89"/>
      <c r="W2367" s="90"/>
      <c r="X2367" s="94"/>
      <c r="Y2367" s="95"/>
      <c r="Z2367" s="96"/>
    </row>
    <row r="2368" spans="2:26" ht="17.25" customHeight="1">
      <c r="B2368" s="58">
        <v>45763</v>
      </c>
      <c r="C2368" s="57" t="s">
        <v>2585</v>
      </c>
      <c r="D2368" s="57" t="s">
        <v>2553</v>
      </c>
      <c r="E2368" s="57">
        <v>4</v>
      </c>
      <c r="F2368" s="61">
        <v>0</v>
      </c>
      <c r="G2368" s="57">
        <v>0</v>
      </c>
      <c r="H2368" s="57">
        <v>0</v>
      </c>
      <c r="I2368" s="57">
        <v>0</v>
      </c>
      <c r="J2368" s="57">
        <v>0</v>
      </c>
      <c r="K2368" s="57">
        <v>0</v>
      </c>
      <c r="L2368" s="57">
        <v>0</v>
      </c>
      <c r="S2368" s="87"/>
      <c r="T2368" s="92"/>
      <c r="U2368" s="93"/>
      <c r="V2368" s="89"/>
      <c r="W2368" s="90"/>
      <c r="X2368" s="94"/>
      <c r="Y2368" s="95"/>
      <c r="Z2368" s="96"/>
    </row>
    <row r="2369" spans="2:26" ht="17.25" customHeight="1">
      <c r="B2369" s="58">
        <v>45763</v>
      </c>
      <c r="C2369" s="57" t="s">
        <v>2585</v>
      </c>
      <c r="D2369" s="57" t="s">
        <v>2586</v>
      </c>
      <c r="E2369" s="57">
        <v>13</v>
      </c>
      <c r="F2369" s="61">
        <v>1</v>
      </c>
      <c r="G2369" s="57">
        <v>0</v>
      </c>
      <c r="H2369" s="57">
        <v>7</v>
      </c>
      <c r="I2369" s="57">
        <v>0</v>
      </c>
      <c r="J2369" s="57">
        <v>0</v>
      </c>
      <c r="K2369" s="57">
        <v>0</v>
      </c>
      <c r="L2369" s="57">
        <v>7</v>
      </c>
      <c r="O2369" s="57" t="s">
        <v>2587</v>
      </c>
      <c r="P2369" s="57" t="s">
        <v>2588</v>
      </c>
      <c r="S2369" s="87"/>
      <c r="T2369" s="92"/>
      <c r="U2369" s="93"/>
      <c r="V2369" s="89"/>
      <c r="W2369" s="90"/>
      <c r="X2369" s="94"/>
      <c r="Y2369" s="95"/>
      <c r="Z2369" s="96"/>
    </row>
    <row r="2370" spans="2:26" ht="17.25" customHeight="1">
      <c r="B2370" s="58">
        <v>45764</v>
      </c>
      <c r="C2370" s="57" t="s">
        <v>2960</v>
      </c>
      <c r="D2370" s="57" t="s">
        <v>2589</v>
      </c>
      <c r="E2370" s="57">
        <v>11</v>
      </c>
      <c r="F2370" s="61">
        <v>0</v>
      </c>
      <c r="G2370" s="57">
        <v>0</v>
      </c>
      <c r="H2370" s="57">
        <v>9</v>
      </c>
      <c r="I2370" s="57">
        <v>0</v>
      </c>
      <c r="J2370" s="57">
        <v>0</v>
      </c>
      <c r="K2370" s="57">
        <v>0</v>
      </c>
      <c r="L2370" s="57">
        <v>9</v>
      </c>
      <c r="M2370" s="57" t="s">
        <v>2590</v>
      </c>
      <c r="N2370" s="57" t="s">
        <v>2591</v>
      </c>
      <c r="O2370" s="57" t="s">
        <v>2592</v>
      </c>
      <c r="P2370" s="57" t="s">
        <v>2592</v>
      </c>
      <c r="S2370" s="87"/>
      <c r="T2370" s="92"/>
      <c r="U2370" s="93"/>
      <c r="V2370" s="89"/>
      <c r="W2370" s="90"/>
      <c r="X2370" s="94"/>
      <c r="Y2370" s="95"/>
      <c r="Z2370" s="96"/>
    </row>
    <row r="2371" spans="2:26" ht="17.25" customHeight="1">
      <c r="B2371" s="58">
        <v>45765</v>
      </c>
      <c r="C2371" s="57" t="s">
        <v>18</v>
      </c>
      <c r="D2371" s="57" t="s">
        <v>2554</v>
      </c>
      <c r="E2371" s="57">
        <v>13</v>
      </c>
      <c r="F2371" s="61">
        <v>0</v>
      </c>
      <c r="G2371" s="57">
        <v>0</v>
      </c>
      <c r="H2371" s="57">
        <v>2</v>
      </c>
      <c r="I2371" s="57">
        <v>0</v>
      </c>
      <c r="J2371" s="57">
        <v>0</v>
      </c>
      <c r="K2371" s="57">
        <v>0</v>
      </c>
      <c r="L2371" s="57">
        <v>2</v>
      </c>
      <c r="O2371" s="57" t="s">
        <v>2594</v>
      </c>
      <c r="P2371" s="57" t="s">
        <v>2595</v>
      </c>
      <c r="S2371" s="87"/>
      <c r="T2371" s="92"/>
      <c r="U2371" s="93"/>
      <c r="V2371" s="89"/>
      <c r="W2371" s="90"/>
      <c r="X2371" s="94"/>
      <c r="Y2371" s="95"/>
      <c r="Z2371" s="96"/>
    </row>
    <row r="2372" spans="2:26" ht="17.25" customHeight="1">
      <c r="B2372" s="58">
        <v>45766</v>
      </c>
      <c r="C2372" s="57" t="s">
        <v>18</v>
      </c>
      <c r="D2372" s="57" t="s">
        <v>2593</v>
      </c>
      <c r="E2372" s="57">
        <v>1</v>
      </c>
      <c r="F2372" s="61">
        <v>0</v>
      </c>
      <c r="G2372" s="57">
        <v>0</v>
      </c>
      <c r="H2372" s="57">
        <v>1</v>
      </c>
      <c r="I2372" s="57">
        <v>0</v>
      </c>
      <c r="J2372" s="57">
        <v>0</v>
      </c>
      <c r="K2372" s="57">
        <v>0</v>
      </c>
      <c r="L2372" s="57">
        <v>1</v>
      </c>
      <c r="O2372" s="57" t="s">
        <v>2596</v>
      </c>
      <c r="P2372" s="57" t="s">
        <v>2595</v>
      </c>
      <c r="S2372" s="87"/>
      <c r="T2372" s="92"/>
      <c r="U2372" s="93"/>
      <c r="V2372" s="89"/>
      <c r="W2372" s="90"/>
      <c r="X2372" s="94"/>
      <c r="Y2372" s="95"/>
      <c r="Z2372" s="96"/>
    </row>
    <row r="2373" spans="2:26" ht="17.25" customHeight="1">
      <c r="B2373" s="58">
        <v>45768</v>
      </c>
      <c r="C2373" s="57" t="s">
        <v>18</v>
      </c>
      <c r="D2373" s="57" t="s">
        <v>2574</v>
      </c>
      <c r="E2373" s="57">
        <v>13</v>
      </c>
      <c r="F2373" s="61">
        <v>0</v>
      </c>
      <c r="G2373" s="57">
        <v>0</v>
      </c>
      <c r="H2373" s="57">
        <v>0</v>
      </c>
      <c r="I2373" s="57">
        <v>0</v>
      </c>
      <c r="J2373" s="57">
        <v>0</v>
      </c>
      <c r="K2373" s="57">
        <v>0</v>
      </c>
      <c r="L2373" s="57">
        <v>0</v>
      </c>
      <c r="S2373" s="87"/>
      <c r="T2373" s="92"/>
      <c r="U2373" s="93"/>
      <c r="V2373" s="89"/>
      <c r="W2373" s="90"/>
      <c r="X2373" s="94"/>
      <c r="Y2373" s="95"/>
      <c r="Z2373" s="96"/>
    </row>
    <row r="2374" spans="2:26" ht="17.25" customHeight="1">
      <c r="B2374" s="58">
        <v>45768</v>
      </c>
      <c r="C2374" s="57" t="s">
        <v>18</v>
      </c>
      <c r="D2374" s="57" t="s">
        <v>2573</v>
      </c>
      <c r="E2374" s="57">
        <v>13</v>
      </c>
      <c r="F2374" s="61">
        <v>0</v>
      </c>
      <c r="G2374" s="57">
        <v>0</v>
      </c>
      <c r="H2374" s="57">
        <v>0</v>
      </c>
      <c r="I2374" s="57">
        <v>0</v>
      </c>
      <c r="J2374" s="57">
        <v>0</v>
      </c>
      <c r="K2374" s="57">
        <v>0</v>
      </c>
      <c r="L2374" s="57">
        <v>0</v>
      </c>
      <c r="S2374" s="87"/>
      <c r="T2374" s="92"/>
      <c r="U2374" s="93"/>
      <c r="V2374" s="89"/>
      <c r="W2374" s="90"/>
      <c r="X2374" s="94"/>
      <c r="Y2374" s="95"/>
      <c r="Z2374" s="96"/>
    </row>
    <row r="2375" spans="2:26" ht="17.25" customHeight="1">
      <c r="B2375" s="58">
        <v>45768</v>
      </c>
      <c r="C2375" s="57" t="s">
        <v>18</v>
      </c>
      <c r="D2375" s="57" t="s">
        <v>2572</v>
      </c>
      <c r="E2375" s="57">
        <v>13</v>
      </c>
      <c r="F2375" s="61">
        <v>0</v>
      </c>
      <c r="G2375" s="57">
        <v>0</v>
      </c>
      <c r="H2375" s="57">
        <v>2</v>
      </c>
      <c r="I2375" s="57">
        <v>0</v>
      </c>
      <c r="J2375" s="57">
        <v>2</v>
      </c>
      <c r="K2375" s="57">
        <v>0</v>
      </c>
      <c r="L2375" s="57">
        <v>4</v>
      </c>
      <c r="M2375" s="57" t="s">
        <v>2599</v>
      </c>
      <c r="N2375" s="57" t="s">
        <v>2600</v>
      </c>
      <c r="O2375" s="57" t="s">
        <v>2601</v>
      </c>
      <c r="P2375" s="57" t="s">
        <v>2602</v>
      </c>
      <c r="S2375" s="87"/>
      <c r="T2375" s="92"/>
      <c r="U2375" s="93"/>
      <c r="V2375" s="89"/>
      <c r="W2375" s="90"/>
      <c r="X2375" s="94"/>
      <c r="Y2375" s="95"/>
      <c r="Z2375" s="96"/>
    </row>
    <row r="2376" spans="2:26" ht="17.25" customHeight="1">
      <c r="B2376" s="58">
        <v>45768</v>
      </c>
      <c r="C2376" s="57" t="s">
        <v>2960</v>
      </c>
      <c r="D2376" s="57" t="s">
        <v>2597</v>
      </c>
      <c r="E2376" s="57">
        <v>5</v>
      </c>
      <c r="F2376" s="61">
        <v>0</v>
      </c>
      <c r="G2376" s="57">
        <v>0</v>
      </c>
      <c r="H2376" s="57">
        <v>2</v>
      </c>
      <c r="I2376" s="57">
        <v>0</v>
      </c>
      <c r="J2376" s="57">
        <v>0</v>
      </c>
      <c r="K2376" s="57">
        <v>0</v>
      </c>
      <c r="L2376" s="57">
        <v>2</v>
      </c>
      <c r="O2376" s="57" t="s">
        <v>2602</v>
      </c>
      <c r="P2376" s="57" t="s">
        <v>2600</v>
      </c>
      <c r="S2376" s="87"/>
      <c r="T2376" s="92"/>
      <c r="U2376" s="93"/>
      <c r="V2376" s="89"/>
      <c r="W2376" s="90"/>
      <c r="X2376" s="94"/>
      <c r="Y2376" s="95"/>
      <c r="Z2376" s="96"/>
    </row>
    <row r="2377" spans="2:26" ht="17.25" customHeight="1">
      <c r="B2377" s="58">
        <v>45768</v>
      </c>
      <c r="C2377" s="57" t="s">
        <v>2960</v>
      </c>
      <c r="D2377" s="57" t="s">
        <v>2598</v>
      </c>
      <c r="E2377" s="57">
        <v>13</v>
      </c>
      <c r="F2377" s="61">
        <v>0</v>
      </c>
      <c r="G2377" s="57">
        <v>0</v>
      </c>
      <c r="H2377" s="57">
        <v>4</v>
      </c>
      <c r="I2377" s="57">
        <v>0</v>
      </c>
      <c r="J2377" s="57">
        <v>0</v>
      </c>
      <c r="K2377" s="57">
        <v>0</v>
      </c>
      <c r="L2377" s="57">
        <v>4</v>
      </c>
      <c r="M2377" s="57" t="s">
        <v>2603</v>
      </c>
      <c r="N2377" s="57" t="s">
        <v>2603</v>
      </c>
      <c r="O2377" s="57" t="s">
        <v>2602</v>
      </c>
      <c r="P2377" s="57" t="s">
        <v>2603</v>
      </c>
      <c r="S2377" s="87"/>
      <c r="T2377" s="92"/>
      <c r="U2377" s="93"/>
      <c r="V2377" s="89"/>
      <c r="W2377" s="90"/>
      <c r="X2377" s="94"/>
      <c r="Y2377" s="95"/>
      <c r="Z2377" s="96"/>
    </row>
    <row r="2378" spans="2:26" ht="17.25" customHeight="1">
      <c r="B2378" s="58">
        <v>45772</v>
      </c>
      <c r="C2378" s="57" t="s">
        <v>2604</v>
      </c>
      <c r="D2378" s="57" t="s">
        <v>2541</v>
      </c>
      <c r="E2378" s="57">
        <v>13</v>
      </c>
      <c r="F2378" s="61">
        <v>0</v>
      </c>
      <c r="G2378" s="57">
        <v>0</v>
      </c>
      <c r="H2378" s="57">
        <v>0</v>
      </c>
      <c r="I2378" s="57">
        <v>0</v>
      </c>
      <c r="J2378" s="57">
        <v>0</v>
      </c>
      <c r="K2378" s="57">
        <v>0</v>
      </c>
      <c r="L2378" s="57">
        <v>0</v>
      </c>
      <c r="S2378" s="87"/>
      <c r="T2378" s="92"/>
      <c r="U2378" s="93"/>
      <c r="V2378" s="89"/>
      <c r="W2378" s="90"/>
      <c r="X2378" s="94"/>
      <c r="Y2378" s="95"/>
      <c r="Z2378" s="96"/>
    </row>
    <row r="2379" spans="2:26" ht="17.25" customHeight="1">
      <c r="B2379" s="58">
        <v>45772</v>
      </c>
      <c r="C2379" s="57" t="s">
        <v>2604</v>
      </c>
      <c r="D2379" s="57" t="s">
        <v>2542</v>
      </c>
      <c r="E2379" s="57">
        <v>13</v>
      </c>
      <c r="F2379" s="61">
        <v>0</v>
      </c>
      <c r="G2379" s="57">
        <v>0</v>
      </c>
      <c r="H2379" s="57">
        <v>0</v>
      </c>
      <c r="I2379" s="57">
        <v>0</v>
      </c>
      <c r="J2379" s="57">
        <v>0</v>
      </c>
      <c r="K2379" s="57">
        <v>0</v>
      </c>
      <c r="L2379" s="57">
        <v>0</v>
      </c>
      <c r="S2379" s="87"/>
      <c r="T2379" s="92"/>
      <c r="U2379" s="93"/>
      <c r="V2379" s="89"/>
      <c r="W2379" s="90"/>
      <c r="X2379" s="94"/>
      <c r="Y2379" s="95"/>
      <c r="Z2379" s="96"/>
    </row>
    <row r="2380" spans="2:26" ht="17.25" customHeight="1">
      <c r="B2380" s="58">
        <v>45772</v>
      </c>
      <c r="C2380" s="57" t="s">
        <v>2960</v>
      </c>
      <c r="D2380" s="57" t="s">
        <v>2605</v>
      </c>
      <c r="E2380" s="57">
        <v>13</v>
      </c>
      <c r="F2380" s="61">
        <v>8</v>
      </c>
      <c r="G2380" s="57">
        <v>0</v>
      </c>
      <c r="H2380" s="57">
        <v>23</v>
      </c>
      <c r="I2380" s="57">
        <v>0</v>
      </c>
      <c r="J2380" s="57">
        <v>0</v>
      </c>
      <c r="K2380" s="57">
        <v>0</v>
      </c>
      <c r="L2380" s="57">
        <v>23</v>
      </c>
      <c r="M2380" s="57" t="s">
        <v>2610</v>
      </c>
      <c r="N2380" s="57" t="s">
        <v>2611</v>
      </c>
      <c r="O2380" s="57" t="s">
        <v>2611</v>
      </c>
      <c r="P2380" s="57" t="s">
        <v>2611</v>
      </c>
      <c r="S2380" s="87"/>
      <c r="T2380" s="92"/>
      <c r="U2380" s="93"/>
      <c r="V2380" s="89"/>
      <c r="W2380" s="90"/>
      <c r="X2380" s="94"/>
      <c r="Y2380" s="95"/>
      <c r="Z2380" s="96"/>
    </row>
    <row r="2381" spans="2:26" ht="17.25" customHeight="1">
      <c r="B2381" s="58">
        <v>45774</v>
      </c>
      <c r="C2381" s="57" t="s">
        <v>2960</v>
      </c>
      <c r="D2381" s="57" t="s">
        <v>2606</v>
      </c>
      <c r="E2381" s="57">
        <v>5</v>
      </c>
      <c r="F2381" s="61">
        <v>0</v>
      </c>
      <c r="G2381" s="57">
        <v>0</v>
      </c>
      <c r="H2381" s="57">
        <v>0</v>
      </c>
      <c r="I2381" s="57">
        <v>0</v>
      </c>
      <c r="J2381" s="57">
        <v>0</v>
      </c>
      <c r="K2381" s="57">
        <v>0</v>
      </c>
      <c r="L2381" s="57">
        <v>0</v>
      </c>
      <c r="S2381" s="87"/>
      <c r="T2381" s="92"/>
      <c r="U2381" s="93"/>
      <c r="V2381" s="89"/>
      <c r="W2381" s="90"/>
      <c r="X2381" s="94"/>
      <c r="Y2381" s="95"/>
      <c r="Z2381" s="96"/>
    </row>
    <row r="2382" spans="2:26" ht="17.25" customHeight="1">
      <c r="B2382" s="58">
        <v>45774</v>
      </c>
      <c r="C2382" s="57" t="s">
        <v>2960</v>
      </c>
      <c r="D2382" s="57" t="s">
        <v>2607</v>
      </c>
      <c r="E2382" s="57">
        <v>8</v>
      </c>
      <c r="F2382" s="61">
        <v>0</v>
      </c>
      <c r="G2382" s="57">
        <v>0</v>
      </c>
      <c r="H2382" s="57">
        <v>0</v>
      </c>
      <c r="I2382" s="57">
        <v>0</v>
      </c>
      <c r="J2382" s="57">
        <v>0</v>
      </c>
      <c r="K2382" s="57">
        <v>0</v>
      </c>
      <c r="L2382" s="57">
        <v>0</v>
      </c>
      <c r="S2382" s="87"/>
      <c r="T2382" s="92"/>
      <c r="U2382" s="93"/>
      <c r="V2382" s="89"/>
      <c r="W2382" s="90"/>
      <c r="X2382" s="94"/>
      <c r="Y2382" s="95"/>
      <c r="Z2382" s="96"/>
    </row>
    <row r="2383" spans="2:26" ht="17.25" customHeight="1">
      <c r="B2383" s="58">
        <v>45774</v>
      </c>
      <c r="C2383" s="57" t="s">
        <v>2960</v>
      </c>
      <c r="D2383" s="57" t="s">
        <v>2608</v>
      </c>
      <c r="E2383" s="57">
        <v>13</v>
      </c>
      <c r="F2383" s="61">
        <v>1</v>
      </c>
      <c r="G2383" s="57">
        <v>0</v>
      </c>
      <c r="H2383" s="57">
        <v>9</v>
      </c>
      <c r="I2383" s="57">
        <v>0</v>
      </c>
      <c r="J2383" s="57">
        <v>0</v>
      </c>
      <c r="K2383" s="57">
        <v>0</v>
      </c>
      <c r="L2383" s="57">
        <v>9</v>
      </c>
      <c r="M2383" s="57" t="s">
        <v>2612</v>
      </c>
      <c r="N2383" s="57" t="s">
        <v>2610</v>
      </c>
      <c r="O2383" s="57" t="s">
        <v>2610</v>
      </c>
      <c r="P2383" s="57" t="s">
        <v>2611</v>
      </c>
      <c r="S2383" s="87"/>
      <c r="T2383" s="92"/>
      <c r="U2383" s="93"/>
      <c r="V2383" s="89"/>
      <c r="W2383" s="90"/>
      <c r="X2383" s="94"/>
      <c r="Y2383" s="95"/>
      <c r="Z2383" s="96"/>
    </row>
    <row r="2384" spans="2:26" ht="17.25" customHeight="1">
      <c r="B2384" s="58">
        <v>45774</v>
      </c>
      <c r="C2384" s="57" t="s">
        <v>2960</v>
      </c>
      <c r="D2384" s="57" t="s">
        <v>2609</v>
      </c>
      <c r="E2384" s="57">
        <v>13</v>
      </c>
      <c r="F2384" s="61">
        <v>8</v>
      </c>
      <c r="G2384" s="57">
        <v>0</v>
      </c>
      <c r="H2384" s="57">
        <v>9</v>
      </c>
      <c r="I2384" s="57">
        <v>0</v>
      </c>
      <c r="J2384" s="57">
        <v>0</v>
      </c>
      <c r="K2384" s="57">
        <v>0</v>
      </c>
      <c r="L2384" s="57">
        <v>9</v>
      </c>
      <c r="M2384" s="57" t="s">
        <v>2612</v>
      </c>
      <c r="N2384" s="57" t="s">
        <v>2610</v>
      </c>
      <c r="O2384" s="57" t="s">
        <v>2610</v>
      </c>
      <c r="P2384" s="57" t="s">
        <v>2611</v>
      </c>
      <c r="S2384" s="87"/>
      <c r="T2384" s="92"/>
      <c r="U2384" s="93"/>
      <c r="V2384" s="89"/>
      <c r="W2384" s="90"/>
      <c r="X2384" s="94"/>
      <c r="Y2384" s="95"/>
      <c r="Z2384" s="96"/>
    </row>
    <row r="2385" spans="2:26" ht="17.25" customHeight="1">
      <c r="B2385" s="58">
        <v>45775</v>
      </c>
      <c r="C2385" s="57" t="s">
        <v>2960</v>
      </c>
      <c r="D2385" s="57" t="s">
        <v>2613</v>
      </c>
      <c r="E2385" s="57">
        <v>13</v>
      </c>
      <c r="F2385" s="61">
        <v>2</v>
      </c>
      <c r="G2385" s="57">
        <v>0</v>
      </c>
      <c r="H2385" s="57">
        <v>19</v>
      </c>
      <c r="I2385" s="57">
        <v>0</v>
      </c>
      <c r="J2385" s="57">
        <v>0</v>
      </c>
      <c r="K2385" s="57">
        <v>0</v>
      </c>
      <c r="L2385" s="57">
        <v>19</v>
      </c>
      <c r="M2385" s="57" t="s">
        <v>2614</v>
      </c>
      <c r="N2385" s="57" t="s">
        <v>2614</v>
      </c>
      <c r="O2385" s="57" t="s">
        <v>2614</v>
      </c>
      <c r="P2385" s="57" t="s">
        <v>2615</v>
      </c>
      <c r="S2385" s="87"/>
      <c r="T2385" s="92"/>
      <c r="U2385" s="93"/>
      <c r="V2385" s="89"/>
      <c r="W2385" s="90"/>
      <c r="X2385" s="94"/>
      <c r="Y2385" s="95"/>
      <c r="Z2385" s="96"/>
    </row>
    <row r="2386" spans="2:26" ht="17.25" customHeight="1">
      <c r="B2386" s="58">
        <v>45776</v>
      </c>
      <c r="C2386" s="57" t="s">
        <v>2618</v>
      </c>
      <c r="D2386" s="57" t="s">
        <v>2619</v>
      </c>
      <c r="E2386" s="57">
        <v>5</v>
      </c>
      <c r="F2386" s="61">
        <v>5</v>
      </c>
      <c r="G2386" s="57">
        <v>0</v>
      </c>
      <c r="H2386" s="57">
        <v>0</v>
      </c>
      <c r="I2386" s="57">
        <v>0</v>
      </c>
      <c r="J2386" s="57">
        <v>0</v>
      </c>
      <c r="K2386" s="57">
        <v>0</v>
      </c>
      <c r="L2386" s="57">
        <v>0</v>
      </c>
      <c r="S2386" s="87"/>
      <c r="T2386" s="92"/>
      <c r="U2386" s="93"/>
      <c r="V2386" s="89"/>
      <c r="W2386" s="90"/>
      <c r="X2386" s="94"/>
      <c r="Y2386" s="95"/>
      <c r="Z2386" s="96"/>
    </row>
    <row r="2387" spans="2:26" ht="17.25" customHeight="1">
      <c r="B2387" s="58">
        <v>45776</v>
      </c>
      <c r="C2387" s="57" t="s">
        <v>2960</v>
      </c>
      <c r="D2387" s="57" t="s">
        <v>2616</v>
      </c>
      <c r="E2387" s="57">
        <v>1</v>
      </c>
      <c r="F2387" s="61">
        <v>0</v>
      </c>
      <c r="G2387" s="57">
        <v>0</v>
      </c>
      <c r="H2387" s="57">
        <v>0</v>
      </c>
      <c r="I2387" s="57">
        <v>0</v>
      </c>
      <c r="J2387" s="57">
        <v>0</v>
      </c>
      <c r="K2387" s="57">
        <v>0</v>
      </c>
      <c r="L2387" s="57">
        <v>0</v>
      </c>
      <c r="S2387" s="87"/>
      <c r="T2387" s="92"/>
      <c r="U2387" s="93"/>
      <c r="V2387" s="89"/>
      <c r="W2387" s="90"/>
      <c r="X2387" s="94"/>
      <c r="Y2387" s="95"/>
      <c r="Z2387" s="96"/>
    </row>
    <row r="2388" spans="2:26" ht="17.25" customHeight="1">
      <c r="B2388" s="58">
        <v>45776</v>
      </c>
      <c r="C2388" s="57" t="s">
        <v>2960</v>
      </c>
      <c r="D2388" s="57" t="s">
        <v>2617</v>
      </c>
      <c r="E2388" s="57">
        <v>8</v>
      </c>
      <c r="F2388" s="61">
        <v>0</v>
      </c>
      <c r="G2388" s="57">
        <v>0</v>
      </c>
      <c r="H2388" s="57">
        <v>2</v>
      </c>
      <c r="I2388" s="57">
        <v>0</v>
      </c>
      <c r="J2388" s="57">
        <v>0</v>
      </c>
      <c r="K2388" s="57">
        <v>0</v>
      </c>
      <c r="L2388" s="57">
        <v>2</v>
      </c>
      <c r="M2388" s="57" t="s">
        <v>2621</v>
      </c>
      <c r="N2388" s="57" t="s">
        <v>2622</v>
      </c>
      <c r="O2388" s="57" t="s">
        <v>2620</v>
      </c>
      <c r="P2388" s="57" t="s">
        <v>2623</v>
      </c>
      <c r="S2388" s="87"/>
      <c r="T2388" s="92"/>
      <c r="U2388" s="93"/>
      <c r="V2388" s="89"/>
      <c r="W2388" s="90"/>
      <c r="X2388" s="94"/>
      <c r="Y2388" s="95"/>
      <c r="Z2388" s="96"/>
    </row>
    <row r="2389" spans="2:26" ht="17.25" customHeight="1">
      <c r="B2389" s="58">
        <v>45777</v>
      </c>
      <c r="C2389" s="57" t="s">
        <v>2628</v>
      </c>
      <c r="D2389" s="57" t="s">
        <v>2554</v>
      </c>
      <c r="E2389" s="57">
        <v>8</v>
      </c>
      <c r="F2389" s="61">
        <v>0</v>
      </c>
      <c r="G2389" s="57">
        <v>0</v>
      </c>
      <c r="H2389" s="57">
        <v>0</v>
      </c>
      <c r="I2389" s="57">
        <v>0</v>
      </c>
      <c r="J2389" s="57">
        <v>0</v>
      </c>
      <c r="K2389" s="57">
        <v>0</v>
      </c>
      <c r="L2389" s="57">
        <v>0</v>
      </c>
      <c r="S2389" s="87"/>
      <c r="T2389" s="92"/>
      <c r="U2389" s="93"/>
      <c r="V2389" s="89"/>
      <c r="W2389" s="90"/>
      <c r="X2389" s="94"/>
      <c r="Y2389" s="95"/>
      <c r="Z2389" s="96"/>
    </row>
    <row r="2390" spans="2:26" ht="17.25" customHeight="1">
      <c r="B2390" s="58">
        <v>45778</v>
      </c>
      <c r="C2390" s="57" t="s">
        <v>2629</v>
      </c>
      <c r="D2390" s="57" t="s">
        <v>2624</v>
      </c>
      <c r="E2390" s="57">
        <v>4</v>
      </c>
      <c r="F2390" s="61">
        <v>0</v>
      </c>
      <c r="G2390" s="57">
        <v>0</v>
      </c>
      <c r="H2390" s="57">
        <v>0</v>
      </c>
      <c r="I2390" s="57">
        <v>0</v>
      </c>
      <c r="J2390" s="57">
        <v>0</v>
      </c>
      <c r="K2390" s="57">
        <v>0</v>
      </c>
      <c r="L2390" s="57">
        <v>0</v>
      </c>
      <c r="S2390" s="87"/>
      <c r="T2390" s="92"/>
      <c r="U2390" s="93"/>
      <c r="V2390" s="89"/>
      <c r="W2390" s="90"/>
      <c r="X2390" s="94"/>
      <c r="Y2390" s="95"/>
      <c r="Z2390" s="96"/>
    </row>
    <row r="2391" spans="2:26" ht="17.25" customHeight="1">
      <c r="B2391" s="58">
        <v>45778</v>
      </c>
      <c r="C2391" s="57" t="s">
        <v>2628</v>
      </c>
      <c r="D2391" s="57" t="s">
        <v>2573</v>
      </c>
      <c r="E2391" s="57">
        <v>13</v>
      </c>
      <c r="F2391" s="61">
        <v>0</v>
      </c>
      <c r="G2391" s="57">
        <v>0</v>
      </c>
      <c r="H2391" s="57">
        <v>0</v>
      </c>
      <c r="I2391" s="57">
        <v>0</v>
      </c>
      <c r="J2391" s="57">
        <v>0</v>
      </c>
      <c r="K2391" s="57">
        <v>0</v>
      </c>
      <c r="L2391" s="57">
        <v>0</v>
      </c>
      <c r="S2391" s="87"/>
      <c r="T2391" s="92"/>
      <c r="U2391" s="93"/>
      <c r="V2391" s="89"/>
      <c r="W2391" s="90"/>
      <c r="X2391" s="94"/>
      <c r="Y2391" s="95"/>
      <c r="Z2391" s="96"/>
    </row>
    <row r="2392" spans="2:26" ht="17.25" customHeight="1">
      <c r="B2392" s="58">
        <v>45778</v>
      </c>
      <c r="C2392" s="57" t="s">
        <v>2628</v>
      </c>
      <c r="D2392" s="57" t="s">
        <v>2625</v>
      </c>
      <c r="E2392" s="57">
        <v>5</v>
      </c>
      <c r="F2392" s="61">
        <v>0</v>
      </c>
      <c r="G2392" s="57">
        <v>0</v>
      </c>
      <c r="H2392" s="57">
        <v>0</v>
      </c>
      <c r="I2392" s="57">
        <v>0</v>
      </c>
      <c r="J2392" s="57">
        <v>0</v>
      </c>
      <c r="K2392" s="57">
        <v>0</v>
      </c>
      <c r="L2392" s="57">
        <v>0</v>
      </c>
      <c r="S2392" s="87"/>
      <c r="T2392" s="92"/>
      <c r="U2392" s="93"/>
      <c r="V2392" s="89"/>
      <c r="W2392" s="90"/>
      <c r="X2392" s="94"/>
      <c r="Y2392" s="95"/>
      <c r="Z2392" s="96"/>
    </row>
    <row r="2393" spans="2:26" ht="17.25" customHeight="1">
      <c r="B2393" s="58">
        <v>45778</v>
      </c>
      <c r="C2393" s="57" t="s">
        <v>2629</v>
      </c>
      <c r="D2393" s="57" t="s">
        <v>2626</v>
      </c>
      <c r="E2393" s="57">
        <v>13</v>
      </c>
      <c r="F2393" s="61">
        <v>0</v>
      </c>
      <c r="G2393" s="57">
        <v>0</v>
      </c>
      <c r="H2393" s="57">
        <v>0</v>
      </c>
      <c r="I2393" s="57">
        <v>0</v>
      </c>
      <c r="J2393" s="57">
        <v>0</v>
      </c>
      <c r="K2393" s="57">
        <v>0</v>
      </c>
      <c r="L2393" s="57">
        <v>0</v>
      </c>
      <c r="S2393" s="87"/>
      <c r="T2393" s="92"/>
      <c r="U2393" s="93"/>
      <c r="V2393" s="89"/>
      <c r="W2393" s="90"/>
      <c r="X2393" s="94"/>
      <c r="Y2393" s="95"/>
      <c r="Z2393" s="96"/>
    </row>
    <row r="2394" spans="2:26" ht="17.25" customHeight="1">
      <c r="B2394" s="58">
        <v>45777</v>
      </c>
      <c r="C2394" s="57" t="s">
        <v>2960</v>
      </c>
      <c r="D2394" s="57" t="s">
        <v>2627</v>
      </c>
      <c r="E2394" s="57">
        <v>2</v>
      </c>
      <c r="F2394" s="61">
        <v>0</v>
      </c>
      <c r="G2394" s="57">
        <v>0</v>
      </c>
      <c r="H2394" s="57">
        <v>0</v>
      </c>
      <c r="I2394" s="57">
        <v>0</v>
      </c>
      <c r="J2394" s="57">
        <v>0</v>
      </c>
      <c r="K2394" s="57">
        <v>0</v>
      </c>
      <c r="L2394" s="57">
        <v>0</v>
      </c>
      <c r="S2394" s="87"/>
      <c r="T2394" s="92"/>
      <c r="U2394" s="93"/>
      <c r="V2394" s="89"/>
      <c r="W2394" s="90"/>
      <c r="X2394" s="94"/>
      <c r="Y2394" s="95"/>
      <c r="Z2394" s="96"/>
    </row>
    <row r="2395" spans="2:26" ht="17.25" customHeight="1">
      <c r="B2395" s="58">
        <v>45780</v>
      </c>
      <c r="C2395" s="57" t="s">
        <v>2632</v>
      </c>
      <c r="D2395" s="57" t="s">
        <v>2593</v>
      </c>
      <c r="E2395" s="57">
        <v>1</v>
      </c>
      <c r="F2395" s="61">
        <v>0</v>
      </c>
      <c r="G2395" s="57">
        <v>0</v>
      </c>
      <c r="H2395" s="57">
        <v>0</v>
      </c>
      <c r="I2395" s="57">
        <v>0</v>
      </c>
      <c r="J2395" s="57">
        <v>0</v>
      </c>
      <c r="K2395" s="57">
        <v>0</v>
      </c>
      <c r="L2395" s="57">
        <v>0</v>
      </c>
      <c r="S2395" s="87"/>
      <c r="T2395" s="92"/>
      <c r="U2395" s="93"/>
      <c r="V2395" s="89"/>
      <c r="W2395" s="90"/>
      <c r="X2395" s="94"/>
      <c r="Y2395" s="95"/>
      <c r="Z2395" s="96"/>
    </row>
    <row r="2396" spans="2:26" ht="17.25" customHeight="1">
      <c r="B2396" s="58">
        <v>45781</v>
      </c>
      <c r="C2396" s="57" t="s">
        <v>2633</v>
      </c>
      <c r="D2396" s="57" t="s">
        <v>2630</v>
      </c>
      <c r="E2396" s="57">
        <v>9</v>
      </c>
      <c r="F2396" s="61">
        <v>0</v>
      </c>
      <c r="G2396" s="57">
        <v>0</v>
      </c>
      <c r="H2396" s="57">
        <v>0</v>
      </c>
      <c r="I2396" s="57">
        <v>0</v>
      </c>
      <c r="J2396" s="57">
        <v>0</v>
      </c>
      <c r="K2396" s="57">
        <v>0</v>
      </c>
      <c r="L2396" s="57">
        <v>0</v>
      </c>
      <c r="S2396" s="87"/>
      <c r="T2396" s="92"/>
      <c r="U2396" s="93"/>
      <c r="V2396" s="89"/>
      <c r="W2396" s="90"/>
      <c r="X2396" s="94"/>
      <c r="Y2396" s="95"/>
      <c r="Z2396" s="96"/>
    </row>
    <row r="2397" spans="2:26" ht="17.25" customHeight="1">
      <c r="B2397" s="58">
        <v>45781</v>
      </c>
      <c r="C2397" s="57" t="s">
        <v>2633</v>
      </c>
      <c r="D2397" s="57" t="s">
        <v>2631</v>
      </c>
      <c r="E2397" s="57">
        <v>13</v>
      </c>
      <c r="F2397" s="61">
        <v>0</v>
      </c>
      <c r="G2397" s="57">
        <v>0</v>
      </c>
      <c r="H2397" s="57">
        <v>0</v>
      </c>
      <c r="I2397" s="57">
        <v>0</v>
      </c>
      <c r="J2397" s="57">
        <v>0</v>
      </c>
      <c r="K2397" s="57">
        <v>0</v>
      </c>
      <c r="L2397" s="57">
        <v>0</v>
      </c>
      <c r="S2397" s="87"/>
      <c r="T2397" s="92"/>
      <c r="U2397" s="93"/>
      <c r="V2397" s="89"/>
      <c r="W2397" s="90"/>
      <c r="X2397" s="94"/>
      <c r="Y2397" s="95"/>
      <c r="Z2397" s="96"/>
    </row>
    <row r="2398" spans="2:26" ht="17.25" customHeight="1">
      <c r="B2398" s="58">
        <v>45782</v>
      </c>
      <c r="C2398" s="57" t="s">
        <v>2635</v>
      </c>
      <c r="D2398" s="57" t="s">
        <v>2634</v>
      </c>
      <c r="E2398" s="57">
        <v>13</v>
      </c>
      <c r="F2398" s="61">
        <v>1</v>
      </c>
      <c r="G2398" s="57">
        <v>0</v>
      </c>
      <c r="H2398" s="57">
        <v>1</v>
      </c>
      <c r="I2398" s="57">
        <v>0</v>
      </c>
      <c r="J2398" s="57">
        <v>3</v>
      </c>
      <c r="K2398" s="57">
        <v>0</v>
      </c>
      <c r="L2398" s="57">
        <v>4</v>
      </c>
      <c r="M2398" s="57" t="s">
        <v>2637</v>
      </c>
      <c r="N2398" s="57" t="s">
        <v>2638</v>
      </c>
      <c r="S2398" s="87"/>
      <c r="T2398" s="92"/>
      <c r="U2398" s="93"/>
      <c r="V2398" s="89"/>
      <c r="W2398" s="90"/>
      <c r="X2398" s="94"/>
      <c r="Y2398" s="95"/>
      <c r="Z2398" s="96"/>
    </row>
    <row r="2399" spans="2:26" ht="17.25" customHeight="1">
      <c r="B2399" s="58">
        <v>45782</v>
      </c>
      <c r="C2399" s="57" t="s">
        <v>2635</v>
      </c>
      <c r="D2399" s="57" t="s">
        <v>2636</v>
      </c>
      <c r="E2399" s="57">
        <v>13</v>
      </c>
      <c r="F2399" s="61">
        <v>3</v>
      </c>
      <c r="G2399" s="57">
        <v>0</v>
      </c>
      <c r="H2399" s="57">
        <v>0</v>
      </c>
      <c r="I2399" s="57">
        <v>10</v>
      </c>
      <c r="J2399" s="57">
        <v>0</v>
      </c>
      <c r="K2399" s="57">
        <v>0</v>
      </c>
      <c r="L2399" s="57">
        <v>10</v>
      </c>
      <c r="M2399" s="57" t="s">
        <v>2637</v>
      </c>
      <c r="S2399" s="87"/>
      <c r="T2399" s="92"/>
      <c r="U2399" s="93"/>
      <c r="V2399" s="89"/>
      <c r="W2399" s="90"/>
      <c r="X2399" s="94"/>
      <c r="Y2399" s="95"/>
      <c r="Z2399" s="96"/>
    </row>
    <row r="2400" spans="2:26" ht="17.25" customHeight="1">
      <c r="B2400" s="58">
        <v>45783</v>
      </c>
      <c r="C2400" s="57" t="s">
        <v>2960</v>
      </c>
      <c r="D2400" s="57" t="s">
        <v>2639</v>
      </c>
      <c r="E2400" s="57">
        <v>13</v>
      </c>
      <c r="F2400" s="61">
        <v>0</v>
      </c>
      <c r="G2400" s="57">
        <v>0</v>
      </c>
      <c r="H2400" s="57">
        <v>5</v>
      </c>
      <c r="I2400" s="57">
        <v>0</v>
      </c>
      <c r="J2400" s="57">
        <v>0</v>
      </c>
      <c r="K2400" s="57">
        <v>0</v>
      </c>
      <c r="L2400" s="57">
        <v>5</v>
      </c>
      <c r="M2400" s="57" t="s">
        <v>2640</v>
      </c>
      <c r="N2400" s="57" t="s">
        <v>2640</v>
      </c>
      <c r="O2400" s="57" t="s">
        <v>2641</v>
      </c>
      <c r="P2400" s="57" t="s">
        <v>2640</v>
      </c>
      <c r="S2400" s="87"/>
      <c r="T2400" s="92"/>
      <c r="U2400" s="93"/>
      <c r="V2400" s="89"/>
      <c r="W2400" s="90"/>
      <c r="X2400" s="94"/>
      <c r="Y2400" s="95"/>
      <c r="Z2400" s="96"/>
    </row>
    <row r="2401" spans="2:26" ht="17.25" customHeight="1">
      <c r="B2401" s="58">
        <v>45785</v>
      </c>
      <c r="C2401" s="57" t="s">
        <v>2646</v>
      </c>
      <c r="D2401" s="57" t="s">
        <v>2643</v>
      </c>
      <c r="E2401" s="57">
        <v>1</v>
      </c>
      <c r="F2401" s="61">
        <v>0</v>
      </c>
      <c r="G2401" s="57">
        <v>0</v>
      </c>
      <c r="H2401" s="57">
        <v>0</v>
      </c>
      <c r="I2401" s="57">
        <v>0</v>
      </c>
      <c r="J2401" s="57">
        <v>0</v>
      </c>
      <c r="K2401" s="57">
        <v>0</v>
      </c>
      <c r="L2401" s="57">
        <v>0</v>
      </c>
      <c r="S2401" s="87"/>
      <c r="T2401" s="92"/>
      <c r="U2401" s="93"/>
      <c r="V2401" s="89"/>
      <c r="W2401" s="90"/>
      <c r="X2401" s="94"/>
      <c r="Y2401" s="95"/>
      <c r="Z2401" s="96"/>
    </row>
    <row r="2402" spans="2:26" ht="17.25" customHeight="1">
      <c r="B2402" s="58">
        <v>45785</v>
      </c>
      <c r="C2402" s="57" t="s">
        <v>2646</v>
      </c>
      <c r="D2402" s="57" t="s">
        <v>2644</v>
      </c>
      <c r="E2402" s="57">
        <v>3</v>
      </c>
      <c r="F2402" s="61">
        <v>0</v>
      </c>
      <c r="G2402" s="57">
        <v>0</v>
      </c>
      <c r="H2402" s="57">
        <v>0</v>
      </c>
      <c r="I2402" s="57">
        <v>1</v>
      </c>
      <c r="J2402" s="57">
        <v>0</v>
      </c>
      <c r="K2402" s="57">
        <v>0</v>
      </c>
      <c r="L2402" s="57">
        <v>1</v>
      </c>
      <c r="M2402" s="57" t="s">
        <v>2648</v>
      </c>
      <c r="S2402" s="87"/>
      <c r="T2402" s="92"/>
      <c r="U2402" s="93"/>
      <c r="V2402" s="89"/>
      <c r="W2402" s="90"/>
      <c r="X2402" s="94"/>
      <c r="Y2402" s="95"/>
      <c r="Z2402" s="96"/>
    </row>
    <row r="2403" spans="2:26" ht="17.25" customHeight="1">
      <c r="B2403" s="58">
        <v>45785</v>
      </c>
      <c r="C2403" s="57" t="s">
        <v>2647</v>
      </c>
      <c r="D2403" s="57" t="s">
        <v>2645</v>
      </c>
      <c r="E2403" s="57">
        <v>13</v>
      </c>
      <c r="F2403" s="61">
        <v>3</v>
      </c>
      <c r="G2403" s="57">
        <v>0</v>
      </c>
      <c r="H2403" s="57">
        <v>15</v>
      </c>
      <c r="I2403" s="57">
        <v>0</v>
      </c>
      <c r="J2403" s="57">
        <v>0</v>
      </c>
      <c r="K2403" s="57">
        <v>0</v>
      </c>
      <c r="L2403" s="57">
        <v>15</v>
      </c>
      <c r="O2403" s="57" t="s">
        <v>2648</v>
      </c>
      <c r="P2403" s="57" t="s">
        <v>2648</v>
      </c>
      <c r="S2403" s="87"/>
      <c r="T2403" s="92"/>
      <c r="U2403" s="93"/>
      <c r="V2403" s="89"/>
      <c r="W2403" s="90"/>
      <c r="X2403" s="94"/>
      <c r="Y2403" s="95"/>
      <c r="Z2403" s="96"/>
    </row>
    <row r="2404" spans="2:26" ht="17.25" customHeight="1">
      <c r="B2404" s="58">
        <v>45785</v>
      </c>
      <c r="C2404" s="57" t="s">
        <v>2960</v>
      </c>
      <c r="D2404" s="57" t="s">
        <v>2642</v>
      </c>
      <c r="E2404" s="57">
        <v>4</v>
      </c>
      <c r="F2404" s="61">
        <v>1</v>
      </c>
      <c r="G2404" s="57">
        <v>0</v>
      </c>
      <c r="H2404" s="57">
        <v>4</v>
      </c>
      <c r="I2404" s="57">
        <v>3</v>
      </c>
      <c r="J2404" s="57">
        <v>0</v>
      </c>
      <c r="K2404" s="57">
        <v>0</v>
      </c>
      <c r="L2404" s="57">
        <v>7</v>
      </c>
      <c r="M2404" s="57" t="s">
        <v>2648</v>
      </c>
      <c r="O2404" s="57" t="s">
        <v>2648</v>
      </c>
      <c r="P2404" s="57" t="s">
        <v>2649</v>
      </c>
      <c r="S2404" s="87"/>
      <c r="T2404" s="92"/>
      <c r="U2404" s="93"/>
      <c r="V2404" s="89"/>
      <c r="W2404" s="90"/>
      <c r="X2404" s="94"/>
      <c r="Y2404" s="95"/>
      <c r="Z2404" s="96"/>
    </row>
    <row r="2405" spans="2:26" ht="17.25" customHeight="1">
      <c r="B2405" s="58">
        <v>45786</v>
      </c>
      <c r="C2405" s="57" t="s">
        <v>2650</v>
      </c>
      <c r="D2405" s="57" t="s">
        <v>2572</v>
      </c>
      <c r="E2405" s="57">
        <v>13</v>
      </c>
      <c r="F2405" s="61">
        <v>0</v>
      </c>
      <c r="G2405" s="57">
        <v>0</v>
      </c>
      <c r="H2405" s="57">
        <v>0</v>
      </c>
      <c r="I2405" s="57">
        <v>0</v>
      </c>
      <c r="J2405" s="57">
        <v>0</v>
      </c>
      <c r="K2405" s="57">
        <v>0</v>
      </c>
      <c r="L2405" s="57">
        <v>0</v>
      </c>
      <c r="S2405" s="87"/>
      <c r="T2405" s="92"/>
      <c r="U2405" s="93"/>
      <c r="V2405" s="89"/>
      <c r="W2405" s="90"/>
      <c r="X2405" s="94"/>
      <c r="Y2405" s="95"/>
      <c r="Z2405" s="96"/>
    </row>
    <row r="2406" spans="2:26" ht="17.25" customHeight="1">
      <c r="B2406" s="58">
        <v>45787</v>
      </c>
      <c r="C2406" s="57" t="s">
        <v>2653</v>
      </c>
      <c r="D2406" s="57" t="s">
        <v>2553</v>
      </c>
      <c r="E2406" s="57">
        <v>4</v>
      </c>
      <c r="F2406" s="61">
        <v>0</v>
      </c>
      <c r="G2406" s="57">
        <v>0</v>
      </c>
      <c r="H2406" s="57">
        <v>2</v>
      </c>
      <c r="I2406" s="57">
        <v>0</v>
      </c>
      <c r="J2406" s="57">
        <v>0</v>
      </c>
      <c r="K2406" s="57">
        <v>0</v>
      </c>
      <c r="L2406" s="57">
        <v>2</v>
      </c>
      <c r="O2406" s="57" t="s">
        <v>2656</v>
      </c>
      <c r="P2406" s="57" t="s">
        <v>2657</v>
      </c>
      <c r="S2406" s="87"/>
      <c r="T2406" s="92"/>
      <c r="U2406" s="93"/>
      <c r="V2406" s="89"/>
      <c r="W2406" s="90"/>
      <c r="X2406" s="94"/>
      <c r="Y2406" s="95"/>
      <c r="Z2406" s="96"/>
    </row>
    <row r="2407" spans="2:26" ht="17.25" customHeight="1">
      <c r="B2407" s="58">
        <v>45787</v>
      </c>
      <c r="C2407" s="57" t="s">
        <v>2653</v>
      </c>
      <c r="D2407" s="57" t="s">
        <v>2564</v>
      </c>
      <c r="E2407" s="57">
        <v>12</v>
      </c>
      <c r="F2407" s="61">
        <v>0</v>
      </c>
      <c r="G2407" s="57">
        <v>0</v>
      </c>
      <c r="H2407" s="57">
        <v>0</v>
      </c>
      <c r="I2407" s="57">
        <v>0</v>
      </c>
      <c r="J2407" s="57">
        <v>0</v>
      </c>
      <c r="K2407" s="57">
        <v>0</v>
      </c>
      <c r="L2407" s="57">
        <v>0</v>
      </c>
      <c r="S2407" s="87"/>
      <c r="T2407" s="92"/>
      <c r="U2407" s="93"/>
      <c r="V2407" s="89"/>
      <c r="W2407" s="90"/>
      <c r="X2407" s="94"/>
      <c r="Y2407" s="95"/>
      <c r="Z2407" s="96"/>
    </row>
    <row r="2408" spans="2:26" ht="17.25" customHeight="1">
      <c r="B2408" s="58">
        <v>45787</v>
      </c>
      <c r="C2408" s="57" t="s">
        <v>2653</v>
      </c>
      <c r="D2408" s="57" t="s">
        <v>2573</v>
      </c>
      <c r="E2408" s="57">
        <v>13</v>
      </c>
      <c r="F2408" s="61">
        <v>0</v>
      </c>
      <c r="G2408" s="57">
        <v>0</v>
      </c>
      <c r="H2408" s="57">
        <v>0</v>
      </c>
      <c r="I2408" s="57">
        <v>0</v>
      </c>
      <c r="J2408" s="57">
        <v>0</v>
      </c>
      <c r="K2408" s="57">
        <v>0</v>
      </c>
      <c r="L2408" s="57">
        <v>0</v>
      </c>
      <c r="S2408" s="87"/>
      <c r="T2408" s="92"/>
      <c r="U2408" s="93"/>
      <c r="V2408" s="89"/>
      <c r="W2408" s="90"/>
      <c r="X2408" s="94"/>
      <c r="Y2408" s="95"/>
      <c r="Z2408" s="96"/>
    </row>
    <row r="2409" spans="2:26" ht="17.25" customHeight="1">
      <c r="B2409" s="58">
        <v>45787</v>
      </c>
      <c r="C2409" s="57" t="s">
        <v>2654</v>
      </c>
      <c r="D2409" s="57" t="s">
        <v>2624</v>
      </c>
      <c r="E2409" s="57">
        <v>4</v>
      </c>
      <c r="F2409" s="61">
        <v>2</v>
      </c>
      <c r="G2409" s="57">
        <v>0</v>
      </c>
      <c r="H2409" s="57">
        <v>4</v>
      </c>
      <c r="I2409" s="57">
        <v>2</v>
      </c>
      <c r="J2409" s="57">
        <v>3</v>
      </c>
      <c r="K2409" s="57">
        <v>0</v>
      </c>
      <c r="L2409" s="57">
        <v>9</v>
      </c>
      <c r="M2409" s="57" t="s">
        <v>2658</v>
      </c>
      <c r="N2409" s="57" t="s">
        <v>2659</v>
      </c>
      <c r="O2409" s="57" t="s">
        <v>2657</v>
      </c>
      <c r="P2409" s="57" t="s">
        <v>2657</v>
      </c>
      <c r="S2409" s="87"/>
      <c r="T2409" s="92"/>
      <c r="U2409" s="93"/>
      <c r="V2409" s="89"/>
      <c r="W2409" s="90"/>
      <c r="X2409" s="94"/>
      <c r="Y2409" s="95"/>
      <c r="Z2409" s="96"/>
    </row>
    <row r="2410" spans="2:26" ht="17.25" customHeight="1">
      <c r="B2410" s="58">
        <v>45787</v>
      </c>
      <c r="C2410" s="57" t="s">
        <v>2655</v>
      </c>
      <c r="D2410" s="57" t="s">
        <v>2652</v>
      </c>
      <c r="E2410" s="57">
        <v>3</v>
      </c>
      <c r="F2410" s="61">
        <v>0</v>
      </c>
      <c r="G2410" s="57">
        <v>0</v>
      </c>
      <c r="H2410" s="57">
        <v>0</v>
      </c>
      <c r="I2410" s="57">
        <v>0</v>
      </c>
      <c r="J2410" s="57">
        <v>0</v>
      </c>
      <c r="K2410" s="57">
        <v>0</v>
      </c>
      <c r="L2410" s="57">
        <v>0</v>
      </c>
      <c r="S2410" s="87"/>
      <c r="T2410" s="92"/>
      <c r="U2410" s="93"/>
      <c r="V2410" s="89"/>
      <c r="W2410" s="90"/>
      <c r="X2410" s="94"/>
      <c r="Y2410" s="95"/>
      <c r="Z2410" s="96"/>
    </row>
    <row r="2411" spans="2:26" ht="17.25" customHeight="1">
      <c r="B2411" s="58">
        <v>45789</v>
      </c>
      <c r="C2411" s="57" t="s">
        <v>2660</v>
      </c>
      <c r="D2411" s="57" t="s">
        <v>2593</v>
      </c>
      <c r="E2411" s="57">
        <v>1</v>
      </c>
      <c r="F2411" s="61">
        <v>0</v>
      </c>
      <c r="G2411" s="57">
        <v>0</v>
      </c>
      <c r="H2411" s="57">
        <v>0</v>
      </c>
      <c r="I2411" s="57">
        <v>0</v>
      </c>
      <c r="J2411" s="57">
        <v>0</v>
      </c>
      <c r="K2411" s="57">
        <v>0</v>
      </c>
      <c r="L2411" s="57">
        <v>0</v>
      </c>
      <c r="S2411" s="87"/>
      <c r="T2411" s="92"/>
      <c r="U2411" s="93"/>
      <c r="V2411" s="89"/>
      <c r="W2411" s="90"/>
      <c r="X2411" s="94"/>
      <c r="Y2411" s="95"/>
      <c r="Z2411" s="96"/>
    </row>
    <row r="2412" spans="2:26" ht="17.25" customHeight="1">
      <c r="B2412" s="58">
        <v>45789</v>
      </c>
      <c r="C2412" s="57" t="s">
        <v>2660</v>
      </c>
      <c r="D2412" s="57" t="s">
        <v>2554</v>
      </c>
      <c r="E2412" s="57">
        <v>13</v>
      </c>
      <c r="F2412" s="61">
        <v>0</v>
      </c>
      <c r="G2412" s="57">
        <v>0</v>
      </c>
      <c r="H2412" s="57">
        <v>0</v>
      </c>
      <c r="I2412" s="57">
        <v>1</v>
      </c>
      <c r="J2412" s="57">
        <v>0</v>
      </c>
      <c r="K2412" s="57">
        <v>0</v>
      </c>
      <c r="L2412" s="57">
        <v>1</v>
      </c>
      <c r="M2412" s="57" t="s">
        <v>2661</v>
      </c>
      <c r="S2412" s="87"/>
      <c r="T2412" s="92"/>
      <c r="U2412" s="93"/>
      <c r="V2412" s="89"/>
      <c r="W2412" s="90"/>
      <c r="X2412" s="94"/>
      <c r="Y2412" s="95"/>
      <c r="Z2412" s="96"/>
    </row>
    <row r="2413" spans="2:26" ht="17.25" customHeight="1">
      <c r="B2413" s="58">
        <v>45786</v>
      </c>
      <c r="C2413" s="57" t="s">
        <v>2960</v>
      </c>
      <c r="D2413" s="57" t="s">
        <v>2651</v>
      </c>
      <c r="E2413" s="57">
        <v>1</v>
      </c>
      <c r="F2413" s="61">
        <v>0</v>
      </c>
      <c r="G2413" s="57">
        <v>0</v>
      </c>
      <c r="H2413" s="57">
        <v>0</v>
      </c>
      <c r="I2413" s="57">
        <v>0</v>
      </c>
      <c r="J2413" s="57">
        <v>0</v>
      </c>
      <c r="K2413" s="57">
        <v>0</v>
      </c>
      <c r="L2413" s="57">
        <v>0</v>
      </c>
      <c r="S2413" s="87"/>
      <c r="T2413" s="92"/>
      <c r="U2413" s="93"/>
      <c r="V2413" s="89"/>
      <c r="W2413" s="90"/>
      <c r="X2413" s="94"/>
      <c r="Y2413" s="95"/>
      <c r="Z2413" s="96"/>
    </row>
    <row r="2414" spans="2:26" ht="17.25" customHeight="1">
      <c r="B2414" s="58">
        <v>45790</v>
      </c>
      <c r="C2414" s="57" t="s">
        <v>18</v>
      </c>
      <c r="D2414" s="57" t="s">
        <v>2626</v>
      </c>
      <c r="E2414" s="57">
        <v>13</v>
      </c>
      <c r="F2414" s="61">
        <v>0</v>
      </c>
      <c r="G2414" s="57">
        <v>0</v>
      </c>
      <c r="H2414" s="57">
        <v>3</v>
      </c>
      <c r="I2414" s="57">
        <v>0</v>
      </c>
      <c r="J2414" s="57">
        <v>0</v>
      </c>
      <c r="K2414" s="57">
        <v>0</v>
      </c>
      <c r="L2414" s="57">
        <v>3</v>
      </c>
      <c r="O2414" s="57" t="s">
        <v>2663</v>
      </c>
      <c r="P2414" s="57" t="s">
        <v>2663</v>
      </c>
      <c r="S2414" s="87"/>
      <c r="T2414" s="92"/>
      <c r="U2414" s="93"/>
      <c r="V2414" s="89"/>
      <c r="W2414" s="90"/>
      <c r="X2414" s="94"/>
      <c r="Y2414" s="95"/>
      <c r="Z2414" s="96"/>
    </row>
    <row r="2415" spans="2:26" ht="17.25" customHeight="1">
      <c r="B2415" s="58">
        <v>45790</v>
      </c>
      <c r="C2415" s="57" t="s">
        <v>18</v>
      </c>
      <c r="D2415" s="57" t="s">
        <v>2630</v>
      </c>
      <c r="E2415" s="57">
        <v>9</v>
      </c>
      <c r="F2415" s="61">
        <v>0</v>
      </c>
      <c r="G2415" s="57">
        <v>0</v>
      </c>
      <c r="H2415" s="57">
        <v>0</v>
      </c>
      <c r="I2415" s="57">
        <v>0</v>
      </c>
      <c r="J2415" s="57">
        <v>0</v>
      </c>
      <c r="K2415" s="57">
        <v>0</v>
      </c>
      <c r="L2415" s="57">
        <v>0</v>
      </c>
      <c r="S2415" s="87"/>
      <c r="T2415" s="92"/>
      <c r="U2415" s="93"/>
      <c r="V2415" s="89"/>
      <c r="W2415" s="90"/>
      <c r="X2415" s="94"/>
      <c r="Y2415" s="95"/>
      <c r="Z2415" s="96"/>
    </row>
    <row r="2416" spans="2:26" ht="17.25" customHeight="1">
      <c r="B2416" s="58">
        <v>45790</v>
      </c>
      <c r="C2416" s="57" t="s">
        <v>18</v>
      </c>
      <c r="D2416" s="57" t="s">
        <v>2662</v>
      </c>
      <c r="E2416" s="57">
        <v>2</v>
      </c>
      <c r="F2416" s="61">
        <v>0</v>
      </c>
      <c r="G2416" s="57">
        <v>0</v>
      </c>
      <c r="H2416" s="57">
        <v>0</v>
      </c>
      <c r="I2416" s="57">
        <v>0</v>
      </c>
      <c r="J2416" s="57">
        <v>0</v>
      </c>
      <c r="K2416" s="57">
        <v>0</v>
      </c>
      <c r="L2416" s="57">
        <v>0</v>
      </c>
      <c r="S2416" s="87"/>
      <c r="T2416" s="92"/>
      <c r="U2416" s="93"/>
      <c r="V2416" s="89"/>
      <c r="W2416" s="90"/>
      <c r="X2416" s="94"/>
      <c r="Y2416" s="95"/>
      <c r="Z2416" s="96"/>
    </row>
    <row r="2417" spans="2:26" ht="17.25" customHeight="1">
      <c r="B2417" s="58">
        <v>45794</v>
      </c>
      <c r="C2417" s="57" t="s">
        <v>2664</v>
      </c>
      <c r="D2417" s="57" t="s">
        <v>2572</v>
      </c>
      <c r="E2417" s="57">
        <v>13</v>
      </c>
      <c r="F2417" s="61">
        <v>0</v>
      </c>
      <c r="G2417" s="57">
        <v>0</v>
      </c>
      <c r="H2417" s="57">
        <v>3</v>
      </c>
      <c r="I2417" s="57">
        <v>0</v>
      </c>
      <c r="J2417" s="57">
        <v>0</v>
      </c>
      <c r="K2417" s="57">
        <v>0</v>
      </c>
      <c r="L2417" s="57">
        <v>3</v>
      </c>
      <c r="M2417" s="57" t="s">
        <v>2667</v>
      </c>
      <c r="N2417" s="57" t="s">
        <v>2668</v>
      </c>
      <c r="S2417" s="87"/>
      <c r="T2417" s="92"/>
      <c r="U2417" s="93"/>
      <c r="V2417" s="89"/>
      <c r="W2417" s="90"/>
      <c r="X2417" s="94"/>
      <c r="Y2417" s="95"/>
      <c r="Z2417" s="96"/>
    </row>
    <row r="2418" spans="2:26" ht="17.25" customHeight="1">
      <c r="B2418" s="58">
        <v>45794</v>
      </c>
      <c r="C2418" s="57" t="s">
        <v>2665</v>
      </c>
      <c r="D2418" s="57" t="s">
        <v>2645</v>
      </c>
      <c r="E2418" s="57">
        <v>10</v>
      </c>
      <c r="F2418" s="61">
        <v>0</v>
      </c>
      <c r="G2418" s="57">
        <v>0</v>
      </c>
      <c r="H2418" s="57">
        <v>2</v>
      </c>
      <c r="I2418" s="57">
        <v>0</v>
      </c>
      <c r="J2418" s="57">
        <v>0</v>
      </c>
      <c r="K2418" s="57">
        <v>0</v>
      </c>
      <c r="L2418" s="57">
        <v>2</v>
      </c>
      <c r="M2418" s="57" t="s">
        <v>2667</v>
      </c>
      <c r="N2418" s="57" t="s">
        <v>2667</v>
      </c>
      <c r="S2418" s="87"/>
      <c r="T2418" s="92"/>
      <c r="U2418" s="93"/>
      <c r="V2418" s="89"/>
      <c r="W2418" s="90"/>
      <c r="X2418" s="94"/>
      <c r="Y2418" s="95"/>
      <c r="Z2418" s="96"/>
    </row>
    <row r="2419" spans="2:26" ht="17.25" customHeight="1">
      <c r="B2419" s="58">
        <v>45795</v>
      </c>
      <c r="C2419" s="57" t="s">
        <v>2666</v>
      </c>
      <c r="D2419" s="57" t="s">
        <v>2541</v>
      </c>
      <c r="E2419" s="57">
        <v>13</v>
      </c>
      <c r="F2419" s="61">
        <v>0</v>
      </c>
      <c r="G2419" s="57">
        <v>0</v>
      </c>
      <c r="H2419" s="57">
        <v>0</v>
      </c>
      <c r="I2419" s="57">
        <v>0</v>
      </c>
      <c r="J2419" s="57">
        <v>0</v>
      </c>
      <c r="K2419" s="57">
        <v>0</v>
      </c>
      <c r="L2419" s="57">
        <v>0</v>
      </c>
      <c r="S2419" s="87"/>
      <c r="T2419" s="92"/>
      <c r="U2419" s="93"/>
      <c r="V2419" s="89"/>
      <c r="W2419" s="90"/>
      <c r="X2419" s="94"/>
      <c r="Y2419" s="95"/>
      <c r="Z2419" s="96"/>
    </row>
    <row r="2420" spans="2:26" ht="17.25" customHeight="1">
      <c r="B2420" s="58">
        <v>45797</v>
      </c>
      <c r="C2420" s="57" t="s">
        <v>50</v>
      </c>
      <c r="D2420" s="57" t="s">
        <v>2553</v>
      </c>
      <c r="E2420" s="57">
        <v>4</v>
      </c>
      <c r="F2420" s="61">
        <v>4</v>
      </c>
      <c r="G2420" s="57">
        <v>0</v>
      </c>
      <c r="H2420" s="57">
        <v>0</v>
      </c>
      <c r="I2420" s="57">
        <v>0</v>
      </c>
      <c r="J2420" s="57">
        <v>0</v>
      </c>
      <c r="K2420" s="57">
        <v>0</v>
      </c>
      <c r="L2420" s="57">
        <v>0</v>
      </c>
      <c r="S2420" s="87"/>
      <c r="T2420" s="92"/>
      <c r="U2420" s="93"/>
      <c r="V2420" s="89"/>
      <c r="W2420" s="90"/>
      <c r="X2420" s="94"/>
      <c r="Y2420" s="95"/>
      <c r="Z2420" s="96"/>
    </row>
    <row r="2421" spans="2:26" ht="17.25" customHeight="1">
      <c r="B2421" s="58">
        <v>45797</v>
      </c>
      <c r="C2421" s="57" t="s">
        <v>50</v>
      </c>
      <c r="D2421" s="57" t="s">
        <v>2553</v>
      </c>
      <c r="E2421" s="57">
        <v>4</v>
      </c>
      <c r="F2421" s="61">
        <v>0</v>
      </c>
      <c r="G2421" s="57">
        <v>0</v>
      </c>
      <c r="H2421" s="57">
        <v>0</v>
      </c>
      <c r="I2421" s="57">
        <v>0</v>
      </c>
      <c r="J2421" s="57">
        <v>0</v>
      </c>
      <c r="K2421" s="57">
        <v>0</v>
      </c>
      <c r="L2421" s="57">
        <v>0</v>
      </c>
      <c r="S2421" s="87"/>
      <c r="T2421" s="92"/>
      <c r="U2421" s="93"/>
      <c r="V2421" s="89"/>
      <c r="W2421" s="90"/>
      <c r="X2421" s="94"/>
      <c r="Y2421" s="95"/>
      <c r="Z2421" s="96"/>
    </row>
    <row r="2422" spans="2:26" ht="17.25" customHeight="1">
      <c r="B2422" s="58">
        <v>45797</v>
      </c>
      <c r="C2422" s="57" t="s">
        <v>50</v>
      </c>
      <c r="D2422" s="57" t="s">
        <v>2670</v>
      </c>
      <c r="E2422" s="57">
        <v>12</v>
      </c>
      <c r="F2422" s="61">
        <v>12</v>
      </c>
      <c r="G2422" s="57">
        <v>0</v>
      </c>
      <c r="H2422" s="57">
        <v>0</v>
      </c>
      <c r="I2422" s="57">
        <v>0</v>
      </c>
      <c r="J2422" s="57">
        <v>0</v>
      </c>
      <c r="K2422" s="57">
        <v>0</v>
      </c>
      <c r="L2422" s="57">
        <v>0</v>
      </c>
      <c r="S2422" s="87"/>
      <c r="T2422" s="92"/>
      <c r="U2422" s="93"/>
      <c r="V2422" s="89"/>
      <c r="W2422" s="90"/>
      <c r="X2422" s="94"/>
      <c r="Y2422" s="95"/>
      <c r="Z2422" s="96"/>
    </row>
    <row r="2423" spans="2:26" ht="17.25" customHeight="1">
      <c r="B2423" s="58">
        <v>45797</v>
      </c>
      <c r="C2423" s="57" t="s">
        <v>50</v>
      </c>
      <c r="D2423" s="57" t="s">
        <v>2593</v>
      </c>
      <c r="E2423" s="57">
        <v>1</v>
      </c>
      <c r="F2423" s="61">
        <v>0</v>
      </c>
      <c r="G2423" s="57">
        <v>0</v>
      </c>
      <c r="H2423" s="57">
        <v>0</v>
      </c>
      <c r="I2423" s="57">
        <v>0</v>
      </c>
      <c r="J2423" s="57">
        <v>0</v>
      </c>
      <c r="K2423" s="57">
        <v>0</v>
      </c>
      <c r="L2423" s="57">
        <v>0</v>
      </c>
      <c r="S2423" s="87"/>
      <c r="T2423" s="92"/>
      <c r="U2423" s="93"/>
      <c r="V2423" s="89"/>
      <c r="W2423" s="90"/>
      <c r="X2423" s="94"/>
      <c r="Y2423" s="95"/>
      <c r="Z2423" s="96"/>
    </row>
    <row r="2424" spans="2:26" ht="17.25" customHeight="1">
      <c r="B2424" s="58">
        <v>45797</v>
      </c>
      <c r="C2424" s="57" t="s">
        <v>50</v>
      </c>
      <c r="D2424" s="57" t="s">
        <v>2542</v>
      </c>
      <c r="E2424" s="57">
        <v>13</v>
      </c>
      <c r="F2424" s="61">
        <v>0</v>
      </c>
      <c r="G2424" s="57">
        <v>0</v>
      </c>
      <c r="H2424" s="57">
        <v>0</v>
      </c>
      <c r="I2424" s="57">
        <v>0</v>
      </c>
      <c r="J2424" s="57">
        <v>0</v>
      </c>
      <c r="K2424" s="57">
        <v>0</v>
      </c>
      <c r="L2424" s="57">
        <v>0</v>
      </c>
      <c r="S2424" s="87"/>
      <c r="T2424" s="92"/>
      <c r="U2424" s="93"/>
      <c r="V2424" s="89"/>
      <c r="W2424" s="90"/>
      <c r="X2424" s="94"/>
      <c r="Y2424" s="95"/>
      <c r="Z2424" s="96"/>
    </row>
    <row r="2425" spans="2:26" ht="17.25" customHeight="1">
      <c r="B2425" s="58">
        <v>45797</v>
      </c>
      <c r="C2425" s="57" t="s">
        <v>2669</v>
      </c>
      <c r="D2425" s="57" t="s">
        <v>2671</v>
      </c>
      <c r="E2425" s="57">
        <v>13</v>
      </c>
      <c r="F2425" s="61">
        <v>3</v>
      </c>
      <c r="G2425" s="57">
        <v>0</v>
      </c>
      <c r="H2425" s="57">
        <v>20</v>
      </c>
      <c r="I2425" s="57">
        <v>0</v>
      </c>
      <c r="J2425" s="57">
        <v>1</v>
      </c>
      <c r="K2425" s="57">
        <v>0</v>
      </c>
      <c r="L2425" s="57">
        <v>21</v>
      </c>
      <c r="M2425" s="57" t="s">
        <v>2672</v>
      </c>
      <c r="O2425" s="57" t="s">
        <v>2674</v>
      </c>
      <c r="P2425" s="57" t="s">
        <v>2673</v>
      </c>
      <c r="S2425" s="87"/>
      <c r="T2425" s="92"/>
      <c r="U2425" s="93"/>
      <c r="V2425" s="89"/>
      <c r="W2425" s="90"/>
      <c r="X2425" s="94"/>
      <c r="Y2425" s="95"/>
      <c r="Z2425" s="96"/>
    </row>
    <row r="2426" spans="2:26" ht="17.25" customHeight="1">
      <c r="B2426" s="58">
        <v>45798</v>
      </c>
      <c r="C2426" s="57" t="s">
        <v>2676</v>
      </c>
      <c r="D2426" s="57" t="s">
        <v>2573</v>
      </c>
      <c r="E2426" s="57">
        <v>13</v>
      </c>
      <c r="F2426" s="61">
        <v>0</v>
      </c>
      <c r="G2426" s="57">
        <v>0</v>
      </c>
      <c r="H2426" s="57">
        <v>0</v>
      </c>
      <c r="I2426" s="57">
        <v>0</v>
      </c>
      <c r="J2426" s="57">
        <v>0</v>
      </c>
      <c r="K2426" s="57">
        <v>0</v>
      </c>
      <c r="L2426" s="57">
        <v>0</v>
      </c>
      <c r="S2426" s="87"/>
      <c r="T2426" s="92"/>
      <c r="U2426" s="93"/>
      <c r="V2426" s="89"/>
      <c r="W2426" s="90"/>
      <c r="X2426" s="94"/>
      <c r="Y2426" s="95"/>
      <c r="Z2426" s="96"/>
    </row>
    <row r="2427" spans="2:26" ht="17.25" customHeight="1">
      <c r="B2427" s="58">
        <v>45798</v>
      </c>
      <c r="C2427" s="57" t="s">
        <v>2676</v>
      </c>
      <c r="D2427" s="57" t="s">
        <v>2564</v>
      </c>
      <c r="E2427" s="57">
        <v>12</v>
      </c>
      <c r="F2427" s="61">
        <v>0</v>
      </c>
      <c r="G2427" s="57">
        <v>0</v>
      </c>
      <c r="H2427" s="57">
        <v>0</v>
      </c>
      <c r="I2427" s="57">
        <v>0</v>
      </c>
      <c r="J2427" s="57">
        <v>0</v>
      </c>
      <c r="K2427" s="57">
        <v>0</v>
      </c>
      <c r="L2427" s="57">
        <v>0</v>
      </c>
      <c r="S2427" s="87"/>
      <c r="T2427" s="92"/>
      <c r="U2427" s="93"/>
      <c r="V2427" s="89"/>
      <c r="W2427" s="90"/>
      <c r="X2427" s="94"/>
      <c r="Y2427" s="95"/>
      <c r="Z2427" s="96"/>
    </row>
    <row r="2428" spans="2:26" ht="17.25" customHeight="1">
      <c r="B2428" s="58">
        <v>45798</v>
      </c>
      <c r="C2428" s="57" t="s">
        <v>2677</v>
      </c>
      <c r="D2428" s="57" t="s">
        <v>2563</v>
      </c>
      <c r="E2428" s="57">
        <v>13</v>
      </c>
      <c r="F2428" s="61">
        <v>0</v>
      </c>
      <c r="G2428" s="57">
        <v>0</v>
      </c>
      <c r="H2428" s="57">
        <v>0</v>
      </c>
      <c r="I2428" s="57">
        <v>0</v>
      </c>
      <c r="J2428" s="57">
        <v>3</v>
      </c>
      <c r="K2428" s="57">
        <v>0</v>
      </c>
      <c r="L2428" s="57">
        <v>3</v>
      </c>
      <c r="M2428" s="57" t="s">
        <v>2675</v>
      </c>
      <c r="S2428" s="87"/>
      <c r="T2428" s="92"/>
      <c r="U2428" s="93"/>
      <c r="V2428" s="89"/>
      <c r="W2428" s="90"/>
      <c r="X2428" s="94"/>
      <c r="Y2428" s="95"/>
      <c r="Z2428" s="96"/>
    </row>
    <row r="2429" spans="2:26" ht="17.25" customHeight="1">
      <c r="B2429" s="58">
        <v>45799</v>
      </c>
      <c r="C2429" s="57" t="s">
        <v>50</v>
      </c>
      <c r="D2429" s="57" t="s">
        <v>2554</v>
      </c>
      <c r="E2429" s="57">
        <v>13</v>
      </c>
      <c r="F2429" s="61">
        <v>13</v>
      </c>
      <c r="G2429" s="57">
        <v>0</v>
      </c>
      <c r="H2429" s="57">
        <v>0</v>
      </c>
      <c r="I2429" s="57">
        <v>0</v>
      </c>
      <c r="J2429" s="57">
        <v>0</v>
      </c>
      <c r="K2429" s="57">
        <v>0</v>
      </c>
      <c r="L2429" s="57">
        <v>0</v>
      </c>
      <c r="S2429" s="87"/>
      <c r="T2429" s="92"/>
      <c r="U2429" s="93"/>
      <c r="V2429" s="89"/>
      <c r="W2429" s="90"/>
      <c r="X2429" s="94"/>
      <c r="Y2429" s="95"/>
      <c r="Z2429" s="96"/>
    </row>
    <row r="2430" spans="2:26" ht="17.25" customHeight="1">
      <c r="B2430" s="58">
        <v>45799</v>
      </c>
      <c r="C2430" s="57" t="s">
        <v>50</v>
      </c>
      <c r="D2430" s="57" t="s">
        <v>2554</v>
      </c>
      <c r="E2430" s="57">
        <v>13</v>
      </c>
      <c r="F2430" s="61">
        <v>0</v>
      </c>
      <c r="G2430" s="57">
        <v>0</v>
      </c>
      <c r="H2430" s="57">
        <v>0</v>
      </c>
      <c r="I2430" s="57">
        <v>0</v>
      </c>
      <c r="J2430" s="57">
        <v>0</v>
      </c>
      <c r="K2430" s="57">
        <v>0</v>
      </c>
      <c r="L2430" s="57">
        <v>0</v>
      </c>
      <c r="S2430" s="87"/>
      <c r="T2430" s="92"/>
      <c r="U2430" s="93"/>
      <c r="V2430" s="89"/>
      <c r="W2430" s="90"/>
      <c r="X2430" s="94"/>
      <c r="Y2430" s="95"/>
      <c r="Z2430" s="96"/>
    </row>
    <row r="2431" spans="2:26" ht="17.25" customHeight="1">
      <c r="B2431" s="58">
        <v>45801</v>
      </c>
      <c r="C2431" s="57" t="s">
        <v>2678</v>
      </c>
      <c r="D2431" s="57" t="s">
        <v>2572</v>
      </c>
      <c r="E2431" s="57">
        <v>13</v>
      </c>
      <c r="F2431" s="61">
        <v>0</v>
      </c>
      <c r="G2431" s="57">
        <v>0</v>
      </c>
      <c r="H2431" s="57">
        <v>0</v>
      </c>
      <c r="I2431" s="57">
        <v>0</v>
      </c>
      <c r="J2431" s="57">
        <v>0</v>
      </c>
      <c r="K2431" s="57">
        <v>0</v>
      </c>
      <c r="L2431" s="57">
        <v>0</v>
      </c>
      <c r="S2431" s="87"/>
      <c r="T2431" s="92"/>
      <c r="U2431" s="93"/>
      <c r="V2431" s="89"/>
      <c r="W2431" s="90"/>
      <c r="X2431" s="94"/>
      <c r="Y2431" s="95"/>
      <c r="Z2431" s="96"/>
    </row>
    <row r="2432" spans="2:26" ht="17.25" customHeight="1">
      <c r="B2432" s="58">
        <v>45801</v>
      </c>
      <c r="C2432" s="57" t="s">
        <v>2679</v>
      </c>
      <c r="D2432" s="57" t="s">
        <v>2652</v>
      </c>
      <c r="E2432" s="57">
        <v>3</v>
      </c>
      <c r="F2432" s="61">
        <v>0</v>
      </c>
      <c r="G2432" s="57">
        <v>0</v>
      </c>
      <c r="H2432" s="57">
        <v>0</v>
      </c>
      <c r="I2432" s="57">
        <v>1</v>
      </c>
      <c r="J2432" s="57">
        <v>1</v>
      </c>
      <c r="K2432" s="57">
        <v>0</v>
      </c>
      <c r="L2432" s="57">
        <v>2</v>
      </c>
      <c r="M2432" s="57" t="s">
        <v>2682</v>
      </c>
      <c r="S2432" s="87"/>
      <c r="T2432" s="92"/>
      <c r="U2432" s="93"/>
      <c r="V2432" s="89"/>
      <c r="W2432" s="90"/>
      <c r="X2432" s="94"/>
      <c r="Y2432" s="95"/>
      <c r="Z2432" s="96"/>
    </row>
    <row r="2433" spans="2:26" ht="17.25" customHeight="1">
      <c r="B2433" s="58">
        <v>45801</v>
      </c>
      <c r="C2433" s="57" t="s">
        <v>2680</v>
      </c>
      <c r="D2433" s="57" t="s">
        <v>2541</v>
      </c>
      <c r="E2433" s="57">
        <v>13</v>
      </c>
      <c r="F2433" s="61">
        <v>0</v>
      </c>
      <c r="G2433" s="57">
        <v>0</v>
      </c>
      <c r="H2433" s="57">
        <v>1</v>
      </c>
      <c r="I2433" s="57">
        <v>0</v>
      </c>
      <c r="J2433" s="57">
        <v>0</v>
      </c>
      <c r="K2433" s="57">
        <v>0</v>
      </c>
      <c r="L2433" s="57">
        <v>1</v>
      </c>
      <c r="O2433" s="57" t="s">
        <v>2683</v>
      </c>
      <c r="P2433" s="57" t="s">
        <v>2684</v>
      </c>
      <c r="S2433" s="87"/>
      <c r="T2433" s="92"/>
      <c r="U2433" s="93"/>
      <c r="V2433" s="89"/>
      <c r="W2433" s="90"/>
      <c r="X2433" s="94"/>
      <c r="Y2433" s="95"/>
      <c r="Z2433" s="96"/>
    </row>
    <row r="2434" spans="2:26" ht="17.25" customHeight="1">
      <c r="B2434" s="58">
        <v>45802</v>
      </c>
      <c r="C2434" s="57" t="s">
        <v>2681</v>
      </c>
      <c r="D2434" s="57" t="s">
        <v>2624</v>
      </c>
      <c r="E2434" s="57">
        <v>13</v>
      </c>
      <c r="F2434" s="61">
        <v>0</v>
      </c>
      <c r="G2434" s="57">
        <v>0</v>
      </c>
      <c r="H2434" s="57">
        <v>0</v>
      </c>
      <c r="I2434" s="57">
        <v>0</v>
      </c>
      <c r="J2434" s="57">
        <v>0</v>
      </c>
      <c r="K2434" s="57">
        <v>0</v>
      </c>
      <c r="L2434" s="57">
        <v>0</v>
      </c>
      <c r="S2434" s="87"/>
      <c r="T2434" s="92"/>
      <c r="U2434" s="93"/>
      <c r="V2434" s="89"/>
      <c r="W2434" s="90"/>
      <c r="X2434" s="94"/>
      <c r="Y2434" s="95"/>
      <c r="Z2434" s="96"/>
    </row>
    <row r="2435" spans="2:26" ht="17.25" customHeight="1">
      <c r="B2435" s="58">
        <v>45802</v>
      </c>
      <c r="C2435" s="57" t="s">
        <v>2681</v>
      </c>
      <c r="D2435" s="57" t="s">
        <v>2685</v>
      </c>
      <c r="E2435" s="57">
        <v>13</v>
      </c>
      <c r="F2435" s="61">
        <v>0</v>
      </c>
      <c r="G2435" s="57">
        <v>0</v>
      </c>
      <c r="H2435" s="57">
        <v>0</v>
      </c>
      <c r="I2435" s="57">
        <v>0</v>
      </c>
      <c r="J2435" s="57">
        <v>0</v>
      </c>
      <c r="K2435" s="57">
        <v>0</v>
      </c>
      <c r="L2435" s="57">
        <v>0</v>
      </c>
      <c r="S2435" s="87"/>
      <c r="T2435" s="92"/>
      <c r="U2435" s="93"/>
      <c r="V2435" s="89"/>
      <c r="W2435" s="90"/>
      <c r="X2435" s="94"/>
      <c r="Y2435" s="95"/>
      <c r="Z2435" s="96"/>
    </row>
    <row r="2436" spans="2:26" ht="17.25" customHeight="1">
      <c r="B2436" s="58">
        <v>45803</v>
      </c>
      <c r="C2436" s="57" t="s">
        <v>2686</v>
      </c>
      <c r="D2436" s="57" t="s">
        <v>2542</v>
      </c>
      <c r="E2436" s="57">
        <v>13</v>
      </c>
      <c r="F2436" s="61">
        <v>0</v>
      </c>
      <c r="G2436" s="57">
        <v>0</v>
      </c>
      <c r="H2436" s="57">
        <v>0</v>
      </c>
      <c r="I2436" s="57">
        <v>0</v>
      </c>
      <c r="J2436" s="57">
        <v>0</v>
      </c>
      <c r="K2436" s="57">
        <v>0</v>
      </c>
      <c r="L2436" s="57">
        <v>0</v>
      </c>
      <c r="S2436" s="87"/>
      <c r="T2436" s="92"/>
      <c r="U2436" s="93"/>
      <c r="V2436" s="89"/>
      <c r="W2436" s="90"/>
      <c r="X2436" s="94"/>
      <c r="Y2436" s="95"/>
      <c r="Z2436" s="96"/>
    </row>
    <row r="2437" spans="2:26" ht="17.25" customHeight="1">
      <c r="B2437" s="58">
        <v>45804</v>
      </c>
      <c r="C2437" s="57" t="s">
        <v>82</v>
      </c>
      <c r="D2437" s="57" t="s">
        <v>2573</v>
      </c>
      <c r="E2437" s="57">
        <v>13</v>
      </c>
      <c r="F2437" s="61">
        <v>0</v>
      </c>
      <c r="G2437" s="57">
        <v>0</v>
      </c>
      <c r="H2437" s="57">
        <v>0</v>
      </c>
      <c r="I2437" s="57">
        <v>1</v>
      </c>
      <c r="J2437" s="57">
        <v>0</v>
      </c>
      <c r="K2437" s="57">
        <v>0</v>
      </c>
      <c r="L2437" s="57">
        <v>1</v>
      </c>
      <c r="M2437" s="57" t="s">
        <v>2687</v>
      </c>
      <c r="S2437" s="87"/>
      <c r="T2437" s="92"/>
      <c r="U2437" s="93"/>
      <c r="V2437" s="89"/>
      <c r="W2437" s="90"/>
      <c r="X2437" s="94"/>
      <c r="Y2437" s="95"/>
      <c r="Z2437" s="96"/>
    </row>
    <row r="2438" spans="2:26" ht="17.25" customHeight="1">
      <c r="B2438" s="58">
        <v>45804</v>
      </c>
      <c r="C2438" s="57" t="s">
        <v>82</v>
      </c>
      <c r="D2438" s="57" t="s">
        <v>2564</v>
      </c>
      <c r="E2438" s="57">
        <v>13</v>
      </c>
      <c r="F2438" s="61">
        <v>0</v>
      </c>
      <c r="G2438" s="57">
        <v>0</v>
      </c>
      <c r="H2438" s="57">
        <v>0</v>
      </c>
      <c r="I2438" s="57">
        <v>0</v>
      </c>
      <c r="J2438" s="57">
        <v>1</v>
      </c>
      <c r="K2438" s="57">
        <v>0</v>
      </c>
      <c r="L2438" s="57">
        <v>0</v>
      </c>
      <c r="M2438" s="57" t="s">
        <v>2688</v>
      </c>
      <c r="S2438" s="87"/>
      <c r="T2438" s="92"/>
      <c r="U2438" s="93"/>
      <c r="V2438" s="89"/>
      <c r="W2438" s="90"/>
      <c r="X2438" s="94"/>
      <c r="Y2438" s="95"/>
      <c r="Z2438" s="96"/>
    </row>
    <row r="2439" spans="2:26" ht="17.25" customHeight="1">
      <c r="B2439" s="58">
        <v>45804</v>
      </c>
      <c r="C2439" s="57" t="s">
        <v>82</v>
      </c>
      <c r="D2439" s="57" t="s">
        <v>2553</v>
      </c>
      <c r="E2439" s="57">
        <v>4</v>
      </c>
      <c r="F2439" s="61">
        <v>0</v>
      </c>
      <c r="G2439" s="57">
        <v>0</v>
      </c>
      <c r="H2439" s="57">
        <v>0</v>
      </c>
      <c r="I2439" s="57">
        <v>1</v>
      </c>
      <c r="J2439" s="57">
        <v>0</v>
      </c>
      <c r="K2439" s="57">
        <v>0</v>
      </c>
      <c r="L2439" s="57">
        <v>1</v>
      </c>
      <c r="M2439" s="57" t="s">
        <v>2691</v>
      </c>
      <c r="S2439" s="87"/>
      <c r="T2439" s="92"/>
      <c r="U2439" s="93"/>
      <c r="V2439" s="89"/>
      <c r="W2439" s="90"/>
      <c r="X2439" s="94"/>
      <c r="Y2439" s="95"/>
      <c r="Z2439" s="96"/>
    </row>
    <row r="2440" spans="2:26" ht="17.25" customHeight="1">
      <c r="B2440" s="58">
        <v>45805</v>
      </c>
      <c r="C2440" s="57" t="s">
        <v>2690</v>
      </c>
      <c r="D2440" s="57" t="s">
        <v>2689</v>
      </c>
      <c r="E2440" s="57">
        <v>3</v>
      </c>
      <c r="F2440" s="61">
        <v>0</v>
      </c>
      <c r="G2440" s="57">
        <v>0</v>
      </c>
      <c r="H2440" s="57">
        <v>1</v>
      </c>
      <c r="I2440" s="57">
        <v>0</v>
      </c>
      <c r="J2440" s="57">
        <v>1</v>
      </c>
      <c r="K2440" s="57">
        <v>0</v>
      </c>
      <c r="L2440" s="57">
        <v>2</v>
      </c>
      <c r="M2440" s="57" t="s">
        <v>2692</v>
      </c>
      <c r="O2440" s="57" t="s">
        <v>2693</v>
      </c>
      <c r="P2440" s="57" t="s">
        <v>2691</v>
      </c>
      <c r="S2440" s="87"/>
      <c r="T2440" s="92"/>
      <c r="U2440" s="93"/>
      <c r="V2440" s="89"/>
      <c r="W2440" s="90"/>
      <c r="X2440" s="94"/>
      <c r="Y2440" s="95"/>
      <c r="Z2440" s="96"/>
    </row>
    <row r="2441" spans="2:26" ht="17.25" customHeight="1">
      <c r="B2441" s="58">
        <v>45806</v>
      </c>
      <c r="C2441" s="57" t="s">
        <v>2694</v>
      </c>
      <c r="D2441" s="57" t="s">
        <v>2572</v>
      </c>
      <c r="E2441" s="57">
        <v>13</v>
      </c>
      <c r="F2441" s="61">
        <v>0</v>
      </c>
      <c r="G2441" s="57">
        <v>0</v>
      </c>
      <c r="H2441" s="57">
        <v>0</v>
      </c>
      <c r="I2441" s="57">
        <v>0</v>
      </c>
      <c r="J2441" s="57">
        <v>0</v>
      </c>
      <c r="K2441" s="57">
        <v>0</v>
      </c>
      <c r="L2441" s="57">
        <v>0</v>
      </c>
      <c r="S2441" s="87"/>
      <c r="T2441" s="92"/>
      <c r="U2441" s="93"/>
      <c r="V2441" s="89"/>
      <c r="W2441" s="90"/>
      <c r="X2441" s="94"/>
      <c r="Y2441" s="95"/>
      <c r="Z2441" s="96"/>
    </row>
    <row r="2442" spans="2:26" ht="17.25" customHeight="1">
      <c r="B2442" s="58">
        <v>45807</v>
      </c>
      <c r="C2442" s="57" t="s">
        <v>2701</v>
      </c>
      <c r="D2442" s="57" t="s">
        <v>2554</v>
      </c>
      <c r="E2442" s="57">
        <v>13</v>
      </c>
      <c r="F2442" s="61">
        <v>0</v>
      </c>
      <c r="G2442" s="57">
        <v>0</v>
      </c>
      <c r="H2442" s="57">
        <v>0</v>
      </c>
      <c r="I2442" s="57">
        <v>0</v>
      </c>
      <c r="J2442" s="57">
        <v>8</v>
      </c>
      <c r="K2442" s="57">
        <v>0</v>
      </c>
      <c r="L2442" s="57">
        <v>8</v>
      </c>
      <c r="M2442" s="57" t="s">
        <v>2703</v>
      </c>
      <c r="S2442" s="87"/>
      <c r="T2442" s="92"/>
      <c r="U2442" s="93"/>
      <c r="V2442" s="89"/>
      <c r="W2442" s="90"/>
      <c r="X2442" s="94"/>
      <c r="Y2442" s="95"/>
      <c r="Z2442" s="96"/>
    </row>
    <row r="2443" spans="2:26" ht="17.25" customHeight="1">
      <c r="B2443" s="58">
        <v>45807</v>
      </c>
      <c r="C2443" s="57" t="s">
        <v>2702</v>
      </c>
      <c r="D2443" s="57" t="s">
        <v>2574</v>
      </c>
      <c r="E2443" s="57">
        <v>13</v>
      </c>
      <c r="F2443" s="61">
        <v>0</v>
      </c>
      <c r="G2443" s="57">
        <v>0</v>
      </c>
      <c r="H2443" s="57">
        <v>2</v>
      </c>
      <c r="I2443" s="57">
        <v>0</v>
      </c>
      <c r="J2443" s="57">
        <v>0</v>
      </c>
      <c r="K2443" s="57">
        <v>0</v>
      </c>
      <c r="L2443" s="57">
        <v>2</v>
      </c>
      <c r="M2443" s="57" t="s">
        <v>2704</v>
      </c>
      <c r="N2443" s="57" t="s">
        <v>2705</v>
      </c>
      <c r="S2443" s="87"/>
      <c r="T2443" s="92"/>
      <c r="U2443" s="93"/>
      <c r="V2443" s="89"/>
      <c r="W2443" s="90"/>
      <c r="X2443" s="94"/>
      <c r="Y2443" s="95"/>
      <c r="Z2443" s="96"/>
    </row>
    <row r="2444" spans="2:26" ht="17.25" customHeight="1">
      <c r="B2444" s="58">
        <v>45806</v>
      </c>
      <c r="C2444" s="57" t="s">
        <v>2960</v>
      </c>
      <c r="D2444" s="57" t="s">
        <v>2695</v>
      </c>
      <c r="E2444" s="57">
        <v>13</v>
      </c>
      <c r="F2444" s="61">
        <v>5</v>
      </c>
      <c r="G2444" s="57">
        <v>0</v>
      </c>
      <c r="H2444" s="57">
        <v>14</v>
      </c>
      <c r="I2444" s="57">
        <v>1</v>
      </c>
      <c r="J2444" s="57">
        <v>0</v>
      </c>
      <c r="K2444" s="57">
        <v>0</v>
      </c>
      <c r="L2444" s="57">
        <v>15</v>
      </c>
      <c r="M2444" s="57" t="s">
        <v>2697</v>
      </c>
      <c r="N2444" s="57" t="s">
        <v>2698</v>
      </c>
      <c r="O2444" s="57" t="s">
        <v>2697</v>
      </c>
      <c r="P2444" s="57" t="s">
        <v>2698</v>
      </c>
      <c r="S2444" s="87"/>
      <c r="T2444" s="92"/>
      <c r="U2444" s="93"/>
      <c r="V2444" s="89"/>
      <c r="W2444" s="90"/>
      <c r="X2444" s="94"/>
      <c r="Y2444" s="95"/>
      <c r="Z2444" s="96"/>
    </row>
    <row r="2445" spans="2:26" ht="17.25" customHeight="1">
      <c r="B2445" s="58">
        <v>45806</v>
      </c>
      <c r="C2445" s="57" t="s">
        <v>2960</v>
      </c>
      <c r="D2445" s="57" t="s">
        <v>2696</v>
      </c>
      <c r="E2445" s="57">
        <v>13</v>
      </c>
      <c r="F2445" s="61">
        <v>0</v>
      </c>
      <c r="G2445" s="57">
        <v>0</v>
      </c>
      <c r="H2445" s="57">
        <v>6</v>
      </c>
      <c r="I2445" s="57">
        <v>0</v>
      </c>
      <c r="J2445" s="57">
        <v>0</v>
      </c>
      <c r="K2445" s="57">
        <v>0</v>
      </c>
      <c r="L2445" s="57">
        <v>6</v>
      </c>
      <c r="M2445" s="57" t="s">
        <v>2699</v>
      </c>
      <c r="N2445" s="57" t="s">
        <v>2697</v>
      </c>
      <c r="O2445" s="57" t="s">
        <v>2698</v>
      </c>
      <c r="P2445" s="57" t="s">
        <v>2698</v>
      </c>
      <c r="S2445" s="87"/>
      <c r="T2445" s="92"/>
      <c r="U2445" s="93"/>
      <c r="V2445" s="89"/>
      <c r="W2445" s="90"/>
      <c r="X2445" s="94"/>
      <c r="Y2445" s="95"/>
      <c r="Z2445" s="96"/>
    </row>
    <row r="2446" spans="2:26" ht="17.25" customHeight="1">
      <c r="B2446" s="58">
        <v>45807</v>
      </c>
      <c r="C2446" s="57" t="s">
        <v>2960</v>
      </c>
      <c r="D2446" s="57" t="s">
        <v>2700</v>
      </c>
      <c r="E2446" s="57">
        <v>5</v>
      </c>
      <c r="F2446" s="61">
        <v>0</v>
      </c>
      <c r="G2446" s="57">
        <v>0</v>
      </c>
      <c r="H2446" s="57">
        <v>0</v>
      </c>
      <c r="I2446" s="57">
        <v>0</v>
      </c>
      <c r="J2446" s="57">
        <v>0</v>
      </c>
      <c r="K2446" s="57">
        <v>0</v>
      </c>
      <c r="L2446" s="57">
        <v>0</v>
      </c>
      <c r="S2446" s="87"/>
      <c r="T2446" s="92"/>
      <c r="U2446" s="93"/>
      <c r="V2446" s="89"/>
      <c r="W2446" s="90"/>
      <c r="X2446" s="94"/>
      <c r="Y2446" s="95"/>
      <c r="Z2446" s="96"/>
    </row>
    <row r="2447" spans="2:26" ht="17.25" customHeight="1">
      <c r="B2447" s="58">
        <v>45810</v>
      </c>
      <c r="C2447" s="57" t="s">
        <v>56</v>
      </c>
      <c r="D2447" s="57" t="s">
        <v>2626</v>
      </c>
      <c r="E2447" s="57">
        <v>13</v>
      </c>
      <c r="F2447" s="61">
        <v>0</v>
      </c>
      <c r="G2447" s="57">
        <v>0</v>
      </c>
      <c r="H2447" s="57">
        <v>0</v>
      </c>
      <c r="I2447" s="57">
        <v>0</v>
      </c>
      <c r="J2447" s="57">
        <v>0</v>
      </c>
      <c r="K2447" s="57">
        <v>0</v>
      </c>
      <c r="L2447" s="57">
        <v>0</v>
      </c>
      <c r="S2447" s="87"/>
      <c r="T2447" s="92"/>
      <c r="U2447" s="93"/>
      <c r="V2447" s="89"/>
      <c r="W2447" s="90"/>
      <c r="X2447" s="94"/>
      <c r="Y2447" s="95"/>
      <c r="Z2447" s="96"/>
    </row>
    <row r="2448" spans="2:26" ht="17.25" customHeight="1">
      <c r="B2448" s="58">
        <v>45810</v>
      </c>
      <c r="C2448" s="57" t="s">
        <v>56</v>
      </c>
      <c r="D2448" s="57" t="s">
        <v>2624</v>
      </c>
      <c r="E2448" s="57">
        <v>13</v>
      </c>
      <c r="F2448" s="61">
        <v>0</v>
      </c>
      <c r="G2448" s="57">
        <v>0</v>
      </c>
      <c r="H2448" s="57">
        <v>0</v>
      </c>
      <c r="I2448" s="57">
        <v>0</v>
      </c>
      <c r="J2448" s="57">
        <v>0</v>
      </c>
      <c r="K2448" s="57">
        <v>0</v>
      </c>
      <c r="L2448" s="57">
        <v>0</v>
      </c>
      <c r="S2448" s="87"/>
      <c r="T2448" s="92"/>
      <c r="U2448" s="93"/>
      <c r="V2448" s="89"/>
      <c r="W2448" s="90"/>
      <c r="X2448" s="94"/>
      <c r="Y2448" s="95"/>
      <c r="Z2448" s="96"/>
    </row>
    <row r="2449" spans="2:26" ht="17.25" customHeight="1">
      <c r="B2449" s="58">
        <v>45810</v>
      </c>
      <c r="C2449" s="57" t="s">
        <v>2960</v>
      </c>
      <c r="D2449" s="57" t="s">
        <v>2706</v>
      </c>
      <c r="E2449" s="57">
        <v>13</v>
      </c>
      <c r="F2449" s="61">
        <v>5</v>
      </c>
      <c r="G2449" s="57">
        <v>0</v>
      </c>
      <c r="H2449" s="57">
        <v>23</v>
      </c>
      <c r="I2449" s="57">
        <v>0</v>
      </c>
      <c r="J2449" s="57">
        <v>0</v>
      </c>
      <c r="K2449" s="57">
        <v>0</v>
      </c>
      <c r="L2449" s="57">
        <v>23</v>
      </c>
      <c r="M2449" s="57" t="s">
        <v>2707</v>
      </c>
      <c r="N2449" s="57" t="s">
        <v>2708</v>
      </c>
      <c r="O2449" s="57" t="s">
        <v>2709</v>
      </c>
      <c r="P2449" s="57" t="s">
        <v>2710</v>
      </c>
      <c r="S2449" s="87"/>
      <c r="T2449" s="92"/>
      <c r="U2449" s="93"/>
      <c r="V2449" s="89"/>
      <c r="W2449" s="90"/>
      <c r="X2449" s="94"/>
      <c r="Y2449" s="95"/>
      <c r="Z2449" s="96"/>
    </row>
    <row r="2450" spans="2:26" ht="17.25" customHeight="1">
      <c r="B2450" s="58">
        <v>45812</v>
      </c>
      <c r="C2450" s="57" t="s">
        <v>2712</v>
      </c>
      <c r="D2450" s="57" t="s">
        <v>2631</v>
      </c>
      <c r="E2450" s="57">
        <v>13</v>
      </c>
      <c r="F2450" s="61">
        <v>0</v>
      </c>
      <c r="G2450" s="57">
        <v>0</v>
      </c>
      <c r="H2450" s="57">
        <v>0</v>
      </c>
      <c r="I2450" s="57">
        <v>0</v>
      </c>
      <c r="J2450" s="57">
        <v>0</v>
      </c>
      <c r="K2450" s="57">
        <v>0</v>
      </c>
      <c r="L2450" s="57">
        <v>0</v>
      </c>
      <c r="S2450" s="87"/>
      <c r="T2450" s="92"/>
      <c r="U2450" s="93"/>
      <c r="V2450" s="89"/>
      <c r="W2450" s="90"/>
      <c r="X2450" s="94"/>
      <c r="Y2450" s="95"/>
      <c r="Z2450" s="96"/>
    </row>
    <row r="2451" spans="2:26" ht="17.25" customHeight="1">
      <c r="B2451" s="58">
        <v>45812</v>
      </c>
      <c r="C2451" s="57" t="s">
        <v>2960</v>
      </c>
      <c r="D2451" s="57" t="s">
        <v>2711</v>
      </c>
      <c r="E2451" s="57">
        <v>5</v>
      </c>
      <c r="F2451" s="61">
        <v>0</v>
      </c>
      <c r="G2451" s="57">
        <v>0</v>
      </c>
      <c r="H2451" s="57">
        <v>1</v>
      </c>
      <c r="I2451" s="57">
        <v>0</v>
      </c>
      <c r="J2451" s="57">
        <v>0</v>
      </c>
      <c r="K2451" s="57">
        <v>0</v>
      </c>
      <c r="L2451" s="57">
        <v>1</v>
      </c>
      <c r="M2451" s="57" t="s">
        <v>2713</v>
      </c>
      <c r="N2451" s="57" t="s">
        <v>2713</v>
      </c>
      <c r="S2451" s="87"/>
      <c r="T2451" s="92"/>
      <c r="U2451" s="93"/>
      <c r="V2451" s="89"/>
      <c r="W2451" s="90"/>
      <c r="X2451" s="94"/>
      <c r="Y2451" s="95"/>
      <c r="Z2451" s="96"/>
    </row>
    <row r="2452" spans="2:26" ht="17.25" customHeight="1">
      <c r="B2452" s="58">
        <v>45817</v>
      </c>
      <c r="C2452" s="57" t="s">
        <v>2714</v>
      </c>
      <c r="D2452" s="57" t="s">
        <v>2124</v>
      </c>
      <c r="E2452" s="57">
        <v>13</v>
      </c>
      <c r="F2452" s="61">
        <v>0</v>
      </c>
      <c r="G2452" s="57">
        <v>0</v>
      </c>
      <c r="H2452" s="57">
        <v>0</v>
      </c>
      <c r="I2452" s="57">
        <v>0</v>
      </c>
      <c r="J2452" s="57">
        <v>0</v>
      </c>
      <c r="K2452" s="57">
        <v>0</v>
      </c>
      <c r="L2452" s="57">
        <v>0</v>
      </c>
      <c r="S2452" s="87"/>
      <c r="T2452" s="92"/>
      <c r="U2452" s="93"/>
      <c r="V2452" s="89"/>
      <c r="W2452" s="90"/>
      <c r="X2452" s="94"/>
      <c r="Y2452" s="95"/>
      <c r="Z2452" s="96"/>
    </row>
    <row r="2453" spans="2:26" ht="17.25" customHeight="1">
      <c r="B2453" s="58">
        <v>45822</v>
      </c>
      <c r="C2453" s="57" t="s">
        <v>2721</v>
      </c>
      <c r="D2453" s="57" t="s">
        <v>2626</v>
      </c>
      <c r="E2453" s="57">
        <v>13</v>
      </c>
      <c r="F2453" s="61">
        <v>0</v>
      </c>
      <c r="G2453" s="57">
        <v>0</v>
      </c>
      <c r="H2453" s="57">
        <v>0</v>
      </c>
      <c r="I2453" s="57">
        <v>0</v>
      </c>
      <c r="J2453" s="57">
        <v>0</v>
      </c>
      <c r="K2453" s="57">
        <v>0</v>
      </c>
      <c r="L2453" s="57">
        <v>0</v>
      </c>
      <c r="S2453" s="87"/>
      <c r="T2453" s="92"/>
      <c r="U2453" s="93"/>
      <c r="V2453" s="89"/>
      <c r="W2453" s="90"/>
      <c r="X2453" s="94"/>
      <c r="Y2453" s="95"/>
      <c r="Z2453" s="96"/>
    </row>
    <row r="2454" spans="2:26" ht="17.25" customHeight="1">
      <c r="B2454" s="58">
        <v>45822</v>
      </c>
      <c r="C2454" s="57" t="s">
        <v>2722</v>
      </c>
      <c r="D2454" s="57" t="s">
        <v>2624</v>
      </c>
      <c r="E2454" s="57">
        <v>13</v>
      </c>
      <c r="F2454" s="61">
        <v>0</v>
      </c>
      <c r="G2454" s="57">
        <v>0</v>
      </c>
      <c r="H2454" s="57">
        <v>0</v>
      </c>
      <c r="I2454" s="57">
        <v>0</v>
      </c>
      <c r="J2454" s="57">
        <v>0</v>
      </c>
      <c r="K2454" s="57">
        <v>0</v>
      </c>
      <c r="L2454" s="57">
        <v>0</v>
      </c>
      <c r="S2454" s="87"/>
      <c r="T2454" s="92"/>
      <c r="U2454" s="93"/>
      <c r="V2454" s="89"/>
      <c r="W2454" s="90"/>
      <c r="X2454" s="94"/>
      <c r="Y2454" s="95"/>
      <c r="Z2454" s="96"/>
    </row>
    <row r="2455" spans="2:26" ht="17.25" customHeight="1">
      <c r="B2455" s="58">
        <v>45822</v>
      </c>
      <c r="C2455" s="57" t="s">
        <v>2723</v>
      </c>
      <c r="D2455" s="57" t="s">
        <v>2715</v>
      </c>
      <c r="E2455" s="57">
        <v>13</v>
      </c>
      <c r="F2455" s="61">
        <v>0</v>
      </c>
      <c r="G2455" s="57">
        <v>0</v>
      </c>
      <c r="H2455" s="57">
        <v>0</v>
      </c>
      <c r="I2455" s="57">
        <v>0</v>
      </c>
      <c r="J2455" s="57">
        <v>0</v>
      </c>
      <c r="K2455" s="57">
        <v>0</v>
      </c>
      <c r="L2455" s="57">
        <v>0</v>
      </c>
      <c r="S2455" s="87"/>
      <c r="T2455" s="92"/>
      <c r="U2455" s="93"/>
      <c r="V2455" s="89"/>
      <c r="W2455" s="90"/>
      <c r="X2455" s="94"/>
      <c r="Y2455" s="95"/>
      <c r="Z2455" s="96"/>
    </row>
    <row r="2456" spans="2:26" ht="17.25" customHeight="1">
      <c r="B2456" s="58">
        <v>45822</v>
      </c>
      <c r="C2456" s="57" t="s">
        <v>2722</v>
      </c>
      <c r="D2456" s="57" t="s">
        <v>2716</v>
      </c>
      <c r="E2456" s="57">
        <v>8</v>
      </c>
      <c r="F2456" s="61">
        <v>0</v>
      </c>
      <c r="G2456" s="57">
        <v>0</v>
      </c>
      <c r="H2456" s="57">
        <v>0</v>
      </c>
      <c r="I2456" s="57">
        <v>0</v>
      </c>
      <c r="J2456" s="57">
        <v>0</v>
      </c>
      <c r="K2456" s="57">
        <v>0</v>
      </c>
      <c r="L2456" s="57">
        <v>0</v>
      </c>
      <c r="S2456" s="87"/>
      <c r="T2456" s="92"/>
      <c r="U2456" s="93"/>
      <c r="V2456" s="89"/>
      <c r="W2456" s="90"/>
      <c r="X2456" s="94"/>
      <c r="Y2456" s="95"/>
      <c r="Z2456" s="96"/>
    </row>
    <row r="2457" spans="2:26" ht="17.25" customHeight="1">
      <c r="B2457" s="58">
        <v>45822</v>
      </c>
      <c r="C2457" s="57" t="s">
        <v>2723</v>
      </c>
      <c r="D2457" s="57" t="s">
        <v>2717</v>
      </c>
      <c r="E2457" s="57">
        <v>13</v>
      </c>
      <c r="F2457" s="61">
        <v>0</v>
      </c>
      <c r="G2457" s="57">
        <v>0</v>
      </c>
      <c r="H2457" s="57">
        <v>0</v>
      </c>
      <c r="I2457" s="57">
        <v>0</v>
      </c>
      <c r="J2457" s="57">
        <v>0</v>
      </c>
      <c r="K2457" s="57">
        <v>0</v>
      </c>
      <c r="L2457" s="57">
        <v>0</v>
      </c>
      <c r="S2457" s="87"/>
      <c r="T2457" s="92"/>
      <c r="U2457" s="93"/>
      <c r="V2457" s="89"/>
      <c r="W2457" s="90"/>
      <c r="X2457" s="94"/>
      <c r="Y2457" s="95"/>
      <c r="Z2457" s="96"/>
    </row>
    <row r="2458" spans="2:26" ht="17.25" customHeight="1">
      <c r="B2458" s="58">
        <v>45823</v>
      </c>
      <c r="C2458" s="57" t="s">
        <v>2723</v>
      </c>
      <c r="D2458" s="57" t="s">
        <v>2718</v>
      </c>
      <c r="E2458" s="57">
        <v>13</v>
      </c>
      <c r="F2458" s="61">
        <v>0</v>
      </c>
      <c r="G2458" s="57">
        <v>0</v>
      </c>
      <c r="H2458" s="57">
        <v>0</v>
      </c>
      <c r="I2458" s="57">
        <v>0</v>
      </c>
      <c r="J2458" s="57">
        <v>0</v>
      </c>
      <c r="K2458" s="57">
        <v>0</v>
      </c>
      <c r="L2458" s="57">
        <v>0</v>
      </c>
      <c r="S2458" s="87"/>
      <c r="T2458" s="92"/>
      <c r="U2458" s="93"/>
      <c r="V2458" s="89"/>
      <c r="W2458" s="90"/>
      <c r="X2458" s="94"/>
      <c r="Y2458" s="95"/>
      <c r="Z2458" s="96"/>
    </row>
    <row r="2459" spans="2:26" ht="17.25" customHeight="1">
      <c r="B2459" s="58">
        <v>45823</v>
      </c>
      <c r="C2459" s="57" t="s">
        <v>2723</v>
      </c>
      <c r="D2459" s="57" t="s">
        <v>2719</v>
      </c>
      <c r="E2459" s="57">
        <v>13</v>
      </c>
      <c r="F2459" s="61">
        <v>0</v>
      </c>
      <c r="G2459" s="57">
        <v>0</v>
      </c>
      <c r="H2459" s="57">
        <v>0</v>
      </c>
      <c r="I2459" s="57">
        <v>0</v>
      </c>
      <c r="J2459" s="57">
        <v>0</v>
      </c>
      <c r="K2459" s="57">
        <v>0</v>
      </c>
      <c r="L2459" s="57">
        <v>0</v>
      </c>
      <c r="S2459" s="87"/>
      <c r="T2459" s="92"/>
      <c r="U2459" s="93"/>
      <c r="V2459" s="89"/>
      <c r="W2459" s="90"/>
      <c r="X2459" s="94"/>
      <c r="Y2459" s="95"/>
      <c r="Z2459" s="96"/>
    </row>
    <row r="2460" spans="2:26" ht="17.25" customHeight="1">
      <c r="B2460" s="58">
        <v>45823</v>
      </c>
      <c r="C2460" s="57" t="s">
        <v>2724</v>
      </c>
      <c r="D2460" s="57" t="s">
        <v>2645</v>
      </c>
      <c r="E2460" s="57">
        <v>13</v>
      </c>
      <c r="F2460" s="61">
        <v>0</v>
      </c>
      <c r="G2460" s="57">
        <v>0</v>
      </c>
      <c r="H2460" s="57">
        <v>2</v>
      </c>
      <c r="I2460" s="57">
        <v>0</v>
      </c>
      <c r="J2460" s="57">
        <v>0</v>
      </c>
      <c r="K2460" s="57">
        <v>0</v>
      </c>
      <c r="L2460" s="57">
        <v>2</v>
      </c>
      <c r="O2460" s="57" t="s">
        <v>2726</v>
      </c>
      <c r="P2460" s="57" t="s">
        <v>2727</v>
      </c>
      <c r="S2460" s="87"/>
      <c r="T2460" s="92"/>
      <c r="U2460" s="93"/>
      <c r="V2460" s="89"/>
      <c r="W2460" s="90"/>
      <c r="X2460" s="94"/>
      <c r="Y2460" s="95"/>
      <c r="Z2460" s="96"/>
    </row>
    <row r="2461" spans="2:26" ht="17.25" customHeight="1">
      <c r="B2461" s="58">
        <v>45823</v>
      </c>
      <c r="C2461" s="57" t="s">
        <v>2725</v>
      </c>
      <c r="D2461" s="57" t="s">
        <v>2631</v>
      </c>
      <c r="E2461" s="57">
        <v>13</v>
      </c>
      <c r="F2461" s="61">
        <v>13</v>
      </c>
      <c r="G2461" s="57">
        <v>0</v>
      </c>
      <c r="H2461" s="57">
        <v>43</v>
      </c>
      <c r="I2461" s="57">
        <v>0</v>
      </c>
      <c r="J2461" s="57">
        <v>0</v>
      </c>
      <c r="K2461" s="57">
        <v>0</v>
      </c>
      <c r="L2461" s="57">
        <v>43</v>
      </c>
      <c r="M2461" s="57" t="s">
        <v>2726</v>
      </c>
      <c r="N2461" s="57" t="s">
        <v>2728</v>
      </c>
      <c r="O2461" s="57" t="s">
        <v>2728</v>
      </c>
      <c r="P2461" s="57" t="s">
        <v>2726</v>
      </c>
      <c r="S2461" s="87"/>
      <c r="T2461" s="92"/>
      <c r="U2461" s="93"/>
      <c r="V2461" s="89"/>
      <c r="W2461" s="90"/>
      <c r="X2461" s="94"/>
      <c r="Y2461" s="95"/>
      <c r="Z2461" s="96"/>
    </row>
    <row r="2462" spans="2:26" ht="17.25" customHeight="1">
      <c r="B2462" s="58">
        <v>45823</v>
      </c>
      <c r="C2462" s="57" t="s">
        <v>2960</v>
      </c>
      <c r="D2462" s="57" t="s">
        <v>2720</v>
      </c>
      <c r="E2462" s="57">
        <v>2</v>
      </c>
      <c r="F2462" s="61">
        <v>0</v>
      </c>
      <c r="G2462" s="57">
        <v>0</v>
      </c>
      <c r="H2462" s="57">
        <v>1</v>
      </c>
      <c r="I2462" s="57">
        <v>0</v>
      </c>
      <c r="J2462" s="57">
        <v>0</v>
      </c>
      <c r="K2462" s="57">
        <v>0</v>
      </c>
      <c r="L2462" s="57">
        <v>1</v>
      </c>
      <c r="M2462" s="57" t="s">
        <v>2729</v>
      </c>
      <c r="N2462" s="57" t="s">
        <v>2726</v>
      </c>
      <c r="S2462" s="87"/>
      <c r="T2462" s="92"/>
      <c r="U2462" s="93"/>
      <c r="V2462" s="89"/>
      <c r="W2462" s="90"/>
      <c r="X2462" s="94"/>
      <c r="Y2462" s="95"/>
      <c r="Z2462" s="96"/>
    </row>
    <row r="2463" spans="2:26" ht="17.25" customHeight="1">
      <c r="B2463" s="58">
        <v>45824</v>
      </c>
      <c r="C2463" s="57" t="s">
        <v>2960</v>
      </c>
      <c r="D2463" s="57" t="s">
        <v>2730</v>
      </c>
      <c r="E2463" s="57">
        <v>5</v>
      </c>
      <c r="F2463" s="61">
        <v>0</v>
      </c>
      <c r="G2463" s="57">
        <v>0</v>
      </c>
      <c r="H2463" s="57">
        <v>6</v>
      </c>
      <c r="I2463" s="57">
        <v>0</v>
      </c>
      <c r="J2463" s="57">
        <v>0</v>
      </c>
      <c r="K2463" s="57">
        <v>0</v>
      </c>
      <c r="L2463" s="57">
        <v>6</v>
      </c>
      <c r="M2463" s="57" t="s">
        <v>2731</v>
      </c>
      <c r="N2463" s="57" t="s">
        <v>2732</v>
      </c>
      <c r="O2463" s="57" t="s">
        <v>2733</v>
      </c>
      <c r="P2463" s="57" t="s">
        <v>2733</v>
      </c>
      <c r="S2463" s="87"/>
      <c r="T2463" s="92"/>
      <c r="U2463" s="93"/>
      <c r="V2463" s="89"/>
      <c r="W2463" s="90"/>
      <c r="X2463" s="94"/>
      <c r="Y2463" s="95"/>
      <c r="Z2463" s="96"/>
    </row>
    <row r="2464" spans="2:26" ht="17.25" customHeight="1">
      <c r="B2464" s="58">
        <v>45826</v>
      </c>
      <c r="C2464" s="57" t="s">
        <v>56</v>
      </c>
      <c r="D2464" s="57" t="s">
        <v>2631</v>
      </c>
      <c r="E2464" s="57">
        <v>13</v>
      </c>
      <c r="F2464" s="61">
        <v>0</v>
      </c>
      <c r="G2464" s="57">
        <v>0</v>
      </c>
      <c r="H2464" s="57">
        <v>0</v>
      </c>
      <c r="I2464" s="57">
        <v>0</v>
      </c>
      <c r="J2464" s="57">
        <v>0</v>
      </c>
      <c r="K2464" s="57">
        <v>0</v>
      </c>
      <c r="L2464" s="57">
        <v>0</v>
      </c>
      <c r="S2464" s="87"/>
      <c r="T2464" s="92"/>
      <c r="U2464" s="93"/>
      <c r="V2464" s="89"/>
      <c r="W2464" s="90"/>
      <c r="X2464" s="94"/>
      <c r="Y2464" s="95"/>
      <c r="Z2464" s="96"/>
    </row>
    <row r="2465" spans="2:26" ht="17.25" customHeight="1">
      <c r="B2465" s="58">
        <v>45826</v>
      </c>
      <c r="C2465" s="57" t="s">
        <v>2960</v>
      </c>
      <c r="D2465" s="57" t="s">
        <v>2734</v>
      </c>
      <c r="E2465" s="57">
        <v>13</v>
      </c>
      <c r="F2465" s="61">
        <v>5</v>
      </c>
      <c r="G2465" s="57">
        <v>0</v>
      </c>
      <c r="H2465" s="57">
        <v>12</v>
      </c>
      <c r="I2465" s="57">
        <v>3</v>
      </c>
      <c r="J2465" s="57">
        <v>0</v>
      </c>
      <c r="K2465" s="57">
        <v>0</v>
      </c>
      <c r="L2465" s="57">
        <v>15</v>
      </c>
      <c r="M2465" s="57" t="s">
        <v>2735</v>
      </c>
      <c r="N2465" s="57" t="s">
        <v>2736</v>
      </c>
      <c r="O2465" s="57" t="s">
        <v>2737</v>
      </c>
      <c r="P2465" s="57" t="s">
        <v>2735</v>
      </c>
      <c r="S2465" s="87"/>
      <c r="T2465" s="92"/>
      <c r="U2465" s="93"/>
      <c r="V2465" s="89"/>
      <c r="W2465" s="90"/>
      <c r="X2465" s="94"/>
      <c r="Y2465" s="95"/>
      <c r="Z2465" s="96"/>
    </row>
    <row r="2466" spans="2:26" ht="17.25" customHeight="1">
      <c r="B2466" s="58">
        <v>45829</v>
      </c>
      <c r="C2466" s="57" t="s">
        <v>2741</v>
      </c>
      <c r="D2466" s="57" t="s">
        <v>2738</v>
      </c>
      <c r="E2466" s="57">
        <v>13</v>
      </c>
      <c r="F2466" s="61">
        <v>0</v>
      </c>
      <c r="G2466" s="57">
        <v>0</v>
      </c>
      <c r="H2466" s="57">
        <v>0</v>
      </c>
      <c r="I2466" s="57">
        <v>0</v>
      </c>
      <c r="J2466" s="57">
        <v>0</v>
      </c>
      <c r="K2466" s="57">
        <v>0</v>
      </c>
      <c r="L2466" s="57">
        <v>0</v>
      </c>
      <c r="S2466" s="87"/>
      <c r="T2466" s="92"/>
      <c r="U2466" s="93"/>
      <c r="V2466" s="89"/>
      <c r="W2466" s="90"/>
      <c r="X2466" s="94"/>
      <c r="Y2466" s="95"/>
      <c r="Z2466" s="96"/>
    </row>
    <row r="2467" spans="2:26" ht="17.25" customHeight="1">
      <c r="B2467" s="58">
        <v>45829</v>
      </c>
      <c r="C2467" s="57" t="s">
        <v>2741</v>
      </c>
      <c r="D2467" s="57" t="s">
        <v>2739</v>
      </c>
      <c r="E2467" s="57">
        <v>13</v>
      </c>
      <c r="F2467" s="61">
        <v>0</v>
      </c>
      <c r="G2467" s="57">
        <v>0</v>
      </c>
      <c r="H2467" s="57">
        <v>0</v>
      </c>
      <c r="I2467" s="57">
        <v>0</v>
      </c>
      <c r="J2467" s="57">
        <v>0</v>
      </c>
      <c r="K2467" s="57">
        <v>0</v>
      </c>
      <c r="L2467" s="57">
        <v>0</v>
      </c>
      <c r="S2467" s="87"/>
      <c r="T2467" s="92"/>
      <c r="U2467" s="93"/>
      <c r="V2467" s="89"/>
      <c r="W2467" s="90"/>
      <c r="X2467" s="94"/>
      <c r="Y2467" s="95"/>
      <c r="Z2467" s="96"/>
    </row>
    <row r="2468" spans="2:26" ht="17.25" customHeight="1">
      <c r="B2468" s="58">
        <v>45828</v>
      </c>
      <c r="C2468" s="57" t="s">
        <v>2960</v>
      </c>
      <c r="D2468" s="57" t="s">
        <v>2740</v>
      </c>
      <c r="E2468" s="57">
        <v>5</v>
      </c>
      <c r="F2468" s="61">
        <v>0</v>
      </c>
      <c r="G2468" s="57">
        <v>0</v>
      </c>
      <c r="H2468" s="57">
        <v>3</v>
      </c>
      <c r="I2468" s="57">
        <v>0</v>
      </c>
      <c r="J2468" s="57">
        <v>0</v>
      </c>
      <c r="K2468" s="57">
        <v>0</v>
      </c>
      <c r="L2468" s="57">
        <v>3</v>
      </c>
      <c r="M2468" s="57" t="s">
        <v>2742</v>
      </c>
      <c r="N2468" s="57" t="s">
        <v>2742</v>
      </c>
      <c r="O2468" s="57" t="s">
        <v>2743</v>
      </c>
      <c r="P2468" s="57" t="s">
        <v>2744</v>
      </c>
      <c r="S2468" s="87"/>
      <c r="T2468" s="92"/>
      <c r="U2468" s="93"/>
      <c r="V2468" s="89"/>
      <c r="W2468" s="90"/>
      <c r="X2468" s="94"/>
      <c r="Y2468" s="95"/>
      <c r="Z2468" s="96"/>
    </row>
    <row r="2469" spans="2:26" ht="17.25" customHeight="1">
      <c r="B2469" s="58">
        <v>45831</v>
      </c>
      <c r="C2469" s="57" t="s">
        <v>7</v>
      </c>
      <c r="D2469" s="57" t="s">
        <v>2745</v>
      </c>
      <c r="E2469" s="57">
        <v>13</v>
      </c>
      <c r="F2469" s="61">
        <v>0</v>
      </c>
      <c r="G2469" s="57">
        <v>0</v>
      </c>
      <c r="H2469" s="57">
        <v>0</v>
      </c>
      <c r="I2469" s="57">
        <v>0</v>
      </c>
      <c r="J2469" s="57">
        <v>0</v>
      </c>
      <c r="K2469" s="57">
        <v>0</v>
      </c>
      <c r="L2469" s="57">
        <v>0</v>
      </c>
      <c r="S2469" s="87"/>
      <c r="T2469" s="92"/>
      <c r="U2469" s="93"/>
      <c r="V2469" s="89"/>
      <c r="W2469" s="90"/>
      <c r="X2469" s="94"/>
      <c r="Y2469" s="95"/>
      <c r="Z2469" s="96"/>
    </row>
    <row r="2470" spans="2:26" ht="17.25" customHeight="1">
      <c r="B2470" s="58">
        <v>45831</v>
      </c>
      <c r="C2470" s="57" t="s">
        <v>2746</v>
      </c>
      <c r="D2470" s="57" t="s">
        <v>2626</v>
      </c>
      <c r="E2470" s="57">
        <v>13</v>
      </c>
      <c r="F2470" s="61">
        <v>0</v>
      </c>
      <c r="G2470" s="57">
        <v>0</v>
      </c>
      <c r="H2470" s="57">
        <v>1</v>
      </c>
      <c r="I2470" s="57">
        <v>0</v>
      </c>
      <c r="J2470" s="57">
        <v>3</v>
      </c>
      <c r="K2470" s="57">
        <v>0</v>
      </c>
      <c r="L2470" s="57">
        <v>4</v>
      </c>
      <c r="M2470" s="57" t="s">
        <v>2747</v>
      </c>
      <c r="O2470" s="57" t="s">
        <v>2748</v>
      </c>
      <c r="P2470" s="57" t="s">
        <v>2747</v>
      </c>
      <c r="S2470" s="87"/>
      <c r="T2470" s="92"/>
      <c r="U2470" s="93"/>
      <c r="V2470" s="89"/>
      <c r="W2470" s="90"/>
      <c r="X2470" s="94"/>
      <c r="Y2470" s="95"/>
      <c r="Z2470" s="96"/>
    </row>
    <row r="2471" spans="2:26" ht="17.25" customHeight="1">
      <c r="B2471" s="58">
        <v>45831</v>
      </c>
      <c r="C2471" s="57" t="s">
        <v>2746</v>
      </c>
      <c r="D2471" s="57" t="s">
        <v>2624</v>
      </c>
      <c r="E2471" s="57">
        <v>13</v>
      </c>
      <c r="F2471" s="61">
        <v>1</v>
      </c>
      <c r="G2471" s="57">
        <v>0</v>
      </c>
      <c r="H2471" s="57">
        <v>0</v>
      </c>
      <c r="I2471" s="57">
        <v>0</v>
      </c>
      <c r="J2471" s="57">
        <v>9</v>
      </c>
      <c r="K2471" s="57">
        <v>0</v>
      </c>
      <c r="L2471" s="57">
        <v>9</v>
      </c>
      <c r="M2471" s="57" t="s">
        <v>2747</v>
      </c>
      <c r="S2471" s="87"/>
      <c r="T2471" s="92"/>
      <c r="U2471" s="93"/>
      <c r="V2471" s="89"/>
      <c r="W2471" s="90"/>
      <c r="X2471" s="94"/>
      <c r="Y2471" s="95"/>
      <c r="Z2471" s="96"/>
    </row>
    <row r="2472" spans="2:26" ht="17.25" customHeight="1">
      <c r="B2472" s="58">
        <v>45832</v>
      </c>
      <c r="C2472" s="57" t="s">
        <v>82</v>
      </c>
      <c r="D2472" s="57" t="s">
        <v>2124</v>
      </c>
      <c r="E2472" s="57">
        <v>13</v>
      </c>
      <c r="F2472" s="61">
        <v>0</v>
      </c>
      <c r="G2472" s="57">
        <v>0</v>
      </c>
      <c r="H2472" s="57">
        <v>1</v>
      </c>
      <c r="I2472" s="57">
        <v>0</v>
      </c>
      <c r="J2472" s="57">
        <v>0</v>
      </c>
      <c r="K2472" s="57">
        <v>0</v>
      </c>
      <c r="L2472" s="57">
        <v>1</v>
      </c>
      <c r="O2472" s="57" t="s">
        <v>2749</v>
      </c>
      <c r="P2472" s="57" t="s">
        <v>2750</v>
      </c>
      <c r="S2472" s="87"/>
      <c r="T2472" s="92"/>
      <c r="U2472" s="93"/>
      <c r="V2472" s="89"/>
      <c r="W2472" s="90"/>
      <c r="X2472" s="94"/>
      <c r="Y2472" s="95"/>
      <c r="Z2472" s="96"/>
    </row>
    <row r="2473" spans="2:26" ht="17.25" customHeight="1">
      <c r="B2473" s="58">
        <v>45832</v>
      </c>
      <c r="C2473" s="57" t="s">
        <v>82</v>
      </c>
      <c r="D2473" s="57" t="s">
        <v>2574</v>
      </c>
      <c r="E2473" s="57">
        <v>3</v>
      </c>
      <c r="F2473" s="61">
        <v>0</v>
      </c>
      <c r="G2473" s="57">
        <v>0</v>
      </c>
      <c r="H2473" s="57">
        <v>0</v>
      </c>
      <c r="I2473" s="57">
        <v>0</v>
      </c>
      <c r="J2473" s="57">
        <v>1</v>
      </c>
      <c r="K2473" s="57">
        <v>0</v>
      </c>
      <c r="L2473" s="57">
        <v>1</v>
      </c>
      <c r="M2473" s="57" t="s">
        <v>2751</v>
      </c>
      <c r="S2473" s="87"/>
      <c r="T2473" s="92"/>
      <c r="U2473" s="93"/>
      <c r="V2473" s="89"/>
      <c r="W2473" s="90"/>
      <c r="X2473" s="94"/>
      <c r="Y2473" s="95"/>
      <c r="Z2473" s="96"/>
    </row>
    <row r="2474" spans="2:26" ht="17.25" customHeight="1">
      <c r="B2474" s="58">
        <v>45833</v>
      </c>
      <c r="C2474" s="57" t="s">
        <v>2753</v>
      </c>
      <c r="D2474" s="57" t="s">
        <v>2645</v>
      </c>
      <c r="E2474" s="57">
        <v>13</v>
      </c>
      <c r="F2474" s="61">
        <v>0</v>
      </c>
      <c r="G2474" s="57">
        <v>0</v>
      </c>
      <c r="H2474" s="57">
        <v>0</v>
      </c>
      <c r="I2474" s="57">
        <v>0</v>
      </c>
      <c r="J2474" s="57">
        <v>0</v>
      </c>
      <c r="K2474" s="57">
        <v>0</v>
      </c>
      <c r="L2474" s="57">
        <v>0</v>
      </c>
      <c r="S2474" s="87"/>
      <c r="T2474" s="92"/>
      <c r="U2474" s="93"/>
      <c r="V2474" s="89"/>
      <c r="W2474" s="90"/>
      <c r="X2474" s="94"/>
      <c r="Y2474" s="95"/>
      <c r="Z2474" s="96"/>
    </row>
    <row r="2475" spans="2:26" ht="17.25" customHeight="1">
      <c r="B2475" s="58">
        <v>45833</v>
      </c>
      <c r="C2475" s="57" t="s">
        <v>2754</v>
      </c>
      <c r="D2475" s="57" t="s">
        <v>2752</v>
      </c>
      <c r="E2475" s="57">
        <v>1</v>
      </c>
      <c r="F2475" s="61">
        <v>0</v>
      </c>
      <c r="G2475" s="57">
        <v>0</v>
      </c>
      <c r="H2475" s="57">
        <v>0</v>
      </c>
      <c r="I2475" s="57">
        <v>0</v>
      </c>
      <c r="J2475" s="57">
        <v>0</v>
      </c>
      <c r="K2475" s="57">
        <v>0</v>
      </c>
      <c r="L2475" s="57">
        <v>0</v>
      </c>
      <c r="S2475" s="87"/>
      <c r="T2475" s="92"/>
      <c r="U2475" s="93"/>
      <c r="V2475" s="89"/>
      <c r="W2475" s="90"/>
      <c r="X2475" s="94"/>
      <c r="Y2475" s="95"/>
      <c r="Z2475" s="96"/>
    </row>
    <row r="2476" spans="2:26" ht="17.25" customHeight="1">
      <c r="B2476" s="58">
        <v>45833</v>
      </c>
      <c r="C2476" s="57" t="s">
        <v>2755</v>
      </c>
      <c r="D2476" s="57" t="s">
        <v>2715</v>
      </c>
      <c r="E2476" s="57">
        <v>13</v>
      </c>
      <c r="F2476" s="61">
        <v>0</v>
      </c>
      <c r="G2476" s="57">
        <v>0</v>
      </c>
      <c r="H2476" s="57">
        <v>0</v>
      </c>
      <c r="I2476" s="57">
        <v>0</v>
      </c>
      <c r="J2476" s="57">
        <v>0</v>
      </c>
      <c r="K2476" s="57">
        <v>0</v>
      </c>
      <c r="L2476" s="57">
        <v>0</v>
      </c>
      <c r="S2476" s="87"/>
      <c r="T2476" s="92"/>
      <c r="U2476" s="93"/>
      <c r="V2476" s="89"/>
      <c r="W2476" s="90"/>
      <c r="X2476" s="94"/>
      <c r="Y2476" s="95"/>
      <c r="Z2476" s="96"/>
    </row>
    <row r="2477" spans="2:26" ht="17.25" customHeight="1">
      <c r="B2477" s="58">
        <v>45834</v>
      </c>
      <c r="C2477" s="57" t="s">
        <v>7</v>
      </c>
      <c r="D2477" s="57" t="s">
        <v>2756</v>
      </c>
      <c r="E2477" s="57">
        <v>10</v>
      </c>
      <c r="F2477" s="61">
        <v>0</v>
      </c>
      <c r="G2477" s="57">
        <v>0</v>
      </c>
      <c r="H2477" s="57">
        <v>0</v>
      </c>
      <c r="I2477" s="57">
        <v>0</v>
      </c>
      <c r="J2477" s="57">
        <v>0</v>
      </c>
      <c r="K2477" s="57">
        <v>0</v>
      </c>
      <c r="L2477" s="57">
        <v>0</v>
      </c>
      <c r="S2477" s="87"/>
      <c r="T2477" s="92"/>
      <c r="U2477" s="93"/>
      <c r="V2477" s="89"/>
      <c r="W2477" s="90"/>
      <c r="X2477" s="94"/>
      <c r="Y2477" s="95"/>
      <c r="Z2477" s="96"/>
    </row>
    <row r="2478" spans="2:26" ht="17.25" customHeight="1">
      <c r="B2478" s="58">
        <v>45834</v>
      </c>
      <c r="C2478" s="57" t="s">
        <v>82</v>
      </c>
      <c r="D2478" s="57" t="s">
        <v>2716</v>
      </c>
      <c r="E2478" s="57">
        <v>8</v>
      </c>
      <c r="F2478" s="61">
        <v>0</v>
      </c>
      <c r="G2478" s="57">
        <v>0</v>
      </c>
      <c r="H2478" s="57">
        <v>0</v>
      </c>
      <c r="I2478" s="57">
        <v>0</v>
      </c>
      <c r="J2478" s="57">
        <v>0</v>
      </c>
      <c r="K2478" s="57">
        <v>0</v>
      </c>
      <c r="L2478" s="57">
        <v>0</v>
      </c>
      <c r="S2478" s="87"/>
      <c r="T2478" s="92"/>
      <c r="U2478" s="93"/>
      <c r="V2478" s="89"/>
      <c r="W2478" s="90"/>
      <c r="X2478" s="94"/>
      <c r="Y2478" s="95"/>
      <c r="Z2478" s="96"/>
    </row>
    <row r="2479" spans="2:26" ht="17.25" customHeight="1">
      <c r="B2479" s="58">
        <v>45835</v>
      </c>
      <c r="C2479" s="57" t="s">
        <v>2759</v>
      </c>
      <c r="D2479" s="57" t="s">
        <v>2717</v>
      </c>
      <c r="E2479" s="57">
        <v>13</v>
      </c>
      <c r="F2479" s="61">
        <v>6</v>
      </c>
      <c r="G2479" s="57">
        <v>0</v>
      </c>
      <c r="H2479" s="57">
        <v>29</v>
      </c>
      <c r="I2479" s="57">
        <v>0</v>
      </c>
      <c r="J2479" s="57">
        <v>0</v>
      </c>
      <c r="K2479" s="57">
        <v>0</v>
      </c>
      <c r="L2479" s="57">
        <v>29</v>
      </c>
      <c r="M2479" s="57" t="s">
        <v>2761</v>
      </c>
      <c r="N2479" s="57" t="s">
        <v>2762</v>
      </c>
      <c r="O2479" s="57" t="s">
        <v>2763</v>
      </c>
      <c r="P2479" s="57" t="s">
        <v>2764</v>
      </c>
      <c r="S2479" s="87"/>
      <c r="T2479" s="92"/>
      <c r="U2479" s="93"/>
      <c r="V2479" s="89"/>
      <c r="W2479" s="90"/>
      <c r="X2479" s="94"/>
      <c r="Y2479" s="95"/>
      <c r="Z2479" s="96"/>
    </row>
    <row r="2480" spans="2:26" ht="17.25" customHeight="1">
      <c r="B2480" s="58">
        <v>45835</v>
      </c>
      <c r="C2480" s="57" t="s">
        <v>2760</v>
      </c>
      <c r="D2480" s="57" t="s">
        <v>2757</v>
      </c>
      <c r="E2480" s="57">
        <v>13</v>
      </c>
      <c r="F2480" s="61">
        <v>0</v>
      </c>
      <c r="G2480" s="57">
        <v>0</v>
      </c>
      <c r="H2480" s="57">
        <v>0</v>
      </c>
      <c r="I2480" s="57">
        <v>0</v>
      </c>
      <c r="J2480" s="57">
        <v>0</v>
      </c>
      <c r="K2480" s="57">
        <v>0</v>
      </c>
      <c r="L2480" s="57">
        <v>0</v>
      </c>
      <c r="S2480" s="87"/>
      <c r="T2480" s="92"/>
      <c r="U2480" s="93"/>
      <c r="V2480" s="89"/>
      <c r="W2480" s="90"/>
      <c r="X2480" s="94"/>
      <c r="Y2480" s="95"/>
      <c r="Z2480" s="96"/>
    </row>
    <row r="2481" spans="2:26" ht="17.25" customHeight="1">
      <c r="B2481" s="58">
        <v>45835</v>
      </c>
      <c r="C2481" s="57" t="s">
        <v>2760</v>
      </c>
      <c r="D2481" s="57" t="s">
        <v>2758</v>
      </c>
      <c r="E2481" s="57">
        <v>13</v>
      </c>
      <c r="F2481" s="61">
        <v>0</v>
      </c>
      <c r="G2481" s="57">
        <v>0</v>
      </c>
      <c r="H2481" s="57">
        <v>0</v>
      </c>
      <c r="I2481" s="57">
        <v>0</v>
      </c>
      <c r="J2481" s="57">
        <v>0</v>
      </c>
      <c r="K2481" s="57">
        <v>0</v>
      </c>
      <c r="L2481" s="57">
        <v>0</v>
      </c>
      <c r="S2481" s="87"/>
      <c r="T2481" s="92"/>
      <c r="U2481" s="93"/>
      <c r="V2481" s="89"/>
      <c r="W2481" s="90"/>
      <c r="X2481" s="94"/>
      <c r="Y2481" s="95"/>
      <c r="Z2481" s="96"/>
    </row>
    <row r="2482" spans="2:26" ht="17.25" customHeight="1">
      <c r="B2482" s="58">
        <v>45837</v>
      </c>
      <c r="C2482" s="57" t="s">
        <v>2765</v>
      </c>
      <c r="D2482" s="57" t="s">
        <v>2718</v>
      </c>
      <c r="E2482" s="57">
        <v>13</v>
      </c>
      <c r="F2482" s="61">
        <v>0</v>
      </c>
      <c r="G2482" s="57">
        <v>0</v>
      </c>
      <c r="H2482" s="57">
        <v>0</v>
      </c>
      <c r="I2482" s="57">
        <v>0</v>
      </c>
      <c r="J2482" s="57">
        <v>0</v>
      </c>
      <c r="K2482" s="57">
        <v>0</v>
      </c>
      <c r="L2482" s="57">
        <v>0</v>
      </c>
      <c r="S2482" s="87"/>
      <c r="T2482" s="92"/>
      <c r="U2482" s="93"/>
      <c r="V2482" s="89"/>
      <c r="W2482" s="90"/>
      <c r="X2482" s="94"/>
      <c r="Y2482" s="95"/>
      <c r="Z2482" s="96"/>
    </row>
    <row r="2483" spans="2:26" ht="17.25" customHeight="1">
      <c r="B2483" s="58">
        <v>45837</v>
      </c>
      <c r="C2483" s="57" t="s">
        <v>2766</v>
      </c>
      <c r="D2483" s="57" t="s">
        <v>2719</v>
      </c>
      <c r="E2483" s="57">
        <v>13</v>
      </c>
      <c r="F2483" s="61">
        <v>0</v>
      </c>
      <c r="G2483" s="57">
        <v>0</v>
      </c>
      <c r="H2483" s="57">
        <v>1</v>
      </c>
      <c r="I2483" s="57">
        <v>0</v>
      </c>
      <c r="J2483" s="57">
        <v>0</v>
      </c>
      <c r="K2483" s="57">
        <v>0</v>
      </c>
      <c r="L2483" s="57">
        <v>1</v>
      </c>
      <c r="M2483" s="57" t="s">
        <v>2767</v>
      </c>
      <c r="N2483" s="57" t="s">
        <v>2768</v>
      </c>
      <c r="S2483" s="87"/>
      <c r="T2483" s="92"/>
      <c r="U2483" s="93"/>
      <c r="V2483" s="89"/>
      <c r="W2483" s="90"/>
      <c r="X2483" s="94"/>
      <c r="Y2483" s="95"/>
      <c r="Z2483" s="96"/>
    </row>
    <row r="2484" spans="2:26" ht="17.25" customHeight="1">
      <c r="B2484" s="58">
        <v>45838</v>
      </c>
      <c r="C2484" s="57" t="s">
        <v>18</v>
      </c>
      <c r="D2484" s="57" t="s">
        <v>2769</v>
      </c>
      <c r="E2484" s="57">
        <v>6</v>
      </c>
      <c r="F2484" s="61">
        <v>0</v>
      </c>
      <c r="G2484" s="57">
        <v>0</v>
      </c>
      <c r="H2484" s="57">
        <v>3</v>
      </c>
      <c r="I2484" s="57">
        <v>0</v>
      </c>
      <c r="J2484" s="57">
        <v>0</v>
      </c>
      <c r="K2484" s="57">
        <v>0</v>
      </c>
      <c r="L2484" s="57">
        <v>3</v>
      </c>
      <c r="O2484" s="57" t="s">
        <v>2771</v>
      </c>
      <c r="P2484" s="57" t="s">
        <v>2771</v>
      </c>
      <c r="S2484" s="87"/>
      <c r="T2484" s="92"/>
      <c r="U2484" s="93"/>
      <c r="V2484" s="89"/>
      <c r="W2484" s="90"/>
      <c r="X2484" s="94"/>
      <c r="Y2484" s="95"/>
      <c r="Z2484" s="96"/>
    </row>
    <row r="2485" spans="2:26" ht="17.25" customHeight="1">
      <c r="B2485" s="58">
        <v>45838</v>
      </c>
      <c r="C2485" s="57" t="s">
        <v>18</v>
      </c>
      <c r="D2485" s="57" t="s">
        <v>2770</v>
      </c>
      <c r="E2485" s="57">
        <v>13</v>
      </c>
      <c r="F2485" s="61">
        <v>4</v>
      </c>
      <c r="G2485" s="57">
        <v>0</v>
      </c>
      <c r="H2485" s="57">
        <v>30</v>
      </c>
      <c r="I2485" s="57">
        <v>0</v>
      </c>
      <c r="J2485" s="57">
        <v>0</v>
      </c>
      <c r="K2485" s="57">
        <v>0</v>
      </c>
      <c r="L2485" s="57">
        <v>30</v>
      </c>
      <c r="O2485" s="57" t="s">
        <v>2772</v>
      </c>
      <c r="P2485" s="57" t="s">
        <v>2773</v>
      </c>
      <c r="S2485" s="87"/>
      <c r="T2485" s="92"/>
      <c r="U2485" s="93"/>
      <c r="V2485" s="89"/>
      <c r="W2485" s="90"/>
      <c r="X2485" s="94"/>
      <c r="Y2485" s="95"/>
      <c r="Z2485" s="96"/>
    </row>
    <row r="2486" spans="2:26" ht="17.25" customHeight="1">
      <c r="B2486" s="58">
        <v>45839</v>
      </c>
      <c r="C2486" s="57" t="s">
        <v>18</v>
      </c>
      <c r="D2486" s="57" t="s">
        <v>2738</v>
      </c>
      <c r="E2486" s="57">
        <v>13</v>
      </c>
      <c r="F2486" s="61">
        <v>0</v>
      </c>
      <c r="G2486" s="57">
        <v>0</v>
      </c>
      <c r="H2486" s="57">
        <v>0</v>
      </c>
      <c r="I2486" s="57">
        <v>0</v>
      </c>
      <c r="J2486" s="57">
        <v>0</v>
      </c>
      <c r="K2486" s="57">
        <v>0</v>
      </c>
      <c r="L2486" s="57">
        <v>0</v>
      </c>
      <c r="S2486" s="87"/>
      <c r="T2486" s="92"/>
      <c r="U2486" s="93"/>
      <c r="V2486" s="89"/>
      <c r="W2486" s="90"/>
      <c r="X2486" s="94"/>
      <c r="Y2486" s="95"/>
      <c r="Z2486" s="96"/>
    </row>
    <row r="2487" spans="2:26" ht="17.25" customHeight="1">
      <c r="B2487" s="58">
        <v>45839</v>
      </c>
      <c r="C2487" s="57" t="s">
        <v>18</v>
      </c>
      <c r="D2487" s="57" t="s">
        <v>2739</v>
      </c>
      <c r="E2487" s="57">
        <v>13</v>
      </c>
      <c r="F2487" s="61">
        <v>0</v>
      </c>
      <c r="G2487" s="57">
        <v>0</v>
      </c>
      <c r="H2487" s="57">
        <v>0</v>
      </c>
      <c r="I2487" s="57">
        <v>0</v>
      </c>
      <c r="J2487" s="57">
        <v>0</v>
      </c>
      <c r="K2487" s="57">
        <v>0</v>
      </c>
      <c r="L2487" s="57">
        <v>0</v>
      </c>
      <c r="S2487" s="87"/>
      <c r="T2487" s="92"/>
      <c r="U2487" s="93"/>
      <c r="V2487" s="89"/>
      <c r="W2487" s="90"/>
      <c r="X2487" s="94"/>
      <c r="Y2487" s="95"/>
      <c r="Z2487" s="96"/>
    </row>
    <row r="2488" spans="2:26" ht="17.25" customHeight="1">
      <c r="B2488" s="58">
        <v>45841</v>
      </c>
      <c r="C2488" s="57" t="s">
        <v>18</v>
      </c>
      <c r="D2488" s="57" t="s">
        <v>2745</v>
      </c>
      <c r="E2488" s="57">
        <v>13</v>
      </c>
      <c r="F2488" s="61">
        <v>0</v>
      </c>
      <c r="G2488" s="57">
        <v>0</v>
      </c>
      <c r="H2488" s="57">
        <v>0</v>
      </c>
      <c r="I2488" s="57">
        <v>0</v>
      </c>
      <c r="J2488" s="57">
        <v>0</v>
      </c>
      <c r="K2488" s="57">
        <v>0</v>
      </c>
      <c r="L2488" s="57">
        <v>0</v>
      </c>
      <c r="S2488" s="87"/>
      <c r="T2488" s="92"/>
      <c r="U2488" s="93"/>
      <c r="V2488" s="89"/>
      <c r="W2488" s="90"/>
      <c r="X2488" s="94"/>
      <c r="Y2488" s="95"/>
      <c r="Z2488" s="96"/>
    </row>
    <row r="2489" spans="2:26" ht="17.25" customHeight="1">
      <c r="B2489" s="58">
        <v>45841</v>
      </c>
      <c r="C2489" s="57" t="s">
        <v>18</v>
      </c>
      <c r="D2489" s="57" t="s">
        <v>2756</v>
      </c>
      <c r="E2489" s="57">
        <v>10</v>
      </c>
      <c r="F2489" s="61">
        <v>0</v>
      </c>
      <c r="G2489" s="57">
        <v>0</v>
      </c>
      <c r="H2489" s="57">
        <v>0</v>
      </c>
      <c r="I2489" s="57">
        <v>0</v>
      </c>
      <c r="J2489" s="57">
        <v>0</v>
      </c>
      <c r="K2489" s="57">
        <v>0</v>
      </c>
      <c r="L2489" s="57">
        <v>0</v>
      </c>
      <c r="S2489" s="87"/>
      <c r="T2489" s="92"/>
      <c r="U2489" s="93"/>
      <c r="V2489" s="89"/>
      <c r="W2489" s="90"/>
      <c r="X2489" s="94"/>
      <c r="Y2489" s="95"/>
      <c r="Z2489" s="96"/>
    </row>
    <row r="2490" spans="2:26" ht="17.25" customHeight="1">
      <c r="B2490" s="58">
        <v>45841</v>
      </c>
      <c r="C2490" s="57" t="s">
        <v>18</v>
      </c>
      <c r="D2490" s="57" t="s">
        <v>2774</v>
      </c>
      <c r="E2490" s="57">
        <v>4</v>
      </c>
      <c r="F2490" s="61">
        <v>0</v>
      </c>
      <c r="G2490" s="57">
        <v>0</v>
      </c>
      <c r="H2490" s="57">
        <v>1</v>
      </c>
      <c r="I2490" s="57">
        <v>0</v>
      </c>
      <c r="J2490" s="57">
        <v>0</v>
      </c>
      <c r="K2490" s="57">
        <v>0</v>
      </c>
      <c r="L2490" s="57">
        <v>1</v>
      </c>
      <c r="O2490" s="57" t="s">
        <v>2775</v>
      </c>
      <c r="P2490" s="57" t="s">
        <v>2776</v>
      </c>
      <c r="S2490" s="87"/>
      <c r="T2490" s="92"/>
      <c r="U2490" s="93"/>
      <c r="V2490" s="89"/>
      <c r="W2490" s="90"/>
      <c r="X2490" s="94"/>
      <c r="Y2490" s="95"/>
      <c r="Z2490" s="96"/>
    </row>
    <row r="2491" spans="2:26" ht="17.25" customHeight="1">
      <c r="B2491" s="58">
        <v>45843</v>
      </c>
      <c r="C2491" s="57" t="s">
        <v>2778</v>
      </c>
      <c r="D2491" s="57" t="s">
        <v>2715</v>
      </c>
      <c r="E2491" s="57">
        <v>13</v>
      </c>
      <c r="F2491" s="61">
        <v>0</v>
      </c>
      <c r="G2491" s="57">
        <v>0</v>
      </c>
      <c r="H2491" s="57">
        <v>0</v>
      </c>
      <c r="I2491" s="57">
        <v>0</v>
      </c>
      <c r="J2491" s="57">
        <v>0</v>
      </c>
      <c r="K2491" s="57">
        <v>0</v>
      </c>
      <c r="L2491" s="57">
        <v>0</v>
      </c>
      <c r="S2491" s="87"/>
      <c r="T2491" s="92"/>
      <c r="U2491" s="93"/>
      <c r="V2491" s="89"/>
      <c r="W2491" s="90"/>
      <c r="X2491" s="94"/>
      <c r="Y2491" s="95"/>
      <c r="Z2491" s="96"/>
    </row>
    <row r="2492" spans="2:26" ht="17.25" customHeight="1">
      <c r="B2492" s="58">
        <v>45844</v>
      </c>
      <c r="C2492" s="57" t="s">
        <v>2779</v>
      </c>
      <c r="D2492" s="57" t="s">
        <v>2777</v>
      </c>
      <c r="E2492" s="57">
        <v>13</v>
      </c>
      <c r="F2492" s="61">
        <v>0</v>
      </c>
      <c r="G2492" s="57">
        <v>0</v>
      </c>
      <c r="H2492" s="57">
        <v>0</v>
      </c>
      <c r="I2492" s="57">
        <v>0</v>
      </c>
      <c r="J2492" s="57">
        <v>0</v>
      </c>
      <c r="K2492" s="57">
        <v>0</v>
      </c>
      <c r="L2492" s="57">
        <v>0</v>
      </c>
      <c r="S2492" s="87"/>
      <c r="T2492" s="92"/>
      <c r="U2492" s="93"/>
      <c r="V2492" s="89"/>
      <c r="W2492" s="90"/>
      <c r="X2492" s="94"/>
      <c r="Y2492" s="95"/>
      <c r="Z2492" s="96"/>
    </row>
    <row r="2493" spans="2:26" ht="17.25" customHeight="1">
      <c r="B2493" s="58">
        <v>45844</v>
      </c>
      <c r="C2493" s="57" t="s">
        <v>2780</v>
      </c>
      <c r="D2493" s="57" t="s">
        <v>2123</v>
      </c>
      <c r="E2493" s="57">
        <v>13</v>
      </c>
      <c r="F2493" s="61">
        <v>0</v>
      </c>
      <c r="G2493" s="57">
        <v>0</v>
      </c>
      <c r="H2493" s="57">
        <v>0</v>
      </c>
      <c r="I2493" s="57">
        <v>0</v>
      </c>
      <c r="J2493" s="57">
        <v>3</v>
      </c>
      <c r="K2493" s="57">
        <v>0</v>
      </c>
      <c r="L2493" s="57">
        <v>3</v>
      </c>
      <c r="M2493" s="57" t="s">
        <v>2781</v>
      </c>
      <c r="S2493" s="87"/>
      <c r="T2493" s="92"/>
      <c r="U2493" s="93"/>
      <c r="V2493" s="89"/>
      <c r="W2493" s="90"/>
      <c r="X2493" s="94"/>
      <c r="Y2493" s="95"/>
      <c r="Z2493" s="96"/>
    </row>
    <row r="2494" spans="2:26" ht="17.25" customHeight="1">
      <c r="B2494" s="58">
        <v>45845</v>
      </c>
      <c r="C2494" s="57" t="s">
        <v>18</v>
      </c>
      <c r="D2494" s="57" t="s">
        <v>2758</v>
      </c>
      <c r="E2494" s="57">
        <v>13</v>
      </c>
      <c r="F2494" s="61">
        <v>0</v>
      </c>
      <c r="G2494" s="57">
        <v>0</v>
      </c>
      <c r="H2494" s="57">
        <v>2</v>
      </c>
      <c r="I2494" s="57">
        <v>0</v>
      </c>
      <c r="J2494" s="57">
        <v>0</v>
      </c>
      <c r="K2494" s="57">
        <v>0</v>
      </c>
      <c r="L2494" s="57">
        <v>2</v>
      </c>
      <c r="O2494" s="57" t="s">
        <v>2782</v>
      </c>
      <c r="P2494" s="57" t="s">
        <v>2783</v>
      </c>
      <c r="S2494" s="87"/>
      <c r="T2494" s="92"/>
      <c r="U2494" s="93"/>
      <c r="V2494" s="89"/>
      <c r="W2494" s="90"/>
      <c r="X2494" s="94"/>
      <c r="Y2494" s="95"/>
      <c r="Z2494" s="96"/>
    </row>
    <row r="2495" spans="2:26" ht="17.25" customHeight="1">
      <c r="B2495" s="58">
        <v>45845</v>
      </c>
      <c r="C2495" s="57" t="s">
        <v>18</v>
      </c>
      <c r="D2495" s="57" t="s">
        <v>2757</v>
      </c>
      <c r="E2495" s="57">
        <v>13</v>
      </c>
      <c r="F2495" s="61">
        <v>0</v>
      </c>
      <c r="G2495" s="57">
        <v>0</v>
      </c>
      <c r="H2495" s="57">
        <v>1</v>
      </c>
      <c r="I2495" s="57">
        <v>0</v>
      </c>
      <c r="J2495" s="57">
        <v>0</v>
      </c>
      <c r="K2495" s="57">
        <v>0</v>
      </c>
      <c r="L2495" s="57">
        <v>1</v>
      </c>
      <c r="O2495" s="57" t="s">
        <v>2782</v>
      </c>
      <c r="P2495" s="57" t="s">
        <v>2783</v>
      </c>
      <c r="S2495" s="87"/>
      <c r="T2495" s="92"/>
      <c r="U2495" s="93"/>
      <c r="V2495" s="89"/>
      <c r="W2495" s="90"/>
      <c r="X2495" s="94"/>
      <c r="Y2495" s="95"/>
      <c r="Z2495" s="96"/>
    </row>
    <row r="2496" spans="2:26" ht="17.25" customHeight="1">
      <c r="B2496" s="58">
        <v>45846</v>
      </c>
      <c r="C2496" s="57" t="s">
        <v>2784</v>
      </c>
      <c r="D2496" s="57" t="s">
        <v>2719</v>
      </c>
      <c r="E2496" s="57">
        <v>13</v>
      </c>
      <c r="F2496" s="61">
        <v>0</v>
      </c>
      <c r="G2496" s="57">
        <v>0</v>
      </c>
      <c r="H2496" s="57">
        <v>0</v>
      </c>
      <c r="I2496" s="57">
        <v>0</v>
      </c>
      <c r="J2496" s="57">
        <v>0</v>
      </c>
      <c r="K2496" s="57">
        <v>0</v>
      </c>
      <c r="L2496" s="57">
        <v>0</v>
      </c>
      <c r="S2496" s="87"/>
      <c r="T2496" s="92"/>
      <c r="U2496" s="93"/>
      <c r="V2496" s="89"/>
      <c r="W2496" s="90"/>
      <c r="X2496" s="94"/>
      <c r="Y2496" s="95"/>
      <c r="Z2496" s="96"/>
    </row>
    <row r="2497" spans="2:26" ht="17.25" customHeight="1">
      <c r="B2497" s="58">
        <v>45847</v>
      </c>
      <c r="C2497" s="57" t="s">
        <v>40</v>
      </c>
      <c r="D2497" s="57" t="s">
        <v>2718</v>
      </c>
      <c r="E2497" s="57">
        <v>13</v>
      </c>
      <c r="F2497" s="61">
        <v>0</v>
      </c>
      <c r="G2497" s="57">
        <v>0</v>
      </c>
      <c r="H2497" s="57">
        <v>0</v>
      </c>
      <c r="I2497" s="57">
        <v>0</v>
      </c>
      <c r="J2497" s="57">
        <v>0</v>
      </c>
      <c r="K2497" s="57">
        <v>0</v>
      </c>
      <c r="L2497" s="57">
        <v>0</v>
      </c>
      <c r="S2497" s="87"/>
      <c r="T2497" s="92"/>
      <c r="U2497" s="93"/>
      <c r="V2497" s="89"/>
      <c r="W2497" s="90"/>
      <c r="X2497" s="94"/>
      <c r="Y2497" s="95"/>
      <c r="Z2497" s="96"/>
    </row>
    <row r="2498" spans="2:26" ht="17.25" customHeight="1">
      <c r="B2498" s="58">
        <v>45847</v>
      </c>
      <c r="C2498" s="57" t="s">
        <v>40</v>
      </c>
      <c r="D2498" s="57" t="s">
        <v>2738</v>
      </c>
      <c r="E2498" s="57">
        <v>13</v>
      </c>
      <c r="F2498" s="61">
        <v>0</v>
      </c>
      <c r="G2498" s="57">
        <v>0</v>
      </c>
      <c r="H2498" s="57">
        <v>0</v>
      </c>
      <c r="I2498" s="57">
        <v>0</v>
      </c>
      <c r="J2498" s="57">
        <v>0</v>
      </c>
      <c r="K2498" s="57">
        <v>0</v>
      </c>
      <c r="L2498" s="57">
        <v>0</v>
      </c>
      <c r="S2498" s="87"/>
      <c r="T2498" s="92"/>
      <c r="U2498" s="93"/>
      <c r="V2498" s="89"/>
      <c r="W2498" s="90"/>
      <c r="X2498" s="94"/>
      <c r="Y2498" s="95"/>
      <c r="Z2498" s="96"/>
    </row>
    <row r="2499" spans="2:26" ht="17.25" customHeight="1">
      <c r="B2499" s="58">
        <v>45847</v>
      </c>
      <c r="C2499" s="57" t="s">
        <v>40</v>
      </c>
      <c r="D2499" s="57" t="s">
        <v>2717</v>
      </c>
      <c r="E2499" s="57">
        <v>13</v>
      </c>
      <c r="F2499" s="61">
        <v>0</v>
      </c>
      <c r="G2499" s="57">
        <v>0</v>
      </c>
      <c r="H2499" s="57">
        <v>0</v>
      </c>
      <c r="I2499" s="57">
        <v>0</v>
      </c>
      <c r="J2499" s="57">
        <v>0</v>
      </c>
      <c r="K2499" s="57">
        <v>0</v>
      </c>
      <c r="L2499" s="57">
        <v>0</v>
      </c>
      <c r="S2499" s="87"/>
      <c r="T2499" s="92"/>
      <c r="U2499" s="93"/>
      <c r="V2499" s="89"/>
      <c r="W2499" s="90"/>
      <c r="X2499" s="94"/>
      <c r="Y2499" s="95"/>
      <c r="Z2499" s="96"/>
    </row>
    <row r="2500" spans="2:26" ht="17.25" customHeight="1">
      <c r="B2500" s="58">
        <v>45847</v>
      </c>
      <c r="C2500" s="57" t="s">
        <v>40</v>
      </c>
      <c r="D2500" s="57" t="s">
        <v>2756</v>
      </c>
      <c r="E2500" s="57">
        <v>10</v>
      </c>
      <c r="F2500" s="61">
        <v>0</v>
      </c>
      <c r="G2500" s="57">
        <v>0</v>
      </c>
      <c r="H2500" s="57">
        <v>0</v>
      </c>
      <c r="I2500" s="57">
        <v>0</v>
      </c>
      <c r="J2500" s="57">
        <v>0</v>
      </c>
      <c r="K2500" s="57">
        <v>0</v>
      </c>
      <c r="L2500" s="57">
        <v>0</v>
      </c>
      <c r="S2500" s="87"/>
      <c r="T2500" s="92"/>
      <c r="U2500" s="93"/>
      <c r="V2500" s="89"/>
      <c r="W2500" s="90"/>
      <c r="X2500" s="94"/>
      <c r="Y2500" s="95"/>
      <c r="Z2500" s="96"/>
    </row>
    <row r="2501" spans="2:26" ht="17.25" customHeight="1">
      <c r="B2501" s="58">
        <v>45848</v>
      </c>
      <c r="C2501" s="57" t="s">
        <v>40</v>
      </c>
      <c r="D2501" s="57" t="s">
        <v>2739</v>
      </c>
      <c r="E2501" s="57">
        <v>13</v>
      </c>
      <c r="F2501" s="61">
        <v>0</v>
      </c>
      <c r="G2501" s="57">
        <v>0</v>
      </c>
      <c r="H2501" s="57">
        <v>0</v>
      </c>
      <c r="I2501" s="57">
        <v>0</v>
      </c>
      <c r="J2501" s="57">
        <v>0</v>
      </c>
      <c r="K2501" s="57">
        <v>0</v>
      </c>
      <c r="L2501" s="57">
        <v>0</v>
      </c>
      <c r="S2501" s="87"/>
      <c r="T2501" s="92"/>
      <c r="U2501" s="93"/>
      <c r="V2501" s="89"/>
      <c r="W2501" s="90"/>
      <c r="X2501" s="94"/>
      <c r="Y2501" s="95"/>
      <c r="Z2501" s="96"/>
    </row>
    <row r="2502" spans="2:26" ht="17.25" customHeight="1">
      <c r="B2502" s="58">
        <v>45849</v>
      </c>
      <c r="C2502" s="57" t="s">
        <v>40</v>
      </c>
      <c r="D2502" s="57" t="s">
        <v>2787</v>
      </c>
      <c r="E2502" s="57">
        <v>13</v>
      </c>
      <c r="F2502" s="61">
        <v>2</v>
      </c>
      <c r="G2502" s="57">
        <v>0</v>
      </c>
      <c r="H2502" s="57">
        <v>0</v>
      </c>
      <c r="I2502" s="57">
        <v>0</v>
      </c>
      <c r="J2502" s="57">
        <v>6</v>
      </c>
      <c r="K2502" s="57">
        <v>0</v>
      </c>
      <c r="L2502" s="57">
        <v>6</v>
      </c>
      <c r="O2502" s="57" t="s">
        <v>2789</v>
      </c>
      <c r="P2502" s="57" t="s">
        <v>2788</v>
      </c>
      <c r="S2502" s="87"/>
      <c r="T2502" s="92"/>
      <c r="U2502" s="93"/>
      <c r="V2502" s="89"/>
      <c r="W2502" s="90"/>
      <c r="X2502" s="94"/>
      <c r="Y2502" s="95"/>
      <c r="Z2502" s="96"/>
    </row>
    <row r="2503" spans="2:26" ht="17.25" customHeight="1">
      <c r="B2503" s="58">
        <v>45850</v>
      </c>
      <c r="C2503" s="57" t="s">
        <v>2960</v>
      </c>
      <c r="D2503" s="57" t="s">
        <v>2785</v>
      </c>
      <c r="E2503" s="57">
        <v>4</v>
      </c>
      <c r="F2503" s="61">
        <v>2</v>
      </c>
      <c r="G2503" s="57">
        <v>0</v>
      </c>
      <c r="H2503" s="57">
        <v>8</v>
      </c>
      <c r="I2503" s="57">
        <v>0</v>
      </c>
      <c r="J2503" s="57">
        <v>0</v>
      </c>
      <c r="K2503" s="57">
        <v>0</v>
      </c>
      <c r="L2503" s="57">
        <v>8</v>
      </c>
      <c r="M2503" s="57" t="s">
        <v>2789</v>
      </c>
      <c r="N2503" s="57" t="s">
        <v>2790</v>
      </c>
      <c r="O2503" s="57" t="s">
        <v>2790</v>
      </c>
      <c r="P2503" s="57" t="s">
        <v>2791</v>
      </c>
      <c r="S2503" s="87"/>
      <c r="T2503" s="92"/>
      <c r="U2503" s="93"/>
      <c r="V2503" s="89"/>
      <c r="W2503" s="90"/>
      <c r="X2503" s="94"/>
      <c r="Y2503" s="95"/>
      <c r="Z2503" s="96"/>
    </row>
    <row r="2504" spans="2:26" ht="17.25" customHeight="1">
      <c r="B2504" s="58">
        <v>45850</v>
      </c>
      <c r="C2504" s="57" t="s">
        <v>2960</v>
      </c>
      <c r="D2504" s="57" t="s">
        <v>2786</v>
      </c>
      <c r="E2504" s="57">
        <v>13</v>
      </c>
      <c r="F2504" s="61">
        <v>3</v>
      </c>
      <c r="G2504" s="57">
        <v>0</v>
      </c>
      <c r="H2504" s="57">
        <v>11</v>
      </c>
      <c r="I2504" s="57">
        <v>1</v>
      </c>
      <c r="J2504" s="57">
        <v>0</v>
      </c>
      <c r="K2504" s="57">
        <v>0</v>
      </c>
      <c r="L2504" s="57">
        <v>12</v>
      </c>
      <c r="M2504" s="57" t="s">
        <v>2789</v>
      </c>
      <c r="N2504" s="57" t="s">
        <v>2789</v>
      </c>
      <c r="O2504" s="57" t="s">
        <v>2789</v>
      </c>
      <c r="P2504" s="57" t="s">
        <v>2792</v>
      </c>
      <c r="S2504" s="87"/>
      <c r="T2504" s="92"/>
      <c r="U2504" s="93"/>
      <c r="V2504" s="89"/>
      <c r="W2504" s="90"/>
      <c r="X2504" s="94"/>
      <c r="Y2504" s="95"/>
      <c r="Z2504" s="96"/>
    </row>
    <row r="2505" spans="2:26" ht="17.25" customHeight="1">
      <c r="B2505" s="58">
        <v>45853</v>
      </c>
      <c r="C2505" s="57" t="s">
        <v>2793</v>
      </c>
      <c r="D2505" s="57" t="s">
        <v>2757</v>
      </c>
      <c r="E2505" s="57">
        <v>13</v>
      </c>
      <c r="F2505" s="61">
        <v>0</v>
      </c>
      <c r="G2505" s="57">
        <v>0</v>
      </c>
      <c r="H2505" s="57">
        <v>0</v>
      </c>
      <c r="I2505" s="57">
        <v>0</v>
      </c>
      <c r="J2505" s="57">
        <v>0</v>
      </c>
      <c r="K2505" s="57">
        <v>0</v>
      </c>
      <c r="L2505" s="57">
        <v>0</v>
      </c>
      <c r="S2505" s="87"/>
      <c r="T2505" s="92"/>
      <c r="U2505" s="93"/>
      <c r="V2505" s="89"/>
      <c r="W2505" s="90"/>
      <c r="X2505" s="94"/>
      <c r="Y2505" s="95"/>
      <c r="Z2505" s="96"/>
    </row>
    <row r="2506" spans="2:26" ht="17.25" customHeight="1">
      <c r="B2506" s="58">
        <v>45853</v>
      </c>
      <c r="C2506" s="57" t="s">
        <v>2794</v>
      </c>
      <c r="D2506" s="57" t="s">
        <v>2124</v>
      </c>
      <c r="E2506" s="57">
        <v>13</v>
      </c>
      <c r="F2506" s="61">
        <v>2</v>
      </c>
      <c r="G2506" s="57">
        <v>0</v>
      </c>
      <c r="H2506" s="57">
        <v>5</v>
      </c>
      <c r="I2506" s="57">
        <v>1</v>
      </c>
      <c r="J2506" s="57">
        <v>1</v>
      </c>
      <c r="K2506" s="57">
        <v>0</v>
      </c>
      <c r="L2506" s="57">
        <v>7</v>
      </c>
      <c r="M2506" s="57" t="s">
        <v>2796</v>
      </c>
      <c r="O2506" s="57" t="s">
        <v>2797</v>
      </c>
      <c r="P2506" s="57" t="s">
        <v>2798</v>
      </c>
      <c r="S2506" s="87"/>
      <c r="T2506" s="92"/>
      <c r="U2506" s="93"/>
      <c r="V2506" s="89"/>
      <c r="W2506" s="90"/>
      <c r="X2506" s="94"/>
      <c r="Y2506" s="95"/>
      <c r="Z2506" s="96"/>
    </row>
    <row r="2507" spans="2:26" ht="17.25" customHeight="1">
      <c r="B2507" s="58">
        <v>45853</v>
      </c>
      <c r="C2507" s="57" t="s">
        <v>2960</v>
      </c>
      <c r="D2507" s="57" t="s">
        <v>2795</v>
      </c>
      <c r="E2507" s="57">
        <v>2</v>
      </c>
      <c r="F2507" s="61">
        <v>0</v>
      </c>
      <c r="G2507" s="57">
        <v>0</v>
      </c>
      <c r="H2507" s="57">
        <v>0</v>
      </c>
      <c r="I2507" s="57">
        <v>0</v>
      </c>
      <c r="J2507" s="57">
        <v>0</v>
      </c>
      <c r="K2507" s="57">
        <v>0</v>
      </c>
      <c r="L2507" s="57">
        <v>0</v>
      </c>
      <c r="S2507" s="87"/>
      <c r="T2507" s="92"/>
      <c r="U2507" s="93"/>
      <c r="V2507" s="89"/>
      <c r="W2507" s="90"/>
      <c r="X2507" s="94"/>
      <c r="Y2507" s="95"/>
      <c r="Z2507" s="96"/>
    </row>
    <row r="2508" spans="2:26" ht="17.25" customHeight="1">
      <c r="B2508" s="58">
        <v>45855</v>
      </c>
      <c r="C2508" s="57" t="s">
        <v>2381</v>
      </c>
      <c r="D2508" s="57" t="s">
        <v>2777</v>
      </c>
      <c r="E2508" s="57">
        <v>13</v>
      </c>
      <c r="F2508" s="61">
        <v>0</v>
      </c>
      <c r="G2508" s="57">
        <v>0</v>
      </c>
      <c r="H2508" s="57">
        <v>0</v>
      </c>
      <c r="I2508" s="57">
        <v>0</v>
      </c>
      <c r="J2508" s="57">
        <v>0</v>
      </c>
      <c r="K2508" s="57">
        <v>0</v>
      </c>
      <c r="L2508" s="57">
        <v>0</v>
      </c>
      <c r="S2508" s="87"/>
      <c r="T2508" s="92"/>
      <c r="U2508" s="93"/>
      <c r="V2508" s="89"/>
      <c r="W2508" s="90"/>
      <c r="X2508" s="94"/>
      <c r="Y2508" s="95"/>
      <c r="Z2508" s="96"/>
    </row>
    <row r="2509" spans="2:26" ht="17.25" customHeight="1">
      <c r="B2509" s="58">
        <v>45855</v>
      </c>
      <c r="C2509" s="57" t="s">
        <v>2382</v>
      </c>
      <c r="D2509" s="57" t="s">
        <v>2717</v>
      </c>
      <c r="E2509" s="57">
        <v>13</v>
      </c>
      <c r="F2509" s="61">
        <v>0</v>
      </c>
      <c r="G2509" s="57">
        <v>0</v>
      </c>
      <c r="H2509" s="57">
        <v>0</v>
      </c>
      <c r="I2509" s="57">
        <v>0</v>
      </c>
      <c r="J2509" s="57">
        <v>0</v>
      </c>
      <c r="K2509" s="57">
        <v>0</v>
      </c>
      <c r="L2509" s="57">
        <v>0</v>
      </c>
      <c r="S2509" s="87"/>
      <c r="T2509" s="92"/>
      <c r="U2509" s="93"/>
      <c r="V2509" s="89"/>
      <c r="W2509" s="90"/>
      <c r="X2509" s="94"/>
      <c r="Y2509" s="95"/>
      <c r="Z2509" s="96"/>
    </row>
    <row r="2510" spans="2:26" ht="17.25" customHeight="1">
      <c r="B2510" s="58">
        <v>45855</v>
      </c>
      <c r="C2510" s="57" t="s">
        <v>2382</v>
      </c>
      <c r="D2510" s="57" t="s">
        <v>2715</v>
      </c>
      <c r="E2510" s="57">
        <v>13</v>
      </c>
      <c r="F2510" s="61">
        <v>0</v>
      </c>
      <c r="G2510" s="57">
        <v>0</v>
      </c>
      <c r="H2510" s="57">
        <v>7</v>
      </c>
      <c r="I2510" s="57">
        <v>0</v>
      </c>
      <c r="J2510" s="57">
        <v>0</v>
      </c>
      <c r="K2510" s="57">
        <v>0</v>
      </c>
      <c r="L2510" s="57">
        <v>7</v>
      </c>
      <c r="M2510" s="57" t="s">
        <v>431</v>
      </c>
      <c r="O2510" s="57" t="s">
        <v>431</v>
      </c>
      <c r="P2510" s="57" t="s">
        <v>431</v>
      </c>
      <c r="S2510" s="87"/>
      <c r="T2510" s="92"/>
      <c r="U2510" s="93"/>
      <c r="V2510" s="89"/>
      <c r="W2510" s="90"/>
      <c r="X2510" s="94"/>
      <c r="Y2510" s="95"/>
      <c r="Z2510" s="96"/>
    </row>
    <row r="2511" spans="2:26" ht="17.25" customHeight="1">
      <c r="B2511" s="58">
        <v>45855</v>
      </c>
      <c r="C2511" s="57" t="s">
        <v>2382</v>
      </c>
      <c r="D2511" s="57" t="s">
        <v>2719</v>
      </c>
      <c r="E2511" s="57">
        <v>13</v>
      </c>
      <c r="F2511" s="61">
        <v>0</v>
      </c>
      <c r="G2511" s="57">
        <v>0</v>
      </c>
      <c r="H2511" s="57">
        <v>0</v>
      </c>
      <c r="I2511" s="57">
        <v>0</v>
      </c>
      <c r="J2511" s="57">
        <v>0</v>
      </c>
      <c r="K2511" s="57">
        <v>0</v>
      </c>
      <c r="L2511" s="57">
        <v>0</v>
      </c>
      <c r="S2511" s="87"/>
      <c r="T2511" s="92"/>
      <c r="U2511" s="93"/>
      <c r="V2511" s="89"/>
      <c r="W2511" s="90"/>
      <c r="X2511" s="94"/>
      <c r="Y2511" s="95"/>
      <c r="Z2511" s="96"/>
    </row>
    <row r="2512" spans="2:26" ht="17.25" customHeight="1">
      <c r="B2512" s="58">
        <v>45855</v>
      </c>
      <c r="C2512" s="57" t="s">
        <v>2382</v>
      </c>
      <c r="D2512" s="57" t="s">
        <v>2738</v>
      </c>
      <c r="E2512" s="57">
        <v>13</v>
      </c>
      <c r="F2512" s="61">
        <v>0</v>
      </c>
      <c r="G2512" s="57">
        <v>0</v>
      </c>
      <c r="H2512" s="57">
        <v>0</v>
      </c>
      <c r="I2512" s="57">
        <v>0</v>
      </c>
      <c r="J2512" s="57">
        <v>0</v>
      </c>
      <c r="K2512" s="57">
        <v>0</v>
      </c>
      <c r="L2512" s="57">
        <v>0</v>
      </c>
      <c r="S2512" s="87"/>
      <c r="T2512" s="92"/>
      <c r="U2512" s="93"/>
      <c r="V2512" s="89"/>
      <c r="W2512" s="90"/>
      <c r="X2512" s="94"/>
      <c r="Y2512" s="95"/>
      <c r="Z2512" s="96"/>
    </row>
    <row r="2513" spans="2:26" ht="17.25" customHeight="1">
      <c r="B2513" s="58">
        <v>45856</v>
      </c>
      <c r="C2513" s="57" t="s">
        <v>2382</v>
      </c>
      <c r="D2513" s="57" t="s">
        <v>2804</v>
      </c>
      <c r="E2513" s="57">
        <v>1</v>
      </c>
      <c r="F2513" s="61">
        <v>1</v>
      </c>
      <c r="G2513" s="57">
        <v>0</v>
      </c>
      <c r="H2513" s="57">
        <v>0</v>
      </c>
      <c r="I2513" s="57">
        <v>0</v>
      </c>
      <c r="J2513" s="57">
        <v>4</v>
      </c>
      <c r="K2513" s="57">
        <v>0</v>
      </c>
      <c r="L2513" s="57">
        <v>4</v>
      </c>
      <c r="O2513" s="57" t="s">
        <v>2805</v>
      </c>
      <c r="P2513" s="57" t="s">
        <v>2806</v>
      </c>
      <c r="S2513" s="87"/>
      <c r="T2513" s="92"/>
      <c r="U2513" s="93"/>
      <c r="V2513" s="89"/>
      <c r="W2513" s="90"/>
      <c r="X2513" s="94"/>
      <c r="Y2513" s="95"/>
      <c r="Z2513" s="96"/>
    </row>
    <row r="2514" spans="2:26" ht="17.25" customHeight="1">
      <c r="B2514" s="58">
        <v>45857</v>
      </c>
      <c r="C2514" s="57" t="s">
        <v>2808</v>
      </c>
      <c r="D2514" s="57" t="s">
        <v>2758</v>
      </c>
      <c r="E2514" s="57">
        <v>13</v>
      </c>
      <c r="F2514" s="61">
        <v>0</v>
      </c>
      <c r="G2514" s="57">
        <v>0</v>
      </c>
      <c r="H2514" s="57">
        <v>0</v>
      </c>
      <c r="I2514" s="57">
        <v>0</v>
      </c>
      <c r="J2514" s="57">
        <v>0</v>
      </c>
      <c r="K2514" s="57">
        <v>0</v>
      </c>
      <c r="L2514" s="57">
        <v>0</v>
      </c>
      <c r="S2514" s="87"/>
      <c r="T2514" s="92"/>
      <c r="U2514" s="93"/>
      <c r="V2514" s="89"/>
      <c r="W2514" s="90"/>
      <c r="X2514" s="94"/>
      <c r="Y2514" s="95"/>
      <c r="Z2514" s="96"/>
    </row>
    <row r="2515" spans="2:26" ht="17.25" customHeight="1">
      <c r="B2515" s="58">
        <v>45857</v>
      </c>
      <c r="C2515" s="57" t="s">
        <v>40</v>
      </c>
      <c r="D2515" s="57" t="s">
        <v>2807</v>
      </c>
      <c r="E2515" s="57">
        <v>2</v>
      </c>
      <c r="F2515" s="61">
        <v>0</v>
      </c>
      <c r="G2515" s="57">
        <v>0</v>
      </c>
      <c r="H2515" s="57">
        <v>0</v>
      </c>
      <c r="I2515" s="57">
        <v>0</v>
      </c>
      <c r="J2515" s="57">
        <v>0</v>
      </c>
      <c r="K2515" s="57">
        <v>0</v>
      </c>
      <c r="L2515" s="57">
        <v>0</v>
      </c>
      <c r="S2515" s="87"/>
      <c r="T2515" s="92"/>
      <c r="U2515" s="93"/>
      <c r="V2515" s="89"/>
      <c r="W2515" s="90"/>
      <c r="X2515" s="94"/>
      <c r="Y2515" s="95"/>
      <c r="Z2515" s="96"/>
    </row>
    <row r="2516" spans="2:26" ht="17.25" customHeight="1">
      <c r="B2516" s="58">
        <v>45857</v>
      </c>
      <c r="C2516" s="57" t="s">
        <v>40</v>
      </c>
      <c r="D2516" s="57" t="s">
        <v>2745</v>
      </c>
      <c r="E2516" s="57">
        <v>13</v>
      </c>
      <c r="F2516" s="61">
        <v>0</v>
      </c>
      <c r="G2516" s="57">
        <v>0</v>
      </c>
      <c r="H2516" s="57">
        <v>0</v>
      </c>
      <c r="I2516" s="57">
        <v>0</v>
      </c>
      <c r="J2516" s="57">
        <v>0</v>
      </c>
      <c r="K2516" s="57">
        <v>0</v>
      </c>
      <c r="L2516" s="57">
        <v>0</v>
      </c>
      <c r="S2516" s="87"/>
      <c r="T2516" s="92"/>
      <c r="U2516" s="93"/>
      <c r="V2516" s="89"/>
      <c r="W2516" s="90"/>
      <c r="X2516" s="94"/>
      <c r="Y2516" s="95"/>
      <c r="Z2516" s="96"/>
    </row>
    <row r="2517" spans="2:26" ht="17.25" customHeight="1">
      <c r="B2517" s="58">
        <v>45858</v>
      </c>
      <c r="C2517" s="57" t="s">
        <v>56</v>
      </c>
      <c r="D2517" s="57" t="s">
        <v>2718</v>
      </c>
      <c r="E2517" s="57">
        <v>13</v>
      </c>
      <c r="F2517" s="61">
        <v>0</v>
      </c>
      <c r="G2517" s="57">
        <v>0</v>
      </c>
      <c r="H2517" s="57">
        <v>0</v>
      </c>
      <c r="I2517" s="57">
        <v>0</v>
      </c>
      <c r="J2517" s="57">
        <v>0</v>
      </c>
      <c r="K2517" s="57">
        <v>0</v>
      </c>
      <c r="L2517" s="57">
        <v>0</v>
      </c>
      <c r="S2517" s="87"/>
      <c r="T2517" s="92"/>
      <c r="U2517" s="93"/>
      <c r="V2517" s="89"/>
      <c r="W2517" s="90"/>
      <c r="X2517" s="94"/>
      <c r="Y2517" s="95"/>
      <c r="Z2517" s="96"/>
    </row>
    <row r="2518" spans="2:26" ht="17.25" customHeight="1">
      <c r="B2518" s="58">
        <v>45858</v>
      </c>
      <c r="C2518" s="57" t="s">
        <v>56</v>
      </c>
      <c r="D2518" s="57" t="s">
        <v>2799</v>
      </c>
      <c r="E2518" s="57">
        <v>11</v>
      </c>
      <c r="F2518" s="61">
        <v>0</v>
      </c>
      <c r="G2518" s="57">
        <v>0</v>
      </c>
      <c r="H2518" s="57">
        <v>0</v>
      </c>
      <c r="I2518" s="57">
        <v>0</v>
      </c>
      <c r="J2518" s="57">
        <v>0</v>
      </c>
      <c r="K2518" s="57">
        <v>0</v>
      </c>
      <c r="L2518" s="57">
        <v>0</v>
      </c>
      <c r="S2518" s="87"/>
      <c r="T2518" s="92"/>
      <c r="U2518" s="93"/>
      <c r="V2518" s="89"/>
      <c r="W2518" s="90"/>
      <c r="X2518" s="94"/>
      <c r="Y2518" s="95"/>
      <c r="Z2518" s="96"/>
    </row>
    <row r="2519" spans="2:26" ht="17.25" customHeight="1">
      <c r="B2519" s="58">
        <v>45858</v>
      </c>
      <c r="C2519" s="57" t="s">
        <v>56</v>
      </c>
      <c r="D2519" s="57" t="s">
        <v>2739</v>
      </c>
      <c r="E2519" s="57">
        <v>13</v>
      </c>
      <c r="F2519" s="61">
        <v>1</v>
      </c>
      <c r="G2519" s="57">
        <v>0</v>
      </c>
      <c r="H2519" s="57">
        <v>7</v>
      </c>
      <c r="I2519" s="57">
        <v>0</v>
      </c>
      <c r="J2519" s="57">
        <v>0</v>
      </c>
      <c r="K2519" s="57">
        <v>0</v>
      </c>
      <c r="L2519" s="57">
        <v>7</v>
      </c>
      <c r="M2519" s="57" t="s">
        <v>431</v>
      </c>
      <c r="S2519" s="87"/>
      <c r="T2519" s="92"/>
      <c r="U2519" s="93"/>
      <c r="V2519" s="89"/>
      <c r="W2519" s="90"/>
      <c r="X2519" s="94"/>
      <c r="Y2519" s="95"/>
      <c r="Z2519" s="96"/>
    </row>
    <row r="2520" spans="2:26" ht="17.25" customHeight="1">
      <c r="B2520" s="58">
        <v>45858</v>
      </c>
      <c r="C2520" s="57" t="s">
        <v>40</v>
      </c>
      <c r="D2520" s="57" t="s">
        <v>2807</v>
      </c>
      <c r="E2520" s="57">
        <v>2</v>
      </c>
      <c r="F2520" s="61">
        <v>2</v>
      </c>
      <c r="G2520" s="57">
        <v>0</v>
      </c>
      <c r="H2520" s="57">
        <v>0</v>
      </c>
      <c r="I2520" s="57">
        <v>0</v>
      </c>
      <c r="J2520" s="57">
        <v>2</v>
      </c>
      <c r="K2520" s="57">
        <v>0</v>
      </c>
      <c r="L2520" s="57">
        <v>2</v>
      </c>
      <c r="M2520" s="57" t="s">
        <v>431</v>
      </c>
      <c r="S2520" s="87"/>
      <c r="T2520" s="92"/>
      <c r="U2520" s="93"/>
      <c r="V2520" s="89"/>
      <c r="W2520" s="90"/>
      <c r="X2520" s="94"/>
      <c r="Y2520" s="95"/>
      <c r="Z2520" s="96"/>
    </row>
    <row r="2521" spans="2:26" ht="17.25" customHeight="1">
      <c r="B2521" s="58">
        <v>45858</v>
      </c>
      <c r="C2521" s="57" t="s">
        <v>40</v>
      </c>
      <c r="D2521" s="57" t="s">
        <v>2807</v>
      </c>
      <c r="E2521" s="57">
        <v>2</v>
      </c>
      <c r="F2521" s="61">
        <v>0</v>
      </c>
      <c r="G2521" s="57">
        <v>0</v>
      </c>
      <c r="H2521" s="57">
        <v>0</v>
      </c>
      <c r="I2521" s="57">
        <v>0</v>
      </c>
      <c r="J2521" s="57">
        <v>0</v>
      </c>
      <c r="K2521" s="57">
        <v>0</v>
      </c>
      <c r="L2521" s="57">
        <v>0</v>
      </c>
      <c r="S2521" s="87"/>
      <c r="T2521" s="92"/>
      <c r="U2521" s="93"/>
      <c r="V2521" s="89"/>
      <c r="W2521" s="90"/>
      <c r="X2521" s="94"/>
      <c r="Y2521" s="95"/>
      <c r="Z2521" s="96"/>
    </row>
    <row r="2522" spans="2:26" ht="17.25" customHeight="1">
      <c r="B2522" s="58">
        <v>45859</v>
      </c>
      <c r="C2522" s="57" t="s">
        <v>2382</v>
      </c>
      <c r="D2522" s="57" t="s">
        <v>2809</v>
      </c>
      <c r="E2522" s="57">
        <v>1</v>
      </c>
      <c r="F2522" s="61">
        <v>0</v>
      </c>
      <c r="G2522" s="57">
        <v>0</v>
      </c>
      <c r="H2522" s="57">
        <v>1</v>
      </c>
      <c r="I2522" s="57">
        <v>0</v>
      </c>
      <c r="J2522" s="57">
        <v>0</v>
      </c>
      <c r="K2522" s="57">
        <v>0</v>
      </c>
      <c r="L2522" s="57">
        <v>1</v>
      </c>
      <c r="O2522" s="57" t="s">
        <v>431</v>
      </c>
      <c r="P2522" s="57" t="s">
        <v>431</v>
      </c>
      <c r="S2522" s="87"/>
      <c r="T2522" s="92"/>
      <c r="U2522" s="93"/>
      <c r="V2522" s="89"/>
      <c r="W2522" s="90"/>
      <c r="X2522" s="94"/>
      <c r="Y2522" s="95"/>
      <c r="Z2522" s="96"/>
    </row>
    <row r="2523" spans="2:26" ht="17.25" customHeight="1">
      <c r="B2523" s="58">
        <v>45862</v>
      </c>
      <c r="C2523" s="57" t="s">
        <v>628</v>
      </c>
      <c r="D2523" s="57" t="s">
        <v>2715</v>
      </c>
      <c r="E2523" s="57">
        <v>13</v>
      </c>
      <c r="F2523" s="61">
        <v>13</v>
      </c>
      <c r="G2523" s="57">
        <v>0</v>
      </c>
      <c r="H2523" s="57">
        <v>0</v>
      </c>
      <c r="I2523" s="57">
        <v>0</v>
      </c>
      <c r="J2523" s="57">
        <v>0</v>
      </c>
      <c r="K2523" s="57">
        <v>0</v>
      </c>
      <c r="L2523" s="57">
        <v>0</v>
      </c>
      <c r="S2523" s="87"/>
      <c r="T2523" s="92"/>
      <c r="U2523" s="93"/>
      <c r="V2523" s="89"/>
      <c r="W2523" s="90"/>
      <c r="X2523" s="94"/>
      <c r="Y2523" s="95"/>
      <c r="Z2523" s="96"/>
    </row>
    <row r="2524" spans="2:26" ht="17.25" customHeight="1">
      <c r="B2524" s="58">
        <v>45862</v>
      </c>
      <c r="C2524" s="57" t="s">
        <v>628</v>
      </c>
      <c r="D2524" s="57" t="s">
        <v>2738</v>
      </c>
      <c r="E2524" s="57">
        <v>13</v>
      </c>
      <c r="F2524" s="61">
        <v>0</v>
      </c>
      <c r="G2524" s="57">
        <v>0</v>
      </c>
      <c r="H2524" s="57">
        <v>0</v>
      </c>
      <c r="I2524" s="57">
        <v>0</v>
      </c>
      <c r="J2524" s="57">
        <v>0</v>
      </c>
      <c r="K2524" s="57">
        <v>0</v>
      </c>
      <c r="L2524" s="57">
        <v>0</v>
      </c>
      <c r="S2524" s="87"/>
      <c r="T2524" s="92"/>
      <c r="U2524" s="93"/>
      <c r="V2524" s="89"/>
      <c r="W2524" s="90"/>
      <c r="X2524" s="94"/>
      <c r="Y2524" s="95"/>
      <c r="Z2524" s="96"/>
    </row>
    <row r="2525" spans="2:26" ht="17.25" customHeight="1">
      <c r="B2525" s="58">
        <v>45862</v>
      </c>
      <c r="C2525" s="57" t="s">
        <v>628</v>
      </c>
      <c r="D2525" s="57" t="s">
        <v>2719</v>
      </c>
      <c r="E2525" s="57">
        <v>13</v>
      </c>
      <c r="F2525" s="61">
        <v>0</v>
      </c>
      <c r="G2525" s="57">
        <v>0</v>
      </c>
      <c r="H2525" s="57">
        <v>0</v>
      </c>
      <c r="I2525" s="57">
        <v>0</v>
      </c>
      <c r="J2525" s="57">
        <v>0</v>
      </c>
      <c r="K2525" s="57">
        <v>0</v>
      </c>
      <c r="L2525" s="57">
        <v>0</v>
      </c>
      <c r="S2525" s="87"/>
      <c r="T2525" s="92"/>
      <c r="U2525" s="93"/>
      <c r="V2525" s="89"/>
      <c r="W2525" s="90"/>
      <c r="X2525" s="94"/>
      <c r="Y2525" s="95"/>
      <c r="Z2525" s="96"/>
    </row>
    <row r="2526" spans="2:26" ht="17.25" customHeight="1">
      <c r="B2526" s="58">
        <v>45862</v>
      </c>
      <c r="C2526" s="57" t="s">
        <v>628</v>
      </c>
      <c r="D2526" s="57" t="s">
        <v>2717</v>
      </c>
      <c r="E2526" s="57">
        <v>13</v>
      </c>
      <c r="F2526" s="61">
        <v>0</v>
      </c>
      <c r="G2526" s="57">
        <v>0</v>
      </c>
      <c r="H2526" s="57">
        <v>0</v>
      </c>
      <c r="I2526" s="57">
        <v>0</v>
      </c>
      <c r="J2526" s="57">
        <v>0</v>
      </c>
      <c r="K2526" s="57">
        <v>0</v>
      </c>
      <c r="L2526" s="57">
        <v>0</v>
      </c>
      <c r="S2526" s="87"/>
      <c r="T2526" s="92"/>
      <c r="U2526" s="93"/>
      <c r="V2526" s="89"/>
      <c r="W2526" s="90"/>
      <c r="X2526" s="94"/>
      <c r="Y2526" s="95"/>
      <c r="Z2526" s="96"/>
    </row>
    <row r="2527" spans="2:26" ht="17.25" customHeight="1">
      <c r="B2527" s="58">
        <v>45863</v>
      </c>
      <c r="C2527" s="57" t="s">
        <v>625</v>
      </c>
      <c r="D2527" s="57" t="s">
        <v>2777</v>
      </c>
      <c r="E2527" s="57">
        <v>13</v>
      </c>
      <c r="F2527" s="61">
        <v>0</v>
      </c>
      <c r="G2527" s="57">
        <v>0</v>
      </c>
      <c r="H2527" s="57">
        <v>0</v>
      </c>
      <c r="I2527" s="57">
        <v>0</v>
      </c>
      <c r="J2527" s="57">
        <v>0</v>
      </c>
      <c r="K2527" s="57">
        <v>0</v>
      </c>
      <c r="L2527" s="57">
        <v>0</v>
      </c>
      <c r="S2527" s="87"/>
      <c r="T2527" s="92"/>
      <c r="U2527" s="93"/>
      <c r="V2527" s="89"/>
      <c r="W2527" s="90"/>
      <c r="X2527" s="94"/>
      <c r="Y2527" s="95"/>
      <c r="Z2527" s="96"/>
    </row>
    <row r="2528" spans="2:26" ht="17.25" customHeight="1">
      <c r="B2528" s="58">
        <v>45863</v>
      </c>
      <c r="C2528" s="57" t="s">
        <v>2960</v>
      </c>
      <c r="D2528" s="57" t="s">
        <v>2757</v>
      </c>
      <c r="E2528" s="57">
        <v>13</v>
      </c>
      <c r="F2528" s="61">
        <v>0</v>
      </c>
      <c r="G2528" s="57">
        <v>0</v>
      </c>
      <c r="H2528" s="57">
        <v>0</v>
      </c>
      <c r="I2528" s="57">
        <v>0</v>
      </c>
      <c r="J2528" s="57">
        <v>0</v>
      </c>
      <c r="K2528" s="57">
        <v>0</v>
      </c>
      <c r="L2528" s="57">
        <v>0</v>
      </c>
      <c r="S2528" s="87"/>
      <c r="T2528" s="92"/>
      <c r="U2528" s="93"/>
      <c r="V2528" s="89"/>
      <c r="W2528" s="90"/>
      <c r="X2528" s="94"/>
      <c r="Y2528" s="95"/>
      <c r="Z2528" s="96"/>
    </row>
    <row r="2529" spans="2:26" ht="17.25" customHeight="1">
      <c r="B2529" s="58">
        <v>45863</v>
      </c>
      <c r="C2529" s="57" t="s">
        <v>2815</v>
      </c>
      <c r="D2529" s="57" t="s">
        <v>2715</v>
      </c>
      <c r="E2529" s="57">
        <v>13</v>
      </c>
      <c r="F2529" s="61">
        <v>0</v>
      </c>
      <c r="G2529" s="57">
        <v>0</v>
      </c>
      <c r="H2529" s="57">
        <v>0</v>
      </c>
      <c r="I2529" s="57">
        <v>0</v>
      </c>
      <c r="J2529" s="57">
        <v>0</v>
      </c>
      <c r="K2529" s="57">
        <v>0</v>
      </c>
      <c r="L2529" s="57">
        <v>0</v>
      </c>
      <c r="S2529" s="87"/>
      <c r="T2529" s="92"/>
      <c r="U2529" s="93"/>
      <c r="V2529" s="89"/>
      <c r="W2529" s="90"/>
      <c r="X2529" s="94"/>
      <c r="Y2529" s="95"/>
      <c r="Z2529" s="96"/>
    </row>
    <row r="2530" spans="2:26" ht="17.25" customHeight="1">
      <c r="B2530" s="58">
        <v>45864</v>
      </c>
      <c r="C2530" s="57" t="s">
        <v>628</v>
      </c>
      <c r="D2530" s="57" t="s">
        <v>2718</v>
      </c>
      <c r="E2530" s="57">
        <v>13</v>
      </c>
      <c r="F2530" s="61">
        <v>0</v>
      </c>
      <c r="G2530" s="57">
        <v>0</v>
      </c>
      <c r="H2530" s="57">
        <v>0</v>
      </c>
      <c r="I2530" s="57">
        <v>0</v>
      </c>
      <c r="J2530" s="57">
        <v>0</v>
      </c>
      <c r="K2530" s="57">
        <v>0</v>
      </c>
      <c r="L2530" s="57">
        <v>0</v>
      </c>
      <c r="S2530" s="87"/>
      <c r="T2530" s="92"/>
      <c r="U2530" s="93"/>
      <c r="V2530" s="89"/>
      <c r="W2530" s="90"/>
      <c r="X2530" s="94"/>
      <c r="Y2530" s="95"/>
      <c r="Z2530" s="96"/>
    </row>
    <row r="2531" spans="2:26" ht="17.25" customHeight="1">
      <c r="B2531" s="58">
        <v>45865</v>
      </c>
      <c r="C2531" s="57" t="s">
        <v>628</v>
      </c>
      <c r="D2531" s="57" t="s">
        <v>2799</v>
      </c>
      <c r="E2531" s="57">
        <v>11</v>
      </c>
      <c r="F2531" s="61">
        <v>0</v>
      </c>
      <c r="G2531" s="57">
        <v>0</v>
      </c>
      <c r="H2531" s="57">
        <v>0</v>
      </c>
      <c r="I2531" s="57">
        <v>0</v>
      </c>
      <c r="J2531" s="57">
        <v>0</v>
      </c>
      <c r="K2531" s="57">
        <v>0</v>
      </c>
      <c r="L2531" s="57">
        <v>0</v>
      </c>
      <c r="S2531" s="87"/>
      <c r="T2531" s="92"/>
      <c r="U2531" s="93"/>
      <c r="V2531" s="89"/>
      <c r="W2531" s="90"/>
      <c r="X2531" s="94"/>
      <c r="Y2531" s="95"/>
      <c r="Z2531" s="96"/>
    </row>
    <row r="2532" spans="2:26" ht="17.25" customHeight="1">
      <c r="B2532" s="58">
        <v>45866</v>
      </c>
      <c r="C2532" s="57" t="s">
        <v>2382</v>
      </c>
      <c r="D2532" s="57" t="s">
        <v>2745</v>
      </c>
      <c r="E2532" s="57">
        <v>13</v>
      </c>
      <c r="F2532" s="61">
        <v>0</v>
      </c>
      <c r="G2532" s="57">
        <v>0</v>
      </c>
      <c r="H2532" s="57">
        <v>0</v>
      </c>
      <c r="I2532" s="57">
        <v>1</v>
      </c>
      <c r="J2532" s="57">
        <v>0</v>
      </c>
      <c r="K2532" s="57">
        <v>0</v>
      </c>
      <c r="L2532" s="57">
        <v>0</v>
      </c>
      <c r="M2532" s="57" t="s">
        <v>2810</v>
      </c>
      <c r="S2532" s="87"/>
      <c r="T2532" s="92"/>
      <c r="U2532" s="93"/>
      <c r="V2532" s="89"/>
      <c r="W2532" s="90"/>
      <c r="X2532" s="94"/>
      <c r="Y2532" s="95"/>
      <c r="Z2532" s="96"/>
    </row>
    <row r="2533" spans="2:26" ht="17.25" customHeight="1">
      <c r="B2533" s="58">
        <v>45866</v>
      </c>
      <c r="C2533" s="57" t="s">
        <v>2382</v>
      </c>
      <c r="D2533" s="57" t="s">
        <v>2758</v>
      </c>
      <c r="E2533" s="57">
        <v>13</v>
      </c>
      <c r="F2533" s="61">
        <v>0</v>
      </c>
      <c r="G2533" s="57">
        <v>0</v>
      </c>
      <c r="H2533" s="57">
        <v>1</v>
      </c>
      <c r="I2533" s="57">
        <v>0</v>
      </c>
      <c r="J2533" s="57">
        <v>0</v>
      </c>
      <c r="K2533" s="57">
        <v>0</v>
      </c>
      <c r="L2533" s="57">
        <v>0</v>
      </c>
      <c r="O2533" s="57" t="s">
        <v>2810</v>
      </c>
      <c r="P2533" s="57" t="s">
        <v>2810</v>
      </c>
      <c r="S2533" s="87"/>
      <c r="T2533" s="92"/>
      <c r="U2533" s="93"/>
      <c r="V2533" s="89"/>
      <c r="W2533" s="90"/>
      <c r="X2533" s="94"/>
      <c r="Y2533" s="95"/>
      <c r="Z2533" s="96"/>
    </row>
    <row r="2534" spans="2:26" ht="17.25" customHeight="1">
      <c r="B2534" s="58">
        <v>45868</v>
      </c>
      <c r="C2534" s="57" t="s">
        <v>628</v>
      </c>
      <c r="D2534" s="57" t="s">
        <v>2739</v>
      </c>
      <c r="E2534" s="57">
        <v>13</v>
      </c>
      <c r="F2534" s="61">
        <v>0</v>
      </c>
      <c r="G2534" s="57">
        <v>0</v>
      </c>
      <c r="H2534" s="57">
        <v>0</v>
      </c>
      <c r="I2534" s="57">
        <v>0</v>
      </c>
      <c r="J2534" s="57">
        <v>0</v>
      </c>
      <c r="K2534" s="57">
        <v>0</v>
      </c>
      <c r="L2534" s="57">
        <v>0</v>
      </c>
      <c r="S2534" s="87"/>
      <c r="T2534" s="92"/>
      <c r="U2534" s="93"/>
      <c r="V2534" s="89"/>
      <c r="W2534" s="90"/>
      <c r="X2534" s="94"/>
      <c r="Y2534" s="95"/>
      <c r="Z2534" s="96"/>
    </row>
    <row r="2535" spans="2:26" ht="17.25" customHeight="1">
      <c r="B2535" s="58">
        <v>45869</v>
      </c>
      <c r="C2535" s="57" t="s">
        <v>628</v>
      </c>
      <c r="D2535" s="57" t="s">
        <v>2757</v>
      </c>
      <c r="E2535" s="57">
        <v>13</v>
      </c>
      <c r="F2535" s="61">
        <v>0</v>
      </c>
      <c r="G2535" s="57">
        <v>0</v>
      </c>
      <c r="H2535" s="57">
        <v>0</v>
      </c>
      <c r="I2535" s="57">
        <v>0</v>
      </c>
      <c r="J2535" s="57">
        <v>0</v>
      </c>
      <c r="K2535" s="57">
        <v>0</v>
      </c>
      <c r="L2535" s="57">
        <v>0</v>
      </c>
      <c r="S2535" s="87"/>
      <c r="T2535" s="92"/>
      <c r="U2535" s="93"/>
      <c r="V2535" s="89"/>
      <c r="W2535" s="90"/>
      <c r="X2535" s="94"/>
      <c r="Y2535" s="95"/>
      <c r="Z2535" s="96"/>
    </row>
    <row r="2536" spans="2:26" ht="17.25" customHeight="1">
      <c r="B2536" s="58">
        <v>45872</v>
      </c>
      <c r="C2536" s="57" t="s">
        <v>2815</v>
      </c>
      <c r="D2536" s="57" t="s">
        <v>2715</v>
      </c>
      <c r="E2536" s="57">
        <v>13</v>
      </c>
      <c r="F2536" s="61">
        <v>0</v>
      </c>
      <c r="G2536" s="57">
        <v>0</v>
      </c>
      <c r="H2536" s="57">
        <v>2</v>
      </c>
      <c r="I2536" s="57">
        <v>2</v>
      </c>
      <c r="J2536" s="57">
        <v>1</v>
      </c>
      <c r="K2536" s="57">
        <v>0</v>
      </c>
      <c r="L2536" s="57">
        <v>5</v>
      </c>
      <c r="M2536" s="57" t="s">
        <v>2811</v>
      </c>
      <c r="O2536" s="57" t="s">
        <v>2812</v>
      </c>
      <c r="P2536" s="57" t="s">
        <v>2813</v>
      </c>
      <c r="S2536" s="87"/>
      <c r="T2536" s="92"/>
      <c r="U2536" s="93"/>
      <c r="V2536" s="89"/>
      <c r="W2536" s="90"/>
      <c r="X2536" s="94"/>
      <c r="Y2536" s="95"/>
      <c r="Z2536" s="96"/>
    </row>
    <row r="2537" spans="2:26" ht="17.25" customHeight="1">
      <c r="B2537" s="58">
        <v>45872</v>
      </c>
      <c r="C2537" s="57" t="s">
        <v>2815</v>
      </c>
      <c r="D2537" s="57" t="s">
        <v>2719</v>
      </c>
      <c r="E2537" s="57">
        <v>13</v>
      </c>
      <c r="F2537" s="61">
        <v>0</v>
      </c>
      <c r="G2537" s="57">
        <v>0</v>
      </c>
      <c r="H2537" s="57">
        <v>0</v>
      </c>
      <c r="I2537" s="57">
        <v>0</v>
      </c>
      <c r="J2537" s="57">
        <v>2</v>
      </c>
      <c r="K2537" s="57">
        <v>0</v>
      </c>
      <c r="L2537" s="57">
        <v>2</v>
      </c>
      <c r="M2537" s="57" t="s">
        <v>2813</v>
      </c>
      <c r="S2537" s="87"/>
      <c r="T2537" s="92"/>
      <c r="U2537" s="93"/>
      <c r="V2537" s="89"/>
      <c r="W2537" s="90"/>
      <c r="X2537" s="94"/>
      <c r="Y2537" s="95"/>
      <c r="Z2537" s="96"/>
    </row>
    <row r="2538" spans="2:26" ht="17.25" customHeight="1">
      <c r="B2538" s="58">
        <v>45872</v>
      </c>
      <c r="C2538" s="57" t="s">
        <v>2815</v>
      </c>
      <c r="D2538" s="57" t="s">
        <v>2738</v>
      </c>
      <c r="E2538" s="57">
        <v>13</v>
      </c>
      <c r="F2538" s="61">
        <v>0</v>
      </c>
      <c r="G2538" s="57">
        <v>0</v>
      </c>
      <c r="H2538" s="57">
        <v>3</v>
      </c>
      <c r="I2538" s="57">
        <v>0</v>
      </c>
      <c r="J2538" s="57">
        <v>2</v>
      </c>
      <c r="K2538" s="57">
        <v>0</v>
      </c>
      <c r="L2538" s="57">
        <v>5</v>
      </c>
      <c r="M2538" s="57" t="s">
        <v>2811</v>
      </c>
      <c r="O2538" s="57" t="s">
        <v>2814</v>
      </c>
      <c r="P2538" s="57" t="s">
        <v>2811</v>
      </c>
      <c r="S2538" s="87"/>
      <c r="T2538" s="92"/>
      <c r="U2538" s="93"/>
      <c r="V2538" s="89"/>
      <c r="W2538" s="90"/>
      <c r="X2538" s="94"/>
      <c r="Y2538" s="95"/>
      <c r="Z2538" s="96"/>
    </row>
    <row r="2539" spans="2:26" ht="17.25" customHeight="1">
      <c r="B2539" s="58">
        <v>45874</v>
      </c>
      <c r="C2539" s="57" t="s">
        <v>2382</v>
      </c>
      <c r="D2539" s="57" t="s">
        <v>2816</v>
      </c>
      <c r="E2539" s="57">
        <v>2</v>
      </c>
      <c r="F2539" s="61">
        <v>0</v>
      </c>
      <c r="G2539" s="57">
        <v>0</v>
      </c>
      <c r="H2539" s="57">
        <v>0</v>
      </c>
      <c r="I2539" s="57">
        <v>0</v>
      </c>
      <c r="J2539" s="57">
        <v>0</v>
      </c>
      <c r="K2539" s="57">
        <v>0</v>
      </c>
      <c r="L2539" s="57">
        <v>0</v>
      </c>
      <c r="S2539" s="87"/>
      <c r="T2539" s="92"/>
      <c r="U2539" s="93"/>
      <c r="V2539" s="89"/>
      <c r="W2539" s="90"/>
      <c r="X2539" s="94"/>
      <c r="Y2539" s="95"/>
      <c r="Z2539" s="96"/>
    </row>
    <row r="2540" spans="2:26" ht="17.25" customHeight="1">
      <c r="B2540" s="58">
        <v>45876</v>
      </c>
      <c r="C2540" s="57" t="s">
        <v>2382</v>
      </c>
      <c r="D2540" s="57" t="s">
        <v>2777</v>
      </c>
      <c r="E2540" s="57">
        <v>13</v>
      </c>
      <c r="F2540" s="61">
        <v>0</v>
      </c>
      <c r="G2540" s="57">
        <v>0</v>
      </c>
      <c r="H2540" s="57">
        <v>0</v>
      </c>
      <c r="I2540" s="57">
        <v>3</v>
      </c>
      <c r="J2540" s="57">
        <v>0</v>
      </c>
      <c r="K2540" s="57">
        <v>0</v>
      </c>
      <c r="L2540" s="57">
        <v>3</v>
      </c>
      <c r="M2540" s="57" t="s">
        <v>431</v>
      </c>
      <c r="S2540" s="87"/>
      <c r="T2540" s="92"/>
      <c r="U2540" s="93"/>
      <c r="V2540" s="89"/>
      <c r="W2540" s="90"/>
      <c r="X2540" s="94"/>
      <c r="Y2540" s="95"/>
      <c r="Z2540" s="96"/>
    </row>
    <row r="2541" spans="2:26" ht="17.25" customHeight="1">
      <c r="B2541" s="58">
        <v>45877</v>
      </c>
      <c r="C2541" s="57" t="s">
        <v>628</v>
      </c>
      <c r="D2541" s="57" t="s">
        <v>2758</v>
      </c>
      <c r="E2541" s="57">
        <v>13</v>
      </c>
      <c r="F2541" s="61">
        <v>0</v>
      </c>
      <c r="G2541" s="57">
        <v>0</v>
      </c>
      <c r="H2541" s="57">
        <v>0</v>
      </c>
      <c r="I2541" s="57">
        <v>0</v>
      </c>
      <c r="J2541" s="57">
        <v>0</v>
      </c>
      <c r="K2541" s="57">
        <v>0</v>
      </c>
      <c r="L2541" s="57">
        <v>0</v>
      </c>
      <c r="S2541" s="87"/>
      <c r="T2541" s="92"/>
      <c r="U2541" s="93"/>
      <c r="V2541" s="89"/>
      <c r="W2541" s="90"/>
      <c r="X2541" s="94"/>
      <c r="Y2541" s="95"/>
      <c r="Z2541" s="96"/>
    </row>
    <row r="2542" spans="2:26" ht="17.25" customHeight="1">
      <c r="B2542" s="58">
        <v>45877</v>
      </c>
      <c r="C2542" s="57" t="s">
        <v>628</v>
      </c>
      <c r="D2542" s="57" t="s">
        <v>2745</v>
      </c>
      <c r="E2542" s="57">
        <v>13</v>
      </c>
      <c r="F2542" s="61">
        <v>0</v>
      </c>
      <c r="G2542" s="57">
        <v>0</v>
      </c>
      <c r="H2542" s="57">
        <v>0</v>
      </c>
      <c r="I2542" s="57">
        <v>0</v>
      </c>
      <c r="J2542" s="57">
        <v>0</v>
      </c>
      <c r="K2542" s="57">
        <v>0</v>
      </c>
      <c r="L2542" s="57">
        <v>0</v>
      </c>
      <c r="S2542" s="87"/>
      <c r="T2542" s="92"/>
      <c r="U2542" s="93"/>
      <c r="V2542" s="89"/>
      <c r="W2542" s="90"/>
      <c r="X2542" s="94"/>
      <c r="Y2542" s="95"/>
      <c r="Z2542" s="96"/>
    </row>
    <row r="2543" spans="2:26" ht="17.25" customHeight="1">
      <c r="B2543" s="58">
        <v>45878</v>
      </c>
      <c r="C2543" s="57" t="s">
        <v>2960</v>
      </c>
      <c r="D2543" s="57" t="s">
        <v>2817</v>
      </c>
      <c r="E2543" s="57">
        <v>13</v>
      </c>
      <c r="F2543" s="61">
        <v>0</v>
      </c>
      <c r="G2543" s="57">
        <v>0</v>
      </c>
      <c r="H2543" s="57">
        <v>4</v>
      </c>
      <c r="I2543" s="57">
        <v>0</v>
      </c>
      <c r="J2543" s="57">
        <v>0</v>
      </c>
      <c r="K2543" s="57">
        <v>0</v>
      </c>
      <c r="L2543" s="57">
        <v>4</v>
      </c>
      <c r="O2543" s="57" t="s">
        <v>2818</v>
      </c>
      <c r="P2543" s="57" t="s">
        <v>2818</v>
      </c>
      <c r="S2543" s="87"/>
      <c r="T2543" s="92"/>
      <c r="U2543" s="93"/>
      <c r="V2543" s="89"/>
      <c r="W2543" s="90"/>
      <c r="X2543" s="94"/>
      <c r="Y2543" s="95"/>
      <c r="Z2543" s="96"/>
    </row>
    <row r="2544" spans="2:26" ht="17.25" customHeight="1">
      <c r="B2544" s="58">
        <v>45882</v>
      </c>
      <c r="C2544" s="57" t="s">
        <v>2820</v>
      </c>
      <c r="D2544" s="57" t="s">
        <v>2819</v>
      </c>
      <c r="E2544" s="57">
        <v>13</v>
      </c>
      <c r="F2544" s="61">
        <v>3</v>
      </c>
      <c r="G2544" s="57">
        <v>0</v>
      </c>
      <c r="H2544" s="57">
        <v>0</v>
      </c>
      <c r="I2544" s="57">
        <v>0</v>
      </c>
      <c r="J2544" s="57">
        <v>7</v>
      </c>
      <c r="K2544" s="57">
        <v>0</v>
      </c>
      <c r="L2544" s="57">
        <v>7</v>
      </c>
      <c r="M2544" s="57" t="s">
        <v>431</v>
      </c>
      <c r="O2544" s="57" t="s">
        <v>431</v>
      </c>
      <c r="S2544" s="87"/>
      <c r="T2544" s="92"/>
      <c r="U2544" s="93"/>
      <c r="V2544" s="89"/>
      <c r="W2544" s="90"/>
      <c r="X2544" s="94"/>
      <c r="Y2544" s="95"/>
      <c r="Z2544" s="96"/>
    </row>
    <row r="2545" spans="2:26" ht="17.25" customHeight="1">
      <c r="B2545" s="58">
        <v>45882</v>
      </c>
      <c r="C2545" s="57" t="s">
        <v>2822</v>
      </c>
      <c r="D2545" s="57" t="s">
        <v>2816</v>
      </c>
      <c r="E2545" s="57">
        <v>2</v>
      </c>
      <c r="F2545" s="61">
        <v>0</v>
      </c>
      <c r="G2545" s="57">
        <v>0</v>
      </c>
      <c r="H2545" s="57">
        <v>0</v>
      </c>
      <c r="I2545" s="57">
        <v>0</v>
      </c>
      <c r="J2545" s="57">
        <v>0</v>
      </c>
      <c r="K2545" s="57">
        <v>0</v>
      </c>
      <c r="L2545" s="57">
        <v>0</v>
      </c>
      <c r="S2545" s="87"/>
      <c r="T2545" s="92"/>
      <c r="U2545" s="93"/>
      <c r="V2545" s="89"/>
      <c r="W2545" s="90"/>
      <c r="X2545" s="94"/>
      <c r="Y2545" s="95"/>
      <c r="Z2545" s="96"/>
    </row>
    <row r="2546" spans="2:26" ht="17.25" customHeight="1">
      <c r="B2546" s="58">
        <v>45884</v>
      </c>
      <c r="C2546" s="57" t="s">
        <v>2823</v>
      </c>
      <c r="D2546" s="57" t="s">
        <v>2821</v>
      </c>
      <c r="E2546" s="57">
        <v>3</v>
      </c>
      <c r="F2546" s="61">
        <v>0</v>
      </c>
      <c r="G2546" s="57">
        <v>0</v>
      </c>
      <c r="H2546" s="57">
        <v>1</v>
      </c>
      <c r="I2546" s="57">
        <v>0</v>
      </c>
      <c r="J2546" s="57">
        <v>0</v>
      </c>
      <c r="K2546" s="57">
        <v>0</v>
      </c>
      <c r="L2546" s="57">
        <v>1</v>
      </c>
      <c r="O2546" s="57" t="s">
        <v>431</v>
      </c>
      <c r="S2546" s="87"/>
      <c r="T2546" s="92"/>
      <c r="U2546" s="93"/>
      <c r="V2546" s="89"/>
      <c r="W2546" s="90"/>
      <c r="X2546" s="94"/>
      <c r="Y2546" s="95"/>
      <c r="Z2546" s="96"/>
    </row>
    <row r="2547" spans="2:26" ht="17.25" customHeight="1">
      <c r="B2547" s="58">
        <v>45886</v>
      </c>
      <c r="C2547" s="57" t="s">
        <v>82</v>
      </c>
      <c r="D2547" s="57" t="s">
        <v>2758</v>
      </c>
      <c r="E2547" s="57">
        <v>13</v>
      </c>
      <c r="F2547" s="61">
        <v>0</v>
      </c>
      <c r="G2547" s="57">
        <v>0</v>
      </c>
      <c r="H2547" s="57">
        <v>3</v>
      </c>
      <c r="I2547" s="57">
        <v>0</v>
      </c>
      <c r="J2547" s="57">
        <v>0</v>
      </c>
      <c r="K2547" s="57">
        <v>0</v>
      </c>
      <c r="L2547" s="57">
        <v>3</v>
      </c>
      <c r="O2547" s="57" t="s">
        <v>2825</v>
      </c>
      <c r="P2547" s="57" t="s">
        <v>2826</v>
      </c>
      <c r="S2547" s="87"/>
      <c r="T2547" s="92"/>
      <c r="U2547" s="93"/>
      <c r="V2547" s="89"/>
      <c r="W2547" s="90"/>
      <c r="X2547" s="94"/>
      <c r="Y2547" s="95"/>
      <c r="Z2547" s="96"/>
    </row>
    <row r="2548" spans="2:26" ht="17.25" customHeight="1">
      <c r="B2548" s="58">
        <v>45886</v>
      </c>
      <c r="C2548" s="57" t="s">
        <v>82</v>
      </c>
      <c r="D2548" s="57" t="s">
        <v>2745</v>
      </c>
      <c r="E2548" s="57">
        <v>13</v>
      </c>
      <c r="F2548" s="61">
        <v>0</v>
      </c>
      <c r="G2548" s="57">
        <v>0</v>
      </c>
      <c r="H2548" s="57">
        <v>0</v>
      </c>
      <c r="I2548" s="57">
        <v>0</v>
      </c>
      <c r="J2548" s="57">
        <v>1</v>
      </c>
      <c r="K2548" s="57">
        <v>0</v>
      </c>
      <c r="L2548" s="57">
        <v>1</v>
      </c>
      <c r="M2548" s="57" t="s">
        <v>2826</v>
      </c>
      <c r="S2548" s="87"/>
      <c r="T2548" s="92"/>
      <c r="U2548" s="93"/>
      <c r="V2548" s="89"/>
      <c r="W2548" s="90"/>
      <c r="X2548" s="94"/>
      <c r="Y2548" s="95"/>
      <c r="Z2548" s="96"/>
    </row>
    <row r="2549" spans="2:26" ht="17.25" customHeight="1">
      <c r="B2549" s="58">
        <v>45886</v>
      </c>
      <c r="C2549" s="57" t="s">
        <v>2960</v>
      </c>
      <c r="D2549" s="57" t="s">
        <v>2824</v>
      </c>
      <c r="E2549" s="57">
        <v>7</v>
      </c>
      <c r="F2549" s="61">
        <v>2</v>
      </c>
      <c r="G2549" s="57">
        <v>0</v>
      </c>
      <c r="H2549" s="57">
        <v>10</v>
      </c>
      <c r="I2549" s="57">
        <v>0</v>
      </c>
      <c r="J2549" s="57">
        <v>0</v>
      </c>
      <c r="K2549" s="57">
        <v>0</v>
      </c>
      <c r="L2549" s="57">
        <v>10</v>
      </c>
      <c r="O2549" s="57" t="s">
        <v>2825</v>
      </c>
      <c r="P2549" s="57" t="s">
        <v>2827</v>
      </c>
      <c r="S2549" s="87"/>
      <c r="T2549" s="92"/>
      <c r="U2549" s="93"/>
      <c r="V2549" s="89"/>
      <c r="W2549" s="90"/>
      <c r="X2549" s="94"/>
      <c r="Y2549" s="95"/>
      <c r="Z2549" s="96"/>
    </row>
    <row r="2550" spans="2:26" ht="17.25" customHeight="1">
      <c r="B2550" s="58">
        <v>45887</v>
      </c>
      <c r="C2550" s="57" t="s">
        <v>628</v>
      </c>
      <c r="D2550" s="57" t="s">
        <v>2777</v>
      </c>
      <c r="E2550" s="57">
        <v>13</v>
      </c>
      <c r="F2550" s="61">
        <v>13</v>
      </c>
      <c r="G2550" s="57">
        <v>0</v>
      </c>
      <c r="H2550" s="57">
        <v>0</v>
      </c>
      <c r="I2550" s="57">
        <v>0</v>
      </c>
      <c r="J2550" s="57">
        <v>0</v>
      </c>
      <c r="K2550" s="57">
        <v>0</v>
      </c>
      <c r="L2550" s="57">
        <v>0</v>
      </c>
      <c r="S2550" s="87"/>
      <c r="T2550" s="92"/>
      <c r="U2550" s="93"/>
      <c r="V2550" s="89"/>
      <c r="W2550" s="90"/>
      <c r="X2550" s="94"/>
      <c r="Y2550" s="95"/>
      <c r="Z2550" s="96"/>
    </row>
    <row r="2551" spans="2:26" ht="17.25" customHeight="1">
      <c r="B2551" s="58">
        <v>45889</v>
      </c>
      <c r="C2551" s="57" t="s">
        <v>628</v>
      </c>
      <c r="D2551" s="57" t="s">
        <v>2777</v>
      </c>
      <c r="E2551" s="57">
        <v>13</v>
      </c>
      <c r="F2551" s="61">
        <v>0</v>
      </c>
      <c r="G2551" s="57">
        <v>0</v>
      </c>
      <c r="H2551" s="57">
        <v>0</v>
      </c>
      <c r="I2551" s="57">
        <v>0</v>
      </c>
      <c r="J2551" s="57">
        <v>0</v>
      </c>
      <c r="K2551" s="57">
        <v>0</v>
      </c>
      <c r="L2551" s="57">
        <v>0</v>
      </c>
      <c r="M2551" s="57" t="s">
        <v>2828</v>
      </c>
      <c r="S2551" s="87"/>
      <c r="T2551" s="92"/>
      <c r="U2551" s="93"/>
      <c r="V2551" s="89"/>
      <c r="W2551" s="90"/>
      <c r="X2551" s="94"/>
      <c r="Y2551" s="95"/>
      <c r="Z2551" s="96"/>
    </row>
    <row r="2552" spans="2:26" ht="17.25" customHeight="1">
      <c r="B2552" s="58">
        <v>45894</v>
      </c>
      <c r="C2552" s="57" t="s">
        <v>82</v>
      </c>
      <c r="D2552" s="57" t="s">
        <v>2816</v>
      </c>
      <c r="E2552" s="57">
        <v>2</v>
      </c>
      <c r="F2552" s="61">
        <v>0</v>
      </c>
      <c r="G2552" s="57">
        <v>0</v>
      </c>
      <c r="H2552" s="57">
        <v>0</v>
      </c>
      <c r="I2552" s="57">
        <v>0</v>
      </c>
      <c r="J2552" s="57">
        <v>0</v>
      </c>
      <c r="K2552" s="57">
        <v>0</v>
      </c>
      <c r="L2552" s="57">
        <v>0</v>
      </c>
      <c r="S2552" s="87"/>
      <c r="T2552" s="92"/>
      <c r="U2552" s="93"/>
      <c r="V2552" s="89"/>
      <c r="W2552" s="90"/>
      <c r="X2552" s="94"/>
      <c r="Y2552" s="95"/>
      <c r="Z2552" s="96"/>
    </row>
    <row r="2553" spans="2:26" ht="17.25" customHeight="1">
      <c r="B2553" s="58">
        <v>45897</v>
      </c>
      <c r="C2553" s="57" t="s">
        <v>82</v>
      </c>
      <c r="D2553" s="57" t="s">
        <v>2830</v>
      </c>
      <c r="E2553" s="57">
        <v>4</v>
      </c>
      <c r="F2553" s="61">
        <v>4</v>
      </c>
      <c r="G2553" s="57">
        <v>0</v>
      </c>
      <c r="H2553" s="57">
        <v>18</v>
      </c>
      <c r="I2553" s="57">
        <v>0</v>
      </c>
      <c r="J2553" s="57">
        <v>2</v>
      </c>
      <c r="K2553" s="57">
        <v>0</v>
      </c>
      <c r="L2553" s="57">
        <v>20</v>
      </c>
      <c r="O2553" s="57" t="s">
        <v>431</v>
      </c>
      <c r="P2553" s="57" t="s">
        <v>431</v>
      </c>
      <c r="S2553" s="87"/>
      <c r="T2553" s="92"/>
      <c r="U2553" s="93"/>
      <c r="V2553" s="89"/>
      <c r="W2553" s="90"/>
      <c r="X2553" s="94"/>
      <c r="Y2553" s="95"/>
      <c r="Z2553" s="96"/>
    </row>
    <row r="2554" spans="2:26" ht="17.25" customHeight="1">
      <c r="B2554" s="58">
        <v>45897</v>
      </c>
      <c r="C2554" s="57" t="s">
        <v>82</v>
      </c>
      <c r="D2554" s="57" t="s">
        <v>2777</v>
      </c>
      <c r="E2554" s="57">
        <v>9</v>
      </c>
      <c r="F2554" s="61">
        <v>0</v>
      </c>
      <c r="G2554" s="57">
        <v>0</v>
      </c>
      <c r="H2554" s="57">
        <v>0</v>
      </c>
      <c r="I2554" s="57">
        <v>0</v>
      </c>
      <c r="J2554" s="57">
        <v>0</v>
      </c>
      <c r="K2554" s="57">
        <v>0</v>
      </c>
      <c r="L2554" s="57">
        <v>0</v>
      </c>
      <c r="S2554" s="87"/>
      <c r="T2554" s="92"/>
      <c r="U2554" s="93"/>
      <c r="V2554" s="89"/>
      <c r="W2554" s="90"/>
      <c r="X2554" s="94"/>
      <c r="Y2554" s="95"/>
      <c r="Z2554" s="96"/>
    </row>
    <row r="2555" spans="2:26" ht="17.25" customHeight="1">
      <c r="B2555" s="58">
        <v>45898</v>
      </c>
      <c r="C2555" s="57" t="s">
        <v>2832</v>
      </c>
      <c r="D2555" s="57" t="s">
        <v>2831</v>
      </c>
      <c r="E2555" s="57">
        <v>13</v>
      </c>
      <c r="F2555" s="61">
        <v>0</v>
      </c>
      <c r="G2555" s="57">
        <v>0</v>
      </c>
      <c r="H2555" s="57">
        <v>0</v>
      </c>
      <c r="I2555" s="57">
        <v>0</v>
      </c>
      <c r="J2555" s="57">
        <v>0</v>
      </c>
      <c r="K2555" s="57">
        <v>0</v>
      </c>
      <c r="L2555" s="57">
        <v>0</v>
      </c>
      <c r="S2555" s="87"/>
      <c r="T2555" s="92"/>
      <c r="U2555" s="93"/>
      <c r="V2555" s="89"/>
      <c r="W2555" s="90"/>
      <c r="X2555" s="94"/>
      <c r="Y2555" s="95"/>
      <c r="Z2555" s="96"/>
    </row>
    <row r="2556" spans="2:26" ht="17.25" customHeight="1">
      <c r="B2556" s="58">
        <v>45898</v>
      </c>
      <c r="C2556" s="57" t="s">
        <v>2833</v>
      </c>
      <c r="D2556" s="57" t="s">
        <v>2829</v>
      </c>
      <c r="E2556" s="57">
        <v>4</v>
      </c>
      <c r="F2556" s="61">
        <v>0</v>
      </c>
      <c r="G2556" s="57">
        <v>0</v>
      </c>
      <c r="H2556" s="57">
        <v>0</v>
      </c>
      <c r="I2556" s="57">
        <v>0</v>
      </c>
      <c r="J2556" s="57">
        <v>1</v>
      </c>
      <c r="K2556" s="57">
        <v>0</v>
      </c>
      <c r="L2556" s="57">
        <v>1</v>
      </c>
      <c r="M2556" s="57" t="s">
        <v>2834</v>
      </c>
      <c r="S2556" s="87"/>
      <c r="T2556" s="92"/>
      <c r="U2556" s="93"/>
      <c r="V2556" s="89"/>
      <c r="W2556" s="90"/>
      <c r="X2556" s="94"/>
      <c r="Y2556" s="95"/>
      <c r="Z2556" s="96"/>
    </row>
    <row r="2557" spans="2:26" ht="17.25" customHeight="1">
      <c r="B2557" s="58">
        <v>45913</v>
      </c>
      <c r="C2557" s="57" t="s">
        <v>2840</v>
      </c>
      <c r="D2557" s="57" t="s">
        <v>2837</v>
      </c>
      <c r="E2557" s="57">
        <v>13</v>
      </c>
      <c r="F2557" s="61">
        <v>0</v>
      </c>
      <c r="G2557" s="57">
        <v>0</v>
      </c>
      <c r="H2557" s="57">
        <v>0</v>
      </c>
      <c r="I2557" s="57">
        <v>0</v>
      </c>
      <c r="J2557" s="57">
        <v>0</v>
      </c>
      <c r="K2557" s="57">
        <v>0</v>
      </c>
      <c r="L2557" s="57">
        <v>0</v>
      </c>
      <c r="S2557" s="87"/>
      <c r="T2557" s="92"/>
      <c r="U2557" s="93"/>
      <c r="V2557" s="89"/>
      <c r="W2557" s="90"/>
      <c r="X2557" s="94"/>
      <c r="Y2557" s="95"/>
      <c r="Z2557" s="96"/>
    </row>
    <row r="2558" spans="2:26" ht="17.25" customHeight="1">
      <c r="B2558" s="58">
        <v>45913</v>
      </c>
      <c r="C2558" s="57" t="s">
        <v>2840</v>
      </c>
      <c r="D2558" s="57" t="s">
        <v>2831</v>
      </c>
      <c r="E2558" s="57">
        <v>13</v>
      </c>
      <c r="F2558" s="61">
        <v>0</v>
      </c>
      <c r="G2558" s="57">
        <v>0</v>
      </c>
      <c r="H2558" s="57">
        <v>0</v>
      </c>
      <c r="I2558" s="57">
        <v>0</v>
      </c>
      <c r="J2558" s="57">
        <v>0</v>
      </c>
      <c r="K2558" s="57">
        <v>0</v>
      </c>
      <c r="L2558" s="57">
        <v>0</v>
      </c>
      <c r="S2558" s="87"/>
      <c r="T2558" s="92"/>
      <c r="U2558" s="93"/>
      <c r="V2558" s="89"/>
      <c r="W2558" s="90"/>
      <c r="X2558" s="94"/>
      <c r="Y2558" s="95"/>
      <c r="Z2558" s="96"/>
    </row>
    <row r="2559" spans="2:26" ht="17.25" customHeight="1">
      <c r="B2559" s="58">
        <v>45913</v>
      </c>
      <c r="C2559" s="57" t="s">
        <v>2840</v>
      </c>
      <c r="D2559" s="57" t="s">
        <v>2838</v>
      </c>
      <c r="E2559" s="57">
        <v>13</v>
      </c>
      <c r="F2559" s="61">
        <v>0</v>
      </c>
      <c r="G2559" s="57">
        <v>0</v>
      </c>
      <c r="H2559" s="57">
        <v>3</v>
      </c>
      <c r="I2559" s="57">
        <v>0</v>
      </c>
      <c r="J2559" s="57">
        <v>0</v>
      </c>
      <c r="K2559" s="57">
        <v>0</v>
      </c>
      <c r="L2559" s="57">
        <v>3</v>
      </c>
      <c r="O2559" s="57" t="s">
        <v>2843</v>
      </c>
      <c r="P2559" s="57" t="s">
        <v>2843</v>
      </c>
      <c r="S2559" s="87"/>
      <c r="T2559" s="92"/>
      <c r="U2559" s="93"/>
      <c r="V2559" s="89"/>
      <c r="W2559" s="90"/>
      <c r="X2559" s="94"/>
      <c r="Y2559" s="95"/>
      <c r="Z2559" s="96"/>
    </row>
    <row r="2560" spans="2:26" ht="17.25" customHeight="1">
      <c r="B2560" s="58">
        <v>45913</v>
      </c>
      <c r="C2560" s="57" t="s">
        <v>2840</v>
      </c>
      <c r="D2560" s="57" t="s">
        <v>2839</v>
      </c>
      <c r="E2560" s="57">
        <v>13</v>
      </c>
      <c r="F2560" s="61">
        <v>0</v>
      </c>
      <c r="G2560" s="57">
        <v>0</v>
      </c>
      <c r="H2560" s="57">
        <v>0</v>
      </c>
      <c r="I2560" s="57">
        <v>0</v>
      </c>
      <c r="J2560" s="57">
        <v>0</v>
      </c>
      <c r="K2560" s="57">
        <v>0</v>
      </c>
      <c r="L2560" s="57">
        <v>0</v>
      </c>
      <c r="S2560" s="87"/>
      <c r="T2560" s="92"/>
      <c r="U2560" s="93"/>
      <c r="V2560" s="89"/>
      <c r="W2560" s="90"/>
      <c r="X2560" s="94"/>
      <c r="Y2560" s="95"/>
      <c r="Z2560" s="96"/>
    </row>
    <row r="2561" spans="2:27" ht="17.25" customHeight="1">
      <c r="B2561" s="58">
        <v>45913</v>
      </c>
      <c r="C2561" s="57" t="s">
        <v>2960</v>
      </c>
      <c r="D2561" s="57" t="s">
        <v>2835</v>
      </c>
      <c r="E2561" s="57">
        <v>1</v>
      </c>
      <c r="F2561" s="61">
        <v>0</v>
      </c>
      <c r="G2561" s="57">
        <v>0</v>
      </c>
      <c r="H2561" s="57">
        <v>0</v>
      </c>
      <c r="I2561" s="57">
        <v>0</v>
      </c>
      <c r="J2561" s="57">
        <v>0</v>
      </c>
      <c r="K2561" s="57">
        <v>0</v>
      </c>
      <c r="L2561" s="57">
        <v>0</v>
      </c>
      <c r="S2561" s="87"/>
      <c r="T2561" s="92"/>
      <c r="U2561" s="93"/>
      <c r="V2561" s="89"/>
      <c r="W2561" s="90"/>
      <c r="X2561" s="94"/>
      <c r="Y2561" s="95"/>
      <c r="Z2561" s="96"/>
    </row>
    <row r="2562" spans="2:27" ht="17.25" customHeight="1">
      <c r="B2562" s="58">
        <v>45913</v>
      </c>
      <c r="C2562" s="57" t="s">
        <v>2960</v>
      </c>
      <c r="D2562" s="57" t="s">
        <v>2836</v>
      </c>
      <c r="E2562" s="57">
        <v>6</v>
      </c>
      <c r="F2562" s="61">
        <v>2</v>
      </c>
      <c r="G2562" s="57">
        <v>0</v>
      </c>
      <c r="H2562" s="57">
        <v>6</v>
      </c>
      <c r="I2562" s="57">
        <v>1</v>
      </c>
      <c r="J2562" s="57">
        <v>0</v>
      </c>
      <c r="K2562" s="57">
        <v>0</v>
      </c>
      <c r="L2562" s="57">
        <v>7</v>
      </c>
      <c r="M2562" s="57" t="s">
        <v>2842</v>
      </c>
      <c r="O2562" s="57" t="s">
        <v>2842</v>
      </c>
      <c r="P2562" s="57" t="s">
        <v>2842</v>
      </c>
      <c r="S2562" s="87"/>
      <c r="T2562" s="92"/>
      <c r="U2562" s="93"/>
      <c r="V2562" s="89"/>
      <c r="W2562" s="90"/>
      <c r="X2562" s="94"/>
      <c r="Y2562" s="95"/>
      <c r="Z2562" s="96"/>
    </row>
    <row r="2563" spans="2:27" ht="17.25" customHeight="1">
      <c r="B2563" s="58">
        <v>45914</v>
      </c>
      <c r="C2563" s="57" t="s">
        <v>2960</v>
      </c>
      <c r="D2563" s="57" t="s">
        <v>2841</v>
      </c>
      <c r="E2563" s="57">
        <v>1</v>
      </c>
      <c r="F2563" s="61">
        <v>1</v>
      </c>
      <c r="G2563" s="57">
        <v>0</v>
      </c>
      <c r="H2563" s="57">
        <v>0</v>
      </c>
      <c r="I2563" s="57">
        <v>2</v>
      </c>
      <c r="J2563" s="57">
        <v>0</v>
      </c>
      <c r="K2563" s="57">
        <v>0</v>
      </c>
      <c r="L2563" s="57">
        <v>2</v>
      </c>
      <c r="M2563" s="57" t="s">
        <v>2842</v>
      </c>
      <c r="S2563" s="87"/>
      <c r="T2563" s="92"/>
      <c r="U2563" s="93"/>
      <c r="V2563" s="89"/>
      <c r="W2563" s="90"/>
      <c r="X2563" s="94"/>
      <c r="Y2563" s="95"/>
      <c r="Z2563" s="96"/>
    </row>
    <row r="2564" spans="2:27" ht="17.25" customHeight="1">
      <c r="B2564" s="58">
        <v>45925</v>
      </c>
      <c r="C2564" s="57" t="s">
        <v>2960</v>
      </c>
      <c r="D2564" s="57" t="s">
        <v>2844</v>
      </c>
      <c r="E2564" s="57">
        <v>4</v>
      </c>
      <c r="F2564" s="61">
        <v>4</v>
      </c>
      <c r="G2564" s="57">
        <v>0</v>
      </c>
      <c r="H2564" s="57">
        <v>17</v>
      </c>
      <c r="I2564" s="57">
        <v>0</v>
      </c>
      <c r="J2564" s="57">
        <v>0</v>
      </c>
      <c r="K2564" s="57">
        <v>0</v>
      </c>
      <c r="L2564" s="57">
        <v>17</v>
      </c>
      <c r="M2564" s="57" t="s">
        <v>431</v>
      </c>
      <c r="O2564" s="57" t="s">
        <v>431</v>
      </c>
      <c r="P2564" s="57" t="s">
        <v>431</v>
      </c>
      <c r="S2564" s="87"/>
      <c r="T2564" s="92"/>
      <c r="U2564" s="93"/>
      <c r="V2564" s="89"/>
      <c r="W2564" s="90"/>
      <c r="X2564" s="94"/>
      <c r="Y2564" s="95"/>
      <c r="Z2564" s="96"/>
    </row>
    <row r="2565" spans="2:27" ht="17.25" customHeight="1">
      <c r="B2565" s="58">
        <v>45929</v>
      </c>
      <c r="C2565" s="57" t="s">
        <v>2845</v>
      </c>
      <c r="D2565" s="57" t="s">
        <v>2837</v>
      </c>
      <c r="E2565" s="57">
        <v>13</v>
      </c>
      <c r="F2565" s="61">
        <v>0</v>
      </c>
      <c r="G2565" s="57">
        <v>0</v>
      </c>
      <c r="H2565" s="57">
        <v>0</v>
      </c>
      <c r="I2565" s="57">
        <v>0</v>
      </c>
      <c r="J2565" s="57">
        <v>0</v>
      </c>
      <c r="K2565" s="57">
        <v>0</v>
      </c>
      <c r="L2565" s="57">
        <v>0</v>
      </c>
      <c r="S2565" s="87"/>
      <c r="T2565" s="92"/>
      <c r="U2565" s="93"/>
      <c r="V2565" s="89"/>
      <c r="W2565" s="90"/>
      <c r="X2565" s="94"/>
      <c r="Y2565" s="95"/>
      <c r="Z2565" s="96"/>
    </row>
    <row r="2566" spans="2:27" ht="17.25" customHeight="1">
      <c r="B2566" s="58">
        <v>45926</v>
      </c>
      <c r="C2566" s="57" t="s">
        <v>2960</v>
      </c>
      <c r="D2566" s="57" t="s">
        <v>2846</v>
      </c>
      <c r="E2566" s="57">
        <v>4</v>
      </c>
      <c r="F2566" s="61">
        <v>0</v>
      </c>
      <c r="G2566" s="57">
        <v>0</v>
      </c>
      <c r="H2566" s="57">
        <v>4</v>
      </c>
      <c r="I2566" s="57">
        <v>0</v>
      </c>
      <c r="J2566" s="57">
        <v>0</v>
      </c>
      <c r="K2566" s="57">
        <v>0</v>
      </c>
      <c r="L2566" s="57">
        <v>4</v>
      </c>
      <c r="O2566" s="57" t="s">
        <v>2847</v>
      </c>
      <c r="P2566" s="57" t="s">
        <v>2847</v>
      </c>
      <c r="S2566" s="87"/>
      <c r="T2566" s="92"/>
      <c r="U2566" s="93"/>
      <c r="V2566" s="89"/>
      <c r="W2566" s="90"/>
      <c r="X2566" s="94"/>
      <c r="Y2566" s="95"/>
      <c r="Z2566" s="96"/>
    </row>
    <row r="2567" spans="2:27" ht="17.25" customHeight="1">
      <c r="B2567" s="58">
        <v>45929</v>
      </c>
      <c r="C2567" s="57" t="s">
        <v>2960</v>
      </c>
      <c r="D2567" s="57" t="s">
        <v>2844</v>
      </c>
      <c r="E2567" s="57">
        <v>4</v>
      </c>
      <c r="F2567" s="61">
        <v>0</v>
      </c>
      <c r="G2567" s="57">
        <v>0</v>
      </c>
      <c r="H2567" s="57">
        <v>2</v>
      </c>
      <c r="I2567" s="57">
        <v>0</v>
      </c>
      <c r="J2567" s="57">
        <v>0</v>
      </c>
      <c r="K2567" s="57">
        <v>0</v>
      </c>
      <c r="L2567" s="57">
        <v>2</v>
      </c>
      <c r="O2567" s="57" t="s">
        <v>431</v>
      </c>
      <c r="P2567" s="57" t="s">
        <v>2847</v>
      </c>
      <c r="S2567" s="87"/>
      <c r="T2567" s="92"/>
      <c r="U2567" s="93"/>
      <c r="V2567" s="89"/>
      <c r="W2567" s="90"/>
      <c r="X2567" s="94"/>
      <c r="Y2567" s="95"/>
      <c r="Z2567" s="96"/>
    </row>
    <row r="2568" spans="2:27" ht="17.25" customHeight="1">
      <c r="B2568" s="58">
        <v>45929</v>
      </c>
      <c r="C2568" s="57" t="s">
        <v>2960</v>
      </c>
      <c r="D2568" s="57" t="s">
        <v>2848</v>
      </c>
      <c r="E2568" s="57">
        <v>3</v>
      </c>
      <c r="F2568" s="61">
        <v>0</v>
      </c>
      <c r="G2568" s="57">
        <v>0</v>
      </c>
      <c r="H2568" s="57">
        <v>1</v>
      </c>
      <c r="I2568" s="57">
        <v>0</v>
      </c>
      <c r="J2568" s="57">
        <v>0</v>
      </c>
      <c r="K2568" s="57">
        <v>0</v>
      </c>
      <c r="L2568" s="57">
        <v>1</v>
      </c>
      <c r="O2568" s="57" t="s">
        <v>2847</v>
      </c>
      <c r="P2568" s="57" t="s">
        <v>431</v>
      </c>
      <c r="S2568" s="87"/>
      <c r="T2568" s="92"/>
      <c r="U2568" s="93"/>
      <c r="V2568" s="89"/>
      <c r="W2568" s="90"/>
      <c r="X2568" s="94"/>
      <c r="Y2568" s="95"/>
      <c r="Z2568" s="96"/>
    </row>
    <row r="2569" spans="2:27" ht="17.25" customHeight="1">
      <c r="B2569" s="9">
        <v>45947</v>
      </c>
      <c r="C2569" s="57" t="s">
        <v>2929</v>
      </c>
      <c r="D2569" s="57" t="s">
        <v>2837</v>
      </c>
      <c r="E2569" s="57">
        <v>13</v>
      </c>
      <c r="F2569" s="61">
        <v>0</v>
      </c>
      <c r="G2569" s="57">
        <v>0</v>
      </c>
      <c r="H2569" s="57">
        <v>0</v>
      </c>
      <c r="I2569" s="57">
        <v>0</v>
      </c>
      <c r="J2569" s="57">
        <v>0</v>
      </c>
      <c r="K2569" s="57">
        <v>0</v>
      </c>
      <c r="L2569" s="57">
        <v>0</v>
      </c>
      <c r="S2569" s="87"/>
      <c r="T2569" s="92"/>
      <c r="U2569" s="93"/>
      <c r="V2569" s="89"/>
      <c r="W2569" s="90"/>
      <c r="X2569" s="94"/>
      <c r="Y2569" s="95"/>
      <c r="Z2569" s="96"/>
    </row>
    <row r="2570" spans="2:27" ht="17.25" customHeight="1">
      <c r="B2570" s="9">
        <v>45947</v>
      </c>
      <c r="C2570" s="57" t="s">
        <v>2929</v>
      </c>
      <c r="D2570" s="57" t="s">
        <v>2831</v>
      </c>
      <c r="E2570" s="57">
        <v>13</v>
      </c>
      <c r="F2570" s="61">
        <v>0</v>
      </c>
      <c r="G2570" s="57">
        <v>0</v>
      </c>
      <c r="H2570" s="57">
        <v>0</v>
      </c>
      <c r="I2570" s="57">
        <v>0</v>
      </c>
      <c r="J2570" s="57">
        <v>0</v>
      </c>
      <c r="K2570" s="57">
        <v>0</v>
      </c>
      <c r="L2570" s="57">
        <v>0</v>
      </c>
      <c r="S2570" s="87"/>
      <c r="T2570" s="92"/>
      <c r="U2570" s="93"/>
      <c r="V2570" s="89"/>
      <c r="W2570" s="90"/>
      <c r="X2570" s="94"/>
      <c r="Y2570" s="95"/>
      <c r="Z2570" s="96"/>
    </row>
    <row r="2571" spans="2:27" ht="17.25" customHeight="1">
      <c r="B2571" s="9">
        <v>45951</v>
      </c>
      <c r="C2571" s="57" t="s">
        <v>628</v>
      </c>
      <c r="D2571" s="57" t="s">
        <v>2839</v>
      </c>
      <c r="E2571" s="57">
        <v>13</v>
      </c>
      <c r="F2571" s="61">
        <v>0</v>
      </c>
      <c r="G2571" s="57">
        <v>0</v>
      </c>
      <c r="H2571" s="57">
        <v>0</v>
      </c>
      <c r="I2571" s="57">
        <v>0</v>
      </c>
      <c r="J2571" s="57">
        <v>0</v>
      </c>
      <c r="K2571" s="57">
        <v>0</v>
      </c>
      <c r="L2571" s="57">
        <v>0</v>
      </c>
      <c r="S2571" s="87"/>
      <c r="T2571" s="92"/>
      <c r="U2571" s="93"/>
      <c r="V2571" s="89"/>
      <c r="W2571" s="90"/>
      <c r="X2571" s="94"/>
      <c r="Y2571" s="95"/>
      <c r="Z2571" s="96"/>
    </row>
    <row r="2572" spans="2:27" s="62" customFormat="1" ht="17.25" customHeight="1">
      <c r="B2572" s="10">
        <v>45953</v>
      </c>
      <c r="C2572" s="61" t="s">
        <v>628</v>
      </c>
      <c r="D2572" s="61" t="s">
        <v>2838</v>
      </c>
      <c r="E2572" s="61">
        <v>13</v>
      </c>
      <c r="F2572" s="61">
        <v>0</v>
      </c>
      <c r="G2572" s="61">
        <v>0</v>
      </c>
      <c r="H2572" s="61">
        <v>0</v>
      </c>
      <c r="I2572" s="61">
        <v>0</v>
      </c>
      <c r="J2572" s="61">
        <v>0</v>
      </c>
      <c r="K2572" s="61">
        <v>0</v>
      </c>
      <c r="L2572" s="61">
        <v>0</v>
      </c>
      <c r="M2572" s="61"/>
      <c r="N2572" s="61"/>
      <c r="O2572" s="61"/>
      <c r="P2572" s="61"/>
      <c r="Q2572" s="74"/>
      <c r="R2572" s="77"/>
      <c r="S2572" s="87"/>
      <c r="T2572" s="92"/>
      <c r="U2572" s="93"/>
      <c r="V2572" s="89"/>
      <c r="W2572" s="90"/>
      <c r="X2572" s="94"/>
      <c r="Y2572" s="95"/>
      <c r="Z2572" s="96"/>
      <c r="AA2572" s="121"/>
    </row>
    <row r="2573" spans="2:27" ht="17.25" customHeight="1">
      <c r="B2573" s="58">
        <v>45956</v>
      </c>
      <c r="C2573" s="57" t="s">
        <v>2930</v>
      </c>
      <c r="D2573" s="57" t="s">
        <v>2837</v>
      </c>
      <c r="E2573" s="57">
        <v>13</v>
      </c>
      <c r="F2573" s="61">
        <v>0</v>
      </c>
      <c r="G2573" s="61">
        <v>0</v>
      </c>
      <c r="H2573" s="61">
        <v>0</v>
      </c>
      <c r="I2573" s="61">
        <v>0</v>
      </c>
      <c r="J2573" s="61">
        <v>0</v>
      </c>
      <c r="K2573" s="61">
        <v>0</v>
      </c>
      <c r="L2573" s="61">
        <v>0</v>
      </c>
      <c r="S2573" s="87"/>
      <c r="T2573" s="92"/>
      <c r="U2573" s="93"/>
      <c r="V2573" s="89"/>
      <c r="W2573" s="90"/>
      <c r="X2573" s="94"/>
      <c r="Y2573" s="95"/>
      <c r="Z2573" s="96"/>
    </row>
    <row r="2574" spans="2:27" ht="17.25" customHeight="1">
      <c r="B2574" s="58">
        <v>45958</v>
      </c>
      <c r="C2574" s="57" t="s">
        <v>2383</v>
      </c>
      <c r="D2574" s="57" t="s">
        <v>2931</v>
      </c>
      <c r="E2574" s="57">
        <v>2</v>
      </c>
      <c r="F2574" s="61">
        <v>2</v>
      </c>
      <c r="G2574" s="61">
        <v>0</v>
      </c>
      <c r="H2574" s="61">
        <v>0</v>
      </c>
      <c r="I2574" s="61">
        <v>0</v>
      </c>
      <c r="J2574" s="61">
        <v>0</v>
      </c>
      <c r="K2574" s="61">
        <v>0</v>
      </c>
      <c r="L2574" s="61">
        <v>0</v>
      </c>
      <c r="R2574" s="73">
        <v>1</v>
      </c>
      <c r="S2574" s="87"/>
      <c r="T2574" s="92"/>
      <c r="U2574" s="93"/>
      <c r="V2574" s="89"/>
      <c r="W2574" s="90"/>
      <c r="X2574" s="94"/>
      <c r="Y2574" s="95"/>
      <c r="Z2574" s="96"/>
    </row>
    <row r="2575" spans="2:27" ht="17.25" customHeight="1">
      <c r="B2575" s="58">
        <v>45959</v>
      </c>
      <c r="C2575" s="57" t="s">
        <v>2383</v>
      </c>
      <c r="D2575" s="57" t="s">
        <v>2831</v>
      </c>
      <c r="E2575" s="57">
        <v>11</v>
      </c>
      <c r="F2575" s="61">
        <v>0</v>
      </c>
      <c r="G2575" s="61">
        <v>0</v>
      </c>
      <c r="H2575" s="61">
        <v>0</v>
      </c>
      <c r="I2575" s="61">
        <v>0</v>
      </c>
      <c r="J2575" s="61">
        <v>0</v>
      </c>
      <c r="K2575" s="61">
        <v>0</v>
      </c>
      <c r="L2575" s="61">
        <v>0</v>
      </c>
      <c r="S2575" s="87"/>
      <c r="T2575" s="92"/>
      <c r="U2575" s="93"/>
      <c r="V2575" s="89"/>
      <c r="W2575" s="90"/>
      <c r="X2575" s="94"/>
      <c r="Y2575" s="95"/>
      <c r="Z2575" s="96"/>
    </row>
    <row r="2576" spans="2:27" ht="17.25" customHeight="1">
      <c r="B2576" s="58">
        <v>45960</v>
      </c>
      <c r="C2576" s="57" t="s">
        <v>2383</v>
      </c>
      <c r="D2576" s="57" t="s">
        <v>2839</v>
      </c>
      <c r="E2576" s="57">
        <v>8</v>
      </c>
      <c r="F2576" s="61">
        <v>0</v>
      </c>
      <c r="G2576" s="61">
        <v>0</v>
      </c>
      <c r="H2576" s="61">
        <v>13</v>
      </c>
      <c r="I2576" s="61">
        <v>0</v>
      </c>
      <c r="J2576" s="61">
        <v>0</v>
      </c>
      <c r="K2576" s="61">
        <v>0</v>
      </c>
      <c r="L2576" s="61">
        <v>13</v>
      </c>
      <c r="M2576" s="57" t="s">
        <v>431</v>
      </c>
      <c r="S2576" s="87"/>
      <c r="T2576" s="92"/>
      <c r="U2576" s="93"/>
      <c r="V2576" s="89"/>
      <c r="W2576" s="90"/>
      <c r="X2576" s="94"/>
      <c r="Y2576" s="95"/>
      <c r="Z2576" s="96"/>
    </row>
    <row r="2577" spans="2:26" ht="17.25" customHeight="1">
      <c r="B2577" s="58">
        <v>45961</v>
      </c>
      <c r="C2577" s="57" t="s">
        <v>2383</v>
      </c>
      <c r="D2577" s="57" t="s">
        <v>2931</v>
      </c>
      <c r="E2577" s="57">
        <v>2</v>
      </c>
      <c r="F2577" s="61">
        <v>0</v>
      </c>
      <c r="G2577" s="61">
        <v>0</v>
      </c>
      <c r="H2577" s="61">
        <v>1</v>
      </c>
      <c r="I2577" s="61">
        <v>0</v>
      </c>
      <c r="J2577" s="61">
        <v>0</v>
      </c>
      <c r="K2577" s="61">
        <v>0</v>
      </c>
      <c r="L2577" s="61">
        <v>1</v>
      </c>
      <c r="O2577" s="57" t="s">
        <v>431</v>
      </c>
      <c r="P2577" s="57" t="s">
        <v>431</v>
      </c>
      <c r="S2577" s="87"/>
      <c r="T2577" s="92"/>
      <c r="U2577" s="93"/>
      <c r="V2577" s="89"/>
      <c r="W2577" s="90"/>
      <c r="X2577" s="94"/>
      <c r="Y2577" s="95"/>
      <c r="Z2577" s="96"/>
    </row>
    <row r="2578" spans="2:26" ht="17.25" customHeight="1">
      <c r="B2578" s="58">
        <v>45961</v>
      </c>
      <c r="C2578" s="57" t="s">
        <v>2383</v>
      </c>
      <c r="D2578" s="57" t="s">
        <v>2932</v>
      </c>
      <c r="E2578" s="57">
        <v>4</v>
      </c>
      <c r="F2578" s="61">
        <v>0</v>
      </c>
      <c r="G2578" s="61">
        <v>0</v>
      </c>
      <c r="H2578" s="61">
        <v>0</v>
      </c>
      <c r="I2578" s="61">
        <v>0</v>
      </c>
      <c r="J2578" s="61">
        <v>0</v>
      </c>
      <c r="K2578" s="61">
        <v>0</v>
      </c>
      <c r="L2578" s="61">
        <v>0</v>
      </c>
      <c r="S2578" s="87"/>
      <c r="T2578" s="92"/>
      <c r="U2578" s="93"/>
      <c r="V2578" s="89"/>
      <c r="W2578" s="90"/>
      <c r="X2578" s="94"/>
      <c r="Y2578" s="95"/>
      <c r="Z2578" s="96"/>
    </row>
    <row r="2579" spans="2:26" ht="17.25" customHeight="1">
      <c r="B2579" s="58">
        <v>45964</v>
      </c>
      <c r="C2579" s="57" t="s">
        <v>2960</v>
      </c>
      <c r="D2579" s="61" t="s">
        <v>2933</v>
      </c>
      <c r="E2579" s="57">
        <v>3</v>
      </c>
      <c r="F2579" s="61">
        <v>3</v>
      </c>
      <c r="G2579" s="61">
        <v>0</v>
      </c>
      <c r="H2579" s="61">
        <v>22</v>
      </c>
      <c r="I2579" s="61">
        <v>0</v>
      </c>
      <c r="J2579" s="61">
        <v>0</v>
      </c>
      <c r="K2579" s="61">
        <v>0</v>
      </c>
      <c r="L2579" s="61">
        <v>22</v>
      </c>
      <c r="O2579" s="57" t="s">
        <v>431</v>
      </c>
      <c r="P2579" s="57" t="s">
        <v>431</v>
      </c>
      <c r="R2579" s="73">
        <v>1</v>
      </c>
      <c r="S2579" s="87"/>
      <c r="T2579" s="92"/>
      <c r="U2579" s="93"/>
      <c r="V2579" s="89"/>
      <c r="W2579" s="90"/>
      <c r="X2579" s="94"/>
      <c r="Y2579" s="95"/>
      <c r="Z2579" s="96"/>
    </row>
    <row r="2580" spans="2:26" ht="17.25" customHeight="1">
      <c r="B2580" s="58">
        <v>45964</v>
      </c>
      <c r="C2580" s="57" t="s">
        <v>2960</v>
      </c>
      <c r="D2580" s="57" t="s">
        <v>2934</v>
      </c>
      <c r="E2580" s="57">
        <v>1</v>
      </c>
      <c r="F2580" s="61">
        <v>1</v>
      </c>
      <c r="G2580" s="61">
        <v>0</v>
      </c>
      <c r="H2580" s="61">
        <v>3</v>
      </c>
      <c r="I2580" s="61">
        <v>2</v>
      </c>
      <c r="J2580" s="61">
        <v>0</v>
      </c>
      <c r="K2580" s="61">
        <v>0</v>
      </c>
      <c r="L2580" s="61">
        <v>5</v>
      </c>
      <c r="M2580" s="57" t="s">
        <v>431</v>
      </c>
      <c r="O2580" s="57" t="s">
        <v>431</v>
      </c>
      <c r="P2580" s="57" t="s">
        <v>431</v>
      </c>
      <c r="R2580" s="73">
        <v>1</v>
      </c>
      <c r="S2580" s="87"/>
      <c r="T2580" s="92"/>
      <c r="U2580" s="93"/>
      <c r="V2580" s="89"/>
      <c r="W2580" s="90"/>
      <c r="X2580" s="94"/>
      <c r="Y2580" s="95"/>
      <c r="Z2580" s="96"/>
    </row>
    <row r="2581" spans="2:26" ht="17.25" customHeight="1">
      <c r="B2581" s="58">
        <v>45964</v>
      </c>
      <c r="C2581" s="57" t="s">
        <v>2960</v>
      </c>
      <c r="D2581" s="57" t="s">
        <v>2935</v>
      </c>
      <c r="E2581" s="57">
        <v>3</v>
      </c>
      <c r="F2581" s="61">
        <v>3</v>
      </c>
      <c r="G2581" s="61">
        <v>0</v>
      </c>
      <c r="H2581" s="61">
        <v>10</v>
      </c>
      <c r="I2581" s="61">
        <v>4</v>
      </c>
      <c r="J2581" s="61">
        <v>0</v>
      </c>
      <c r="K2581" s="61">
        <v>0</v>
      </c>
      <c r="L2581" s="61">
        <v>14</v>
      </c>
      <c r="M2581" s="57" t="s">
        <v>431</v>
      </c>
      <c r="O2581" s="57" t="s">
        <v>431</v>
      </c>
      <c r="P2581" s="57" t="s">
        <v>431</v>
      </c>
      <c r="R2581" s="73">
        <v>1</v>
      </c>
      <c r="S2581" s="87"/>
      <c r="T2581" s="92"/>
      <c r="U2581" s="93"/>
      <c r="V2581" s="89"/>
      <c r="W2581" s="90"/>
      <c r="X2581" s="94"/>
      <c r="Y2581" s="95"/>
      <c r="Z2581" s="96"/>
    </row>
    <row r="2582" spans="2:26" ht="17.25" customHeight="1">
      <c r="B2582" s="58">
        <v>45964</v>
      </c>
      <c r="C2582" s="57" t="s">
        <v>2382</v>
      </c>
      <c r="D2582" s="57" t="s">
        <v>2939</v>
      </c>
      <c r="E2582" s="57">
        <v>9</v>
      </c>
      <c r="F2582" s="61">
        <v>0</v>
      </c>
      <c r="G2582" s="57">
        <v>0</v>
      </c>
      <c r="H2582" s="57">
        <v>40</v>
      </c>
      <c r="I2582" s="57">
        <v>1</v>
      </c>
      <c r="J2582" s="57">
        <v>0</v>
      </c>
      <c r="K2582" s="57">
        <v>0</v>
      </c>
      <c r="L2582" s="57">
        <v>41</v>
      </c>
      <c r="M2582" s="57" t="s">
        <v>431</v>
      </c>
      <c r="O2582" s="57" t="s">
        <v>431</v>
      </c>
      <c r="P2582" s="57" t="s">
        <v>431</v>
      </c>
      <c r="S2582" s="87"/>
      <c r="T2582" s="92"/>
      <c r="U2582" s="93"/>
      <c r="V2582" s="89"/>
      <c r="W2582" s="90"/>
      <c r="X2582" s="94"/>
      <c r="Y2582" s="95"/>
      <c r="Z2582" s="96"/>
    </row>
    <row r="2583" spans="2:26" ht="17.25" customHeight="1">
      <c r="B2583" s="58">
        <v>45964</v>
      </c>
      <c r="C2583" s="57" t="s">
        <v>2382</v>
      </c>
      <c r="D2583" s="57" t="s">
        <v>2936</v>
      </c>
      <c r="E2583" s="57">
        <v>4</v>
      </c>
      <c r="F2583" s="61">
        <v>0</v>
      </c>
      <c r="G2583" s="57">
        <v>0</v>
      </c>
      <c r="H2583" s="57">
        <v>6</v>
      </c>
      <c r="I2583" s="57">
        <v>0</v>
      </c>
      <c r="J2583" s="57">
        <v>0</v>
      </c>
      <c r="K2583" s="57">
        <v>0</v>
      </c>
      <c r="L2583" s="57">
        <v>6</v>
      </c>
      <c r="O2583" s="57" t="s">
        <v>431</v>
      </c>
      <c r="P2583" s="57" t="s">
        <v>431</v>
      </c>
      <c r="S2583" s="87"/>
      <c r="T2583" s="92"/>
      <c r="U2583" s="93"/>
      <c r="V2583" s="89"/>
      <c r="W2583" s="90"/>
      <c r="X2583" s="94"/>
      <c r="Y2583" s="95"/>
      <c r="Z2583" s="96"/>
    </row>
    <row r="2584" spans="2:26" ht="17.25" customHeight="1">
      <c r="B2584" s="58">
        <v>45964</v>
      </c>
      <c r="C2584" s="57" t="s">
        <v>2382</v>
      </c>
      <c r="D2584" s="57" t="s">
        <v>2937</v>
      </c>
      <c r="E2584" s="57">
        <v>1</v>
      </c>
      <c r="F2584" s="61">
        <v>0</v>
      </c>
      <c r="G2584" s="57">
        <v>0</v>
      </c>
      <c r="H2584" s="57">
        <v>0</v>
      </c>
      <c r="I2584" s="57">
        <v>0</v>
      </c>
      <c r="J2584" s="57">
        <v>0</v>
      </c>
      <c r="K2584" s="57">
        <v>0</v>
      </c>
      <c r="L2584" s="57">
        <v>0</v>
      </c>
      <c r="O2584" s="57" t="s">
        <v>431</v>
      </c>
      <c r="P2584" s="57" t="s">
        <v>431</v>
      </c>
      <c r="S2584" s="87"/>
      <c r="T2584" s="92"/>
      <c r="U2584" s="93"/>
      <c r="V2584" s="89"/>
      <c r="W2584" s="90"/>
      <c r="X2584" s="94"/>
      <c r="Y2584" s="95"/>
      <c r="Z2584" s="96"/>
    </row>
    <row r="2585" spans="2:26" ht="17.25" customHeight="1">
      <c r="B2585" s="58">
        <v>45964</v>
      </c>
      <c r="C2585" s="57" t="s">
        <v>2382</v>
      </c>
      <c r="D2585" s="57" t="s">
        <v>2938</v>
      </c>
      <c r="E2585" s="57">
        <v>3</v>
      </c>
      <c r="F2585" s="61">
        <v>0</v>
      </c>
      <c r="G2585" s="57">
        <v>0</v>
      </c>
      <c r="H2585" s="57">
        <v>0</v>
      </c>
      <c r="I2585" s="57">
        <v>1</v>
      </c>
      <c r="J2585" s="57">
        <v>0</v>
      </c>
      <c r="K2585" s="57">
        <v>0</v>
      </c>
      <c r="L2585" s="57">
        <v>1</v>
      </c>
      <c r="M2585" s="57" t="s">
        <v>431</v>
      </c>
      <c r="S2585" s="87"/>
      <c r="T2585" s="92"/>
      <c r="U2585" s="93"/>
      <c r="V2585" s="89"/>
      <c r="W2585" s="90"/>
      <c r="X2585" s="94"/>
      <c r="Y2585" s="95"/>
      <c r="Z2585" s="96"/>
    </row>
    <row r="2586" spans="2:26" ht="17.25" customHeight="1">
      <c r="B2586" s="58">
        <v>45964</v>
      </c>
      <c r="C2586" s="57" t="s">
        <v>2383</v>
      </c>
      <c r="D2586" s="57" t="s">
        <v>2838</v>
      </c>
      <c r="E2586" s="57">
        <v>13</v>
      </c>
      <c r="F2586" s="61">
        <v>0</v>
      </c>
      <c r="G2586" s="57">
        <v>0</v>
      </c>
      <c r="H2586" s="57">
        <v>0</v>
      </c>
      <c r="I2586" s="57">
        <v>0</v>
      </c>
      <c r="J2586" s="57">
        <v>0</v>
      </c>
      <c r="K2586" s="57">
        <v>0</v>
      </c>
      <c r="L2586" s="57">
        <v>0</v>
      </c>
      <c r="S2586" s="87"/>
      <c r="T2586" s="92"/>
      <c r="U2586" s="93"/>
      <c r="V2586" s="89"/>
      <c r="W2586" s="90"/>
      <c r="X2586" s="94"/>
      <c r="Y2586" s="95"/>
      <c r="Z2586" s="96"/>
    </row>
    <row r="2587" spans="2:26" ht="17.25" customHeight="1">
      <c r="B2587" s="58">
        <v>45965</v>
      </c>
      <c r="C2587" s="57" t="s">
        <v>2960</v>
      </c>
      <c r="D2587" s="57" t="s">
        <v>2940</v>
      </c>
      <c r="E2587" s="57">
        <v>1</v>
      </c>
      <c r="F2587" s="78">
        <v>1</v>
      </c>
      <c r="G2587" s="57">
        <v>0</v>
      </c>
      <c r="H2587" s="57">
        <v>0</v>
      </c>
      <c r="I2587" s="57">
        <v>3</v>
      </c>
      <c r="J2587" s="57">
        <v>0</v>
      </c>
      <c r="K2587" s="57">
        <v>0</v>
      </c>
      <c r="L2587" s="57">
        <v>3</v>
      </c>
      <c r="M2587" s="57" t="s">
        <v>431</v>
      </c>
      <c r="R2587" s="73">
        <v>1</v>
      </c>
      <c r="S2587" s="87"/>
      <c r="T2587" s="92"/>
      <c r="U2587" s="93"/>
      <c r="V2587" s="89"/>
      <c r="W2587" s="90"/>
      <c r="X2587" s="94"/>
      <c r="Y2587" s="95"/>
      <c r="Z2587" s="96"/>
    </row>
    <row r="2588" spans="2:26" ht="17.25" customHeight="1">
      <c r="B2588" s="58">
        <v>45965</v>
      </c>
      <c r="C2588" s="57" t="s">
        <v>2960</v>
      </c>
      <c r="D2588" s="57" t="s">
        <v>2941</v>
      </c>
      <c r="E2588" s="57">
        <v>2</v>
      </c>
      <c r="F2588" s="78">
        <v>2</v>
      </c>
      <c r="G2588" s="57">
        <v>0</v>
      </c>
      <c r="H2588" s="57">
        <v>0</v>
      </c>
      <c r="I2588" s="57">
        <v>3</v>
      </c>
      <c r="J2588" s="57">
        <v>0</v>
      </c>
      <c r="K2588" s="57">
        <v>0</v>
      </c>
      <c r="L2588" s="57">
        <v>3</v>
      </c>
      <c r="M2588" s="57" t="s">
        <v>431</v>
      </c>
      <c r="R2588" s="73">
        <v>1</v>
      </c>
      <c r="S2588" s="87"/>
      <c r="T2588" s="92"/>
      <c r="U2588" s="93"/>
      <c r="V2588" s="89"/>
      <c r="W2588" s="90"/>
      <c r="X2588" s="94"/>
      <c r="Y2588" s="95"/>
      <c r="Z2588" s="96"/>
    </row>
    <row r="2589" spans="2:26" ht="17.25" customHeight="1">
      <c r="B2589" s="58">
        <v>45965</v>
      </c>
      <c r="C2589" s="57" t="s">
        <v>2960</v>
      </c>
      <c r="D2589" s="57" t="s">
        <v>2935</v>
      </c>
      <c r="E2589" s="57">
        <v>3</v>
      </c>
      <c r="F2589" s="61">
        <v>0</v>
      </c>
      <c r="G2589" s="57">
        <v>0</v>
      </c>
      <c r="H2589" s="57">
        <v>2</v>
      </c>
      <c r="I2589" s="57">
        <v>1</v>
      </c>
      <c r="J2589" s="57">
        <v>0</v>
      </c>
      <c r="K2589" s="57">
        <v>0</v>
      </c>
      <c r="L2589" s="57">
        <v>3</v>
      </c>
      <c r="M2589" s="57" t="s">
        <v>431</v>
      </c>
      <c r="O2589" s="57" t="s">
        <v>431</v>
      </c>
      <c r="P2589" s="57" t="s">
        <v>431</v>
      </c>
      <c r="S2589" s="87"/>
      <c r="T2589" s="92"/>
      <c r="U2589" s="93"/>
      <c r="V2589" s="89"/>
      <c r="W2589" s="90"/>
      <c r="X2589" s="94"/>
      <c r="Y2589" s="95"/>
      <c r="Z2589" s="96"/>
    </row>
    <row r="2590" spans="2:26" ht="17.25" customHeight="1">
      <c r="B2590" s="58">
        <v>45965</v>
      </c>
      <c r="C2590" s="57" t="s">
        <v>2960</v>
      </c>
      <c r="D2590" s="57" t="s">
        <v>2942</v>
      </c>
      <c r="E2590" s="57">
        <v>1</v>
      </c>
      <c r="F2590" s="78">
        <v>0</v>
      </c>
      <c r="G2590" s="57">
        <v>0</v>
      </c>
      <c r="H2590" s="57">
        <v>0</v>
      </c>
      <c r="I2590" s="57">
        <v>0</v>
      </c>
      <c r="J2590" s="57">
        <v>0</v>
      </c>
      <c r="K2590" s="57">
        <v>0</v>
      </c>
      <c r="L2590" s="57">
        <v>0</v>
      </c>
      <c r="S2590" s="87"/>
      <c r="T2590" s="92"/>
      <c r="U2590" s="93"/>
      <c r="V2590" s="89"/>
      <c r="W2590" s="90"/>
      <c r="X2590" s="94"/>
      <c r="Y2590" s="95"/>
      <c r="Z2590" s="96"/>
    </row>
    <row r="2591" spans="2:26" ht="17.25" customHeight="1">
      <c r="B2591" s="58">
        <v>45965</v>
      </c>
      <c r="C2591" s="57" t="s">
        <v>2960</v>
      </c>
      <c r="D2591" s="57" t="s">
        <v>2943</v>
      </c>
      <c r="E2591" s="57">
        <v>1</v>
      </c>
      <c r="F2591" s="61">
        <v>0</v>
      </c>
      <c r="G2591" s="57">
        <v>0</v>
      </c>
      <c r="H2591" s="57">
        <v>0</v>
      </c>
      <c r="I2591" s="57">
        <v>0</v>
      </c>
      <c r="J2591" s="57">
        <v>0</v>
      </c>
      <c r="K2591" s="57">
        <v>0</v>
      </c>
      <c r="L2591" s="57">
        <v>0</v>
      </c>
      <c r="S2591" s="87"/>
      <c r="T2591" s="92"/>
      <c r="U2591" s="93"/>
      <c r="V2591" s="89"/>
      <c r="W2591" s="90"/>
      <c r="X2591" s="94"/>
      <c r="Y2591" s="95"/>
      <c r="Z2591" s="96"/>
    </row>
    <row r="2592" spans="2:26" ht="17.25" customHeight="1">
      <c r="B2592" s="58">
        <v>45965</v>
      </c>
      <c r="C2592" s="57" t="s">
        <v>2960</v>
      </c>
      <c r="D2592" s="57" t="s">
        <v>2944</v>
      </c>
      <c r="E2592" s="57">
        <v>4</v>
      </c>
      <c r="F2592" s="61">
        <v>0</v>
      </c>
      <c r="G2592" s="57">
        <v>0</v>
      </c>
      <c r="H2592" s="57">
        <v>3</v>
      </c>
      <c r="I2592" s="57">
        <v>0</v>
      </c>
      <c r="J2592" s="57">
        <v>0</v>
      </c>
      <c r="K2592" s="57">
        <v>0</v>
      </c>
      <c r="L2592" s="57">
        <v>0</v>
      </c>
      <c r="O2592" s="57" t="s">
        <v>431</v>
      </c>
      <c r="P2592" s="57" t="s">
        <v>431</v>
      </c>
      <c r="S2592" s="87"/>
      <c r="T2592" s="92"/>
      <c r="U2592" s="93"/>
      <c r="V2592" s="89"/>
      <c r="W2592" s="90"/>
      <c r="X2592" s="94"/>
      <c r="Y2592" s="95"/>
      <c r="Z2592" s="96"/>
    </row>
    <row r="2593" spans="2:26" ht="17.25" customHeight="1">
      <c r="B2593" s="58">
        <v>45965</v>
      </c>
      <c r="C2593" s="57" t="s">
        <v>2960</v>
      </c>
      <c r="D2593" s="57" t="s">
        <v>2934</v>
      </c>
      <c r="E2593" s="57">
        <v>1</v>
      </c>
      <c r="F2593" s="61">
        <v>0</v>
      </c>
      <c r="G2593" s="57">
        <v>0</v>
      </c>
      <c r="H2593" s="57">
        <v>0</v>
      </c>
      <c r="I2593" s="57">
        <v>0</v>
      </c>
      <c r="J2593" s="57">
        <v>0</v>
      </c>
      <c r="K2593" s="57">
        <v>0</v>
      </c>
      <c r="L2593" s="57">
        <v>0</v>
      </c>
      <c r="S2593" s="87"/>
      <c r="T2593" s="92"/>
      <c r="U2593" s="93"/>
      <c r="V2593" s="89"/>
      <c r="W2593" s="90"/>
      <c r="X2593" s="94"/>
      <c r="Y2593" s="95"/>
      <c r="Z2593" s="96"/>
    </row>
    <row r="2594" spans="2:26" ht="17.25" customHeight="1">
      <c r="B2594" s="58">
        <v>45966</v>
      </c>
      <c r="C2594" s="57" t="s">
        <v>2960</v>
      </c>
      <c r="D2594" s="57" t="s">
        <v>2933</v>
      </c>
      <c r="E2594" s="57">
        <v>3</v>
      </c>
      <c r="F2594" s="61">
        <v>0</v>
      </c>
      <c r="G2594" s="57">
        <v>0</v>
      </c>
      <c r="H2594" s="57">
        <v>0</v>
      </c>
      <c r="I2594" s="57">
        <v>0</v>
      </c>
      <c r="J2594" s="57">
        <v>0</v>
      </c>
      <c r="K2594" s="57">
        <v>0</v>
      </c>
      <c r="L2594" s="57">
        <v>0</v>
      </c>
      <c r="S2594" s="87"/>
      <c r="T2594" s="92"/>
      <c r="U2594" s="93"/>
      <c r="V2594" s="89"/>
      <c r="W2594" s="90"/>
      <c r="X2594" s="94"/>
      <c r="Y2594" s="95"/>
      <c r="Z2594" s="96"/>
    </row>
    <row r="2595" spans="2:26" ht="17.25" customHeight="1">
      <c r="B2595" s="58">
        <v>45967</v>
      </c>
      <c r="C2595" s="57" t="s">
        <v>2960</v>
      </c>
      <c r="D2595" s="57" t="s">
        <v>2940</v>
      </c>
      <c r="E2595" s="57">
        <v>1</v>
      </c>
      <c r="F2595" s="61">
        <v>0</v>
      </c>
      <c r="G2595" s="57">
        <v>0</v>
      </c>
      <c r="H2595" s="57">
        <v>0</v>
      </c>
      <c r="I2595" s="57">
        <v>0</v>
      </c>
      <c r="J2595" s="57">
        <v>0</v>
      </c>
      <c r="K2595" s="57">
        <v>0</v>
      </c>
      <c r="L2595" s="57">
        <v>0</v>
      </c>
      <c r="S2595" s="87"/>
      <c r="T2595" s="92"/>
      <c r="U2595" s="93"/>
      <c r="V2595" s="89"/>
      <c r="W2595" s="90"/>
      <c r="X2595" s="94"/>
      <c r="Y2595" s="95"/>
      <c r="Z2595" s="96"/>
    </row>
    <row r="2596" spans="2:26" ht="17.25" customHeight="1">
      <c r="B2596" s="58">
        <v>45967</v>
      </c>
      <c r="C2596" s="57" t="s">
        <v>2960</v>
      </c>
      <c r="D2596" s="57" t="s">
        <v>2941</v>
      </c>
      <c r="E2596" s="57">
        <v>2</v>
      </c>
      <c r="F2596" s="61">
        <v>0</v>
      </c>
      <c r="G2596" s="57">
        <v>0</v>
      </c>
      <c r="H2596" s="57">
        <v>0</v>
      </c>
      <c r="I2596" s="57">
        <v>1</v>
      </c>
      <c r="J2596" s="57">
        <v>0</v>
      </c>
      <c r="K2596" s="57">
        <v>0</v>
      </c>
      <c r="L2596" s="57">
        <v>1</v>
      </c>
      <c r="M2596" s="57" t="s">
        <v>431</v>
      </c>
      <c r="S2596" s="87"/>
      <c r="T2596" s="92"/>
      <c r="U2596" s="93"/>
      <c r="V2596" s="89"/>
      <c r="W2596" s="90"/>
      <c r="X2596" s="94"/>
      <c r="Y2596" s="95"/>
      <c r="Z2596" s="96"/>
    </row>
    <row r="2597" spans="2:26" ht="17.25" customHeight="1">
      <c r="B2597" s="58">
        <v>45973</v>
      </c>
      <c r="C2597" s="57" t="s">
        <v>2383</v>
      </c>
      <c r="D2597" s="57" t="s">
        <v>2945</v>
      </c>
      <c r="E2597" s="57">
        <v>1</v>
      </c>
      <c r="F2597" s="61">
        <v>0</v>
      </c>
      <c r="G2597" s="57">
        <v>0</v>
      </c>
      <c r="H2597" s="57">
        <v>0</v>
      </c>
      <c r="I2597" s="57">
        <v>0</v>
      </c>
      <c r="J2597" s="57">
        <v>0</v>
      </c>
      <c r="K2597" s="57">
        <v>0</v>
      </c>
      <c r="L2597" s="57">
        <v>0</v>
      </c>
      <c r="S2597" s="87"/>
      <c r="T2597" s="92"/>
      <c r="U2597" s="93"/>
      <c r="V2597" s="89"/>
      <c r="W2597" s="90"/>
      <c r="X2597" s="94"/>
      <c r="Y2597" s="95"/>
      <c r="Z2597" s="96"/>
    </row>
    <row r="2598" spans="2:26" ht="17.25" customHeight="1">
      <c r="B2598" s="58">
        <v>45986</v>
      </c>
      <c r="C2598" s="57" t="s">
        <v>2960</v>
      </c>
      <c r="D2598" s="57" t="s">
        <v>2957</v>
      </c>
      <c r="E2598" s="57">
        <v>2</v>
      </c>
      <c r="F2598" s="61">
        <v>2</v>
      </c>
      <c r="G2598" s="57">
        <v>0</v>
      </c>
      <c r="H2598" s="57">
        <v>6</v>
      </c>
      <c r="I2598" s="57">
        <v>0</v>
      </c>
      <c r="J2598" s="57">
        <v>0</v>
      </c>
      <c r="K2598" s="57">
        <v>0</v>
      </c>
      <c r="L2598" s="57">
        <v>6</v>
      </c>
      <c r="M2598" s="57" t="s">
        <v>431</v>
      </c>
      <c r="N2598" s="57" t="s">
        <v>431</v>
      </c>
      <c r="S2598" s="87"/>
      <c r="T2598" s="92"/>
      <c r="U2598" s="93"/>
      <c r="V2598" s="89"/>
      <c r="W2598" s="90"/>
      <c r="X2598" s="94"/>
      <c r="Y2598" s="95"/>
      <c r="Z2598" s="96"/>
    </row>
    <row r="2599" spans="2:26" ht="17.25" customHeight="1">
      <c r="B2599" s="58">
        <v>45986</v>
      </c>
      <c r="C2599" s="57" t="s">
        <v>2960</v>
      </c>
      <c r="D2599" s="57" t="s">
        <v>2958</v>
      </c>
      <c r="E2599" s="57">
        <v>13</v>
      </c>
      <c r="F2599" s="61">
        <v>7</v>
      </c>
      <c r="G2599" s="57">
        <v>0</v>
      </c>
      <c r="H2599" s="57">
        <v>19</v>
      </c>
      <c r="I2599" s="57">
        <v>0</v>
      </c>
      <c r="J2599" s="57">
        <v>0</v>
      </c>
      <c r="K2599" s="57">
        <v>0</v>
      </c>
      <c r="L2599" s="57">
        <v>19</v>
      </c>
      <c r="O2599" s="57" t="s">
        <v>431</v>
      </c>
      <c r="P2599" s="57" t="s">
        <v>431</v>
      </c>
      <c r="S2599" s="87"/>
      <c r="T2599" s="92"/>
      <c r="U2599" s="93"/>
      <c r="V2599" s="89"/>
      <c r="W2599" s="90"/>
      <c r="X2599" s="94"/>
      <c r="Y2599" s="95"/>
      <c r="Z2599" s="96"/>
    </row>
    <row r="2600" spans="2:26" ht="17.25" customHeight="1">
      <c r="B2600" s="58">
        <v>45987</v>
      </c>
      <c r="C2600" s="57" t="s">
        <v>2960</v>
      </c>
      <c r="D2600" s="57" t="s">
        <v>2959</v>
      </c>
      <c r="E2600" s="57">
        <v>13</v>
      </c>
      <c r="F2600" s="61">
        <v>7</v>
      </c>
      <c r="G2600" s="57">
        <v>0</v>
      </c>
      <c r="H2600" s="57">
        <v>16</v>
      </c>
      <c r="I2600" s="57">
        <v>0</v>
      </c>
      <c r="J2600" s="57">
        <v>0</v>
      </c>
      <c r="K2600" s="57">
        <v>0</v>
      </c>
      <c r="L2600" s="57">
        <v>16</v>
      </c>
      <c r="O2600" s="57" t="s">
        <v>431</v>
      </c>
      <c r="P2600" s="57" t="s">
        <v>431</v>
      </c>
      <c r="S2600" s="87"/>
      <c r="T2600" s="92"/>
      <c r="U2600" s="93"/>
      <c r="V2600" s="89"/>
      <c r="W2600" s="90"/>
      <c r="X2600" s="94"/>
      <c r="Y2600" s="95"/>
      <c r="Z2600" s="96"/>
    </row>
    <row r="2601" spans="2:26" ht="17.25" customHeight="1">
      <c r="B2601" s="58">
        <v>45990</v>
      </c>
      <c r="C2601" s="57" t="s">
        <v>2960</v>
      </c>
      <c r="D2601" s="57" t="s">
        <v>2961</v>
      </c>
      <c r="E2601" s="57">
        <v>8</v>
      </c>
      <c r="F2601" s="61">
        <v>2</v>
      </c>
      <c r="G2601" s="57">
        <v>0</v>
      </c>
      <c r="H2601" s="57">
        <v>3</v>
      </c>
      <c r="I2601" s="57">
        <v>0</v>
      </c>
      <c r="J2601" s="57">
        <v>1</v>
      </c>
      <c r="K2601" s="57">
        <v>0</v>
      </c>
      <c r="L2601" s="57">
        <v>4</v>
      </c>
      <c r="M2601" s="57" t="s">
        <v>2964</v>
      </c>
      <c r="N2601" s="57" t="s">
        <v>2963</v>
      </c>
      <c r="O2601" s="57" t="s">
        <v>2963</v>
      </c>
      <c r="P2601" s="57" t="s">
        <v>2963</v>
      </c>
      <c r="S2601" s="87"/>
      <c r="T2601" s="92"/>
      <c r="U2601" s="93"/>
      <c r="V2601" s="89"/>
      <c r="W2601" s="90"/>
      <c r="X2601" s="94"/>
      <c r="Y2601" s="95"/>
      <c r="Z2601" s="96"/>
    </row>
    <row r="2602" spans="2:26" ht="17.25" customHeight="1">
      <c r="B2602" s="58">
        <v>45990</v>
      </c>
      <c r="C2602" s="57" t="s">
        <v>2960</v>
      </c>
      <c r="D2602" s="57" t="s">
        <v>2957</v>
      </c>
      <c r="E2602" s="57">
        <v>2</v>
      </c>
      <c r="F2602" s="61">
        <v>0</v>
      </c>
      <c r="G2602" s="57">
        <v>0</v>
      </c>
      <c r="H2602" s="57">
        <v>3</v>
      </c>
      <c r="I2602" s="57">
        <v>0</v>
      </c>
      <c r="J2602" s="57">
        <v>0</v>
      </c>
      <c r="K2602" s="57">
        <v>0</v>
      </c>
      <c r="L2602" s="57">
        <v>3</v>
      </c>
      <c r="M2602" s="57" t="s">
        <v>2962</v>
      </c>
      <c r="N2602" s="57" t="s">
        <v>2963</v>
      </c>
      <c r="O2602" s="57" t="s">
        <v>2963</v>
      </c>
      <c r="P2602" s="57" t="s">
        <v>2963</v>
      </c>
      <c r="S2602" s="87"/>
      <c r="T2602" s="92"/>
      <c r="U2602" s="93"/>
      <c r="V2602" s="89"/>
      <c r="W2602" s="90"/>
      <c r="X2602" s="94"/>
      <c r="Y2602" s="95"/>
      <c r="Z2602" s="96"/>
    </row>
    <row r="2603" spans="2:26" ht="17.25" customHeight="1">
      <c r="B2603" s="58">
        <v>45992</v>
      </c>
      <c r="C2603" s="57" t="s">
        <v>2960</v>
      </c>
      <c r="D2603" s="57" t="s">
        <v>2965</v>
      </c>
      <c r="E2603" s="57">
        <v>12</v>
      </c>
      <c r="F2603" s="61">
        <v>12</v>
      </c>
      <c r="G2603" s="57">
        <v>0</v>
      </c>
      <c r="H2603" s="57">
        <v>28</v>
      </c>
      <c r="I2603" s="57">
        <v>0</v>
      </c>
      <c r="J2603" s="57">
        <v>0</v>
      </c>
      <c r="K2603" s="57">
        <v>0</v>
      </c>
      <c r="L2603" s="57">
        <v>28</v>
      </c>
      <c r="O2603" s="57" t="s">
        <v>431</v>
      </c>
      <c r="P2603" s="57" t="s">
        <v>431</v>
      </c>
      <c r="S2603" s="87"/>
      <c r="T2603" s="92"/>
      <c r="U2603" s="93"/>
      <c r="V2603" s="89"/>
      <c r="W2603" s="90"/>
      <c r="X2603" s="94"/>
      <c r="Y2603" s="95"/>
      <c r="Z2603" s="96"/>
    </row>
    <row r="2604" spans="2:26" ht="17.25" customHeight="1">
      <c r="B2604" s="58">
        <v>45992</v>
      </c>
      <c r="C2604" s="57" t="s">
        <v>2960</v>
      </c>
      <c r="D2604" s="57" t="s">
        <v>2959</v>
      </c>
      <c r="E2604" s="57">
        <v>7</v>
      </c>
      <c r="F2604" s="61">
        <v>0</v>
      </c>
      <c r="G2604" s="57">
        <v>0</v>
      </c>
      <c r="H2604" s="57">
        <v>3</v>
      </c>
      <c r="I2604" s="57">
        <v>1</v>
      </c>
      <c r="J2604" s="57">
        <v>0</v>
      </c>
      <c r="K2604" s="57">
        <v>0</v>
      </c>
      <c r="L2604" s="57">
        <v>4</v>
      </c>
      <c r="M2604" s="57" t="s">
        <v>431</v>
      </c>
      <c r="N2604" s="57" t="s">
        <v>431</v>
      </c>
      <c r="S2604" s="87"/>
      <c r="T2604" s="92"/>
      <c r="U2604" s="93"/>
      <c r="V2604" s="89"/>
      <c r="W2604" s="90"/>
      <c r="X2604" s="94"/>
      <c r="Y2604" s="95"/>
      <c r="Z2604" s="96"/>
    </row>
    <row r="2605" spans="2:26" ht="17.25" customHeight="1">
      <c r="B2605" s="58">
        <v>45992</v>
      </c>
      <c r="C2605" s="57" t="s">
        <v>2960</v>
      </c>
      <c r="D2605" s="57" t="s">
        <v>2966</v>
      </c>
      <c r="E2605" s="57">
        <v>2</v>
      </c>
      <c r="F2605" s="61">
        <v>0</v>
      </c>
      <c r="G2605" s="57">
        <v>0</v>
      </c>
      <c r="H2605" s="57">
        <v>0</v>
      </c>
      <c r="I2605" s="57">
        <v>0</v>
      </c>
      <c r="J2605" s="57">
        <v>0</v>
      </c>
      <c r="K2605" s="57">
        <v>0</v>
      </c>
      <c r="L2605" s="57">
        <v>0</v>
      </c>
      <c r="S2605" s="87"/>
      <c r="T2605" s="92"/>
      <c r="U2605" s="93"/>
      <c r="V2605" s="89"/>
      <c r="W2605" s="90"/>
      <c r="X2605" s="94"/>
      <c r="Y2605" s="95"/>
      <c r="Z2605" s="96"/>
    </row>
    <row r="2606" spans="2:26" ht="17.25" customHeight="1">
      <c r="B2606" s="83">
        <v>45995</v>
      </c>
      <c r="C2606" s="57" t="s">
        <v>2960</v>
      </c>
      <c r="D2606" s="57" t="s">
        <v>2967</v>
      </c>
      <c r="E2606" s="57">
        <v>12</v>
      </c>
      <c r="F2606" s="61">
        <v>4</v>
      </c>
      <c r="G2606" s="57">
        <v>0</v>
      </c>
      <c r="H2606" s="57">
        <v>6</v>
      </c>
      <c r="I2606" s="57">
        <v>0</v>
      </c>
      <c r="J2606" s="57">
        <v>0</v>
      </c>
      <c r="K2606" s="57">
        <v>0</v>
      </c>
      <c r="L2606" s="57">
        <v>6</v>
      </c>
      <c r="O2606" s="57" t="s">
        <v>431</v>
      </c>
      <c r="P2606" s="57" t="s">
        <v>431</v>
      </c>
      <c r="S2606" s="87"/>
      <c r="T2606" s="92"/>
      <c r="U2606" s="93"/>
      <c r="V2606" s="89"/>
      <c r="W2606" s="90"/>
      <c r="X2606" s="94"/>
      <c r="Y2606" s="95"/>
      <c r="Z2606" s="96"/>
    </row>
    <row r="2607" spans="2:26" ht="17.25" customHeight="1">
      <c r="B2607" s="83">
        <v>45996</v>
      </c>
      <c r="C2607" s="57" t="s">
        <v>2960</v>
      </c>
      <c r="D2607" s="57" t="s">
        <v>2969</v>
      </c>
      <c r="E2607" s="57">
        <v>4</v>
      </c>
      <c r="F2607" s="61">
        <v>2</v>
      </c>
      <c r="G2607" s="57">
        <v>0</v>
      </c>
      <c r="H2607" s="57">
        <v>0</v>
      </c>
      <c r="I2607" s="57">
        <v>0</v>
      </c>
      <c r="J2607" s="57">
        <v>0</v>
      </c>
      <c r="K2607" s="57">
        <v>0</v>
      </c>
      <c r="L2607" s="57">
        <v>0</v>
      </c>
      <c r="S2607" s="87"/>
      <c r="T2607" s="92"/>
      <c r="U2607" s="93"/>
      <c r="V2607" s="89"/>
      <c r="W2607" s="90"/>
      <c r="X2607" s="94"/>
      <c r="Y2607" s="95"/>
      <c r="Z2607" s="96"/>
    </row>
    <row r="2608" spans="2:26" ht="17.25" customHeight="1">
      <c r="B2608" s="83">
        <v>45996</v>
      </c>
      <c r="C2608" s="57" t="s">
        <v>2960</v>
      </c>
      <c r="D2608" s="57" t="s">
        <v>2970</v>
      </c>
      <c r="E2608" s="57">
        <v>5</v>
      </c>
      <c r="F2608" s="61">
        <v>1</v>
      </c>
      <c r="G2608" s="57">
        <v>0</v>
      </c>
      <c r="H2608" s="57">
        <v>6</v>
      </c>
      <c r="I2608" s="57">
        <v>0</v>
      </c>
      <c r="J2608" s="57">
        <v>0</v>
      </c>
      <c r="K2608" s="57">
        <v>0</v>
      </c>
      <c r="L2608" s="57">
        <v>6</v>
      </c>
      <c r="O2608" s="57" t="s">
        <v>431</v>
      </c>
      <c r="P2608" s="57" t="s">
        <v>431</v>
      </c>
      <c r="S2608" s="87"/>
      <c r="T2608" s="92"/>
      <c r="U2608" s="93"/>
      <c r="V2608" s="89"/>
      <c r="W2608" s="90"/>
      <c r="X2608" s="94"/>
      <c r="Y2608" s="95"/>
      <c r="Z2608" s="96"/>
    </row>
    <row r="2609" spans="2:26" ht="17.25" customHeight="1">
      <c r="B2609" s="83">
        <v>45996</v>
      </c>
      <c r="C2609" s="57" t="s">
        <v>2960</v>
      </c>
      <c r="D2609" s="57" t="s">
        <v>2968</v>
      </c>
      <c r="E2609" s="57">
        <v>7</v>
      </c>
      <c r="F2609" s="61">
        <v>0</v>
      </c>
      <c r="G2609" s="57">
        <v>0</v>
      </c>
      <c r="H2609" s="57">
        <v>2</v>
      </c>
      <c r="I2609" s="57">
        <v>0</v>
      </c>
      <c r="J2609" s="57">
        <v>0</v>
      </c>
      <c r="K2609" s="57">
        <v>0</v>
      </c>
      <c r="L2609" s="57">
        <v>2</v>
      </c>
      <c r="N2609" s="57" t="s">
        <v>431</v>
      </c>
      <c r="O2609" s="57" t="s">
        <v>431</v>
      </c>
      <c r="S2609" s="87"/>
      <c r="T2609" s="92"/>
      <c r="U2609" s="93"/>
      <c r="V2609" s="89"/>
      <c r="W2609" s="90"/>
      <c r="X2609" s="94"/>
      <c r="Y2609" s="95"/>
      <c r="Z2609" s="96"/>
    </row>
    <row r="2610" spans="2:26" ht="17.25" customHeight="1">
      <c r="B2610" s="83">
        <v>45996</v>
      </c>
      <c r="C2610" s="57" t="s">
        <v>2960</v>
      </c>
      <c r="D2610" s="57" t="s">
        <v>2965</v>
      </c>
      <c r="E2610" s="57">
        <v>8</v>
      </c>
      <c r="F2610" s="61">
        <v>0</v>
      </c>
      <c r="G2610" s="57">
        <v>0</v>
      </c>
      <c r="H2610" s="57">
        <v>7</v>
      </c>
      <c r="I2610" s="57">
        <v>0</v>
      </c>
      <c r="J2610" s="57">
        <v>0</v>
      </c>
      <c r="K2610" s="57">
        <v>0</v>
      </c>
      <c r="L2610" s="57">
        <v>7</v>
      </c>
      <c r="O2610" s="57" t="s">
        <v>431</v>
      </c>
      <c r="P2610" s="57" t="s">
        <v>431</v>
      </c>
      <c r="S2610" s="87"/>
      <c r="T2610" s="92"/>
      <c r="U2610" s="93"/>
      <c r="V2610" s="89"/>
      <c r="W2610" s="90"/>
      <c r="X2610" s="94"/>
      <c r="Y2610" s="95"/>
      <c r="Z2610" s="96"/>
    </row>
    <row r="2611" spans="2:26" ht="17.25" customHeight="1">
      <c r="B2611" s="83">
        <v>45996</v>
      </c>
      <c r="C2611" s="57" t="s">
        <v>2960</v>
      </c>
      <c r="D2611" s="57" t="s">
        <v>2973</v>
      </c>
      <c r="E2611" s="57">
        <v>1</v>
      </c>
      <c r="F2611" s="61">
        <v>0</v>
      </c>
      <c r="G2611" s="57">
        <v>0</v>
      </c>
      <c r="H2611" s="57">
        <v>0</v>
      </c>
      <c r="I2611" s="57">
        <v>0</v>
      </c>
      <c r="J2611" s="57">
        <v>0</v>
      </c>
      <c r="K2611" s="57">
        <v>0</v>
      </c>
      <c r="L2611" s="57">
        <v>0</v>
      </c>
      <c r="S2611" s="87"/>
      <c r="T2611" s="92"/>
      <c r="U2611" s="93"/>
      <c r="V2611" s="89"/>
      <c r="W2611" s="90"/>
      <c r="X2611" s="94"/>
      <c r="Y2611" s="95"/>
      <c r="Z2611" s="96"/>
    </row>
    <row r="2612" spans="2:26" ht="17.25" customHeight="1">
      <c r="B2612" s="83">
        <v>45997</v>
      </c>
      <c r="C2612" s="57" t="s">
        <v>2960</v>
      </c>
      <c r="D2612" s="57" t="s">
        <v>2971</v>
      </c>
      <c r="E2612" s="57">
        <v>4</v>
      </c>
      <c r="F2612" s="61">
        <v>0</v>
      </c>
      <c r="G2612" s="57">
        <v>0</v>
      </c>
      <c r="H2612" s="57">
        <v>0</v>
      </c>
      <c r="I2612" s="57">
        <v>0</v>
      </c>
      <c r="J2612" s="57">
        <v>0</v>
      </c>
      <c r="K2612" s="57">
        <v>0</v>
      </c>
      <c r="L2612" s="57">
        <v>0</v>
      </c>
      <c r="S2612" s="87"/>
      <c r="T2612" s="92"/>
      <c r="U2612" s="93"/>
      <c r="V2612" s="89"/>
      <c r="W2612" s="90"/>
      <c r="X2612" s="94"/>
      <c r="Y2612" s="95"/>
      <c r="Z2612" s="96"/>
    </row>
    <row r="2613" spans="2:26" ht="17.25" customHeight="1">
      <c r="B2613" s="83">
        <v>45997</v>
      </c>
      <c r="C2613" s="57" t="s">
        <v>2960</v>
      </c>
      <c r="D2613" s="57" t="s">
        <v>2972</v>
      </c>
      <c r="E2613" s="57">
        <v>6</v>
      </c>
      <c r="F2613" s="61">
        <v>0</v>
      </c>
      <c r="G2613" s="57">
        <v>0</v>
      </c>
      <c r="H2613" s="57">
        <v>0</v>
      </c>
      <c r="I2613" s="57">
        <v>0</v>
      </c>
      <c r="J2613" s="57">
        <v>0</v>
      </c>
      <c r="K2613" s="57">
        <v>0</v>
      </c>
      <c r="L2613" s="57">
        <v>0</v>
      </c>
      <c r="S2613" s="87"/>
      <c r="T2613" s="92"/>
      <c r="U2613" s="93"/>
      <c r="V2613" s="89"/>
      <c r="W2613" s="90"/>
      <c r="X2613" s="94"/>
      <c r="Y2613" s="95"/>
      <c r="Z2613" s="96"/>
    </row>
    <row r="2614" spans="2:26" ht="17.25" customHeight="1">
      <c r="B2614" s="83">
        <v>45997</v>
      </c>
      <c r="C2614" s="57" t="s">
        <v>2960</v>
      </c>
      <c r="D2614" s="57" t="s">
        <v>2974</v>
      </c>
      <c r="E2614" s="57">
        <v>4</v>
      </c>
      <c r="F2614" s="61">
        <v>0</v>
      </c>
      <c r="G2614" s="57">
        <v>0</v>
      </c>
      <c r="H2614" s="57">
        <v>0</v>
      </c>
      <c r="I2614" s="57">
        <v>0</v>
      </c>
      <c r="J2614" s="57">
        <v>0</v>
      </c>
      <c r="K2614" s="57">
        <v>0</v>
      </c>
      <c r="L2614" s="57">
        <v>0</v>
      </c>
      <c r="S2614" s="87"/>
      <c r="T2614" s="92"/>
      <c r="U2614" s="93"/>
      <c r="V2614" s="89"/>
      <c r="W2614" s="90"/>
      <c r="X2614" s="94"/>
      <c r="Y2614" s="95"/>
      <c r="Z2614" s="96"/>
    </row>
    <row r="2615" spans="2:26" ht="17.25" customHeight="1">
      <c r="B2615" s="83">
        <v>45997</v>
      </c>
      <c r="C2615" s="57" t="s">
        <v>2960</v>
      </c>
      <c r="D2615" s="57" t="s">
        <v>2967</v>
      </c>
      <c r="E2615" s="57">
        <v>2</v>
      </c>
      <c r="F2615" s="61">
        <v>0</v>
      </c>
      <c r="G2615" s="57">
        <v>0</v>
      </c>
      <c r="H2615" s="57">
        <v>0</v>
      </c>
      <c r="I2615" s="57">
        <v>0</v>
      </c>
      <c r="J2615" s="57">
        <v>0</v>
      </c>
      <c r="K2615" s="57">
        <v>0</v>
      </c>
      <c r="L2615" s="57">
        <v>0</v>
      </c>
      <c r="S2615" s="87"/>
      <c r="T2615" s="92"/>
      <c r="U2615" s="93"/>
      <c r="V2615" s="89"/>
      <c r="W2615" s="90"/>
      <c r="X2615" s="94"/>
      <c r="Y2615" s="95"/>
      <c r="Z2615" s="96"/>
    </row>
    <row r="2616" spans="2:26" ht="17.25" customHeight="1">
      <c r="B2616" s="83">
        <v>45999</v>
      </c>
      <c r="C2616" s="57" t="s">
        <v>2960</v>
      </c>
      <c r="D2616" s="57" t="s">
        <v>2976</v>
      </c>
      <c r="E2616" s="57">
        <v>1</v>
      </c>
      <c r="F2616" s="61">
        <v>0</v>
      </c>
      <c r="G2616" s="57">
        <v>0</v>
      </c>
      <c r="H2616" s="57">
        <v>0</v>
      </c>
      <c r="I2616" s="57">
        <v>0</v>
      </c>
      <c r="J2616" s="57">
        <v>0</v>
      </c>
      <c r="K2616" s="57">
        <v>0</v>
      </c>
      <c r="L2616" s="57">
        <v>0</v>
      </c>
      <c r="S2616" s="87"/>
      <c r="T2616" s="92"/>
      <c r="U2616" s="93"/>
      <c r="V2616" s="89"/>
      <c r="W2616" s="90"/>
      <c r="X2616" s="94"/>
      <c r="Y2616" s="95"/>
      <c r="Z2616" s="96"/>
    </row>
    <row r="2617" spans="2:26" ht="17.25" customHeight="1">
      <c r="B2617" s="83">
        <v>45999</v>
      </c>
      <c r="C2617" s="57" t="s">
        <v>2960</v>
      </c>
      <c r="D2617" s="57" t="s">
        <v>2977</v>
      </c>
      <c r="E2617" s="57">
        <v>2</v>
      </c>
      <c r="F2617" s="61">
        <v>0</v>
      </c>
      <c r="G2617" s="57">
        <v>0</v>
      </c>
      <c r="H2617" s="57">
        <v>0</v>
      </c>
      <c r="I2617" s="57">
        <v>0</v>
      </c>
      <c r="J2617" s="57">
        <v>0</v>
      </c>
      <c r="K2617" s="57">
        <v>0</v>
      </c>
      <c r="L2617" s="57">
        <v>0</v>
      </c>
      <c r="S2617" s="87"/>
      <c r="T2617" s="92"/>
      <c r="U2617" s="93"/>
      <c r="V2617" s="89"/>
      <c r="W2617" s="90"/>
      <c r="X2617" s="94"/>
      <c r="Y2617" s="95"/>
      <c r="Z2617" s="96"/>
    </row>
    <row r="2618" spans="2:26" ht="17.25" customHeight="1">
      <c r="B2618" s="83">
        <v>45999</v>
      </c>
      <c r="C2618" s="57" t="s">
        <v>2960</v>
      </c>
      <c r="D2618" s="57" t="s">
        <v>2978</v>
      </c>
      <c r="E2618" s="57">
        <v>8</v>
      </c>
      <c r="F2618" s="61">
        <v>0</v>
      </c>
      <c r="G2618" s="57">
        <v>0</v>
      </c>
      <c r="H2618" s="57">
        <v>2</v>
      </c>
      <c r="I2618" s="57">
        <v>0</v>
      </c>
      <c r="J2618" s="57">
        <v>0</v>
      </c>
      <c r="K2618" s="57">
        <v>0</v>
      </c>
      <c r="L2618" s="57">
        <v>2</v>
      </c>
      <c r="M2618" s="57" t="s">
        <v>431</v>
      </c>
      <c r="N2618" s="57" t="s">
        <v>431</v>
      </c>
      <c r="O2618" s="57" t="s">
        <v>431</v>
      </c>
      <c r="P2618" s="57" t="s">
        <v>431</v>
      </c>
      <c r="S2618" s="87"/>
      <c r="T2618" s="92"/>
      <c r="U2618" s="93"/>
      <c r="V2618" s="89"/>
      <c r="W2618" s="90"/>
      <c r="X2618" s="94"/>
      <c r="Y2618" s="95"/>
      <c r="Z2618" s="96"/>
    </row>
    <row r="2619" spans="2:26" ht="17.25" customHeight="1">
      <c r="B2619" s="83">
        <v>45999</v>
      </c>
      <c r="C2619" s="57" t="s">
        <v>2960</v>
      </c>
      <c r="D2619" s="57" t="s">
        <v>2979</v>
      </c>
      <c r="E2619" s="57">
        <v>7</v>
      </c>
      <c r="F2619" s="61">
        <v>0</v>
      </c>
      <c r="G2619" s="57">
        <v>0</v>
      </c>
      <c r="H2619" s="57">
        <v>4</v>
      </c>
      <c r="I2619" s="57">
        <v>0</v>
      </c>
      <c r="J2619" s="57">
        <v>0</v>
      </c>
      <c r="K2619" s="57">
        <v>0</v>
      </c>
      <c r="L2619" s="57">
        <v>4</v>
      </c>
      <c r="O2619" s="57" t="s">
        <v>431</v>
      </c>
      <c r="P2619" s="57" t="s">
        <v>431</v>
      </c>
      <c r="S2619" s="87"/>
      <c r="T2619" s="92"/>
      <c r="U2619" s="93"/>
      <c r="V2619" s="89"/>
      <c r="W2619" s="90"/>
      <c r="X2619" s="94"/>
      <c r="Y2619" s="95"/>
      <c r="Z2619" s="96"/>
    </row>
    <row r="2620" spans="2:26" ht="17.25" customHeight="1">
      <c r="B2620" s="83">
        <v>46005</v>
      </c>
      <c r="C2620" s="53" t="s">
        <v>2981</v>
      </c>
      <c r="D2620" s="53" t="s">
        <v>2980</v>
      </c>
      <c r="E2620" s="53">
        <v>2</v>
      </c>
      <c r="F2620" s="61">
        <v>2</v>
      </c>
      <c r="G2620" s="57">
        <v>0</v>
      </c>
      <c r="H2620" s="57">
        <v>4</v>
      </c>
      <c r="I2620" s="57">
        <v>0</v>
      </c>
      <c r="J2620" s="57">
        <v>0</v>
      </c>
      <c r="K2620" s="57">
        <v>0</v>
      </c>
      <c r="L2620" s="57">
        <v>4</v>
      </c>
      <c r="M2620" s="57" t="s">
        <v>2982</v>
      </c>
      <c r="N2620" s="57" t="s">
        <v>2983</v>
      </c>
      <c r="O2620" s="57" t="s">
        <v>2983</v>
      </c>
      <c r="P2620" s="57" t="s">
        <v>2984</v>
      </c>
      <c r="S2620" s="87"/>
      <c r="T2620" s="92"/>
      <c r="U2620" s="93"/>
      <c r="V2620" s="89"/>
      <c r="W2620" s="90"/>
      <c r="X2620" s="94"/>
      <c r="Y2620" s="95"/>
      <c r="Z2620" s="96"/>
    </row>
    <row r="2621" spans="2:26" ht="17.25" customHeight="1">
      <c r="B2621" s="83">
        <v>46007</v>
      </c>
      <c r="C2621" s="57" t="s">
        <v>2960</v>
      </c>
      <c r="D2621" s="57" t="s">
        <v>2985</v>
      </c>
      <c r="E2621" s="57">
        <v>13</v>
      </c>
      <c r="F2621" s="61">
        <v>13</v>
      </c>
      <c r="G2621" s="57">
        <v>0</v>
      </c>
      <c r="H2621" s="57">
        <v>35</v>
      </c>
      <c r="I2621" s="57">
        <v>2</v>
      </c>
      <c r="J2621" s="57">
        <v>0</v>
      </c>
      <c r="K2621" s="57">
        <v>0</v>
      </c>
      <c r="L2621" s="57">
        <v>37</v>
      </c>
      <c r="M2621" s="57" t="s">
        <v>431</v>
      </c>
      <c r="N2621" s="57" t="s">
        <v>431</v>
      </c>
      <c r="O2621" s="57" t="s">
        <v>431</v>
      </c>
      <c r="P2621" s="57" t="s">
        <v>431</v>
      </c>
      <c r="S2621" s="87"/>
      <c r="T2621" s="92"/>
      <c r="U2621" s="93"/>
      <c r="V2621" s="89"/>
      <c r="W2621" s="90"/>
      <c r="X2621" s="94"/>
      <c r="Y2621" s="95"/>
      <c r="Z2621" s="96"/>
    </row>
    <row r="2622" spans="2:26" ht="17.25" customHeight="1">
      <c r="B2622" s="83">
        <v>46007</v>
      </c>
      <c r="C2622" s="57" t="s">
        <v>2960</v>
      </c>
      <c r="D2622" s="57" t="s">
        <v>2980</v>
      </c>
      <c r="E2622" s="57">
        <v>2</v>
      </c>
      <c r="F2622" s="61">
        <v>0</v>
      </c>
      <c r="G2622" s="57">
        <v>0</v>
      </c>
      <c r="H2622" s="57">
        <v>0</v>
      </c>
      <c r="I2622" s="57">
        <v>1</v>
      </c>
      <c r="J2622" s="57">
        <v>0</v>
      </c>
      <c r="K2622" s="57">
        <v>0</v>
      </c>
      <c r="L2622" s="57">
        <v>1</v>
      </c>
      <c r="M2622" s="57" t="s">
        <v>431</v>
      </c>
      <c r="S2622" s="87"/>
      <c r="T2622" s="92"/>
      <c r="U2622" s="93"/>
      <c r="V2622" s="89"/>
      <c r="W2622" s="90"/>
      <c r="X2622" s="94"/>
      <c r="Y2622" s="95"/>
      <c r="Z2622" s="96"/>
    </row>
    <row r="2623" spans="2:26" ht="17.25" customHeight="1">
      <c r="B2623" s="58">
        <v>46008</v>
      </c>
      <c r="C2623" s="57" t="s">
        <v>2987</v>
      </c>
      <c r="D2623" s="57" t="s">
        <v>2986</v>
      </c>
      <c r="E2623" s="57">
        <v>12</v>
      </c>
      <c r="F2623" s="61">
        <v>0</v>
      </c>
      <c r="G2623" s="57">
        <v>0</v>
      </c>
      <c r="H2623" s="57">
        <v>1</v>
      </c>
      <c r="I2623" s="57">
        <v>0</v>
      </c>
      <c r="J2623" s="57">
        <v>0</v>
      </c>
      <c r="K2623" s="57">
        <v>0</v>
      </c>
      <c r="L2623" s="57">
        <v>1</v>
      </c>
      <c r="O2623" s="57" t="s">
        <v>2989</v>
      </c>
      <c r="P2623" s="57" t="s">
        <v>2988</v>
      </c>
      <c r="S2623" s="87"/>
      <c r="T2623" s="92"/>
      <c r="U2623" s="93"/>
      <c r="V2623" s="89"/>
      <c r="W2623" s="90"/>
      <c r="X2623" s="94"/>
      <c r="Y2623" s="95"/>
      <c r="Z2623" s="96"/>
    </row>
    <row r="2624" spans="2:26" ht="17.25" customHeight="1">
      <c r="B2624" s="58">
        <v>46010</v>
      </c>
      <c r="C2624" s="57" t="s">
        <v>2981</v>
      </c>
      <c r="D2624" s="57" t="s">
        <v>2992</v>
      </c>
      <c r="E2624" s="57">
        <v>13</v>
      </c>
      <c r="F2624" s="61">
        <v>13</v>
      </c>
      <c r="G2624" s="57">
        <v>0</v>
      </c>
      <c r="H2624" s="57">
        <v>0</v>
      </c>
      <c r="I2624" s="57">
        <v>0</v>
      </c>
      <c r="J2624" s="57">
        <v>0</v>
      </c>
      <c r="K2624" s="57">
        <v>0</v>
      </c>
      <c r="L2624" s="57">
        <v>0</v>
      </c>
      <c r="S2624" s="87"/>
      <c r="T2624" s="92"/>
      <c r="U2624" s="93"/>
      <c r="V2624" s="89"/>
      <c r="W2624" s="90"/>
      <c r="X2624" s="94"/>
      <c r="Y2624" s="95"/>
      <c r="Z2624" s="96"/>
    </row>
    <row r="2625" spans="2:26" ht="17.25" customHeight="1">
      <c r="B2625" s="58">
        <v>46010</v>
      </c>
      <c r="C2625" s="57" t="s">
        <v>2981</v>
      </c>
      <c r="D2625" s="57" t="s">
        <v>2991</v>
      </c>
      <c r="E2625" s="57">
        <v>13</v>
      </c>
      <c r="F2625" s="61">
        <v>13</v>
      </c>
      <c r="G2625" s="57">
        <v>0</v>
      </c>
      <c r="H2625" s="57">
        <v>0</v>
      </c>
      <c r="I2625" s="57">
        <v>0</v>
      </c>
      <c r="J2625" s="57">
        <v>0</v>
      </c>
      <c r="K2625" s="57">
        <v>0</v>
      </c>
      <c r="L2625" s="57">
        <v>0</v>
      </c>
      <c r="S2625" s="87"/>
      <c r="T2625" s="92"/>
      <c r="U2625" s="93"/>
      <c r="V2625" s="89"/>
      <c r="W2625" s="90"/>
      <c r="X2625" s="94"/>
      <c r="Y2625" s="95"/>
      <c r="Z2625" s="96"/>
    </row>
    <row r="2626" spans="2:26" ht="17.25" customHeight="1">
      <c r="B2626" s="58">
        <v>46010</v>
      </c>
      <c r="C2626" s="57" t="s">
        <v>2981</v>
      </c>
      <c r="D2626" s="57" t="s">
        <v>2985</v>
      </c>
      <c r="E2626" s="57">
        <v>13</v>
      </c>
      <c r="F2626" s="61">
        <v>0</v>
      </c>
      <c r="G2626" s="57">
        <v>0</v>
      </c>
      <c r="H2626" s="57">
        <v>6</v>
      </c>
      <c r="I2626" s="57">
        <v>0</v>
      </c>
      <c r="J2626" s="57">
        <v>0</v>
      </c>
      <c r="K2626" s="57">
        <v>0</v>
      </c>
      <c r="L2626" s="57">
        <v>6</v>
      </c>
      <c r="M2626" s="57" t="s">
        <v>2993</v>
      </c>
      <c r="N2626" s="57" t="s">
        <v>2994</v>
      </c>
      <c r="O2626" s="57" t="s">
        <v>2995</v>
      </c>
      <c r="P2626" s="57" t="s">
        <v>2993</v>
      </c>
      <c r="S2626" s="87"/>
      <c r="T2626" s="92"/>
      <c r="U2626" s="93"/>
      <c r="V2626" s="89"/>
      <c r="W2626" s="90"/>
      <c r="X2626" s="94"/>
      <c r="Y2626" s="95"/>
      <c r="Z2626" s="96"/>
    </row>
    <row r="2627" spans="2:26" ht="17.25" customHeight="1">
      <c r="B2627" s="58">
        <v>46011</v>
      </c>
      <c r="C2627" s="57" t="s">
        <v>2981</v>
      </c>
      <c r="D2627" s="57" t="s">
        <v>2990</v>
      </c>
      <c r="E2627" s="57">
        <v>12</v>
      </c>
      <c r="F2627" s="61">
        <v>0</v>
      </c>
      <c r="G2627" s="57">
        <v>0</v>
      </c>
      <c r="H2627" s="57">
        <v>0</v>
      </c>
      <c r="I2627" s="57">
        <v>0</v>
      </c>
      <c r="J2627" s="57">
        <v>0</v>
      </c>
      <c r="K2627" s="57">
        <v>0</v>
      </c>
      <c r="L2627" s="57">
        <v>0</v>
      </c>
      <c r="S2627" s="87"/>
      <c r="T2627" s="92"/>
      <c r="U2627" s="93"/>
      <c r="V2627" s="89"/>
      <c r="W2627" s="90"/>
      <c r="X2627" s="94"/>
      <c r="Y2627" s="95"/>
      <c r="Z2627" s="96"/>
    </row>
    <row r="2628" spans="2:26" ht="17.25" customHeight="1">
      <c r="B2628" s="58">
        <v>46012</v>
      </c>
      <c r="C2628" s="57" t="s">
        <v>2981</v>
      </c>
      <c r="D2628" s="57" t="s">
        <v>2991</v>
      </c>
      <c r="E2628" s="57">
        <v>13</v>
      </c>
      <c r="F2628" s="61">
        <v>0</v>
      </c>
      <c r="G2628" s="57">
        <v>0</v>
      </c>
      <c r="H2628" s="57">
        <v>0</v>
      </c>
      <c r="I2628" s="57">
        <v>0</v>
      </c>
      <c r="J2628" s="57">
        <v>0</v>
      </c>
      <c r="K2628" s="57">
        <v>0</v>
      </c>
      <c r="L2628" s="57">
        <v>0</v>
      </c>
      <c r="S2628" s="87"/>
      <c r="T2628" s="92"/>
      <c r="U2628" s="93"/>
      <c r="V2628" s="89"/>
      <c r="W2628" s="90"/>
      <c r="X2628" s="94"/>
      <c r="Y2628" s="95"/>
      <c r="Z2628" s="96"/>
    </row>
    <row r="2629" spans="2:26" ht="17.25" customHeight="1">
      <c r="B2629" s="58">
        <v>46012</v>
      </c>
      <c r="C2629" s="57" t="s">
        <v>2981</v>
      </c>
      <c r="D2629" s="57" t="s">
        <v>2992</v>
      </c>
      <c r="E2629" s="57">
        <v>13</v>
      </c>
      <c r="F2629" s="61">
        <v>0</v>
      </c>
      <c r="G2629" s="57">
        <v>0</v>
      </c>
      <c r="H2629" s="57">
        <v>0</v>
      </c>
      <c r="I2629" s="57">
        <v>0</v>
      </c>
      <c r="J2629" s="57">
        <v>0</v>
      </c>
      <c r="K2629" s="57">
        <v>0</v>
      </c>
      <c r="L2629" s="57">
        <v>0</v>
      </c>
      <c r="S2629" s="87"/>
      <c r="T2629" s="92"/>
      <c r="U2629" s="93"/>
      <c r="V2629" s="89"/>
      <c r="W2629" s="90"/>
      <c r="X2629" s="94"/>
      <c r="Y2629" s="95"/>
      <c r="Z2629" s="96"/>
    </row>
    <row r="2630" spans="2:26" ht="17.25" customHeight="1">
      <c r="B2630" s="48">
        <v>46022</v>
      </c>
      <c r="C2630" s="57" t="s">
        <v>2960</v>
      </c>
      <c r="D2630" s="57" t="s">
        <v>3008</v>
      </c>
      <c r="E2630" s="57">
        <v>13</v>
      </c>
      <c r="F2630" s="61">
        <v>13</v>
      </c>
      <c r="G2630" s="57">
        <v>0</v>
      </c>
      <c r="H2630" s="57">
        <v>83</v>
      </c>
      <c r="I2630" s="57">
        <v>0</v>
      </c>
      <c r="J2630" s="57">
        <v>0</v>
      </c>
      <c r="K2630" s="57">
        <v>0</v>
      </c>
      <c r="L2630" s="57">
        <v>83</v>
      </c>
      <c r="M2630" s="57" t="s">
        <v>431</v>
      </c>
      <c r="N2630" s="57" t="s">
        <v>431</v>
      </c>
      <c r="O2630" s="57" t="s">
        <v>431</v>
      </c>
      <c r="P2630" s="57" t="s">
        <v>431</v>
      </c>
      <c r="S2630" s="87"/>
      <c r="T2630" s="92"/>
      <c r="U2630" s="93"/>
      <c r="V2630" s="89"/>
      <c r="W2630" s="90"/>
      <c r="X2630" s="94"/>
      <c r="Y2630" s="95"/>
      <c r="Z2630" s="96"/>
    </row>
    <row r="2631" spans="2:26" ht="17.25" customHeight="1">
      <c r="B2631" s="48">
        <v>46022</v>
      </c>
      <c r="C2631" s="57" t="s">
        <v>2960</v>
      </c>
      <c r="D2631" s="57" t="s">
        <v>3009</v>
      </c>
      <c r="E2631" s="57">
        <v>10</v>
      </c>
      <c r="F2631" s="61">
        <v>0</v>
      </c>
      <c r="G2631" s="57">
        <v>0</v>
      </c>
      <c r="H2631" s="57">
        <v>13</v>
      </c>
      <c r="I2631" s="57">
        <v>0</v>
      </c>
      <c r="J2631" s="57">
        <v>0</v>
      </c>
      <c r="K2631" s="57">
        <v>0</v>
      </c>
      <c r="L2631" s="57">
        <v>13</v>
      </c>
      <c r="M2631" s="57" t="s">
        <v>431</v>
      </c>
      <c r="N2631" s="57" t="s">
        <v>431</v>
      </c>
      <c r="O2631" s="57" t="s">
        <v>431</v>
      </c>
      <c r="P2631" s="57" t="s">
        <v>431</v>
      </c>
      <c r="S2631" s="87"/>
      <c r="T2631" s="92"/>
      <c r="U2631" s="93"/>
      <c r="V2631" s="89"/>
      <c r="W2631" s="90"/>
      <c r="X2631" s="94"/>
      <c r="Y2631" s="95"/>
      <c r="Z2631" s="96"/>
    </row>
    <row r="2632" spans="2:26" ht="17.25" customHeight="1">
      <c r="B2632" s="58">
        <v>46025</v>
      </c>
      <c r="C2632" s="57" t="s">
        <v>2960</v>
      </c>
      <c r="D2632" s="57" t="s">
        <v>3023</v>
      </c>
      <c r="E2632" s="57">
        <v>5</v>
      </c>
      <c r="F2632" s="61">
        <v>0</v>
      </c>
      <c r="G2632" s="57">
        <v>0</v>
      </c>
      <c r="H2632" s="57">
        <v>1</v>
      </c>
      <c r="I2632" s="57">
        <v>0</v>
      </c>
      <c r="J2632" s="57">
        <v>0</v>
      </c>
      <c r="K2632" s="57">
        <v>0</v>
      </c>
      <c r="L2632" s="57">
        <v>1</v>
      </c>
      <c r="M2632" s="57" t="s">
        <v>3027</v>
      </c>
      <c r="N2632" s="57" t="s">
        <v>3027</v>
      </c>
      <c r="S2632" s="87"/>
      <c r="T2632" s="92"/>
      <c r="U2632" s="93"/>
      <c r="V2632" s="89"/>
      <c r="W2632" s="90"/>
      <c r="X2632" s="94"/>
      <c r="Y2632" s="95"/>
      <c r="Z2632" s="96"/>
    </row>
    <row r="2633" spans="2:26" ht="17.25" customHeight="1">
      <c r="B2633" s="58">
        <v>46025</v>
      </c>
      <c r="C2633" s="57" t="s">
        <v>2960</v>
      </c>
      <c r="D2633" s="57" t="s">
        <v>3008</v>
      </c>
      <c r="E2633" s="57">
        <v>13</v>
      </c>
      <c r="F2633" s="61">
        <v>0</v>
      </c>
      <c r="G2633" s="57">
        <v>0</v>
      </c>
      <c r="H2633" s="57">
        <v>3</v>
      </c>
      <c r="I2633" s="57">
        <v>0</v>
      </c>
      <c r="J2633" s="57">
        <v>0</v>
      </c>
      <c r="K2633" s="57">
        <v>0</v>
      </c>
      <c r="L2633" s="57">
        <v>3</v>
      </c>
      <c r="O2633" s="57" t="s">
        <v>3029</v>
      </c>
      <c r="P2633" s="57" t="s">
        <v>3027</v>
      </c>
      <c r="S2633" s="87"/>
      <c r="T2633" s="92"/>
      <c r="U2633" s="93"/>
      <c r="V2633" s="89"/>
      <c r="W2633" s="90"/>
      <c r="X2633" s="94"/>
      <c r="Y2633" s="95"/>
      <c r="Z2633" s="96"/>
    </row>
    <row r="2634" spans="2:26" ht="17.25" customHeight="1">
      <c r="B2634" s="58">
        <v>46025</v>
      </c>
      <c r="C2634" s="57" t="s">
        <v>2960</v>
      </c>
      <c r="D2634" s="57" t="s">
        <v>3024</v>
      </c>
      <c r="E2634" s="57">
        <v>13</v>
      </c>
      <c r="F2634" s="61">
        <v>0</v>
      </c>
      <c r="G2634" s="57">
        <v>0</v>
      </c>
      <c r="H2634" s="57">
        <v>6</v>
      </c>
      <c r="I2634" s="57">
        <v>0</v>
      </c>
      <c r="J2634" s="57">
        <v>0</v>
      </c>
      <c r="K2634" s="57">
        <v>0</v>
      </c>
      <c r="L2634" s="57">
        <v>6</v>
      </c>
      <c r="M2634" s="57" t="s">
        <v>3030</v>
      </c>
      <c r="N2634" s="57" t="s">
        <v>3031</v>
      </c>
      <c r="O2634" s="57" t="s">
        <v>3028</v>
      </c>
      <c r="P2634" s="57" t="s">
        <v>3029</v>
      </c>
      <c r="S2634" s="87"/>
      <c r="T2634" s="92"/>
      <c r="U2634" s="93"/>
      <c r="V2634" s="89"/>
      <c r="W2634" s="90"/>
      <c r="X2634" s="94"/>
      <c r="Y2634" s="95"/>
      <c r="Z2634" s="96"/>
    </row>
    <row r="2635" spans="2:26" ht="17.25" customHeight="1">
      <c r="B2635" s="58">
        <v>46025</v>
      </c>
      <c r="C2635" s="57" t="s">
        <v>2960</v>
      </c>
      <c r="D2635" s="57" t="s">
        <v>3025</v>
      </c>
      <c r="E2635" s="57">
        <v>2</v>
      </c>
      <c r="F2635" s="61">
        <v>0</v>
      </c>
      <c r="G2635" s="57">
        <v>0</v>
      </c>
      <c r="H2635" s="57">
        <v>1</v>
      </c>
      <c r="I2635" s="57">
        <v>1</v>
      </c>
      <c r="J2635" s="57">
        <v>0</v>
      </c>
      <c r="K2635" s="57">
        <v>0</v>
      </c>
      <c r="L2635" s="57">
        <v>2</v>
      </c>
      <c r="M2635" s="57" t="s">
        <v>3027</v>
      </c>
      <c r="O2635" s="57" t="s">
        <v>3029</v>
      </c>
      <c r="P2635" s="57" t="s">
        <v>3028</v>
      </c>
      <c r="S2635" s="87"/>
      <c r="T2635" s="92"/>
      <c r="U2635" s="93"/>
      <c r="V2635" s="89"/>
      <c r="W2635" s="90"/>
      <c r="X2635" s="94"/>
      <c r="Y2635" s="95"/>
      <c r="Z2635" s="96"/>
    </row>
    <row r="2636" spans="2:26" ht="17.25" customHeight="1">
      <c r="B2636" s="58">
        <v>46026</v>
      </c>
      <c r="C2636" s="57" t="s">
        <v>2960</v>
      </c>
      <c r="D2636" s="57" t="s">
        <v>3026</v>
      </c>
      <c r="E2636" s="57">
        <v>10</v>
      </c>
      <c r="F2636" s="61">
        <v>0</v>
      </c>
      <c r="G2636" s="57">
        <v>0</v>
      </c>
      <c r="H2636" s="57">
        <v>0</v>
      </c>
      <c r="I2636" s="57">
        <v>4</v>
      </c>
      <c r="J2636" s="57">
        <v>0</v>
      </c>
      <c r="K2636" s="57">
        <v>0</v>
      </c>
      <c r="L2636" s="57">
        <v>4</v>
      </c>
      <c r="M2636" s="57" t="s">
        <v>3027</v>
      </c>
      <c r="S2636" s="87"/>
      <c r="T2636" s="92"/>
      <c r="U2636" s="93"/>
      <c r="V2636" s="89"/>
      <c r="W2636" s="90"/>
      <c r="X2636" s="94"/>
      <c r="Y2636" s="95"/>
      <c r="Z2636" s="96"/>
    </row>
    <row r="2637" spans="2:26" ht="17.25" customHeight="1">
      <c r="B2637" s="58">
        <v>46028</v>
      </c>
      <c r="C2637" s="57" t="s">
        <v>2960</v>
      </c>
      <c r="D2637" s="57" t="s">
        <v>3040</v>
      </c>
      <c r="E2637" s="57">
        <v>1</v>
      </c>
      <c r="F2637" s="61">
        <v>0</v>
      </c>
      <c r="G2637" s="57">
        <v>0</v>
      </c>
      <c r="H2637" s="57">
        <v>0</v>
      </c>
      <c r="I2637" s="57">
        <v>0</v>
      </c>
      <c r="J2637" s="57">
        <v>0</v>
      </c>
      <c r="K2637" s="57">
        <v>0</v>
      </c>
      <c r="L2637" s="57">
        <v>0</v>
      </c>
      <c r="S2637" s="87"/>
      <c r="T2637" s="92"/>
      <c r="U2637" s="93"/>
      <c r="V2637" s="89"/>
      <c r="W2637" s="90"/>
      <c r="X2637" s="94"/>
      <c r="Y2637" s="95"/>
      <c r="Z2637" s="96"/>
    </row>
    <row r="2638" spans="2:26" ht="17.25" customHeight="1">
      <c r="B2638" s="58">
        <v>46044</v>
      </c>
      <c r="C2638" s="57" t="s">
        <v>3076</v>
      </c>
      <c r="D2638" s="57" t="s">
        <v>3072</v>
      </c>
      <c r="E2638" s="57">
        <v>12</v>
      </c>
      <c r="F2638" s="61">
        <v>0</v>
      </c>
      <c r="G2638" s="57">
        <v>0</v>
      </c>
      <c r="H2638" s="57">
        <v>0</v>
      </c>
      <c r="I2638" s="57">
        <v>0</v>
      </c>
      <c r="J2638" s="57">
        <v>0</v>
      </c>
      <c r="K2638" s="57">
        <v>0</v>
      </c>
      <c r="L2638" s="57">
        <v>0</v>
      </c>
      <c r="S2638" s="87"/>
      <c r="T2638" s="92"/>
      <c r="U2638" s="93"/>
      <c r="V2638" s="89"/>
      <c r="W2638" s="90"/>
      <c r="X2638" s="94"/>
      <c r="Y2638" s="95"/>
      <c r="Z2638" s="96"/>
    </row>
    <row r="2639" spans="2:26" ht="17.25" customHeight="1">
      <c r="B2639" s="58">
        <v>46044</v>
      </c>
      <c r="C2639" s="57" t="s">
        <v>3076</v>
      </c>
      <c r="D2639" s="57" t="s">
        <v>3073</v>
      </c>
      <c r="E2639" s="57">
        <v>13</v>
      </c>
      <c r="F2639" s="61">
        <v>0</v>
      </c>
      <c r="G2639" s="57">
        <v>0</v>
      </c>
      <c r="H2639" s="57">
        <v>0</v>
      </c>
      <c r="I2639" s="57">
        <v>0</v>
      </c>
      <c r="J2639" s="57">
        <v>0</v>
      </c>
      <c r="K2639" s="57">
        <v>0</v>
      </c>
      <c r="L2639" s="57">
        <v>0</v>
      </c>
      <c r="S2639" s="87"/>
      <c r="T2639" s="92"/>
      <c r="U2639" s="93"/>
      <c r="V2639" s="89"/>
      <c r="W2639" s="90"/>
      <c r="X2639" s="94"/>
      <c r="Y2639" s="95"/>
      <c r="Z2639" s="96"/>
    </row>
    <row r="2640" spans="2:26" ht="17.25" customHeight="1">
      <c r="B2640" s="58">
        <v>46044</v>
      </c>
      <c r="C2640" s="57" t="s">
        <v>3076</v>
      </c>
      <c r="D2640" s="57" t="s">
        <v>3074</v>
      </c>
      <c r="E2640" s="57">
        <v>12</v>
      </c>
      <c r="F2640" s="61">
        <v>0</v>
      </c>
      <c r="G2640" s="57">
        <v>0</v>
      </c>
      <c r="H2640" s="57">
        <v>0</v>
      </c>
      <c r="I2640" s="57">
        <v>0</v>
      </c>
      <c r="J2640" s="57">
        <v>0</v>
      </c>
      <c r="K2640" s="57">
        <v>0</v>
      </c>
      <c r="L2640" s="57">
        <v>0</v>
      </c>
      <c r="S2640" s="87"/>
      <c r="T2640" s="92"/>
      <c r="U2640" s="93"/>
      <c r="V2640" s="89"/>
      <c r="W2640" s="90"/>
      <c r="X2640" s="94"/>
      <c r="Y2640" s="95"/>
      <c r="Z2640" s="96"/>
    </row>
    <row r="2641" spans="2:26" ht="17.25" customHeight="1">
      <c r="B2641" s="58">
        <v>46044</v>
      </c>
      <c r="C2641" s="57" t="s">
        <v>3076</v>
      </c>
      <c r="D2641" s="57" t="s">
        <v>3075</v>
      </c>
      <c r="E2641" s="57">
        <v>13</v>
      </c>
      <c r="F2641" s="61">
        <v>0</v>
      </c>
      <c r="G2641" s="57">
        <v>0</v>
      </c>
      <c r="H2641" s="57">
        <v>0</v>
      </c>
      <c r="I2641" s="57">
        <v>0</v>
      </c>
      <c r="J2641" s="57">
        <v>0</v>
      </c>
      <c r="K2641" s="57">
        <v>0</v>
      </c>
      <c r="L2641" s="57">
        <v>0</v>
      </c>
      <c r="S2641" s="87"/>
      <c r="T2641" s="92"/>
      <c r="U2641" s="93"/>
      <c r="V2641" s="89"/>
      <c r="W2641" s="90"/>
      <c r="X2641" s="94"/>
      <c r="Y2641" s="95"/>
      <c r="Z2641" s="96"/>
    </row>
    <row r="2642" spans="2:26" ht="17.25" customHeight="1">
      <c r="B2642" s="58">
        <v>46052</v>
      </c>
      <c r="C2642" s="53" t="s">
        <v>3093</v>
      </c>
      <c r="D2642" s="53" t="s">
        <v>3074</v>
      </c>
      <c r="E2642" s="53">
        <v>12</v>
      </c>
      <c r="F2642" s="11">
        <v>1</v>
      </c>
      <c r="G2642" s="57">
        <v>0</v>
      </c>
      <c r="H2642" s="57">
        <v>9</v>
      </c>
      <c r="I2642" s="57">
        <v>0</v>
      </c>
      <c r="J2642" s="57">
        <v>0</v>
      </c>
      <c r="K2642" s="57">
        <v>0</v>
      </c>
      <c r="L2642" s="57">
        <v>9</v>
      </c>
      <c r="O2642" s="57" t="s">
        <v>3094</v>
      </c>
      <c r="P2642" s="57" t="s">
        <v>3094</v>
      </c>
      <c r="S2642" s="87"/>
      <c r="T2642" s="92"/>
      <c r="U2642" s="93"/>
      <c r="V2642" s="89"/>
      <c r="W2642" s="90"/>
      <c r="X2642" s="94"/>
      <c r="Y2642" s="95"/>
      <c r="Z2642" s="96"/>
    </row>
    <row r="2643" spans="2:26" ht="17.25" customHeight="1">
      <c r="B2643" s="58">
        <v>46053</v>
      </c>
      <c r="C2643" s="53" t="s">
        <v>18</v>
      </c>
      <c r="D2643" s="57" t="s">
        <v>3097</v>
      </c>
      <c r="E2643" s="57">
        <v>1</v>
      </c>
      <c r="F2643" s="61">
        <v>1</v>
      </c>
      <c r="G2643" s="57">
        <v>0</v>
      </c>
      <c r="H2643" s="57">
        <v>5</v>
      </c>
      <c r="I2643" s="57">
        <v>0</v>
      </c>
      <c r="J2643" s="57">
        <v>0</v>
      </c>
      <c r="K2643" s="57">
        <v>0</v>
      </c>
      <c r="L2643" s="57">
        <v>5</v>
      </c>
      <c r="O2643" s="57" t="s">
        <v>3098</v>
      </c>
      <c r="P2643" s="57" t="s">
        <v>3099</v>
      </c>
      <c r="S2643" s="87"/>
      <c r="T2643" s="92"/>
      <c r="U2643" s="93"/>
      <c r="V2643" s="89"/>
      <c r="W2643" s="90"/>
      <c r="X2643" s="94"/>
      <c r="Y2643" s="95"/>
      <c r="Z2643" s="96"/>
    </row>
    <row r="2644" spans="2:26" ht="17.25" customHeight="1">
      <c r="B2644" s="58">
        <v>46053</v>
      </c>
      <c r="C2644" s="53" t="s">
        <v>18</v>
      </c>
      <c r="D2644" s="57" t="s">
        <v>3073</v>
      </c>
      <c r="E2644" s="57">
        <v>13</v>
      </c>
      <c r="F2644" s="61">
        <v>13</v>
      </c>
      <c r="G2644" s="57">
        <v>0</v>
      </c>
      <c r="H2644" s="57">
        <v>16</v>
      </c>
      <c r="I2644" s="57">
        <v>4</v>
      </c>
      <c r="J2644" s="57">
        <v>0</v>
      </c>
      <c r="K2644" s="57">
        <v>0</v>
      </c>
      <c r="L2644" s="57">
        <v>20</v>
      </c>
      <c r="M2644" s="57" t="s">
        <v>3099</v>
      </c>
      <c r="O2644" s="57" t="s">
        <v>3100</v>
      </c>
      <c r="P2644" s="57" t="s">
        <v>3098</v>
      </c>
      <c r="S2644" s="87"/>
      <c r="T2644" s="92"/>
      <c r="U2644" s="93"/>
      <c r="V2644" s="89"/>
      <c r="W2644" s="90"/>
      <c r="X2644" s="94"/>
      <c r="Y2644" s="95"/>
      <c r="Z2644" s="96"/>
    </row>
    <row r="2645" spans="2:26" ht="17.25" customHeight="1">
      <c r="B2645" s="58">
        <v>46053</v>
      </c>
      <c r="C2645" s="53" t="s">
        <v>18</v>
      </c>
      <c r="D2645" s="57" t="s">
        <v>3072</v>
      </c>
      <c r="E2645" s="57">
        <v>12</v>
      </c>
      <c r="F2645" s="61">
        <v>12</v>
      </c>
      <c r="G2645" s="57">
        <v>0</v>
      </c>
      <c r="H2645" s="57">
        <v>26</v>
      </c>
      <c r="I2645" s="57">
        <v>0</v>
      </c>
      <c r="J2645" s="57">
        <v>0</v>
      </c>
      <c r="K2645" s="57">
        <v>0</v>
      </c>
      <c r="L2645" s="57">
        <v>26</v>
      </c>
      <c r="O2645" s="57" t="s">
        <v>3099</v>
      </c>
      <c r="P2645" s="57" t="s">
        <v>3099</v>
      </c>
      <c r="S2645" s="87"/>
      <c r="T2645" s="92"/>
      <c r="U2645" s="93"/>
      <c r="V2645" s="89"/>
      <c r="W2645" s="90"/>
      <c r="X2645" s="94"/>
      <c r="Y2645" s="95"/>
      <c r="Z2645" s="96"/>
    </row>
    <row r="2646" spans="2:26" ht="17.25" customHeight="1">
      <c r="B2646" s="58">
        <v>46055</v>
      </c>
      <c r="C2646" s="53" t="s">
        <v>18</v>
      </c>
      <c r="D2646" s="57" t="s">
        <v>3097</v>
      </c>
      <c r="E2646" s="57">
        <v>1</v>
      </c>
      <c r="F2646" s="61">
        <v>0</v>
      </c>
      <c r="G2646" s="57">
        <v>0</v>
      </c>
      <c r="H2646" s="57">
        <v>1</v>
      </c>
      <c r="I2646" s="57">
        <v>0</v>
      </c>
      <c r="J2646" s="57">
        <v>0</v>
      </c>
      <c r="K2646" s="57">
        <v>0</v>
      </c>
      <c r="L2646" s="57">
        <v>1</v>
      </c>
      <c r="M2646" s="57" t="s">
        <v>3104</v>
      </c>
      <c r="S2646" s="87"/>
      <c r="T2646" s="92"/>
      <c r="U2646" s="93"/>
      <c r="V2646" s="89"/>
      <c r="W2646" s="90"/>
      <c r="X2646" s="94"/>
      <c r="Y2646" s="95"/>
      <c r="Z2646" s="96"/>
    </row>
    <row r="2647" spans="2:26" ht="17.25" customHeight="1">
      <c r="B2647" s="58">
        <v>46055</v>
      </c>
      <c r="C2647" s="53" t="s">
        <v>18</v>
      </c>
      <c r="D2647" s="57" t="s">
        <v>3111</v>
      </c>
      <c r="E2647" s="57">
        <v>13</v>
      </c>
      <c r="F2647" s="61">
        <v>2</v>
      </c>
      <c r="G2647" s="57">
        <v>0</v>
      </c>
      <c r="H2647" s="57">
        <v>10</v>
      </c>
      <c r="I2647" s="57">
        <v>1</v>
      </c>
      <c r="J2647" s="57">
        <v>0</v>
      </c>
      <c r="K2647" s="57">
        <v>0</v>
      </c>
      <c r="L2647" s="57">
        <v>11</v>
      </c>
      <c r="M2647" s="57" t="s">
        <v>3105</v>
      </c>
      <c r="N2647" s="57" t="s">
        <v>3105</v>
      </c>
      <c r="O2647" s="57" t="s">
        <v>3105</v>
      </c>
      <c r="P2647" s="57" t="s">
        <v>3104</v>
      </c>
      <c r="S2647" s="87"/>
      <c r="T2647" s="92"/>
      <c r="U2647" s="93"/>
      <c r="V2647" s="89"/>
      <c r="W2647" s="90"/>
      <c r="X2647" s="94"/>
      <c r="Y2647" s="95"/>
      <c r="Z2647" s="96"/>
    </row>
    <row r="2648" spans="2:26" ht="17.25" customHeight="1">
      <c r="B2648" s="58">
        <v>46056</v>
      </c>
      <c r="C2648" s="53" t="s">
        <v>18</v>
      </c>
      <c r="D2648" s="57" t="s">
        <v>3072</v>
      </c>
      <c r="E2648" s="57">
        <v>12</v>
      </c>
      <c r="F2648" s="61">
        <v>0</v>
      </c>
      <c r="G2648" s="57">
        <v>0</v>
      </c>
      <c r="H2648" s="57">
        <v>3</v>
      </c>
      <c r="I2648" s="57">
        <v>0</v>
      </c>
      <c r="J2648" s="57">
        <v>0</v>
      </c>
      <c r="K2648" s="57">
        <v>0</v>
      </c>
      <c r="L2648" s="57">
        <v>3</v>
      </c>
      <c r="O2648" s="57" t="s">
        <v>3109</v>
      </c>
      <c r="P2648" s="57" t="s">
        <v>3110</v>
      </c>
      <c r="S2648" s="87"/>
      <c r="T2648" s="92"/>
      <c r="U2648" s="93"/>
      <c r="V2648" s="89"/>
      <c r="W2648" s="90"/>
      <c r="X2648" s="94"/>
      <c r="Y2648" s="95"/>
      <c r="Z2648" s="96"/>
    </row>
    <row r="2649" spans="2:26" ht="17.25" customHeight="1">
      <c r="B2649" s="58">
        <v>46056</v>
      </c>
      <c r="C2649" s="53" t="s">
        <v>18</v>
      </c>
      <c r="D2649" s="57" t="s">
        <v>3106</v>
      </c>
      <c r="E2649" s="57">
        <v>13</v>
      </c>
      <c r="F2649" s="61">
        <v>0</v>
      </c>
      <c r="G2649" s="57">
        <v>0</v>
      </c>
      <c r="H2649" s="57">
        <v>0</v>
      </c>
      <c r="I2649" s="57">
        <v>0</v>
      </c>
      <c r="J2649" s="57">
        <v>0</v>
      </c>
      <c r="K2649" s="57">
        <v>0</v>
      </c>
      <c r="L2649" s="57">
        <v>0</v>
      </c>
      <c r="S2649" s="87"/>
      <c r="T2649" s="92"/>
      <c r="U2649" s="93"/>
      <c r="V2649" s="89"/>
      <c r="W2649" s="90"/>
      <c r="X2649" s="94"/>
      <c r="Y2649" s="95"/>
      <c r="Z2649" s="96"/>
    </row>
    <row r="2650" spans="2:26" ht="17.25" customHeight="1">
      <c r="B2650" s="58">
        <v>46056</v>
      </c>
      <c r="C2650" s="53" t="s">
        <v>18</v>
      </c>
      <c r="D2650" s="57" t="s">
        <v>3073</v>
      </c>
      <c r="E2650" s="57">
        <v>13</v>
      </c>
      <c r="F2650" s="61">
        <v>8</v>
      </c>
      <c r="G2650" s="57">
        <v>0</v>
      </c>
      <c r="H2650" s="57">
        <v>41</v>
      </c>
      <c r="I2650" s="57">
        <v>1</v>
      </c>
      <c r="J2650" s="57">
        <v>0</v>
      </c>
      <c r="K2650" s="57">
        <v>0</v>
      </c>
      <c r="L2650" s="57">
        <v>42</v>
      </c>
      <c r="M2650" s="57" t="s">
        <v>3112</v>
      </c>
      <c r="O2650" s="57" t="s">
        <v>3113</v>
      </c>
      <c r="P2650" s="57" t="s">
        <v>3110</v>
      </c>
      <c r="S2650" s="87"/>
      <c r="T2650" s="92"/>
      <c r="U2650" s="93"/>
      <c r="V2650" s="89"/>
      <c r="W2650" s="90"/>
      <c r="X2650" s="94"/>
      <c r="Y2650" s="95"/>
      <c r="Z2650" s="96"/>
    </row>
    <row r="2651" spans="2:26" ht="17.25" customHeight="1">
      <c r="B2651" s="58">
        <v>46057</v>
      </c>
      <c r="C2651" s="53" t="s">
        <v>18</v>
      </c>
      <c r="D2651" s="57" t="s">
        <v>3116</v>
      </c>
      <c r="E2651" s="57">
        <v>2</v>
      </c>
      <c r="F2651" s="61">
        <v>0</v>
      </c>
      <c r="G2651" s="57">
        <v>0</v>
      </c>
      <c r="H2651" s="57">
        <v>4</v>
      </c>
      <c r="I2651" s="57">
        <v>0</v>
      </c>
      <c r="J2651" s="57">
        <v>0</v>
      </c>
      <c r="K2651" s="57">
        <v>0</v>
      </c>
      <c r="L2651" s="57">
        <v>4</v>
      </c>
      <c r="O2651" s="57" t="s">
        <v>3117</v>
      </c>
      <c r="P2651" s="57" t="s">
        <v>3118</v>
      </c>
      <c r="S2651" s="87"/>
      <c r="T2651" s="92"/>
      <c r="U2651" s="93"/>
      <c r="V2651" s="89"/>
      <c r="W2651" s="90"/>
      <c r="X2651" s="94"/>
      <c r="Y2651" s="95"/>
      <c r="Z2651" s="96"/>
    </row>
    <row r="2652" spans="2:26" ht="17.25" customHeight="1">
      <c r="B2652" s="58">
        <v>46058</v>
      </c>
      <c r="C2652" s="57" t="s">
        <v>3122</v>
      </c>
      <c r="D2652" s="57" t="s">
        <v>3121</v>
      </c>
      <c r="E2652" s="57">
        <v>8</v>
      </c>
      <c r="F2652" s="61">
        <v>0</v>
      </c>
      <c r="G2652" s="57">
        <v>0</v>
      </c>
      <c r="H2652" s="57">
        <v>0</v>
      </c>
      <c r="I2652" s="57">
        <v>0</v>
      </c>
      <c r="J2652" s="57">
        <v>0</v>
      </c>
      <c r="K2652" s="57">
        <v>0</v>
      </c>
      <c r="L2652" s="57">
        <v>0</v>
      </c>
      <c r="S2652" s="87"/>
      <c r="T2652" s="92"/>
      <c r="U2652" s="93"/>
      <c r="V2652" s="89"/>
      <c r="W2652" s="90"/>
      <c r="X2652" s="94"/>
      <c r="Y2652" s="95"/>
      <c r="Z2652" s="96"/>
    </row>
    <row r="2653" spans="2:26" ht="17.25" customHeight="1">
      <c r="B2653" s="58">
        <v>46063</v>
      </c>
      <c r="C2653" s="57" t="s">
        <v>3138</v>
      </c>
      <c r="D2653" s="57" t="s">
        <v>3136</v>
      </c>
      <c r="E2653" s="57">
        <v>13</v>
      </c>
      <c r="F2653" s="61">
        <v>0</v>
      </c>
      <c r="G2653" s="57">
        <v>0</v>
      </c>
      <c r="H2653" s="57">
        <v>0</v>
      </c>
      <c r="I2653" s="57">
        <v>0</v>
      </c>
      <c r="J2653" s="57">
        <v>0</v>
      </c>
      <c r="K2653" s="57">
        <v>0</v>
      </c>
      <c r="L2653" s="57">
        <v>0</v>
      </c>
      <c r="S2653" s="87"/>
      <c r="T2653" s="92"/>
      <c r="U2653" s="93"/>
      <c r="V2653" s="89"/>
      <c r="W2653" s="90"/>
      <c r="X2653" s="94"/>
      <c r="Y2653" s="95"/>
      <c r="Z2653" s="96"/>
    </row>
    <row r="2654" spans="2:26" ht="17.25" customHeight="1">
      <c r="B2654" s="58">
        <v>46063</v>
      </c>
      <c r="C2654" s="57" t="s">
        <v>3139</v>
      </c>
      <c r="D2654" s="57" t="s">
        <v>3137</v>
      </c>
      <c r="E2654" s="57">
        <v>1</v>
      </c>
      <c r="F2654" s="61">
        <v>0</v>
      </c>
      <c r="G2654" s="57">
        <v>0</v>
      </c>
      <c r="H2654" s="57">
        <v>0</v>
      </c>
      <c r="I2654" s="57">
        <v>0</v>
      </c>
      <c r="J2654" s="57">
        <v>1</v>
      </c>
      <c r="K2654" s="57">
        <v>0</v>
      </c>
      <c r="L2654" s="57">
        <v>1</v>
      </c>
      <c r="M2654" s="57" t="s">
        <v>3142</v>
      </c>
      <c r="S2654" s="87"/>
      <c r="T2654" s="92"/>
      <c r="U2654" s="93"/>
      <c r="V2654" s="89"/>
      <c r="W2654" s="90"/>
      <c r="X2654" s="94"/>
      <c r="Y2654" s="95"/>
      <c r="Z2654" s="96"/>
    </row>
    <row r="2655" spans="2:26" ht="17.25" customHeight="1">
      <c r="B2655" s="58">
        <v>46065</v>
      </c>
      <c r="C2655" s="57" t="s">
        <v>3154</v>
      </c>
      <c r="D2655" s="57" t="s">
        <v>3150</v>
      </c>
      <c r="E2655" s="57">
        <v>11</v>
      </c>
      <c r="F2655" s="61">
        <v>0</v>
      </c>
      <c r="G2655" s="57">
        <v>0</v>
      </c>
      <c r="H2655" s="57">
        <v>0</v>
      </c>
      <c r="I2655" s="57">
        <v>0</v>
      </c>
      <c r="J2655" s="57">
        <v>0</v>
      </c>
      <c r="K2655" s="57">
        <v>0</v>
      </c>
      <c r="L2655" s="57">
        <v>0</v>
      </c>
      <c r="S2655" s="87"/>
      <c r="T2655" s="92"/>
      <c r="U2655" s="93"/>
      <c r="V2655" s="89"/>
      <c r="W2655" s="90"/>
      <c r="X2655" s="94"/>
      <c r="Y2655" s="95"/>
      <c r="Z2655" s="96"/>
    </row>
    <row r="2656" spans="2:26" ht="17.25" customHeight="1">
      <c r="B2656" s="58">
        <v>46065</v>
      </c>
      <c r="C2656" s="57" t="s">
        <v>3154</v>
      </c>
      <c r="D2656" s="57" t="s">
        <v>3151</v>
      </c>
      <c r="E2656" s="57">
        <v>13</v>
      </c>
      <c r="F2656" s="61">
        <v>0</v>
      </c>
      <c r="G2656" s="57">
        <v>0</v>
      </c>
      <c r="H2656" s="57">
        <v>0</v>
      </c>
      <c r="I2656" s="57">
        <v>0</v>
      </c>
      <c r="J2656" s="57">
        <v>0</v>
      </c>
      <c r="K2656" s="57">
        <v>0</v>
      </c>
      <c r="L2656" s="57">
        <v>0</v>
      </c>
      <c r="S2656" s="87"/>
      <c r="T2656" s="92"/>
      <c r="U2656" s="93"/>
      <c r="V2656" s="89"/>
      <c r="W2656" s="90"/>
      <c r="X2656" s="94"/>
      <c r="Y2656" s="95"/>
      <c r="Z2656" s="96"/>
    </row>
    <row r="2657" spans="2:26" ht="17.25" customHeight="1">
      <c r="B2657" s="58">
        <v>46065</v>
      </c>
      <c r="C2657" s="57" t="s">
        <v>3154</v>
      </c>
      <c r="D2657" s="57" t="s">
        <v>3152</v>
      </c>
      <c r="E2657" s="57">
        <v>13</v>
      </c>
      <c r="F2657" s="61">
        <v>0</v>
      </c>
      <c r="G2657" s="57">
        <v>0</v>
      </c>
      <c r="H2657" s="57">
        <v>0</v>
      </c>
      <c r="I2657" s="57">
        <v>0</v>
      </c>
      <c r="J2657" s="57">
        <v>0</v>
      </c>
      <c r="K2657" s="57">
        <v>0</v>
      </c>
      <c r="L2657" s="57">
        <v>0</v>
      </c>
      <c r="S2657" s="87"/>
      <c r="T2657" s="92"/>
      <c r="U2657" s="93"/>
      <c r="V2657" s="89"/>
      <c r="W2657" s="90"/>
      <c r="X2657" s="94"/>
      <c r="Y2657" s="95"/>
      <c r="Z2657" s="96"/>
    </row>
    <row r="2658" spans="2:26" ht="17.25" customHeight="1">
      <c r="B2658" s="58">
        <v>46065</v>
      </c>
      <c r="C2658" s="57" t="s">
        <v>3154</v>
      </c>
      <c r="D2658" s="57" t="s">
        <v>3153</v>
      </c>
      <c r="E2658" s="57">
        <v>12</v>
      </c>
      <c r="F2658" s="61">
        <v>0</v>
      </c>
      <c r="G2658" s="57">
        <v>0</v>
      </c>
      <c r="H2658" s="57">
        <v>0</v>
      </c>
      <c r="I2658" s="57">
        <v>0</v>
      </c>
      <c r="J2658" s="57">
        <v>0</v>
      </c>
      <c r="K2658" s="57">
        <v>0</v>
      </c>
      <c r="L2658" s="57">
        <v>0</v>
      </c>
      <c r="S2658" s="87"/>
      <c r="T2658" s="92"/>
      <c r="U2658" s="93"/>
      <c r="V2658" s="89"/>
      <c r="W2658" s="90"/>
      <c r="X2658" s="94"/>
      <c r="Y2658" s="95"/>
      <c r="Z2658" s="96"/>
    </row>
    <row r="2659" spans="2:26" ht="17.25" customHeight="1">
      <c r="B2659" s="58">
        <v>46066</v>
      </c>
      <c r="C2659" s="57" t="s">
        <v>7</v>
      </c>
      <c r="D2659" s="57" t="s">
        <v>3161</v>
      </c>
      <c r="E2659" s="57">
        <v>13</v>
      </c>
      <c r="F2659" s="61">
        <v>13</v>
      </c>
      <c r="G2659" s="57">
        <v>0</v>
      </c>
      <c r="H2659" s="57">
        <v>0</v>
      </c>
      <c r="I2659" s="57">
        <v>0</v>
      </c>
      <c r="J2659" s="57">
        <v>0</v>
      </c>
      <c r="K2659" s="57">
        <v>0</v>
      </c>
      <c r="L2659" s="57">
        <v>0</v>
      </c>
      <c r="S2659" s="87"/>
      <c r="T2659" s="92"/>
      <c r="U2659" s="93"/>
      <c r="V2659" s="89"/>
      <c r="W2659" s="90"/>
      <c r="X2659" s="94"/>
      <c r="Y2659" s="95"/>
      <c r="Z2659" s="96"/>
    </row>
    <row r="2660" spans="2:26" ht="17.25" customHeight="1">
      <c r="B2660" s="58">
        <v>46066</v>
      </c>
      <c r="C2660" s="57" t="s">
        <v>7</v>
      </c>
      <c r="D2660" s="57" t="s">
        <v>3165</v>
      </c>
      <c r="E2660" s="57">
        <v>13</v>
      </c>
      <c r="F2660" s="61">
        <v>13</v>
      </c>
      <c r="G2660" s="57">
        <v>0</v>
      </c>
      <c r="H2660" s="57">
        <v>0</v>
      </c>
      <c r="I2660" s="57">
        <v>0</v>
      </c>
      <c r="J2660" s="57">
        <v>0</v>
      </c>
      <c r="K2660" s="57">
        <v>0</v>
      </c>
      <c r="L2660" s="57">
        <v>0</v>
      </c>
      <c r="S2660" s="87"/>
      <c r="T2660" s="92"/>
      <c r="U2660" s="93"/>
      <c r="V2660" s="89"/>
      <c r="W2660" s="90"/>
      <c r="X2660" s="94"/>
      <c r="Y2660" s="95"/>
      <c r="Z2660" s="96"/>
    </row>
    <row r="2661" spans="2:26" ht="17.25" customHeight="1">
      <c r="B2661" s="58">
        <v>46066</v>
      </c>
      <c r="C2661" s="57" t="s">
        <v>3171</v>
      </c>
      <c r="D2661" s="57" t="s">
        <v>3106</v>
      </c>
      <c r="E2661" s="57">
        <v>13</v>
      </c>
      <c r="F2661" s="61">
        <v>13</v>
      </c>
      <c r="G2661" s="57">
        <v>0</v>
      </c>
      <c r="H2661" s="57">
        <v>0</v>
      </c>
      <c r="I2661" s="57">
        <v>0</v>
      </c>
      <c r="J2661" s="57">
        <v>0</v>
      </c>
      <c r="K2661" s="57">
        <v>0</v>
      </c>
      <c r="L2661" s="57">
        <v>0</v>
      </c>
      <c r="S2661" s="87"/>
      <c r="T2661" s="92"/>
      <c r="U2661" s="93"/>
      <c r="V2661" s="89"/>
      <c r="W2661" s="90"/>
      <c r="X2661" s="94"/>
      <c r="Y2661" s="95"/>
      <c r="Z2661" s="96"/>
    </row>
    <row r="2662" spans="2:26" ht="17.25" customHeight="1">
      <c r="B2662" s="58">
        <v>46068</v>
      </c>
      <c r="C2662" s="57" t="s">
        <v>7</v>
      </c>
      <c r="D2662" s="57" t="s">
        <v>3161</v>
      </c>
      <c r="E2662" s="57">
        <v>13</v>
      </c>
      <c r="F2662" s="61">
        <v>0</v>
      </c>
      <c r="G2662" s="57">
        <v>0</v>
      </c>
      <c r="H2662" s="57">
        <v>0</v>
      </c>
      <c r="I2662" s="57">
        <v>0</v>
      </c>
      <c r="J2662" s="57">
        <v>0</v>
      </c>
      <c r="K2662" s="57">
        <v>0</v>
      </c>
      <c r="L2662" s="57">
        <v>0</v>
      </c>
      <c r="S2662" s="87"/>
      <c r="T2662" s="92"/>
      <c r="U2662" s="93"/>
      <c r="V2662" s="89"/>
      <c r="W2662" s="90"/>
      <c r="X2662" s="94"/>
      <c r="Y2662" s="95"/>
      <c r="Z2662" s="96"/>
    </row>
    <row r="2663" spans="2:26" ht="17.25" customHeight="1">
      <c r="B2663" s="58">
        <v>46069</v>
      </c>
      <c r="C2663" s="57" t="s">
        <v>7</v>
      </c>
      <c r="D2663" s="57" t="s">
        <v>3162</v>
      </c>
      <c r="E2663" s="57">
        <v>13</v>
      </c>
      <c r="F2663" s="61">
        <v>0</v>
      </c>
      <c r="G2663" s="57">
        <v>0</v>
      </c>
      <c r="H2663" s="57">
        <v>0</v>
      </c>
      <c r="I2663" s="57">
        <v>0</v>
      </c>
      <c r="J2663" s="57">
        <v>0</v>
      </c>
      <c r="K2663" s="57">
        <v>0</v>
      </c>
      <c r="L2663" s="57">
        <v>0</v>
      </c>
      <c r="S2663" s="87"/>
      <c r="T2663" s="92"/>
      <c r="U2663" s="93"/>
      <c r="V2663" s="89"/>
      <c r="W2663" s="90"/>
      <c r="X2663" s="94"/>
      <c r="Y2663" s="95"/>
      <c r="Z2663" s="96"/>
    </row>
    <row r="2664" spans="2:26" ht="17.25" customHeight="1">
      <c r="B2664" s="58">
        <v>46069</v>
      </c>
      <c r="C2664" s="57" t="s">
        <v>3166</v>
      </c>
      <c r="D2664" s="57" t="s">
        <v>3106</v>
      </c>
      <c r="E2664" s="57">
        <v>13</v>
      </c>
      <c r="F2664" s="61">
        <v>0</v>
      </c>
      <c r="G2664" s="57">
        <v>0</v>
      </c>
      <c r="H2664" s="57">
        <v>0</v>
      </c>
      <c r="I2664" s="57">
        <v>0</v>
      </c>
      <c r="J2664" s="57">
        <v>0</v>
      </c>
      <c r="K2664" s="57">
        <v>0</v>
      </c>
      <c r="L2664" s="57">
        <v>0</v>
      </c>
      <c r="S2664" s="87"/>
      <c r="T2664" s="92"/>
      <c r="U2664" s="93"/>
      <c r="V2664" s="89"/>
      <c r="W2664" s="90"/>
      <c r="X2664" s="94"/>
      <c r="Y2664" s="95"/>
      <c r="Z2664" s="96"/>
    </row>
    <row r="2665" spans="2:26" ht="17.25" customHeight="1">
      <c r="B2665" s="58">
        <v>46069</v>
      </c>
      <c r="C2665" s="57" t="s">
        <v>7</v>
      </c>
      <c r="D2665" s="57" t="s">
        <v>3163</v>
      </c>
      <c r="E2665" s="57">
        <v>13</v>
      </c>
      <c r="F2665" s="61">
        <v>0</v>
      </c>
      <c r="G2665" s="57">
        <v>0</v>
      </c>
      <c r="H2665" s="57">
        <v>0</v>
      </c>
      <c r="I2665" s="57">
        <v>0</v>
      </c>
      <c r="J2665" s="57">
        <v>0</v>
      </c>
      <c r="K2665" s="57">
        <v>0</v>
      </c>
      <c r="L2665" s="57">
        <v>0</v>
      </c>
      <c r="S2665" s="87"/>
      <c r="T2665" s="92"/>
      <c r="U2665" s="93"/>
      <c r="V2665" s="89"/>
      <c r="W2665" s="90"/>
      <c r="X2665" s="94"/>
      <c r="Y2665" s="95"/>
      <c r="Z2665" s="96"/>
    </row>
    <row r="2666" spans="2:26" ht="17.25" customHeight="1">
      <c r="B2666" s="58">
        <v>46069</v>
      </c>
      <c r="C2666" s="57" t="s">
        <v>7</v>
      </c>
      <c r="D2666" s="57" t="s">
        <v>3164</v>
      </c>
      <c r="E2666" s="57">
        <v>12</v>
      </c>
      <c r="F2666" s="61">
        <v>0</v>
      </c>
      <c r="G2666" s="57">
        <v>0</v>
      </c>
      <c r="H2666" s="57">
        <v>0</v>
      </c>
      <c r="I2666" s="57">
        <v>0</v>
      </c>
      <c r="J2666" s="57">
        <v>0</v>
      </c>
      <c r="K2666" s="57">
        <v>0</v>
      </c>
      <c r="L2666" s="57">
        <v>0</v>
      </c>
      <c r="S2666" s="87"/>
      <c r="T2666" s="92"/>
      <c r="U2666" s="93"/>
      <c r="V2666" s="89"/>
      <c r="W2666" s="90"/>
      <c r="X2666" s="94"/>
      <c r="Y2666" s="95"/>
      <c r="Z2666" s="96"/>
    </row>
    <row r="2667" spans="2:26" ht="17.25" customHeight="1">
      <c r="B2667" s="58">
        <v>46069</v>
      </c>
      <c r="C2667" s="57" t="s">
        <v>7</v>
      </c>
      <c r="D2667" s="57" t="s">
        <v>3165</v>
      </c>
      <c r="E2667" s="57">
        <v>13</v>
      </c>
      <c r="F2667" s="61">
        <v>0</v>
      </c>
      <c r="G2667" s="57">
        <v>0</v>
      </c>
      <c r="H2667" s="57">
        <v>0</v>
      </c>
      <c r="I2667" s="57">
        <v>0</v>
      </c>
      <c r="J2667" s="57">
        <v>0</v>
      </c>
      <c r="K2667" s="57">
        <v>0</v>
      </c>
      <c r="L2667" s="57">
        <v>0</v>
      </c>
      <c r="S2667" s="87"/>
      <c r="T2667" s="92"/>
      <c r="U2667" s="93"/>
      <c r="V2667" s="89"/>
      <c r="W2667" s="90"/>
      <c r="X2667" s="94"/>
      <c r="Y2667" s="95"/>
      <c r="Z2667" s="96"/>
    </row>
    <row r="2668" spans="2:26" ht="17.25" customHeight="1">
      <c r="B2668" s="58">
        <v>46073</v>
      </c>
      <c r="C2668" s="57" t="s">
        <v>7</v>
      </c>
      <c r="D2668" s="57" t="s">
        <v>3175</v>
      </c>
      <c r="E2668" s="57">
        <v>13</v>
      </c>
      <c r="F2668" s="61">
        <v>0</v>
      </c>
      <c r="G2668" s="57">
        <v>0</v>
      </c>
      <c r="H2668" s="57">
        <v>0</v>
      </c>
      <c r="I2668" s="57">
        <v>0</v>
      </c>
      <c r="J2668" s="57">
        <v>0</v>
      </c>
      <c r="K2668" s="57">
        <v>0</v>
      </c>
      <c r="L2668" s="57">
        <v>0</v>
      </c>
      <c r="S2668" s="87"/>
      <c r="T2668" s="92"/>
      <c r="U2668" s="93"/>
      <c r="V2668" s="89"/>
      <c r="W2668" s="90"/>
      <c r="X2668" s="94"/>
      <c r="Y2668" s="95"/>
      <c r="Z2668" s="96"/>
    </row>
    <row r="2669" spans="2:26" ht="17.25" customHeight="1">
      <c r="B2669" s="58">
        <v>46073</v>
      </c>
      <c r="C2669" s="57" t="s">
        <v>7</v>
      </c>
      <c r="D2669" s="57" t="s">
        <v>3176</v>
      </c>
      <c r="E2669" s="57">
        <v>13</v>
      </c>
      <c r="F2669" s="61">
        <v>0</v>
      </c>
      <c r="G2669" s="57">
        <v>0</v>
      </c>
      <c r="H2669" s="57">
        <v>0</v>
      </c>
      <c r="I2669" s="57">
        <v>0</v>
      </c>
      <c r="J2669" s="57">
        <v>0</v>
      </c>
      <c r="K2669" s="57">
        <v>0</v>
      </c>
      <c r="L2669" s="57">
        <v>0</v>
      </c>
      <c r="S2669" s="87"/>
      <c r="T2669" s="92"/>
      <c r="U2669" s="93"/>
      <c r="V2669" s="89"/>
      <c r="W2669" s="90"/>
      <c r="X2669" s="94"/>
      <c r="Y2669" s="95"/>
      <c r="Z2669" s="96"/>
    </row>
    <row r="2670" spans="2:26" ht="17.25" customHeight="1">
      <c r="B2670" s="58">
        <v>46073</v>
      </c>
      <c r="C2670" s="57" t="s">
        <v>7</v>
      </c>
      <c r="D2670" s="57" t="s">
        <v>3177</v>
      </c>
      <c r="E2670" s="57">
        <v>13</v>
      </c>
      <c r="F2670" s="61">
        <v>0</v>
      </c>
      <c r="G2670" s="57">
        <v>0</v>
      </c>
      <c r="H2670" s="57">
        <v>0</v>
      </c>
      <c r="I2670" s="57">
        <v>0</v>
      </c>
      <c r="J2670" s="57">
        <v>0</v>
      </c>
      <c r="K2670" s="57">
        <v>0</v>
      </c>
      <c r="L2670" s="57">
        <v>0</v>
      </c>
      <c r="S2670" s="87"/>
      <c r="T2670" s="92"/>
      <c r="U2670" s="93"/>
      <c r="V2670" s="89"/>
      <c r="W2670" s="90"/>
      <c r="X2670" s="94"/>
      <c r="Y2670" s="95"/>
      <c r="Z2670" s="96"/>
    </row>
    <row r="2671" spans="2:26" ht="17.25" customHeight="1">
      <c r="B2671" s="58">
        <v>46073</v>
      </c>
      <c r="C2671" s="57" t="s">
        <v>7</v>
      </c>
      <c r="D2671" s="57" t="s">
        <v>3178</v>
      </c>
      <c r="E2671" s="57">
        <v>11</v>
      </c>
      <c r="F2671" s="61">
        <v>0</v>
      </c>
      <c r="G2671" s="57">
        <v>0</v>
      </c>
      <c r="H2671" s="57">
        <v>0</v>
      </c>
      <c r="I2671" s="57">
        <v>0</v>
      </c>
      <c r="J2671" s="57">
        <v>0</v>
      </c>
      <c r="K2671" s="57">
        <v>0</v>
      </c>
      <c r="L2671" s="57">
        <v>0</v>
      </c>
      <c r="S2671" s="87"/>
      <c r="T2671" s="92"/>
      <c r="U2671" s="93"/>
      <c r="V2671" s="89"/>
      <c r="W2671" s="90"/>
      <c r="X2671" s="94"/>
      <c r="Y2671" s="95"/>
      <c r="Z2671" s="96"/>
    </row>
    <row r="2672" spans="2:26" ht="17.25" customHeight="1">
      <c r="B2672" s="58">
        <v>46073</v>
      </c>
      <c r="C2672" s="57" t="s">
        <v>7</v>
      </c>
      <c r="D2672" s="57" t="s">
        <v>3179</v>
      </c>
      <c r="E2672" s="57">
        <v>13</v>
      </c>
      <c r="F2672" s="61">
        <v>0</v>
      </c>
      <c r="G2672" s="57">
        <v>0</v>
      </c>
      <c r="H2672" s="57">
        <v>0</v>
      </c>
      <c r="I2672" s="57">
        <v>0</v>
      </c>
      <c r="J2672" s="57">
        <v>0</v>
      </c>
      <c r="K2672" s="57">
        <v>0</v>
      </c>
      <c r="L2672" s="57">
        <v>0</v>
      </c>
      <c r="S2672" s="87"/>
      <c r="T2672" s="92"/>
      <c r="U2672" s="93"/>
      <c r="V2672" s="89"/>
      <c r="W2672" s="90"/>
      <c r="X2672" s="94"/>
      <c r="Y2672" s="95"/>
      <c r="Z2672" s="96"/>
    </row>
    <row r="2673" spans="2:26" ht="17.25" customHeight="1">
      <c r="B2673" s="58">
        <v>46073</v>
      </c>
      <c r="C2673" s="57" t="s">
        <v>7</v>
      </c>
      <c r="D2673" s="57" t="s">
        <v>3180</v>
      </c>
      <c r="E2673" s="57">
        <v>13</v>
      </c>
      <c r="F2673" s="61">
        <v>0</v>
      </c>
      <c r="G2673" s="57">
        <v>0</v>
      </c>
      <c r="H2673" s="57">
        <v>0</v>
      </c>
      <c r="I2673" s="57">
        <v>0</v>
      </c>
      <c r="J2673" s="57">
        <v>0</v>
      </c>
      <c r="K2673" s="57">
        <v>0</v>
      </c>
      <c r="L2673" s="57">
        <v>0</v>
      </c>
      <c r="S2673" s="87"/>
      <c r="T2673" s="92"/>
      <c r="U2673" s="93"/>
      <c r="V2673" s="89"/>
      <c r="W2673" s="90"/>
      <c r="X2673" s="94"/>
      <c r="Y2673" s="95"/>
      <c r="Z2673" s="96"/>
    </row>
    <row r="2674" spans="2:26" ht="17.25" customHeight="1">
      <c r="B2674" s="58">
        <v>46073</v>
      </c>
      <c r="C2674" s="57" t="s">
        <v>3182</v>
      </c>
      <c r="D2674" s="57" t="s">
        <v>3152</v>
      </c>
      <c r="E2674" s="57">
        <v>13</v>
      </c>
      <c r="F2674" s="61">
        <v>13</v>
      </c>
      <c r="G2674" s="57">
        <v>0</v>
      </c>
      <c r="H2674" s="57">
        <v>40</v>
      </c>
      <c r="I2674" s="57">
        <v>0</v>
      </c>
      <c r="J2674" s="57">
        <v>0</v>
      </c>
      <c r="K2674" s="57">
        <v>0</v>
      </c>
      <c r="L2674" s="57">
        <v>40</v>
      </c>
      <c r="O2674" s="57" t="s">
        <v>3183</v>
      </c>
      <c r="P2674" s="57" t="s">
        <v>3184</v>
      </c>
      <c r="S2674" s="87"/>
      <c r="T2674" s="92"/>
      <c r="U2674" s="93"/>
      <c r="V2674" s="89"/>
      <c r="W2674" s="90"/>
      <c r="X2674" s="94"/>
      <c r="Y2674" s="95"/>
      <c r="Z2674" s="96"/>
    </row>
    <row r="2675" spans="2:26" ht="17.25" customHeight="1">
      <c r="B2675" s="58">
        <v>46074</v>
      </c>
      <c r="C2675" s="57" t="s">
        <v>3182</v>
      </c>
      <c r="D2675" s="57" t="s">
        <v>3150</v>
      </c>
      <c r="E2675" s="57">
        <v>11</v>
      </c>
      <c r="F2675" s="61">
        <v>11</v>
      </c>
      <c r="G2675" s="57">
        <v>0</v>
      </c>
      <c r="H2675" s="57">
        <v>12</v>
      </c>
      <c r="I2675" s="57">
        <v>0</v>
      </c>
      <c r="J2675" s="57">
        <v>0</v>
      </c>
      <c r="K2675" s="57">
        <v>0</v>
      </c>
      <c r="L2675" s="57">
        <v>12</v>
      </c>
      <c r="O2675" s="57" t="s">
        <v>3184</v>
      </c>
      <c r="P2675" s="57" t="s">
        <v>3184</v>
      </c>
      <c r="S2675" s="87"/>
      <c r="T2675" s="92"/>
      <c r="U2675" s="93"/>
      <c r="V2675" s="89"/>
      <c r="W2675" s="90"/>
      <c r="X2675" s="94"/>
      <c r="Y2675" s="95"/>
      <c r="Z2675" s="96"/>
    </row>
    <row r="2676" spans="2:26" ht="17.25" customHeight="1">
      <c r="B2676" s="58">
        <v>46074</v>
      </c>
      <c r="C2676" s="57" t="s">
        <v>3182</v>
      </c>
      <c r="D2676" s="57" t="s">
        <v>3151</v>
      </c>
      <c r="E2676" s="57">
        <v>13</v>
      </c>
      <c r="F2676" s="61">
        <v>7</v>
      </c>
      <c r="G2676" s="57">
        <v>0</v>
      </c>
      <c r="H2676" s="57">
        <v>24</v>
      </c>
      <c r="I2676" s="57">
        <v>0</v>
      </c>
      <c r="J2676" s="57">
        <v>0</v>
      </c>
      <c r="K2676" s="57">
        <v>0</v>
      </c>
      <c r="L2676" s="57">
        <v>24</v>
      </c>
      <c r="M2676" s="57" t="s">
        <v>3184</v>
      </c>
      <c r="N2676" s="57" t="s">
        <v>3183</v>
      </c>
      <c r="O2676" s="57" t="s">
        <v>3184</v>
      </c>
      <c r="P2676" s="57" t="s">
        <v>3185</v>
      </c>
      <c r="S2676" s="87"/>
      <c r="T2676" s="92"/>
      <c r="U2676" s="93"/>
      <c r="V2676" s="89"/>
      <c r="W2676" s="90"/>
      <c r="X2676" s="94"/>
      <c r="Y2676" s="95"/>
      <c r="Z2676" s="96"/>
    </row>
    <row r="2677" spans="2:26" ht="17.25" customHeight="1">
      <c r="B2677" s="58">
        <v>46074</v>
      </c>
      <c r="C2677" s="57" t="s">
        <v>7</v>
      </c>
      <c r="D2677" s="57" t="s">
        <v>3181</v>
      </c>
      <c r="E2677" s="57">
        <v>13</v>
      </c>
      <c r="F2677" s="61">
        <v>0</v>
      </c>
      <c r="G2677" s="57">
        <v>0</v>
      </c>
      <c r="H2677" s="57">
        <v>0</v>
      </c>
      <c r="I2677" s="57">
        <v>0</v>
      </c>
      <c r="J2677" s="57">
        <v>0</v>
      </c>
      <c r="K2677" s="57">
        <v>0</v>
      </c>
      <c r="L2677" s="57">
        <v>0</v>
      </c>
      <c r="S2677" s="87"/>
      <c r="T2677" s="92"/>
      <c r="U2677" s="93"/>
      <c r="V2677" s="89"/>
      <c r="W2677" s="90"/>
      <c r="X2677" s="94"/>
      <c r="Y2677" s="95"/>
      <c r="Z2677" s="96"/>
    </row>
    <row r="2678" spans="2:26" ht="17.25" customHeight="1">
      <c r="B2678" s="58">
        <v>46074</v>
      </c>
      <c r="C2678" s="57" t="s">
        <v>3182</v>
      </c>
      <c r="D2678" s="57" t="s">
        <v>3153</v>
      </c>
      <c r="E2678" s="57">
        <v>12</v>
      </c>
      <c r="F2678" s="61">
        <v>9</v>
      </c>
      <c r="G2678" s="57">
        <v>0</v>
      </c>
      <c r="H2678" s="57">
        <v>10</v>
      </c>
      <c r="I2678" s="57">
        <v>4</v>
      </c>
      <c r="J2678" s="57">
        <v>0</v>
      </c>
      <c r="K2678" s="57">
        <v>0</v>
      </c>
      <c r="L2678" s="57">
        <v>14</v>
      </c>
      <c r="M2678" s="57" t="s">
        <v>3185</v>
      </c>
      <c r="O2678" s="57" t="s">
        <v>3186</v>
      </c>
      <c r="P2678" s="57" t="s">
        <v>3184</v>
      </c>
      <c r="S2678" s="87"/>
      <c r="T2678" s="92"/>
      <c r="U2678" s="93"/>
      <c r="V2678" s="89"/>
      <c r="W2678" s="90"/>
      <c r="X2678" s="94"/>
      <c r="Y2678" s="95"/>
      <c r="Z2678" s="96"/>
    </row>
    <row r="2679" spans="2:26" ht="17.25" customHeight="1">
      <c r="B2679" s="58">
        <v>46075</v>
      </c>
      <c r="C2679" s="57" t="s">
        <v>561</v>
      </c>
      <c r="D2679" s="57" t="s">
        <v>3136</v>
      </c>
      <c r="E2679" s="57">
        <v>13</v>
      </c>
      <c r="F2679" s="61">
        <v>10</v>
      </c>
      <c r="G2679" s="57">
        <v>0</v>
      </c>
      <c r="H2679" s="57">
        <v>30</v>
      </c>
      <c r="I2679" s="57">
        <v>0</v>
      </c>
      <c r="J2679" s="57">
        <v>3</v>
      </c>
      <c r="K2679" s="57">
        <v>0</v>
      </c>
      <c r="L2679" s="57">
        <v>33</v>
      </c>
      <c r="M2679" s="57" t="s">
        <v>3184</v>
      </c>
      <c r="N2679" s="57" t="s">
        <v>3186</v>
      </c>
      <c r="O2679" s="57" t="s">
        <v>3186</v>
      </c>
      <c r="P2679" s="57" t="s">
        <v>3187</v>
      </c>
      <c r="S2679" s="87"/>
      <c r="T2679" s="92"/>
      <c r="U2679" s="93"/>
      <c r="V2679" s="89"/>
      <c r="W2679" s="90"/>
      <c r="X2679" s="94"/>
      <c r="Y2679" s="95"/>
      <c r="Z2679" s="96"/>
    </row>
    <row r="2680" spans="2:26" ht="17.25" customHeight="1">
      <c r="B2680" s="58">
        <v>46076</v>
      </c>
      <c r="C2680" s="57" t="s">
        <v>3188</v>
      </c>
      <c r="D2680" s="57" t="s">
        <v>3189</v>
      </c>
      <c r="E2680" s="57">
        <v>13</v>
      </c>
      <c r="F2680" s="61">
        <v>0</v>
      </c>
      <c r="G2680" s="57">
        <v>0</v>
      </c>
      <c r="H2680" s="57">
        <v>0</v>
      </c>
      <c r="I2680" s="57">
        <v>0</v>
      </c>
      <c r="J2680" s="57">
        <v>0</v>
      </c>
      <c r="K2680" s="57">
        <v>0</v>
      </c>
      <c r="L2680" s="57">
        <v>0</v>
      </c>
      <c r="S2680" s="87"/>
      <c r="T2680" s="92"/>
      <c r="U2680" s="93"/>
      <c r="V2680" s="89"/>
      <c r="W2680" s="90"/>
      <c r="X2680" s="94"/>
      <c r="Y2680" s="95"/>
      <c r="Z2680" s="96"/>
    </row>
    <row r="2681" spans="2:26" ht="17.25" customHeight="1">
      <c r="B2681" s="58">
        <v>46076</v>
      </c>
      <c r="C2681" s="57" t="s">
        <v>3191</v>
      </c>
      <c r="D2681" s="57" t="s">
        <v>3192</v>
      </c>
      <c r="E2681" s="57">
        <v>13</v>
      </c>
      <c r="F2681" s="61">
        <v>1</v>
      </c>
      <c r="G2681" s="57">
        <v>0</v>
      </c>
      <c r="H2681" s="57">
        <v>4</v>
      </c>
      <c r="I2681" s="57">
        <v>0</v>
      </c>
      <c r="J2681" s="57">
        <v>0</v>
      </c>
      <c r="K2681" s="57">
        <v>0</v>
      </c>
      <c r="L2681" s="57">
        <v>4</v>
      </c>
      <c r="M2681" s="57" t="s">
        <v>3193</v>
      </c>
      <c r="N2681" s="57" t="s">
        <v>3194</v>
      </c>
      <c r="O2681" s="57" t="s">
        <v>3194</v>
      </c>
      <c r="P2681" s="57" t="s">
        <v>3195</v>
      </c>
      <c r="S2681" s="87"/>
      <c r="T2681" s="92"/>
      <c r="U2681" s="93"/>
      <c r="V2681" s="89"/>
      <c r="W2681" s="90"/>
      <c r="X2681" s="94"/>
      <c r="Y2681" s="95"/>
      <c r="Z2681" s="96"/>
    </row>
    <row r="2682" spans="2:26" ht="17.25" customHeight="1">
      <c r="B2682" s="58">
        <v>46077</v>
      </c>
      <c r="C2682" s="57" t="s">
        <v>293</v>
      </c>
      <c r="D2682" s="57" t="s">
        <v>3198</v>
      </c>
      <c r="E2682" s="57">
        <v>9</v>
      </c>
      <c r="F2682" s="61">
        <v>0</v>
      </c>
      <c r="G2682" s="57">
        <v>0</v>
      </c>
      <c r="H2682" s="57">
        <v>0</v>
      </c>
      <c r="I2682" s="57">
        <v>0</v>
      </c>
      <c r="J2682" s="57">
        <v>0</v>
      </c>
      <c r="K2682" s="57">
        <v>0</v>
      </c>
      <c r="L2682" s="57">
        <v>0</v>
      </c>
      <c r="S2682" s="87"/>
      <c r="T2682" s="92"/>
      <c r="U2682" s="93"/>
      <c r="V2682" s="89"/>
      <c r="W2682" s="90"/>
      <c r="X2682" s="94"/>
      <c r="Y2682" s="95"/>
      <c r="Z2682" s="96"/>
    </row>
    <row r="2683" spans="2:26" ht="17.25" customHeight="1">
      <c r="B2683" s="58">
        <v>46077</v>
      </c>
      <c r="C2683" s="57" t="s">
        <v>131</v>
      </c>
      <c r="D2683" s="57" t="s">
        <v>3074</v>
      </c>
      <c r="E2683" s="57">
        <v>11</v>
      </c>
      <c r="F2683" s="61">
        <v>0</v>
      </c>
      <c r="G2683" s="57">
        <v>0</v>
      </c>
      <c r="H2683" s="57">
        <v>0</v>
      </c>
      <c r="I2683" s="57">
        <v>0</v>
      </c>
      <c r="J2683" s="57">
        <v>0</v>
      </c>
      <c r="K2683" s="57">
        <v>0</v>
      </c>
      <c r="L2683" s="57">
        <v>0</v>
      </c>
      <c r="S2683" s="87"/>
      <c r="T2683" s="92"/>
      <c r="U2683" s="93"/>
      <c r="V2683" s="89"/>
      <c r="W2683" s="90"/>
      <c r="X2683" s="94"/>
      <c r="Y2683" s="95"/>
      <c r="Z2683" s="96"/>
    </row>
    <row r="2684" spans="2:26" ht="17.25" customHeight="1">
      <c r="B2684" s="58">
        <v>46077</v>
      </c>
      <c r="C2684" s="57" t="s">
        <v>293</v>
      </c>
      <c r="D2684" s="57" t="s">
        <v>3204</v>
      </c>
      <c r="E2684" s="57">
        <v>7</v>
      </c>
      <c r="F2684" s="61">
        <v>3</v>
      </c>
      <c r="G2684" s="57">
        <v>0</v>
      </c>
      <c r="H2684" s="57">
        <v>12</v>
      </c>
      <c r="I2684" s="57">
        <v>0</v>
      </c>
      <c r="J2684" s="57">
        <v>0</v>
      </c>
      <c r="K2684" s="57">
        <v>0</v>
      </c>
      <c r="L2684" s="57">
        <v>12</v>
      </c>
      <c r="O2684" s="57" t="s">
        <v>3205</v>
      </c>
      <c r="P2684" s="57" t="s">
        <v>3206</v>
      </c>
      <c r="S2684" s="87"/>
      <c r="T2684" s="92"/>
      <c r="U2684" s="93"/>
      <c r="V2684" s="89"/>
      <c r="W2684" s="90"/>
      <c r="X2684" s="94"/>
      <c r="Y2684" s="95"/>
      <c r="Z2684" s="96"/>
    </row>
    <row r="2685" spans="2:26" ht="17.25" customHeight="1">
      <c r="B2685" s="58">
        <v>46077</v>
      </c>
      <c r="C2685" s="57" t="s">
        <v>293</v>
      </c>
      <c r="D2685" s="57" t="s">
        <v>3207</v>
      </c>
      <c r="E2685" s="57">
        <v>10</v>
      </c>
      <c r="F2685" s="61">
        <v>4</v>
      </c>
      <c r="G2685" s="57">
        <v>0</v>
      </c>
      <c r="H2685" s="57">
        <v>14</v>
      </c>
      <c r="I2685" s="57">
        <v>0</v>
      </c>
      <c r="J2685" s="57">
        <v>0</v>
      </c>
      <c r="K2685" s="57">
        <v>0</v>
      </c>
      <c r="L2685" s="57">
        <v>14</v>
      </c>
      <c r="O2685" s="57" t="s">
        <v>3205</v>
      </c>
      <c r="P2685" s="57" t="s">
        <v>3208</v>
      </c>
      <c r="S2685" s="87"/>
      <c r="T2685" s="92"/>
      <c r="U2685" s="93"/>
      <c r="V2685" s="89"/>
      <c r="W2685" s="90"/>
      <c r="X2685" s="94"/>
      <c r="Y2685" s="95"/>
      <c r="Z2685" s="96"/>
    </row>
    <row r="2686" spans="2:26" ht="17.25" customHeight="1">
      <c r="B2686" s="58">
        <v>46078</v>
      </c>
      <c r="C2686" s="57" t="s">
        <v>3215</v>
      </c>
      <c r="D2686" s="57" t="s">
        <v>3216</v>
      </c>
      <c r="E2686" s="57">
        <v>11</v>
      </c>
      <c r="F2686" s="61">
        <v>7</v>
      </c>
      <c r="G2686" s="57">
        <v>0</v>
      </c>
      <c r="H2686" s="57">
        <v>38</v>
      </c>
      <c r="I2686" s="57">
        <v>0</v>
      </c>
      <c r="J2686" s="57">
        <v>0</v>
      </c>
      <c r="K2686" s="57">
        <v>0</v>
      </c>
      <c r="L2686" s="57">
        <v>38</v>
      </c>
      <c r="O2686" s="57" t="s">
        <v>3218</v>
      </c>
      <c r="P2686" s="57" t="s">
        <v>3218</v>
      </c>
      <c r="S2686" s="87"/>
      <c r="T2686" s="92"/>
      <c r="U2686" s="93"/>
      <c r="V2686" s="89"/>
      <c r="W2686" s="90"/>
      <c r="X2686" s="94"/>
      <c r="Y2686" s="95"/>
      <c r="Z2686" s="96"/>
    </row>
    <row r="2687" spans="2:26" ht="17.25" customHeight="1">
      <c r="B2687" s="58">
        <v>46079</v>
      </c>
      <c r="C2687" s="57" t="s">
        <v>31</v>
      </c>
      <c r="D2687" s="57" t="s">
        <v>3223</v>
      </c>
      <c r="E2687" s="57">
        <v>1</v>
      </c>
      <c r="F2687" s="61">
        <v>0</v>
      </c>
      <c r="G2687" s="57">
        <v>0</v>
      </c>
      <c r="H2687" s="57">
        <v>0</v>
      </c>
      <c r="I2687" s="57">
        <v>0</v>
      </c>
      <c r="J2687" s="57">
        <v>0</v>
      </c>
      <c r="K2687" s="57">
        <v>0</v>
      </c>
      <c r="L2687" s="57">
        <v>0</v>
      </c>
      <c r="S2687" s="87"/>
      <c r="T2687" s="92"/>
      <c r="U2687" s="93"/>
      <c r="V2687" s="89"/>
      <c r="W2687" s="90"/>
      <c r="X2687" s="94"/>
      <c r="Y2687" s="95"/>
      <c r="Z2687" s="96"/>
    </row>
    <row r="2688" spans="2:26" ht="17.25" customHeight="1">
      <c r="B2688" s="58">
        <v>46080</v>
      </c>
      <c r="C2688" s="57" t="s">
        <v>3228</v>
      </c>
      <c r="D2688" s="57" t="s">
        <v>3073</v>
      </c>
      <c r="E2688" s="57">
        <v>12</v>
      </c>
      <c r="F2688" s="61">
        <v>0</v>
      </c>
      <c r="G2688" s="57">
        <v>0</v>
      </c>
      <c r="H2688" s="57">
        <v>0</v>
      </c>
      <c r="I2688" s="57">
        <v>0</v>
      </c>
      <c r="J2688" s="57">
        <v>0</v>
      </c>
      <c r="K2688" s="57">
        <v>0</v>
      </c>
      <c r="L2688" s="57">
        <v>0</v>
      </c>
      <c r="S2688" s="87"/>
      <c r="T2688" s="92"/>
      <c r="U2688" s="93"/>
      <c r="V2688" s="89"/>
      <c r="W2688" s="90"/>
      <c r="X2688" s="94"/>
      <c r="Y2688" s="95"/>
      <c r="Z2688" s="96"/>
    </row>
    <row r="2689" spans="2:26" ht="17.25" customHeight="1">
      <c r="B2689" s="58">
        <v>46080</v>
      </c>
      <c r="C2689" s="57" t="s">
        <v>3228</v>
      </c>
      <c r="D2689" s="57" t="s">
        <v>3224</v>
      </c>
      <c r="E2689" s="57">
        <v>1</v>
      </c>
      <c r="F2689" s="61">
        <v>0</v>
      </c>
      <c r="G2689" s="57">
        <v>0</v>
      </c>
      <c r="H2689" s="57">
        <v>0</v>
      </c>
      <c r="I2689" s="57">
        <v>0</v>
      </c>
      <c r="J2689" s="57">
        <v>0</v>
      </c>
      <c r="K2689" s="57">
        <v>0</v>
      </c>
      <c r="L2689" s="57">
        <v>0</v>
      </c>
      <c r="S2689" s="87"/>
      <c r="T2689" s="92"/>
      <c r="U2689" s="93"/>
      <c r="V2689" s="89"/>
      <c r="W2689" s="90"/>
      <c r="X2689" s="94"/>
      <c r="Y2689" s="95"/>
      <c r="Z2689" s="96"/>
    </row>
    <row r="2690" spans="2:26" ht="17.25" customHeight="1">
      <c r="B2690" s="58">
        <v>46080</v>
      </c>
      <c r="C2690" s="57" t="s">
        <v>31</v>
      </c>
      <c r="D2690" s="57" t="s">
        <v>3225</v>
      </c>
      <c r="E2690" s="57">
        <v>2</v>
      </c>
      <c r="F2690" s="61">
        <v>0</v>
      </c>
      <c r="G2690" s="57">
        <v>0</v>
      </c>
      <c r="H2690" s="57">
        <v>0</v>
      </c>
      <c r="I2690" s="57">
        <v>0</v>
      </c>
      <c r="J2690" s="57">
        <v>0</v>
      </c>
      <c r="K2690" s="57">
        <v>0</v>
      </c>
      <c r="L2690" s="57">
        <v>0</v>
      </c>
      <c r="S2690" s="87"/>
      <c r="T2690" s="92"/>
      <c r="U2690" s="93"/>
      <c r="V2690" s="89"/>
      <c r="W2690" s="90"/>
      <c r="X2690" s="94"/>
      <c r="Y2690" s="95"/>
      <c r="Z2690" s="96"/>
    </row>
    <row r="2691" spans="2:26" ht="17.25" customHeight="1">
      <c r="B2691" s="58">
        <v>46080</v>
      </c>
      <c r="C2691" s="57" t="s">
        <v>31</v>
      </c>
      <c r="D2691" s="57" t="s">
        <v>3226</v>
      </c>
      <c r="E2691" s="57">
        <v>2</v>
      </c>
      <c r="F2691" s="61">
        <v>0</v>
      </c>
      <c r="G2691" s="57">
        <v>0</v>
      </c>
      <c r="H2691" s="57">
        <v>0</v>
      </c>
      <c r="I2691" s="57">
        <v>0</v>
      </c>
      <c r="J2691" s="57">
        <v>0</v>
      </c>
      <c r="K2691" s="57">
        <v>0</v>
      </c>
      <c r="L2691" s="57">
        <v>0</v>
      </c>
      <c r="S2691" s="87"/>
      <c r="T2691" s="92"/>
      <c r="U2691" s="93"/>
      <c r="V2691" s="89"/>
      <c r="W2691" s="90"/>
      <c r="X2691" s="94"/>
      <c r="Y2691" s="95"/>
      <c r="Z2691" s="96"/>
    </row>
    <row r="2692" spans="2:26" ht="17.25" customHeight="1">
      <c r="B2692" s="58">
        <v>46081</v>
      </c>
      <c r="C2692" s="57" t="s">
        <v>31</v>
      </c>
      <c r="D2692" s="57" t="s">
        <v>3227</v>
      </c>
      <c r="E2692" s="57">
        <v>4</v>
      </c>
      <c r="F2692" s="61">
        <v>0</v>
      </c>
      <c r="G2692" s="57">
        <v>0</v>
      </c>
      <c r="H2692" s="57">
        <v>0</v>
      </c>
      <c r="I2692" s="57">
        <v>0</v>
      </c>
      <c r="J2692" s="57">
        <v>0</v>
      </c>
      <c r="K2692" s="57">
        <v>0</v>
      </c>
      <c r="L2692" s="57">
        <v>0</v>
      </c>
      <c r="S2692" s="87"/>
      <c r="T2692" s="92"/>
      <c r="U2692" s="93"/>
      <c r="V2692" s="89"/>
      <c r="W2692" s="90"/>
      <c r="X2692" s="94"/>
      <c r="Y2692" s="95"/>
      <c r="Z2692" s="96"/>
    </row>
    <row r="2693" spans="2:26" ht="17.25" customHeight="1">
      <c r="B2693" s="58">
        <v>46081</v>
      </c>
      <c r="C2693" s="57" t="s">
        <v>31</v>
      </c>
      <c r="D2693" s="57" t="s">
        <v>3164</v>
      </c>
      <c r="E2693" s="57">
        <v>12</v>
      </c>
      <c r="F2693" s="61">
        <v>7</v>
      </c>
      <c r="G2693" s="57">
        <v>0</v>
      </c>
      <c r="H2693" s="57">
        <v>27</v>
      </c>
      <c r="I2693" s="57">
        <v>0</v>
      </c>
      <c r="J2693" s="57">
        <v>0</v>
      </c>
      <c r="K2693" s="57">
        <v>0</v>
      </c>
      <c r="L2693" s="57">
        <v>27</v>
      </c>
      <c r="M2693" s="57" t="s">
        <v>3231</v>
      </c>
      <c r="N2693" s="57" t="s">
        <v>3232</v>
      </c>
      <c r="O2693" s="57" t="s">
        <v>3233</v>
      </c>
      <c r="P2693" s="57" t="s">
        <v>3232</v>
      </c>
      <c r="S2693" s="87"/>
      <c r="T2693" s="92"/>
      <c r="U2693" s="93"/>
      <c r="V2693" s="89"/>
      <c r="W2693" s="90"/>
      <c r="X2693" s="94"/>
      <c r="Y2693" s="95"/>
      <c r="Z2693" s="96"/>
    </row>
    <row r="2694" spans="2:26" ht="17.25" customHeight="1">
      <c r="B2694" s="58">
        <v>46081</v>
      </c>
      <c r="C2694" s="57" t="s">
        <v>31</v>
      </c>
      <c r="D2694" s="57" t="s">
        <v>3180</v>
      </c>
      <c r="E2694" s="57">
        <v>13</v>
      </c>
      <c r="F2694" s="61">
        <v>0</v>
      </c>
      <c r="G2694" s="57">
        <v>0</v>
      </c>
      <c r="H2694" s="57">
        <v>0</v>
      </c>
      <c r="I2694" s="57">
        <v>0</v>
      </c>
      <c r="J2694" s="57">
        <v>0</v>
      </c>
      <c r="K2694" s="57">
        <v>0</v>
      </c>
      <c r="L2694" s="57">
        <v>0</v>
      </c>
      <c r="S2694" s="87"/>
      <c r="T2694" s="92"/>
      <c r="U2694" s="93"/>
      <c r="V2694" s="89"/>
      <c r="W2694" s="90"/>
      <c r="X2694" s="94"/>
      <c r="Y2694" s="95"/>
      <c r="Z2694" s="96"/>
    </row>
    <row r="2695" spans="2:26" ht="17.25" customHeight="1">
      <c r="B2695" s="58">
        <v>46081</v>
      </c>
      <c r="C2695" s="57" t="s">
        <v>31</v>
      </c>
      <c r="D2695" s="57" t="s">
        <v>3179</v>
      </c>
      <c r="E2695" s="57">
        <v>13</v>
      </c>
      <c r="F2695" s="61">
        <v>0</v>
      </c>
      <c r="G2695" s="57">
        <v>0</v>
      </c>
      <c r="H2695" s="57">
        <v>0</v>
      </c>
      <c r="I2695" s="57">
        <v>0</v>
      </c>
      <c r="J2695" s="57">
        <v>0</v>
      </c>
      <c r="K2695" s="57">
        <v>0</v>
      </c>
      <c r="L2695" s="57">
        <v>0</v>
      </c>
      <c r="S2695" s="87"/>
      <c r="T2695" s="92"/>
      <c r="U2695" s="93"/>
      <c r="V2695" s="89"/>
      <c r="W2695" s="90"/>
      <c r="X2695" s="94"/>
      <c r="Y2695" s="95"/>
      <c r="Z2695" s="96"/>
    </row>
    <row r="2696" spans="2:26" ht="17.25" customHeight="1">
      <c r="B2696" s="58">
        <v>46082</v>
      </c>
      <c r="C2696" s="57" t="s">
        <v>31</v>
      </c>
      <c r="D2696" s="57" t="s">
        <v>3178</v>
      </c>
      <c r="E2696" s="57">
        <v>11</v>
      </c>
      <c r="F2696" s="61">
        <v>1</v>
      </c>
      <c r="G2696" s="57">
        <v>0</v>
      </c>
      <c r="H2696" s="57">
        <v>2</v>
      </c>
      <c r="I2696" s="57">
        <v>1</v>
      </c>
      <c r="J2696" s="57">
        <v>0</v>
      </c>
      <c r="K2696" s="57">
        <v>0</v>
      </c>
      <c r="L2696" s="57">
        <v>3</v>
      </c>
      <c r="M2696" s="57" t="s">
        <v>3233</v>
      </c>
      <c r="O2696" s="57" t="s">
        <v>3234</v>
      </c>
      <c r="P2696" s="57" t="s">
        <v>3234</v>
      </c>
      <c r="S2696" s="87"/>
      <c r="T2696" s="92"/>
      <c r="U2696" s="93"/>
      <c r="V2696" s="89"/>
      <c r="W2696" s="90"/>
      <c r="X2696" s="94"/>
      <c r="Y2696" s="95"/>
      <c r="Z2696" s="96"/>
    </row>
    <row r="2697" spans="2:26" ht="17.25" customHeight="1">
      <c r="B2697" s="58">
        <v>46082</v>
      </c>
      <c r="C2697" s="57" t="s">
        <v>31</v>
      </c>
      <c r="D2697" s="57" t="s">
        <v>3176</v>
      </c>
      <c r="E2697" s="57">
        <v>13</v>
      </c>
      <c r="F2697" s="61">
        <v>10</v>
      </c>
      <c r="G2697" s="57">
        <v>0</v>
      </c>
      <c r="H2697" s="57">
        <v>18</v>
      </c>
      <c r="I2697" s="57">
        <v>5</v>
      </c>
      <c r="J2697" s="57">
        <v>0</v>
      </c>
      <c r="K2697" s="57">
        <v>0</v>
      </c>
      <c r="L2697" s="57">
        <v>23</v>
      </c>
      <c r="M2697" s="57" t="s">
        <v>3232</v>
      </c>
      <c r="O2697" s="57" t="s">
        <v>3235</v>
      </c>
      <c r="P2697" s="57" t="s">
        <v>3234</v>
      </c>
      <c r="S2697" s="87"/>
      <c r="T2697" s="92"/>
      <c r="U2697" s="93"/>
      <c r="V2697" s="89"/>
      <c r="W2697" s="90"/>
      <c r="X2697" s="94"/>
      <c r="Y2697" s="95"/>
      <c r="Z2697" s="96"/>
    </row>
    <row r="2698" spans="2:26" ht="17.25" customHeight="1">
      <c r="B2698" s="58">
        <v>46084</v>
      </c>
      <c r="C2698" s="57" t="s">
        <v>3237</v>
      </c>
      <c r="D2698" s="57" t="s">
        <v>3238</v>
      </c>
      <c r="E2698" s="57">
        <v>7</v>
      </c>
      <c r="F2698" s="61">
        <v>0</v>
      </c>
      <c r="G2698" s="57">
        <v>0</v>
      </c>
      <c r="H2698" s="57">
        <v>0</v>
      </c>
      <c r="I2698" s="57">
        <v>1</v>
      </c>
      <c r="J2698" s="57">
        <v>0</v>
      </c>
      <c r="K2698" s="57">
        <v>0</v>
      </c>
      <c r="L2698" s="57">
        <v>1</v>
      </c>
      <c r="M2698" s="57" t="s">
        <v>3242</v>
      </c>
      <c r="S2698" s="87"/>
      <c r="T2698" s="92"/>
      <c r="U2698" s="93"/>
      <c r="V2698" s="89"/>
      <c r="W2698" s="90"/>
      <c r="X2698" s="94"/>
      <c r="Y2698" s="95"/>
      <c r="Z2698" s="96"/>
    </row>
    <row r="2699" spans="2:26" ht="17.25" customHeight="1">
      <c r="B2699" s="58">
        <v>46084</v>
      </c>
      <c r="C2699" s="57" t="s">
        <v>3237</v>
      </c>
      <c r="D2699" s="57" t="s">
        <v>3243</v>
      </c>
      <c r="E2699" s="57">
        <v>13</v>
      </c>
      <c r="F2699" s="61">
        <v>11</v>
      </c>
      <c r="G2699" s="57">
        <v>0</v>
      </c>
      <c r="H2699" s="57">
        <v>20</v>
      </c>
      <c r="I2699" s="57">
        <v>0</v>
      </c>
      <c r="J2699" s="57">
        <v>0</v>
      </c>
      <c r="K2699" s="57">
        <v>0</v>
      </c>
      <c r="L2699" s="57">
        <v>20</v>
      </c>
      <c r="M2699" s="57" t="s">
        <v>3241</v>
      </c>
      <c r="N2699" s="57" t="s">
        <v>3241</v>
      </c>
      <c r="O2699" s="57" t="s">
        <v>3241</v>
      </c>
      <c r="P2699" s="57" t="s">
        <v>3241</v>
      </c>
      <c r="S2699" s="87"/>
      <c r="T2699" s="92"/>
      <c r="U2699" s="93"/>
      <c r="V2699" s="89"/>
      <c r="W2699" s="90"/>
      <c r="X2699" s="94"/>
      <c r="Y2699" s="95"/>
      <c r="Z2699" s="96"/>
    </row>
    <row r="2700" spans="2:26" ht="17.25" customHeight="1">
      <c r="B2700" s="58">
        <v>46086</v>
      </c>
      <c r="C2700" s="57" t="s">
        <v>18</v>
      </c>
      <c r="D2700" s="57" t="s">
        <v>3165</v>
      </c>
      <c r="E2700" s="57">
        <v>13</v>
      </c>
      <c r="F2700" s="61">
        <v>0</v>
      </c>
      <c r="G2700" s="57">
        <v>0</v>
      </c>
      <c r="H2700" s="57">
        <v>0</v>
      </c>
      <c r="I2700" s="57">
        <v>0</v>
      </c>
      <c r="J2700" s="57">
        <v>0</v>
      </c>
      <c r="K2700" s="57">
        <v>0</v>
      </c>
      <c r="L2700" s="57">
        <v>0</v>
      </c>
      <c r="S2700" s="87"/>
      <c r="T2700" s="92"/>
      <c r="U2700" s="93"/>
      <c r="V2700" s="89"/>
      <c r="W2700" s="90"/>
      <c r="X2700" s="94"/>
      <c r="Y2700" s="95"/>
      <c r="Z2700" s="96"/>
    </row>
    <row r="2701" spans="2:26" ht="17.25" customHeight="1">
      <c r="B2701" s="58">
        <v>46086</v>
      </c>
      <c r="C2701" s="57" t="s">
        <v>18</v>
      </c>
      <c r="D2701" s="57" t="s">
        <v>3246</v>
      </c>
      <c r="E2701" s="57">
        <v>13</v>
      </c>
      <c r="F2701" s="61">
        <v>5</v>
      </c>
      <c r="G2701" s="57">
        <v>0</v>
      </c>
      <c r="H2701" s="57">
        <v>21</v>
      </c>
      <c r="I2701" s="57">
        <v>0</v>
      </c>
      <c r="J2701" s="57">
        <v>0</v>
      </c>
      <c r="K2701" s="57">
        <v>0</v>
      </c>
      <c r="L2701" s="57">
        <v>21</v>
      </c>
      <c r="M2701" s="57" t="s">
        <v>3247</v>
      </c>
      <c r="N2701" s="57" t="s">
        <v>3248</v>
      </c>
      <c r="O2701" s="57" t="s">
        <v>3247</v>
      </c>
      <c r="P2701" s="57" t="s">
        <v>3249</v>
      </c>
      <c r="S2701" s="87"/>
      <c r="T2701" s="92"/>
      <c r="U2701" s="93"/>
      <c r="V2701" s="89"/>
      <c r="W2701" s="90"/>
      <c r="X2701" s="94"/>
      <c r="Y2701" s="95"/>
      <c r="Z2701" s="96"/>
    </row>
    <row r="2702" spans="2:26" ht="17.25" customHeight="1">
      <c r="B2702" s="58">
        <v>46087</v>
      </c>
      <c r="C2702" s="57" t="s">
        <v>3268</v>
      </c>
      <c r="D2702" s="57" t="s">
        <v>3075</v>
      </c>
      <c r="E2702" s="57">
        <v>13</v>
      </c>
      <c r="F2702" s="61">
        <v>13</v>
      </c>
      <c r="G2702" s="57">
        <v>0</v>
      </c>
      <c r="H2702" s="57">
        <v>0</v>
      </c>
      <c r="I2702" s="57">
        <v>0</v>
      </c>
      <c r="J2702" s="57">
        <v>0</v>
      </c>
      <c r="K2702" s="57">
        <v>0</v>
      </c>
      <c r="L2702" s="57">
        <v>0</v>
      </c>
      <c r="S2702" s="87"/>
      <c r="T2702" s="92"/>
      <c r="U2702" s="93"/>
      <c r="V2702" s="89"/>
      <c r="W2702" s="90"/>
      <c r="X2702" s="94"/>
      <c r="Y2702" s="95"/>
      <c r="Z2702" s="96"/>
    </row>
    <row r="2703" spans="2:26" ht="17.25" customHeight="1">
      <c r="B2703" s="58">
        <v>46088</v>
      </c>
      <c r="C2703" s="57" t="s">
        <v>3258</v>
      </c>
      <c r="D2703" s="57" t="s">
        <v>3253</v>
      </c>
      <c r="E2703" s="57">
        <v>12</v>
      </c>
      <c r="F2703" s="61">
        <v>0</v>
      </c>
      <c r="G2703" s="57">
        <v>0</v>
      </c>
      <c r="H2703" s="57">
        <v>0</v>
      </c>
      <c r="I2703" s="57">
        <v>0</v>
      </c>
      <c r="J2703" s="57">
        <v>0</v>
      </c>
      <c r="K2703" s="57">
        <v>0</v>
      </c>
      <c r="L2703" s="57">
        <v>0</v>
      </c>
      <c r="S2703" s="87"/>
      <c r="T2703" s="92"/>
      <c r="U2703" s="93"/>
      <c r="V2703" s="89"/>
      <c r="W2703" s="90"/>
      <c r="X2703" s="94"/>
      <c r="Y2703" s="95"/>
      <c r="Z2703" s="96"/>
    </row>
    <row r="2704" spans="2:26" ht="17.25" customHeight="1">
      <c r="B2704" s="58">
        <v>46088</v>
      </c>
      <c r="C2704" s="57" t="s">
        <v>3258</v>
      </c>
      <c r="D2704" s="57" t="s">
        <v>3254</v>
      </c>
      <c r="E2704" s="57">
        <v>13</v>
      </c>
      <c r="F2704" s="61">
        <v>0</v>
      </c>
      <c r="G2704" s="57">
        <v>0</v>
      </c>
      <c r="H2704" s="57">
        <v>0</v>
      </c>
      <c r="I2704" s="57">
        <v>0</v>
      </c>
      <c r="J2704" s="57">
        <v>0</v>
      </c>
      <c r="K2704" s="57">
        <v>0</v>
      </c>
      <c r="L2704" s="57">
        <v>0</v>
      </c>
      <c r="S2704" s="87"/>
      <c r="T2704" s="92"/>
      <c r="U2704" s="93"/>
      <c r="V2704" s="89"/>
      <c r="W2704" s="90"/>
      <c r="X2704" s="94"/>
      <c r="Y2704" s="95"/>
      <c r="Z2704" s="96"/>
    </row>
    <row r="2705" spans="2:26" ht="17.25" customHeight="1">
      <c r="B2705" s="58">
        <v>46088</v>
      </c>
      <c r="C2705" s="57" t="s">
        <v>3259</v>
      </c>
      <c r="D2705" s="57" t="s">
        <v>3255</v>
      </c>
      <c r="E2705" s="57">
        <v>1</v>
      </c>
      <c r="F2705" s="61">
        <v>0</v>
      </c>
      <c r="G2705" s="57">
        <v>0</v>
      </c>
      <c r="H2705" s="57">
        <v>0</v>
      </c>
      <c r="I2705" s="57">
        <v>0</v>
      </c>
      <c r="J2705" s="57">
        <v>0</v>
      </c>
      <c r="K2705" s="57">
        <v>0</v>
      </c>
      <c r="L2705" s="57">
        <v>0</v>
      </c>
      <c r="S2705" s="87"/>
      <c r="T2705" s="92"/>
      <c r="U2705" s="93"/>
      <c r="V2705" s="89"/>
      <c r="W2705" s="90"/>
      <c r="X2705" s="94"/>
      <c r="Y2705" s="95"/>
      <c r="Z2705" s="96"/>
    </row>
    <row r="2706" spans="2:26" ht="17.25" customHeight="1">
      <c r="B2706" s="58">
        <v>46089</v>
      </c>
      <c r="C2706" s="57" t="s">
        <v>3259</v>
      </c>
      <c r="D2706" s="57" t="s">
        <v>3256</v>
      </c>
      <c r="E2706" s="57">
        <v>2</v>
      </c>
      <c r="F2706" s="61">
        <v>0</v>
      </c>
      <c r="G2706" s="57">
        <v>0</v>
      </c>
      <c r="H2706" s="57">
        <v>5</v>
      </c>
      <c r="I2706" s="57">
        <v>0</v>
      </c>
      <c r="J2706" s="57">
        <v>0</v>
      </c>
      <c r="K2706" s="57">
        <v>0</v>
      </c>
      <c r="L2706" s="57">
        <v>5</v>
      </c>
      <c r="O2706" s="57" t="s">
        <v>3262</v>
      </c>
      <c r="P2706" s="57" t="s">
        <v>3263</v>
      </c>
      <c r="S2706" s="87"/>
      <c r="T2706" s="92"/>
      <c r="U2706" s="93"/>
      <c r="V2706" s="89"/>
      <c r="W2706" s="90"/>
      <c r="X2706" s="94"/>
      <c r="Y2706" s="95"/>
      <c r="Z2706" s="96"/>
    </row>
    <row r="2707" spans="2:26" ht="17.25" customHeight="1">
      <c r="B2707" s="58">
        <v>46089</v>
      </c>
      <c r="C2707" s="57" t="s">
        <v>3260</v>
      </c>
      <c r="D2707" s="57" t="s">
        <v>3074</v>
      </c>
      <c r="E2707" s="57">
        <v>12</v>
      </c>
      <c r="F2707" s="61">
        <v>0</v>
      </c>
      <c r="G2707" s="57">
        <v>0</v>
      </c>
      <c r="H2707" s="57">
        <v>1</v>
      </c>
      <c r="I2707" s="57">
        <v>0</v>
      </c>
      <c r="J2707" s="57">
        <v>0</v>
      </c>
      <c r="K2707" s="57">
        <v>0</v>
      </c>
      <c r="L2707" s="57">
        <v>1</v>
      </c>
      <c r="O2707" s="57" t="s">
        <v>3264</v>
      </c>
      <c r="P2707" s="57" t="s">
        <v>3265</v>
      </c>
      <c r="S2707" s="87"/>
      <c r="T2707" s="92"/>
      <c r="U2707" s="93"/>
      <c r="V2707" s="89"/>
      <c r="W2707" s="90"/>
      <c r="X2707" s="94"/>
      <c r="Y2707" s="95"/>
      <c r="Z2707" s="96"/>
    </row>
    <row r="2708" spans="2:26" ht="17.25" customHeight="1">
      <c r="B2708" s="58">
        <v>46089</v>
      </c>
      <c r="C2708" s="57" t="s">
        <v>3260</v>
      </c>
      <c r="D2708" s="57" t="s">
        <v>3072</v>
      </c>
      <c r="E2708" s="57">
        <v>12</v>
      </c>
      <c r="F2708" s="61">
        <v>0</v>
      </c>
      <c r="G2708" s="57">
        <v>0</v>
      </c>
      <c r="H2708" s="57">
        <v>0</v>
      </c>
      <c r="I2708" s="57">
        <v>1</v>
      </c>
      <c r="J2708" s="57">
        <v>0</v>
      </c>
      <c r="K2708" s="57">
        <v>0</v>
      </c>
      <c r="L2708" s="57">
        <v>1</v>
      </c>
      <c r="M2708" s="57" t="s">
        <v>3265</v>
      </c>
      <c r="S2708" s="87"/>
      <c r="T2708" s="92"/>
      <c r="U2708" s="93"/>
      <c r="V2708" s="89"/>
      <c r="W2708" s="90"/>
      <c r="X2708" s="94"/>
      <c r="Y2708" s="95"/>
      <c r="Z2708" s="96"/>
    </row>
    <row r="2709" spans="2:26" ht="17.25" customHeight="1">
      <c r="B2709" s="58">
        <v>46089</v>
      </c>
      <c r="C2709" s="57" t="s">
        <v>3259</v>
      </c>
      <c r="D2709" s="57" t="s">
        <v>3257</v>
      </c>
      <c r="E2709" s="57">
        <v>3</v>
      </c>
      <c r="F2709" s="61">
        <v>0</v>
      </c>
      <c r="G2709" s="57">
        <v>0</v>
      </c>
      <c r="H2709" s="57">
        <v>2</v>
      </c>
      <c r="I2709" s="57">
        <v>0</v>
      </c>
      <c r="J2709" s="57">
        <v>0</v>
      </c>
      <c r="K2709" s="57">
        <v>0</v>
      </c>
      <c r="L2709" s="57">
        <v>2</v>
      </c>
      <c r="O2709" s="57" t="s">
        <v>3266</v>
      </c>
      <c r="P2709" s="57" t="s">
        <v>3267</v>
      </c>
      <c r="S2709" s="87"/>
      <c r="T2709" s="92"/>
      <c r="U2709" s="93"/>
      <c r="V2709" s="89"/>
      <c r="W2709" s="90"/>
      <c r="X2709" s="94"/>
      <c r="Y2709" s="95"/>
      <c r="Z2709" s="96"/>
    </row>
    <row r="2710" spans="2:26" ht="17.25" customHeight="1">
      <c r="B2710" s="58">
        <v>46089</v>
      </c>
      <c r="C2710" s="57" t="s">
        <v>3259</v>
      </c>
      <c r="D2710" s="57" t="s">
        <v>3161</v>
      </c>
      <c r="E2710" s="57">
        <v>13</v>
      </c>
      <c r="F2710" s="61">
        <v>0</v>
      </c>
      <c r="G2710" s="57">
        <v>0</v>
      </c>
      <c r="H2710" s="57">
        <v>0</v>
      </c>
      <c r="I2710" s="57">
        <v>0</v>
      </c>
      <c r="J2710" s="57">
        <v>0</v>
      </c>
      <c r="K2710" s="57">
        <v>0</v>
      </c>
      <c r="L2710" s="57">
        <v>0</v>
      </c>
      <c r="S2710" s="87"/>
      <c r="T2710" s="92"/>
      <c r="U2710" s="93"/>
      <c r="V2710" s="89"/>
      <c r="W2710" s="90"/>
      <c r="X2710" s="94"/>
      <c r="Y2710" s="95"/>
      <c r="Z2710" s="96"/>
    </row>
    <row r="2711" spans="2:26" ht="17.25" customHeight="1">
      <c r="B2711" s="58">
        <v>46089</v>
      </c>
      <c r="C2711" s="57" t="s">
        <v>3269</v>
      </c>
      <c r="D2711" s="57" t="s">
        <v>3178</v>
      </c>
      <c r="E2711" s="57">
        <v>10</v>
      </c>
      <c r="F2711" s="61">
        <v>10</v>
      </c>
      <c r="G2711" s="57">
        <v>0</v>
      </c>
      <c r="H2711" s="57">
        <v>0</v>
      </c>
      <c r="I2711" s="57">
        <v>0</v>
      </c>
      <c r="J2711" s="57">
        <v>0</v>
      </c>
      <c r="K2711" s="57">
        <v>0</v>
      </c>
      <c r="L2711" s="57">
        <v>0</v>
      </c>
      <c r="S2711" s="87"/>
      <c r="T2711" s="92"/>
      <c r="U2711" s="93"/>
      <c r="V2711" s="89"/>
      <c r="W2711" s="90"/>
      <c r="X2711" s="94"/>
      <c r="Y2711" s="95"/>
      <c r="Z2711" s="96"/>
    </row>
    <row r="2712" spans="2:26" ht="17.25" customHeight="1">
      <c r="B2712" s="58">
        <v>46090</v>
      </c>
      <c r="C2712" s="57" t="s">
        <v>40</v>
      </c>
      <c r="D2712" s="57" t="s">
        <v>3153</v>
      </c>
      <c r="E2712" s="57">
        <v>12</v>
      </c>
      <c r="F2712" s="61">
        <v>0</v>
      </c>
      <c r="G2712" s="57">
        <v>0</v>
      </c>
      <c r="H2712" s="57">
        <v>0</v>
      </c>
      <c r="I2712" s="57">
        <v>0</v>
      </c>
      <c r="J2712" s="57">
        <v>0</v>
      </c>
      <c r="K2712" s="57">
        <v>0</v>
      </c>
      <c r="L2712" s="57">
        <v>0</v>
      </c>
      <c r="S2712" s="87"/>
      <c r="T2712" s="92"/>
      <c r="U2712" s="93"/>
      <c r="V2712" s="89"/>
      <c r="W2712" s="90"/>
      <c r="X2712" s="94"/>
      <c r="Y2712" s="95"/>
      <c r="Z2712" s="96"/>
    </row>
    <row r="2713" spans="2:26" ht="17.25" customHeight="1">
      <c r="B2713" s="58">
        <v>46090</v>
      </c>
      <c r="C2713" s="57" t="s">
        <v>40</v>
      </c>
      <c r="D2713" s="57" t="s">
        <v>3164</v>
      </c>
      <c r="E2713" s="57">
        <v>5</v>
      </c>
      <c r="F2713" s="61">
        <v>0</v>
      </c>
      <c r="G2713" s="57">
        <v>0</v>
      </c>
      <c r="H2713" s="57">
        <v>0</v>
      </c>
      <c r="I2713" s="57">
        <v>0</v>
      </c>
      <c r="J2713" s="57">
        <v>0</v>
      </c>
      <c r="K2713" s="57">
        <v>0</v>
      </c>
      <c r="L2713" s="57">
        <v>0</v>
      </c>
      <c r="S2713" s="87"/>
      <c r="T2713" s="92"/>
      <c r="U2713" s="93"/>
      <c r="V2713" s="89"/>
      <c r="W2713" s="90"/>
      <c r="X2713" s="94"/>
      <c r="Y2713" s="95"/>
      <c r="Z2713" s="96"/>
    </row>
    <row r="2714" spans="2:26" ht="17.25" customHeight="1">
      <c r="B2714" s="58">
        <v>46091</v>
      </c>
      <c r="C2714" s="57" t="s">
        <v>18</v>
      </c>
      <c r="D2714" s="57" t="s">
        <v>3162</v>
      </c>
      <c r="E2714" s="57">
        <v>13</v>
      </c>
      <c r="F2714" s="61">
        <v>5</v>
      </c>
      <c r="G2714" s="57">
        <v>0</v>
      </c>
      <c r="H2714" s="57">
        <v>15</v>
      </c>
      <c r="I2714" s="57">
        <v>0</v>
      </c>
      <c r="J2714" s="57">
        <v>0</v>
      </c>
      <c r="K2714" s="57">
        <v>0</v>
      </c>
      <c r="L2714" s="57">
        <v>15</v>
      </c>
      <c r="M2714" s="57" t="s">
        <v>3276</v>
      </c>
      <c r="N2714" s="57" t="s">
        <v>3277</v>
      </c>
      <c r="O2714" s="57" t="s">
        <v>3274</v>
      </c>
      <c r="P2714" s="57" t="s">
        <v>3275</v>
      </c>
      <c r="S2714" s="87"/>
      <c r="T2714" s="92"/>
      <c r="U2714" s="93"/>
      <c r="V2714" s="89"/>
      <c r="W2714" s="90"/>
      <c r="X2714" s="94"/>
      <c r="Y2714" s="95"/>
      <c r="Z2714" s="96"/>
    </row>
    <row r="2715" spans="2:26" ht="17.25" customHeight="1">
      <c r="B2715" s="58">
        <v>46091</v>
      </c>
      <c r="C2715" s="57" t="s">
        <v>2778</v>
      </c>
      <c r="D2715" s="57" t="s">
        <v>3151</v>
      </c>
      <c r="E2715" s="57">
        <v>12</v>
      </c>
      <c r="F2715" s="61">
        <v>0</v>
      </c>
      <c r="G2715" s="57">
        <v>0</v>
      </c>
      <c r="H2715" s="57">
        <v>1</v>
      </c>
      <c r="I2715" s="57">
        <v>0</v>
      </c>
      <c r="J2715" s="57">
        <v>0</v>
      </c>
      <c r="K2715" s="57">
        <v>0</v>
      </c>
      <c r="L2715" s="57">
        <v>1</v>
      </c>
      <c r="O2715" s="57" t="s">
        <v>3275</v>
      </c>
      <c r="P2715" s="57" t="s">
        <v>3277</v>
      </c>
      <c r="S2715" s="87"/>
      <c r="T2715" s="92"/>
      <c r="U2715" s="93"/>
      <c r="V2715" s="89"/>
      <c r="W2715" s="90"/>
      <c r="X2715" s="94"/>
      <c r="Y2715" s="95"/>
      <c r="Z2715" s="96"/>
    </row>
    <row r="2716" spans="2:26" ht="17.25" customHeight="1">
      <c r="B2716" s="58">
        <v>46091</v>
      </c>
      <c r="C2716" s="57" t="s">
        <v>2778</v>
      </c>
      <c r="D2716" s="57" t="s">
        <v>3136</v>
      </c>
      <c r="E2716" s="57">
        <v>11</v>
      </c>
      <c r="F2716" s="61">
        <v>0</v>
      </c>
      <c r="G2716" s="57">
        <v>0</v>
      </c>
      <c r="H2716" s="57">
        <v>0</v>
      </c>
      <c r="I2716" s="57">
        <v>0</v>
      </c>
      <c r="J2716" s="57">
        <v>0</v>
      </c>
      <c r="K2716" s="57">
        <v>0</v>
      </c>
      <c r="L2716" s="57">
        <v>0</v>
      </c>
      <c r="S2716" s="87"/>
      <c r="T2716" s="92"/>
      <c r="U2716" s="93"/>
      <c r="V2716" s="89"/>
      <c r="W2716" s="90"/>
      <c r="X2716" s="94"/>
      <c r="Y2716" s="95"/>
      <c r="Z2716" s="96"/>
    </row>
    <row r="2717" spans="2:26" ht="17.25" customHeight="1">
      <c r="B2717" s="58">
        <v>46091</v>
      </c>
      <c r="C2717" s="57" t="s">
        <v>3272</v>
      </c>
      <c r="D2717" s="57" t="s">
        <v>3075</v>
      </c>
      <c r="E2717" s="57">
        <v>13</v>
      </c>
      <c r="F2717" s="61">
        <v>10</v>
      </c>
      <c r="G2717" s="57">
        <v>0</v>
      </c>
      <c r="H2717" s="57">
        <v>23</v>
      </c>
      <c r="I2717" s="57">
        <v>3</v>
      </c>
      <c r="J2717" s="57">
        <v>0</v>
      </c>
      <c r="K2717" s="57">
        <v>0</v>
      </c>
      <c r="L2717" s="57">
        <v>26</v>
      </c>
      <c r="M2717" s="57" t="s">
        <v>3276</v>
      </c>
      <c r="O2717" s="57" t="s">
        <v>3277</v>
      </c>
      <c r="P2717" s="57" t="s">
        <v>3276</v>
      </c>
      <c r="S2717" s="87"/>
      <c r="T2717" s="92"/>
      <c r="U2717" s="93"/>
      <c r="V2717" s="89"/>
      <c r="W2717" s="90"/>
      <c r="X2717" s="94"/>
      <c r="Y2717" s="95"/>
      <c r="Z2717" s="96"/>
    </row>
    <row r="2718" spans="2:26" ht="17.25" customHeight="1">
      <c r="B2718" s="58">
        <v>46091</v>
      </c>
      <c r="C2718" s="57" t="s">
        <v>3272</v>
      </c>
      <c r="D2718" s="57" t="s">
        <v>3278</v>
      </c>
      <c r="E2718" s="57">
        <v>13</v>
      </c>
      <c r="F2718" s="61">
        <v>5</v>
      </c>
      <c r="G2718" s="57">
        <v>0</v>
      </c>
      <c r="H2718" s="57">
        <v>0</v>
      </c>
      <c r="I2718" s="57">
        <v>10</v>
      </c>
      <c r="J2718" s="57">
        <v>0</v>
      </c>
      <c r="K2718" s="57">
        <v>0</v>
      </c>
      <c r="L2718" s="57">
        <v>10</v>
      </c>
      <c r="M2718" s="57" t="s">
        <v>3276</v>
      </c>
      <c r="S2718" s="87"/>
      <c r="T2718" s="92"/>
      <c r="U2718" s="93"/>
      <c r="V2718" s="89"/>
      <c r="W2718" s="90"/>
      <c r="X2718" s="94"/>
      <c r="Y2718" s="95"/>
      <c r="Z2718" s="96"/>
    </row>
    <row r="2719" spans="2:26" ht="17.25" customHeight="1">
      <c r="B2719" s="58">
        <v>46091</v>
      </c>
      <c r="C2719" s="57" t="s">
        <v>3273</v>
      </c>
      <c r="D2719" s="57" t="s">
        <v>3279</v>
      </c>
      <c r="E2719" s="57">
        <v>13</v>
      </c>
      <c r="F2719" s="61">
        <v>7</v>
      </c>
      <c r="G2719" s="57">
        <v>0</v>
      </c>
      <c r="H2719" s="57">
        <v>32</v>
      </c>
      <c r="I2719" s="57">
        <v>0</v>
      </c>
      <c r="J2719" s="57">
        <v>1</v>
      </c>
      <c r="K2719" s="57">
        <v>0</v>
      </c>
      <c r="L2719" s="57">
        <v>33</v>
      </c>
      <c r="M2719" s="57" t="s">
        <v>3276</v>
      </c>
      <c r="N2719" s="57" t="s">
        <v>3277</v>
      </c>
      <c r="O2719" s="57" t="s">
        <v>3276</v>
      </c>
      <c r="P2719" s="57" t="s">
        <v>3276</v>
      </c>
      <c r="S2719" s="87"/>
      <c r="T2719" s="92"/>
      <c r="U2719" s="93"/>
      <c r="V2719" s="89"/>
      <c r="W2719" s="90"/>
      <c r="X2719" s="94"/>
      <c r="Y2719" s="95"/>
      <c r="Z2719" s="96"/>
    </row>
    <row r="2720" spans="2:26" ht="17.25" customHeight="1">
      <c r="B2720" s="58">
        <v>46092</v>
      </c>
      <c r="C2720" s="57" t="s">
        <v>3280</v>
      </c>
      <c r="D2720" s="57" t="s">
        <v>3178</v>
      </c>
      <c r="E2720" s="57">
        <v>10</v>
      </c>
      <c r="F2720" s="61">
        <v>0</v>
      </c>
      <c r="G2720" s="57">
        <v>0</v>
      </c>
      <c r="H2720" s="57">
        <v>0</v>
      </c>
      <c r="I2720" s="57">
        <v>0</v>
      </c>
      <c r="J2720" s="57">
        <v>0</v>
      </c>
      <c r="K2720" s="57">
        <v>0</v>
      </c>
      <c r="L2720" s="57">
        <v>0</v>
      </c>
      <c r="S2720" s="87"/>
      <c r="T2720" s="92"/>
      <c r="U2720" s="93"/>
      <c r="V2720" s="89"/>
      <c r="W2720" s="90"/>
      <c r="X2720" s="94"/>
      <c r="Y2720" s="95"/>
      <c r="Z2720" s="96"/>
    </row>
    <row r="2721" spans="2:26" ht="17.25" customHeight="1">
      <c r="B2721" s="58">
        <v>46092</v>
      </c>
      <c r="C2721" s="57" t="s">
        <v>3280</v>
      </c>
      <c r="D2721" s="57" t="s">
        <v>3150</v>
      </c>
      <c r="E2721" s="57">
        <v>8</v>
      </c>
      <c r="F2721" s="61">
        <v>0</v>
      </c>
      <c r="G2721" s="57">
        <v>0</v>
      </c>
      <c r="H2721" s="57">
        <v>0</v>
      </c>
      <c r="I2721" s="57">
        <v>0</v>
      </c>
      <c r="J2721" s="57">
        <v>0</v>
      </c>
      <c r="K2721" s="57">
        <v>0</v>
      </c>
      <c r="L2721" s="57">
        <v>0</v>
      </c>
      <c r="S2721" s="87"/>
      <c r="T2721" s="92"/>
      <c r="U2721" s="93"/>
      <c r="V2721" s="89"/>
      <c r="W2721" s="90"/>
      <c r="X2721" s="94"/>
      <c r="Y2721" s="95"/>
      <c r="Z2721" s="96"/>
    </row>
    <row r="2722" spans="2:26" ht="17.25" customHeight="1">
      <c r="B2722" s="58">
        <v>46092</v>
      </c>
      <c r="C2722" s="57" t="s">
        <v>3281</v>
      </c>
      <c r="D2722" s="57" t="s">
        <v>3181</v>
      </c>
      <c r="E2722" s="57">
        <v>13</v>
      </c>
      <c r="F2722" s="61">
        <v>0</v>
      </c>
      <c r="G2722" s="57">
        <v>0</v>
      </c>
      <c r="H2722" s="57">
        <v>4</v>
      </c>
      <c r="I2722" s="57">
        <v>0</v>
      </c>
      <c r="J2722" s="57">
        <v>0</v>
      </c>
      <c r="K2722" s="57">
        <v>0</v>
      </c>
      <c r="L2722" s="57">
        <f ca="1">+L2722:DB2722</f>
        <v>0</v>
      </c>
      <c r="M2722" s="57" t="s">
        <v>3287</v>
      </c>
      <c r="N2722" s="57" t="s">
        <v>3288</v>
      </c>
      <c r="O2722" s="57" t="s">
        <v>3288</v>
      </c>
      <c r="P2722" s="57" t="s">
        <v>3289</v>
      </c>
      <c r="S2722" s="87"/>
      <c r="T2722" s="92"/>
      <c r="U2722" s="93"/>
      <c r="V2722" s="89"/>
      <c r="W2722" s="90"/>
      <c r="X2722" s="94"/>
      <c r="Y2722" s="95"/>
      <c r="Z2722" s="96"/>
    </row>
    <row r="2723" spans="2:26" ht="17.25" customHeight="1">
      <c r="B2723" s="58">
        <v>46093</v>
      </c>
      <c r="C2723" s="57" t="s">
        <v>673</v>
      </c>
      <c r="D2723" s="57" t="s">
        <v>3175</v>
      </c>
      <c r="E2723" s="57">
        <v>2</v>
      </c>
      <c r="F2723" s="61">
        <v>0</v>
      </c>
      <c r="G2723" s="57">
        <v>0</v>
      </c>
      <c r="H2723" s="57">
        <v>0</v>
      </c>
      <c r="I2723" s="57">
        <v>0</v>
      </c>
      <c r="J2723" s="57">
        <v>0</v>
      </c>
      <c r="K2723" s="57">
        <v>0</v>
      </c>
      <c r="L2723" s="57">
        <v>0</v>
      </c>
      <c r="S2723" s="87"/>
      <c r="T2723" s="92"/>
      <c r="U2723" s="93"/>
      <c r="V2723" s="89"/>
      <c r="W2723" s="90"/>
      <c r="X2723" s="94"/>
      <c r="Y2723" s="95"/>
      <c r="Z2723" s="96"/>
    </row>
    <row r="2724" spans="2:26" ht="17.25" customHeight="1">
      <c r="B2724" s="58">
        <v>46093</v>
      </c>
      <c r="C2724" s="57" t="s">
        <v>673</v>
      </c>
      <c r="D2724" s="57" t="s">
        <v>3238</v>
      </c>
      <c r="E2724" s="57">
        <v>7</v>
      </c>
      <c r="F2724" s="61">
        <v>0</v>
      </c>
      <c r="G2724" s="57">
        <v>0</v>
      </c>
      <c r="H2724" s="57">
        <v>0</v>
      </c>
      <c r="I2724" s="57">
        <v>0</v>
      </c>
      <c r="J2724" s="57">
        <v>0</v>
      </c>
      <c r="K2724" s="57">
        <v>0</v>
      </c>
      <c r="L2724" s="57">
        <v>0</v>
      </c>
      <c r="S2724" s="87"/>
      <c r="T2724" s="92"/>
      <c r="U2724" s="93"/>
      <c r="V2724" s="89"/>
      <c r="W2724" s="90"/>
      <c r="X2724" s="94"/>
      <c r="Y2724" s="95"/>
      <c r="Z2724" s="96"/>
    </row>
    <row r="2725" spans="2:26" ht="17.25" customHeight="1">
      <c r="B2725" s="58">
        <v>46093</v>
      </c>
      <c r="C2725" s="57" t="s">
        <v>3291</v>
      </c>
      <c r="D2725" s="57" t="s">
        <v>3293</v>
      </c>
      <c r="E2725" s="57">
        <v>5</v>
      </c>
      <c r="F2725" s="61">
        <v>2</v>
      </c>
      <c r="G2725" s="57">
        <v>0</v>
      </c>
      <c r="H2725" s="57">
        <v>9</v>
      </c>
      <c r="I2725" s="57">
        <v>0</v>
      </c>
      <c r="J2725" s="57">
        <v>0</v>
      </c>
      <c r="K2725" s="57">
        <v>0</v>
      </c>
      <c r="L2725" s="57">
        <v>9</v>
      </c>
      <c r="M2725" s="57" t="s">
        <v>3294</v>
      </c>
      <c r="N2725" s="57" t="s">
        <v>3295</v>
      </c>
      <c r="O2725" s="57" t="s">
        <v>3296</v>
      </c>
      <c r="P2725" s="57" t="s">
        <v>3297</v>
      </c>
      <c r="S2725" s="87"/>
      <c r="T2725" s="92"/>
      <c r="U2725" s="93"/>
      <c r="V2725" s="89"/>
      <c r="W2725" s="90"/>
      <c r="X2725" s="94"/>
      <c r="Y2725" s="95"/>
      <c r="Z2725" s="96"/>
    </row>
    <row r="2726" spans="2:26" ht="17.25" customHeight="1">
      <c r="B2726" s="58">
        <v>46094</v>
      </c>
      <c r="C2726" s="57" t="s">
        <v>3303</v>
      </c>
      <c r="D2726" s="57" t="s">
        <v>3298</v>
      </c>
      <c r="E2726" s="57">
        <v>10</v>
      </c>
      <c r="F2726" s="61">
        <v>0</v>
      </c>
      <c r="G2726" s="57">
        <v>0</v>
      </c>
      <c r="H2726" s="57">
        <v>0</v>
      </c>
      <c r="I2726" s="57">
        <v>1</v>
      </c>
      <c r="J2726" s="57">
        <v>0</v>
      </c>
      <c r="K2726" s="57">
        <v>0</v>
      </c>
      <c r="L2726" s="57">
        <v>1</v>
      </c>
      <c r="M2726" s="57" t="s">
        <v>3307</v>
      </c>
      <c r="S2726" s="87"/>
      <c r="T2726" s="92"/>
      <c r="U2726" s="93"/>
      <c r="V2726" s="89"/>
      <c r="W2726" s="90"/>
      <c r="X2726" s="94"/>
      <c r="Y2726" s="95"/>
      <c r="Z2726" s="96"/>
    </row>
    <row r="2727" spans="2:26" ht="17.25" customHeight="1">
      <c r="B2727" s="58">
        <v>46095</v>
      </c>
      <c r="C2727" s="57" t="s">
        <v>3304</v>
      </c>
      <c r="D2727" s="57" t="s">
        <v>3177</v>
      </c>
      <c r="E2727" s="57">
        <v>8</v>
      </c>
      <c r="F2727" s="61">
        <v>0</v>
      </c>
      <c r="G2727" s="57">
        <v>0</v>
      </c>
      <c r="H2727" s="57">
        <v>0</v>
      </c>
      <c r="I2727" s="57">
        <v>0</v>
      </c>
      <c r="J2727" s="57">
        <v>0</v>
      </c>
      <c r="K2727" s="57">
        <v>0</v>
      </c>
      <c r="L2727" s="57">
        <v>0</v>
      </c>
      <c r="S2727" s="87"/>
      <c r="T2727" s="92"/>
      <c r="U2727" s="93"/>
      <c r="V2727" s="89"/>
      <c r="W2727" s="90"/>
      <c r="X2727" s="94"/>
      <c r="Y2727" s="95"/>
      <c r="Z2727" s="96"/>
    </row>
    <row r="2728" spans="2:26" ht="17.25" customHeight="1">
      <c r="B2728" s="58">
        <v>46095</v>
      </c>
      <c r="C2728" s="57" t="s">
        <v>3304</v>
      </c>
      <c r="D2728" s="57" t="s">
        <v>3152</v>
      </c>
      <c r="E2728" s="57">
        <v>13</v>
      </c>
      <c r="F2728" s="61">
        <v>0</v>
      </c>
      <c r="G2728" s="57">
        <v>0</v>
      </c>
      <c r="H2728" s="57">
        <v>0</v>
      </c>
      <c r="I2728" s="57">
        <v>0</v>
      </c>
      <c r="J2728" s="57">
        <v>0</v>
      </c>
      <c r="K2728" s="57">
        <v>0</v>
      </c>
      <c r="L2728" s="57">
        <v>0</v>
      </c>
      <c r="S2728" s="87"/>
      <c r="T2728" s="92"/>
      <c r="U2728" s="93"/>
      <c r="V2728" s="89"/>
      <c r="W2728" s="90"/>
      <c r="X2728" s="94"/>
      <c r="Y2728" s="95"/>
      <c r="Z2728" s="96"/>
    </row>
    <row r="2729" spans="2:26" ht="17.25" customHeight="1">
      <c r="B2729" s="58">
        <v>46095</v>
      </c>
      <c r="C2729" s="57" t="s">
        <v>3303</v>
      </c>
      <c r="D2729" s="57" t="s">
        <v>3301</v>
      </c>
      <c r="E2729" s="57">
        <v>1</v>
      </c>
      <c r="F2729" s="61">
        <v>1</v>
      </c>
      <c r="G2729" s="57">
        <v>0</v>
      </c>
      <c r="H2729" s="57">
        <v>0</v>
      </c>
      <c r="I2729" s="57">
        <v>0</v>
      </c>
      <c r="J2729" s="57">
        <v>0</v>
      </c>
      <c r="K2729" s="57">
        <v>0</v>
      </c>
      <c r="L2729" s="57">
        <v>0</v>
      </c>
      <c r="S2729" s="87"/>
      <c r="T2729" s="92"/>
      <c r="U2729" s="93"/>
      <c r="V2729" s="89"/>
      <c r="W2729" s="90"/>
      <c r="X2729" s="94"/>
      <c r="Y2729" s="95"/>
      <c r="Z2729" s="96"/>
    </row>
    <row r="2730" spans="2:26" ht="17.25" customHeight="1">
      <c r="B2730" s="58">
        <v>46096</v>
      </c>
      <c r="C2730" s="57" t="s">
        <v>3303</v>
      </c>
      <c r="D2730" s="57" t="s">
        <v>3153</v>
      </c>
      <c r="E2730" s="57">
        <v>12</v>
      </c>
      <c r="F2730" s="61">
        <v>0</v>
      </c>
      <c r="G2730" s="57">
        <v>0</v>
      </c>
      <c r="H2730" s="57">
        <v>2</v>
      </c>
      <c r="I2730" s="57">
        <v>0</v>
      </c>
      <c r="J2730" s="57">
        <v>0</v>
      </c>
      <c r="K2730" s="57">
        <v>0</v>
      </c>
      <c r="L2730" s="57">
        <v>2</v>
      </c>
      <c r="O2730" s="57" t="s">
        <v>3308</v>
      </c>
      <c r="P2730" s="57" t="s">
        <v>3307</v>
      </c>
      <c r="S2730" s="87"/>
      <c r="T2730" s="92"/>
      <c r="U2730" s="93"/>
      <c r="V2730" s="89"/>
      <c r="W2730" s="90"/>
      <c r="X2730" s="94"/>
      <c r="Y2730" s="95"/>
      <c r="Z2730" s="96"/>
    </row>
    <row r="2731" spans="2:26" ht="17.25" customHeight="1">
      <c r="B2731" s="58">
        <v>46096</v>
      </c>
      <c r="C2731" s="57" t="s">
        <v>3304</v>
      </c>
      <c r="D2731" s="57" t="s">
        <v>3256</v>
      </c>
      <c r="E2731" s="57">
        <v>2</v>
      </c>
      <c r="F2731" s="61">
        <v>0</v>
      </c>
      <c r="G2731" s="57">
        <v>0</v>
      </c>
      <c r="H2731" s="57">
        <v>0</v>
      </c>
      <c r="I2731" s="57">
        <v>0</v>
      </c>
      <c r="J2731" s="57">
        <v>0</v>
      </c>
      <c r="K2731" s="57">
        <v>0</v>
      </c>
      <c r="L2731" s="57">
        <v>0</v>
      </c>
      <c r="S2731" s="87"/>
      <c r="T2731" s="92"/>
      <c r="U2731" s="93"/>
      <c r="V2731" s="89"/>
      <c r="W2731" s="90"/>
      <c r="X2731" s="94"/>
      <c r="Y2731" s="95"/>
      <c r="Z2731" s="96"/>
    </row>
    <row r="2732" spans="2:26" ht="17.25" customHeight="1">
      <c r="B2732" s="58">
        <v>46096</v>
      </c>
      <c r="C2732" s="57" t="s">
        <v>3304</v>
      </c>
      <c r="D2732" s="57" t="s">
        <v>3255</v>
      </c>
      <c r="E2732" s="57">
        <v>1</v>
      </c>
      <c r="F2732" s="61">
        <v>0</v>
      </c>
      <c r="G2732" s="57">
        <v>0</v>
      </c>
      <c r="H2732" s="57">
        <v>0</v>
      </c>
      <c r="I2732" s="57">
        <v>0</v>
      </c>
      <c r="J2732" s="57">
        <v>0</v>
      </c>
      <c r="K2732" s="57">
        <v>0</v>
      </c>
      <c r="L2732" s="57">
        <v>0</v>
      </c>
      <c r="S2732" s="87"/>
      <c r="T2732" s="92"/>
      <c r="U2732" s="93"/>
      <c r="V2732" s="89"/>
      <c r="W2732" s="90"/>
      <c r="X2732" s="94"/>
      <c r="Y2732" s="95"/>
      <c r="Z2732" s="96"/>
    </row>
    <row r="2733" spans="2:26" ht="17.25" customHeight="1">
      <c r="B2733" s="58">
        <v>46096</v>
      </c>
      <c r="C2733" s="57" t="s">
        <v>3304</v>
      </c>
      <c r="D2733" s="57" t="s">
        <v>3257</v>
      </c>
      <c r="E2733" s="57">
        <v>3</v>
      </c>
      <c r="F2733" s="61">
        <v>0</v>
      </c>
      <c r="G2733" s="57">
        <v>0</v>
      </c>
      <c r="H2733" s="57">
        <v>1</v>
      </c>
      <c r="I2733" s="57">
        <v>0</v>
      </c>
      <c r="J2733" s="57">
        <v>0</v>
      </c>
      <c r="K2733" s="57">
        <v>0</v>
      </c>
      <c r="L2733" s="57">
        <v>1</v>
      </c>
      <c r="O2733" s="57" t="s">
        <v>3308</v>
      </c>
      <c r="P2733" s="57" t="s">
        <v>3308</v>
      </c>
      <c r="S2733" s="87"/>
      <c r="T2733" s="92"/>
      <c r="U2733" s="93"/>
      <c r="V2733" s="89"/>
      <c r="W2733" s="90"/>
      <c r="X2733" s="94"/>
      <c r="Y2733" s="95"/>
      <c r="Z2733" s="96"/>
    </row>
    <row r="2734" spans="2:26" ht="17.25" customHeight="1">
      <c r="B2734" s="58">
        <v>46096</v>
      </c>
      <c r="C2734" s="57" t="s">
        <v>3304</v>
      </c>
      <c r="D2734" s="57" t="s">
        <v>3180</v>
      </c>
      <c r="E2734" s="57">
        <v>13</v>
      </c>
      <c r="F2734" s="61">
        <v>0</v>
      </c>
      <c r="G2734" s="57">
        <v>0</v>
      </c>
      <c r="H2734" s="57">
        <v>0</v>
      </c>
      <c r="I2734" s="57">
        <v>0</v>
      </c>
      <c r="J2734" s="57">
        <v>0</v>
      </c>
      <c r="K2734" s="57">
        <v>0</v>
      </c>
      <c r="L2734" s="57">
        <v>0</v>
      </c>
      <c r="S2734" s="87"/>
      <c r="T2734" s="92"/>
      <c r="U2734" s="93"/>
      <c r="V2734" s="89"/>
      <c r="W2734" s="90"/>
      <c r="X2734" s="94"/>
      <c r="Y2734" s="95"/>
      <c r="Z2734" s="96"/>
    </row>
    <row r="2735" spans="2:26" ht="17.25" customHeight="1">
      <c r="B2735" s="58">
        <v>46096</v>
      </c>
      <c r="C2735" s="57" t="s">
        <v>3304</v>
      </c>
      <c r="D2735" s="57" t="s">
        <v>3179</v>
      </c>
      <c r="E2735" s="57">
        <v>13</v>
      </c>
      <c r="F2735" s="61">
        <v>0</v>
      </c>
      <c r="G2735" s="57">
        <v>0</v>
      </c>
      <c r="H2735" s="57">
        <v>1</v>
      </c>
      <c r="I2735" s="57">
        <v>0</v>
      </c>
      <c r="J2735" s="57">
        <v>0</v>
      </c>
      <c r="K2735" s="57">
        <v>0</v>
      </c>
      <c r="L2735" s="57">
        <v>1</v>
      </c>
      <c r="O2735" s="57" t="s">
        <v>3306</v>
      </c>
      <c r="P2735" s="57" t="s">
        <v>3308</v>
      </c>
      <c r="S2735" s="87"/>
      <c r="T2735" s="92"/>
      <c r="U2735" s="93"/>
      <c r="V2735" s="89"/>
      <c r="W2735" s="90"/>
      <c r="X2735" s="94"/>
      <c r="Y2735" s="95"/>
      <c r="Z2735" s="96"/>
    </row>
    <row r="2736" spans="2:26" ht="17.25" customHeight="1">
      <c r="B2736" s="58">
        <v>46096</v>
      </c>
      <c r="C2736" s="57" t="s">
        <v>3303</v>
      </c>
      <c r="D2736" s="57" t="s">
        <v>3164</v>
      </c>
      <c r="E2736" s="57">
        <v>4</v>
      </c>
      <c r="F2736" s="61">
        <v>0</v>
      </c>
      <c r="G2736" s="57">
        <v>0</v>
      </c>
      <c r="H2736" s="57">
        <v>2</v>
      </c>
      <c r="I2736" s="57">
        <v>0</v>
      </c>
      <c r="J2736" s="57">
        <v>0</v>
      </c>
      <c r="K2736" s="57">
        <v>0</v>
      </c>
      <c r="L2736" s="57">
        <v>2</v>
      </c>
      <c r="O2736" s="57" t="s">
        <v>3307</v>
      </c>
      <c r="P2736" s="57" t="s">
        <v>3307</v>
      </c>
      <c r="S2736" s="87"/>
      <c r="T2736" s="92"/>
      <c r="U2736" s="93"/>
      <c r="V2736" s="89"/>
      <c r="W2736" s="90"/>
      <c r="X2736" s="94"/>
      <c r="Y2736" s="95"/>
      <c r="Z2736" s="96"/>
    </row>
    <row r="2737" spans="2:26" ht="17.25" customHeight="1">
      <c r="B2737" s="58">
        <v>46096</v>
      </c>
      <c r="C2737" s="57" t="s">
        <v>18</v>
      </c>
      <c r="D2737" s="57" t="s">
        <v>3299</v>
      </c>
      <c r="E2737" s="57">
        <v>1</v>
      </c>
      <c r="F2737" s="61">
        <v>0</v>
      </c>
      <c r="G2737" s="57">
        <v>0</v>
      </c>
      <c r="H2737" s="57">
        <v>1</v>
      </c>
      <c r="I2737" s="57">
        <v>0</v>
      </c>
      <c r="J2737" s="57">
        <v>0</v>
      </c>
      <c r="K2737" s="57">
        <v>0</v>
      </c>
      <c r="L2737" s="57">
        <v>1</v>
      </c>
      <c r="M2737" s="57" t="s">
        <v>3308</v>
      </c>
      <c r="S2737" s="87"/>
      <c r="T2737" s="92"/>
      <c r="U2737" s="93"/>
      <c r="V2737" s="89"/>
      <c r="W2737" s="90"/>
      <c r="X2737" s="94"/>
      <c r="Y2737" s="95"/>
      <c r="Z2737" s="96"/>
    </row>
    <row r="2738" spans="2:26" ht="17.25" customHeight="1">
      <c r="B2738" s="58">
        <v>46096</v>
      </c>
      <c r="C2738" s="57" t="s">
        <v>18</v>
      </c>
      <c r="D2738" s="57" t="s">
        <v>3300</v>
      </c>
      <c r="E2738" s="57">
        <v>5</v>
      </c>
      <c r="F2738" s="61">
        <v>0</v>
      </c>
      <c r="G2738" s="57">
        <v>0</v>
      </c>
      <c r="H2738" s="57">
        <v>3</v>
      </c>
      <c r="I2738" s="57">
        <v>0</v>
      </c>
      <c r="J2738" s="57">
        <v>0</v>
      </c>
      <c r="K2738" s="57">
        <v>0</v>
      </c>
      <c r="L2738" s="57">
        <v>3</v>
      </c>
      <c r="O2738" s="57" t="s">
        <v>3306</v>
      </c>
      <c r="P2738" s="57" t="s">
        <v>3308</v>
      </c>
      <c r="S2738" s="87"/>
      <c r="T2738" s="92"/>
      <c r="U2738" s="93"/>
      <c r="V2738" s="89"/>
      <c r="W2738" s="90"/>
      <c r="X2738" s="94"/>
      <c r="Y2738" s="95"/>
      <c r="Z2738" s="96"/>
    </row>
    <row r="2739" spans="2:26" ht="17.25" customHeight="1">
      <c r="B2739" s="58">
        <v>46096</v>
      </c>
      <c r="C2739" s="57" t="s">
        <v>3303</v>
      </c>
      <c r="D2739" s="57" t="s">
        <v>3301</v>
      </c>
      <c r="E2739" s="57">
        <v>1</v>
      </c>
      <c r="F2739" s="61">
        <v>0</v>
      </c>
      <c r="G2739" s="57">
        <v>0</v>
      </c>
      <c r="H2739" s="57">
        <v>0</v>
      </c>
      <c r="I2739" s="57">
        <v>2</v>
      </c>
      <c r="J2739" s="57">
        <v>0</v>
      </c>
      <c r="K2739" s="57">
        <v>0</v>
      </c>
      <c r="L2739" s="57">
        <v>2</v>
      </c>
      <c r="M2739" s="57" t="s">
        <v>3308</v>
      </c>
      <c r="S2739" s="87"/>
      <c r="T2739" s="92"/>
      <c r="U2739" s="93"/>
      <c r="V2739" s="89"/>
      <c r="W2739" s="90"/>
      <c r="X2739" s="94"/>
      <c r="Y2739" s="95"/>
      <c r="Z2739" s="96"/>
    </row>
    <row r="2740" spans="2:26" ht="17.25" customHeight="1">
      <c r="B2740" s="58">
        <v>46096</v>
      </c>
      <c r="C2740" s="57" t="s">
        <v>18</v>
      </c>
      <c r="D2740" s="57" t="s">
        <v>3302</v>
      </c>
      <c r="E2740" s="57">
        <v>2</v>
      </c>
      <c r="F2740" s="61">
        <v>0</v>
      </c>
      <c r="G2740" s="57">
        <v>0</v>
      </c>
      <c r="H2740" s="57">
        <v>3</v>
      </c>
      <c r="I2740" s="57">
        <v>0</v>
      </c>
      <c r="J2740" s="57">
        <v>0</v>
      </c>
      <c r="K2740" s="57">
        <v>0</v>
      </c>
      <c r="L2740" s="57">
        <v>3</v>
      </c>
      <c r="O2740" s="57" t="s">
        <v>3308</v>
      </c>
      <c r="P2740" s="57" t="s">
        <v>3308</v>
      </c>
      <c r="S2740" s="87"/>
      <c r="T2740" s="92"/>
      <c r="U2740" s="93"/>
      <c r="V2740" s="89"/>
      <c r="W2740" s="90"/>
      <c r="X2740" s="94"/>
      <c r="Y2740" s="95"/>
      <c r="Z2740" s="96"/>
    </row>
    <row r="2741" spans="2:26" ht="17.25" customHeight="1">
      <c r="B2741" s="58">
        <v>46097</v>
      </c>
      <c r="C2741" s="57" t="s">
        <v>3311</v>
      </c>
      <c r="D2741" s="57" t="s">
        <v>3074</v>
      </c>
      <c r="E2741" s="57">
        <v>12</v>
      </c>
      <c r="F2741" s="61">
        <v>0</v>
      </c>
      <c r="G2741" s="57">
        <v>0</v>
      </c>
      <c r="H2741" s="57">
        <v>0</v>
      </c>
      <c r="I2741" s="57">
        <v>0</v>
      </c>
      <c r="J2741" s="57">
        <v>0</v>
      </c>
      <c r="K2741" s="57">
        <v>0</v>
      </c>
      <c r="L2741" s="57">
        <v>0</v>
      </c>
      <c r="S2741" s="87"/>
      <c r="T2741" s="92"/>
      <c r="U2741" s="93"/>
      <c r="V2741" s="89"/>
      <c r="W2741" s="90"/>
      <c r="X2741" s="94"/>
      <c r="Y2741" s="95"/>
      <c r="Z2741" s="96"/>
    </row>
    <row r="2742" spans="2:26" ht="17.25" customHeight="1">
      <c r="B2742" s="58">
        <v>46097</v>
      </c>
      <c r="C2742" s="57" t="s">
        <v>3311</v>
      </c>
      <c r="D2742" s="57" t="s">
        <v>3072</v>
      </c>
      <c r="E2742" s="57">
        <v>12</v>
      </c>
      <c r="F2742" s="61">
        <v>0</v>
      </c>
      <c r="G2742" s="57">
        <v>0</v>
      </c>
      <c r="H2742" s="57">
        <v>0</v>
      </c>
      <c r="I2742" s="57">
        <v>0</v>
      </c>
      <c r="J2742" s="57">
        <v>0</v>
      </c>
      <c r="K2742" s="57">
        <v>0</v>
      </c>
      <c r="L2742" s="57">
        <v>0</v>
      </c>
      <c r="S2742" s="87"/>
      <c r="T2742" s="92"/>
      <c r="U2742" s="93"/>
      <c r="V2742" s="89"/>
      <c r="W2742" s="90"/>
      <c r="X2742" s="94"/>
      <c r="Y2742" s="95"/>
      <c r="Z2742" s="96"/>
    </row>
    <row r="2743" spans="2:26" ht="17.25" customHeight="1">
      <c r="B2743" s="58">
        <v>46097</v>
      </c>
      <c r="C2743" s="57" t="s">
        <v>3312</v>
      </c>
      <c r="D2743" s="57" t="s">
        <v>3073</v>
      </c>
      <c r="E2743" s="57">
        <v>12</v>
      </c>
      <c r="F2743" s="61">
        <v>0</v>
      </c>
      <c r="G2743" s="57">
        <v>0</v>
      </c>
      <c r="H2743" s="57">
        <v>3</v>
      </c>
      <c r="I2743" s="57">
        <v>0</v>
      </c>
      <c r="J2743" s="57">
        <v>1</v>
      </c>
      <c r="K2743" s="57">
        <v>0</v>
      </c>
      <c r="L2743" s="57">
        <v>4</v>
      </c>
      <c r="M2743" s="57" t="s">
        <v>3313</v>
      </c>
      <c r="O2743" s="57" t="s">
        <v>3314</v>
      </c>
      <c r="P2743" s="57" t="s">
        <v>3315</v>
      </c>
      <c r="S2743" s="87"/>
      <c r="T2743" s="92"/>
      <c r="U2743" s="93"/>
      <c r="V2743" s="89"/>
      <c r="W2743" s="90"/>
      <c r="X2743" s="94"/>
      <c r="Y2743" s="95"/>
      <c r="Z2743" s="96"/>
    </row>
    <row r="2744" spans="2:26" ht="17.25" customHeight="1">
      <c r="B2744" s="58">
        <v>46097</v>
      </c>
      <c r="C2744" s="57" t="s">
        <v>3312</v>
      </c>
      <c r="D2744" s="57" t="s">
        <v>3136</v>
      </c>
      <c r="E2744" s="57">
        <v>11</v>
      </c>
      <c r="F2744" s="61">
        <v>0</v>
      </c>
      <c r="G2744" s="57">
        <v>0</v>
      </c>
      <c r="H2744" s="57">
        <v>1</v>
      </c>
      <c r="I2744" s="57">
        <v>1</v>
      </c>
      <c r="J2744" s="57">
        <v>0</v>
      </c>
      <c r="K2744" s="57">
        <v>0</v>
      </c>
      <c r="L2744" s="57">
        <v>2</v>
      </c>
      <c r="M2744" s="57" t="s">
        <v>3313</v>
      </c>
      <c r="O2744" s="57" t="s">
        <v>3313</v>
      </c>
      <c r="P2744" s="57" t="s">
        <v>3316</v>
      </c>
      <c r="S2744" s="87"/>
      <c r="T2744" s="92"/>
      <c r="U2744" s="93"/>
      <c r="V2744" s="89"/>
      <c r="W2744" s="90"/>
      <c r="X2744" s="94"/>
      <c r="Y2744" s="95"/>
      <c r="Z2744" s="96"/>
    </row>
    <row r="2745" spans="2:26" ht="17.25" customHeight="1">
      <c r="B2745" s="58">
        <v>46097</v>
      </c>
      <c r="C2745" s="57" t="s">
        <v>3312</v>
      </c>
      <c r="D2745" s="57" t="s">
        <v>3151</v>
      </c>
      <c r="E2745" s="57">
        <v>12</v>
      </c>
      <c r="F2745" s="61">
        <v>0</v>
      </c>
      <c r="G2745" s="57">
        <v>0</v>
      </c>
      <c r="H2745" s="57">
        <v>0</v>
      </c>
      <c r="I2745" s="57">
        <v>1</v>
      </c>
      <c r="J2745" s="57">
        <v>1</v>
      </c>
      <c r="K2745" s="57">
        <v>0</v>
      </c>
      <c r="L2745" s="57">
        <v>2</v>
      </c>
      <c r="M2745" s="57" t="s">
        <v>3317</v>
      </c>
      <c r="S2745" s="87"/>
      <c r="T2745" s="92"/>
      <c r="U2745" s="93"/>
      <c r="V2745" s="89"/>
      <c r="W2745" s="90"/>
      <c r="X2745" s="94"/>
      <c r="Y2745" s="95"/>
      <c r="Z2745" s="96"/>
    </row>
    <row r="2746" spans="2:26" ht="17.25" customHeight="1">
      <c r="B2746" s="58">
        <v>46098</v>
      </c>
      <c r="C2746" s="57" t="s">
        <v>3320</v>
      </c>
      <c r="D2746" s="57" t="s">
        <v>3075</v>
      </c>
      <c r="E2746" s="57">
        <v>3</v>
      </c>
      <c r="F2746" s="61">
        <v>1</v>
      </c>
      <c r="G2746" s="57">
        <v>0</v>
      </c>
      <c r="H2746" s="57">
        <v>2</v>
      </c>
      <c r="I2746" s="57">
        <v>5</v>
      </c>
      <c r="J2746" s="57">
        <v>0</v>
      </c>
      <c r="K2746" s="57">
        <v>0</v>
      </c>
      <c r="L2746" s="57">
        <v>7</v>
      </c>
      <c r="M2746" s="57" t="s">
        <v>3328</v>
      </c>
      <c r="O2746" s="57" t="s">
        <v>3329</v>
      </c>
      <c r="P2746" s="57" t="s">
        <v>3328</v>
      </c>
      <c r="S2746" s="87"/>
      <c r="T2746" s="92"/>
      <c r="U2746" s="93"/>
      <c r="V2746" s="89"/>
      <c r="W2746" s="90"/>
      <c r="X2746" s="94"/>
      <c r="Y2746" s="95"/>
      <c r="Z2746" s="96"/>
    </row>
    <row r="2747" spans="2:26" ht="17.25" customHeight="1">
      <c r="B2747" s="58">
        <v>46098</v>
      </c>
      <c r="C2747" s="57" t="s">
        <v>3321</v>
      </c>
      <c r="D2747" s="57" t="s">
        <v>3175</v>
      </c>
      <c r="E2747" s="57">
        <v>2</v>
      </c>
      <c r="F2747" s="61">
        <v>0</v>
      </c>
      <c r="G2747" s="57">
        <v>0</v>
      </c>
      <c r="H2747" s="57">
        <v>0</v>
      </c>
      <c r="I2747" s="57">
        <v>0</v>
      </c>
      <c r="J2747" s="57">
        <v>1</v>
      </c>
      <c r="K2747" s="57">
        <v>0</v>
      </c>
      <c r="L2747" s="57">
        <v>1</v>
      </c>
      <c r="M2747" s="57" t="s">
        <v>3328</v>
      </c>
      <c r="S2747" s="87"/>
      <c r="T2747" s="92"/>
      <c r="U2747" s="93"/>
      <c r="V2747" s="89"/>
      <c r="W2747" s="90"/>
      <c r="X2747" s="94"/>
      <c r="Y2747" s="95"/>
      <c r="Z2747" s="96"/>
    </row>
    <row r="2748" spans="2:26" ht="17.25" customHeight="1">
      <c r="B2748" s="58">
        <v>46098</v>
      </c>
      <c r="C2748" s="57" t="s">
        <v>3322</v>
      </c>
      <c r="D2748" s="57" t="s">
        <v>3106</v>
      </c>
      <c r="E2748" s="57">
        <v>8</v>
      </c>
      <c r="F2748" s="61">
        <v>1</v>
      </c>
      <c r="G2748" s="57">
        <v>0</v>
      </c>
      <c r="H2748" s="57">
        <v>0</v>
      </c>
      <c r="I2748" s="57">
        <v>0</v>
      </c>
      <c r="J2748" s="57">
        <v>4</v>
      </c>
      <c r="K2748" s="57">
        <v>0</v>
      </c>
      <c r="L2748" s="57">
        <v>4</v>
      </c>
      <c r="M2748" s="57" t="s">
        <v>3330</v>
      </c>
      <c r="S2748" s="87"/>
      <c r="T2748" s="92"/>
      <c r="U2748" s="93"/>
      <c r="V2748" s="89"/>
      <c r="W2748" s="90"/>
      <c r="X2748" s="94"/>
      <c r="Y2748" s="95"/>
      <c r="Z2748" s="96"/>
    </row>
    <row r="2749" spans="2:26" ht="17.25" customHeight="1">
      <c r="B2749" s="58">
        <v>46098</v>
      </c>
      <c r="C2749" s="57" t="s">
        <v>3323</v>
      </c>
      <c r="D2749" s="57" t="s">
        <v>3318</v>
      </c>
      <c r="E2749" s="57">
        <v>11</v>
      </c>
      <c r="F2749" s="61">
        <v>1</v>
      </c>
      <c r="G2749" s="57">
        <v>0</v>
      </c>
      <c r="H2749" s="57">
        <v>5</v>
      </c>
      <c r="I2749" s="57">
        <v>0</v>
      </c>
      <c r="J2749" s="57">
        <v>0</v>
      </c>
      <c r="K2749" s="57">
        <v>0</v>
      </c>
      <c r="L2749" s="57">
        <v>5</v>
      </c>
      <c r="M2749" s="57" t="s">
        <v>3328</v>
      </c>
      <c r="N2749" s="57" t="s">
        <v>3330</v>
      </c>
      <c r="O2749" s="57" t="s">
        <v>3328</v>
      </c>
      <c r="P2749" s="57" t="s">
        <v>3331</v>
      </c>
      <c r="S2749" s="87"/>
      <c r="T2749" s="92"/>
      <c r="U2749" s="93"/>
      <c r="V2749" s="89"/>
      <c r="W2749" s="90"/>
      <c r="X2749" s="94"/>
      <c r="Y2749" s="95"/>
      <c r="Z2749" s="96"/>
    </row>
    <row r="2750" spans="2:26" ht="17.25" customHeight="1">
      <c r="B2750" s="58">
        <v>46098</v>
      </c>
      <c r="C2750" s="57" t="s">
        <v>3324</v>
      </c>
      <c r="D2750" s="57" t="s">
        <v>3319</v>
      </c>
      <c r="E2750" s="57">
        <v>8</v>
      </c>
      <c r="F2750" s="61">
        <v>0</v>
      </c>
      <c r="G2750" s="57">
        <v>0</v>
      </c>
      <c r="H2750" s="57">
        <v>3</v>
      </c>
      <c r="I2750" s="57">
        <v>0</v>
      </c>
      <c r="J2750" s="57">
        <v>0</v>
      </c>
      <c r="K2750" s="57">
        <v>0</v>
      </c>
      <c r="L2750" s="57">
        <v>3</v>
      </c>
      <c r="O2750" s="57" t="s">
        <v>3331</v>
      </c>
      <c r="P2750" s="57" t="s">
        <v>3328</v>
      </c>
      <c r="S2750" s="87"/>
      <c r="T2750" s="92"/>
      <c r="U2750" s="93"/>
      <c r="V2750" s="89"/>
      <c r="W2750" s="90"/>
      <c r="X2750" s="94"/>
      <c r="Y2750" s="95"/>
      <c r="Z2750" s="96"/>
    </row>
    <row r="2751" spans="2:26" ht="17.25" customHeight="1">
      <c r="B2751" s="58">
        <v>46098</v>
      </c>
      <c r="C2751" s="57" t="s">
        <v>3321</v>
      </c>
      <c r="D2751" s="57" t="s">
        <v>3178</v>
      </c>
      <c r="E2751" s="57">
        <v>10</v>
      </c>
      <c r="F2751" s="61">
        <v>0</v>
      </c>
      <c r="G2751" s="57">
        <v>0</v>
      </c>
      <c r="H2751" s="57">
        <v>2</v>
      </c>
      <c r="I2751" s="57">
        <v>0</v>
      </c>
      <c r="J2751" s="57">
        <v>0</v>
      </c>
      <c r="K2751" s="57">
        <v>0</v>
      </c>
      <c r="L2751" s="57">
        <v>2</v>
      </c>
      <c r="O2751" s="57" t="s">
        <v>3328</v>
      </c>
      <c r="P2751" s="57" t="s">
        <v>3329</v>
      </c>
      <c r="S2751" s="87"/>
      <c r="T2751" s="92"/>
      <c r="U2751" s="93"/>
      <c r="V2751" s="89"/>
      <c r="W2751" s="90"/>
      <c r="X2751" s="94"/>
      <c r="Y2751" s="95"/>
      <c r="Z2751" s="96"/>
    </row>
    <row r="2752" spans="2:26" ht="17.25" customHeight="1">
      <c r="B2752" s="58">
        <v>46098</v>
      </c>
      <c r="C2752" s="57" t="s">
        <v>3332</v>
      </c>
      <c r="D2752" s="57" t="s">
        <v>3325</v>
      </c>
      <c r="E2752" s="57">
        <v>7</v>
      </c>
      <c r="F2752" s="61">
        <v>7</v>
      </c>
      <c r="G2752" s="57">
        <v>0</v>
      </c>
      <c r="H2752" s="57">
        <v>0</v>
      </c>
      <c r="I2752" s="57">
        <v>0</v>
      </c>
      <c r="J2752" s="57">
        <v>0</v>
      </c>
      <c r="K2752" s="57">
        <v>0</v>
      </c>
      <c r="L2752" s="57">
        <v>0</v>
      </c>
      <c r="S2752" s="87"/>
      <c r="T2752" s="92"/>
      <c r="U2752" s="93"/>
      <c r="V2752" s="89"/>
      <c r="W2752" s="90"/>
      <c r="X2752" s="94"/>
      <c r="Y2752" s="95"/>
      <c r="Z2752" s="96"/>
    </row>
    <row r="2753" spans="2:26" ht="17.25" customHeight="1">
      <c r="B2753" s="58">
        <v>46099</v>
      </c>
      <c r="C2753" s="57" t="s">
        <v>3332</v>
      </c>
      <c r="D2753" s="57" t="s">
        <v>3161</v>
      </c>
      <c r="E2753" s="57">
        <v>13</v>
      </c>
      <c r="F2753" s="61">
        <v>0</v>
      </c>
      <c r="G2753" s="57">
        <v>0</v>
      </c>
      <c r="H2753" s="57">
        <v>0</v>
      </c>
      <c r="I2753" s="57">
        <v>0</v>
      </c>
      <c r="J2753" s="57">
        <v>0</v>
      </c>
      <c r="K2753" s="57">
        <v>0</v>
      </c>
      <c r="L2753" s="57">
        <v>0</v>
      </c>
      <c r="S2753" s="87"/>
      <c r="T2753" s="92"/>
      <c r="U2753" s="93"/>
      <c r="V2753" s="89"/>
      <c r="W2753" s="90"/>
      <c r="X2753" s="94"/>
      <c r="Y2753" s="95"/>
      <c r="Z2753" s="96"/>
    </row>
    <row r="2754" spans="2:26" ht="17.25" customHeight="1">
      <c r="B2754" s="58">
        <v>46099</v>
      </c>
      <c r="C2754" s="57" t="s">
        <v>3332</v>
      </c>
      <c r="D2754" s="57" t="s">
        <v>3165</v>
      </c>
      <c r="E2754" s="57">
        <v>13</v>
      </c>
      <c r="F2754" s="61">
        <v>0</v>
      </c>
      <c r="G2754" s="57">
        <v>0</v>
      </c>
      <c r="H2754" s="57">
        <v>0</v>
      </c>
      <c r="I2754" s="57">
        <v>0</v>
      </c>
      <c r="J2754" s="57">
        <v>0</v>
      </c>
      <c r="K2754" s="57">
        <v>0</v>
      </c>
      <c r="L2754" s="57">
        <v>0</v>
      </c>
      <c r="S2754" s="87"/>
      <c r="T2754" s="92"/>
      <c r="U2754" s="93"/>
      <c r="V2754" s="89"/>
      <c r="W2754" s="90"/>
      <c r="X2754" s="94"/>
      <c r="Y2754" s="95"/>
      <c r="Z2754" s="96"/>
    </row>
    <row r="2755" spans="2:26" ht="17.25" customHeight="1">
      <c r="B2755" s="58">
        <v>46099</v>
      </c>
      <c r="C2755" s="57" t="s">
        <v>3332</v>
      </c>
      <c r="D2755" s="57" t="s">
        <v>3162</v>
      </c>
      <c r="E2755" s="57">
        <v>8</v>
      </c>
      <c r="F2755" s="61">
        <v>0</v>
      </c>
      <c r="G2755" s="57">
        <v>0</v>
      </c>
      <c r="H2755" s="57">
        <v>0</v>
      </c>
      <c r="I2755" s="57">
        <v>0</v>
      </c>
      <c r="J2755" s="57">
        <v>0</v>
      </c>
      <c r="K2755" s="57">
        <v>0</v>
      </c>
      <c r="L2755" s="57">
        <v>0</v>
      </c>
      <c r="S2755" s="87"/>
      <c r="T2755" s="92"/>
      <c r="U2755" s="93"/>
      <c r="V2755" s="89"/>
      <c r="W2755" s="90"/>
      <c r="X2755" s="94"/>
      <c r="Y2755" s="95"/>
      <c r="Z2755" s="96"/>
    </row>
    <row r="2756" spans="2:26" ht="17.25" customHeight="1">
      <c r="B2756" s="58">
        <v>46100</v>
      </c>
      <c r="C2756" s="57" t="s">
        <v>131</v>
      </c>
      <c r="D2756" s="57" t="s">
        <v>3163</v>
      </c>
      <c r="E2756" s="57">
        <v>6</v>
      </c>
      <c r="F2756" s="61">
        <v>0</v>
      </c>
      <c r="G2756" s="57">
        <v>0</v>
      </c>
      <c r="H2756" s="57">
        <v>0</v>
      </c>
      <c r="I2756" s="57">
        <v>0</v>
      </c>
      <c r="J2756" s="57">
        <v>0</v>
      </c>
      <c r="K2756" s="57">
        <v>0</v>
      </c>
      <c r="L2756" s="57">
        <v>0</v>
      </c>
      <c r="S2756" s="87"/>
      <c r="T2756" s="92"/>
      <c r="U2756" s="93"/>
      <c r="V2756" s="89"/>
      <c r="W2756" s="90"/>
      <c r="X2756" s="94"/>
      <c r="Y2756" s="95"/>
      <c r="Z2756" s="96"/>
    </row>
    <row r="2757" spans="2:26" ht="17.25" customHeight="1">
      <c r="B2757" s="58">
        <v>46100</v>
      </c>
      <c r="C2757" s="57" t="s">
        <v>3340</v>
      </c>
      <c r="D2757" s="57" t="s">
        <v>3333</v>
      </c>
      <c r="E2757" s="57">
        <v>13</v>
      </c>
      <c r="F2757" s="61">
        <v>0</v>
      </c>
      <c r="G2757" s="57">
        <v>0</v>
      </c>
      <c r="H2757" s="57">
        <v>0</v>
      </c>
      <c r="I2757" s="57">
        <v>0</v>
      </c>
      <c r="J2757" s="57">
        <v>0</v>
      </c>
      <c r="K2757" s="57">
        <v>0</v>
      </c>
      <c r="L2757" s="57">
        <v>0</v>
      </c>
      <c r="S2757" s="87"/>
      <c r="T2757" s="92"/>
      <c r="U2757" s="93"/>
      <c r="V2757" s="89"/>
      <c r="W2757" s="90"/>
      <c r="X2757" s="94"/>
      <c r="Y2757" s="95"/>
      <c r="Z2757" s="96"/>
    </row>
    <row r="2758" spans="2:26" ht="17.25" customHeight="1">
      <c r="B2758" s="58">
        <v>46100</v>
      </c>
      <c r="C2758" s="57" t="s">
        <v>67</v>
      </c>
      <c r="D2758" s="57" t="s">
        <v>3334</v>
      </c>
      <c r="E2758" s="57">
        <v>5</v>
      </c>
      <c r="F2758" s="61">
        <v>0</v>
      </c>
      <c r="G2758" s="57">
        <v>0</v>
      </c>
      <c r="H2758" s="57">
        <v>0</v>
      </c>
      <c r="I2758" s="57">
        <v>0</v>
      </c>
      <c r="J2758" s="57">
        <v>0</v>
      </c>
      <c r="K2758" s="57">
        <v>0</v>
      </c>
      <c r="L2758" s="57">
        <v>0</v>
      </c>
      <c r="S2758" s="87"/>
      <c r="T2758" s="92"/>
      <c r="U2758" s="93"/>
      <c r="V2758" s="89"/>
      <c r="W2758" s="90"/>
      <c r="X2758" s="94"/>
      <c r="Y2758" s="95"/>
      <c r="Z2758" s="96"/>
    </row>
    <row r="2759" spans="2:26" ht="17.25" customHeight="1">
      <c r="B2759" s="58">
        <v>46100</v>
      </c>
      <c r="C2759" s="57" t="s">
        <v>67</v>
      </c>
      <c r="D2759" s="57" t="s">
        <v>3238</v>
      </c>
      <c r="E2759" s="57">
        <v>7</v>
      </c>
      <c r="F2759" s="61">
        <v>0</v>
      </c>
      <c r="G2759" s="57">
        <v>0</v>
      </c>
      <c r="H2759" s="57">
        <v>0</v>
      </c>
      <c r="I2759" s="57">
        <v>1</v>
      </c>
      <c r="J2759" s="57">
        <v>0</v>
      </c>
      <c r="K2759" s="57">
        <v>0</v>
      </c>
      <c r="L2759" s="57">
        <v>1</v>
      </c>
      <c r="M2759" s="57" t="s">
        <v>3345</v>
      </c>
      <c r="S2759" s="87"/>
      <c r="T2759" s="92"/>
      <c r="U2759" s="93"/>
      <c r="V2759" s="89"/>
      <c r="W2759" s="90"/>
      <c r="X2759" s="94"/>
      <c r="Y2759" s="95"/>
      <c r="Z2759" s="96"/>
    </row>
    <row r="2760" spans="2:26" ht="17.25" customHeight="1">
      <c r="B2760" s="58">
        <v>46100</v>
      </c>
      <c r="C2760" s="57" t="s">
        <v>67</v>
      </c>
      <c r="D2760" s="57" t="s">
        <v>3150</v>
      </c>
      <c r="E2760" s="57">
        <v>8</v>
      </c>
      <c r="F2760" s="61">
        <v>3</v>
      </c>
      <c r="G2760" s="57">
        <v>0</v>
      </c>
      <c r="H2760" s="57">
        <v>8</v>
      </c>
      <c r="I2760" s="57">
        <v>0</v>
      </c>
      <c r="J2760" s="57">
        <v>0</v>
      </c>
      <c r="K2760" s="57">
        <v>0</v>
      </c>
      <c r="L2760" s="57">
        <v>8</v>
      </c>
      <c r="O2760" s="57" t="s">
        <v>3347</v>
      </c>
      <c r="P2760" s="57" t="s">
        <v>3348</v>
      </c>
      <c r="S2760" s="87"/>
      <c r="T2760" s="92"/>
      <c r="U2760" s="93"/>
      <c r="V2760" s="89"/>
      <c r="W2760" s="90"/>
      <c r="X2760" s="94"/>
      <c r="Y2760" s="95"/>
      <c r="Z2760" s="96"/>
    </row>
    <row r="2761" spans="2:26" ht="17.25" customHeight="1">
      <c r="B2761" s="58">
        <v>46100</v>
      </c>
      <c r="C2761" s="57" t="s">
        <v>3343</v>
      </c>
      <c r="D2761" s="57" t="s">
        <v>3335</v>
      </c>
      <c r="E2761" s="57">
        <v>1</v>
      </c>
      <c r="F2761" s="61">
        <v>0</v>
      </c>
      <c r="G2761" s="57">
        <v>0</v>
      </c>
      <c r="H2761" s="57">
        <v>0</v>
      </c>
      <c r="I2761" s="57">
        <v>0</v>
      </c>
      <c r="J2761" s="57">
        <v>0</v>
      </c>
      <c r="K2761" s="57">
        <v>0</v>
      </c>
      <c r="L2761" s="57">
        <v>0</v>
      </c>
      <c r="S2761" s="87"/>
      <c r="T2761" s="92"/>
      <c r="U2761" s="93"/>
      <c r="V2761" s="89"/>
      <c r="W2761" s="90"/>
      <c r="X2761" s="94"/>
      <c r="Y2761" s="95"/>
      <c r="Z2761" s="96"/>
    </row>
    <row r="2762" spans="2:26" ht="17.25" customHeight="1">
      <c r="B2762" s="58">
        <v>46100</v>
      </c>
      <c r="C2762" s="57" t="s">
        <v>3344</v>
      </c>
      <c r="D2762" s="57" t="s">
        <v>3336</v>
      </c>
      <c r="E2762" s="57">
        <v>1</v>
      </c>
      <c r="F2762" s="61">
        <v>0</v>
      </c>
      <c r="G2762" s="57">
        <v>0</v>
      </c>
      <c r="H2762" s="57">
        <v>0</v>
      </c>
      <c r="I2762" s="57">
        <v>0</v>
      </c>
      <c r="J2762" s="57">
        <v>0</v>
      </c>
      <c r="K2762" s="57">
        <v>0</v>
      </c>
      <c r="L2762" s="57">
        <v>0</v>
      </c>
      <c r="S2762" s="87"/>
      <c r="T2762" s="92"/>
      <c r="U2762" s="93"/>
      <c r="V2762" s="89"/>
      <c r="W2762" s="90"/>
      <c r="X2762" s="94"/>
      <c r="Y2762" s="95"/>
      <c r="Z2762" s="96"/>
    </row>
    <row r="2763" spans="2:26" ht="17.25" customHeight="1">
      <c r="B2763" s="58">
        <v>46100</v>
      </c>
      <c r="C2763" s="57" t="s">
        <v>131</v>
      </c>
      <c r="D2763" s="57" t="s">
        <v>3181</v>
      </c>
      <c r="E2763" s="57">
        <v>13</v>
      </c>
      <c r="F2763" s="61">
        <v>0</v>
      </c>
      <c r="G2763" s="57">
        <v>0</v>
      </c>
      <c r="H2763" s="57">
        <v>0</v>
      </c>
      <c r="I2763" s="57">
        <v>0</v>
      </c>
      <c r="J2763" s="57">
        <v>0</v>
      </c>
      <c r="K2763" s="57">
        <v>0</v>
      </c>
      <c r="L2763" s="57">
        <v>0</v>
      </c>
      <c r="S2763" s="87"/>
      <c r="T2763" s="92"/>
      <c r="U2763" s="93"/>
      <c r="V2763" s="89"/>
      <c r="W2763" s="90"/>
      <c r="X2763" s="94"/>
      <c r="Y2763" s="95"/>
      <c r="Z2763" s="96"/>
    </row>
    <row r="2764" spans="2:26" ht="17.25" customHeight="1">
      <c r="B2764" s="58">
        <v>46100</v>
      </c>
      <c r="C2764" s="57" t="s">
        <v>3341</v>
      </c>
      <c r="D2764" s="57" t="s">
        <v>3337</v>
      </c>
      <c r="E2764" s="57">
        <v>1</v>
      </c>
      <c r="F2764" s="61">
        <v>0</v>
      </c>
      <c r="G2764" s="57">
        <v>0</v>
      </c>
      <c r="H2764" s="57">
        <v>0</v>
      </c>
      <c r="I2764" s="57">
        <v>0</v>
      </c>
      <c r="J2764" s="57">
        <v>0</v>
      </c>
      <c r="K2764" s="57">
        <v>0</v>
      </c>
      <c r="L2764" s="57">
        <v>0</v>
      </c>
      <c r="S2764" s="87"/>
      <c r="T2764" s="92"/>
      <c r="U2764" s="93"/>
      <c r="V2764" s="89"/>
      <c r="W2764" s="90"/>
      <c r="X2764" s="94"/>
      <c r="Y2764" s="95"/>
      <c r="Z2764" s="96"/>
    </row>
    <row r="2765" spans="2:26" ht="17.25" customHeight="1">
      <c r="B2765" s="58">
        <v>46100</v>
      </c>
      <c r="C2765" s="57" t="s">
        <v>3342</v>
      </c>
      <c r="D2765" s="57" t="s">
        <v>3253</v>
      </c>
      <c r="E2765" s="57">
        <v>12</v>
      </c>
      <c r="F2765" s="61">
        <v>9</v>
      </c>
      <c r="G2765" s="57">
        <v>0</v>
      </c>
      <c r="H2765" s="57">
        <v>30</v>
      </c>
      <c r="I2765" s="57">
        <v>0</v>
      </c>
      <c r="J2765" s="57">
        <v>0</v>
      </c>
      <c r="K2765" s="57">
        <v>0</v>
      </c>
      <c r="L2765" s="57">
        <v>30</v>
      </c>
      <c r="O2765" s="57" t="s">
        <v>3349</v>
      </c>
      <c r="P2765" s="57" t="s">
        <v>3350</v>
      </c>
      <c r="S2765" s="87"/>
      <c r="T2765" s="92"/>
      <c r="U2765" s="93"/>
      <c r="V2765" s="89"/>
      <c r="W2765" s="90"/>
      <c r="X2765" s="94"/>
      <c r="Y2765" s="95"/>
      <c r="Z2765" s="96"/>
    </row>
    <row r="2766" spans="2:26" ht="17.25" customHeight="1">
      <c r="B2766" s="58">
        <v>46100</v>
      </c>
      <c r="C2766" s="57" t="s">
        <v>3342</v>
      </c>
      <c r="D2766" s="57" t="s">
        <v>3346</v>
      </c>
      <c r="E2766" s="57">
        <v>13</v>
      </c>
      <c r="F2766" s="61">
        <v>8</v>
      </c>
      <c r="G2766" s="57">
        <v>0</v>
      </c>
      <c r="H2766" s="57">
        <v>12</v>
      </c>
      <c r="I2766" s="57">
        <v>1</v>
      </c>
      <c r="J2766" s="57">
        <v>0</v>
      </c>
      <c r="K2766" s="57">
        <v>0</v>
      </c>
      <c r="L2766" s="57">
        <v>13</v>
      </c>
      <c r="M2766" s="57" t="s">
        <v>3349</v>
      </c>
      <c r="O2766" s="57" t="s">
        <v>3349</v>
      </c>
      <c r="P2766" s="57" t="s">
        <v>3347</v>
      </c>
      <c r="S2766" s="87"/>
      <c r="T2766" s="92"/>
      <c r="U2766" s="93"/>
      <c r="V2766" s="89"/>
      <c r="W2766" s="90"/>
      <c r="X2766" s="94"/>
      <c r="Y2766" s="95"/>
      <c r="Z2766" s="96"/>
    </row>
    <row r="2767" spans="2:26" ht="17.25" customHeight="1">
      <c r="B2767" s="58">
        <v>46101</v>
      </c>
      <c r="C2767" s="57" t="s">
        <v>628</v>
      </c>
      <c r="D2767" s="57" t="s">
        <v>3298</v>
      </c>
      <c r="E2767" s="57">
        <v>10</v>
      </c>
      <c r="F2767" s="61">
        <v>0</v>
      </c>
      <c r="G2767" s="57">
        <v>0</v>
      </c>
      <c r="H2767" s="57">
        <v>0</v>
      </c>
      <c r="I2767" s="57">
        <v>0</v>
      </c>
      <c r="J2767" s="57">
        <v>0</v>
      </c>
      <c r="K2767" s="57">
        <v>0</v>
      </c>
      <c r="L2767" s="57">
        <v>0</v>
      </c>
      <c r="S2767" s="87"/>
      <c r="T2767" s="92"/>
      <c r="U2767" s="93"/>
      <c r="V2767" s="89"/>
      <c r="W2767" s="90"/>
      <c r="X2767" s="94"/>
      <c r="Y2767" s="95"/>
      <c r="Z2767" s="96"/>
    </row>
    <row r="2768" spans="2:26" ht="17.25" customHeight="1">
      <c r="B2768" s="58">
        <v>46101</v>
      </c>
      <c r="C2768" s="57" t="s">
        <v>2382</v>
      </c>
      <c r="D2768" s="57" t="s">
        <v>3256</v>
      </c>
      <c r="E2768" s="57">
        <v>2</v>
      </c>
      <c r="F2768" s="61">
        <v>0</v>
      </c>
      <c r="G2768" s="57">
        <v>0</v>
      </c>
      <c r="H2768" s="57">
        <v>1</v>
      </c>
      <c r="I2768" s="57">
        <v>0</v>
      </c>
      <c r="J2768" s="57">
        <v>0</v>
      </c>
      <c r="K2768" s="57">
        <v>0</v>
      </c>
      <c r="L2768" s="57">
        <v>1</v>
      </c>
      <c r="O2768" s="57" t="s">
        <v>3364</v>
      </c>
      <c r="P2768" s="57" t="s">
        <v>3365</v>
      </c>
      <c r="S2768" s="87"/>
      <c r="T2768" s="92"/>
      <c r="U2768" s="93"/>
      <c r="V2768" s="89"/>
      <c r="W2768" s="90"/>
      <c r="X2768" s="94"/>
      <c r="Y2768" s="95"/>
      <c r="Z2768" s="96"/>
    </row>
    <row r="2769" spans="2:26" ht="17.25" customHeight="1">
      <c r="B2769" s="58">
        <v>46101</v>
      </c>
      <c r="C2769" s="57" t="s">
        <v>2381</v>
      </c>
      <c r="D2769" s="57" t="s">
        <v>3352</v>
      </c>
      <c r="E2769" s="57">
        <v>7</v>
      </c>
      <c r="F2769" s="61">
        <v>5</v>
      </c>
      <c r="G2769" s="57">
        <v>0</v>
      </c>
      <c r="H2769" s="57">
        <v>12</v>
      </c>
      <c r="I2769" s="57">
        <v>0</v>
      </c>
      <c r="J2769" s="57">
        <v>0</v>
      </c>
      <c r="K2769" s="57">
        <v>0</v>
      </c>
      <c r="L2769" s="57">
        <v>12</v>
      </c>
      <c r="O2769" s="57" t="s">
        <v>3366</v>
      </c>
      <c r="P2769" s="57" t="s">
        <v>3367</v>
      </c>
      <c r="S2769" s="87"/>
      <c r="T2769" s="92"/>
      <c r="U2769" s="93"/>
      <c r="V2769" s="89"/>
      <c r="W2769" s="90"/>
      <c r="X2769" s="94"/>
      <c r="Y2769" s="95"/>
      <c r="Z2769" s="96"/>
    </row>
    <row r="2770" spans="2:26" ht="17.25" customHeight="1">
      <c r="B2770" s="58">
        <v>46101</v>
      </c>
      <c r="C2770" s="57" t="s">
        <v>2382</v>
      </c>
      <c r="D2770" s="57" t="s">
        <v>3255</v>
      </c>
      <c r="E2770" s="57">
        <v>1</v>
      </c>
      <c r="F2770" s="61">
        <v>0</v>
      </c>
      <c r="G2770" s="57">
        <v>0</v>
      </c>
      <c r="H2770" s="57">
        <v>1</v>
      </c>
      <c r="I2770" s="57">
        <v>0</v>
      </c>
      <c r="J2770" s="57">
        <v>0</v>
      </c>
      <c r="K2770" s="57">
        <v>0</v>
      </c>
      <c r="L2770" s="57">
        <v>1</v>
      </c>
      <c r="O2770" s="57" t="s">
        <v>3365</v>
      </c>
      <c r="P2770" s="57" t="s">
        <v>3365</v>
      </c>
      <c r="S2770" s="87"/>
      <c r="T2770" s="92"/>
      <c r="U2770" s="93"/>
      <c r="V2770" s="89"/>
      <c r="W2770" s="90"/>
      <c r="X2770" s="94"/>
      <c r="Y2770" s="95"/>
      <c r="Z2770" s="96"/>
    </row>
    <row r="2771" spans="2:26" ht="17.25" customHeight="1">
      <c r="B2771" s="58">
        <v>46102</v>
      </c>
      <c r="C2771" s="57" t="s">
        <v>2382</v>
      </c>
      <c r="D2771" s="57" t="s">
        <v>3177</v>
      </c>
      <c r="E2771" s="57">
        <v>8</v>
      </c>
      <c r="F2771" s="61">
        <v>0</v>
      </c>
      <c r="G2771" s="57">
        <v>0</v>
      </c>
      <c r="H2771" s="57">
        <v>1</v>
      </c>
      <c r="I2771" s="57">
        <v>1</v>
      </c>
      <c r="J2771" s="57">
        <v>0</v>
      </c>
      <c r="K2771" s="57">
        <v>0</v>
      </c>
      <c r="L2771" s="57">
        <v>2</v>
      </c>
      <c r="M2771" s="57" t="s">
        <v>3366</v>
      </c>
      <c r="O2771" s="57" t="s">
        <v>3367</v>
      </c>
      <c r="P2771" s="57" t="s">
        <v>3368</v>
      </c>
      <c r="S2771" s="87"/>
      <c r="T2771" s="92"/>
      <c r="U2771" s="93"/>
      <c r="V2771" s="89"/>
      <c r="W2771" s="90"/>
      <c r="X2771" s="94"/>
      <c r="Y2771" s="95"/>
      <c r="Z2771" s="96"/>
    </row>
    <row r="2772" spans="2:26" ht="17.25" customHeight="1">
      <c r="B2772" s="58">
        <v>46102</v>
      </c>
      <c r="C2772" s="57" t="s">
        <v>2382</v>
      </c>
      <c r="D2772" s="57" t="s">
        <v>3353</v>
      </c>
      <c r="E2772" s="57">
        <v>3</v>
      </c>
      <c r="F2772" s="61">
        <v>0</v>
      </c>
      <c r="G2772" s="57">
        <v>0</v>
      </c>
      <c r="H2772" s="57">
        <v>3</v>
      </c>
      <c r="I2772" s="57">
        <v>0</v>
      </c>
      <c r="J2772" s="57">
        <v>0</v>
      </c>
      <c r="K2772" s="57">
        <v>0</v>
      </c>
      <c r="L2772" s="57">
        <v>3</v>
      </c>
      <c r="O2772" s="57" t="s">
        <v>3366</v>
      </c>
      <c r="P2772" s="57" t="s">
        <v>3365</v>
      </c>
      <c r="S2772" s="87"/>
      <c r="T2772" s="92"/>
      <c r="U2772" s="93"/>
      <c r="V2772" s="89"/>
      <c r="W2772" s="90"/>
      <c r="X2772" s="94"/>
      <c r="Y2772" s="95"/>
      <c r="Z2772" s="96"/>
    </row>
    <row r="2773" spans="2:26" ht="17.25" customHeight="1">
      <c r="B2773" s="58">
        <v>46102</v>
      </c>
      <c r="C2773" s="57" t="s">
        <v>2382</v>
      </c>
      <c r="D2773" s="57" t="s">
        <v>3152</v>
      </c>
      <c r="E2773" s="57">
        <v>13</v>
      </c>
      <c r="F2773" s="61">
        <v>0</v>
      </c>
      <c r="G2773" s="57">
        <v>0</v>
      </c>
      <c r="H2773" s="57">
        <v>0</v>
      </c>
      <c r="I2773" s="57">
        <v>0</v>
      </c>
      <c r="J2773" s="57">
        <v>0</v>
      </c>
      <c r="K2773" s="57">
        <v>0</v>
      </c>
      <c r="L2773" s="57">
        <v>0</v>
      </c>
      <c r="S2773" s="87"/>
      <c r="T2773" s="92"/>
      <c r="U2773" s="93"/>
      <c r="V2773" s="89"/>
      <c r="W2773" s="90"/>
      <c r="X2773" s="94"/>
      <c r="Y2773" s="95"/>
      <c r="Z2773" s="96"/>
    </row>
    <row r="2774" spans="2:26" ht="17.25" customHeight="1">
      <c r="B2774" s="58">
        <v>46102</v>
      </c>
      <c r="C2774" s="57" t="s">
        <v>625</v>
      </c>
      <c r="D2774" s="57" t="s">
        <v>3299</v>
      </c>
      <c r="E2774" s="57">
        <v>1</v>
      </c>
      <c r="F2774" s="61">
        <v>0</v>
      </c>
      <c r="G2774" s="57">
        <v>0</v>
      </c>
      <c r="H2774" s="57">
        <v>0</v>
      </c>
      <c r="I2774" s="57">
        <v>0</v>
      </c>
      <c r="J2774" s="57">
        <v>0</v>
      </c>
      <c r="K2774" s="57">
        <v>0</v>
      </c>
      <c r="L2774" s="57">
        <v>0</v>
      </c>
      <c r="S2774" s="87"/>
      <c r="T2774" s="92"/>
      <c r="U2774" s="93"/>
      <c r="V2774" s="89"/>
      <c r="W2774" s="90"/>
      <c r="X2774" s="94"/>
      <c r="Y2774" s="95"/>
      <c r="Z2774" s="96"/>
    </row>
    <row r="2775" spans="2:26" ht="17.25" customHeight="1">
      <c r="B2775" s="58">
        <v>46102</v>
      </c>
      <c r="C2775" s="57" t="s">
        <v>625</v>
      </c>
      <c r="D2775" s="57" t="s">
        <v>3292</v>
      </c>
      <c r="E2775" s="57">
        <v>3</v>
      </c>
      <c r="F2775" s="61">
        <v>0</v>
      </c>
      <c r="G2775" s="57">
        <v>0</v>
      </c>
      <c r="H2775" s="57">
        <v>0</v>
      </c>
      <c r="I2775" s="57">
        <v>0</v>
      </c>
      <c r="J2775" s="57">
        <v>0</v>
      </c>
      <c r="K2775" s="57">
        <v>0</v>
      </c>
      <c r="L2775" s="57">
        <v>0</v>
      </c>
      <c r="S2775" s="87"/>
      <c r="T2775" s="92"/>
      <c r="U2775" s="93"/>
      <c r="V2775" s="89"/>
      <c r="W2775" s="90"/>
      <c r="X2775" s="94"/>
      <c r="Y2775" s="95"/>
      <c r="Z2775" s="96"/>
    </row>
    <row r="2776" spans="2:26" ht="17.25" customHeight="1">
      <c r="B2776" s="58">
        <v>46102</v>
      </c>
      <c r="C2776" s="57" t="s">
        <v>625</v>
      </c>
      <c r="D2776" s="57" t="s">
        <v>3300</v>
      </c>
      <c r="E2776" s="57">
        <v>5</v>
      </c>
      <c r="F2776" s="61">
        <v>0</v>
      </c>
      <c r="G2776" s="57">
        <v>0</v>
      </c>
      <c r="H2776" s="57">
        <v>0</v>
      </c>
      <c r="I2776" s="57">
        <v>0</v>
      </c>
      <c r="J2776" s="57">
        <v>0</v>
      </c>
      <c r="K2776" s="57">
        <v>0</v>
      </c>
      <c r="L2776" s="57">
        <v>0</v>
      </c>
      <c r="S2776" s="87"/>
      <c r="T2776" s="92"/>
      <c r="U2776" s="93"/>
      <c r="V2776" s="89"/>
      <c r="W2776" s="90"/>
      <c r="X2776" s="94"/>
      <c r="Y2776" s="95"/>
      <c r="Z2776" s="96"/>
    </row>
    <row r="2777" spans="2:26" ht="17.25" customHeight="1">
      <c r="B2777" s="58">
        <v>46102</v>
      </c>
      <c r="C2777" s="57" t="s">
        <v>2381</v>
      </c>
      <c r="D2777" s="57" t="s">
        <v>3354</v>
      </c>
      <c r="E2777" s="57">
        <v>9</v>
      </c>
      <c r="F2777" s="61">
        <v>0</v>
      </c>
      <c r="G2777" s="57">
        <v>0</v>
      </c>
      <c r="H2777" s="57">
        <v>1</v>
      </c>
      <c r="I2777" s="57">
        <v>0</v>
      </c>
      <c r="J2777" s="57">
        <v>0</v>
      </c>
      <c r="K2777" s="57">
        <v>0</v>
      </c>
      <c r="L2777" s="57">
        <v>1</v>
      </c>
      <c r="M2777" s="57" t="s">
        <v>3366</v>
      </c>
      <c r="N2777" s="57" t="s">
        <v>3365</v>
      </c>
      <c r="S2777" s="87"/>
      <c r="T2777" s="92"/>
      <c r="U2777" s="93"/>
      <c r="V2777" s="89"/>
      <c r="W2777" s="90"/>
      <c r="X2777" s="94"/>
      <c r="Y2777" s="95"/>
      <c r="Z2777" s="96"/>
    </row>
    <row r="2778" spans="2:26" ht="17.25" customHeight="1">
      <c r="B2778" s="58">
        <v>46102</v>
      </c>
      <c r="C2778" s="57" t="s">
        <v>628</v>
      </c>
      <c r="D2778" s="57" t="s">
        <v>3301</v>
      </c>
      <c r="E2778" s="57">
        <v>1</v>
      </c>
      <c r="F2778" s="61">
        <v>0</v>
      </c>
      <c r="G2778" s="57">
        <v>0</v>
      </c>
      <c r="H2778" s="57">
        <v>0</v>
      </c>
      <c r="I2778" s="57">
        <v>0</v>
      </c>
      <c r="J2778" s="57">
        <v>0</v>
      </c>
      <c r="K2778" s="57">
        <v>0</v>
      </c>
      <c r="L2778" s="57">
        <v>0</v>
      </c>
      <c r="S2778" s="87"/>
      <c r="T2778" s="92"/>
      <c r="U2778" s="93"/>
      <c r="V2778" s="89"/>
      <c r="W2778" s="90"/>
      <c r="X2778" s="94"/>
      <c r="Y2778" s="95"/>
      <c r="Z2778" s="96"/>
    </row>
    <row r="2779" spans="2:26" ht="17.25" customHeight="1">
      <c r="B2779" s="58">
        <v>46102</v>
      </c>
      <c r="C2779" s="57" t="s">
        <v>625</v>
      </c>
      <c r="D2779" s="57" t="s">
        <v>3302</v>
      </c>
      <c r="E2779" s="57">
        <v>2</v>
      </c>
      <c r="F2779" s="61">
        <v>0</v>
      </c>
      <c r="G2779" s="57">
        <v>0</v>
      </c>
      <c r="H2779" s="57">
        <v>0</v>
      </c>
      <c r="I2779" s="57">
        <v>0</v>
      </c>
      <c r="J2779" s="57">
        <v>0</v>
      </c>
      <c r="K2779" s="57">
        <v>0</v>
      </c>
      <c r="L2779" s="57">
        <v>0</v>
      </c>
      <c r="S2779" s="87"/>
      <c r="T2779" s="92"/>
      <c r="U2779" s="93"/>
      <c r="V2779" s="89"/>
      <c r="W2779" s="90"/>
      <c r="X2779" s="94"/>
      <c r="Y2779" s="95"/>
      <c r="Z2779" s="96"/>
    </row>
    <row r="2780" spans="2:26" ht="17.25" customHeight="1">
      <c r="B2780" s="58">
        <v>46102</v>
      </c>
      <c r="C2780" s="57" t="s">
        <v>2382</v>
      </c>
      <c r="D2780" s="57" t="s">
        <v>3257</v>
      </c>
      <c r="E2780" s="57">
        <v>3</v>
      </c>
      <c r="F2780" s="61">
        <v>0</v>
      </c>
      <c r="G2780" s="57">
        <v>0</v>
      </c>
      <c r="H2780" s="57">
        <v>0</v>
      </c>
      <c r="I2780" s="57">
        <v>1</v>
      </c>
      <c r="J2780" s="57">
        <v>0</v>
      </c>
      <c r="K2780" s="57">
        <v>0</v>
      </c>
      <c r="L2780" s="57">
        <v>1</v>
      </c>
      <c r="M2780" s="57" t="s">
        <v>3368</v>
      </c>
      <c r="S2780" s="87"/>
      <c r="T2780" s="92"/>
      <c r="U2780" s="93"/>
      <c r="V2780" s="89"/>
      <c r="W2780" s="90"/>
      <c r="X2780" s="94"/>
      <c r="Y2780" s="95"/>
      <c r="Z2780" s="96"/>
    </row>
    <row r="2781" spans="2:26" ht="17.25" customHeight="1">
      <c r="B2781" s="58">
        <v>46102</v>
      </c>
      <c r="C2781" s="57" t="s">
        <v>2381</v>
      </c>
      <c r="D2781" s="57" t="s">
        <v>3362</v>
      </c>
      <c r="E2781" s="57">
        <v>1</v>
      </c>
      <c r="F2781" s="61">
        <v>1</v>
      </c>
      <c r="G2781" s="57">
        <v>0</v>
      </c>
      <c r="H2781" s="57">
        <v>0</v>
      </c>
      <c r="I2781" s="57">
        <v>0</v>
      </c>
      <c r="J2781" s="57">
        <v>0</v>
      </c>
      <c r="K2781" s="57">
        <v>0</v>
      </c>
      <c r="L2781" s="57">
        <v>0</v>
      </c>
      <c r="S2781" s="87"/>
      <c r="T2781" s="92"/>
      <c r="U2781" s="93"/>
      <c r="V2781" s="89"/>
      <c r="W2781" s="90"/>
      <c r="X2781" s="94"/>
      <c r="Y2781" s="95"/>
      <c r="Z2781" s="96"/>
    </row>
    <row r="2782" spans="2:26" ht="17.25" customHeight="1">
      <c r="B2782" s="58">
        <v>46103</v>
      </c>
      <c r="C2782" s="57" t="s">
        <v>2381</v>
      </c>
      <c r="D2782" s="57" t="s">
        <v>3363</v>
      </c>
      <c r="E2782" s="57">
        <v>7</v>
      </c>
      <c r="F2782" s="61">
        <v>7</v>
      </c>
      <c r="G2782" s="57">
        <v>0</v>
      </c>
      <c r="H2782" s="57">
        <v>22</v>
      </c>
      <c r="I2782" s="57">
        <v>0</v>
      </c>
      <c r="J2782" s="57">
        <v>0</v>
      </c>
      <c r="K2782" s="57">
        <v>0</v>
      </c>
      <c r="L2782" s="57">
        <v>22</v>
      </c>
      <c r="O2782" s="57" t="s">
        <v>3369</v>
      </c>
      <c r="P2782" s="57" t="s">
        <v>3366</v>
      </c>
      <c r="S2782" s="87"/>
      <c r="T2782" s="92"/>
      <c r="U2782" s="93"/>
      <c r="V2782" s="89"/>
      <c r="W2782" s="90"/>
      <c r="X2782" s="94"/>
      <c r="Y2782" s="95"/>
      <c r="Z2782" s="96"/>
    </row>
    <row r="2783" spans="2:26" ht="17.25" customHeight="1">
      <c r="B2783" s="58">
        <v>46103</v>
      </c>
      <c r="C2783" s="57" t="s">
        <v>628</v>
      </c>
      <c r="D2783" s="57" t="s">
        <v>3153</v>
      </c>
      <c r="E2783" s="57">
        <v>12</v>
      </c>
      <c r="F2783" s="61">
        <v>0</v>
      </c>
      <c r="G2783" s="57">
        <v>0</v>
      </c>
      <c r="H2783" s="57">
        <v>0</v>
      </c>
      <c r="I2783" s="57">
        <v>0</v>
      </c>
      <c r="J2783" s="57">
        <v>1</v>
      </c>
      <c r="K2783" s="57">
        <v>0</v>
      </c>
      <c r="L2783" s="57">
        <v>1</v>
      </c>
      <c r="M2783" s="57" t="s">
        <v>3367</v>
      </c>
      <c r="S2783" s="87"/>
      <c r="T2783" s="92"/>
      <c r="U2783" s="93"/>
      <c r="V2783" s="89"/>
      <c r="W2783" s="90"/>
      <c r="X2783" s="94"/>
      <c r="Y2783" s="95"/>
      <c r="Z2783" s="96"/>
    </row>
    <row r="2784" spans="2:26" ht="17.25" customHeight="1">
      <c r="B2784" s="58">
        <v>46103</v>
      </c>
      <c r="C2784" s="57" t="s">
        <v>2382</v>
      </c>
      <c r="D2784" s="57" t="s">
        <v>3180</v>
      </c>
      <c r="E2784" s="57">
        <v>13</v>
      </c>
      <c r="F2784" s="61">
        <v>0</v>
      </c>
      <c r="G2784" s="57">
        <v>0</v>
      </c>
      <c r="H2784" s="57">
        <v>0</v>
      </c>
      <c r="I2784" s="57">
        <v>1</v>
      </c>
      <c r="J2784" s="57">
        <v>0</v>
      </c>
      <c r="K2784" s="57">
        <v>0</v>
      </c>
      <c r="L2784" s="57">
        <v>1</v>
      </c>
      <c r="M2784" s="57" t="s">
        <v>3365</v>
      </c>
      <c r="S2784" s="87"/>
      <c r="T2784" s="92"/>
      <c r="U2784" s="93"/>
      <c r="V2784" s="89"/>
      <c r="W2784" s="90"/>
      <c r="X2784" s="94"/>
      <c r="Y2784" s="95"/>
      <c r="Z2784" s="96"/>
    </row>
    <row r="2785" spans="2:26" ht="17.25" customHeight="1">
      <c r="B2785" s="58">
        <v>46103</v>
      </c>
      <c r="C2785" s="57" t="s">
        <v>628</v>
      </c>
      <c r="D2785" s="57" t="s">
        <v>3151</v>
      </c>
      <c r="E2785" s="57">
        <v>12</v>
      </c>
      <c r="F2785" s="61">
        <v>0</v>
      </c>
      <c r="G2785" s="57">
        <v>0</v>
      </c>
      <c r="H2785" s="57">
        <v>0</v>
      </c>
      <c r="I2785" s="57">
        <v>0</v>
      </c>
      <c r="J2785" s="57">
        <v>0</v>
      </c>
      <c r="K2785" s="57">
        <v>0</v>
      </c>
      <c r="L2785" s="57">
        <v>0</v>
      </c>
      <c r="S2785" s="87"/>
      <c r="T2785" s="92"/>
      <c r="U2785" s="93"/>
      <c r="V2785" s="89"/>
      <c r="W2785" s="90"/>
      <c r="X2785" s="94"/>
      <c r="Y2785" s="95"/>
      <c r="Z2785" s="96"/>
    </row>
    <row r="2786" spans="2:26" ht="17.25" customHeight="1">
      <c r="B2786" s="58">
        <v>46103</v>
      </c>
      <c r="C2786" s="57" t="s">
        <v>2382</v>
      </c>
      <c r="D2786" s="57" t="s">
        <v>3179</v>
      </c>
      <c r="E2786" s="57">
        <v>13</v>
      </c>
      <c r="F2786" s="61">
        <v>0</v>
      </c>
      <c r="G2786" s="57">
        <v>0</v>
      </c>
      <c r="H2786" s="57">
        <v>2</v>
      </c>
      <c r="I2786" s="57">
        <v>2</v>
      </c>
      <c r="J2786" s="57">
        <v>0</v>
      </c>
      <c r="K2786" s="57">
        <v>0</v>
      </c>
      <c r="L2786" s="57">
        <v>4</v>
      </c>
      <c r="M2786" s="57" t="s">
        <v>3366</v>
      </c>
      <c r="O2786" s="57" t="s">
        <v>3366</v>
      </c>
      <c r="P2786" s="57" t="s">
        <v>3366</v>
      </c>
      <c r="S2786" s="87"/>
      <c r="T2786" s="92"/>
      <c r="U2786" s="93"/>
      <c r="V2786" s="89"/>
      <c r="W2786" s="90"/>
      <c r="X2786" s="94"/>
      <c r="Y2786" s="95"/>
      <c r="Z2786" s="96"/>
    </row>
    <row r="2787" spans="2:26" ht="17.25" customHeight="1">
      <c r="B2787" s="58">
        <v>46103</v>
      </c>
      <c r="C2787" s="57" t="s">
        <v>628</v>
      </c>
      <c r="D2787" s="57" t="s">
        <v>3164</v>
      </c>
      <c r="E2787" s="57">
        <v>4</v>
      </c>
      <c r="F2787" s="61">
        <v>0</v>
      </c>
      <c r="G2787" s="57">
        <v>0</v>
      </c>
      <c r="H2787" s="57">
        <v>1</v>
      </c>
      <c r="I2787" s="57">
        <v>0</v>
      </c>
      <c r="J2787" s="57">
        <v>0</v>
      </c>
      <c r="K2787" s="57">
        <v>0</v>
      </c>
      <c r="L2787" s="57">
        <v>1</v>
      </c>
      <c r="O2787" s="57" t="s">
        <v>3365</v>
      </c>
      <c r="P2787" s="57" t="s">
        <v>3369</v>
      </c>
      <c r="S2787" s="87"/>
      <c r="T2787" s="92"/>
      <c r="U2787" s="93"/>
      <c r="V2787" s="89"/>
      <c r="W2787" s="90"/>
      <c r="X2787" s="94"/>
      <c r="Y2787" s="95"/>
      <c r="Z2787" s="96"/>
    </row>
    <row r="2788" spans="2:26" ht="17.25" customHeight="1">
      <c r="B2788" s="58">
        <v>46104</v>
      </c>
      <c r="C2788" s="53" t="s">
        <v>3373</v>
      </c>
      <c r="D2788" s="53" t="s">
        <v>3136</v>
      </c>
      <c r="E2788" s="57">
        <v>11</v>
      </c>
      <c r="F2788" s="61">
        <v>0</v>
      </c>
      <c r="G2788" s="57">
        <v>0</v>
      </c>
      <c r="H2788" s="57">
        <v>0</v>
      </c>
      <c r="I2788" s="57">
        <v>0</v>
      </c>
      <c r="J2788" s="57">
        <v>0</v>
      </c>
      <c r="K2788" s="57">
        <v>0</v>
      </c>
      <c r="L2788" s="57">
        <v>0</v>
      </c>
      <c r="S2788" s="87"/>
      <c r="T2788" s="92"/>
      <c r="U2788" s="93"/>
      <c r="V2788" s="89"/>
      <c r="W2788" s="90"/>
      <c r="X2788" s="94"/>
      <c r="Y2788" s="95"/>
      <c r="Z2788" s="96"/>
    </row>
    <row r="2789" spans="2:26" ht="17.25" customHeight="1">
      <c r="B2789" s="58">
        <v>46104</v>
      </c>
      <c r="C2789" s="53" t="s">
        <v>3373</v>
      </c>
      <c r="D2789" s="53" t="s">
        <v>3073</v>
      </c>
      <c r="E2789" s="57">
        <v>12</v>
      </c>
      <c r="F2789" s="61">
        <v>0</v>
      </c>
      <c r="G2789" s="57">
        <v>0</v>
      </c>
      <c r="H2789" s="57">
        <v>0</v>
      </c>
      <c r="I2789" s="57">
        <v>1</v>
      </c>
      <c r="J2789" s="57">
        <v>0</v>
      </c>
      <c r="K2789" s="57">
        <v>0</v>
      </c>
      <c r="L2789" s="57">
        <v>1</v>
      </c>
      <c r="M2789" s="57" t="s">
        <v>3384</v>
      </c>
      <c r="S2789" s="87"/>
      <c r="T2789" s="92"/>
      <c r="U2789" s="93"/>
      <c r="V2789" s="89"/>
      <c r="W2789" s="90"/>
      <c r="X2789" s="94"/>
      <c r="Y2789" s="95"/>
      <c r="Z2789" s="96"/>
    </row>
    <row r="2790" spans="2:26" ht="17.25" customHeight="1">
      <c r="B2790" s="58">
        <v>46104</v>
      </c>
      <c r="C2790" s="57" t="s">
        <v>3381</v>
      </c>
      <c r="D2790" s="57" t="s">
        <v>3380</v>
      </c>
      <c r="E2790" s="57">
        <v>5</v>
      </c>
      <c r="F2790" s="61">
        <v>5</v>
      </c>
      <c r="G2790" s="57">
        <v>0</v>
      </c>
      <c r="H2790" s="57">
        <v>0</v>
      </c>
      <c r="I2790" s="57">
        <v>0</v>
      </c>
      <c r="J2790" s="57">
        <v>0</v>
      </c>
      <c r="K2790" s="57">
        <v>0</v>
      </c>
      <c r="L2790" s="57">
        <v>0</v>
      </c>
      <c r="S2790" s="87"/>
      <c r="T2790" s="92"/>
      <c r="U2790" s="93"/>
      <c r="V2790" s="89"/>
      <c r="W2790" s="90"/>
      <c r="X2790" s="94"/>
      <c r="Y2790" s="95"/>
      <c r="Z2790" s="96"/>
    </row>
    <row r="2791" spans="2:26" ht="17.25" customHeight="1">
      <c r="B2791" s="58">
        <v>46107</v>
      </c>
      <c r="C2791" s="57" t="s">
        <v>3409</v>
      </c>
      <c r="D2791" s="57" t="s">
        <v>3106</v>
      </c>
      <c r="E2791" s="57">
        <v>8</v>
      </c>
      <c r="F2791" s="61">
        <v>0</v>
      </c>
      <c r="G2791" s="57">
        <v>0</v>
      </c>
      <c r="H2791" s="57">
        <v>1</v>
      </c>
      <c r="I2791" s="57">
        <v>1</v>
      </c>
      <c r="J2791" s="57">
        <v>0</v>
      </c>
      <c r="K2791" s="57">
        <v>0</v>
      </c>
      <c r="L2791" s="57">
        <v>2</v>
      </c>
      <c r="M2791" s="57" t="s">
        <v>3419</v>
      </c>
      <c r="O2791" s="57" t="s">
        <v>3420</v>
      </c>
      <c r="P2791" s="57" t="s">
        <v>3420</v>
      </c>
      <c r="S2791" s="87"/>
      <c r="T2791" s="92"/>
      <c r="U2791" s="93"/>
      <c r="V2791" s="89"/>
      <c r="W2791" s="90"/>
      <c r="X2791" s="94"/>
      <c r="Y2791" s="95"/>
      <c r="Z2791" s="96"/>
    </row>
    <row r="2792" spans="2:26" ht="17.25" customHeight="1">
      <c r="B2792" s="58">
        <v>46107</v>
      </c>
      <c r="C2792" s="57" t="s">
        <v>3409</v>
      </c>
      <c r="D2792" s="57" t="s">
        <v>3072</v>
      </c>
      <c r="E2792" s="57">
        <v>12</v>
      </c>
      <c r="F2792" s="61">
        <v>0</v>
      </c>
      <c r="G2792" s="57">
        <v>0</v>
      </c>
      <c r="H2792" s="57">
        <v>1</v>
      </c>
      <c r="I2792" s="57">
        <v>0</v>
      </c>
      <c r="J2792" s="57">
        <v>0</v>
      </c>
      <c r="K2792" s="57">
        <v>0</v>
      </c>
      <c r="L2792" s="57">
        <v>1</v>
      </c>
      <c r="O2792" s="57" t="s">
        <v>3419</v>
      </c>
      <c r="P2792" s="57" t="s">
        <v>3421</v>
      </c>
      <c r="S2792" s="87"/>
      <c r="T2792" s="92"/>
      <c r="U2792" s="93"/>
      <c r="V2792" s="89"/>
      <c r="W2792" s="90"/>
      <c r="X2792" s="94"/>
      <c r="Y2792" s="95"/>
      <c r="Z2792" s="96"/>
    </row>
    <row r="2793" spans="2:26" ht="17.25" customHeight="1">
      <c r="B2793" s="58">
        <v>46107</v>
      </c>
      <c r="C2793" s="57" t="s">
        <v>3410</v>
      </c>
      <c r="D2793" s="57" t="s">
        <v>3176</v>
      </c>
      <c r="E2793" s="57">
        <v>11</v>
      </c>
      <c r="F2793" s="61">
        <v>0</v>
      </c>
      <c r="G2793" s="57">
        <v>0</v>
      </c>
      <c r="H2793" s="57">
        <v>0</v>
      </c>
      <c r="I2793" s="57">
        <v>0</v>
      </c>
      <c r="J2793" s="57">
        <v>0</v>
      </c>
      <c r="K2793" s="57">
        <v>0</v>
      </c>
      <c r="L2793" s="57">
        <v>0</v>
      </c>
      <c r="S2793" s="87"/>
      <c r="T2793" s="92"/>
      <c r="U2793" s="93"/>
      <c r="V2793" s="89"/>
      <c r="W2793" s="90"/>
      <c r="X2793" s="94"/>
      <c r="Y2793" s="95"/>
      <c r="Z2793" s="96"/>
    </row>
    <row r="2794" spans="2:26" ht="17.25" customHeight="1">
      <c r="B2794" s="58">
        <v>46107</v>
      </c>
      <c r="C2794" s="57" t="s">
        <v>3409</v>
      </c>
      <c r="D2794" s="57" t="s">
        <v>3075</v>
      </c>
      <c r="E2794" s="57">
        <v>2</v>
      </c>
      <c r="F2794" s="61">
        <v>0</v>
      </c>
      <c r="G2794" s="57">
        <v>0</v>
      </c>
      <c r="H2794" s="57">
        <v>0</v>
      </c>
      <c r="I2794" s="57">
        <v>0</v>
      </c>
      <c r="J2794" s="57">
        <v>0</v>
      </c>
      <c r="K2794" s="57">
        <v>0</v>
      </c>
      <c r="L2794" s="57">
        <v>0</v>
      </c>
      <c r="S2794" s="87"/>
      <c r="T2794" s="92"/>
      <c r="U2794" s="93"/>
      <c r="V2794" s="89"/>
      <c r="W2794" s="90"/>
      <c r="X2794" s="94"/>
      <c r="Y2794" s="95"/>
      <c r="Z2794" s="96"/>
    </row>
    <row r="2795" spans="2:26" ht="17.25" customHeight="1">
      <c r="B2795" s="58">
        <v>46107</v>
      </c>
      <c r="C2795" s="57" t="s">
        <v>3411</v>
      </c>
      <c r="D2795" s="57" t="s">
        <v>3299</v>
      </c>
      <c r="E2795" s="57">
        <v>1</v>
      </c>
      <c r="F2795" s="61">
        <v>0</v>
      </c>
      <c r="G2795" s="57">
        <v>0</v>
      </c>
      <c r="H2795" s="57">
        <v>2</v>
      </c>
      <c r="I2795" s="57">
        <v>0</v>
      </c>
      <c r="J2795" s="57">
        <v>0</v>
      </c>
      <c r="K2795" s="57">
        <v>0</v>
      </c>
      <c r="L2795" s="57">
        <v>2</v>
      </c>
      <c r="O2795" s="57" t="s">
        <v>3420</v>
      </c>
      <c r="P2795" s="57" t="s">
        <v>3419</v>
      </c>
      <c r="S2795" s="87"/>
      <c r="T2795" s="92"/>
      <c r="U2795" s="93"/>
      <c r="V2795" s="89"/>
      <c r="W2795" s="90"/>
      <c r="X2795" s="94"/>
      <c r="Y2795" s="95"/>
      <c r="Z2795" s="96"/>
    </row>
    <row r="2796" spans="2:26" ht="17.25" customHeight="1">
      <c r="B2796" s="58">
        <v>46107</v>
      </c>
      <c r="C2796" s="57" t="s">
        <v>3412</v>
      </c>
      <c r="D2796" s="57" t="s">
        <v>3318</v>
      </c>
      <c r="E2796" s="57">
        <v>11</v>
      </c>
      <c r="F2796" s="61">
        <v>0</v>
      </c>
      <c r="G2796" s="57">
        <v>0</v>
      </c>
      <c r="H2796" s="57">
        <v>2</v>
      </c>
      <c r="I2796" s="57">
        <v>0</v>
      </c>
      <c r="J2796" s="57">
        <v>1</v>
      </c>
      <c r="K2796" s="57">
        <v>0</v>
      </c>
      <c r="L2796" s="57">
        <v>3</v>
      </c>
      <c r="O2796" s="57" t="s">
        <v>3422</v>
      </c>
      <c r="P2796" s="57" t="s">
        <v>3420</v>
      </c>
      <c r="S2796" s="87"/>
      <c r="T2796" s="92"/>
      <c r="U2796" s="93"/>
      <c r="V2796" s="89"/>
      <c r="W2796" s="90"/>
      <c r="X2796" s="94"/>
      <c r="Y2796" s="95"/>
      <c r="Z2796" s="96"/>
    </row>
    <row r="2797" spans="2:26" ht="17.25" customHeight="1">
      <c r="B2797" s="58">
        <v>46107</v>
      </c>
      <c r="C2797" s="57" t="s">
        <v>3413</v>
      </c>
      <c r="D2797" s="57" t="s">
        <v>3334</v>
      </c>
      <c r="E2797" s="57">
        <v>5</v>
      </c>
      <c r="F2797" s="61">
        <v>0</v>
      </c>
      <c r="G2797" s="57">
        <v>0</v>
      </c>
      <c r="H2797" s="57">
        <v>0</v>
      </c>
      <c r="I2797" s="57">
        <v>0</v>
      </c>
      <c r="J2797" s="57">
        <v>0</v>
      </c>
      <c r="K2797" s="57">
        <v>0</v>
      </c>
      <c r="L2797" s="57">
        <v>0</v>
      </c>
      <c r="S2797" s="87"/>
      <c r="T2797" s="92"/>
      <c r="U2797" s="93"/>
      <c r="V2797" s="89"/>
      <c r="W2797" s="90"/>
      <c r="X2797" s="94"/>
      <c r="Y2797" s="95"/>
      <c r="Z2797" s="96"/>
    </row>
    <row r="2798" spans="2:26" ht="17.25" customHeight="1">
      <c r="B2798" s="58">
        <v>46108</v>
      </c>
      <c r="C2798" s="57" t="s">
        <v>2244</v>
      </c>
      <c r="D2798" s="57" t="s">
        <v>3301</v>
      </c>
      <c r="E2798" s="57">
        <v>1</v>
      </c>
      <c r="F2798" s="61">
        <v>0</v>
      </c>
      <c r="G2798" s="57">
        <v>0</v>
      </c>
      <c r="H2798" s="57">
        <v>0</v>
      </c>
      <c r="I2798" s="57">
        <v>0</v>
      </c>
      <c r="J2798" s="57">
        <v>0</v>
      </c>
      <c r="K2798" s="57">
        <v>0</v>
      </c>
      <c r="L2798" s="57">
        <v>0</v>
      </c>
      <c r="S2798" s="87"/>
      <c r="T2798" s="92"/>
      <c r="U2798" s="93"/>
      <c r="V2798" s="89"/>
      <c r="W2798" s="90"/>
      <c r="X2798" s="94"/>
      <c r="Y2798" s="95"/>
      <c r="Z2798" s="96"/>
    </row>
    <row r="2799" spans="2:26" ht="17.25" customHeight="1">
      <c r="B2799" s="58">
        <v>46108</v>
      </c>
      <c r="C2799" s="57" t="s">
        <v>2244</v>
      </c>
      <c r="D2799" s="57" t="s">
        <v>3423</v>
      </c>
      <c r="E2799" s="57">
        <v>13</v>
      </c>
      <c r="F2799" s="61">
        <v>3</v>
      </c>
      <c r="G2799" s="57">
        <v>0</v>
      </c>
      <c r="H2799" s="57">
        <v>8</v>
      </c>
      <c r="I2799" s="57">
        <v>0</v>
      </c>
      <c r="J2799" s="57">
        <v>2</v>
      </c>
      <c r="K2799" s="57">
        <v>0</v>
      </c>
      <c r="L2799" s="57">
        <v>8</v>
      </c>
      <c r="M2799" s="57" t="s">
        <v>431</v>
      </c>
      <c r="O2799" s="57" t="s">
        <v>431</v>
      </c>
      <c r="P2799" s="57" t="s">
        <v>431</v>
      </c>
      <c r="S2799" s="87"/>
      <c r="T2799" s="92"/>
      <c r="U2799" s="93"/>
      <c r="V2799" s="89"/>
      <c r="W2799" s="90"/>
      <c r="X2799" s="94"/>
      <c r="Y2799" s="95"/>
      <c r="Z2799" s="96"/>
    </row>
    <row r="2800" spans="2:26" ht="17.25" customHeight="1">
      <c r="B2800" s="58">
        <v>46110</v>
      </c>
      <c r="C2800" s="57" t="s">
        <v>50</v>
      </c>
      <c r="D2800" s="57" t="s">
        <v>3255</v>
      </c>
      <c r="E2800" s="57">
        <v>1</v>
      </c>
      <c r="F2800" s="61">
        <v>0</v>
      </c>
      <c r="G2800" s="57">
        <v>0</v>
      </c>
      <c r="H2800" s="57">
        <v>0</v>
      </c>
      <c r="I2800" s="57">
        <v>0</v>
      </c>
      <c r="J2800" s="57">
        <v>0</v>
      </c>
      <c r="K2800" s="57">
        <v>0</v>
      </c>
      <c r="L2800" s="57">
        <v>0</v>
      </c>
      <c r="S2800" s="87"/>
      <c r="T2800" s="92"/>
      <c r="U2800" s="93"/>
      <c r="V2800" s="89"/>
      <c r="W2800" s="90"/>
      <c r="X2800" s="94"/>
      <c r="Y2800" s="95"/>
      <c r="Z2800" s="96"/>
    </row>
    <row r="2801" spans="2:26" ht="17.25" customHeight="1">
      <c r="B2801" s="58">
        <v>46110</v>
      </c>
      <c r="C2801" s="57" t="s">
        <v>56</v>
      </c>
      <c r="D2801" s="57" t="s">
        <v>3429</v>
      </c>
      <c r="E2801" s="57">
        <v>5</v>
      </c>
      <c r="F2801" s="61">
        <v>5</v>
      </c>
      <c r="G2801" s="57">
        <v>0</v>
      </c>
      <c r="H2801" s="57">
        <v>0</v>
      </c>
      <c r="I2801" s="57">
        <v>0</v>
      </c>
      <c r="J2801" s="57">
        <v>0</v>
      </c>
      <c r="K2801" s="57">
        <v>0</v>
      </c>
      <c r="L2801" s="57">
        <v>5</v>
      </c>
      <c r="N2801" s="57" t="s">
        <v>431</v>
      </c>
      <c r="S2801" s="87"/>
      <c r="T2801" s="92"/>
      <c r="U2801" s="93"/>
      <c r="V2801" s="89"/>
      <c r="W2801" s="90"/>
      <c r="X2801" s="94"/>
      <c r="Y2801" s="95"/>
      <c r="Z2801" s="96"/>
    </row>
    <row r="2802" spans="2:26" ht="17.25" customHeight="1">
      <c r="B2802" s="58">
        <v>46110</v>
      </c>
      <c r="C2802" s="57" t="s">
        <v>56</v>
      </c>
      <c r="D2802" s="57" t="s">
        <v>3162</v>
      </c>
      <c r="E2802" s="57">
        <v>13</v>
      </c>
      <c r="F2802" s="61">
        <v>13</v>
      </c>
      <c r="G2802" s="57">
        <v>0</v>
      </c>
      <c r="H2802" s="57">
        <v>0</v>
      </c>
      <c r="I2802" s="57">
        <v>0</v>
      </c>
      <c r="J2802" s="57">
        <v>0</v>
      </c>
      <c r="K2802" s="57">
        <v>0</v>
      </c>
      <c r="L2802" s="57">
        <v>13</v>
      </c>
      <c r="N2802" s="57" t="s">
        <v>431</v>
      </c>
      <c r="S2802" s="87"/>
      <c r="T2802" s="92"/>
      <c r="U2802" s="93"/>
      <c r="V2802" s="89"/>
      <c r="W2802" s="90"/>
      <c r="X2802" s="94"/>
      <c r="Y2802" s="95"/>
      <c r="Z2802" s="96"/>
    </row>
    <row r="2803" spans="2:26" ht="17.25" customHeight="1">
      <c r="B2803" s="58">
        <v>46110</v>
      </c>
      <c r="C2803" s="57" t="s">
        <v>18</v>
      </c>
      <c r="D2803" s="57" t="s">
        <v>3430</v>
      </c>
      <c r="E2803" s="57">
        <v>5</v>
      </c>
      <c r="F2803" s="61">
        <v>2</v>
      </c>
      <c r="G2803" s="57">
        <v>0</v>
      </c>
      <c r="H2803" s="57">
        <v>6</v>
      </c>
      <c r="I2803" s="57">
        <v>0</v>
      </c>
      <c r="J2803" s="57">
        <v>0</v>
      </c>
      <c r="K2803" s="57">
        <v>0</v>
      </c>
      <c r="L2803" s="57">
        <v>6</v>
      </c>
      <c r="M2803" s="57" t="s">
        <v>431</v>
      </c>
      <c r="P2803" s="57" t="s">
        <v>431</v>
      </c>
      <c r="S2803" s="87"/>
      <c r="T2803" s="92"/>
      <c r="U2803" s="93"/>
      <c r="V2803" s="89"/>
      <c r="W2803" s="90"/>
      <c r="X2803" s="94"/>
      <c r="Y2803" s="95"/>
      <c r="Z2803" s="96"/>
    </row>
    <row r="2804" spans="2:26" ht="17.25" customHeight="1">
      <c r="B2804" s="58">
        <v>46111</v>
      </c>
      <c r="C2804" s="57" t="s">
        <v>2244</v>
      </c>
      <c r="D2804" s="57" t="s">
        <v>3298</v>
      </c>
      <c r="E2804" s="57">
        <v>11</v>
      </c>
      <c r="F2804" s="61">
        <v>0</v>
      </c>
      <c r="G2804" s="57">
        <v>0</v>
      </c>
      <c r="H2804" s="57">
        <v>0</v>
      </c>
      <c r="I2804" s="57">
        <v>0</v>
      </c>
      <c r="J2804" s="57">
        <v>0</v>
      </c>
      <c r="K2804" s="57">
        <v>0</v>
      </c>
      <c r="L2804" s="57">
        <v>0</v>
      </c>
      <c r="S2804" s="87"/>
      <c r="T2804" s="92"/>
      <c r="U2804" s="93"/>
      <c r="V2804" s="89"/>
      <c r="W2804" s="90"/>
      <c r="X2804" s="94"/>
      <c r="Y2804" s="95"/>
      <c r="Z2804" s="96"/>
    </row>
    <row r="2805" spans="2:26" ht="17.25" customHeight="1">
      <c r="B2805" s="58">
        <v>46111</v>
      </c>
      <c r="C2805" s="57" t="s">
        <v>2244</v>
      </c>
      <c r="D2805" s="57" t="s">
        <v>3151</v>
      </c>
      <c r="E2805" s="57">
        <v>12</v>
      </c>
      <c r="F2805" s="61">
        <v>3</v>
      </c>
      <c r="G2805" s="57">
        <v>0</v>
      </c>
      <c r="H2805" s="57">
        <v>2</v>
      </c>
      <c r="I2805" s="57">
        <v>4</v>
      </c>
      <c r="J2805" s="57">
        <v>0</v>
      </c>
      <c r="K2805" s="57">
        <v>0</v>
      </c>
      <c r="L2805" s="57">
        <v>8</v>
      </c>
      <c r="M2805" s="57" t="s">
        <v>431</v>
      </c>
      <c r="P2805" s="57" t="s">
        <v>431</v>
      </c>
      <c r="S2805" s="87"/>
      <c r="T2805" s="92"/>
      <c r="U2805" s="93"/>
      <c r="V2805" s="89"/>
      <c r="W2805" s="90"/>
      <c r="X2805" s="94"/>
      <c r="Y2805" s="95"/>
      <c r="Z2805" s="96"/>
    </row>
    <row r="2806" spans="2:26" ht="17.25" customHeight="1">
      <c r="B2806" s="58">
        <v>46111</v>
      </c>
      <c r="C2806" s="57" t="s">
        <v>18</v>
      </c>
      <c r="D2806" s="57" t="s">
        <v>3380</v>
      </c>
      <c r="E2806" s="57">
        <v>3</v>
      </c>
      <c r="F2806" s="61">
        <v>0</v>
      </c>
      <c r="G2806" s="57">
        <v>0</v>
      </c>
      <c r="H2806" s="57">
        <v>0</v>
      </c>
      <c r="I2806" s="57">
        <v>0</v>
      </c>
      <c r="J2806" s="57">
        <v>0</v>
      </c>
      <c r="K2806" s="57">
        <v>0</v>
      </c>
      <c r="L2806" s="57">
        <v>0</v>
      </c>
      <c r="S2806" s="87"/>
      <c r="T2806" s="92"/>
      <c r="U2806" s="93"/>
      <c r="V2806" s="89"/>
      <c r="W2806" s="90"/>
      <c r="X2806" s="94"/>
      <c r="Y2806" s="95"/>
      <c r="Z2806" s="96"/>
    </row>
    <row r="2807" spans="2:26" ht="17.25" customHeight="1">
      <c r="B2807" s="58">
        <v>46112</v>
      </c>
      <c r="C2807" s="57" t="s">
        <v>56</v>
      </c>
      <c r="D2807" s="57" t="s">
        <v>3162</v>
      </c>
      <c r="E2807" s="57">
        <v>13</v>
      </c>
      <c r="F2807" s="61">
        <v>13</v>
      </c>
      <c r="G2807" s="57">
        <v>0</v>
      </c>
      <c r="H2807" s="57">
        <v>0</v>
      </c>
      <c r="I2807" s="57">
        <v>0</v>
      </c>
      <c r="J2807" s="57">
        <v>0</v>
      </c>
      <c r="K2807" s="57">
        <v>0</v>
      </c>
      <c r="L2807" s="57">
        <v>0</v>
      </c>
      <c r="S2807" s="87"/>
      <c r="T2807" s="92"/>
      <c r="U2807" s="93"/>
      <c r="V2807" s="89"/>
      <c r="W2807" s="90"/>
      <c r="X2807" s="94"/>
      <c r="Y2807" s="95"/>
      <c r="Z2807" s="96"/>
    </row>
    <row r="2808" spans="2:26" ht="17.25" customHeight="1">
      <c r="B2808" s="58">
        <v>46112</v>
      </c>
      <c r="C2808" s="57" t="s">
        <v>56</v>
      </c>
      <c r="D2808" s="57" t="s">
        <v>3300</v>
      </c>
      <c r="E2808" s="57">
        <v>5</v>
      </c>
      <c r="F2808" s="61">
        <v>5</v>
      </c>
      <c r="G2808" s="57">
        <v>0</v>
      </c>
      <c r="H2808" s="57">
        <v>0</v>
      </c>
      <c r="I2808" s="57">
        <v>0</v>
      </c>
      <c r="J2808" s="57">
        <v>0</v>
      </c>
      <c r="K2808" s="57">
        <v>0</v>
      </c>
      <c r="L2808" s="57">
        <v>0</v>
      </c>
      <c r="S2808" s="87"/>
      <c r="T2808" s="92"/>
      <c r="U2808" s="93"/>
      <c r="V2808" s="89"/>
      <c r="W2808" s="90"/>
      <c r="X2808" s="94"/>
      <c r="Y2808" s="95"/>
      <c r="Z2808" s="96"/>
    </row>
    <row r="2809" spans="2:26" ht="17.25" customHeight="1">
      <c r="B2809" s="58">
        <v>46112</v>
      </c>
      <c r="C2809" s="57" t="s">
        <v>50</v>
      </c>
      <c r="D2809" s="57" t="s">
        <v>3256</v>
      </c>
      <c r="E2809" s="57">
        <v>2</v>
      </c>
      <c r="F2809" s="61">
        <v>0</v>
      </c>
      <c r="G2809" s="57">
        <v>0</v>
      </c>
      <c r="H2809" s="57">
        <v>0</v>
      </c>
      <c r="I2809" s="57">
        <v>0</v>
      </c>
      <c r="J2809" s="57">
        <v>0</v>
      </c>
      <c r="K2809" s="57">
        <v>0</v>
      </c>
      <c r="L2809" s="57">
        <v>0</v>
      </c>
      <c r="S2809" s="87"/>
      <c r="T2809" s="92"/>
      <c r="U2809" s="93"/>
      <c r="V2809" s="89"/>
      <c r="W2809" s="90"/>
      <c r="X2809" s="94"/>
      <c r="Y2809" s="95"/>
      <c r="Z2809" s="96"/>
    </row>
    <row r="2810" spans="2:26" ht="17.25" customHeight="1">
      <c r="B2810" s="58">
        <v>46112</v>
      </c>
      <c r="C2810" s="57" t="s">
        <v>50</v>
      </c>
      <c r="D2810" s="57" t="s">
        <v>3238</v>
      </c>
      <c r="E2810" s="57">
        <v>7</v>
      </c>
      <c r="F2810" s="61">
        <v>0</v>
      </c>
      <c r="G2810" s="57">
        <v>0</v>
      </c>
      <c r="H2810" s="57">
        <v>0</v>
      </c>
      <c r="I2810" s="57">
        <v>0</v>
      </c>
      <c r="J2810" s="57">
        <v>0</v>
      </c>
      <c r="K2810" s="57">
        <v>0</v>
      </c>
      <c r="L2810" s="57">
        <v>0</v>
      </c>
      <c r="S2810" s="87"/>
      <c r="T2810" s="92"/>
      <c r="U2810" s="93"/>
      <c r="V2810" s="89"/>
      <c r="W2810" s="90"/>
      <c r="X2810" s="94"/>
      <c r="Y2810" s="95"/>
      <c r="Z2810" s="96"/>
    </row>
    <row r="2811" spans="2:26" ht="17.25" customHeight="1">
      <c r="B2811" s="58">
        <v>46112</v>
      </c>
      <c r="C2811" s="57" t="s">
        <v>50</v>
      </c>
      <c r="D2811" s="57" t="s">
        <v>3177</v>
      </c>
      <c r="E2811" s="57">
        <v>7</v>
      </c>
      <c r="F2811" s="61">
        <v>0</v>
      </c>
      <c r="G2811" s="57">
        <v>0</v>
      </c>
      <c r="H2811" s="57">
        <v>0</v>
      </c>
      <c r="I2811" s="57">
        <v>0</v>
      </c>
      <c r="J2811" s="57">
        <v>0</v>
      </c>
      <c r="K2811" s="57">
        <v>0</v>
      </c>
      <c r="L2811" s="57">
        <v>0</v>
      </c>
      <c r="S2811" s="87"/>
      <c r="T2811" s="92"/>
      <c r="U2811" s="93"/>
      <c r="V2811" s="89"/>
      <c r="W2811" s="90"/>
      <c r="X2811" s="94"/>
      <c r="Y2811" s="95"/>
      <c r="Z2811" s="96"/>
    </row>
    <row r="2812" spans="2:26" ht="17.25" customHeight="1">
      <c r="B2812" s="58">
        <v>46112</v>
      </c>
      <c r="C2812" s="57" t="s">
        <v>50</v>
      </c>
      <c r="D2812" s="57" t="s">
        <v>3150</v>
      </c>
      <c r="E2812" s="57">
        <v>11</v>
      </c>
      <c r="F2812" s="61">
        <v>0</v>
      </c>
      <c r="G2812" s="57">
        <v>0</v>
      </c>
      <c r="H2812" s="57">
        <v>0</v>
      </c>
      <c r="I2812" s="57">
        <v>0</v>
      </c>
      <c r="J2812" s="57">
        <v>0</v>
      </c>
      <c r="K2812" s="57">
        <v>0</v>
      </c>
      <c r="L2812" s="57">
        <v>0</v>
      </c>
      <c r="S2812" s="87"/>
      <c r="T2812" s="92"/>
      <c r="U2812" s="93"/>
      <c r="V2812" s="89"/>
      <c r="W2812" s="90"/>
      <c r="X2812" s="94"/>
      <c r="Y2812" s="95"/>
      <c r="Z2812" s="96"/>
    </row>
    <row r="2813" spans="2:26" ht="17.25" customHeight="1">
      <c r="B2813" s="58">
        <v>46112</v>
      </c>
      <c r="C2813" s="57" t="s">
        <v>2244</v>
      </c>
      <c r="D2813" s="57" t="s">
        <v>3438</v>
      </c>
      <c r="E2813" s="57">
        <v>3</v>
      </c>
      <c r="F2813" s="61">
        <v>0</v>
      </c>
      <c r="G2813" s="57">
        <v>0</v>
      </c>
      <c r="H2813" s="57">
        <v>0</v>
      </c>
      <c r="I2813" s="57">
        <v>0</v>
      </c>
      <c r="J2813" s="57">
        <v>0</v>
      </c>
      <c r="K2813" s="57">
        <v>0</v>
      </c>
      <c r="L2813" s="57">
        <v>0</v>
      </c>
      <c r="S2813" s="87"/>
      <c r="T2813" s="92"/>
      <c r="U2813" s="93"/>
      <c r="V2813" s="89"/>
      <c r="W2813" s="90"/>
      <c r="X2813" s="94"/>
      <c r="Y2813" s="95"/>
      <c r="Z2813" s="96"/>
    </row>
    <row r="2814" spans="2:26" ht="17.25" customHeight="1">
      <c r="B2814" s="58">
        <v>46113</v>
      </c>
      <c r="C2814" s="57" t="s">
        <v>56</v>
      </c>
      <c r="D2814" s="57" t="s">
        <v>3300</v>
      </c>
      <c r="E2814" s="57">
        <v>5</v>
      </c>
      <c r="F2814" s="61">
        <v>5</v>
      </c>
      <c r="G2814" s="57">
        <v>0</v>
      </c>
      <c r="H2814" s="57">
        <v>0</v>
      </c>
      <c r="I2814" s="57">
        <v>0</v>
      </c>
      <c r="J2814" s="57">
        <v>0</v>
      </c>
      <c r="K2814" s="57">
        <v>0</v>
      </c>
      <c r="L2814" s="57">
        <v>0</v>
      </c>
      <c r="S2814" s="87"/>
      <c r="T2814" s="92"/>
      <c r="U2814" s="93"/>
      <c r="V2814" s="89"/>
      <c r="W2814" s="90"/>
      <c r="X2814" s="94"/>
      <c r="Y2814" s="95"/>
      <c r="Z2814" s="96"/>
    </row>
    <row r="2815" spans="2:26" ht="17.25" customHeight="1">
      <c r="B2815" s="58">
        <v>46115</v>
      </c>
      <c r="C2815" s="57" t="s">
        <v>3456</v>
      </c>
      <c r="D2815" s="57" t="s">
        <v>3164</v>
      </c>
      <c r="E2815" s="57">
        <v>4</v>
      </c>
      <c r="F2815" s="61">
        <v>0</v>
      </c>
      <c r="G2815" s="57">
        <v>0</v>
      </c>
      <c r="H2815" s="57">
        <v>0</v>
      </c>
      <c r="I2815" s="57">
        <v>0</v>
      </c>
      <c r="J2815" s="57">
        <v>0</v>
      </c>
      <c r="K2815" s="57">
        <v>0</v>
      </c>
      <c r="L2815" s="57">
        <v>0</v>
      </c>
      <c r="S2815" s="87"/>
      <c r="T2815" s="92"/>
      <c r="U2815" s="93"/>
      <c r="V2815" s="89"/>
      <c r="W2815" s="90"/>
      <c r="X2815" s="94"/>
      <c r="Y2815" s="95"/>
      <c r="Z2815" s="96"/>
    </row>
    <row r="2816" spans="2:26" ht="17.25" customHeight="1">
      <c r="B2816" s="58">
        <v>46116</v>
      </c>
      <c r="C2816" s="57" t="s">
        <v>3457</v>
      </c>
      <c r="D2816" s="57" t="s">
        <v>3176</v>
      </c>
      <c r="E2816" s="57">
        <v>11</v>
      </c>
      <c r="F2816" s="61">
        <v>0</v>
      </c>
      <c r="G2816" s="57">
        <v>0</v>
      </c>
      <c r="H2816" s="57">
        <v>5</v>
      </c>
      <c r="I2816" s="57">
        <v>0</v>
      </c>
      <c r="J2816" s="57">
        <v>1</v>
      </c>
      <c r="K2816" s="57">
        <v>0</v>
      </c>
      <c r="L2816" s="57">
        <v>6</v>
      </c>
      <c r="M2816" s="57" t="s">
        <v>3460</v>
      </c>
      <c r="O2816" s="57" t="s">
        <v>3461</v>
      </c>
      <c r="P2816" s="57" t="s">
        <v>3460</v>
      </c>
      <c r="S2816" s="87"/>
      <c r="T2816" s="92"/>
      <c r="U2816" s="93"/>
      <c r="V2816" s="89"/>
      <c r="W2816" s="90"/>
      <c r="X2816" s="94"/>
      <c r="Y2816" s="95"/>
      <c r="Z2816" s="96"/>
    </row>
    <row r="2817" spans="2:26" ht="17.25" customHeight="1">
      <c r="B2817" s="58">
        <v>46116</v>
      </c>
      <c r="C2817" s="57" t="s">
        <v>3458</v>
      </c>
      <c r="D2817" s="57" t="s">
        <v>3255</v>
      </c>
      <c r="E2817" s="57">
        <v>1</v>
      </c>
      <c r="F2817" s="61">
        <v>0</v>
      </c>
      <c r="G2817" s="57">
        <v>0</v>
      </c>
      <c r="H2817" s="57">
        <v>0</v>
      </c>
      <c r="I2817" s="57">
        <v>0</v>
      </c>
      <c r="J2817" s="57">
        <v>0</v>
      </c>
      <c r="K2817" s="57">
        <v>0</v>
      </c>
      <c r="L2817" s="57">
        <v>0</v>
      </c>
      <c r="S2817" s="87"/>
      <c r="T2817" s="92"/>
      <c r="U2817" s="93"/>
      <c r="V2817" s="89"/>
      <c r="W2817" s="90"/>
      <c r="X2817" s="94"/>
      <c r="Y2817" s="95"/>
      <c r="Z2817" s="96"/>
    </row>
    <row r="2818" spans="2:26" ht="17.25" customHeight="1">
      <c r="B2818" s="58">
        <v>46118</v>
      </c>
      <c r="C2818" s="57" t="s">
        <v>3459</v>
      </c>
      <c r="D2818" s="57" t="s">
        <v>3180</v>
      </c>
      <c r="E2818" s="57">
        <v>12</v>
      </c>
      <c r="F2818" s="61">
        <v>0</v>
      </c>
      <c r="G2818" s="57">
        <v>0</v>
      </c>
      <c r="H2818" s="57">
        <v>1</v>
      </c>
      <c r="I2818" s="57">
        <v>0</v>
      </c>
      <c r="J2818" s="57">
        <v>0</v>
      </c>
      <c r="K2818" s="57">
        <v>0</v>
      </c>
      <c r="L2818" s="57">
        <v>1</v>
      </c>
      <c r="O2818" s="57" t="s">
        <v>3462</v>
      </c>
      <c r="P2818" s="57" t="s">
        <v>3460</v>
      </c>
      <c r="S2818" s="87"/>
      <c r="T2818" s="92"/>
      <c r="U2818" s="93"/>
      <c r="V2818" s="89"/>
      <c r="W2818" s="90"/>
      <c r="X2818" s="94"/>
      <c r="Y2818" s="95"/>
      <c r="Z2818" s="96"/>
    </row>
    <row r="2819" spans="2:26" ht="17.25" customHeight="1">
      <c r="B2819" s="58">
        <v>46118</v>
      </c>
      <c r="C2819" s="57" t="s">
        <v>3459</v>
      </c>
      <c r="D2819" s="57" t="s">
        <v>3463</v>
      </c>
      <c r="E2819" s="57">
        <v>1</v>
      </c>
      <c r="F2819" s="61">
        <v>1</v>
      </c>
      <c r="G2819" s="57">
        <v>0</v>
      </c>
      <c r="H2819" s="57">
        <v>0</v>
      </c>
      <c r="I2819" s="57">
        <v>0</v>
      </c>
      <c r="J2819" s="57">
        <v>0</v>
      </c>
      <c r="K2819" s="57">
        <v>0</v>
      </c>
      <c r="L2819" s="57">
        <v>0</v>
      </c>
      <c r="S2819" s="87"/>
      <c r="T2819" s="92"/>
      <c r="U2819" s="93"/>
      <c r="V2819" s="89"/>
      <c r="W2819" s="90"/>
      <c r="X2819" s="94"/>
      <c r="Y2819" s="95"/>
      <c r="Z2819" s="96"/>
    </row>
    <row r="2820" spans="2:26" ht="17.25" customHeight="1">
      <c r="B2820" s="58">
        <v>46119</v>
      </c>
      <c r="C2820" s="57" t="s">
        <v>170</v>
      </c>
      <c r="D2820" s="57" t="s">
        <v>3463</v>
      </c>
      <c r="E2820" s="57">
        <v>1</v>
      </c>
      <c r="F2820" s="61">
        <v>0</v>
      </c>
      <c r="G2820" s="57">
        <v>0</v>
      </c>
      <c r="H2820" s="57">
        <v>0</v>
      </c>
      <c r="I2820" s="57">
        <v>0</v>
      </c>
      <c r="J2820" s="57">
        <v>0</v>
      </c>
      <c r="K2820" s="57">
        <v>0</v>
      </c>
      <c r="L2820" s="57">
        <v>0</v>
      </c>
      <c r="S2820" s="87"/>
      <c r="T2820" s="92"/>
      <c r="U2820" s="93"/>
      <c r="V2820" s="89"/>
      <c r="W2820" s="90"/>
      <c r="X2820" s="94"/>
      <c r="Y2820" s="95"/>
      <c r="Z2820" s="96"/>
    </row>
    <row r="2821" spans="2:26" ht="17.25" customHeight="1">
      <c r="B2821" s="58">
        <v>46119</v>
      </c>
      <c r="C2821" s="57" t="s">
        <v>153</v>
      </c>
      <c r="D2821" s="57" t="s">
        <v>3181</v>
      </c>
      <c r="E2821" s="57">
        <v>13</v>
      </c>
      <c r="F2821" s="61">
        <v>0</v>
      </c>
      <c r="G2821" s="57">
        <v>0</v>
      </c>
      <c r="H2821" s="57">
        <v>0</v>
      </c>
      <c r="I2821" s="57">
        <v>0</v>
      </c>
      <c r="J2821" s="57">
        <v>0</v>
      </c>
      <c r="K2821" s="57">
        <v>0</v>
      </c>
      <c r="L2821" s="57">
        <v>0</v>
      </c>
      <c r="S2821" s="87"/>
      <c r="T2821" s="92"/>
      <c r="U2821" s="93"/>
      <c r="V2821" s="89"/>
      <c r="W2821" s="90"/>
      <c r="X2821" s="94"/>
      <c r="Y2821" s="95"/>
      <c r="Z2821" s="96"/>
    </row>
    <row r="2822" spans="2:26" ht="17.25" customHeight="1">
      <c r="B2822" s="58">
        <v>46119</v>
      </c>
      <c r="C2822" s="57" t="s">
        <v>170</v>
      </c>
      <c r="D2822" s="57" t="s">
        <v>3178</v>
      </c>
      <c r="E2822" s="57">
        <v>11</v>
      </c>
      <c r="F2822" s="61">
        <v>11</v>
      </c>
      <c r="G2822" s="57">
        <v>0</v>
      </c>
      <c r="H2822" s="57">
        <v>0</v>
      </c>
      <c r="I2822" s="57">
        <v>0</v>
      </c>
      <c r="J2822" s="57">
        <v>0</v>
      </c>
      <c r="K2822" s="57">
        <v>0</v>
      </c>
      <c r="L2822" s="57">
        <v>0</v>
      </c>
      <c r="S2822" s="87"/>
      <c r="T2822" s="92"/>
      <c r="U2822" s="93"/>
      <c r="V2822" s="89"/>
      <c r="W2822" s="90"/>
      <c r="X2822" s="94"/>
      <c r="Y2822" s="95"/>
      <c r="Z2822" s="96"/>
    </row>
    <row r="2823" spans="2:26" ht="17.25" customHeight="1">
      <c r="B2823" s="58">
        <v>46120</v>
      </c>
      <c r="C2823" s="57" t="s">
        <v>2244</v>
      </c>
      <c r="D2823" s="57" t="s">
        <v>3136</v>
      </c>
      <c r="E2823" s="57">
        <v>13</v>
      </c>
      <c r="F2823" s="61">
        <v>0</v>
      </c>
      <c r="G2823" s="57">
        <v>0</v>
      </c>
      <c r="H2823" s="57">
        <v>3</v>
      </c>
      <c r="I2823" s="57">
        <v>0</v>
      </c>
      <c r="J2823" s="57">
        <v>0</v>
      </c>
      <c r="K2823" s="57">
        <v>0</v>
      </c>
      <c r="L2823" s="57">
        <v>3</v>
      </c>
      <c r="O2823" s="57" t="s">
        <v>3484</v>
      </c>
      <c r="P2823" s="57" t="s">
        <v>3485</v>
      </c>
      <c r="S2823" s="87"/>
      <c r="T2823" s="92"/>
      <c r="U2823" s="93"/>
      <c r="V2823" s="89"/>
      <c r="W2823" s="90"/>
      <c r="X2823" s="94"/>
      <c r="Y2823" s="95"/>
      <c r="Z2823" s="96"/>
    </row>
    <row r="2824" spans="2:26" ht="17.25" customHeight="1">
      <c r="B2824" s="58">
        <v>46120</v>
      </c>
      <c r="C2824" s="57" t="s">
        <v>2244</v>
      </c>
      <c r="D2824" s="57" t="s">
        <v>3150</v>
      </c>
      <c r="E2824" s="57">
        <v>11</v>
      </c>
      <c r="F2824" s="61">
        <v>0</v>
      </c>
      <c r="G2824" s="57">
        <v>0</v>
      </c>
      <c r="H2824" s="57">
        <v>0</v>
      </c>
      <c r="I2824" s="57">
        <v>0</v>
      </c>
      <c r="J2824" s="57">
        <v>0</v>
      </c>
      <c r="K2824" s="57">
        <v>0</v>
      </c>
      <c r="L2824" s="57">
        <v>0</v>
      </c>
      <c r="S2824" s="87"/>
      <c r="T2824" s="92"/>
      <c r="U2824" s="93"/>
      <c r="V2824" s="89"/>
      <c r="W2824" s="90"/>
      <c r="X2824" s="94"/>
      <c r="Y2824" s="95"/>
      <c r="Z2824" s="96"/>
    </row>
    <row r="2825" spans="2:26" ht="17.25" customHeight="1">
      <c r="B2825" s="58">
        <v>46120</v>
      </c>
      <c r="C2825" s="57" t="s">
        <v>59</v>
      </c>
      <c r="D2825" s="57" t="s">
        <v>3161</v>
      </c>
      <c r="E2825" s="57">
        <v>13</v>
      </c>
      <c r="F2825" s="61">
        <v>0</v>
      </c>
      <c r="G2825" s="57">
        <v>0</v>
      </c>
      <c r="H2825" s="57">
        <v>4</v>
      </c>
      <c r="I2825" s="57">
        <v>0</v>
      </c>
      <c r="J2825" s="57">
        <v>0</v>
      </c>
      <c r="K2825" s="57">
        <v>0</v>
      </c>
      <c r="L2825" s="57">
        <v>4</v>
      </c>
      <c r="M2825" s="57" t="s">
        <v>3486</v>
      </c>
      <c r="N2825" s="57" t="s">
        <v>3486</v>
      </c>
      <c r="O2825" s="57" t="s">
        <v>3486</v>
      </c>
      <c r="P2825" s="57" t="s">
        <v>3484</v>
      </c>
      <c r="S2825" s="87"/>
      <c r="T2825" s="92"/>
      <c r="U2825" s="93"/>
      <c r="V2825" s="89"/>
      <c r="W2825" s="90"/>
      <c r="X2825" s="94"/>
      <c r="Y2825" s="95"/>
      <c r="Z2825" s="96"/>
    </row>
    <row r="2826" spans="2:26" ht="17.25" customHeight="1">
      <c r="B2826" s="58">
        <v>46120</v>
      </c>
      <c r="C2826" s="57" t="s">
        <v>59</v>
      </c>
      <c r="D2826" s="57" t="s">
        <v>3165</v>
      </c>
      <c r="E2826" s="57">
        <v>13</v>
      </c>
      <c r="F2826" s="61">
        <v>0</v>
      </c>
      <c r="G2826" s="57">
        <v>0</v>
      </c>
      <c r="H2826" s="57">
        <v>1</v>
      </c>
      <c r="I2826" s="57">
        <v>0</v>
      </c>
      <c r="J2826" s="57">
        <v>0</v>
      </c>
      <c r="K2826" s="57">
        <v>0</v>
      </c>
      <c r="L2826" s="57">
        <v>1</v>
      </c>
      <c r="O2826" s="57" t="s">
        <v>3484</v>
      </c>
      <c r="P2826" s="57" t="s">
        <v>3484</v>
      </c>
      <c r="S2826" s="87"/>
      <c r="T2826" s="92"/>
      <c r="U2826" s="93"/>
      <c r="V2826" s="89"/>
      <c r="W2826" s="90"/>
      <c r="X2826" s="94"/>
      <c r="Y2826" s="95"/>
      <c r="Z2826" s="96"/>
    </row>
    <row r="2827" spans="2:26" ht="17.25" customHeight="1">
      <c r="B2827" s="58">
        <v>46120</v>
      </c>
      <c r="C2827" s="57" t="s">
        <v>3482</v>
      </c>
      <c r="D2827" s="57" t="s">
        <v>3480</v>
      </c>
      <c r="E2827" s="57">
        <v>13</v>
      </c>
      <c r="F2827" s="61">
        <v>0</v>
      </c>
      <c r="G2827" s="57">
        <v>0</v>
      </c>
      <c r="H2827" s="57">
        <v>0</v>
      </c>
      <c r="I2827" s="57">
        <v>0</v>
      </c>
      <c r="J2827" s="57">
        <v>0</v>
      </c>
      <c r="K2827" s="57">
        <v>0</v>
      </c>
      <c r="L2827" s="57">
        <v>0</v>
      </c>
      <c r="S2827" s="87"/>
      <c r="T2827" s="92"/>
      <c r="U2827" s="93"/>
      <c r="V2827" s="89"/>
      <c r="W2827" s="90"/>
      <c r="X2827" s="94"/>
      <c r="Y2827" s="95"/>
      <c r="Z2827" s="96"/>
    </row>
    <row r="2828" spans="2:26" ht="17.25" customHeight="1">
      <c r="B2828" s="58">
        <v>46120</v>
      </c>
      <c r="C2828" s="57" t="s">
        <v>3483</v>
      </c>
      <c r="D2828" s="57" t="s">
        <v>3481</v>
      </c>
      <c r="E2828" s="57">
        <v>12</v>
      </c>
      <c r="F2828" s="61">
        <v>0</v>
      </c>
      <c r="G2828" s="57">
        <v>0</v>
      </c>
      <c r="H2828" s="57">
        <v>0</v>
      </c>
      <c r="I2828" s="57">
        <v>0</v>
      </c>
      <c r="J2828" s="57">
        <v>0</v>
      </c>
      <c r="K2828" s="57">
        <v>0</v>
      </c>
      <c r="L2828" s="57">
        <v>0</v>
      </c>
      <c r="S2828" s="87"/>
      <c r="T2828" s="92"/>
      <c r="U2828" s="93"/>
      <c r="V2828" s="89"/>
      <c r="W2828" s="90"/>
      <c r="X2828" s="94"/>
      <c r="Y2828" s="95"/>
      <c r="Z2828" s="96"/>
    </row>
    <row r="2829" spans="2:26" ht="17.25" customHeight="1">
      <c r="B2829" s="58">
        <v>46120</v>
      </c>
      <c r="C2829" s="57" t="s">
        <v>2244</v>
      </c>
      <c r="D2829" s="57" t="s">
        <v>3238</v>
      </c>
      <c r="E2829" s="57">
        <v>7</v>
      </c>
      <c r="F2829" s="61">
        <v>0</v>
      </c>
      <c r="G2829" s="57">
        <v>0</v>
      </c>
      <c r="H2829" s="57">
        <v>0</v>
      </c>
      <c r="I2829" s="57">
        <v>0</v>
      </c>
      <c r="J2829" s="57">
        <v>0</v>
      </c>
      <c r="K2829" s="57">
        <v>0</v>
      </c>
      <c r="L2829" s="57">
        <v>0</v>
      </c>
      <c r="S2829" s="87"/>
      <c r="T2829" s="92"/>
      <c r="U2829" s="93"/>
      <c r="V2829" s="89"/>
      <c r="W2829" s="90"/>
      <c r="X2829" s="94"/>
      <c r="Y2829" s="95"/>
      <c r="Z2829" s="96"/>
    </row>
    <row r="2830" spans="2:26" ht="17.25" customHeight="1">
      <c r="B2830" s="58">
        <v>46121</v>
      </c>
      <c r="C2830" s="57" t="s">
        <v>3487</v>
      </c>
      <c r="D2830" s="57" t="s">
        <v>3352</v>
      </c>
      <c r="E2830" s="57">
        <v>5</v>
      </c>
      <c r="F2830" s="61">
        <v>0</v>
      </c>
      <c r="G2830" s="57">
        <v>0</v>
      </c>
      <c r="H2830" s="57">
        <v>0</v>
      </c>
      <c r="I2830" s="57">
        <v>0</v>
      </c>
      <c r="J2830" s="57">
        <v>0</v>
      </c>
      <c r="K2830" s="57">
        <v>0</v>
      </c>
      <c r="L2830" s="57">
        <v>0</v>
      </c>
      <c r="S2830" s="87"/>
      <c r="T2830" s="92"/>
      <c r="U2830" s="93"/>
      <c r="V2830" s="89"/>
      <c r="W2830" s="90"/>
      <c r="X2830" s="94"/>
      <c r="Y2830" s="95"/>
      <c r="Z2830" s="96"/>
    </row>
    <row r="2831" spans="2:26" ht="17.25" customHeight="1">
      <c r="B2831" s="58">
        <v>46122</v>
      </c>
      <c r="C2831" s="57" t="s">
        <v>2244</v>
      </c>
      <c r="D2831" s="57" t="s">
        <v>3152</v>
      </c>
      <c r="E2831" s="57">
        <v>13</v>
      </c>
      <c r="F2831" s="61">
        <v>0</v>
      </c>
      <c r="G2831" s="57">
        <v>0</v>
      </c>
      <c r="H2831" s="57">
        <v>4</v>
      </c>
      <c r="I2831" s="57">
        <v>0</v>
      </c>
      <c r="J2831" s="57">
        <v>0</v>
      </c>
      <c r="K2831" s="57">
        <v>0</v>
      </c>
      <c r="L2831" s="57">
        <v>4</v>
      </c>
      <c r="O2831" s="57" t="s">
        <v>3503</v>
      </c>
      <c r="P2831" s="57" t="s">
        <v>3504</v>
      </c>
      <c r="S2831" s="87"/>
      <c r="T2831" s="92"/>
      <c r="U2831" s="93"/>
      <c r="V2831" s="89"/>
      <c r="W2831" s="90"/>
      <c r="X2831" s="94"/>
      <c r="Y2831" s="95"/>
      <c r="Z2831" s="96"/>
    </row>
    <row r="2832" spans="2:26" ht="17.25" customHeight="1">
      <c r="B2832" s="58">
        <v>46122</v>
      </c>
      <c r="C2832" s="57" t="s">
        <v>59</v>
      </c>
      <c r="D2832" s="57" t="s">
        <v>3300</v>
      </c>
      <c r="E2832" s="57">
        <v>5</v>
      </c>
      <c r="F2832" s="61">
        <v>0</v>
      </c>
      <c r="G2832" s="57">
        <v>0</v>
      </c>
      <c r="H2832" s="57">
        <v>3</v>
      </c>
      <c r="I2832" s="57">
        <v>0</v>
      </c>
      <c r="J2832" s="57">
        <v>0</v>
      </c>
      <c r="K2832" s="57">
        <v>0</v>
      </c>
      <c r="L2832" s="57">
        <v>3</v>
      </c>
      <c r="O2832" s="57" t="s">
        <v>3505</v>
      </c>
      <c r="P2832" s="57" t="s">
        <v>3506</v>
      </c>
      <c r="S2832" s="87"/>
      <c r="T2832" s="92"/>
      <c r="U2832" s="93"/>
      <c r="V2832" s="89"/>
      <c r="W2832" s="90"/>
      <c r="X2832" s="94"/>
      <c r="Y2832" s="95"/>
      <c r="Z2832" s="96"/>
    </row>
    <row r="2833" spans="2:26" ht="17.25" customHeight="1">
      <c r="B2833" s="58">
        <v>46122</v>
      </c>
      <c r="C2833" s="57" t="s">
        <v>59</v>
      </c>
      <c r="D2833" s="57" t="s">
        <v>3253</v>
      </c>
      <c r="E2833" s="57">
        <v>12</v>
      </c>
      <c r="F2833" s="61">
        <v>0</v>
      </c>
      <c r="G2833" s="57">
        <v>0</v>
      </c>
      <c r="H2833" s="57">
        <v>1</v>
      </c>
      <c r="I2833" s="57">
        <v>0</v>
      </c>
      <c r="J2833" s="57">
        <v>1</v>
      </c>
      <c r="K2833" s="57">
        <v>0</v>
      </c>
      <c r="L2833" s="57">
        <v>2</v>
      </c>
      <c r="M2833" s="57" t="s">
        <v>3507</v>
      </c>
      <c r="O2833" s="57" t="s">
        <v>3507</v>
      </c>
      <c r="P2833" s="57" t="s">
        <v>3506</v>
      </c>
      <c r="S2833" s="87"/>
      <c r="T2833" s="92"/>
      <c r="U2833" s="93"/>
      <c r="V2833" s="89"/>
      <c r="W2833" s="90"/>
      <c r="X2833" s="94"/>
      <c r="Y2833" s="95"/>
      <c r="Z2833" s="96"/>
    </row>
    <row r="2834" spans="2:26" ht="17.25" customHeight="1">
      <c r="B2834" s="58">
        <v>46123</v>
      </c>
      <c r="C2834" s="57" t="s">
        <v>170</v>
      </c>
      <c r="D2834" s="57" t="s">
        <v>3178</v>
      </c>
      <c r="E2834" s="57">
        <v>11</v>
      </c>
      <c r="F2834" s="61">
        <v>0</v>
      </c>
      <c r="G2834" s="57">
        <v>0</v>
      </c>
      <c r="H2834" s="57">
        <v>0</v>
      </c>
      <c r="I2834" s="57">
        <v>0</v>
      </c>
      <c r="J2834" s="57">
        <v>0</v>
      </c>
      <c r="K2834" s="57">
        <v>0</v>
      </c>
      <c r="L2834" s="57">
        <v>0</v>
      </c>
      <c r="S2834" s="87"/>
      <c r="T2834" s="92"/>
      <c r="U2834" s="93"/>
      <c r="V2834" s="89"/>
      <c r="W2834" s="90"/>
      <c r="X2834" s="94"/>
      <c r="Y2834" s="95"/>
      <c r="Z2834" s="96"/>
    </row>
    <row r="2835" spans="2:26" ht="17.25" customHeight="1">
      <c r="B2835" s="58">
        <v>46123</v>
      </c>
      <c r="C2835" s="57" t="s">
        <v>3502</v>
      </c>
      <c r="D2835" s="57" t="s">
        <v>3499</v>
      </c>
      <c r="E2835" s="57">
        <v>2</v>
      </c>
      <c r="F2835" s="61">
        <v>0</v>
      </c>
      <c r="G2835" s="57">
        <v>0</v>
      </c>
      <c r="H2835" s="57">
        <v>1</v>
      </c>
      <c r="I2835" s="57">
        <v>0</v>
      </c>
      <c r="J2835" s="57">
        <v>0</v>
      </c>
      <c r="K2835" s="57">
        <v>0</v>
      </c>
      <c r="L2835" s="57">
        <v>1</v>
      </c>
      <c r="O2835" s="57" t="s">
        <v>3503</v>
      </c>
      <c r="P2835" s="57" t="s">
        <v>3504</v>
      </c>
      <c r="S2835" s="87"/>
      <c r="T2835" s="92"/>
      <c r="U2835" s="93"/>
      <c r="V2835" s="89"/>
      <c r="W2835" s="90"/>
      <c r="X2835" s="94"/>
      <c r="Y2835" s="95"/>
      <c r="Z2835" s="96"/>
    </row>
    <row r="2836" spans="2:26" ht="17.25" customHeight="1">
      <c r="B2836" s="58">
        <v>46123</v>
      </c>
      <c r="C2836" s="57" t="s">
        <v>3502</v>
      </c>
      <c r="D2836" s="57" t="s">
        <v>3363</v>
      </c>
      <c r="E2836" s="57">
        <v>6</v>
      </c>
      <c r="F2836" s="61">
        <v>0</v>
      </c>
      <c r="G2836" s="57">
        <v>0</v>
      </c>
      <c r="H2836" s="57">
        <v>3</v>
      </c>
      <c r="I2836" s="57">
        <v>0</v>
      </c>
      <c r="J2836" s="57">
        <v>0</v>
      </c>
      <c r="K2836" s="57">
        <v>0</v>
      </c>
      <c r="L2836" s="57">
        <v>3</v>
      </c>
      <c r="M2836" s="57" t="s">
        <v>3507</v>
      </c>
      <c r="N2836" s="57" t="s">
        <v>3506</v>
      </c>
      <c r="O2836" s="57" t="s">
        <v>3506</v>
      </c>
      <c r="P2836" s="57" t="s">
        <v>3505</v>
      </c>
      <c r="S2836" s="87"/>
      <c r="T2836" s="92"/>
      <c r="U2836" s="93"/>
      <c r="V2836" s="89"/>
      <c r="W2836" s="90"/>
      <c r="X2836" s="94"/>
      <c r="Y2836" s="95"/>
      <c r="Z2836" s="96"/>
    </row>
    <row r="2837" spans="2:26" ht="17.25" customHeight="1">
      <c r="B2837" s="58">
        <v>46123</v>
      </c>
      <c r="C2837" s="57" t="s">
        <v>3502</v>
      </c>
      <c r="D2837" s="57" t="s">
        <v>3333</v>
      </c>
      <c r="E2837" s="57">
        <v>13</v>
      </c>
      <c r="F2837" s="61">
        <v>1</v>
      </c>
      <c r="G2837" s="57">
        <v>0</v>
      </c>
      <c r="H2837" s="57">
        <v>22</v>
      </c>
      <c r="I2837" s="57">
        <v>0</v>
      </c>
      <c r="J2837" s="57">
        <v>0</v>
      </c>
      <c r="K2837" s="57">
        <v>0</v>
      </c>
      <c r="L2837" s="57">
        <v>22</v>
      </c>
      <c r="M2837" s="57" t="s">
        <v>3503</v>
      </c>
      <c r="N2837" s="57" t="s">
        <v>3505</v>
      </c>
      <c r="O2837" s="57" t="s">
        <v>3508</v>
      </c>
      <c r="P2837" s="57" t="s">
        <v>3506</v>
      </c>
      <c r="S2837" s="87"/>
      <c r="T2837" s="92"/>
      <c r="U2837" s="93"/>
      <c r="V2837" s="89"/>
      <c r="W2837" s="90"/>
      <c r="X2837" s="94"/>
      <c r="Y2837" s="95"/>
      <c r="Z2837" s="96"/>
    </row>
    <row r="2838" spans="2:26" ht="17.25" customHeight="1">
      <c r="B2838" s="58">
        <v>46125</v>
      </c>
      <c r="C2838" s="57" t="s">
        <v>18</v>
      </c>
      <c r="D2838" s="57" t="s">
        <v>3511</v>
      </c>
      <c r="E2838" s="57">
        <v>1</v>
      </c>
      <c r="F2838" s="61">
        <v>0</v>
      </c>
      <c r="G2838" s="57">
        <v>0</v>
      </c>
      <c r="H2838" s="57">
        <v>0</v>
      </c>
      <c r="I2838" s="57">
        <v>0</v>
      </c>
      <c r="J2838" s="57">
        <v>0</v>
      </c>
      <c r="K2838" s="57">
        <v>0</v>
      </c>
      <c r="L2838" s="57">
        <v>0</v>
      </c>
      <c r="S2838" s="87"/>
      <c r="T2838" s="92"/>
      <c r="U2838" s="93"/>
      <c r="V2838" s="89"/>
      <c r="W2838" s="90"/>
      <c r="X2838" s="94"/>
      <c r="Y2838" s="95"/>
      <c r="Z2838" s="96"/>
    </row>
    <row r="2839" spans="2:26" ht="17.25" customHeight="1">
      <c r="B2839" s="58">
        <v>46125</v>
      </c>
      <c r="C2839" s="57" t="s">
        <v>50</v>
      </c>
      <c r="D2839" s="57" t="s">
        <v>3176</v>
      </c>
      <c r="E2839" s="57">
        <v>11</v>
      </c>
      <c r="F2839" s="61">
        <v>0</v>
      </c>
      <c r="G2839" s="57">
        <v>0</v>
      </c>
      <c r="H2839" s="57">
        <v>1</v>
      </c>
      <c r="I2839" s="57">
        <v>0</v>
      </c>
      <c r="J2839" s="57">
        <v>0</v>
      </c>
      <c r="K2839" s="57">
        <v>0</v>
      </c>
      <c r="L2839" s="57">
        <v>1</v>
      </c>
      <c r="O2839" s="57" t="s">
        <v>3514</v>
      </c>
      <c r="P2839" s="57" t="s">
        <v>3515</v>
      </c>
      <c r="S2839" s="87"/>
      <c r="T2839" s="92"/>
      <c r="U2839" s="93"/>
      <c r="V2839" s="89"/>
      <c r="W2839" s="90"/>
      <c r="X2839" s="94"/>
      <c r="Y2839" s="95"/>
      <c r="Z2839" s="96"/>
    </row>
    <row r="2840" spans="2:26" ht="17.25" customHeight="1">
      <c r="B2840" s="58">
        <v>46125</v>
      </c>
      <c r="C2840" s="57" t="s">
        <v>59</v>
      </c>
      <c r="D2840" s="57" t="s">
        <v>3162</v>
      </c>
      <c r="E2840" s="57">
        <v>12</v>
      </c>
      <c r="F2840" s="61">
        <v>0</v>
      </c>
      <c r="G2840" s="57">
        <v>0</v>
      </c>
      <c r="H2840" s="57">
        <v>2</v>
      </c>
      <c r="I2840" s="57">
        <v>0</v>
      </c>
      <c r="J2840" s="57">
        <v>0</v>
      </c>
      <c r="K2840" s="57">
        <v>0</v>
      </c>
      <c r="L2840" s="57">
        <v>2</v>
      </c>
      <c r="O2840" s="57" t="s">
        <v>3515</v>
      </c>
      <c r="P2840" s="57" t="s">
        <v>3516</v>
      </c>
      <c r="S2840" s="87"/>
      <c r="T2840" s="92"/>
      <c r="U2840" s="93"/>
      <c r="V2840" s="89"/>
      <c r="W2840" s="90"/>
      <c r="X2840" s="94"/>
      <c r="Y2840" s="95"/>
      <c r="Z2840" s="96"/>
    </row>
    <row r="2841" spans="2:26" ht="17.25" customHeight="1">
      <c r="B2841" s="58">
        <v>46125</v>
      </c>
      <c r="C2841" s="57" t="s">
        <v>59</v>
      </c>
      <c r="D2841" s="57" t="s">
        <v>3318</v>
      </c>
      <c r="E2841" s="57">
        <v>11</v>
      </c>
      <c r="F2841" s="61">
        <v>0</v>
      </c>
      <c r="G2841" s="57">
        <v>0</v>
      </c>
      <c r="H2841" s="57">
        <v>2</v>
      </c>
      <c r="I2841" s="57">
        <v>0</v>
      </c>
      <c r="J2841" s="57">
        <v>0</v>
      </c>
      <c r="K2841" s="57">
        <v>0</v>
      </c>
      <c r="L2841" s="57">
        <v>2</v>
      </c>
      <c r="M2841" s="57" t="s">
        <v>3515</v>
      </c>
      <c r="N2841" s="57" t="s">
        <v>3516</v>
      </c>
      <c r="O2841" s="57" t="s">
        <v>3515</v>
      </c>
      <c r="P2841" s="57" t="s">
        <v>3515</v>
      </c>
      <c r="S2841" s="87"/>
      <c r="T2841" s="92"/>
      <c r="U2841" s="93"/>
      <c r="V2841" s="89"/>
      <c r="W2841" s="90"/>
      <c r="X2841" s="94"/>
      <c r="Y2841" s="95"/>
      <c r="Z2841" s="96"/>
    </row>
    <row r="2842" spans="2:26" ht="17.25" customHeight="1">
      <c r="B2842" s="58">
        <v>46128</v>
      </c>
      <c r="C2842" s="57" t="s">
        <v>3533</v>
      </c>
      <c r="D2842" s="57" t="s">
        <v>3532</v>
      </c>
      <c r="E2842" s="57">
        <v>13</v>
      </c>
      <c r="F2842" s="61">
        <v>1</v>
      </c>
      <c r="G2842" s="57">
        <v>0</v>
      </c>
      <c r="H2842" s="57">
        <v>0</v>
      </c>
      <c r="I2842" s="57">
        <v>0</v>
      </c>
      <c r="J2842" s="57">
        <v>0</v>
      </c>
      <c r="K2842" s="57">
        <v>0</v>
      </c>
      <c r="L2842" s="57">
        <v>0</v>
      </c>
      <c r="S2842" s="87"/>
      <c r="T2842" s="92"/>
      <c r="U2842" s="93"/>
      <c r="V2842" s="89"/>
      <c r="W2842" s="90"/>
      <c r="X2842" s="94"/>
      <c r="Y2842" s="95"/>
      <c r="Z2842" s="96"/>
    </row>
    <row r="2843" spans="2:26" ht="17.25" customHeight="1">
      <c r="B2843" s="58">
        <v>46129</v>
      </c>
      <c r="C2843" s="57" t="s">
        <v>3549</v>
      </c>
      <c r="D2843" s="57" t="s">
        <v>3480</v>
      </c>
      <c r="E2843" s="57">
        <v>13</v>
      </c>
      <c r="F2843" s="61">
        <v>0</v>
      </c>
      <c r="G2843" s="57">
        <v>0</v>
      </c>
      <c r="H2843" s="57">
        <v>1</v>
      </c>
      <c r="I2843" s="57">
        <v>0</v>
      </c>
      <c r="J2843" s="57">
        <v>2</v>
      </c>
      <c r="K2843" s="57">
        <v>0</v>
      </c>
      <c r="L2843" s="57">
        <v>3</v>
      </c>
      <c r="M2843" s="57" t="s">
        <v>3575</v>
      </c>
      <c r="O2843" s="57" t="s">
        <v>3576</v>
      </c>
      <c r="P2843" s="57" t="s">
        <v>3577</v>
      </c>
      <c r="S2843" s="87"/>
      <c r="T2843" s="92"/>
      <c r="U2843" s="93"/>
      <c r="V2843" s="89"/>
      <c r="W2843" s="90"/>
      <c r="X2843" s="94"/>
      <c r="Y2843" s="95"/>
      <c r="Z2843" s="96"/>
    </row>
    <row r="2844" spans="2:26" ht="17.25" customHeight="1">
      <c r="B2844" s="58">
        <v>46130</v>
      </c>
      <c r="C2844" s="57" t="s">
        <v>3550</v>
      </c>
      <c r="D2844" s="57" t="s">
        <v>3300</v>
      </c>
      <c r="E2844" s="57">
        <v>6</v>
      </c>
      <c r="F2844" s="61">
        <v>0</v>
      </c>
      <c r="G2844" s="57">
        <v>0</v>
      </c>
      <c r="H2844" s="57">
        <v>2</v>
      </c>
      <c r="I2844" s="57">
        <v>0</v>
      </c>
      <c r="J2844" s="57">
        <v>0</v>
      </c>
      <c r="K2844" s="57">
        <v>0</v>
      </c>
      <c r="L2844" s="57">
        <v>2</v>
      </c>
      <c r="O2844" s="57" t="s">
        <v>3576</v>
      </c>
      <c r="P2844" s="57" t="s">
        <v>3576</v>
      </c>
      <c r="S2844" s="87"/>
      <c r="T2844" s="92"/>
      <c r="U2844" s="93"/>
      <c r="V2844" s="89"/>
      <c r="W2844" s="90"/>
      <c r="X2844" s="94"/>
      <c r="Y2844" s="95"/>
      <c r="Z2844" s="96"/>
    </row>
    <row r="2845" spans="2:26" ht="17.25" customHeight="1">
      <c r="B2845" s="58">
        <v>46131</v>
      </c>
      <c r="C2845" s="57" t="s">
        <v>3551</v>
      </c>
      <c r="D2845" s="57" t="s">
        <v>3176</v>
      </c>
      <c r="E2845" s="57">
        <v>11</v>
      </c>
      <c r="F2845" s="61">
        <v>0</v>
      </c>
      <c r="G2845" s="57">
        <v>0</v>
      </c>
      <c r="H2845" s="57">
        <v>0</v>
      </c>
      <c r="I2845" s="57">
        <v>0</v>
      </c>
      <c r="J2845" s="57">
        <v>0</v>
      </c>
      <c r="K2845" s="57">
        <v>0</v>
      </c>
      <c r="L2845" s="57">
        <v>0</v>
      </c>
      <c r="S2845" s="87"/>
      <c r="T2845" s="92"/>
      <c r="U2845" s="93"/>
      <c r="V2845" s="89"/>
      <c r="W2845" s="90"/>
      <c r="X2845" s="94"/>
      <c r="Y2845" s="95"/>
      <c r="Z2845" s="96"/>
    </row>
    <row r="2846" spans="2:26" ht="17.25" customHeight="1">
      <c r="B2846" s="58">
        <v>46131</v>
      </c>
      <c r="C2846" s="57" t="s">
        <v>3552</v>
      </c>
      <c r="D2846" s="57" t="s">
        <v>3254</v>
      </c>
      <c r="E2846" s="57">
        <v>11</v>
      </c>
      <c r="F2846" s="61">
        <v>0</v>
      </c>
      <c r="G2846" s="57">
        <v>0</v>
      </c>
      <c r="H2846" s="57">
        <v>0</v>
      </c>
      <c r="I2846" s="57">
        <v>0</v>
      </c>
      <c r="J2846" s="57">
        <v>0</v>
      </c>
      <c r="K2846" s="57">
        <v>0</v>
      </c>
      <c r="L2846" s="57">
        <v>0</v>
      </c>
      <c r="S2846" s="87"/>
      <c r="T2846" s="92"/>
      <c r="U2846" s="93"/>
      <c r="V2846" s="89"/>
      <c r="W2846" s="90"/>
      <c r="X2846" s="94"/>
      <c r="Y2846" s="95"/>
      <c r="Z2846" s="96"/>
    </row>
    <row r="2847" spans="2:26" ht="17.25" customHeight="1">
      <c r="B2847" s="58">
        <v>46132</v>
      </c>
      <c r="C2847" s="57" t="s">
        <v>3585</v>
      </c>
      <c r="D2847" s="57" t="s">
        <v>3581</v>
      </c>
      <c r="E2847" s="57">
        <v>11</v>
      </c>
      <c r="F2847" s="61">
        <v>0</v>
      </c>
      <c r="G2847" s="57">
        <v>0</v>
      </c>
      <c r="H2847" s="57">
        <v>2</v>
      </c>
      <c r="I2847" s="57">
        <v>2</v>
      </c>
      <c r="J2847" s="57">
        <v>0</v>
      </c>
      <c r="K2847" s="57">
        <v>0</v>
      </c>
      <c r="L2847" s="57">
        <v>4</v>
      </c>
      <c r="M2847" s="57" t="s">
        <v>3589</v>
      </c>
      <c r="O2847" s="57" t="s">
        <v>3590</v>
      </c>
      <c r="P2847" s="57" t="s">
        <v>3591</v>
      </c>
      <c r="S2847" s="87"/>
      <c r="T2847" s="92"/>
      <c r="U2847" s="93"/>
      <c r="V2847" s="89"/>
      <c r="W2847" s="90"/>
      <c r="X2847" s="94"/>
      <c r="Y2847" s="95"/>
      <c r="Z2847" s="96"/>
    </row>
    <row r="2848" spans="2:26" ht="17.25" customHeight="1">
      <c r="B2848" s="58">
        <v>46132</v>
      </c>
      <c r="C2848" s="57" t="s">
        <v>3586</v>
      </c>
      <c r="D2848" s="57" t="s">
        <v>3253</v>
      </c>
      <c r="E2848" s="57">
        <v>12</v>
      </c>
      <c r="F2848" s="61">
        <v>0</v>
      </c>
      <c r="G2848" s="57">
        <v>0</v>
      </c>
      <c r="H2848" s="57">
        <v>0</v>
      </c>
      <c r="I2848" s="57">
        <v>2</v>
      </c>
      <c r="J2848" s="57">
        <v>0</v>
      </c>
      <c r="K2848" s="57">
        <v>0</v>
      </c>
      <c r="L2848" s="57">
        <v>2</v>
      </c>
      <c r="M2848" s="57" t="s">
        <v>3589</v>
      </c>
      <c r="S2848" s="87"/>
      <c r="T2848" s="92"/>
      <c r="U2848" s="93"/>
      <c r="V2848" s="89"/>
      <c r="W2848" s="90"/>
      <c r="X2848" s="94"/>
      <c r="Y2848" s="95"/>
      <c r="Z2848" s="96"/>
    </row>
    <row r="2849" spans="2:26" ht="17.25" customHeight="1">
      <c r="B2849" s="58">
        <v>46132</v>
      </c>
      <c r="C2849" s="57" t="s">
        <v>3585</v>
      </c>
      <c r="D2849" s="57" t="s">
        <v>3582</v>
      </c>
      <c r="E2849" s="57">
        <v>3</v>
      </c>
      <c r="F2849" s="61">
        <v>0</v>
      </c>
      <c r="G2849" s="57">
        <v>0</v>
      </c>
      <c r="H2849" s="57">
        <v>2</v>
      </c>
      <c r="I2849" s="57">
        <v>0</v>
      </c>
      <c r="J2849" s="57">
        <v>0</v>
      </c>
      <c r="K2849" s="57">
        <v>0</v>
      </c>
      <c r="L2849" s="57">
        <v>2</v>
      </c>
      <c r="O2849" s="57" t="s">
        <v>3589</v>
      </c>
      <c r="P2849" s="57" t="s">
        <v>3589</v>
      </c>
      <c r="S2849" s="87"/>
      <c r="T2849" s="92"/>
      <c r="U2849" s="93"/>
      <c r="V2849" s="89"/>
      <c r="W2849" s="90"/>
      <c r="X2849" s="94"/>
      <c r="Y2849" s="95"/>
      <c r="Z2849" s="96"/>
    </row>
    <row r="2850" spans="2:26" ht="17.25" customHeight="1">
      <c r="B2850" s="58">
        <v>46132</v>
      </c>
      <c r="C2850" s="57" t="s">
        <v>3587</v>
      </c>
      <c r="D2850" s="57" t="s">
        <v>3583</v>
      </c>
      <c r="E2850" s="57">
        <v>13</v>
      </c>
      <c r="F2850" s="61">
        <v>0</v>
      </c>
      <c r="G2850" s="57">
        <v>0</v>
      </c>
      <c r="H2850" s="57">
        <v>0</v>
      </c>
      <c r="I2850" s="57">
        <v>0</v>
      </c>
      <c r="J2850" s="57">
        <v>0</v>
      </c>
      <c r="K2850" s="57">
        <v>0</v>
      </c>
      <c r="L2850" s="57">
        <v>0</v>
      </c>
      <c r="S2850" s="87"/>
      <c r="T2850" s="92"/>
      <c r="U2850" s="93"/>
      <c r="V2850" s="89"/>
      <c r="W2850" s="90"/>
      <c r="X2850" s="94"/>
      <c r="Y2850" s="95"/>
      <c r="Z2850" s="96"/>
    </row>
    <row r="2851" spans="2:26" ht="17.25" customHeight="1">
      <c r="B2851" s="58">
        <v>46132</v>
      </c>
      <c r="C2851" s="57" t="s">
        <v>3588</v>
      </c>
      <c r="D2851" s="57" t="s">
        <v>3584</v>
      </c>
      <c r="E2851" s="57">
        <v>1</v>
      </c>
      <c r="F2851" s="61">
        <v>0</v>
      </c>
      <c r="G2851" s="57">
        <v>0</v>
      </c>
      <c r="H2851" s="57">
        <v>0</v>
      </c>
      <c r="I2851" s="57">
        <v>0</v>
      </c>
      <c r="J2851" s="57">
        <v>0</v>
      </c>
      <c r="K2851" s="57">
        <v>0</v>
      </c>
      <c r="L2851" s="57">
        <v>0</v>
      </c>
      <c r="S2851" s="87"/>
      <c r="T2851" s="92"/>
      <c r="U2851" s="93"/>
      <c r="V2851" s="89"/>
      <c r="W2851" s="90"/>
      <c r="X2851" s="94"/>
      <c r="Y2851" s="95"/>
      <c r="Z2851" s="96"/>
    </row>
    <row r="2852" spans="2:26" ht="17.25" customHeight="1">
      <c r="B2852" s="58">
        <v>46133</v>
      </c>
      <c r="C2852" s="57" t="s">
        <v>3605</v>
      </c>
      <c r="D2852" s="57" t="s">
        <v>3600</v>
      </c>
      <c r="E2852" s="57">
        <v>13</v>
      </c>
      <c r="F2852" s="61">
        <v>0</v>
      </c>
      <c r="G2852" s="57">
        <v>0</v>
      </c>
      <c r="H2852" s="57">
        <v>0</v>
      </c>
      <c r="I2852" s="57">
        <v>0</v>
      </c>
      <c r="J2852" s="57">
        <v>0</v>
      </c>
      <c r="K2852" s="57">
        <v>0</v>
      </c>
      <c r="L2852" s="57">
        <v>0</v>
      </c>
      <c r="S2852" s="87"/>
      <c r="T2852" s="92"/>
      <c r="U2852" s="93"/>
      <c r="V2852" s="89"/>
      <c r="W2852" s="90"/>
      <c r="X2852" s="94"/>
      <c r="Y2852" s="95"/>
      <c r="Z2852" s="96"/>
    </row>
    <row r="2853" spans="2:26" ht="17.25" customHeight="1">
      <c r="B2853" s="58">
        <v>46133</v>
      </c>
      <c r="C2853" s="57" t="s">
        <v>3606</v>
      </c>
      <c r="D2853" s="57" t="s">
        <v>3178</v>
      </c>
      <c r="E2853" s="57">
        <v>11</v>
      </c>
      <c r="F2853" s="61">
        <v>0</v>
      </c>
      <c r="G2853" s="57">
        <v>0</v>
      </c>
      <c r="H2853" s="57">
        <v>0</v>
      </c>
      <c r="I2853" s="57">
        <v>0</v>
      </c>
      <c r="J2853" s="57">
        <v>0</v>
      </c>
      <c r="K2853" s="57">
        <v>0</v>
      </c>
      <c r="L2853" s="57">
        <v>0</v>
      </c>
      <c r="S2853" s="87"/>
      <c r="T2853" s="92"/>
      <c r="U2853" s="93"/>
      <c r="V2853" s="89"/>
      <c r="W2853" s="90"/>
      <c r="X2853" s="94"/>
      <c r="Y2853" s="95"/>
      <c r="Z2853" s="96"/>
    </row>
    <row r="2854" spans="2:26" ht="17.25" customHeight="1">
      <c r="B2854" s="58">
        <v>46133</v>
      </c>
      <c r="C2854" s="57" t="s">
        <v>3607</v>
      </c>
      <c r="D2854" s="57" t="s">
        <v>3601</v>
      </c>
      <c r="E2854" s="57">
        <v>13</v>
      </c>
      <c r="F2854" s="61">
        <v>0</v>
      </c>
      <c r="G2854" s="57">
        <v>0</v>
      </c>
      <c r="H2854" s="57">
        <v>0</v>
      </c>
      <c r="I2854" s="57">
        <v>0</v>
      </c>
      <c r="J2854" s="57">
        <v>0</v>
      </c>
      <c r="K2854" s="57">
        <v>0</v>
      </c>
      <c r="L2854" s="57">
        <v>0</v>
      </c>
      <c r="S2854" s="87"/>
      <c r="T2854" s="92"/>
      <c r="U2854" s="93"/>
      <c r="V2854" s="89"/>
      <c r="W2854" s="90"/>
      <c r="X2854" s="94"/>
      <c r="Y2854" s="95"/>
      <c r="Z2854" s="96"/>
    </row>
    <row r="2855" spans="2:26" ht="17.25" customHeight="1">
      <c r="B2855" s="58">
        <v>46133</v>
      </c>
      <c r="C2855" s="57" t="s">
        <v>3615</v>
      </c>
      <c r="D2855" s="57" t="s">
        <v>3614</v>
      </c>
      <c r="E2855" s="57">
        <v>12</v>
      </c>
      <c r="F2855" s="61">
        <v>9</v>
      </c>
      <c r="G2855" s="57">
        <v>0</v>
      </c>
      <c r="H2855" s="57">
        <v>21</v>
      </c>
      <c r="I2855" s="57">
        <v>0</v>
      </c>
      <c r="J2855" s="57">
        <v>22</v>
      </c>
      <c r="K2855" s="57">
        <v>0</v>
      </c>
      <c r="L2855" s="57">
        <v>43</v>
      </c>
      <c r="M2855" s="57" t="s">
        <v>3625</v>
      </c>
      <c r="N2855" s="57" t="s">
        <v>3626</v>
      </c>
      <c r="O2855" s="57" t="s">
        <v>3627</v>
      </c>
      <c r="P2855" s="57" t="s">
        <v>3625</v>
      </c>
      <c r="S2855" s="87"/>
      <c r="T2855" s="92"/>
      <c r="U2855" s="93"/>
      <c r="V2855" s="89"/>
      <c r="W2855" s="90"/>
      <c r="X2855" s="94"/>
      <c r="Y2855" s="95"/>
      <c r="Z2855" s="96"/>
    </row>
    <row r="2856" spans="2:26" ht="17.25" customHeight="1">
      <c r="B2856" s="58">
        <v>46134</v>
      </c>
      <c r="C2856" s="57" t="s">
        <v>186</v>
      </c>
      <c r="D2856" s="57" t="s">
        <v>3180</v>
      </c>
      <c r="E2856" s="57">
        <v>13</v>
      </c>
      <c r="F2856" s="61">
        <v>0</v>
      </c>
      <c r="G2856" s="57">
        <v>0</v>
      </c>
      <c r="H2856" s="57">
        <v>1</v>
      </c>
      <c r="I2856" s="57">
        <v>0</v>
      </c>
      <c r="J2856" s="57">
        <v>0</v>
      </c>
      <c r="K2856" s="57">
        <v>0</v>
      </c>
      <c r="L2856" s="57">
        <v>1</v>
      </c>
      <c r="M2856" s="57" t="s">
        <v>3643</v>
      </c>
      <c r="S2856" s="87"/>
      <c r="T2856" s="92"/>
      <c r="U2856" s="93"/>
      <c r="V2856" s="89"/>
      <c r="W2856" s="90"/>
      <c r="X2856" s="94"/>
      <c r="Y2856" s="95"/>
      <c r="Z2856" s="96"/>
    </row>
    <row r="2857" spans="2:26" ht="17.25" customHeight="1">
      <c r="B2857" s="58">
        <v>46137</v>
      </c>
      <c r="C2857" s="57" t="s">
        <v>3656</v>
      </c>
      <c r="D2857" s="57" t="s">
        <v>3655</v>
      </c>
      <c r="E2857" s="57">
        <v>13</v>
      </c>
      <c r="F2857" s="61">
        <v>0</v>
      </c>
      <c r="G2857" s="57">
        <v>0</v>
      </c>
      <c r="H2857" s="57">
        <v>0</v>
      </c>
      <c r="I2857" s="57">
        <v>0</v>
      </c>
      <c r="J2857" s="57">
        <v>0</v>
      </c>
      <c r="K2857" s="57">
        <v>0</v>
      </c>
      <c r="L2857" s="57">
        <v>0</v>
      </c>
      <c r="S2857" s="87"/>
      <c r="T2857" s="92"/>
      <c r="U2857" s="93"/>
      <c r="V2857" s="89"/>
      <c r="W2857" s="90"/>
      <c r="X2857" s="94"/>
      <c r="Y2857" s="95"/>
      <c r="Z2857" s="96"/>
    </row>
    <row r="2858" spans="2:26" ht="17.25" customHeight="1">
      <c r="B2858" s="58">
        <v>46137</v>
      </c>
      <c r="C2858" s="57" t="s">
        <v>3657</v>
      </c>
      <c r="D2858" s="57" t="s">
        <v>3177</v>
      </c>
      <c r="E2858" s="57">
        <v>13</v>
      </c>
      <c r="F2858" s="61">
        <v>0</v>
      </c>
      <c r="G2858" s="57">
        <v>0</v>
      </c>
      <c r="H2858" s="57">
        <v>4</v>
      </c>
      <c r="I2858" s="57">
        <v>1</v>
      </c>
      <c r="J2858" s="57">
        <v>0</v>
      </c>
      <c r="K2858" s="57">
        <v>0</v>
      </c>
      <c r="L2858" s="57">
        <v>5</v>
      </c>
      <c r="M2858" s="57" t="s">
        <v>3697</v>
      </c>
      <c r="S2858" s="87"/>
      <c r="T2858" s="92"/>
      <c r="U2858" s="93"/>
      <c r="V2858" s="89"/>
      <c r="W2858" s="90"/>
      <c r="X2858" s="94"/>
      <c r="Y2858" s="95"/>
      <c r="Z2858" s="96"/>
    </row>
    <row r="2859" spans="2:26" ht="17.25" customHeight="1">
      <c r="B2859" s="58">
        <v>46137</v>
      </c>
      <c r="C2859" s="57" t="s">
        <v>3680</v>
      </c>
      <c r="D2859" s="57" t="s">
        <v>3679</v>
      </c>
      <c r="E2859" s="57">
        <v>5</v>
      </c>
      <c r="F2859" s="61">
        <v>0</v>
      </c>
      <c r="G2859" s="57">
        <v>0</v>
      </c>
      <c r="H2859" s="57">
        <v>0</v>
      </c>
      <c r="I2859" s="57">
        <v>0</v>
      </c>
      <c r="J2859" s="57">
        <v>0</v>
      </c>
      <c r="K2859" s="57">
        <v>0</v>
      </c>
      <c r="L2859" s="57">
        <v>0</v>
      </c>
      <c r="S2859" s="87"/>
      <c r="T2859" s="92"/>
      <c r="U2859" s="93"/>
      <c r="V2859" s="89"/>
      <c r="W2859" s="90"/>
      <c r="X2859" s="94"/>
      <c r="Y2859" s="95"/>
      <c r="Z2859" s="96"/>
    </row>
    <row r="2860" spans="2:26" ht="17.25" customHeight="1">
      <c r="B2860" s="58">
        <v>46139</v>
      </c>
      <c r="C2860" s="57" t="s">
        <v>3656</v>
      </c>
      <c r="D2860" s="57" t="s">
        <v>3716</v>
      </c>
      <c r="E2860" s="57">
        <v>13</v>
      </c>
      <c r="F2860" s="61">
        <v>0</v>
      </c>
      <c r="G2860" s="57">
        <v>0</v>
      </c>
      <c r="H2860" s="57">
        <v>0</v>
      </c>
      <c r="I2860" s="57">
        <v>0</v>
      </c>
      <c r="J2860" s="57">
        <v>0</v>
      </c>
      <c r="K2860" s="57">
        <v>0</v>
      </c>
      <c r="L2860" s="57">
        <v>0</v>
      </c>
      <c r="S2860" s="87"/>
      <c r="T2860" s="92"/>
      <c r="U2860" s="93"/>
      <c r="V2860" s="89"/>
      <c r="W2860" s="90"/>
      <c r="X2860" s="94"/>
      <c r="Y2860" s="95"/>
      <c r="Z2860" s="96"/>
    </row>
    <row r="2861" spans="2:26" ht="17.25" customHeight="1">
      <c r="B2861" s="58">
        <v>46139</v>
      </c>
      <c r="C2861" s="57" t="s">
        <v>3656</v>
      </c>
      <c r="D2861" s="57" t="s">
        <v>3717</v>
      </c>
      <c r="E2861" s="57">
        <v>13</v>
      </c>
      <c r="F2861" s="61">
        <v>0</v>
      </c>
      <c r="G2861" s="57">
        <v>0</v>
      </c>
      <c r="H2861" s="57">
        <v>0</v>
      </c>
      <c r="I2861" s="57">
        <v>0</v>
      </c>
      <c r="J2861" s="57">
        <v>0</v>
      </c>
      <c r="K2861" s="57">
        <v>0</v>
      </c>
      <c r="L2861" s="57">
        <v>0</v>
      </c>
      <c r="S2861" s="87"/>
      <c r="T2861" s="92"/>
      <c r="U2861" s="93"/>
      <c r="V2861" s="89"/>
      <c r="W2861" s="90"/>
      <c r="X2861" s="94"/>
      <c r="Y2861" s="95"/>
      <c r="Z2861" s="96"/>
    </row>
    <row r="2862" spans="2:26" ht="17.25" customHeight="1">
      <c r="B2862" s="58">
        <v>46139</v>
      </c>
      <c r="C2862" s="57" t="s">
        <v>3718</v>
      </c>
      <c r="D2862" s="57" t="s">
        <v>3614</v>
      </c>
      <c r="E2862" s="57">
        <v>9</v>
      </c>
      <c r="F2862" s="61">
        <v>0</v>
      </c>
      <c r="G2862" s="57">
        <v>0</v>
      </c>
      <c r="H2862" s="57">
        <v>0</v>
      </c>
      <c r="I2862" s="57">
        <v>0</v>
      </c>
      <c r="J2862" s="57">
        <v>0</v>
      </c>
      <c r="K2862" s="57">
        <v>0</v>
      </c>
      <c r="L2862" s="57">
        <v>0</v>
      </c>
      <c r="S2862" s="87"/>
      <c r="T2862" s="92"/>
      <c r="U2862" s="93"/>
      <c r="V2862" s="89"/>
      <c r="W2862" s="90"/>
      <c r="X2862" s="94"/>
      <c r="Y2862" s="95"/>
      <c r="Z2862" s="96"/>
    </row>
    <row r="2863" spans="2:26" ht="17.25" customHeight="1">
      <c r="B2863" s="58">
        <v>46139</v>
      </c>
      <c r="C2863" s="57" t="s">
        <v>3719</v>
      </c>
      <c r="D2863" s="57" t="s">
        <v>3253</v>
      </c>
      <c r="E2863" s="57">
        <v>12</v>
      </c>
      <c r="F2863" s="61">
        <v>2</v>
      </c>
      <c r="G2863" s="57">
        <v>0</v>
      </c>
      <c r="H2863" s="57">
        <v>0</v>
      </c>
      <c r="I2863" s="57">
        <v>4</v>
      </c>
      <c r="J2863" s="57">
        <v>0</v>
      </c>
      <c r="K2863" s="57">
        <v>0</v>
      </c>
      <c r="L2863" s="57">
        <v>4</v>
      </c>
      <c r="M2863" s="57" t="s">
        <v>3723</v>
      </c>
      <c r="S2863" s="87"/>
      <c r="T2863" s="92"/>
      <c r="U2863" s="93"/>
      <c r="V2863" s="89"/>
      <c r="W2863" s="90"/>
      <c r="X2863" s="94"/>
      <c r="Y2863" s="95"/>
      <c r="Z2863" s="96"/>
    </row>
    <row r="2864" spans="2:26" ht="17.25" customHeight="1">
      <c r="B2864" s="58">
        <v>46139</v>
      </c>
      <c r="C2864" s="57" t="s">
        <v>3724</v>
      </c>
      <c r="D2864" s="57" t="s">
        <v>3725</v>
      </c>
      <c r="E2864" s="57">
        <v>11</v>
      </c>
      <c r="F2864" s="61">
        <v>4</v>
      </c>
      <c r="G2864" s="57">
        <v>0</v>
      </c>
      <c r="H2864" s="57">
        <v>5</v>
      </c>
      <c r="I2864" s="57">
        <v>0</v>
      </c>
      <c r="J2864" s="57">
        <v>3</v>
      </c>
      <c r="K2864" s="57">
        <v>0</v>
      </c>
      <c r="L2864" s="57">
        <v>8</v>
      </c>
      <c r="M2864" s="57" t="s">
        <v>3726</v>
      </c>
      <c r="N2864" s="57" t="s">
        <v>3723</v>
      </c>
      <c r="O2864" s="57" t="s">
        <v>3722</v>
      </c>
      <c r="P2864" s="57" t="s">
        <v>3722</v>
      </c>
      <c r="S2864" s="87"/>
      <c r="T2864" s="92"/>
      <c r="U2864" s="93"/>
      <c r="V2864" s="89"/>
      <c r="W2864" s="90"/>
      <c r="X2864" s="94"/>
      <c r="Y2864" s="95"/>
      <c r="Z2864" s="96"/>
    </row>
    <row r="2865" spans="2:26" ht="17.25" customHeight="1">
      <c r="B2865" s="58">
        <v>46139</v>
      </c>
      <c r="C2865" s="57" t="s">
        <v>3721</v>
      </c>
      <c r="D2865" s="57" t="s">
        <v>3582</v>
      </c>
      <c r="E2865" s="57">
        <v>3</v>
      </c>
      <c r="F2865" s="61">
        <v>3</v>
      </c>
      <c r="G2865" s="57">
        <v>0</v>
      </c>
      <c r="H2865" s="57">
        <v>7</v>
      </c>
      <c r="I2865" s="57">
        <v>0</v>
      </c>
      <c r="J2865" s="57">
        <v>0</v>
      </c>
      <c r="K2865" s="57">
        <v>0</v>
      </c>
      <c r="L2865" s="57">
        <v>7</v>
      </c>
      <c r="O2865" s="57" t="s">
        <v>3722</v>
      </c>
      <c r="P2865" s="57" t="s">
        <v>3722</v>
      </c>
      <c r="S2865" s="87"/>
      <c r="T2865" s="92"/>
      <c r="U2865" s="93"/>
      <c r="V2865" s="89"/>
      <c r="W2865" s="90"/>
      <c r="X2865" s="94"/>
      <c r="Y2865" s="95"/>
      <c r="Z2865" s="96"/>
    </row>
    <row r="2866" spans="2:26" ht="17.25" customHeight="1">
      <c r="B2866" s="58">
        <v>46140</v>
      </c>
      <c r="C2866" s="57" t="s">
        <v>3736</v>
      </c>
      <c r="D2866" s="57" t="s">
        <v>3735</v>
      </c>
      <c r="E2866" s="57">
        <v>13</v>
      </c>
      <c r="F2866" s="61">
        <v>0</v>
      </c>
      <c r="G2866" s="57">
        <v>0</v>
      </c>
      <c r="H2866" s="57">
        <v>0</v>
      </c>
      <c r="I2866" s="57">
        <v>0</v>
      </c>
      <c r="J2866" s="57">
        <v>0</v>
      </c>
      <c r="K2866" s="57">
        <v>0</v>
      </c>
      <c r="L2866" s="57">
        <v>0</v>
      </c>
      <c r="S2866" s="87"/>
      <c r="T2866" s="92"/>
      <c r="U2866" s="93"/>
      <c r="V2866" s="89"/>
      <c r="W2866" s="90"/>
      <c r="X2866" s="94"/>
      <c r="Y2866" s="95"/>
      <c r="Z2866" s="96"/>
    </row>
    <row r="2867" spans="2:26" ht="17.25" customHeight="1">
      <c r="B2867" s="58">
        <v>46140</v>
      </c>
      <c r="C2867" s="57" t="s">
        <v>3736</v>
      </c>
      <c r="D2867" s="57" t="s">
        <v>3581</v>
      </c>
      <c r="E2867" s="57">
        <v>11</v>
      </c>
      <c r="F2867" s="61">
        <v>4</v>
      </c>
      <c r="G2867" s="57">
        <v>0</v>
      </c>
      <c r="H2867" s="57">
        <v>9</v>
      </c>
      <c r="I2867" s="57">
        <v>0</v>
      </c>
      <c r="J2867" s="57">
        <v>0</v>
      </c>
      <c r="K2867" s="57">
        <v>0</v>
      </c>
      <c r="L2867" s="57">
        <v>9</v>
      </c>
      <c r="O2867" s="57" t="s">
        <v>3742</v>
      </c>
      <c r="P2867" s="57" t="s">
        <v>3747</v>
      </c>
      <c r="S2867" s="87"/>
      <c r="T2867" s="92"/>
      <c r="U2867" s="93"/>
      <c r="V2867" s="89"/>
      <c r="W2867" s="90"/>
      <c r="X2867" s="94"/>
      <c r="Y2867" s="95"/>
      <c r="Z2867" s="96"/>
    </row>
    <row r="2868" spans="2:26" ht="17.25" customHeight="1">
      <c r="B2868" s="58">
        <v>46141</v>
      </c>
      <c r="C2868" s="57" t="s">
        <v>3750</v>
      </c>
      <c r="D2868" s="57" t="s">
        <v>3749</v>
      </c>
      <c r="E2868" s="57">
        <v>1</v>
      </c>
      <c r="F2868" s="61">
        <v>0</v>
      </c>
      <c r="G2868" s="57">
        <v>0</v>
      </c>
      <c r="H2868" s="57">
        <v>0</v>
      </c>
      <c r="I2868" s="57">
        <v>0</v>
      </c>
      <c r="J2868" s="57">
        <v>0</v>
      </c>
      <c r="K2868" s="57">
        <v>0</v>
      </c>
      <c r="L2868" s="57">
        <v>0</v>
      </c>
      <c r="S2868" s="87"/>
      <c r="T2868" s="92"/>
      <c r="U2868" s="93"/>
      <c r="V2868" s="89"/>
      <c r="W2868" s="90"/>
      <c r="X2868" s="94"/>
      <c r="Y2868" s="95"/>
      <c r="Z2868" s="96"/>
    </row>
    <row r="2869" spans="2:26" ht="17.25" customHeight="1">
      <c r="B2869" s="58">
        <v>46141</v>
      </c>
      <c r="C2869" s="57" t="s">
        <v>31</v>
      </c>
      <c r="D2869" s="57" t="s">
        <v>3582</v>
      </c>
      <c r="E2869" s="57">
        <v>3</v>
      </c>
      <c r="F2869" s="61">
        <v>3</v>
      </c>
      <c r="G2869" s="57">
        <v>0</v>
      </c>
      <c r="H2869" s="57">
        <v>7</v>
      </c>
      <c r="I2869" s="57">
        <v>0</v>
      </c>
      <c r="J2869" s="57">
        <v>0</v>
      </c>
      <c r="K2869" s="57">
        <v>0</v>
      </c>
      <c r="L2869" s="57">
        <v>7</v>
      </c>
      <c r="O2869" s="57" t="s">
        <v>3756</v>
      </c>
      <c r="P2869" s="57" t="s">
        <v>3756</v>
      </c>
      <c r="S2869" s="87"/>
      <c r="T2869" s="92"/>
      <c r="U2869" s="93"/>
      <c r="V2869" s="89"/>
      <c r="W2869" s="90"/>
      <c r="X2869" s="94"/>
      <c r="Y2869" s="95"/>
      <c r="Z2869" s="96"/>
    </row>
    <row r="2870" spans="2:26" ht="17.25" customHeight="1">
      <c r="B2870" s="58">
        <v>46142</v>
      </c>
      <c r="C2870" s="57" t="s">
        <v>18</v>
      </c>
      <c r="D2870" s="57" t="s">
        <v>3764</v>
      </c>
      <c r="E2870" s="57">
        <v>8</v>
      </c>
      <c r="F2870" s="61">
        <v>0</v>
      </c>
      <c r="G2870" s="57">
        <v>0</v>
      </c>
      <c r="H2870" s="57">
        <v>3</v>
      </c>
      <c r="I2870" s="57">
        <v>0</v>
      </c>
      <c r="J2870" s="57">
        <v>0</v>
      </c>
      <c r="K2870" s="57">
        <v>0</v>
      </c>
      <c r="L2870" s="57">
        <v>3</v>
      </c>
      <c r="O2870" s="57" t="s">
        <v>3773</v>
      </c>
      <c r="P2870" s="57" t="s">
        <v>3773</v>
      </c>
      <c r="S2870" s="87"/>
      <c r="T2870" s="92"/>
      <c r="U2870" s="93"/>
      <c r="V2870" s="89"/>
      <c r="W2870" s="90"/>
      <c r="X2870" s="94"/>
      <c r="Y2870" s="95"/>
      <c r="Z2870" s="96"/>
    </row>
    <row r="2871" spans="2:26" ht="17.25" customHeight="1">
      <c r="B2871" s="58">
        <v>46142</v>
      </c>
      <c r="C2871" s="57" t="s">
        <v>82</v>
      </c>
      <c r="D2871" s="57" t="s">
        <v>3765</v>
      </c>
      <c r="E2871" s="57">
        <v>2</v>
      </c>
      <c r="F2871" s="61">
        <v>0</v>
      </c>
      <c r="G2871" s="57">
        <v>0</v>
      </c>
      <c r="H2871" s="57">
        <v>0</v>
      </c>
      <c r="I2871" s="57">
        <v>1</v>
      </c>
      <c r="J2871" s="57">
        <v>1</v>
      </c>
      <c r="K2871" s="57">
        <v>0</v>
      </c>
      <c r="L2871" s="57">
        <v>4</v>
      </c>
      <c r="M2871" s="57" t="s">
        <v>3773</v>
      </c>
      <c r="S2871" s="87"/>
      <c r="T2871" s="92"/>
      <c r="U2871" s="93"/>
      <c r="V2871" s="89"/>
      <c r="W2871" s="90"/>
      <c r="X2871" s="94"/>
      <c r="Y2871" s="95"/>
      <c r="Z2871" s="96"/>
    </row>
    <row r="2872" spans="2:26" ht="17.25" customHeight="1">
      <c r="B2872" s="58">
        <v>46142</v>
      </c>
      <c r="C2872" s="57" t="s">
        <v>18</v>
      </c>
      <c r="D2872" s="57" t="s">
        <v>3770</v>
      </c>
      <c r="E2872" s="57">
        <v>4</v>
      </c>
      <c r="F2872" s="61">
        <v>4</v>
      </c>
      <c r="G2872" s="57">
        <v>0</v>
      </c>
      <c r="H2872" s="57">
        <v>0</v>
      </c>
      <c r="I2872" s="57">
        <v>0</v>
      </c>
      <c r="J2872" s="57">
        <v>0</v>
      </c>
      <c r="K2872" s="57">
        <v>0</v>
      </c>
      <c r="L2872" s="57">
        <v>0</v>
      </c>
      <c r="S2872" s="87"/>
      <c r="T2872" s="92"/>
      <c r="U2872" s="93"/>
      <c r="V2872" s="89"/>
      <c r="W2872" s="90"/>
      <c r="X2872" s="94"/>
      <c r="Y2872" s="95"/>
      <c r="Z2872" s="96"/>
    </row>
    <row r="2873" spans="2:26" ht="17.25" customHeight="1">
      <c r="B2873" s="58">
        <v>46142</v>
      </c>
      <c r="C2873" s="57" t="s">
        <v>3778</v>
      </c>
      <c r="D2873" s="57" t="s">
        <v>3775</v>
      </c>
      <c r="E2873" s="57">
        <v>4</v>
      </c>
      <c r="F2873" s="61">
        <v>2</v>
      </c>
      <c r="G2873" s="57">
        <v>0</v>
      </c>
      <c r="H2873" s="57">
        <v>12</v>
      </c>
      <c r="I2873" s="57">
        <v>2</v>
      </c>
      <c r="J2873" s="57">
        <v>0</v>
      </c>
      <c r="K2873" s="57">
        <v>0</v>
      </c>
      <c r="L2873" s="57">
        <v>14</v>
      </c>
      <c r="M2873" s="57" t="s">
        <v>3776</v>
      </c>
      <c r="O2873" s="57" t="s">
        <v>3777</v>
      </c>
      <c r="P2873" s="57" t="s">
        <v>3777</v>
      </c>
      <c r="S2873" s="87"/>
      <c r="T2873" s="92"/>
      <c r="U2873" s="93"/>
      <c r="V2873" s="89"/>
      <c r="W2873" s="90"/>
      <c r="X2873" s="94"/>
      <c r="Y2873" s="95"/>
      <c r="Z2873" s="96"/>
    </row>
    <row r="2874" spans="2:26" ht="17.25" customHeight="1">
      <c r="B2874" s="58">
        <v>46142</v>
      </c>
      <c r="C2874" s="57" t="s">
        <v>3772</v>
      </c>
      <c r="D2874" s="57" t="s">
        <v>3771</v>
      </c>
      <c r="E2874" s="57">
        <v>5</v>
      </c>
      <c r="F2874" s="61">
        <v>5</v>
      </c>
      <c r="G2874" s="57">
        <v>0</v>
      </c>
      <c r="H2874" s="57">
        <v>0</v>
      </c>
      <c r="I2874" s="57">
        <v>0</v>
      </c>
      <c r="J2874" s="57">
        <v>0</v>
      </c>
      <c r="K2874" s="57">
        <v>0</v>
      </c>
      <c r="L2874" s="57">
        <v>0</v>
      </c>
      <c r="S2874" s="87"/>
      <c r="T2874" s="92"/>
      <c r="U2874" s="93"/>
      <c r="V2874" s="89"/>
      <c r="W2874" s="90"/>
      <c r="X2874" s="94"/>
      <c r="Y2874" s="95"/>
      <c r="Z2874" s="96"/>
    </row>
    <row r="2875" spans="2:26" ht="17.25" customHeight="1">
      <c r="B2875" s="58">
        <v>46143</v>
      </c>
      <c r="C2875" s="57" t="s">
        <v>627</v>
      </c>
      <c r="D2875" s="57" t="s">
        <v>3812</v>
      </c>
      <c r="E2875" s="57">
        <v>13</v>
      </c>
      <c r="F2875" s="61">
        <v>0</v>
      </c>
      <c r="G2875" s="57">
        <v>0</v>
      </c>
      <c r="H2875" s="57">
        <v>0</v>
      </c>
      <c r="I2875" s="57">
        <v>0</v>
      </c>
      <c r="J2875" s="57">
        <v>0</v>
      </c>
      <c r="K2875" s="57">
        <v>0</v>
      </c>
      <c r="L2875" s="57">
        <v>0</v>
      </c>
      <c r="S2875" s="87"/>
      <c r="T2875" s="92"/>
      <c r="U2875" s="93"/>
      <c r="V2875" s="89"/>
      <c r="W2875" s="90"/>
      <c r="X2875" s="94"/>
      <c r="Y2875" s="95"/>
      <c r="Z2875" s="96"/>
    </row>
    <row r="2876" spans="2:26" ht="17.25" customHeight="1">
      <c r="B2876" s="58">
        <v>46143</v>
      </c>
      <c r="C2876" s="57" t="s">
        <v>3821</v>
      </c>
      <c r="D2876" s="57" t="s">
        <v>3774</v>
      </c>
      <c r="E2876" s="57">
        <v>4</v>
      </c>
      <c r="F2876" s="61">
        <v>2</v>
      </c>
      <c r="G2876" s="57">
        <v>0</v>
      </c>
      <c r="H2876" s="57">
        <v>2</v>
      </c>
      <c r="I2876" s="57">
        <v>2</v>
      </c>
      <c r="J2876" s="57">
        <v>0</v>
      </c>
      <c r="K2876" s="57">
        <v>0</v>
      </c>
      <c r="L2876" s="57">
        <v>4</v>
      </c>
      <c r="M2876" s="57" t="s">
        <v>3822</v>
      </c>
      <c r="O2876" s="57" t="s">
        <v>3824</v>
      </c>
      <c r="P2876" s="57" t="s">
        <v>3795</v>
      </c>
      <c r="S2876" s="87"/>
      <c r="T2876" s="92"/>
      <c r="U2876" s="93"/>
      <c r="V2876" s="89"/>
      <c r="W2876" s="90"/>
      <c r="X2876" s="94"/>
      <c r="Y2876" s="95"/>
      <c r="Z2876" s="96"/>
    </row>
    <row r="2877" spans="2:26" ht="17.25" customHeight="1">
      <c r="B2877" s="58">
        <v>46143</v>
      </c>
      <c r="C2877" s="57" t="s">
        <v>627</v>
      </c>
      <c r="D2877" s="57" t="s">
        <v>3813</v>
      </c>
      <c r="E2877" s="57">
        <v>13</v>
      </c>
      <c r="F2877" s="61">
        <v>0</v>
      </c>
      <c r="G2877" s="57">
        <v>0</v>
      </c>
      <c r="H2877" s="57">
        <v>0</v>
      </c>
      <c r="I2877" s="57">
        <v>0</v>
      </c>
      <c r="J2877" s="57">
        <v>0</v>
      </c>
      <c r="K2877" s="57">
        <v>0</v>
      </c>
      <c r="L2877" s="57">
        <v>0</v>
      </c>
      <c r="S2877" s="87"/>
      <c r="T2877" s="92"/>
      <c r="U2877" s="93"/>
      <c r="V2877" s="89"/>
      <c r="W2877" s="90"/>
      <c r="X2877" s="94"/>
      <c r="Y2877" s="95"/>
      <c r="Z2877" s="96"/>
    </row>
    <row r="2878" spans="2:26" ht="17.25" customHeight="1">
      <c r="B2878" s="58">
        <v>46144</v>
      </c>
      <c r="C2878" s="57" t="s">
        <v>627</v>
      </c>
      <c r="D2878" s="57" t="s">
        <v>3814</v>
      </c>
      <c r="E2878" s="57">
        <v>13</v>
      </c>
      <c r="F2878" s="61">
        <v>0</v>
      </c>
      <c r="G2878" s="57">
        <v>0</v>
      </c>
      <c r="H2878" s="57">
        <v>0</v>
      </c>
      <c r="I2878" s="57">
        <v>0</v>
      </c>
      <c r="J2878" s="57">
        <v>0</v>
      </c>
      <c r="K2878" s="57">
        <v>0</v>
      </c>
      <c r="L2878" s="57">
        <v>0</v>
      </c>
      <c r="S2878" s="87"/>
      <c r="T2878" s="92"/>
      <c r="U2878" s="93"/>
      <c r="V2878" s="89"/>
      <c r="W2878" s="90"/>
      <c r="X2878" s="94"/>
      <c r="Y2878" s="95"/>
      <c r="Z2878" s="96"/>
    </row>
    <row r="2879" spans="2:26" ht="17.25" customHeight="1">
      <c r="B2879" s="58">
        <v>46144</v>
      </c>
      <c r="C2879" s="57" t="s">
        <v>2381</v>
      </c>
      <c r="D2879" s="57" t="s">
        <v>3532</v>
      </c>
      <c r="E2879" s="57">
        <v>13</v>
      </c>
      <c r="F2879" s="61">
        <v>0</v>
      </c>
      <c r="G2879" s="57">
        <v>0</v>
      </c>
      <c r="H2879" s="57">
        <v>2</v>
      </c>
      <c r="I2879" s="57">
        <v>1</v>
      </c>
      <c r="J2879" s="57">
        <v>0</v>
      </c>
      <c r="K2879" s="57">
        <v>0</v>
      </c>
      <c r="L2879" s="57">
        <v>3</v>
      </c>
      <c r="M2879" s="57" t="s">
        <v>3795</v>
      </c>
      <c r="O2879" s="57" t="s">
        <v>3795</v>
      </c>
      <c r="P2879" s="57" t="s">
        <v>3795</v>
      </c>
      <c r="S2879" s="87"/>
      <c r="T2879" s="92"/>
      <c r="U2879" s="93"/>
      <c r="V2879" s="89"/>
      <c r="W2879" s="90"/>
      <c r="X2879" s="94"/>
      <c r="Y2879" s="95"/>
      <c r="Z2879" s="96"/>
    </row>
    <row r="2880" spans="2:26" ht="17.25" customHeight="1">
      <c r="B2880" s="58">
        <v>46144</v>
      </c>
      <c r="C2880" s="57" t="s">
        <v>2381</v>
      </c>
      <c r="D2880" s="57" t="s">
        <v>3601</v>
      </c>
      <c r="E2880" s="57">
        <v>13</v>
      </c>
      <c r="F2880" s="61">
        <v>0</v>
      </c>
      <c r="G2880" s="57">
        <v>0</v>
      </c>
      <c r="H2880" s="57">
        <v>0</v>
      </c>
      <c r="I2880" s="57">
        <v>0</v>
      </c>
      <c r="J2880" s="57">
        <v>2</v>
      </c>
      <c r="K2880" s="57">
        <v>0</v>
      </c>
      <c r="L2880" s="57">
        <v>2</v>
      </c>
      <c r="M2880" s="57" t="s">
        <v>3795</v>
      </c>
      <c r="S2880" s="87"/>
      <c r="T2880" s="92"/>
      <c r="U2880" s="93"/>
      <c r="V2880" s="89"/>
      <c r="W2880" s="90"/>
      <c r="X2880" s="94"/>
      <c r="Y2880" s="95"/>
      <c r="Z2880" s="96"/>
    </row>
    <row r="2881" spans="2:26" ht="17.25" customHeight="1">
      <c r="B2881" s="58">
        <v>46144</v>
      </c>
      <c r="C2881" s="57" t="s">
        <v>2381</v>
      </c>
      <c r="D2881" s="57" t="s">
        <v>3770</v>
      </c>
      <c r="E2881" s="57">
        <v>4</v>
      </c>
      <c r="F2881" s="61">
        <v>0</v>
      </c>
      <c r="G2881" s="57">
        <v>0</v>
      </c>
      <c r="H2881" s="57">
        <v>3</v>
      </c>
      <c r="I2881" s="57">
        <v>0</v>
      </c>
      <c r="J2881" s="57">
        <v>0</v>
      </c>
      <c r="K2881" s="57">
        <v>0</v>
      </c>
      <c r="L2881" s="57">
        <v>3</v>
      </c>
      <c r="M2881" s="57" t="s">
        <v>3795</v>
      </c>
      <c r="N2881" s="57" t="s">
        <v>3823</v>
      </c>
      <c r="O2881" s="57" t="s">
        <v>3795</v>
      </c>
      <c r="P2881" s="57" t="s">
        <v>3795</v>
      </c>
      <c r="S2881" s="87"/>
      <c r="T2881" s="92"/>
      <c r="U2881" s="93"/>
      <c r="V2881" s="89"/>
      <c r="W2881" s="90"/>
      <c r="X2881" s="94"/>
      <c r="Y2881" s="95"/>
      <c r="Z2881" s="96"/>
    </row>
    <row r="2882" spans="2:26" ht="17.25" customHeight="1">
      <c r="B2882" s="58">
        <v>46144</v>
      </c>
      <c r="C2882" s="57" t="s">
        <v>627</v>
      </c>
      <c r="D2882" s="57" t="s">
        <v>3815</v>
      </c>
      <c r="E2882" s="57">
        <v>13</v>
      </c>
      <c r="F2882" s="61">
        <v>0</v>
      </c>
      <c r="G2882" s="57">
        <v>0</v>
      </c>
      <c r="H2882" s="57">
        <v>0</v>
      </c>
      <c r="I2882" s="57">
        <v>0</v>
      </c>
      <c r="J2882" s="57">
        <v>0</v>
      </c>
      <c r="K2882" s="57">
        <v>0</v>
      </c>
      <c r="L2882" s="57">
        <v>0</v>
      </c>
      <c r="S2882" s="87"/>
      <c r="T2882" s="92"/>
      <c r="U2882" s="93"/>
      <c r="V2882" s="89"/>
      <c r="W2882" s="90"/>
      <c r="X2882" s="94"/>
      <c r="Y2882" s="95"/>
      <c r="Z2882" s="96"/>
    </row>
    <row r="2883" spans="2:26" ht="17.25" customHeight="1">
      <c r="B2883" s="58">
        <v>46144</v>
      </c>
      <c r="C2883" s="57" t="s">
        <v>627</v>
      </c>
      <c r="D2883" s="57" t="s">
        <v>3816</v>
      </c>
      <c r="E2883" s="57">
        <v>13</v>
      </c>
      <c r="F2883" s="61">
        <v>0</v>
      </c>
      <c r="G2883" s="57">
        <v>0</v>
      </c>
      <c r="H2883" s="57">
        <v>0</v>
      </c>
      <c r="I2883" s="57">
        <v>0</v>
      </c>
      <c r="J2883" s="57">
        <v>0</v>
      </c>
      <c r="K2883" s="57">
        <v>0</v>
      </c>
      <c r="L2883" s="57">
        <v>0</v>
      </c>
      <c r="S2883" s="87"/>
      <c r="T2883" s="92"/>
      <c r="U2883" s="93"/>
      <c r="V2883" s="89"/>
      <c r="W2883" s="90"/>
      <c r="X2883" s="94"/>
      <c r="Y2883" s="95"/>
      <c r="Z2883" s="96"/>
    </row>
    <row r="2884" spans="2:26" ht="17.25" customHeight="1">
      <c r="B2884" s="58">
        <v>46145</v>
      </c>
      <c r="C2884" s="57" t="s">
        <v>3820</v>
      </c>
      <c r="D2884" s="57" t="s">
        <v>3162</v>
      </c>
      <c r="E2884" s="57">
        <v>12</v>
      </c>
      <c r="F2884" s="61">
        <v>0</v>
      </c>
      <c r="G2884" s="57">
        <v>0</v>
      </c>
      <c r="H2884" s="57">
        <v>0</v>
      </c>
      <c r="I2884" s="57">
        <v>0</v>
      </c>
      <c r="J2884" s="57">
        <v>0</v>
      </c>
      <c r="K2884" s="57">
        <v>0</v>
      </c>
      <c r="L2884" s="57">
        <v>0</v>
      </c>
      <c r="S2884" s="87"/>
      <c r="T2884" s="92"/>
      <c r="U2884" s="93"/>
      <c r="V2884" s="89"/>
      <c r="W2884" s="90"/>
      <c r="X2884" s="94"/>
      <c r="Y2884" s="95"/>
      <c r="Z2884" s="96"/>
    </row>
    <row r="2885" spans="2:26" ht="17.25" customHeight="1">
      <c r="B2885" s="58">
        <v>46142</v>
      </c>
      <c r="C2885" s="57" t="s">
        <v>627</v>
      </c>
      <c r="D2885" s="57" t="s">
        <v>3771</v>
      </c>
      <c r="E2885" s="57">
        <v>5</v>
      </c>
      <c r="F2885" s="61">
        <v>5</v>
      </c>
      <c r="G2885" s="57">
        <v>0</v>
      </c>
      <c r="H2885" s="57">
        <v>0</v>
      </c>
      <c r="I2885" s="57">
        <v>0</v>
      </c>
      <c r="J2885" s="57">
        <v>0</v>
      </c>
      <c r="K2885" s="57">
        <v>0</v>
      </c>
      <c r="L2885" s="57">
        <v>0</v>
      </c>
      <c r="S2885" s="87"/>
      <c r="T2885" s="92"/>
      <c r="U2885" s="93"/>
      <c r="V2885" s="89"/>
      <c r="W2885" s="90"/>
      <c r="X2885" s="94"/>
      <c r="Y2885" s="95"/>
      <c r="Z2885" s="96"/>
    </row>
    <row r="2886" spans="2:26" ht="17.25" customHeight="1">
      <c r="B2886" s="58">
        <v>46144</v>
      </c>
      <c r="C2886" s="57" t="s">
        <v>2381</v>
      </c>
      <c r="D2886" s="57" t="s">
        <v>3582</v>
      </c>
      <c r="E2886" s="57">
        <v>3</v>
      </c>
      <c r="F2886" s="61">
        <v>3</v>
      </c>
      <c r="G2886" s="57">
        <v>0</v>
      </c>
      <c r="H2886" s="57">
        <v>7</v>
      </c>
      <c r="I2886" s="57">
        <v>0</v>
      </c>
      <c r="J2886" s="57">
        <v>0</v>
      </c>
      <c r="K2886" s="57">
        <v>0</v>
      </c>
      <c r="L2886" s="57">
        <v>7</v>
      </c>
      <c r="M2886" s="57" t="s">
        <v>3824</v>
      </c>
      <c r="N2886" s="57" t="s">
        <v>3795</v>
      </c>
      <c r="O2886" s="57" t="s">
        <v>3795</v>
      </c>
      <c r="P2886" s="57" t="s">
        <v>3795</v>
      </c>
      <c r="S2886" s="87"/>
      <c r="T2886" s="92"/>
      <c r="U2886" s="93"/>
      <c r="V2886" s="89"/>
      <c r="W2886" s="90"/>
      <c r="X2886" s="94"/>
      <c r="Y2886" s="95"/>
      <c r="Z2886" s="96"/>
    </row>
    <row r="2887" spans="2:26" ht="17.25" customHeight="1">
      <c r="B2887" s="58">
        <v>46146</v>
      </c>
      <c r="C2887" s="57" t="s">
        <v>627</v>
      </c>
      <c r="D2887" s="57" t="s">
        <v>3849</v>
      </c>
      <c r="E2887" s="57">
        <v>2</v>
      </c>
      <c r="F2887" s="61">
        <v>0</v>
      </c>
      <c r="G2887" s="57">
        <v>0</v>
      </c>
      <c r="H2887" s="57">
        <v>0</v>
      </c>
      <c r="I2887" s="57">
        <v>0</v>
      </c>
      <c r="J2887" s="57">
        <v>0</v>
      </c>
      <c r="K2887" s="57">
        <v>0</v>
      </c>
      <c r="L2887" s="57">
        <v>0</v>
      </c>
      <c r="S2887" s="87"/>
      <c r="T2887" s="92"/>
      <c r="U2887" s="93"/>
      <c r="V2887" s="89"/>
      <c r="W2887" s="90"/>
      <c r="X2887" s="94"/>
      <c r="Y2887" s="95"/>
      <c r="Z2887" s="96"/>
    </row>
    <row r="2888" spans="2:26" ht="17.25" customHeight="1">
      <c r="B2888" s="58">
        <v>46146</v>
      </c>
      <c r="C2888" s="57" t="s">
        <v>50</v>
      </c>
      <c r="D2888" s="57" t="s">
        <v>3175</v>
      </c>
      <c r="E2888" s="57">
        <v>13</v>
      </c>
      <c r="F2888" s="61">
        <v>0</v>
      </c>
      <c r="G2888" s="57">
        <v>0</v>
      </c>
      <c r="H2888" s="57">
        <v>1</v>
      </c>
      <c r="I2888" s="57">
        <v>0</v>
      </c>
      <c r="J2888" s="57">
        <v>0</v>
      </c>
      <c r="K2888" s="57">
        <v>0</v>
      </c>
      <c r="L2888" s="57">
        <v>1</v>
      </c>
      <c r="O2888" s="57" t="s">
        <v>3859</v>
      </c>
      <c r="P2888" s="57" t="s">
        <v>3859</v>
      </c>
      <c r="S2888" s="87"/>
      <c r="T2888" s="92"/>
      <c r="U2888" s="93"/>
      <c r="V2888" s="89"/>
      <c r="W2888" s="90"/>
      <c r="X2888" s="94"/>
      <c r="Y2888" s="95"/>
      <c r="Z2888" s="96"/>
    </row>
    <row r="2889" spans="2:26" ht="17.25" customHeight="1">
      <c r="B2889" s="58">
        <v>46146</v>
      </c>
      <c r="C2889" s="57" t="s">
        <v>627</v>
      </c>
      <c r="D2889" s="57" t="s">
        <v>3851</v>
      </c>
      <c r="E2889" s="57">
        <v>5</v>
      </c>
      <c r="F2889" s="61">
        <v>0</v>
      </c>
      <c r="G2889" s="57">
        <v>0</v>
      </c>
      <c r="H2889" s="57">
        <v>0</v>
      </c>
      <c r="I2889" s="57">
        <v>0</v>
      </c>
      <c r="J2889" s="57">
        <v>0</v>
      </c>
      <c r="K2889" s="57">
        <v>0</v>
      </c>
      <c r="L2889" s="57">
        <v>0</v>
      </c>
      <c r="S2889" s="87"/>
      <c r="T2889" s="92"/>
      <c r="U2889" s="93"/>
      <c r="V2889" s="89"/>
      <c r="W2889" s="90"/>
      <c r="X2889" s="94"/>
      <c r="Y2889" s="95"/>
      <c r="Z2889" s="96"/>
    </row>
    <row r="2890" spans="2:26" ht="17.25" customHeight="1">
      <c r="B2890" s="58">
        <v>46146</v>
      </c>
      <c r="C2890" s="57" t="s">
        <v>627</v>
      </c>
      <c r="D2890" s="57" t="s">
        <v>3771</v>
      </c>
      <c r="E2890" s="57">
        <v>5</v>
      </c>
      <c r="F2890" s="61">
        <v>0</v>
      </c>
      <c r="G2890" s="57">
        <v>0</v>
      </c>
      <c r="H2890" s="57">
        <v>0</v>
      </c>
      <c r="I2890" s="57">
        <v>0</v>
      </c>
      <c r="J2890" s="57">
        <v>0</v>
      </c>
      <c r="K2890" s="57">
        <v>0</v>
      </c>
      <c r="L2890" s="57">
        <v>0</v>
      </c>
      <c r="S2890" s="87"/>
      <c r="T2890" s="92"/>
      <c r="U2890" s="93"/>
      <c r="V2890" s="89"/>
      <c r="W2890" s="90"/>
      <c r="X2890" s="94"/>
      <c r="Y2890" s="95"/>
      <c r="Z2890" s="96"/>
    </row>
    <row r="2891" spans="2:26" ht="17.25" customHeight="1">
      <c r="B2891" s="58">
        <v>46147</v>
      </c>
      <c r="C2891" s="57" t="s">
        <v>3868</v>
      </c>
      <c r="D2891" s="57" t="s">
        <v>3716</v>
      </c>
      <c r="E2891" s="57">
        <v>13</v>
      </c>
      <c r="F2891" s="61">
        <v>0</v>
      </c>
      <c r="G2891" s="57">
        <v>0</v>
      </c>
      <c r="H2891" s="57">
        <v>2</v>
      </c>
      <c r="I2891" s="57">
        <v>0</v>
      </c>
      <c r="J2891" s="57">
        <v>0</v>
      </c>
      <c r="K2891" s="57">
        <v>0</v>
      </c>
      <c r="L2891" s="57">
        <v>2</v>
      </c>
      <c r="M2891" s="57" t="s">
        <v>3876</v>
      </c>
      <c r="N2891" s="57" t="s">
        <v>3877</v>
      </c>
      <c r="O2891" s="57" t="s">
        <v>3878</v>
      </c>
      <c r="P2891" s="57" t="s">
        <v>3879</v>
      </c>
      <c r="S2891" s="87"/>
      <c r="T2891" s="92"/>
      <c r="U2891" s="93"/>
      <c r="V2891" s="89"/>
      <c r="W2891" s="90"/>
      <c r="X2891" s="94"/>
      <c r="Y2891" s="95"/>
      <c r="Z2891" s="96"/>
    </row>
    <row r="2892" spans="2:26" ht="17.25" customHeight="1">
      <c r="B2892" s="58">
        <v>46147</v>
      </c>
      <c r="C2892" s="57" t="s">
        <v>3869</v>
      </c>
      <c r="D2892" s="57" t="s">
        <v>3481</v>
      </c>
      <c r="E2892" s="57">
        <v>12</v>
      </c>
      <c r="F2892" s="61">
        <v>0</v>
      </c>
      <c r="G2892" s="57">
        <v>0</v>
      </c>
      <c r="H2892" s="57">
        <v>0</v>
      </c>
      <c r="I2892" s="57">
        <v>0</v>
      </c>
      <c r="J2892" s="57">
        <v>0</v>
      </c>
      <c r="K2892" s="57">
        <v>0</v>
      </c>
      <c r="L2892" s="57">
        <v>0</v>
      </c>
      <c r="S2892" s="87"/>
      <c r="T2892" s="92"/>
      <c r="U2892" s="93"/>
      <c r="V2892" s="89"/>
      <c r="W2892" s="90"/>
      <c r="X2892" s="94"/>
      <c r="Y2892" s="95"/>
      <c r="Z2892" s="96"/>
    </row>
    <row r="2893" spans="2:26" ht="17.25" customHeight="1">
      <c r="B2893" s="58">
        <v>46147</v>
      </c>
      <c r="C2893" s="57" t="s">
        <v>3870</v>
      </c>
      <c r="D2893" s="57" t="s">
        <v>3679</v>
      </c>
      <c r="E2893" s="57">
        <v>5</v>
      </c>
      <c r="F2893" s="61">
        <v>0</v>
      </c>
      <c r="G2893" s="57">
        <v>0</v>
      </c>
      <c r="H2893" s="57">
        <v>0</v>
      </c>
      <c r="I2893" s="57">
        <v>0</v>
      </c>
      <c r="J2893" s="57">
        <v>0</v>
      </c>
      <c r="K2893" s="57">
        <v>0</v>
      </c>
      <c r="L2893" s="57">
        <v>0</v>
      </c>
      <c r="S2893" s="87"/>
      <c r="T2893" s="92"/>
      <c r="U2893" s="93"/>
      <c r="V2893" s="89"/>
      <c r="W2893" s="90"/>
      <c r="X2893" s="94"/>
      <c r="Y2893" s="95"/>
      <c r="Z2893" s="96"/>
    </row>
    <row r="2894" spans="2:26" ht="17.25" customHeight="1">
      <c r="B2894" s="58">
        <v>46148</v>
      </c>
      <c r="C2894" s="57" t="s">
        <v>3887</v>
      </c>
      <c r="D2894" s="57" t="s">
        <v>3165</v>
      </c>
      <c r="E2894" s="57">
        <v>13</v>
      </c>
      <c r="F2894" s="61">
        <v>0</v>
      </c>
      <c r="G2894" s="57">
        <v>0</v>
      </c>
      <c r="H2894" s="57">
        <v>0</v>
      </c>
      <c r="I2894" s="57">
        <v>0</v>
      </c>
      <c r="J2894" s="57">
        <v>0</v>
      </c>
      <c r="K2894" s="57">
        <v>0</v>
      </c>
      <c r="L2894" s="57">
        <v>0</v>
      </c>
      <c r="S2894" s="87"/>
      <c r="T2894" s="92"/>
      <c r="U2894" s="93"/>
      <c r="V2894" s="89"/>
      <c r="W2894" s="90"/>
      <c r="X2894" s="94"/>
      <c r="Y2894" s="95"/>
      <c r="Z2894" s="96"/>
    </row>
    <row r="2895" spans="2:26" ht="17.25" customHeight="1">
      <c r="B2895" s="58">
        <v>46150</v>
      </c>
      <c r="C2895" s="57" t="s">
        <v>50</v>
      </c>
      <c r="D2895" s="57" t="s">
        <v>3161</v>
      </c>
      <c r="E2895" s="57">
        <v>13</v>
      </c>
      <c r="F2895" s="61">
        <v>0</v>
      </c>
      <c r="G2895" s="57">
        <v>0</v>
      </c>
      <c r="H2895" s="57">
        <v>0</v>
      </c>
      <c r="I2895" s="57">
        <v>1</v>
      </c>
      <c r="J2895" s="57">
        <v>0</v>
      </c>
      <c r="K2895" s="57">
        <v>0</v>
      </c>
      <c r="L2895" s="57">
        <v>1</v>
      </c>
      <c r="M2895" s="57" t="s">
        <v>3959</v>
      </c>
      <c r="S2895" s="87"/>
      <c r="T2895" s="92"/>
      <c r="U2895" s="93"/>
      <c r="V2895" s="89"/>
      <c r="W2895" s="90"/>
      <c r="X2895" s="94"/>
      <c r="Y2895" s="95"/>
      <c r="Z2895" s="96"/>
    </row>
    <row r="2896" spans="2:26" ht="17.25" customHeight="1">
      <c r="B2896" s="58">
        <v>46150</v>
      </c>
      <c r="C2896" s="57" t="s">
        <v>3868</v>
      </c>
      <c r="D2896" s="57" t="s">
        <v>3582</v>
      </c>
      <c r="E2896" s="57">
        <v>3</v>
      </c>
      <c r="F2896" s="61">
        <v>0</v>
      </c>
      <c r="G2896" s="57">
        <v>0</v>
      </c>
      <c r="H2896" s="57">
        <v>4</v>
      </c>
      <c r="I2896" s="57">
        <v>0</v>
      </c>
      <c r="J2896" s="57">
        <v>0</v>
      </c>
      <c r="K2896" s="57">
        <v>0</v>
      </c>
      <c r="L2896" s="57">
        <v>4</v>
      </c>
      <c r="M2896" s="57" t="s">
        <v>3960</v>
      </c>
      <c r="N2896" s="57" t="s">
        <v>3959</v>
      </c>
      <c r="O2896" s="57" t="s">
        <v>3961</v>
      </c>
      <c r="P2896" s="57" t="s">
        <v>3959</v>
      </c>
      <c r="S2896" s="87"/>
      <c r="T2896" s="92"/>
      <c r="U2896" s="93"/>
      <c r="V2896" s="89"/>
      <c r="W2896" s="90"/>
      <c r="X2896" s="94"/>
      <c r="Y2896" s="95"/>
      <c r="Z2896" s="96"/>
    </row>
    <row r="2897" spans="2:26" ht="17.25" customHeight="1">
      <c r="B2897" s="58">
        <v>46150</v>
      </c>
      <c r="C2897" s="57" t="s">
        <v>50</v>
      </c>
      <c r="D2897" s="57" t="s">
        <v>3181</v>
      </c>
      <c r="E2897" s="57">
        <v>13</v>
      </c>
      <c r="F2897" s="61">
        <v>0</v>
      </c>
      <c r="G2897" s="57">
        <v>0</v>
      </c>
      <c r="H2897" s="57">
        <v>1</v>
      </c>
      <c r="I2897" s="57">
        <v>1</v>
      </c>
      <c r="J2897" s="57">
        <v>0</v>
      </c>
      <c r="K2897" s="57">
        <v>0</v>
      </c>
      <c r="L2897" s="57">
        <v>2</v>
      </c>
      <c r="M2897" s="57" t="s">
        <v>3960</v>
      </c>
      <c r="O2897" s="57" t="s">
        <v>3962</v>
      </c>
      <c r="P2897" s="57" t="s">
        <v>3960</v>
      </c>
      <c r="S2897" s="87"/>
      <c r="T2897" s="92"/>
      <c r="U2897" s="93"/>
      <c r="V2897" s="89"/>
      <c r="W2897" s="90"/>
      <c r="X2897" s="94"/>
      <c r="Y2897" s="95"/>
      <c r="Z2897" s="96"/>
    </row>
    <row r="2898" spans="2:26" ht="17.25" customHeight="1">
      <c r="B2898" s="58">
        <v>46151</v>
      </c>
      <c r="C2898" s="57" t="s">
        <v>40</v>
      </c>
      <c r="D2898" s="57" t="s">
        <v>3735</v>
      </c>
      <c r="E2898" s="57">
        <v>5</v>
      </c>
      <c r="F2898" s="57">
        <v>0</v>
      </c>
      <c r="G2898" s="57">
        <v>0</v>
      </c>
      <c r="H2898" s="57">
        <v>0</v>
      </c>
      <c r="I2898" s="57">
        <v>0</v>
      </c>
      <c r="J2898" s="57">
        <v>0</v>
      </c>
      <c r="K2898" s="57">
        <v>0</v>
      </c>
      <c r="L2898" s="57">
        <v>0</v>
      </c>
      <c r="S2898" s="87"/>
      <c r="T2898" s="92"/>
      <c r="U2898" s="93"/>
      <c r="V2898" s="89"/>
      <c r="W2898" s="90"/>
      <c r="X2898" s="94"/>
      <c r="Y2898" s="95"/>
      <c r="Z2898" s="96"/>
    </row>
    <row r="2899" spans="2:26" ht="17.25" customHeight="1">
      <c r="B2899" s="58">
        <v>46154</v>
      </c>
      <c r="C2899" s="57" t="s">
        <v>40</v>
      </c>
      <c r="D2899" s="57" t="s">
        <v>3532</v>
      </c>
      <c r="E2899" s="57">
        <v>13</v>
      </c>
      <c r="F2899" s="57">
        <v>0</v>
      </c>
      <c r="G2899" s="57">
        <v>0</v>
      </c>
      <c r="H2899" s="57">
        <v>0</v>
      </c>
      <c r="I2899" s="57">
        <v>0</v>
      </c>
      <c r="J2899" s="57">
        <v>0</v>
      </c>
      <c r="K2899" s="57">
        <v>0</v>
      </c>
      <c r="L2899" s="57">
        <v>0</v>
      </c>
      <c r="S2899" s="87"/>
      <c r="T2899" s="92"/>
      <c r="U2899" s="93"/>
      <c r="V2899" s="89"/>
      <c r="W2899" s="90"/>
      <c r="X2899" s="94"/>
      <c r="Y2899" s="95"/>
      <c r="Z2899" s="96"/>
    </row>
    <row r="2900" spans="2:26" ht="17.25" customHeight="1">
      <c r="B2900" s="58">
        <v>46154</v>
      </c>
      <c r="C2900" s="57" t="s">
        <v>40</v>
      </c>
      <c r="D2900" s="57" t="s">
        <v>3581</v>
      </c>
      <c r="E2900" s="57">
        <v>11</v>
      </c>
      <c r="F2900" s="57">
        <v>0</v>
      </c>
      <c r="G2900" s="57">
        <v>0</v>
      </c>
      <c r="H2900" s="57">
        <v>0</v>
      </c>
      <c r="I2900" s="57">
        <v>0</v>
      </c>
      <c r="J2900" s="57">
        <v>0</v>
      </c>
      <c r="K2900" s="57">
        <v>0</v>
      </c>
      <c r="L2900" s="57">
        <v>0</v>
      </c>
      <c r="S2900" s="87"/>
      <c r="T2900" s="92"/>
      <c r="U2900" s="93"/>
      <c r="V2900" s="89"/>
      <c r="W2900" s="90"/>
      <c r="X2900" s="94"/>
      <c r="Y2900" s="95"/>
      <c r="Z2900" s="96"/>
    </row>
    <row r="2901" spans="2:26" ht="17.25" customHeight="1">
      <c r="B2901" s="58">
        <v>46154</v>
      </c>
      <c r="C2901" s="57" t="s">
        <v>3985</v>
      </c>
      <c r="D2901" s="57" t="s">
        <v>3162</v>
      </c>
      <c r="E2901" s="57">
        <v>12</v>
      </c>
      <c r="F2901" s="61">
        <v>0</v>
      </c>
      <c r="G2901" s="57">
        <v>0</v>
      </c>
      <c r="H2901" s="57">
        <v>0</v>
      </c>
      <c r="I2901" s="57">
        <v>0</v>
      </c>
      <c r="J2901" s="57">
        <v>1</v>
      </c>
      <c r="K2901" s="57">
        <v>0</v>
      </c>
      <c r="L2901" s="57">
        <v>1</v>
      </c>
      <c r="M2901" s="57" t="s">
        <v>3988</v>
      </c>
      <c r="S2901" s="87"/>
      <c r="T2901" s="92"/>
      <c r="U2901" s="93"/>
      <c r="V2901" s="89"/>
      <c r="W2901" s="90"/>
      <c r="X2901" s="94"/>
      <c r="Y2901" s="95"/>
      <c r="Z2901" s="96"/>
    </row>
    <row r="2902" spans="2:26" ht="17.25" customHeight="1">
      <c r="B2902" s="58">
        <v>46154</v>
      </c>
      <c r="C2902" s="57" t="s">
        <v>40</v>
      </c>
      <c r="D2902" s="57" t="s">
        <v>3601</v>
      </c>
      <c r="E2902" s="57">
        <v>13</v>
      </c>
      <c r="F2902" s="57">
        <v>0</v>
      </c>
      <c r="G2902" s="57">
        <v>0</v>
      </c>
      <c r="H2902" s="57">
        <v>0</v>
      </c>
      <c r="I2902" s="57">
        <v>0</v>
      </c>
      <c r="J2902" s="57">
        <v>0</v>
      </c>
      <c r="K2902" s="57">
        <v>0</v>
      </c>
      <c r="L2902" s="57">
        <v>0</v>
      </c>
      <c r="S2902" s="87"/>
      <c r="T2902" s="92"/>
      <c r="U2902" s="93"/>
      <c r="V2902" s="89"/>
      <c r="W2902" s="90"/>
      <c r="X2902" s="94"/>
      <c r="Y2902" s="95"/>
      <c r="Z2902" s="96"/>
    </row>
    <row r="2903" spans="2:26" ht="17.25" customHeight="1">
      <c r="B2903" s="58">
        <v>46154</v>
      </c>
      <c r="C2903" s="57" t="s">
        <v>3986</v>
      </c>
      <c r="D2903" s="57" t="s">
        <v>3481</v>
      </c>
      <c r="E2903" s="57">
        <v>12</v>
      </c>
      <c r="F2903" s="61">
        <v>0</v>
      </c>
      <c r="G2903" s="57">
        <v>0</v>
      </c>
      <c r="H2903" s="57">
        <v>0</v>
      </c>
      <c r="I2903" s="57">
        <v>1</v>
      </c>
      <c r="J2903" s="57">
        <v>0</v>
      </c>
      <c r="K2903" s="57">
        <v>0</v>
      </c>
      <c r="L2903" s="57">
        <v>1</v>
      </c>
      <c r="M2903" s="57" t="s">
        <v>3989</v>
      </c>
      <c r="S2903" s="87"/>
      <c r="T2903" s="92"/>
      <c r="U2903" s="93"/>
      <c r="V2903" s="89"/>
      <c r="W2903" s="90"/>
      <c r="X2903" s="94"/>
      <c r="Y2903" s="95"/>
      <c r="Z2903" s="96"/>
    </row>
    <row r="2904" spans="2:26" ht="17.25" customHeight="1">
      <c r="B2904" s="58">
        <v>46155</v>
      </c>
      <c r="C2904" s="57" t="s">
        <v>3996</v>
      </c>
      <c r="D2904" s="57" t="s">
        <v>3175</v>
      </c>
      <c r="E2904" s="57">
        <v>13</v>
      </c>
      <c r="F2904" s="61">
        <v>0</v>
      </c>
      <c r="G2904" s="57">
        <v>0</v>
      </c>
      <c r="H2904" s="57">
        <v>3</v>
      </c>
      <c r="I2904" s="57">
        <v>0</v>
      </c>
      <c r="J2904" s="57">
        <v>0</v>
      </c>
      <c r="K2904" s="57">
        <v>0</v>
      </c>
      <c r="L2904" s="57">
        <v>3</v>
      </c>
      <c r="M2904" s="57" t="s">
        <v>4001</v>
      </c>
      <c r="O2904" s="57" t="s">
        <v>4002</v>
      </c>
      <c r="P2904" s="57" t="s">
        <v>4001</v>
      </c>
      <c r="S2904" s="87"/>
      <c r="T2904" s="92"/>
      <c r="U2904" s="93"/>
      <c r="V2904" s="89"/>
      <c r="W2904" s="90"/>
      <c r="X2904" s="94"/>
      <c r="Y2904" s="95"/>
      <c r="Z2904" s="96"/>
    </row>
    <row r="2905" spans="2:26" ht="17.25" customHeight="1">
      <c r="B2905" s="58">
        <v>46155</v>
      </c>
      <c r="C2905" s="57" t="s">
        <v>40</v>
      </c>
      <c r="D2905" s="57" t="s">
        <v>3997</v>
      </c>
      <c r="E2905" s="57">
        <v>8</v>
      </c>
      <c r="F2905" s="57">
        <v>0</v>
      </c>
      <c r="G2905" s="57">
        <v>0</v>
      </c>
      <c r="H2905" s="57">
        <v>0</v>
      </c>
      <c r="I2905" s="57">
        <v>0</v>
      </c>
      <c r="J2905" s="57">
        <v>0</v>
      </c>
      <c r="K2905" s="57">
        <v>0</v>
      </c>
      <c r="L2905" s="57">
        <v>0</v>
      </c>
      <c r="S2905" s="87"/>
      <c r="T2905" s="92"/>
      <c r="U2905" s="93"/>
      <c r="V2905" s="89"/>
      <c r="W2905" s="90"/>
      <c r="X2905" s="94"/>
      <c r="Y2905" s="95"/>
      <c r="Z2905" s="96"/>
    </row>
    <row r="2906" spans="2:26" ht="17.25" customHeight="1">
      <c r="B2906" s="58">
        <v>46156</v>
      </c>
      <c r="C2906" s="57" t="s">
        <v>4006</v>
      </c>
      <c r="D2906" s="57" t="s">
        <v>3749</v>
      </c>
      <c r="E2906" s="57">
        <v>1</v>
      </c>
      <c r="F2906" s="61">
        <v>0</v>
      </c>
      <c r="G2906" s="57">
        <v>0</v>
      </c>
      <c r="H2906" s="57">
        <v>1</v>
      </c>
      <c r="I2906" s="57">
        <v>0</v>
      </c>
      <c r="J2906" s="57">
        <v>0</v>
      </c>
      <c r="K2906" s="57">
        <v>0</v>
      </c>
      <c r="L2906" s="57">
        <v>1</v>
      </c>
      <c r="M2906" s="57" t="s">
        <v>4008</v>
      </c>
      <c r="S2906" s="87"/>
      <c r="T2906" s="92"/>
      <c r="U2906" s="93"/>
      <c r="V2906" s="89"/>
      <c r="W2906" s="90"/>
      <c r="X2906" s="94"/>
      <c r="Y2906" s="95"/>
      <c r="Z2906" s="96"/>
    </row>
    <row r="2907" spans="2:26" ht="17.25" customHeight="1">
      <c r="B2907" s="58">
        <v>46156</v>
      </c>
      <c r="C2907" s="57" t="s">
        <v>4006</v>
      </c>
      <c r="D2907" s="57" t="s">
        <v>3814</v>
      </c>
      <c r="E2907" s="57">
        <v>13</v>
      </c>
      <c r="F2907" s="61">
        <v>0</v>
      </c>
      <c r="G2907" s="57">
        <v>0</v>
      </c>
      <c r="H2907" s="57">
        <v>3</v>
      </c>
      <c r="I2907" s="57">
        <v>0</v>
      </c>
      <c r="J2907" s="57">
        <v>0</v>
      </c>
      <c r="K2907" s="57">
        <v>0</v>
      </c>
      <c r="L2907" s="57">
        <v>3</v>
      </c>
      <c r="M2907" s="57" t="s">
        <v>4009</v>
      </c>
      <c r="N2907" s="57" t="s">
        <v>4008</v>
      </c>
      <c r="O2907" s="57" t="s">
        <v>4008</v>
      </c>
      <c r="P2907" s="57" t="s">
        <v>4010</v>
      </c>
      <c r="S2907" s="87"/>
      <c r="T2907" s="92"/>
      <c r="U2907" s="93"/>
      <c r="V2907" s="89"/>
      <c r="W2907" s="90"/>
      <c r="X2907" s="94"/>
      <c r="Y2907" s="95"/>
      <c r="Z2907" s="96"/>
    </row>
    <row r="2908" spans="2:26" ht="17.25" customHeight="1">
      <c r="B2908" s="58">
        <v>46156</v>
      </c>
      <c r="C2908" s="57" t="s">
        <v>4006</v>
      </c>
      <c r="D2908" s="57" t="s">
        <v>3816</v>
      </c>
      <c r="E2908" s="57">
        <v>13</v>
      </c>
      <c r="F2908" s="57">
        <v>0</v>
      </c>
      <c r="G2908" s="57">
        <v>0</v>
      </c>
      <c r="H2908" s="57">
        <v>0</v>
      </c>
      <c r="I2908" s="57">
        <v>0</v>
      </c>
      <c r="J2908" s="57">
        <v>0</v>
      </c>
      <c r="K2908" s="57">
        <v>0</v>
      </c>
      <c r="L2908" s="57">
        <v>0</v>
      </c>
      <c r="S2908" s="87"/>
      <c r="T2908" s="92"/>
      <c r="U2908" s="93"/>
      <c r="V2908" s="89"/>
      <c r="W2908" s="90"/>
      <c r="X2908" s="94"/>
      <c r="Y2908" s="95"/>
      <c r="Z2908" s="96"/>
    </row>
    <row r="2909" spans="2:26" ht="17.25" customHeight="1">
      <c r="B2909" s="58">
        <v>46156</v>
      </c>
      <c r="C2909" s="57" t="s">
        <v>40</v>
      </c>
      <c r="D2909" s="57" t="s">
        <v>3333</v>
      </c>
      <c r="E2909" s="57">
        <v>13</v>
      </c>
      <c r="F2909" s="57">
        <v>0</v>
      </c>
      <c r="G2909" s="57">
        <v>0</v>
      </c>
      <c r="H2909" s="57">
        <v>0</v>
      </c>
      <c r="I2909" s="57">
        <v>0</v>
      </c>
      <c r="J2909" s="57">
        <v>0</v>
      </c>
      <c r="K2909" s="57">
        <v>0</v>
      </c>
      <c r="L2909" s="57">
        <v>0</v>
      </c>
      <c r="S2909" s="87"/>
      <c r="T2909" s="92"/>
      <c r="U2909" s="93"/>
      <c r="V2909" s="89"/>
      <c r="W2909" s="90"/>
      <c r="X2909" s="94"/>
      <c r="Y2909" s="95"/>
      <c r="Z2909" s="96"/>
    </row>
    <row r="2910" spans="2:26" ht="17.25" customHeight="1">
      <c r="B2910" s="58">
        <v>46157</v>
      </c>
      <c r="C2910" s="57" t="s">
        <v>18</v>
      </c>
      <c r="D2910" s="57" t="s">
        <v>3813</v>
      </c>
      <c r="E2910" s="57">
        <v>13</v>
      </c>
      <c r="F2910" s="57">
        <v>0</v>
      </c>
      <c r="G2910" s="57">
        <v>0</v>
      </c>
      <c r="H2910" s="57">
        <v>0</v>
      </c>
      <c r="I2910" s="57">
        <v>0</v>
      </c>
      <c r="J2910" s="57">
        <v>0</v>
      </c>
      <c r="K2910" s="57">
        <v>0</v>
      </c>
      <c r="L2910" s="57">
        <v>0</v>
      </c>
      <c r="S2910" s="87"/>
      <c r="T2910" s="92"/>
      <c r="U2910" s="93"/>
      <c r="V2910" s="89"/>
      <c r="W2910" s="90"/>
      <c r="X2910" s="94"/>
      <c r="Y2910" s="95"/>
      <c r="Z2910" s="96"/>
    </row>
    <row r="2911" spans="2:26" ht="17.25" customHeight="1">
      <c r="B2911" s="58">
        <v>46157</v>
      </c>
      <c r="C2911" s="57" t="s">
        <v>18</v>
      </c>
      <c r="D2911" s="57" t="s">
        <v>3815</v>
      </c>
      <c r="E2911" s="57">
        <v>13</v>
      </c>
      <c r="F2911" s="61">
        <v>0</v>
      </c>
      <c r="G2911" s="57">
        <v>0</v>
      </c>
      <c r="H2911" s="57">
        <v>1</v>
      </c>
      <c r="I2911" s="57">
        <v>0</v>
      </c>
      <c r="J2911" s="57">
        <v>0</v>
      </c>
      <c r="K2911" s="57">
        <v>0</v>
      </c>
      <c r="L2911" s="57">
        <v>1</v>
      </c>
      <c r="M2911" s="57" t="s">
        <v>4025</v>
      </c>
      <c r="N2911" s="57" t="s">
        <v>4023</v>
      </c>
      <c r="S2911" s="87"/>
      <c r="T2911" s="92"/>
      <c r="U2911" s="93"/>
      <c r="V2911" s="89"/>
      <c r="W2911" s="90"/>
      <c r="X2911" s="94"/>
      <c r="Y2911" s="95"/>
      <c r="Z2911" s="96"/>
    </row>
    <row r="2912" spans="2:26" ht="17.25" customHeight="1">
      <c r="B2912" s="58">
        <v>46157</v>
      </c>
      <c r="C2912" s="57" t="s">
        <v>18</v>
      </c>
      <c r="D2912" s="57" t="s">
        <v>3655</v>
      </c>
      <c r="E2912" s="57">
        <v>13</v>
      </c>
      <c r="F2912" s="61">
        <v>0</v>
      </c>
      <c r="G2912" s="57">
        <v>0</v>
      </c>
      <c r="H2912" s="57">
        <v>0</v>
      </c>
      <c r="I2912" s="57">
        <v>0</v>
      </c>
      <c r="J2912" s="57">
        <v>0</v>
      </c>
      <c r="K2912" s="57">
        <v>0</v>
      </c>
      <c r="L2912" s="57">
        <v>0</v>
      </c>
      <c r="S2912" s="87"/>
      <c r="T2912" s="92"/>
      <c r="U2912" s="93"/>
      <c r="V2912" s="89"/>
      <c r="W2912" s="90"/>
      <c r="X2912" s="94"/>
      <c r="Y2912" s="95"/>
      <c r="Z2912" s="96"/>
    </row>
    <row r="2913" spans="2:26" ht="17.25" customHeight="1">
      <c r="B2913" s="58">
        <v>46157</v>
      </c>
      <c r="C2913" s="57" t="s">
        <v>18</v>
      </c>
      <c r="D2913" s="57" t="s">
        <v>3812</v>
      </c>
      <c r="E2913" s="57">
        <v>13</v>
      </c>
      <c r="F2913" s="61">
        <v>0</v>
      </c>
      <c r="G2913" s="57">
        <v>0</v>
      </c>
      <c r="H2913" s="57">
        <v>1</v>
      </c>
      <c r="I2913" s="57">
        <v>0</v>
      </c>
      <c r="J2913" s="57">
        <v>0</v>
      </c>
      <c r="K2913" s="57">
        <v>0</v>
      </c>
      <c r="L2913" s="57">
        <v>1</v>
      </c>
      <c r="M2913" s="57" t="s">
        <v>4025</v>
      </c>
      <c r="N2913" s="57" t="s">
        <v>4023</v>
      </c>
      <c r="S2913" s="87"/>
      <c r="T2913" s="92"/>
      <c r="U2913" s="93"/>
      <c r="V2913" s="89"/>
      <c r="W2913" s="90"/>
      <c r="X2913" s="94"/>
      <c r="Y2913" s="95"/>
      <c r="Z2913" s="96"/>
    </row>
    <row r="2914" spans="2:26" ht="17.25" customHeight="1">
      <c r="B2914" s="58">
        <v>46159</v>
      </c>
      <c r="C2914" s="57" t="s">
        <v>40</v>
      </c>
      <c r="D2914" s="57" t="s">
        <v>3582</v>
      </c>
      <c r="E2914" s="57">
        <v>3</v>
      </c>
      <c r="F2914" s="57">
        <v>0</v>
      </c>
      <c r="G2914" s="57">
        <v>0</v>
      </c>
      <c r="H2914" s="57">
        <v>0</v>
      </c>
      <c r="I2914" s="57">
        <v>0</v>
      </c>
      <c r="J2914" s="57">
        <v>0</v>
      </c>
      <c r="K2914" s="57">
        <v>0</v>
      </c>
      <c r="L2914" s="57">
        <v>0</v>
      </c>
      <c r="S2914" s="87"/>
      <c r="T2914" s="92"/>
      <c r="U2914" s="93"/>
      <c r="V2914" s="89"/>
      <c r="W2914" s="90"/>
      <c r="X2914" s="94"/>
      <c r="Y2914" s="95"/>
      <c r="Z2914" s="96"/>
    </row>
    <row r="2915" spans="2:26" ht="17.25" customHeight="1">
      <c r="B2915" s="58">
        <v>46159</v>
      </c>
      <c r="C2915" s="57" t="s">
        <v>4031</v>
      </c>
      <c r="D2915" s="57" t="s">
        <v>3254</v>
      </c>
      <c r="E2915" s="57">
        <v>11</v>
      </c>
      <c r="F2915" s="57">
        <v>0</v>
      </c>
      <c r="G2915" s="57">
        <v>0</v>
      </c>
      <c r="H2915" s="57">
        <v>0</v>
      </c>
      <c r="I2915" s="57">
        <v>0</v>
      </c>
      <c r="J2915" s="57">
        <v>0</v>
      </c>
      <c r="K2915" s="57">
        <v>0</v>
      </c>
      <c r="L2915" s="57">
        <v>0</v>
      </c>
      <c r="S2915" s="87"/>
      <c r="T2915" s="92"/>
      <c r="U2915" s="93"/>
      <c r="V2915" s="89"/>
      <c r="W2915" s="90"/>
      <c r="X2915" s="94"/>
      <c r="Y2915" s="95"/>
      <c r="Z2915" s="96"/>
    </row>
    <row r="2916" spans="2:26" ht="17.25" customHeight="1">
      <c r="B2916" s="58">
        <v>46160</v>
      </c>
      <c r="C2916" s="57" t="s">
        <v>4040</v>
      </c>
      <c r="D2916" s="57" t="s">
        <v>3532</v>
      </c>
      <c r="E2916" s="57">
        <v>13</v>
      </c>
      <c r="F2916" s="57">
        <v>0</v>
      </c>
      <c r="G2916" s="57">
        <v>0</v>
      </c>
      <c r="H2916" s="57">
        <v>0</v>
      </c>
      <c r="I2916" s="57">
        <v>0</v>
      </c>
      <c r="J2916" s="57">
        <v>0</v>
      </c>
      <c r="K2916" s="57">
        <v>0</v>
      </c>
      <c r="L2916" s="57">
        <v>0</v>
      </c>
      <c r="S2916" s="87"/>
      <c r="T2916" s="92"/>
      <c r="U2916" s="93"/>
      <c r="V2916" s="89"/>
      <c r="W2916" s="90"/>
      <c r="X2916" s="94"/>
      <c r="Y2916" s="95"/>
      <c r="Z2916" s="96"/>
    </row>
    <row r="2917" spans="2:26" ht="17.25" customHeight="1">
      <c r="B2917" s="58">
        <v>46160</v>
      </c>
      <c r="C2917" s="57" t="s">
        <v>4041</v>
      </c>
      <c r="D2917" s="57" t="s">
        <v>3165</v>
      </c>
      <c r="E2917" s="57">
        <v>13</v>
      </c>
      <c r="F2917" s="61">
        <v>0</v>
      </c>
      <c r="G2917" s="57">
        <v>0</v>
      </c>
      <c r="H2917" s="57">
        <v>5</v>
      </c>
      <c r="I2917" s="57">
        <v>0</v>
      </c>
      <c r="J2917" s="57">
        <v>0</v>
      </c>
      <c r="K2917" s="57">
        <v>0</v>
      </c>
      <c r="L2917" s="57">
        <v>5</v>
      </c>
      <c r="M2917" s="57" t="s">
        <v>4046</v>
      </c>
      <c r="O2917" s="57" t="s">
        <v>4047</v>
      </c>
      <c r="P2917" s="57" t="s">
        <v>4048</v>
      </c>
      <c r="S2917" s="87"/>
      <c r="T2917" s="92"/>
      <c r="U2917" s="93"/>
      <c r="V2917" s="89"/>
      <c r="W2917" s="90"/>
      <c r="X2917" s="94"/>
      <c r="Y2917" s="95"/>
      <c r="Z2917" s="96"/>
    </row>
    <row r="2918" spans="2:26" ht="17.25" customHeight="1">
      <c r="B2918" s="58">
        <v>46160</v>
      </c>
      <c r="C2918" s="57" t="s">
        <v>4041</v>
      </c>
      <c r="D2918" s="57" t="s">
        <v>3161</v>
      </c>
      <c r="E2918" s="57">
        <v>13</v>
      </c>
      <c r="F2918" s="61">
        <v>0</v>
      </c>
      <c r="G2918" s="57">
        <v>0</v>
      </c>
      <c r="H2918" s="57">
        <v>3</v>
      </c>
      <c r="I2918" s="57">
        <v>1</v>
      </c>
      <c r="J2918" s="57">
        <v>1</v>
      </c>
      <c r="K2918" s="57">
        <v>0</v>
      </c>
      <c r="L2918" s="57">
        <v>5</v>
      </c>
      <c r="M2918" s="57" t="s">
        <v>4046</v>
      </c>
      <c r="O2918" s="57" t="s">
        <v>4047</v>
      </c>
      <c r="P2918" s="57" t="s">
        <v>4049</v>
      </c>
      <c r="S2918" s="87"/>
      <c r="T2918" s="92"/>
      <c r="U2918" s="93"/>
      <c r="V2918" s="89"/>
      <c r="W2918" s="90"/>
      <c r="X2918" s="94"/>
      <c r="Y2918" s="95"/>
      <c r="Z2918" s="96"/>
    </row>
    <row r="2919" spans="2:26" ht="17.25" customHeight="1">
      <c r="B2919" s="58">
        <v>46160</v>
      </c>
      <c r="C2919" s="57" t="s">
        <v>4041</v>
      </c>
      <c r="D2919" s="57" t="s">
        <v>4042</v>
      </c>
      <c r="E2919" s="57">
        <v>13</v>
      </c>
      <c r="F2919" s="61">
        <v>6</v>
      </c>
      <c r="G2919" s="57">
        <v>0</v>
      </c>
      <c r="H2919" s="57">
        <v>5</v>
      </c>
      <c r="I2919" s="57">
        <v>3</v>
      </c>
      <c r="J2919" s="57">
        <v>0</v>
      </c>
      <c r="K2919" s="57">
        <v>0</v>
      </c>
      <c r="L2919" s="57">
        <v>8</v>
      </c>
      <c r="M2919" s="57" t="s">
        <v>4047</v>
      </c>
      <c r="O2919" s="57" t="s">
        <v>4046</v>
      </c>
      <c r="P2919" s="57" t="s">
        <v>4048</v>
      </c>
      <c r="S2919" s="87"/>
      <c r="T2919" s="92"/>
      <c r="U2919" s="93"/>
      <c r="V2919" s="89"/>
      <c r="W2919" s="90"/>
      <c r="X2919" s="94"/>
      <c r="Y2919" s="95"/>
      <c r="Z2919" s="96"/>
    </row>
    <row r="2920" spans="2:26" ht="17.25" customHeight="1">
      <c r="B2920" s="58">
        <v>46160</v>
      </c>
      <c r="C2920" s="57" t="s">
        <v>4043</v>
      </c>
      <c r="D2920" s="57" t="s">
        <v>4050</v>
      </c>
      <c r="E2920" s="57">
        <v>13</v>
      </c>
      <c r="F2920" s="61">
        <v>6</v>
      </c>
      <c r="G2920" s="57">
        <v>0</v>
      </c>
      <c r="H2920" s="57">
        <v>3</v>
      </c>
      <c r="I2920" s="57">
        <v>2</v>
      </c>
      <c r="J2920" s="57">
        <v>4</v>
      </c>
      <c r="K2920" s="57">
        <v>0</v>
      </c>
      <c r="L2920" s="57">
        <v>9</v>
      </c>
      <c r="M2920" s="57" t="s">
        <v>4047</v>
      </c>
      <c r="N2920" s="57" t="s">
        <v>4048</v>
      </c>
      <c r="S2920" s="87"/>
      <c r="T2920" s="92"/>
      <c r="U2920" s="93"/>
      <c r="V2920" s="89"/>
      <c r="W2920" s="90"/>
      <c r="X2920" s="94"/>
      <c r="Y2920" s="95"/>
      <c r="Z2920" s="96"/>
    </row>
    <row r="2921" spans="2:26" ht="17.25" customHeight="1">
      <c r="B2921" s="58">
        <v>46162</v>
      </c>
      <c r="C2921" s="57" t="s">
        <v>56</v>
      </c>
      <c r="D2921" s="57" t="s">
        <v>3735</v>
      </c>
      <c r="E2921" s="57">
        <v>5</v>
      </c>
      <c r="F2921" s="61">
        <v>0</v>
      </c>
      <c r="G2921" s="57">
        <v>0</v>
      </c>
      <c r="H2921" s="57">
        <v>0</v>
      </c>
      <c r="I2921" s="57">
        <v>0</v>
      </c>
      <c r="J2921" s="57">
        <v>0</v>
      </c>
      <c r="K2921" s="57">
        <v>0</v>
      </c>
      <c r="L2921" s="57">
        <v>0</v>
      </c>
      <c r="S2921" s="87"/>
      <c r="T2921" s="92"/>
      <c r="U2921" s="93"/>
      <c r="V2921" s="89"/>
      <c r="W2921" s="90"/>
      <c r="X2921" s="94"/>
      <c r="Y2921" s="95"/>
      <c r="Z2921" s="96"/>
    </row>
    <row r="2922" spans="2:26" ht="17.25" customHeight="1">
      <c r="B2922" s="58">
        <v>46164</v>
      </c>
      <c r="C2922" s="57" t="s">
        <v>4117</v>
      </c>
      <c r="D2922" s="57" t="s">
        <v>3771</v>
      </c>
      <c r="E2922" s="57">
        <v>5</v>
      </c>
      <c r="F2922" s="57">
        <v>0</v>
      </c>
      <c r="G2922" s="57">
        <v>0</v>
      </c>
      <c r="H2922" s="57">
        <v>0</v>
      </c>
      <c r="I2922" s="57">
        <v>0</v>
      </c>
      <c r="J2922" s="57">
        <v>0</v>
      </c>
      <c r="K2922" s="57">
        <v>0</v>
      </c>
      <c r="L2922" s="57">
        <v>0</v>
      </c>
      <c r="S2922" s="87"/>
      <c r="T2922" s="92"/>
      <c r="U2922" s="93"/>
      <c r="V2922" s="89"/>
      <c r="W2922" s="90"/>
      <c r="X2922" s="94"/>
      <c r="Y2922" s="95"/>
      <c r="Z2922" s="96"/>
    </row>
    <row r="2923" spans="2:26" ht="17.25" customHeight="1">
      <c r="B2923" s="58">
        <v>46164</v>
      </c>
      <c r="C2923" s="57" t="s">
        <v>4118</v>
      </c>
      <c r="D2923" s="57" t="s">
        <v>4116</v>
      </c>
      <c r="E2923" s="57">
        <v>6</v>
      </c>
      <c r="F2923" s="61">
        <v>0</v>
      </c>
      <c r="G2923" s="57">
        <v>0</v>
      </c>
      <c r="H2923" s="57">
        <v>1</v>
      </c>
      <c r="I2923" s="57">
        <v>0</v>
      </c>
      <c r="J2923" s="57">
        <v>0</v>
      </c>
      <c r="K2923" s="57">
        <v>0</v>
      </c>
      <c r="L2923" s="57">
        <v>1</v>
      </c>
      <c r="M2923" s="57" t="s">
        <v>4158</v>
      </c>
      <c r="S2923" s="87"/>
      <c r="T2923" s="92"/>
      <c r="U2923" s="93"/>
      <c r="V2923" s="89"/>
      <c r="W2923" s="90"/>
      <c r="X2923" s="94"/>
      <c r="Y2923" s="95"/>
      <c r="Z2923" s="96"/>
    </row>
    <row r="2924" spans="2:26" ht="17.25" customHeight="1">
      <c r="B2924" s="58">
        <v>46164</v>
      </c>
      <c r="C2924" s="57" t="s">
        <v>4119</v>
      </c>
      <c r="D2924" s="57" t="s">
        <v>3679</v>
      </c>
      <c r="E2924" s="57">
        <v>5</v>
      </c>
      <c r="F2924" s="57">
        <v>0</v>
      </c>
      <c r="G2924" s="57">
        <v>0</v>
      </c>
      <c r="H2924" s="57">
        <v>0</v>
      </c>
      <c r="I2924" s="57">
        <v>0</v>
      </c>
      <c r="J2924" s="57">
        <v>0</v>
      </c>
      <c r="K2924" s="57">
        <v>0</v>
      </c>
      <c r="L2924" s="57">
        <v>0</v>
      </c>
      <c r="S2924" s="87"/>
      <c r="T2924" s="92"/>
      <c r="U2924" s="93"/>
      <c r="V2924" s="89"/>
      <c r="W2924" s="90"/>
      <c r="X2924" s="94"/>
      <c r="Y2924" s="95"/>
      <c r="Z2924" s="96"/>
    </row>
    <row r="2925" spans="2:26" ht="17.25" customHeight="1">
      <c r="B2925" s="58">
        <v>46167</v>
      </c>
      <c r="C2925" s="57" t="s">
        <v>4177</v>
      </c>
      <c r="D2925" s="57" t="s">
        <v>4176</v>
      </c>
      <c r="E2925" s="57">
        <v>13</v>
      </c>
      <c r="F2925" s="57">
        <v>0</v>
      </c>
      <c r="G2925" s="57">
        <v>0</v>
      </c>
      <c r="H2925" s="57">
        <v>0</v>
      </c>
      <c r="I2925" s="57">
        <v>0</v>
      </c>
      <c r="J2925" s="57">
        <v>0</v>
      </c>
      <c r="K2925" s="57">
        <v>0</v>
      </c>
      <c r="L2925" s="57">
        <v>0</v>
      </c>
      <c r="S2925" s="87"/>
      <c r="T2925" s="92"/>
      <c r="U2925" s="93"/>
      <c r="V2925" s="89"/>
      <c r="W2925" s="90"/>
      <c r="X2925" s="94"/>
      <c r="Y2925" s="95"/>
      <c r="Z2925" s="96"/>
    </row>
    <row r="2926" spans="2:26" ht="17.25" customHeight="1">
      <c r="B2926" s="58">
        <v>46167</v>
      </c>
      <c r="C2926" s="57" t="s">
        <v>4178</v>
      </c>
      <c r="D2926" s="57" t="s">
        <v>3581</v>
      </c>
      <c r="E2926" s="57">
        <v>11</v>
      </c>
      <c r="F2926" s="61">
        <v>0</v>
      </c>
      <c r="G2926" s="57">
        <v>0</v>
      </c>
      <c r="H2926" s="57">
        <v>1</v>
      </c>
      <c r="I2926" s="57">
        <v>0</v>
      </c>
      <c r="J2926" s="57">
        <v>0</v>
      </c>
      <c r="K2926" s="57">
        <v>0</v>
      </c>
      <c r="L2926" s="57">
        <v>1</v>
      </c>
      <c r="M2926" s="57" t="s">
        <v>4188</v>
      </c>
      <c r="N2926" s="57" t="s">
        <v>4189</v>
      </c>
      <c r="S2926" s="87"/>
      <c r="T2926" s="92"/>
      <c r="U2926" s="93"/>
      <c r="V2926" s="89"/>
      <c r="W2926" s="90"/>
      <c r="X2926" s="94"/>
      <c r="Y2926" s="95"/>
      <c r="Z2926" s="96"/>
    </row>
    <row r="2927" spans="2:26" ht="17.25" customHeight="1">
      <c r="B2927" s="58">
        <v>46167</v>
      </c>
      <c r="C2927" s="57" t="s">
        <v>4178</v>
      </c>
      <c r="D2927" s="57" t="s">
        <v>3582</v>
      </c>
      <c r="E2927" s="57">
        <v>3</v>
      </c>
      <c r="F2927" s="61">
        <v>0</v>
      </c>
      <c r="G2927" s="57">
        <v>0</v>
      </c>
      <c r="H2927" s="57">
        <v>1</v>
      </c>
      <c r="I2927" s="57">
        <v>2</v>
      </c>
      <c r="J2927" s="57">
        <v>0</v>
      </c>
      <c r="K2927" s="57">
        <v>0</v>
      </c>
      <c r="L2927" s="57">
        <v>3</v>
      </c>
      <c r="M2927" s="57" t="s">
        <v>4189</v>
      </c>
      <c r="O2927" s="57" t="s">
        <v>4190</v>
      </c>
      <c r="P2927" s="57" t="s">
        <v>4189</v>
      </c>
      <c r="S2927" s="87"/>
      <c r="T2927" s="92"/>
      <c r="U2927" s="93"/>
      <c r="V2927" s="89"/>
      <c r="W2927" s="90"/>
      <c r="X2927" s="94"/>
      <c r="Y2927" s="95"/>
      <c r="Z2927" s="96"/>
    </row>
    <row r="2928" spans="2:26" ht="17.25" customHeight="1">
      <c r="B2928" s="58">
        <v>46167</v>
      </c>
      <c r="C2928" s="57" t="s">
        <v>4179</v>
      </c>
      <c r="D2928" s="57" t="s">
        <v>3735</v>
      </c>
      <c r="E2928" s="57">
        <v>5</v>
      </c>
      <c r="F2928" s="57">
        <v>0</v>
      </c>
      <c r="G2928" s="57">
        <v>0</v>
      </c>
      <c r="H2928" s="57">
        <v>0</v>
      </c>
      <c r="I2928" s="57">
        <v>0</v>
      </c>
      <c r="J2928" s="57">
        <v>0</v>
      </c>
      <c r="K2928" s="57">
        <v>0</v>
      </c>
      <c r="L2928" s="57">
        <v>0</v>
      </c>
      <c r="S2928" s="87"/>
      <c r="T2928" s="92"/>
      <c r="U2928" s="93"/>
      <c r="V2928" s="89"/>
      <c r="W2928" s="90"/>
      <c r="X2928" s="94"/>
      <c r="Y2928" s="95"/>
      <c r="Z2928" s="96"/>
    </row>
    <row r="2929" spans="2:26" ht="17.25" customHeight="1">
      <c r="B2929" s="58">
        <v>46167</v>
      </c>
      <c r="C2929" s="57" t="s">
        <v>4180</v>
      </c>
      <c r="D2929" s="57" t="s">
        <v>4191</v>
      </c>
      <c r="E2929" s="57">
        <v>11</v>
      </c>
      <c r="F2929" s="61">
        <v>2</v>
      </c>
      <c r="G2929" s="57">
        <v>0</v>
      </c>
      <c r="H2929" s="57">
        <v>3</v>
      </c>
      <c r="I2929" s="57">
        <v>4</v>
      </c>
      <c r="J2929" s="57">
        <v>0</v>
      </c>
      <c r="K2929" s="57">
        <v>0</v>
      </c>
      <c r="L2929" s="57">
        <v>7</v>
      </c>
      <c r="M2929" s="57" t="s">
        <v>4188</v>
      </c>
      <c r="N2929" s="57" t="s">
        <v>4190</v>
      </c>
      <c r="S2929" s="87"/>
      <c r="T2929" s="92"/>
      <c r="U2929" s="93"/>
      <c r="V2929" s="89"/>
      <c r="W2929" s="90"/>
      <c r="X2929" s="94"/>
      <c r="Y2929" s="95"/>
      <c r="Z2929" s="96"/>
    </row>
    <row r="2930" spans="2:26" ht="17.25" customHeight="1">
      <c r="B2930" s="58">
        <v>46168</v>
      </c>
      <c r="C2930" s="57" t="s">
        <v>4198</v>
      </c>
      <c r="D2930" s="57" t="s">
        <v>3499</v>
      </c>
      <c r="E2930" s="57">
        <v>2</v>
      </c>
      <c r="F2930" s="61">
        <v>0</v>
      </c>
      <c r="G2930" s="57">
        <v>0</v>
      </c>
      <c r="H2930" s="57">
        <v>1</v>
      </c>
      <c r="I2930" s="57">
        <v>0</v>
      </c>
      <c r="J2930" s="57">
        <v>0</v>
      </c>
      <c r="K2930" s="57">
        <v>0</v>
      </c>
      <c r="L2930" s="57">
        <v>1</v>
      </c>
      <c r="O2930" s="57" t="s">
        <v>4206</v>
      </c>
      <c r="P2930" s="57" t="s">
        <v>4208</v>
      </c>
      <c r="S2930" s="87"/>
      <c r="T2930" s="92"/>
      <c r="U2930" s="93"/>
      <c r="V2930" s="89"/>
      <c r="W2930" s="90"/>
      <c r="X2930" s="94"/>
      <c r="Y2930" s="95"/>
      <c r="Z2930" s="96"/>
    </row>
    <row r="2931" spans="2:26" ht="17.25" customHeight="1">
      <c r="B2931" s="58">
        <v>46168</v>
      </c>
      <c r="C2931" s="57" t="s">
        <v>4199</v>
      </c>
      <c r="D2931" s="57" t="s">
        <v>3254</v>
      </c>
      <c r="E2931" s="57">
        <v>11</v>
      </c>
      <c r="F2931" s="57">
        <v>0</v>
      </c>
      <c r="G2931" s="57">
        <v>0</v>
      </c>
      <c r="H2931" s="57">
        <v>0</v>
      </c>
      <c r="I2931" s="57">
        <v>0</v>
      </c>
      <c r="J2931" s="57">
        <v>0</v>
      </c>
      <c r="K2931" s="57">
        <v>0</v>
      </c>
      <c r="L2931" s="57">
        <v>0</v>
      </c>
      <c r="S2931" s="87"/>
      <c r="T2931" s="92"/>
      <c r="U2931" s="93"/>
      <c r="V2931" s="89"/>
      <c r="W2931" s="90"/>
      <c r="X2931" s="94"/>
      <c r="Y2931" s="95"/>
      <c r="Z2931" s="96"/>
    </row>
    <row r="2932" spans="2:26" ht="17.25" customHeight="1">
      <c r="B2932" s="58">
        <v>46168</v>
      </c>
      <c r="C2932" s="57" t="s">
        <v>4200</v>
      </c>
      <c r="D2932" s="57" t="s">
        <v>3480</v>
      </c>
      <c r="E2932" s="57">
        <v>13</v>
      </c>
      <c r="F2932" s="57">
        <v>0</v>
      </c>
      <c r="G2932" s="57">
        <v>0</v>
      </c>
      <c r="H2932" s="57">
        <v>0</v>
      </c>
      <c r="I2932" s="57">
        <v>0</v>
      </c>
      <c r="J2932" s="57">
        <v>0</v>
      </c>
      <c r="K2932" s="57">
        <v>0</v>
      </c>
      <c r="L2932" s="57">
        <v>0</v>
      </c>
      <c r="S2932" s="87"/>
      <c r="T2932" s="92"/>
      <c r="U2932" s="93"/>
      <c r="V2932" s="89"/>
      <c r="W2932" s="90"/>
      <c r="X2932" s="94"/>
      <c r="Y2932" s="95"/>
      <c r="Z2932" s="96"/>
    </row>
    <row r="2933" spans="2:26" ht="17.25" customHeight="1">
      <c r="B2933" s="58">
        <v>46168</v>
      </c>
      <c r="C2933" s="57" t="s">
        <v>4200</v>
      </c>
      <c r="D2933" s="57" t="s">
        <v>3815</v>
      </c>
      <c r="E2933" s="57">
        <v>13</v>
      </c>
      <c r="F2933" s="61">
        <v>9</v>
      </c>
      <c r="G2933" s="57">
        <v>0</v>
      </c>
      <c r="H2933" s="57">
        <v>0</v>
      </c>
      <c r="I2933" s="57">
        <v>0</v>
      </c>
      <c r="J2933" s="57">
        <v>1</v>
      </c>
      <c r="K2933" s="57">
        <v>0</v>
      </c>
      <c r="L2933" s="57">
        <v>1</v>
      </c>
      <c r="M2933" s="57" t="s">
        <v>4206</v>
      </c>
      <c r="S2933" s="87"/>
      <c r="T2933" s="92"/>
      <c r="U2933" s="93"/>
      <c r="V2933" s="89"/>
      <c r="W2933" s="90"/>
      <c r="X2933" s="94"/>
      <c r="Y2933" s="95"/>
      <c r="Z2933" s="96"/>
    </row>
    <row r="2934" spans="2:26" ht="17.25" customHeight="1">
      <c r="B2934" s="58">
        <v>46168</v>
      </c>
      <c r="C2934" s="57" t="s">
        <v>4200</v>
      </c>
      <c r="D2934" s="57" t="s">
        <v>3813</v>
      </c>
      <c r="E2934" s="57">
        <v>13</v>
      </c>
      <c r="F2934" s="61">
        <v>8</v>
      </c>
      <c r="G2934" s="57">
        <v>0</v>
      </c>
      <c r="H2934" s="57">
        <v>8</v>
      </c>
      <c r="I2934" s="57">
        <v>0</v>
      </c>
      <c r="J2934" s="57">
        <v>0</v>
      </c>
      <c r="K2934" s="57">
        <v>0</v>
      </c>
      <c r="L2934" s="57">
        <v>8</v>
      </c>
      <c r="M2934" s="57" t="s">
        <v>4209</v>
      </c>
      <c r="N2934" s="57" t="s">
        <v>4211</v>
      </c>
      <c r="O2934" s="57" t="s">
        <v>4210</v>
      </c>
      <c r="P2934" s="57" t="s">
        <v>4209</v>
      </c>
      <c r="S2934" s="87"/>
      <c r="T2934" s="92"/>
      <c r="U2934" s="93"/>
      <c r="V2934" s="89"/>
      <c r="W2934" s="90"/>
      <c r="X2934" s="94"/>
      <c r="Y2934" s="95"/>
      <c r="Z2934" s="96"/>
    </row>
    <row r="2935" spans="2:26" ht="17.25" customHeight="1">
      <c r="B2935" s="58">
        <v>46168</v>
      </c>
      <c r="C2935" s="57" t="s">
        <v>4200</v>
      </c>
      <c r="D2935" s="57" t="s">
        <v>3814</v>
      </c>
      <c r="E2935" s="57">
        <v>13</v>
      </c>
      <c r="F2935" s="61">
        <v>9</v>
      </c>
      <c r="G2935" s="57">
        <v>0</v>
      </c>
      <c r="H2935" s="57">
        <v>0</v>
      </c>
      <c r="I2935" s="57">
        <v>1</v>
      </c>
      <c r="J2935" s="57">
        <v>0</v>
      </c>
      <c r="K2935" s="57">
        <v>0</v>
      </c>
      <c r="L2935" s="57">
        <v>1</v>
      </c>
      <c r="M2935" s="57" t="s">
        <v>4212</v>
      </c>
      <c r="S2935" s="87"/>
      <c r="T2935" s="92"/>
      <c r="U2935" s="93"/>
      <c r="V2935" s="89"/>
      <c r="W2935" s="90"/>
      <c r="X2935" s="94"/>
      <c r="Y2935" s="95"/>
      <c r="Z2935" s="96"/>
    </row>
    <row r="2936" spans="2:26" ht="17.25" customHeight="1">
      <c r="B2936" s="58">
        <v>46168</v>
      </c>
      <c r="C2936" s="57" t="s">
        <v>4201</v>
      </c>
      <c r="D2936" s="57" t="s">
        <v>3717</v>
      </c>
      <c r="E2936" s="57">
        <v>13</v>
      </c>
      <c r="F2936" s="61">
        <v>2</v>
      </c>
      <c r="G2936" s="57">
        <v>0</v>
      </c>
      <c r="H2936" s="57">
        <v>1</v>
      </c>
      <c r="I2936" s="57">
        <v>2</v>
      </c>
      <c r="J2936" s="57">
        <v>2</v>
      </c>
      <c r="K2936" s="57">
        <v>0</v>
      </c>
      <c r="L2936" s="57">
        <v>5</v>
      </c>
      <c r="M2936" s="57" t="s">
        <v>4213</v>
      </c>
      <c r="N2936" s="57" t="s">
        <v>4209</v>
      </c>
      <c r="O2936" s="57" t="s">
        <v>4209</v>
      </c>
      <c r="P2936" s="57" t="s">
        <v>4212</v>
      </c>
      <c r="S2936" s="87"/>
      <c r="T2936" s="92"/>
      <c r="U2936" s="93"/>
      <c r="V2936" s="89"/>
      <c r="W2936" s="90"/>
      <c r="X2936" s="94"/>
      <c r="Y2936" s="95"/>
      <c r="Z2936" s="96"/>
    </row>
    <row r="2937" spans="2:26" ht="17.25" customHeight="1">
      <c r="B2937" s="58">
        <v>46168</v>
      </c>
      <c r="C2937" s="57" t="s">
        <v>4201</v>
      </c>
      <c r="D2937" s="57" t="s">
        <v>3600</v>
      </c>
      <c r="E2937" s="57">
        <v>13</v>
      </c>
      <c r="F2937" s="61">
        <v>13</v>
      </c>
      <c r="G2937" s="57">
        <v>0</v>
      </c>
      <c r="H2937" s="57">
        <v>25</v>
      </c>
      <c r="I2937" s="57">
        <v>0</v>
      </c>
      <c r="J2937" s="57">
        <v>0</v>
      </c>
      <c r="K2937" s="57">
        <v>0</v>
      </c>
      <c r="L2937" s="57">
        <v>25</v>
      </c>
      <c r="M2937" s="57" t="s">
        <v>4209</v>
      </c>
      <c r="N2937" s="57" t="s">
        <v>4209</v>
      </c>
      <c r="O2937" s="57" t="s">
        <v>4209</v>
      </c>
      <c r="P2937" s="57" t="s">
        <v>4212</v>
      </c>
      <c r="S2937" s="87"/>
      <c r="T2937" s="92"/>
      <c r="U2937" s="93"/>
      <c r="V2937" s="89"/>
      <c r="W2937" s="90"/>
      <c r="X2937" s="94"/>
      <c r="Y2937" s="95"/>
      <c r="Z2937" s="96"/>
    </row>
    <row r="2938" spans="2:26" ht="17.25" customHeight="1">
      <c r="B2938" s="58">
        <v>46169</v>
      </c>
      <c r="C2938" s="57" t="s">
        <v>44</v>
      </c>
      <c r="D2938" s="57" t="s">
        <v>3655</v>
      </c>
      <c r="E2938" s="57">
        <v>13</v>
      </c>
      <c r="F2938" s="61">
        <v>13</v>
      </c>
      <c r="G2938" s="57">
        <v>0</v>
      </c>
      <c r="H2938" s="57">
        <v>0</v>
      </c>
      <c r="I2938" s="57">
        <v>0</v>
      </c>
      <c r="J2938" s="57">
        <v>0</v>
      </c>
      <c r="K2938" s="57">
        <v>0</v>
      </c>
      <c r="L2938" s="57">
        <v>0</v>
      </c>
      <c r="S2938" s="87"/>
      <c r="T2938" s="92"/>
      <c r="U2938" s="93"/>
      <c r="V2938" s="89"/>
      <c r="W2938" s="90"/>
      <c r="X2938" s="94"/>
      <c r="Y2938" s="95"/>
      <c r="Z2938" s="96"/>
    </row>
    <row r="2939" spans="2:26" ht="17.25" customHeight="1">
      <c r="B2939" s="58">
        <v>46169</v>
      </c>
      <c r="C2939" s="57" t="s">
        <v>44</v>
      </c>
      <c r="D2939" s="57" t="s">
        <v>3716</v>
      </c>
      <c r="E2939" s="57">
        <v>13</v>
      </c>
      <c r="F2939" s="61">
        <v>13</v>
      </c>
      <c r="G2939" s="57">
        <v>0</v>
      </c>
      <c r="H2939" s="57">
        <v>0</v>
      </c>
      <c r="I2939" s="57">
        <v>0</v>
      </c>
      <c r="J2939" s="57">
        <v>0</v>
      </c>
      <c r="K2939" s="57">
        <v>0</v>
      </c>
      <c r="L2939" s="57">
        <v>0</v>
      </c>
      <c r="S2939" s="87"/>
      <c r="T2939" s="92"/>
      <c r="U2939" s="93"/>
      <c r="V2939" s="89"/>
      <c r="W2939" s="90"/>
      <c r="X2939" s="94"/>
      <c r="Y2939" s="95"/>
      <c r="Z2939" s="96"/>
    </row>
    <row r="2940" spans="2:26" ht="17.25" customHeight="1">
      <c r="B2940" s="58">
        <v>46170</v>
      </c>
      <c r="C2940" s="57" t="s">
        <v>4232</v>
      </c>
      <c r="D2940" s="57" t="s">
        <v>3764</v>
      </c>
      <c r="E2940" s="57">
        <v>8</v>
      </c>
      <c r="F2940" s="57">
        <v>0</v>
      </c>
      <c r="G2940" s="57">
        <v>0</v>
      </c>
      <c r="H2940" s="57">
        <v>0</v>
      </c>
      <c r="I2940" s="57">
        <v>0</v>
      </c>
      <c r="J2940" s="57">
        <v>0</v>
      </c>
      <c r="K2940" s="57">
        <v>0</v>
      </c>
      <c r="L2940" s="57">
        <v>0</v>
      </c>
      <c r="S2940" s="87"/>
      <c r="T2940" s="92"/>
      <c r="U2940" s="93"/>
      <c r="V2940" s="89"/>
      <c r="W2940" s="90"/>
      <c r="X2940" s="94"/>
      <c r="Y2940" s="95"/>
      <c r="Z2940" s="96"/>
    </row>
    <row r="2941" spans="2:26" ht="17.25" customHeight="1">
      <c r="B2941" s="58">
        <v>46172</v>
      </c>
      <c r="C2941" s="57" t="s">
        <v>4262</v>
      </c>
      <c r="D2941" s="53" t="s">
        <v>3679</v>
      </c>
      <c r="E2941" s="53">
        <v>5</v>
      </c>
      <c r="F2941" s="57">
        <v>0</v>
      </c>
      <c r="G2941" s="57">
        <v>0</v>
      </c>
      <c r="H2941" s="57">
        <v>0</v>
      </c>
      <c r="I2941" s="57">
        <v>0</v>
      </c>
      <c r="J2941" s="57">
        <v>0</v>
      </c>
      <c r="K2941" s="57">
        <v>0</v>
      </c>
      <c r="L2941" s="57">
        <v>0</v>
      </c>
      <c r="S2941" s="87"/>
      <c r="T2941" s="92"/>
      <c r="U2941" s="93"/>
      <c r="V2941" s="89"/>
      <c r="W2941" s="90"/>
      <c r="X2941" s="94"/>
      <c r="Y2941" s="95"/>
      <c r="Z2941" s="96"/>
    </row>
    <row r="2942" spans="2:26" ht="17.25" customHeight="1">
      <c r="B2942" s="58">
        <v>46174</v>
      </c>
      <c r="C2942" s="57" t="s">
        <v>4282</v>
      </c>
      <c r="D2942" s="57" t="s">
        <v>4281</v>
      </c>
      <c r="E2942" s="57">
        <v>13</v>
      </c>
      <c r="F2942" s="57">
        <v>0</v>
      </c>
      <c r="G2942" s="57">
        <v>0</v>
      </c>
      <c r="H2942" s="57">
        <v>0</v>
      </c>
      <c r="I2942" s="57">
        <v>0</v>
      </c>
      <c r="J2942" s="57">
        <v>0</v>
      </c>
      <c r="K2942" s="57">
        <v>0</v>
      </c>
      <c r="L2942" s="57">
        <v>0</v>
      </c>
      <c r="S2942" s="87"/>
      <c r="T2942" s="92"/>
      <c r="U2942" s="93"/>
      <c r="V2942" s="89"/>
      <c r="W2942" s="90"/>
      <c r="X2942" s="94"/>
      <c r="Y2942" s="95"/>
      <c r="Z2942" s="96"/>
    </row>
    <row r="2943" spans="2:26" ht="17.25" customHeight="1">
      <c r="B2943" s="58">
        <v>46175</v>
      </c>
      <c r="C2943" s="57" t="s">
        <v>4302</v>
      </c>
      <c r="D2943" s="57" t="s">
        <v>4301</v>
      </c>
      <c r="E2943" s="57">
        <v>1</v>
      </c>
      <c r="F2943" s="57">
        <v>0</v>
      </c>
      <c r="G2943" s="57">
        <v>0</v>
      </c>
      <c r="H2943" s="57">
        <v>0</v>
      </c>
      <c r="I2943" s="57">
        <v>0</v>
      </c>
      <c r="J2943" s="57">
        <v>0</v>
      </c>
      <c r="K2943" s="57">
        <v>0</v>
      </c>
      <c r="L2943" s="57">
        <v>0</v>
      </c>
      <c r="S2943" s="87"/>
      <c r="T2943" s="92"/>
      <c r="U2943" s="93"/>
      <c r="V2943" s="89"/>
      <c r="W2943" s="90"/>
      <c r="X2943" s="94"/>
      <c r="Y2943" s="95"/>
      <c r="Z2943" s="96"/>
    </row>
    <row r="2944" spans="2:26" ht="17.25" customHeight="1">
      <c r="B2944" s="58">
        <v>46176</v>
      </c>
      <c r="C2944" s="57" t="s">
        <v>138</v>
      </c>
      <c r="D2944" s="57" t="s">
        <v>3813</v>
      </c>
      <c r="E2944" s="57">
        <v>5</v>
      </c>
      <c r="F2944" s="61">
        <v>0</v>
      </c>
      <c r="G2944" s="57">
        <v>0</v>
      </c>
      <c r="H2944" s="57">
        <v>1</v>
      </c>
      <c r="I2944" s="57">
        <v>0</v>
      </c>
      <c r="J2944" s="57">
        <v>0</v>
      </c>
      <c r="K2944" s="57">
        <v>0</v>
      </c>
      <c r="L2944" s="57">
        <v>1</v>
      </c>
      <c r="M2944" s="57" t="s">
        <v>4328</v>
      </c>
      <c r="N2944" s="57" t="s">
        <v>4329</v>
      </c>
      <c r="S2944" s="87"/>
      <c r="T2944" s="92"/>
      <c r="U2944" s="93"/>
      <c r="V2944" s="89"/>
      <c r="W2944" s="90"/>
      <c r="X2944" s="94"/>
      <c r="Y2944" s="95"/>
      <c r="Z2944" s="96"/>
    </row>
    <row r="2945" spans="2:26" ht="17.25" customHeight="1">
      <c r="B2945" s="58">
        <v>46176</v>
      </c>
      <c r="C2945" s="57" t="s">
        <v>138</v>
      </c>
      <c r="D2945" s="57" t="s">
        <v>3480</v>
      </c>
      <c r="E2945" s="57">
        <v>13</v>
      </c>
      <c r="F2945" s="57">
        <v>0</v>
      </c>
      <c r="G2945" s="57">
        <v>0</v>
      </c>
      <c r="H2945" s="57">
        <v>0</v>
      </c>
      <c r="I2945" s="57">
        <v>0</v>
      </c>
      <c r="J2945" s="57">
        <v>0</v>
      </c>
      <c r="K2945" s="57">
        <v>0</v>
      </c>
      <c r="L2945" s="57">
        <v>0</v>
      </c>
      <c r="S2945" s="87"/>
      <c r="T2945" s="92"/>
      <c r="U2945" s="93"/>
      <c r="V2945" s="89"/>
      <c r="W2945" s="90"/>
      <c r="X2945" s="94"/>
      <c r="Y2945" s="95"/>
      <c r="Z2945" s="96"/>
    </row>
    <row r="2946" spans="2:26" ht="17.25" customHeight="1">
      <c r="B2946" s="58">
        <v>46176</v>
      </c>
      <c r="C2946" s="57" t="s">
        <v>138</v>
      </c>
      <c r="D2946" s="57" t="s">
        <v>3815</v>
      </c>
      <c r="E2946" s="57">
        <v>4</v>
      </c>
      <c r="F2946" s="61">
        <v>3</v>
      </c>
      <c r="G2946" s="57">
        <v>0</v>
      </c>
      <c r="H2946" s="57">
        <v>0</v>
      </c>
      <c r="I2946" s="57">
        <v>7</v>
      </c>
      <c r="J2946" s="57">
        <v>0</v>
      </c>
      <c r="K2946" s="57">
        <v>0</v>
      </c>
      <c r="L2946" s="57">
        <v>7</v>
      </c>
      <c r="M2946" s="57" t="s">
        <v>4329</v>
      </c>
      <c r="S2946" s="87"/>
      <c r="T2946" s="92"/>
      <c r="U2946" s="93"/>
      <c r="V2946" s="89"/>
      <c r="W2946" s="90"/>
      <c r="X2946" s="94"/>
      <c r="Y2946" s="95"/>
      <c r="Z2946" s="96"/>
    </row>
    <row r="2947" spans="2:26" ht="17.25" customHeight="1">
      <c r="B2947" s="58">
        <v>46177</v>
      </c>
      <c r="C2947" s="57" t="s">
        <v>56</v>
      </c>
      <c r="D2947" s="57" t="s">
        <v>3997</v>
      </c>
      <c r="E2947" s="57">
        <v>8</v>
      </c>
      <c r="F2947" s="61">
        <v>0</v>
      </c>
      <c r="G2947" s="57">
        <v>0</v>
      </c>
      <c r="H2947" s="57">
        <v>7</v>
      </c>
      <c r="I2947" s="57">
        <v>0</v>
      </c>
      <c r="J2947" s="57">
        <v>0</v>
      </c>
      <c r="K2947" s="57">
        <v>0</v>
      </c>
      <c r="L2947" s="57">
        <v>7</v>
      </c>
      <c r="O2947" s="57" t="s">
        <v>4338</v>
      </c>
      <c r="P2947" s="57" t="s">
        <v>4338</v>
      </c>
      <c r="S2947" s="87"/>
      <c r="T2947" s="92"/>
      <c r="U2947" s="93"/>
      <c r="V2947" s="89"/>
      <c r="W2947" s="90"/>
      <c r="X2947" s="94"/>
      <c r="Y2947" s="95"/>
      <c r="Z2947" s="96"/>
    </row>
    <row r="2948" spans="2:26" ht="17.25" customHeight="1">
      <c r="B2948" s="58">
        <v>46177</v>
      </c>
      <c r="C2948" s="57" t="s">
        <v>4336</v>
      </c>
      <c r="D2948" s="57" t="s">
        <v>3851</v>
      </c>
      <c r="E2948" s="57">
        <v>4</v>
      </c>
      <c r="F2948" s="57">
        <v>0</v>
      </c>
      <c r="G2948" s="57">
        <v>0</v>
      </c>
      <c r="H2948" s="57">
        <v>0</v>
      </c>
      <c r="I2948" s="57">
        <v>0</v>
      </c>
      <c r="J2948" s="57">
        <v>0</v>
      </c>
      <c r="K2948" s="57">
        <v>0</v>
      </c>
      <c r="L2948" s="57">
        <v>0</v>
      </c>
      <c r="S2948" s="87"/>
      <c r="T2948" s="92"/>
      <c r="U2948" s="93"/>
      <c r="V2948" s="89"/>
      <c r="W2948" s="90"/>
      <c r="X2948" s="94"/>
      <c r="Y2948" s="95"/>
      <c r="Z2948" s="96"/>
    </row>
    <row r="2949" spans="2:26" ht="17.25" customHeight="1">
      <c r="B2949" s="58">
        <v>46180</v>
      </c>
      <c r="C2949" s="57" t="s">
        <v>56</v>
      </c>
      <c r="D2949" s="57" t="s">
        <v>3814</v>
      </c>
      <c r="E2949" s="57">
        <v>4</v>
      </c>
      <c r="F2949" s="61">
        <v>0</v>
      </c>
      <c r="G2949" s="57">
        <v>0</v>
      </c>
      <c r="H2949" s="57">
        <v>5</v>
      </c>
      <c r="I2949" s="57">
        <v>0</v>
      </c>
      <c r="J2949" s="57">
        <v>0</v>
      </c>
      <c r="K2949" s="57">
        <v>0</v>
      </c>
      <c r="L2949" s="57">
        <v>5</v>
      </c>
      <c r="M2949" s="57" t="s">
        <v>4354</v>
      </c>
      <c r="N2949" s="57" t="s">
        <v>4360</v>
      </c>
      <c r="O2949" s="57" t="s">
        <v>4361</v>
      </c>
      <c r="P2949" s="57" t="s">
        <v>4354</v>
      </c>
      <c r="S2949" s="87"/>
      <c r="T2949" s="92"/>
      <c r="U2949" s="93"/>
      <c r="V2949" s="89"/>
      <c r="W2949" s="90"/>
      <c r="X2949" s="94"/>
      <c r="Y2949" s="95"/>
      <c r="Z2949" s="96"/>
    </row>
    <row r="2950" spans="2:26" ht="17.25" customHeight="1">
      <c r="B2950" s="58">
        <v>46180</v>
      </c>
      <c r="C2950" s="57" t="s">
        <v>56</v>
      </c>
      <c r="D2950" s="57" t="s">
        <v>3333</v>
      </c>
      <c r="E2950" s="57">
        <v>13</v>
      </c>
      <c r="F2950" s="61">
        <v>0</v>
      </c>
      <c r="G2950" s="57">
        <v>0</v>
      </c>
      <c r="H2950" s="57">
        <v>0</v>
      </c>
      <c r="I2950" s="57">
        <v>1</v>
      </c>
      <c r="J2950" s="57">
        <v>0</v>
      </c>
      <c r="K2950" s="57">
        <v>0</v>
      </c>
      <c r="L2950" s="57">
        <v>1</v>
      </c>
      <c r="M2950" s="57" t="s">
        <v>4354</v>
      </c>
      <c r="S2950" s="87"/>
      <c r="T2950" s="92"/>
      <c r="U2950" s="93"/>
      <c r="V2950" s="89"/>
      <c r="W2950" s="90"/>
      <c r="X2950" s="94"/>
      <c r="Y2950" s="95"/>
      <c r="Z2950" s="96"/>
    </row>
    <row r="2951" spans="2:26" ht="17.25" customHeight="1">
      <c r="B2951" s="58">
        <v>46181</v>
      </c>
      <c r="C2951" s="57" t="s">
        <v>4372</v>
      </c>
      <c r="D2951" s="57" t="s">
        <v>4116</v>
      </c>
      <c r="E2951" s="57">
        <v>6</v>
      </c>
      <c r="F2951" s="61">
        <v>0</v>
      </c>
      <c r="G2951" s="57">
        <v>0</v>
      </c>
      <c r="H2951" s="57">
        <v>0</v>
      </c>
      <c r="I2951" s="57">
        <v>2</v>
      </c>
      <c r="J2951" s="57">
        <v>0</v>
      </c>
      <c r="K2951" s="57">
        <v>0</v>
      </c>
      <c r="L2951" s="57">
        <v>2</v>
      </c>
      <c r="M2951" s="57" t="s">
        <v>4385</v>
      </c>
      <c r="S2951" s="87"/>
      <c r="T2951" s="92"/>
      <c r="U2951" s="93"/>
      <c r="V2951" s="89"/>
      <c r="W2951" s="90"/>
      <c r="X2951" s="94"/>
      <c r="Y2951" s="95"/>
      <c r="Z2951" s="96"/>
    </row>
    <row r="2952" spans="2:26" ht="17.25" customHeight="1">
      <c r="B2952" s="58">
        <v>46181</v>
      </c>
      <c r="C2952" s="57" t="s">
        <v>4373</v>
      </c>
      <c r="D2952" s="57" t="s">
        <v>3771</v>
      </c>
      <c r="E2952" s="57">
        <v>5</v>
      </c>
      <c r="F2952" s="57">
        <v>0</v>
      </c>
      <c r="G2952" s="57">
        <v>0</v>
      </c>
      <c r="H2952" s="57">
        <v>0</v>
      </c>
      <c r="I2952" s="57">
        <v>0</v>
      </c>
      <c r="J2952" s="57">
        <v>0</v>
      </c>
      <c r="K2952" s="57">
        <v>0</v>
      </c>
      <c r="L2952" s="57">
        <v>0</v>
      </c>
      <c r="S2952" s="87"/>
      <c r="T2952" s="92"/>
      <c r="U2952" s="93"/>
      <c r="V2952" s="89"/>
      <c r="W2952" s="90"/>
      <c r="X2952" s="94"/>
      <c r="Y2952" s="95"/>
      <c r="Z2952" s="96"/>
    </row>
    <row r="2953" spans="2:26" ht="17.25" customHeight="1">
      <c r="B2953" s="58">
        <v>46186</v>
      </c>
      <c r="C2953" s="57" t="s">
        <v>4449</v>
      </c>
      <c r="D2953" s="57" t="s">
        <v>3851</v>
      </c>
      <c r="E2953" s="57">
        <v>4</v>
      </c>
      <c r="F2953" s="57">
        <v>0</v>
      </c>
      <c r="G2953" s="57">
        <v>0</v>
      </c>
      <c r="H2953" s="57">
        <v>0</v>
      </c>
      <c r="I2953" s="57">
        <v>0</v>
      </c>
      <c r="J2953" s="57">
        <v>0</v>
      </c>
      <c r="K2953" s="57">
        <v>0</v>
      </c>
      <c r="L2953" s="57">
        <v>0</v>
      </c>
      <c r="S2953" s="87"/>
      <c r="T2953" s="92"/>
      <c r="U2953" s="93"/>
      <c r="V2953" s="89"/>
      <c r="W2953" s="90"/>
      <c r="X2953" s="94"/>
      <c r="Y2953" s="95"/>
      <c r="Z2953" s="96"/>
    </row>
    <row r="2954" spans="2:26" ht="17.25" customHeight="1">
      <c r="B2954" s="58">
        <v>46186</v>
      </c>
      <c r="C2954" s="57" t="s">
        <v>4450</v>
      </c>
      <c r="D2954" s="57" t="s">
        <v>4448</v>
      </c>
      <c r="E2954" s="57">
        <v>1</v>
      </c>
      <c r="F2954" s="57">
        <v>0</v>
      </c>
      <c r="G2954" s="57">
        <v>0</v>
      </c>
      <c r="H2954" s="57">
        <v>0</v>
      </c>
      <c r="I2954" s="57">
        <v>0</v>
      </c>
      <c r="J2954" s="57">
        <v>0</v>
      </c>
      <c r="K2954" s="57">
        <v>0</v>
      </c>
      <c r="L2954" s="57">
        <v>0</v>
      </c>
      <c r="S2954" s="87"/>
      <c r="T2954" s="92"/>
      <c r="U2954" s="93"/>
      <c r="V2954" s="89"/>
      <c r="W2954" s="90"/>
      <c r="X2954" s="94"/>
      <c r="Y2954" s="95"/>
      <c r="Z2954" s="96"/>
    </row>
    <row r="2955" spans="2:26" ht="17.25" customHeight="1">
      <c r="B2955" s="58">
        <v>46187</v>
      </c>
      <c r="C2955" s="57" t="s">
        <v>50</v>
      </c>
      <c r="D2955" s="57" t="s">
        <v>3581</v>
      </c>
      <c r="E2955" s="57">
        <v>11</v>
      </c>
      <c r="F2955" s="61">
        <v>0</v>
      </c>
      <c r="G2955" s="57">
        <v>0</v>
      </c>
      <c r="H2955" s="57">
        <v>1</v>
      </c>
      <c r="I2955" s="57">
        <v>0</v>
      </c>
      <c r="J2955" s="57">
        <v>1</v>
      </c>
      <c r="K2955" s="57">
        <v>0</v>
      </c>
      <c r="L2955" s="57">
        <v>2</v>
      </c>
      <c r="M2955" s="57" t="s">
        <v>4457</v>
      </c>
      <c r="O2955" s="57" t="s">
        <v>4454</v>
      </c>
      <c r="P2955" s="57" t="s">
        <v>4455</v>
      </c>
      <c r="S2955" s="87"/>
      <c r="T2955" s="92"/>
      <c r="U2955" s="93"/>
      <c r="V2955" s="89"/>
      <c r="W2955" s="90"/>
      <c r="X2955" s="94"/>
      <c r="Y2955" s="95"/>
      <c r="Z2955" s="96"/>
    </row>
    <row r="2956" spans="2:26" ht="17.25" customHeight="1">
      <c r="B2956" s="58">
        <v>46187</v>
      </c>
      <c r="C2956" s="57" t="s">
        <v>50</v>
      </c>
      <c r="D2956" s="57" t="s">
        <v>3582</v>
      </c>
      <c r="E2956" s="57">
        <v>3</v>
      </c>
      <c r="F2956" s="61">
        <v>0</v>
      </c>
      <c r="G2956" s="57">
        <v>0</v>
      </c>
      <c r="H2956" s="57">
        <v>1</v>
      </c>
      <c r="I2956" s="57">
        <v>0</v>
      </c>
      <c r="J2956" s="57">
        <v>0</v>
      </c>
      <c r="K2956" s="57">
        <v>0</v>
      </c>
      <c r="L2956" s="57">
        <v>1</v>
      </c>
      <c r="O2956" s="57" t="s">
        <v>4454</v>
      </c>
      <c r="P2956" s="57" t="s">
        <v>4454</v>
      </c>
      <c r="S2956" s="87"/>
      <c r="T2956" s="92"/>
      <c r="U2956" s="93"/>
      <c r="V2956" s="89"/>
      <c r="W2956" s="90"/>
      <c r="X2956" s="94"/>
      <c r="Y2956" s="95"/>
      <c r="Z2956" s="96"/>
    </row>
    <row r="2957" spans="2:26" ht="17.25" customHeight="1">
      <c r="B2957" s="58">
        <v>46188</v>
      </c>
      <c r="C2957" s="57" t="s">
        <v>59</v>
      </c>
      <c r="D2957" s="57" t="s">
        <v>3163</v>
      </c>
      <c r="E2957" s="57">
        <v>13</v>
      </c>
      <c r="F2957" s="61">
        <v>0</v>
      </c>
      <c r="G2957" s="57">
        <v>0</v>
      </c>
      <c r="H2957" s="57">
        <v>0</v>
      </c>
      <c r="I2957" s="57">
        <v>0</v>
      </c>
      <c r="J2957" s="57">
        <v>1</v>
      </c>
      <c r="K2957" s="57">
        <v>0</v>
      </c>
      <c r="L2957" s="57">
        <v>1</v>
      </c>
      <c r="M2957" s="57" t="s">
        <v>4481</v>
      </c>
      <c r="S2957" s="87"/>
      <c r="T2957" s="92"/>
      <c r="U2957" s="93"/>
      <c r="V2957" s="89"/>
      <c r="W2957" s="90"/>
      <c r="X2957" s="94"/>
      <c r="Y2957" s="95"/>
      <c r="Z2957" s="96"/>
    </row>
    <row r="2958" spans="2:26" ht="17.25" customHeight="1">
      <c r="B2958" s="58">
        <v>46188</v>
      </c>
      <c r="C2958" s="57" t="s">
        <v>4473</v>
      </c>
      <c r="D2958" s="57" t="s">
        <v>4482</v>
      </c>
      <c r="E2958" s="57">
        <v>13</v>
      </c>
      <c r="F2958" s="61">
        <v>6</v>
      </c>
      <c r="G2958" s="57">
        <v>0</v>
      </c>
      <c r="H2958" s="57">
        <v>26</v>
      </c>
      <c r="I2958" s="57">
        <v>1</v>
      </c>
      <c r="J2958" s="57">
        <v>0</v>
      </c>
      <c r="K2958" s="57">
        <v>0</v>
      </c>
      <c r="L2958" s="57">
        <v>27</v>
      </c>
      <c r="M2958" s="57" t="s">
        <v>4483</v>
      </c>
      <c r="N2958" s="57" t="s">
        <v>4481</v>
      </c>
      <c r="O2958" s="57" t="s">
        <v>4483</v>
      </c>
      <c r="P2958" s="57" t="s">
        <v>4483</v>
      </c>
      <c r="S2958" s="87"/>
      <c r="T2958" s="92"/>
      <c r="U2958" s="93"/>
      <c r="V2958" s="89"/>
      <c r="W2958" s="90"/>
      <c r="X2958" s="94"/>
      <c r="Y2958" s="95"/>
      <c r="Z2958" s="96"/>
    </row>
    <row r="2959" spans="2:26" ht="17.25" customHeight="1">
      <c r="B2959" s="58">
        <v>46188</v>
      </c>
      <c r="C2959" s="57" t="s">
        <v>4474</v>
      </c>
      <c r="D2959" s="57" t="s">
        <v>4472</v>
      </c>
      <c r="E2959" s="57">
        <v>5</v>
      </c>
      <c r="F2959" s="61">
        <v>5</v>
      </c>
      <c r="G2959" s="57">
        <v>0</v>
      </c>
      <c r="H2959" s="57">
        <v>0</v>
      </c>
      <c r="I2959" s="57">
        <v>0</v>
      </c>
      <c r="J2959" s="57">
        <v>0</v>
      </c>
      <c r="K2959" s="57">
        <v>0</v>
      </c>
      <c r="L2959" s="57">
        <v>0</v>
      </c>
      <c r="S2959" s="87"/>
      <c r="T2959" s="92"/>
      <c r="U2959" s="93"/>
      <c r="V2959" s="89"/>
      <c r="W2959" s="90"/>
      <c r="X2959" s="94"/>
      <c r="Y2959" s="95"/>
      <c r="Z2959" s="96"/>
    </row>
    <row r="2960" spans="2:26" ht="17.25" customHeight="1">
      <c r="B2960" s="58">
        <v>46189</v>
      </c>
      <c r="C2960" s="57" t="s">
        <v>4505</v>
      </c>
      <c r="D2960" s="57" t="s">
        <v>4504</v>
      </c>
      <c r="E2960" s="57">
        <v>3</v>
      </c>
      <c r="F2960" s="61">
        <v>3</v>
      </c>
      <c r="G2960" s="57">
        <v>0</v>
      </c>
      <c r="H2960" s="57">
        <v>0</v>
      </c>
      <c r="I2960" s="57">
        <v>0</v>
      </c>
      <c r="J2960" s="57">
        <v>0</v>
      </c>
      <c r="K2960" s="57">
        <v>0</v>
      </c>
      <c r="L2960" s="57">
        <v>0</v>
      </c>
      <c r="S2960" s="87"/>
      <c r="T2960" s="92"/>
      <c r="U2960" s="93"/>
      <c r="V2960" s="89"/>
      <c r="W2960" s="90"/>
      <c r="X2960" s="94"/>
      <c r="Y2960" s="95"/>
      <c r="Z2960" s="96"/>
    </row>
    <row r="2961" spans="2:26" ht="17.25" customHeight="1">
      <c r="B2961" s="58">
        <v>46190</v>
      </c>
      <c r="C2961" s="57" t="s">
        <v>7</v>
      </c>
      <c r="D2961" s="57" t="s">
        <v>4521</v>
      </c>
      <c r="E2961" s="57">
        <v>8</v>
      </c>
      <c r="F2961" s="61">
        <v>0</v>
      </c>
      <c r="G2961" s="57">
        <v>0</v>
      </c>
      <c r="H2961" s="57">
        <v>2</v>
      </c>
      <c r="I2961" s="57">
        <v>0</v>
      </c>
      <c r="J2961" s="57">
        <v>0</v>
      </c>
      <c r="K2961" s="57">
        <v>0</v>
      </c>
      <c r="L2961" s="57">
        <v>2</v>
      </c>
      <c r="M2961" s="57" t="s">
        <v>4523</v>
      </c>
      <c r="O2961" s="57" t="s">
        <v>4527</v>
      </c>
      <c r="P2961" s="57" t="s">
        <v>4523</v>
      </c>
      <c r="S2961" s="87"/>
      <c r="T2961" s="92"/>
      <c r="U2961" s="93"/>
      <c r="V2961" s="89"/>
      <c r="W2961" s="90"/>
      <c r="X2961" s="94"/>
      <c r="Y2961" s="95"/>
      <c r="Z2961" s="96"/>
    </row>
    <row r="2962" spans="2:26" ht="17.25" customHeight="1">
      <c r="B2962" s="58">
        <v>46190</v>
      </c>
      <c r="C2962" s="57" t="s">
        <v>7</v>
      </c>
      <c r="D2962" s="57" t="s">
        <v>4522</v>
      </c>
      <c r="E2962" s="57">
        <v>13</v>
      </c>
      <c r="F2962" s="57">
        <v>0</v>
      </c>
      <c r="G2962" s="57">
        <v>0</v>
      </c>
      <c r="H2962" s="57">
        <v>0</v>
      </c>
      <c r="I2962" s="57">
        <v>0</v>
      </c>
      <c r="J2962" s="57">
        <v>0</v>
      </c>
      <c r="K2962" s="57">
        <v>0</v>
      </c>
      <c r="L2962" s="57">
        <v>0</v>
      </c>
      <c r="S2962" s="87"/>
      <c r="T2962" s="92"/>
      <c r="U2962" s="93"/>
      <c r="V2962" s="89"/>
      <c r="W2962" s="90"/>
      <c r="X2962" s="94"/>
      <c r="Y2962" s="95"/>
      <c r="Z2962" s="96"/>
    </row>
    <row r="2963" spans="2:26" ht="17.25" customHeight="1">
      <c r="B2963" s="58">
        <v>46190</v>
      </c>
      <c r="C2963" s="57" t="s">
        <v>7</v>
      </c>
      <c r="D2963" s="57" t="s">
        <v>4504</v>
      </c>
      <c r="E2963" s="57">
        <v>3</v>
      </c>
      <c r="F2963" s="61">
        <v>0</v>
      </c>
      <c r="G2963" s="57">
        <v>0</v>
      </c>
      <c r="H2963" s="57">
        <v>4</v>
      </c>
      <c r="I2963" s="57">
        <v>0</v>
      </c>
      <c r="J2963" s="57">
        <v>0</v>
      </c>
      <c r="K2963" s="57">
        <v>0</v>
      </c>
      <c r="L2963" s="57">
        <v>4</v>
      </c>
      <c r="O2963" s="57" t="s">
        <v>4523</v>
      </c>
      <c r="P2963" s="57" t="s">
        <v>4523</v>
      </c>
      <c r="S2963" s="87"/>
      <c r="T2963" s="92"/>
      <c r="U2963" s="93"/>
      <c r="V2963" s="89"/>
      <c r="W2963" s="90"/>
      <c r="X2963" s="94"/>
      <c r="Y2963" s="95"/>
      <c r="Z2963" s="96"/>
    </row>
    <row r="2964" spans="2:26" ht="17.25" customHeight="1">
      <c r="B2964" s="58">
        <v>46191</v>
      </c>
      <c r="C2964" s="57" t="s">
        <v>7</v>
      </c>
      <c r="D2964" s="57" t="s">
        <v>4540</v>
      </c>
      <c r="E2964" s="57">
        <v>13</v>
      </c>
      <c r="F2964" s="61">
        <v>1</v>
      </c>
      <c r="G2964" s="57">
        <v>0</v>
      </c>
      <c r="H2964" s="57">
        <v>0</v>
      </c>
      <c r="I2964" s="57">
        <v>0</v>
      </c>
      <c r="J2964" s="57">
        <v>0</v>
      </c>
      <c r="K2964" s="57">
        <v>0</v>
      </c>
      <c r="L2964" s="57">
        <v>0</v>
      </c>
      <c r="S2964" s="87"/>
      <c r="T2964" s="92"/>
      <c r="U2964" s="93"/>
      <c r="V2964" s="89"/>
      <c r="W2964" s="90"/>
      <c r="X2964" s="94"/>
      <c r="Y2964" s="95"/>
      <c r="Z2964" s="96"/>
    </row>
    <row r="2965" spans="2:26" ht="17.25" customHeight="1">
      <c r="B2965" s="58">
        <v>46192</v>
      </c>
      <c r="C2965" s="57" t="s">
        <v>4541</v>
      </c>
      <c r="D2965" s="57" t="s">
        <v>3717</v>
      </c>
      <c r="E2965" s="57">
        <v>10</v>
      </c>
      <c r="F2965" s="57">
        <v>0</v>
      </c>
      <c r="G2965" s="57">
        <v>0</v>
      </c>
      <c r="H2965" s="57">
        <v>0</v>
      </c>
      <c r="I2965" s="57">
        <v>0</v>
      </c>
      <c r="J2965" s="57">
        <v>0</v>
      </c>
      <c r="K2965" s="57">
        <v>0</v>
      </c>
      <c r="L2965" s="57">
        <v>0</v>
      </c>
      <c r="S2965" s="87"/>
      <c r="T2965" s="92"/>
      <c r="U2965" s="93"/>
      <c r="V2965" s="89"/>
      <c r="W2965" s="90"/>
      <c r="X2965" s="94"/>
      <c r="Y2965" s="95"/>
      <c r="Z2965" s="96"/>
    </row>
    <row r="2966" spans="2:26" ht="17.25" customHeight="1">
      <c r="B2966" s="58">
        <v>46192</v>
      </c>
      <c r="C2966" s="57" t="s">
        <v>59</v>
      </c>
      <c r="D2966" s="57" t="s">
        <v>3764</v>
      </c>
      <c r="E2966" s="57">
        <v>8</v>
      </c>
      <c r="F2966" s="57">
        <v>0</v>
      </c>
      <c r="G2966" s="57">
        <v>0</v>
      </c>
      <c r="H2966" s="57">
        <v>0</v>
      </c>
      <c r="I2966" s="57">
        <v>0</v>
      </c>
      <c r="J2966" s="57">
        <v>0</v>
      </c>
      <c r="K2966" s="57">
        <v>0</v>
      </c>
      <c r="L2966" s="57">
        <v>0</v>
      </c>
      <c r="S2966" s="87"/>
      <c r="T2966" s="92"/>
      <c r="U2966" s="93"/>
      <c r="V2966" s="89"/>
      <c r="W2966" s="90"/>
      <c r="X2966" s="94"/>
      <c r="Y2966" s="95"/>
      <c r="Z2966" s="96"/>
    </row>
    <row r="2967" spans="2:26" ht="17.25" customHeight="1">
      <c r="B2967" s="58">
        <v>46192</v>
      </c>
      <c r="C2967" s="57" t="s">
        <v>4572</v>
      </c>
      <c r="D2967" s="57" t="s">
        <v>4562</v>
      </c>
      <c r="E2967" s="57">
        <v>4</v>
      </c>
      <c r="F2967" s="57">
        <v>0</v>
      </c>
      <c r="G2967" s="57">
        <v>0</v>
      </c>
      <c r="H2967" s="57">
        <v>0</v>
      </c>
      <c r="I2967" s="57">
        <v>0</v>
      </c>
      <c r="J2967" s="57">
        <v>0</v>
      </c>
      <c r="K2967" s="57">
        <v>0</v>
      </c>
      <c r="L2967" s="57">
        <v>0</v>
      </c>
      <c r="S2967" s="87"/>
      <c r="T2967" s="92"/>
      <c r="U2967" s="93"/>
      <c r="V2967" s="89"/>
      <c r="W2967" s="90"/>
      <c r="X2967" s="94"/>
      <c r="Y2967" s="95"/>
      <c r="Z2967" s="96"/>
    </row>
    <row r="2968" spans="2:26" ht="17.25" customHeight="1">
      <c r="B2968" s="58">
        <v>46192</v>
      </c>
      <c r="C2968" s="57" t="s">
        <v>4573</v>
      </c>
      <c r="D2968" s="57" t="s">
        <v>4563</v>
      </c>
      <c r="E2968" s="57">
        <v>6</v>
      </c>
      <c r="F2968" s="61">
        <v>6</v>
      </c>
      <c r="G2968" s="57">
        <v>0</v>
      </c>
      <c r="H2968" s="57">
        <v>0</v>
      </c>
      <c r="I2968" s="57">
        <v>0</v>
      </c>
      <c r="J2968" s="57">
        <v>0</v>
      </c>
      <c r="K2968" s="57">
        <v>0</v>
      </c>
      <c r="L2968" s="57">
        <v>0</v>
      </c>
      <c r="S2968" s="87"/>
      <c r="T2968" s="92"/>
      <c r="U2968" s="93"/>
      <c r="V2968" s="89"/>
      <c r="W2968" s="90"/>
      <c r="X2968" s="94"/>
      <c r="Y2968" s="95"/>
      <c r="Z2968" s="96"/>
    </row>
    <row r="2969" spans="2:26" ht="17.25" customHeight="1">
      <c r="B2969" s="58">
        <v>46192</v>
      </c>
      <c r="C2969" s="57" t="s">
        <v>4574</v>
      </c>
      <c r="D2969" s="57" t="s">
        <v>3997</v>
      </c>
      <c r="E2969" s="57">
        <v>8</v>
      </c>
      <c r="F2969" s="61">
        <v>8</v>
      </c>
      <c r="G2969" s="57">
        <v>0</v>
      </c>
      <c r="H2969" s="57">
        <v>0</v>
      </c>
      <c r="I2969" s="57">
        <v>0</v>
      </c>
      <c r="J2969" s="57">
        <v>0</v>
      </c>
      <c r="K2969" s="57">
        <v>0</v>
      </c>
      <c r="L2969" s="57">
        <v>0</v>
      </c>
      <c r="S2969" s="87"/>
      <c r="T2969" s="92"/>
      <c r="U2969" s="93"/>
      <c r="V2969" s="89"/>
      <c r="W2969" s="90"/>
      <c r="X2969" s="94"/>
      <c r="Y2969" s="95"/>
      <c r="Z2969" s="96"/>
    </row>
    <row r="2970" spans="2:26" ht="17.25" customHeight="1">
      <c r="B2970" s="58">
        <v>46194</v>
      </c>
      <c r="C2970" s="57" t="s">
        <v>4581</v>
      </c>
      <c r="D2970" s="57" t="s">
        <v>4576</v>
      </c>
      <c r="E2970" s="57">
        <v>13</v>
      </c>
      <c r="F2970" s="57">
        <v>0</v>
      </c>
      <c r="G2970" s="57">
        <v>0</v>
      </c>
      <c r="H2970" s="57">
        <v>0</v>
      </c>
      <c r="I2970" s="57">
        <v>0</v>
      </c>
      <c r="J2970" s="57">
        <v>0</v>
      </c>
      <c r="K2970" s="57">
        <v>0</v>
      </c>
      <c r="L2970" s="57">
        <v>0</v>
      </c>
      <c r="S2970" s="87"/>
      <c r="T2970" s="92"/>
      <c r="U2970" s="93"/>
      <c r="V2970" s="89"/>
      <c r="W2970" s="90"/>
      <c r="X2970" s="94"/>
      <c r="Y2970" s="95"/>
      <c r="Z2970" s="96"/>
    </row>
    <row r="2971" spans="2:26" ht="17.25" customHeight="1">
      <c r="B2971" s="58">
        <v>46195</v>
      </c>
      <c r="C2971" s="57" t="s">
        <v>50</v>
      </c>
      <c r="D2971" s="57" t="s">
        <v>3532</v>
      </c>
      <c r="E2971" s="57">
        <v>13</v>
      </c>
      <c r="F2971" s="57">
        <v>0</v>
      </c>
      <c r="G2971" s="57">
        <v>0</v>
      </c>
      <c r="H2971" s="57">
        <v>0</v>
      </c>
      <c r="I2971" s="57">
        <v>0</v>
      </c>
      <c r="J2971" s="57">
        <v>0</v>
      </c>
      <c r="K2971" s="57">
        <v>0</v>
      </c>
      <c r="L2971" s="57">
        <v>0</v>
      </c>
      <c r="S2971" s="87"/>
      <c r="T2971" s="92"/>
      <c r="U2971" s="93"/>
      <c r="V2971" s="89"/>
      <c r="W2971" s="90"/>
      <c r="X2971" s="94"/>
      <c r="Y2971" s="95"/>
      <c r="Z2971" s="96"/>
    </row>
    <row r="2972" spans="2:26" ht="17.25" customHeight="1">
      <c r="B2972" s="58">
        <v>46195</v>
      </c>
      <c r="C2972" s="57" t="s">
        <v>50</v>
      </c>
      <c r="D2972" s="57" t="s">
        <v>3601</v>
      </c>
      <c r="E2972" s="57">
        <v>7</v>
      </c>
      <c r="F2972" s="57">
        <v>0</v>
      </c>
      <c r="G2972" s="57">
        <v>0</v>
      </c>
      <c r="H2972" s="57">
        <v>0</v>
      </c>
      <c r="I2972" s="57">
        <v>0</v>
      </c>
      <c r="J2972" s="57">
        <v>0</v>
      </c>
      <c r="K2972" s="57">
        <v>0</v>
      </c>
      <c r="L2972" s="57">
        <v>0</v>
      </c>
      <c r="S2972" s="87"/>
      <c r="T2972" s="92"/>
      <c r="U2972" s="93"/>
      <c r="V2972" s="89"/>
      <c r="W2972" s="90"/>
      <c r="X2972" s="94"/>
      <c r="Y2972" s="95"/>
      <c r="Z2972" s="96"/>
    </row>
    <row r="2973" spans="2:26" ht="17.25" customHeight="1">
      <c r="B2973" s="58">
        <v>46196</v>
      </c>
      <c r="C2973" s="57" t="s">
        <v>50</v>
      </c>
      <c r="D2973" s="57" t="s">
        <v>3481</v>
      </c>
      <c r="E2973" s="57">
        <v>12</v>
      </c>
      <c r="F2973" s="61">
        <v>0</v>
      </c>
      <c r="G2973" s="57">
        <v>0</v>
      </c>
      <c r="H2973" s="57">
        <v>5</v>
      </c>
      <c r="I2973" s="57">
        <v>0</v>
      </c>
      <c r="J2973" s="57">
        <v>0</v>
      </c>
      <c r="K2973" s="57">
        <v>0</v>
      </c>
      <c r="L2973" s="57">
        <v>5</v>
      </c>
      <c r="O2973" s="57" t="s">
        <v>4601</v>
      </c>
      <c r="P2973" s="57" t="s">
        <v>4601</v>
      </c>
      <c r="S2973" s="87"/>
      <c r="T2973" s="92"/>
      <c r="U2973" s="93"/>
      <c r="V2973" s="89"/>
      <c r="W2973" s="90"/>
      <c r="X2973" s="94"/>
      <c r="Y2973" s="95"/>
      <c r="Z2973" s="96"/>
    </row>
    <row r="2974" spans="2:26" ht="17.25" customHeight="1">
      <c r="B2974" s="58">
        <v>46196</v>
      </c>
      <c r="C2974" s="57" t="s">
        <v>7</v>
      </c>
      <c r="D2974" s="57" t="s">
        <v>4600</v>
      </c>
      <c r="E2974" s="57">
        <v>1</v>
      </c>
      <c r="F2974" s="57">
        <v>0</v>
      </c>
      <c r="G2974" s="57">
        <v>0</v>
      </c>
      <c r="H2974" s="57">
        <v>0</v>
      </c>
      <c r="I2974" s="57">
        <v>0</v>
      </c>
      <c r="J2974" s="57">
        <v>0</v>
      </c>
      <c r="K2974" s="57">
        <v>0</v>
      </c>
      <c r="L2974" s="57">
        <v>0</v>
      </c>
      <c r="S2974" s="87"/>
      <c r="T2974" s="92"/>
      <c r="U2974" s="93"/>
      <c r="V2974" s="89"/>
      <c r="W2974" s="90"/>
      <c r="X2974" s="94"/>
      <c r="Y2974" s="95"/>
      <c r="Z2974" s="96"/>
    </row>
    <row r="2975" spans="2:26" ht="17.25" customHeight="1">
      <c r="B2975" s="58">
        <v>46196</v>
      </c>
      <c r="C2975" s="57" t="s">
        <v>50</v>
      </c>
      <c r="D2975" s="57" t="s">
        <v>3997</v>
      </c>
      <c r="E2975" s="57">
        <v>8</v>
      </c>
      <c r="F2975" s="57">
        <v>0</v>
      </c>
      <c r="G2975" s="57">
        <v>0</v>
      </c>
      <c r="H2975" s="57">
        <v>0</v>
      </c>
      <c r="I2975" s="57">
        <v>0</v>
      </c>
      <c r="J2975" s="57">
        <v>0</v>
      </c>
      <c r="K2975" s="57">
        <v>0</v>
      </c>
      <c r="L2975" s="57">
        <v>0</v>
      </c>
      <c r="S2975" s="87"/>
      <c r="T2975" s="92"/>
      <c r="U2975" s="93"/>
      <c r="V2975" s="89"/>
      <c r="W2975" s="90"/>
      <c r="X2975" s="94"/>
      <c r="Y2975" s="95"/>
      <c r="Z2975" s="96"/>
    </row>
    <row r="2976" spans="2:26" ht="17.25" customHeight="1">
      <c r="B2976" s="58">
        <v>46196</v>
      </c>
      <c r="C2976" s="57" t="s">
        <v>50</v>
      </c>
      <c r="D2976" s="57" t="s">
        <v>3851</v>
      </c>
      <c r="E2976" s="57">
        <v>4</v>
      </c>
      <c r="F2976" s="57">
        <v>0</v>
      </c>
      <c r="G2976" s="57">
        <v>0</v>
      </c>
      <c r="H2976" s="57">
        <v>0</v>
      </c>
      <c r="I2976" s="57">
        <v>0</v>
      </c>
      <c r="J2976" s="57">
        <v>0</v>
      </c>
      <c r="K2976" s="57">
        <v>0</v>
      </c>
      <c r="L2976" s="57">
        <v>0</v>
      </c>
      <c r="S2976" s="87"/>
      <c r="T2976" s="92"/>
      <c r="U2976" s="93"/>
      <c r="V2976" s="89"/>
      <c r="W2976" s="90"/>
      <c r="X2976" s="94"/>
      <c r="Y2976" s="95"/>
      <c r="Z2976" s="96"/>
    </row>
    <row r="2977" spans="2:26" ht="17.25" customHeight="1">
      <c r="B2977" s="58">
        <v>46196</v>
      </c>
      <c r="C2977" s="57" t="s">
        <v>59</v>
      </c>
      <c r="D2977" s="57" t="s">
        <v>3771</v>
      </c>
      <c r="E2977" s="57">
        <v>5</v>
      </c>
      <c r="F2977" s="57">
        <v>0</v>
      </c>
      <c r="G2977" s="57">
        <v>0</v>
      </c>
      <c r="H2977" s="57">
        <v>0</v>
      </c>
      <c r="I2977" s="57">
        <v>0</v>
      </c>
      <c r="J2977" s="57">
        <v>0</v>
      </c>
      <c r="K2977" s="57">
        <v>0</v>
      </c>
      <c r="L2977" s="57">
        <v>0</v>
      </c>
      <c r="S2977" s="87"/>
      <c r="T2977" s="92"/>
      <c r="U2977" s="93"/>
      <c r="V2977" s="89"/>
      <c r="W2977" s="90"/>
      <c r="X2977" s="94"/>
      <c r="Y2977" s="95"/>
      <c r="Z2977" s="96"/>
    </row>
    <row r="2978" spans="2:26" ht="17.25" customHeight="1">
      <c r="B2978" s="58">
        <v>46197</v>
      </c>
      <c r="C2978" s="57" t="s">
        <v>18</v>
      </c>
      <c r="D2978" s="57" t="s">
        <v>4521</v>
      </c>
      <c r="E2978" s="57">
        <v>8</v>
      </c>
      <c r="F2978" s="57">
        <v>0</v>
      </c>
      <c r="G2978" s="57">
        <v>0</v>
      </c>
      <c r="H2978" s="57">
        <v>0</v>
      </c>
      <c r="I2978" s="57">
        <v>0</v>
      </c>
      <c r="J2978" s="57">
        <v>0</v>
      </c>
      <c r="K2978" s="57">
        <v>0</v>
      </c>
      <c r="L2978" s="57">
        <v>0</v>
      </c>
      <c r="S2978" s="87"/>
      <c r="T2978" s="92"/>
      <c r="U2978" s="93"/>
      <c r="V2978" s="89"/>
      <c r="W2978" s="90"/>
      <c r="X2978" s="94"/>
      <c r="Y2978" s="95"/>
      <c r="Z2978" s="96"/>
    </row>
    <row r="2979" spans="2:26" ht="17.25" customHeight="1">
      <c r="B2979" s="58">
        <v>46198</v>
      </c>
      <c r="C2979" s="57" t="s">
        <v>4641</v>
      </c>
      <c r="D2979" s="57" t="s">
        <v>4638</v>
      </c>
      <c r="E2979" s="57">
        <v>2</v>
      </c>
      <c r="F2979" s="61">
        <v>2</v>
      </c>
      <c r="G2979" s="57">
        <v>0</v>
      </c>
      <c r="H2979" s="57">
        <v>0</v>
      </c>
      <c r="I2979" s="57">
        <v>0</v>
      </c>
      <c r="J2979" s="57">
        <v>0</v>
      </c>
      <c r="K2979" s="57">
        <v>0</v>
      </c>
      <c r="L2979" s="57">
        <v>0</v>
      </c>
      <c r="S2979" s="87"/>
      <c r="T2979" s="92"/>
      <c r="U2979" s="93"/>
      <c r="V2979" s="89"/>
      <c r="W2979" s="90"/>
      <c r="X2979" s="94"/>
      <c r="Y2979" s="95"/>
      <c r="Z2979" s="96"/>
    </row>
    <row r="2980" spans="2:26" ht="17.25" customHeight="1">
      <c r="B2980" s="58">
        <v>46198</v>
      </c>
      <c r="C2980" s="57" t="s">
        <v>4640</v>
      </c>
      <c r="D2980" s="57" t="s">
        <v>4562</v>
      </c>
      <c r="E2980" s="57">
        <v>4</v>
      </c>
      <c r="F2980" s="61">
        <v>4</v>
      </c>
      <c r="G2980" s="57">
        <v>0</v>
      </c>
      <c r="H2980" s="57">
        <v>0</v>
      </c>
      <c r="I2980" s="57">
        <v>0</v>
      </c>
      <c r="J2980" s="57">
        <v>0</v>
      </c>
      <c r="K2980" s="57">
        <v>0</v>
      </c>
      <c r="L2980" s="57">
        <v>0</v>
      </c>
      <c r="S2980" s="87"/>
      <c r="T2980" s="92"/>
      <c r="U2980" s="93"/>
      <c r="V2980" s="89"/>
      <c r="W2980" s="90"/>
      <c r="X2980" s="94"/>
      <c r="Y2980" s="95"/>
      <c r="Z2980" s="96"/>
    </row>
    <row r="2981" spans="2:26" ht="17.25" customHeight="1">
      <c r="B2981" s="58">
        <v>46198</v>
      </c>
      <c r="C2981" s="57" t="s">
        <v>4641</v>
      </c>
      <c r="D2981" s="57" t="s">
        <v>4639</v>
      </c>
      <c r="E2981" s="57">
        <v>6</v>
      </c>
      <c r="F2981" s="61">
        <v>6</v>
      </c>
      <c r="G2981" s="57">
        <v>0</v>
      </c>
      <c r="H2981" s="57">
        <v>0</v>
      </c>
      <c r="I2981" s="57">
        <v>0</v>
      </c>
      <c r="J2981" s="57">
        <v>0</v>
      </c>
      <c r="K2981" s="57">
        <v>0</v>
      </c>
      <c r="L2981" s="57">
        <v>0</v>
      </c>
      <c r="S2981" s="87"/>
      <c r="T2981" s="92"/>
      <c r="U2981" s="93"/>
      <c r="V2981" s="89"/>
      <c r="W2981" s="90"/>
      <c r="X2981" s="94"/>
      <c r="Y2981" s="95"/>
      <c r="Z2981" s="96"/>
    </row>
    <row r="2982" spans="2:26" ht="17.25" customHeight="1">
      <c r="B2982" s="58">
        <v>46199</v>
      </c>
      <c r="C2982" s="57" t="s">
        <v>4655</v>
      </c>
      <c r="D2982" s="57" t="s">
        <v>4472</v>
      </c>
      <c r="E2982" s="57">
        <v>5</v>
      </c>
      <c r="F2982" s="57">
        <v>0</v>
      </c>
      <c r="G2982" s="57">
        <v>0</v>
      </c>
      <c r="H2982" s="57">
        <v>0</v>
      </c>
      <c r="I2982" s="57">
        <v>0</v>
      </c>
      <c r="J2982" s="57">
        <v>0</v>
      </c>
      <c r="K2982" s="57">
        <v>0</v>
      </c>
      <c r="L2982" s="57">
        <v>0</v>
      </c>
      <c r="S2982" s="87"/>
      <c r="T2982" s="92"/>
      <c r="U2982" s="93"/>
      <c r="V2982" s="89"/>
      <c r="W2982" s="90"/>
      <c r="X2982" s="94"/>
      <c r="Y2982" s="95"/>
      <c r="Z2982" s="96"/>
    </row>
    <row r="2983" spans="2:26" ht="17.25" customHeight="1">
      <c r="B2983" s="58">
        <v>46200</v>
      </c>
      <c r="C2983" s="57" t="s">
        <v>2981</v>
      </c>
      <c r="D2983" s="57" t="s">
        <v>4671</v>
      </c>
      <c r="E2983" s="57">
        <v>7</v>
      </c>
      <c r="F2983" s="57">
        <v>0</v>
      </c>
      <c r="G2983" s="57">
        <v>0</v>
      </c>
      <c r="H2983" s="57">
        <v>0</v>
      </c>
      <c r="I2983" s="57">
        <v>0</v>
      </c>
      <c r="J2983" s="57">
        <v>0</v>
      </c>
      <c r="K2983" s="57">
        <v>0</v>
      </c>
      <c r="L2983" s="57">
        <v>0</v>
      </c>
      <c r="S2983" s="87"/>
      <c r="T2983" s="92"/>
      <c r="U2983" s="93"/>
      <c r="V2983" s="89"/>
      <c r="W2983" s="90"/>
      <c r="X2983" s="94"/>
      <c r="Y2983" s="95"/>
      <c r="Z2983" s="96"/>
    </row>
    <row r="2984" spans="2:26" ht="17.25" customHeight="1">
      <c r="B2984" s="58">
        <v>46200</v>
      </c>
      <c r="C2984" s="57" t="s">
        <v>4672</v>
      </c>
      <c r="D2984" s="57" t="s">
        <v>3813</v>
      </c>
      <c r="E2984" s="57">
        <v>5</v>
      </c>
      <c r="F2984" s="61">
        <v>0</v>
      </c>
      <c r="G2984" s="57">
        <v>0</v>
      </c>
      <c r="H2984" s="57">
        <v>0</v>
      </c>
      <c r="I2984" s="57">
        <v>0</v>
      </c>
      <c r="J2984" s="57">
        <v>2</v>
      </c>
      <c r="K2984" s="57">
        <v>0</v>
      </c>
      <c r="L2984" s="57">
        <v>2</v>
      </c>
      <c r="M2984" s="57" t="s">
        <v>4681</v>
      </c>
      <c r="S2984" s="87"/>
      <c r="T2984" s="92"/>
      <c r="U2984" s="93"/>
      <c r="V2984" s="89"/>
      <c r="W2984" s="90"/>
      <c r="X2984" s="94"/>
      <c r="Y2984" s="95"/>
      <c r="Z2984" s="96"/>
    </row>
    <row r="2985" spans="2:26" ht="17.25" customHeight="1">
      <c r="B2985" s="58">
        <v>46200</v>
      </c>
      <c r="C2985" s="57" t="s">
        <v>4673</v>
      </c>
      <c r="D2985" s="57" t="s">
        <v>3812</v>
      </c>
      <c r="E2985" s="57">
        <v>3</v>
      </c>
      <c r="F2985" s="57">
        <v>0</v>
      </c>
      <c r="G2985" s="57">
        <v>0</v>
      </c>
      <c r="H2985" s="57">
        <v>0</v>
      </c>
      <c r="I2985" s="57">
        <v>0</v>
      </c>
      <c r="J2985" s="57">
        <v>0</v>
      </c>
      <c r="K2985" s="57">
        <v>0</v>
      </c>
      <c r="L2985" s="57">
        <v>0</v>
      </c>
      <c r="S2985" s="87"/>
      <c r="T2985" s="92"/>
      <c r="U2985" s="93"/>
      <c r="V2985" s="89"/>
      <c r="W2985" s="90"/>
      <c r="X2985" s="94"/>
      <c r="Y2985" s="95"/>
      <c r="Z2985" s="96"/>
    </row>
    <row r="2986" spans="2:26" ht="17.25" customHeight="1">
      <c r="B2986" s="58">
        <v>46201</v>
      </c>
      <c r="C2986" s="57" t="s">
        <v>4685</v>
      </c>
      <c r="D2986" s="57" t="s">
        <v>4562</v>
      </c>
      <c r="E2986" s="57">
        <v>4</v>
      </c>
      <c r="F2986" s="61">
        <v>0</v>
      </c>
      <c r="G2986" s="57">
        <v>0</v>
      </c>
      <c r="H2986" s="57">
        <v>2</v>
      </c>
      <c r="I2986" s="57">
        <v>0</v>
      </c>
      <c r="J2986" s="57">
        <v>0</v>
      </c>
      <c r="K2986" s="57">
        <v>0</v>
      </c>
      <c r="L2986" s="57">
        <v>2</v>
      </c>
      <c r="O2986" s="57" t="s">
        <v>4693</v>
      </c>
      <c r="P2986" s="57" t="s">
        <v>4694</v>
      </c>
      <c r="S2986" s="87"/>
      <c r="T2986" s="92"/>
      <c r="U2986" s="93"/>
      <c r="V2986" s="89"/>
      <c r="W2986" s="90"/>
      <c r="X2986" s="94"/>
      <c r="Y2986" s="95"/>
      <c r="Z2986" s="96"/>
    </row>
    <row r="2987" spans="2:26" ht="17.25" customHeight="1">
      <c r="B2987" s="58">
        <v>46201</v>
      </c>
      <c r="C2987" s="57" t="s">
        <v>4695</v>
      </c>
      <c r="D2987" s="57" t="s">
        <v>3333</v>
      </c>
      <c r="E2987" s="57">
        <v>13</v>
      </c>
      <c r="F2987" s="61">
        <v>13</v>
      </c>
      <c r="G2987" s="57">
        <v>0</v>
      </c>
      <c r="H2987" s="57">
        <v>14</v>
      </c>
      <c r="I2987" s="57">
        <v>0</v>
      </c>
      <c r="J2987" s="57">
        <v>14</v>
      </c>
      <c r="K2987" s="57">
        <v>0</v>
      </c>
      <c r="L2987" s="57">
        <v>28</v>
      </c>
      <c r="M2987" s="57" t="s">
        <v>4693</v>
      </c>
      <c r="O2987" s="57" t="s">
        <v>4696</v>
      </c>
      <c r="P2987" s="57" t="s">
        <v>4693</v>
      </c>
      <c r="S2987" s="87"/>
      <c r="T2987" s="92"/>
      <c r="U2987" s="93"/>
      <c r="V2987" s="89"/>
      <c r="W2987" s="90"/>
      <c r="X2987" s="94"/>
      <c r="Y2987" s="95"/>
      <c r="Z2987" s="96"/>
    </row>
    <row r="2988" spans="2:26" ht="17.25" customHeight="1">
      <c r="B2988" s="58">
        <v>46201</v>
      </c>
      <c r="C2988" s="57" t="s">
        <v>4723</v>
      </c>
      <c r="D2988" s="57" t="s">
        <v>4638</v>
      </c>
      <c r="E2988" s="57">
        <v>2</v>
      </c>
      <c r="F2988" s="61">
        <v>2</v>
      </c>
      <c r="G2988" s="57">
        <v>0</v>
      </c>
      <c r="H2988" s="57">
        <v>10</v>
      </c>
      <c r="I2988" s="57">
        <v>0</v>
      </c>
      <c r="J2988" s="57">
        <v>0</v>
      </c>
      <c r="K2988" s="57">
        <v>0</v>
      </c>
      <c r="L2988" s="57">
        <v>10</v>
      </c>
      <c r="O2988" s="57" t="s">
        <v>4694</v>
      </c>
      <c r="P2988" s="57" t="s">
        <v>4696</v>
      </c>
      <c r="S2988" s="87"/>
      <c r="T2988" s="92"/>
      <c r="U2988" s="93"/>
      <c r="V2988" s="89"/>
      <c r="W2988" s="90"/>
      <c r="X2988" s="94"/>
      <c r="Y2988" s="95"/>
      <c r="Z2988" s="96"/>
    </row>
    <row r="2989" spans="2:26" ht="17.25" customHeight="1">
      <c r="B2989" s="58">
        <v>46203</v>
      </c>
      <c r="C2989" s="57" t="s">
        <v>4714</v>
      </c>
      <c r="D2989" s="57" t="s">
        <v>4504</v>
      </c>
      <c r="E2989" s="57">
        <v>3</v>
      </c>
      <c r="F2989" s="57">
        <v>0</v>
      </c>
      <c r="G2989" s="57">
        <v>0</v>
      </c>
      <c r="H2989" s="57">
        <v>0</v>
      </c>
      <c r="I2989" s="57">
        <v>0</v>
      </c>
      <c r="J2989" s="57">
        <v>0</v>
      </c>
      <c r="K2989" s="57">
        <v>0</v>
      </c>
      <c r="L2989" s="57">
        <v>0</v>
      </c>
      <c r="S2989" s="87"/>
      <c r="T2989" s="92"/>
      <c r="U2989" s="93"/>
      <c r="V2989" s="89"/>
      <c r="W2989" s="90"/>
      <c r="X2989" s="94"/>
      <c r="Y2989" s="95"/>
      <c r="Z2989" s="96"/>
    </row>
    <row r="2990" spans="2:26" ht="17.25" customHeight="1">
      <c r="B2990" s="58">
        <v>46203</v>
      </c>
      <c r="C2990" s="57" t="s">
        <v>4724</v>
      </c>
      <c r="D2990" s="57" t="s">
        <v>4638</v>
      </c>
      <c r="E2990" s="57">
        <v>2</v>
      </c>
      <c r="F2990" s="61">
        <v>2</v>
      </c>
      <c r="G2990" s="57">
        <v>0</v>
      </c>
      <c r="H2990" s="57">
        <v>0</v>
      </c>
      <c r="I2990" s="57">
        <v>0</v>
      </c>
      <c r="J2990" s="57">
        <v>0</v>
      </c>
      <c r="K2990" s="57">
        <v>0</v>
      </c>
      <c r="L2990" s="57">
        <v>0</v>
      </c>
      <c r="S2990" s="87"/>
      <c r="T2990" s="92"/>
      <c r="U2990" s="93"/>
      <c r="V2990" s="89"/>
      <c r="W2990" s="90"/>
      <c r="X2990" s="94"/>
      <c r="Y2990" s="95"/>
      <c r="Z2990" s="96"/>
    </row>
    <row r="2991" spans="2:26" ht="17.25" customHeight="1">
      <c r="B2991" s="58">
        <v>46203</v>
      </c>
      <c r="C2991" s="57" t="s">
        <v>4726</v>
      </c>
      <c r="D2991" s="57" t="s">
        <v>4715</v>
      </c>
      <c r="E2991" s="57">
        <v>6</v>
      </c>
      <c r="F2991" s="61">
        <v>6</v>
      </c>
      <c r="G2991" s="57">
        <v>0</v>
      </c>
      <c r="H2991" s="57">
        <v>23</v>
      </c>
      <c r="I2991" s="57">
        <v>0</v>
      </c>
      <c r="J2991" s="57">
        <v>0</v>
      </c>
      <c r="K2991" s="57">
        <v>0</v>
      </c>
      <c r="L2991" s="57">
        <v>23</v>
      </c>
      <c r="O2991" s="57" t="s">
        <v>4729</v>
      </c>
      <c r="P2991" s="57" t="s">
        <v>4730</v>
      </c>
      <c r="S2991" s="87"/>
      <c r="T2991" s="92"/>
      <c r="U2991" s="93"/>
      <c r="V2991" s="89"/>
      <c r="W2991" s="90"/>
      <c r="X2991" s="94"/>
      <c r="Y2991" s="95"/>
      <c r="Z2991" s="96"/>
    </row>
    <row r="2992" spans="2:26" ht="17.25" customHeight="1">
      <c r="B2992" s="58">
        <v>46203</v>
      </c>
      <c r="C2992" s="57" t="s">
        <v>4759</v>
      </c>
      <c r="D2992" s="57" t="s">
        <v>4725</v>
      </c>
      <c r="E2992" s="57">
        <v>13</v>
      </c>
      <c r="F2992" s="61">
        <v>4</v>
      </c>
      <c r="G2992" s="57">
        <v>0</v>
      </c>
      <c r="H2992" s="57">
        <v>13</v>
      </c>
      <c r="I2992" s="57">
        <v>0</v>
      </c>
      <c r="J2992" s="57">
        <v>0</v>
      </c>
      <c r="K2992" s="57">
        <v>0</v>
      </c>
      <c r="L2992" s="57">
        <v>13</v>
      </c>
      <c r="O2992" s="57" t="s">
        <v>4727</v>
      </c>
      <c r="P2992" s="57" t="s">
        <v>4728</v>
      </c>
      <c r="S2992" s="87"/>
      <c r="T2992" s="92"/>
      <c r="U2992" s="93"/>
      <c r="V2992" s="89"/>
      <c r="W2992" s="90"/>
      <c r="X2992" s="94"/>
      <c r="Y2992" s="95"/>
      <c r="Z2992" s="96"/>
    </row>
    <row r="2993" spans="2:26" ht="17.25" customHeight="1">
      <c r="B2993" s="58">
        <v>46204</v>
      </c>
      <c r="C2993" s="57" t="s">
        <v>4746</v>
      </c>
      <c r="D2993" s="57" t="s">
        <v>4600</v>
      </c>
      <c r="E2993" s="57">
        <v>1</v>
      </c>
      <c r="F2993" s="61">
        <v>0</v>
      </c>
      <c r="G2993" s="57">
        <v>0</v>
      </c>
      <c r="H2993" s="57">
        <v>1</v>
      </c>
      <c r="I2993" s="57">
        <v>0</v>
      </c>
      <c r="J2993" s="57">
        <v>1</v>
      </c>
      <c r="K2993" s="57">
        <v>0</v>
      </c>
      <c r="L2993" s="57">
        <v>2</v>
      </c>
      <c r="M2993" s="57" t="s">
        <v>4752</v>
      </c>
      <c r="O2993" s="57" t="s">
        <v>4750</v>
      </c>
      <c r="P2993" s="57" t="s">
        <v>4750</v>
      </c>
      <c r="S2993" s="87"/>
      <c r="T2993" s="92"/>
      <c r="U2993" s="93"/>
      <c r="V2993" s="89"/>
      <c r="W2993" s="90"/>
      <c r="X2993" s="94"/>
      <c r="Y2993" s="95"/>
      <c r="Z2993" s="96"/>
    </row>
    <row r="2994" spans="2:26" ht="17.25" customHeight="1">
      <c r="B2994" s="58">
        <v>46204</v>
      </c>
      <c r="C2994" s="57" t="s">
        <v>4745</v>
      </c>
      <c r="D2994" s="57" t="s">
        <v>4758</v>
      </c>
      <c r="E2994" s="57">
        <v>13</v>
      </c>
      <c r="F2994" s="61">
        <v>8</v>
      </c>
      <c r="G2994" s="57">
        <v>0</v>
      </c>
      <c r="H2994" s="57">
        <v>17</v>
      </c>
      <c r="I2994" s="57">
        <v>0</v>
      </c>
      <c r="J2994" s="57">
        <v>5</v>
      </c>
      <c r="K2994" s="57">
        <v>0</v>
      </c>
      <c r="L2994" s="57">
        <v>22</v>
      </c>
      <c r="M2994" s="57" t="s">
        <v>4753</v>
      </c>
      <c r="N2994" s="57" t="s">
        <v>4750</v>
      </c>
      <c r="O2994" s="57" t="s">
        <v>4755</v>
      </c>
      <c r="P2994" s="57" t="s">
        <v>4754</v>
      </c>
      <c r="S2994" s="87"/>
      <c r="T2994" s="92"/>
      <c r="U2994" s="93"/>
      <c r="V2994" s="89"/>
      <c r="W2994" s="90"/>
      <c r="X2994" s="94"/>
      <c r="Y2994" s="95"/>
      <c r="Z2994" s="96"/>
    </row>
    <row r="2995" spans="2:26" ht="17.25" customHeight="1">
      <c r="B2995" s="58">
        <v>46205</v>
      </c>
      <c r="C2995" s="57" t="s">
        <v>4769</v>
      </c>
      <c r="D2995" s="57" t="s">
        <v>4639</v>
      </c>
      <c r="E2995" s="57">
        <v>3</v>
      </c>
      <c r="F2995" s="61">
        <v>0</v>
      </c>
      <c r="G2995" s="57">
        <v>0</v>
      </c>
      <c r="H2995" s="57">
        <v>0</v>
      </c>
      <c r="I2995" s="57">
        <v>0</v>
      </c>
      <c r="J2995" s="57">
        <v>0</v>
      </c>
      <c r="K2995" s="57">
        <v>0</v>
      </c>
      <c r="L2995" s="57">
        <v>0</v>
      </c>
      <c r="S2995" s="87"/>
      <c r="T2995" s="92"/>
      <c r="U2995" s="93"/>
      <c r="V2995" s="89"/>
      <c r="W2995" s="90"/>
      <c r="X2995" s="94"/>
      <c r="Y2995" s="95"/>
      <c r="Z2995" s="96"/>
    </row>
    <row r="2996" spans="2:26" ht="17.25" customHeight="1">
      <c r="B2996" s="58">
        <v>46205</v>
      </c>
      <c r="C2996" s="57" t="s">
        <v>4770</v>
      </c>
      <c r="D2996" s="57" t="s">
        <v>4768</v>
      </c>
      <c r="E2996" s="57">
        <v>3</v>
      </c>
      <c r="F2996" s="61">
        <v>0</v>
      </c>
      <c r="G2996" s="57">
        <v>0</v>
      </c>
      <c r="H2996" s="57">
        <v>0</v>
      </c>
      <c r="I2996" s="57">
        <v>0</v>
      </c>
      <c r="J2996" s="57">
        <v>0</v>
      </c>
      <c r="K2996" s="57">
        <v>0</v>
      </c>
      <c r="L2996" s="57">
        <v>0</v>
      </c>
      <c r="S2996" s="87"/>
      <c r="T2996" s="92"/>
      <c r="U2996" s="93"/>
      <c r="V2996" s="89"/>
      <c r="W2996" s="90"/>
      <c r="X2996" s="94"/>
      <c r="Y2996" s="95"/>
      <c r="Z2996" s="96"/>
    </row>
    <row r="2997" spans="2:26" ht="17.25" customHeight="1">
      <c r="B2997" s="58">
        <v>46205</v>
      </c>
      <c r="C2997" s="57" t="s">
        <v>4771</v>
      </c>
      <c r="D2997" s="57" t="s">
        <v>3532</v>
      </c>
      <c r="E2997" s="57">
        <v>7</v>
      </c>
      <c r="F2997" s="61">
        <v>0</v>
      </c>
      <c r="G2997" s="57">
        <v>0</v>
      </c>
      <c r="H2997" s="57">
        <v>0</v>
      </c>
      <c r="I2997" s="57">
        <v>0</v>
      </c>
      <c r="J2997" s="57">
        <v>0</v>
      </c>
      <c r="K2997" s="57">
        <v>0</v>
      </c>
      <c r="L2997" s="57">
        <v>0</v>
      </c>
      <c r="S2997" s="87"/>
      <c r="T2997" s="92"/>
      <c r="U2997" s="93"/>
      <c r="V2997" s="89"/>
      <c r="W2997" s="90"/>
      <c r="X2997" s="94"/>
      <c r="Y2997" s="95"/>
      <c r="Z2997" s="96"/>
    </row>
    <row r="2998" spans="2:26" ht="17.25" customHeight="1">
      <c r="B2998" s="58">
        <v>46205</v>
      </c>
      <c r="C2998" s="57" t="s">
        <v>4771</v>
      </c>
      <c r="D2998" s="57" t="s">
        <v>3601</v>
      </c>
      <c r="E2998" s="57">
        <v>7</v>
      </c>
      <c r="F2998" s="61">
        <v>0</v>
      </c>
      <c r="G2998" s="57">
        <v>0</v>
      </c>
      <c r="H2998" s="57">
        <v>0</v>
      </c>
      <c r="I2998" s="57">
        <v>0</v>
      </c>
      <c r="J2998" s="57">
        <v>0</v>
      </c>
      <c r="K2998" s="57">
        <v>0</v>
      </c>
      <c r="L2998" s="57">
        <v>0</v>
      </c>
      <c r="S2998" s="87"/>
      <c r="T2998" s="92"/>
      <c r="U2998" s="93"/>
      <c r="V2998" s="89"/>
      <c r="W2998" s="90"/>
      <c r="X2998" s="94"/>
      <c r="Y2998" s="95"/>
      <c r="Z2998" s="96"/>
    </row>
    <row r="2999" spans="2:26" ht="17.25" customHeight="1">
      <c r="B2999" s="58">
        <v>46205</v>
      </c>
      <c r="C2999" s="57" t="s">
        <v>142</v>
      </c>
      <c r="D2999" s="57" t="s">
        <v>4448</v>
      </c>
      <c r="E2999" s="57">
        <v>1</v>
      </c>
      <c r="F2999" s="61">
        <v>0</v>
      </c>
      <c r="G2999" s="57">
        <v>0</v>
      </c>
      <c r="H2999" s="57">
        <v>1</v>
      </c>
      <c r="I2999" s="57">
        <v>0</v>
      </c>
      <c r="J2999" s="57">
        <v>1</v>
      </c>
      <c r="K2999" s="57">
        <v>0</v>
      </c>
      <c r="L2999" s="57">
        <v>2</v>
      </c>
      <c r="M2999" s="57" t="s">
        <v>4782</v>
      </c>
      <c r="O2999" s="57" t="s">
        <v>4783</v>
      </c>
      <c r="P2999" s="57" t="s">
        <v>4783</v>
      </c>
      <c r="S2999" s="87"/>
      <c r="T2999" s="92"/>
      <c r="U2999" s="93"/>
      <c r="V2999" s="89"/>
      <c r="W2999" s="90"/>
      <c r="X2999" s="94"/>
      <c r="Y2999" s="95"/>
      <c r="Z2999" s="96"/>
    </row>
    <row r="3000" spans="2:26" ht="17.25" customHeight="1">
      <c r="B3000" s="58">
        <v>46206</v>
      </c>
      <c r="C3000" s="57" t="s">
        <v>142</v>
      </c>
      <c r="D3000" s="57" t="s">
        <v>4796</v>
      </c>
      <c r="E3000" s="57">
        <v>1</v>
      </c>
      <c r="F3000" s="61">
        <v>0</v>
      </c>
      <c r="G3000" s="57">
        <v>0</v>
      </c>
      <c r="H3000" s="57">
        <v>0</v>
      </c>
      <c r="I3000" s="57">
        <v>0</v>
      </c>
      <c r="J3000" s="57">
        <v>0</v>
      </c>
      <c r="K3000" s="57">
        <v>0</v>
      </c>
      <c r="L3000" s="57">
        <v>0</v>
      </c>
      <c r="S3000" s="87"/>
      <c r="T3000" s="92"/>
      <c r="U3000" s="93"/>
      <c r="V3000" s="89"/>
      <c r="W3000" s="90"/>
      <c r="X3000" s="94"/>
      <c r="Y3000" s="95"/>
      <c r="Z3000" s="96"/>
    </row>
    <row r="3001" spans="2:26" ht="17.25" customHeight="1">
      <c r="B3001" s="58">
        <v>46206</v>
      </c>
      <c r="C3001" s="57" t="s">
        <v>4807</v>
      </c>
      <c r="D3001" s="57" t="s">
        <v>3716</v>
      </c>
      <c r="E3001" s="57">
        <v>9</v>
      </c>
      <c r="F3001" s="61">
        <v>0</v>
      </c>
      <c r="G3001" s="57">
        <v>0</v>
      </c>
      <c r="H3001" s="57">
        <v>13</v>
      </c>
      <c r="I3001" s="57">
        <v>0</v>
      </c>
      <c r="J3001" s="57">
        <v>0</v>
      </c>
      <c r="K3001" s="57">
        <v>0</v>
      </c>
      <c r="L3001" s="57">
        <v>13</v>
      </c>
      <c r="M3001" s="57" t="s">
        <v>4809</v>
      </c>
      <c r="N3001" s="57" t="s">
        <v>4810</v>
      </c>
      <c r="O3001" s="57" t="s">
        <v>4809</v>
      </c>
      <c r="P3001" s="57" t="s">
        <v>4809</v>
      </c>
      <c r="S3001" s="87"/>
      <c r="T3001" s="92"/>
      <c r="U3001" s="93"/>
      <c r="V3001" s="89"/>
      <c r="W3001" s="90"/>
      <c r="X3001" s="94"/>
      <c r="Y3001" s="95"/>
      <c r="Z3001" s="96"/>
    </row>
    <row r="3002" spans="2:26" ht="17.25" customHeight="1">
      <c r="B3002" s="58">
        <v>46206</v>
      </c>
      <c r="C3002" s="57" t="s">
        <v>4808</v>
      </c>
      <c r="D3002" s="57" t="s">
        <v>3581</v>
      </c>
      <c r="E3002" s="57">
        <v>11</v>
      </c>
      <c r="F3002" s="61">
        <v>0</v>
      </c>
      <c r="G3002" s="57">
        <v>0</v>
      </c>
      <c r="H3002" s="57">
        <v>0</v>
      </c>
      <c r="I3002" s="57">
        <v>0</v>
      </c>
      <c r="J3002" s="57">
        <v>0</v>
      </c>
      <c r="K3002" s="57">
        <v>0</v>
      </c>
      <c r="L3002" s="57">
        <v>0</v>
      </c>
      <c r="S3002" s="87"/>
      <c r="T3002" s="92"/>
      <c r="U3002" s="93"/>
      <c r="V3002" s="89"/>
      <c r="W3002" s="90"/>
      <c r="X3002" s="94"/>
      <c r="Y3002" s="95"/>
      <c r="Z3002" s="96"/>
    </row>
    <row r="3003" spans="2:26" ht="17.25" customHeight="1">
      <c r="B3003" s="58">
        <v>46206</v>
      </c>
      <c r="C3003" s="57" t="s">
        <v>4795</v>
      </c>
      <c r="D3003" s="57" t="s">
        <v>4638</v>
      </c>
      <c r="E3003" s="57">
        <v>2</v>
      </c>
      <c r="F3003" s="61">
        <v>0</v>
      </c>
      <c r="G3003" s="57">
        <v>0</v>
      </c>
      <c r="H3003" s="57">
        <v>0</v>
      </c>
      <c r="I3003" s="57">
        <v>0</v>
      </c>
      <c r="J3003" s="57">
        <v>0</v>
      </c>
      <c r="K3003" s="57">
        <v>0</v>
      </c>
      <c r="L3003" s="57">
        <v>0</v>
      </c>
      <c r="S3003" s="87"/>
      <c r="T3003" s="92"/>
      <c r="U3003" s="93"/>
      <c r="V3003" s="89"/>
      <c r="W3003" s="90"/>
      <c r="X3003" s="94"/>
      <c r="Y3003" s="95"/>
      <c r="Z3003" s="96"/>
    </row>
    <row r="3004" spans="2:26" ht="17.25" customHeight="1">
      <c r="B3004" s="58">
        <v>46206</v>
      </c>
      <c r="C3004" s="57" t="s">
        <v>4798</v>
      </c>
      <c r="D3004" s="57" t="s">
        <v>4797</v>
      </c>
      <c r="E3004" s="57">
        <v>1</v>
      </c>
      <c r="F3004" s="61">
        <v>0</v>
      </c>
      <c r="G3004" s="57">
        <v>0</v>
      </c>
      <c r="H3004" s="57">
        <v>0</v>
      </c>
      <c r="I3004" s="57">
        <v>0</v>
      </c>
      <c r="J3004" s="57">
        <v>0</v>
      </c>
      <c r="K3004" s="57">
        <v>0</v>
      </c>
      <c r="L3004" s="57">
        <v>0</v>
      </c>
      <c r="S3004" s="87"/>
      <c r="T3004" s="92"/>
      <c r="U3004" s="93"/>
      <c r="V3004" s="89"/>
      <c r="W3004" s="90"/>
      <c r="X3004" s="94"/>
      <c r="Y3004" s="95"/>
      <c r="Z3004" s="96"/>
    </row>
    <row r="3005" spans="2:26" ht="17.25" customHeight="1">
      <c r="B3005" s="58">
        <v>46206</v>
      </c>
      <c r="C3005" s="57" t="s">
        <v>4798</v>
      </c>
      <c r="D3005" s="57" t="s">
        <v>4799</v>
      </c>
      <c r="E3005" s="57">
        <v>4</v>
      </c>
      <c r="F3005" s="61">
        <v>4</v>
      </c>
      <c r="G3005" s="57">
        <v>0</v>
      </c>
      <c r="H3005" s="57">
        <v>0</v>
      </c>
      <c r="I3005" s="57">
        <v>0</v>
      </c>
      <c r="J3005" s="57">
        <v>0</v>
      </c>
      <c r="K3005" s="57">
        <v>0</v>
      </c>
      <c r="L3005" s="57">
        <v>0</v>
      </c>
      <c r="S3005" s="87"/>
      <c r="T3005" s="92"/>
      <c r="U3005" s="93"/>
      <c r="V3005" s="89"/>
      <c r="W3005" s="90"/>
      <c r="X3005" s="94"/>
      <c r="Y3005" s="95"/>
      <c r="Z3005" s="96"/>
    </row>
    <row r="3006" spans="2:26" ht="17.25" customHeight="1">
      <c r="B3006" s="58">
        <v>46206</v>
      </c>
      <c r="C3006" s="57" t="s">
        <v>4800</v>
      </c>
      <c r="D3006" s="57" t="s">
        <v>4811</v>
      </c>
      <c r="E3006" s="57">
        <v>13</v>
      </c>
      <c r="F3006" s="61">
        <v>8</v>
      </c>
      <c r="G3006" s="57">
        <v>0</v>
      </c>
      <c r="H3006" s="57">
        <v>27</v>
      </c>
      <c r="I3006" s="57">
        <v>0</v>
      </c>
      <c r="J3006" s="57">
        <v>7</v>
      </c>
      <c r="K3006" s="57">
        <v>0</v>
      </c>
      <c r="L3006" s="57">
        <v>34</v>
      </c>
      <c r="M3006" s="57" t="s">
        <v>4809</v>
      </c>
      <c r="O3006" s="57" t="s">
        <v>4812</v>
      </c>
      <c r="P3006" s="57" t="s">
        <v>4809</v>
      </c>
      <c r="S3006" s="87"/>
      <c r="T3006" s="92"/>
      <c r="U3006" s="93"/>
      <c r="V3006" s="89"/>
      <c r="W3006" s="90"/>
      <c r="X3006" s="94"/>
      <c r="Y3006" s="95"/>
      <c r="Z3006" s="96"/>
    </row>
    <row r="3007" spans="2:26" ht="17.25" customHeight="1">
      <c r="B3007" s="58">
        <v>46207</v>
      </c>
      <c r="C3007" s="57" t="s">
        <v>4801</v>
      </c>
      <c r="D3007" s="57" t="s">
        <v>4813</v>
      </c>
      <c r="E3007" s="57">
        <v>6</v>
      </c>
      <c r="F3007" s="61">
        <v>4</v>
      </c>
      <c r="G3007" s="57">
        <v>0</v>
      </c>
      <c r="H3007" s="57">
        <v>20</v>
      </c>
      <c r="I3007" s="57">
        <v>0</v>
      </c>
      <c r="J3007" s="57">
        <v>0</v>
      </c>
      <c r="K3007" s="57">
        <v>0</v>
      </c>
      <c r="L3007" s="57">
        <v>20</v>
      </c>
      <c r="O3007" s="57" t="s">
        <v>4814</v>
      </c>
      <c r="P3007" s="57" t="s">
        <v>4814</v>
      </c>
      <c r="S3007" s="87"/>
      <c r="T3007" s="92"/>
      <c r="U3007" s="93"/>
      <c r="V3007" s="89"/>
      <c r="W3007" s="90"/>
      <c r="X3007" s="94"/>
      <c r="Y3007" s="95"/>
      <c r="Z3007" s="96"/>
    </row>
    <row r="3008" spans="2:26" ht="17.25" customHeight="1">
      <c r="B3008" s="58">
        <v>46207</v>
      </c>
      <c r="C3008" s="57" t="s">
        <v>4808</v>
      </c>
      <c r="D3008" s="57" t="s">
        <v>3582</v>
      </c>
      <c r="E3008" s="57">
        <v>3</v>
      </c>
      <c r="F3008" s="61">
        <v>0</v>
      </c>
      <c r="G3008" s="57">
        <v>0</v>
      </c>
      <c r="H3008" s="57">
        <v>0</v>
      </c>
      <c r="I3008" s="57">
        <v>0</v>
      </c>
      <c r="J3008" s="57">
        <v>3</v>
      </c>
      <c r="K3008" s="57">
        <v>0</v>
      </c>
      <c r="L3008" s="57">
        <v>3</v>
      </c>
      <c r="M3008" s="57" t="s">
        <v>4812</v>
      </c>
      <c r="S3008" s="87"/>
      <c r="T3008" s="92"/>
      <c r="U3008" s="93"/>
      <c r="V3008" s="89"/>
      <c r="W3008" s="90"/>
      <c r="X3008" s="94"/>
      <c r="Y3008" s="95"/>
      <c r="Z3008" s="96"/>
    </row>
    <row r="3009" spans="2:26" ht="17.25" customHeight="1">
      <c r="B3009" s="58">
        <v>46207</v>
      </c>
      <c r="C3009" s="57" t="s">
        <v>2981</v>
      </c>
      <c r="D3009" s="57" t="s">
        <v>4820</v>
      </c>
      <c r="E3009" s="57">
        <v>13</v>
      </c>
      <c r="F3009" s="61">
        <v>4</v>
      </c>
      <c r="G3009" s="57">
        <v>0</v>
      </c>
      <c r="H3009" s="57">
        <v>5</v>
      </c>
      <c r="I3009" s="57">
        <v>0</v>
      </c>
      <c r="J3009" s="57">
        <v>0</v>
      </c>
      <c r="K3009" s="57">
        <v>0</v>
      </c>
      <c r="L3009" s="57">
        <v>5</v>
      </c>
      <c r="M3009" s="57" t="s">
        <v>4809</v>
      </c>
      <c r="N3009" s="57" t="s">
        <v>4825</v>
      </c>
      <c r="O3009" s="57" t="s">
        <v>4825</v>
      </c>
      <c r="P3009" s="57" t="s">
        <v>4809</v>
      </c>
      <c r="S3009" s="87"/>
      <c r="T3009" s="92"/>
      <c r="U3009" s="93"/>
      <c r="V3009" s="89"/>
      <c r="W3009" s="90"/>
      <c r="X3009" s="94"/>
      <c r="Y3009" s="95"/>
      <c r="Z3009" s="96"/>
    </row>
    <row r="3010" spans="2:26" ht="17.25" customHeight="1">
      <c r="B3010" s="58">
        <v>46207</v>
      </c>
      <c r="C3010" s="57" t="s">
        <v>4807</v>
      </c>
      <c r="D3010" s="57" t="s">
        <v>4562</v>
      </c>
      <c r="E3010" s="57">
        <v>4</v>
      </c>
      <c r="F3010" s="61">
        <v>0</v>
      </c>
      <c r="G3010" s="57">
        <v>0</v>
      </c>
      <c r="H3010" s="57">
        <v>0</v>
      </c>
      <c r="I3010" s="57">
        <v>0</v>
      </c>
      <c r="J3010" s="57">
        <v>0</v>
      </c>
      <c r="K3010" s="57">
        <v>0</v>
      </c>
      <c r="L3010" s="57">
        <v>0</v>
      </c>
      <c r="S3010" s="87"/>
      <c r="T3010" s="92"/>
      <c r="U3010" s="93"/>
      <c r="V3010" s="89"/>
      <c r="W3010" s="90"/>
      <c r="X3010" s="94"/>
      <c r="Y3010" s="95"/>
      <c r="Z3010" s="96"/>
    </row>
    <row r="3011" spans="2:26" ht="17.25" customHeight="1">
      <c r="B3011" s="58">
        <v>46207</v>
      </c>
      <c r="C3011" s="57" t="s">
        <v>138</v>
      </c>
      <c r="D3011" s="57" t="s">
        <v>3333</v>
      </c>
      <c r="E3011" s="57">
        <v>13</v>
      </c>
      <c r="F3011" s="61">
        <v>0</v>
      </c>
      <c r="G3011" s="57">
        <v>0</v>
      </c>
      <c r="H3011" s="57">
        <v>1</v>
      </c>
      <c r="I3011" s="57">
        <v>1</v>
      </c>
      <c r="J3011" s="57">
        <v>1</v>
      </c>
      <c r="K3011" s="57">
        <v>0</v>
      </c>
      <c r="L3011" s="57">
        <v>3</v>
      </c>
      <c r="M3011" s="57" t="s">
        <v>4814</v>
      </c>
      <c r="O3011" s="57" t="s">
        <v>4809</v>
      </c>
      <c r="P3011" s="57" t="s">
        <v>4814</v>
      </c>
      <c r="S3011" s="87"/>
      <c r="T3011" s="92"/>
      <c r="U3011" s="93"/>
      <c r="V3011" s="89"/>
      <c r="W3011" s="90"/>
      <c r="X3011" s="94"/>
      <c r="Y3011" s="95"/>
      <c r="Z3011" s="96"/>
    </row>
    <row r="3012" spans="2:26" ht="17.25" customHeight="1">
      <c r="B3012" s="58">
        <v>46207</v>
      </c>
      <c r="C3012" s="57" t="s">
        <v>4824</v>
      </c>
      <c r="D3012" s="57" t="s">
        <v>4822</v>
      </c>
      <c r="E3012" s="57">
        <v>1</v>
      </c>
      <c r="F3012" s="61">
        <v>1</v>
      </c>
      <c r="G3012" s="57">
        <v>0</v>
      </c>
      <c r="H3012" s="57">
        <v>0</v>
      </c>
      <c r="I3012" s="57">
        <v>0</v>
      </c>
      <c r="J3012" s="57">
        <v>0</v>
      </c>
      <c r="K3012" s="57">
        <v>0</v>
      </c>
      <c r="L3012" s="57">
        <v>0</v>
      </c>
      <c r="S3012" s="87"/>
      <c r="T3012" s="92"/>
      <c r="U3012" s="93"/>
      <c r="V3012" s="89"/>
      <c r="W3012" s="90"/>
      <c r="X3012" s="94"/>
      <c r="Y3012" s="95"/>
      <c r="Z3012" s="96"/>
    </row>
    <row r="3013" spans="2:26" ht="17.25" customHeight="1">
      <c r="B3013" s="58">
        <v>46207</v>
      </c>
      <c r="C3013" s="57" t="s">
        <v>4824</v>
      </c>
      <c r="D3013" s="57" t="s">
        <v>4823</v>
      </c>
      <c r="E3013" s="57">
        <v>8</v>
      </c>
      <c r="F3013" s="61">
        <v>8</v>
      </c>
      <c r="G3013" s="57">
        <v>0</v>
      </c>
      <c r="H3013" s="57">
        <v>0</v>
      </c>
      <c r="I3013" s="57">
        <v>0</v>
      </c>
      <c r="J3013" s="57">
        <v>0</v>
      </c>
      <c r="K3013" s="57">
        <v>0</v>
      </c>
      <c r="L3013" s="57">
        <v>0</v>
      </c>
      <c r="S3013" s="87"/>
      <c r="T3013" s="92"/>
      <c r="U3013" s="93"/>
      <c r="V3013" s="89"/>
      <c r="W3013" s="90"/>
      <c r="X3013" s="94"/>
      <c r="Y3013" s="95"/>
      <c r="Z3013" s="96"/>
    </row>
    <row r="3014" spans="2:26" ht="17.25" customHeight="1">
      <c r="B3014" s="58">
        <v>46208</v>
      </c>
      <c r="C3014" s="57" t="s">
        <v>4837</v>
      </c>
      <c r="D3014" s="57" t="s">
        <v>4472</v>
      </c>
      <c r="E3014" s="57">
        <v>5</v>
      </c>
      <c r="F3014" s="61">
        <v>0</v>
      </c>
      <c r="G3014" s="57">
        <v>0</v>
      </c>
      <c r="H3014" s="57">
        <v>0</v>
      </c>
      <c r="I3014" s="57">
        <v>0</v>
      </c>
      <c r="J3014" s="57">
        <v>0</v>
      </c>
      <c r="K3014" s="57">
        <v>0</v>
      </c>
      <c r="L3014" s="57">
        <v>0</v>
      </c>
      <c r="S3014" s="87"/>
      <c r="T3014" s="92"/>
      <c r="U3014" s="93"/>
      <c r="V3014" s="89"/>
      <c r="W3014" s="90"/>
      <c r="X3014" s="94"/>
      <c r="Y3014" s="95"/>
      <c r="Z3014" s="96"/>
    </row>
    <row r="3015" spans="2:26" ht="17.25" customHeight="1">
      <c r="B3015" s="58">
        <v>46208</v>
      </c>
      <c r="C3015" s="57" t="s">
        <v>4838</v>
      </c>
      <c r="D3015" s="57" t="s">
        <v>4833</v>
      </c>
      <c r="E3015" s="57">
        <v>13</v>
      </c>
      <c r="F3015" s="61">
        <v>0</v>
      </c>
      <c r="G3015" s="57">
        <v>0</v>
      </c>
      <c r="H3015" s="57">
        <v>0</v>
      </c>
      <c r="I3015" s="57">
        <v>0</v>
      </c>
      <c r="J3015" s="57">
        <v>0</v>
      </c>
      <c r="K3015" s="57">
        <v>0</v>
      </c>
      <c r="L3015" s="57">
        <v>0</v>
      </c>
      <c r="S3015" s="87"/>
      <c r="T3015" s="92"/>
      <c r="U3015" s="93"/>
      <c r="V3015" s="89"/>
      <c r="W3015" s="90"/>
      <c r="X3015" s="94"/>
      <c r="Y3015" s="95"/>
      <c r="Z3015" s="96"/>
    </row>
    <row r="3016" spans="2:26" ht="17.25" customHeight="1">
      <c r="B3016" s="58">
        <v>46208</v>
      </c>
      <c r="C3016" s="57" t="s">
        <v>4839</v>
      </c>
      <c r="D3016" s="57" t="s">
        <v>4521</v>
      </c>
      <c r="E3016" s="57">
        <v>8</v>
      </c>
      <c r="F3016" s="61">
        <v>0</v>
      </c>
      <c r="G3016" s="57">
        <v>0</v>
      </c>
      <c r="H3016" s="57">
        <v>0</v>
      </c>
      <c r="I3016" s="57">
        <v>0</v>
      </c>
      <c r="J3016" s="57">
        <v>0</v>
      </c>
      <c r="K3016" s="57">
        <v>0</v>
      </c>
      <c r="L3016" s="57">
        <v>0</v>
      </c>
      <c r="S3016" s="87"/>
      <c r="T3016" s="92"/>
      <c r="U3016" s="93"/>
      <c r="V3016" s="89"/>
      <c r="W3016" s="90"/>
      <c r="X3016" s="94"/>
      <c r="Y3016" s="95"/>
      <c r="Z3016" s="96"/>
    </row>
    <row r="3017" spans="2:26" ht="17.25" customHeight="1">
      <c r="B3017" s="58">
        <v>46208</v>
      </c>
      <c r="C3017" s="57" t="s">
        <v>4840</v>
      </c>
      <c r="D3017" s="57" t="s">
        <v>4834</v>
      </c>
      <c r="E3017" s="57">
        <v>13</v>
      </c>
      <c r="F3017" s="61">
        <v>0</v>
      </c>
      <c r="G3017" s="57">
        <v>0</v>
      </c>
      <c r="H3017" s="57">
        <v>0</v>
      </c>
      <c r="I3017" s="57">
        <v>0</v>
      </c>
      <c r="J3017" s="57">
        <v>0</v>
      </c>
      <c r="K3017" s="57">
        <v>0</v>
      </c>
      <c r="L3017" s="57">
        <v>0</v>
      </c>
      <c r="S3017" s="87"/>
      <c r="T3017" s="92"/>
      <c r="U3017" s="93"/>
      <c r="V3017" s="89"/>
      <c r="W3017" s="90"/>
      <c r="X3017" s="94"/>
      <c r="Y3017" s="95"/>
      <c r="Z3017" s="96"/>
    </row>
    <row r="3018" spans="2:26" ht="17.25" customHeight="1">
      <c r="B3018" s="58">
        <v>46208</v>
      </c>
      <c r="C3018" s="57" t="s">
        <v>4841</v>
      </c>
      <c r="D3018" s="57" t="s">
        <v>4504</v>
      </c>
      <c r="E3018" s="57">
        <v>3</v>
      </c>
      <c r="F3018" s="61">
        <v>0</v>
      </c>
      <c r="G3018" s="57">
        <v>0</v>
      </c>
      <c r="H3018" s="57">
        <v>0</v>
      </c>
      <c r="I3018" s="57">
        <v>0</v>
      </c>
      <c r="J3018" s="57">
        <v>0</v>
      </c>
      <c r="K3018" s="57">
        <v>0</v>
      </c>
      <c r="L3018" s="57">
        <v>0</v>
      </c>
      <c r="S3018" s="87"/>
      <c r="T3018" s="92"/>
      <c r="U3018" s="93"/>
      <c r="V3018" s="89"/>
      <c r="W3018" s="90"/>
      <c r="X3018" s="94"/>
      <c r="Y3018" s="95"/>
      <c r="Z3018" s="96"/>
    </row>
    <row r="3019" spans="2:26" ht="17.25" customHeight="1">
      <c r="B3019" s="58">
        <v>46208</v>
      </c>
      <c r="C3019" s="57" t="s">
        <v>4840</v>
      </c>
      <c r="D3019" s="57" t="s">
        <v>4835</v>
      </c>
      <c r="E3019" s="57">
        <v>13</v>
      </c>
      <c r="F3019" s="61">
        <v>0</v>
      </c>
      <c r="G3019" s="57">
        <v>0</v>
      </c>
      <c r="H3019" s="57">
        <v>0</v>
      </c>
      <c r="I3019" s="57">
        <v>0</v>
      </c>
      <c r="J3019" s="57">
        <v>0</v>
      </c>
      <c r="K3019" s="57">
        <v>0</v>
      </c>
      <c r="L3019" s="57">
        <v>0</v>
      </c>
      <c r="S3019" s="87"/>
      <c r="T3019" s="92"/>
      <c r="U3019" s="93"/>
      <c r="V3019" s="89"/>
      <c r="W3019" s="90"/>
      <c r="X3019" s="94"/>
      <c r="Y3019" s="95"/>
      <c r="Z3019" s="96"/>
    </row>
    <row r="3020" spans="2:26" ht="17.25" customHeight="1">
      <c r="B3020" s="58">
        <v>46208</v>
      </c>
      <c r="C3020" s="57" t="s">
        <v>4840</v>
      </c>
      <c r="D3020" s="57" t="s">
        <v>4836</v>
      </c>
      <c r="E3020" s="57">
        <v>13</v>
      </c>
      <c r="F3020" s="61">
        <v>0</v>
      </c>
      <c r="G3020" s="57">
        <v>0</v>
      </c>
      <c r="H3020" s="57">
        <v>0</v>
      </c>
      <c r="I3020" s="57">
        <v>0</v>
      </c>
      <c r="J3020" s="57">
        <v>0</v>
      </c>
      <c r="K3020" s="57">
        <v>0</v>
      </c>
      <c r="L3020" s="57">
        <v>0</v>
      </c>
      <c r="S3020" s="87"/>
      <c r="T3020" s="92"/>
      <c r="U3020" s="93"/>
      <c r="V3020" s="89"/>
      <c r="W3020" s="90"/>
      <c r="X3020" s="94"/>
      <c r="Y3020" s="95"/>
      <c r="Z3020" s="96"/>
    </row>
    <row r="3021" spans="2:26" ht="17.25" customHeight="1">
      <c r="B3021" s="58">
        <v>46208</v>
      </c>
      <c r="C3021" s="57" t="s">
        <v>4844</v>
      </c>
      <c r="D3021" s="57" t="s">
        <v>4842</v>
      </c>
      <c r="E3021" s="57">
        <v>3</v>
      </c>
      <c r="F3021" s="61">
        <v>0</v>
      </c>
      <c r="G3021" s="57">
        <v>0</v>
      </c>
      <c r="H3021" s="57">
        <v>0</v>
      </c>
      <c r="I3021" s="57">
        <v>0</v>
      </c>
      <c r="J3021" s="57">
        <v>0</v>
      </c>
      <c r="K3021" s="57">
        <v>0</v>
      </c>
      <c r="L3021" s="57">
        <v>0</v>
      </c>
      <c r="S3021" s="87"/>
      <c r="T3021" s="92"/>
      <c r="U3021" s="93"/>
      <c r="V3021" s="89"/>
      <c r="W3021" s="90"/>
      <c r="X3021" s="94"/>
      <c r="Y3021" s="95"/>
      <c r="Z3021" s="96"/>
    </row>
    <row r="3022" spans="2:26" ht="17.25" customHeight="1">
      <c r="B3022" s="58">
        <v>46208</v>
      </c>
      <c r="C3022" s="57" t="s">
        <v>4845</v>
      </c>
      <c r="D3022" s="57" t="s">
        <v>4843</v>
      </c>
      <c r="E3022" s="57">
        <v>12</v>
      </c>
      <c r="F3022" s="61">
        <v>0</v>
      </c>
      <c r="G3022" s="57">
        <v>0</v>
      </c>
      <c r="H3022" s="57">
        <v>0</v>
      </c>
      <c r="I3022" s="57">
        <v>0</v>
      </c>
      <c r="J3022" s="57">
        <v>0</v>
      </c>
      <c r="K3022" s="57">
        <v>0</v>
      </c>
      <c r="L3022" s="57">
        <v>0</v>
      </c>
      <c r="S3022" s="87"/>
      <c r="T3022" s="92"/>
      <c r="U3022" s="93"/>
      <c r="V3022" s="89"/>
      <c r="W3022" s="90"/>
      <c r="X3022" s="94"/>
      <c r="Y3022" s="95"/>
      <c r="Z3022" s="96"/>
    </row>
    <row r="3023" spans="2:26" ht="17.25" customHeight="1">
      <c r="B3023" s="58">
        <v>46208</v>
      </c>
      <c r="C3023" s="57" t="s">
        <v>4844</v>
      </c>
      <c r="D3023" s="57" t="s">
        <v>4799</v>
      </c>
      <c r="E3023" s="57">
        <v>4</v>
      </c>
      <c r="F3023" s="61">
        <v>4</v>
      </c>
      <c r="G3023" s="57">
        <v>0</v>
      </c>
      <c r="H3023" s="57">
        <v>0</v>
      </c>
      <c r="I3023" s="57">
        <v>0</v>
      </c>
      <c r="J3023" s="57">
        <v>0</v>
      </c>
      <c r="K3023" s="57">
        <v>0</v>
      </c>
      <c r="L3023" s="57">
        <v>0</v>
      </c>
      <c r="S3023" s="87"/>
      <c r="T3023" s="92"/>
      <c r="U3023" s="93"/>
      <c r="V3023" s="89"/>
      <c r="W3023" s="90"/>
      <c r="X3023" s="94"/>
      <c r="Y3023" s="95"/>
      <c r="Z3023" s="96"/>
    </row>
    <row r="3024" spans="2:26" ht="17.25" customHeight="1">
      <c r="B3024" s="58">
        <v>46208</v>
      </c>
      <c r="C3024" s="57" t="s">
        <v>4837</v>
      </c>
      <c r="D3024" s="57" t="s">
        <v>4913</v>
      </c>
      <c r="E3024" s="57">
        <v>13</v>
      </c>
      <c r="F3024" s="61">
        <v>7</v>
      </c>
      <c r="G3024" s="57">
        <v>0</v>
      </c>
      <c r="H3024" s="57">
        <v>11</v>
      </c>
      <c r="I3024" s="57">
        <v>0</v>
      </c>
      <c r="J3024" s="57">
        <v>0</v>
      </c>
      <c r="K3024" s="57">
        <v>0</v>
      </c>
      <c r="L3024" s="57">
        <v>11</v>
      </c>
      <c r="M3024" s="57" t="s">
        <v>4860</v>
      </c>
      <c r="N3024" s="57" t="s">
        <v>4860</v>
      </c>
      <c r="O3024" s="57" t="s">
        <v>4861</v>
      </c>
      <c r="P3024" s="57" t="s">
        <v>4859</v>
      </c>
      <c r="S3024" s="87"/>
      <c r="T3024" s="92"/>
      <c r="U3024" s="93"/>
      <c r="V3024" s="89"/>
      <c r="W3024" s="90"/>
      <c r="X3024" s="94"/>
      <c r="Y3024" s="95"/>
      <c r="Z3024" s="96"/>
    </row>
    <row r="3025" spans="2:26" ht="17.25" customHeight="1">
      <c r="B3025" s="58">
        <v>46208</v>
      </c>
      <c r="C3025" s="57" t="s">
        <v>4862</v>
      </c>
      <c r="D3025" s="57" t="s">
        <v>4847</v>
      </c>
      <c r="E3025" s="57">
        <v>3</v>
      </c>
      <c r="F3025" s="61">
        <v>3</v>
      </c>
      <c r="G3025" s="57">
        <v>0</v>
      </c>
      <c r="H3025" s="57">
        <v>8</v>
      </c>
      <c r="I3025" s="57">
        <v>0</v>
      </c>
      <c r="J3025" s="57">
        <v>4</v>
      </c>
      <c r="K3025" s="57">
        <v>0</v>
      </c>
      <c r="L3025" s="57">
        <v>12</v>
      </c>
      <c r="M3025" s="57" t="s">
        <v>4863</v>
      </c>
      <c r="O3025" s="57" t="s">
        <v>4861</v>
      </c>
      <c r="P3025" s="57" t="s">
        <v>4864</v>
      </c>
      <c r="S3025" s="87"/>
      <c r="T3025" s="92"/>
      <c r="U3025" s="93"/>
      <c r="V3025" s="89"/>
      <c r="W3025" s="90"/>
      <c r="X3025" s="94"/>
      <c r="Y3025" s="95"/>
      <c r="Z3025" s="96"/>
    </row>
    <row r="3026" spans="2:26" ht="17.25" customHeight="1">
      <c r="B3026" s="58">
        <v>46209</v>
      </c>
      <c r="C3026" s="57" t="s">
        <v>2244</v>
      </c>
      <c r="D3026" s="57" t="s">
        <v>4715</v>
      </c>
      <c r="E3026" s="57">
        <v>4</v>
      </c>
      <c r="F3026" s="61">
        <v>0</v>
      </c>
      <c r="G3026" s="57">
        <v>0</v>
      </c>
      <c r="H3026" s="57">
        <v>0</v>
      </c>
      <c r="I3026" s="57">
        <v>0</v>
      </c>
      <c r="J3026" s="57">
        <v>0</v>
      </c>
      <c r="K3026" s="57">
        <v>0</v>
      </c>
      <c r="L3026" s="57">
        <v>0</v>
      </c>
      <c r="S3026" s="87"/>
      <c r="T3026" s="92"/>
      <c r="U3026" s="93"/>
      <c r="V3026" s="89"/>
      <c r="W3026" s="90"/>
      <c r="X3026" s="94"/>
      <c r="Y3026" s="95"/>
      <c r="Z3026" s="96"/>
    </row>
    <row r="3027" spans="2:26" ht="17.25" customHeight="1">
      <c r="B3027" s="58">
        <v>46209</v>
      </c>
      <c r="C3027" s="57" t="s">
        <v>2244</v>
      </c>
      <c r="D3027" s="57" t="s">
        <v>4116</v>
      </c>
      <c r="E3027" s="57">
        <v>2</v>
      </c>
      <c r="F3027" s="61">
        <v>0</v>
      </c>
      <c r="G3027" s="57">
        <v>0</v>
      </c>
      <c r="H3027" s="57">
        <v>0</v>
      </c>
      <c r="I3027" s="57">
        <v>0</v>
      </c>
      <c r="J3027" s="57">
        <v>0</v>
      </c>
      <c r="K3027" s="57">
        <v>0</v>
      </c>
      <c r="L3027" s="57">
        <v>0</v>
      </c>
      <c r="S3027" s="87"/>
      <c r="T3027" s="92"/>
      <c r="U3027" s="93"/>
      <c r="V3027" s="89"/>
      <c r="W3027" s="90"/>
      <c r="X3027" s="94"/>
      <c r="Y3027" s="95"/>
      <c r="Z3027" s="96"/>
    </row>
    <row r="3028" spans="2:26" ht="17.25" customHeight="1">
      <c r="B3028" s="58">
        <v>46209</v>
      </c>
      <c r="C3028" s="57" t="s">
        <v>18</v>
      </c>
      <c r="D3028" s="57" t="s">
        <v>4822</v>
      </c>
      <c r="E3028" s="57">
        <v>1</v>
      </c>
      <c r="F3028" s="61">
        <v>1</v>
      </c>
      <c r="G3028" s="57">
        <v>0</v>
      </c>
      <c r="H3028" s="57">
        <v>0</v>
      </c>
      <c r="I3028" s="57">
        <v>0</v>
      </c>
      <c r="J3028" s="57">
        <v>0</v>
      </c>
      <c r="K3028" s="57">
        <v>0</v>
      </c>
      <c r="L3028" s="57">
        <v>0</v>
      </c>
      <c r="S3028" s="87"/>
      <c r="T3028" s="92"/>
      <c r="U3028" s="93"/>
      <c r="V3028" s="89"/>
      <c r="W3028" s="90"/>
      <c r="X3028" s="94"/>
      <c r="Y3028" s="95"/>
      <c r="Z3028" s="96"/>
    </row>
    <row r="3029" spans="2:26" ht="17.25" customHeight="1">
      <c r="B3029" s="58">
        <v>46209</v>
      </c>
      <c r="C3029" s="57" t="s">
        <v>18</v>
      </c>
      <c r="D3029" s="57" t="s">
        <v>4880</v>
      </c>
      <c r="E3029" s="57">
        <v>8</v>
      </c>
      <c r="F3029" s="61">
        <v>8</v>
      </c>
      <c r="G3029" s="57">
        <v>0</v>
      </c>
      <c r="H3029" s="57">
        <v>0</v>
      </c>
      <c r="I3029" s="57">
        <v>0</v>
      </c>
      <c r="J3029" s="57">
        <v>0</v>
      </c>
      <c r="K3029" s="57">
        <v>0</v>
      </c>
      <c r="L3029" s="57">
        <v>0</v>
      </c>
      <c r="S3029" s="87"/>
      <c r="T3029" s="92"/>
      <c r="U3029" s="93"/>
      <c r="V3029" s="89"/>
      <c r="W3029" s="90"/>
      <c r="X3029" s="94"/>
      <c r="Y3029" s="95"/>
      <c r="Z3029" s="96"/>
    </row>
    <row r="3030" spans="2:26" ht="17.25" customHeight="1">
      <c r="B3030" s="58">
        <v>46210</v>
      </c>
      <c r="C3030" s="57" t="s">
        <v>2244</v>
      </c>
      <c r="D3030" s="57" t="s">
        <v>3851</v>
      </c>
      <c r="E3030" s="57">
        <v>4</v>
      </c>
      <c r="F3030" s="61">
        <v>0</v>
      </c>
      <c r="G3030" s="57">
        <v>0</v>
      </c>
      <c r="H3030" s="57">
        <v>2</v>
      </c>
      <c r="I3030" s="57">
        <v>0</v>
      </c>
      <c r="J3030" s="57">
        <v>0</v>
      </c>
      <c r="K3030" s="57">
        <v>0</v>
      </c>
      <c r="L3030" s="57">
        <v>2</v>
      </c>
      <c r="O3030" s="57" t="s">
        <v>4900</v>
      </c>
      <c r="P3030" s="57" t="s">
        <v>4897</v>
      </c>
      <c r="S3030" s="87"/>
      <c r="T3030" s="92"/>
      <c r="U3030" s="93"/>
      <c r="V3030" s="89"/>
      <c r="W3030" s="90"/>
      <c r="X3030" s="94"/>
      <c r="Y3030" s="95"/>
      <c r="Z3030" s="96"/>
    </row>
    <row r="3031" spans="2:26" ht="17.25" customHeight="1">
      <c r="B3031" s="58">
        <v>46210</v>
      </c>
      <c r="C3031" s="57" t="s">
        <v>2244</v>
      </c>
      <c r="D3031" s="57" t="s">
        <v>3997</v>
      </c>
      <c r="E3031" s="57">
        <v>8</v>
      </c>
      <c r="F3031" s="61">
        <v>0</v>
      </c>
      <c r="G3031" s="57">
        <v>0</v>
      </c>
      <c r="H3031" s="57">
        <v>0</v>
      </c>
      <c r="I3031" s="57">
        <v>0</v>
      </c>
      <c r="J3031" s="57">
        <v>1</v>
      </c>
      <c r="K3031" s="57">
        <v>0</v>
      </c>
      <c r="L3031" s="57">
        <v>1</v>
      </c>
      <c r="M3031" s="57" t="s">
        <v>4897</v>
      </c>
      <c r="S3031" s="87"/>
      <c r="T3031" s="92"/>
      <c r="U3031" s="93"/>
      <c r="V3031" s="89"/>
      <c r="W3031" s="90"/>
      <c r="X3031" s="94"/>
      <c r="Y3031" s="95"/>
      <c r="Z3031" s="96"/>
    </row>
    <row r="3032" spans="2:26" ht="17.25" customHeight="1">
      <c r="B3032" s="58">
        <v>46210</v>
      </c>
      <c r="C3032" s="57" t="s">
        <v>18</v>
      </c>
      <c r="D3032" s="57" t="s">
        <v>4901</v>
      </c>
      <c r="E3032" s="57">
        <v>13</v>
      </c>
      <c r="F3032" s="61">
        <v>4</v>
      </c>
      <c r="G3032" s="57">
        <v>0</v>
      </c>
      <c r="H3032" s="57">
        <v>6</v>
      </c>
      <c r="I3032" s="57">
        <v>0</v>
      </c>
      <c r="J3032" s="57">
        <v>4</v>
      </c>
      <c r="K3032" s="57">
        <v>0</v>
      </c>
      <c r="L3032" s="57">
        <v>10</v>
      </c>
      <c r="M3032" s="57" t="s">
        <v>4899</v>
      </c>
      <c r="N3032" s="57" t="s">
        <v>4897</v>
      </c>
      <c r="O3032" s="57" t="s">
        <v>4902</v>
      </c>
      <c r="P3032" s="57" t="s">
        <v>4897</v>
      </c>
      <c r="S3032" s="87"/>
      <c r="T3032" s="92"/>
      <c r="U3032" s="93"/>
      <c r="V3032" s="89"/>
      <c r="W3032" s="90"/>
      <c r="X3032" s="94"/>
      <c r="Y3032" s="95"/>
      <c r="Z3032" s="96"/>
    </row>
    <row r="3033" spans="2:26" ht="17.25" customHeight="1">
      <c r="B3033" s="58">
        <v>46211</v>
      </c>
      <c r="C3033" s="57" t="s">
        <v>4914</v>
      </c>
      <c r="D3033" s="57" t="s">
        <v>4846</v>
      </c>
      <c r="E3033" s="57">
        <v>7</v>
      </c>
      <c r="F3033" s="61">
        <v>0</v>
      </c>
      <c r="G3033" s="57">
        <v>0</v>
      </c>
      <c r="H3033" s="57">
        <v>0</v>
      </c>
      <c r="I3033" s="57">
        <v>0</v>
      </c>
      <c r="J3033" s="57">
        <v>0</v>
      </c>
      <c r="K3033" s="57">
        <v>0</v>
      </c>
      <c r="L3033" s="57">
        <v>0</v>
      </c>
      <c r="S3033" s="87"/>
      <c r="T3033" s="92"/>
      <c r="U3033" s="93"/>
      <c r="V3033" s="89"/>
      <c r="W3033" s="90"/>
      <c r="X3033" s="94"/>
      <c r="Y3033" s="95"/>
      <c r="Z3033" s="96"/>
    </row>
    <row r="3034" spans="2:26" ht="17.25" customHeight="1">
      <c r="B3034" s="58">
        <v>46211</v>
      </c>
      <c r="C3034" s="57" t="s">
        <v>4927</v>
      </c>
      <c r="D3034" s="57" t="s">
        <v>4923</v>
      </c>
      <c r="E3034" s="57">
        <v>4</v>
      </c>
      <c r="F3034" s="61">
        <v>4</v>
      </c>
      <c r="G3034" s="57">
        <v>0</v>
      </c>
      <c r="H3034" s="57">
        <v>0</v>
      </c>
      <c r="I3034" s="57">
        <v>0</v>
      </c>
      <c r="J3034" s="57">
        <v>0</v>
      </c>
      <c r="K3034" s="57">
        <v>0</v>
      </c>
      <c r="L3034" s="57">
        <v>0</v>
      </c>
      <c r="S3034" s="87"/>
      <c r="T3034" s="92"/>
      <c r="U3034" s="93"/>
      <c r="V3034" s="89"/>
      <c r="W3034" s="90"/>
      <c r="X3034" s="94"/>
      <c r="Y3034" s="95"/>
      <c r="Z3034" s="96"/>
    </row>
    <row r="3035" spans="2:26" ht="17.25" customHeight="1">
      <c r="B3035" s="58">
        <v>46211</v>
      </c>
      <c r="C3035" s="57" t="s">
        <v>4927</v>
      </c>
      <c r="D3035" s="57" t="s">
        <v>4924</v>
      </c>
      <c r="E3035" s="57">
        <v>2</v>
      </c>
      <c r="F3035" s="61">
        <v>2</v>
      </c>
      <c r="G3035" s="57">
        <v>0</v>
      </c>
      <c r="H3035" s="57">
        <v>0</v>
      </c>
      <c r="I3035" s="57">
        <v>0</v>
      </c>
      <c r="J3035" s="57">
        <v>0</v>
      </c>
      <c r="K3035" s="57">
        <v>0</v>
      </c>
      <c r="L3035" s="57">
        <v>0</v>
      </c>
      <c r="S3035" s="87"/>
      <c r="T3035" s="92"/>
      <c r="U3035" s="93"/>
      <c r="V3035" s="89"/>
      <c r="W3035" s="90"/>
      <c r="X3035" s="94"/>
      <c r="Y3035" s="95"/>
      <c r="Z3035" s="96"/>
    </row>
    <row r="3036" spans="2:26" ht="17.25" customHeight="1">
      <c r="B3036" s="58">
        <v>46211</v>
      </c>
      <c r="C3036" s="57" t="s">
        <v>4926</v>
      </c>
      <c r="D3036" s="57" t="s">
        <v>4847</v>
      </c>
      <c r="E3036" s="57">
        <v>3</v>
      </c>
      <c r="F3036" s="61">
        <v>3</v>
      </c>
      <c r="G3036" s="57">
        <v>0</v>
      </c>
      <c r="H3036" s="57">
        <v>9</v>
      </c>
      <c r="I3036" s="57">
        <v>0</v>
      </c>
      <c r="J3036" s="57">
        <v>0</v>
      </c>
      <c r="K3036" s="57">
        <v>0</v>
      </c>
      <c r="L3036" s="57">
        <v>9</v>
      </c>
      <c r="O3036" s="57" t="s">
        <v>4933</v>
      </c>
      <c r="P3036" s="57" t="s">
        <v>4933</v>
      </c>
      <c r="S3036" s="87"/>
      <c r="T3036" s="92"/>
      <c r="U3036" s="93"/>
      <c r="V3036" s="89"/>
      <c r="W3036" s="90"/>
      <c r="X3036" s="94"/>
      <c r="Y3036" s="95"/>
      <c r="Z3036" s="96"/>
    </row>
    <row r="3037" spans="2:26" ht="17.25" customHeight="1">
      <c r="B3037" s="58">
        <v>46211</v>
      </c>
      <c r="C3037" s="57" t="s">
        <v>4925</v>
      </c>
      <c r="D3037" s="57" t="s">
        <v>4934</v>
      </c>
      <c r="E3037" s="57">
        <v>13</v>
      </c>
      <c r="F3037" s="61">
        <v>3</v>
      </c>
      <c r="G3037" s="57">
        <v>0</v>
      </c>
      <c r="H3037" s="57">
        <v>5</v>
      </c>
      <c r="I3037" s="57">
        <v>0</v>
      </c>
      <c r="J3037" s="57">
        <v>0</v>
      </c>
      <c r="K3037" s="57">
        <v>0</v>
      </c>
      <c r="L3037" s="57">
        <v>5</v>
      </c>
      <c r="M3037" s="57" t="s">
        <v>4933</v>
      </c>
      <c r="N3037" s="57" t="s">
        <v>4935</v>
      </c>
      <c r="O3037" s="57" t="s">
        <v>4933</v>
      </c>
      <c r="P3037" s="57" t="s">
        <v>4933</v>
      </c>
      <c r="S3037" s="87"/>
      <c r="T3037" s="92"/>
      <c r="U3037" s="93"/>
      <c r="V3037" s="89"/>
      <c r="W3037" s="90"/>
      <c r="X3037" s="94"/>
      <c r="Y3037" s="95"/>
      <c r="Z3037" s="96"/>
    </row>
    <row r="3038" spans="2:26" ht="17.25" customHeight="1">
      <c r="B3038" s="58">
        <v>46211</v>
      </c>
      <c r="C3038" s="57" t="s">
        <v>4914</v>
      </c>
      <c r="D3038" s="57" t="s">
        <v>4936</v>
      </c>
      <c r="E3038" s="57">
        <v>12</v>
      </c>
      <c r="F3038" s="61">
        <v>6</v>
      </c>
      <c r="G3038" s="57">
        <v>0</v>
      </c>
      <c r="H3038" s="57">
        <v>30</v>
      </c>
      <c r="I3038" s="57">
        <v>0</v>
      </c>
      <c r="J3038" s="57">
        <v>0</v>
      </c>
      <c r="K3038" s="57">
        <v>0</v>
      </c>
      <c r="L3038" s="57">
        <v>30</v>
      </c>
      <c r="M3038" s="57" t="s">
        <v>4933</v>
      </c>
      <c r="O3038" s="57" t="s">
        <v>4933</v>
      </c>
      <c r="P3038" s="57" t="s">
        <v>4933</v>
      </c>
      <c r="S3038" s="87"/>
      <c r="T3038" s="92"/>
      <c r="U3038" s="93"/>
      <c r="V3038" s="89"/>
      <c r="W3038" s="90"/>
      <c r="X3038" s="94"/>
      <c r="Y3038" s="95"/>
      <c r="Z3038" s="96"/>
    </row>
    <row r="3039" spans="2:26" ht="17.25" customHeight="1">
      <c r="B3039" s="58">
        <v>46212</v>
      </c>
      <c r="C3039" s="57" t="s">
        <v>4956</v>
      </c>
      <c r="D3039" s="57" t="s">
        <v>3812</v>
      </c>
      <c r="E3039" s="57">
        <v>3</v>
      </c>
      <c r="F3039" s="61">
        <v>0</v>
      </c>
      <c r="G3039" s="57">
        <v>0</v>
      </c>
      <c r="H3039" s="57">
        <v>0</v>
      </c>
      <c r="I3039" s="57">
        <v>0</v>
      </c>
      <c r="J3039" s="57">
        <v>0</v>
      </c>
      <c r="K3039" s="57">
        <v>0</v>
      </c>
      <c r="L3039" s="57">
        <v>0</v>
      </c>
      <c r="S3039" s="87"/>
      <c r="T3039" s="92"/>
      <c r="U3039" s="93"/>
      <c r="V3039" s="89"/>
      <c r="W3039" s="90"/>
      <c r="X3039" s="94"/>
      <c r="Y3039" s="95"/>
      <c r="Z3039" s="96"/>
    </row>
    <row r="3040" spans="2:26" ht="17.25" customHeight="1">
      <c r="B3040" s="58">
        <v>46212</v>
      </c>
      <c r="C3040" s="57" t="s">
        <v>4955</v>
      </c>
      <c r="D3040" s="57" t="s">
        <v>4799</v>
      </c>
      <c r="E3040" s="57">
        <v>4</v>
      </c>
      <c r="F3040" s="61">
        <v>0</v>
      </c>
      <c r="G3040" s="57">
        <v>0</v>
      </c>
      <c r="H3040" s="57">
        <v>0</v>
      </c>
      <c r="I3040" s="57">
        <v>0</v>
      </c>
      <c r="J3040" s="57">
        <v>0</v>
      </c>
      <c r="K3040" s="57">
        <v>0</v>
      </c>
      <c r="L3040" s="57">
        <v>0</v>
      </c>
      <c r="S3040" s="87"/>
      <c r="T3040" s="92"/>
      <c r="U3040" s="93"/>
      <c r="V3040" s="89"/>
      <c r="W3040" s="90"/>
      <c r="X3040" s="94"/>
      <c r="Y3040" s="95"/>
      <c r="Z3040" s="96"/>
    </row>
    <row r="3041" spans="2:26" ht="17.25" customHeight="1">
      <c r="B3041" s="58">
        <v>46213</v>
      </c>
      <c r="C3041" s="57" t="s">
        <v>5014</v>
      </c>
      <c r="D3041" s="57" t="s">
        <v>5009</v>
      </c>
      <c r="E3041" s="57">
        <v>3</v>
      </c>
      <c r="F3041" s="61">
        <v>3</v>
      </c>
      <c r="G3041" s="57">
        <v>0</v>
      </c>
      <c r="H3041" s="57">
        <v>0</v>
      </c>
      <c r="I3041" s="57">
        <v>0</v>
      </c>
      <c r="J3041" s="57">
        <v>0</v>
      </c>
      <c r="K3041" s="57">
        <v>0</v>
      </c>
      <c r="L3041" s="57">
        <v>0</v>
      </c>
      <c r="S3041" s="87"/>
      <c r="T3041" s="92"/>
      <c r="U3041" s="93"/>
      <c r="V3041" s="89"/>
      <c r="W3041" s="90"/>
      <c r="X3041" s="94"/>
      <c r="Y3041" s="95"/>
      <c r="Z3041" s="96"/>
    </row>
    <row r="3042" spans="2:26" ht="17.25" customHeight="1">
      <c r="B3042" s="58">
        <v>46213</v>
      </c>
      <c r="C3042" s="57" t="s">
        <v>5015</v>
      </c>
      <c r="D3042" s="57" t="s">
        <v>5010</v>
      </c>
      <c r="E3042" s="57">
        <v>4</v>
      </c>
      <c r="F3042" s="61">
        <v>1</v>
      </c>
      <c r="G3042" s="57">
        <v>0</v>
      </c>
      <c r="H3042" s="57">
        <v>2</v>
      </c>
      <c r="I3042" s="57">
        <v>2</v>
      </c>
      <c r="J3042" s="57">
        <v>0</v>
      </c>
      <c r="K3042" s="57">
        <v>0</v>
      </c>
      <c r="L3042" s="57">
        <v>4</v>
      </c>
      <c r="M3042" s="57" t="s">
        <v>5012</v>
      </c>
      <c r="O3042" s="57" t="s">
        <v>5013</v>
      </c>
      <c r="P3042" s="57" t="s">
        <v>5016</v>
      </c>
      <c r="S3042" s="87"/>
      <c r="T3042" s="92"/>
      <c r="U3042" s="93"/>
      <c r="V3042" s="89"/>
      <c r="W3042" s="90"/>
      <c r="X3042" s="94"/>
      <c r="Y3042" s="95"/>
      <c r="Z3042" s="96"/>
    </row>
    <row r="3043" spans="2:26" ht="17.25" customHeight="1">
      <c r="B3043" s="58">
        <v>46214</v>
      </c>
      <c r="C3043" s="57" t="s">
        <v>5017</v>
      </c>
      <c r="D3043" s="57" t="s">
        <v>3764</v>
      </c>
      <c r="E3043" s="57">
        <v>5</v>
      </c>
      <c r="F3043" s="61">
        <v>5</v>
      </c>
      <c r="G3043" s="57">
        <v>0</v>
      </c>
      <c r="H3043" s="57">
        <v>0</v>
      </c>
      <c r="I3043" s="57">
        <v>0</v>
      </c>
      <c r="J3043" s="57">
        <v>0</v>
      </c>
      <c r="K3043" s="57">
        <v>0</v>
      </c>
      <c r="L3043" s="57">
        <v>0</v>
      </c>
      <c r="S3043" s="87"/>
      <c r="T3043" s="92"/>
      <c r="U3043" s="93"/>
      <c r="V3043" s="89"/>
      <c r="W3043" s="90"/>
      <c r="X3043" s="94"/>
      <c r="Y3043" s="95"/>
      <c r="Z3043" s="96"/>
    </row>
    <row r="3044" spans="2:26" ht="17.25" customHeight="1">
      <c r="B3044" s="58">
        <v>46214</v>
      </c>
      <c r="C3044" s="57" t="s">
        <v>5015</v>
      </c>
      <c r="D3044" s="57" t="s">
        <v>4563</v>
      </c>
      <c r="E3044" s="57">
        <v>6</v>
      </c>
      <c r="F3044" s="61">
        <v>6</v>
      </c>
      <c r="G3044" s="57">
        <v>0</v>
      </c>
      <c r="H3044" s="57">
        <v>0</v>
      </c>
      <c r="I3044" s="57">
        <v>0</v>
      </c>
      <c r="J3044" s="57">
        <v>0</v>
      </c>
      <c r="K3044" s="57">
        <v>0</v>
      </c>
      <c r="L3044" s="57">
        <v>0</v>
      </c>
      <c r="S3044" s="87"/>
      <c r="T3044" s="92"/>
      <c r="U3044" s="93"/>
      <c r="V3044" s="89"/>
      <c r="W3044" s="90"/>
      <c r="X3044" s="94"/>
      <c r="Y3044" s="95"/>
      <c r="Z3044" s="96"/>
    </row>
    <row r="3045" spans="2:26" ht="17.25" customHeight="1">
      <c r="B3045" s="58">
        <v>46215</v>
      </c>
      <c r="C3045" s="57" t="s">
        <v>5015</v>
      </c>
      <c r="D3045" s="57" t="s">
        <v>4880</v>
      </c>
      <c r="E3045" s="57">
        <v>8</v>
      </c>
      <c r="F3045" s="61">
        <v>8</v>
      </c>
      <c r="G3045" s="57">
        <v>0</v>
      </c>
      <c r="H3045" s="57">
        <v>0</v>
      </c>
      <c r="I3045" s="57">
        <v>0</v>
      </c>
      <c r="J3045" s="57">
        <v>0</v>
      </c>
      <c r="K3045" s="57">
        <v>0</v>
      </c>
      <c r="L3045" s="57">
        <v>0</v>
      </c>
      <c r="S3045" s="87"/>
      <c r="T3045" s="92"/>
      <c r="U3045" s="93"/>
      <c r="V3045" s="89"/>
      <c r="W3045" s="90"/>
      <c r="X3045" s="94"/>
      <c r="Y3045" s="95"/>
      <c r="Z3045" s="96"/>
    </row>
    <row r="3046" spans="2:26" ht="17.25" customHeight="1">
      <c r="B3046" s="58">
        <v>46216</v>
      </c>
      <c r="C3046" s="57" t="s">
        <v>2244</v>
      </c>
      <c r="D3046" s="57" t="s">
        <v>3771</v>
      </c>
      <c r="E3046" s="57">
        <v>5</v>
      </c>
      <c r="F3046" s="61">
        <v>0</v>
      </c>
      <c r="G3046" s="57">
        <v>0</v>
      </c>
      <c r="H3046" s="57">
        <v>2</v>
      </c>
      <c r="I3046" s="57">
        <v>0</v>
      </c>
      <c r="J3046" s="57">
        <v>0</v>
      </c>
      <c r="K3046" s="57">
        <v>0</v>
      </c>
      <c r="L3046" s="57">
        <v>2</v>
      </c>
      <c r="O3046" s="57" t="s">
        <v>5051</v>
      </c>
      <c r="P3046" s="57" t="s">
        <v>5051</v>
      </c>
      <c r="S3046" s="87"/>
      <c r="T3046" s="92"/>
      <c r="U3046" s="93"/>
      <c r="V3046" s="89"/>
      <c r="W3046" s="90"/>
      <c r="X3046" s="94"/>
      <c r="Y3046" s="95"/>
      <c r="Z3046" s="96"/>
    </row>
    <row r="3047" spans="2:26" ht="17.25" customHeight="1">
      <c r="B3047" s="58">
        <v>46216</v>
      </c>
      <c r="C3047" s="57" t="s">
        <v>5050</v>
      </c>
      <c r="D3047" s="57" t="s">
        <v>4472</v>
      </c>
      <c r="E3047" s="57">
        <v>5</v>
      </c>
      <c r="F3047" s="61">
        <v>0</v>
      </c>
      <c r="G3047" s="57">
        <v>0</v>
      </c>
      <c r="H3047" s="57">
        <v>0</v>
      </c>
      <c r="I3047" s="57">
        <v>0</v>
      </c>
      <c r="J3047" s="57">
        <v>0</v>
      </c>
      <c r="K3047" s="57">
        <v>0</v>
      </c>
      <c r="L3047" s="57">
        <v>0</v>
      </c>
      <c r="S3047" s="87"/>
      <c r="T3047" s="92"/>
      <c r="U3047" s="93"/>
      <c r="V3047" s="89"/>
      <c r="W3047" s="90"/>
      <c r="X3047" s="94"/>
      <c r="Y3047" s="95"/>
      <c r="Z3047" s="96"/>
    </row>
    <row r="3048" spans="2:26" ht="17.25" customHeight="1">
      <c r="B3048" s="58">
        <v>46216</v>
      </c>
      <c r="C3048" s="57" t="s">
        <v>18</v>
      </c>
      <c r="D3048" s="57" t="s">
        <v>5049</v>
      </c>
      <c r="E3048" s="57">
        <v>8</v>
      </c>
      <c r="F3048" s="61">
        <v>7</v>
      </c>
      <c r="G3048" s="57">
        <v>0</v>
      </c>
      <c r="H3048" s="57">
        <v>29</v>
      </c>
      <c r="I3048" s="57">
        <v>0</v>
      </c>
      <c r="J3048" s="57">
        <v>0</v>
      </c>
      <c r="K3048" s="57">
        <v>0</v>
      </c>
      <c r="L3048" s="57">
        <v>29</v>
      </c>
      <c r="M3048" s="57" t="s">
        <v>5051</v>
      </c>
      <c r="N3048" s="57" t="s">
        <v>5051</v>
      </c>
      <c r="O3048" s="57" t="s">
        <v>5053</v>
      </c>
      <c r="P3048" s="57" t="s">
        <v>5054</v>
      </c>
      <c r="S3048" s="87"/>
      <c r="T3048" s="92"/>
      <c r="U3048" s="93"/>
      <c r="V3048" s="89"/>
      <c r="W3048" s="90"/>
      <c r="X3048" s="94"/>
      <c r="Y3048" s="95"/>
      <c r="Z3048" s="96"/>
    </row>
    <row r="3049" spans="2:26" ht="17.25" customHeight="1">
      <c r="B3049" s="58">
        <v>46217</v>
      </c>
      <c r="C3049" s="57" t="s">
        <v>5062</v>
      </c>
      <c r="D3049" s="57" t="s">
        <v>4521</v>
      </c>
      <c r="E3049" s="57">
        <v>8</v>
      </c>
      <c r="F3049" s="61">
        <v>0</v>
      </c>
      <c r="G3049" s="57">
        <v>0</v>
      </c>
      <c r="H3049" s="57">
        <v>0</v>
      </c>
      <c r="I3049" s="57">
        <v>0</v>
      </c>
      <c r="J3049" s="57">
        <v>0</v>
      </c>
      <c r="K3049" s="57">
        <v>0</v>
      </c>
      <c r="L3049" s="57">
        <v>0</v>
      </c>
      <c r="S3049" s="87"/>
      <c r="T3049" s="92"/>
      <c r="U3049" s="93"/>
      <c r="V3049" s="89"/>
      <c r="W3049" s="90"/>
      <c r="X3049" s="94"/>
      <c r="Y3049" s="95"/>
      <c r="Z3049" s="96"/>
    </row>
    <row r="3050" spans="2:26" ht="17.25" customHeight="1">
      <c r="B3050" s="58">
        <v>46217</v>
      </c>
      <c r="C3050" s="57" t="s">
        <v>5062</v>
      </c>
      <c r="D3050" s="57" t="s">
        <v>4562</v>
      </c>
      <c r="E3050" s="57">
        <v>4</v>
      </c>
      <c r="F3050" s="61">
        <v>0</v>
      </c>
      <c r="G3050" s="57">
        <v>0</v>
      </c>
      <c r="H3050" s="57">
        <v>0</v>
      </c>
      <c r="I3050" s="57">
        <v>0</v>
      </c>
      <c r="J3050" s="57">
        <v>0</v>
      </c>
      <c r="K3050" s="57">
        <v>0</v>
      </c>
      <c r="L3050" s="57">
        <v>0</v>
      </c>
      <c r="S3050" s="87"/>
      <c r="T3050" s="92"/>
      <c r="U3050" s="93"/>
      <c r="V3050" s="89"/>
      <c r="W3050" s="90"/>
      <c r="X3050" s="94"/>
      <c r="Y3050" s="95"/>
      <c r="Z3050" s="96"/>
    </row>
    <row r="3051" spans="2:26" ht="17.25" customHeight="1">
      <c r="B3051" s="58">
        <v>46218</v>
      </c>
      <c r="C3051" s="57" t="s">
        <v>2244</v>
      </c>
      <c r="D3051" s="57" t="s">
        <v>3764</v>
      </c>
      <c r="E3051" s="57">
        <v>8</v>
      </c>
      <c r="F3051" s="61">
        <v>8</v>
      </c>
      <c r="G3051" s="57">
        <v>0</v>
      </c>
      <c r="H3051" s="57">
        <v>0</v>
      </c>
      <c r="I3051" s="57">
        <v>0</v>
      </c>
      <c r="J3051" s="57">
        <v>0</v>
      </c>
      <c r="K3051" s="57">
        <v>0</v>
      </c>
      <c r="L3051" s="57">
        <v>0</v>
      </c>
      <c r="S3051" s="87"/>
      <c r="T3051" s="92"/>
      <c r="U3051" s="93"/>
      <c r="V3051" s="89"/>
      <c r="W3051" s="90"/>
      <c r="X3051" s="94"/>
      <c r="Y3051" s="95"/>
      <c r="Z3051" s="96"/>
    </row>
    <row r="3052" spans="2:26" ht="17.25" customHeight="1">
      <c r="B3052" s="58">
        <v>46219</v>
      </c>
      <c r="C3052" s="57" t="s">
        <v>5105</v>
      </c>
      <c r="D3052" s="57" t="s">
        <v>5104</v>
      </c>
      <c r="E3052" s="57">
        <v>3</v>
      </c>
      <c r="F3052" s="57">
        <v>0</v>
      </c>
      <c r="G3052" s="57">
        <v>0</v>
      </c>
      <c r="H3052" s="57">
        <v>0</v>
      </c>
      <c r="I3052" s="57">
        <v>0</v>
      </c>
      <c r="J3052" s="57">
        <v>0</v>
      </c>
      <c r="K3052" s="57">
        <v>0</v>
      </c>
      <c r="L3052" s="57">
        <v>0</v>
      </c>
      <c r="S3052" s="87"/>
      <c r="T3052" s="92"/>
      <c r="U3052" s="93"/>
      <c r="V3052" s="89"/>
      <c r="W3052" s="90"/>
      <c r="X3052" s="94"/>
      <c r="Y3052" s="95"/>
      <c r="Z3052" s="96"/>
    </row>
    <row r="3053" spans="2:26" ht="17.25" customHeight="1">
      <c r="B3053" s="58">
        <v>46220</v>
      </c>
      <c r="C3053" s="57" t="s">
        <v>5129</v>
      </c>
      <c r="D3053" s="57" t="s">
        <v>4504</v>
      </c>
      <c r="E3053" s="57">
        <v>3</v>
      </c>
      <c r="F3053" s="57">
        <v>0</v>
      </c>
      <c r="G3053" s="57">
        <v>0</v>
      </c>
      <c r="H3053" s="57">
        <v>0</v>
      </c>
      <c r="I3053" s="57">
        <v>0</v>
      </c>
      <c r="J3053" s="57">
        <v>0</v>
      </c>
      <c r="K3053" s="57">
        <v>0</v>
      </c>
      <c r="L3053" s="57">
        <v>0</v>
      </c>
      <c r="S3053" s="87"/>
      <c r="T3053" s="92"/>
      <c r="U3053" s="93"/>
      <c r="V3053" s="89"/>
      <c r="W3053" s="90"/>
      <c r="X3053" s="94"/>
      <c r="Y3053" s="95"/>
      <c r="Z3053" s="96"/>
    </row>
    <row r="3054" spans="2:26" ht="17.25" customHeight="1">
      <c r="B3054" s="58">
        <v>46223</v>
      </c>
      <c r="C3054" s="57" t="s">
        <v>5163</v>
      </c>
      <c r="D3054" s="57" t="s">
        <v>4822</v>
      </c>
      <c r="E3054" s="57">
        <v>1</v>
      </c>
      <c r="F3054" s="61">
        <v>0</v>
      </c>
      <c r="G3054" s="57">
        <v>0</v>
      </c>
      <c r="H3054" s="57">
        <v>2</v>
      </c>
      <c r="I3054" s="57">
        <v>0</v>
      </c>
      <c r="J3054" s="57">
        <v>0</v>
      </c>
      <c r="K3054" s="57">
        <v>0</v>
      </c>
      <c r="L3054" s="57">
        <v>2</v>
      </c>
      <c r="M3054" s="57" t="s">
        <v>5165</v>
      </c>
      <c r="S3054" s="87"/>
      <c r="T3054" s="92"/>
      <c r="U3054" s="93"/>
      <c r="V3054" s="89"/>
      <c r="W3054" s="90"/>
      <c r="X3054" s="94"/>
      <c r="Y3054" s="95"/>
      <c r="Z3054" s="96"/>
    </row>
    <row r="3055" spans="2:26" ht="17.25" customHeight="1">
      <c r="B3055" s="58">
        <v>46223</v>
      </c>
      <c r="C3055" s="57" t="s">
        <v>5163</v>
      </c>
      <c r="D3055" s="57" t="s">
        <v>4563</v>
      </c>
      <c r="E3055" s="57">
        <v>6</v>
      </c>
      <c r="F3055" s="57">
        <v>0</v>
      </c>
      <c r="G3055" s="57">
        <v>0</v>
      </c>
      <c r="H3055" s="57">
        <v>0</v>
      </c>
      <c r="I3055" s="57">
        <v>0</v>
      </c>
      <c r="J3055" s="57">
        <v>0</v>
      </c>
      <c r="K3055" s="57">
        <v>0</v>
      </c>
      <c r="L3055" s="57">
        <v>0</v>
      </c>
      <c r="S3055" s="87"/>
      <c r="T3055" s="92"/>
      <c r="U3055" s="93"/>
      <c r="V3055" s="89"/>
      <c r="W3055" s="90"/>
      <c r="X3055" s="94"/>
      <c r="Y3055" s="95"/>
      <c r="Z3055" s="96"/>
    </row>
    <row r="3056" spans="2:26" ht="17.25" customHeight="1">
      <c r="B3056" s="58">
        <v>46223</v>
      </c>
      <c r="C3056" s="57" t="s">
        <v>5163</v>
      </c>
      <c r="D3056" s="57" t="s">
        <v>5010</v>
      </c>
      <c r="E3056" s="57">
        <v>1</v>
      </c>
      <c r="F3056" s="57">
        <v>0</v>
      </c>
      <c r="G3056" s="57">
        <v>0</v>
      </c>
      <c r="H3056" s="57">
        <v>0</v>
      </c>
      <c r="I3056" s="57">
        <v>0</v>
      </c>
      <c r="J3056" s="57">
        <v>0</v>
      </c>
      <c r="K3056" s="57">
        <v>0</v>
      </c>
      <c r="L3056" s="57">
        <v>0</v>
      </c>
      <c r="S3056" s="87"/>
      <c r="T3056" s="92"/>
      <c r="U3056" s="93"/>
      <c r="V3056" s="89"/>
      <c r="W3056" s="90"/>
      <c r="X3056" s="94"/>
      <c r="Y3056" s="95"/>
      <c r="Z3056" s="96"/>
    </row>
    <row r="3057" spans="2:27" ht="17.25" customHeight="1">
      <c r="B3057" s="58">
        <v>46224</v>
      </c>
      <c r="C3057" s="57" t="s">
        <v>5181</v>
      </c>
      <c r="D3057" s="57" t="s">
        <v>4847</v>
      </c>
      <c r="E3057" s="57">
        <v>3</v>
      </c>
      <c r="F3057" s="61">
        <v>0</v>
      </c>
      <c r="G3057" s="57">
        <v>0</v>
      </c>
      <c r="H3057" s="57">
        <v>1</v>
      </c>
      <c r="I3057" s="57">
        <v>0</v>
      </c>
      <c r="J3057" s="57">
        <v>0</v>
      </c>
      <c r="K3057" s="57">
        <v>0</v>
      </c>
      <c r="L3057" s="57">
        <v>1</v>
      </c>
      <c r="O3057" s="57" t="s">
        <v>5187</v>
      </c>
      <c r="P3057" s="57" t="s">
        <v>5188</v>
      </c>
      <c r="S3057" s="87"/>
      <c r="T3057" s="92"/>
      <c r="U3057" s="93"/>
      <c r="V3057" s="89"/>
      <c r="W3057" s="90"/>
      <c r="X3057" s="94"/>
      <c r="Y3057" s="95"/>
      <c r="Z3057" s="96"/>
    </row>
    <row r="3058" spans="2:27" ht="17.25" customHeight="1">
      <c r="B3058" s="58">
        <v>46224</v>
      </c>
      <c r="C3058" s="57" t="s">
        <v>5182</v>
      </c>
      <c r="D3058" s="57" t="s">
        <v>4472</v>
      </c>
      <c r="E3058" s="57">
        <v>5</v>
      </c>
      <c r="F3058" s="61">
        <v>0</v>
      </c>
      <c r="G3058" s="57">
        <v>0</v>
      </c>
      <c r="H3058" s="57">
        <v>1</v>
      </c>
      <c r="I3058" s="57">
        <v>0</v>
      </c>
      <c r="J3058" s="57">
        <v>0</v>
      </c>
      <c r="K3058" s="57">
        <v>0</v>
      </c>
      <c r="L3058" s="57">
        <v>1</v>
      </c>
      <c r="O3058" s="57" t="s">
        <v>5187</v>
      </c>
      <c r="P3058" s="57" t="s">
        <v>5187</v>
      </c>
      <c r="S3058" s="87"/>
      <c r="T3058" s="92"/>
      <c r="U3058" s="93"/>
      <c r="V3058" s="89"/>
      <c r="W3058" s="90"/>
      <c r="X3058" s="94"/>
      <c r="Y3058" s="95"/>
      <c r="Z3058" s="96"/>
    </row>
    <row r="3059" spans="2:27" s="82" customFormat="1" ht="16.2">
      <c r="B3059" s="9">
        <v>46225</v>
      </c>
      <c r="C3059" s="3" t="s">
        <v>5198</v>
      </c>
      <c r="D3059" s="3" t="s">
        <v>4823</v>
      </c>
      <c r="E3059" s="3">
        <v>1</v>
      </c>
      <c r="F3059" s="11">
        <v>0</v>
      </c>
      <c r="G3059" s="57">
        <v>0</v>
      </c>
      <c r="H3059" s="57">
        <v>1</v>
      </c>
      <c r="I3059" s="57">
        <v>0</v>
      </c>
      <c r="J3059" s="57">
        <v>0</v>
      </c>
      <c r="K3059" s="57">
        <v>0</v>
      </c>
      <c r="L3059" s="57">
        <v>1</v>
      </c>
      <c r="M3059" s="3"/>
      <c r="N3059" s="13"/>
      <c r="O3059" s="57" t="s">
        <v>431</v>
      </c>
      <c r="P3059" s="57" t="s">
        <v>431</v>
      </c>
      <c r="Q3059" s="26"/>
      <c r="R3059" s="73"/>
      <c r="S3059" s="87"/>
      <c r="T3059" s="92"/>
      <c r="U3059" s="93"/>
      <c r="V3059" s="89"/>
      <c r="W3059" s="90"/>
      <c r="X3059" s="94"/>
      <c r="Y3059" s="95"/>
      <c r="Z3059" s="96"/>
      <c r="AA3059" s="121"/>
    </row>
    <row r="3060" spans="2:27" ht="17.25" customHeight="1">
      <c r="B3060" s="58">
        <v>46226</v>
      </c>
      <c r="C3060" s="3" t="s">
        <v>40</v>
      </c>
      <c r="D3060" s="57" t="s">
        <v>4522</v>
      </c>
      <c r="E3060" s="57">
        <v>5</v>
      </c>
      <c r="F3060" s="57">
        <v>0</v>
      </c>
      <c r="G3060" s="57">
        <v>0</v>
      </c>
      <c r="H3060" s="57">
        <v>0</v>
      </c>
      <c r="I3060" s="57">
        <v>0</v>
      </c>
      <c r="J3060" s="57">
        <v>0</v>
      </c>
      <c r="K3060" s="57">
        <v>0</v>
      </c>
      <c r="L3060" s="57">
        <v>0</v>
      </c>
      <c r="S3060" s="87"/>
      <c r="T3060" s="92"/>
      <c r="U3060" s="93"/>
      <c r="V3060" s="89"/>
      <c r="W3060" s="90"/>
      <c r="X3060" s="94"/>
      <c r="Y3060" s="95"/>
      <c r="Z3060" s="96"/>
    </row>
    <row r="3061" spans="2:27" ht="17.25" customHeight="1">
      <c r="B3061" s="58">
        <v>46227</v>
      </c>
      <c r="C3061" s="57" t="s">
        <v>5251</v>
      </c>
      <c r="D3061" s="57" t="s">
        <v>5252</v>
      </c>
      <c r="E3061" s="57">
        <v>7</v>
      </c>
      <c r="F3061" s="11">
        <v>4</v>
      </c>
      <c r="G3061" s="57">
        <v>0</v>
      </c>
      <c r="H3061" s="57">
        <v>10</v>
      </c>
      <c r="I3061" s="57">
        <v>0</v>
      </c>
      <c r="J3061" s="57">
        <v>0</v>
      </c>
      <c r="K3061" s="57">
        <v>0</v>
      </c>
      <c r="L3061" s="57">
        <v>10</v>
      </c>
      <c r="M3061" s="57" t="s">
        <v>5253</v>
      </c>
      <c r="N3061" s="57" t="s">
        <v>5253</v>
      </c>
      <c r="S3061" s="87"/>
      <c r="T3061" s="92"/>
      <c r="U3061" s="93"/>
      <c r="V3061" s="89"/>
      <c r="W3061" s="90"/>
      <c r="X3061" s="94"/>
      <c r="Y3061" s="95"/>
      <c r="Z3061" s="96"/>
    </row>
    <row r="3062" spans="2:27" ht="17.25" customHeight="1">
      <c r="B3062" s="58">
        <v>46227</v>
      </c>
      <c r="C3062" s="57" t="s">
        <v>5251</v>
      </c>
      <c r="D3062" s="57" t="s">
        <v>5254</v>
      </c>
      <c r="E3062" s="57">
        <v>6</v>
      </c>
      <c r="F3062" s="11">
        <v>2</v>
      </c>
      <c r="G3062" s="57">
        <v>0</v>
      </c>
      <c r="H3062" s="57">
        <v>7</v>
      </c>
      <c r="I3062" s="57">
        <v>0</v>
      </c>
      <c r="J3062" s="57">
        <v>1</v>
      </c>
      <c r="K3062" s="57">
        <v>0</v>
      </c>
      <c r="L3062" s="57">
        <v>8</v>
      </c>
      <c r="M3062" s="57" t="s">
        <v>5255</v>
      </c>
      <c r="N3062" s="57" t="s">
        <v>5253</v>
      </c>
      <c r="O3062" s="57" t="s">
        <v>5255</v>
      </c>
      <c r="P3062" s="57" t="s">
        <v>5253</v>
      </c>
      <c r="S3062" s="87"/>
      <c r="T3062" s="92"/>
      <c r="U3062" s="93"/>
      <c r="V3062" s="89"/>
      <c r="W3062" s="90"/>
      <c r="X3062" s="94"/>
      <c r="Y3062" s="95"/>
      <c r="Z3062" s="96"/>
    </row>
    <row r="3063" spans="2:27" ht="17.25" customHeight="1">
      <c r="B3063" s="58">
        <v>46228</v>
      </c>
      <c r="C3063" s="57" t="s">
        <v>5280</v>
      </c>
      <c r="D3063" s="57" t="s">
        <v>5281</v>
      </c>
      <c r="E3063" s="57">
        <v>13</v>
      </c>
      <c r="F3063" s="11">
        <v>2</v>
      </c>
      <c r="G3063" s="57">
        <v>0</v>
      </c>
      <c r="H3063" s="57">
        <v>3</v>
      </c>
      <c r="I3063" s="57">
        <v>0</v>
      </c>
      <c r="J3063" s="57">
        <v>2</v>
      </c>
      <c r="K3063" s="57">
        <v>0</v>
      </c>
      <c r="L3063" s="57">
        <v>5</v>
      </c>
      <c r="M3063" s="57" t="s">
        <v>5282</v>
      </c>
      <c r="O3063" s="57" t="s">
        <v>5282</v>
      </c>
      <c r="P3063" s="57" t="s">
        <v>5282</v>
      </c>
      <c r="S3063" s="87"/>
      <c r="T3063" s="92"/>
      <c r="U3063" s="93"/>
      <c r="V3063" s="89"/>
      <c r="W3063" s="90"/>
      <c r="X3063" s="94"/>
      <c r="Y3063" s="95"/>
      <c r="Z3063" s="96"/>
    </row>
    <row r="3064" spans="2:27" ht="17.25" customHeight="1">
      <c r="B3064" s="58">
        <v>46228</v>
      </c>
      <c r="C3064" s="57" t="s">
        <v>5279</v>
      </c>
      <c r="D3064" s="57" t="s">
        <v>4504</v>
      </c>
      <c r="E3064" s="57">
        <v>3</v>
      </c>
      <c r="F3064" s="11">
        <v>3</v>
      </c>
      <c r="G3064" s="57">
        <v>0</v>
      </c>
      <c r="H3064" s="57">
        <v>0</v>
      </c>
      <c r="I3064" s="57">
        <v>0</v>
      </c>
      <c r="J3064" s="57">
        <v>0</v>
      </c>
      <c r="K3064" s="57">
        <v>0</v>
      </c>
      <c r="L3064" s="57">
        <v>0</v>
      </c>
      <c r="S3064" s="87"/>
      <c r="T3064" s="92"/>
      <c r="U3064" s="93"/>
      <c r="V3064" s="89"/>
      <c r="W3064" s="90"/>
      <c r="X3064" s="94"/>
      <c r="Y3064" s="95"/>
      <c r="Z3064" s="96"/>
    </row>
    <row r="3065" spans="2:27" ht="17.25" customHeight="1">
      <c r="B3065" s="58">
        <v>46228</v>
      </c>
      <c r="C3065" s="57" t="s">
        <v>5280</v>
      </c>
      <c r="D3065" s="57" t="s">
        <v>4521</v>
      </c>
      <c r="E3065" s="57">
        <v>8</v>
      </c>
      <c r="F3065" s="11">
        <v>3</v>
      </c>
      <c r="G3065" s="57">
        <v>0</v>
      </c>
      <c r="H3065" s="57">
        <v>0</v>
      </c>
      <c r="I3065" s="57">
        <v>0</v>
      </c>
      <c r="J3065" s="57">
        <v>0</v>
      </c>
      <c r="K3065" s="57">
        <v>0</v>
      </c>
      <c r="L3065" s="57">
        <v>0</v>
      </c>
      <c r="S3065" s="87"/>
      <c r="T3065" s="92"/>
      <c r="U3065" s="93"/>
      <c r="V3065" s="89"/>
      <c r="W3065" s="90"/>
      <c r="X3065" s="94"/>
      <c r="Y3065" s="95"/>
      <c r="Z3065" s="96"/>
    </row>
    <row r="3066" spans="2:27" ht="17.25" customHeight="1">
      <c r="B3066" s="58">
        <v>46229</v>
      </c>
      <c r="C3066" s="57" t="s">
        <v>5296</v>
      </c>
      <c r="D3066" s="57" t="s">
        <v>4924</v>
      </c>
      <c r="E3066" s="57">
        <v>2</v>
      </c>
      <c r="F3066" s="57">
        <v>0</v>
      </c>
      <c r="G3066" s="57">
        <v>0</v>
      </c>
      <c r="H3066" s="57">
        <v>0</v>
      </c>
      <c r="I3066" s="57">
        <v>0</v>
      </c>
      <c r="J3066" s="57">
        <v>0</v>
      </c>
      <c r="K3066" s="57">
        <v>0</v>
      </c>
      <c r="L3066" s="57">
        <v>0</v>
      </c>
      <c r="S3066" s="87"/>
      <c r="T3066" s="92"/>
      <c r="U3066" s="93"/>
      <c r="V3066" s="89"/>
      <c r="W3066" s="90"/>
      <c r="X3066" s="94"/>
      <c r="Y3066" s="95"/>
      <c r="Z3066" s="96"/>
    </row>
    <row r="3067" spans="2:27" ht="17.25" customHeight="1">
      <c r="B3067" s="58">
        <v>46229</v>
      </c>
      <c r="C3067" s="57" t="s">
        <v>5296</v>
      </c>
      <c r="D3067" s="57" t="s">
        <v>4923</v>
      </c>
      <c r="E3067" s="57">
        <v>4</v>
      </c>
      <c r="F3067" s="57">
        <v>0</v>
      </c>
      <c r="G3067" s="57">
        <v>0</v>
      </c>
      <c r="H3067" s="57">
        <v>0</v>
      </c>
      <c r="I3067" s="57">
        <v>0</v>
      </c>
      <c r="J3067" s="57">
        <v>0</v>
      </c>
      <c r="K3067" s="57">
        <v>0</v>
      </c>
      <c r="L3067" s="57">
        <v>0</v>
      </c>
      <c r="S3067" s="87"/>
      <c r="T3067" s="92"/>
      <c r="U3067" s="93"/>
      <c r="V3067" s="89"/>
      <c r="W3067" s="90"/>
      <c r="X3067" s="94"/>
      <c r="Y3067" s="95"/>
      <c r="Z3067" s="96"/>
    </row>
    <row r="3068" spans="2:27" ht="17.25" customHeight="1">
      <c r="B3068" s="58">
        <v>46229</v>
      </c>
      <c r="C3068" s="57" t="s">
        <v>18</v>
      </c>
      <c r="D3068" s="57" t="s">
        <v>4836</v>
      </c>
      <c r="E3068" s="57">
        <v>13</v>
      </c>
      <c r="F3068" s="11">
        <v>2</v>
      </c>
      <c r="G3068" s="57">
        <v>0</v>
      </c>
      <c r="H3068" s="57">
        <v>6</v>
      </c>
      <c r="I3068" s="57">
        <v>0</v>
      </c>
      <c r="J3068" s="57">
        <v>0</v>
      </c>
      <c r="K3068" s="57">
        <v>0</v>
      </c>
      <c r="L3068" s="57">
        <v>6</v>
      </c>
      <c r="M3068" s="57" t="s">
        <v>5291</v>
      </c>
      <c r="S3068" s="87"/>
      <c r="T3068" s="92"/>
      <c r="U3068" s="93"/>
      <c r="V3068" s="89"/>
      <c r="W3068" s="90"/>
      <c r="X3068" s="94"/>
      <c r="Y3068" s="95"/>
      <c r="Z3068" s="96"/>
    </row>
    <row r="3069" spans="2:27" ht="17.25" customHeight="1">
      <c r="B3069" s="58">
        <v>46229</v>
      </c>
      <c r="C3069" s="57" t="s">
        <v>50</v>
      </c>
      <c r="D3069" s="57" t="s">
        <v>4562</v>
      </c>
      <c r="E3069" s="57">
        <v>4</v>
      </c>
      <c r="F3069" s="11">
        <v>0</v>
      </c>
      <c r="G3069" s="57">
        <v>0</v>
      </c>
      <c r="H3069" s="57">
        <v>2</v>
      </c>
      <c r="I3069" s="57">
        <v>0</v>
      </c>
      <c r="J3069" s="57">
        <v>0</v>
      </c>
      <c r="K3069" s="57">
        <v>0</v>
      </c>
      <c r="L3069" s="57">
        <v>2</v>
      </c>
      <c r="O3069" s="57" t="s">
        <v>5291</v>
      </c>
      <c r="P3069" s="57" t="s">
        <v>5291</v>
      </c>
      <c r="S3069" s="87"/>
      <c r="T3069" s="92"/>
      <c r="U3069" s="93"/>
      <c r="V3069" s="89"/>
      <c r="W3069" s="90"/>
      <c r="X3069" s="94"/>
      <c r="Y3069" s="95"/>
      <c r="Z3069" s="96"/>
    </row>
    <row r="3070" spans="2:27" ht="17.25" customHeight="1">
      <c r="B3070" s="58">
        <v>46231</v>
      </c>
      <c r="C3070" s="57" t="s">
        <v>50</v>
      </c>
      <c r="D3070" s="57" t="s">
        <v>4521</v>
      </c>
      <c r="E3070" s="57">
        <v>8</v>
      </c>
      <c r="F3070" s="11">
        <v>8</v>
      </c>
      <c r="G3070" s="57">
        <v>0</v>
      </c>
      <c r="H3070" s="57">
        <v>0</v>
      </c>
      <c r="I3070" s="57">
        <v>0</v>
      </c>
      <c r="J3070" s="57">
        <v>0</v>
      </c>
      <c r="K3070" s="57">
        <v>0</v>
      </c>
      <c r="L3070" s="57">
        <v>0</v>
      </c>
      <c r="S3070" s="87"/>
      <c r="T3070" s="92"/>
      <c r="U3070" s="93"/>
      <c r="V3070" s="89"/>
      <c r="W3070" s="90"/>
      <c r="X3070" s="94"/>
      <c r="Y3070" s="95"/>
      <c r="Z3070" s="96"/>
    </row>
    <row r="3071" spans="2:27" ht="17.25" customHeight="1">
      <c r="B3071" s="58">
        <v>46231</v>
      </c>
      <c r="C3071" s="57" t="s">
        <v>18</v>
      </c>
      <c r="D3071" s="57" t="s">
        <v>5331</v>
      </c>
      <c r="E3071" s="57">
        <v>2</v>
      </c>
      <c r="F3071" s="11">
        <v>1</v>
      </c>
      <c r="G3071" s="57">
        <v>0</v>
      </c>
      <c r="H3071" s="57">
        <v>6</v>
      </c>
      <c r="I3071" s="57">
        <v>0</v>
      </c>
      <c r="J3071" s="57">
        <v>0</v>
      </c>
      <c r="K3071" s="57">
        <v>0</v>
      </c>
      <c r="L3071" s="57">
        <v>6</v>
      </c>
      <c r="M3071" s="57" t="s">
        <v>5327</v>
      </c>
      <c r="S3071" s="87"/>
      <c r="T3071" s="92"/>
      <c r="U3071" s="93"/>
      <c r="V3071" s="89"/>
      <c r="W3071" s="90"/>
      <c r="X3071" s="94"/>
      <c r="Y3071" s="95"/>
      <c r="Z3071" s="96"/>
    </row>
    <row r="3072" spans="2:27" ht="17.25" customHeight="1">
      <c r="B3072" s="58">
        <v>46232</v>
      </c>
      <c r="C3072" s="57" t="s">
        <v>18</v>
      </c>
      <c r="D3072" s="57" t="s">
        <v>4835</v>
      </c>
      <c r="E3072" s="57">
        <v>13</v>
      </c>
      <c r="F3072" s="11">
        <v>0</v>
      </c>
      <c r="G3072" s="57">
        <v>0</v>
      </c>
      <c r="H3072" s="57">
        <v>3</v>
      </c>
      <c r="I3072" s="57">
        <v>0</v>
      </c>
      <c r="J3072" s="57">
        <v>0</v>
      </c>
      <c r="K3072" s="57">
        <v>0</v>
      </c>
      <c r="L3072" s="57">
        <v>3</v>
      </c>
      <c r="O3072" s="57" t="s">
        <v>5355</v>
      </c>
      <c r="P3072" s="57" t="s">
        <v>5355</v>
      </c>
      <c r="S3072" s="87"/>
      <c r="T3072" s="92"/>
      <c r="U3072" s="93"/>
      <c r="V3072" s="89"/>
      <c r="W3072" s="90"/>
      <c r="X3072" s="94"/>
      <c r="Y3072" s="95"/>
      <c r="Z3072" s="96"/>
    </row>
    <row r="3073" spans="2:26" ht="17.25" customHeight="1">
      <c r="B3073" s="58">
        <v>46232</v>
      </c>
      <c r="C3073" s="57" t="s">
        <v>18</v>
      </c>
      <c r="D3073" s="57" t="s">
        <v>4834</v>
      </c>
      <c r="E3073" s="57">
        <v>13</v>
      </c>
      <c r="F3073" s="11">
        <v>0</v>
      </c>
      <c r="G3073" s="57">
        <v>0</v>
      </c>
      <c r="H3073" s="57">
        <v>4</v>
      </c>
      <c r="I3073" s="57">
        <v>0</v>
      </c>
      <c r="J3073" s="57">
        <v>0</v>
      </c>
      <c r="K3073" s="57">
        <v>0</v>
      </c>
      <c r="L3073" s="57">
        <v>4</v>
      </c>
      <c r="M3073" s="57" t="s">
        <v>5355</v>
      </c>
      <c r="N3073" s="57" t="s">
        <v>5355</v>
      </c>
      <c r="S3073" s="87"/>
      <c r="T3073" s="92"/>
      <c r="U3073" s="93"/>
      <c r="V3073" s="89"/>
      <c r="W3073" s="90"/>
      <c r="X3073" s="94"/>
      <c r="Y3073" s="95"/>
      <c r="Z3073" s="96"/>
    </row>
    <row r="3074" spans="2:26" ht="17.25" customHeight="1">
      <c r="B3074" s="58">
        <v>46232</v>
      </c>
      <c r="C3074" s="57" t="s">
        <v>5358</v>
      </c>
      <c r="D3074" s="57" t="s">
        <v>4823</v>
      </c>
      <c r="E3074" s="57">
        <v>1</v>
      </c>
      <c r="F3074" s="11">
        <v>0</v>
      </c>
      <c r="G3074" s="57">
        <v>0</v>
      </c>
      <c r="H3074" s="57">
        <v>1</v>
      </c>
      <c r="I3074" s="57">
        <v>0</v>
      </c>
      <c r="J3074" s="57">
        <v>0</v>
      </c>
      <c r="K3074" s="57">
        <v>0</v>
      </c>
      <c r="L3074" s="57">
        <v>1</v>
      </c>
      <c r="M3074" s="57" t="s">
        <v>5355</v>
      </c>
      <c r="S3074" s="87"/>
      <c r="T3074" s="92"/>
      <c r="U3074" s="93"/>
      <c r="V3074" s="89"/>
      <c r="W3074" s="90"/>
      <c r="X3074" s="94"/>
      <c r="Y3074" s="95"/>
      <c r="Z3074" s="96"/>
    </row>
    <row r="3075" spans="2:26" ht="17.25" customHeight="1">
      <c r="B3075" s="58">
        <v>46232</v>
      </c>
      <c r="C3075" s="57" t="s">
        <v>5358</v>
      </c>
      <c r="D3075" s="57" t="s">
        <v>4504</v>
      </c>
      <c r="E3075" s="57">
        <v>3</v>
      </c>
      <c r="F3075" s="11">
        <v>3</v>
      </c>
      <c r="G3075" s="57">
        <v>0</v>
      </c>
      <c r="H3075" s="57">
        <v>0</v>
      </c>
      <c r="I3075" s="57">
        <v>0</v>
      </c>
      <c r="J3075" s="57">
        <v>0</v>
      </c>
      <c r="K3075" s="57">
        <v>0</v>
      </c>
      <c r="L3075" s="57">
        <v>0</v>
      </c>
      <c r="S3075" s="87"/>
      <c r="T3075" s="92"/>
      <c r="U3075" s="93"/>
      <c r="V3075" s="89"/>
      <c r="W3075" s="90"/>
      <c r="X3075" s="94"/>
      <c r="Y3075" s="95"/>
      <c r="Z3075" s="96"/>
    </row>
    <row r="3076" spans="2:26" ht="17.25" customHeight="1">
      <c r="B3076" s="58">
        <v>46233</v>
      </c>
      <c r="C3076" s="57" t="s">
        <v>5379</v>
      </c>
      <c r="D3076" s="57" t="s">
        <v>5380</v>
      </c>
      <c r="E3076" s="57">
        <v>9</v>
      </c>
      <c r="F3076" s="11">
        <v>1</v>
      </c>
      <c r="G3076" s="57">
        <v>0</v>
      </c>
      <c r="H3076" s="57">
        <v>6</v>
      </c>
      <c r="I3076" s="57">
        <v>0</v>
      </c>
      <c r="J3076" s="57">
        <v>0</v>
      </c>
      <c r="K3076" s="57">
        <v>0</v>
      </c>
      <c r="L3076" s="57">
        <v>6</v>
      </c>
      <c r="O3076" s="57" t="s">
        <v>5372</v>
      </c>
      <c r="P3076" s="57" t="s">
        <v>5372</v>
      </c>
      <c r="S3076" s="87"/>
      <c r="T3076" s="92"/>
      <c r="U3076" s="93"/>
      <c r="V3076" s="89"/>
      <c r="W3076" s="90"/>
      <c r="X3076" s="94"/>
      <c r="Y3076" s="95"/>
      <c r="Z3076" s="96"/>
    </row>
    <row r="3077" spans="2:26" ht="17.25" customHeight="1">
      <c r="B3077" s="58">
        <v>46234</v>
      </c>
      <c r="C3077" s="57" t="s">
        <v>50</v>
      </c>
      <c r="D3077" s="57" t="s">
        <v>5418</v>
      </c>
      <c r="E3077" s="57">
        <v>2</v>
      </c>
      <c r="F3077" s="11">
        <v>0</v>
      </c>
      <c r="G3077" s="57">
        <v>0</v>
      </c>
      <c r="H3077" s="57">
        <v>2</v>
      </c>
      <c r="I3077" s="57">
        <v>0</v>
      </c>
      <c r="J3077" s="57">
        <v>1</v>
      </c>
      <c r="K3077" s="57">
        <v>0</v>
      </c>
      <c r="L3077" s="57">
        <v>3</v>
      </c>
      <c r="M3077" s="57" t="s">
        <v>5451</v>
      </c>
      <c r="O3077" s="57" t="s">
        <v>5439</v>
      </c>
      <c r="P3077" s="57" t="s">
        <v>5439</v>
      </c>
      <c r="S3077" s="87"/>
      <c r="T3077" s="92"/>
      <c r="U3077" s="93"/>
      <c r="V3077" s="89"/>
      <c r="W3077" s="90"/>
      <c r="X3077" s="94"/>
      <c r="Y3077" s="95"/>
      <c r="Z3077" s="96"/>
    </row>
    <row r="3078" spans="2:26" ht="17.25" customHeight="1">
      <c r="B3078" s="58">
        <v>46234</v>
      </c>
      <c r="C3078" s="57" t="s">
        <v>50</v>
      </c>
      <c r="D3078" s="57" t="s">
        <v>4472</v>
      </c>
      <c r="E3078" s="57">
        <v>5</v>
      </c>
      <c r="F3078" s="57">
        <v>0</v>
      </c>
      <c r="G3078" s="57">
        <v>0</v>
      </c>
      <c r="H3078" s="57">
        <v>0</v>
      </c>
      <c r="I3078" s="57">
        <v>0</v>
      </c>
      <c r="J3078" s="57">
        <v>0</v>
      </c>
      <c r="K3078" s="57">
        <v>0</v>
      </c>
      <c r="L3078" s="57">
        <v>0</v>
      </c>
      <c r="S3078" s="87"/>
      <c r="T3078" s="92"/>
      <c r="U3078" s="93"/>
      <c r="V3078" s="89"/>
      <c r="W3078" s="90"/>
      <c r="X3078" s="94"/>
      <c r="Y3078" s="95"/>
      <c r="Z3078" s="96"/>
    </row>
    <row r="3079" spans="2:26" ht="17.25" customHeight="1">
      <c r="B3079" s="58">
        <v>46234</v>
      </c>
      <c r="C3079" s="57" t="s">
        <v>5449</v>
      </c>
      <c r="D3079" s="57" t="s">
        <v>4521</v>
      </c>
      <c r="E3079" s="57">
        <v>8</v>
      </c>
      <c r="F3079" s="11">
        <v>8</v>
      </c>
      <c r="G3079" s="57">
        <v>0</v>
      </c>
      <c r="H3079" s="57">
        <v>0</v>
      </c>
      <c r="I3079" s="57">
        <v>0</v>
      </c>
      <c r="J3079" s="57">
        <v>0</v>
      </c>
      <c r="K3079" s="57">
        <v>0</v>
      </c>
      <c r="L3079" s="57">
        <v>0</v>
      </c>
      <c r="S3079" s="87"/>
      <c r="T3079" s="92"/>
      <c r="U3079" s="93"/>
      <c r="V3079" s="89"/>
      <c r="W3079" s="90"/>
      <c r="X3079" s="94"/>
      <c r="Y3079" s="95"/>
      <c r="Z3079" s="96"/>
    </row>
    <row r="3080" spans="2:26" ht="17.25" customHeight="1">
      <c r="B3080" s="58">
        <v>46235</v>
      </c>
      <c r="C3080" s="57" t="s">
        <v>5449</v>
      </c>
      <c r="D3080" s="57" t="s">
        <v>4448</v>
      </c>
      <c r="E3080" s="57">
        <v>1</v>
      </c>
      <c r="F3080" s="57">
        <v>0</v>
      </c>
      <c r="G3080" s="57">
        <v>0</v>
      </c>
      <c r="H3080" s="57">
        <v>0</v>
      </c>
      <c r="I3080" s="57">
        <v>0</v>
      </c>
      <c r="J3080" s="57">
        <v>0</v>
      </c>
      <c r="K3080" s="57">
        <v>0</v>
      </c>
      <c r="L3080" s="57">
        <v>0</v>
      </c>
      <c r="S3080" s="87"/>
      <c r="T3080" s="92"/>
      <c r="U3080" s="93"/>
      <c r="V3080" s="89"/>
      <c r="W3080" s="90"/>
      <c r="X3080" s="94"/>
      <c r="Y3080" s="95"/>
      <c r="Z3080" s="96"/>
    </row>
    <row r="3081" spans="2:26" ht="17.25" customHeight="1">
      <c r="B3081" s="58">
        <v>46235</v>
      </c>
      <c r="C3081" s="57" t="s">
        <v>5449</v>
      </c>
      <c r="D3081" s="57" t="s">
        <v>5420</v>
      </c>
      <c r="E3081" s="57">
        <v>1</v>
      </c>
      <c r="F3081" s="11">
        <v>0</v>
      </c>
      <c r="G3081" s="57">
        <v>0</v>
      </c>
      <c r="H3081" s="57">
        <v>0</v>
      </c>
      <c r="I3081" s="57">
        <v>1</v>
      </c>
      <c r="J3081" s="57">
        <v>0</v>
      </c>
      <c r="K3081" s="57">
        <v>0</v>
      </c>
      <c r="L3081" s="57">
        <v>1</v>
      </c>
      <c r="M3081" s="57" t="s">
        <v>5443</v>
      </c>
      <c r="S3081" s="87"/>
      <c r="T3081" s="92"/>
      <c r="U3081" s="93"/>
      <c r="V3081" s="89"/>
      <c r="W3081" s="90"/>
      <c r="X3081" s="94"/>
      <c r="Y3081" s="95"/>
      <c r="Z3081" s="96"/>
    </row>
    <row r="3082" spans="2:26" ht="17.25" customHeight="1">
      <c r="B3082" s="58">
        <v>46235</v>
      </c>
      <c r="C3082" s="57" t="s">
        <v>5440</v>
      </c>
      <c r="D3082" s="57" t="s">
        <v>5421</v>
      </c>
      <c r="E3082" s="57">
        <v>2</v>
      </c>
      <c r="F3082" s="11">
        <v>0</v>
      </c>
      <c r="G3082" s="57">
        <v>0</v>
      </c>
      <c r="H3082" s="57">
        <v>1</v>
      </c>
      <c r="I3082" s="57">
        <v>0</v>
      </c>
      <c r="J3082" s="57">
        <v>0</v>
      </c>
      <c r="K3082" s="57">
        <v>0</v>
      </c>
      <c r="L3082" s="57">
        <v>1</v>
      </c>
      <c r="O3082" s="57" t="s">
        <v>5452</v>
      </c>
      <c r="P3082" s="57" t="s">
        <v>5439</v>
      </c>
      <c r="S3082" s="87"/>
      <c r="T3082" s="92"/>
      <c r="U3082" s="93"/>
      <c r="V3082" s="89"/>
      <c r="W3082" s="90"/>
      <c r="X3082" s="94"/>
      <c r="Y3082" s="95"/>
      <c r="Z3082" s="96"/>
    </row>
    <row r="3083" spans="2:26" ht="17.25" customHeight="1">
      <c r="B3083" s="58">
        <v>46235</v>
      </c>
      <c r="C3083" s="57" t="s">
        <v>5440</v>
      </c>
      <c r="D3083" s="57" t="s">
        <v>5422</v>
      </c>
      <c r="E3083" s="57">
        <v>4</v>
      </c>
      <c r="F3083" s="57">
        <v>0</v>
      </c>
      <c r="G3083" s="57">
        <v>0</v>
      </c>
      <c r="H3083" s="57">
        <v>0</v>
      </c>
      <c r="I3083" s="57">
        <v>0</v>
      </c>
      <c r="J3083" s="57">
        <v>0</v>
      </c>
      <c r="K3083" s="57">
        <v>0</v>
      </c>
      <c r="L3083" s="57">
        <v>0</v>
      </c>
      <c r="S3083" s="87"/>
      <c r="T3083" s="92"/>
      <c r="U3083" s="93"/>
      <c r="V3083" s="89"/>
      <c r="W3083" s="90"/>
      <c r="X3083" s="94"/>
      <c r="Y3083" s="95"/>
      <c r="Z3083" s="96"/>
    </row>
    <row r="3084" spans="2:26" ht="17.25" customHeight="1">
      <c r="B3084" s="58">
        <v>46235</v>
      </c>
      <c r="C3084" s="57" t="s">
        <v>5449</v>
      </c>
      <c r="D3084" s="57" t="s">
        <v>4822</v>
      </c>
      <c r="E3084" s="57">
        <v>1</v>
      </c>
      <c r="F3084" s="57">
        <v>0</v>
      </c>
      <c r="G3084" s="57">
        <v>0</v>
      </c>
      <c r="H3084" s="57">
        <v>0</v>
      </c>
      <c r="I3084" s="57">
        <v>0</v>
      </c>
      <c r="J3084" s="57">
        <v>0</v>
      </c>
      <c r="K3084" s="57">
        <v>0</v>
      </c>
      <c r="L3084" s="57">
        <v>0</v>
      </c>
      <c r="S3084" s="87"/>
      <c r="T3084" s="92"/>
      <c r="U3084" s="93"/>
      <c r="V3084" s="89"/>
      <c r="W3084" s="90"/>
      <c r="X3084" s="94"/>
      <c r="Y3084" s="95"/>
      <c r="Z3084" s="96"/>
    </row>
    <row r="3085" spans="2:26" ht="17.25" customHeight="1">
      <c r="B3085" s="58">
        <v>46235</v>
      </c>
      <c r="C3085" s="57" t="s">
        <v>5450</v>
      </c>
      <c r="D3085" s="57" t="s">
        <v>3716</v>
      </c>
      <c r="E3085" s="57">
        <v>9</v>
      </c>
      <c r="F3085" s="11">
        <v>0</v>
      </c>
      <c r="G3085" s="57">
        <v>0</v>
      </c>
      <c r="H3085" s="57">
        <v>6</v>
      </c>
      <c r="I3085" s="57">
        <v>0</v>
      </c>
      <c r="J3085" s="57">
        <v>0</v>
      </c>
      <c r="K3085" s="57">
        <v>0</v>
      </c>
      <c r="L3085" s="57">
        <v>6</v>
      </c>
      <c r="O3085" s="57" t="s">
        <v>5443</v>
      </c>
      <c r="P3085" s="57" t="s">
        <v>5453</v>
      </c>
      <c r="S3085" s="87"/>
      <c r="T3085" s="92"/>
      <c r="U3085" s="93"/>
      <c r="V3085" s="89"/>
      <c r="W3085" s="90"/>
      <c r="X3085" s="94"/>
      <c r="Y3085" s="95"/>
      <c r="Z3085" s="96"/>
    </row>
    <row r="3086" spans="2:26" ht="17.25" customHeight="1">
      <c r="B3086" s="58">
        <v>46236</v>
      </c>
      <c r="C3086" s="57" t="s">
        <v>5440</v>
      </c>
      <c r="D3086" s="57" t="s">
        <v>5419</v>
      </c>
      <c r="E3086" s="57">
        <v>1</v>
      </c>
      <c r="F3086" s="57">
        <v>0</v>
      </c>
      <c r="G3086" s="57">
        <v>0</v>
      </c>
      <c r="H3086" s="57">
        <v>0</v>
      </c>
      <c r="I3086" s="57">
        <v>0</v>
      </c>
      <c r="J3086" s="57">
        <v>0</v>
      </c>
      <c r="K3086" s="57">
        <v>0</v>
      </c>
      <c r="L3086" s="57">
        <v>0</v>
      </c>
      <c r="S3086" s="87"/>
      <c r="T3086" s="92"/>
      <c r="U3086" s="93"/>
      <c r="V3086" s="89"/>
      <c r="W3086" s="90"/>
      <c r="X3086" s="94"/>
      <c r="Y3086" s="95"/>
      <c r="Z3086" s="96"/>
    </row>
    <row r="3087" spans="2:26" ht="17.25" customHeight="1">
      <c r="B3087" s="58">
        <v>46236</v>
      </c>
      <c r="C3087" s="57" t="s">
        <v>5450</v>
      </c>
      <c r="D3087" s="57" t="s">
        <v>4522</v>
      </c>
      <c r="E3087" s="57">
        <v>5</v>
      </c>
      <c r="F3087" s="57">
        <v>0</v>
      </c>
      <c r="G3087" s="57">
        <v>0</v>
      </c>
      <c r="H3087" s="57">
        <v>0</v>
      </c>
      <c r="I3087" s="57">
        <v>0</v>
      </c>
      <c r="J3087" s="57">
        <v>0</v>
      </c>
      <c r="K3087" s="57">
        <v>0</v>
      </c>
      <c r="L3087" s="57">
        <v>0</v>
      </c>
      <c r="S3087" s="87"/>
      <c r="T3087" s="92"/>
      <c r="U3087" s="93"/>
      <c r="V3087" s="89"/>
      <c r="W3087" s="90"/>
      <c r="X3087" s="94"/>
      <c r="Y3087" s="95"/>
      <c r="Z3087" s="96"/>
    </row>
    <row r="3088" spans="2:26" ht="17.25" customHeight="1">
      <c r="B3088" s="58">
        <v>46236</v>
      </c>
      <c r="C3088" s="57" t="s">
        <v>5449</v>
      </c>
      <c r="D3088" s="57" t="s">
        <v>5010</v>
      </c>
      <c r="E3088" s="57">
        <v>1</v>
      </c>
      <c r="F3088" s="57">
        <v>0</v>
      </c>
      <c r="G3088" s="57">
        <v>0</v>
      </c>
      <c r="H3088" s="57">
        <v>0</v>
      </c>
      <c r="I3088" s="57">
        <v>0</v>
      </c>
      <c r="J3088" s="57">
        <v>0</v>
      </c>
      <c r="K3088" s="57">
        <v>0</v>
      </c>
      <c r="L3088" s="57">
        <v>0</v>
      </c>
      <c r="S3088" s="87"/>
      <c r="T3088" s="92"/>
      <c r="U3088" s="93"/>
      <c r="V3088" s="89"/>
      <c r="W3088" s="90"/>
      <c r="X3088" s="94"/>
      <c r="Y3088" s="95"/>
      <c r="Z3088" s="96"/>
    </row>
    <row r="3089" spans="2:26" ht="17.25" customHeight="1">
      <c r="B3089" s="58">
        <v>46237</v>
      </c>
      <c r="C3089" s="57" t="s">
        <v>5482</v>
      </c>
      <c r="D3089" s="57" t="s">
        <v>4301</v>
      </c>
      <c r="E3089" s="57">
        <v>1</v>
      </c>
      <c r="F3089" s="11">
        <v>0</v>
      </c>
      <c r="G3089" s="57">
        <v>0</v>
      </c>
      <c r="H3089" s="57">
        <v>0</v>
      </c>
      <c r="I3089" s="57">
        <v>1</v>
      </c>
      <c r="J3089" s="57">
        <v>0</v>
      </c>
      <c r="K3089" s="57">
        <v>0</v>
      </c>
      <c r="L3089" s="57">
        <v>1</v>
      </c>
      <c r="M3089" s="57" t="s">
        <v>5481</v>
      </c>
      <c r="S3089" s="87"/>
      <c r="T3089" s="92"/>
      <c r="U3089" s="93"/>
      <c r="V3089" s="89"/>
      <c r="W3089" s="90"/>
      <c r="X3089" s="94"/>
      <c r="Y3089" s="95"/>
      <c r="Z3089" s="96"/>
    </row>
    <row r="3090" spans="2:26" ht="17.25" customHeight="1">
      <c r="B3090" s="58">
        <v>46237</v>
      </c>
      <c r="C3090" s="57" t="s">
        <v>5483</v>
      </c>
      <c r="D3090" s="57" t="s">
        <v>3812</v>
      </c>
      <c r="E3090" s="57">
        <v>3</v>
      </c>
      <c r="F3090" s="11">
        <v>0</v>
      </c>
      <c r="G3090" s="57">
        <v>0</v>
      </c>
      <c r="H3090" s="57">
        <v>1</v>
      </c>
      <c r="I3090" s="57">
        <v>0</v>
      </c>
      <c r="J3090" s="57">
        <v>0</v>
      </c>
      <c r="K3090" s="57">
        <v>0</v>
      </c>
      <c r="L3090" s="57">
        <v>1</v>
      </c>
      <c r="M3090" s="57" t="s">
        <v>5484</v>
      </c>
      <c r="S3090" s="87"/>
      <c r="T3090" s="92"/>
      <c r="U3090" s="93"/>
      <c r="V3090" s="89"/>
      <c r="W3090" s="90"/>
      <c r="X3090" s="94"/>
      <c r="Y3090" s="95"/>
      <c r="Z3090" s="96"/>
    </row>
    <row r="3091" spans="2:26" ht="17.25" customHeight="1">
      <c r="B3091" s="58">
        <v>46238</v>
      </c>
      <c r="C3091" s="57" t="s">
        <v>5514</v>
      </c>
      <c r="D3091" s="57" t="s">
        <v>3481</v>
      </c>
      <c r="E3091" s="57">
        <v>12</v>
      </c>
      <c r="F3091" s="57">
        <v>0</v>
      </c>
      <c r="G3091" s="57">
        <v>0</v>
      </c>
      <c r="H3091" s="57">
        <v>0</v>
      </c>
      <c r="I3091" s="57">
        <v>0</v>
      </c>
      <c r="J3091" s="57">
        <v>0</v>
      </c>
      <c r="K3091" s="57">
        <v>0</v>
      </c>
      <c r="L3091" s="57">
        <v>0</v>
      </c>
      <c r="S3091" s="87"/>
      <c r="T3091" s="92"/>
      <c r="U3091" s="93"/>
      <c r="V3091" s="89"/>
      <c r="W3091" s="90"/>
      <c r="X3091" s="94"/>
      <c r="Y3091" s="95"/>
      <c r="Z3091" s="96"/>
    </row>
    <row r="3092" spans="2:26" ht="17.25" customHeight="1">
      <c r="B3092" s="58">
        <v>46239</v>
      </c>
      <c r="C3092" s="57" t="s">
        <v>5539</v>
      </c>
      <c r="D3092" s="57" t="s">
        <v>3163</v>
      </c>
      <c r="E3092" s="57">
        <v>13</v>
      </c>
      <c r="F3092" s="11">
        <v>0</v>
      </c>
      <c r="G3092" s="57">
        <v>0</v>
      </c>
      <c r="H3092" s="57">
        <v>0</v>
      </c>
      <c r="I3092" s="57">
        <v>0</v>
      </c>
      <c r="J3092" s="57">
        <v>1</v>
      </c>
      <c r="K3092" s="57">
        <v>0</v>
      </c>
      <c r="L3092" s="57">
        <v>1</v>
      </c>
      <c r="M3092" s="57" t="s">
        <v>5541</v>
      </c>
      <c r="S3092" s="87"/>
      <c r="T3092" s="92"/>
      <c r="U3092" s="93"/>
      <c r="V3092" s="89"/>
      <c r="W3092" s="90"/>
      <c r="X3092" s="94"/>
      <c r="Y3092" s="95"/>
      <c r="Z3092" s="96"/>
    </row>
    <row r="3093" spans="2:26" ht="17.25" customHeight="1">
      <c r="B3093" s="58">
        <v>46240</v>
      </c>
      <c r="C3093" s="57" t="s">
        <v>5578</v>
      </c>
      <c r="D3093" s="57" t="s">
        <v>4833</v>
      </c>
      <c r="E3093" s="57">
        <v>13</v>
      </c>
      <c r="F3093" s="11">
        <v>0</v>
      </c>
      <c r="G3093" s="57">
        <v>0</v>
      </c>
      <c r="H3093" s="57">
        <v>1</v>
      </c>
      <c r="I3093" s="57">
        <v>1</v>
      </c>
      <c r="J3093" s="57">
        <v>0</v>
      </c>
      <c r="K3093" s="57">
        <v>0</v>
      </c>
      <c r="L3093" s="57">
        <v>2</v>
      </c>
      <c r="M3093" s="57" t="s">
        <v>5575</v>
      </c>
      <c r="O3093" s="57" t="s">
        <v>5575</v>
      </c>
      <c r="P3093" s="57" t="s">
        <v>5575</v>
      </c>
      <c r="S3093" s="87"/>
      <c r="T3093" s="92"/>
      <c r="U3093" s="93"/>
      <c r="V3093" s="89"/>
      <c r="W3093" s="90"/>
      <c r="X3093" s="94"/>
      <c r="Y3093" s="95"/>
      <c r="Z3093" s="96"/>
    </row>
    <row r="3094" spans="2:26" ht="17.25" customHeight="1">
      <c r="B3094" s="58">
        <v>46240</v>
      </c>
      <c r="C3094" s="57" t="s">
        <v>5579</v>
      </c>
      <c r="D3094" s="57" t="s">
        <v>4540</v>
      </c>
      <c r="E3094" s="57">
        <v>13</v>
      </c>
      <c r="F3094" s="57">
        <v>0</v>
      </c>
      <c r="G3094" s="57">
        <v>0</v>
      </c>
      <c r="H3094" s="57">
        <v>0</v>
      </c>
      <c r="I3094" s="57">
        <v>0</v>
      </c>
      <c r="J3094" s="57">
        <v>0</v>
      </c>
      <c r="K3094" s="57">
        <v>0</v>
      </c>
      <c r="L3094" s="57">
        <v>0</v>
      </c>
      <c r="S3094" s="87"/>
      <c r="T3094" s="92"/>
      <c r="U3094" s="93"/>
      <c r="V3094" s="89"/>
      <c r="W3094" s="90"/>
      <c r="X3094" s="94"/>
      <c r="Y3094" s="95"/>
      <c r="Z3094" s="96"/>
    </row>
    <row r="3095" spans="2:26" ht="17.25" customHeight="1">
      <c r="B3095" s="58">
        <v>46240</v>
      </c>
      <c r="C3095" s="57" t="s">
        <v>5583</v>
      </c>
      <c r="D3095" s="57" t="s">
        <v>5584</v>
      </c>
      <c r="E3095" s="57">
        <v>13</v>
      </c>
      <c r="F3095" s="11">
        <v>1</v>
      </c>
      <c r="G3095" s="57">
        <v>0</v>
      </c>
      <c r="H3095" s="57">
        <v>0</v>
      </c>
      <c r="I3095" s="57">
        <v>0</v>
      </c>
      <c r="J3095" s="57">
        <v>3</v>
      </c>
      <c r="K3095" s="57">
        <v>0</v>
      </c>
      <c r="L3095" s="57">
        <v>3</v>
      </c>
      <c r="M3095" s="57" t="s">
        <v>5575</v>
      </c>
      <c r="S3095" s="87">
        <v>1</v>
      </c>
      <c r="T3095" s="92"/>
      <c r="U3095" s="93"/>
      <c r="V3095" s="89"/>
      <c r="W3095" s="90"/>
      <c r="X3095" s="94"/>
      <c r="Y3095" s="95"/>
      <c r="Z3095" s="96"/>
    </row>
    <row r="3096" spans="2:26" ht="17.25" customHeight="1">
      <c r="B3096" s="58">
        <v>46240</v>
      </c>
      <c r="C3096" s="57" t="s">
        <v>5578</v>
      </c>
      <c r="D3096" s="57" t="s">
        <v>5585</v>
      </c>
      <c r="E3096" s="57">
        <v>8</v>
      </c>
      <c r="F3096" s="11">
        <v>4</v>
      </c>
      <c r="G3096" s="57">
        <v>0</v>
      </c>
      <c r="H3096" s="57">
        <v>8</v>
      </c>
      <c r="I3096" s="57">
        <v>0</v>
      </c>
      <c r="J3096" s="57">
        <v>1</v>
      </c>
      <c r="K3096" s="57">
        <v>0</v>
      </c>
      <c r="L3096" s="57">
        <v>9</v>
      </c>
      <c r="M3096" s="57" t="s">
        <v>5575</v>
      </c>
      <c r="N3096" s="57" t="s">
        <v>5575</v>
      </c>
      <c r="S3096" s="87">
        <v>4</v>
      </c>
      <c r="T3096" s="92"/>
      <c r="U3096" s="93"/>
      <c r="V3096" s="89"/>
      <c r="W3096" s="90"/>
      <c r="X3096" s="94"/>
      <c r="Y3096" s="95"/>
      <c r="Z3096" s="96"/>
    </row>
    <row r="3097" spans="2:26" ht="17.25" customHeight="1">
      <c r="B3097" s="58">
        <v>46241</v>
      </c>
      <c r="C3097" s="57" t="s">
        <v>40</v>
      </c>
      <c r="D3097" s="57" t="s">
        <v>4563</v>
      </c>
      <c r="E3097" s="57">
        <v>6</v>
      </c>
      <c r="F3097" s="57">
        <v>0</v>
      </c>
      <c r="G3097" s="57">
        <v>0</v>
      </c>
      <c r="H3097" s="57">
        <v>0</v>
      </c>
      <c r="I3097" s="57">
        <v>0</v>
      </c>
      <c r="J3097" s="57">
        <v>0</v>
      </c>
      <c r="K3097" s="57">
        <v>0</v>
      </c>
      <c r="L3097" s="57">
        <v>0</v>
      </c>
      <c r="S3097" s="87"/>
      <c r="T3097" s="92"/>
      <c r="U3097" s="93"/>
      <c r="V3097" s="89"/>
      <c r="W3097" s="90"/>
      <c r="X3097" s="94"/>
      <c r="Y3097" s="95"/>
      <c r="Z3097" s="96"/>
    </row>
    <row r="3098" spans="2:26" ht="17.25" customHeight="1">
      <c r="B3098" s="58">
        <v>46241</v>
      </c>
      <c r="C3098" s="57" t="s">
        <v>40</v>
      </c>
      <c r="D3098" s="57" t="s">
        <v>4281</v>
      </c>
      <c r="E3098" s="57">
        <v>6</v>
      </c>
      <c r="F3098" s="57">
        <v>0</v>
      </c>
      <c r="G3098" s="57">
        <v>0</v>
      </c>
      <c r="H3098" s="57">
        <v>0</v>
      </c>
      <c r="I3098" s="57">
        <v>0</v>
      </c>
      <c r="J3098" s="57">
        <v>0</v>
      </c>
      <c r="K3098" s="57">
        <v>0</v>
      </c>
      <c r="L3098" s="57">
        <v>0</v>
      </c>
      <c r="S3098" s="87"/>
      <c r="T3098" s="92"/>
      <c r="U3098" s="93"/>
      <c r="V3098" s="89"/>
      <c r="W3098" s="90"/>
      <c r="X3098" s="94"/>
      <c r="Y3098" s="95"/>
      <c r="Z3098" s="96"/>
    </row>
    <row r="3099" spans="2:26" ht="17.25" customHeight="1">
      <c r="B3099" s="58">
        <v>46241</v>
      </c>
      <c r="C3099" s="57" t="s">
        <v>5646</v>
      </c>
      <c r="D3099" s="57" t="s">
        <v>5643</v>
      </c>
      <c r="E3099" s="57">
        <v>1</v>
      </c>
      <c r="F3099" s="57">
        <v>0</v>
      </c>
      <c r="G3099" s="57">
        <v>0</v>
      </c>
      <c r="H3099" s="57">
        <v>0</v>
      </c>
      <c r="I3099" s="57">
        <v>0</v>
      </c>
      <c r="J3099" s="57">
        <v>0</v>
      </c>
      <c r="K3099" s="57">
        <v>0</v>
      </c>
      <c r="L3099" s="57">
        <v>0</v>
      </c>
      <c r="S3099" s="87"/>
      <c r="T3099" s="92"/>
      <c r="U3099" s="93"/>
      <c r="V3099" s="89"/>
      <c r="W3099" s="90"/>
      <c r="X3099" s="94"/>
      <c r="Y3099" s="95"/>
      <c r="Z3099" s="96"/>
    </row>
    <row r="3100" spans="2:26" ht="17.25" customHeight="1">
      <c r="B3100" s="58">
        <v>46241</v>
      </c>
      <c r="C3100" s="57" t="s">
        <v>5646</v>
      </c>
      <c r="D3100" s="57" t="s">
        <v>5644</v>
      </c>
      <c r="E3100" s="57">
        <v>1</v>
      </c>
      <c r="F3100" s="57">
        <v>0</v>
      </c>
      <c r="G3100" s="57">
        <v>0</v>
      </c>
      <c r="H3100" s="57">
        <v>0</v>
      </c>
      <c r="I3100" s="57">
        <v>0</v>
      </c>
      <c r="J3100" s="57">
        <v>0</v>
      </c>
      <c r="K3100" s="57">
        <v>0</v>
      </c>
      <c r="L3100" s="57">
        <v>0</v>
      </c>
      <c r="S3100" s="87"/>
      <c r="T3100" s="92"/>
      <c r="U3100" s="93"/>
      <c r="V3100" s="89"/>
      <c r="W3100" s="90"/>
      <c r="X3100" s="94"/>
      <c r="Y3100" s="95"/>
      <c r="Z3100" s="96"/>
    </row>
    <row r="3101" spans="2:26" ht="17.25" customHeight="1">
      <c r="B3101" s="58">
        <v>46241</v>
      </c>
      <c r="C3101" s="57" t="s">
        <v>40</v>
      </c>
      <c r="D3101" s="57" t="s">
        <v>5256</v>
      </c>
      <c r="E3101" s="57">
        <v>4</v>
      </c>
      <c r="F3101" s="11">
        <v>0</v>
      </c>
      <c r="G3101" s="57">
        <v>0</v>
      </c>
      <c r="H3101" s="57">
        <v>0</v>
      </c>
      <c r="I3101" s="57">
        <v>0</v>
      </c>
      <c r="J3101" s="57">
        <v>1</v>
      </c>
      <c r="K3101" s="57">
        <v>0</v>
      </c>
      <c r="L3101" s="57">
        <v>1</v>
      </c>
      <c r="M3101" s="57" t="s">
        <v>5647</v>
      </c>
      <c r="S3101" s="87"/>
      <c r="T3101" s="92"/>
      <c r="U3101" s="93"/>
      <c r="V3101" s="89"/>
      <c r="W3101" s="90"/>
      <c r="X3101" s="94"/>
      <c r="Y3101" s="95"/>
      <c r="Z3101" s="96"/>
    </row>
    <row r="3102" spans="2:26" ht="17.25" customHeight="1">
      <c r="B3102" s="58">
        <v>46241</v>
      </c>
      <c r="C3102" s="57" t="s">
        <v>40</v>
      </c>
      <c r="D3102" s="57" t="s">
        <v>3583</v>
      </c>
      <c r="E3102" s="57">
        <v>6</v>
      </c>
      <c r="F3102" s="11">
        <v>0</v>
      </c>
      <c r="G3102" s="57">
        <v>0</v>
      </c>
      <c r="H3102" s="57">
        <v>0</v>
      </c>
      <c r="I3102" s="57">
        <v>0</v>
      </c>
      <c r="J3102" s="57">
        <v>1</v>
      </c>
      <c r="K3102" s="57">
        <v>0</v>
      </c>
      <c r="L3102" s="57">
        <v>1</v>
      </c>
      <c r="M3102" s="57" t="s">
        <v>5647</v>
      </c>
      <c r="S3102" s="87"/>
      <c r="T3102" s="92"/>
      <c r="U3102" s="93"/>
      <c r="V3102" s="89"/>
      <c r="W3102" s="90"/>
      <c r="X3102" s="94"/>
      <c r="Y3102" s="95"/>
      <c r="Z3102" s="96"/>
    </row>
    <row r="3103" spans="2:26" ht="17.25" customHeight="1">
      <c r="B3103" s="58">
        <v>46242</v>
      </c>
      <c r="C3103" s="57" t="s">
        <v>2244</v>
      </c>
      <c r="D3103" s="57" t="s">
        <v>4562</v>
      </c>
      <c r="E3103" s="57">
        <v>4</v>
      </c>
      <c r="F3103" s="11">
        <v>0</v>
      </c>
      <c r="G3103" s="57">
        <v>0</v>
      </c>
      <c r="H3103" s="57">
        <v>4</v>
      </c>
      <c r="I3103" s="57">
        <v>0</v>
      </c>
      <c r="J3103" s="57">
        <v>0</v>
      </c>
      <c r="K3103" s="57">
        <v>0</v>
      </c>
      <c r="L3103" s="57">
        <v>4</v>
      </c>
      <c r="M3103" s="57" t="s">
        <v>5641</v>
      </c>
      <c r="O3103" s="57" t="s">
        <v>5641</v>
      </c>
      <c r="P3103" s="57" t="s">
        <v>5641</v>
      </c>
      <c r="S3103" s="87"/>
      <c r="T3103" s="92"/>
      <c r="U3103" s="93"/>
      <c r="V3103" s="89"/>
      <c r="W3103" s="90"/>
      <c r="X3103" s="94"/>
      <c r="Y3103" s="95"/>
      <c r="Z3103" s="96"/>
    </row>
    <row r="3104" spans="2:26" ht="17.25" customHeight="1">
      <c r="B3104" s="58">
        <v>46242</v>
      </c>
      <c r="C3104" s="57" t="s">
        <v>50</v>
      </c>
      <c r="D3104" s="57" t="s">
        <v>4521</v>
      </c>
      <c r="E3104" s="57">
        <v>8</v>
      </c>
      <c r="F3104" s="11">
        <v>0</v>
      </c>
      <c r="G3104" s="57">
        <v>0</v>
      </c>
      <c r="H3104" s="57">
        <v>2</v>
      </c>
      <c r="I3104" s="57">
        <v>0</v>
      </c>
      <c r="J3104" s="57">
        <v>0</v>
      </c>
      <c r="K3104" s="57">
        <v>0</v>
      </c>
      <c r="L3104" s="57">
        <v>2</v>
      </c>
      <c r="M3104" s="57" t="s">
        <v>5641</v>
      </c>
      <c r="N3104" s="57" t="s">
        <v>5641</v>
      </c>
      <c r="S3104" s="87"/>
      <c r="T3104" s="92"/>
      <c r="U3104" s="93"/>
      <c r="V3104" s="89"/>
      <c r="W3104" s="90"/>
      <c r="X3104" s="94"/>
      <c r="Y3104" s="95"/>
      <c r="Z3104" s="96"/>
    </row>
    <row r="3105" spans="2:26" ht="17.25" customHeight="1">
      <c r="B3105" s="58">
        <v>46242</v>
      </c>
      <c r="C3105" s="57" t="s">
        <v>2244</v>
      </c>
      <c r="D3105" s="57" t="s">
        <v>3333</v>
      </c>
      <c r="E3105" s="57">
        <v>13</v>
      </c>
      <c r="F3105" s="11">
        <v>0</v>
      </c>
      <c r="G3105" s="57">
        <v>0</v>
      </c>
      <c r="H3105" s="57">
        <v>0</v>
      </c>
      <c r="I3105" s="57">
        <v>1</v>
      </c>
      <c r="J3105" s="57">
        <v>2</v>
      </c>
      <c r="K3105" s="57">
        <v>0</v>
      </c>
      <c r="L3105" s="57">
        <v>3</v>
      </c>
      <c r="M3105" s="57" t="s">
        <v>5648</v>
      </c>
      <c r="S3105" s="87"/>
      <c r="T3105" s="92"/>
      <c r="U3105" s="93"/>
      <c r="V3105" s="89"/>
      <c r="W3105" s="90"/>
      <c r="X3105" s="94"/>
      <c r="Y3105" s="95"/>
      <c r="Z3105" s="96"/>
    </row>
    <row r="3106" spans="2:26" ht="17.25" customHeight="1">
      <c r="B3106" s="58">
        <v>46242</v>
      </c>
      <c r="C3106" s="57" t="s">
        <v>50</v>
      </c>
      <c r="D3106" s="57" t="s">
        <v>5645</v>
      </c>
      <c r="E3106" s="57">
        <v>1</v>
      </c>
      <c r="F3106" s="57">
        <v>0</v>
      </c>
      <c r="G3106" s="57">
        <v>0</v>
      </c>
      <c r="H3106" s="57">
        <v>0</v>
      </c>
      <c r="I3106" s="57">
        <v>0</v>
      </c>
      <c r="J3106" s="57">
        <v>0</v>
      </c>
      <c r="K3106" s="57">
        <v>0</v>
      </c>
      <c r="L3106" s="57">
        <v>0</v>
      </c>
      <c r="S3106" s="87"/>
      <c r="T3106" s="92"/>
      <c r="U3106" s="93"/>
      <c r="V3106" s="89"/>
      <c r="W3106" s="90"/>
      <c r="X3106" s="94"/>
      <c r="Y3106" s="95"/>
      <c r="Z3106" s="96"/>
    </row>
    <row r="3107" spans="2:26" ht="17.25" customHeight="1">
      <c r="B3107" s="58">
        <v>46243</v>
      </c>
      <c r="C3107" s="57" t="s">
        <v>40</v>
      </c>
      <c r="D3107" s="57" t="s">
        <v>4846</v>
      </c>
      <c r="E3107" s="57">
        <v>7</v>
      </c>
      <c r="F3107" s="57">
        <v>0</v>
      </c>
      <c r="G3107" s="57">
        <v>0</v>
      </c>
      <c r="H3107" s="57">
        <v>0</v>
      </c>
      <c r="I3107" s="57">
        <v>0</v>
      </c>
      <c r="J3107" s="57">
        <v>0</v>
      </c>
      <c r="K3107" s="57">
        <v>0</v>
      </c>
      <c r="L3107" s="57">
        <v>0</v>
      </c>
      <c r="S3107" s="87"/>
      <c r="T3107" s="92"/>
      <c r="U3107" s="93"/>
      <c r="V3107" s="89"/>
      <c r="W3107" s="90"/>
      <c r="X3107" s="94"/>
      <c r="Y3107" s="95"/>
      <c r="Z3107" s="96"/>
    </row>
    <row r="3108" spans="2:26" ht="17.25" customHeight="1">
      <c r="B3108" s="58">
        <v>46243</v>
      </c>
      <c r="C3108" s="57" t="s">
        <v>40</v>
      </c>
      <c r="D3108" s="57" t="s">
        <v>3600</v>
      </c>
      <c r="E3108" s="57">
        <v>8</v>
      </c>
      <c r="F3108" s="57">
        <v>0</v>
      </c>
      <c r="G3108" s="57">
        <v>0</v>
      </c>
      <c r="H3108" s="57">
        <v>0</v>
      </c>
      <c r="I3108" s="57">
        <v>0</v>
      </c>
      <c r="J3108" s="57">
        <v>0</v>
      </c>
      <c r="K3108" s="57">
        <v>0</v>
      </c>
      <c r="L3108" s="57">
        <v>0</v>
      </c>
      <c r="S3108" s="87"/>
      <c r="T3108" s="92"/>
      <c r="U3108" s="93"/>
      <c r="V3108" s="89"/>
      <c r="W3108" s="90"/>
      <c r="X3108" s="94"/>
      <c r="Y3108" s="95"/>
      <c r="Z3108" s="96"/>
    </row>
    <row r="3109" spans="2:26" ht="17.25" customHeight="1">
      <c r="B3109" s="58">
        <v>46245</v>
      </c>
      <c r="C3109" s="57" t="s">
        <v>5701</v>
      </c>
      <c r="D3109" s="57" t="s">
        <v>3163</v>
      </c>
      <c r="E3109" s="57">
        <v>13</v>
      </c>
      <c r="F3109" s="57">
        <v>0</v>
      </c>
      <c r="G3109" s="57">
        <v>0</v>
      </c>
      <c r="H3109" s="57">
        <v>0</v>
      </c>
      <c r="I3109" s="57">
        <v>0</v>
      </c>
      <c r="J3109" s="57">
        <v>0</v>
      </c>
      <c r="K3109" s="57">
        <v>0</v>
      </c>
      <c r="L3109" s="57">
        <v>0</v>
      </c>
      <c r="S3109" s="87"/>
      <c r="T3109" s="92"/>
      <c r="U3109" s="93"/>
      <c r="V3109" s="89"/>
      <c r="W3109" s="90"/>
      <c r="X3109" s="94"/>
      <c r="Y3109" s="95"/>
      <c r="Z3109" s="96"/>
    </row>
    <row r="3110" spans="2:26" ht="17.25" customHeight="1">
      <c r="B3110" s="58">
        <v>46246</v>
      </c>
      <c r="C3110" s="57" t="s">
        <v>5701</v>
      </c>
      <c r="D3110" s="57" t="s">
        <v>4504</v>
      </c>
      <c r="E3110" s="57">
        <v>3</v>
      </c>
      <c r="F3110" s="11">
        <v>0</v>
      </c>
      <c r="G3110" s="57">
        <v>0</v>
      </c>
      <c r="H3110" s="57">
        <v>1</v>
      </c>
      <c r="I3110" s="57">
        <v>0</v>
      </c>
      <c r="J3110" s="57">
        <v>0</v>
      </c>
      <c r="K3110" s="57">
        <v>0</v>
      </c>
      <c r="L3110" s="57">
        <v>1</v>
      </c>
      <c r="M3110" s="57" t="s">
        <v>5737</v>
      </c>
      <c r="S3110" s="87"/>
      <c r="T3110" s="92"/>
      <c r="U3110" s="93"/>
      <c r="V3110" s="89"/>
      <c r="W3110" s="90"/>
      <c r="X3110" s="94"/>
      <c r="Y3110" s="95"/>
      <c r="Z3110" s="96"/>
    </row>
    <row r="3111" spans="2:26" ht="17.25" customHeight="1">
      <c r="B3111" s="58">
        <v>46247</v>
      </c>
      <c r="C3111" s="57" t="s">
        <v>5769</v>
      </c>
      <c r="D3111" s="57" t="s">
        <v>3583</v>
      </c>
      <c r="E3111" s="57">
        <v>6</v>
      </c>
      <c r="F3111" s="57">
        <v>0</v>
      </c>
      <c r="G3111" s="57">
        <v>0</v>
      </c>
      <c r="H3111" s="57">
        <v>0</v>
      </c>
      <c r="I3111" s="57">
        <v>0</v>
      </c>
      <c r="J3111" s="57">
        <v>0</v>
      </c>
      <c r="K3111" s="57">
        <v>0</v>
      </c>
      <c r="L3111" s="57">
        <v>0</v>
      </c>
      <c r="S3111" s="87"/>
      <c r="T3111" s="92"/>
      <c r="U3111" s="93"/>
      <c r="V3111" s="89"/>
      <c r="W3111" s="90"/>
      <c r="X3111" s="94"/>
      <c r="Y3111" s="95"/>
      <c r="Z3111" s="96"/>
    </row>
    <row r="3112" spans="2:26" ht="17.25" customHeight="1">
      <c r="B3112" s="58">
        <v>46247</v>
      </c>
      <c r="C3112" s="57" t="s">
        <v>5769</v>
      </c>
      <c r="D3112" s="57" t="s">
        <v>4822</v>
      </c>
      <c r="E3112" s="57">
        <v>5</v>
      </c>
      <c r="F3112" s="11">
        <v>0</v>
      </c>
      <c r="G3112" s="57">
        <v>0</v>
      </c>
      <c r="H3112" s="57">
        <v>0</v>
      </c>
      <c r="I3112" s="57">
        <v>1</v>
      </c>
      <c r="J3112" s="57">
        <v>0</v>
      </c>
      <c r="K3112" s="57">
        <v>0</v>
      </c>
      <c r="L3112" s="57">
        <v>1</v>
      </c>
      <c r="M3112" s="57" t="s">
        <v>5774</v>
      </c>
      <c r="S3112" s="87"/>
      <c r="T3112" s="92"/>
      <c r="U3112" s="93"/>
      <c r="V3112" s="89"/>
      <c r="W3112" s="90"/>
      <c r="X3112" s="94"/>
      <c r="Y3112" s="95"/>
      <c r="Z3112" s="96"/>
    </row>
    <row r="3113" spans="2:26" ht="17.25" customHeight="1">
      <c r="B3113" s="58">
        <v>46247</v>
      </c>
      <c r="C3113" s="57" t="s">
        <v>5769</v>
      </c>
      <c r="D3113" s="57" t="s">
        <v>5420</v>
      </c>
      <c r="E3113" s="57">
        <v>4</v>
      </c>
      <c r="F3113" s="57">
        <v>0</v>
      </c>
      <c r="G3113" s="57">
        <v>0</v>
      </c>
      <c r="H3113" s="57">
        <v>0</v>
      </c>
      <c r="I3113" s="57">
        <v>0</v>
      </c>
      <c r="J3113" s="57">
        <v>0</v>
      </c>
      <c r="K3113" s="57">
        <v>0</v>
      </c>
      <c r="L3113" s="57">
        <v>0</v>
      </c>
      <c r="S3113" s="87"/>
      <c r="T3113" s="92"/>
      <c r="U3113" s="93"/>
      <c r="V3113" s="89"/>
      <c r="W3113" s="90"/>
      <c r="X3113" s="94"/>
      <c r="Y3113" s="95"/>
      <c r="Z3113" s="96"/>
    </row>
    <row r="3114" spans="2:26" ht="17.25" customHeight="1">
      <c r="B3114" s="58">
        <v>46247</v>
      </c>
      <c r="C3114" s="57" t="s">
        <v>5770</v>
      </c>
      <c r="D3114" s="57" t="s">
        <v>3717</v>
      </c>
      <c r="E3114" s="57">
        <v>11</v>
      </c>
      <c r="F3114" s="57">
        <v>0</v>
      </c>
      <c r="G3114" s="57">
        <v>0</v>
      </c>
      <c r="H3114" s="57">
        <v>0</v>
      </c>
      <c r="I3114" s="57">
        <v>0</v>
      </c>
      <c r="J3114" s="57">
        <v>0</v>
      </c>
      <c r="K3114" s="57">
        <v>0</v>
      </c>
      <c r="L3114" s="57">
        <v>0</v>
      </c>
      <c r="S3114" s="87"/>
      <c r="T3114" s="92"/>
      <c r="U3114" s="93"/>
      <c r="V3114" s="89"/>
      <c r="W3114" s="90"/>
      <c r="X3114" s="94"/>
      <c r="Y3114" s="95"/>
      <c r="Z3114" s="96"/>
    </row>
    <row r="3115" spans="2:26" ht="17.25" customHeight="1">
      <c r="B3115" s="58">
        <v>46247</v>
      </c>
      <c r="C3115" s="57" t="s">
        <v>5769</v>
      </c>
      <c r="D3115" s="57" t="s">
        <v>4448</v>
      </c>
      <c r="E3115" s="57">
        <v>1</v>
      </c>
      <c r="F3115" s="57">
        <v>0</v>
      </c>
      <c r="G3115" s="57">
        <v>0</v>
      </c>
      <c r="H3115" s="57">
        <v>0</v>
      </c>
      <c r="I3115" s="57">
        <v>0</v>
      </c>
      <c r="J3115" s="57">
        <v>0</v>
      </c>
      <c r="K3115" s="57">
        <v>0</v>
      </c>
      <c r="L3115" s="57">
        <v>0</v>
      </c>
      <c r="S3115" s="87"/>
      <c r="T3115" s="92"/>
      <c r="U3115" s="93"/>
      <c r="V3115" s="89"/>
      <c r="W3115" s="90"/>
      <c r="X3115" s="94"/>
      <c r="Y3115" s="95"/>
      <c r="Z3115" s="96"/>
    </row>
    <row r="3116" spans="2:26" ht="17.25" customHeight="1">
      <c r="B3116" s="58">
        <v>46247</v>
      </c>
      <c r="C3116" s="57" t="s">
        <v>5775</v>
      </c>
      <c r="D3116" s="57" t="s">
        <v>4834</v>
      </c>
      <c r="E3116" s="57">
        <v>13</v>
      </c>
      <c r="F3116" s="11">
        <v>13</v>
      </c>
      <c r="G3116" s="57">
        <v>0</v>
      </c>
      <c r="H3116" s="57">
        <v>0</v>
      </c>
      <c r="I3116" s="57">
        <v>0</v>
      </c>
      <c r="J3116" s="57">
        <v>0</v>
      </c>
      <c r="K3116" s="57">
        <v>0</v>
      </c>
      <c r="L3116" s="57">
        <v>0</v>
      </c>
      <c r="S3116" s="87"/>
      <c r="T3116" s="92">
        <v>46</v>
      </c>
      <c r="U3116" s="93"/>
      <c r="V3116" s="89"/>
      <c r="W3116" s="90"/>
      <c r="X3116" s="94"/>
      <c r="Y3116" s="95"/>
      <c r="Z3116" s="96"/>
    </row>
    <row r="3117" spans="2:26" ht="17.25" customHeight="1">
      <c r="B3117" s="58">
        <v>46248</v>
      </c>
      <c r="C3117" s="57" t="s">
        <v>56</v>
      </c>
      <c r="D3117" s="57" t="s">
        <v>4281</v>
      </c>
      <c r="E3117" s="57">
        <v>12</v>
      </c>
      <c r="F3117" s="57">
        <v>0</v>
      </c>
      <c r="G3117" s="57">
        <v>0</v>
      </c>
      <c r="H3117" s="57">
        <v>0</v>
      </c>
      <c r="I3117" s="57">
        <v>0</v>
      </c>
      <c r="J3117" s="57">
        <v>0</v>
      </c>
      <c r="K3117" s="57">
        <v>0</v>
      </c>
      <c r="L3117" s="57">
        <v>0</v>
      </c>
      <c r="S3117" s="87"/>
      <c r="T3117" s="92"/>
      <c r="U3117" s="93"/>
      <c r="V3117" s="89"/>
      <c r="W3117" s="90"/>
      <c r="X3117" s="94"/>
      <c r="Y3117" s="95"/>
      <c r="Z3117" s="96"/>
    </row>
    <row r="3118" spans="2:26" ht="17.25" customHeight="1">
      <c r="B3118" s="58">
        <v>46248</v>
      </c>
      <c r="C3118" s="57" t="s">
        <v>5840</v>
      </c>
      <c r="D3118" s="57" t="s">
        <v>4836</v>
      </c>
      <c r="E3118" s="57">
        <v>13</v>
      </c>
      <c r="F3118" s="57">
        <v>0</v>
      </c>
      <c r="G3118" s="57">
        <v>0</v>
      </c>
      <c r="H3118" s="57">
        <v>0</v>
      </c>
      <c r="I3118" s="57">
        <v>0</v>
      </c>
      <c r="J3118" s="57">
        <v>0</v>
      </c>
      <c r="K3118" s="57">
        <v>0</v>
      </c>
      <c r="L3118" s="57">
        <v>0</v>
      </c>
      <c r="S3118" s="87"/>
      <c r="T3118" s="92"/>
      <c r="U3118" s="93"/>
      <c r="V3118" s="89"/>
      <c r="W3118" s="90"/>
      <c r="X3118" s="94"/>
      <c r="Y3118" s="95"/>
      <c r="Z3118" s="96"/>
    </row>
    <row r="3119" spans="2:26" ht="17.25" customHeight="1">
      <c r="B3119" s="58">
        <v>46248</v>
      </c>
      <c r="C3119" s="57" t="s">
        <v>56</v>
      </c>
      <c r="D3119" s="57" t="s">
        <v>4846</v>
      </c>
      <c r="E3119" s="57">
        <v>7</v>
      </c>
      <c r="F3119" s="57">
        <v>0</v>
      </c>
      <c r="G3119" s="57">
        <v>0</v>
      </c>
      <c r="H3119" s="57">
        <v>0</v>
      </c>
      <c r="I3119" s="57">
        <v>0</v>
      </c>
      <c r="J3119" s="57">
        <v>0</v>
      </c>
      <c r="K3119" s="57">
        <v>0</v>
      </c>
      <c r="L3119" s="57">
        <v>0</v>
      </c>
      <c r="S3119" s="87"/>
      <c r="T3119" s="92"/>
      <c r="U3119" s="93"/>
      <c r="V3119" s="89"/>
      <c r="W3119" s="90"/>
      <c r="X3119" s="94"/>
      <c r="Y3119" s="95"/>
      <c r="Z3119" s="96"/>
    </row>
    <row r="3120" spans="2:26" ht="17.25" customHeight="1">
      <c r="B3120" s="58">
        <v>46248</v>
      </c>
      <c r="C3120" s="57" t="s">
        <v>56</v>
      </c>
      <c r="D3120" s="57" t="s">
        <v>3600</v>
      </c>
      <c r="E3120" s="57">
        <v>8</v>
      </c>
      <c r="F3120" s="57">
        <v>0</v>
      </c>
      <c r="G3120" s="57">
        <v>0</v>
      </c>
      <c r="H3120" s="57">
        <v>0</v>
      </c>
      <c r="I3120" s="57">
        <v>0</v>
      </c>
      <c r="J3120" s="57">
        <v>0</v>
      </c>
      <c r="K3120" s="57">
        <v>0</v>
      </c>
      <c r="L3120" s="57">
        <v>0</v>
      </c>
      <c r="S3120" s="87"/>
      <c r="T3120" s="92"/>
      <c r="U3120" s="93"/>
      <c r="V3120" s="89"/>
      <c r="W3120" s="90"/>
      <c r="X3120" s="94"/>
      <c r="Y3120" s="95"/>
      <c r="Z3120" s="96"/>
    </row>
    <row r="3121" spans="2:26" ht="17.25" customHeight="1">
      <c r="B3121" s="58">
        <v>46248</v>
      </c>
      <c r="C3121" s="57" t="s">
        <v>56</v>
      </c>
      <c r="D3121" s="57" t="s">
        <v>5842</v>
      </c>
      <c r="E3121" s="57">
        <v>13</v>
      </c>
      <c r="F3121" s="11">
        <v>2</v>
      </c>
      <c r="G3121" s="57">
        <v>0</v>
      </c>
      <c r="H3121" s="57">
        <v>15</v>
      </c>
      <c r="I3121" s="57">
        <v>3</v>
      </c>
      <c r="J3121" s="57">
        <v>0</v>
      </c>
      <c r="K3121" s="57">
        <v>0</v>
      </c>
      <c r="L3121" s="57">
        <v>18</v>
      </c>
      <c r="M3121" s="57" t="s">
        <v>5820</v>
      </c>
      <c r="N3121" s="57" t="s">
        <v>5821</v>
      </c>
      <c r="O3121" s="57" t="s">
        <v>5821</v>
      </c>
      <c r="P3121" s="57" t="s">
        <v>5820</v>
      </c>
      <c r="S3121" s="87">
        <v>2</v>
      </c>
      <c r="T3121" s="92"/>
      <c r="U3121" s="93"/>
      <c r="V3121" s="89"/>
      <c r="W3121" s="90"/>
      <c r="X3121" s="94"/>
      <c r="Y3121" s="95"/>
      <c r="Z3121" s="96"/>
    </row>
    <row r="3122" spans="2:26" ht="17.25" customHeight="1">
      <c r="B3122" s="58">
        <v>46249</v>
      </c>
      <c r="C3122" s="57" t="s">
        <v>5840</v>
      </c>
      <c r="D3122" s="57" t="s">
        <v>4176</v>
      </c>
      <c r="E3122" s="57">
        <v>12</v>
      </c>
      <c r="F3122" s="11">
        <v>1</v>
      </c>
      <c r="G3122" s="57">
        <v>0</v>
      </c>
      <c r="H3122" s="57">
        <v>17</v>
      </c>
      <c r="I3122" s="57">
        <v>0</v>
      </c>
      <c r="J3122" s="57">
        <v>0</v>
      </c>
      <c r="K3122" s="57">
        <v>0</v>
      </c>
      <c r="L3122" s="57">
        <v>17</v>
      </c>
      <c r="O3122" s="57" t="s">
        <v>5843</v>
      </c>
      <c r="P3122" s="57" t="s">
        <v>5820</v>
      </c>
      <c r="S3122" s="87">
        <v>1</v>
      </c>
      <c r="T3122" s="92"/>
      <c r="U3122" s="93"/>
      <c r="V3122" s="89"/>
      <c r="W3122" s="90"/>
      <c r="X3122" s="94"/>
      <c r="Y3122" s="95"/>
      <c r="Z3122" s="96"/>
    </row>
    <row r="3123" spans="2:26" ht="17.25" customHeight="1">
      <c r="B3123" s="58">
        <v>46249</v>
      </c>
      <c r="C3123" s="57" t="s">
        <v>5840</v>
      </c>
      <c r="D3123" s="57" t="s">
        <v>4834</v>
      </c>
      <c r="E3123" s="57">
        <v>13</v>
      </c>
      <c r="F3123" s="11">
        <v>0</v>
      </c>
      <c r="G3123" s="57">
        <v>0</v>
      </c>
      <c r="H3123" s="57">
        <v>4</v>
      </c>
      <c r="I3123" s="57">
        <v>0</v>
      </c>
      <c r="J3123" s="57">
        <v>0</v>
      </c>
      <c r="K3123" s="57">
        <v>0</v>
      </c>
      <c r="L3123" s="57">
        <v>4</v>
      </c>
      <c r="O3123" s="57" t="s">
        <v>5820</v>
      </c>
      <c r="P3123" s="57" t="s">
        <v>5820</v>
      </c>
      <c r="S3123" s="87"/>
      <c r="T3123" s="92"/>
      <c r="U3123" s="93"/>
      <c r="V3123" s="89"/>
      <c r="W3123" s="90"/>
      <c r="X3123" s="94"/>
      <c r="Y3123" s="95"/>
      <c r="Z3123" s="96"/>
    </row>
    <row r="3124" spans="2:26" ht="17.25" customHeight="1">
      <c r="B3124" s="58">
        <v>46249</v>
      </c>
      <c r="C3124" s="57" t="s">
        <v>5841</v>
      </c>
      <c r="D3124" s="57" t="s">
        <v>5818</v>
      </c>
      <c r="E3124" s="57">
        <v>13</v>
      </c>
      <c r="F3124" s="57">
        <v>0</v>
      </c>
      <c r="G3124" s="57">
        <v>0</v>
      </c>
      <c r="H3124" s="57">
        <v>0</v>
      </c>
      <c r="I3124" s="57">
        <v>0</v>
      </c>
      <c r="J3124" s="57">
        <v>0</v>
      </c>
      <c r="K3124" s="57">
        <v>0</v>
      </c>
      <c r="L3124" s="57">
        <v>0</v>
      </c>
      <c r="S3124" s="87"/>
      <c r="T3124" s="92"/>
      <c r="U3124" s="93"/>
      <c r="V3124" s="89"/>
      <c r="W3124" s="90"/>
      <c r="X3124" s="94"/>
      <c r="Y3124" s="95"/>
      <c r="Z3124" s="96"/>
    </row>
    <row r="3125" spans="2:26" ht="17.25" customHeight="1">
      <c r="B3125" s="58">
        <v>46249</v>
      </c>
      <c r="C3125" s="57" t="s">
        <v>2244</v>
      </c>
      <c r="D3125" s="57" t="s">
        <v>4472</v>
      </c>
      <c r="E3125" s="57">
        <v>5</v>
      </c>
      <c r="F3125" s="57">
        <v>0</v>
      </c>
      <c r="G3125" s="57">
        <v>0</v>
      </c>
      <c r="H3125" s="57">
        <v>0</v>
      </c>
      <c r="I3125" s="57">
        <v>0</v>
      </c>
      <c r="J3125" s="57">
        <v>0</v>
      </c>
      <c r="K3125" s="57">
        <v>0</v>
      </c>
      <c r="L3125" s="57">
        <v>0</v>
      </c>
      <c r="S3125" s="87"/>
      <c r="T3125" s="92"/>
      <c r="U3125" s="93"/>
      <c r="V3125" s="89"/>
      <c r="W3125" s="90"/>
      <c r="X3125" s="94"/>
      <c r="Y3125" s="95"/>
      <c r="Z3125" s="96"/>
    </row>
    <row r="3126" spans="2:26" ht="17.25" customHeight="1">
      <c r="B3126" s="58">
        <v>46250</v>
      </c>
      <c r="C3126" s="57" t="s">
        <v>2244</v>
      </c>
      <c r="D3126" s="57" t="s">
        <v>4521</v>
      </c>
      <c r="E3126" s="57">
        <v>8</v>
      </c>
      <c r="F3126" s="57">
        <v>0</v>
      </c>
      <c r="G3126" s="57">
        <v>0</v>
      </c>
      <c r="H3126" s="57">
        <v>0</v>
      </c>
      <c r="I3126" s="57">
        <v>0</v>
      </c>
      <c r="J3126" s="57">
        <v>0</v>
      </c>
      <c r="K3126" s="57">
        <v>0</v>
      </c>
      <c r="L3126" s="57">
        <v>0</v>
      </c>
      <c r="S3126" s="87"/>
      <c r="T3126" s="92"/>
      <c r="U3126" s="93"/>
      <c r="V3126" s="89"/>
      <c r="W3126" s="90"/>
      <c r="X3126" s="94"/>
      <c r="Y3126" s="95"/>
      <c r="Z3126" s="96"/>
    </row>
    <row r="3127" spans="2:26" ht="17.25" customHeight="1">
      <c r="B3127" s="58">
        <v>46252</v>
      </c>
      <c r="C3127" s="57" t="s">
        <v>50</v>
      </c>
      <c r="D3127" s="57" t="s">
        <v>3583</v>
      </c>
      <c r="E3127" s="57">
        <v>6</v>
      </c>
      <c r="F3127" s="57">
        <v>0</v>
      </c>
      <c r="G3127" s="57">
        <v>0</v>
      </c>
      <c r="H3127" s="57">
        <v>0</v>
      </c>
      <c r="I3127" s="57">
        <v>0</v>
      </c>
      <c r="J3127" s="57">
        <v>0</v>
      </c>
      <c r="K3127" s="57">
        <v>0</v>
      </c>
      <c r="L3127" s="57">
        <v>0</v>
      </c>
      <c r="S3127" s="87"/>
      <c r="T3127" s="92"/>
      <c r="U3127" s="93"/>
      <c r="V3127" s="89"/>
      <c r="W3127" s="90"/>
      <c r="X3127" s="94"/>
      <c r="Y3127" s="95"/>
      <c r="Z3127" s="96"/>
    </row>
    <row r="3128" spans="2:26" ht="17.25" customHeight="1">
      <c r="B3128" s="58">
        <v>46252</v>
      </c>
      <c r="C3128" s="57" t="s">
        <v>50</v>
      </c>
      <c r="D3128" s="57" t="s">
        <v>4846</v>
      </c>
      <c r="E3128" s="57">
        <v>7</v>
      </c>
      <c r="F3128" s="57">
        <v>0</v>
      </c>
      <c r="G3128" s="57">
        <v>0</v>
      </c>
      <c r="H3128" s="57">
        <v>0</v>
      </c>
      <c r="I3128" s="57">
        <v>0</v>
      </c>
      <c r="J3128" s="57">
        <v>0</v>
      </c>
      <c r="K3128" s="57">
        <v>0</v>
      </c>
      <c r="L3128" s="57">
        <v>0</v>
      </c>
      <c r="S3128" s="87"/>
      <c r="T3128" s="92"/>
      <c r="U3128" s="93"/>
      <c r="V3128" s="89"/>
      <c r="W3128" s="90"/>
      <c r="X3128" s="94"/>
      <c r="Y3128" s="95"/>
      <c r="Z3128" s="96"/>
    </row>
    <row r="3129" spans="2:26" ht="17.25" customHeight="1">
      <c r="B3129" s="58">
        <v>46252</v>
      </c>
      <c r="C3129" s="57" t="s">
        <v>50</v>
      </c>
      <c r="D3129" s="57" t="s">
        <v>4822</v>
      </c>
      <c r="E3129" s="57">
        <v>5</v>
      </c>
      <c r="F3129" s="11">
        <v>1</v>
      </c>
      <c r="G3129" s="57">
        <v>0</v>
      </c>
      <c r="H3129" s="57">
        <v>3</v>
      </c>
      <c r="I3129" s="57">
        <v>0</v>
      </c>
      <c r="J3129" s="57">
        <v>0</v>
      </c>
      <c r="K3129" s="57">
        <v>0</v>
      </c>
      <c r="L3129" s="57">
        <v>3</v>
      </c>
      <c r="O3129" s="57" t="s">
        <v>5894</v>
      </c>
      <c r="P3129" s="57" t="s">
        <v>5894</v>
      </c>
      <c r="S3129" s="87">
        <v>1</v>
      </c>
      <c r="T3129" s="92"/>
      <c r="U3129" s="93"/>
      <c r="V3129" s="89"/>
      <c r="W3129" s="90"/>
      <c r="X3129" s="94"/>
      <c r="Y3129" s="95"/>
      <c r="Z3129" s="96"/>
    </row>
    <row r="3130" spans="2:26" ht="17.25" customHeight="1">
      <c r="B3130" s="58">
        <v>46252</v>
      </c>
      <c r="C3130" s="57" t="s">
        <v>5887</v>
      </c>
      <c r="D3130" s="57" t="s">
        <v>4833</v>
      </c>
      <c r="E3130" s="57">
        <v>13</v>
      </c>
      <c r="F3130" s="57">
        <v>0</v>
      </c>
      <c r="G3130" s="57">
        <v>0</v>
      </c>
      <c r="H3130" s="57">
        <v>0</v>
      </c>
      <c r="I3130" s="57">
        <v>0</v>
      </c>
      <c r="J3130" s="57">
        <v>0</v>
      </c>
      <c r="K3130" s="57">
        <v>0</v>
      </c>
      <c r="L3130" s="57">
        <v>0</v>
      </c>
      <c r="S3130" s="87"/>
      <c r="T3130" s="92"/>
      <c r="U3130" s="93"/>
      <c r="V3130" s="89"/>
      <c r="W3130" s="90"/>
      <c r="X3130" s="94"/>
      <c r="Y3130" s="95"/>
      <c r="Z3130" s="96"/>
    </row>
    <row r="3131" spans="2:26" ht="17.25" customHeight="1">
      <c r="B3131" s="58">
        <v>46252</v>
      </c>
      <c r="C3131" s="57" t="s">
        <v>5887</v>
      </c>
      <c r="D3131" s="57" t="s">
        <v>4835</v>
      </c>
      <c r="E3131" s="57">
        <v>13</v>
      </c>
      <c r="F3131" s="57">
        <v>0</v>
      </c>
      <c r="G3131" s="57">
        <v>0</v>
      </c>
      <c r="H3131" s="57">
        <v>0</v>
      </c>
      <c r="I3131" s="57">
        <v>0</v>
      </c>
      <c r="J3131" s="57">
        <v>0</v>
      </c>
      <c r="K3131" s="57">
        <v>0</v>
      </c>
      <c r="L3131" s="57">
        <v>0</v>
      </c>
      <c r="S3131" s="87"/>
      <c r="T3131" s="92"/>
      <c r="U3131" s="93"/>
      <c r="V3131" s="89"/>
      <c r="W3131" s="90"/>
      <c r="X3131" s="94"/>
      <c r="Y3131" s="95"/>
      <c r="Z3131" s="96"/>
    </row>
    <row r="3132" spans="2:26" ht="17.25" customHeight="1">
      <c r="B3132" s="58">
        <v>46252</v>
      </c>
      <c r="C3132" s="57" t="s">
        <v>5888</v>
      </c>
      <c r="D3132" s="57" t="s">
        <v>5886</v>
      </c>
      <c r="E3132" s="57">
        <v>2</v>
      </c>
      <c r="F3132" s="57">
        <v>0</v>
      </c>
      <c r="G3132" s="57">
        <v>0</v>
      </c>
      <c r="H3132" s="57">
        <v>0</v>
      </c>
      <c r="I3132" s="57">
        <v>0</v>
      </c>
      <c r="J3132" s="57">
        <v>0</v>
      </c>
      <c r="K3132" s="57">
        <v>0</v>
      </c>
      <c r="L3132" s="57">
        <v>0</v>
      </c>
      <c r="S3132" s="87"/>
      <c r="T3132" s="92"/>
      <c r="U3132" s="93"/>
      <c r="V3132" s="89"/>
      <c r="W3132" s="90"/>
      <c r="X3132" s="94"/>
      <c r="Y3132" s="95"/>
      <c r="Z3132" s="96"/>
    </row>
    <row r="3133" spans="2:26" ht="17.25" customHeight="1">
      <c r="B3133" s="58">
        <v>46252</v>
      </c>
      <c r="C3133" s="57" t="s">
        <v>5887</v>
      </c>
      <c r="D3133" s="57" t="s">
        <v>5889</v>
      </c>
      <c r="E3133" s="57">
        <v>1</v>
      </c>
      <c r="F3133" s="11">
        <v>1</v>
      </c>
      <c r="G3133" s="57">
        <v>0</v>
      </c>
      <c r="H3133" s="57">
        <v>0</v>
      </c>
      <c r="I3133" s="57">
        <v>0</v>
      </c>
      <c r="J3133" s="57">
        <v>0</v>
      </c>
      <c r="K3133" s="57">
        <v>0</v>
      </c>
      <c r="L3133" s="57">
        <v>0</v>
      </c>
      <c r="S3133" s="87"/>
      <c r="T3133" s="92">
        <v>1</v>
      </c>
      <c r="U3133" s="93"/>
      <c r="V3133" s="89"/>
      <c r="W3133" s="90"/>
      <c r="X3133" s="94"/>
      <c r="Y3133" s="95"/>
      <c r="Z3133" s="96"/>
    </row>
    <row r="3134" spans="2:26" ht="17.25" customHeight="1">
      <c r="B3134" s="58">
        <v>46253</v>
      </c>
      <c r="C3134" s="57" t="s">
        <v>5923</v>
      </c>
      <c r="D3134" s="57" t="s">
        <v>3764</v>
      </c>
      <c r="E3134" s="57">
        <v>8</v>
      </c>
      <c r="F3134" s="11">
        <v>0</v>
      </c>
      <c r="G3134" s="57">
        <v>0</v>
      </c>
      <c r="H3134" s="57">
        <v>20</v>
      </c>
      <c r="I3134" s="57">
        <v>0</v>
      </c>
      <c r="J3134" s="57">
        <v>0</v>
      </c>
      <c r="K3134" s="57">
        <v>0</v>
      </c>
      <c r="L3134" s="57">
        <v>20</v>
      </c>
      <c r="O3134" s="57" t="s">
        <v>5931</v>
      </c>
      <c r="P3134" s="57" t="s">
        <v>5931</v>
      </c>
      <c r="S3134" s="87"/>
      <c r="T3134" s="92"/>
      <c r="U3134" s="93"/>
      <c r="V3134" s="89"/>
      <c r="W3134" s="90"/>
      <c r="X3134" s="94"/>
      <c r="Y3134" s="95"/>
      <c r="Z3134" s="96"/>
    </row>
    <row r="3135" spans="2:26" ht="17.25" customHeight="1">
      <c r="B3135" s="58">
        <v>46253</v>
      </c>
      <c r="C3135" s="57" t="s">
        <v>5924</v>
      </c>
      <c r="D3135" s="57" t="s">
        <v>4880</v>
      </c>
      <c r="E3135" s="57">
        <v>4</v>
      </c>
      <c r="F3135" s="11">
        <v>0</v>
      </c>
      <c r="G3135" s="57">
        <v>0</v>
      </c>
      <c r="H3135" s="57">
        <v>1</v>
      </c>
      <c r="I3135" s="57">
        <v>0</v>
      </c>
      <c r="J3135" s="57">
        <v>0</v>
      </c>
      <c r="K3135" s="57">
        <v>0</v>
      </c>
      <c r="L3135" s="57">
        <v>1</v>
      </c>
      <c r="M3135" s="57" t="s">
        <v>5932</v>
      </c>
      <c r="S3135" s="87"/>
      <c r="T3135" s="92"/>
      <c r="U3135" s="93"/>
      <c r="V3135" s="89"/>
      <c r="W3135" s="90"/>
      <c r="X3135" s="94"/>
      <c r="Y3135" s="95"/>
      <c r="Z3135" s="96"/>
    </row>
    <row r="3136" spans="2:26" ht="17.25" customHeight="1">
      <c r="B3136" s="58">
        <v>46253</v>
      </c>
      <c r="C3136" s="57" t="s">
        <v>5924</v>
      </c>
      <c r="D3136" s="57" t="s">
        <v>5925</v>
      </c>
      <c r="E3136" s="57">
        <v>1</v>
      </c>
      <c r="F3136" s="11">
        <v>0</v>
      </c>
      <c r="G3136" s="57">
        <v>0</v>
      </c>
      <c r="H3136" s="57">
        <v>2</v>
      </c>
      <c r="I3136" s="57">
        <v>0</v>
      </c>
      <c r="J3136" s="57">
        <v>0</v>
      </c>
      <c r="K3136" s="57">
        <v>0</v>
      </c>
      <c r="L3136" s="57">
        <v>2</v>
      </c>
      <c r="M3136" s="57" t="s">
        <v>5931</v>
      </c>
      <c r="S3136" s="87"/>
      <c r="T3136" s="92"/>
      <c r="U3136" s="93"/>
      <c r="V3136" s="89"/>
      <c r="W3136" s="90"/>
      <c r="X3136" s="94"/>
      <c r="Y3136" s="95"/>
      <c r="Z3136" s="96"/>
    </row>
    <row r="3137" spans="2:27" ht="17.25" customHeight="1">
      <c r="B3137" s="58">
        <v>46253</v>
      </c>
      <c r="C3137" s="57" t="s">
        <v>5924</v>
      </c>
      <c r="D3137" s="57" t="s">
        <v>4576</v>
      </c>
      <c r="E3137" s="57">
        <v>11</v>
      </c>
      <c r="F3137" s="11">
        <v>11</v>
      </c>
      <c r="G3137" s="57">
        <v>0</v>
      </c>
      <c r="H3137" s="57">
        <v>0</v>
      </c>
      <c r="I3137" s="57">
        <v>0</v>
      </c>
      <c r="J3137" s="57">
        <v>0</v>
      </c>
      <c r="K3137" s="57">
        <v>0</v>
      </c>
      <c r="L3137" s="57">
        <v>0</v>
      </c>
      <c r="S3137" s="87"/>
      <c r="T3137" s="92"/>
      <c r="U3137" s="93">
        <v>11</v>
      </c>
      <c r="V3137" s="89"/>
      <c r="W3137" s="90"/>
      <c r="X3137" s="94"/>
      <c r="Y3137" s="95"/>
      <c r="Z3137" s="96"/>
    </row>
    <row r="3138" spans="2:27" ht="17.25" customHeight="1">
      <c r="B3138" s="58">
        <v>46254</v>
      </c>
      <c r="C3138" s="57" t="s">
        <v>2244</v>
      </c>
      <c r="D3138" s="57" t="s">
        <v>3480</v>
      </c>
      <c r="E3138" s="57">
        <v>13</v>
      </c>
      <c r="F3138" s="11">
        <v>0</v>
      </c>
      <c r="G3138" s="57">
        <v>0</v>
      </c>
      <c r="H3138" s="57">
        <v>0</v>
      </c>
      <c r="I3138" s="57">
        <v>1</v>
      </c>
      <c r="J3138" s="57">
        <v>0</v>
      </c>
      <c r="K3138" s="57">
        <v>0</v>
      </c>
      <c r="L3138" s="57">
        <v>1</v>
      </c>
      <c r="M3138" s="57" t="s">
        <v>5970</v>
      </c>
      <c r="S3138" s="87"/>
      <c r="T3138" s="92"/>
      <c r="U3138" s="93"/>
      <c r="V3138" s="89"/>
      <c r="W3138" s="90"/>
      <c r="X3138" s="94"/>
      <c r="Y3138" s="95"/>
      <c r="Z3138" s="96"/>
    </row>
    <row r="3139" spans="2:27" ht="17.25" customHeight="1">
      <c r="B3139" s="58">
        <v>46254</v>
      </c>
      <c r="C3139" s="57" t="s">
        <v>2244</v>
      </c>
      <c r="D3139" s="57" t="s">
        <v>3812</v>
      </c>
      <c r="E3139" s="57">
        <v>3</v>
      </c>
      <c r="F3139" s="57">
        <v>0</v>
      </c>
      <c r="G3139" s="57">
        <v>0</v>
      </c>
      <c r="H3139" s="57">
        <v>0</v>
      </c>
      <c r="I3139" s="57">
        <v>0</v>
      </c>
      <c r="J3139" s="57">
        <v>0</v>
      </c>
      <c r="K3139" s="57">
        <v>0</v>
      </c>
      <c r="L3139" s="57">
        <v>0</v>
      </c>
      <c r="S3139" s="87"/>
      <c r="T3139" s="92"/>
      <c r="U3139" s="93"/>
      <c r="V3139" s="89"/>
      <c r="W3139" s="90"/>
      <c r="X3139" s="94"/>
      <c r="Y3139" s="95"/>
      <c r="Z3139" s="96"/>
    </row>
    <row r="3140" spans="2:27" ht="17.25" customHeight="1">
      <c r="B3140" s="58">
        <v>46255</v>
      </c>
      <c r="C3140" s="57" t="s">
        <v>18</v>
      </c>
      <c r="D3140" s="57" t="s">
        <v>6037</v>
      </c>
      <c r="E3140" s="57">
        <v>1</v>
      </c>
      <c r="F3140" s="11">
        <v>1</v>
      </c>
      <c r="G3140" s="57">
        <v>0</v>
      </c>
      <c r="H3140" s="57">
        <v>3</v>
      </c>
      <c r="I3140" s="57">
        <v>0</v>
      </c>
      <c r="J3140" s="57">
        <v>0</v>
      </c>
      <c r="K3140" s="57">
        <v>0</v>
      </c>
      <c r="L3140" s="57">
        <v>3</v>
      </c>
      <c r="M3140" s="57" t="s">
        <v>6067</v>
      </c>
      <c r="S3140" s="87">
        <v>1</v>
      </c>
      <c r="T3140" s="92"/>
      <c r="U3140" s="93"/>
      <c r="V3140" s="89"/>
      <c r="W3140" s="90"/>
      <c r="X3140" s="94"/>
      <c r="Y3140" s="95"/>
      <c r="Z3140" s="96"/>
    </row>
    <row r="3141" spans="2:27" ht="17.25" customHeight="1">
      <c r="B3141" s="58">
        <v>46256</v>
      </c>
      <c r="C3141" s="57" t="s">
        <v>2244</v>
      </c>
      <c r="D3141" s="57" t="s">
        <v>4822</v>
      </c>
      <c r="E3141" s="57">
        <v>4</v>
      </c>
      <c r="F3141" s="57">
        <v>0</v>
      </c>
      <c r="G3141" s="57">
        <v>0</v>
      </c>
      <c r="H3141" s="57">
        <v>0</v>
      </c>
      <c r="I3141" s="57">
        <v>0</v>
      </c>
      <c r="J3141" s="57">
        <v>0</v>
      </c>
      <c r="K3141" s="57">
        <v>0</v>
      </c>
      <c r="L3141" s="57">
        <v>0</v>
      </c>
      <c r="S3141" s="87"/>
      <c r="T3141" s="92"/>
      <c r="U3141" s="93"/>
      <c r="V3141" s="89"/>
      <c r="W3141" s="90"/>
      <c r="X3141" s="94"/>
      <c r="Y3141" s="95"/>
      <c r="Z3141" s="96"/>
    </row>
    <row r="3142" spans="2:27" ht="17.25" customHeight="1">
      <c r="B3142" s="58">
        <v>46256</v>
      </c>
      <c r="C3142" s="57" t="s">
        <v>40</v>
      </c>
      <c r="D3142" s="57" t="s">
        <v>4576</v>
      </c>
      <c r="E3142" s="57">
        <v>12</v>
      </c>
      <c r="F3142" s="11">
        <v>0</v>
      </c>
      <c r="G3142" s="57">
        <v>0</v>
      </c>
      <c r="H3142" s="57">
        <v>3</v>
      </c>
      <c r="I3142" s="57">
        <v>0</v>
      </c>
      <c r="J3142" s="57">
        <v>0</v>
      </c>
      <c r="K3142" s="57">
        <v>0</v>
      </c>
      <c r="L3142" s="57">
        <v>3</v>
      </c>
      <c r="O3142" s="57" t="s">
        <v>6065</v>
      </c>
      <c r="P3142" s="57" t="s">
        <v>6065</v>
      </c>
      <c r="S3142" s="87"/>
      <c r="T3142" s="92"/>
      <c r="U3142" s="93"/>
      <c r="V3142" s="89"/>
      <c r="W3142" s="90"/>
      <c r="X3142" s="94"/>
      <c r="Y3142" s="95"/>
      <c r="Z3142" s="96"/>
    </row>
    <row r="3143" spans="2:27" ht="17.25" customHeight="1">
      <c r="B3143" s="58">
        <v>46256</v>
      </c>
      <c r="C3143" s="57" t="s">
        <v>18</v>
      </c>
      <c r="D3143" s="57" t="s">
        <v>6036</v>
      </c>
      <c r="E3143" s="57">
        <v>3</v>
      </c>
      <c r="F3143" s="11">
        <v>0</v>
      </c>
      <c r="G3143" s="57">
        <v>0</v>
      </c>
      <c r="H3143" s="57">
        <v>1</v>
      </c>
      <c r="I3143" s="57">
        <v>0</v>
      </c>
      <c r="J3143" s="57">
        <v>0</v>
      </c>
      <c r="K3143" s="57">
        <v>0</v>
      </c>
      <c r="L3143" s="57">
        <v>1</v>
      </c>
      <c r="M3143" s="57" t="s">
        <v>6065</v>
      </c>
      <c r="N3143" s="57" t="s">
        <v>6066</v>
      </c>
      <c r="S3143" s="87"/>
      <c r="T3143" s="92"/>
      <c r="U3143" s="93"/>
      <c r="V3143" s="89"/>
      <c r="W3143" s="90"/>
      <c r="X3143" s="94"/>
      <c r="Y3143" s="95"/>
      <c r="Z3143" s="96"/>
    </row>
    <row r="3144" spans="2:27" ht="17.25" customHeight="1">
      <c r="B3144" s="58">
        <v>46257</v>
      </c>
      <c r="C3144" s="57" t="s">
        <v>50</v>
      </c>
      <c r="D3144" s="57" t="s">
        <v>4448</v>
      </c>
      <c r="E3144" s="57">
        <v>1</v>
      </c>
      <c r="F3144" s="57">
        <v>0</v>
      </c>
      <c r="G3144" s="57">
        <v>0</v>
      </c>
      <c r="H3144" s="57">
        <v>0</v>
      </c>
      <c r="I3144" s="57">
        <v>0</v>
      </c>
      <c r="J3144" s="57">
        <v>0</v>
      </c>
      <c r="K3144" s="57">
        <v>0</v>
      </c>
      <c r="L3144" s="57">
        <v>0</v>
      </c>
      <c r="S3144" s="87"/>
      <c r="T3144" s="92"/>
      <c r="U3144" s="93"/>
      <c r="V3144" s="89"/>
      <c r="W3144" s="90"/>
      <c r="X3144" s="94"/>
      <c r="Y3144" s="95"/>
      <c r="Z3144" s="96"/>
    </row>
    <row r="3145" spans="2:27" ht="17.25" customHeight="1">
      <c r="B3145" s="58">
        <v>46257</v>
      </c>
      <c r="C3145" s="57" t="s">
        <v>2244</v>
      </c>
      <c r="D3145" s="57" t="s">
        <v>3583</v>
      </c>
      <c r="E3145" s="57">
        <v>13</v>
      </c>
      <c r="F3145" s="11">
        <v>0</v>
      </c>
      <c r="G3145" s="57">
        <v>0</v>
      </c>
      <c r="H3145" s="57">
        <v>0</v>
      </c>
      <c r="I3145" s="57">
        <v>0</v>
      </c>
      <c r="J3145" s="57">
        <v>1</v>
      </c>
      <c r="K3145" s="57">
        <v>0</v>
      </c>
      <c r="L3145" s="57">
        <v>1</v>
      </c>
      <c r="M3145" s="57" t="s">
        <v>6065</v>
      </c>
      <c r="S3145" s="87"/>
      <c r="T3145" s="92"/>
      <c r="U3145" s="93"/>
      <c r="V3145" s="89"/>
      <c r="W3145" s="90"/>
      <c r="X3145" s="94"/>
      <c r="Y3145" s="95"/>
      <c r="Z3145" s="96"/>
    </row>
    <row r="3146" spans="2:27" ht="17.25" customHeight="1">
      <c r="B3146" s="58">
        <v>46258</v>
      </c>
      <c r="C3146" s="57" t="s">
        <v>18</v>
      </c>
      <c r="D3146" s="57" t="s">
        <v>6037</v>
      </c>
      <c r="E3146" s="57">
        <v>1</v>
      </c>
      <c r="F3146" s="57">
        <v>0</v>
      </c>
      <c r="G3146" s="57">
        <v>0</v>
      </c>
      <c r="H3146" s="57">
        <v>0</v>
      </c>
      <c r="I3146" s="57">
        <v>0</v>
      </c>
      <c r="J3146" s="57">
        <v>0</v>
      </c>
      <c r="K3146" s="57">
        <v>0</v>
      </c>
      <c r="L3146" s="57">
        <v>0</v>
      </c>
      <c r="S3146" s="87"/>
      <c r="T3146" s="92"/>
      <c r="U3146" s="93"/>
      <c r="V3146" s="89"/>
      <c r="W3146" s="90"/>
      <c r="X3146" s="94"/>
      <c r="Y3146" s="95"/>
      <c r="Z3146" s="96"/>
    </row>
    <row r="3147" spans="2:27" ht="17.25" customHeight="1">
      <c r="B3147" s="58">
        <v>46259</v>
      </c>
      <c r="C3147" s="57" t="s">
        <v>2244</v>
      </c>
      <c r="D3147" s="57" t="s">
        <v>3600</v>
      </c>
      <c r="E3147" s="57">
        <v>9</v>
      </c>
      <c r="F3147" s="57">
        <v>0</v>
      </c>
      <c r="G3147" s="57">
        <v>0</v>
      </c>
      <c r="H3147" s="57">
        <v>0</v>
      </c>
      <c r="I3147" s="57">
        <v>0</v>
      </c>
      <c r="J3147" s="57">
        <v>0</v>
      </c>
      <c r="K3147" s="57">
        <v>0</v>
      </c>
      <c r="L3147" s="57">
        <v>0</v>
      </c>
      <c r="S3147" s="87"/>
      <c r="T3147" s="92"/>
      <c r="U3147" s="93"/>
      <c r="V3147" s="89"/>
      <c r="W3147" s="90"/>
      <c r="X3147" s="94"/>
      <c r="Y3147" s="95"/>
      <c r="Z3147" s="96"/>
    </row>
    <row r="3148" spans="2:27" ht="17.25" customHeight="1">
      <c r="B3148" s="58">
        <v>46259</v>
      </c>
      <c r="C3148" s="57" t="s">
        <v>6153</v>
      </c>
      <c r="D3148" s="57" t="s">
        <v>5818</v>
      </c>
      <c r="E3148" s="57">
        <v>13</v>
      </c>
      <c r="F3148" s="11">
        <v>13</v>
      </c>
      <c r="G3148" s="57">
        <v>0</v>
      </c>
      <c r="H3148" s="57">
        <v>64</v>
      </c>
      <c r="I3148" s="57">
        <v>0</v>
      </c>
      <c r="J3148" s="57">
        <v>0</v>
      </c>
      <c r="K3148" s="57">
        <v>0</v>
      </c>
      <c r="L3148" s="57">
        <v>64</v>
      </c>
      <c r="M3148" s="57" t="s">
        <v>6155</v>
      </c>
      <c r="N3148" s="57" t="s">
        <v>6150</v>
      </c>
      <c r="O3148" s="57" t="s">
        <v>6150</v>
      </c>
      <c r="P3148" s="57" t="s">
        <v>6150</v>
      </c>
      <c r="S3148" s="87">
        <v>13</v>
      </c>
      <c r="T3148" s="92"/>
      <c r="U3148" s="93"/>
      <c r="V3148" s="89"/>
      <c r="W3148" s="90"/>
      <c r="X3148" s="94"/>
      <c r="Y3148" s="95"/>
      <c r="Z3148" s="96"/>
    </row>
    <row r="3149" spans="2:27" ht="17.25" customHeight="1">
      <c r="B3149" s="58">
        <v>46259</v>
      </c>
      <c r="C3149" s="57" t="s">
        <v>6154</v>
      </c>
      <c r="D3149" s="57" t="s">
        <v>5818</v>
      </c>
      <c r="E3149" s="57">
        <v>13</v>
      </c>
      <c r="F3149" s="11">
        <v>13</v>
      </c>
      <c r="G3149" s="57">
        <v>0</v>
      </c>
      <c r="H3149" s="57">
        <v>0</v>
      </c>
      <c r="I3149" s="57">
        <v>0</v>
      </c>
      <c r="J3149" s="57">
        <v>0</v>
      </c>
      <c r="K3149" s="57">
        <v>0</v>
      </c>
      <c r="L3149" s="57">
        <v>0</v>
      </c>
      <c r="S3149" s="87"/>
      <c r="T3149" s="92"/>
      <c r="U3149" s="93"/>
      <c r="V3149" s="89"/>
      <c r="W3149" s="90"/>
      <c r="X3149" s="94"/>
      <c r="Y3149" s="95"/>
      <c r="Z3149" s="96">
        <v>13</v>
      </c>
    </row>
    <row r="3150" spans="2:27" ht="17.25" customHeight="1">
      <c r="B3150" s="58">
        <v>46260</v>
      </c>
      <c r="C3150" s="57" t="s">
        <v>6196</v>
      </c>
      <c r="D3150" s="57" t="s">
        <v>4281</v>
      </c>
      <c r="E3150" s="57">
        <v>12</v>
      </c>
      <c r="F3150" s="57">
        <v>0</v>
      </c>
      <c r="G3150" s="57">
        <v>0</v>
      </c>
      <c r="H3150" s="57">
        <v>0</v>
      </c>
      <c r="I3150" s="57">
        <v>0</v>
      </c>
      <c r="J3150" s="57">
        <v>0</v>
      </c>
      <c r="K3150" s="57">
        <v>0</v>
      </c>
      <c r="L3150" s="57">
        <v>0</v>
      </c>
      <c r="S3150" s="87"/>
      <c r="T3150" s="92"/>
      <c r="U3150" s="93"/>
      <c r="V3150" s="89"/>
      <c r="W3150" s="90"/>
      <c r="X3150" s="94"/>
      <c r="Y3150" s="95"/>
      <c r="Z3150" s="96"/>
    </row>
    <row r="3151" spans="2:27" ht="17.25" customHeight="1">
      <c r="B3151" s="58">
        <v>46260</v>
      </c>
      <c r="C3151" s="57" t="s">
        <v>6200</v>
      </c>
      <c r="D3151" s="57" t="s">
        <v>6199</v>
      </c>
      <c r="E3151" s="57">
        <v>13</v>
      </c>
      <c r="F3151" s="11">
        <v>5</v>
      </c>
      <c r="G3151" s="57">
        <v>0</v>
      </c>
      <c r="H3151" s="57">
        <v>0</v>
      </c>
      <c r="I3151" s="57">
        <v>0</v>
      </c>
      <c r="J3151" s="57">
        <v>12</v>
      </c>
      <c r="K3151" s="57">
        <v>0</v>
      </c>
      <c r="L3151" s="57">
        <v>12</v>
      </c>
      <c r="M3151" s="57" t="s">
        <v>6195</v>
      </c>
      <c r="S3151" s="87"/>
      <c r="T3151" s="92"/>
      <c r="U3151" s="93"/>
      <c r="V3151" s="89"/>
      <c r="W3151" s="90"/>
      <c r="X3151" s="94"/>
      <c r="Y3151" s="95"/>
      <c r="Z3151" s="96"/>
      <c r="AA3151" s="121">
        <v>5</v>
      </c>
    </row>
    <row r="3152" spans="2:27" ht="17.25" customHeight="1">
      <c r="B3152" s="58">
        <v>46260</v>
      </c>
      <c r="C3152" s="57" t="s">
        <v>6200</v>
      </c>
      <c r="D3152" s="57" t="s">
        <v>6202</v>
      </c>
      <c r="E3152" s="57">
        <v>12</v>
      </c>
      <c r="F3152" s="11">
        <v>2</v>
      </c>
      <c r="G3152" s="57">
        <v>0</v>
      </c>
      <c r="H3152" s="57">
        <v>0</v>
      </c>
      <c r="I3152" s="57">
        <v>0</v>
      </c>
      <c r="J3152" s="57">
        <v>4</v>
      </c>
      <c r="K3152" s="57">
        <v>0</v>
      </c>
      <c r="L3152" s="57">
        <v>4</v>
      </c>
      <c r="M3152" s="57" t="s">
        <v>6195</v>
      </c>
      <c r="S3152" s="87"/>
      <c r="T3152" s="92"/>
      <c r="U3152" s="93"/>
      <c r="V3152" s="89"/>
      <c r="W3152" s="90"/>
      <c r="X3152" s="94"/>
      <c r="Y3152" s="95"/>
      <c r="Z3152" s="96"/>
      <c r="AA3152" s="121">
        <v>2</v>
      </c>
    </row>
    <row r="3153" spans="2:26" ht="17.25" customHeight="1">
      <c r="B3153" s="58">
        <v>46261</v>
      </c>
      <c r="C3153" s="57" t="s">
        <v>6237</v>
      </c>
      <c r="D3153" s="57" t="s">
        <v>6238</v>
      </c>
      <c r="E3153" s="57">
        <v>1</v>
      </c>
      <c r="F3153" s="57">
        <v>0</v>
      </c>
      <c r="G3153" s="57">
        <v>0</v>
      </c>
      <c r="H3153" s="57">
        <v>0</v>
      </c>
      <c r="I3153" s="57">
        <v>0</v>
      </c>
      <c r="J3153" s="57">
        <v>0</v>
      </c>
      <c r="K3153" s="57">
        <v>0</v>
      </c>
      <c r="L3153" s="57">
        <v>0</v>
      </c>
      <c r="S3153" s="87"/>
      <c r="T3153" s="92"/>
      <c r="U3153" s="93"/>
      <c r="V3153" s="89"/>
      <c r="W3153" s="90"/>
      <c r="X3153" s="94"/>
      <c r="Y3153" s="95"/>
      <c r="Z3153" s="96"/>
    </row>
    <row r="3154" spans="2:26" ht="17.25" customHeight="1">
      <c r="B3154" s="58">
        <v>46261</v>
      </c>
      <c r="C3154" s="57" t="s">
        <v>50</v>
      </c>
      <c r="D3154" s="57" t="s">
        <v>3716</v>
      </c>
      <c r="E3154" s="57">
        <v>13</v>
      </c>
      <c r="F3154" s="11">
        <v>0</v>
      </c>
      <c r="G3154" s="57">
        <v>0</v>
      </c>
      <c r="H3154" s="57">
        <v>0</v>
      </c>
      <c r="I3154" s="57">
        <v>0</v>
      </c>
      <c r="J3154" s="57">
        <v>2</v>
      </c>
      <c r="K3154" s="57">
        <v>0</v>
      </c>
      <c r="L3154" s="57">
        <v>2</v>
      </c>
      <c r="M3154" s="57" t="s">
        <v>6242</v>
      </c>
      <c r="S3154" s="87"/>
      <c r="T3154" s="92"/>
      <c r="U3154" s="93"/>
      <c r="V3154" s="89"/>
      <c r="W3154" s="90"/>
      <c r="X3154" s="94"/>
      <c r="Y3154" s="95"/>
      <c r="Z3154" s="96"/>
    </row>
    <row r="3155" spans="2:26" ht="17.25" customHeight="1">
      <c r="B3155" s="58">
        <v>46261</v>
      </c>
      <c r="C3155" s="57" t="s">
        <v>6237</v>
      </c>
      <c r="D3155" s="57" t="s">
        <v>6239</v>
      </c>
      <c r="E3155" s="57">
        <v>12</v>
      </c>
      <c r="F3155" s="11">
        <v>12</v>
      </c>
      <c r="G3155" s="57">
        <v>0</v>
      </c>
      <c r="H3155" s="57">
        <v>0</v>
      </c>
      <c r="I3155" s="57">
        <v>0</v>
      </c>
      <c r="J3155" s="57">
        <v>0</v>
      </c>
      <c r="K3155" s="57">
        <v>0</v>
      </c>
      <c r="L3155" s="57">
        <v>0</v>
      </c>
      <c r="S3155" s="87"/>
      <c r="T3155" s="92">
        <v>12</v>
      </c>
      <c r="U3155" s="93"/>
      <c r="V3155" s="89"/>
      <c r="W3155" s="90"/>
      <c r="X3155" s="94"/>
      <c r="Y3155" s="95"/>
      <c r="Z3155" s="96"/>
    </row>
    <row r="3156" spans="2:26" ht="17.25" customHeight="1">
      <c r="B3156" s="58">
        <v>46261</v>
      </c>
      <c r="C3156" s="57" t="s">
        <v>6237</v>
      </c>
      <c r="D3156" s="57" t="s">
        <v>6240</v>
      </c>
      <c r="E3156" s="57">
        <v>13</v>
      </c>
      <c r="F3156" s="11">
        <v>13</v>
      </c>
      <c r="G3156" s="57">
        <v>0</v>
      </c>
      <c r="H3156" s="57">
        <v>0</v>
      </c>
      <c r="I3156" s="57">
        <v>0</v>
      </c>
      <c r="J3156" s="57">
        <v>0</v>
      </c>
      <c r="K3156" s="57">
        <v>0</v>
      </c>
      <c r="L3156" s="57">
        <v>0</v>
      </c>
      <c r="S3156" s="87"/>
      <c r="T3156" s="92">
        <v>13</v>
      </c>
      <c r="U3156" s="93"/>
      <c r="V3156" s="89"/>
      <c r="W3156" s="90"/>
      <c r="X3156" s="94"/>
      <c r="Y3156" s="95"/>
      <c r="Z3156" s="96"/>
    </row>
    <row r="3157" spans="2:26" ht="17.25" customHeight="1">
      <c r="B3157" s="58">
        <v>46262</v>
      </c>
      <c r="C3157" s="57" t="s">
        <v>6343</v>
      </c>
      <c r="D3157" s="57" t="s">
        <v>4836</v>
      </c>
      <c r="E3157" s="57">
        <v>13</v>
      </c>
      <c r="F3157" s="11">
        <v>13</v>
      </c>
      <c r="G3157" s="57">
        <v>0</v>
      </c>
      <c r="H3157" s="57">
        <v>0</v>
      </c>
      <c r="I3157" s="57">
        <v>0</v>
      </c>
      <c r="J3157" s="57">
        <v>0</v>
      </c>
      <c r="K3157" s="57">
        <v>0</v>
      </c>
      <c r="L3157" s="57">
        <v>0</v>
      </c>
      <c r="S3157" s="87"/>
      <c r="T3157" s="92">
        <v>13</v>
      </c>
      <c r="U3157" s="93"/>
      <c r="V3157" s="89"/>
      <c r="W3157" s="90"/>
      <c r="X3157" s="94"/>
      <c r="Y3157" s="95"/>
      <c r="Z3157" s="96"/>
    </row>
    <row r="3158" spans="2:26" ht="17.25" customHeight="1">
      <c r="B3158" s="58">
        <v>46262</v>
      </c>
      <c r="C3158" s="57" t="s">
        <v>2981</v>
      </c>
      <c r="D3158" s="57" t="s">
        <v>6349</v>
      </c>
      <c r="E3158" s="57">
        <v>2</v>
      </c>
      <c r="F3158" s="11">
        <v>2</v>
      </c>
      <c r="G3158" s="57">
        <v>0</v>
      </c>
      <c r="H3158" s="57">
        <v>0</v>
      </c>
      <c r="I3158" s="57">
        <v>0</v>
      </c>
      <c r="J3158" s="57">
        <v>0</v>
      </c>
      <c r="K3158" s="57">
        <v>0</v>
      </c>
      <c r="L3158" s="57">
        <v>0</v>
      </c>
      <c r="S3158" s="87"/>
      <c r="T3158" s="92">
        <v>2</v>
      </c>
      <c r="U3158" s="93"/>
      <c r="V3158" s="89"/>
      <c r="W3158" s="90"/>
      <c r="X3158" s="94"/>
      <c r="Y3158" s="95"/>
      <c r="Z3158" s="96"/>
    </row>
    <row r="3159" spans="2:26" ht="17.25" customHeight="1">
      <c r="B3159" s="58">
        <v>46262</v>
      </c>
      <c r="C3159" s="57" t="s">
        <v>2981</v>
      </c>
      <c r="D3159" s="57" t="s">
        <v>6240</v>
      </c>
      <c r="E3159" s="57">
        <v>13</v>
      </c>
      <c r="F3159" s="11">
        <v>13</v>
      </c>
      <c r="G3159" s="57">
        <v>0</v>
      </c>
      <c r="H3159" s="57">
        <v>0</v>
      </c>
      <c r="I3159" s="57">
        <v>0</v>
      </c>
      <c r="J3159" s="57">
        <v>0</v>
      </c>
      <c r="K3159" s="57">
        <v>0</v>
      </c>
      <c r="L3159" s="57">
        <v>0</v>
      </c>
      <c r="S3159" s="87"/>
      <c r="T3159" s="92">
        <v>13</v>
      </c>
      <c r="U3159" s="93"/>
      <c r="V3159" s="89"/>
      <c r="W3159" s="90"/>
      <c r="X3159" s="94"/>
      <c r="Y3159" s="95"/>
      <c r="Z3159" s="96"/>
    </row>
    <row r="3160" spans="2:26" ht="17.25" customHeight="1">
      <c r="B3160" s="58">
        <v>46262</v>
      </c>
      <c r="C3160" s="57" t="s">
        <v>2981</v>
      </c>
      <c r="D3160" s="57" t="s">
        <v>6239</v>
      </c>
      <c r="E3160" s="57">
        <v>10</v>
      </c>
      <c r="F3160" s="11">
        <v>10</v>
      </c>
      <c r="G3160" s="57">
        <v>0</v>
      </c>
      <c r="H3160" s="57">
        <v>0</v>
      </c>
      <c r="I3160" s="57">
        <v>0</v>
      </c>
      <c r="J3160" s="57">
        <v>0</v>
      </c>
      <c r="K3160" s="57">
        <v>0</v>
      </c>
      <c r="L3160" s="57">
        <v>0</v>
      </c>
      <c r="S3160" s="87"/>
      <c r="T3160" s="92">
        <v>10</v>
      </c>
      <c r="U3160" s="93"/>
      <c r="V3160" s="89"/>
      <c r="W3160" s="90"/>
      <c r="X3160" s="94"/>
      <c r="Y3160" s="95"/>
      <c r="Z3160" s="96"/>
    </row>
    <row r="3161" spans="2:26" ht="17.25" customHeight="1">
      <c r="B3161" s="58">
        <v>46263</v>
      </c>
      <c r="C3161" s="57" t="s">
        <v>6343</v>
      </c>
      <c r="D3161" s="57" t="s">
        <v>6339</v>
      </c>
      <c r="E3161" s="57">
        <v>2</v>
      </c>
      <c r="F3161" s="11">
        <v>0</v>
      </c>
      <c r="G3161" s="57">
        <v>0</v>
      </c>
      <c r="H3161" s="57">
        <v>1</v>
      </c>
      <c r="I3161" s="57">
        <v>0</v>
      </c>
      <c r="J3161" s="57">
        <v>0</v>
      </c>
      <c r="K3161" s="57">
        <v>0</v>
      </c>
      <c r="L3161" s="57">
        <v>1</v>
      </c>
      <c r="O3161" s="57" t="s">
        <v>6334</v>
      </c>
      <c r="P3161" s="57" t="s">
        <v>6334</v>
      </c>
      <c r="S3161" s="87"/>
      <c r="T3161" s="92"/>
      <c r="U3161" s="93"/>
      <c r="V3161" s="89"/>
      <c r="W3161" s="90"/>
      <c r="X3161" s="94"/>
      <c r="Y3161" s="95"/>
      <c r="Z3161" s="96"/>
    </row>
    <row r="3162" spans="2:26" ht="17.25" customHeight="1">
      <c r="B3162" s="58">
        <v>46263</v>
      </c>
      <c r="C3162" s="57" t="s">
        <v>2981</v>
      </c>
      <c r="D3162" s="57" t="s">
        <v>6340</v>
      </c>
      <c r="E3162" s="57">
        <v>3</v>
      </c>
      <c r="F3162" s="57">
        <v>0</v>
      </c>
      <c r="G3162" s="57">
        <v>0</v>
      </c>
      <c r="H3162" s="57">
        <v>0</v>
      </c>
      <c r="I3162" s="57">
        <v>0</v>
      </c>
      <c r="J3162" s="57">
        <v>0</v>
      </c>
      <c r="K3162" s="57">
        <v>0</v>
      </c>
      <c r="L3162" s="57">
        <v>0</v>
      </c>
      <c r="S3162" s="87"/>
      <c r="T3162" s="92"/>
      <c r="U3162" s="93"/>
      <c r="V3162" s="89"/>
      <c r="W3162" s="90"/>
      <c r="X3162" s="94"/>
      <c r="Y3162" s="95"/>
      <c r="Z3162" s="96"/>
    </row>
    <row r="3163" spans="2:26" ht="17.25" customHeight="1">
      <c r="B3163" s="58">
        <v>46263</v>
      </c>
      <c r="C3163" s="57" t="s">
        <v>6343</v>
      </c>
      <c r="D3163" s="57" t="s">
        <v>4880</v>
      </c>
      <c r="E3163" s="57">
        <v>4</v>
      </c>
      <c r="F3163" s="11">
        <v>0</v>
      </c>
      <c r="G3163" s="57">
        <v>0</v>
      </c>
      <c r="H3163" s="57">
        <v>0</v>
      </c>
      <c r="I3163" s="57">
        <v>1</v>
      </c>
      <c r="J3163" s="57">
        <v>0</v>
      </c>
      <c r="K3163" s="57">
        <v>0</v>
      </c>
      <c r="L3163" s="57">
        <v>1</v>
      </c>
      <c r="M3163" s="57" t="s">
        <v>6334</v>
      </c>
      <c r="S3163" s="87"/>
      <c r="T3163" s="92"/>
      <c r="U3163" s="93"/>
      <c r="V3163" s="89"/>
      <c r="W3163" s="90"/>
      <c r="X3163" s="94"/>
      <c r="Y3163" s="95"/>
      <c r="Z3163" s="96"/>
    </row>
    <row r="3164" spans="2:26" ht="17.25" customHeight="1">
      <c r="B3164" s="58">
        <v>46263</v>
      </c>
      <c r="C3164" s="57" t="s">
        <v>6344</v>
      </c>
      <c r="D3164" s="57" t="s">
        <v>4540</v>
      </c>
      <c r="E3164" s="57">
        <v>11</v>
      </c>
      <c r="F3164" s="11">
        <v>4</v>
      </c>
      <c r="G3164" s="57">
        <v>0</v>
      </c>
      <c r="H3164" s="57">
        <v>0</v>
      </c>
      <c r="I3164" s="57">
        <v>0</v>
      </c>
      <c r="J3164" s="57">
        <v>6</v>
      </c>
      <c r="K3164" s="57">
        <v>0</v>
      </c>
      <c r="L3164" s="57">
        <v>6</v>
      </c>
      <c r="M3164" s="57" t="s">
        <v>6336</v>
      </c>
      <c r="S3164" s="87">
        <v>4</v>
      </c>
      <c r="T3164" s="92"/>
      <c r="U3164" s="93"/>
      <c r="V3164" s="89"/>
      <c r="W3164" s="90"/>
      <c r="X3164" s="94"/>
      <c r="Y3164" s="95"/>
      <c r="Z3164" s="96"/>
    </row>
    <row r="3165" spans="2:26" ht="17.25" customHeight="1">
      <c r="B3165" s="58">
        <v>46263</v>
      </c>
      <c r="C3165" s="57" t="s">
        <v>6343</v>
      </c>
      <c r="D3165" s="57" t="s">
        <v>6199</v>
      </c>
      <c r="E3165" s="57">
        <v>5</v>
      </c>
      <c r="F3165" s="11">
        <v>5</v>
      </c>
      <c r="G3165" s="57">
        <v>0</v>
      </c>
      <c r="H3165" s="57">
        <v>21</v>
      </c>
      <c r="I3165" s="57">
        <v>0</v>
      </c>
      <c r="J3165" s="57">
        <v>0</v>
      </c>
      <c r="K3165" s="57">
        <v>0</v>
      </c>
      <c r="L3165" s="57">
        <v>21</v>
      </c>
      <c r="O3165" s="57" t="s">
        <v>6334</v>
      </c>
      <c r="P3165" s="57" t="s">
        <v>6334</v>
      </c>
      <c r="S3165" s="87">
        <v>5</v>
      </c>
      <c r="T3165" s="92"/>
      <c r="U3165" s="93"/>
      <c r="V3165" s="89"/>
      <c r="W3165" s="90"/>
      <c r="X3165" s="94"/>
      <c r="Y3165" s="95"/>
      <c r="Z3165" s="96"/>
    </row>
    <row r="3166" spans="2:26" ht="17.25" customHeight="1">
      <c r="B3166" s="58">
        <v>46264</v>
      </c>
      <c r="C3166" s="57" t="s">
        <v>2981</v>
      </c>
      <c r="D3166" s="57" t="s">
        <v>6341</v>
      </c>
      <c r="E3166" s="57">
        <v>11</v>
      </c>
      <c r="F3166" s="57">
        <v>0</v>
      </c>
      <c r="G3166" s="57">
        <v>0</v>
      </c>
      <c r="H3166" s="57">
        <v>0</v>
      </c>
      <c r="I3166" s="57">
        <v>0</v>
      </c>
      <c r="J3166" s="57">
        <v>0</v>
      </c>
      <c r="K3166" s="57">
        <v>0</v>
      </c>
      <c r="L3166" s="57">
        <v>0</v>
      </c>
      <c r="S3166" s="87"/>
      <c r="T3166" s="92"/>
      <c r="U3166" s="93"/>
      <c r="V3166" s="89"/>
      <c r="W3166" s="90"/>
      <c r="X3166" s="94"/>
      <c r="Y3166" s="95"/>
      <c r="Z3166" s="96"/>
    </row>
    <row r="3167" spans="2:26" ht="17.25" customHeight="1">
      <c r="B3167" s="58">
        <v>46264</v>
      </c>
      <c r="C3167" s="57" t="s">
        <v>2981</v>
      </c>
      <c r="D3167" s="57" t="s">
        <v>6342</v>
      </c>
      <c r="E3167" s="57">
        <v>9</v>
      </c>
      <c r="F3167" s="11">
        <v>0</v>
      </c>
      <c r="G3167" s="57">
        <v>0</v>
      </c>
      <c r="H3167" s="57">
        <v>2</v>
      </c>
      <c r="I3167" s="57">
        <v>0</v>
      </c>
      <c r="J3167" s="57">
        <v>0</v>
      </c>
      <c r="K3167" s="57">
        <v>0</v>
      </c>
      <c r="L3167" s="57">
        <v>2</v>
      </c>
      <c r="O3167" s="57" t="s">
        <v>6334</v>
      </c>
      <c r="P3167" s="57" t="s">
        <v>6334</v>
      </c>
      <c r="S3167" s="87"/>
      <c r="T3167" s="92"/>
      <c r="U3167" s="93"/>
      <c r="V3167" s="89"/>
      <c r="W3167" s="90"/>
      <c r="X3167" s="94"/>
      <c r="Y3167" s="95"/>
      <c r="Z3167" s="96"/>
    </row>
    <row r="3168" spans="2:26" ht="17.25" customHeight="1">
      <c r="B3168" s="58">
        <v>46264</v>
      </c>
      <c r="C3168" s="57" t="s">
        <v>2981</v>
      </c>
      <c r="D3168" s="57" t="s">
        <v>6239</v>
      </c>
      <c r="E3168" s="57">
        <v>12</v>
      </c>
      <c r="F3168" s="11">
        <v>12</v>
      </c>
      <c r="G3168" s="57">
        <v>0</v>
      </c>
      <c r="H3168" s="57">
        <v>0</v>
      </c>
      <c r="I3168" s="57">
        <v>0</v>
      </c>
      <c r="J3168" s="57">
        <v>0</v>
      </c>
      <c r="K3168" s="57">
        <v>0</v>
      </c>
      <c r="L3168" s="57">
        <v>0</v>
      </c>
      <c r="S3168" s="87"/>
      <c r="T3168" s="92">
        <v>12</v>
      </c>
      <c r="U3168" s="93"/>
      <c r="V3168" s="89"/>
      <c r="W3168" s="90"/>
      <c r="X3168" s="94"/>
      <c r="Y3168" s="95"/>
      <c r="Z3168" s="96"/>
    </row>
    <row r="3169" spans="2:26" ht="17.25" customHeight="1">
      <c r="B3169" s="58">
        <v>46264</v>
      </c>
      <c r="C3169" s="57" t="s">
        <v>6343</v>
      </c>
      <c r="D3169" s="57" t="s">
        <v>6333</v>
      </c>
      <c r="E3169" s="57">
        <v>5</v>
      </c>
      <c r="F3169" s="11">
        <v>5</v>
      </c>
      <c r="G3169" s="57">
        <v>0</v>
      </c>
      <c r="H3169" s="57">
        <v>18</v>
      </c>
      <c r="I3169" s="57">
        <v>0</v>
      </c>
      <c r="J3169" s="57">
        <v>0</v>
      </c>
      <c r="K3169" s="57">
        <v>0</v>
      </c>
      <c r="L3169" s="57">
        <v>18</v>
      </c>
      <c r="M3169" s="57" t="s">
        <v>6334</v>
      </c>
      <c r="N3169" s="57" t="s">
        <v>6336</v>
      </c>
      <c r="S3169" s="87">
        <v>5</v>
      </c>
      <c r="T3169" s="92"/>
      <c r="U3169" s="93"/>
      <c r="V3169" s="89"/>
      <c r="W3169" s="90"/>
      <c r="X3169" s="94"/>
      <c r="Y3169" s="95"/>
      <c r="Z3169" s="96"/>
    </row>
    <row r="3170" spans="2:26" ht="17.25" customHeight="1">
      <c r="B3170" s="58">
        <v>46265</v>
      </c>
      <c r="C3170" s="57" t="s">
        <v>6391</v>
      </c>
      <c r="D3170" s="57" t="s">
        <v>4176</v>
      </c>
      <c r="E3170" s="57">
        <v>7</v>
      </c>
      <c r="F3170" s="57">
        <v>0</v>
      </c>
      <c r="G3170" s="57">
        <v>0</v>
      </c>
      <c r="H3170" s="57">
        <v>0</v>
      </c>
      <c r="I3170" s="57">
        <v>0</v>
      </c>
      <c r="J3170" s="57">
        <v>0</v>
      </c>
      <c r="K3170" s="57">
        <v>0</v>
      </c>
      <c r="L3170" s="57">
        <v>0</v>
      </c>
      <c r="S3170" s="87"/>
      <c r="T3170" s="92"/>
      <c r="U3170" s="93"/>
      <c r="V3170" s="89"/>
      <c r="W3170" s="90"/>
      <c r="X3170" s="94"/>
      <c r="Y3170" s="95"/>
      <c r="Z3170" s="96"/>
    </row>
    <row r="3171" spans="2:26" ht="17.25" customHeight="1">
      <c r="B3171" s="58">
        <v>46265</v>
      </c>
      <c r="C3171" s="57" t="s">
        <v>6392</v>
      </c>
      <c r="D3171" s="57" t="s">
        <v>6036</v>
      </c>
      <c r="E3171" s="57">
        <v>3</v>
      </c>
      <c r="F3171" s="11">
        <v>0</v>
      </c>
      <c r="G3171" s="57">
        <v>0</v>
      </c>
      <c r="H3171" s="57">
        <v>0</v>
      </c>
      <c r="I3171" s="57">
        <v>0</v>
      </c>
      <c r="J3171" s="57">
        <v>2</v>
      </c>
      <c r="K3171" s="57">
        <v>0</v>
      </c>
      <c r="L3171" s="57">
        <v>2</v>
      </c>
      <c r="M3171" s="57" t="s">
        <v>6397</v>
      </c>
      <c r="S3171" s="87"/>
      <c r="T3171" s="92"/>
      <c r="U3171" s="93"/>
      <c r="V3171" s="89"/>
      <c r="W3171" s="90"/>
      <c r="X3171" s="94"/>
      <c r="Y3171" s="95"/>
      <c r="Z3171" s="96"/>
    </row>
    <row r="3172" spans="2:26" ht="17.25" customHeight="1">
      <c r="B3172" s="58">
        <v>46265</v>
      </c>
      <c r="C3172" s="57" t="s">
        <v>6393</v>
      </c>
      <c r="D3172" s="57" t="s">
        <v>4448</v>
      </c>
      <c r="E3172" s="57">
        <v>1</v>
      </c>
      <c r="F3172" s="57">
        <v>0</v>
      </c>
      <c r="G3172" s="57">
        <v>0</v>
      </c>
      <c r="H3172" s="57">
        <v>0</v>
      </c>
      <c r="I3172" s="57">
        <v>0</v>
      </c>
      <c r="J3172" s="57">
        <v>0</v>
      </c>
      <c r="K3172" s="57">
        <v>0</v>
      </c>
      <c r="L3172" s="57">
        <v>0</v>
      </c>
      <c r="S3172" s="87"/>
      <c r="T3172" s="92"/>
      <c r="U3172" s="93"/>
      <c r="V3172" s="89"/>
      <c r="W3172" s="90"/>
      <c r="X3172" s="94"/>
      <c r="Y3172" s="95"/>
      <c r="Z3172" s="96"/>
    </row>
    <row r="3173" spans="2:26" ht="17.25" customHeight="1">
      <c r="B3173" s="58">
        <v>46265</v>
      </c>
      <c r="C3173" s="57" t="s">
        <v>56</v>
      </c>
      <c r="D3173" s="57" t="s">
        <v>6199</v>
      </c>
      <c r="E3173" s="57">
        <v>5</v>
      </c>
      <c r="F3173" s="11">
        <v>5</v>
      </c>
      <c r="G3173" s="57">
        <v>0</v>
      </c>
      <c r="H3173" s="57">
        <v>0</v>
      </c>
      <c r="I3173" s="57">
        <v>0</v>
      </c>
      <c r="J3173" s="57">
        <v>0</v>
      </c>
      <c r="K3173" s="57">
        <v>0</v>
      </c>
      <c r="L3173" s="57">
        <v>0</v>
      </c>
      <c r="S3173" s="87"/>
      <c r="T3173" s="92"/>
      <c r="U3173" s="93"/>
      <c r="V3173" s="89"/>
      <c r="W3173" s="90"/>
      <c r="X3173" s="94"/>
      <c r="Y3173" s="95"/>
      <c r="Z3173" s="96">
        <v>5</v>
      </c>
    </row>
    <row r="3174" spans="2:26" ht="17.25" customHeight="1">
      <c r="B3174" s="58">
        <v>46266</v>
      </c>
      <c r="C3174" s="57" t="s">
        <v>6673</v>
      </c>
      <c r="D3174" s="57" t="s">
        <v>6037</v>
      </c>
      <c r="E3174" s="57">
        <v>1</v>
      </c>
      <c r="F3174" s="57">
        <v>0</v>
      </c>
      <c r="G3174" s="57">
        <v>0</v>
      </c>
      <c r="H3174" s="57">
        <v>0</v>
      </c>
      <c r="I3174" s="57">
        <v>0</v>
      </c>
      <c r="J3174" s="57">
        <v>0</v>
      </c>
      <c r="K3174" s="57">
        <v>0</v>
      </c>
      <c r="L3174" s="57">
        <v>0</v>
      </c>
      <c r="S3174" s="87"/>
      <c r="T3174" s="92"/>
      <c r="U3174" s="93"/>
      <c r="V3174" s="89"/>
      <c r="W3174" s="90"/>
      <c r="X3174" s="94"/>
      <c r="Y3174" s="95"/>
      <c r="Z3174" s="96"/>
    </row>
    <row r="3175" spans="2:26" ht="17.25" customHeight="1">
      <c r="B3175" s="58">
        <v>46266</v>
      </c>
      <c r="C3175" s="57" t="s">
        <v>6674</v>
      </c>
      <c r="D3175" s="57" t="s">
        <v>6672</v>
      </c>
      <c r="E3175" s="57">
        <v>4</v>
      </c>
      <c r="F3175" s="57">
        <v>0</v>
      </c>
      <c r="G3175" s="57">
        <v>0</v>
      </c>
      <c r="H3175" s="57">
        <v>0</v>
      </c>
      <c r="I3175" s="57">
        <v>0</v>
      </c>
      <c r="J3175" s="57">
        <v>0</v>
      </c>
      <c r="K3175" s="57">
        <v>0</v>
      </c>
      <c r="L3175" s="57">
        <v>0</v>
      </c>
      <c r="S3175" s="87"/>
      <c r="T3175" s="92"/>
      <c r="U3175" s="93"/>
      <c r="V3175" s="89"/>
      <c r="W3175" s="90"/>
      <c r="X3175" s="94"/>
      <c r="Y3175" s="95"/>
      <c r="Z3175" s="96"/>
    </row>
    <row r="3176" spans="2:26" ht="17.25" customHeight="1">
      <c r="B3176" s="58">
        <v>46266</v>
      </c>
      <c r="C3176" s="57" t="s">
        <v>6685</v>
      </c>
      <c r="D3176" s="57" t="s">
        <v>4836</v>
      </c>
      <c r="E3176" s="57">
        <v>13</v>
      </c>
      <c r="F3176" s="11">
        <v>13</v>
      </c>
      <c r="G3176" s="57">
        <v>0</v>
      </c>
      <c r="H3176" s="57">
        <v>0</v>
      </c>
      <c r="I3176" s="57">
        <v>0</v>
      </c>
      <c r="J3176" s="57">
        <v>0</v>
      </c>
      <c r="K3176" s="57">
        <v>0</v>
      </c>
      <c r="L3176" s="57">
        <v>0</v>
      </c>
      <c r="S3176" s="87"/>
      <c r="T3176" s="92"/>
      <c r="U3176" s="93"/>
      <c r="V3176" s="89"/>
      <c r="W3176" s="90"/>
      <c r="X3176" s="94"/>
      <c r="Y3176" s="95"/>
      <c r="Z3176" s="96">
        <v>13</v>
      </c>
    </row>
    <row r="3177" spans="2:26" ht="17.25" customHeight="1">
      <c r="B3177" s="58">
        <v>46266</v>
      </c>
      <c r="C3177" s="57" t="s">
        <v>6686</v>
      </c>
      <c r="D3177" s="57" t="s">
        <v>4835</v>
      </c>
      <c r="E3177" s="57">
        <v>13</v>
      </c>
      <c r="F3177" s="11">
        <v>13</v>
      </c>
      <c r="G3177" s="57">
        <v>0</v>
      </c>
      <c r="H3177" s="57">
        <v>0</v>
      </c>
      <c r="I3177" s="57">
        <v>0</v>
      </c>
      <c r="J3177" s="57">
        <v>0</v>
      </c>
      <c r="K3177" s="57">
        <v>0</v>
      </c>
      <c r="L3177" s="57">
        <v>0</v>
      </c>
      <c r="S3177" s="87"/>
      <c r="T3177" s="92"/>
      <c r="U3177" s="93"/>
      <c r="V3177" s="89"/>
      <c r="W3177" s="90"/>
      <c r="X3177" s="94"/>
      <c r="Y3177" s="95"/>
      <c r="Z3177" s="96">
        <v>13</v>
      </c>
    </row>
    <row r="3178" spans="2:26" ht="17.25" customHeight="1">
      <c r="B3178" s="58">
        <v>46267</v>
      </c>
      <c r="C3178" s="57" t="s">
        <v>6715</v>
      </c>
      <c r="D3178" s="57" t="s">
        <v>4833</v>
      </c>
      <c r="E3178" s="57">
        <v>13</v>
      </c>
      <c r="F3178" s="11">
        <v>0</v>
      </c>
      <c r="G3178" s="57">
        <v>0</v>
      </c>
      <c r="H3178" s="57">
        <v>1</v>
      </c>
      <c r="I3178" s="57">
        <v>0</v>
      </c>
      <c r="J3178" s="57">
        <v>0</v>
      </c>
      <c r="K3178" s="57">
        <v>0</v>
      </c>
      <c r="L3178" s="57">
        <v>1</v>
      </c>
      <c r="O3178" s="57" t="s">
        <v>6720</v>
      </c>
      <c r="P3178" s="57" t="s">
        <v>6720</v>
      </c>
      <c r="S3178" s="87"/>
      <c r="T3178" s="92"/>
      <c r="U3178" s="93"/>
      <c r="V3178" s="89"/>
      <c r="W3178" s="90"/>
      <c r="X3178" s="94"/>
      <c r="Y3178" s="95"/>
      <c r="Z3178" s="96"/>
    </row>
    <row r="3179" spans="2:26" ht="17.25" customHeight="1">
      <c r="B3179" s="58">
        <v>46267</v>
      </c>
      <c r="C3179" s="57" t="s">
        <v>6716</v>
      </c>
      <c r="D3179" s="57" t="s">
        <v>6714</v>
      </c>
      <c r="E3179" s="57">
        <v>1</v>
      </c>
      <c r="F3179" s="57">
        <v>0</v>
      </c>
      <c r="G3179" s="57">
        <v>0</v>
      </c>
      <c r="H3179" s="57">
        <v>0</v>
      </c>
      <c r="I3179" s="57">
        <v>0</v>
      </c>
      <c r="J3179" s="57">
        <v>0</v>
      </c>
      <c r="K3179" s="57">
        <v>0</v>
      </c>
      <c r="L3179" s="57">
        <v>0</v>
      </c>
      <c r="S3179" s="87"/>
      <c r="T3179" s="92"/>
      <c r="U3179" s="93"/>
      <c r="V3179" s="89"/>
      <c r="W3179" s="90"/>
      <c r="X3179" s="94"/>
      <c r="Y3179" s="95"/>
      <c r="Z3179" s="96"/>
    </row>
    <row r="3180" spans="2:26" ht="17.25" customHeight="1">
      <c r="B3180" s="58">
        <v>46267</v>
      </c>
      <c r="C3180" s="57" t="s">
        <v>6716</v>
      </c>
      <c r="D3180" s="57" t="s">
        <v>6240</v>
      </c>
      <c r="E3180" s="57">
        <v>13</v>
      </c>
      <c r="F3180" s="11">
        <v>13</v>
      </c>
      <c r="G3180" s="57">
        <v>0</v>
      </c>
      <c r="H3180" s="57">
        <v>0</v>
      </c>
      <c r="I3180" s="57">
        <v>0</v>
      </c>
      <c r="J3180" s="57">
        <v>0</v>
      </c>
      <c r="K3180" s="57">
        <v>0</v>
      </c>
      <c r="L3180" s="57">
        <v>0</v>
      </c>
      <c r="S3180" s="87"/>
      <c r="T3180" s="92">
        <v>13</v>
      </c>
      <c r="U3180" s="93"/>
      <c r="V3180" s="89"/>
      <c r="W3180" s="90"/>
      <c r="X3180" s="94"/>
      <c r="Y3180" s="95"/>
      <c r="Z3180" s="96"/>
    </row>
    <row r="3181" spans="2:26" ht="17.25" customHeight="1">
      <c r="B3181" s="58">
        <v>46268</v>
      </c>
      <c r="C3181" s="57" t="s">
        <v>6755</v>
      </c>
      <c r="D3181" s="57" t="s">
        <v>6333</v>
      </c>
      <c r="E3181" s="57">
        <v>5</v>
      </c>
      <c r="F3181" s="11">
        <v>0</v>
      </c>
      <c r="G3181" s="57">
        <v>0</v>
      </c>
      <c r="H3181" s="57">
        <v>3</v>
      </c>
      <c r="I3181" s="57">
        <v>0</v>
      </c>
      <c r="J3181" s="57">
        <v>2</v>
      </c>
      <c r="K3181" s="57">
        <v>0</v>
      </c>
      <c r="L3181" s="57">
        <v>5</v>
      </c>
      <c r="M3181" s="57" t="s">
        <v>6759</v>
      </c>
      <c r="O3181" s="57" t="s">
        <v>6760</v>
      </c>
      <c r="P3181" s="57" t="s">
        <v>6759</v>
      </c>
      <c r="S3181" s="87"/>
      <c r="T3181" s="92"/>
      <c r="U3181" s="93"/>
      <c r="V3181" s="89"/>
      <c r="W3181" s="90"/>
      <c r="X3181" s="94"/>
      <c r="Y3181" s="95"/>
      <c r="Z3181" s="96"/>
    </row>
    <row r="3182" spans="2:26" ht="17.25" customHeight="1">
      <c r="B3182" s="58">
        <v>46268</v>
      </c>
      <c r="C3182" s="57" t="s">
        <v>6716</v>
      </c>
      <c r="D3182" s="57" t="s">
        <v>6733</v>
      </c>
      <c r="E3182" s="57">
        <v>1</v>
      </c>
      <c r="F3182" s="57">
        <v>0</v>
      </c>
      <c r="G3182" s="57">
        <v>0</v>
      </c>
      <c r="H3182" s="57">
        <v>0</v>
      </c>
      <c r="I3182" s="57">
        <v>0</v>
      </c>
      <c r="J3182" s="57">
        <v>0</v>
      </c>
      <c r="K3182" s="57">
        <v>0</v>
      </c>
      <c r="L3182" s="57">
        <v>0</v>
      </c>
      <c r="S3182" s="87"/>
      <c r="T3182" s="92"/>
      <c r="U3182" s="93"/>
      <c r="V3182" s="89"/>
      <c r="W3182" s="90"/>
      <c r="X3182" s="94"/>
      <c r="Y3182" s="95"/>
      <c r="Z3182" s="96"/>
    </row>
    <row r="3183" spans="2:26" ht="17.25" customHeight="1">
      <c r="B3183" s="58">
        <v>46268</v>
      </c>
      <c r="C3183" s="57" t="s">
        <v>6716</v>
      </c>
      <c r="D3183" s="57" t="s">
        <v>6240</v>
      </c>
      <c r="E3183" s="57">
        <v>13</v>
      </c>
      <c r="F3183" s="57">
        <v>0</v>
      </c>
      <c r="G3183" s="57">
        <v>0</v>
      </c>
      <c r="H3183" s="57">
        <v>0</v>
      </c>
      <c r="I3183" s="57">
        <v>0</v>
      </c>
      <c r="J3183" s="57">
        <v>0</v>
      </c>
      <c r="K3183" s="57">
        <v>0</v>
      </c>
      <c r="L3183" s="57">
        <v>0</v>
      </c>
      <c r="S3183" s="87"/>
      <c r="T3183" s="92"/>
      <c r="U3183" s="93"/>
      <c r="V3183" s="89"/>
      <c r="W3183" s="90"/>
      <c r="X3183" s="94"/>
      <c r="Y3183" s="95"/>
      <c r="Z3183" s="96"/>
    </row>
    <row r="3184" spans="2:26" ht="17.25" customHeight="1">
      <c r="B3184" s="58">
        <v>46268</v>
      </c>
      <c r="C3184" s="57" t="s">
        <v>6716</v>
      </c>
      <c r="D3184" s="57" t="s">
        <v>6743</v>
      </c>
      <c r="E3184" s="57">
        <v>12</v>
      </c>
      <c r="F3184" s="57">
        <v>0</v>
      </c>
      <c r="G3184" s="57">
        <v>0</v>
      </c>
      <c r="H3184" s="57">
        <v>0</v>
      </c>
      <c r="I3184" s="57">
        <v>0</v>
      </c>
      <c r="J3184" s="57">
        <v>0</v>
      </c>
      <c r="K3184" s="57">
        <v>0</v>
      </c>
      <c r="L3184" s="57">
        <v>0</v>
      </c>
      <c r="S3184" s="87"/>
      <c r="T3184" s="92"/>
      <c r="U3184" s="93"/>
      <c r="V3184" s="89"/>
      <c r="W3184" s="90"/>
      <c r="X3184" s="94"/>
      <c r="Y3184" s="95"/>
      <c r="Z3184" s="96"/>
    </row>
    <row r="3185" spans="2:27" ht="17.25" customHeight="1">
      <c r="B3185" s="58">
        <v>46269</v>
      </c>
      <c r="C3185" s="57" t="s">
        <v>2981</v>
      </c>
      <c r="D3185" s="57" t="s">
        <v>6239</v>
      </c>
      <c r="E3185" s="57">
        <v>12</v>
      </c>
      <c r="F3185" s="11">
        <v>0</v>
      </c>
      <c r="G3185" s="57">
        <v>0</v>
      </c>
      <c r="H3185" s="57">
        <v>1</v>
      </c>
      <c r="I3185" s="57">
        <v>0</v>
      </c>
      <c r="J3185" s="57">
        <v>0</v>
      </c>
      <c r="K3185" s="57">
        <v>0</v>
      </c>
      <c r="L3185" s="57">
        <v>1</v>
      </c>
      <c r="M3185" s="57" t="s">
        <v>6907</v>
      </c>
      <c r="S3185" s="87"/>
      <c r="T3185" s="92"/>
      <c r="U3185" s="93"/>
      <c r="V3185" s="89"/>
      <c r="W3185" s="90"/>
      <c r="X3185" s="94"/>
      <c r="Y3185" s="95"/>
      <c r="Z3185" s="96"/>
    </row>
    <row r="3186" spans="2:27" ht="17.25" customHeight="1">
      <c r="B3186" s="58">
        <v>46269</v>
      </c>
      <c r="C3186" s="57" t="s">
        <v>2981</v>
      </c>
      <c r="D3186" s="57" t="s">
        <v>6810</v>
      </c>
      <c r="E3186" s="57">
        <v>11</v>
      </c>
      <c r="F3186" s="11">
        <v>0</v>
      </c>
      <c r="G3186" s="57">
        <v>0</v>
      </c>
      <c r="H3186" s="57">
        <v>2</v>
      </c>
      <c r="I3186" s="57">
        <v>0</v>
      </c>
      <c r="J3186" s="57">
        <v>0</v>
      </c>
      <c r="K3186" s="57">
        <v>0</v>
      </c>
      <c r="L3186" s="57">
        <v>2</v>
      </c>
      <c r="M3186" s="57" t="s">
        <v>6907</v>
      </c>
      <c r="O3186" s="57" t="s">
        <v>6907</v>
      </c>
      <c r="P3186" s="57" t="s">
        <v>6919</v>
      </c>
      <c r="S3186" s="87"/>
      <c r="T3186" s="92"/>
      <c r="U3186" s="93"/>
      <c r="V3186" s="89"/>
      <c r="W3186" s="90"/>
      <c r="X3186" s="94"/>
      <c r="Y3186" s="95"/>
      <c r="Z3186" s="96"/>
    </row>
    <row r="3187" spans="2:27" ht="17.25" customHeight="1">
      <c r="B3187" s="58">
        <v>46269</v>
      </c>
      <c r="C3187" s="57" t="s">
        <v>2981</v>
      </c>
      <c r="D3187" s="57" t="s">
        <v>6811</v>
      </c>
      <c r="E3187" s="57">
        <v>13</v>
      </c>
      <c r="F3187" s="11">
        <v>0</v>
      </c>
      <c r="G3187" s="57">
        <v>0</v>
      </c>
      <c r="H3187" s="57">
        <v>1</v>
      </c>
      <c r="I3187" s="57">
        <v>0</v>
      </c>
      <c r="J3187" s="57">
        <v>0</v>
      </c>
      <c r="K3187" s="57">
        <v>0</v>
      </c>
      <c r="L3187" s="57">
        <v>1</v>
      </c>
      <c r="O3187" s="57" t="s">
        <v>6907</v>
      </c>
      <c r="P3187" s="57" t="s">
        <v>6907</v>
      </c>
      <c r="S3187" s="87"/>
      <c r="T3187" s="92"/>
      <c r="U3187" s="93"/>
      <c r="V3187" s="89"/>
      <c r="W3187" s="90"/>
      <c r="X3187" s="94"/>
      <c r="Y3187" s="95"/>
      <c r="Z3187" s="96"/>
    </row>
    <row r="3188" spans="2:27" ht="17.25" customHeight="1">
      <c r="B3188" s="58">
        <v>46270</v>
      </c>
      <c r="C3188" s="57" t="s">
        <v>2981</v>
      </c>
      <c r="D3188" s="57" t="s">
        <v>6880</v>
      </c>
      <c r="E3188" s="57">
        <v>10</v>
      </c>
      <c r="F3188" s="11">
        <v>2</v>
      </c>
      <c r="G3188" s="57">
        <v>0</v>
      </c>
      <c r="H3188" s="57">
        <v>2</v>
      </c>
      <c r="I3188" s="57">
        <v>0</v>
      </c>
      <c r="J3188" s="57">
        <v>0</v>
      </c>
      <c r="K3188" s="57">
        <v>0</v>
      </c>
      <c r="L3188" s="57">
        <v>2</v>
      </c>
      <c r="O3188" s="57" t="s">
        <v>6907</v>
      </c>
      <c r="P3188" s="57" t="s">
        <v>6907</v>
      </c>
      <c r="S3188" s="87">
        <v>2</v>
      </c>
      <c r="T3188" s="92"/>
      <c r="U3188" s="93"/>
      <c r="V3188" s="89"/>
      <c r="W3188" s="90"/>
      <c r="X3188" s="94"/>
      <c r="Y3188" s="95"/>
      <c r="Z3188" s="96"/>
    </row>
    <row r="3189" spans="2:27" ht="17.25" customHeight="1">
      <c r="B3189" s="58">
        <v>46270</v>
      </c>
      <c r="C3189" s="57" t="s">
        <v>2981</v>
      </c>
      <c r="D3189" s="57" t="s">
        <v>6881</v>
      </c>
      <c r="E3189" s="57">
        <v>1</v>
      </c>
      <c r="F3189" s="57">
        <v>0</v>
      </c>
      <c r="G3189" s="57">
        <v>0</v>
      </c>
      <c r="H3189" s="57">
        <v>0</v>
      </c>
      <c r="I3189" s="57">
        <v>0</v>
      </c>
      <c r="J3189" s="57">
        <v>0</v>
      </c>
      <c r="K3189" s="57">
        <v>0</v>
      </c>
      <c r="L3189" s="57">
        <v>0</v>
      </c>
      <c r="S3189" s="87"/>
      <c r="T3189" s="92"/>
      <c r="U3189" s="93"/>
      <c r="V3189" s="89"/>
      <c r="W3189" s="90"/>
      <c r="X3189" s="94"/>
      <c r="Y3189" s="95"/>
      <c r="Z3189" s="96"/>
    </row>
    <row r="3190" spans="2:27" ht="17.25" customHeight="1">
      <c r="B3190" s="58">
        <v>46270</v>
      </c>
      <c r="C3190" s="57" t="s">
        <v>2981</v>
      </c>
      <c r="D3190" s="57" t="s">
        <v>6812</v>
      </c>
      <c r="E3190" s="57">
        <v>2</v>
      </c>
      <c r="F3190" s="11">
        <v>0</v>
      </c>
      <c r="G3190" s="57">
        <v>0</v>
      </c>
      <c r="H3190" s="57">
        <v>1</v>
      </c>
      <c r="I3190" s="57">
        <v>0</v>
      </c>
      <c r="J3190" s="57">
        <v>0</v>
      </c>
      <c r="K3190" s="57">
        <v>0</v>
      </c>
      <c r="L3190" s="57">
        <v>1</v>
      </c>
      <c r="M3190" s="57" t="s">
        <v>6907</v>
      </c>
      <c r="S3190" s="87"/>
      <c r="T3190" s="92"/>
      <c r="U3190" s="93"/>
      <c r="V3190" s="89"/>
      <c r="W3190" s="90"/>
      <c r="X3190" s="94"/>
      <c r="Y3190" s="95"/>
      <c r="Z3190" s="96"/>
    </row>
    <row r="3191" spans="2:27" ht="17.25" customHeight="1">
      <c r="B3191" s="58">
        <v>46271</v>
      </c>
      <c r="C3191" s="57" t="s">
        <v>6915</v>
      </c>
      <c r="D3191" s="57" t="s">
        <v>4281</v>
      </c>
      <c r="E3191" s="57">
        <v>12</v>
      </c>
      <c r="F3191" s="11">
        <v>1</v>
      </c>
      <c r="G3191" s="57">
        <v>0</v>
      </c>
      <c r="H3191" s="57">
        <v>2</v>
      </c>
      <c r="I3191" s="57">
        <v>0</v>
      </c>
      <c r="J3191" s="57">
        <v>0</v>
      </c>
      <c r="K3191" s="57">
        <v>0</v>
      </c>
      <c r="L3191" s="57">
        <v>2</v>
      </c>
      <c r="O3191" s="57" t="s">
        <v>6907</v>
      </c>
      <c r="P3191" s="57" t="s">
        <v>6907</v>
      </c>
      <c r="S3191" s="87">
        <v>1</v>
      </c>
      <c r="T3191" s="92"/>
      <c r="U3191" s="93"/>
      <c r="V3191" s="89"/>
      <c r="W3191" s="90"/>
      <c r="X3191" s="94"/>
      <c r="Y3191" s="95"/>
      <c r="Z3191" s="96"/>
    </row>
    <row r="3192" spans="2:27" ht="17.25" customHeight="1">
      <c r="B3192" s="58">
        <v>46271</v>
      </c>
      <c r="C3192" s="57" t="s">
        <v>6916</v>
      </c>
      <c r="D3192" s="57" t="s">
        <v>5818</v>
      </c>
      <c r="E3192" s="57">
        <v>13</v>
      </c>
      <c r="F3192" s="11">
        <v>4</v>
      </c>
      <c r="G3192" s="57">
        <v>0</v>
      </c>
      <c r="H3192" s="57">
        <v>23</v>
      </c>
      <c r="I3192" s="57">
        <v>0</v>
      </c>
      <c r="J3192" s="57">
        <v>0</v>
      </c>
      <c r="K3192" s="57">
        <v>0</v>
      </c>
      <c r="L3192" s="57">
        <v>23</v>
      </c>
      <c r="O3192" s="57" t="s">
        <v>6907</v>
      </c>
      <c r="P3192" s="57" t="s">
        <v>6907</v>
      </c>
      <c r="S3192" s="87">
        <v>4</v>
      </c>
      <c r="T3192" s="92"/>
      <c r="U3192" s="93"/>
      <c r="V3192" s="89"/>
      <c r="W3192" s="90"/>
      <c r="X3192" s="94"/>
      <c r="Y3192" s="95"/>
      <c r="Z3192" s="96"/>
    </row>
    <row r="3193" spans="2:27" ht="17.25" customHeight="1">
      <c r="B3193" s="58">
        <v>46271</v>
      </c>
      <c r="C3193" s="57" t="s">
        <v>6917</v>
      </c>
      <c r="D3193" s="57" t="s">
        <v>3717</v>
      </c>
      <c r="E3193" s="57">
        <v>10</v>
      </c>
      <c r="F3193" s="11">
        <v>0</v>
      </c>
      <c r="G3193" s="57">
        <v>0</v>
      </c>
      <c r="H3193" s="57">
        <v>2</v>
      </c>
      <c r="I3193" s="57">
        <v>0</v>
      </c>
      <c r="J3193" s="57">
        <v>1</v>
      </c>
      <c r="K3193" s="57">
        <v>0</v>
      </c>
      <c r="L3193" s="57">
        <v>3</v>
      </c>
      <c r="M3193" s="57" t="s">
        <v>6907</v>
      </c>
      <c r="O3193" s="57" t="s">
        <v>6907</v>
      </c>
      <c r="P3193" s="57" t="s">
        <v>6907</v>
      </c>
      <c r="S3193" s="87"/>
      <c r="T3193" s="92"/>
      <c r="U3193" s="93"/>
      <c r="V3193" s="89"/>
      <c r="W3193" s="90"/>
      <c r="X3193" s="94"/>
      <c r="Y3193" s="95"/>
      <c r="Z3193" s="96"/>
    </row>
    <row r="3194" spans="2:27" ht="17.25" customHeight="1">
      <c r="B3194" s="58">
        <v>46271</v>
      </c>
      <c r="C3194" s="57" t="s">
        <v>6915</v>
      </c>
      <c r="D3194" s="57" t="s">
        <v>3716</v>
      </c>
      <c r="E3194" s="57">
        <v>13</v>
      </c>
      <c r="F3194" s="11">
        <v>4</v>
      </c>
      <c r="G3194" s="57">
        <v>0</v>
      </c>
      <c r="H3194" s="57">
        <v>5</v>
      </c>
      <c r="I3194" s="57">
        <v>0</v>
      </c>
      <c r="J3194" s="57">
        <v>0</v>
      </c>
      <c r="K3194" s="57">
        <v>0</v>
      </c>
      <c r="L3194" s="57">
        <v>5</v>
      </c>
      <c r="M3194" s="57" t="s">
        <v>6907</v>
      </c>
      <c r="S3194" s="87"/>
      <c r="T3194" s="92"/>
      <c r="U3194" s="93"/>
      <c r="V3194" s="89"/>
      <c r="W3194" s="90"/>
      <c r="X3194" s="94"/>
      <c r="Y3194" s="95"/>
      <c r="Z3194" s="96"/>
      <c r="AA3194" s="121">
        <v>4</v>
      </c>
    </row>
    <row r="3195" spans="2:27" ht="17.25" customHeight="1">
      <c r="B3195" s="58">
        <v>46272</v>
      </c>
      <c r="C3195" s="57" t="s">
        <v>6957</v>
      </c>
      <c r="D3195" s="57" t="s">
        <v>4540</v>
      </c>
      <c r="E3195" s="57">
        <v>7</v>
      </c>
      <c r="F3195" s="57">
        <v>0</v>
      </c>
      <c r="G3195" s="57">
        <v>0</v>
      </c>
      <c r="H3195" s="57">
        <v>0</v>
      </c>
      <c r="I3195" s="57">
        <v>0</v>
      </c>
      <c r="J3195" s="57">
        <v>0</v>
      </c>
      <c r="K3195" s="57">
        <v>0</v>
      </c>
      <c r="L3195" s="57">
        <v>0</v>
      </c>
      <c r="S3195" s="87"/>
      <c r="T3195" s="92"/>
      <c r="U3195" s="93"/>
      <c r="V3195" s="89"/>
      <c r="W3195" s="90"/>
      <c r="X3195" s="94"/>
      <c r="Y3195" s="95"/>
      <c r="Z3195" s="96"/>
    </row>
    <row r="3196" spans="2:27" ht="17.25" customHeight="1">
      <c r="B3196" s="58">
        <v>46272</v>
      </c>
      <c r="C3196" s="57" t="s">
        <v>6961</v>
      </c>
      <c r="D3196" s="57" t="s">
        <v>5886</v>
      </c>
      <c r="E3196" s="57">
        <v>2</v>
      </c>
      <c r="F3196" s="57">
        <v>0</v>
      </c>
      <c r="G3196" s="57">
        <v>0</v>
      </c>
      <c r="H3196" s="57">
        <v>0</v>
      </c>
      <c r="I3196" s="57">
        <v>0</v>
      </c>
      <c r="J3196" s="57">
        <v>0</v>
      </c>
      <c r="K3196" s="57">
        <v>0</v>
      </c>
      <c r="L3196" s="57">
        <v>0</v>
      </c>
      <c r="S3196" s="87"/>
      <c r="T3196" s="92"/>
      <c r="U3196" s="93"/>
      <c r="V3196" s="89"/>
      <c r="W3196" s="90"/>
      <c r="X3196" s="94"/>
      <c r="Y3196" s="95"/>
      <c r="Z3196" s="96"/>
    </row>
    <row r="3197" spans="2:27" ht="17.25" customHeight="1">
      <c r="B3197" s="58">
        <v>46272</v>
      </c>
      <c r="C3197" s="57" t="s">
        <v>5516</v>
      </c>
      <c r="D3197" s="57" t="s">
        <v>6962</v>
      </c>
      <c r="E3197" s="57">
        <v>4</v>
      </c>
      <c r="F3197" s="11">
        <v>0</v>
      </c>
      <c r="G3197" s="57">
        <v>0</v>
      </c>
      <c r="H3197" s="57">
        <v>0</v>
      </c>
      <c r="I3197" s="57">
        <v>0</v>
      </c>
      <c r="J3197" s="57">
        <v>2</v>
      </c>
      <c r="K3197" s="57">
        <v>0</v>
      </c>
      <c r="L3197" s="57">
        <v>2</v>
      </c>
      <c r="M3197" s="57" t="s">
        <v>6963</v>
      </c>
      <c r="S3197" s="87"/>
      <c r="T3197" s="92"/>
      <c r="U3197" s="93"/>
      <c r="V3197" s="89"/>
      <c r="W3197" s="90"/>
      <c r="X3197" s="94"/>
      <c r="Y3197" s="95"/>
      <c r="Z3197" s="96"/>
    </row>
    <row r="3198" spans="2:27" ht="17.25" customHeight="1">
      <c r="B3198" s="58">
        <v>46273</v>
      </c>
      <c r="C3198" s="57" t="s">
        <v>7010</v>
      </c>
      <c r="D3198" s="57" t="s">
        <v>4576</v>
      </c>
      <c r="E3198" s="57">
        <v>13</v>
      </c>
      <c r="F3198" s="11">
        <v>0</v>
      </c>
      <c r="G3198" s="57">
        <v>0</v>
      </c>
      <c r="H3198" s="57">
        <v>3</v>
      </c>
      <c r="I3198" s="57">
        <v>0</v>
      </c>
      <c r="J3198" s="57">
        <v>0</v>
      </c>
      <c r="K3198" s="57">
        <v>0</v>
      </c>
      <c r="L3198" s="57">
        <v>3</v>
      </c>
      <c r="O3198" s="57" t="s">
        <v>7013</v>
      </c>
      <c r="P3198" s="57" t="s">
        <v>7013</v>
      </c>
      <c r="S3198" s="87"/>
      <c r="T3198" s="92"/>
      <c r="U3198" s="93"/>
      <c r="V3198" s="89"/>
      <c r="W3198" s="90"/>
      <c r="X3198" s="94"/>
      <c r="Y3198" s="95"/>
      <c r="Z3198" s="96"/>
    </row>
    <row r="3199" spans="2:27" ht="17.25" customHeight="1">
      <c r="B3199" s="58">
        <v>46273</v>
      </c>
      <c r="C3199" s="57" t="s">
        <v>7010</v>
      </c>
      <c r="D3199" s="57" t="s">
        <v>6199</v>
      </c>
      <c r="E3199" s="57">
        <v>5</v>
      </c>
      <c r="F3199" s="11">
        <v>3</v>
      </c>
      <c r="G3199" s="57">
        <v>0</v>
      </c>
      <c r="H3199" s="57">
        <v>18</v>
      </c>
      <c r="I3199" s="57">
        <v>0</v>
      </c>
      <c r="J3199" s="57">
        <v>1</v>
      </c>
      <c r="K3199" s="57">
        <v>0</v>
      </c>
      <c r="L3199" s="57">
        <v>19</v>
      </c>
      <c r="M3199" s="57" t="s">
        <v>7014</v>
      </c>
      <c r="O3199" s="57" t="s">
        <v>7013</v>
      </c>
      <c r="P3199" s="57" t="s">
        <v>7013</v>
      </c>
      <c r="S3199" s="87">
        <v>3</v>
      </c>
      <c r="T3199" s="92"/>
      <c r="U3199" s="93"/>
      <c r="V3199" s="89"/>
      <c r="W3199" s="90"/>
      <c r="X3199" s="94"/>
      <c r="Y3199" s="95"/>
      <c r="Z3199" s="96"/>
    </row>
    <row r="3200" spans="2:27" ht="17.25" customHeight="1">
      <c r="B3200" s="58">
        <v>46273</v>
      </c>
      <c r="C3200" s="57" t="s">
        <v>7011</v>
      </c>
      <c r="D3200" s="57" t="s">
        <v>6261</v>
      </c>
      <c r="E3200" s="57">
        <v>1</v>
      </c>
      <c r="F3200" s="57">
        <v>0</v>
      </c>
      <c r="G3200" s="57">
        <v>0</v>
      </c>
      <c r="H3200" s="57">
        <v>0</v>
      </c>
      <c r="I3200" s="57">
        <v>0</v>
      </c>
      <c r="J3200" s="57">
        <v>0</v>
      </c>
      <c r="K3200" s="57">
        <v>0</v>
      </c>
      <c r="L3200" s="57">
        <v>0</v>
      </c>
      <c r="S3200" s="87"/>
      <c r="T3200" s="92"/>
      <c r="U3200" s="93"/>
      <c r="V3200" s="89"/>
      <c r="W3200" s="90"/>
      <c r="X3200" s="94"/>
      <c r="Y3200" s="95"/>
      <c r="Z3200" s="96"/>
    </row>
    <row r="3201" spans="2:26" ht="17.25" customHeight="1">
      <c r="B3201" s="58">
        <v>46275</v>
      </c>
      <c r="C3201" s="57" t="s">
        <v>7094</v>
      </c>
      <c r="D3201" s="57" t="s">
        <v>7092</v>
      </c>
      <c r="E3201" s="57">
        <v>4</v>
      </c>
      <c r="F3201" s="11">
        <v>0</v>
      </c>
      <c r="G3201" s="57">
        <v>0</v>
      </c>
      <c r="H3201" s="57">
        <v>2</v>
      </c>
      <c r="I3201" s="57">
        <v>0</v>
      </c>
      <c r="J3201" s="57">
        <v>0</v>
      </c>
      <c r="K3201" s="57">
        <v>0</v>
      </c>
      <c r="L3201" s="57">
        <v>2</v>
      </c>
      <c r="O3201" s="57" t="s">
        <v>7077</v>
      </c>
      <c r="P3201" s="57" t="s">
        <v>7078</v>
      </c>
      <c r="S3201" s="87"/>
      <c r="T3201" s="92"/>
      <c r="U3201" s="93"/>
      <c r="V3201" s="89"/>
      <c r="W3201" s="90"/>
      <c r="X3201" s="94"/>
      <c r="Y3201" s="95"/>
      <c r="Z3201" s="96"/>
    </row>
    <row r="3202" spans="2:26" ht="17.25" customHeight="1">
      <c r="B3202" s="58">
        <v>46275</v>
      </c>
      <c r="C3202" s="57" t="s">
        <v>7095</v>
      </c>
      <c r="D3202" s="57" t="s">
        <v>7093</v>
      </c>
      <c r="E3202" s="57">
        <v>3</v>
      </c>
      <c r="F3202" s="11">
        <v>0</v>
      </c>
      <c r="G3202" s="57">
        <v>0</v>
      </c>
      <c r="H3202" s="57">
        <v>2</v>
      </c>
      <c r="I3202" s="57">
        <v>0</v>
      </c>
      <c r="J3202" s="57">
        <v>0</v>
      </c>
      <c r="K3202" s="57">
        <v>0</v>
      </c>
      <c r="L3202" s="57">
        <v>2</v>
      </c>
      <c r="O3202" s="57" t="s">
        <v>7077</v>
      </c>
      <c r="P3202" s="57" t="s">
        <v>7078</v>
      </c>
      <c r="S3202" s="87"/>
      <c r="T3202" s="92"/>
      <c r="U3202" s="93"/>
      <c r="V3202" s="89"/>
      <c r="W3202" s="90"/>
      <c r="X3202" s="94"/>
      <c r="Y3202" s="95"/>
      <c r="Z3202" s="96"/>
    </row>
    <row r="3203" spans="2:26" ht="17.25" customHeight="1">
      <c r="S3203" s="87"/>
      <c r="T3203" s="92"/>
      <c r="U3203" s="93"/>
      <c r="V3203" s="89"/>
      <c r="W3203" s="90"/>
      <c r="X3203" s="94"/>
      <c r="Y3203" s="95"/>
      <c r="Z3203" s="96"/>
    </row>
    <row r="3204" spans="2:26" ht="17.25" customHeight="1">
      <c r="S3204" s="87"/>
      <c r="T3204" s="92"/>
      <c r="U3204" s="93"/>
      <c r="V3204" s="89"/>
      <c r="W3204" s="90"/>
      <c r="X3204" s="94"/>
      <c r="Y3204" s="95"/>
      <c r="Z3204" s="96"/>
    </row>
    <row r="3205" spans="2:26" ht="17.25" customHeight="1">
      <c r="S3205" s="87"/>
      <c r="T3205" s="92"/>
      <c r="U3205" s="93"/>
      <c r="V3205" s="89"/>
      <c r="W3205" s="90"/>
      <c r="X3205" s="94"/>
      <c r="Y3205" s="95"/>
      <c r="Z3205" s="96"/>
    </row>
    <row r="3206" spans="2:26" ht="17.25" customHeight="1">
      <c r="S3206" s="87"/>
      <c r="T3206" s="92"/>
      <c r="U3206" s="93"/>
      <c r="V3206" s="89"/>
      <c r="W3206" s="90"/>
      <c r="X3206" s="94"/>
      <c r="Y3206" s="95"/>
      <c r="Z3206" s="96"/>
    </row>
    <row r="3207" spans="2:26" ht="17.25" customHeight="1">
      <c r="S3207" s="87"/>
      <c r="T3207" s="92"/>
      <c r="U3207" s="93"/>
      <c r="V3207" s="89"/>
      <c r="W3207" s="90"/>
      <c r="X3207" s="94"/>
      <c r="Y3207" s="95"/>
      <c r="Z3207" s="96"/>
    </row>
    <row r="3208" spans="2:26" ht="17.25" customHeight="1">
      <c r="S3208" s="87"/>
      <c r="T3208" s="92"/>
      <c r="U3208" s="93"/>
      <c r="V3208" s="89"/>
      <c r="W3208" s="90"/>
      <c r="X3208" s="94"/>
      <c r="Y3208" s="95"/>
      <c r="Z3208" s="96"/>
    </row>
    <row r="3209" spans="2:26" ht="17.25" customHeight="1">
      <c r="S3209" s="87"/>
      <c r="T3209" s="92"/>
      <c r="U3209" s="93"/>
      <c r="V3209" s="89"/>
      <c r="W3209" s="90"/>
      <c r="X3209" s="94"/>
      <c r="Y3209" s="95"/>
      <c r="Z3209" s="96"/>
    </row>
    <row r="3210" spans="2:26" ht="17.25" customHeight="1">
      <c r="S3210" s="87"/>
      <c r="T3210" s="92"/>
      <c r="U3210" s="93"/>
      <c r="V3210" s="89"/>
      <c r="W3210" s="90"/>
      <c r="X3210" s="94"/>
      <c r="Y3210" s="95"/>
      <c r="Z3210" s="96"/>
    </row>
    <row r="3211" spans="2:26" ht="17.25" customHeight="1">
      <c r="S3211" s="87"/>
      <c r="T3211" s="92"/>
      <c r="U3211" s="93"/>
      <c r="V3211" s="89"/>
      <c r="W3211" s="90"/>
      <c r="X3211" s="94"/>
      <c r="Y3211" s="95"/>
      <c r="Z3211" s="96"/>
    </row>
    <row r="3212" spans="2:26" ht="17.25" customHeight="1">
      <c r="S3212" s="87"/>
      <c r="T3212" s="92"/>
      <c r="U3212" s="93"/>
      <c r="V3212" s="89"/>
      <c r="W3212" s="90"/>
      <c r="X3212" s="94"/>
      <c r="Y3212" s="95"/>
      <c r="Z3212" s="96"/>
    </row>
    <row r="3213" spans="2:26" ht="17.25" customHeight="1">
      <c r="S3213" s="87"/>
      <c r="T3213" s="92"/>
      <c r="U3213" s="93"/>
      <c r="V3213" s="89"/>
      <c r="W3213" s="90"/>
      <c r="X3213" s="94"/>
      <c r="Y3213" s="95"/>
      <c r="Z3213" s="96"/>
    </row>
    <row r="3214" spans="2:26" ht="17.25" customHeight="1">
      <c r="S3214" s="87"/>
      <c r="T3214" s="92"/>
      <c r="U3214" s="93"/>
      <c r="V3214" s="89"/>
      <c r="W3214" s="90"/>
      <c r="X3214" s="94"/>
      <c r="Y3214" s="95"/>
      <c r="Z3214" s="96"/>
    </row>
    <row r="3215" spans="2:26" ht="17.25" customHeight="1">
      <c r="S3215" s="87"/>
      <c r="T3215" s="92"/>
      <c r="U3215" s="93"/>
      <c r="V3215" s="89"/>
      <c r="W3215" s="90"/>
      <c r="X3215" s="94"/>
      <c r="Y3215" s="95"/>
      <c r="Z3215" s="96"/>
    </row>
    <row r="3216" spans="2:26" ht="17.25" customHeight="1">
      <c r="S3216" s="87"/>
      <c r="T3216" s="92"/>
      <c r="U3216" s="93"/>
      <c r="V3216" s="89"/>
      <c r="W3216" s="90"/>
      <c r="X3216" s="94"/>
      <c r="Y3216" s="95"/>
      <c r="Z3216" s="96"/>
    </row>
    <row r="3217" spans="19:26" ht="17.25" customHeight="1">
      <c r="S3217" s="87"/>
      <c r="T3217" s="92"/>
      <c r="U3217" s="93"/>
      <c r="V3217" s="89"/>
      <c r="W3217" s="90"/>
      <c r="X3217" s="94"/>
      <c r="Y3217" s="95"/>
      <c r="Z3217" s="96"/>
    </row>
    <row r="3218" spans="19:26" ht="17.25" customHeight="1">
      <c r="S3218" s="87"/>
      <c r="T3218" s="92"/>
      <c r="U3218" s="93"/>
      <c r="V3218" s="89"/>
      <c r="W3218" s="90"/>
      <c r="X3218" s="94"/>
      <c r="Y3218" s="95"/>
      <c r="Z3218" s="96"/>
    </row>
    <row r="3219" spans="19:26" ht="17.25" customHeight="1">
      <c r="S3219" s="87"/>
      <c r="T3219" s="92"/>
      <c r="U3219" s="93"/>
      <c r="V3219" s="89"/>
      <c r="W3219" s="90"/>
      <c r="X3219" s="94"/>
      <c r="Y3219" s="95"/>
      <c r="Z3219" s="96"/>
    </row>
    <row r="3220" spans="19:26" ht="17.25" customHeight="1">
      <c r="S3220" s="87"/>
      <c r="T3220" s="92"/>
      <c r="U3220" s="93"/>
      <c r="V3220" s="89"/>
      <c r="W3220" s="90"/>
      <c r="X3220" s="94"/>
      <c r="Y3220" s="95"/>
      <c r="Z3220" s="96"/>
    </row>
    <row r="3221" spans="19:26" ht="17.25" customHeight="1">
      <c r="S3221" s="87"/>
      <c r="T3221" s="92"/>
      <c r="U3221" s="93"/>
      <c r="V3221" s="89"/>
      <c r="W3221" s="90"/>
      <c r="X3221" s="94"/>
      <c r="Y3221" s="95"/>
      <c r="Z3221" s="96"/>
    </row>
    <row r="3222" spans="19:26" ht="17.25" customHeight="1">
      <c r="S3222" s="87"/>
      <c r="T3222" s="92"/>
      <c r="U3222" s="93"/>
      <c r="V3222" s="89"/>
      <c r="W3222" s="90"/>
      <c r="X3222" s="94"/>
      <c r="Y3222" s="95"/>
      <c r="Z3222" s="96"/>
    </row>
    <row r="3223" spans="19:26" ht="17.25" customHeight="1">
      <c r="S3223" s="87"/>
      <c r="T3223" s="92"/>
      <c r="U3223" s="93"/>
      <c r="V3223" s="89"/>
      <c r="W3223" s="90"/>
      <c r="X3223" s="94"/>
      <c r="Y3223" s="95"/>
      <c r="Z3223" s="96"/>
    </row>
    <row r="3224" spans="19:26" ht="17.25" customHeight="1">
      <c r="S3224" s="87"/>
      <c r="T3224" s="92"/>
      <c r="U3224" s="93"/>
      <c r="V3224" s="89"/>
      <c r="W3224" s="90"/>
      <c r="X3224" s="94"/>
      <c r="Y3224" s="95"/>
      <c r="Z3224" s="96"/>
    </row>
    <row r="3225" spans="19:26" ht="17.25" customHeight="1">
      <c r="S3225" s="87"/>
      <c r="T3225" s="92"/>
      <c r="U3225" s="93"/>
      <c r="V3225" s="89"/>
      <c r="W3225" s="90"/>
      <c r="X3225" s="94"/>
      <c r="Y3225" s="95"/>
      <c r="Z3225" s="96"/>
    </row>
    <row r="3226" spans="19:26" ht="17.25" customHeight="1">
      <c r="S3226" s="87"/>
      <c r="T3226" s="92"/>
      <c r="U3226" s="93"/>
      <c r="V3226" s="89"/>
      <c r="W3226" s="90"/>
      <c r="X3226" s="94"/>
      <c r="Y3226" s="95"/>
      <c r="Z3226" s="96"/>
    </row>
    <row r="3227" spans="19:26" ht="17.25" customHeight="1">
      <c r="S3227" s="87"/>
      <c r="T3227" s="92"/>
      <c r="U3227" s="93"/>
      <c r="V3227" s="89"/>
      <c r="W3227" s="90"/>
      <c r="X3227" s="94"/>
      <c r="Y3227" s="95"/>
      <c r="Z3227" s="96"/>
    </row>
    <row r="3228" spans="19:26" ht="17.25" customHeight="1">
      <c r="S3228" s="87"/>
      <c r="T3228" s="92"/>
      <c r="U3228" s="93"/>
      <c r="V3228" s="89"/>
      <c r="W3228" s="90"/>
      <c r="X3228" s="94"/>
      <c r="Y3228" s="95"/>
      <c r="Z3228" s="96"/>
    </row>
    <row r="3229" spans="19:26" ht="17.25" customHeight="1">
      <c r="S3229" s="87"/>
      <c r="T3229" s="92"/>
      <c r="U3229" s="93"/>
      <c r="V3229" s="89"/>
      <c r="W3229" s="90"/>
      <c r="X3229" s="94"/>
      <c r="Y3229" s="95"/>
      <c r="Z3229" s="96"/>
    </row>
    <row r="3230" spans="19:26" ht="17.25" customHeight="1">
      <c r="S3230" s="87"/>
      <c r="T3230" s="92"/>
      <c r="U3230" s="93"/>
      <c r="V3230" s="89"/>
      <c r="W3230" s="90"/>
      <c r="X3230" s="94"/>
      <c r="Y3230" s="95"/>
      <c r="Z3230" s="96"/>
    </row>
    <row r="3231" spans="19:26" ht="17.25" customHeight="1">
      <c r="S3231" s="87"/>
      <c r="T3231" s="92"/>
      <c r="U3231" s="93"/>
      <c r="V3231" s="89"/>
      <c r="W3231" s="90"/>
      <c r="X3231" s="94"/>
      <c r="Y3231" s="95"/>
      <c r="Z3231" s="96"/>
    </row>
    <row r="3232" spans="19:26" ht="17.25" customHeight="1">
      <c r="S3232" s="87"/>
      <c r="T3232" s="92"/>
      <c r="U3232" s="93"/>
      <c r="V3232" s="89"/>
      <c r="W3232" s="90"/>
      <c r="X3232" s="94"/>
      <c r="Y3232" s="95"/>
      <c r="Z3232" s="96"/>
    </row>
    <row r="3233" spans="19:26" ht="17.25" customHeight="1">
      <c r="S3233" s="87"/>
      <c r="T3233" s="92"/>
      <c r="U3233" s="93"/>
      <c r="V3233" s="89"/>
      <c r="W3233" s="90"/>
      <c r="X3233" s="94"/>
      <c r="Y3233" s="95"/>
      <c r="Z3233" s="96"/>
    </row>
    <row r="3234" spans="19:26" ht="17.25" customHeight="1">
      <c r="S3234" s="87"/>
      <c r="T3234" s="92"/>
      <c r="U3234" s="93"/>
      <c r="V3234" s="89"/>
      <c r="W3234" s="90"/>
      <c r="X3234" s="94"/>
      <c r="Y3234" s="95"/>
      <c r="Z3234" s="96"/>
    </row>
    <row r="3235" spans="19:26" ht="17.25" customHeight="1">
      <c r="S3235" s="87"/>
      <c r="T3235" s="92"/>
      <c r="U3235" s="93"/>
      <c r="V3235" s="89"/>
      <c r="W3235" s="90"/>
      <c r="X3235" s="94"/>
      <c r="Y3235" s="95"/>
      <c r="Z3235" s="96"/>
    </row>
    <row r="3236" spans="19:26" ht="17.25" customHeight="1">
      <c r="S3236" s="87"/>
      <c r="T3236" s="92"/>
      <c r="U3236" s="93"/>
      <c r="V3236" s="89"/>
      <c r="W3236" s="90"/>
      <c r="X3236" s="94"/>
      <c r="Y3236" s="95"/>
      <c r="Z3236" s="96"/>
    </row>
    <row r="3237" spans="19:26" ht="17.25" customHeight="1">
      <c r="S3237" s="87"/>
      <c r="T3237" s="92"/>
      <c r="U3237" s="93"/>
      <c r="V3237" s="89"/>
      <c r="W3237" s="90"/>
      <c r="X3237" s="94"/>
      <c r="Y3237" s="95"/>
      <c r="Z3237" s="96"/>
    </row>
    <row r="3238" spans="19:26" ht="17.25" customHeight="1">
      <c r="S3238" s="87"/>
      <c r="T3238" s="92"/>
      <c r="U3238" s="93"/>
      <c r="V3238" s="89"/>
      <c r="W3238" s="90"/>
      <c r="X3238" s="94"/>
      <c r="Y3238" s="95"/>
      <c r="Z3238" s="96"/>
    </row>
    <row r="3239" spans="19:26" ht="17.25" customHeight="1">
      <c r="S3239" s="87"/>
      <c r="T3239" s="92"/>
      <c r="U3239" s="93"/>
      <c r="V3239" s="89"/>
      <c r="W3239" s="90"/>
      <c r="X3239" s="94"/>
      <c r="Y3239" s="95"/>
      <c r="Z3239" s="96"/>
    </row>
    <row r="3240" spans="19:26" ht="17.25" customHeight="1">
      <c r="S3240" s="87"/>
      <c r="T3240" s="92"/>
      <c r="U3240" s="93"/>
      <c r="V3240" s="89"/>
      <c r="W3240" s="90"/>
      <c r="X3240" s="94"/>
      <c r="Y3240" s="95"/>
      <c r="Z3240" s="96"/>
    </row>
    <row r="3241" spans="19:26" ht="17.25" customHeight="1">
      <c r="S3241" s="87"/>
      <c r="T3241" s="92"/>
      <c r="U3241" s="93"/>
      <c r="V3241" s="89"/>
      <c r="W3241" s="90"/>
      <c r="X3241" s="94"/>
      <c r="Y3241" s="95"/>
      <c r="Z3241" s="96"/>
    </row>
    <row r="3242" spans="19:26" ht="17.25" customHeight="1">
      <c r="S3242" s="87"/>
      <c r="T3242" s="92"/>
      <c r="U3242" s="93"/>
      <c r="V3242" s="89"/>
      <c r="W3242" s="90"/>
      <c r="X3242" s="94"/>
      <c r="Y3242" s="95"/>
      <c r="Z3242" s="96"/>
    </row>
    <row r="3243" spans="19:26" ht="17.25" customHeight="1">
      <c r="S3243" s="87"/>
      <c r="T3243" s="92"/>
      <c r="U3243" s="93"/>
      <c r="V3243" s="89"/>
      <c r="W3243" s="90"/>
      <c r="X3243" s="94"/>
      <c r="Y3243" s="95"/>
      <c r="Z3243" s="96"/>
    </row>
    <row r="3244" spans="19:26" ht="17.25" customHeight="1">
      <c r="S3244" s="87"/>
      <c r="T3244" s="92"/>
      <c r="U3244" s="93"/>
      <c r="V3244" s="89"/>
      <c r="W3244" s="90"/>
      <c r="X3244" s="94"/>
      <c r="Y3244" s="95"/>
      <c r="Z3244" s="96"/>
    </row>
    <row r="3245" spans="19:26" ht="17.25" customHeight="1">
      <c r="S3245" s="87"/>
      <c r="T3245" s="92"/>
      <c r="U3245" s="93"/>
      <c r="V3245" s="89"/>
      <c r="W3245" s="90"/>
      <c r="X3245" s="94"/>
      <c r="Y3245" s="95"/>
      <c r="Z3245" s="96"/>
    </row>
    <row r="3246" spans="19:26" ht="17.25" customHeight="1">
      <c r="S3246" s="87"/>
      <c r="T3246" s="92"/>
      <c r="U3246" s="93"/>
      <c r="V3246" s="89"/>
      <c r="W3246" s="90"/>
      <c r="X3246" s="94"/>
      <c r="Y3246" s="95"/>
      <c r="Z3246" s="96"/>
    </row>
    <row r="3247" spans="19:26" ht="17.25" customHeight="1">
      <c r="S3247" s="87"/>
      <c r="T3247" s="92"/>
      <c r="U3247" s="93"/>
      <c r="V3247" s="89"/>
      <c r="W3247" s="90"/>
      <c r="X3247" s="94"/>
      <c r="Y3247" s="95"/>
      <c r="Z3247" s="96"/>
    </row>
    <row r="3248" spans="19:26" ht="17.25" customHeight="1">
      <c r="S3248" s="87"/>
      <c r="T3248" s="92"/>
      <c r="U3248" s="93"/>
      <c r="V3248" s="89"/>
      <c r="W3248" s="90"/>
      <c r="X3248" s="94"/>
      <c r="Y3248" s="95"/>
      <c r="Z3248" s="96"/>
    </row>
    <row r="3249" spans="19:26" ht="17.25" customHeight="1">
      <c r="S3249" s="87"/>
      <c r="T3249" s="92"/>
      <c r="U3249" s="93"/>
      <c r="V3249" s="89"/>
      <c r="W3249" s="90"/>
      <c r="X3249" s="94"/>
      <c r="Y3249" s="95"/>
      <c r="Z3249" s="96"/>
    </row>
    <row r="3250" spans="19:26" ht="17.25" customHeight="1">
      <c r="S3250" s="87"/>
      <c r="T3250" s="92"/>
      <c r="U3250" s="93"/>
      <c r="V3250" s="89"/>
      <c r="W3250" s="90"/>
      <c r="X3250" s="94"/>
      <c r="Y3250" s="95"/>
      <c r="Z3250" s="96"/>
    </row>
    <row r="3251" spans="19:26" ht="17.25" customHeight="1">
      <c r="S3251" s="87"/>
      <c r="T3251" s="92"/>
      <c r="U3251" s="93"/>
      <c r="V3251" s="89"/>
      <c r="W3251" s="90"/>
      <c r="X3251" s="94"/>
      <c r="Y3251" s="95"/>
      <c r="Z3251" s="96"/>
    </row>
    <row r="3252" spans="19:26" ht="17.25" customHeight="1">
      <c r="S3252" s="87"/>
      <c r="T3252" s="92"/>
      <c r="U3252" s="93"/>
      <c r="V3252" s="89"/>
      <c r="W3252" s="90"/>
      <c r="X3252" s="94"/>
      <c r="Y3252" s="95"/>
      <c r="Z3252" s="96"/>
    </row>
    <row r="3253" spans="19:26" ht="17.25" customHeight="1">
      <c r="S3253" s="87"/>
      <c r="T3253" s="92"/>
      <c r="U3253" s="93"/>
      <c r="V3253" s="89"/>
      <c r="W3253" s="90"/>
      <c r="X3253" s="94"/>
      <c r="Y3253" s="95"/>
      <c r="Z3253" s="96"/>
    </row>
    <row r="3254" spans="19:26" ht="17.25" customHeight="1">
      <c r="S3254" s="87"/>
      <c r="T3254" s="92"/>
      <c r="U3254" s="93"/>
      <c r="V3254" s="89"/>
      <c r="W3254" s="90"/>
      <c r="X3254" s="94"/>
      <c r="Y3254" s="95"/>
      <c r="Z3254" s="96"/>
    </row>
    <row r="3255" spans="19:26" ht="17.25" customHeight="1">
      <c r="S3255" s="87"/>
      <c r="T3255" s="92"/>
      <c r="U3255" s="93"/>
      <c r="V3255" s="89"/>
      <c r="W3255" s="90"/>
      <c r="X3255" s="94"/>
      <c r="Y3255" s="95"/>
      <c r="Z3255" s="96"/>
    </row>
    <row r="3256" spans="19:26" ht="17.25" customHeight="1">
      <c r="S3256" s="87"/>
      <c r="T3256" s="92"/>
      <c r="U3256" s="93"/>
      <c r="V3256" s="89"/>
      <c r="W3256" s="90"/>
      <c r="X3256" s="94"/>
      <c r="Y3256" s="95"/>
      <c r="Z3256" s="96"/>
    </row>
    <row r="3257" spans="19:26" ht="17.25" customHeight="1">
      <c r="S3257" s="87"/>
      <c r="T3257" s="92"/>
      <c r="U3257" s="93"/>
      <c r="V3257" s="89"/>
      <c r="W3257" s="90"/>
      <c r="X3257" s="94"/>
      <c r="Y3257" s="95"/>
      <c r="Z3257" s="96"/>
    </row>
    <row r="3258" spans="19:26" ht="17.25" customHeight="1">
      <c r="S3258" s="87"/>
      <c r="T3258" s="92"/>
      <c r="U3258" s="93"/>
      <c r="V3258" s="89"/>
      <c r="W3258" s="90"/>
      <c r="X3258" s="94"/>
      <c r="Y3258" s="95"/>
      <c r="Z3258" s="96"/>
    </row>
    <row r="3259" spans="19:26" ht="17.25" customHeight="1">
      <c r="S3259" s="87"/>
      <c r="T3259" s="92"/>
      <c r="U3259" s="93"/>
      <c r="V3259" s="89"/>
      <c r="W3259" s="90"/>
      <c r="X3259" s="94"/>
      <c r="Y3259" s="95"/>
      <c r="Z3259" s="96"/>
    </row>
    <row r="3260" spans="19:26" ht="17.25" customHeight="1">
      <c r="S3260" s="87"/>
      <c r="T3260" s="92"/>
      <c r="U3260" s="93"/>
      <c r="V3260" s="89"/>
      <c r="W3260" s="90"/>
      <c r="X3260" s="94"/>
      <c r="Y3260" s="95"/>
      <c r="Z3260" s="96"/>
    </row>
    <row r="3261" spans="19:26" ht="17.25" customHeight="1">
      <c r="S3261" s="87"/>
      <c r="T3261" s="92"/>
      <c r="U3261" s="93"/>
      <c r="V3261" s="89"/>
      <c r="W3261" s="90"/>
      <c r="X3261" s="94"/>
      <c r="Y3261" s="95"/>
      <c r="Z3261" s="96"/>
    </row>
    <row r="3262" spans="19:26" ht="17.25" customHeight="1">
      <c r="S3262" s="87"/>
      <c r="T3262" s="92"/>
      <c r="U3262" s="93"/>
      <c r="V3262" s="89"/>
      <c r="W3262" s="90"/>
      <c r="X3262" s="94"/>
      <c r="Y3262" s="95"/>
      <c r="Z3262" s="96"/>
    </row>
    <row r="3263" spans="19:26" ht="17.25" customHeight="1">
      <c r="S3263" s="87"/>
      <c r="T3263" s="92"/>
      <c r="U3263" s="93"/>
      <c r="V3263" s="89"/>
      <c r="W3263" s="90"/>
      <c r="X3263" s="94"/>
      <c r="Y3263" s="95"/>
      <c r="Z3263" s="96"/>
    </row>
    <row r="3264" spans="19:26" ht="17.25" customHeight="1">
      <c r="S3264" s="87"/>
      <c r="T3264" s="92"/>
      <c r="U3264" s="93"/>
      <c r="V3264" s="89"/>
      <c r="W3264" s="90"/>
      <c r="X3264" s="94"/>
      <c r="Y3264" s="95"/>
      <c r="Z3264" s="96"/>
    </row>
    <row r="3265" spans="19:26" ht="17.25" customHeight="1">
      <c r="S3265" s="87"/>
      <c r="T3265" s="92"/>
      <c r="U3265" s="93"/>
      <c r="V3265" s="89"/>
      <c r="W3265" s="90"/>
      <c r="X3265" s="94"/>
      <c r="Y3265" s="95"/>
      <c r="Z3265" s="96"/>
    </row>
    <row r="3266" spans="19:26" ht="17.25" customHeight="1">
      <c r="S3266" s="87"/>
      <c r="T3266" s="92"/>
      <c r="U3266" s="93"/>
      <c r="V3266" s="89"/>
      <c r="W3266" s="90"/>
      <c r="X3266" s="94"/>
      <c r="Y3266" s="95"/>
      <c r="Z3266" s="96"/>
    </row>
    <row r="3267" spans="19:26" ht="17.25" customHeight="1">
      <c r="S3267" s="87"/>
      <c r="T3267" s="92"/>
      <c r="U3267" s="93"/>
      <c r="V3267" s="89"/>
      <c r="W3267" s="90"/>
      <c r="X3267" s="94"/>
      <c r="Y3267" s="95"/>
      <c r="Z3267" s="96"/>
    </row>
    <row r="3268" spans="19:26" ht="17.25" customHeight="1">
      <c r="S3268" s="87"/>
      <c r="T3268" s="92"/>
      <c r="U3268" s="93"/>
      <c r="V3268" s="89"/>
      <c r="W3268" s="90"/>
      <c r="X3268" s="94"/>
      <c r="Y3268" s="95"/>
      <c r="Z3268" s="96"/>
    </row>
    <row r="3269" spans="19:26" ht="17.25" customHeight="1">
      <c r="S3269" s="87"/>
      <c r="T3269" s="92"/>
      <c r="U3269" s="93"/>
      <c r="V3269" s="89"/>
      <c r="W3269" s="90"/>
      <c r="X3269" s="94"/>
      <c r="Y3269" s="95"/>
      <c r="Z3269" s="96"/>
    </row>
    <row r="3270" spans="19:26" ht="17.25" customHeight="1">
      <c r="S3270" s="87"/>
      <c r="T3270" s="92"/>
      <c r="U3270" s="93"/>
      <c r="V3270" s="89"/>
      <c r="W3270" s="90"/>
      <c r="X3270" s="94"/>
      <c r="Y3270" s="95"/>
      <c r="Z3270" s="96"/>
    </row>
    <row r="3271" spans="19:26" ht="17.25" customHeight="1">
      <c r="S3271" s="87"/>
      <c r="T3271" s="92"/>
      <c r="U3271" s="93"/>
      <c r="V3271" s="89"/>
      <c r="W3271" s="90"/>
      <c r="X3271" s="94"/>
      <c r="Y3271" s="95"/>
      <c r="Z3271" s="96"/>
    </row>
    <row r="3272" spans="19:26" ht="17.25" customHeight="1">
      <c r="S3272" s="87"/>
      <c r="T3272" s="92"/>
      <c r="U3272" s="93"/>
      <c r="V3272" s="89"/>
      <c r="W3272" s="90"/>
      <c r="X3272" s="94"/>
      <c r="Y3272" s="95"/>
      <c r="Z3272" s="96"/>
    </row>
    <row r="3273" spans="19:26" ht="17.25" customHeight="1">
      <c r="S3273" s="87"/>
      <c r="T3273" s="92"/>
      <c r="U3273" s="93"/>
      <c r="V3273" s="89"/>
      <c r="W3273" s="90"/>
      <c r="X3273" s="94"/>
      <c r="Y3273" s="95"/>
      <c r="Z3273" s="96"/>
    </row>
    <row r="3274" spans="19:26" ht="17.25" customHeight="1">
      <c r="S3274" s="87"/>
      <c r="T3274" s="92"/>
      <c r="U3274" s="93"/>
      <c r="V3274" s="89"/>
      <c r="W3274" s="90"/>
      <c r="X3274" s="94"/>
      <c r="Y3274" s="95"/>
      <c r="Z3274" s="96"/>
    </row>
    <row r="3275" spans="19:26" ht="17.25" customHeight="1">
      <c r="S3275" s="87"/>
      <c r="T3275" s="92"/>
      <c r="U3275" s="93"/>
      <c r="V3275" s="89"/>
      <c r="W3275" s="90"/>
      <c r="X3275" s="94"/>
      <c r="Y3275" s="95"/>
      <c r="Z3275" s="96"/>
    </row>
    <row r="3276" spans="19:26" ht="17.25" customHeight="1">
      <c r="S3276" s="87"/>
      <c r="T3276" s="92"/>
      <c r="U3276" s="93"/>
      <c r="V3276" s="89"/>
      <c r="W3276" s="90"/>
      <c r="X3276" s="94"/>
      <c r="Y3276" s="95"/>
      <c r="Z3276" s="96"/>
    </row>
    <row r="3277" spans="19:26" ht="17.25" customHeight="1">
      <c r="S3277" s="87"/>
      <c r="T3277" s="92"/>
      <c r="U3277" s="93"/>
      <c r="V3277" s="89"/>
      <c r="W3277" s="90"/>
      <c r="X3277" s="94"/>
      <c r="Y3277" s="95"/>
      <c r="Z3277" s="96"/>
    </row>
    <row r="3278" spans="19:26" ht="17.25" customHeight="1">
      <c r="S3278" s="87"/>
      <c r="T3278" s="92"/>
      <c r="U3278" s="93"/>
      <c r="V3278" s="89"/>
      <c r="W3278" s="90"/>
      <c r="X3278" s="94"/>
      <c r="Y3278" s="95"/>
      <c r="Z3278" s="96"/>
    </row>
    <row r="3279" spans="19:26" ht="17.25" customHeight="1">
      <c r="S3279" s="87"/>
      <c r="T3279" s="92"/>
      <c r="U3279" s="93"/>
      <c r="V3279" s="89"/>
      <c r="W3279" s="90"/>
      <c r="X3279" s="94"/>
      <c r="Y3279" s="95"/>
      <c r="Z3279" s="96"/>
    </row>
    <row r="3280" spans="19:26" ht="17.25" customHeight="1">
      <c r="S3280" s="87"/>
      <c r="T3280" s="92"/>
      <c r="U3280" s="93"/>
      <c r="V3280" s="89"/>
      <c r="W3280" s="90"/>
      <c r="X3280" s="94"/>
      <c r="Y3280" s="95"/>
      <c r="Z3280" s="96"/>
    </row>
    <row r="3281" spans="19:26" ht="17.25" customHeight="1">
      <c r="S3281" s="87"/>
      <c r="T3281" s="92"/>
      <c r="U3281" s="93"/>
      <c r="V3281" s="89"/>
      <c r="W3281" s="90"/>
      <c r="X3281" s="94"/>
      <c r="Y3281" s="95"/>
      <c r="Z3281" s="96"/>
    </row>
    <row r="3282" spans="19:26" ht="17.25" customHeight="1">
      <c r="S3282" s="87"/>
      <c r="T3282" s="92"/>
      <c r="U3282" s="93"/>
      <c r="V3282" s="89"/>
      <c r="W3282" s="90"/>
      <c r="X3282" s="94"/>
      <c r="Y3282" s="95"/>
      <c r="Z3282" s="96"/>
    </row>
    <row r="3283" spans="19:26" ht="17.25" customHeight="1">
      <c r="S3283" s="87"/>
      <c r="T3283" s="92"/>
      <c r="U3283" s="93"/>
      <c r="V3283" s="89"/>
      <c r="W3283" s="90"/>
      <c r="X3283" s="94"/>
      <c r="Y3283" s="95"/>
      <c r="Z3283" s="96"/>
    </row>
    <row r="3284" spans="19:26" ht="17.25" customHeight="1">
      <c r="S3284" s="87"/>
      <c r="T3284" s="92"/>
      <c r="U3284" s="93"/>
      <c r="V3284" s="89"/>
      <c r="W3284" s="90"/>
      <c r="X3284" s="94"/>
      <c r="Y3284" s="95"/>
      <c r="Z3284" s="96"/>
    </row>
    <row r="3285" spans="19:26" ht="17.25" customHeight="1">
      <c r="S3285" s="87"/>
      <c r="T3285" s="92"/>
      <c r="U3285" s="93"/>
      <c r="V3285" s="89"/>
      <c r="W3285" s="90"/>
      <c r="X3285" s="94"/>
      <c r="Y3285" s="95"/>
      <c r="Z3285" s="96"/>
    </row>
    <row r="3286" spans="19:26" ht="17.25" customHeight="1">
      <c r="S3286" s="87"/>
      <c r="T3286" s="92"/>
      <c r="U3286" s="93"/>
      <c r="V3286" s="89"/>
      <c r="W3286" s="90"/>
      <c r="X3286" s="94"/>
      <c r="Y3286" s="95"/>
      <c r="Z3286" s="96"/>
    </row>
    <row r="3287" spans="19:26" ht="17.25" customHeight="1">
      <c r="S3287" s="87"/>
      <c r="T3287" s="92"/>
      <c r="U3287" s="93"/>
      <c r="V3287" s="89"/>
      <c r="W3287" s="90"/>
      <c r="X3287" s="94"/>
      <c r="Y3287" s="95"/>
      <c r="Z3287" s="96"/>
    </row>
    <row r="3288" spans="19:26" ht="17.25" customHeight="1">
      <c r="S3288" s="87"/>
      <c r="T3288" s="92"/>
      <c r="U3288" s="93"/>
      <c r="V3288" s="89"/>
      <c r="W3288" s="90"/>
      <c r="X3288" s="94"/>
      <c r="Y3288" s="95"/>
      <c r="Z3288" s="96"/>
    </row>
    <row r="3289" spans="19:26" ht="17.25" customHeight="1">
      <c r="S3289" s="87"/>
      <c r="T3289" s="92"/>
      <c r="U3289" s="93"/>
      <c r="V3289" s="89"/>
      <c r="W3289" s="90"/>
      <c r="X3289" s="94"/>
      <c r="Y3289" s="95"/>
      <c r="Z3289" s="96"/>
    </row>
    <row r="3290" spans="19:26" ht="17.25" customHeight="1">
      <c r="S3290" s="87"/>
      <c r="T3290" s="92"/>
      <c r="U3290" s="93"/>
      <c r="V3290" s="89"/>
      <c r="W3290" s="90"/>
      <c r="X3290" s="94"/>
      <c r="Y3290" s="95"/>
      <c r="Z3290" s="96"/>
    </row>
    <row r="3291" spans="19:26" ht="17.25" customHeight="1">
      <c r="S3291" s="87"/>
      <c r="T3291" s="92"/>
      <c r="U3291" s="93"/>
      <c r="V3291" s="89"/>
      <c r="W3291" s="90"/>
      <c r="X3291" s="94"/>
      <c r="Y3291" s="95"/>
      <c r="Z3291" s="96"/>
    </row>
    <row r="3292" spans="19:26" ht="17.25" customHeight="1">
      <c r="S3292" s="87"/>
      <c r="T3292" s="92"/>
      <c r="U3292" s="93"/>
      <c r="V3292" s="89"/>
      <c r="W3292" s="90"/>
      <c r="X3292" s="94"/>
      <c r="Y3292" s="95"/>
      <c r="Z3292" s="96"/>
    </row>
    <row r="3293" spans="19:26" ht="17.25" customHeight="1">
      <c r="S3293" s="87"/>
      <c r="T3293" s="92"/>
      <c r="U3293" s="93"/>
      <c r="V3293" s="89"/>
      <c r="W3293" s="90"/>
      <c r="X3293" s="94"/>
      <c r="Y3293" s="95"/>
      <c r="Z3293" s="96"/>
    </row>
    <row r="3294" spans="19:26" ht="17.25" customHeight="1">
      <c r="S3294" s="87"/>
      <c r="T3294" s="92"/>
      <c r="U3294" s="93"/>
      <c r="V3294" s="89"/>
      <c r="W3294" s="90"/>
      <c r="X3294" s="94"/>
      <c r="Y3294" s="95"/>
      <c r="Z3294" s="96"/>
    </row>
    <row r="3295" spans="19:26" ht="17.25" customHeight="1">
      <c r="S3295" s="87"/>
      <c r="T3295" s="92"/>
      <c r="U3295" s="93"/>
      <c r="V3295" s="89"/>
      <c r="W3295" s="90"/>
      <c r="X3295" s="94"/>
      <c r="Y3295" s="95"/>
      <c r="Z3295" s="96"/>
    </row>
    <row r="3296" spans="19:26" ht="17.25" customHeight="1">
      <c r="S3296" s="87"/>
      <c r="T3296" s="92"/>
      <c r="U3296" s="93"/>
      <c r="V3296" s="89"/>
      <c r="W3296" s="90"/>
      <c r="X3296" s="94"/>
      <c r="Y3296" s="95"/>
      <c r="Z3296" s="96"/>
    </row>
    <row r="3297" spans="19:26" ht="17.25" customHeight="1">
      <c r="S3297" s="87"/>
      <c r="T3297" s="92"/>
      <c r="U3297" s="93"/>
      <c r="V3297" s="89"/>
      <c r="W3297" s="90"/>
      <c r="X3297" s="94"/>
      <c r="Y3297" s="95"/>
      <c r="Z3297" s="96"/>
    </row>
    <row r="3298" spans="19:26" ht="17.25" customHeight="1">
      <c r="S3298" s="87"/>
      <c r="T3298" s="92"/>
      <c r="U3298" s="93"/>
      <c r="V3298" s="89"/>
      <c r="W3298" s="90"/>
      <c r="X3298" s="94"/>
      <c r="Y3298" s="95"/>
      <c r="Z3298" s="96"/>
    </row>
    <row r="3299" spans="19:26" ht="17.25" customHeight="1">
      <c r="S3299" s="87"/>
      <c r="T3299" s="92"/>
      <c r="U3299" s="93"/>
      <c r="V3299" s="89"/>
      <c r="W3299" s="90"/>
      <c r="X3299" s="94"/>
      <c r="Y3299" s="95"/>
      <c r="Z3299" s="96"/>
    </row>
    <row r="3300" spans="19:26" ht="17.25" customHeight="1">
      <c r="S3300" s="87"/>
      <c r="T3300" s="92"/>
      <c r="U3300" s="93"/>
      <c r="V3300" s="89"/>
      <c r="W3300" s="90"/>
      <c r="X3300" s="94"/>
      <c r="Y3300" s="95"/>
      <c r="Z3300" s="96"/>
    </row>
    <row r="3301" spans="19:26" ht="17.25" customHeight="1">
      <c r="S3301" s="87"/>
      <c r="T3301" s="92"/>
      <c r="U3301" s="93"/>
      <c r="V3301" s="89"/>
      <c r="W3301" s="90"/>
      <c r="X3301" s="94"/>
      <c r="Y3301" s="95"/>
      <c r="Z3301" s="96"/>
    </row>
    <row r="3302" spans="19:26" ht="17.25" customHeight="1">
      <c r="S3302" s="87"/>
      <c r="T3302" s="92"/>
      <c r="U3302" s="93"/>
      <c r="V3302" s="89"/>
      <c r="W3302" s="90"/>
      <c r="X3302" s="94"/>
      <c r="Y3302" s="95"/>
      <c r="Z3302" s="96"/>
    </row>
    <row r="3303" spans="19:26" ht="17.25" customHeight="1">
      <c r="S3303" s="87"/>
      <c r="T3303" s="92"/>
      <c r="U3303" s="93"/>
      <c r="V3303" s="89"/>
      <c r="W3303" s="90"/>
      <c r="X3303" s="94"/>
      <c r="Y3303" s="95"/>
      <c r="Z3303" s="96"/>
    </row>
    <row r="3304" spans="19:26" ht="17.25" customHeight="1">
      <c r="S3304" s="87"/>
      <c r="T3304" s="92"/>
      <c r="U3304" s="93"/>
      <c r="V3304" s="89"/>
      <c r="W3304" s="90"/>
      <c r="X3304" s="94"/>
      <c r="Y3304" s="95"/>
      <c r="Z3304" s="96"/>
    </row>
    <row r="3305" spans="19:26" ht="17.25" customHeight="1">
      <c r="S3305" s="87"/>
      <c r="T3305" s="92"/>
      <c r="U3305" s="93"/>
      <c r="V3305" s="89"/>
      <c r="W3305" s="90"/>
      <c r="X3305" s="94"/>
      <c r="Y3305" s="95"/>
      <c r="Z3305" s="96"/>
    </row>
    <row r="3306" spans="19:26" ht="17.25" customHeight="1">
      <c r="S3306" s="87"/>
      <c r="T3306" s="92"/>
      <c r="U3306" s="93"/>
      <c r="V3306" s="89"/>
      <c r="W3306" s="90"/>
      <c r="X3306" s="94"/>
      <c r="Y3306" s="95"/>
      <c r="Z3306" s="96"/>
    </row>
    <row r="3307" spans="19:26" ht="17.25" customHeight="1">
      <c r="S3307" s="87"/>
      <c r="T3307" s="92"/>
      <c r="U3307" s="93"/>
      <c r="V3307" s="89"/>
      <c r="W3307" s="90"/>
      <c r="X3307" s="94"/>
      <c r="Y3307" s="95"/>
      <c r="Z3307" s="96"/>
    </row>
    <row r="3308" spans="19:26" ht="17.25" customHeight="1">
      <c r="S3308" s="87"/>
      <c r="T3308" s="92"/>
      <c r="U3308" s="93"/>
      <c r="V3308" s="89"/>
      <c r="W3308" s="90"/>
      <c r="X3308" s="94"/>
      <c r="Y3308" s="95"/>
      <c r="Z3308" s="96"/>
    </row>
    <row r="3309" spans="19:26" ht="17.25" customHeight="1">
      <c r="S3309" s="87"/>
      <c r="T3309" s="92"/>
      <c r="U3309" s="93"/>
      <c r="V3309" s="89"/>
      <c r="W3309" s="90"/>
      <c r="X3309" s="94"/>
      <c r="Y3309" s="95"/>
      <c r="Z3309" s="96"/>
    </row>
    <row r="3310" spans="19:26" ht="17.25" customHeight="1">
      <c r="S3310" s="87"/>
      <c r="T3310" s="92"/>
      <c r="U3310" s="93"/>
      <c r="V3310" s="89"/>
      <c r="W3310" s="90"/>
      <c r="X3310" s="94"/>
      <c r="Y3310" s="95"/>
      <c r="Z3310" s="96"/>
    </row>
    <row r="3311" spans="19:26" ht="17.25" customHeight="1">
      <c r="S3311" s="87"/>
      <c r="T3311" s="92"/>
      <c r="U3311" s="93"/>
      <c r="V3311" s="89"/>
      <c r="W3311" s="90"/>
      <c r="X3311" s="94"/>
      <c r="Y3311" s="95"/>
      <c r="Z3311" s="96"/>
    </row>
    <row r="3312" spans="19:26" ht="17.25" customHeight="1">
      <c r="S3312" s="87"/>
      <c r="T3312" s="92"/>
      <c r="U3312" s="93"/>
      <c r="V3312" s="89"/>
      <c r="W3312" s="90"/>
      <c r="X3312" s="94"/>
      <c r="Y3312" s="95"/>
      <c r="Z3312" s="96"/>
    </row>
    <row r="3313" spans="19:26" ht="17.25" customHeight="1">
      <c r="S3313" s="87"/>
      <c r="T3313" s="92"/>
      <c r="U3313" s="93"/>
      <c r="V3313" s="89"/>
      <c r="W3313" s="90"/>
      <c r="X3313" s="94"/>
      <c r="Y3313" s="95"/>
      <c r="Z3313" s="96"/>
    </row>
    <row r="3314" spans="19:26" ht="17.25" customHeight="1">
      <c r="S3314" s="87"/>
      <c r="T3314" s="92"/>
      <c r="U3314" s="93"/>
      <c r="V3314" s="89"/>
      <c r="W3314" s="90"/>
      <c r="X3314" s="94"/>
      <c r="Y3314" s="95"/>
      <c r="Z3314" s="96"/>
    </row>
    <row r="3315" spans="19:26" ht="17.25" customHeight="1">
      <c r="S3315" s="87"/>
      <c r="T3315" s="92"/>
      <c r="U3315" s="93"/>
      <c r="V3315" s="89"/>
      <c r="W3315" s="90"/>
      <c r="X3315" s="94"/>
      <c r="Y3315" s="95"/>
      <c r="Z3315" s="96"/>
    </row>
    <row r="3316" spans="19:26" ht="17.25" customHeight="1">
      <c r="S3316" s="87"/>
      <c r="T3316" s="92"/>
      <c r="U3316" s="93"/>
      <c r="V3316" s="89"/>
      <c r="W3316" s="90"/>
      <c r="X3316" s="94"/>
      <c r="Y3316" s="95"/>
      <c r="Z3316" s="96"/>
    </row>
    <row r="3317" spans="19:26" ht="17.25" customHeight="1">
      <c r="S3317" s="87"/>
      <c r="T3317" s="92"/>
      <c r="U3317" s="93"/>
      <c r="V3317" s="89"/>
      <c r="W3317" s="90"/>
      <c r="X3317" s="94"/>
      <c r="Y3317" s="95"/>
      <c r="Z3317" s="96"/>
    </row>
    <row r="3318" spans="19:26" ht="17.25" customHeight="1">
      <c r="S3318" s="87"/>
      <c r="T3318" s="92"/>
      <c r="U3318" s="93"/>
      <c r="V3318" s="89"/>
      <c r="W3318" s="90"/>
      <c r="X3318" s="94"/>
      <c r="Y3318" s="95"/>
      <c r="Z3318" s="96"/>
    </row>
    <row r="3319" spans="19:26" ht="17.25" customHeight="1">
      <c r="S3319" s="87"/>
      <c r="T3319" s="92"/>
      <c r="U3319" s="93"/>
      <c r="V3319" s="89"/>
      <c r="W3319" s="90"/>
      <c r="X3319" s="94"/>
      <c r="Y3319" s="95"/>
      <c r="Z3319" s="96"/>
    </row>
    <row r="3320" spans="19:26" ht="17.25" customHeight="1">
      <c r="S3320" s="87"/>
      <c r="T3320" s="92"/>
      <c r="U3320" s="93"/>
      <c r="V3320" s="89"/>
      <c r="W3320" s="90"/>
      <c r="X3320" s="94"/>
      <c r="Y3320" s="95"/>
      <c r="Z3320" s="96"/>
    </row>
    <row r="3321" spans="19:26" ht="17.25" customHeight="1">
      <c r="S3321" s="87"/>
      <c r="T3321" s="92"/>
      <c r="U3321" s="93"/>
      <c r="V3321" s="89"/>
      <c r="W3321" s="90"/>
      <c r="X3321" s="94"/>
      <c r="Y3321" s="95"/>
      <c r="Z3321" s="96"/>
    </row>
    <row r="3322" spans="19:26" ht="17.25" customHeight="1">
      <c r="S3322" s="87"/>
      <c r="T3322" s="92"/>
      <c r="U3322" s="93"/>
      <c r="V3322" s="89"/>
      <c r="W3322" s="90"/>
      <c r="X3322" s="94"/>
      <c r="Y3322" s="95"/>
      <c r="Z3322" s="96"/>
    </row>
    <row r="3323" spans="19:26" ht="17.25" customHeight="1">
      <c r="S3323" s="87"/>
      <c r="T3323" s="92"/>
      <c r="U3323" s="93"/>
      <c r="V3323" s="89"/>
      <c r="W3323" s="90"/>
      <c r="X3323" s="94"/>
      <c r="Y3323" s="95"/>
      <c r="Z3323" s="96"/>
    </row>
    <row r="3324" spans="19:26" ht="17.25" customHeight="1">
      <c r="S3324" s="87"/>
      <c r="T3324" s="92"/>
      <c r="U3324" s="93"/>
      <c r="V3324" s="89"/>
      <c r="W3324" s="90"/>
      <c r="X3324" s="94"/>
      <c r="Y3324" s="95"/>
      <c r="Z3324" s="96"/>
    </row>
    <row r="3325" spans="19:26" ht="17.25" customHeight="1">
      <c r="S3325" s="87"/>
      <c r="T3325" s="92"/>
      <c r="U3325" s="93"/>
      <c r="V3325" s="89"/>
      <c r="W3325" s="90"/>
      <c r="X3325" s="94"/>
      <c r="Y3325" s="95"/>
      <c r="Z3325" s="96"/>
    </row>
    <row r="3326" spans="19:26" ht="17.25" customHeight="1">
      <c r="S3326" s="87"/>
      <c r="T3326" s="92"/>
      <c r="U3326" s="93"/>
      <c r="V3326" s="89"/>
      <c r="W3326" s="90"/>
      <c r="X3326" s="94"/>
      <c r="Y3326" s="95"/>
      <c r="Z3326" s="96"/>
    </row>
    <row r="3327" spans="19:26" ht="17.25" customHeight="1">
      <c r="S3327" s="87"/>
      <c r="T3327" s="92"/>
      <c r="U3327" s="93"/>
      <c r="V3327" s="89"/>
      <c r="W3327" s="90"/>
      <c r="X3327" s="94"/>
      <c r="Y3327" s="95"/>
      <c r="Z3327" s="96"/>
    </row>
    <row r="3328" spans="19:26" ht="17.25" customHeight="1">
      <c r="S3328" s="87"/>
      <c r="T3328" s="92"/>
      <c r="U3328" s="93"/>
      <c r="V3328" s="89"/>
      <c r="W3328" s="90"/>
      <c r="X3328" s="94"/>
      <c r="Y3328" s="95"/>
      <c r="Z3328" s="96"/>
    </row>
    <row r="3329" spans="19:26" ht="17.25" customHeight="1">
      <c r="S3329" s="87"/>
      <c r="T3329" s="92"/>
      <c r="U3329" s="93"/>
      <c r="V3329" s="89"/>
      <c r="W3329" s="90"/>
      <c r="X3329" s="94"/>
      <c r="Y3329" s="95"/>
      <c r="Z3329" s="96"/>
    </row>
    <row r="3330" spans="19:26" ht="17.25" customHeight="1">
      <c r="S3330" s="87"/>
      <c r="T3330" s="92"/>
      <c r="U3330" s="93"/>
      <c r="V3330" s="89"/>
      <c r="W3330" s="90"/>
      <c r="X3330" s="94"/>
      <c r="Y3330" s="95"/>
      <c r="Z3330" s="96"/>
    </row>
    <row r="3331" spans="19:26" ht="17.25" customHeight="1">
      <c r="S3331" s="87"/>
      <c r="T3331" s="92"/>
      <c r="U3331" s="93"/>
      <c r="V3331" s="89"/>
      <c r="W3331" s="90"/>
      <c r="X3331" s="94"/>
      <c r="Y3331" s="95"/>
      <c r="Z3331" s="96"/>
    </row>
    <row r="3332" spans="19:26" ht="17.25" customHeight="1">
      <c r="S3332" s="87"/>
      <c r="T3332" s="92"/>
      <c r="U3332" s="93"/>
      <c r="V3332" s="89"/>
      <c r="W3332" s="90"/>
      <c r="X3332" s="94"/>
      <c r="Y3332" s="95"/>
      <c r="Z3332" s="96"/>
    </row>
    <row r="3333" spans="19:26" ht="17.25" customHeight="1">
      <c r="S3333" s="87"/>
      <c r="T3333" s="92"/>
      <c r="U3333" s="93"/>
      <c r="V3333" s="89"/>
      <c r="W3333" s="90"/>
      <c r="X3333" s="94"/>
      <c r="Y3333" s="95"/>
      <c r="Z3333" s="96"/>
    </row>
    <row r="3334" spans="19:26" ht="17.25" customHeight="1">
      <c r="S3334" s="87"/>
      <c r="T3334" s="92"/>
      <c r="U3334" s="93"/>
      <c r="V3334" s="89"/>
      <c r="W3334" s="90"/>
      <c r="X3334" s="94"/>
      <c r="Y3334" s="95"/>
      <c r="Z3334" s="96"/>
    </row>
    <row r="3335" spans="19:26" ht="17.25" customHeight="1">
      <c r="S3335" s="87"/>
      <c r="T3335" s="92"/>
      <c r="U3335" s="93"/>
      <c r="V3335" s="89"/>
      <c r="W3335" s="90"/>
      <c r="X3335" s="94"/>
      <c r="Y3335" s="95"/>
      <c r="Z3335" s="96"/>
    </row>
    <row r="3336" spans="19:26" ht="17.25" customHeight="1">
      <c r="S3336" s="87"/>
      <c r="T3336" s="92"/>
      <c r="U3336" s="93"/>
      <c r="V3336" s="89"/>
      <c r="W3336" s="90"/>
      <c r="X3336" s="94"/>
      <c r="Y3336" s="95"/>
      <c r="Z3336" s="96"/>
    </row>
    <row r="3337" spans="19:26" ht="17.25" customHeight="1">
      <c r="S3337" s="87"/>
      <c r="T3337" s="92"/>
      <c r="U3337" s="93"/>
      <c r="V3337" s="89"/>
      <c r="W3337" s="90"/>
      <c r="X3337" s="94"/>
      <c r="Y3337" s="95"/>
      <c r="Z3337" s="96"/>
    </row>
    <row r="3338" spans="19:26" ht="17.25" customHeight="1">
      <c r="S3338" s="87"/>
      <c r="T3338" s="92"/>
      <c r="U3338" s="93"/>
      <c r="V3338" s="89"/>
      <c r="W3338" s="90"/>
      <c r="X3338" s="94"/>
      <c r="Y3338" s="95"/>
      <c r="Z3338" s="96"/>
    </row>
    <row r="3339" spans="19:26" ht="17.25" customHeight="1">
      <c r="S3339" s="87"/>
      <c r="T3339" s="92"/>
      <c r="U3339" s="93"/>
      <c r="V3339" s="89"/>
      <c r="W3339" s="90"/>
      <c r="X3339" s="94"/>
      <c r="Y3339" s="95"/>
      <c r="Z3339" s="96"/>
    </row>
    <row r="3340" spans="19:26" ht="17.25" customHeight="1">
      <c r="S3340" s="87"/>
      <c r="T3340" s="92"/>
      <c r="U3340" s="93"/>
      <c r="V3340" s="89"/>
      <c r="W3340" s="90"/>
      <c r="X3340" s="94"/>
      <c r="Y3340" s="95"/>
      <c r="Z3340" s="96"/>
    </row>
    <row r="3341" spans="19:26" ht="17.25" customHeight="1">
      <c r="S3341" s="87"/>
      <c r="T3341" s="92"/>
      <c r="U3341" s="93"/>
      <c r="V3341" s="89"/>
      <c r="W3341" s="90"/>
      <c r="X3341" s="94"/>
      <c r="Y3341" s="95"/>
      <c r="Z3341" s="96"/>
    </row>
    <row r="3342" spans="19:26" ht="17.25" customHeight="1">
      <c r="S3342" s="87"/>
      <c r="T3342" s="92"/>
      <c r="U3342" s="93"/>
      <c r="V3342" s="89"/>
      <c r="W3342" s="90"/>
      <c r="X3342" s="94"/>
      <c r="Y3342" s="95"/>
      <c r="Z3342" s="96"/>
    </row>
    <row r="3343" spans="19:26" ht="17.25" customHeight="1">
      <c r="S3343" s="87"/>
      <c r="T3343" s="92"/>
      <c r="U3343" s="93"/>
      <c r="V3343" s="89"/>
      <c r="W3343" s="90"/>
      <c r="X3343" s="94"/>
      <c r="Y3343" s="95"/>
      <c r="Z3343" s="96"/>
    </row>
    <row r="3344" spans="19:26" ht="17.25" customHeight="1">
      <c r="S3344" s="87"/>
      <c r="T3344" s="92"/>
      <c r="U3344" s="93"/>
      <c r="V3344" s="89"/>
      <c r="W3344" s="90"/>
      <c r="X3344" s="94"/>
      <c r="Y3344" s="95"/>
      <c r="Z3344" s="96"/>
    </row>
    <row r="3345" spans="19:26" ht="17.25" customHeight="1">
      <c r="S3345" s="87"/>
      <c r="T3345" s="92"/>
      <c r="U3345" s="93"/>
      <c r="V3345" s="89"/>
      <c r="W3345" s="90"/>
      <c r="X3345" s="94"/>
      <c r="Y3345" s="95"/>
      <c r="Z3345" s="96"/>
    </row>
    <row r="3346" spans="19:26" ht="17.25" customHeight="1">
      <c r="S3346" s="87"/>
      <c r="T3346" s="92"/>
      <c r="U3346" s="93"/>
      <c r="V3346" s="89"/>
      <c r="W3346" s="90"/>
      <c r="X3346" s="94"/>
      <c r="Y3346" s="95"/>
      <c r="Z3346" s="96"/>
    </row>
    <row r="3347" spans="19:26" ht="17.25" customHeight="1">
      <c r="S3347" s="87"/>
      <c r="T3347" s="92"/>
      <c r="U3347" s="93"/>
      <c r="V3347" s="89"/>
      <c r="W3347" s="90"/>
      <c r="X3347" s="94"/>
      <c r="Y3347" s="95"/>
      <c r="Z3347" s="96"/>
    </row>
    <row r="3348" spans="19:26" ht="17.25" customHeight="1">
      <c r="S3348" s="87"/>
      <c r="T3348" s="92"/>
      <c r="U3348" s="93"/>
      <c r="V3348" s="89"/>
      <c r="W3348" s="90"/>
      <c r="X3348" s="94"/>
      <c r="Y3348" s="95"/>
      <c r="Z3348" s="96"/>
    </row>
    <row r="3349" spans="19:26" ht="17.25" customHeight="1">
      <c r="S3349" s="87"/>
      <c r="T3349" s="92"/>
      <c r="U3349" s="93"/>
      <c r="V3349" s="89"/>
      <c r="W3349" s="90"/>
      <c r="X3349" s="94"/>
      <c r="Y3349" s="95"/>
      <c r="Z3349" s="96"/>
    </row>
    <row r="3350" spans="19:26" ht="17.25" customHeight="1">
      <c r="S3350" s="87"/>
      <c r="T3350" s="92"/>
      <c r="U3350" s="93"/>
      <c r="V3350" s="89"/>
      <c r="W3350" s="90"/>
      <c r="X3350" s="94"/>
      <c r="Y3350" s="95"/>
      <c r="Z3350" s="96"/>
    </row>
    <row r="3351" spans="19:26" ht="17.25" customHeight="1">
      <c r="S3351" s="87"/>
      <c r="T3351" s="92"/>
      <c r="U3351" s="93"/>
      <c r="V3351" s="89"/>
      <c r="W3351" s="90"/>
      <c r="X3351" s="94"/>
      <c r="Y3351" s="95"/>
      <c r="Z3351" s="96"/>
    </row>
    <row r="3352" spans="19:26" ht="17.25" customHeight="1">
      <c r="S3352" s="87"/>
      <c r="T3352" s="92"/>
      <c r="U3352" s="93"/>
      <c r="V3352" s="89"/>
      <c r="W3352" s="90"/>
      <c r="X3352" s="94"/>
      <c r="Y3352" s="95"/>
      <c r="Z3352" s="96"/>
    </row>
    <row r="3353" spans="19:26" ht="17.25" customHeight="1">
      <c r="S3353" s="87"/>
      <c r="T3353" s="92"/>
      <c r="U3353" s="93"/>
      <c r="V3353" s="89"/>
      <c r="W3353" s="90"/>
      <c r="X3353" s="94"/>
      <c r="Y3353" s="95"/>
      <c r="Z3353" s="96"/>
    </row>
    <row r="3354" spans="19:26" ht="17.25" customHeight="1">
      <c r="S3354" s="87"/>
      <c r="T3354" s="92"/>
      <c r="U3354" s="93"/>
      <c r="V3354" s="89"/>
      <c r="W3354" s="90"/>
      <c r="X3354" s="94"/>
      <c r="Y3354" s="95"/>
      <c r="Z3354" s="96"/>
    </row>
    <row r="3355" spans="19:26" ht="17.25" customHeight="1">
      <c r="S3355" s="87"/>
      <c r="T3355" s="92"/>
      <c r="U3355" s="93"/>
      <c r="V3355" s="89"/>
      <c r="W3355" s="90"/>
      <c r="X3355" s="94"/>
      <c r="Y3355" s="95"/>
      <c r="Z3355" s="96"/>
    </row>
    <row r="3356" spans="19:26" ht="17.25" customHeight="1">
      <c r="S3356" s="87"/>
      <c r="T3356" s="92"/>
      <c r="U3356" s="93"/>
      <c r="V3356" s="89"/>
      <c r="W3356" s="90"/>
      <c r="X3356" s="94"/>
      <c r="Y3356" s="95"/>
      <c r="Z3356" s="96"/>
    </row>
    <row r="3357" spans="19:26" ht="17.25" customHeight="1">
      <c r="S3357" s="87"/>
      <c r="T3357" s="92"/>
      <c r="U3357" s="93"/>
      <c r="V3357" s="89"/>
      <c r="W3357" s="90"/>
      <c r="X3357" s="94"/>
      <c r="Y3357" s="95"/>
      <c r="Z3357" s="96"/>
    </row>
    <row r="3358" spans="19:26" ht="17.25" customHeight="1">
      <c r="S3358" s="87"/>
      <c r="T3358" s="92"/>
      <c r="U3358" s="93"/>
      <c r="V3358" s="89"/>
      <c r="W3358" s="90"/>
      <c r="X3358" s="94"/>
      <c r="Y3358" s="95"/>
      <c r="Z3358" s="96"/>
    </row>
    <row r="3359" spans="19:26" ht="17.25" customHeight="1">
      <c r="S3359" s="87"/>
      <c r="T3359" s="92"/>
      <c r="U3359" s="93"/>
      <c r="V3359" s="89"/>
      <c r="W3359" s="90"/>
      <c r="X3359" s="94"/>
      <c r="Y3359" s="95"/>
      <c r="Z3359" s="96"/>
    </row>
    <row r="3360" spans="19:26" ht="17.25" customHeight="1">
      <c r="S3360" s="87"/>
      <c r="T3360" s="92"/>
      <c r="U3360" s="93"/>
      <c r="V3360" s="89"/>
      <c r="W3360" s="90"/>
      <c r="X3360" s="94"/>
      <c r="Y3360" s="95"/>
      <c r="Z3360" s="96"/>
    </row>
    <row r="3361" spans="19:26" ht="17.25" customHeight="1">
      <c r="S3361" s="87"/>
      <c r="T3361" s="92"/>
      <c r="U3361" s="93"/>
      <c r="V3361" s="89"/>
      <c r="W3361" s="90"/>
      <c r="X3361" s="94"/>
      <c r="Y3361" s="95"/>
      <c r="Z3361" s="96"/>
    </row>
    <row r="3362" spans="19:26" ht="17.25" customHeight="1">
      <c r="S3362" s="87"/>
      <c r="T3362" s="92"/>
      <c r="U3362" s="93"/>
      <c r="V3362" s="89"/>
      <c r="W3362" s="90"/>
      <c r="X3362" s="94"/>
      <c r="Y3362" s="95"/>
      <c r="Z3362" s="96"/>
    </row>
    <row r="3363" spans="19:26" ht="17.25" customHeight="1">
      <c r="S3363" s="87"/>
      <c r="T3363" s="92"/>
      <c r="U3363" s="93"/>
      <c r="V3363" s="89"/>
      <c r="W3363" s="90"/>
      <c r="X3363" s="94"/>
      <c r="Y3363" s="95"/>
      <c r="Z3363" s="96"/>
    </row>
    <row r="3364" spans="19:26" ht="17.25" customHeight="1">
      <c r="S3364" s="87"/>
      <c r="T3364" s="92"/>
      <c r="U3364" s="93"/>
      <c r="V3364" s="89"/>
      <c r="W3364" s="90"/>
      <c r="X3364" s="94"/>
      <c r="Y3364" s="95"/>
      <c r="Z3364" s="96"/>
    </row>
    <row r="3365" spans="19:26" ht="17.25" customHeight="1">
      <c r="S3365" s="87"/>
      <c r="T3365" s="92"/>
      <c r="U3365" s="93"/>
      <c r="V3365" s="89"/>
      <c r="W3365" s="90"/>
      <c r="X3365" s="94"/>
      <c r="Y3365" s="95"/>
      <c r="Z3365" s="96"/>
    </row>
    <row r="3366" spans="19:26" ht="17.25" customHeight="1">
      <c r="S3366" s="87"/>
      <c r="T3366" s="92"/>
      <c r="U3366" s="93"/>
      <c r="V3366" s="89"/>
      <c r="W3366" s="90"/>
      <c r="X3366" s="94"/>
      <c r="Y3366" s="95"/>
      <c r="Z3366" s="96"/>
    </row>
    <row r="3367" spans="19:26" ht="17.25" customHeight="1">
      <c r="S3367" s="87"/>
      <c r="T3367" s="92"/>
      <c r="U3367" s="93"/>
      <c r="V3367" s="89"/>
      <c r="W3367" s="90"/>
      <c r="X3367" s="94"/>
      <c r="Y3367" s="95"/>
      <c r="Z3367" s="96"/>
    </row>
    <row r="3368" spans="19:26" ht="17.25" customHeight="1">
      <c r="S3368" s="87"/>
      <c r="T3368" s="92"/>
      <c r="U3368" s="93"/>
      <c r="V3368" s="89"/>
      <c r="W3368" s="90"/>
      <c r="X3368" s="94"/>
      <c r="Y3368" s="95"/>
      <c r="Z3368" s="96"/>
    </row>
    <row r="3369" spans="19:26" ht="17.25" customHeight="1">
      <c r="S3369" s="87"/>
      <c r="T3369" s="92"/>
      <c r="U3369" s="93"/>
      <c r="V3369" s="89"/>
      <c r="W3369" s="90"/>
      <c r="X3369" s="94"/>
      <c r="Y3369" s="95"/>
      <c r="Z3369" s="96"/>
    </row>
    <row r="3370" spans="19:26" ht="17.25" customHeight="1">
      <c r="S3370" s="87"/>
      <c r="T3370" s="92"/>
      <c r="U3370" s="93"/>
      <c r="V3370" s="89"/>
      <c r="W3370" s="90"/>
      <c r="X3370" s="94"/>
      <c r="Y3370" s="95"/>
      <c r="Z3370" s="96"/>
    </row>
    <row r="3371" spans="19:26" ht="17.25" customHeight="1">
      <c r="S3371" s="87"/>
      <c r="T3371" s="92"/>
      <c r="U3371" s="93"/>
      <c r="V3371" s="89"/>
      <c r="W3371" s="90"/>
      <c r="X3371" s="94"/>
      <c r="Y3371" s="95"/>
      <c r="Z3371" s="96"/>
    </row>
    <row r="3372" spans="19:26" ht="17.25" customHeight="1">
      <c r="S3372" s="87"/>
      <c r="T3372" s="92"/>
      <c r="U3372" s="93"/>
      <c r="V3372" s="89"/>
      <c r="W3372" s="90"/>
      <c r="X3372" s="94"/>
      <c r="Y3372" s="95"/>
      <c r="Z3372" s="96"/>
    </row>
    <row r="3373" spans="19:26" ht="17.25" customHeight="1">
      <c r="S3373" s="87"/>
      <c r="T3373" s="92"/>
      <c r="U3373" s="93"/>
      <c r="V3373" s="89"/>
      <c r="W3373" s="90"/>
      <c r="X3373" s="94"/>
      <c r="Y3373" s="95"/>
      <c r="Z3373" s="96"/>
    </row>
    <row r="3374" spans="19:26" ht="17.25" customHeight="1">
      <c r="S3374" s="87"/>
      <c r="T3374" s="92"/>
      <c r="U3374" s="93"/>
      <c r="V3374" s="89"/>
      <c r="W3374" s="90"/>
      <c r="X3374" s="94"/>
      <c r="Y3374" s="95"/>
      <c r="Z3374" s="96"/>
    </row>
    <row r="3375" spans="19:26" ht="17.25" customHeight="1">
      <c r="S3375" s="87"/>
      <c r="T3375" s="92"/>
      <c r="U3375" s="93"/>
      <c r="V3375" s="89"/>
      <c r="W3375" s="90"/>
      <c r="X3375" s="94"/>
      <c r="Y3375" s="95"/>
      <c r="Z3375" s="96"/>
    </row>
    <row r="3376" spans="19:26" ht="17.25" customHeight="1">
      <c r="S3376" s="87"/>
      <c r="T3376" s="92"/>
      <c r="U3376" s="93"/>
      <c r="V3376" s="89"/>
      <c r="W3376" s="90"/>
      <c r="X3376" s="94"/>
      <c r="Y3376" s="95"/>
      <c r="Z3376" s="96"/>
    </row>
    <row r="3377" spans="19:26" ht="17.25" customHeight="1">
      <c r="S3377" s="87"/>
      <c r="T3377" s="92"/>
      <c r="U3377" s="93"/>
      <c r="V3377" s="89"/>
      <c r="W3377" s="90"/>
      <c r="X3377" s="94"/>
      <c r="Y3377" s="95"/>
      <c r="Z3377" s="96"/>
    </row>
    <row r="3378" spans="19:26" ht="17.25" customHeight="1">
      <c r="S3378" s="87"/>
      <c r="T3378" s="92"/>
      <c r="U3378" s="93"/>
      <c r="V3378" s="89"/>
      <c r="W3378" s="90"/>
      <c r="X3378" s="94"/>
      <c r="Y3378" s="95"/>
      <c r="Z3378" s="96"/>
    </row>
    <row r="3379" spans="19:26" ht="17.25" customHeight="1">
      <c r="S3379" s="87"/>
      <c r="T3379" s="92"/>
      <c r="U3379" s="93"/>
      <c r="V3379" s="89"/>
      <c r="W3379" s="90"/>
      <c r="X3379" s="94"/>
      <c r="Y3379" s="95"/>
      <c r="Z3379" s="96"/>
    </row>
    <row r="3380" spans="19:26" ht="17.25" customHeight="1">
      <c r="S3380" s="87"/>
      <c r="T3380" s="92"/>
      <c r="U3380" s="93"/>
      <c r="V3380" s="89"/>
      <c r="W3380" s="90"/>
      <c r="X3380" s="94"/>
      <c r="Y3380" s="95"/>
      <c r="Z3380" s="96"/>
    </row>
    <row r="3381" spans="19:26" ht="17.25" customHeight="1">
      <c r="S3381" s="87"/>
      <c r="T3381" s="92"/>
      <c r="U3381" s="93"/>
      <c r="V3381" s="89"/>
      <c r="W3381" s="90"/>
      <c r="X3381" s="94"/>
      <c r="Y3381" s="95"/>
      <c r="Z3381" s="96"/>
    </row>
    <row r="3382" spans="19:26" ht="17.25" customHeight="1">
      <c r="S3382" s="87"/>
      <c r="T3382" s="92"/>
      <c r="U3382" s="93"/>
      <c r="V3382" s="89"/>
      <c r="W3382" s="90"/>
      <c r="X3382" s="94"/>
      <c r="Y3382" s="95"/>
      <c r="Z3382" s="96"/>
    </row>
    <row r="3383" spans="19:26" ht="17.25" customHeight="1">
      <c r="S3383" s="87"/>
      <c r="T3383" s="92"/>
      <c r="U3383" s="93"/>
      <c r="V3383" s="89"/>
      <c r="W3383" s="90"/>
      <c r="X3383" s="94"/>
      <c r="Y3383" s="95"/>
      <c r="Z3383" s="96"/>
    </row>
    <row r="3384" spans="19:26" ht="17.25" customHeight="1">
      <c r="S3384" s="87"/>
      <c r="T3384" s="92"/>
      <c r="U3384" s="93"/>
      <c r="V3384" s="89"/>
      <c r="W3384" s="90"/>
      <c r="X3384" s="94"/>
      <c r="Y3384" s="95"/>
      <c r="Z3384" s="96"/>
    </row>
    <row r="3385" spans="19:26" ht="17.25" customHeight="1">
      <c r="S3385" s="87"/>
      <c r="T3385" s="92"/>
      <c r="U3385" s="93"/>
      <c r="V3385" s="89"/>
      <c r="W3385" s="90"/>
      <c r="X3385" s="94"/>
      <c r="Y3385" s="95"/>
      <c r="Z3385" s="96"/>
    </row>
    <row r="3386" spans="19:26" ht="17.25" customHeight="1">
      <c r="S3386" s="87"/>
      <c r="T3386" s="92"/>
      <c r="U3386" s="93"/>
      <c r="V3386" s="89"/>
      <c r="W3386" s="90"/>
      <c r="X3386" s="94"/>
      <c r="Y3386" s="95"/>
      <c r="Z3386" s="96"/>
    </row>
    <row r="3387" spans="19:26" ht="17.25" customHeight="1">
      <c r="S3387" s="87"/>
      <c r="T3387" s="92"/>
      <c r="U3387" s="93"/>
      <c r="V3387" s="89"/>
      <c r="W3387" s="90"/>
      <c r="X3387" s="94"/>
      <c r="Y3387" s="95"/>
      <c r="Z3387" s="96"/>
    </row>
    <row r="3388" spans="19:26" ht="17.25" customHeight="1">
      <c r="S3388" s="87"/>
      <c r="T3388" s="92"/>
      <c r="U3388" s="93"/>
      <c r="V3388" s="89"/>
      <c r="W3388" s="90"/>
      <c r="X3388" s="94"/>
      <c r="Y3388" s="95"/>
      <c r="Z3388" s="96"/>
    </row>
    <row r="3389" spans="19:26" ht="17.25" customHeight="1">
      <c r="S3389" s="87"/>
      <c r="T3389" s="92"/>
      <c r="U3389" s="93"/>
      <c r="V3389" s="89"/>
      <c r="W3389" s="90"/>
      <c r="X3389" s="94"/>
      <c r="Y3389" s="95"/>
      <c r="Z3389" s="96"/>
    </row>
    <row r="3390" spans="19:26" ht="17.25" customHeight="1">
      <c r="S3390" s="87"/>
      <c r="T3390" s="92"/>
      <c r="U3390" s="93"/>
      <c r="V3390" s="89"/>
      <c r="W3390" s="90"/>
      <c r="X3390" s="94"/>
      <c r="Y3390" s="95"/>
      <c r="Z3390" s="96"/>
    </row>
    <row r="3391" spans="19:26" ht="17.25" customHeight="1">
      <c r="S3391" s="87"/>
      <c r="T3391" s="92"/>
      <c r="U3391" s="93"/>
      <c r="V3391" s="89"/>
      <c r="W3391" s="90"/>
      <c r="X3391" s="94"/>
      <c r="Y3391" s="95"/>
      <c r="Z3391" s="96"/>
    </row>
    <row r="3392" spans="19:26" ht="17.25" customHeight="1">
      <c r="S3392" s="87"/>
      <c r="T3392" s="92"/>
      <c r="U3392" s="93"/>
      <c r="V3392" s="89"/>
      <c r="W3392" s="90"/>
      <c r="X3392" s="94"/>
      <c r="Y3392" s="95"/>
      <c r="Z3392" s="96"/>
    </row>
    <row r="3393" spans="19:26" ht="17.25" customHeight="1">
      <c r="S3393" s="87"/>
      <c r="T3393" s="92"/>
      <c r="U3393" s="93"/>
      <c r="V3393" s="89"/>
      <c r="W3393" s="90"/>
      <c r="X3393" s="94"/>
      <c r="Y3393" s="95"/>
      <c r="Z3393" s="96"/>
    </row>
    <row r="3394" spans="19:26" ht="17.25" customHeight="1">
      <c r="S3394" s="87"/>
      <c r="T3394" s="92"/>
      <c r="U3394" s="93"/>
      <c r="V3394" s="89"/>
      <c r="W3394" s="90"/>
      <c r="X3394" s="94"/>
      <c r="Y3394" s="95"/>
      <c r="Z3394" s="96"/>
    </row>
    <row r="3395" spans="19:26" ht="17.25" customHeight="1">
      <c r="S3395" s="87"/>
      <c r="T3395" s="92"/>
      <c r="U3395" s="93"/>
      <c r="V3395" s="89"/>
      <c r="W3395" s="90"/>
      <c r="X3395" s="94"/>
      <c r="Y3395" s="95"/>
      <c r="Z3395" s="96"/>
    </row>
    <row r="3396" spans="19:26" ht="17.25" customHeight="1">
      <c r="S3396" s="87"/>
      <c r="T3396" s="92"/>
      <c r="U3396" s="93"/>
      <c r="V3396" s="89"/>
      <c r="W3396" s="90"/>
      <c r="X3396" s="94"/>
      <c r="Y3396" s="95"/>
      <c r="Z3396" s="96"/>
    </row>
    <row r="3397" spans="19:26" ht="17.25" customHeight="1">
      <c r="S3397" s="87"/>
      <c r="T3397" s="92"/>
      <c r="U3397" s="93"/>
      <c r="V3397" s="89"/>
      <c r="W3397" s="90"/>
      <c r="X3397" s="94"/>
      <c r="Y3397" s="95"/>
      <c r="Z3397" s="96"/>
    </row>
    <row r="3398" spans="19:26" ht="17.25" customHeight="1">
      <c r="S3398" s="87"/>
      <c r="T3398" s="92"/>
      <c r="U3398" s="93"/>
      <c r="V3398" s="89"/>
      <c r="W3398" s="90"/>
      <c r="X3398" s="94"/>
      <c r="Y3398" s="95"/>
      <c r="Z3398" s="96"/>
    </row>
    <row r="3399" spans="19:26" ht="17.25" customHeight="1">
      <c r="S3399" s="87"/>
      <c r="T3399" s="92"/>
      <c r="U3399" s="93"/>
      <c r="V3399" s="89"/>
      <c r="W3399" s="90"/>
      <c r="X3399" s="94"/>
      <c r="Y3399" s="95"/>
      <c r="Z3399" s="96"/>
    </row>
    <row r="3400" spans="19:26" ht="17.25" customHeight="1">
      <c r="S3400" s="87"/>
      <c r="T3400" s="92"/>
      <c r="U3400" s="93"/>
      <c r="V3400" s="89"/>
      <c r="W3400" s="90"/>
      <c r="X3400" s="94"/>
      <c r="Y3400" s="95"/>
      <c r="Z3400" s="96"/>
    </row>
    <row r="3401" spans="19:26" ht="17.25" customHeight="1">
      <c r="S3401" s="87"/>
      <c r="T3401" s="92"/>
      <c r="U3401" s="93"/>
      <c r="V3401" s="89"/>
      <c r="W3401" s="90"/>
      <c r="X3401" s="94"/>
      <c r="Y3401" s="95"/>
      <c r="Z3401" s="96"/>
    </row>
    <row r="3402" spans="19:26" ht="17.25" customHeight="1">
      <c r="S3402" s="87"/>
      <c r="T3402" s="92"/>
      <c r="U3402" s="93"/>
      <c r="V3402" s="89"/>
      <c r="W3402" s="90"/>
      <c r="X3402" s="94"/>
      <c r="Y3402" s="95"/>
      <c r="Z3402" s="96"/>
    </row>
    <row r="3403" spans="19:26" ht="17.25" customHeight="1">
      <c r="S3403" s="87"/>
      <c r="T3403" s="92"/>
      <c r="U3403" s="93"/>
      <c r="V3403" s="89"/>
      <c r="W3403" s="90"/>
      <c r="X3403" s="94"/>
      <c r="Y3403" s="95"/>
      <c r="Z3403" s="96"/>
    </row>
    <row r="3404" spans="19:26" ht="17.25" customHeight="1">
      <c r="S3404" s="87"/>
      <c r="T3404" s="92"/>
      <c r="U3404" s="93"/>
      <c r="V3404" s="89"/>
      <c r="W3404" s="90"/>
      <c r="X3404" s="94"/>
      <c r="Y3404" s="95"/>
      <c r="Z3404" s="96"/>
    </row>
    <row r="3405" spans="19:26" ht="17.25" customHeight="1">
      <c r="S3405" s="87"/>
      <c r="T3405" s="92"/>
      <c r="U3405" s="93"/>
      <c r="V3405" s="89"/>
      <c r="W3405" s="90"/>
      <c r="X3405" s="94"/>
      <c r="Y3405" s="95"/>
      <c r="Z3405" s="96"/>
    </row>
    <row r="3406" spans="19:26" ht="17.25" customHeight="1">
      <c r="S3406" s="87"/>
      <c r="T3406" s="92"/>
      <c r="U3406" s="93"/>
      <c r="V3406" s="89"/>
      <c r="W3406" s="90"/>
      <c r="X3406" s="94"/>
      <c r="Y3406" s="95"/>
      <c r="Z3406" s="96"/>
    </row>
    <row r="3407" spans="19:26" ht="17.25" customHeight="1">
      <c r="S3407" s="87"/>
      <c r="T3407" s="92"/>
      <c r="U3407" s="93"/>
      <c r="V3407" s="89"/>
      <c r="W3407" s="90"/>
      <c r="X3407" s="94"/>
      <c r="Y3407" s="95"/>
      <c r="Z3407" s="96"/>
    </row>
    <row r="3408" spans="19:26" ht="17.25" customHeight="1">
      <c r="S3408" s="87"/>
      <c r="T3408" s="92"/>
      <c r="U3408" s="93"/>
      <c r="V3408" s="89"/>
      <c r="W3408" s="90"/>
      <c r="X3408" s="94"/>
      <c r="Y3408" s="95"/>
      <c r="Z3408" s="96"/>
    </row>
    <row r="3409" spans="19:26" ht="17.25" customHeight="1">
      <c r="S3409" s="87"/>
      <c r="T3409" s="92"/>
      <c r="U3409" s="93"/>
      <c r="V3409" s="89"/>
      <c r="W3409" s="90"/>
      <c r="X3409" s="94"/>
      <c r="Y3409" s="95"/>
      <c r="Z3409" s="96"/>
    </row>
    <row r="3410" spans="19:26" ht="17.25" customHeight="1">
      <c r="S3410" s="87"/>
      <c r="T3410" s="92"/>
      <c r="U3410" s="93"/>
      <c r="V3410" s="89"/>
      <c r="W3410" s="90"/>
      <c r="X3410" s="94"/>
      <c r="Y3410" s="95"/>
      <c r="Z3410" s="96"/>
    </row>
    <row r="3411" spans="19:26" ht="17.25" customHeight="1">
      <c r="S3411" s="87"/>
      <c r="T3411" s="92"/>
      <c r="U3411" s="93"/>
      <c r="V3411" s="89"/>
      <c r="W3411" s="90"/>
      <c r="X3411" s="94"/>
      <c r="Y3411" s="95"/>
      <c r="Z3411" s="96"/>
    </row>
    <row r="3412" spans="19:26" ht="17.25" customHeight="1">
      <c r="S3412" s="87"/>
      <c r="T3412" s="92"/>
      <c r="U3412" s="93"/>
      <c r="V3412" s="89"/>
      <c r="W3412" s="90"/>
      <c r="X3412" s="94"/>
      <c r="Y3412" s="95"/>
      <c r="Z3412" s="96"/>
    </row>
    <row r="3413" spans="19:26" ht="17.25" customHeight="1">
      <c r="S3413" s="87"/>
      <c r="T3413" s="92"/>
      <c r="U3413" s="93"/>
      <c r="V3413" s="89"/>
      <c r="W3413" s="90"/>
      <c r="X3413" s="94"/>
      <c r="Y3413" s="95"/>
      <c r="Z3413" s="96"/>
    </row>
    <row r="3414" spans="19:26" ht="17.25" customHeight="1">
      <c r="S3414" s="87"/>
      <c r="T3414" s="92"/>
      <c r="U3414" s="93"/>
      <c r="V3414" s="89"/>
      <c r="W3414" s="90"/>
      <c r="X3414" s="94"/>
      <c r="Y3414" s="95"/>
      <c r="Z3414" s="96"/>
    </row>
    <row r="3415" spans="19:26" ht="17.25" customHeight="1">
      <c r="S3415" s="87"/>
      <c r="T3415" s="92"/>
      <c r="U3415" s="93"/>
      <c r="V3415" s="89"/>
      <c r="W3415" s="90"/>
      <c r="X3415" s="94"/>
      <c r="Y3415" s="95"/>
      <c r="Z3415" s="96"/>
    </row>
    <row r="3416" spans="19:26" ht="17.25" customHeight="1">
      <c r="S3416" s="87"/>
      <c r="T3416" s="92"/>
      <c r="U3416" s="93"/>
      <c r="V3416" s="89"/>
      <c r="W3416" s="90"/>
      <c r="X3416" s="94"/>
      <c r="Y3416" s="95"/>
      <c r="Z3416" s="96"/>
    </row>
    <row r="3417" spans="19:26" ht="17.25" customHeight="1">
      <c r="S3417" s="87"/>
      <c r="T3417" s="92"/>
      <c r="U3417" s="93"/>
      <c r="V3417" s="89"/>
      <c r="W3417" s="90"/>
      <c r="X3417" s="94"/>
      <c r="Y3417" s="95"/>
      <c r="Z3417" s="96"/>
    </row>
    <row r="3418" spans="19:26" ht="17.25" customHeight="1">
      <c r="S3418" s="87"/>
      <c r="T3418" s="92"/>
      <c r="U3418" s="93"/>
      <c r="V3418" s="89"/>
      <c r="W3418" s="90"/>
      <c r="X3418" s="94"/>
      <c r="Y3418" s="95"/>
      <c r="Z3418" s="96"/>
    </row>
    <row r="3419" spans="19:26" ht="17.25" customHeight="1">
      <c r="S3419" s="87"/>
      <c r="T3419" s="92"/>
      <c r="U3419" s="93"/>
      <c r="V3419" s="89"/>
      <c r="W3419" s="90"/>
      <c r="X3419" s="94"/>
      <c r="Y3419" s="95"/>
      <c r="Z3419" s="96"/>
    </row>
    <row r="3420" spans="19:26" ht="17.25" customHeight="1">
      <c r="S3420" s="87"/>
      <c r="T3420" s="92"/>
      <c r="U3420" s="93"/>
      <c r="V3420" s="89"/>
      <c r="W3420" s="90"/>
      <c r="X3420" s="94"/>
      <c r="Y3420" s="95"/>
      <c r="Z3420" s="96"/>
    </row>
    <row r="3421" spans="19:26" ht="17.25" customHeight="1">
      <c r="S3421" s="87"/>
      <c r="T3421" s="92"/>
      <c r="U3421" s="93"/>
      <c r="V3421" s="89"/>
      <c r="W3421" s="90"/>
      <c r="X3421" s="94"/>
      <c r="Y3421" s="95"/>
      <c r="Z3421" s="96"/>
    </row>
    <row r="3422" spans="19:26" ht="17.25" customHeight="1">
      <c r="S3422" s="87"/>
      <c r="T3422" s="92"/>
      <c r="U3422" s="93"/>
      <c r="V3422" s="89"/>
      <c r="W3422" s="90"/>
      <c r="X3422" s="94"/>
      <c r="Y3422" s="95"/>
      <c r="Z3422" s="96"/>
    </row>
    <row r="3423" spans="19:26" ht="17.25" customHeight="1">
      <c r="S3423" s="87"/>
      <c r="T3423" s="92"/>
      <c r="U3423" s="93"/>
      <c r="V3423" s="89"/>
      <c r="W3423" s="90"/>
      <c r="X3423" s="94"/>
      <c r="Y3423" s="95"/>
      <c r="Z3423" s="96"/>
    </row>
    <row r="3424" spans="19:26" ht="17.25" customHeight="1">
      <c r="S3424" s="87"/>
      <c r="T3424" s="92"/>
      <c r="U3424" s="93"/>
      <c r="V3424" s="89"/>
      <c r="W3424" s="90"/>
      <c r="X3424" s="94"/>
      <c r="Y3424" s="95"/>
      <c r="Z3424" s="96"/>
    </row>
    <row r="3425" spans="19:26" ht="17.25" customHeight="1">
      <c r="S3425" s="87"/>
      <c r="T3425" s="92"/>
      <c r="U3425" s="93"/>
      <c r="V3425" s="89"/>
      <c r="W3425" s="90"/>
      <c r="X3425" s="94"/>
      <c r="Y3425" s="95"/>
      <c r="Z3425" s="96"/>
    </row>
    <row r="3426" spans="19:26" ht="17.25" customHeight="1">
      <c r="S3426" s="87"/>
      <c r="T3426" s="92"/>
      <c r="U3426" s="93"/>
      <c r="V3426" s="89"/>
      <c r="W3426" s="90"/>
      <c r="X3426" s="94"/>
      <c r="Y3426" s="95"/>
      <c r="Z3426" s="96"/>
    </row>
    <row r="3427" spans="19:26" ht="17.25" customHeight="1">
      <c r="S3427" s="87"/>
      <c r="T3427" s="92"/>
      <c r="U3427" s="93"/>
      <c r="V3427" s="89"/>
      <c r="W3427" s="90"/>
      <c r="X3427" s="94"/>
      <c r="Y3427" s="95"/>
      <c r="Z3427" s="96"/>
    </row>
    <row r="3428" spans="19:26" ht="17.25" customHeight="1">
      <c r="S3428" s="87"/>
      <c r="T3428" s="92"/>
      <c r="U3428" s="93"/>
      <c r="V3428" s="89"/>
      <c r="W3428" s="90"/>
      <c r="X3428" s="94"/>
      <c r="Y3428" s="95"/>
      <c r="Z3428" s="96"/>
    </row>
    <row r="3429" spans="19:26" ht="17.25" customHeight="1">
      <c r="S3429" s="87"/>
      <c r="T3429" s="92"/>
      <c r="U3429" s="93"/>
      <c r="V3429" s="89"/>
      <c r="W3429" s="90"/>
      <c r="X3429" s="94"/>
      <c r="Y3429" s="95"/>
      <c r="Z3429" s="96"/>
    </row>
    <row r="3430" spans="19:26" ht="17.25" customHeight="1">
      <c r="S3430" s="87"/>
      <c r="T3430" s="92"/>
      <c r="U3430" s="93"/>
      <c r="V3430" s="89"/>
      <c r="W3430" s="90"/>
      <c r="X3430" s="94"/>
      <c r="Y3430" s="95"/>
      <c r="Z3430" s="96"/>
    </row>
    <row r="3431" spans="19:26" ht="17.25" customHeight="1">
      <c r="S3431" s="87"/>
      <c r="T3431" s="92"/>
      <c r="U3431" s="93"/>
      <c r="V3431" s="89"/>
      <c r="W3431" s="90"/>
      <c r="X3431" s="94"/>
      <c r="Y3431" s="95"/>
      <c r="Z3431" s="96"/>
    </row>
    <row r="3432" spans="19:26" ht="17.25" customHeight="1">
      <c r="S3432" s="87"/>
      <c r="T3432" s="92"/>
      <c r="U3432" s="93"/>
      <c r="V3432" s="89"/>
      <c r="W3432" s="90"/>
      <c r="X3432" s="94"/>
      <c r="Y3432" s="95"/>
      <c r="Z3432" s="96"/>
    </row>
    <row r="3433" spans="19:26" ht="17.25" customHeight="1">
      <c r="S3433" s="87"/>
      <c r="T3433" s="92"/>
      <c r="U3433" s="93"/>
      <c r="V3433" s="89"/>
      <c r="W3433" s="90"/>
      <c r="X3433" s="94"/>
      <c r="Y3433" s="95"/>
      <c r="Z3433" s="96"/>
    </row>
    <row r="3434" spans="19:26" ht="17.25" customHeight="1">
      <c r="S3434" s="87"/>
      <c r="T3434" s="92"/>
      <c r="U3434" s="93"/>
      <c r="V3434" s="89"/>
      <c r="W3434" s="90"/>
      <c r="X3434" s="94"/>
      <c r="Y3434" s="95"/>
      <c r="Z3434" s="96"/>
    </row>
    <row r="3435" spans="19:26" ht="17.25" customHeight="1">
      <c r="S3435" s="87"/>
      <c r="T3435" s="92"/>
      <c r="U3435" s="93"/>
      <c r="V3435" s="89"/>
      <c r="W3435" s="90"/>
      <c r="X3435" s="94"/>
      <c r="Y3435" s="95"/>
      <c r="Z3435" s="96"/>
    </row>
    <row r="3436" spans="19:26" ht="17.25" customHeight="1">
      <c r="S3436" s="87"/>
      <c r="T3436" s="92"/>
      <c r="U3436" s="93"/>
      <c r="V3436" s="89"/>
      <c r="W3436" s="90"/>
      <c r="X3436" s="94"/>
      <c r="Y3436" s="95"/>
      <c r="Z3436" s="96"/>
    </row>
    <row r="3437" spans="19:26" ht="17.25" customHeight="1">
      <c r="S3437" s="87"/>
      <c r="T3437" s="92"/>
      <c r="U3437" s="93"/>
      <c r="V3437" s="89"/>
      <c r="W3437" s="90"/>
      <c r="X3437" s="94"/>
      <c r="Y3437" s="95"/>
      <c r="Z3437" s="96"/>
    </row>
    <row r="3438" spans="19:26" ht="17.25" customHeight="1">
      <c r="S3438" s="87"/>
      <c r="T3438" s="92"/>
      <c r="U3438" s="93"/>
      <c r="V3438" s="89"/>
      <c r="W3438" s="90"/>
      <c r="X3438" s="94"/>
      <c r="Y3438" s="95"/>
      <c r="Z3438" s="96"/>
    </row>
    <row r="3439" spans="19:26" ht="17.25" customHeight="1">
      <c r="S3439" s="87"/>
      <c r="T3439" s="92"/>
      <c r="U3439" s="93"/>
      <c r="V3439" s="89"/>
      <c r="W3439" s="90"/>
      <c r="X3439" s="94"/>
      <c r="Y3439" s="95"/>
      <c r="Z3439" s="96"/>
    </row>
    <row r="3440" spans="19:26" ht="17.25" customHeight="1">
      <c r="S3440" s="87"/>
      <c r="T3440" s="92"/>
      <c r="U3440" s="93"/>
      <c r="V3440" s="89"/>
      <c r="W3440" s="90"/>
      <c r="X3440" s="94"/>
      <c r="Y3440" s="95"/>
      <c r="Z3440" s="96"/>
    </row>
    <row r="3441" spans="19:26" ht="17.25" customHeight="1">
      <c r="S3441" s="87"/>
      <c r="T3441" s="92"/>
      <c r="U3441" s="93"/>
      <c r="V3441" s="89"/>
      <c r="W3441" s="90"/>
      <c r="X3441" s="94"/>
      <c r="Y3441" s="95"/>
      <c r="Z3441" s="96"/>
    </row>
    <row r="3442" spans="19:26" ht="17.25" customHeight="1">
      <c r="S3442" s="87"/>
      <c r="T3442" s="92"/>
      <c r="U3442" s="93"/>
      <c r="V3442" s="89"/>
      <c r="W3442" s="90"/>
      <c r="X3442" s="94"/>
      <c r="Y3442" s="95"/>
      <c r="Z3442" s="96"/>
    </row>
    <row r="3443" spans="19:26" ht="17.25" customHeight="1">
      <c r="S3443" s="87"/>
      <c r="T3443" s="92"/>
      <c r="U3443" s="93"/>
      <c r="V3443" s="89"/>
      <c r="W3443" s="90"/>
      <c r="X3443" s="94"/>
      <c r="Y3443" s="95"/>
      <c r="Z3443" s="96"/>
    </row>
    <row r="3444" spans="19:26" ht="17.25" customHeight="1">
      <c r="S3444" s="87"/>
      <c r="T3444" s="92"/>
      <c r="U3444" s="93"/>
      <c r="V3444" s="89"/>
      <c r="W3444" s="90"/>
      <c r="X3444" s="94"/>
      <c r="Y3444" s="95"/>
      <c r="Z3444" s="96"/>
    </row>
    <row r="3445" spans="19:26" ht="17.25" customHeight="1">
      <c r="S3445" s="87"/>
      <c r="T3445" s="92"/>
      <c r="U3445" s="93"/>
      <c r="V3445" s="89"/>
      <c r="W3445" s="90"/>
      <c r="X3445" s="94"/>
      <c r="Y3445" s="95"/>
      <c r="Z3445" s="96"/>
    </row>
    <row r="3446" spans="19:26" ht="17.25" customHeight="1">
      <c r="S3446" s="87"/>
      <c r="T3446" s="92"/>
      <c r="U3446" s="93"/>
      <c r="V3446" s="89"/>
      <c r="W3446" s="90"/>
      <c r="X3446" s="94"/>
      <c r="Y3446" s="95"/>
      <c r="Z3446" s="96"/>
    </row>
    <row r="3447" spans="19:26" ht="17.25" customHeight="1">
      <c r="S3447" s="87"/>
      <c r="T3447" s="92"/>
      <c r="U3447" s="93"/>
      <c r="V3447" s="89"/>
      <c r="W3447" s="90"/>
      <c r="X3447" s="94"/>
      <c r="Y3447" s="95"/>
      <c r="Z3447" s="96"/>
    </row>
    <row r="3448" spans="19:26" ht="17.25" customHeight="1">
      <c r="S3448" s="87"/>
      <c r="T3448" s="92"/>
      <c r="U3448" s="93"/>
      <c r="V3448" s="89"/>
      <c r="W3448" s="90"/>
      <c r="X3448" s="94"/>
      <c r="Y3448" s="95"/>
      <c r="Z3448" s="96"/>
    </row>
    <row r="3449" spans="19:26" ht="17.25" customHeight="1">
      <c r="S3449" s="87"/>
      <c r="T3449" s="92"/>
      <c r="U3449" s="93"/>
      <c r="V3449" s="89"/>
      <c r="W3449" s="90"/>
      <c r="X3449" s="94"/>
      <c r="Y3449" s="95"/>
      <c r="Z3449" s="96"/>
    </row>
    <row r="3450" spans="19:26" ht="17.25" customHeight="1">
      <c r="S3450" s="87"/>
      <c r="T3450" s="92"/>
      <c r="U3450" s="93"/>
      <c r="V3450" s="89"/>
      <c r="W3450" s="90"/>
      <c r="X3450" s="94"/>
      <c r="Y3450" s="95"/>
      <c r="Z3450" s="96"/>
    </row>
    <row r="3451" spans="19:26" ht="17.25" customHeight="1">
      <c r="S3451" s="87"/>
      <c r="T3451" s="92"/>
      <c r="U3451" s="93"/>
      <c r="V3451" s="89"/>
      <c r="W3451" s="90"/>
      <c r="X3451" s="94"/>
      <c r="Y3451" s="95"/>
      <c r="Z3451" s="96"/>
    </row>
    <row r="3452" spans="19:26" ht="17.25" customHeight="1">
      <c r="S3452" s="87"/>
      <c r="T3452" s="92"/>
      <c r="U3452" s="93"/>
      <c r="V3452" s="89"/>
      <c r="W3452" s="90"/>
      <c r="X3452" s="94"/>
      <c r="Y3452" s="95"/>
      <c r="Z3452" s="96"/>
    </row>
    <row r="3453" spans="19:26" ht="17.25" customHeight="1">
      <c r="S3453" s="87"/>
      <c r="T3453" s="92"/>
      <c r="U3453" s="93"/>
      <c r="V3453" s="89"/>
      <c r="W3453" s="90"/>
      <c r="X3453" s="94"/>
      <c r="Y3453" s="95"/>
      <c r="Z3453" s="96"/>
    </row>
    <row r="3454" spans="19:26" ht="17.25" customHeight="1">
      <c r="S3454" s="87"/>
      <c r="T3454" s="92"/>
      <c r="U3454" s="93"/>
      <c r="V3454" s="89"/>
      <c r="W3454" s="90"/>
      <c r="X3454" s="94"/>
      <c r="Y3454" s="95"/>
      <c r="Z3454" s="96"/>
    </row>
    <row r="3455" spans="19:26" ht="17.25" customHeight="1">
      <c r="S3455" s="87"/>
      <c r="T3455" s="92"/>
      <c r="U3455" s="93"/>
      <c r="V3455" s="89"/>
      <c r="W3455" s="90"/>
      <c r="X3455" s="94"/>
      <c r="Y3455" s="95"/>
      <c r="Z3455" s="96"/>
    </row>
    <row r="3456" spans="19:26" ht="17.25" customHeight="1">
      <c r="S3456" s="87"/>
      <c r="T3456" s="92"/>
      <c r="U3456" s="93"/>
      <c r="V3456" s="89"/>
      <c r="W3456" s="90"/>
      <c r="X3456" s="94"/>
      <c r="Y3456" s="95"/>
      <c r="Z3456" s="96"/>
    </row>
    <row r="3457" spans="19:26" ht="17.25" customHeight="1">
      <c r="S3457" s="87"/>
      <c r="T3457" s="92"/>
      <c r="U3457" s="93"/>
      <c r="V3457" s="89"/>
      <c r="W3457" s="90"/>
      <c r="X3457" s="94"/>
      <c r="Y3457" s="95"/>
      <c r="Z3457" s="96"/>
    </row>
    <row r="3458" spans="19:26" ht="17.25" customHeight="1">
      <c r="S3458" s="87"/>
      <c r="T3458" s="92"/>
      <c r="U3458" s="93"/>
      <c r="V3458" s="89"/>
      <c r="W3458" s="90"/>
      <c r="X3458" s="94"/>
      <c r="Y3458" s="95"/>
      <c r="Z3458" s="96"/>
    </row>
    <row r="3459" spans="19:26" ht="17.25" customHeight="1">
      <c r="S3459" s="87"/>
      <c r="T3459" s="92"/>
      <c r="U3459" s="93"/>
      <c r="V3459" s="89"/>
      <c r="W3459" s="90"/>
      <c r="X3459" s="94"/>
      <c r="Y3459" s="95"/>
      <c r="Z3459" s="96"/>
    </row>
    <row r="3460" spans="19:26" ht="17.25" customHeight="1">
      <c r="S3460" s="87"/>
      <c r="T3460" s="92"/>
      <c r="U3460" s="93"/>
      <c r="V3460" s="89"/>
      <c r="W3460" s="90"/>
      <c r="X3460" s="94"/>
      <c r="Y3460" s="95"/>
      <c r="Z3460" s="96"/>
    </row>
    <row r="3461" spans="19:26" ht="17.25" customHeight="1">
      <c r="S3461" s="87"/>
      <c r="T3461" s="92"/>
      <c r="U3461" s="93"/>
      <c r="V3461" s="89"/>
      <c r="W3461" s="90"/>
      <c r="X3461" s="94"/>
      <c r="Y3461" s="95"/>
      <c r="Z3461" s="96"/>
    </row>
    <row r="3462" spans="19:26" ht="17.25" customHeight="1">
      <c r="S3462" s="87"/>
      <c r="T3462" s="92"/>
      <c r="U3462" s="93"/>
      <c r="V3462" s="89"/>
      <c r="W3462" s="90"/>
      <c r="X3462" s="94"/>
      <c r="Y3462" s="95"/>
      <c r="Z3462" s="96"/>
    </row>
    <row r="3463" spans="19:26" ht="17.25" customHeight="1">
      <c r="S3463" s="87"/>
      <c r="T3463" s="92"/>
      <c r="U3463" s="93"/>
      <c r="V3463" s="89"/>
      <c r="W3463" s="90"/>
      <c r="X3463" s="94"/>
      <c r="Y3463" s="95"/>
      <c r="Z3463" s="96"/>
    </row>
    <row r="3464" spans="19:26" ht="17.25" customHeight="1">
      <c r="S3464" s="87"/>
      <c r="T3464" s="92"/>
      <c r="U3464" s="93"/>
      <c r="V3464" s="89"/>
      <c r="W3464" s="90"/>
      <c r="X3464" s="94"/>
      <c r="Y3464" s="95"/>
      <c r="Z3464" s="96"/>
    </row>
    <row r="3465" spans="19:26" ht="17.25" customHeight="1">
      <c r="S3465" s="87"/>
      <c r="T3465" s="92"/>
      <c r="U3465" s="93"/>
      <c r="V3465" s="89"/>
      <c r="W3465" s="90"/>
      <c r="X3465" s="94"/>
      <c r="Y3465" s="95"/>
      <c r="Z3465" s="96"/>
    </row>
    <row r="3466" spans="19:26" ht="17.25" customHeight="1">
      <c r="S3466" s="87"/>
      <c r="T3466" s="92"/>
      <c r="U3466" s="93"/>
      <c r="V3466" s="89"/>
      <c r="W3466" s="90"/>
      <c r="X3466" s="94"/>
      <c r="Y3466" s="95"/>
      <c r="Z3466" s="96"/>
    </row>
    <row r="3467" spans="19:26" ht="17.25" customHeight="1">
      <c r="S3467" s="87"/>
      <c r="T3467" s="92"/>
      <c r="U3467" s="93"/>
      <c r="V3467" s="89"/>
      <c r="W3467" s="90"/>
      <c r="X3467" s="94"/>
      <c r="Y3467" s="95"/>
      <c r="Z3467" s="96"/>
    </row>
    <row r="3468" spans="19:26" ht="17.25" customHeight="1">
      <c r="S3468" s="87"/>
      <c r="T3468" s="92"/>
      <c r="U3468" s="93"/>
      <c r="V3468" s="89"/>
      <c r="W3468" s="90"/>
      <c r="X3468" s="94"/>
      <c r="Y3468" s="95"/>
      <c r="Z3468" s="96"/>
    </row>
    <row r="3469" spans="19:26" ht="17.25" customHeight="1">
      <c r="S3469" s="87"/>
      <c r="T3469" s="92"/>
      <c r="U3469" s="93"/>
      <c r="V3469" s="89"/>
      <c r="W3469" s="90"/>
      <c r="X3469" s="94"/>
      <c r="Y3469" s="95"/>
      <c r="Z3469" s="96"/>
    </row>
    <row r="3470" spans="19:26" ht="17.25" customHeight="1">
      <c r="S3470" s="87"/>
      <c r="T3470" s="92"/>
      <c r="U3470" s="93"/>
      <c r="V3470" s="89"/>
      <c r="W3470" s="90"/>
      <c r="X3470" s="94"/>
      <c r="Y3470" s="95"/>
      <c r="Z3470" s="96"/>
    </row>
    <row r="3471" spans="19:26" ht="17.25" customHeight="1">
      <c r="S3471" s="87"/>
      <c r="T3471" s="92"/>
      <c r="U3471" s="93"/>
      <c r="V3471" s="89"/>
      <c r="W3471" s="90"/>
      <c r="X3471" s="94"/>
      <c r="Y3471" s="95"/>
      <c r="Z3471" s="96"/>
    </row>
    <row r="3472" spans="19:26" ht="17.25" customHeight="1">
      <c r="S3472" s="87"/>
      <c r="T3472" s="92"/>
      <c r="U3472" s="93"/>
      <c r="V3472" s="89"/>
      <c r="W3472" s="90"/>
      <c r="X3472" s="94"/>
      <c r="Y3472" s="95"/>
      <c r="Z3472" s="96"/>
    </row>
    <row r="3473" spans="19:26" ht="17.25" customHeight="1">
      <c r="S3473" s="87"/>
      <c r="T3473" s="92"/>
      <c r="U3473" s="93"/>
      <c r="V3473" s="89"/>
      <c r="W3473" s="90"/>
      <c r="X3473" s="94"/>
      <c r="Y3473" s="95"/>
      <c r="Z3473" s="96"/>
    </row>
    <row r="3474" spans="19:26" ht="17.25" customHeight="1">
      <c r="S3474" s="87"/>
      <c r="T3474" s="92"/>
      <c r="U3474" s="93"/>
      <c r="V3474" s="89"/>
      <c r="W3474" s="90"/>
      <c r="X3474" s="94"/>
      <c r="Y3474" s="95"/>
      <c r="Z3474" s="96"/>
    </row>
    <row r="3475" spans="19:26" ht="17.25" customHeight="1">
      <c r="S3475" s="87"/>
      <c r="T3475" s="92"/>
      <c r="U3475" s="93"/>
      <c r="V3475" s="89"/>
      <c r="W3475" s="90"/>
      <c r="X3475" s="94"/>
      <c r="Y3475" s="95"/>
      <c r="Z3475" s="96"/>
    </row>
    <row r="3476" spans="19:26" ht="17.25" customHeight="1">
      <c r="S3476" s="87"/>
      <c r="T3476" s="92"/>
      <c r="U3476" s="93"/>
      <c r="V3476" s="89"/>
      <c r="W3476" s="90"/>
      <c r="X3476" s="94"/>
      <c r="Y3476" s="95"/>
      <c r="Z3476" s="96"/>
    </row>
    <row r="3477" spans="19:26" ht="17.25" customHeight="1">
      <c r="S3477" s="87"/>
      <c r="T3477" s="92"/>
      <c r="U3477" s="93"/>
      <c r="V3477" s="89"/>
      <c r="W3477" s="90"/>
      <c r="X3477" s="94"/>
      <c r="Y3477" s="95"/>
      <c r="Z3477" s="96"/>
    </row>
    <row r="3478" spans="19:26" ht="17.25" customHeight="1">
      <c r="S3478" s="87"/>
      <c r="T3478" s="92"/>
      <c r="U3478" s="93"/>
      <c r="V3478" s="89"/>
      <c r="W3478" s="90"/>
      <c r="X3478" s="94"/>
      <c r="Y3478" s="95"/>
      <c r="Z3478" s="96"/>
    </row>
    <row r="3479" spans="19:26" ht="17.25" customHeight="1">
      <c r="S3479" s="87"/>
      <c r="T3479" s="92"/>
      <c r="U3479" s="93"/>
      <c r="V3479" s="89"/>
      <c r="W3479" s="90"/>
      <c r="X3479" s="94"/>
      <c r="Y3479" s="95"/>
      <c r="Z3479" s="96"/>
    </row>
    <row r="3480" spans="19:26" ht="17.25" customHeight="1">
      <c r="S3480" s="87"/>
      <c r="T3480" s="92"/>
      <c r="U3480" s="93"/>
      <c r="V3480" s="89"/>
      <c r="W3480" s="90"/>
      <c r="X3480" s="94"/>
      <c r="Y3480" s="95"/>
      <c r="Z3480" s="96"/>
    </row>
    <row r="3481" spans="19:26" ht="17.25" customHeight="1">
      <c r="S3481" s="87"/>
      <c r="T3481" s="92"/>
      <c r="U3481" s="93"/>
      <c r="V3481" s="89"/>
      <c r="W3481" s="90"/>
      <c r="X3481" s="94"/>
      <c r="Y3481" s="95"/>
      <c r="Z3481" s="96"/>
    </row>
    <row r="3482" spans="19:26" ht="17.25" customHeight="1">
      <c r="S3482" s="87"/>
      <c r="T3482" s="92"/>
      <c r="U3482" s="93"/>
      <c r="V3482" s="89"/>
      <c r="W3482" s="90"/>
      <c r="X3482" s="94"/>
      <c r="Y3482" s="95"/>
      <c r="Z3482" s="96"/>
    </row>
    <row r="3483" spans="19:26" ht="17.25" customHeight="1">
      <c r="S3483" s="87"/>
      <c r="T3483" s="92"/>
      <c r="U3483" s="93"/>
      <c r="V3483" s="89"/>
      <c r="W3483" s="90"/>
      <c r="X3483" s="94"/>
      <c r="Y3483" s="95"/>
      <c r="Z3483" s="96"/>
    </row>
    <row r="3484" spans="19:26" ht="17.25" customHeight="1">
      <c r="S3484" s="87"/>
      <c r="T3484" s="92"/>
      <c r="U3484" s="93"/>
      <c r="V3484" s="89"/>
      <c r="W3484" s="90"/>
      <c r="X3484" s="94"/>
      <c r="Y3484" s="95"/>
      <c r="Z3484" s="96"/>
    </row>
    <row r="3485" spans="19:26" ht="17.25" customHeight="1">
      <c r="S3485" s="87"/>
      <c r="T3485" s="92"/>
      <c r="U3485" s="93"/>
      <c r="V3485" s="89"/>
      <c r="W3485" s="90"/>
      <c r="X3485" s="94"/>
      <c r="Y3485" s="95"/>
      <c r="Z3485" s="96"/>
    </row>
    <row r="3486" spans="19:26" ht="17.25" customHeight="1">
      <c r="S3486" s="87"/>
      <c r="T3486" s="92"/>
      <c r="U3486" s="93"/>
      <c r="V3486" s="89"/>
      <c r="W3486" s="90"/>
      <c r="X3486" s="94"/>
      <c r="Y3486" s="95"/>
      <c r="Z3486" s="96"/>
    </row>
    <row r="3487" spans="19:26" ht="17.25" customHeight="1">
      <c r="S3487" s="87"/>
      <c r="T3487" s="92"/>
      <c r="U3487" s="93"/>
      <c r="V3487" s="89"/>
      <c r="W3487" s="90"/>
      <c r="X3487" s="94"/>
      <c r="Y3487" s="95"/>
      <c r="Z3487" s="96"/>
    </row>
    <row r="3488" spans="19:26" ht="17.25" customHeight="1">
      <c r="S3488" s="87"/>
      <c r="T3488" s="92"/>
      <c r="U3488" s="93"/>
      <c r="V3488" s="89"/>
      <c r="W3488" s="90"/>
      <c r="X3488" s="94"/>
      <c r="Y3488" s="95"/>
      <c r="Z3488" s="96"/>
    </row>
    <row r="3489" spans="19:26" ht="17.25" customHeight="1">
      <c r="S3489" s="87"/>
      <c r="T3489" s="92"/>
      <c r="U3489" s="93"/>
      <c r="V3489" s="89"/>
      <c r="W3489" s="90"/>
      <c r="X3489" s="94"/>
      <c r="Y3489" s="95"/>
      <c r="Z3489" s="96"/>
    </row>
    <row r="3490" spans="19:26" ht="17.25" customHeight="1">
      <c r="S3490" s="87"/>
      <c r="T3490" s="92"/>
      <c r="U3490" s="93"/>
      <c r="V3490" s="89"/>
      <c r="W3490" s="90"/>
      <c r="X3490" s="94"/>
      <c r="Y3490" s="95"/>
      <c r="Z3490" s="96"/>
    </row>
    <row r="3491" spans="19:26" ht="17.25" customHeight="1">
      <c r="S3491" s="87"/>
      <c r="T3491" s="92"/>
      <c r="U3491" s="93"/>
      <c r="V3491" s="89"/>
      <c r="W3491" s="90"/>
      <c r="X3491" s="94"/>
      <c r="Y3491" s="95"/>
      <c r="Z3491" s="96"/>
    </row>
    <row r="3492" spans="19:26" ht="17.25" customHeight="1">
      <c r="S3492" s="87"/>
      <c r="T3492" s="92"/>
      <c r="U3492" s="93"/>
      <c r="V3492" s="89"/>
      <c r="W3492" s="90"/>
      <c r="X3492" s="94"/>
      <c r="Y3492" s="95"/>
      <c r="Z3492" s="96"/>
    </row>
    <row r="3493" spans="19:26" ht="17.25" customHeight="1">
      <c r="S3493" s="87"/>
      <c r="T3493" s="92"/>
      <c r="U3493" s="93"/>
      <c r="V3493" s="89"/>
      <c r="W3493" s="90"/>
      <c r="X3493" s="94"/>
      <c r="Y3493" s="95"/>
      <c r="Z3493" s="96"/>
    </row>
    <row r="3494" spans="19:26" ht="17.25" customHeight="1">
      <c r="S3494" s="87"/>
      <c r="T3494" s="92"/>
      <c r="U3494" s="93"/>
      <c r="V3494" s="89"/>
      <c r="W3494" s="90"/>
      <c r="X3494" s="94"/>
      <c r="Y3494" s="95"/>
      <c r="Z3494" s="96"/>
    </row>
    <row r="3495" spans="19:26" ht="17.25" customHeight="1">
      <c r="S3495" s="87"/>
      <c r="T3495" s="92"/>
      <c r="U3495" s="93"/>
      <c r="V3495" s="89"/>
      <c r="W3495" s="90"/>
      <c r="X3495" s="94"/>
      <c r="Y3495" s="95"/>
      <c r="Z3495" s="96"/>
    </row>
    <row r="3496" spans="19:26" ht="17.25" customHeight="1">
      <c r="S3496" s="87"/>
      <c r="T3496" s="92"/>
      <c r="U3496" s="93"/>
      <c r="V3496" s="89"/>
      <c r="W3496" s="90"/>
      <c r="X3496" s="94"/>
      <c r="Y3496" s="95"/>
      <c r="Z3496" s="96"/>
    </row>
    <row r="3497" spans="19:26" ht="17.25" customHeight="1">
      <c r="S3497" s="87"/>
      <c r="T3497" s="92"/>
      <c r="U3497" s="93"/>
      <c r="V3497" s="89"/>
      <c r="W3497" s="90"/>
      <c r="X3497" s="94"/>
      <c r="Y3497" s="95"/>
      <c r="Z3497" s="96"/>
    </row>
    <row r="3498" spans="19:26" ht="17.25" customHeight="1">
      <c r="S3498" s="87"/>
      <c r="T3498" s="92"/>
      <c r="U3498" s="93"/>
      <c r="V3498" s="89"/>
      <c r="W3498" s="90"/>
      <c r="X3498" s="94"/>
      <c r="Y3498" s="95"/>
      <c r="Z3498" s="96"/>
    </row>
    <row r="3499" spans="19:26" ht="17.25" customHeight="1">
      <c r="S3499" s="87"/>
      <c r="T3499" s="92"/>
      <c r="U3499" s="93"/>
      <c r="V3499" s="89"/>
      <c r="W3499" s="90"/>
      <c r="X3499" s="94"/>
      <c r="Y3499" s="95"/>
      <c r="Z3499" s="96"/>
    </row>
    <row r="3500" spans="19:26" ht="17.25" customHeight="1">
      <c r="S3500" s="87"/>
      <c r="T3500" s="92"/>
      <c r="U3500" s="93"/>
      <c r="V3500" s="89"/>
      <c r="W3500" s="90"/>
      <c r="X3500" s="94"/>
      <c r="Y3500" s="95"/>
      <c r="Z3500" s="96"/>
    </row>
    <row r="3501" spans="19:26" ht="17.25" customHeight="1">
      <c r="S3501" s="87"/>
      <c r="T3501" s="92"/>
      <c r="U3501" s="93"/>
      <c r="V3501" s="89"/>
      <c r="W3501" s="90"/>
      <c r="X3501" s="94"/>
      <c r="Y3501" s="95"/>
      <c r="Z3501" s="96"/>
    </row>
    <row r="3502" spans="19:26" ht="17.25" customHeight="1">
      <c r="S3502" s="87"/>
      <c r="T3502" s="92"/>
      <c r="U3502" s="93"/>
      <c r="V3502" s="89"/>
      <c r="W3502" s="90"/>
      <c r="X3502" s="94"/>
      <c r="Y3502" s="95"/>
      <c r="Z3502" s="96"/>
    </row>
    <row r="3503" spans="19:26" ht="17.25" customHeight="1">
      <c r="S3503" s="87"/>
      <c r="T3503" s="92"/>
      <c r="U3503" s="93"/>
      <c r="V3503" s="89"/>
      <c r="W3503" s="90"/>
      <c r="X3503" s="94"/>
      <c r="Y3503" s="95"/>
      <c r="Z3503" s="96"/>
    </row>
    <row r="3504" spans="19:26" ht="17.25" customHeight="1">
      <c r="S3504" s="87"/>
      <c r="T3504" s="92"/>
      <c r="U3504" s="93"/>
      <c r="V3504" s="89"/>
      <c r="W3504" s="90"/>
      <c r="X3504" s="94"/>
      <c r="Y3504" s="95"/>
      <c r="Z3504" s="96"/>
    </row>
    <row r="3505" spans="19:26" ht="17.25" customHeight="1">
      <c r="S3505" s="87"/>
      <c r="T3505" s="92"/>
      <c r="U3505" s="93"/>
      <c r="V3505" s="89"/>
      <c r="W3505" s="90"/>
      <c r="X3505" s="94"/>
      <c r="Y3505" s="95"/>
      <c r="Z3505" s="96"/>
    </row>
    <row r="3506" spans="19:26" ht="17.25" customHeight="1">
      <c r="S3506" s="87"/>
      <c r="T3506" s="92"/>
      <c r="U3506" s="93"/>
      <c r="V3506" s="89"/>
      <c r="W3506" s="90"/>
      <c r="X3506" s="94"/>
      <c r="Y3506" s="95"/>
      <c r="Z3506" s="96"/>
    </row>
    <row r="3507" spans="19:26" ht="17.25" customHeight="1">
      <c r="S3507" s="87"/>
      <c r="T3507" s="92"/>
      <c r="U3507" s="93"/>
      <c r="V3507" s="89"/>
      <c r="W3507" s="90"/>
      <c r="X3507" s="94"/>
      <c r="Y3507" s="95"/>
      <c r="Z3507" s="96"/>
    </row>
    <row r="3508" spans="19:26" ht="17.25" customHeight="1">
      <c r="S3508" s="87"/>
      <c r="T3508" s="92"/>
      <c r="U3508" s="93"/>
      <c r="V3508" s="89"/>
      <c r="W3508" s="90"/>
      <c r="X3508" s="94"/>
      <c r="Y3508" s="95"/>
      <c r="Z3508" s="96"/>
    </row>
    <row r="3509" spans="19:26" ht="17.25" customHeight="1">
      <c r="S3509" s="87"/>
      <c r="T3509" s="92"/>
      <c r="U3509" s="93"/>
      <c r="V3509" s="89"/>
      <c r="W3509" s="90"/>
      <c r="X3509" s="94"/>
      <c r="Y3509" s="95"/>
      <c r="Z3509" s="96"/>
    </row>
    <row r="3510" spans="19:26" ht="17.25" customHeight="1">
      <c r="S3510" s="87"/>
      <c r="T3510" s="92"/>
      <c r="U3510" s="93"/>
      <c r="V3510" s="89"/>
      <c r="W3510" s="90"/>
      <c r="X3510" s="94"/>
      <c r="Y3510" s="95"/>
      <c r="Z3510" s="96"/>
    </row>
    <row r="3511" spans="19:26" ht="17.25" customHeight="1">
      <c r="S3511" s="87"/>
      <c r="T3511" s="92"/>
      <c r="U3511" s="93"/>
      <c r="V3511" s="89"/>
      <c r="W3511" s="90"/>
      <c r="X3511" s="94"/>
      <c r="Y3511" s="95"/>
      <c r="Z3511" s="96"/>
    </row>
    <row r="3512" spans="19:26" ht="17.25" customHeight="1">
      <c r="S3512" s="87"/>
      <c r="T3512" s="92"/>
      <c r="U3512" s="93"/>
      <c r="V3512" s="89"/>
      <c r="W3512" s="90"/>
      <c r="X3512" s="94"/>
      <c r="Y3512" s="95"/>
      <c r="Z3512" s="96"/>
    </row>
    <row r="3513" spans="19:26" ht="17.25" customHeight="1">
      <c r="S3513" s="87"/>
      <c r="T3513" s="92"/>
      <c r="U3513" s="93"/>
      <c r="V3513" s="89"/>
      <c r="W3513" s="90"/>
      <c r="X3513" s="94"/>
      <c r="Y3513" s="95"/>
      <c r="Z3513" s="96"/>
    </row>
    <row r="3514" spans="19:26" ht="17.25" customHeight="1">
      <c r="S3514" s="87"/>
      <c r="T3514" s="92"/>
      <c r="U3514" s="93"/>
      <c r="V3514" s="89"/>
      <c r="W3514" s="90"/>
      <c r="X3514" s="94"/>
      <c r="Y3514" s="95"/>
      <c r="Z3514" s="96"/>
    </row>
    <row r="3515" spans="19:26" ht="17.25" customHeight="1">
      <c r="S3515" s="87"/>
      <c r="T3515" s="92"/>
      <c r="U3515" s="93"/>
      <c r="V3515" s="89"/>
      <c r="W3515" s="90"/>
      <c r="X3515" s="94"/>
      <c r="Y3515" s="95"/>
      <c r="Z3515" s="96"/>
    </row>
    <row r="3516" spans="19:26" ht="17.25" customHeight="1">
      <c r="S3516" s="87"/>
      <c r="T3516" s="92"/>
      <c r="U3516" s="93"/>
      <c r="V3516" s="89"/>
      <c r="W3516" s="90"/>
      <c r="X3516" s="94"/>
      <c r="Y3516" s="95"/>
      <c r="Z3516" s="96"/>
    </row>
    <row r="3517" spans="19:26" ht="17.25" customHeight="1">
      <c r="S3517" s="87"/>
      <c r="T3517" s="92"/>
      <c r="U3517" s="93"/>
      <c r="V3517" s="89"/>
      <c r="W3517" s="90"/>
      <c r="X3517" s="94"/>
      <c r="Y3517" s="95"/>
      <c r="Z3517" s="96"/>
    </row>
    <row r="3518" spans="19:26" ht="17.25" customHeight="1">
      <c r="S3518" s="87"/>
      <c r="T3518" s="92"/>
      <c r="U3518" s="93"/>
      <c r="V3518" s="89"/>
      <c r="W3518" s="90"/>
      <c r="X3518" s="94"/>
      <c r="Y3518" s="95"/>
      <c r="Z3518" s="96"/>
    </row>
    <row r="3519" spans="19:26" ht="17.25" customHeight="1">
      <c r="S3519" s="87"/>
      <c r="T3519" s="92"/>
      <c r="U3519" s="93"/>
      <c r="V3519" s="89"/>
      <c r="W3519" s="90"/>
      <c r="X3519" s="94"/>
      <c r="Y3519" s="95"/>
      <c r="Z3519" s="96"/>
    </row>
    <row r="3520" spans="19:26" ht="17.25" customHeight="1">
      <c r="S3520" s="87"/>
      <c r="T3520" s="92"/>
      <c r="U3520" s="93"/>
      <c r="V3520" s="89"/>
      <c r="W3520" s="90"/>
      <c r="X3520" s="94"/>
      <c r="Y3520" s="95"/>
      <c r="Z3520" s="96"/>
    </row>
    <row r="3521" spans="19:26" ht="17.25" customHeight="1">
      <c r="S3521" s="87"/>
      <c r="T3521" s="92"/>
      <c r="U3521" s="93"/>
      <c r="V3521" s="89"/>
      <c r="W3521" s="90"/>
      <c r="X3521" s="94"/>
      <c r="Y3521" s="95"/>
      <c r="Z3521" s="96"/>
    </row>
    <row r="3522" spans="19:26" ht="17.25" customHeight="1">
      <c r="S3522" s="87"/>
      <c r="T3522" s="92"/>
      <c r="U3522" s="93"/>
      <c r="V3522" s="89"/>
      <c r="W3522" s="90"/>
      <c r="X3522" s="94"/>
      <c r="Y3522" s="95"/>
      <c r="Z3522" s="96"/>
    </row>
    <row r="3523" spans="19:26" ht="17.25" customHeight="1">
      <c r="S3523" s="87"/>
      <c r="T3523" s="92"/>
      <c r="U3523" s="93"/>
      <c r="V3523" s="89"/>
      <c r="W3523" s="90"/>
      <c r="X3523" s="94"/>
      <c r="Y3523" s="95"/>
      <c r="Z3523" s="96"/>
    </row>
    <row r="3524" spans="19:26" ht="17.25" customHeight="1">
      <c r="S3524" s="87"/>
      <c r="T3524" s="92"/>
      <c r="U3524" s="93"/>
      <c r="V3524" s="89"/>
      <c r="W3524" s="90"/>
      <c r="X3524" s="94"/>
      <c r="Y3524" s="95"/>
      <c r="Z3524" s="96"/>
    </row>
    <row r="3525" spans="19:26" ht="17.25" customHeight="1">
      <c r="S3525" s="87"/>
      <c r="T3525" s="92"/>
      <c r="U3525" s="93"/>
      <c r="V3525" s="89"/>
      <c r="W3525" s="90"/>
      <c r="X3525" s="94"/>
      <c r="Y3525" s="95"/>
      <c r="Z3525" s="96"/>
    </row>
    <row r="3526" spans="19:26" ht="17.25" customHeight="1">
      <c r="S3526" s="87"/>
      <c r="T3526" s="92"/>
      <c r="U3526" s="93"/>
      <c r="V3526" s="89"/>
      <c r="W3526" s="90"/>
      <c r="X3526" s="94"/>
      <c r="Y3526" s="95"/>
      <c r="Z3526" s="96"/>
    </row>
    <row r="3527" spans="19:26" ht="17.25" customHeight="1">
      <c r="S3527" s="87"/>
      <c r="T3527" s="92"/>
      <c r="U3527" s="93"/>
      <c r="V3527" s="89"/>
      <c r="W3527" s="90"/>
      <c r="X3527" s="94"/>
      <c r="Y3527" s="95"/>
      <c r="Z3527" s="96"/>
    </row>
    <row r="3528" spans="19:26" ht="17.25" customHeight="1">
      <c r="S3528" s="87"/>
      <c r="T3528" s="92"/>
      <c r="U3528" s="93"/>
      <c r="V3528" s="89"/>
      <c r="W3528" s="90"/>
      <c r="X3528" s="94"/>
      <c r="Y3528" s="95"/>
      <c r="Z3528" s="96"/>
    </row>
    <row r="3529" spans="19:26" ht="17.25" customHeight="1">
      <c r="S3529" s="87"/>
      <c r="T3529" s="92"/>
      <c r="U3529" s="93"/>
      <c r="V3529" s="89"/>
      <c r="W3529" s="90"/>
      <c r="X3529" s="94"/>
      <c r="Y3529" s="95"/>
      <c r="Z3529" s="96"/>
    </row>
    <row r="3530" spans="19:26" ht="17.25" customHeight="1">
      <c r="S3530" s="87"/>
      <c r="T3530" s="92"/>
      <c r="U3530" s="93"/>
      <c r="V3530" s="89"/>
      <c r="W3530" s="90"/>
      <c r="X3530" s="94"/>
      <c r="Y3530" s="95"/>
      <c r="Z3530" s="96"/>
    </row>
    <row r="3531" spans="19:26" ht="17.25" customHeight="1">
      <c r="S3531" s="87"/>
      <c r="T3531" s="92"/>
      <c r="U3531" s="93"/>
      <c r="V3531" s="89"/>
      <c r="W3531" s="90"/>
      <c r="X3531" s="94"/>
      <c r="Y3531" s="95"/>
      <c r="Z3531" s="96"/>
    </row>
    <row r="3532" spans="19:26" ht="17.25" customHeight="1">
      <c r="S3532" s="87"/>
      <c r="T3532" s="92"/>
      <c r="U3532" s="93"/>
      <c r="V3532" s="89"/>
      <c r="W3532" s="90"/>
      <c r="X3532" s="94"/>
      <c r="Y3532" s="95"/>
      <c r="Z3532" s="96"/>
    </row>
    <row r="3533" spans="19:26" ht="17.25" customHeight="1">
      <c r="S3533" s="87"/>
      <c r="T3533" s="92"/>
      <c r="U3533" s="93"/>
      <c r="V3533" s="89"/>
      <c r="W3533" s="90"/>
      <c r="X3533" s="94"/>
      <c r="Y3533" s="95"/>
      <c r="Z3533" s="96"/>
    </row>
    <row r="3534" spans="19:26" ht="17.25" customHeight="1">
      <c r="S3534" s="87"/>
      <c r="T3534" s="92"/>
      <c r="U3534" s="93"/>
      <c r="V3534" s="89"/>
      <c r="W3534" s="90"/>
      <c r="X3534" s="94"/>
      <c r="Y3534" s="95"/>
      <c r="Z3534" s="96"/>
    </row>
    <row r="3535" spans="19:26" ht="17.25" customHeight="1">
      <c r="S3535" s="87"/>
      <c r="T3535" s="92"/>
      <c r="U3535" s="93"/>
      <c r="V3535" s="89"/>
      <c r="W3535" s="90"/>
      <c r="X3535" s="94"/>
      <c r="Y3535" s="95"/>
      <c r="Z3535" s="96"/>
    </row>
    <row r="3536" spans="19:26" ht="17.25" customHeight="1">
      <c r="S3536" s="87"/>
      <c r="T3536" s="92"/>
      <c r="U3536" s="93"/>
      <c r="V3536" s="89"/>
      <c r="W3536" s="90"/>
      <c r="X3536" s="94"/>
      <c r="Y3536" s="95"/>
      <c r="Z3536" s="96"/>
    </row>
    <row r="3537" spans="19:26" ht="17.25" customHeight="1">
      <c r="S3537" s="87"/>
      <c r="T3537" s="92"/>
      <c r="U3537" s="93"/>
      <c r="V3537" s="89"/>
      <c r="W3537" s="90"/>
      <c r="X3537" s="94"/>
      <c r="Y3537" s="95"/>
      <c r="Z3537" s="96"/>
    </row>
    <row r="3538" spans="19:26" ht="17.25" customHeight="1">
      <c r="S3538" s="87"/>
      <c r="T3538" s="92"/>
      <c r="U3538" s="93"/>
      <c r="V3538" s="89"/>
      <c r="W3538" s="90"/>
      <c r="X3538" s="94"/>
      <c r="Y3538" s="95"/>
      <c r="Z3538" s="96"/>
    </row>
    <row r="3539" spans="19:26" ht="17.25" customHeight="1">
      <c r="S3539" s="87"/>
      <c r="T3539" s="92"/>
      <c r="U3539" s="93"/>
      <c r="V3539" s="89"/>
      <c r="W3539" s="90"/>
      <c r="X3539" s="94"/>
      <c r="Y3539" s="95"/>
      <c r="Z3539" s="96"/>
    </row>
    <row r="3540" spans="19:26" ht="17.25" customHeight="1">
      <c r="S3540" s="87"/>
      <c r="T3540" s="92"/>
      <c r="U3540" s="93"/>
      <c r="V3540" s="89"/>
      <c r="W3540" s="90"/>
      <c r="X3540" s="94"/>
      <c r="Y3540" s="95"/>
      <c r="Z3540" s="96"/>
    </row>
    <row r="3541" spans="19:26" ht="17.25" customHeight="1">
      <c r="S3541" s="87"/>
      <c r="T3541" s="92"/>
      <c r="U3541" s="93"/>
      <c r="V3541" s="89"/>
      <c r="W3541" s="90"/>
      <c r="X3541" s="94"/>
      <c r="Y3541" s="95"/>
      <c r="Z3541" s="96"/>
    </row>
    <row r="3542" spans="19:26" ht="17.25" customHeight="1">
      <c r="S3542" s="87"/>
      <c r="T3542" s="92"/>
      <c r="U3542" s="93"/>
      <c r="V3542" s="89"/>
      <c r="W3542" s="90"/>
      <c r="X3542" s="94"/>
      <c r="Y3542" s="95"/>
      <c r="Z3542" s="96"/>
    </row>
    <row r="3543" spans="19:26" ht="17.25" customHeight="1">
      <c r="S3543" s="87"/>
      <c r="T3543" s="92"/>
      <c r="U3543" s="93"/>
      <c r="V3543" s="89"/>
      <c r="W3543" s="90"/>
      <c r="X3543" s="94"/>
      <c r="Y3543" s="95"/>
      <c r="Z3543" s="96"/>
    </row>
    <row r="3544" spans="19:26" ht="17.25" customHeight="1">
      <c r="S3544" s="87"/>
      <c r="T3544" s="92"/>
      <c r="U3544" s="93"/>
      <c r="V3544" s="89"/>
      <c r="W3544" s="90"/>
      <c r="X3544" s="94"/>
      <c r="Y3544" s="95"/>
      <c r="Z3544" s="96"/>
    </row>
    <row r="3545" spans="19:26" ht="17.25" customHeight="1">
      <c r="S3545" s="87"/>
      <c r="T3545" s="92"/>
      <c r="U3545" s="93"/>
      <c r="V3545" s="89"/>
      <c r="W3545" s="90"/>
      <c r="X3545" s="94"/>
      <c r="Y3545" s="95"/>
      <c r="Z3545" s="96"/>
    </row>
    <row r="3546" spans="19:26" ht="17.25" customHeight="1">
      <c r="S3546" s="87"/>
      <c r="T3546" s="92"/>
      <c r="U3546" s="93"/>
      <c r="V3546" s="89"/>
      <c r="W3546" s="90"/>
      <c r="X3546" s="94"/>
      <c r="Y3546" s="95"/>
      <c r="Z3546" s="96"/>
    </row>
    <row r="3547" spans="19:26" ht="17.25" customHeight="1">
      <c r="S3547" s="87"/>
      <c r="T3547" s="92"/>
      <c r="U3547" s="93"/>
      <c r="V3547" s="89"/>
      <c r="W3547" s="90"/>
      <c r="X3547" s="94"/>
      <c r="Y3547" s="95"/>
      <c r="Z3547" s="96"/>
    </row>
    <row r="3548" spans="19:26" ht="17.25" customHeight="1">
      <c r="S3548" s="87"/>
      <c r="T3548" s="92"/>
      <c r="U3548" s="93"/>
      <c r="V3548" s="89"/>
      <c r="W3548" s="90"/>
      <c r="X3548" s="94"/>
      <c r="Y3548" s="95"/>
      <c r="Z3548" s="96"/>
    </row>
    <row r="3549" spans="19:26" ht="17.25" customHeight="1">
      <c r="S3549" s="87"/>
      <c r="T3549" s="92"/>
      <c r="U3549" s="93"/>
      <c r="V3549" s="89"/>
      <c r="W3549" s="90"/>
      <c r="X3549" s="94"/>
      <c r="Y3549" s="95"/>
      <c r="Z3549" s="96"/>
    </row>
    <row r="3550" spans="19:26" ht="17.25" customHeight="1">
      <c r="S3550" s="87"/>
      <c r="T3550" s="92"/>
      <c r="U3550" s="93"/>
      <c r="V3550" s="89"/>
      <c r="W3550" s="90"/>
      <c r="X3550" s="94"/>
      <c r="Y3550" s="95"/>
      <c r="Z3550" s="96"/>
    </row>
    <row r="3551" spans="19:26" ht="17.25" customHeight="1">
      <c r="S3551" s="87"/>
      <c r="T3551" s="92"/>
      <c r="U3551" s="93"/>
      <c r="V3551" s="89"/>
      <c r="W3551" s="90"/>
      <c r="X3551" s="94"/>
      <c r="Y3551" s="95"/>
      <c r="Z3551" s="96"/>
    </row>
    <row r="3552" spans="19:26" ht="17.25" customHeight="1">
      <c r="S3552" s="87"/>
      <c r="T3552" s="92"/>
      <c r="U3552" s="93"/>
      <c r="V3552" s="89"/>
      <c r="W3552" s="90"/>
      <c r="X3552" s="94"/>
      <c r="Y3552" s="95"/>
      <c r="Z3552" s="96"/>
    </row>
    <row r="3553" spans="19:26" ht="17.25" customHeight="1">
      <c r="S3553" s="87"/>
      <c r="T3553" s="92"/>
      <c r="U3553" s="93"/>
      <c r="V3553" s="89"/>
      <c r="W3553" s="90"/>
      <c r="X3553" s="94"/>
      <c r="Y3553" s="95"/>
      <c r="Z3553" s="96"/>
    </row>
    <row r="3554" spans="19:26" ht="17.25" customHeight="1">
      <c r="S3554" s="87"/>
      <c r="T3554" s="92"/>
      <c r="U3554" s="93"/>
      <c r="V3554" s="89"/>
      <c r="W3554" s="90"/>
      <c r="X3554" s="94"/>
      <c r="Y3554" s="95"/>
      <c r="Z3554" s="96"/>
    </row>
    <row r="3555" spans="19:26" ht="17.25" customHeight="1">
      <c r="S3555" s="87"/>
      <c r="T3555" s="92"/>
      <c r="U3555" s="93"/>
      <c r="V3555" s="89"/>
      <c r="W3555" s="90"/>
      <c r="X3555" s="94"/>
      <c r="Y3555" s="95"/>
      <c r="Z3555" s="96"/>
    </row>
    <row r="3556" spans="19:26" ht="17.25" customHeight="1">
      <c r="S3556" s="87"/>
      <c r="T3556" s="92"/>
      <c r="U3556" s="93"/>
      <c r="V3556" s="89"/>
      <c r="W3556" s="90"/>
      <c r="X3556" s="94"/>
      <c r="Y3556" s="95"/>
      <c r="Z3556" s="96"/>
    </row>
    <row r="3557" spans="19:26" ht="17.25" customHeight="1">
      <c r="S3557" s="87"/>
      <c r="T3557" s="92"/>
      <c r="U3557" s="93"/>
      <c r="V3557" s="89"/>
      <c r="W3557" s="90"/>
      <c r="X3557" s="94"/>
      <c r="Y3557" s="95"/>
      <c r="Z3557" s="96"/>
    </row>
    <row r="3558" spans="19:26" ht="17.25" customHeight="1">
      <c r="S3558" s="87"/>
      <c r="T3558" s="92"/>
      <c r="U3558" s="93"/>
      <c r="V3558" s="89"/>
      <c r="W3558" s="90"/>
      <c r="X3558" s="94"/>
      <c r="Y3558" s="95"/>
      <c r="Z3558" s="96"/>
    </row>
    <row r="3559" spans="19:26" ht="17.25" customHeight="1">
      <c r="S3559" s="87"/>
      <c r="T3559" s="92"/>
      <c r="U3559" s="93"/>
      <c r="V3559" s="89"/>
      <c r="W3559" s="90"/>
      <c r="X3559" s="94"/>
      <c r="Y3559" s="95"/>
      <c r="Z3559" s="96"/>
    </row>
    <row r="3560" spans="19:26" ht="17.25" customHeight="1">
      <c r="S3560" s="87"/>
      <c r="T3560" s="92"/>
      <c r="U3560" s="93"/>
      <c r="V3560" s="89"/>
      <c r="W3560" s="90"/>
      <c r="X3560" s="94"/>
      <c r="Y3560" s="95"/>
      <c r="Z3560" s="96"/>
    </row>
    <row r="3561" spans="19:26" ht="17.25" customHeight="1">
      <c r="S3561" s="87"/>
      <c r="T3561" s="92"/>
      <c r="U3561" s="93"/>
      <c r="V3561" s="89"/>
      <c r="W3561" s="90"/>
      <c r="X3561" s="94"/>
      <c r="Y3561" s="95"/>
      <c r="Z3561" s="96"/>
    </row>
    <row r="3562" spans="19:26" ht="17.25" customHeight="1">
      <c r="S3562" s="87"/>
      <c r="T3562" s="92"/>
      <c r="U3562" s="93"/>
      <c r="V3562" s="89"/>
      <c r="W3562" s="90"/>
      <c r="X3562" s="94"/>
      <c r="Y3562" s="95"/>
      <c r="Z3562" s="96"/>
    </row>
    <row r="3563" spans="19:26" ht="17.25" customHeight="1">
      <c r="S3563" s="87"/>
      <c r="T3563" s="92"/>
      <c r="U3563" s="93"/>
      <c r="V3563" s="89"/>
      <c r="W3563" s="90"/>
      <c r="X3563" s="94"/>
      <c r="Y3563" s="95"/>
      <c r="Z3563" s="96"/>
    </row>
    <row r="3564" spans="19:26" ht="17.25" customHeight="1">
      <c r="S3564" s="87"/>
      <c r="T3564" s="92"/>
      <c r="U3564" s="93"/>
      <c r="V3564" s="89"/>
      <c r="W3564" s="90"/>
      <c r="X3564" s="94"/>
      <c r="Y3564" s="95"/>
      <c r="Z3564" s="96"/>
    </row>
    <row r="3565" spans="19:26" ht="17.25" customHeight="1">
      <c r="S3565" s="87"/>
      <c r="T3565" s="92"/>
      <c r="U3565" s="93"/>
      <c r="V3565" s="89"/>
      <c r="W3565" s="90"/>
      <c r="X3565" s="94"/>
      <c r="Y3565" s="95"/>
      <c r="Z3565" s="96"/>
    </row>
    <row r="3566" spans="19:26" ht="17.25" customHeight="1">
      <c r="S3566" s="87"/>
      <c r="T3566" s="92"/>
      <c r="U3566" s="93"/>
      <c r="V3566" s="89"/>
      <c r="W3566" s="90"/>
      <c r="X3566" s="94"/>
      <c r="Y3566" s="95"/>
      <c r="Z3566" s="96"/>
    </row>
    <row r="3567" spans="19:26" ht="17.25" customHeight="1">
      <c r="S3567" s="87"/>
      <c r="T3567" s="92"/>
      <c r="U3567" s="93"/>
      <c r="V3567" s="89"/>
      <c r="W3567" s="90"/>
      <c r="X3567" s="94"/>
      <c r="Y3567" s="95"/>
      <c r="Z3567" s="96"/>
    </row>
    <row r="3568" spans="19:26" ht="17.25" customHeight="1">
      <c r="S3568" s="87"/>
      <c r="T3568" s="92"/>
      <c r="U3568" s="93"/>
      <c r="V3568" s="89"/>
      <c r="W3568" s="90"/>
      <c r="X3568" s="94"/>
      <c r="Y3568" s="95"/>
      <c r="Z3568" s="96"/>
    </row>
    <row r="3569" spans="19:26" ht="17.25" customHeight="1">
      <c r="S3569" s="87"/>
      <c r="T3569" s="92"/>
      <c r="U3569" s="93"/>
      <c r="V3569" s="89"/>
      <c r="W3569" s="90"/>
      <c r="X3569" s="94"/>
      <c r="Y3569" s="95"/>
      <c r="Z3569" s="96"/>
    </row>
    <row r="3570" spans="19:26" ht="17.25" customHeight="1">
      <c r="S3570" s="87"/>
      <c r="T3570" s="92"/>
      <c r="U3570" s="93"/>
      <c r="V3570" s="89"/>
      <c r="W3570" s="90"/>
      <c r="X3570" s="94"/>
      <c r="Y3570" s="95"/>
      <c r="Z3570" s="96"/>
    </row>
    <row r="3571" spans="19:26" ht="17.25" customHeight="1">
      <c r="S3571" s="87"/>
      <c r="T3571" s="92"/>
      <c r="U3571" s="93"/>
      <c r="V3571" s="89"/>
      <c r="W3571" s="90"/>
      <c r="X3571" s="94"/>
      <c r="Y3571" s="95"/>
      <c r="Z3571" s="96"/>
    </row>
    <row r="3572" spans="19:26" ht="17.25" customHeight="1">
      <c r="S3572" s="87"/>
      <c r="T3572" s="92"/>
      <c r="U3572" s="93"/>
      <c r="V3572" s="89"/>
      <c r="W3572" s="90"/>
      <c r="X3572" s="94"/>
      <c r="Y3572" s="95"/>
      <c r="Z3572" s="96"/>
    </row>
    <row r="3573" spans="19:26" ht="17.25" customHeight="1">
      <c r="S3573" s="87"/>
      <c r="T3573" s="92"/>
      <c r="U3573" s="93"/>
      <c r="V3573" s="89"/>
      <c r="W3573" s="90"/>
      <c r="X3573" s="94"/>
      <c r="Y3573" s="95"/>
      <c r="Z3573" s="96"/>
    </row>
    <row r="3574" spans="19:26" ht="17.25" customHeight="1">
      <c r="S3574" s="87"/>
      <c r="T3574" s="92"/>
      <c r="U3574" s="93"/>
      <c r="V3574" s="89"/>
      <c r="W3574" s="90"/>
      <c r="X3574" s="94"/>
      <c r="Y3574" s="95"/>
      <c r="Z3574" s="96"/>
    </row>
    <row r="3575" spans="19:26" ht="17.25" customHeight="1">
      <c r="S3575" s="87"/>
      <c r="T3575" s="92"/>
      <c r="U3575" s="93"/>
      <c r="V3575" s="89"/>
      <c r="W3575" s="90"/>
      <c r="X3575" s="94"/>
      <c r="Y3575" s="95"/>
      <c r="Z3575" s="96"/>
    </row>
    <row r="3576" spans="19:26" ht="17.25" customHeight="1">
      <c r="S3576" s="87"/>
      <c r="T3576" s="92"/>
      <c r="U3576" s="93"/>
      <c r="V3576" s="89"/>
      <c r="W3576" s="90"/>
      <c r="X3576" s="94"/>
      <c r="Y3576" s="95"/>
      <c r="Z3576" s="96"/>
    </row>
    <row r="3577" spans="19:26" ht="17.25" customHeight="1">
      <c r="S3577" s="87"/>
      <c r="T3577" s="92"/>
      <c r="U3577" s="93"/>
      <c r="V3577" s="89"/>
      <c r="W3577" s="90"/>
      <c r="X3577" s="94"/>
      <c r="Y3577" s="95"/>
      <c r="Z3577" s="96"/>
    </row>
    <row r="3578" spans="19:26" ht="17.25" customHeight="1">
      <c r="S3578" s="87"/>
      <c r="T3578" s="92"/>
      <c r="U3578" s="93"/>
      <c r="V3578" s="89"/>
      <c r="W3578" s="90"/>
      <c r="X3578" s="94"/>
      <c r="Y3578" s="95"/>
      <c r="Z3578" s="96"/>
    </row>
    <row r="3579" spans="19:26" ht="17.25" customHeight="1">
      <c r="S3579" s="87"/>
      <c r="T3579" s="92"/>
      <c r="U3579" s="93"/>
      <c r="V3579" s="89"/>
      <c r="W3579" s="90"/>
      <c r="X3579" s="94"/>
      <c r="Y3579" s="95"/>
      <c r="Z3579" s="96"/>
    </row>
    <row r="3580" spans="19:26" ht="17.25" customHeight="1">
      <c r="S3580" s="87"/>
      <c r="T3580" s="92"/>
      <c r="U3580" s="93"/>
      <c r="V3580" s="89"/>
      <c r="W3580" s="90"/>
      <c r="X3580" s="94"/>
      <c r="Y3580" s="95"/>
      <c r="Z3580" s="96"/>
    </row>
    <row r="3581" spans="19:26" ht="17.25" customHeight="1">
      <c r="S3581" s="87"/>
      <c r="T3581" s="92"/>
      <c r="U3581" s="93"/>
      <c r="V3581" s="89"/>
      <c r="W3581" s="90"/>
      <c r="X3581" s="94"/>
      <c r="Y3581" s="95"/>
      <c r="Z3581" s="96"/>
    </row>
    <row r="3582" spans="19:26" ht="17.25" customHeight="1">
      <c r="S3582" s="87"/>
      <c r="T3582" s="92"/>
      <c r="U3582" s="93"/>
      <c r="V3582" s="89"/>
      <c r="W3582" s="90"/>
      <c r="X3582" s="94"/>
      <c r="Y3582" s="95"/>
      <c r="Z3582" s="96"/>
    </row>
    <row r="3583" spans="19:26" ht="17.25" customHeight="1">
      <c r="S3583" s="87"/>
      <c r="T3583" s="92"/>
      <c r="U3583" s="93"/>
      <c r="V3583" s="89"/>
      <c r="W3583" s="90"/>
      <c r="X3583" s="94"/>
      <c r="Y3583" s="95"/>
      <c r="Z3583" s="96"/>
    </row>
    <row r="3584" spans="19:26" ht="17.25" customHeight="1">
      <c r="S3584" s="87"/>
      <c r="T3584" s="92"/>
      <c r="U3584" s="93"/>
      <c r="V3584" s="89"/>
      <c r="W3584" s="90"/>
      <c r="X3584" s="94"/>
      <c r="Y3584" s="95"/>
      <c r="Z3584" s="96"/>
    </row>
    <row r="3585" spans="19:26" ht="17.25" customHeight="1">
      <c r="S3585" s="87"/>
      <c r="T3585" s="92"/>
      <c r="U3585" s="93"/>
      <c r="V3585" s="89"/>
      <c r="W3585" s="90"/>
      <c r="X3585" s="94"/>
      <c r="Y3585" s="95"/>
      <c r="Z3585" s="96"/>
    </row>
    <row r="3586" spans="19:26" ht="17.25" customHeight="1">
      <c r="S3586" s="87"/>
      <c r="T3586" s="92"/>
      <c r="U3586" s="93"/>
      <c r="V3586" s="89"/>
      <c r="W3586" s="90"/>
      <c r="X3586" s="94"/>
      <c r="Y3586" s="95"/>
      <c r="Z3586" s="96"/>
    </row>
    <row r="3587" spans="19:26" ht="17.25" customHeight="1">
      <c r="S3587" s="87"/>
      <c r="T3587" s="92"/>
      <c r="U3587" s="93"/>
      <c r="V3587" s="89"/>
      <c r="W3587" s="90"/>
      <c r="X3587" s="94"/>
      <c r="Y3587" s="95"/>
      <c r="Z3587" s="96"/>
    </row>
    <row r="3588" spans="19:26" ht="17.25" customHeight="1">
      <c r="S3588" s="87"/>
      <c r="T3588" s="92"/>
      <c r="U3588" s="93"/>
      <c r="V3588" s="89"/>
      <c r="W3588" s="90"/>
      <c r="X3588" s="94"/>
      <c r="Y3588" s="95"/>
      <c r="Z3588" s="96"/>
    </row>
    <row r="3589" spans="19:26" ht="17.25" customHeight="1">
      <c r="S3589" s="87"/>
      <c r="T3589" s="92"/>
      <c r="U3589" s="93"/>
      <c r="V3589" s="89"/>
      <c r="W3589" s="90"/>
      <c r="X3589" s="94"/>
      <c r="Y3589" s="95"/>
      <c r="Z3589" s="96"/>
    </row>
    <row r="3590" spans="19:26" ht="17.25" customHeight="1">
      <c r="S3590" s="87"/>
      <c r="T3590" s="92"/>
      <c r="U3590" s="93"/>
      <c r="V3590" s="89"/>
      <c r="W3590" s="90"/>
      <c r="X3590" s="94"/>
      <c r="Y3590" s="95"/>
      <c r="Z3590" s="96"/>
    </row>
    <row r="3591" spans="19:26" ht="17.25" customHeight="1">
      <c r="S3591" s="87"/>
      <c r="T3591" s="92"/>
      <c r="U3591" s="93"/>
      <c r="V3591" s="89"/>
      <c r="W3591" s="90"/>
      <c r="X3591" s="94"/>
      <c r="Y3591" s="95"/>
      <c r="Z3591" s="96"/>
    </row>
    <row r="3592" spans="19:26" ht="17.25" customHeight="1">
      <c r="S3592" s="87"/>
      <c r="T3592" s="92"/>
      <c r="U3592" s="93"/>
      <c r="V3592" s="89"/>
      <c r="W3592" s="90"/>
      <c r="X3592" s="94"/>
      <c r="Y3592" s="95"/>
      <c r="Z3592" s="96"/>
    </row>
    <row r="3593" spans="19:26" ht="17.25" customHeight="1">
      <c r="S3593" s="87"/>
      <c r="T3593" s="92"/>
      <c r="U3593" s="93"/>
      <c r="V3593" s="89"/>
      <c r="W3593" s="90"/>
      <c r="X3593" s="94"/>
      <c r="Y3593" s="95"/>
      <c r="Z3593" s="96"/>
    </row>
    <row r="3594" spans="19:26" ht="17.25" customHeight="1">
      <c r="S3594" s="87"/>
      <c r="T3594" s="92"/>
      <c r="U3594" s="93"/>
      <c r="V3594" s="89"/>
      <c r="W3594" s="90"/>
      <c r="X3594" s="94"/>
      <c r="Y3594" s="95"/>
      <c r="Z3594" s="96"/>
    </row>
    <row r="3595" spans="19:26" ht="17.25" customHeight="1">
      <c r="S3595" s="87"/>
      <c r="T3595" s="92"/>
      <c r="U3595" s="93"/>
      <c r="V3595" s="89"/>
      <c r="W3595" s="90"/>
      <c r="X3595" s="94"/>
      <c r="Y3595" s="95"/>
      <c r="Z3595" s="96"/>
    </row>
    <row r="3596" spans="19:26" ht="17.25" customHeight="1">
      <c r="S3596" s="87"/>
      <c r="T3596" s="92"/>
      <c r="U3596" s="93"/>
      <c r="V3596" s="89"/>
      <c r="W3596" s="90"/>
      <c r="X3596" s="94"/>
      <c r="Y3596" s="95"/>
      <c r="Z3596" s="96"/>
    </row>
    <row r="3597" spans="19:26" ht="17.25" customHeight="1">
      <c r="S3597" s="87"/>
      <c r="T3597" s="92"/>
      <c r="U3597" s="93"/>
      <c r="V3597" s="89"/>
      <c r="W3597" s="90"/>
      <c r="X3597" s="94"/>
      <c r="Y3597" s="95"/>
      <c r="Z3597" s="96"/>
    </row>
    <row r="3598" spans="19:26" ht="17.25" customHeight="1">
      <c r="S3598" s="87"/>
      <c r="T3598" s="92"/>
      <c r="U3598" s="93"/>
      <c r="V3598" s="89"/>
      <c r="W3598" s="90"/>
      <c r="X3598" s="94"/>
      <c r="Y3598" s="95"/>
      <c r="Z3598" s="96"/>
    </row>
    <row r="3599" spans="19:26" ht="17.25" customHeight="1">
      <c r="S3599" s="87"/>
      <c r="T3599" s="92"/>
      <c r="U3599" s="93"/>
      <c r="V3599" s="89"/>
      <c r="W3599" s="90"/>
      <c r="X3599" s="94"/>
      <c r="Y3599" s="95"/>
      <c r="Z3599" s="96"/>
    </row>
    <row r="3600" spans="19:26" ht="17.25" customHeight="1">
      <c r="S3600" s="87"/>
      <c r="T3600" s="92"/>
      <c r="U3600" s="93"/>
      <c r="V3600" s="89"/>
      <c r="W3600" s="90"/>
      <c r="X3600" s="94"/>
      <c r="Y3600" s="95"/>
      <c r="Z3600" s="96"/>
    </row>
    <row r="3601" spans="19:26" ht="17.25" customHeight="1">
      <c r="S3601" s="87"/>
      <c r="T3601" s="92"/>
      <c r="U3601" s="93"/>
      <c r="V3601" s="89"/>
      <c r="W3601" s="90"/>
      <c r="X3601" s="94"/>
      <c r="Y3601" s="95"/>
      <c r="Z3601" s="96"/>
    </row>
    <row r="3602" spans="19:26" ht="17.25" customHeight="1">
      <c r="S3602" s="87"/>
      <c r="T3602" s="92"/>
      <c r="U3602" s="93"/>
      <c r="V3602" s="89"/>
      <c r="W3602" s="90"/>
      <c r="X3602" s="94"/>
      <c r="Y3602" s="95"/>
      <c r="Z3602" s="96"/>
    </row>
    <row r="3603" spans="19:26" ht="17.25" customHeight="1">
      <c r="S3603" s="87"/>
      <c r="T3603" s="92"/>
      <c r="U3603" s="93"/>
      <c r="V3603" s="89"/>
      <c r="W3603" s="90"/>
      <c r="X3603" s="94"/>
      <c r="Y3603" s="95"/>
      <c r="Z3603" s="96"/>
    </row>
    <row r="3604" spans="19:26" ht="17.25" customHeight="1">
      <c r="S3604" s="87"/>
      <c r="T3604" s="92"/>
      <c r="U3604" s="93"/>
      <c r="V3604" s="89"/>
      <c r="W3604" s="90"/>
      <c r="X3604" s="94"/>
      <c r="Y3604" s="95"/>
      <c r="Z3604" s="96"/>
    </row>
    <row r="3605" spans="19:26" ht="17.25" customHeight="1">
      <c r="S3605" s="87"/>
      <c r="T3605" s="92"/>
      <c r="U3605" s="93"/>
      <c r="V3605" s="89"/>
      <c r="W3605" s="90"/>
      <c r="X3605" s="94"/>
      <c r="Y3605" s="95"/>
      <c r="Z3605" s="96"/>
    </row>
    <row r="3606" spans="19:26" ht="17.25" customHeight="1">
      <c r="S3606" s="87"/>
      <c r="T3606" s="92"/>
      <c r="U3606" s="93"/>
      <c r="V3606" s="89"/>
      <c r="W3606" s="90"/>
      <c r="X3606" s="94"/>
      <c r="Y3606" s="95"/>
      <c r="Z3606" s="96"/>
    </row>
    <row r="3607" spans="19:26" ht="17.25" customHeight="1">
      <c r="S3607" s="87"/>
      <c r="T3607" s="92"/>
      <c r="U3607" s="93"/>
      <c r="V3607" s="89"/>
      <c r="W3607" s="90"/>
      <c r="X3607" s="94"/>
      <c r="Y3607" s="95"/>
      <c r="Z3607" s="96"/>
    </row>
    <row r="3608" spans="19:26" ht="17.25" customHeight="1">
      <c r="S3608" s="87"/>
      <c r="T3608" s="92"/>
      <c r="U3608" s="93"/>
      <c r="V3608" s="89"/>
      <c r="W3608" s="90"/>
      <c r="X3608" s="94"/>
      <c r="Y3608" s="95"/>
      <c r="Z3608" s="96"/>
    </row>
    <row r="3609" spans="19:26" ht="17.25" customHeight="1">
      <c r="S3609" s="87"/>
      <c r="T3609" s="92"/>
      <c r="U3609" s="93"/>
      <c r="V3609" s="89"/>
      <c r="W3609" s="90"/>
      <c r="X3609" s="94"/>
      <c r="Y3609" s="95"/>
      <c r="Z3609" s="96"/>
    </row>
    <row r="3610" spans="19:26" ht="17.25" customHeight="1">
      <c r="S3610" s="87"/>
      <c r="T3610" s="92"/>
      <c r="U3610" s="93"/>
      <c r="V3610" s="89"/>
      <c r="W3610" s="90"/>
      <c r="X3610" s="94"/>
      <c r="Y3610" s="95"/>
      <c r="Z3610" s="96"/>
    </row>
    <row r="3611" spans="19:26" ht="17.25" customHeight="1">
      <c r="S3611" s="87"/>
      <c r="T3611" s="92"/>
      <c r="U3611" s="93"/>
      <c r="V3611" s="89"/>
      <c r="W3611" s="90"/>
      <c r="X3611" s="94"/>
      <c r="Y3611" s="95"/>
      <c r="Z3611" s="96"/>
    </row>
    <row r="3612" spans="19:26" ht="17.25" customHeight="1">
      <c r="S3612" s="87"/>
      <c r="T3612" s="92"/>
      <c r="U3612" s="93"/>
      <c r="V3612" s="89"/>
      <c r="W3612" s="90"/>
      <c r="X3612" s="94"/>
      <c r="Y3612" s="95"/>
      <c r="Z3612" s="96"/>
    </row>
    <row r="3613" spans="19:26" ht="17.25" customHeight="1">
      <c r="S3613" s="87"/>
      <c r="T3613" s="92"/>
      <c r="U3613" s="93"/>
      <c r="V3613" s="89"/>
      <c r="W3613" s="90"/>
      <c r="X3613" s="94"/>
      <c r="Y3613" s="95"/>
      <c r="Z3613" s="96"/>
    </row>
    <row r="3614" spans="19:26" ht="17.25" customHeight="1">
      <c r="S3614" s="87"/>
      <c r="T3614" s="92"/>
      <c r="U3614" s="93"/>
      <c r="V3614" s="89"/>
      <c r="W3614" s="90"/>
      <c r="X3614" s="94"/>
      <c r="Y3614" s="95"/>
      <c r="Z3614" s="96"/>
    </row>
    <row r="3615" spans="19:26" ht="17.25" customHeight="1">
      <c r="S3615" s="87"/>
      <c r="T3615" s="92"/>
      <c r="U3615" s="93"/>
      <c r="V3615" s="89"/>
      <c r="W3615" s="90"/>
      <c r="X3615" s="94"/>
      <c r="Y3615" s="95"/>
      <c r="Z3615" s="96"/>
    </row>
    <row r="3616" spans="19:26" ht="17.25" customHeight="1">
      <c r="S3616" s="87"/>
      <c r="T3616" s="92"/>
      <c r="U3616" s="93"/>
      <c r="V3616" s="89"/>
      <c r="W3616" s="90"/>
      <c r="X3616" s="94"/>
      <c r="Y3616" s="95"/>
      <c r="Z3616" s="96"/>
    </row>
    <row r="3617" spans="19:26" ht="17.25" customHeight="1">
      <c r="S3617" s="87"/>
      <c r="T3617" s="92"/>
      <c r="U3617" s="93"/>
      <c r="V3617" s="89"/>
      <c r="W3617" s="90"/>
      <c r="X3617" s="94"/>
      <c r="Y3617" s="95"/>
      <c r="Z3617" s="96"/>
    </row>
    <row r="3618" spans="19:26" ht="17.25" customHeight="1">
      <c r="S3618" s="87"/>
      <c r="T3618" s="92"/>
      <c r="U3618" s="93"/>
      <c r="V3618" s="89"/>
      <c r="W3618" s="90"/>
      <c r="X3618" s="94"/>
      <c r="Y3618" s="95"/>
      <c r="Z3618" s="96"/>
    </row>
    <row r="3619" spans="19:26" ht="17.25" customHeight="1">
      <c r="S3619" s="87"/>
      <c r="T3619" s="92"/>
      <c r="U3619" s="93"/>
      <c r="V3619" s="89"/>
      <c r="W3619" s="90"/>
      <c r="X3619" s="94"/>
      <c r="Y3619" s="95"/>
      <c r="Z3619" s="96"/>
    </row>
    <row r="3620" spans="19:26" ht="17.25" customHeight="1">
      <c r="S3620" s="87"/>
      <c r="T3620" s="92"/>
      <c r="U3620" s="93"/>
      <c r="V3620" s="89"/>
      <c r="W3620" s="90"/>
      <c r="X3620" s="94"/>
      <c r="Y3620" s="95"/>
      <c r="Z3620" s="96"/>
    </row>
    <row r="3621" spans="19:26" ht="17.25" customHeight="1">
      <c r="S3621" s="87"/>
      <c r="T3621" s="92"/>
      <c r="U3621" s="93"/>
      <c r="V3621" s="89"/>
      <c r="W3621" s="90"/>
      <c r="X3621" s="94"/>
      <c r="Y3621" s="95"/>
      <c r="Z3621" s="96"/>
    </row>
    <row r="3622" spans="19:26" ht="17.25" customHeight="1">
      <c r="S3622" s="87"/>
      <c r="T3622" s="92"/>
      <c r="U3622" s="93"/>
      <c r="V3622" s="89"/>
      <c r="W3622" s="90"/>
      <c r="X3622" s="94"/>
      <c r="Y3622" s="95"/>
      <c r="Z3622" s="96"/>
    </row>
    <row r="3623" spans="19:26" ht="17.25" customHeight="1">
      <c r="S3623" s="87"/>
      <c r="T3623" s="92"/>
      <c r="U3623" s="93"/>
      <c r="V3623" s="89"/>
      <c r="W3623" s="90"/>
      <c r="X3623" s="94"/>
      <c r="Y3623" s="95"/>
      <c r="Z3623" s="96"/>
    </row>
    <row r="3624" spans="19:26" ht="17.25" customHeight="1">
      <c r="S3624" s="87"/>
      <c r="T3624" s="92"/>
      <c r="U3624" s="93"/>
      <c r="V3624" s="89"/>
      <c r="W3624" s="90"/>
      <c r="X3624" s="94"/>
      <c r="Y3624" s="95"/>
      <c r="Z3624" s="96"/>
    </row>
    <row r="3625" spans="19:26" ht="17.25" customHeight="1">
      <c r="S3625" s="87"/>
      <c r="T3625" s="92"/>
      <c r="U3625" s="93"/>
      <c r="V3625" s="89"/>
      <c r="W3625" s="90"/>
      <c r="X3625" s="94"/>
      <c r="Y3625" s="95"/>
      <c r="Z3625" s="96"/>
    </row>
    <row r="3626" spans="19:26" ht="17.25" customHeight="1">
      <c r="S3626" s="87"/>
      <c r="T3626" s="92"/>
      <c r="U3626" s="93"/>
      <c r="V3626" s="89"/>
      <c r="W3626" s="90"/>
      <c r="X3626" s="94"/>
      <c r="Y3626" s="95"/>
      <c r="Z3626" s="96"/>
    </row>
    <row r="3627" spans="19:26" ht="17.25" customHeight="1">
      <c r="S3627" s="87"/>
      <c r="T3627" s="92"/>
      <c r="U3627" s="93"/>
      <c r="V3627" s="89"/>
      <c r="W3627" s="90"/>
      <c r="X3627" s="94"/>
      <c r="Y3627" s="95"/>
      <c r="Z3627" s="96"/>
    </row>
    <row r="3628" spans="19:26" ht="17.25" customHeight="1">
      <c r="S3628" s="87"/>
      <c r="T3628" s="92"/>
      <c r="U3628" s="93"/>
      <c r="V3628" s="89"/>
      <c r="W3628" s="90"/>
      <c r="X3628" s="94"/>
      <c r="Y3628" s="95"/>
      <c r="Z3628" s="96"/>
    </row>
    <row r="3629" spans="19:26" ht="17.25" customHeight="1">
      <c r="S3629" s="87"/>
      <c r="T3629" s="92"/>
      <c r="U3629" s="93"/>
      <c r="V3629" s="89"/>
      <c r="W3629" s="90"/>
      <c r="X3629" s="94"/>
      <c r="Y3629" s="95"/>
      <c r="Z3629" s="96"/>
    </row>
    <row r="3630" spans="19:26" ht="17.25" customHeight="1">
      <c r="S3630" s="87"/>
      <c r="T3630" s="92"/>
      <c r="U3630" s="93"/>
      <c r="V3630" s="89"/>
      <c r="W3630" s="90"/>
      <c r="X3630" s="94"/>
      <c r="Y3630" s="95"/>
      <c r="Z3630" s="96"/>
    </row>
    <row r="3631" spans="19:26" ht="17.25" customHeight="1">
      <c r="S3631" s="87"/>
      <c r="T3631" s="92"/>
      <c r="U3631" s="93"/>
      <c r="V3631" s="89"/>
      <c r="W3631" s="90"/>
      <c r="X3631" s="94"/>
      <c r="Y3631" s="95"/>
      <c r="Z3631" s="96"/>
    </row>
    <row r="3632" spans="19:26" ht="17.25" customHeight="1">
      <c r="S3632" s="87"/>
      <c r="T3632" s="92"/>
      <c r="U3632" s="93"/>
      <c r="V3632" s="89"/>
      <c r="W3632" s="90"/>
      <c r="X3632" s="94"/>
      <c r="Y3632" s="95"/>
      <c r="Z3632" s="96"/>
    </row>
    <row r="3633" spans="19:26" ht="17.25" customHeight="1">
      <c r="S3633" s="87"/>
      <c r="T3633" s="92"/>
      <c r="U3633" s="93"/>
      <c r="V3633" s="89"/>
      <c r="W3633" s="90"/>
      <c r="X3633" s="94"/>
      <c r="Y3633" s="95"/>
      <c r="Z3633" s="96"/>
    </row>
    <row r="3634" spans="19:26" ht="17.25" customHeight="1">
      <c r="S3634" s="87"/>
      <c r="T3634" s="92"/>
      <c r="U3634" s="93"/>
      <c r="V3634" s="89"/>
      <c r="W3634" s="90"/>
      <c r="X3634" s="94"/>
      <c r="Y3634" s="95"/>
      <c r="Z3634" s="96"/>
    </row>
    <row r="3635" spans="19:26" ht="17.25" customHeight="1">
      <c r="S3635" s="87"/>
      <c r="T3635" s="92"/>
      <c r="U3635" s="93"/>
      <c r="V3635" s="89"/>
      <c r="W3635" s="90"/>
      <c r="X3635" s="94"/>
      <c r="Y3635" s="95"/>
      <c r="Z3635" s="96"/>
    </row>
    <row r="3636" spans="19:26" ht="17.25" customHeight="1">
      <c r="S3636" s="87"/>
      <c r="T3636" s="92"/>
      <c r="U3636" s="93"/>
      <c r="V3636" s="89"/>
      <c r="W3636" s="90"/>
      <c r="X3636" s="94"/>
      <c r="Y3636" s="95"/>
      <c r="Z3636" s="96"/>
    </row>
    <row r="3637" spans="19:26" ht="17.25" customHeight="1">
      <c r="S3637" s="87"/>
      <c r="T3637" s="92"/>
      <c r="U3637" s="93"/>
      <c r="V3637" s="89"/>
      <c r="W3637" s="90"/>
      <c r="X3637" s="94"/>
      <c r="Y3637" s="95"/>
      <c r="Z3637" s="96"/>
    </row>
    <row r="3638" spans="19:26" ht="17.25" customHeight="1">
      <c r="S3638" s="87"/>
      <c r="T3638" s="92"/>
      <c r="U3638" s="93"/>
      <c r="V3638" s="89"/>
      <c r="W3638" s="90"/>
      <c r="X3638" s="94"/>
      <c r="Y3638" s="95"/>
      <c r="Z3638" s="96"/>
    </row>
    <row r="3639" spans="19:26" ht="17.25" customHeight="1">
      <c r="S3639" s="87"/>
      <c r="T3639" s="92"/>
      <c r="U3639" s="93"/>
      <c r="V3639" s="89"/>
      <c r="W3639" s="90"/>
      <c r="X3639" s="94"/>
      <c r="Y3639" s="95"/>
      <c r="Z3639" s="96"/>
    </row>
    <row r="3640" spans="19:26" ht="17.25" customHeight="1">
      <c r="S3640" s="87"/>
      <c r="T3640" s="92"/>
      <c r="U3640" s="93"/>
      <c r="V3640" s="89"/>
      <c r="W3640" s="90"/>
      <c r="X3640" s="94"/>
      <c r="Y3640" s="95"/>
      <c r="Z3640" s="96"/>
    </row>
    <row r="3641" spans="19:26" ht="17.25" customHeight="1">
      <c r="S3641" s="87"/>
      <c r="T3641" s="92"/>
      <c r="U3641" s="93"/>
      <c r="V3641" s="89"/>
      <c r="W3641" s="90"/>
      <c r="X3641" s="94"/>
      <c r="Y3641" s="95"/>
      <c r="Z3641" s="96"/>
    </row>
    <row r="3642" spans="19:26" ht="17.25" customHeight="1">
      <c r="S3642" s="87"/>
      <c r="T3642" s="92"/>
      <c r="U3642" s="93"/>
      <c r="V3642" s="89"/>
      <c r="W3642" s="90"/>
      <c r="X3642" s="94"/>
      <c r="Y3642" s="95"/>
      <c r="Z3642" s="96"/>
    </row>
    <row r="3643" spans="19:26" ht="17.25" customHeight="1">
      <c r="S3643" s="87"/>
      <c r="T3643" s="92"/>
      <c r="U3643" s="93"/>
      <c r="V3643" s="89"/>
      <c r="W3643" s="90"/>
      <c r="X3643" s="94"/>
      <c r="Y3643" s="95"/>
      <c r="Z3643" s="96"/>
    </row>
    <row r="3644" spans="19:26" ht="17.25" customHeight="1">
      <c r="S3644" s="87"/>
      <c r="T3644" s="92"/>
      <c r="U3644" s="93"/>
      <c r="V3644" s="89"/>
      <c r="W3644" s="90"/>
      <c r="X3644" s="94"/>
      <c r="Y3644" s="95"/>
      <c r="Z3644" s="96"/>
    </row>
    <row r="3645" spans="19:26" ht="17.25" customHeight="1">
      <c r="S3645" s="87"/>
      <c r="T3645" s="92"/>
      <c r="U3645" s="93"/>
      <c r="V3645" s="89"/>
      <c r="W3645" s="90"/>
      <c r="X3645" s="94"/>
      <c r="Y3645" s="95"/>
      <c r="Z3645" s="96"/>
    </row>
    <row r="3646" spans="19:26" ht="17.25" customHeight="1">
      <c r="S3646" s="87"/>
      <c r="T3646" s="92"/>
      <c r="U3646" s="93"/>
      <c r="V3646" s="89"/>
      <c r="W3646" s="90"/>
      <c r="X3646" s="94"/>
      <c r="Y3646" s="95"/>
      <c r="Z3646" s="96"/>
    </row>
    <row r="3647" spans="19:26" ht="17.25" customHeight="1">
      <c r="S3647" s="87"/>
      <c r="T3647" s="92"/>
      <c r="U3647" s="93"/>
      <c r="V3647" s="89"/>
      <c r="W3647" s="90"/>
      <c r="X3647" s="94"/>
      <c r="Y3647" s="95"/>
      <c r="Z3647" s="96"/>
    </row>
    <row r="3648" spans="19:26" ht="17.25" customHeight="1">
      <c r="S3648" s="87"/>
      <c r="T3648" s="92"/>
      <c r="U3648" s="93"/>
      <c r="V3648" s="89"/>
      <c r="W3648" s="90"/>
      <c r="X3648" s="94"/>
      <c r="Y3648" s="95"/>
      <c r="Z3648" s="96"/>
    </row>
    <row r="3649" spans="19:26" ht="17.25" customHeight="1">
      <c r="S3649" s="87"/>
      <c r="T3649" s="92"/>
      <c r="U3649" s="93"/>
      <c r="V3649" s="89"/>
      <c r="W3649" s="90"/>
      <c r="X3649" s="94"/>
      <c r="Y3649" s="95"/>
      <c r="Z3649" s="96"/>
    </row>
    <row r="3650" spans="19:26" ht="17.25" customHeight="1">
      <c r="S3650" s="87"/>
      <c r="T3650" s="92"/>
      <c r="U3650" s="93"/>
      <c r="V3650" s="89"/>
      <c r="W3650" s="90"/>
      <c r="X3650" s="94"/>
      <c r="Y3650" s="95"/>
      <c r="Z3650" s="96"/>
    </row>
    <row r="3651" spans="19:26" ht="17.25" customHeight="1">
      <c r="S3651" s="87"/>
      <c r="T3651" s="92"/>
      <c r="U3651" s="93"/>
      <c r="V3651" s="89"/>
      <c r="W3651" s="90"/>
      <c r="X3651" s="94"/>
      <c r="Y3651" s="95"/>
      <c r="Z3651" s="96"/>
    </row>
    <row r="3652" spans="19:26" ht="17.25" customHeight="1">
      <c r="S3652" s="87"/>
      <c r="T3652" s="92"/>
      <c r="U3652" s="93"/>
      <c r="V3652" s="89"/>
      <c r="W3652" s="90"/>
      <c r="X3652" s="94"/>
      <c r="Y3652" s="95"/>
      <c r="Z3652" s="96"/>
    </row>
    <row r="3653" spans="19:26" ht="17.25" customHeight="1">
      <c r="S3653" s="87"/>
      <c r="T3653" s="92"/>
      <c r="U3653" s="93"/>
      <c r="V3653" s="89"/>
      <c r="W3653" s="90"/>
      <c r="X3653" s="94"/>
      <c r="Y3653" s="95"/>
      <c r="Z3653" s="96"/>
    </row>
    <row r="3654" spans="19:26" ht="17.25" customHeight="1">
      <c r="S3654" s="87"/>
      <c r="T3654" s="92"/>
      <c r="U3654" s="93"/>
      <c r="V3654" s="89"/>
      <c r="W3654" s="90"/>
      <c r="X3654" s="94"/>
      <c r="Y3654" s="95"/>
      <c r="Z3654" s="96"/>
    </row>
    <row r="3655" spans="19:26" ht="17.25" customHeight="1">
      <c r="S3655" s="87"/>
      <c r="T3655" s="92"/>
      <c r="U3655" s="93"/>
      <c r="V3655" s="89"/>
      <c r="W3655" s="90"/>
      <c r="X3655" s="94"/>
      <c r="Y3655" s="95"/>
      <c r="Z3655" s="96"/>
    </row>
    <row r="3656" spans="19:26" ht="17.25" customHeight="1">
      <c r="S3656" s="87"/>
      <c r="T3656" s="92"/>
      <c r="U3656" s="93"/>
      <c r="V3656" s="89"/>
      <c r="W3656" s="90"/>
      <c r="X3656" s="94"/>
      <c r="Y3656" s="95"/>
      <c r="Z3656" s="96"/>
    </row>
    <row r="3657" spans="19:26" ht="17.25" customHeight="1">
      <c r="S3657" s="87"/>
      <c r="T3657" s="92"/>
      <c r="U3657" s="93"/>
      <c r="V3657" s="89"/>
      <c r="W3657" s="90"/>
      <c r="X3657" s="94"/>
      <c r="Y3657" s="95"/>
      <c r="Z3657" s="96"/>
    </row>
    <row r="3658" spans="19:26" ht="17.25" customHeight="1">
      <c r="S3658" s="87"/>
      <c r="T3658" s="92"/>
      <c r="U3658" s="93"/>
      <c r="V3658" s="89"/>
      <c r="W3658" s="90"/>
      <c r="X3658" s="94"/>
      <c r="Y3658" s="95"/>
      <c r="Z3658" s="96"/>
    </row>
    <row r="3659" spans="19:26" ht="17.25" customHeight="1">
      <c r="S3659" s="87"/>
      <c r="T3659" s="92"/>
      <c r="U3659" s="93"/>
      <c r="V3659" s="89"/>
      <c r="W3659" s="90"/>
      <c r="X3659" s="94"/>
      <c r="Y3659" s="95"/>
      <c r="Z3659" s="96"/>
    </row>
    <row r="3660" spans="19:26" ht="17.25" customHeight="1">
      <c r="S3660" s="87"/>
      <c r="T3660" s="92"/>
      <c r="U3660" s="93"/>
      <c r="V3660" s="89"/>
      <c r="W3660" s="90"/>
      <c r="X3660" s="94"/>
      <c r="Y3660" s="95"/>
      <c r="Z3660" s="96"/>
    </row>
    <row r="3661" spans="19:26" ht="17.25" customHeight="1">
      <c r="S3661" s="87"/>
      <c r="T3661" s="92"/>
      <c r="U3661" s="93"/>
      <c r="V3661" s="89"/>
      <c r="W3661" s="90"/>
      <c r="X3661" s="94"/>
      <c r="Y3661" s="95"/>
      <c r="Z3661" s="96"/>
    </row>
    <row r="3662" spans="19:26" ht="17.25" customHeight="1">
      <c r="S3662" s="87"/>
      <c r="T3662" s="92"/>
      <c r="U3662" s="93"/>
      <c r="V3662" s="89"/>
      <c r="W3662" s="90"/>
      <c r="X3662" s="94"/>
      <c r="Y3662" s="95"/>
      <c r="Z3662" s="96"/>
    </row>
    <row r="3663" spans="19:26" ht="17.25" customHeight="1">
      <c r="S3663" s="87"/>
      <c r="T3663" s="92"/>
      <c r="U3663" s="93"/>
      <c r="V3663" s="89"/>
      <c r="W3663" s="90"/>
      <c r="X3663" s="94"/>
      <c r="Y3663" s="95"/>
      <c r="Z3663" s="96"/>
    </row>
    <row r="3664" spans="19:26" ht="17.25" customHeight="1">
      <c r="S3664" s="87"/>
      <c r="T3664" s="92"/>
      <c r="U3664" s="93"/>
      <c r="V3664" s="89"/>
      <c r="W3664" s="90"/>
      <c r="X3664" s="94"/>
      <c r="Y3664" s="95"/>
      <c r="Z3664" s="96"/>
    </row>
    <row r="3665" spans="19:26" ht="17.25" customHeight="1">
      <c r="S3665" s="87"/>
      <c r="T3665" s="92"/>
      <c r="U3665" s="93"/>
      <c r="V3665" s="89"/>
      <c r="W3665" s="90"/>
      <c r="X3665" s="94"/>
      <c r="Y3665" s="95"/>
      <c r="Z3665" s="96"/>
    </row>
    <row r="3666" spans="19:26" ht="17.25" customHeight="1">
      <c r="S3666" s="87"/>
      <c r="T3666" s="92"/>
      <c r="U3666" s="93"/>
      <c r="V3666" s="89"/>
      <c r="W3666" s="90"/>
      <c r="X3666" s="94"/>
      <c r="Y3666" s="95"/>
      <c r="Z3666" s="96"/>
    </row>
    <row r="3667" spans="19:26" ht="17.25" customHeight="1">
      <c r="S3667" s="87"/>
      <c r="T3667" s="92"/>
      <c r="U3667" s="93"/>
      <c r="V3667" s="89"/>
      <c r="W3667" s="90"/>
      <c r="X3667" s="94"/>
      <c r="Y3667" s="95"/>
      <c r="Z3667" s="96"/>
    </row>
    <row r="3668" spans="19:26" ht="17.25" customHeight="1">
      <c r="S3668" s="87"/>
      <c r="T3668" s="92"/>
      <c r="U3668" s="93"/>
      <c r="V3668" s="89"/>
      <c r="W3668" s="90"/>
      <c r="X3668" s="94"/>
      <c r="Y3668" s="95"/>
      <c r="Z3668" s="96"/>
    </row>
    <row r="3669" spans="19:26" ht="17.25" customHeight="1">
      <c r="S3669" s="87"/>
      <c r="T3669" s="92"/>
      <c r="U3669" s="93"/>
      <c r="V3669" s="89"/>
      <c r="W3669" s="90"/>
      <c r="X3669" s="94"/>
      <c r="Y3669" s="95"/>
      <c r="Z3669" s="96"/>
    </row>
    <row r="3670" spans="19:26" ht="17.25" customHeight="1">
      <c r="S3670" s="87"/>
      <c r="T3670" s="92"/>
      <c r="U3670" s="93"/>
      <c r="V3670" s="89"/>
      <c r="W3670" s="90"/>
      <c r="X3670" s="94"/>
      <c r="Y3670" s="95"/>
      <c r="Z3670" s="96"/>
    </row>
    <row r="3671" spans="19:26" ht="17.25" customHeight="1">
      <c r="S3671" s="87"/>
      <c r="T3671" s="92"/>
      <c r="U3671" s="93"/>
      <c r="V3671" s="89"/>
      <c r="W3671" s="90"/>
      <c r="X3671" s="94"/>
      <c r="Y3671" s="95"/>
      <c r="Z3671" s="96"/>
    </row>
    <row r="3672" spans="19:26" ht="17.25" customHeight="1">
      <c r="S3672" s="87"/>
      <c r="T3672" s="92"/>
      <c r="U3672" s="93"/>
      <c r="V3672" s="89"/>
      <c r="W3672" s="90"/>
      <c r="X3672" s="94"/>
      <c r="Y3672" s="95"/>
      <c r="Z3672" s="96"/>
    </row>
    <row r="3673" spans="19:26" ht="17.25" customHeight="1">
      <c r="S3673" s="87"/>
      <c r="T3673" s="92"/>
      <c r="U3673" s="93"/>
      <c r="V3673" s="89"/>
      <c r="W3673" s="90"/>
      <c r="X3673" s="94"/>
      <c r="Y3673" s="95"/>
      <c r="Z3673" s="96"/>
    </row>
    <row r="3674" spans="19:26" ht="17.25" customHeight="1">
      <c r="S3674" s="87"/>
      <c r="T3674" s="92"/>
      <c r="U3674" s="93"/>
      <c r="V3674" s="89"/>
      <c r="W3674" s="90"/>
      <c r="X3674" s="94"/>
      <c r="Y3674" s="95"/>
      <c r="Z3674" s="96"/>
    </row>
    <row r="3675" spans="19:26" ht="17.25" customHeight="1">
      <c r="S3675" s="87"/>
      <c r="T3675" s="92"/>
      <c r="U3675" s="93"/>
      <c r="V3675" s="89"/>
      <c r="W3675" s="90"/>
      <c r="X3675" s="94"/>
      <c r="Y3675" s="95"/>
      <c r="Z3675" s="96"/>
    </row>
    <row r="3676" spans="19:26" ht="17.25" customHeight="1">
      <c r="S3676" s="87"/>
      <c r="T3676" s="92"/>
      <c r="U3676" s="93"/>
      <c r="V3676" s="89"/>
      <c r="W3676" s="90"/>
      <c r="X3676" s="94"/>
      <c r="Y3676" s="95"/>
      <c r="Z3676" s="96"/>
    </row>
    <row r="3677" spans="19:26" ht="17.25" customHeight="1">
      <c r="S3677" s="87"/>
      <c r="T3677" s="92"/>
      <c r="U3677" s="93"/>
      <c r="V3677" s="89"/>
      <c r="W3677" s="90"/>
      <c r="X3677" s="94"/>
      <c r="Y3677" s="95"/>
      <c r="Z3677" s="96"/>
    </row>
    <row r="3678" spans="19:26" ht="17.25" customHeight="1">
      <c r="S3678" s="87"/>
      <c r="T3678" s="92"/>
      <c r="U3678" s="93"/>
      <c r="V3678" s="89"/>
      <c r="W3678" s="90"/>
      <c r="X3678" s="94"/>
      <c r="Y3678" s="95"/>
      <c r="Z3678" s="96"/>
    </row>
    <row r="3679" spans="19:26" ht="17.25" customHeight="1">
      <c r="S3679" s="87"/>
      <c r="T3679" s="92"/>
      <c r="U3679" s="93"/>
      <c r="V3679" s="89"/>
      <c r="W3679" s="90"/>
      <c r="X3679" s="94"/>
      <c r="Y3679" s="95"/>
      <c r="Z3679" s="96"/>
    </row>
    <row r="3680" spans="19:26" ht="17.25" customHeight="1">
      <c r="S3680" s="87"/>
      <c r="T3680" s="92"/>
      <c r="U3680" s="93"/>
      <c r="V3680" s="89"/>
      <c r="W3680" s="90"/>
      <c r="X3680" s="94"/>
      <c r="Y3680" s="95"/>
      <c r="Z3680" s="96"/>
    </row>
    <row r="3681" spans="19:26" ht="17.25" customHeight="1">
      <c r="S3681" s="87"/>
      <c r="T3681" s="92"/>
      <c r="U3681" s="93"/>
      <c r="V3681" s="89"/>
      <c r="W3681" s="90"/>
      <c r="X3681" s="94"/>
      <c r="Y3681" s="95"/>
      <c r="Z3681" s="96"/>
    </row>
    <row r="3682" spans="19:26" ht="17.25" customHeight="1">
      <c r="S3682" s="87"/>
      <c r="T3682" s="92"/>
      <c r="U3682" s="93"/>
      <c r="V3682" s="89"/>
      <c r="W3682" s="90"/>
      <c r="X3682" s="94"/>
      <c r="Y3682" s="95"/>
      <c r="Z3682" s="96"/>
    </row>
    <row r="3683" spans="19:26" ht="17.25" customHeight="1">
      <c r="S3683" s="87"/>
      <c r="T3683" s="92"/>
      <c r="U3683" s="93"/>
      <c r="V3683" s="89"/>
      <c r="W3683" s="90"/>
      <c r="X3683" s="94"/>
      <c r="Y3683" s="95"/>
      <c r="Z3683" s="96"/>
    </row>
    <row r="3684" spans="19:26" ht="17.25" customHeight="1">
      <c r="S3684" s="87"/>
      <c r="T3684" s="92"/>
      <c r="U3684" s="93"/>
      <c r="V3684" s="89"/>
      <c r="W3684" s="90"/>
      <c r="X3684" s="94"/>
      <c r="Y3684" s="95"/>
      <c r="Z3684" s="96"/>
    </row>
    <row r="3685" spans="19:26" ht="17.25" customHeight="1">
      <c r="S3685" s="87"/>
      <c r="T3685" s="92"/>
      <c r="U3685" s="93"/>
      <c r="V3685" s="89"/>
      <c r="W3685" s="90"/>
      <c r="X3685" s="94"/>
      <c r="Y3685" s="95"/>
      <c r="Z3685" s="96"/>
    </row>
    <row r="3686" spans="19:26" ht="17.25" customHeight="1">
      <c r="S3686" s="87"/>
      <c r="T3686" s="92"/>
      <c r="U3686" s="93"/>
      <c r="V3686" s="89"/>
      <c r="W3686" s="90"/>
      <c r="X3686" s="94"/>
      <c r="Y3686" s="95"/>
      <c r="Z3686" s="96"/>
    </row>
    <row r="3687" spans="19:26" ht="17.25" customHeight="1">
      <c r="S3687" s="87"/>
      <c r="T3687" s="92"/>
      <c r="U3687" s="93"/>
      <c r="V3687" s="89"/>
      <c r="W3687" s="90"/>
      <c r="X3687" s="94"/>
      <c r="Y3687" s="95"/>
      <c r="Z3687" s="96"/>
    </row>
    <row r="3688" spans="19:26" ht="17.25" customHeight="1">
      <c r="S3688" s="87"/>
      <c r="T3688" s="92"/>
      <c r="U3688" s="93"/>
      <c r="V3688" s="89"/>
      <c r="W3688" s="90"/>
      <c r="X3688" s="94"/>
      <c r="Y3688" s="95"/>
      <c r="Z3688" s="96"/>
    </row>
    <row r="3689" spans="19:26" ht="17.25" customHeight="1">
      <c r="S3689" s="87"/>
      <c r="T3689" s="92"/>
      <c r="U3689" s="93"/>
      <c r="V3689" s="89"/>
      <c r="W3689" s="90"/>
      <c r="X3689" s="94"/>
      <c r="Y3689" s="95"/>
      <c r="Z3689" s="96"/>
    </row>
    <row r="3690" spans="19:26" ht="17.25" customHeight="1">
      <c r="S3690" s="87"/>
      <c r="T3690" s="92"/>
      <c r="U3690" s="93"/>
      <c r="V3690" s="89"/>
      <c r="W3690" s="90"/>
      <c r="X3690" s="94"/>
      <c r="Y3690" s="95"/>
      <c r="Z3690" s="96"/>
    </row>
    <row r="3691" spans="19:26" ht="17.25" customHeight="1">
      <c r="S3691" s="87"/>
      <c r="T3691" s="92"/>
      <c r="U3691" s="93"/>
      <c r="V3691" s="89"/>
      <c r="W3691" s="90"/>
      <c r="X3691" s="94"/>
      <c r="Y3691" s="95"/>
      <c r="Z3691" s="96"/>
    </row>
    <row r="3692" spans="19:26" ht="17.25" customHeight="1">
      <c r="S3692" s="87"/>
      <c r="T3692" s="92"/>
      <c r="U3692" s="93"/>
      <c r="V3692" s="89"/>
      <c r="W3692" s="90"/>
      <c r="X3692" s="94"/>
      <c r="Y3692" s="95"/>
      <c r="Z3692" s="96"/>
    </row>
    <row r="3693" spans="19:26" ht="17.25" customHeight="1">
      <c r="S3693" s="87"/>
      <c r="T3693" s="92"/>
      <c r="U3693" s="93"/>
      <c r="V3693" s="89"/>
      <c r="W3693" s="90"/>
      <c r="X3693" s="94"/>
      <c r="Y3693" s="95"/>
      <c r="Z3693" s="96"/>
    </row>
    <row r="3694" spans="19:26" ht="17.25" customHeight="1">
      <c r="S3694" s="87"/>
      <c r="T3694" s="92"/>
      <c r="U3694" s="93"/>
      <c r="V3694" s="89"/>
      <c r="W3694" s="90"/>
      <c r="X3694" s="94"/>
      <c r="Y3694" s="95"/>
      <c r="Z3694" s="96"/>
    </row>
    <row r="3695" spans="19:26" ht="17.25" customHeight="1">
      <c r="S3695" s="87"/>
      <c r="T3695" s="92"/>
      <c r="U3695" s="93"/>
      <c r="V3695" s="89"/>
      <c r="W3695" s="90"/>
      <c r="X3695" s="94"/>
      <c r="Y3695" s="95"/>
      <c r="Z3695" s="96"/>
    </row>
    <row r="3696" spans="19:26" ht="17.25" customHeight="1">
      <c r="S3696" s="87"/>
      <c r="T3696" s="92"/>
      <c r="U3696" s="93"/>
      <c r="V3696" s="89"/>
      <c r="W3696" s="90"/>
      <c r="X3696" s="94"/>
      <c r="Y3696" s="95"/>
      <c r="Z3696" s="96"/>
    </row>
    <row r="3697" spans="19:26" ht="17.25" customHeight="1">
      <c r="S3697" s="87"/>
      <c r="T3697" s="92"/>
      <c r="U3697" s="93"/>
      <c r="V3697" s="89"/>
      <c r="W3697" s="90"/>
      <c r="X3697" s="94"/>
      <c r="Y3697" s="95"/>
      <c r="Z3697" s="96"/>
    </row>
    <row r="3698" spans="19:26" ht="17.25" customHeight="1">
      <c r="S3698" s="87"/>
      <c r="T3698" s="92"/>
      <c r="U3698" s="93"/>
      <c r="V3698" s="89"/>
      <c r="W3698" s="90"/>
      <c r="X3698" s="94"/>
      <c r="Y3698" s="95"/>
      <c r="Z3698" s="96"/>
    </row>
    <row r="3699" spans="19:26" ht="17.25" customHeight="1">
      <c r="S3699" s="87"/>
      <c r="T3699" s="92"/>
      <c r="U3699" s="93"/>
      <c r="V3699" s="89"/>
      <c r="W3699" s="90"/>
      <c r="X3699" s="94"/>
      <c r="Y3699" s="95"/>
      <c r="Z3699" s="96"/>
    </row>
    <row r="3700" spans="19:26" ht="17.25" customHeight="1">
      <c r="S3700" s="87"/>
      <c r="T3700" s="92"/>
      <c r="U3700" s="93"/>
      <c r="V3700" s="89"/>
      <c r="W3700" s="90"/>
      <c r="X3700" s="94"/>
      <c r="Y3700" s="95"/>
      <c r="Z3700" s="96"/>
    </row>
    <row r="3701" spans="19:26" ht="17.25" customHeight="1">
      <c r="S3701" s="87"/>
      <c r="T3701" s="92"/>
      <c r="U3701" s="93"/>
      <c r="V3701" s="89"/>
      <c r="W3701" s="90"/>
      <c r="X3701" s="94"/>
      <c r="Y3701" s="95"/>
      <c r="Z3701" s="96"/>
    </row>
    <row r="3702" spans="19:26" ht="17.25" customHeight="1">
      <c r="S3702" s="87"/>
      <c r="T3702" s="92"/>
      <c r="U3702" s="93"/>
      <c r="V3702" s="89"/>
      <c r="W3702" s="90"/>
      <c r="X3702" s="94"/>
      <c r="Y3702" s="95"/>
      <c r="Z3702" s="96"/>
    </row>
    <row r="3703" spans="19:26" ht="17.25" customHeight="1">
      <c r="S3703" s="87"/>
      <c r="T3703" s="92"/>
      <c r="U3703" s="93"/>
      <c r="V3703" s="89"/>
      <c r="W3703" s="90"/>
      <c r="X3703" s="94"/>
      <c r="Y3703" s="95"/>
      <c r="Z3703" s="96"/>
    </row>
    <row r="3704" spans="19:26" ht="17.25" customHeight="1">
      <c r="S3704" s="87"/>
      <c r="T3704" s="92"/>
      <c r="U3704" s="93"/>
      <c r="V3704" s="89"/>
      <c r="W3704" s="90"/>
      <c r="X3704" s="94"/>
      <c r="Y3704" s="95"/>
      <c r="Z3704" s="96"/>
    </row>
    <row r="3705" spans="19:26" ht="17.25" customHeight="1">
      <c r="S3705" s="87"/>
      <c r="T3705" s="92"/>
      <c r="U3705" s="93"/>
      <c r="V3705" s="89"/>
      <c r="W3705" s="90"/>
      <c r="X3705" s="94"/>
      <c r="Y3705" s="95"/>
      <c r="Z3705" s="96"/>
    </row>
    <row r="3706" spans="19:26" ht="17.25" customHeight="1">
      <c r="S3706" s="87"/>
      <c r="T3706" s="92"/>
      <c r="U3706" s="93"/>
      <c r="V3706" s="89"/>
      <c r="W3706" s="90"/>
      <c r="X3706" s="94"/>
      <c r="Y3706" s="95"/>
      <c r="Z3706" s="96"/>
    </row>
    <row r="3707" spans="19:26" ht="17.25" customHeight="1">
      <c r="S3707" s="87"/>
      <c r="T3707" s="92"/>
      <c r="U3707" s="93"/>
      <c r="V3707" s="89"/>
      <c r="W3707" s="90"/>
      <c r="X3707" s="94"/>
      <c r="Y3707" s="95"/>
      <c r="Z3707" s="96"/>
    </row>
    <row r="3708" spans="19:26" ht="17.25" customHeight="1">
      <c r="S3708" s="87"/>
      <c r="T3708" s="92"/>
      <c r="U3708" s="93"/>
      <c r="V3708" s="89"/>
      <c r="W3708" s="90"/>
      <c r="X3708" s="94"/>
      <c r="Y3708" s="95"/>
      <c r="Z3708" s="96"/>
    </row>
    <row r="3709" spans="19:26" ht="17.25" customHeight="1">
      <c r="S3709" s="87"/>
      <c r="T3709" s="92"/>
      <c r="U3709" s="93"/>
      <c r="V3709" s="89"/>
      <c r="W3709" s="90"/>
      <c r="X3709" s="94"/>
      <c r="Y3709" s="95"/>
      <c r="Z3709" s="96"/>
    </row>
    <row r="3710" spans="19:26" ht="17.25" customHeight="1">
      <c r="S3710" s="87"/>
      <c r="T3710" s="92"/>
      <c r="U3710" s="93"/>
      <c r="V3710" s="89"/>
      <c r="W3710" s="90"/>
      <c r="X3710" s="94"/>
      <c r="Y3710" s="95"/>
      <c r="Z3710" s="96"/>
    </row>
    <row r="3711" spans="19:26" ht="17.25" customHeight="1">
      <c r="S3711" s="87"/>
      <c r="T3711" s="92"/>
      <c r="U3711" s="93"/>
      <c r="V3711" s="89"/>
      <c r="W3711" s="90"/>
      <c r="X3711" s="94"/>
      <c r="Y3711" s="95"/>
      <c r="Z3711" s="96"/>
    </row>
    <row r="3712" spans="19:26" ht="17.25" customHeight="1">
      <c r="S3712" s="87"/>
      <c r="T3712" s="92"/>
      <c r="U3712" s="93"/>
      <c r="V3712" s="89"/>
      <c r="W3712" s="90"/>
      <c r="X3712" s="94"/>
      <c r="Y3712" s="95"/>
      <c r="Z3712" s="96"/>
    </row>
    <row r="3713" spans="19:26" ht="17.25" customHeight="1">
      <c r="S3713" s="87"/>
      <c r="T3713" s="92"/>
      <c r="U3713" s="93"/>
      <c r="V3713" s="89"/>
      <c r="W3713" s="90"/>
      <c r="X3713" s="94"/>
      <c r="Y3713" s="95"/>
      <c r="Z3713" s="96"/>
    </row>
    <row r="3714" spans="19:26" ht="17.25" customHeight="1">
      <c r="S3714" s="87"/>
      <c r="T3714" s="92"/>
      <c r="U3714" s="93"/>
      <c r="V3714" s="89"/>
      <c r="W3714" s="90"/>
      <c r="X3714" s="94"/>
      <c r="Y3714" s="95"/>
      <c r="Z3714" s="96"/>
    </row>
    <row r="3715" spans="19:26" ht="17.25" customHeight="1">
      <c r="S3715" s="87"/>
      <c r="T3715" s="92"/>
      <c r="U3715" s="93"/>
      <c r="V3715" s="89"/>
      <c r="W3715" s="90"/>
      <c r="X3715" s="94"/>
      <c r="Y3715" s="95"/>
      <c r="Z3715" s="96"/>
    </row>
    <row r="3716" spans="19:26" ht="17.25" customHeight="1">
      <c r="S3716" s="87"/>
      <c r="T3716" s="92"/>
      <c r="U3716" s="93"/>
      <c r="V3716" s="89"/>
      <c r="W3716" s="90"/>
      <c r="X3716" s="94"/>
      <c r="Y3716" s="95"/>
      <c r="Z3716" s="96"/>
    </row>
    <row r="3717" spans="19:26" ht="17.25" customHeight="1">
      <c r="S3717" s="87"/>
      <c r="T3717" s="92"/>
      <c r="U3717" s="93"/>
      <c r="V3717" s="89"/>
      <c r="W3717" s="90"/>
      <c r="X3717" s="94"/>
      <c r="Y3717" s="95"/>
      <c r="Z3717" s="96"/>
    </row>
    <row r="3718" spans="19:26" ht="17.25" customHeight="1">
      <c r="S3718" s="87"/>
      <c r="T3718" s="92"/>
      <c r="U3718" s="93"/>
      <c r="V3718" s="89"/>
      <c r="W3718" s="90"/>
      <c r="X3718" s="94"/>
      <c r="Y3718" s="95"/>
      <c r="Z3718" s="96"/>
    </row>
    <row r="3719" spans="19:26" ht="17.25" customHeight="1">
      <c r="S3719" s="87"/>
      <c r="T3719" s="92"/>
      <c r="U3719" s="93"/>
      <c r="V3719" s="89"/>
      <c r="W3719" s="90"/>
      <c r="X3719" s="94"/>
      <c r="Y3719" s="95"/>
      <c r="Z3719" s="96"/>
    </row>
    <row r="3720" spans="19:26" ht="17.25" customHeight="1">
      <c r="S3720" s="87"/>
      <c r="T3720" s="92"/>
      <c r="U3720" s="93"/>
      <c r="V3720" s="89"/>
      <c r="W3720" s="90"/>
      <c r="X3720" s="94"/>
      <c r="Y3720" s="95"/>
      <c r="Z3720" s="96"/>
    </row>
    <row r="3721" spans="19:26" ht="17.25" customHeight="1">
      <c r="S3721" s="87"/>
      <c r="T3721" s="92"/>
      <c r="U3721" s="93"/>
      <c r="V3721" s="89"/>
      <c r="W3721" s="90"/>
      <c r="X3721" s="94"/>
      <c r="Y3721" s="95"/>
      <c r="Z3721" s="96"/>
    </row>
    <row r="3722" spans="19:26" ht="17.25" customHeight="1">
      <c r="S3722" s="87"/>
      <c r="T3722" s="92"/>
      <c r="U3722" s="93"/>
      <c r="V3722" s="89"/>
      <c r="W3722" s="90"/>
      <c r="X3722" s="94"/>
      <c r="Y3722" s="95"/>
      <c r="Z3722" s="96"/>
    </row>
    <row r="3723" spans="19:26" ht="17.25" customHeight="1">
      <c r="S3723" s="87"/>
      <c r="T3723" s="92"/>
      <c r="U3723" s="93"/>
      <c r="V3723" s="89"/>
      <c r="W3723" s="90"/>
      <c r="X3723" s="94"/>
      <c r="Y3723" s="95"/>
      <c r="Z3723" s="96"/>
    </row>
    <row r="3724" spans="19:26" ht="17.25" customHeight="1">
      <c r="S3724" s="87"/>
      <c r="T3724" s="92"/>
      <c r="U3724" s="93"/>
      <c r="V3724" s="89"/>
      <c r="W3724" s="90"/>
      <c r="X3724" s="94"/>
      <c r="Y3724" s="95"/>
      <c r="Z3724" s="96"/>
    </row>
    <row r="3725" spans="19:26" ht="17.25" customHeight="1">
      <c r="S3725" s="87"/>
      <c r="T3725" s="92"/>
      <c r="U3725" s="93"/>
      <c r="V3725" s="89"/>
      <c r="W3725" s="90"/>
      <c r="X3725" s="94"/>
      <c r="Y3725" s="95"/>
      <c r="Z3725" s="96"/>
    </row>
    <row r="3726" spans="19:26" ht="17.25" customHeight="1">
      <c r="S3726" s="87"/>
      <c r="T3726" s="92"/>
      <c r="U3726" s="93"/>
      <c r="V3726" s="89"/>
      <c r="W3726" s="90"/>
      <c r="X3726" s="94"/>
      <c r="Y3726" s="95"/>
      <c r="Z3726" s="96"/>
    </row>
    <row r="3727" spans="19:26" ht="17.25" customHeight="1">
      <c r="S3727" s="87"/>
      <c r="T3727" s="92"/>
      <c r="U3727" s="93"/>
      <c r="V3727" s="89"/>
      <c r="W3727" s="90"/>
      <c r="X3727" s="94"/>
      <c r="Y3727" s="95"/>
      <c r="Z3727" s="96"/>
    </row>
    <row r="3728" spans="19:26" ht="17.25" customHeight="1">
      <c r="S3728" s="87"/>
      <c r="T3728" s="92"/>
      <c r="U3728" s="93"/>
      <c r="V3728" s="89"/>
      <c r="W3728" s="90"/>
      <c r="X3728" s="94"/>
      <c r="Y3728" s="95"/>
      <c r="Z3728" s="96"/>
    </row>
    <row r="3729" spans="19:26" ht="17.25" customHeight="1">
      <c r="S3729" s="87"/>
      <c r="T3729" s="92"/>
      <c r="U3729" s="93"/>
      <c r="V3729" s="89"/>
      <c r="W3729" s="90"/>
      <c r="X3729" s="94"/>
      <c r="Y3729" s="95"/>
      <c r="Z3729" s="96"/>
    </row>
    <row r="3730" spans="19:26" ht="17.25" customHeight="1">
      <c r="S3730" s="87"/>
      <c r="T3730" s="92"/>
      <c r="U3730" s="93"/>
      <c r="V3730" s="89"/>
      <c r="W3730" s="90"/>
      <c r="X3730" s="94"/>
      <c r="Y3730" s="95"/>
      <c r="Z3730" s="96"/>
    </row>
    <row r="3731" spans="19:26" ht="17.25" customHeight="1">
      <c r="S3731" s="87"/>
      <c r="T3731" s="92"/>
      <c r="U3731" s="93"/>
      <c r="V3731" s="89"/>
      <c r="W3731" s="90"/>
      <c r="X3731" s="94"/>
      <c r="Y3731" s="95"/>
      <c r="Z3731" s="96"/>
    </row>
    <row r="3732" spans="19:26" ht="17.25" customHeight="1">
      <c r="S3732" s="87"/>
      <c r="T3732" s="92"/>
      <c r="U3732" s="93"/>
      <c r="V3732" s="89"/>
      <c r="W3732" s="90"/>
      <c r="X3732" s="94"/>
      <c r="Y3732" s="95"/>
      <c r="Z3732" s="96"/>
    </row>
    <row r="3733" spans="19:26" ht="17.25" customHeight="1">
      <c r="S3733" s="87"/>
      <c r="T3733" s="92"/>
      <c r="U3733" s="93"/>
      <c r="V3733" s="89"/>
      <c r="W3733" s="90"/>
      <c r="X3733" s="94"/>
      <c r="Y3733" s="95"/>
      <c r="Z3733" s="96"/>
    </row>
    <row r="3734" spans="19:26" ht="17.25" customHeight="1">
      <c r="S3734" s="87"/>
      <c r="T3734" s="92"/>
      <c r="U3734" s="93"/>
      <c r="V3734" s="89"/>
      <c r="W3734" s="90"/>
      <c r="X3734" s="94"/>
      <c r="Y3734" s="95"/>
      <c r="Z3734" s="96"/>
    </row>
    <row r="3735" spans="19:26" ht="17.25" customHeight="1">
      <c r="S3735" s="87"/>
      <c r="T3735" s="92"/>
      <c r="U3735" s="93"/>
      <c r="V3735" s="89"/>
      <c r="W3735" s="90"/>
      <c r="X3735" s="94"/>
      <c r="Y3735" s="95"/>
      <c r="Z3735" s="96"/>
    </row>
    <row r="3736" spans="19:26" ht="17.25" customHeight="1">
      <c r="S3736" s="87"/>
      <c r="T3736" s="92"/>
      <c r="U3736" s="93"/>
      <c r="V3736" s="89"/>
      <c r="W3736" s="90"/>
      <c r="X3736" s="94"/>
      <c r="Y3736" s="95"/>
      <c r="Z3736" s="96"/>
    </row>
    <row r="3737" spans="19:26" ht="17.25" customHeight="1">
      <c r="S3737" s="87"/>
      <c r="T3737" s="92"/>
      <c r="U3737" s="93"/>
      <c r="V3737" s="89"/>
      <c r="W3737" s="90"/>
      <c r="X3737" s="94"/>
      <c r="Y3737" s="95"/>
      <c r="Z3737" s="96"/>
    </row>
    <row r="3738" spans="19:26" ht="17.25" customHeight="1">
      <c r="S3738" s="87"/>
      <c r="T3738" s="92"/>
      <c r="U3738" s="93"/>
      <c r="V3738" s="89"/>
      <c r="W3738" s="90"/>
      <c r="X3738" s="94"/>
      <c r="Y3738" s="95"/>
      <c r="Z3738" s="96"/>
    </row>
    <row r="3739" spans="19:26" ht="17.25" customHeight="1">
      <c r="S3739" s="87"/>
      <c r="T3739" s="92"/>
      <c r="U3739" s="93"/>
      <c r="V3739" s="89"/>
      <c r="W3739" s="90"/>
      <c r="X3739" s="94"/>
      <c r="Y3739" s="95"/>
      <c r="Z3739" s="96"/>
    </row>
    <row r="3740" spans="19:26" ht="17.25" customHeight="1">
      <c r="S3740" s="87"/>
      <c r="T3740" s="92"/>
      <c r="U3740" s="93"/>
      <c r="V3740" s="89"/>
      <c r="W3740" s="90"/>
      <c r="X3740" s="94"/>
      <c r="Y3740" s="95"/>
      <c r="Z3740" s="96"/>
    </row>
    <row r="3741" spans="19:26" ht="17.25" customHeight="1">
      <c r="S3741" s="87"/>
      <c r="T3741" s="92"/>
      <c r="U3741" s="93"/>
      <c r="V3741" s="89"/>
      <c r="W3741" s="90"/>
      <c r="X3741" s="94"/>
      <c r="Y3741" s="95"/>
      <c r="Z3741" s="96"/>
    </row>
    <row r="3742" spans="19:26" ht="17.25" customHeight="1">
      <c r="S3742" s="87"/>
      <c r="T3742" s="92"/>
      <c r="U3742" s="93"/>
      <c r="V3742" s="89"/>
      <c r="W3742" s="90"/>
      <c r="X3742" s="94"/>
      <c r="Y3742" s="95"/>
      <c r="Z3742" s="96"/>
    </row>
    <row r="3743" spans="19:26" ht="17.25" customHeight="1">
      <c r="S3743" s="87"/>
      <c r="T3743" s="92"/>
      <c r="U3743" s="93"/>
      <c r="V3743" s="89"/>
      <c r="W3743" s="90"/>
      <c r="X3743" s="94"/>
      <c r="Y3743" s="95"/>
      <c r="Z3743" s="96"/>
    </row>
    <row r="3744" spans="19:26" ht="17.25" customHeight="1">
      <c r="S3744" s="87"/>
      <c r="T3744" s="92"/>
      <c r="U3744" s="93"/>
      <c r="V3744" s="89"/>
      <c r="W3744" s="90"/>
      <c r="X3744" s="94"/>
      <c r="Y3744" s="95"/>
      <c r="Z3744" s="96"/>
    </row>
    <row r="3745" spans="19:26" ht="17.25" customHeight="1">
      <c r="S3745" s="87"/>
      <c r="T3745" s="92"/>
      <c r="U3745" s="93"/>
      <c r="V3745" s="89"/>
      <c r="W3745" s="90"/>
      <c r="X3745" s="94"/>
      <c r="Y3745" s="95"/>
      <c r="Z3745" s="96"/>
    </row>
    <row r="3746" spans="19:26" ht="17.25" customHeight="1">
      <c r="S3746" s="87"/>
      <c r="T3746" s="92"/>
      <c r="U3746" s="93"/>
      <c r="V3746" s="89"/>
      <c r="W3746" s="90"/>
      <c r="X3746" s="94"/>
      <c r="Y3746" s="95"/>
      <c r="Z3746" s="96"/>
    </row>
    <row r="3747" spans="19:26" ht="17.25" customHeight="1">
      <c r="S3747" s="87"/>
      <c r="T3747" s="92"/>
      <c r="U3747" s="93"/>
      <c r="V3747" s="89"/>
      <c r="W3747" s="90"/>
      <c r="X3747" s="94"/>
      <c r="Y3747" s="95"/>
      <c r="Z3747" s="96"/>
    </row>
    <row r="3748" spans="19:26" ht="17.25" customHeight="1">
      <c r="S3748" s="87"/>
      <c r="T3748" s="92"/>
      <c r="U3748" s="93"/>
      <c r="V3748" s="89"/>
      <c r="W3748" s="90"/>
      <c r="X3748" s="94"/>
      <c r="Y3748" s="95"/>
      <c r="Z3748" s="96"/>
    </row>
    <row r="3749" spans="19:26" ht="17.25" customHeight="1">
      <c r="S3749" s="87"/>
      <c r="T3749" s="92"/>
      <c r="U3749" s="93"/>
      <c r="V3749" s="89"/>
      <c r="W3749" s="90"/>
      <c r="X3749" s="94"/>
      <c r="Y3749" s="95"/>
      <c r="Z3749" s="96"/>
    </row>
    <row r="3750" spans="19:26" ht="17.25" customHeight="1">
      <c r="S3750" s="87"/>
      <c r="T3750" s="92"/>
      <c r="U3750" s="93"/>
      <c r="V3750" s="89"/>
      <c r="W3750" s="90"/>
      <c r="X3750" s="94"/>
      <c r="Y3750" s="95"/>
      <c r="Z3750" s="96"/>
    </row>
    <row r="3751" spans="19:26" ht="17.25" customHeight="1">
      <c r="S3751" s="87"/>
      <c r="T3751" s="92"/>
      <c r="U3751" s="93"/>
      <c r="V3751" s="89"/>
      <c r="W3751" s="90"/>
      <c r="X3751" s="94"/>
      <c r="Y3751" s="95"/>
      <c r="Z3751" s="96"/>
    </row>
    <row r="3752" spans="19:26" ht="17.25" customHeight="1">
      <c r="S3752" s="87"/>
      <c r="T3752" s="92"/>
      <c r="U3752" s="93"/>
      <c r="V3752" s="89"/>
      <c r="W3752" s="90"/>
      <c r="X3752" s="94"/>
      <c r="Y3752" s="95"/>
      <c r="Z3752" s="96"/>
    </row>
    <row r="3753" spans="19:26" ht="17.25" customHeight="1">
      <c r="S3753" s="87"/>
      <c r="T3753" s="92"/>
      <c r="U3753" s="93"/>
      <c r="V3753" s="89"/>
      <c r="W3753" s="90"/>
      <c r="X3753" s="94"/>
      <c r="Y3753" s="95"/>
      <c r="Z3753" s="96"/>
    </row>
    <row r="3754" spans="19:26" ht="17.25" customHeight="1">
      <c r="S3754" s="87"/>
      <c r="T3754" s="92"/>
      <c r="U3754" s="93"/>
      <c r="V3754" s="89"/>
      <c r="W3754" s="90"/>
      <c r="X3754" s="94"/>
      <c r="Y3754" s="95"/>
      <c r="Z3754" s="96"/>
    </row>
    <row r="3755" spans="19:26" ht="17.25" customHeight="1">
      <c r="S3755" s="87"/>
      <c r="T3755" s="92"/>
      <c r="U3755" s="93"/>
      <c r="V3755" s="89"/>
      <c r="W3755" s="90"/>
      <c r="X3755" s="94"/>
      <c r="Y3755" s="95"/>
      <c r="Z3755" s="96"/>
    </row>
    <row r="3756" spans="19:26" ht="17.25" customHeight="1">
      <c r="S3756" s="87"/>
      <c r="T3756" s="92"/>
      <c r="U3756" s="93"/>
      <c r="V3756" s="89"/>
      <c r="W3756" s="90"/>
      <c r="X3756" s="94"/>
      <c r="Y3756" s="95"/>
      <c r="Z3756" s="96"/>
    </row>
    <row r="3757" spans="19:26" ht="17.25" customHeight="1">
      <c r="S3757" s="87"/>
      <c r="T3757" s="92"/>
      <c r="U3757" s="93"/>
      <c r="V3757" s="89"/>
      <c r="W3757" s="90"/>
      <c r="X3757" s="94"/>
      <c r="Y3757" s="95"/>
      <c r="Z3757" s="96"/>
    </row>
    <row r="3758" spans="19:26" ht="17.25" customHeight="1">
      <c r="S3758" s="87"/>
      <c r="T3758" s="92"/>
      <c r="U3758" s="93"/>
      <c r="V3758" s="89"/>
      <c r="W3758" s="90"/>
      <c r="X3758" s="94"/>
      <c r="Y3758" s="95"/>
      <c r="Z3758" s="96"/>
    </row>
    <row r="3759" spans="19:26" ht="17.25" customHeight="1">
      <c r="S3759" s="87"/>
      <c r="T3759" s="92"/>
      <c r="U3759" s="93"/>
      <c r="V3759" s="89"/>
      <c r="W3759" s="90"/>
      <c r="X3759" s="94"/>
      <c r="Y3759" s="95"/>
      <c r="Z3759" s="96"/>
    </row>
    <row r="3760" spans="19:26" ht="17.25" customHeight="1">
      <c r="S3760" s="87"/>
      <c r="T3760" s="92"/>
      <c r="U3760" s="93"/>
      <c r="V3760" s="89"/>
      <c r="W3760" s="90"/>
      <c r="X3760" s="94"/>
      <c r="Y3760" s="95"/>
      <c r="Z3760" s="96"/>
    </row>
    <row r="3761" spans="19:26" ht="17.25" customHeight="1">
      <c r="S3761" s="87"/>
      <c r="T3761" s="92"/>
      <c r="U3761" s="93"/>
      <c r="V3761" s="89"/>
      <c r="W3761" s="90"/>
      <c r="X3761" s="94"/>
      <c r="Y3761" s="95"/>
      <c r="Z3761" s="96"/>
    </row>
    <row r="3762" spans="19:26" ht="17.25" customHeight="1">
      <c r="S3762" s="87"/>
      <c r="T3762" s="92"/>
      <c r="U3762" s="93"/>
      <c r="V3762" s="89"/>
      <c r="W3762" s="90"/>
      <c r="X3762" s="94"/>
      <c r="Y3762" s="95"/>
      <c r="Z3762" s="96"/>
    </row>
    <row r="3763" spans="19:26" ht="17.25" customHeight="1">
      <c r="S3763" s="87"/>
      <c r="T3763" s="92"/>
      <c r="U3763" s="93"/>
      <c r="V3763" s="89"/>
      <c r="W3763" s="90"/>
      <c r="X3763" s="94"/>
      <c r="Y3763" s="95"/>
      <c r="Z3763" s="96"/>
    </row>
    <row r="3764" spans="19:26" ht="17.25" customHeight="1">
      <c r="S3764" s="87"/>
      <c r="T3764" s="92"/>
      <c r="U3764" s="93"/>
      <c r="V3764" s="89"/>
      <c r="W3764" s="90"/>
      <c r="X3764" s="94"/>
      <c r="Y3764" s="95"/>
      <c r="Z3764" s="96"/>
    </row>
    <row r="3765" spans="19:26" ht="17.25" customHeight="1">
      <c r="S3765" s="87"/>
      <c r="T3765" s="92"/>
      <c r="U3765" s="93"/>
      <c r="V3765" s="89"/>
      <c r="W3765" s="90"/>
      <c r="X3765" s="94"/>
      <c r="Y3765" s="95"/>
      <c r="Z3765" s="96"/>
    </row>
    <row r="3766" spans="19:26" ht="17.25" customHeight="1">
      <c r="S3766" s="87"/>
      <c r="T3766" s="92"/>
      <c r="U3766" s="93"/>
      <c r="V3766" s="89"/>
      <c r="W3766" s="90"/>
      <c r="X3766" s="94"/>
      <c r="Y3766" s="95"/>
      <c r="Z3766" s="96"/>
    </row>
    <row r="3767" spans="19:26" ht="17.25" customHeight="1">
      <c r="S3767" s="87"/>
      <c r="T3767" s="92"/>
      <c r="U3767" s="93"/>
      <c r="V3767" s="89"/>
      <c r="W3767" s="90"/>
      <c r="X3767" s="94"/>
      <c r="Y3767" s="95"/>
      <c r="Z3767" s="96"/>
    </row>
    <row r="3768" spans="19:26" ht="17.25" customHeight="1">
      <c r="S3768" s="87"/>
      <c r="T3768" s="92"/>
      <c r="U3768" s="93"/>
      <c r="V3768" s="89"/>
      <c r="W3768" s="90"/>
      <c r="X3768" s="94"/>
      <c r="Y3768" s="95"/>
      <c r="Z3768" s="96"/>
    </row>
    <row r="3769" spans="19:26" ht="17.25" customHeight="1">
      <c r="S3769" s="87"/>
      <c r="T3769" s="92"/>
      <c r="U3769" s="93"/>
      <c r="V3769" s="89"/>
      <c r="W3769" s="90"/>
      <c r="X3769" s="94"/>
      <c r="Y3769" s="95"/>
      <c r="Z3769" s="96"/>
    </row>
    <row r="3770" spans="19:26" ht="17.25" customHeight="1">
      <c r="S3770" s="87"/>
      <c r="T3770" s="92"/>
      <c r="U3770" s="93"/>
      <c r="V3770" s="89"/>
      <c r="W3770" s="90"/>
      <c r="X3770" s="94"/>
      <c r="Y3770" s="95"/>
      <c r="Z3770" s="96"/>
    </row>
    <row r="3771" spans="19:26" ht="17.25" customHeight="1">
      <c r="S3771" s="87"/>
      <c r="T3771" s="92"/>
      <c r="U3771" s="93"/>
      <c r="V3771" s="89"/>
      <c r="W3771" s="90"/>
      <c r="X3771" s="94"/>
      <c r="Y3771" s="95"/>
      <c r="Z3771" s="96"/>
    </row>
    <row r="3772" spans="19:26" ht="17.25" customHeight="1">
      <c r="S3772" s="87"/>
      <c r="T3772" s="92"/>
      <c r="U3772" s="93"/>
      <c r="V3772" s="89"/>
      <c r="W3772" s="90"/>
      <c r="X3772" s="94"/>
      <c r="Y3772" s="95"/>
      <c r="Z3772" s="96"/>
    </row>
    <row r="3773" spans="19:26" ht="17.25" customHeight="1">
      <c r="S3773" s="87"/>
      <c r="T3773" s="92"/>
      <c r="U3773" s="93"/>
      <c r="V3773" s="89"/>
      <c r="W3773" s="90"/>
      <c r="X3773" s="94"/>
      <c r="Y3773" s="95"/>
      <c r="Z3773" s="96"/>
    </row>
    <row r="3774" spans="19:26" ht="17.25" customHeight="1">
      <c r="S3774" s="87"/>
      <c r="T3774" s="92"/>
      <c r="U3774" s="93"/>
      <c r="V3774" s="89"/>
      <c r="W3774" s="90"/>
      <c r="X3774" s="94"/>
      <c r="Y3774" s="95"/>
      <c r="Z3774" s="96"/>
    </row>
    <row r="3775" spans="19:26" ht="17.25" customHeight="1">
      <c r="S3775" s="87"/>
      <c r="T3775" s="92"/>
      <c r="U3775" s="93"/>
      <c r="V3775" s="89"/>
      <c r="W3775" s="90"/>
      <c r="X3775" s="94"/>
      <c r="Y3775" s="95"/>
      <c r="Z3775" s="96"/>
    </row>
    <row r="3776" spans="19:26" ht="17.25" customHeight="1">
      <c r="S3776" s="87"/>
      <c r="T3776" s="92"/>
      <c r="U3776" s="93"/>
      <c r="V3776" s="89"/>
      <c r="W3776" s="90"/>
      <c r="X3776" s="94"/>
      <c r="Y3776" s="95"/>
      <c r="Z3776" s="96"/>
    </row>
    <row r="3777" spans="19:26" ht="17.25" customHeight="1">
      <c r="S3777" s="87"/>
      <c r="T3777" s="92"/>
      <c r="U3777" s="93"/>
      <c r="V3777" s="89"/>
      <c r="W3777" s="90"/>
      <c r="X3777" s="94"/>
      <c r="Y3777" s="95"/>
      <c r="Z3777" s="96"/>
    </row>
    <row r="3778" spans="19:26" ht="17.25" customHeight="1">
      <c r="S3778" s="87"/>
      <c r="T3778" s="92"/>
      <c r="U3778" s="93"/>
      <c r="V3778" s="89"/>
      <c r="W3778" s="90"/>
      <c r="X3778" s="94"/>
      <c r="Y3778" s="95"/>
      <c r="Z3778" s="96"/>
    </row>
    <row r="3779" spans="19:26" ht="17.25" customHeight="1">
      <c r="S3779" s="87"/>
      <c r="T3779" s="92"/>
      <c r="U3779" s="93"/>
      <c r="V3779" s="89"/>
      <c r="W3779" s="90"/>
      <c r="X3779" s="94"/>
      <c r="Y3779" s="95"/>
      <c r="Z3779" s="96"/>
    </row>
    <row r="3780" spans="19:26" ht="17.25" customHeight="1">
      <c r="S3780" s="87"/>
      <c r="T3780" s="92"/>
      <c r="U3780" s="93"/>
      <c r="V3780" s="89"/>
      <c r="W3780" s="90"/>
      <c r="X3780" s="94"/>
      <c r="Y3780" s="95"/>
      <c r="Z3780" s="96"/>
    </row>
    <row r="3781" spans="19:26" ht="17.25" customHeight="1">
      <c r="S3781" s="87"/>
      <c r="T3781" s="92"/>
      <c r="U3781" s="93"/>
      <c r="V3781" s="89"/>
      <c r="W3781" s="90"/>
      <c r="X3781" s="94"/>
      <c r="Y3781" s="95"/>
      <c r="Z3781" s="96"/>
    </row>
    <row r="3782" spans="19:26" ht="17.25" customHeight="1">
      <c r="S3782" s="87"/>
      <c r="T3782" s="92"/>
      <c r="U3782" s="93"/>
      <c r="V3782" s="89"/>
      <c r="W3782" s="90"/>
      <c r="X3782" s="94"/>
      <c r="Y3782" s="95"/>
      <c r="Z3782" s="96"/>
    </row>
    <row r="3783" spans="19:26" ht="17.25" customHeight="1">
      <c r="S3783" s="87"/>
      <c r="T3783" s="92"/>
      <c r="U3783" s="93"/>
      <c r="V3783" s="89"/>
      <c r="W3783" s="90"/>
      <c r="X3783" s="94"/>
      <c r="Y3783" s="95"/>
      <c r="Z3783" s="96"/>
    </row>
    <row r="3784" spans="19:26" ht="17.25" customHeight="1">
      <c r="S3784" s="87"/>
      <c r="T3784" s="92"/>
      <c r="U3784" s="93"/>
      <c r="V3784" s="89"/>
      <c r="W3784" s="90"/>
      <c r="X3784" s="94"/>
      <c r="Y3784" s="95"/>
      <c r="Z3784" s="96"/>
    </row>
    <row r="3785" spans="19:26" ht="17.25" customHeight="1">
      <c r="S3785" s="87"/>
      <c r="T3785" s="92"/>
      <c r="U3785" s="93"/>
      <c r="V3785" s="89"/>
      <c r="W3785" s="90"/>
      <c r="X3785" s="94"/>
      <c r="Y3785" s="95"/>
      <c r="Z3785" s="96"/>
    </row>
    <row r="3786" spans="19:26" ht="17.25" customHeight="1">
      <c r="S3786" s="87"/>
      <c r="T3786" s="92"/>
      <c r="U3786" s="93"/>
      <c r="V3786" s="89"/>
      <c r="W3786" s="90"/>
      <c r="X3786" s="94"/>
      <c r="Y3786" s="95"/>
      <c r="Z3786" s="96"/>
    </row>
    <row r="3787" spans="19:26" ht="17.25" customHeight="1">
      <c r="S3787" s="87"/>
      <c r="T3787" s="92"/>
      <c r="U3787" s="93"/>
      <c r="V3787" s="89"/>
      <c r="W3787" s="90"/>
      <c r="X3787" s="94"/>
      <c r="Y3787" s="95"/>
      <c r="Z3787" s="96"/>
    </row>
    <row r="3788" spans="19:26" ht="17.25" customHeight="1">
      <c r="S3788" s="87"/>
      <c r="T3788" s="92"/>
      <c r="U3788" s="93"/>
      <c r="V3788" s="89"/>
      <c r="W3788" s="90"/>
      <c r="X3788" s="94"/>
      <c r="Y3788" s="95"/>
      <c r="Z3788" s="96"/>
    </row>
    <row r="3789" spans="19:26" ht="17.25" customHeight="1">
      <c r="S3789" s="87"/>
      <c r="T3789" s="92"/>
      <c r="U3789" s="93"/>
      <c r="V3789" s="89"/>
      <c r="W3789" s="90"/>
      <c r="X3789" s="94"/>
      <c r="Y3789" s="95"/>
      <c r="Z3789" s="96"/>
    </row>
    <row r="3790" spans="19:26" ht="17.25" customHeight="1">
      <c r="S3790" s="87"/>
      <c r="T3790" s="92"/>
      <c r="U3790" s="93"/>
      <c r="V3790" s="89"/>
      <c r="W3790" s="90"/>
      <c r="X3790" s="94"/>
      <c r="Y3790" s="95"/>
      <c r="Z3790" s="96"/>
    </row>
    <row r="3791" spans="19:26" ht="17.25" customHeight="1">
      <c r="S3791" s="87"/>
      <c r="T3791" s="92"/>
      <c r="U3791" s="93"/>
      <c r="V3791" s="89"/>
      <c r="W3791" s="90"/>
      <c r="X3791" s="94"/>
      <c r="Y3791" s="95"/>
      <c r="Z3791" s="96"/>
    </row>
    <row r="3792" spans="19:26" ht="17.25" customHeight="1">
      <c r="S3792" s="87"/>
      <c r="T3792" s="92"/>
      <c r="U3792" s="93"/>
      <c r="V3792" s="89"/>
      <c r="W3792" s="90"/>
      <c r="X3792" s="94"/>
      <c r="Y3792" s="95"/>
      <c r="Z3792" s="96"/>
    </row>
    <row r="3793" spans="19:26" ht="17.25" customHeight="1">
      <c r="S3793" s="87"/>
      <c r="T3793" s="92"/>
      <c r="U3793" s="93"/>
      <c r="V3793" s="89"/>
      <c r="W3793" s="90"/>
      <c r="X3793" s="94"/>
      <c r="Y3793" s="95"/>
      <c r="Z3793" s="96"/>
    </row>
    <row r="3794" spans="19:26" ht="17.25" customHeight="1">
      <c r="S3794" s="87"/>
      <c r="T3794" s="92"/>
      <c r="U3794" s="93"/>
      <c r="V3794" s="89"/>
      <c r="W3794" s="90"/>
      <c r="X3794" s="94"/>
      <c r="Y3794" s="95"/>
      <c r="Z3794" s="96"/>
    </row>
    <row r="3795" spans="19:26" ht="17.25" customHeight="1">
      <c r="S3795" s="87"/>
      <c r="T3795" s="92"/>
      <c r="U3795" s="93"/>
      <c r="V3795" s="89"/>
      <c r="W3795" s="90"/>
      <c r="X3795" s="94"/>
      <c r="Y3795" s="95"/>
      <c r="Z3795" s="96"/>
    </row>
    <row r="3796" spans="19:26" ht="17.25" customHeight="1">
      <c r="S3796" s="87"/>
      <c r="T3796" s="92"/>
      <c r="U3796" s="93"/>
      <c r="V3796" s="89"/>
      <c r="W3796" s="90"/>
      <c r="X3796" s="94"/>
      <c r="Y3796" s="95"/>
      <c r="Z3796" s="96"/>
    </row>
    <row r="3797" spans="19:26" ht="17.25" customHeight="1">
      <c r="S3797" s="87"/>
      <c r="T3797" s="92"/>
      <c r="U3797" s="93"/>
      <c r="V3797" s="89"/>
      <c r="W3797" s="90"/>
      <c r="X3797" s="94"/>
      <c r="Y3797" s="95"/>
      <c r="Z3797" s="96"/>
    </row>
    <row r="3798" spans="19:26" ht="17.25" customHeight="1">
      <c r="S3798" s="87"/>
      <c r="T3798" s="92"/>
      <c r="U3798" s="93"/>
      <c r="V3798" s="89"/>
      <c r="W3798" s="90"/>
      <c r="X3798" s="94"/>
      <c r="Y3798" s="95"/>
      <c r="Z3798" s="96"/>
    </row>
    <row r="3799" spans="19:26" ht="17.25" customHeight="1">
      <c r="S3799" s="87"/>
      <c r="T3799" s="92"/>
      <c r="U3799" s="93"/>
      <c r="V3799" s="89"/>
      <c r="W3799" s="90"/>
      <c r="X3799" s="94"/>
      <c r="Y3799" s="95"/>
      <c r="Z3799" s="96"/>
    </row>
    <row r="3800" spans="19:26" ht="17.25" customHeight="1">
      <c r="S3800" s="87"/>
      <c r="T3800" s="92"/>
      <c r="U3800" s="93"/>
      <c r="V3800" s="89"/>
      <c r="W3800" s="90"/>
      <c r="X3800" s="94"/>
      <c r="Y3800" s="95"/>
      <c r="Z3800" s="96"/>
    </row>
    <row r="3801" spans="19:26" ht="17.25" customHeight="1">
      <c r="S3801" s="87"/>
      <c r="T3801" s="92"/>
      <c r="U3801" s="93"/>
      <c r="V3801" s="89"/>
      <c r="W3801" s="90"/>
      <c r="X3801" s="94"/>
      <c r="Y3801" s="95"/>
      <c r="Z3801" s="96"/>
    </row>
    <row r="3802" spans="19:26" ht="17.25" customHeight="1">
      <c r="S3802" s="87"/>
      <c r="T3802" s="92"/>
      <c r="U3802" s="93"/>
      <c r="V3802" s="89"/>
      <c r="W3802" s="90"/>
      <c r="X3802" s="94"/>
      <c r="Y3802" s="95"/>
      <c r="Z3802" s="96"/>
    </row>
    <row r="3803" spans="19:26" ht="17.25" customHeight="1">
      <c r="S3803" s="87"/>
      <c r="T3803" s="92"/>
      <c r="U3803" s="93"/>
      <c r="V3803" s="89"/>
      <c r="W3803" s="90"/>
      <c r="X3803" s="94"/>
      <c r="Y3803" s="95"/>
      <c r="Z3803" s="96"/>
    </row>
    <row r="3804" spans="19:26" ht="17.25" customHeight="1">
      <c r="S3804" s="87"/>
      <c r="T3804" s="92"/>
      <c r="U3804" s="93"/>
      <c r="V3804" s="89"/>
      <c r="W3804" s="90"/>
      <c r="X3804" s="94"/>
      <c r="Y3804" s="95"/>
      <c r="Z3804" s="96"/>
    </row>
    <row r="3805" spans="19:26" ht="17.25" customHeight="1">
      <c r="S3805" s="87"/>
      <c r="T3805" s="92"/>
      <c r="U3805" s="93"/>
      <c r="V3805" s="89"/>
      <c r="W3805" s="90"/>
      <c r="X3805" s="94"/>
      <c r="Y3805" s="95"/>
      <c r="Z3805" s="96"/>
    </row>
    <row r="3806" spans="19:26" ht="17.25" customHeight="1">
      <c r="S3806" s="87"/>
      <c r="T3806" s="92"/>
      <c r="U3806" s="93"/>
      <c r="V3806" s="89"/>
      <c r="W3806" s="90"/>
      <c r="X3806" s="94"/>
      <c r="Y3806" s="95"/>
      <c r="Z3806" s="96"/>
    </row>
    <row r="3807" spans="19:26" ht="17.25" customHeight="1">
      <c r="S3807" s="87"/>
      <c r="T3807" s="92"/>
      <c r="U3807" s="93"/>
      <c r="V3807" s="89"/>
      <c r="W3807" s="90"/>
      <c r="X3807" s="94"/>
      <c r="Y3807" s="95"/>
      <c r="Z3807" s="96"/>
    </row>
    <row r="3808" spans="19:26" ht="17.25" customHeight="1">
      <c r="S3808" s="87"/>
      <c r="T3808" s="92"/>
      <c r="U3808" s="93"/>
      <c r="V3808" s="89"/>
      <c r="W3808" s="90"/>
      <c r="X3808" s="94"/>
      <c r="Y3808" s="95"/>
      <c r="Z3808" s="96"/>
    </row>
    <row r="3809" spans="19:26" ht="17.25" customHeight="1">
      <c r="S3809" s="87"/>
      <c r="T3809" s="92"/>
      <c r="U3809" s="93"/>
      <c r="V3809" s="89"/>
      <c r="W3809" s="90"/>
      <c r="X3809" s="94"/>
      <c r="Y3809" s="95"/>
      <c r="Z3809" s="96"/>
    </row>
    <row r="3810" spans="19:26" ht="17.25" customHeight="1">
      <c r="S3810" s="87"/>
      <c r="T3810" s="92"/>
      <c r="U3810" s="93"/>
      <c r="V3810" s="89"/>
      <c r="W3810" s="90"/>
      <c r="X3810" s="94"/>
      <c r="Y3810" s="95"/>
      <c r="Z3810" s="96"/>
    </row>
    <row r="3811" spans="19:26" ht="17.25" customHeight="1">
      <c r="S3811" s="87"/>
      <c r="T3811" s="92"/>
      <c r="U3811" s="93"/>
      <c r="V3811" s="89"/>
      <c r="W3811" s="90"/>
      <c r="X3811" s="94"/>
      <c r="Y3811" s="95"/>
      <c r="Z3811" s="96"/>
    </row>
    <row r="3812" spans="19:26" ht="17.25" customHeight="1">
      <c r="S3812" s="87"/>
      <c r="T3812" s="92"/>
      <c r="U3812" s="93"/>
      <c r="V3812" s="89"/>
      <c r="W3812" s="90"/>
      <c r="X3812" s="94"/>
      <c r="Y3812" s="95"/>
      <c r="Z3812" s="96"/>
    </row>
    <row r="3813" spans="19:26" ht="17.25" customHeight="1">
      <c r="S3813" s="87"/>
      <c r="T3813" s="92"/>
      <c r="U3813" s="93"/>
      <c r="V3813" s="89"/>
      <c r="W3813" s="90"/>
      <c r="X3813" s="94"/>
      <c r="Y3813" s="95"/>
      <c r="Z3813" s="96"/>
    </row>
    <row r="3814" spans="19:26" ht="17.25" customHeight="1">
      <c r="S3814" s="87"/>
      <c r="T3814" s="92"/>
      <c r="U3814" s="93"/>
      <c r="V3814" s="89"/>
      <c r="W3814" s="90"/>
      <c r="X3814" s="94"/>
      <c r="Y3814" s="95"/>
      <c r="Z3814" s="96"/>
    </row>
    <row r="3815" spans="19:26" ht="17.25" customHeight="1">
      <c r="S3815" s="87"/>
      <c r="T3815" s="92"/>
      <c r="U3815" s="93"/>
      <c r="V3815" s="89"/>
      <c r="W3815" s="90"/>
      <c r="X3815" s="94"/>
      <c r="Y3815" s="95"/>
      <c r="Z3815" s="96"/>
    </row>
    <row r="3816" spans="19:26" ht="17.25" customHeight="1">
      <c r="S3816" s="87"/>
      <c r="T3816" s="92"/>
      <c r="U3816" s="93"/>
      <c r="V3816" s="89"/>
      <c r="W3816" s="90"/>
      <c r="X3816" s="94"/>
      <c r="Y3816" s="95"/>
      <c r="Z3816" s="96"/>
    </row>
    <row r="3817" spans="19:26" ht="17.25" customHeight="1">
      <c r="S3817" s="87"/>
      <c r="T3817" s="92"/>
      <c r="U3817" s="93"/>
      <c r="V3817" s="89"/>
      <c r="W3817" s="90"/>
      <c r="X3817" s="94"/>
      <c r="Y3817" s="95"/>
      <c r="Z3817" s="96"/>
    </row>
    <row r="3818" spans="19:26" ht="17.25" customHeight="1">
      <c r="S3818" s="87"/>
      <c r="T3818" s="92"/>
      <c r="U3818" s="93"/>
      <c r="V3818" s="89"/>
      <c r="W3818" s="90"/>
      <c r="X3818" s="94"/>
      <c r="Y3818" s="95"/>
      <c r="Z3818" s="96"/>
    </row>
    <row r="3819" spans="19:26" ht="17.25" customHeight="1">
      <c r="S3819" s="87"/>
      <c r="T3819" s="92"/>
      <c r="U3819" s="93"/>
      <c r="V3819" s="89"/>
      <c r="W3819" s="90"/>
      <c r="X3819" s="94"/>
      <c r="Y3819" s="95"/>
      <c r="Z3819" s="96"/>
    </row>
    <row r="3820" spans="19:26" ht="17.25" customHeight="1">
      <c r="S3820" s="87"/>
      <c r="T3820" s="92"/>
      <c r="U3820" s="93"/>
      <c r="V3820" s="89"/>
      <c r="W3820" s="90"/>
      <c r="X3820" s="94"/>
      <c r="Y3820" s="95"/>
      <c r="Z3820" s="96"/>
    </row>
    <row r="3821" spans="19:26" ht="17.25" customHeight="1">
      <c r="S3821" s="87"/>
      <c r="T3821" s="92"/>
      <c r="U3821" s="93"/>
      <c r="V3821" s="89"/>
      <c r="W3821" s="90"/>
      <c r="X3821" s="94"/>
      <c r="Y3821" s="95"/>
      <c r="Z3821" s="96"/>
    </row>
    <row r="3822" spans="19:26" ht="17.25" customHeight="1">
      <c r="S3822" s="87"/>
      <c r="T3822" s="92"/>
      <c r="U3822" s="93"/>
      <c r="V3822" s="89"/>
      <c r="W3822" s="90"/>
      <c r="X3822" s="94"/>
      <c r="Y3822" s="95"/>
      <c r="Z3822" s="96"/>
    </row>
    <row r="3823" spans="19:26" ht="17.25" customHeight="1">
      <c r="S3823" s="87"/>
      <c r="T3823" s="92"/>
      <c r="U3823" s="93"/>
      <c r="V3823" s="89"/>
      <c r="W3823" s="90"/>
      <c r="X3823" s="94"/>
      <c r="Y3823" s="95"/>
      <c r="Z3823" s="96"/>
    </row>
    <row r="3824" spans="19:26" ht="17.25" customHeight="1">
      <c r="S3824" s="87"/>
      <c r="T3824" s="92"/>
      <c r="U3824" s="93"/>
      <c r="V3824" s="89"/>
      <c r="W3824" s="90"/>
      <c r="X3824" s="94"/>
      <c r="Y3824" s="95"/>
      <c r="Z3824" s="96"/>
    </row>
    <row r="3825" spans="19:26" ht="17.25" customHeight="1">
      <c r="S3825" s="87"/>
      <c r="T3825" s="92"/>
      <c r="U3825" s="93"/>
      <c r="V3825" s="89"/>
      <c r="W3825" s="90"/>
      <c r="X3825" s="94"/>
      <c r="Y3825" s="95"/>
      <c r="Z3825" s="96"/>
    </row>
    <row r="3826" spans="19:26" ht="17.25" customHeight="1">
      <c r="S3826" s="87"/>
      <c r="T3826" s="92"/>
      <c r="U3826" s="93"/>
      <c r="V3826" s="89"/>
      <c r="W3826" s="90"/>
      <c r="X3826" s="94"/>
      <c r="Y3826" s="95"/>
      <c r="Z3826" s="96"/>
    </row>
    <row r="3827" spans="19:26" ht="17.25" customHeight="1">
      <c r="S3827" s="87"/>
      <c r="T3827" s="92"/>
      <c r="U3827" s="93"/>
      <c r="V3827" s="89"/>
      <c r="W3827" s="90"/>
      <c r="X3827" s="94"/>
      <c r="Y3827" s="95"/>
      <c r="Z3827" s="96"/>
    </row>
    <row r="3828" spans="19:26" ht="17.25" customHeight="1">
      <c r="S3828" s="87"/>
      <c r="T3828" s="92"/>
      <c r="U3828" s="93"/>
      <c r="V3828" s="89"/>
      <c r="W3828" s="90"/>
      <c r="X3828" s="94"/>
      <c r="Y3828" s="95"/>
      <c r="Z3828" s="96"/>
    </row>
    <row r="3829" spans="19:26" ht="17.25" customHeight="1">
      <c r="S3829" s="87"/>
      <c r="T3829" s="92"/>
      <c r="U3829" s="93"/>
      <c r="V3829" s="89"/>
      <c r="W3829" s="90"/>
      <c r="X3829" s="94"/>
      <c r="Y3829" s="95"/>
      <c r="Z3829" s="96"/>
    </row>
    <row r="3830" spans="19:26" ht="17.25" customHeight="1">
      <c r="S3830" s="87"/>
      <c r="T3830" s="92"/>
      <c r="U3830" s="93"/>
      <c r="V3830" s="89"/>
      <c r="W3830" s="90"/>
      <c r="X3830" s="94"/>
      <c r="Y3830" s="95"/>
      <c r="Z3830" s="96"/>
    </row>
    <row r="3831" spans="19:26" ht="17.25" customHeight="1">
      <c r="S3831" s="87"/>
      <c r="T3831" s="92"/>
      <c r="U3831" s="93"/>
      <c r="V3831" s="89"/>
      <c r="W3831" s="90"/>
      <c r="X3831" s="94"/>
      <c r="Y3831" s="95"/>
      <c r="Z3831" s="96"/>
    </row>
    <row r="3832" spans="19:26" ht="17.25" customHeight="1">
      <c r="S3832" s="87"/>
      <c r="T3832" s="92"/>
      <c r="U3832" s="93"/>
      <c r="V3832" s="89"/>
      <c r="W3832" s="90"/>
      <c r="X3832" s="94"/>
      <c r="Y3832" s="95"/>
      <c r="Z3832" s="96"/>
    </row>
    <row r="3833" spans="19:26" ht="17.25" customHeight="1">
      <c r="S3833" s="87"/>
      <c r="T3833" s="92"/>
      <c r="U3833" s="93"/>
      <c r="V3833" s="89"/>
      <c r="W3833" s="90"/>
      <c r="X3833" s="94"/>
      <c r="Y3833" s="95"/>
      <c r="Z3833" s="96"/>
    </row>
    <row r="3834" spans="19:26" ht="17.25" customHeight="1">
      <c r="S3834" s="87"/>
      <c r="T3834" s="92"/>
      <c r="U3834" s="93"/>
      <c r="V3834" s="89"/>
      <c r="W3834" s="90"/>
      <c r="X3834" s="94"/>
      <c r="Y3834" s="95"/>
      <c r="Z3834" s="96"/>
    </row>
    <row r="3835" spans="19:26" ht="17.25" customHeight="1">
      <c r="S3835" s="87"/>
      <c r="T3835" s="92"/>
      <c r="U3835" s="93"/>
      <c r="V3835" s="89"/>
      <c r="W3835" s="90"/>
      <c r="X3835" s="94"/>
      <c r="Y3835" s="95"/>
      <c r="Z3835" s="96"/>
    </row>
    <row r="3836" spans="19:26" ht="17.25" customHeight="1">
      <c r="S3836" s="87"/>
      <c r="T3836" s="92"/>
      <c r="U3836" s="93"/>
      <c r="V3836" s="89"/>
      <c r="W3836" s="90"/>
      <c r="X3836" s="94"/>
      <c r="Y3836" s="95"/>
      <c r="Z3836" s="96"/>
    </row>
    <row r="3837" spans="19:26" ht="17.25" customHeight="1">
      <c r="S3837" s="87"/>
      <c r="T3837" s="92"/>
      <c r="U3837" s="93"/>
      <c r="V3837" s="89"/>
      <c r="W3837" s="90"/>
      <c r="X3837" s="94"/>
      <c r="Y3837" s="95"/>
      <c r="Z3837" s="96"/>
    </row>
    <row r="3838" spans="19:26" ht="17.25" customHeight="1">
      <c r="S3838" s="87"/>
      <c r="T3838" s="92"/>
      <c r="U3838" s="93"/>
      <c r="V3838" s="89"/>
      <c r="W3838" s="90"/>
      <c r="X3838" s="94"/>
      <c r="Y3838" s="95"/>
      <c r="Z3838" s="96"/>
    </row>
    <row r="3839" spans="19:26" ht="17.25" customHeight="1">
      <c r="S3839" s="87"/>
      <c r="T3839" s="92"/>
      <c r="U3839" s="93"/>
      <c r="V3839" s="89"/>
      <c r="W3839" s="90"/>
      <c r="X3839" s="94"/>
      <c r="Y3839" s="95"/>
      <c r="Z3839" s="96"/>
    </row>
    <row r="3840" spans="19:26" ht="17.25" customHeight="1">
      <c r="S3840" s="87"/>
      <c r="T3840" s="92"/>
      <c r="U3840" s="93"/>
      <c r="V3840" s="89"/>
      <c r="W3840" s="90"/>
      <c r="X3840" s="94"/>
      <c r="Y3840" s="95"/>
      <c r="Z3840" s="96"/>
    </row>
    <row r="3841" spans="19:26" ht="17.25" customHeight="1">
      <c r="S3841" s="87"/>
      <c r="T3841" s="92"/>
      <c r="U3841" s="93"/>
      <c r="V3841" s="89"/>
      <c r="W3841" s="90"/>
      <c r="X3841" s="94"/>
      <c r="Y3841" s="95"/>
      <c r="Z3841" s="96"/>
    </row>
    <row r="3842" spans="19:26" ht="17.25" customHeight="1">
      <c r="S3842" s="87"/>
      <c r="T3842" s="92"/>
      <c r="U3842" s="93"/>
      <c r="V3842" s="89"/>
      <c r="W3842" s="90"/>
      <c r="X3842" s="94"/>
      <c r="Y3842" s="95"/>
      <c r="Z3842" s="96"/>
    </row>
    <row r="3843" spans="19:26" ht="17.25" customHeight="1">
      <c r="S3843" s="87"/>
      <c r="T3843" s="92"/>
      <c r="U3843" s="93"/>
      <c r="V3843" s="89"/>
      <c r="W3843" s="90"/>
      <c r="X3843" s="94"/>
      <c r="Y3843" s="95"/>
      <c r="Z3843" s="96"/>
    </row>
    <row r="3844" spans="19:26" ht="17.25" customHeight="1">
      <c r="S3844" s="87"/>
      <c r="T3844" s="92"/>
      <c r="U3844" s="93"/>
      <c r="V3844" s="89"/>
      <c r="W3844" s="90"/>
      <c r="X3844" s="94"/>
      <c r="Y3844" s="95"/>
      <c r="Z3844" s="96"/>
    </row>
    <row r="3845" spans="19:26" ht="17.25" customHeight="1">
      <c r="S3845" s="87"/>
      <c r="T3845" s="92"/>
      <c r="U3845" s="93"/>
      <c r="V3845" s="89"/>
      <c r="W3845" s="90"/>
      <c r="X3845" s="94"/>
      <c r="Y3845" s="95"/>
      <c r="Z3845" s="96"/>
    </row>
    <row r="3846" spans="19:26" ht="17.25" customHeight="1">
      <c r="S3846" s="87"/>
      <c r="T3846" s="92"/>
      <c r="U3846" s="93"/>
      <c r="V3846" s="89"/>
      <c r="W3846" s="90"/>
      <c r="X3846" s="94"/>
      <c r="Y3846" s="95"/>
      <c r="Z3846" s="96"/>
    </row>
    <row r="3847" spans="19:26" ht="17.25" customHeight="1">
      <c r="S3847" s="87"/>
      <c r="T3847" s="92"/>
      <c r="U3847" s="93"/>
      <c r="V3847" s="89"/>
      <c r="W3847" s="90"/>
      <c r="X3847" s="94"/>
      <c r="Y3847" s="95"/>
      <c r="Z3847" s="96"/>
    </row>
    <row r="3848" spans="19:26" ht="17.25" customHeight="1">
      <c r="S3848" s="87"/>
      <c r="T3848" s="92"/>
      <c r="U3848" s="93"/>
      <c r="V3848" s="89"/>
      <c r="W3848" s="90"/>
      <c r="X3848" s="94"/>
      <c r="Y3848" s="95"/>
      <c r="Z3848" s="96"/>
    </row>
    <row r="3849" spans="19:26" ht="17.25" customHeight="1">
      <c r="S3849" s="87"/>
      <c r="T3849" s="92"/>
      <c r="U3849" s="93"/>
      <c r="V3849" s="89"/>
      <c r="W3849" s="90"/>
      <c r="X3849" s="94"/>
      <c r="Y3849" s="95"/>
      <c r="Z3849" s="96"/>
    </row>
    <row r="3850" spans="19:26" ht="17.25" customHeight="1">
      <c r="S3850" s="87"/>
      <c r="T3850" s="92"/>
      <c r="U3850" s="93"/>
      <c r="V3850" s="89"/>
      <c r="W3850" s="90"/>
      <c r="X3850" s="94"/>
      <c r="Y3850" s="95"/>
      <c r="Z3850" s="96"/>
    </row>
    <row r="3851" spans="19:26" ht="17.25" customHeight="1">
      <c r="S3851" s="87"/>
      <c r="T3851" s="92"/>
      <c r="U3851" s="93"/>
      <c r="V3851" s="89"/>
      <c r="W3851" s="90"/>
      <c r="X3851" s="94"/>
      <c r="Y3851" s="95"/>
      <c r="Z3851" s="96"/>
    </row>
    <row r="3852" spans="19:26" ht="17.25" customHeight="1">
      <c r="S3852" s="87"/>
      <c r="T3852" s="92"/>
      <c r="U3852" s="93"/>
      <c r="V3852" s="89"/>
      <c r="W3852" s="90"/>
      <c r="X3852" s="94"/>
      <c r="Y3852" s="95"/>
      <c r="Z3852" s="96"/>
    </row>
    <row r="3853" spans="19:26" ht="17.25" customHeight="1">
      <c r="S3853" s="87"/>
      <c r="T3853" s="92"/>
      <c r="U3853" s="93"/>
      <c r="V3853" s="89"/>
      <c r="W3853" s="90"/>
      <c r="X3853" s="94"/>
      <c r="Y3853" s="95"/>
      <c r="Z3853" s="96"/>
    </row>
    <row r="3854" spans="19:26" ht="17.25" customHeight="1">
      <c r="S3854" s="87"/>
      <c r="T3854" s="92"/>
      <c r="U3854" s="93"/>
      <c r="V3854" s="89"/>
      <c r="W3854" s="90"/>
      <c r="X3854" s="94"/>
      <c r="Y3854" s="95"/>
      <c r="Z3854" s="96"/>
    </row>
    <row r="3855" spans="19:26" ht="17.25" customHeight="1">
      <c r="S3855" s="87"/>
      <c r="T3855" s="92"/>
      <c r="U3855" s="93"/>
      <c r="V3855" s="89"/>
      <c r="W3855" s="90"/>
      <c r="X3855" s="94"/>
      <c r="Y3855" s="95"/>
      <c r="Z3855" s="96"/>
    </row>
    <row r="3856" spans="19:26" ht="17.25" customHeight="1">
      <c r="S3856" s="87"/>
      <c r="T3856" s="92"/>
      <c r="U3856" s="93"/>
      <c r="V3856" s="89"/>
      <c r="W3856" s="90"/>
      <c r="X3856" s="94"/>
      <c r="Y3856" s="95"/>
      <c r="Z3856" s="96"/>
    </row>
    <row r="3857" spans="19:26" ht="17.25" customHeight="1">
      <c r="S3857" s="87"/>
      <c r="T3857" s="92"/>
      <c r="U3857" s="93"/>
      <c r="V3857" s="89"/>
      <c r="W3857" s="90"/>
      <c r="X3857" s="94"/>
      <c r="Y3857" s="95"/>
      <c r="Z3857" s="96"/>
    </row>
    <row r="3858" spans="19:26" ht="17.25" customHeight="1">
      <c r="S3858" s="87"/>
      <c r="T3858" s="92"/>
      <c r="U3858" s="93"/>
      <c r="V3858" s="89"/>
      <c r="W3858" s="90"/>
      <c r="X3858" s="94"/>
      <c r="Y3858" s="95"/>
      <c r="Z3858" s="96"/>
    </row>
    <row r="3859" spans="19:26" ht="17.25" customHeight="1">
      <c r="S3859" s="87"/>
      <c r="T3859" s="92"/>
      <c r="U3859" s="93"/>
      <c r="V3859" s="89"/>
      <c r="W3859" s="90"/>
      <c r="X3859" s="94"/>
      <c r="Y3859" s="95"/>
      <c r="Z3859" s="96"/>
    </row>
    <row r="3860" spans="19:26" ht="17.25" customHeight="1">
      <c r="S3860" s="87"/>
      <c r="T3860" s="92"/>
      <c r="U3860" s="93"/>
      <c r="V3860" s="89"/>
      <c r="W3860" s="90"/>
      <c r="X3860" s="94"/>
      <c r="Y3860" s="95"/>
      <c r="Z3860" s="96"/>
    </row>
    <row r="3861" spans="19:26" ht="17.25" customHeight="1">
      <c r="S3861" s="87"/>
      <c r="T3861" s="92"/>
      <c r="U3861" s="93"/>
      <c r="V3861" s="89"/>
      <c r="W3861" s="90"/>
      <c r="X3861" s="94"/>
      <c r="Y3861" s="95"/>
      <c r="Z3861" s="96"/>
    </row>
    <row r="3862" spans="19:26" ht="17.25" customHeight="1">
      <c r="S3862" s="87"/>
      <c r="T3862" s="92"/>
      <c r="U3862" s="93"/>
      <c r="V3862" s="89"/>
      <c r="W3862" s="90"/>
      <c r="X3862" s="94"/>
      <c r="Y3862" s="95"/>
      <c r="Z3862" s="96"/>
    </row>
    <row r="3863" spans="19:26" ht="17.25" customHeight="1">
      <c r="S3863" s="87"/>
      <c r="T3863" s="92"/>
      <c r="U3863" s="93"/>
      <c r="V3863" s="89"/>
      <c r="W3863" s="90"/>
      <c r="X3863" s="94"/>
      <c r="Y3863" s="95"/>
      <c r="Z3863" s="96"/>
    </row>
    <row r="3864" spans="19:26" ht="17.25" customHeight="1">
      <c r="S3864" s="87"/>
      <c r="T3864" s="92"/>
      <c r="U3864" s="93"/>
      <c r="V3864" s="89"/>
      <c r="W3864" s="90"/>
      <c r="X3864" s="94"/>
      <c r="Y3864" s="95"/>
      <c r="Z3864" s="96"/>
    </row>
    <row r="3865" spans="19:26" ht="17.25" customHeight="1">
      <c r="S3865" s="87"/>
      <c r="T3865" s="92"/>
      <c r="U3865" s="93"/>
      <c r="V3865" s="89"/>
      <c r="W3865" s="90"/>
      <c r="X3865" s="94"/>
      <c r="Y3865" s="95"/>
      <c r="Z3865" s="96"/>
    </row>
    <row r="3866" spans="19:26" ht="17.25" customHeight="1">
      <c r="S3866" s="87"/>
      <c r="T3866" s="92"/>
      <c r="U3866" s="93"/>
      <c r="V3866" s="89"/>
      <c r="W3866" s="90"/>
      <c r="X3866" s="94"/>
      <c r="Y3866" s="95"/>
      <c r="Z3866" s="96"/>
    </row>
    <row r="3867" spans="19:26" ht="17.25" customHeight="1">
      <c r="S3867" s="87"/>
      <c r="T3867" s="92"/>
      <c r="U3867" s="93"/>
      <c r="V3867" s="89"/>
      <c r="W3867" s="90"/>
      <c r="X3867" s="94"/>
      <c r="Y3867" s="95"/>
      <c r="Z3867" s="96"/>
    </row>
    <row r="3868" spans="19:26" ht="17.25" customHeight="1">
      <c r="S3868" s="87"/>
      <c r="T3868" s="92"/>
      <c r="U3868" s="93"/>
      <c r="V3868" s="89"/>
      <c r="W3868" s="90"/>
      <c r="X3868" s="94"/>
      <c r="Y3868" s="95"/>
      <c r="Z3868" s="96"/>
    </row>
    <row r="3869" spans="19:26" ht="17.25" customHeight="1">
      <c r="S3869" s="87"/>
      <c r="T3869" s="92"/>
      <c r="U3869" s="93"/>
      <c r="V3869" s="89"/>
      <c r="W3869" s="90"/>
      <c r="X3869" s="94"/>
      <c r="Y3869" s="95"/>
      <c r="Z3869" s="96"/>
    </row>
    <row r="3870" spans="19:26" ht="17.25" customHeight="1">
      <c r="S3870" s="87"/>
      <c r="T3870" s="92"/>
      <c r="U3870" s="93"/>
      <c r="V3870" s="89"/>
      <c r="W3870" s="90"/>
      <c r="X3870" s="94"/>
      <c r="Y3870" s="95"/>
      <c r="Z3870" s="96"/>
    </row>
    <row r="3871" spans="19:26" ht="17.25" customHeight="1">
      <c r="S3871" s="87"/>
      <c r="T3871" s="92"/>
      <c r="U3871" s="93"/>
      <c r="V3871" s="89"/>
      <c r="W3871" s="90"/>
      <c r="X3871" s="94"/>
      <c r="Y3871" s="95"/>
      <c r="Z3871" s="96"/>
    </row>
    <row r="3872" spans="19:26" ht="17.25" customHeight="1">
      <c r="S3872" s="87"/>
      <c r="T3872" s="92"/>
      <c r="U3872" s="93"/>
      <c r="V3872" s="89"/>
      <c r="W3872" s="90"/>
      <c r="X3872" s="94"/>
      <c r="Y3872" s="95"/>
      <c r="Z3872" s="96"/>
    </row>
    <row r="3873" spans="19:26" ht="17.25" customHeight="1">
      <c r="S3873" s="87"/>
      <c r="T3873" s="92"/>
      <c r="U3873" s="93"/>
      <c r="V3873" s="89"/>
      <c r="W3873" s="90"/>
      <c r="X3873" s="94"/>
      <c r="Y3873" s="95"/>
      <c r="Z3873" s="96"/>
    </row>
    <row r="3874" spans="19:26" ht="17.25" customHeight="1">
      <c r="S3874" s="87"/>
      <c r="T3874" s="92"/>
      <c r="U3874" s="93"/>
      <c r="V3874" s="89"/>
      <c r="W3874" s="90"/>
      <c r="X3874" s="94"/>
      <c r="Y3874" s="95"/>
      <c r="Z3874" s="96"/>
    </row>
    <row r="3875" spans="19:26" ht="17.25" customHeight="1">
      <c r="S3875" s="87"/>
      <c r="T3875" s="92"/>
      <c r="U3875" s="93"/>
      <c r="V3875" s="89"/>
      <c r="W3875" s="90"/>
      <c r="X3875" s="94"/>
      <c r="Y3875" s="95"/>
      <c r="Z3875" s="96"/>
    </row>
    <row r="3876" spans="19:26" ht="17.25" customHeight="1">
      <c r="S3876" s="87"/>
      <c r="T3876" s="92"/>
      <c r="U3876" s="93"/>
      <c r="V3876" s="89"/>
      <c r="W3876" s="90"/>
      <c r="X3876" s="94"/>
      <c r="Y3876" s="95"/>
      <c r="Z3876" s="96"/>
    </row>
    <row r="3877" spans="19:26" ht="17.25" customHeight="1">
      <c r="S3877" s="87"/>
      <c r="T3877" s="92"/>
      <c r="U3877" s="93"/>
      <c r="V3877" s="89"/>
      <c r="W3877" s="90"/>
      <c r="X3877" s="94"/>
      <c r="Y3877" s="95"/>
      <c r="Z3877" s="96"/>
    </row>
    <row r="3878" spans="19:26" ht="17.25" customHeight="1">
      <c r="S3878" s="87"/>
      <c r="T3878" s="92"/>
      <c r="U3878" s="93"/>
      <c r="V3878" s="89"/>
      <c r="W3878" s="90"/>
      <c r="X3878" s="94"/>
      <c r="Y3878" s="95"/>
      <c r="Z3878" s="96"/>
    </row>
    <row r="3879" spans="19:26" ht="17.25" customHeight="1">
      <c r="S3879" s="87"/>
      <c r="T3879" s="92"/>
      <c r="U3879" s="93"/>
      <c r="V3879" s="89"/>
      <c r="W3879" s="90"/>
      <c r="X3879" s="94"/>
      <c r="Y3879" s="95"/>
      <c r="Z3879" s="96"/>
    </row>
    <row r="3880" spans="19:26" ht="17.25" customHeight="1">
      <c r="S3880" s="87"/>
      <c r="T3880" s="92"/>
      <c r="U3880" s="93"/>
      <c r="V3880" s="89"/>
      <c r="W3880" s="90"/>
      <c r="X3880" s="94"/>
      <c r="Y3880" s="95"/>
      <c r="Z3880" s="96"/>
    </row>
    <row r="3881" spans="19:26" ht="17.25" customHeight="1">
      <c r="S3881" s="87"/>
      <c r="T3881" s="92"/>
      <c r="U3881" s="93"/>
      <c r="V3881" s="89"/>
      <c r="W3881" s="90"/>
      <c r="X3881" s="94"/>
      <c r="Y3881" s="95"/>
      <c r="Z3881" s="96"/>
    </row>
    <row r="3882" spans="19:26" ht="17.25" customHeight="1">
      <c r="S3882" s="87"/>
      <c r="T3882" s="92"/>
      <c r="U3882" s="93"/>
      <c r="V3882" s="89"/>
      <c r="W3882" s="90"/>
      <c r="X3882" s="94"/>
      <c r="Y3882" s="95"/>
      <c r="Z3882" s="96"/>
    </row>
    <row r="3883" spans="19:26" ht="17.25" customHeight="1">
      <c r="S3883" s="87"/>
      <c r="T3883" s="92"/>
      <c r="U3883" s="93"/>
      <c r="V3883" s="89"/>
      <c r="W3883" s="90"/>
      <c r="X3883" s="94"/>
      <c r="Y3883" s="95"/>
      <c r="Z3883" s="96"/>
    </row>
    <row r="3884" spans="19:26" ht="17.25" customHeight="1">
      <c r="S3884" s="87"/>
      <c r="T3884" s="92"/>
      <c r="U3884" s="93"/>
      <c r="V3884" s="89"/>
      <c r="W3884" s="90"/>
      <c r="X3884" s="94"/>
      <c r="Y3884" s="95"/>
      <c r="Z3884" s="96"/>
    </row>
    <row r="3885" spans="19:26" ht="17.25" customHeight="1">
      <c r="S3885" s="87"/>
      <c r="T3885" s="92"/>
      <c r="U3885" s="93"/>
      <c r="V3885" s="89"/>
      <c r="W3885" s="90"/>
      <c r="X3885" s="94"/>
      <c r="Y3885" s="95"/>
      <c r="Z3885" s="96"/>
    </row>
    <row r="3886" spans="19:26" ht="17.25" customHeight="1">
      <c r="S3886" s="87"/>
      <c r="T3886" s="92"/>
      <c r="U3886" s="93"/>
      <c r="V3886" s="89"/>
      <c r="W3886" s="90"/>
      <c r="X3886" s="94"/>
      <c r="Y3886" s="95"/>
      <c r="Z3886" s="96"/>
    </row>
    <row r="3887" spans="19:26" ht="17.25" customHeight="1">
      <c r="S3887" s="87"/>
      <c r="T3887" s="92"/>
      <c r="U3887" s="93"/>
      <c r="V3887" s="89"/>
      <c r="W3887" s="90"/>
      <c r="X3887" s="94"/>
      <c r="Y3887" s="95"/>
      <c r="Z3887" s="96"/>
    </row>
    <row r="3888" spans="19:26" ht="17.25" customHeight="1">
      <c r="S3888" s="87"/>
      <c r="T3888" s="92"/>
      <c r="U3888" s="93"/>
      <c r="V3888" s="89"/>
      <c r="W3888" s="90"/>
      <c r="X3888" s="94"/>
      <c r="Y3888" s="95"/>
      <c r="Z3888" s="96"/>
    </row>
    <row r="3889" spans="19:26" ht="17.25" customHeight="1">
      <c r="S3889" s="87"/>
      <c r="T3889" s="92"/>
      <c r="U3889" s="93"/>
      <c r="V3889" s="89"/>
      <c r="W3889" s="90"/>
      <c r="X3889" s="94"/>
      <c r="Y3889" s="95"/>
      <c r="Z3889" s="96"/>
    </row>
    <row r="3890" spans="19:26" ht="17.25" customHeight="1">
      <c r="S3890" s="87"/>
      <c r="T3890" s="92"/>
      <c r="U3890" s="93"/>
      <c r="V3890" s="89"/>
      <c r="W3890" s="90"/>
      <c r="X3890" s="94"/>
      <c r="Y3890" s="95"/>
      <c r="Z3890" s="96"/>
    </row>
    <row r="3891" spans="19:26" ht="17.25" customHeight="1">
      <c r="S3891" s="87"/>
      <c r="T3891" s="92"/>
      <c r="U3891" s="93"/>
      <c r="V3891" s="89"/>
      <c r="W3891" s="90"/>
      <c r="X3891" s="94"/>
      <c r="Y3891" s="95"/>
      <c r="Z3891" s="96"/>
    </row>
    <row r="3892" spans="19:26" ht="17.25" customHeight="1">
      <c r="S3892" s="87"/>
      <c r="T3892" s="92"/>
      <c r="U3892" s="93"/>
      <c r="V3892" s="89"/>
      <c r="W3892" s="90"/>
      <c r="X3892" s="94"/>
      <c r="Y3892" s="95"/>
      <c r="Z3892" s="96"/>
    </row>
    <row r="3893" spans="19:26" ht="17.25" customHeight="1">
      <c r="S3893" s="87"/>
      <c r="T3893" s="92"/>
      <c r="U3893" s="93"/>
      <c r="V3893" s="89"/>
      <c r="W3893" s="90"/>
      <c r="X3893" s="94"/>
      <c r="Y3893" s="95"/>
      <c r="Z3893" s="96"/>
    </row>
    <row r="3894" spans="19:26" ht="17.25" customHeight="1">
      <c r="S3894" s="87"/>
      <c r="T3894" s="92"/>
      <c r="U3894" s="93"/>
      <c r="V3894" s="89"/>
      <c r="W3894" s="90"/>
      <c r="X3894" s="94"/>
      <c r="Y3894" s="95"/>
      <c r="Z3894" s="96"/>
    </row>
    <row r="3895" spans="19:26" ht="17.25" customHeight="1">
      <c r="S3895" s="87"/>
      <c r="T3895" s="92"/>
      <c r="U3895" s="93"/>
      <c r="V3895" s="89"/>
      <c r="W3895" s="90"/>
      <c r="X3895" s="94"/>
      <c r="Y3895" s="95"/>
      <c r="Z3895" s="96"/>
    </row>
    <row r="3896" spans="19:26" ht="17.25" customHeight="1">
      <c r="S3896" s="87"/>
      <c r="T3896" s="92"/>
      <c r="U3896" s="93"/>
      <c r="V3896" s="89"/>
      <c r="W3896" s="90"/>
      <c r="X3896" s="94"/>
      <c r="Y3896" s="95"/>
      <c r="Z3896" s="96"/>
    </row>
    <row r="3897" spans="19:26" ht="17.25" customHeight="1">
      <c r="S3897" s="87"/>
      <c r="T3897" s="92"/>
      <c r="U3897" s="93"/>
      <c r="V3897" s="89"/>
      <c r="W3897" s="90"/>
      <c r="X3897" s="94"/>
      <c r="Y3897" s="95"/>
      <c r="Z3897" s="96"/>
    </row>
    <row r="3898" spans="19:26" ht="17.25" customHeight="1">
      <c r="S3898" s="87"/>
      <c r="T3898" s="92"/>
      <c r="U3898" s="93"/>
      <c r="V3898" s="89"/>
      <c r="W3898" s="90"/>
      <c r="X3898" s="94"/>
      <c r="Y3898" s="95"/>
      <c r="Z3898" s="96"/>
    </row>
    <row r="3899" spans="19:26" ht="17.25" customHeight="1">
      <c r="S3899" s="87"/>
      <c r="T3899" s="92"/>
      <c r="U3899" s="93"/>
      <c r="V3899" s="89"/>
      <c r="W3899" s="90"/>
      <c r="X3899" s="94"/>
      <c r="Y3899" s="95"/>
      <c r="Z3899" s="96"/>
    </row>
    <row r="3900" spans="19:26" ht="17.25" customHeight="1">
      <c r="S3900" s="87"/>
      <c r="T3900" s="92"/>
      <c r="U3900" s="93"/>
      <c r="V3900" s="89"/>
      <c r="W3900" s="90"/>
      <c r="X3900" s="94"/>
      <c r="Y3900" s="95"/>
      <c r="Z3900" s="96"/>
    </row>
    <row r="3901" spans="19:26" ht="17.25" customHeight="1">
      <c r="S3901" s="87"/>
      <c r="T3901" s="92"/>
      <c r="U3901" s="93"/>
      <c r="V3901" s="89"/>
      <c r="W3901" s="90"/>
      <c r="X3901" s="94"/>
      <c r="Y3901" s="95"/>
      <c r="Z3901" s="96"/>
    </row>
    <row r="3902" spans="19:26" ht="17.25" customHeight="1">
      <c r="S3902" s="87"/>
      <c r="T3902" s="92"/>
      <c r="U3902" s="93"/>
      <c r="V3902" s="89"/>
      <c r="W3902" s="90"/>
      <c r="X3902" s="94"/>
      <c r="Y3902" s="95"/>
      <c r="Z3902" s="96"/>
    </row>
    <row r="3903" spans="19:26" ht="17.25" customHeight="1">
      <c r="S3903" s="87"/>
      <c r="T3903" s="92"/>
      <c r="U3903" s="93"/>
      <c r="V3903" s="89"/>
      <c r="W3903" s="90"/>
      <c r="X3903" s="94"/>
      <c r="Y3903" s="95"/>
      <c r="Z3903" s="96"/>
    </row>
    <row r="3904" spans="19:26" ht="17.25" customHeight="1">
      <c r="S3904" s="87"/>
      <c r="T3904" s="92"/>
      <c r="U3904" s="93"/>
      <c r="V3904" s="89"/>
      <c r="W3904" s="90"/>
      <c r="X3904" s="94"/>
      <c r="Y3904" s="95"/>
      <c r="Z3904" s="96"/>
    </row>
    <row r="3905" spans="19:26" ht="17.25" customHeight="1">
      <c r="S3905" s="87"/>
      <c r="T3905" s="92"/>
      <c r="U3905" s="93"/>
      <c r="V3905" s="89"/>
      <c r="W3905" s="90"/>
      <c r="X3905" s="94"/>
      <c r="Y3905" s="95"/>
      <c r="Z3905" s="96"/>
    </row>
    <row r="3906" spans="19:26" ht="17.25" customHeight="1">
      <c r="S3906" s="87"/>
      <c r="T3906" s="92"/>
      <c r="U3906" s="93"/>
      <c r="V3906" s="89"/>
      <c r="W3906" s="90"/>
      <c r="X3906" s="94"/>
      <c r="Y3906" s="95"/>
      <c r="Z3906" s="96"/>
    </row>
    <row r="3907" spans="19:26" ht="17.25" customHeight="1">
      <c r="S3907" s="87"/>
      <c r="T3907" s="92"/>
      <c r="U3907" s="93"/>
      <c r="V3907" s="89"/>
      <c r="W3907" s="90"/>
      <c r="X3907" s="94"/>
      <c r="Y3907" s="95"/>
      <c r="Z3907" s="96"/>
    </row>
    <row r="3908" spans="19:26" ht="17.25" customHeight="1">
      <c r="S3908" s="87"/>
      <c r="T3908" s="92"/>
      <c r="U3908" s="93"/>
      <c r="V3908" s="89"/>
      <c r="W3908" s="90"/>
      <c r="X3908" s="94"/>
      <c r="Y3908" s="95"/>
      <c r="Z3908" s="96"/>
    </row>
    <row r="3909" spans="19:26" ht="17.25" customHeight="1">
      <c r="S3909" s="87"/>
      <c r="T3909" s="92"/>
      <c r="U3909" s="93"/>
      <c r="V3909" s="89"/>
      <c r="W3909" s="90"/>
      <c r="X3909" s="94"/>
      <c r="Y3909" s="95"/>
      <c r="Z3909" s="96"/>
    </row>
    <row r="3910" spans="19:26" ht="17.25" customHeight="1">
      <c r="S3910" s="87"/>
      <c r="T3910" s="92"/>
      <c r="U3910" s="93"/>
      <c r="V3910" s="89"/>
      <c r="W3910" s="90"/>
      <c r="X3910" s="94"/>
      <c r="Y3910" s="95"/>
      <c r="Z3910" s="96"/>
    </row>
    <row r="3911" spans="19:26" ht="17.25" customHeight="1">
      <c r="S3911" s="87"/>
      <c r="T3911" s="92"/>
      <c r="U3911" s="93"/>
      <c r="V3911" s="89"/>
      <c r="W3911" s="90"/>
      <c r="X3911" s="94"/>
      <c r="Y3911" s="95"/>
      <c r="Z3911" s="96"/>
    </row>
    <row r="3912" spans="19:26" ht="17.25" customHeight="1">
      <c r="S3912" s="87"/>
      <c r="T3912" s="92"/>
      <c r="U3912" s="93"/>
      <c r="V3912" s="89"/>
      <c r="W3912" s="90"/>
      <c r="X3912" s="94"/>
      <c r="Y3912" s="95"/>
      <c r="Z3912" s="96"/>
    </row>
    <row r="3913" spans="19:26" ht="17.25" customHeight="1">
      <c r="S3913" s="87"/>
      <c r="T3913" s="92"/>
      <c r="U3913" s="93"/>
      <c r="V3913" s="89"/>
      <c r="W3913" s="90"/>
      <c r="X3913" s="94"/>
      <c r="Y3913" s="95"/>
      <c r="Z3913" s="96"/>
    </row>
    <row r="3914" spans="19:26" ht="17.25" customHeight="1">
      <c r="S3914" s="87"/>
      <c r="T3914" s="92"/>
      <c r="U3914" s="93"/>
      <c r="V3914" s="89"/>
      <c r="W3914" s="90"/>
      <c r="X3914" s="94"/>
      <c r="Y3914" s="95"/>
      <c r="Z3914" s="96"/>
    </row>
    <row r="3915" spans="19:26" ht="17.25" customHeight="1">
      <c r="S3915" s="87"/>
      <c r="T3915" s="92"/>
      <c r="U3915" s="93"/>
      <c r="V3915" s="89"/>
      <c r="W3915" s="90"/>
      <c r="X3915" s="94"/>
      <c r="Y3915" s="95"/>
      <c r="Z3915" s="96"/>
    </row>
    <row r="3916" spans="19:26" ht="17.25" customHeight="1">
      <c r="S3916" s="87"/>
      <c r="T3916" s="92"/>
      <c r="U3916" s="93"/>
      <c r="V3916" s="89"/>
      <c r="W3916" s="90"/>
      <c r="X3916" s="94"/>
      <c r="Y3916" s="95"/>
      <c r="Z3916" s="96"/>
    </row>
    <row r="3917" spans="19:26" ht="17.25" customHeight="1">
      <c r="S3917" s="87"/>
      <c r="T3917" s="92"/>
      <c r="U3917" s="93"/>
      <c r="V3917" s="89"/>
      <c r="W3917" s="90"/>
      <c r="X3917" s="94"/>
      <c r="Y3917" s="95"/>
      <c r="Z3917" s="96"/>
    </row>
    <row r="3918" spans="19:26" ht="17.25" customHeight="1">
      <c r="S3918" s="87"/>
      <c r="T3918" s="92"/>
      <c r="U3918" s="93"/>
      <c r="V3918" s="89"/>
      <c r="W3918" s="90"/>
      <c r="X3918" s="94"/>
      <c r="Y3918" s="95"/>
      <c r="Z3918" s="96"/>
    </row>
    <row r="3919" spans="19:26" ht="17.25" customHeight="1">
      <c r="S3919" s="87"/>
      <c r="T3919" s="92"/>
      <c r="U3919" s="93"/>
      <c r="V3919" s="89"/>
      <c r="W3919" s="90"/>
      <c r="X3919" s="94"/>
      <c r="Y3919" s="95"/>
      <c r="Z3919" s="96"/>
    </row>
    <row r="3920" spans="19:26" ht="17.25" customHeight="1">
      <c r="S3920" s="87"/>
      <c r="T3920" s="92"/>
      <c r="U3920" s="93"/>
      <c r="V3920" s="89"/>
      <c r="W3920" s="90"/>
      <c r="X3920" s="94"/>
      <c r="Y3920" s="95"/>
      <c r="Z3920" s="96"/>
    </row>
    <row r="3921" spans="19:26" ht="17.25" customHeight="1">
      <c r="S3921" s="87"/>
      <c r="T3921" s="92"/>
      <c r="U3921" s="93"/>
      <c r="V3921" s="89"/>
      <c r="W3921" s="90"/>
      <c r="X3921" s="94"/>
      <c r="Y3921" s="95"/>
      <c r="Z3921" s="96"/>
    </row>
    <row r="3922" spans="19:26" ht="17.25" customHeight="1">
      <c r="S3922" s="87"/>
      <c r="T3922" s="92"/>
      <c r="U3922" s="93"/>
      <c r="V3922" s="89"/>
      <c r="W3922" s="90"/>
      <c r="X3922" s="94"/>
      <c r="Y3922" s="95"/>
      <c r="Z3922" s="96"/>
    </row>
    <row r="3923" spans="19:26" ht="17.25" customHeight="1">
      <c r="S3923" s="87"/>
      <c r="T3923" s="92"/>
      <c r="U3923" s="93"/>
      <c r="V3923" s="89"/>
      <c r="W3923" s="90"/>
      <c r="X3923" s="94"/>
      <c r="Y3923" s="95"/>
      <c r="Z3923" s="96"/>
    </row>
    <row r="3924" spans="19:26" ht="17.25" customHeight="1">
      <c r="S3924" s="87"/>
      <c r="T3924" s="92"/>
      <c r="U3924" s="93"/>
      <c r="V3924" s="89"/>
      <c r="W3924" s="90"/>
      <c r="X3924" s="94"/>
      <c r="Y3924" s="95"/>
      <c r="Z3924" s="96"/>
    </row>
    <row r="3925" spans="19:26" ht="17.25" customHeight="1">
      <c r="S3925" s="87"/>
      <c r="T3925" s="92"/>
      <c r="U3925" s="93"/>
      <c r="V3925" s="89"/>
      <c r="W3925" s="90"/>
      <c r="X3925" s="94"/>
      <c r="Y3925" s="95"/>
      <c r="Z3925" s="96"/>
    </row>
    <row r="3926" spans="19:26" ht="17.25" customHeight="1">
      <c r="S3926" s="87"/>
      <c r="T3926" s="92"/>
      <c r="U3926" s="93"/>
      <c r="V3926" s="89"/>
      <c r="W3926" s="90"/>
      <c r="X3926" s="94"/>
      <c r="Y3926" s="95"/>
      <c r="Z3926" s="96"/>
    </row>
    <row r="3927" spans="19:26" ht="17.25" customHeight="1">
      <c r="S3927" s="87"/>
      <c r="T3927" s="92"/>
      <c r="U3927" s="93"/>
      <c r="V3927" s="89"/>
      <c r="W3927" s="90"/>
      <c r="X3927" s="94"/>
      <c r="Y3927" s="95"/>
      <c r="Z3927" s="96"/>
    </row>
    <row r="3928" spans="19:26" ht="17.25" customHeight="1">
      <c r="S3928" s="87"/>
      <c r="T3928" s="92"/>
      <c r="U3928" s="93"/>
      <c r="V3928" s="89"/>
      <c r="W3928" s="90"/>
      <c r="X3928" s="94"/>
      <c r="Y3928" s="95"/>
      <c r="Z3928" s="96"/>
    </row>
    <row r="3929" spans="19:26" ht="17.25" customHeight="1">
      <c r="S3929" s="87"/>
      <c r="T3929" s="92"/>
      <c r="U3929" s="93"/>
      <c r="V3929" s="89"/>
      <c r="W3929" s="90"/>
      <c r="X3929" s="94"/>
      <c r="Y3929" s="95"/>
      <c r="Z3929" s="96"/>
    </row>
    <row r="3930" spans="19:26" ht="17.25" customHeight="1">
      <c r="S3930" s="87"/>
      <c r="T3930" s="92"/>
      <c r="U3930" s="93"/>
      <c r="V3930" s="89"/>
      <c r="W3930" s="90"/>
      <c r="X3930" s="94"/>
      <c r="Y3930" s="95"/>
      <c r="Z3930" s="96"/>
    </row>
    <row r="3931" spans="19:26" ht="17.25" customHeight="1">
      <c r="S3931" s="87"/>
      <c r="T3931" s="92"/>
      <c r="U3931" s="93"/>
      <c r="V3931" s="89"/>
      <c r="W3931" s="90"/>
      <c r="X3931" s="94"/>
      <c r="Y3931" s="95"/>
      <c r="Z3931" s="96"/>
    </row>
    <row r="3932" spans="19:26" ht="17.25" customHeight="1">
      <c r="S3932" s="87"/>
      <c r="T3932" s="92"/>
      <c r="U3932" s="93"/>
      <c r="V3932" s="89"/>
      <c r="W3932" s="90"/>
      <c r="X3932" s="94"/>
      <c r="Y3932" s="95"/>
      <c r="Z3932" s="96"/>
    </row>
    <row r="3933" spans="19:26" ht="17.25" customHeight="1">
      <c r="S3933" s="87"/>
      <c r="T3933" s="92"/>
      <c r="U3933" s="93"/>
      <c r="V3933" s="89"/>
      <c r="W3933" s="90"/>
      <c r="X3933" s="94"/>
      <c r="Y3933" s="95"/>
      <c r="Z3933" s="96"/>
    </row>
    <row r="3934" spans="19:26" ht="17.25" customHeight="1">
      <c r="S3934" s="87"/>
      <c r="T3934" s="92"/>
      <c r="U3934" s="93"/>
      <c r="V3934" s="89"/>
      <c r="W3934" s="90"/>
      <c r="X3934" s="94"/>
      <c r="Y3934" s="95"/>
      <c r="Z3934" s="96"/>
    </row>
    <row r="3935" spans="19:26" ht="17.25" customHeight="1">
      <c r="S3935" s="87"/>
      <c r="T3935" s="92"/>
      <c r="U3935" s="93"/>
      <c r="V3935" s="89"/>
      <c r="W3935" s="90"/>
      <c r="X3935" s="94"/>
      <c r="Y3935" s="95"/>
      <c r="Z3935" s="96"/>
    </row>
    <row r="3936" spans="19:26" ht="17.25" customHeight="1">
      <c r="S3936" s="87"/>
      <c r="T3936" s="92"/>
      <c r="U3936" s="93"/>
      <c r="V3936" s="89"/>
      <c r="W3936" s="90"/>
      <c r="X3936" s="94"/>
      <c r="Y3936" s="95"/>
      <c r="Z3936" s="96"/>
    </row>
    <row r="3937" spans="19:26" ht="17.25" customHeight="1">
      <c r="S3937" s="87"/>
      <c r="T3937" s="92"/>
      <c r="U3937" s="93"/>
      <c r="V3937" s="89"/>
      <c r="W3937" s="90"/>
      <c r="X3937" s="94"/>
      <c r="Y3937" s="95"/>
      <c r="Z3937" s="96"/>
    </row>
    <row r="3938" spans="19:26" ht="17.25" customHeight="1">
      <c r="S3938" s="87"/>
      <c r="T3938" s="92"/>
      <c r="U3938" s="93"/>
      <c r="V3938" s="89"/>
      <c r="W3938" s="90"/>
      <c r="X3938" s="94"/>
      <c r="Y3938" s="95"/>
      <c r="Z3938" s="96"/>
    </row>
    <row r="3939" spans="19:26" ht="17.25" customHeight="1">
      <c r="S3939" s="87"/>
      <c r="T3939" s="92"/>
      <c r="U3939" s="93"/>
      <c r="V3939" s="89"/>
      <c r="W3939" s="90"/>
      <c r="X3939" s="94"/>
      <c r="Y3939" s="95"/>
      <c r="Z3939" s="96"/>
    </row>
    <row r="3940" spans="19:26" ht="17.25" customHeight="1">
      <c r="S3940" s="87"/>
      <c r="T3940" s="92"/>
      <c r="U3940" s="93"/>
      <c r="V3940" s="89"/>
      <c r="W3940" s="90"/>
      <c r="X3940" s="94"/>
      <c r="Y3940" s="95"/>
      <c r="Z3940" s="96"/>
    </row>
    <row r="3941" spans="19:26" ht="17.25" customHeight="1">
      <c r="S3941" s="87"/>
      <c r="T3941" s="92"/>
      <c r="U3941" s="93"/>
      <c r="V3941" s="89"/>
      <c r="W3941" s="90"/>
      <c r="X3941" s="94"/>
      <c r="Y3941" s="95"/>
      <c r="Z3941" s="96"/>
    </row>
    <row r="3942" spans="19:26" ht="17.25" customHeight="1">
      <c r="S3942" s="87"/>
      <c r="T3942" s="92"/>
      <c r="U3942" s="93"/>
      <c r="V3942" s="89"/>
      <c r="W3942" s="90"/>
      <c r="X3942" s="94"/>
      <c r="Y3942" s="95"/>
      <c r="Z3942" s="96"/>
    </row>
    <row r="3943" spans="19:26" ht="17.25" customHeight="1">
      <c r="S3943" s="87"/>
      <c r="T3943" s="92"/>
      <c r="U3943" s="93"/>
      <c r="V3943" s="89"/>
      <c r="W3943" s="90"/>
      <c r="X3943" s="94"/>
      <c r="Y3943" s="95"/>
      <c r="Z3943" s="96"/>
    </row>
    <row r="3944" spans="19:26" ht="17.25" customHeight="1">
      <c r="S3944" s="87"/>
      <c r="T3944" s="92"/>
      <c r="U3944" s="93"/>
      <c r="V3944" s="89"/>
      <c r="W3944" s="90"/>
      <c r="X3944" s="94"/>
      <c r="Y3944" s="95"/>
      <c r="Z3944" s="96"/>
    </row>
    <row r="3945" spans="19:26" ht="17.25" customHeight="1">
      <c r="S3945" s="87"/>
      <c r="T3945" s="92"/>
      <c r="U3945" s="93"/>
      <c r="V3945" s="89"/>
      <c r="W3945" s="90"/>
      <c r="X3945" s="94"/>
      <c r="Y3945" s="95"/>
      <c r="Z3945" s="96"/>
    </row>
    <row r="3946" spans="19:26" ht="17.25" customHeight="1">
      <c r="S3946" s="87"/>
      <c r="T3946" s="92"/>
      <c r="U3946" s="93"/>
      <c r="V3946" s="89"/>
      <c r="W3946" s="90"/>
      <c r="X3946" s="94"/>
      <c r="Y3946" s="95"/>
      <c r="Z3946" s="96"/>
    </row>
    <row r="3947" spans="19:26" ht="17.25" customHeight="1">
      <c r="S3947" s="87"/>
      <c r="T3947" s="92"/>
      <c r="U3947" s="93"/>
      <c r="V3947" s="89"/>
      <c r="W3947" s="90"/>
      <c r="X3947" s="94"/>
      <c r="Y3947" s="95"/>
      <c r="Z3947" s="96"/>
    </row>
    <row r="3948" spans="19:26" ht="17.25" customHeight="1">
      <c r="S3948" s="87"/>
      <c r="T3948" s="92"/>
      <c r="U3948" s="93"/>
      <c r="V3948" s="89"/>
      <c r="W3948" s="90"/>
      <c r="X3948" s="94"/>
      <c r="Y3948" s="95"/>
      <c r="Z3948" s="96"/>
    </row>
    <row r="3949" spans="19:26" ht="17.25" customHeight="1">
      <c r="S3949" s="87"/>
      <c r="T3949" s="92"/>
      <c r="U3949" s="93"/>
      <c r="V3949" s="89"/>
      <c r="W3949" s="90"/>
      <c r="X3949" s="94"/>
      <c r="Y3949" s="95"/>
      <c r="Z3949" s="96"/>
    </row>
    <row r="3950" spans="19:26" ht="17.25" customHeight="1">
      <c r="S3950" s="87"/>
      <c r="T3950" s="92"/>
      <c r="U3950" s="93"/>
      <c r="V3950" s="89"/>
      <c r="W3950" s="90"/>
      <c r="X3950" s="94"/>
      <c r="Y3950" s="95"/>
      <c r="Z3950" s="96"/>
    </row>
    <row r="3951" spans="19:26" ht="17.25" customHeight="1">
      <c r="S3951" s="87"/>
      <c r="T3951" s="92"/>
      <c r="U3951" s="93"/>
      <c r="V3951" s="89"/>
      <c r="W3951" s="90"/>
      <c r="X3951" s="94"/>
      <c r="Y3951" s="95"/>
      <c r="Z3951" s="96"/>
    </row>
    <row r="3952" spans="19:26" ht="17.25" customHeight="1">
      <c r="S3952" s="87"/>
      <c r="T3952" s="92"/>
      <c r="U3952" s="93"/>
      <c r="V3952" s="89"/>
      <c r="W3952" s="90"/>
      <c r="X3952" s="94"/>
      <c r="Y3952" s="95"/>
      <c r="Z3952" s="96"/>
    </row>
    <row r="3953" spans="19:26" ht="17.25" customHeight="1">
      <c r="S3953" s="87"/>
      <c r="T3953" s="92"/>
      <c r="U3953" s="93"/>
      <c r="V3953" s="89"/>
      <c r="W3953" s="90"/>
      <c r="X3953" s="94"/>
      <c r="Y3953" s="95"/>
      <c r="Z3953" s="96"/>
    </row>
    <row r="3954" spans="19:26" ht="17.25" customHeight="1">
      <c r="S3954" s="87"/>
      <c r="T3954" s="92"/>
      <c r="U3954" s="93"/>
      <c r="V3954" s="89"/>
      <c r="W3954" s="90"/>
      <c r="X3954" s="94"/>
      <c r="Y3954" s="95"/>
      <c r="Z3954" s="96"/>
    </row>
    <row r="3955" spans="19:26" ht="17.25" customHeight="1">
      <c r="S3955" s="87"/>
      <c r="T3955" s="92"/>
      <c r="U3955" s="93"/>
      <c r="V3955" s="89"/>
      <c r="W3955" s="90"/>
      <c r="X3955" s="94"/>
      <c r="Y3955" s="95"/>
      <c r="Z3955" s="96"/>
    </row>
    <row r="3956" spans="19:26" ht="17.25" customHeight="1">
      <c r="S3956" s="87"/>
      <c r="T3956" s="92"/>
      <c r="U3956" s="93"/>
      <c r="V3956" s="89"/>
      <c r="W3956" s="90"/>
      <c r="X3956" s="94"/>
      <c r="Y3956" s="95"/>
      <c r="Z3956" s="96"/>
    </row>
    <row r="3957" spans="19:26" ht="17.25" customHeight="1">
      <c r="S3957" s="87"/>
      <c r="T3957" s="92"/>
      <c r="U3957" s="93"/>
      <c r="V3957" s="89"/>
      <c r="W3957" s="90"/>
      <c r="X3957" s="94"/>
      <c r="Y3957" s="95"/>
      <c r="Z3957" s="96"/>
    </row>
    <row r="3958" spans="19:26" ht="17.25" customHeight="1">
      <c r="S3958" s="87"/>
      <c r="T3958" s="92"/>
      <c r="U3958" s="93"/>
      <c r="V3958" s="89"/>
      <c r="W3958" s="90"/>
      <c r="X3958" s="94"/>
      <c r="Y3958" s="95"/>
      <c r="Z3958" s="96"/>
    </row>
    <row r="3959" spans="19:26" ht="17.25" customHeight="1">
      <c r="S3959" s="87"/>
      <c r="T3959" s="92"/>
      <c r="U3959" s="93"/>
      <c r="V3959" s="89"/>
      <c r="W3959" s="90"/>
      <c r="X3959" s="94"/>
      <c r="Y3959" s="95"/>
      <c r="Z3959" s="96"/>
    </row>
    <row r="3960" spans="19:26" ht="17.25" customHeight="1">
      <c r="S3960" s="87"/>
      <c r="T3960" s="92"/>
      <c r="U3960" s="93"/>
      <c r="V3960" s="89"/>
      <c r="W3960" s="90"/>
      <c r="X3960" s="94"/>
      <c r="Y3960" s="95"/>
      <c r="Z3960" s="96"/>
    </row>
    <row r="3961" spans="19:26" ht="17.25" customHeight="1">
      <c r="S3961" s="87"/>
      <c r="T3961" s="92"/>
      <c r="U3961" s="93"/>
      <c r="V3961" s="89"/>
      <c r="W3961" s="90"/>
      <c r="X3961" s="94"/>
      <c r="Y3961" s="95"/>
      <c r="Z3961" s="96"/>
    </row>
    <row r="3962" spans="19:26" ht="17.25" customHeight="1">
      <c r="S3962" s="87"/>
      <c r="T3962" s="92"/>
      <c r="U3962" s="93"/>
      <c r="V3962" s="89"/>
      <c r="W3962" s="90"/>
      <c r="X3962" s="94"/>
      <c r="Y3962" s="95"/>
      <c r="Z3962" s="96"/>
    </row>
    <row r="3963" spans="19:26" ht="17.25" customHeight="1">
      <c r="S3963" s="87"/>
      <c r="T3963" s="92"/>
      <c r="U3963" s="93"/>
      <c r="V3963" s="89"/>
      <c r="W3963" s="90"/>
      <c r="X3963" s="94"/>
      <c r="Y3963" s="95"/>
      <c r="Z3963" s="96"/>
    </row>
    <row r="3964" spans="19:26" ht="17.25" customHeight="1">
      <c r="S3964" s="87"/>
      <c r="T3964" s="92"/>
      <c r="U3964" s="93"/>
      <c r="V3964" s="89"/>
      <c r="W3964" s="90"/>
      <c r="X3964" s="94"/>
      <c r="Y3964" s="95"/>
      <c r="Z3964" s="96"/>
    </row>
    <row r="3965" spans="19:26" ht="17.25" customHeight="1">
      <c r="S3965" s="87"/>
      <c r="T3965" s="92"/>
      <c r="U3965" s="93"/>
      <c r="V3965" s="89"/>
      <c r="W3965" s="90"/>
      <c r="X3965" s="94"/>
      <c r="Y3965" s="95"/>
      <c r="Z3965" s="96"/>
    </row>
    <row r="3966" spans="19:26" ht="17.25" customHeight="1">
      <c r="S3966" s="87"/>
      <c r="T3966" s="92"/>
      <c r="U3966" s="93"/>
      <c r="V3966" s="89"/>
      <c r="W3966" s="90"/>
      <c r="X3966" s="94"/>
      <c r="Y3966" s="95"/>
      <c r="Z3966" s="96"/>
    </row>
    <row r="3967" spans="19:26" ht="17.25" customHeight="1">
      <c r="S3967" s="87"/>
      <c r="T3967" s="92"/>
      <c r="U3967" s="93"/>
      <c r="V3967" s="89"/>
      <c r="W3967" s="90"/>
      <c r="X3967" s="94"/>
      <c r="Y3967" s="95"/>
      <c r="Z3967" s="96"/>
    </row>
    <row r="3968" spans="19:26" ht="17.25" customHeight="1">
      <c r="S3968" s="87"/>
      <c r="T3968" s="92"/>
      <c r="U3968" s="93"/>
      <c r="V3968" s="89"/>
      <c r="W3968" s="90"/>
      <c r="X3968" s="94"/>
      <c r="Y3968" s="95"/>
      <c r="Z3968" s="96"/>
    </row>
    <row r="3969" spans="19:26" ht="17.25" customHeight="1">
      <c r="S3969" s="87"/>
      <c r="T3969" s="92"/>
      <c r="U3969" s="93"/>
      <c r="V3969" s="89"/>
      <c r="W3969" s="90"/>
      <c r="X3969" s="94"/>
      <c r="Y3969" s="95"/>
      <c r="Z3969" s="96"/>
    </row>
    <row r="3970" spans="19:26" ht="17.25" customHeight="1">
      <c r="S3970" s="87"/>
      <c r="T3970" s="92"/>
      <c r="U3970" s="93"/>
      <c r="V3970" s="89"/>
      <c r="W3970" s="90"/>
      <c r="X3970" s="94"/>
      <c r="Y3970" s="95"/>
      <c r="Z3970" s="96"/>
    </row>
    <row r="3971" spans="19:26" ht="17.25" customHeight="1">
      <c r="S3971" s="87"/>
      <c r="T3971" s="92"/>
      <c r="U3971" s="93"/>
      <c r="V3971" s="89"/>
      <c r="W3971" s="90"/>
      <c r="X3971" s="94"/>
      <c r="Y3971" s="95"/>
      <c r="Z3971" s="96"/>
    </row>
    <row r="3972" spans="19:26" ht="17.25" customHeight="1">
      <c r="S3972" s="87"/>
      <c r="T3972" s="92"/>
      <c r="U3972" s="93"/>
      <c r="V3972" s="89"/>
      <c r="W3972" s="90"/>
      <c r="X3972" s="94"/>
      <c r="Y3972" s="95"/>
      <c r="Z3972" s="96"/>
    </row>
    <row r="3973" spans="19:26" ht="17.25" customHeight="1">
      <c r="S3973" s="87"/>
      <c r="T3973" s="92"/>
      <c r="U3973" s="93"/>
      <c r="V3973" s="89"/>
      <c r="W3973" s="90"/>
      <c r="X3973" s="94"/>
      <c r="Y3973" s="95"/>
      <c r="Z3973" s="96"/>
    </row>
    <row r="3974" spans="19:26" ht="17.25" customHeight="1">
      <c r="S3974" s="87"/>
      <c r="T3974" s="92"/>
      <c r="U3974" s="93"/>
      <c r="V3974" s="89"/>
      <c r="W3974" s="90"/>
      <c r="X3974" s="94"/>
      <c r="Y3974" s="95"/>
      <c r="Z3974" s="96"/>
    </row>
    <row r="3975" spans="19:26" ht="17.25" customHeight="1">
      <c r="S3975" s="87"/>
      <c r="T3975" s="92"/>
      <c r="U3975" s="93"/>
      <c r="V3975" s="89"/>
      <c r="W3975" s="90"/>
      <c r="X3975" s="94"/>
      <c r="Y3975" s="95"/>
      <c r="Z3975" s="96"/>
    </row>
    <row r="3976" spans="19:26" ht="17.25" customHeight="1">
      <c r="S3976" s="87"/>
      <c r="T3976" s="92"/>
      <c r="U3976" s="93"/>
      <c r="V3976" s="89"/>
      <c r="W3976" s="90"/>
      <c r="X3976" s="94"/>
      <c r="Y3976" s="95"/>
      <c r="Z3976" s="96"/>
    </row>
    <row r="3977" spans="19:26" ht="17.25" customHeight="1">
      <c r="S3977" s="87"/>
      <c r="T3977" s="92"/>
      <c r="U3977" s="93"/>
      <c r="V3977" s="89"/>
      <c r="W3977" s="90"/>
      <c r="X3977" s="94"/>
      <c r="Y3977" s="95"/>
      <c r="Z3977" s="96"/>
    </row>
    <row r="3978" spans="19:26" ht="17.25" customHeight="1">
      <c r="S3978" s="87"/>
      <c r="T3978" s="92"/>
      <c r="U3978" s="93"/>
      <c r="V3978" s="89"/>
      <c r="W3978" s="90"/>
      <c r="X3978" s="94"/>
      <c r="Y3978" s="95"/>
      <c r="Z3978" s="96"/>
    </row>
    <row r="3979" spans="19:26" ht="17.25" customHeight="1">
      <c r="S3979" s="87"/>
      <c r="T3979" s="92"/>
      <c r="U3979" s="93"/>
      <c r="V3979" s="89"/>
      <c r="W3979" s="90"/>
      <c r="X3979" s="94"/>
      <c r="Y3979" s="95"/>
      <c r="Z3979" s="96"/>
    </row>
    <row r="3980" spans="19:26" ht="17.25" customHeight="1">
      <c r="S3980" s="87"/>
      <c r="T3980" s="92"/>
      <c r="U3980" s="93"/>
      <c r="V3980" s="89"/>
      <c r="W3980" s="90"/>
      <c r="X3980" s="94"/>
      <c r="Y3980" s="95"/>
      <c r="Z3980" s="96"/>
    </row>
    <row r="3981" spans="19:26" ht="17.25" customHeight="1">
      <c r="S3981" s="87"/>
      <c r="T3981" s="92"/>
      <c r="U3981" s="93"/>
      <c r="V3981" s="89"/>
      <c r="W3981" s="90"/>
      <c r="X3981" s="94"/>
      <c r="Y3981" s="95"/>
      <c r="Z3981" s="96"/>
    </row>
    <row r="3982" spans="19:26" ht="17.25" customHeight="1">
      <c r="S3982" s="87"/>
      <c r="T3982" s="92"/>
      <c r="U3982" s="93"/>
      <c r="V3982" s="89"/>
      <c r="W3982" s="90"/>
      <c r="X3982" s="94"/>
      <c r="Y3982" s="95"/>
      <c r="Z3982" s="96"/>
    </row>
    <row r="3983" spans="19:26" ht="17.25" customHeight="1">
      <c r="S3983" s="87"/>
      <c r="T3983" s="92"/>
      <c r="U3983" s="93"/>
      <c r="V3983" s="89"/>
      <c r="W3983" s="90"/>
      <c r="X3983" s="94"/>
      <c r="Y3983" s="95"/>
      <c r="Z3983" s="96"/>
    </row>
    <row r="3984" spans="19:26" ht="17.25" customHeight="1">
      <c r="S3984" s="87"/>
      <c r="T3984" s="92"/>
      <c r="U3984" s="93"/>
      <c r="V3984" s="89"/>
      <c r="W3984" s="90"/>
      <c r="X3984" s="94"/>
      <c r="Y3984" s="95"/>
      <c r="Z3984" s="96"/>
    </row>
    <row r="3985" spans="19:26" ht="17.25" customHeight="1">
      <c r="S3985" s="87"/>
      <c r="T3985" s="92"/>
      <c r="U3985" s="93"/>
      <c r="V3985" s="89"/>
      <c r="W3985" s="90"/>
      <c r="X3985" s="94"/>
      <c r="Y3985" s="95"/>
      <c r="Z3985" s="96"/>
    </row>
    <row r="3986" spans="19:26" ht="17.25" customHeight="1">
      <c r="S3986" s="87"/>
      <c r="T3986" s="92"/>
      <c r="U3986" s="93"/>
      <c r="V3986" s="89"/>
      <c r="W3986" s="90"/>
      <c r="X3986" s="94"/>
      <c r="Y3986" s="95"/>
      <c r="Z3986" s="96"/>
    </row>
    <row r="3987" spans="19:26" ht="17.25" customHeight="1">
      <c r="S3987" s="87"/>
      <c r="T3987" s="92"/>
      <c r="U3987" s="93"/>
      <c r="V3987" s="89"/>
      <c r="W3987" s="90"/>
      <c r="X3987" s="94"/>
      <c r="Y3987" s="95"/>
      <c r="Z3987" s="96"/>
    </row>
    <row r="3988" spans="19:26" ht="17.25" customHeight="1">
      <c r="S3988" s="87"/>
      <c r="T3988" s="92"/>
      <c r="U3988" s="93"/>
      <c r="V3988" s="89"/>
      <c r="W3988" s="90"/>
      <c r="X3988" s="94"/>
      <c r="Y3988" s="95"/>
      <c r="Z3988" s="96"/>
    </row>
    <row r="3989" spans="19:26" ht="17.25" customHeight="1">
      <c r="S3989" s="87"/>
      <c r="T3989" s="92"/>
      <c r="U3989" s="93"/>
      <c r="V3989" s="89"/>
      <c r="W3989" s="90"/>
      <c r="X3989" s="94"/>
      <c r="Y3989" s="95"/>
      <c r="Z3989" s="96"/>
    </row>
    <row r="3990" spans="19:26" ht="17.25" customHeight="1">
      <c r="S3990" s="87"/>
      <c r="T3990" s="92"/>
      <c r="U3990" s="93"/>
      <c r="V3990" s="89"/>
      <c r="W3990" s="90"/>
      <c r="X3990" s="94"/>
      <c r="Y3990" s="95"/>
      <c r="Z3990" s="96"/>
    </row>
    <row r="3991" spans="19:26" ht="17.25" customHeight="1">
      <c r="S3991" s="87"/>
      <c r="T3991" s="92"/>
      <c r="U3991" s="93"/>
      <c r="V3991" s="89"/>
      <c r="W3991" s="90"/>
      <c r="X3991" s="94"/>
      <c r="Y3991" s="95"/>
      <c r="Z3991" s="96"/>
    </row>
    <row r="3992" spans="19:26" ht="17.25" customHeight="1">
      <c r="S3992" s="87"/>
      <c r="T3992" s="92"/>
      <c r="U3992" s="93"/>
      <c r="V3992" s="89"/>
      <c r="W3992" s="90"/>
      <c r="X3992" s="94"/>
      <c r="Y3992" s="95"/>
      <c r="Z3992" s="96"/>
    </row>
    <row r="3993" spans="19:26" ht="17.25" customHeight="1">
      <c r="S3993" s="87"/>
      <c r="T3993" s="92"/>
      <c r="U3993" s="93"/>
      <c r="V3993" s="89"/>
      <c r="W3993" s="90"/>
      <c r="X3993" s="94"/>
      <c r="Y3993" s="95"/>
      <c r="Z3993" s="96"/>
    </row>
    <row r="3994" spans="19:26" ht="17.25" customHeight="1">
      <c r="S3994" s="87"/>
      <c r="T3994" s="92"/>
      <c r="U3994" s="93"/>
      <c r="V3994" s="89"/>
      <c r="W3994" s="90"/>
      <c r="X3994" s="94"/>
      <c r="Y3994" s="95"/>
      <c r="Z3994" s="96"/>
    </row>
    <row r="3995" spans="19:26" ht="17.25" customHeight="1">
      <c r="S3995" s="87"/>
      <c r="T3995" s="92"/>
      <c r="U3995" s="93"/>
      <c r="V3995" s="89"/>
      <c r="W3995" s="90"/>
      <c r="X3995" s="94"/>
      <c r="Y3995" s="95"/>
      <c r="Z3995" s="96"/>
    </row>
    <row r="3996" spans="19:26" ht="17.25" customHeight="1">
      <c r="S3996" s="87"/>
      <c r="T3996" s="92"/>
      <c r="U3996" s="93"/>
      <c r="V3996" s="89"/>
      <c r="W3996" s="90"/>
      <c r="X3996" s="94"/>
      <c r="Y3996" s="95"/>
      <c r="Z3996" s="96"/>
    </row>
    <row r="3997" spans="19:26" ht="17.25" customHeight="1">
      <c r="S3997" s="87"/>
      <c r="T3997" s="92"/>
      <c r="U3997" s="93"/>
      <c r="V3997" s="89"/>
      <c r="W3997" s="90"/>
      <c r="X3997" s="94"/>
      <c r="Y3997" s="95"/>
      <c r="Z3997" s="96"/>
    </row>
    <row r="3998" spans="19:26" ht="17.25" customHeight="1">
      <c r="S3998" s="87"/>
      <c r="T3998" s="92"/>
      <c r="U3998" s="93"/>
      <c r="V3998" s="89"/>
      <c r="W3998" s="90"/>
      <c r="X3998" s="94"/>
      <c r="Y3998" s="95"/>
      <c r="Z3998" s="96"/>
    </row>
    <row r="3999" spans="19:26" ht="17.25" customHeight="1">
      <c r="S3999" s="87"/>
      <c r="T3999" s="92"/>
      <c r="U3999" s="93"/>
      <c r="V3999" s="89"/>
      <c r="W3999" s="90"/>
      <c r="X3999" s="94"/>
      <c r="Y3999" s="95"/>
      <c r="Z3999" s="96"/>
    </row>
    <row r="4000" spans="19:26" ht="17.25" customHeight="1">
      <c r="S4000" s="87"/>
      <c r="T4000" s="92"/>
      <c r="U4000" s="93"/>
      <c r="V4000" s="89"/>
      <c r="W4000" s="90"/>
      <c r="X4000" s="94"/>
      <c r="Y4000" s="95"/>
      <c r="Z4000" s="96"/>
    </row>
    <row r="4001" spans="19:26" ht="17.25" customHeight="1">
      <c r="S4001" s="87"/>
      <c r="T4001" s="92"/>
      <c r="U4001" s="93"/>
      <c r="V4001" s="89"/>
      <c r="W4001" s="90"/>
      <c r="X4001" s="94"/>
      <c r="Y4001" s="95"/>
      <c r="Z4001" s="96"/>
    </row>
    <row r="4002" spans="19:26" ht="17.25" customHeight="1">
      <c r="S4002" s="87"/>
      <c r="T4002" s="92"/>
      <c r="U4002" s="93"/>
      <c r="V4002" s="89"/>
      <c r="W4002" s="90"/>
      <c r="X4002" s="94"/>
      <c r="Y4002" s="95"/>
      <c r="Z4002" s="96"/>
    </row>
    <row r="4003" spans="19:26" ht="17.25" customHeight="1">
      <c r="S4003" s="87"/>
      <c r="T4003" s="92"/>
      <c r="U4003" s="93"/>
      <c r="V4003" s="89"/>
      <c r="W4003" s="90"/>
      <c r="X4003" s="94"/>
      <c r="Y4003" s="95"/>
      <c r="Z4003" s="96"/>
    </row>
    <row r="4004" spans="19:26" ht="17.25" customHeight="1">
      <c r="S4004" s="87"/>
      <c r="T4004" s="92"/>
      <c r="U4004" s="93"/>
      <c r="V4004" s="89"/>
      <c r="W4004" s="90"/>
      <c r="X4004" s="94"/>
      <c r="Y4004" s="95"/>
      <c r="Z4004" s="96"/>
    </row>
    <row r="4005" spans="19:26" ht="17.25" customHeight="1">
      <c r="S4005" s="87"/>
      <c r="T4005" s="92"/>
      <c r="U4005" s="93"/>
      <c r="V4005" s="89"/>
      <c r="W4005" s="90"/>
      <c r="X4005" s="94"/>
      <c r="Y4005" s="95"/>
      <c r="Z4005" s="96"/>
    </row>
    <row r="4006" spans="19:26" ht="17.25" customHeight="1">
      <c r="S4006" s="87"/>
      <c r="T4006" s="92"/>
      <c r="U4006" s="93"/>
      <c r="V4006" s="89"/>
      <c r="W4006" s="90"/>
      <c r="X4006" s="94"/>
      <c r="Y4006" s="95"/>
      <c r="Z4006" s="96"/>
    </row>
    <row r="4007" spans="19:26" ht="17.25" customHeight="1">
      <c r="S4007" s="87"/>
      <c r="T4007" s="92"/>
      <c r="U4007" s="93"/>
      <c r="V4007" s="89"/>
      <c r="W4007" s="90"/>
      <c r="X4007" s="94"/>
      <c r="Y4007" s="95"/>
      <c r="Z4007" s="96"/>
    </row>
    <row r="4008" spans="19:26" ht="17.25" customHeight="1">
      <c r="S4008" s="87"/>
      <c r="T4008" s="92"/>
      <c r="U4008" s="93"/>
      <c r="V4008" s="89"/>
      <c r="W4008" s="90"/>
      <c r="X4008" s="94"/>
      <c r="Y4008" s="95"/>
      <c r="Z4008" s="96"/>
    </row>
    <row r="4009" spans="19:26" ht="17.25" customHeight="1">
      <c r="S4009" s="87"/>
      <c r="T4009" s="92"/>
      <c r="U4009" s="93"/>
      <c r="V4009" s="89"/>
      <c r="W4009" s="90"/>
      <c r="X4009" s="94"/>
      <c r="Y4009" s="95"/>
      <c r="Z4009" s="96"/>
    </row>
    <row r="4010" spans="19:26" ht="17.25" customHeight="1">
      <c r="S4010" s="87"/>
      <c r="T4010" s="92"/>
      <c r="U4010" s="93"/>
      <c r="V4010" s="89"/>
      <c r="W4010" s="90"/>
      <c r="X4010" s="94"/>
      <c r="Y4010" s="95"/>
      <c r="Z4010" s="96"/>
    </row>
    <row r="4011" spans="19:26" ht="17.25" customHeight="1">
      <c r="S4011" s="87"/>
      <c r="T4011" s="92"/>
      <c r="U4011" s="93"/>
      <c r="V4011" s="89"/>
      <c r="W4011" s="90"/>
      <c r="X4011" s="94"/>
      <c r="Y4011" s="95"/>
      <c r="Z4011" s="96"/>
    </row>
    <row r="4012" spans="19:26" ht="17.25" customHeight="1">
      <c r="S4012" s="87"/>
      <c r="T4012" s="92"/>
      <c r="U4012" s="93"/>
      <c r="V4012" s="89"/>
      <c r="W4012" s="90"/>
      <c r="X4012" s="94"/>
      <c r="Y4012" s="95"/>
      <c r="Z4012" s="96"/>
    </row>
    <row r="4013" spans="19:26" ht="17.25" customHeight="1">
      <c r="S4013" s="87"/>
      <c r="T4013" s="92"/>
      <c r="U4013" s="93"/>
      <c r="V4013" s="89"/>
      <c r="W4013" s="90"/>
      <c r="X4013" s="94"/>
      <c r="Y4013" s="95"/>
      <c r="Z4013" s="96"/>
    </row>
    <row r="4014" spans="19:26" ht="17.25" customHeight="1">
      <c r="S4014" s="87"/>
      <c r="T4014" s="92"/>
      <c r="U4014" s="93"/>
      <c r="V4014" s="89"/>
      <c r="W4014" s="90"/>
      <c r="X4014" s="94"/>
      <c r="Y4014" s="95"/>
      <c r="Z4014" s="96"/>
    </row>
    <row r="4015" spans="19:26" ht="17.25" customHeight="1">
      <c r="S4015" s="87"/>
      <c r="T4015" s="92"/>
      <c r="U4015" s="93"/>
      <c r="V4015" s="89"/>
      <c r="W4015" s="90"/>
      <c r="X4015" s="94"/>
      <c r="Y4015" s="95"/>
      <c r="Z4015" s="96"/>
    </row>
    <row r="4016" spans="19:26" ht="17.25" customHeight="1">
      <c r="S4016" s="87"/>
      <c r="T4016" s="92"/>
      <c r="U4016" s="93"/>
      <c r="V4016" s="89"/>
      <c r="W4016" s="90"/>
      <c r="X4016" s="94"/>
      <c r="Y4016" s="95"/>
      <c r="Z4016" s="96"/>
    </row>
    <row r="4017" spans="19:26" ht="17.25" customHeight="1">
      <c r="S4017" s="87"/>
      <c r="T4017" s="92"/>
      <c r="U4017" s="93"/>
      <c r="V4017" s="89"/>
      <c r="W4017" s="90"/>
      <c r="X4017" s="94"/>
      <c r="Y4017" s="95"/>
      <c r="Z4017" s="96"/>
    </row>
    <row r="4018" spans="19:26" ht="17.25" customHeight="1">
      <c r="S4018" s="87"/>
      <c r="T4018" s="92"/>
      <c r="U4018" s="93"/>
      <c r="V4018" s="89"/>
      <c r="W4018" s="90"/>
      <c r="X4018" s="94"/>
      <c r="Y4018" s="95"/>
      <c r="Z4018" s="96"/>
    </row>
    <row r="4019" spans="19:26" ht="17.25" customHeight="1">
      <c r="S4019" s="87"/>
      <c r="T4019" s="92"/>
      <c r="U4019" s="93"/>
      <c r="V4019" s="89"/>
      <c r="W4019" s="90"/>
      <c r="X4019" s="94"/>
      <c r="Y4019" s="95"/>
      <c r="Z4019" s="96"/>
    </row>
    <row r="4020" spans="19:26" ht="17.25" customHeight="1">
      <c r="S4020" s="87"/>
      <c r="T4020" s="92"/>
      <c r="U4020" s="93"/>
      <c r="V4020" s="89"/>
      <c r="W4020" s="90"/>
      <c r="X4020" s="94"/>
      <c r="Y4020" s="95"/>
      <c r="Z4020" s="96"/>
    </row>
    <row r="4021" spans="19:26" ht="17.25" customHeight="1">
      <c r="S4021" s="87"/>
      <c r="T4021" s="92"/>
      <c r="U4021" s="93"/>
      <c r="V4021" s="89"/>
      <c r="W4021" s="90"/>
      <c r="X4021" s="94"/>
      <c r="Y4021" s="95"/>
      <c r="Z4021" s="96"/>
    </row>
    <row r="4022" spans="19:26" ht="17.25" customHeight="1">
      <c r="S4022" s="87"/>
      <c r="T4022" s="92"/>
      <c r="U4022" s="93"/>
      <c r="V4022" s="89"/>
      <c r="W4022" s="90"/>
      <c r="X4022" s="94"/>
      <c r="Y4022" s="95"/>
      <c r="Z4022" s="96"/>
    </row>
    <row r="4023" spans="19:26" ht="17.25" customHeight="1">
      <c r="S4023" s="87"/>
      <c r="T4023" s="92"/>
      <c r="U4023" s="93"/>
      <c r="V4023" s="89"/>
      <c r="W4023" s="90"/>
      <c r="X4023" s="94"/>
      <c r="Y4023" s="95"/>
      <c r="Z4023" s="96"/>
    </row>
    <row r="4024" spans="19:26" ht="17.25" customHeight="1">
      <c r="S4024" s="87"/>
      <c r="T4024" s="92"/>
      <c r="U4024" s="93"/>
      <c r="V4024" s="89"/>
      <c r="W4024" s="90"/>
      <c r="X4024" s="94"/>
      <c r="Y4024" s="95"/>
      <c r="Z4024" s="96"/>
    </row>
    <row r="4025" spans="19:26" ht="17.25" customHeight="1">
      <c r="S4025" s="87"/>
      <c r="T4025" s="92"/>
      <c r="U4025" s="93"/>
      <c r="V4025" s="89"/>
      <c r="W4025" s="90"/>
      <c r="X4025" s="94"/>
      <c r="Y4025" s="95"/>
      <c r="Z4025" s="96"/>
    </row>
    <row r="4026" spans="19:26" ht="17.25" customHeight="1">
      <c r="S4026" s="87"/>
      <c r="T4026" s="92"/>
      <c r="U4026" s="93"/>
      <c r="V4026" s="89"/>
      <c r="W4026" s="90"/>
      <c r="X4026" s="94"/>
      <c r="Y4026" s="95"/>
      <c r="Z4026" s="96"/>
    </row>
    <row r="4027" spans="19:26" ht="17.25" customHeight="1">
      <c r="S4027" s="87"/>
      <c r="T4027" s="92"/>
      <c r="U4027" s="93"/>
      <c r="V4027" s="89"/>
      <c r="W4027" s="90"/>
      <c r="X4027" s="94"/>
      <c r="Y4027" s="95"/>
      <c r="Z4027" s="96"/>
    </row>
    <row r="4028" spans="19:26" ht="17.25" customHeight="1">
      <c r="S4028" s="87"/>
      <c r="T4028" s="92"/>
      <c r="U4028" s="93"/>
      <c r="V4028" s="89"/>
      <c r="W4028" s="90"/>
      <c r="X4028" s="94"/>
      <c r="Y4028" s="95"/>
      <c r="Z4028" s="96"/>
    </row>
    <row r="4029" spans="19:26" ht="17.25" customHeight="1">
      <c r="S4029" s="87"/>
      <c r="T4029" s="92"/>
      <c r="U4029" s="93"/>
      <c r="V4029" s="89"/>
      <c r="W4029" s="90"/>
      <c r="X4029" s="94"/>
      <c r="Y4029" s="95"/>
      <c r="Z4029" s="96"/>
    </row>
    <row r="4030" spans="19:26" ht="17.25" customHeight="1">
      <c r="S4030" s="87"/>
      <c r="T4030" s="92"/>
      <c r="U4030" s="93"/>
      <c r="V4030" s="89"/>
      <c r="W4030" s="90"/>
      <c r="X4030" s="94"/>
      <c r="Y4030" s="95"/>
      <c r="Z4030" s="96"/>
    </row>
    <row r="4031" spans="19:26" ht="17.25" customHeight="1">
      <c r="S4031" s="87"/>
      <c r="T4031" s="92"/>
      <c r="U4031" s="93"/>
      <c r="V4031" s="89"/>
      <c r="W4031" s="90"/>
      <c r="X4031" s="94"/>
      <c r="Y4031" s="95"/>
      <c r="Z4031" s="96"/>
    </row>
    <row r="4032" spans="19:26" ht="17.25" customHeight="1">
      <c r="S4032" s="87"/>
      <c r="T4032" s="92"/>
      <c r="U4032" s="93"/>
      <c r="V4032" s="89"/>
      <c r="W4032" s="90"/>
      <c r="X4032" s="94"/>
      <c r="Y4032" s="95"/>
      <c r="Z4032" s="96"/>
    </row>
    <row r="4033" spans="19:26" ht="17.25" customHeight="1">
      <c r="S4033" s="87"/>
      <c r="T4033" s="92"/>
      <c r="U4033" s="93"/>
      <c r="V4033" s="89"/>
      <c r="W4033" s="90"/>
      <c r="X4033" s="94"/>
      <c r="Y4033" s="95"/>
      <c r="Z4033" s="96"/>
    </row>
    <row r="4034" spans="19:26" ht="17.25" customHeight="1">
      <c r="S4034" s="87"/>
      <c r="T4034" s="92"/>
      <c r="U4034" s="93"/>
      <c r="V4034" s="89"/>
      <c r="W4034" s="90"/>
      <c r="X4034" s="94"/>
      <c r="Y4034" s="95"/>
      <c r="Z4034" s="96"/>
    </row>
    <row r="4035" spans="19:26" ht="17.25" customHeight="1">
      <c r="S4035" s="87"/>
      <c r="T4035" s="92"/>
      <c r="U4035" s="93"/>
      <c r="V4035" s="89"/>
      <c r="W4035" s="90"/>
      <c r="X4035" s="94"/>
      <c r="Y4035" s="95"/>
      <c r="Z4035" s="96"/>
    </row>
    <row r="4036" spans="19:26" ht="17.25" customHeight="1">
      <c r="S4036" s="87"/>
      <c r="T4036" s="92"/>
      <c r="U4036" s="93"/>
      <c r="V4036" s="89"/>
      <c r="W4036" s="90"/>
      <c r="X4036" s="94"/>
      <c r="Y4036" s="95"/>
      <c r="Z4036" s="96"/>
    </row>
    <row r="4037" spans="19:26" ht="17.25" customHeight="1">
      <c r="S4037" s="87"/>
      <c r="T4037" s="92"/>
      <c r="U4037" s="93"/>
      <c r="V4037" s="89"/>
      <c r="W4037" s="90"/>
      <c r="X4037" s="94"/>
      <c r="Y4037" s="95"/>
      <c r="Z4037" s="96"/>
    </row>
    <row r="4038" spans="19:26" ht="17.25" customHeight="1">
      <c r="S4038" s="87"/>
      <c r="T4038" s="92"/>
      <c r="U4038" s="93"/>
      <c r="V4038" s="89"/>
      <c r="W4038" s="90"/>
      <c r="X4038" s="94"/>
      <c r="Y4038" s="95"/>
      <c r="Z4038" s="96"/>
    </row>
    <row r="4039" spans="19:26" ht="17.25" customHeight="1">
      <c r="S4039" s="87"/>
      <c r="T4039" s="92"/>
      <c r="U4039" s="93"/>
      <c r="V4039" s="89"/>
      <c r="W4039" s="90"/>
      <c r="X4039" s="94"/>
      <c r="Y4039" s="95"/>
      <c r="Z4039" s="96"/>
    </row>
    <row r="4040" spans="19:26" ht="17.25" customHeight="1">
      <c r="S4040" s="87"/>
      <c r="T4040" s="92"/>
      <c r="U4040" s="93"/>
      <c r="V4040" s="89"/>
      <c r="W4040" s="90"/>
      <c r="X4040" s="94"/>
      <c r="Y4040" s="95"/>
      <c r="Z4040" s="96"/>
    </row>
    <row r="4041" spans="19:26" ht="17.25" customHeight="1">
      <c r="S4041" s="87"/>
      <c r="T4041" s="92"/>
      <c r="U4041" s="93"/>
      <c r="V4041" s="89"/>
      <c r="W4041" s="90"/>
      <c r="X4041" s="94"/>
      <c r="Y4041" s="95"/>
      <c r="Z4041" s="96"/>
    </row>
    <row r="4042" spans="19:26" ht="17.25" customHeight="1">
      <c r="S4042" s="87"/>
      <c r="T4042" s="92"/>
      <c r="U4042" s="93"/>
      <c r="V4042" s="89"/>
      <c r="W4042" s="90"/>
      <c r="X4042" s="94"/>
      <c r="Y4042" s="95"/>
      <c r="Z4042" s="96"/>
    </row>
    <row r="4043" spans="19:26" ht="17.25" customHeight="1">
      <c r="S4043" s="87"/>
      <c r="T4043" s="92"/>
      <c r="U4043" s="93"/>
      <c r="V4043" s="89"/>
      <c r="W4043" s="90"/>
      <c r="X4043" s="94"/>
      <c r="Y4043" s="95"/>
      <c r="Z4043" s="96"/>
    </row>
    <row r="4044" spans="19:26" ht="17.25" customHeight="1">
      <c r="S4044" s="87"/>
      <c r="T4044" s="92"/>
      <c r="U4044" s="93"/>
      <c r="V4044" s="89"/>
      <c r="W4044" s="90"/>
      <c r="X4044" s="94"/>
      <c r="Y4044" s="95"/>
      <c r="Z4044" s="96"/>
    </row>
    <row r="4045" spans="19:26" ht="17.25" customHeight="1">
      <c r="S4045" s="87"/>
      <c r="T4045" s="92"/>
      <c r="U4045" s="93"/>
      <c r="V4045" s="89"/>
      <c r="W4045" s="90"/>
      <c r="X4045" s="94"/>
      <c r="Y4045" s="95"/>
      <c r="Z4045" s="96"/>
    </row>
    <row r="4046" spans="19:26" ht="17.25" customHeight="1">
      <c r="S4046" s="87"/>
      <c r="T4046" s="92"/>
      <c r="U4046" s="93"/>
      <c r="V4046" s="89"/>
      <c r="W4046" s="90"/>
      <c r="X4046" s="94"/>
      <c r="Y4046" s="95"/>
      <c r="Z4046" s="96"/>
    </row>
    <row r="4047" spans="19:26" ht="17.25" customHeight="1">
      <c r="S4047" s="87"/>
      <c r="T4047" s="92"/>
      <c r="U4047" s="93"/>
      <c r="V4047" s="89"/>
      <c r="W4047" s="90"/>
      <c r="X4047" s="94"/>
      <c r="Y4047" s="95"/>
      <c r="Z4047" s="96"/>
    </row>
    <row r="4048" spans="19:26" ht="17.25" customHeight="1">
      <c r="S4048" s="87"/>
      <c r="T4048" s="92"/>
      <c r="U4048" s="93"/>
      <c r="V4048" s="89"/>
      <c r="W4048" s="90"/>
      <c r="X4048" s="94"/>
      <c r="Y4048" s="95"/>
      <c r="Z4048" s="96"/>
    </row>
    <row r="4049" spans="19:26" ht="17.25" customHeight="1">
      <c r="S4049" s="87"/>
      <c r="T4049" s="92"/>
      <c r="U4049" s="93"/>
      <c r="V4049" s="89"/>
      <c r="W4049" s="90"/>
      <c r="X4049" s="94"/>
      <c r="Y4049" s="95"/>
      <c r="Z4049" s="96"/>
    </row>
    <row r="4050" spans="19:26" ht="17.25" customHeight="1">
      <c r="S4050" s="87"/>
      <c r="T4050" s="92"/>
      <c r="U4050" s="93"/>
      <c r="V4050" s="89"/>
      <c r="W4050" s="90"/>
      <c r="X4050" s="94"/>
      <c r="Y4050" s="95"/>
      <c r="Z4050" s="96"/>
    </row>
    <row r="4051" spans="19:26" ht="17.25" customHeight="1">
      <c r="S4051" s="87"/>
      <c r="T4051" s="92"/>
      <c r="U4051" s="93"/>
      <c r="V4051" s="89"/>
      <c r="W4051" s="90"/>
      <c r="X4051" s="94"/>
      <c r="Y4051" s="95"/>
      <c r="Z4051" s="96"/>
    </row>
    <row r="4052" spans="19:26" ht="17.25" customHeight="1">
      <c r="S4052" s="87"/>
      <c r="T4052" s="92"/>
      <c r="U4052" s="93"/>
      <c r="V4052" s="89"/>
      <c r="W4052" s="90"/>
      <c r="X4052" s="94"/>
      <c r="Y4052" s="95"/>
      <c r="Z4052" s="96"/>
    </row>
    <row r="4053" spans="19:26" ht="17.25" customHeight="1">
      <c r="S4053" s="87"/>
      <c r="T4053" s="92"/>
      <c r="U4053" s="93"/>
      <c r="V4053" s="89"/>
      <c r="W4053" s="90"/>
      <c r="X4053" s="94"/>
      <c r="Y4053" s="95"/>
      <c r="Z4053" s="96"/>
    </row>
    <row r="4054" spans="19:26" ht="17.25" customHeight="1">
      <c r="S4054" s="87"/>
      <c r="T4054" s="92"/>
      <c r="U4054" s="93"/>
      <c r="V4054" s="89"/>
      <c r="W4054" s="90"/>
      <c r="X4054" s="94"/>
      <c r="Y4054" s="95"/>
      <c r="Z4054" s="96"/>
    </row>
    <row r="4055" spans="19:26" ht="17.25" customHeight="1">
      <c r="S4055" s="87"/>
      <c r="T4055" s="92"/>
      <c r="U4055" s="93"/>
      <c r="V4055" s="89"/>
      <c r="W4055" s="90"/>
      <c r="X4055" s="94"/>
      <c r="Y4055" s="95"/>
      <c r="Z4055" s="96"/>
    </row>
    <row r="4056" spans="19:26" ht="17.25" customHeight="1">
      <c r="S4056" s="87"/>
      <c r="T4056" s="92"/>
      <c r="U4056" s="93"/>
      <c r="V4056" s="89"/>
      <c r="W4056" s="90"/>
      <c r="X4056" s="94"/>
      <c r="Y4056" s="95"/>
      <c r="Z4056" s="96"/>
    </row>
    <row r="4057" spans="19:26" ht="17.25" customHeight="1">
      <c r="S4057" s="87"/>
      <c r="T4057" s="92"/>
      <c r="U4057" s="93"/>
      <c r="V4057" s="89"/>
      <c r="W4057" s="90"/>
      <c r="X4057" s="94"/>
      <c r="Y4057" s="95"/>
      <c r="Z4057" s="96"/>
    </row>
    <row r="4058" spans="19:26" ht="17.25" customHeight="1">
      <c r="S4058" s="87"/>
      <c r="T4058" s="92"/>
      <c r="U4058" s="93"/>
      <c r="V4058" s="89"/>
      <c r="W4058" s="90"/>
      <c r="X4058" s="94"/>
      <c r="Y4058" s="95"/>
      <c r="Z4058" s="96"/>
    </row>
    <row r="4059" spans="19:26" ht="17.25" customHeight="1">
      <c r="S4059" s="87"/>
      <c r="T4059" s="92"/>
      <c r="U4059" s="93"/>
      <c r="V4059" s="89"/>
      <c r="W4059" s="90"/>
      <c r="X4059" s="94"/>
      <c r="Y4059" s="95"/>
      <c r="Z4059" s="96"/>
    </row>
    <row r="4060" spans="19:26" ht="17.25" customHeight="1">
      <c r="S4060" s="87"/>
      <c r="T4060" s="92"/>
      <c r="U4060" s="93"/>
      <c r="V4060" s="89"/>
      <c r="W4060" s="90"/>
      <c r="X4060" s="94"/>
      <c r="Y4060" s="95"/>
      <c r="Z4060" s="96"/>
    </row>
    <row r="4061" spans="19:26" ht="17.25" customHeight="1">
      <c r="S4061" s="87"/>
      <c r="T4061" s="92"/>
      <c r="U4061" s="93"/>
      <c r="V4061" s="89"/>
      <c r="W4061" s="90"/>
      <c r="X4061" s="94"/>
      <c r="Y4061" s="95"/>
      <c r="Z4061" s="96"/>
    </row>
    <row r="4062" spans="19:26" ht="17.25" customHeight="1">
      <c r="S4062" s="87"/>
      <c r="T4062" s="92"/>
      <c r="U4062" s="93"/>
      <c r="V4062" s="89"/>
      <c r="W4062" s="90"/>
      <c r="X4062" s="94"/>
      <c r="Y4062" s="95"/>
      <c r="Z4062" s="96"/>
    </row>
    <row r="4063" spans="19:26" ht="17.25" customHeight="1">
      <c r="S4063" s="87"/>
      <c r="T4063" s="92"/>
      <c r="U4063" s="93"/>
      <c r="V4063" s="89"/>
      <c r="W4063" s="90"/>
      <c r="X4063" s="94"/>
      <c r="Y4063" s="95"/>
      <c r="Z4063" s="96"/>
    </row>
    <row r="4064" spans="19:26" ht="17.25" customHeight="1">
      <c r="S4064" s="87"/>
      <c r="T4064" s="92"/>
      <c r="U4064" s="93"/>
      <c r="V4064" s="89"/>
      <c r="W4064" s="90"/>
      <c r="X4064" s="94"/>
      <c r="Y4064" s="95"/>
      <c r="Z4064" s="96"/>
    </row>
    <row r="4065" spans="19:26" ht="17.25" customHeight="1">
      <c r="S4065" s="87"/>
      <c r="T4065" s="92"/>
      <c r="U4065" s="93"/>
      <c r="V4065" s="89"/>
      <c r="W4065" s="90"/>
      <c r="X4065" s="94"/>
      <c r="Y4065" s="95"/>
      <c r="Z4065" s="96"/>
    </row>
    <row r="4066" spans="19:26" ht="17.25" customHeight="1">
      <c r="S4066" s="87"/>
      <c r="T4066" s="92"/>
      <c r="U4066" s="93"/>
      <c r="V4066" s="89"/>
      <c r="W4066" s="90"/>
      <c r="X4066" s="94"/>
      <c r="Y4066" s="95"/>
      <c r="Z4066" s="96"/>
    </row>
    <row r="4067" spans="19:26" ht="17.25" customHeight="1">
      <c r="S4067" s="87"/>
      <c r="T4067" s="92"/>
      <c r="U4067" s="93"/>
      <c r="V4067" s="89"/>
      <c r="W4067" s="90"/>
      <c r="X4067" s="94"/>
      <c r="Y4067" s="95"/>
      <c r="Z4067" s="96"/>
    </row>
    <row r="4068" spans="19:26" ht="17.25" customHeight="1">
      <c r="S4068" s="87"/>
      <c r="T4068" s="92"/>
      <c r="U4068" s="93"/>
      <c r="V4068" s="89"/>
      <c r="W4068" s="90"/>
      <c r="X4068" s="94"/>
      <c r="Y4068" s="95"/>
      <c r="Z4068" s="96"/>
    </row>
    <row r="4069" spans="19:26" ht="17.25" customHeight="1">
      <c r="S4069" s="87"/>
      <c r="T4069" s="92"/>
      <c r="U4069" s="93"/>
      <c r="V4069" s="89"/>
      <c r="W4069" s="90"/>
      <c r="X4069" s="94"/>
      <c r="Y4069" s="95"/>
      <c r="Z4069" s="96"/>
    </row>
    <row r="4070" spans="19:26" ht="17.25" customHeight="1">
      <c r="S4070" s="87"/>
      <c r="T4070" s="92"/>
      <c r="U4070" s="93"/>
      <c r="V4070" s="89"/>
      <c r="W4070" s="90"/>
      <c r="X4070" s="94"/>
      <c r="Y4070" s="95"/>
      <c r="Z4070" s="96"/>
    </row>
    <row r="4071" spans="19:26" ht="17.25" customHeight="1">
      <c r="S4071" s="87"/>
      <c r="T4071" s="92"/>
      <c r="U4071" s="93"/>
      <c r="V4071" s="89"/>
      <c r="W4071" s="90"/>
      <c r="X4071" s="94"/>
      <c r="Y4071" s="95"/>
      <c r="Z4071" s="96"/>
    </row>
    <row r="4072" spans="19:26" ht="17.25" customHeight="1">
      <c r="S4072" s="87"/>
      <c r="T4072" s="92"/>
      <c r="U4072" s="93"/>
      <c r="V4072" s="89"/>
      <c r="W4072" s="90"/>
      <c r="X4072" s="94"/>
      <c r="Y4072" s="95"/>
      <c r="Z4072" s="96"/>
    </row>
    <row r="4073" spans="19:26" ht="17.25" customHeight="1">
      <c r="S4073" s="87"/>
      <c r="T4073" s="92"/>
      <c r="U4073" s="93"/>
      <c r="V4073" s="89"/>
      <c r="W4073" s="90"/>
      <c r="X4073" s="94"/>
      <c r="Y4073" s="95"/>
      <c r="Z4073" s="96"/>
    </row>
    <row r="4074" spans="19:26" ht="17.25" customHeight="1">
      <c r="S4074" s="87"/>
      <c r="T4074" s="92"/>
      <c r="U4074" s="93"/>
      <c r="V4074" s="89"/>
      <c r="W4074" s="90"/>
      <c r="X4074" s="94"/>
      <c r="Y4074" s="95"/>
      <c r="Z4074" s="96"/>
    </row>
    <row r="4075" spans="19:26" ht="17.25" customHeight="1">
      <c r="S4075" s="87"/>
      <c r="T4075" s="92"/>
      <c r="U4075" s="93"/>
      <c r="V4075" s="89"/>
      <c r="W4075" s="90"/>
      <c r="X4075" s="94"/>
      <c r="Y4075" s="95"/>
      <c r="Z4075" s="96"/>
    </row>
    <row r="4076" spans="19:26" ht="17.25" customHeight="1">
      <c r="S4076" s="87"/>
      <c r="T4076" s="92"/>
      <c r="U4076" s="93"/>
      <c r="V4076" s="89"/>
      <c r="W4076" s="90"/>
      <c r="X4076" s="94"/>
      <c r="Y4076" s="95"/>
      <c r="Z4076" s="96"/>
    </row>
    <row r="4077" spans="19:26" ht="17.25" customHeight="1">
      <c r="S4077" s="87"/>
      <c r="T4077" s="92"/>
      <c r="U4077" s="93"/>
      <c r="V4077" s="89"/>
      <c r="W4077" s="90"/>
      <c r="X4077" s="94"/>
      <c r="Y4077" s="95"/>
      <c r="Z4077" s="96"/>
    </row>
    <row r="4078" spans="19:26" ht="17.25" customHeight="1">
      <c r="S4078" s="87"/>
      <c r="T4078" s="92"/>
      <c r="U4078" s="93"/>
      <c r="V4078" s="89"/>
      <c r="W4078" s="90"/>
      <c r="X4078" s="94"/>
      <c r="Y4078" s="95"/>
      <c r="Z4078" s="96"/>
    </row>
    <row r="4079" spans="19:26" ht="17.25" customHeight="1">
      <c r="S4079" s="87"/>
      <c r="T4079" s="92"/>
      <c r="U4079" s="93"/>
      <c r="V4079" s="89"/>
      <c r="W4079" s="90"/>
      <c r="X4079" s="94"/>
      <c r="Y4079" s="95"/>
      <c r="Z4079" s="96"/>
    </row>
    <row r="4080" spans="19:26" ht="17.25" customHeight="1">
      <c r="S4080" s="87"/>
      <c r="T4080" s="92"/>
      <c r="U4080" s="93"/>
      <c r="V4080" s="89"/>
      <c r="W4080" s="90"/>
      <c r="X4080" s="94"/>
      <c r="Y4080" s="95"/>
      <c r="Z4080" s="96"/>
    </row>
    <row r="4081" spans="19:26" ht="17.25" customHeight="1">
      <c r="S4081" s="87"/>
      <c r="T4081" s="92"/>
      <c r="U4081" s="93"/>
      <c r="V4081" s="89"/>
      <c r="W4081" s="90"/>
      <c r="X4081" s="94"/>
      <c r="Y4081" s="95"/>
      <c r="Z4081" s="96"/>
    </row>
    <row r="4082" spans="19:26" ht="17.25" customHeight="1">
      <c r="S4082" s="87"/>
      <c r="T4082" s="92"/>
      <c r="U4082" s="93"/>
      <c r="V4082" s="89"/>
      <c r="W4082" s="90"/>
      <c r="X4082" s="94"/>
      <c r="Y4082" s="95"/>
      <c r="Z4082" s="96"/>
    </row>
    <row r="4083" spans="19:26" ht="17.25" customHeight="1">
      <c r="S4083" s="87"/>
      <c r="T4083" s="92"/>
      <c r="U4083" s="93"/>
      <c r="V4083" s="89"/>
      <c r="W4083" s="90"/>
      <c r="X4083" s="94"/>
      <c r="Y4083" s="95"/>
      <c r="Z4083" s="96"/>
    </row>
    <row r="4084" spans="19:26" ht="17.25" customHeight="1">
      <c r="S4084" s="87"/>
      <c r="T4084" s="92"/>
      <c r="U4084" s="93"/>
      <c r="V4084" s="89"/>
      <c r="W4084" s="90"/>
      <c r="X4084" s="94"/>
      <c r="Y4084" s="95"/>
      <c r="Z4084" s="96"/>
    </row>
    <row r="4085" spans="19:26" ht="17.25" customHeight="1">
      <c r="S4085" s="87"/>
      <c r="T4085" s="92"/>
      <c r="U4085" s="93"/>
      <c r="V4085" s="89"/>
      <c r="W4085" s="90"/>
      <c r="X4085" s="94"/>
      <c r="Y4085" s="95"/>
      <c r="Z4085" s="96"/>
    </row>
    <row r="4086" spans="19:26" ht="17.25" customHeight="1">
      <c r="S4086" s="87"/>
      <c r="T4086" s="92"/>
      <c r="U4086" s="93"/>
      <c r="V4086" s="89"/>
      <c r="W4086" s="90"/>
      <c r="X4086" s="94"/>
      <c r="Y4086" s="95"/>
      <c r="Z4086" s="96"/>
    </row>
    <row r="4087" spans="19:26" ht="17.25" customHeight="1">
      <c r="S4087" s="87"/>
      <c r="T4087" s="92"/>
      <c r="U4087" s="93"/>
      <c r="V4087" s="89"/>
      <c r="W4087" s="90"/>
      <c r="X4087" s="94"/>
      <c r="Y4087" s="95"/>
      <c r="Z4087" s="96"/>
    </row>
    <row r="4088" spans="19:26" ht="17.25" customHeight="1">
      <c r="S4088" s="87"/>
      <c r="T4088" s="92"/>
      <c r="U4088" s="93"/>
      <c r="V4088" s="89"/>
      <c r="W4088" s="90"/>
      <c r="X4088" s="94"/>
      <c r="Y4088" s="95"/>
      <c r="Z4088" s="96"/>
    </row>
    <row r="4089" spans="19:26" ht="17.25" customHeight="1">
      <c r="S4089" s="87"/>
      <c r="T4089" s="92"/>
      <c r="U4089" s="93"/>
      <c r="V4089" s="89"/>
      <c r="W4089" s="90"/>
      <c r="X4089" s="94"/>
      <c r="Y4089" s="95"/>
      <c r="Z4089" s="96"/>
    </row>
    <row r="4090" spans="19:26" ht="17.25" customHeight="1">
      <c r="S4090" s="87"/>
      <c r="T4090" s="92"/>
      <c r="U4090" s="93"/>
      <c r="V4090" s="89"/>
      <c r="W4090" s="90"/>
      <c r="X4090" s="94"/>
      <c r="Y4090" s="95"/>
      <c r="Z4090" s="96"/>
    </row>
    <row r="4091" spans="19:26" ht="17.25" customHeight="1">
      <c r="S4091" s="87"/>
      <c r="T4091" s="92"/>
      <c r="U4091" s="93"/>
      <c r="V4091" s="89"/>
      <c r="W4091" s="90"/>
      <c r="X4091" s="94"/>
      <c r="Y4091" s="95"/>
      <c r="Z4091" s="96"/>
    </row>
    <row r="4092" spans="19:26" ht="17.25" customHeight="1">
      <c r="S4092" s="87"/>
      <c r="T4092" s="92"/>
      <c r="U4092" s="93"/>
      <c r="V4092" s="89"/>
      <c r="W4092" s="90"/>
      <c r="X4092" s="94"/>
      <c r="Y4092" s="95"/>
      <c r="Z4092" s="96"/>
    </row>
    <row r="4093" spans="19:26" ht="17.25" customHeight="1">
      <c r="S4093" s="87"/>
      <c r="T4093" s="92"/>
      <c r="U4093" s="93"/>
      <c r="V4093" s="89"/>
      <c r="W4093" s="90"/>
      <c r="X4093" s="94"/>
      <c r="Y4093" s="95"/>
      <c r="Z4093" s="96"/>
    </row>
    <row r="4094" spans="19:26" ht="17.25" customHeight="1">
      <c r="S4094" s="87"/>
      <c r="T4094" s="92"/>
      <c r="U4094" s="93"/>
      <c r="V4094" s="89"/>
      <c r="W4094" s="90"/>
      <c r="X4094" s="94"/>
      <c r="Y4094" s="95"/>
      <c r="Z4094" s="96"/>
    </row>
    <row r="4095" spans="19:26" ht="17.25" customHeight="1">
      <c r="S4095" s="87"/>
      <c r="T4095" s="92"/>
      <c r="U4095" s="93"/>
      <c r="V4095" s="89"/>
      <c r="W4095" s="90"/>
      <c r="X4095" s="94"/>
      <c r="Y4095" s="95"/>
      <c r="Z4095" s="96"/>
    </row>
    <row r="4096" spans="19:26" ht="17.25" customHeight="1">
      <c r="S4096" s="87"/>
      <c r="T4096" s="92"/>
      <c r="U4096" s="93"/>
      <c r="V4096" s="89"/>
      <c r="W4096" s="90"/>
      <c r="X4096" s="94"/>
      <c r="Y4096" s="95"/>
      <c r="Z4096" s="96"/>
    </row>
    <row r="4097" spans="19:26" ht="17.25" customHeight="1">
      <c r="S4097" s="87"/>
      <c r="T4097" s="92"/>
      <c r="U4097" s="93"/>
      <c r="V4097" s="89"/>
      <c r="W4097" s="90"/>
      <c r="X4097" s="94"/>
      <c r="Y4097" s="95"/>
      <c r="Z4097" s="96"/>
    </row>
    <row r="4098" spans="19:26" ht="17.25" customHeight="1">
      <c r="S4098" s="87"/>
      <c r="T4098" s="92"/>
      <c r="U4098" s="93"/>
      <c r="V4098" s="89"/>
      <c r="W4098" s="90"/>
      <c r="X4098" s="94"/>
      <c r="Y4098" s="95"/>
      <c r="Z4098" s="96"/>
    </row>
    <row r="4099" spans="19:26" ht="17.25" customHeight="1">
      <c r="S4099" s="87"/>
      <c r="T4099" s="92"/>
      <c r="U4099" s="93"/>
      <c r="V4099" s="89"/>
      <c r="W4099" s="90"/>
      <c r="X4099" s="94"/>
      <c r="Y4099" s="95"/>
      <c r="Z4099" s="96"/>
    </row>
    <row r="4100" spans="19:26" ht="17.25" customHeight="1">
      <c r="S4100" s="87"/>
      <c r="T4100" s="92"/>
      <c r="U4100" s="93"/>
      <c r="V4100" s="89"/>
      <c r="W4100" s="90"/>
      <c r="X4100" s="94"/>
      <c r="Y4100" s="95"/>
      <c r="Z4100" s="96"/>
    </row>
    <row r="4101" spans="19:26" ht="17.25" customHeight="1">
      <c r="S4101" s="87"/>
      <c r="T4101" s="92"/>
      <c r="U4101" s="93"/>
      <c r="V4101" s="89"/>
      <c r="W4101" s="90"/>
      <c r="X4101" s="94"/>
      <c r="Y4101" s="95"/>
      <c r="Z4101" s="96"/>
    </row>
    <row r="4102" spans="19:26" ht="17.25" customHeight="1">
      <c r="S4102" s="87"/>
      <c r="T4102" s="92"/>
      <c r="U4102" s="93"/>
      <c r="V4102" s="89"/>
      <c r="W4102" s="90"/>
      <c r="X4102" s="94"/>
      <c r="Y4102" s="95"/>
      <c r="Z4102" s="96"/>
    </row>
    <row r="4103" spans="19:26" ht="17.25" customHeight="1">
      <c r="S4103" s="87"/>
      <c r="T4103" s="92"/>
      <c r="U4103" s="93"/>
      <c r="V4103" s="89"/>
      <c r="W4103" s="90"/>
      <c r="X4103" s="94"/>
      <c r="Y4103" s="95"/>
      <c r="Z4103" s="96"/>
    </row>
    <row r="4104" spans="19:26" ht="17.25" customHeight="1">
      <c r="S4104" s="87"/>
      <c r="T4104" s="92"/>
      <c r="U4104" s="93"/>
      <c r="V4104" s="89"/>
      <c r="W4104" s="90"/>
      <c r="X4104" s="94"/>
      <c r="Y4104" s="95"/>
      <c r="Z4104" s="96"/>
    </row>
    <row r="4105" spans="19:26" ht="17.25" customHeight="1">
      <c r="S4105" s="87"/>
      <c r="T4105" s="92"/>
      <c r="U4105" s="93"/>
      <c r="V4105" s="89"/>
      <c r="W4105" s="90"/>
      <c r="X4105" s="94"/>
      <c r="Y4105" s="95"/>
      <c r="Z4105" s="96"/>
    </row>
    <row r="4106" spans="19:26" ht="17.25" customHeight="1">
      <c r="S4106" s="87"/>
      <c r="T4106" s="92"/>
      <c r="U4106" s="93"/>
      <c r="V4106" s="89"/>
      <c r="W4106" s="90"/>
      <c r="X4106" s="94"/>
      <c r="Y4106" s="95"/>
      <c r="Z4106" s="96"/>
    </row>
    <row r="4107" spans="19:26" ht="17.25" customHeight="1">
      <c r="S4107" s="87"/>
      <c r="T4107" s="92"/>
      <c r="U4107" s="93"/>
      <c r="V4107" s="89"/>
      <c r="W4107" s="90"/>
      <c r="X4107" s="94"/>
      <c r="Y4107" s="95"/>
      <c r="Z4107" s="96"/>
    </row>
    <row r="4108" spans="19:26" ht="17.25" customHeight="1">
      <c r="S4108" s="87"/>
      <c r="T4108" s="92"/>
      <c r="U4108" s="93"/>
      <c r="V4108" s="89"/>
      <c r="W4108" s="90"/>
      <c r="X4108" s="94"/>
      <c r="Y4108" s="95"/>
      <c r="Z4108" s="96"/>
    </row>
    <row r="4109" spans="19:26" ht="17.25" customHeight="1">
      <c r="S4109" s="87"/>
      <c r="T4109" s="92"/>
      <c r="U4109" s="93"/>
      <c r="V4109" s="89"/>
      <c r="W4109" s="90"/>
      <c r="X4109" s="94"/>
      <c r="Y4109" s="95"/>
      <c r="Z4109" s="96"/>
    </row>
    <row r="4110" spans="19:26" ht="17.25" customHeight="1">
      <c r="S4110" s="87"/>
      <c r="T4110" s="92"/>
      <c r="U4110" s="93"/>
      <c r="V4110" s="89"/>
      <c r="W4110" s="90"/>
      <c r="X4110" s="94"/>
      <c r="Y4110" s="95"/>
      <c r="Z4110" s="96"/>
    </row>
    <row r="4111" spans="19:26" ht="17.25" customHeight="1">
      <c r="S4111" s="87"/>
      <c r="T4111" s="92"/>
      <c r="U4111" s="93"/>
      <c r="V4111" s="89"/>
      <c r="W4111" s="90"/>
      <c r="X4111" s="94"/>
      <c r="Y4111" s="95"/>
      <c r="Z4111" s="96"/>
    </row>
    <row r="4112" spans="19:26" ht="17.25" customHeight="1">
      <c r="S4112" s="87"/>
      <c r="T4112" s="92"/>
      <c r="U4112" s="93"/>
      <c r="V4112" s="89"/>
      <c r="W4112" s="90"/>
      <c r="X4112" s="94"/>
      <c r="Y4112" s="95"/>
      <c r="Z4112" s="96"/>
    </row>
    <row r="4113" spans="19:26" ht="17.25" customHeight="1">
      <c r="S4113" s="87"/>
      <c r="T4113" s="92"/>
      <c r="U4113" s="93"/>
      <c r="V4113" s="89"/>
      <c r="W4113" s="90"/>
      <c r="X4113" s="94"/>
      <c r="Y4113" s="95"/>
      <c r="Z4113" s="96"/>
    </row>
    <row r="4114" spans="19:26" ht="17.25" customHeight="1">
      <c r="S4114" s="87"/>
      <c r="T4114" s="92"/>
      <c r="U4114" s="93"/>
      <c r="V4114" s="89"/>
      <c r="W4114" s="90"/>
      <c r="X4114" s="94"/>
      <c r="Y4114" s="95"/>
      <c r="Z4114" s="96"/>
    </row>
    <row r="4115" spans="19:26" ht="17.25" customHeight="1">
      <c r="S4115" s="87"/>
      <c r="T4115" s="92"/>
      <c r="U4115" s="93"/>
      <c r="V4115" s="89"/>
      <c r="W4115" s="90"/>
      <c r="X4115" s="94"/>
      <c r="Y4115" s="95"/>
      <c r="Z4115" s="96"/>
    </row>
    <row r="4116" spans="19:26" ht="17.25" customHeight="1">
      <c r="S4116" s="87"/>
      <c r="T4116" s="92"/>
      <c r="U4116" s="93"/>
      <c r="V4116" s="89"/>
      <c r="W4116" s="90"/>
      <c r="X4116" s="94"/>
      <c r="Y4116" s="95"/>
      <c r="Z4116" s="96"/>
    </row>
    <row r="4117" spans="19:26" ht="17.25" customHeight="1">
      <c r="S4117" s="87"/>
      <c r="T4117" s="92"/>
      <c r="U4117" s="93"/>
      <c r="V4117" s="89"/>
      <c r="W4117" s="90"/>
      <c r="X4117" s="94"/>
      <c r="Y4117" s="95"/>
      <c r="Z4117" s="96"/>
    </row>
    <row r="4118" spans="19:26" ht="17.25" customHeight="1">
      <c r="S4118" s="87"/>
      <c r="T4118" s="92"/>
      <c r="U4118" s="93"/>
      <c r="V4118" s="89"/>
      <c r="W4118" s="90"/>
      <c r="X4118" s="94"/>
      <c r="Y4118" s="95"/>
      <c r="Z4118" s="96"/>
    </row>
    <row r="4119" spans="19:26" ht="17.25" customHeight="1">
      <c r="S4119" s="87"/>
      <c r="T4119" s="92"/>
      <c r="U4119" s="93"/>
      <c r="V4119" s="89"/>
      <c r="W4119" s="90"/>
      <c r="X4119" s="94"/>
      <c r="Y4119" s="95"/>
      <c r="Z4119" s="96"/>
    </row>
    <row r="4120" spans="19:26" ht="17.25" customHeight="1">
      <c r="S4120" s="87"/>
      <c r="T4120" s="92"/>
      <c r="U4120" s="93"/>
      <c r="V4120" s="89"/>
      <c r="W4120" s="90"/>
      <c r="X4120" s="94"/>
      <c r="Y4120" s="95"/>
      <c r="Z4120" s="96"/>
    </row>
    <row r="4121" spans="19:26" ht="17.25" customHeight="1">
      <c r="S4121" s="87"/>
      <c r="T4121" s="92"/>
      <c r="U4121" s="93"/>
      <c r="V4121" s="89"/>
      <c r="W4121" s="90"/>
      <c r="X4121" s="94"/>
      <c r="Y4121" s="95"/>
      <c r="Z4121" s="96"/>
    </row>
    <row r="4122" spans="19:26" ht="17.25" customHeight="1">
      <c r="S4122" s="87"/>
      <c r="T4122" s="92"/>
      <c r="U4122" s="93"/>
      <c r="V4122" s="89"/>
      <c r="W4122" s="90"/>
      <c r="X4122" s="94"/>
      <c r="Y4122" s="95"/>
      <c r="Z4122" s="96"/>
    </row>
    <row r="4123" spans="19:26" ht="17.25" customHeight="1">
      <c r="S4123" s="87"/>
      <c r="T4123" s="92"/>
      <c r="U4123" s="93"/>
      <c r="V4123" s="89"/>
      <c r="W4123" s="90"/>
      <c r="X4123" s="94"/>
      <c r="Y4123" s="95"/>
      <c r="Z4123" s="96"/>
    </row>
    <row r="4124" spans="19:26" ht="17.25" customHeight="1">
      <c r="S4124" s="87"/>
      <c r="T4124" s="92"/>
      <c r="U4124" s="93"/>
      <c r="V4124" s="89"/>
      <c r="W4124" s="90"/>
      <c r="X4124" s="94"/>
      <c r="Y4124" s="95"/>
      <c r="Z4124" s="96"/>
    </row>
    <row r="4125" spans="19:26" ht="17.25" customHeight="1">
      <c r="S4125" s="87"/>
      <c r="T4125" s="92"/>
      <c r="U4125" s="93"/>
      <c r="V4125" s="89"/>
      <c r="W4125" s="90"/>
      <c r="X4125" s="94"/>
      <c r="Y4125" s="95"/>
      <c r="Z4125" s="96"/>
    </row>
    <row r="4126" spans="19:26" ht="17.25" customHeight="1">
      <c r="S4126" s="87"/>
      <c r="T4126" s="92"/>
      <c r="U4126" s="93"/>
      <c r="V4126" s="89"/>
      <c r="W4126" s="90"/>
      <c r="X4126" s="94"/>
      <c r="Y4126" s="95"/>
      <c r="Z4126" s="96"/>
    </row>
    <row r="4127" spans="19:26" ht="17.25" customHeight="1">
      <c r="S4127" s="87"/>
      <c r="T4127" s="92"/>
      <c r="U4127" s="93"/>
      <c r="V4127" s="89"/>
      <c r="W4127" s="90"/>
      <c r="X4127" s="94"/>
      <c r="Y4127" s="95"/>
      <c r="Z4127" s="96"/>
    </row>
    <row r="4128" spans="19:26" ht="17.25" customHeight="1">
      <c r="S4128" s="87"/>
      <c r="T4128" s="92"/>
      <c r="U4128" s="93"/>
      <c r="V4128" s="89"/>
      <c r="W4128" s="90"/>
      <c r="X4128" s="94"/>
      <c r="Y4128" s="95"/>
      <c r="Z4128" s="96"/>
    </row>
    <row r="4129" spans="19:26" ht="17.25" customHeight="1">
      <c r="S4129" s="87"/>
      <c r="T4129" s="92"/>
      <c r="U4129" s="93"/>
      <c r="V4129" s="89"/>
      <c r="W4129" s="90"/>
      <c r="X4129" s="94"/>
      <c r="Y4129" s="95"/>
      <c r="Z4129" s="96"/>
    </row>
    <row r="4130" spans="19:26" ht="17.25" customHeight="1">
      <c r="S4130" s="87"/>
      <c r="T4130" s="92"/>
      <c r="U4130" s="93"/>
      <c r="V4130" s="89"/>
      <c r="W4130" s="90"/>
      <c r="X4130" s="94"/>
      <c r="Y4130" s="95"/>
      <c r="Z4130" s="96"/>
    </row>
    <row r="4131" spans="19:26" ht="17.25" customHeight="1">
      <c r="S4131" s="87"/>
      <c r="T4131" s="92"/>
      <c r="U4131" s="93"/>
      <c r="V4131" s="89"/>
      <c r="W4131" s="90"/>
      <c r="X4131" s="94"/>
      <c r="Y4131" s="95"/>
      <c r="Z4131" s="96"/>
    </row>
    <row r="4132" spans="19:26" ht="17.25" customHeight="1">
      <c r="S4132" s="87"/>
      <c r="T4132" s="92"/>
      <c r="U4132" s="93"/>
      <c r="V4132" s="89"/>
      <c r="W4132" s="90"/>
      <c r="X4132" s="94"/>
      <c r="Y4132" s="95"/>
      <c r="Z4132" s="96"/>
    </row>
    <row r="4133" spans="19:26" ht="17.25" customHeight="1">
      <c r="S4133" s="87"/>
      <c r="T4133" s="92"/>
      <c r="U4133" s="93"/>
      <c r="V4133" s="89"/>
      <c r="W4133" s="90"/>
      <c r="X4133" s="94"/>
      <c r="Y4133" s="95"/>
      <c r="Z4133" s="96"/>
    </row>
    <row r="4134" spans="19:26" ht="17.25" customHeight="1">
      <c r="S4134" s="87"/>
      <c r="T4134" s="92"/>
      <c r="U4134" s="93"/>
      <c r="V4134" s="89"/>
      <c r="W4134" s="90"/>
      <c r="X4134" s="94"/>
      <c r="Y4134" s="95"/>
      <c r="Z4134" s="96"/>
    </row>
    <row r="4135" spans="19:26" ht="17.25" customHeight="1">
      <c r="S4135" s="87"/>
      <c r="T4135" s="92"/>
      <c r="U4135" s="93"/>
      <c r="V4135" s="89"/>
      <c r="W4135" s="90"/>
      <c r="X4135" s="94"/>
      <c r="Y4135" s="95"/>
      <c r="Z4135" s="96"/>
    </row>
    <row r="4136" spans="19:26" ht="17.25" customHeight="1">
      <c r="S4136" s="87"/>
      <c r="T4136" s="92"/>
      <c r="U4136" s="93"/>
      <c r="V4136" s="89"/>
      <c r="W4136" s="90"/>
      <c r="X4136" s="94"/>
      <c r="Y4136" s="95"/>
      <c r="Z4136" s="96"/>
    </row>
    <row r="4137" spans="19:26" ht="17.25" customHeight="1">
      <c r="S4137" s="87"/>
      <c r="T4137" s="92"/>
      <c r="U4137" s="93"/>
      <c r="V4137" s="89"/>
      <c r="W4137" s="90"/>
      <c r="X4137" s="94"/>
      <c r="Y4137" s="95"/>
      <c r="Z4137" s="96"/>
    </row>
    <row r="4138" spans="19:26" ht="17.25" customHeight="1">
      <c r="S4138" s="87"/>
      <c r="T4138" s="92"/>
      <c r="U4138" s="93"/>
      <c r="V4138" s="89"/>
      <c r="W4138" s="90"/>
      <c r="X4138" s="94"/>
      <c r="Y4138" s="95"/>
      <c r="Z4138" s="96"/>
    </row>
    <row r="4139" spans="19:26" ht="17.25" customHeight="1">
      <c r="S4139" s="87"/>
      <c r="T4139" s="92"/>
      <c r="U4139" s="93"/>
      <c r="V4139" s="89"/>
      <c r="W4139" s="90"/>
      <c r="X4139" s="94"/>
      <c r="Y4139" s="95"/>
      <c r="Z4139" s="96"/>
    </row>
    <row r="4140" spans="19:26" ht="17.25" customHeight="1">
      <c r="S4140" s="87"/>
      <c r="T4140" s="92"/>
      <c r="U4140" s="93"/>
      <c r="V4140" s="89"/>
      <c r="W4140" s="90"/>
      <c r="X4140" s="94"/>
      <c r="Y4140" s="95"/>
      <c r="Z4140" s="96"/>
    </row>
    <row r="4141" spans="19:26" ht="17.25" customHeight="1">
      <c r="S4141" s="87"/>
      <c r="T4141" s="92"/>
      <c r="U4141" s="93"/>
      <c r="V4141" s="89"/>
      <c r="W4141" s="90"/>
      <c r="X4141" s="94"/>
      <c r="Y4141" s="95"/>
      <c r="Z4141" s="96"/>
    </row>
    <row r="4142" spans="19:26" ht="17.25" customHeight="1">
      <c r="S4142" s="87"/>
      <c r="T4142" s="92"/>
      <c r="U4142" s="93"/>
      <c r="V4142" s="89"/>
      <c r="W4142" s="90"/>
      <c r="X4142" s="94"/>
      <c r="Y4142" s="95"/>
      <c r="Z4142" s="96"/>
    </row>
    <row r="4143" spans="19:26" ht="17.25" customHeight="1">
      <c r="S4143" s="87"/>
      <c r="T4143" s="92"/>
      <c r="U4143" s="93"/>
      <c r="V4143" s="89"/>
      <c r="W4143" s="90"/>
      <c r="X4143" s="94"/>
      <c r="Y4143" s="95"/>
      <c r="Z4143" s="96"/>
    </row>
    <row r="4144" spans="19:26" ht="17.25" customHeight="1">
      <c r="S4144" s="87"/>
      <c r="T4144" s="92"/>
      <c r="U4144" s="93"/>
      <c r="V4144" s="89"/>
      <c r="W4144" s="90"/>
      <c r="X4144" s="94"/>
      <c r="Y4144" s="95"/>
      <c r="Z4144" s="96"/>
    </row>
    <row r="4145" spans="19:26" ht="17.25" customHeight="1">
      <c r="S4145" s="87"/>
      <c r="T4145" s="92"/>
      <c r="U4145" s="93"/>
      <c r="V4145" s="89"/>
      <c r="W4145" s="90"/>
      <c r="X4145" s="94"/>
      <c r="Y4145" s="95"/>
      <c r="Z4145" s="96"/>
    </row>
    <row r="4146" spans="19:26" ht="17.25" customHeight="1">
      <c r="S4146" s="87"/>
      <c r="T4146" s="92"/>
      <c r="U4146" s="93"/>
      <c r="V4146" s="89"/>
      <c r="W4146" s="90"/>
      <c r="X4146" s="94"/>
      <c r="Y4146" s="95"/>
      <c r="Z4146" s="96"/>
    </row>
    <row r="4147" spans="19:26" ht="17.25" customHeight="1">
      <c r="S4147" s="87"/>
      <c r="T4147" s="92"/>
      <c r="U4147" s="93"/>
      <c r="V4147" s="89"/>
      <c r="W4147" s="90"/>
      <c r="X4147" s="94"/>
      <c r="Y4147" s="95"/>
      <c r="Z4147" s="96"/>
    </row>
    <row r="4148" spans="19:26" ht="17.25" customHeight="1">
      <c r="S4148" s="87"/>
      <c r="T4148" s="92"/>
      <c r="U4148" s="93"/>
      <c r="V4148" s="89"/>
      <c r="W4148" s="90"/>
      <c r="X4148" s="94"/>
      <c r="Y4148" s="95"/>
      <c r="Z4148" s="96"/>
    </row>
    <row r="4149" spans="19:26" ht="17.25" customHeight="1">
      <c r="S4149" s="87"/>
      <c r="T4149" s="92"/>
      <c r="U4149" s="93"/>
      <c r="V4149" s="89"/>
      <c r="W4149" s="90"/>
      <c r="X4149" s="94"/>
      <c r="Y4149" s="95"/>
      <c r="Z4149" s="96"/>
    </row>
    <row r="4150" spans="19:26" ht="17.25" customHeight="1">
      <c r="S4150" s="87"/>
      <c r="T4150" s="92"/>
      <c r="U4150" s="93"/>
      <c r="V4150" s="89"/>
      <c r="W4150" s="90"/>
      <c r="X4150" s="94"/>
      <c r="Y4150" s="95"/>
      <c r="Z4150" s="96"/>
    </row>
    <row r="4151" spans="19:26" ht="17.25" customHeight="1">
      <c r="S4151" s="87"/>
      <c r="T4151" s="92"/>
      <c r="U4151" s="93"/>
      <c r="V4151" s="89"/>
      <c r="W4151" s="90"/>
      <c r="X4151" s="94"/>
      <c r="Y4151" s="95"/>
      <c r="Z4151" s="96"/>
    </row>
    <row r="4152" spans="19:26" ht="17.25" customHeight="1">
      <c r="S4152" s="87"/>
      <c r="T4152" s="92"/>
      <c r="U4152" s="93"/>
      <c r="V4152" s="89"/>
      <c r="W4152" s="90"/>
      <c r="X4152" s="94"/>
      <c r="Y4152" s="95"/>
      <c r="Z4152" s="96"/>
    </row>
    <row r="4153" spans="19:26" ht="17.25" customHeight="1">
      <c r="S4153" s="87"/>
      <c r="T4153" s="92"/>
      <c r="U4153" s="93"/>
      <c r="V4153" s="89"/>
      <c r="W4153" s="90"/>
      <c r="X4153" s="94"/>
      <c r="Y4153" s="95"/>
      <c r="Z4153" s="96"/>
    </row>
    <row r="4154" spans="19:26" ht="17.25" customHeight="1">
      <c r="S4154" s="87"/>
      <c r="T4154" s="92"/>
      <c r="U4154" s="93"/>
      <c r="V4154" s="89"/>
      <c r="W4154" s="90"/>
      <c r="X4154" s="94"/>
      <c r="Y4154" s="95"/>
      <c r="Z4154" s="96"/>
    </row>
    <row r="4155" spans="19:26" ht="17.25" customHeight="1">
      <c r="S4155" s="87"/>
      <c r="T4155" s="92"/>
      <c r="U4155" s="93"/>
      <c r="V4155" s="89"/>
      <c r="W4155" s="90"/>
      <c r="X4155" s="94"/>
      <c r="Y4155" s="95"/>
      <c r="Z4155" s="96"/>
    </row>
    <row r="4156" spans="19:26" ht="17.25" customHeight="1">
      <c r="S4156" s="87"/>
      <c r="T4156" s="92"/>
      <c r="U4156" s="93"/>
      <c r="V4156" s="89"/>
      <c r="W4156" s="90"/>
      <c r="X4156" s="94"/>
      <c r="Y4156" s="95"/>
      <c r="Z4156" s="96"/>
    </row>
    <row r="4157" spans="19:26" ht="17.25" customHeight="1">
      <c r="S4157" s="87"/>
      <c r="T4157" s="92"/>
      <c r="U4157" s="93"/>
      <c r="V4157" s="89"/>
      <c r="W4157" s="90"/>
      <c r="X4157" s="94"/>
      <c r="Y4157" s="95"/>
      <c r="Z4157" s="96"/>
    </row>
    <row r="4158" spans="19:26" ht="17.25" customHeight="1">
      <c r="S4158" s="87"/>
      <c r="T4158" s="92"/>
      <c r="U4158" s="93"/>
      <c r="V4158" s="89"/>
      <c r="W4158" s="90"/>
      <c r="X4158" s="94"/>
      <c r="Y4158" s="95"/>
      <c r="Z4158" s="96"/>
    </row>
    <row r="4159" spans="19:26" ht="17.25" customHeight="1">
      <c r="S4159" s="87"/>
      <c r="T4159" s="92"/>
      <c r="U4159" s="93"/>
      <c r="V4159" s="89"/>
      <c r="W4159" s="90"/>
      <c r="X4159" s="94"/>
      <c r="Y4159" s="95"/>
      <c r="Z4159" s="96"/>
    </row>
    <row r="4160" spans="19:26" ht="17.25" customHeight="1">
      <c r="S4160" s="87"/>
      <c r="T4160" s="92"/>
      <c r="U4160" s="93"/>
      <c r="V4160" s="89"/>
      <c r="W4160" s="90"/>
      <c r="X4160" s="94"/>
      <c r="Y4160" s="95"/>
      <c r="Z4160" s="96"/>
    </row>
    <row r="4161" spans="19:26" ht="17.25" customHeight="1">
      <c r="S4161" s="87"/>
      <c r="T4161" s="92"/>
      <c r="U4161" s="93"/>
      <c r="V4161" s="89"/>
      <c r="W4161" s="90"/>
      <c r="X4161" s="94"/>
      <c r="Y4161" s="95"/>
      <c r="Z4161" s="96"/>
    </row>
    <row r="4162" spans="19:26" ht="17.25" customHeight="1">
      <c r="S4162" s="87"/>
      <c r="T4162" s="92"/>
      <c r="U4162" s="93"/>
      <c r="V4162" s="89"/>
      <c r="W4162" s="90"/>
      <c r="X4162" s="94"/>
      <c r="Y4162" s="95"/>
      <c r="Z4162" s="96"/>
    </row>
    <row r="4163" spans="19:26" ht="17.25" customHeight="1">
      <c r="S4163" s="87"/>
      <c r="T4163" s="92"/>
      <c r="U4163" s="93"/>
      <c r="V4163" s="89"/>
      <c r="W4163" s="90"/>
      <c r="X4163" s="94"/>
      <c r="Y4163" s="95"/>
      <c r="Z4163" s="96"/>
    </row>
    <row r="4164" spans="19:26" ht="17.25" customHeight="1">
      <c r="S4164" s="87"/>
      <c r="T4164" s="92"/>
      <c r="U4164" s="93"/>
      <c r="V4164" s="89"/>
      <c r="W4164" s="90"/>
      <c r="X4164" s="94"/>
      <c r="Y4164" s="95"/>
      <c r="Z4164" s="96"/>
    </row>
    <row r="4165" spans="19:26" ht="17.25" customHeight="1">
      <c r="S4165" s="87"/>
      <c r="T4165" s="92"/>
      <c r="U4165" s="93"/>
      <c r="V4165" s="89"/>
      <c r="W4165" s="90"/>
      <c r="X4165" s="94"/>
      <c r="Y4165" s="95"/>
      <c r="Z4165" s="96"/>
    </row>
    <row r="4166" spans="19:26" ht="17.25" customHeight="1">
      <c r="S4166" s="87"/>
      <c r="T4166" s="92"/>
      <c r="U4166" s="93"/>
      <c r="V4166" s="89"/>
      <c r="W4166" s="90"/>
      <c r="X4166" s="94"/>
      <c r="Y4166" s="95"/>
      <c r="Z4166" s="96"/>
    </row>
    <row r="4167" spans="19:26" ht="17.25" customHeight="1">
      <c r="S4167" s="87"/>
      <c r="T4167" s="92"/>
      <c r="U4167" s="93"/>
      <c r="V4167" s="89"/>
      <c r="W4167" s="90"/>
      <c r="X4167" s="94"/>
      <c r="Y4167" s="95"/>
      <c r="Z4167" s="96"/>
    </row>
    <row r="4168" spans="19:26" ht="17.25" customHeight="1">
      <c r="S4168" s="87"/>
      <c r="T4168" s="92"/>
      <c r="U4168" s="93"/>
      <c r="V4168" s="89"/>
      <c r="W4168" s="90"/>
      <c r="X4168" s="94"/>
      <c r="Y4168" s="95"/>
      <c r="Z4168" s="96"/>
    </row>
    <row r="4169" spans="19:26" ht="17.25" customHeight="1">
      <c r="S4169" s="87"/>
      <c r="T4169" s="92"/>
      <c r="U4169" s="93"/>
      <c r="V4169" s="89"/>
      <c r="W4169" s="90"/>
      <c r="X4169" s="94"/>
      <c r="Y4169" s="95"/>
      <c r="Z4169" s="96"/>
    </row>
    <row r="4170" spans="19:26" ht="17.25" customHeight="1">
      <c r="S4170" s="87"/>
      <c r="T4170" s="92"/>
      <c r="U4170" s="93"/>
      <c r="V4170" s="89"/>
      <c r="W4170" s="90"/>
      <c r="X4170" s="94"/>
      <c r="Y4170" s="95"/>
      <c r="Z4170" s="96"/>
    </row>
    <row r="4171" spans="19:26" ht="17.25" customHeight="1">
      <c r="S4171" s="87"/>
      <c r="T4171" s="92"/>
      <c r="U4171" s="93"/>
      <c r="V4171" s="89"/>
      <c r="W4171" s="90"/>
      <c r="X4171" s="94"/>
      <c r="Y4171" s="95"/>
      <c r="Z4171" s="96"/>
    </row>
    <row r="4172" spans="19:26" ht="17.25" customHeight="1">
      <c r="S4172" s="87"/>
      <c r="T4172" s="92"/>
      <c r="U4172" s="93"/>
      <c r="V4172" s="89"/>
      <c r="W4172" s="90"/>
      <c r="X4172" s="94"/>
      <c r="Y4172" s="95"/>
      <c r="Z4172" s="96"/>
    </row>
    <row r="4173" spans="19:26" ht="17.25" customHeight="1">
      <c r="S4173" s="87"/>
      <c r="T4173" s="92"/>
      <c r="U4173" s="93"/>
      <c r="V4173" s="89"/>
      <c r="W4173" s="90"/>
      <c r="X4173" s="94"/>
      <c r="Y4173" s="95"/>
      <c r="Z4173" s="96"/>
    </row>
    <row r="4174" spans="19:26" ht="17.25" customHeight="1">
      <c r="S4174" s="87"/>
      <c r="T4174" s="92"/>
      <c r="U4174" s="93"/>
      <c r="V4174" s="89"/>
      <c r="W4174" s="90"/>
      <c r="X4174" s="94"/>
      <c r="Y4174" s="95"/>
      <c r="Z4174" s="96"/>
    </row>
    <row r="4175" spans="19:26" ht="17.25" customHeight="1">
      <c r="S4175" s="87"/>
      <c r="T4175" s="92"/>
      <c r="U4175" s="93"/>
      <c r="V4175" s="89"/>
      <c r="W4175" s="90"/>
      <c r="X4175" s="94"/>
      <c r="Y4175" s="95"/>
      <c r="Z4175" s="96"/>
    </row>
    <row r="4176" spans="19:26" ht="17.25" customHeight="1">
      <c r="S4176" s="87"/>
      <c r="T4176" s="92"/>
      <c r="U4176" s="93"/>
      <c r="V4176" s="89"/>
      <c r="W4176" s="90"/>
      <c r="X4176" s="94"/>
      <c r="Y4176" s="95"/>
      <c r="Z4176" s="96"/>
    </row>
    <row r="4177" spans="19:26" ht="17.25" customHeight="1">
      <c r="S4177" s="87"/>
      <c r="T4177" s="92"/>
      <c r="U4177" s="93"/>
      <c r="V4177" s="89"/>
      <c r="W4177" s="90"/>
      <c r="X4177" s="94"/>
      <c r="Y4177" s="95"/>
      <c r="Z4177" s="96"/>
    </row>
    <row r="4178" spans="19:26" ht="17.25" customHeight="1">
      <c r="S4178" s="87"/>
      <c r="T4178" s="92"/>
      <c r="U4178" s="93"/>
      <c r="V4178" s="89"/>
      <c r="W4178" s="90"/>
      <c r="X4178" s="94"/>
      <c r="Y4178" s="95"/>
      <c r="Z4178" s="96"/>
    </row>
    <row r="4179" spans="19:26" ht="17.25" customHeight="1">
      <c r="S4179" s="87"/>
      <c r="T4179" s="92"/>
      <c r="U4179" s="93"/>
      <c r="V4179" s="89"/>
      <c r="W4179" s="90"/>
      <c r="X4179" s="94"/>
      <c r="Y4179" s="95"/>
      <c r="Z4179" s="96"/>
    </row>
    <row r="4180" spans="19:26" ht="17.25" customHeight="1">
      <c r="S4180" s="87"/>
      <c r="T4180" s="92"/>
      <c r="U4180" s="93"/>
      <c r="V4180" s="89"/>
      <c r="W4180" s="90"/>
      <c r="X4180" s="94"/>
      <c r="Y4180" s="95"/>
      <c r="Z4180" s="96"/>
    </row>
    <row r="4181" spans="19:26" ht="17.25" customHeight="1">
      <c r="S4181" s="87"/>
      <c r="T4181" s="92"/>
      <c r="U4181" s="93"/>
      <c r="V4181" s="89"/>
      <c r="W4181" s="90"/>
      <c r="X4181" s="94"/>
      <c r="Y4181" s="95"/>
      <c r="Z4181" s="96"/>
    </row>
    <row r="4182" spans="19:26" ht="17.25" customHeight="1">
      <c r="S4182" s="87"/>
      <c r="T4182" s="92"/>
      <c r="U4182" s="93"/>
      <c r="V4182" s="89"/>
      <c r="W4182" s="90"/>
      <c r="X4182" s="94"/>
      <c r="Y4182" s="95"/>
      <c r="Z4182" s="96"/>
    </row>
    <row r="4183" spans="19:26" ht="17.25" customHeight="1">
      <c r="S4183" s="87"/>
      <c r="T4183" s="92"/>
      <c r="U4183" s="93"/>
      <c r="V4183" s="89"/>
      <c r="W4183" s="90"/>
      <c r="X4183" s="94"/>
      <c r="Y4183" s="95"/>
      <c r="Z4183" s="96"/>
    </row>
    <row r="4184" spans="19:26" ht="17.25" customHeight="1">
      <c r="S4184" s="87"/>
      <c r="T4184" s="92"/>
      <c r="U4184" s="93"/>
      <c r="V4184" s="89"/>
      <c r="W4184" s="90"/>
      <c r="X4184" s="94"/>
      <c r="Y4184" s="95"/>
      <c r="Z4184" s="96"/>
    </row>
    <row r="4185" spans="19:26" ht="17.25" customHeight="1">
      <c r="S4185" s="87"/>
      <c r="T4185" s="92"/>
      <c r="U4185" s="93"/>
      <c r="V4185" s="89"/>
      <c r="W4185" s="90"/>
      <c r="X4185" s="94"/>
      <c r="Y4185" s="95"/>
      <c r="Z4185" s="96"/>
    </row>
    <row r="4186" spans="19:26" ht="17.25" customHeight="1">
      <c r="S4186" s="87"/>
      <c r="T4186" s="92"/>
      <c r="U4186" s="93"/>
      <c r="V4186" s="89"/>
      <c r="W4186" s="90"/>
      <c r="X4186" s="94"/>
      <c r="Y4186" s="95"/>
      <c r="Z4186" s="96"/>
    </row>
    <row r="4187" spans="19:26" ht="17.25" customHeight="1">
      <c r="S4187" s="87"/>
      <c r="T4187" s="92"/>
      <c r="U4187" s="93"/>
      <c r="V4187" s="89"/>
      <c r="W4187" s="90"/>
      <c r="X4187" s="94"/>
      <c r="Y4187" s="95"/>
      <c r="Z4187" s="96"/>
    </row>
    <row r="4188" spans="19:26" ht="17.25" customHeight="1">
      <c r="S4188" s="87"/>
      <c r="T4188" s="92"/>
      <c r="U4188" s="93"/>
      <c r="V4188" s="89"/>
      <c r="W4188" s="90"/>
      <c r="X4188" s="94"/>
      <c r="Y4188" s="95"/>
      <c r="Z4188" s="96"/>
    </row>
    <row r="4189" spans="19:26" ht="17.25" customHeight="1">
      <c r="S4189" s="87"/>
      <c r="T4189" s="92"/>
      <c r="U4189" s="93"/>
      <c r="V4189" s="89"/>
      <c r="W4189" s="90"/>
      <c r="X4189" s="94"/>
      <c r="Y4189" s="95"/>
      <c r="Z4189" s="96"/>
    </row>
    <row r="4190" spans="19:26" ht="17.25" customHeight="1">
      <c r="S4190" s="87"/>
      <c r="T4190" s="92"/>
      <c r="U4190" s="93"/>
      <c r="V4190" s="89"/>
      <c r="W4190" s="90"/>
      <c r="X4190" s="94"/>
      <c r="Y4190" s="95"/>
      <c r="Z4190" s="96"/>
    </row>
    <row r="4191" spans="19:26" ht="17.25" customHeight="1">
      <c r="S4191" s="87"/>
      <c r="T4191" s="92"/>
      <c r="U4191" s="93"/>
      <c r="V4191" s="89"/>
      <c r="W4191" s="90"/>
      <c r="X4191" s="94"/>
      <c r="Y4191" s="95"/>
      <c r="Z4191" s="96"/>
    </row>
    <row r="4192" spans="19:26" ht="17.25" customHeight="1">
      <c r="S4192" s="87"/>
      <c r="T4192" s="92"/>
      <c r="U4192" s="93"/>
      <c r="V4192" s="89"/>
      <c r="W4192" s="90"/>
      <c r="X4192" s="94"/>
      <c r="Y4192" s="95"/>
      <c r="Z4192" s="96"/>
    </row>
    <row r="4193" spans="19:26" ht="17.25" customHeight="1">
      <c r="S4193" s="87"/>
      <c r="T4193" s="92"/>
      <c r="U4193" s="93"/>
      <c r="V4193" s="89"/>
      <c r="W4193" s="90"/>
      <c r="X4193" s="94"/>
      <c r="Y4193" s="95"/>
      <c r="Z4193" s="96"/>
    </row>
    <row r="4194" spans="19:26" ht="17.25" customHeight="1">
      <c r="S4194" s="87"/>
      <c r="T4194" s="92"/>
      <c r="U4194" s="93"/>
      <c r="V4194" s="89"/>
      <c r="W4194" s="90"/>
      <c r="X4194" s="94"/>
      <c r="Y4194" s="95"/>
      <c r="Z4194" s="96"/>
    </row>
    <row r="4195" spans="19:26" ht="17.25" customHeight="1">
      <c r="S4195" s="87"/>
      <c r="T4195" s="92"/>
      <c r="U4195" s="93"/>
      <c r="V4195" s="89"/>
      <c r="W4195" s="90"/>
      <c r="X4195" s="94"/>
      <c r="Y4195" s="95"/>
      <c r="Z4195" s="96"/>
    </row>
    <row r="4196" spans="19:26" ht="17.25" customHeight="1">
      <c r="S4196" s="87"/>
      <c r="T4196" s="92"/>
      <c r="U4196" s="93"/>
      <c r="V4196" s="89"/>
      <c r="W4196" s="90"/>
      <c r="X4196" s="94"/>
      <c r="Y4196" s="95"/>
      <c r="Z4196" s="96"/>
    </row>
    <row r="4197" spans="19:26" ht="17.25" customHeight="1">
      <c r="S4197" s="87"/>
      <c r="T4197" s="92"/>
      <c r="U4197" s="93"/>
      <c r="V4197" s="89"/>
      <c r="W4197" s="90"/>
      <c r="X4197" s="94"/>
      <c r="Y4197" s="95"/>
      <c r="Z4197" s="96"/>
    </row>
    <row r="4198" spans="19:26" ht="17.25" customHeight="1">
      <c r="S4198" s="87"/>
      <c r="T4198" s="92"/>
      <c r="U4198" s="93"/>
      <c r="V4198" s="89"/>
      <c r="W4198" s="90"/>
      <c r="X4198" s="94"/>
      <c r="Y4198" s="95"/>
      <c r="Z4198" s="96"/>
    </row>
    <row r="4199" spans="19:26" ht="17.25" customHeight="1">
      <c r="S4199" s="87"/>
      <c r="T4199" s="92"/>
      <c r="U4199" s="93"/>
      <c r="V4199" s="89"/>
      <c r="W4199" s="90"/>
      <c r="X4199" s="94"/>
      <c r="Y4199" s="95"/>
      <c r="Z4199" s="96"/>
    </row>
    <row r="4200" spans="19:26" ht="17.25" customHeight="1">
      <c r="S4200" s="87"/>
      <c r="T4200" s="92"/>
      <c r="U4200" s="93"/>
      <c r="V4200" s="89"/>
      <c r="W4200" s="90"/>
      <c r="X4200" s="94"/>
      <c r="Y4200" s="95"/>
      <c r="Z4200" s="96"/>
    </row>
    <row r="4201" spans="19:26" ht="17.25" customHeight="1">
      <c r="S4201" s="87"/>
      <c r="T4201" s="92"/>
      <c r="U4201" s="93"/>
      <c r="V4201" s="89"/>
      <c r="W4201" s="90"/>
      <c r="X4201" s="94"/>
      <c r="Y4201" s="95"/>
      <c r="Z4201" s="96"/>
    </row>
    <row r="4202" spans="19:26" ht="17.25" customHeight="1">
      <c r="S4202" s="87"/>
      <c r="T4202" s="92"/>
      <c r="U4202" s="93"/>
      <c r="V4202" s="89"/>
      <c r="W4202" s="90"/>
      <c r="X4202" s="94"/>
      <c r="Y4202" s="95"/>
      <c r="Z4202" s="96"/>
    </row>
    <row r="4203" spans="19:26" ht="17.25" customHeight="1">
      <c r="S4203" s="87"/>
      <c r="T4203" s="92"/>
      <c r="U4203" s="93"/>
      <c r="V4203" s="89"/>
      <c r="W4203" s="90"/>
      <c r="X4203" s="94"/>
      <c r="Y4203" s="95"/>
      <c r="Z4203" s="96"/>
    </row>
    <row r="4204" spans="19:26" ht="17.25" customHeight="1">
      <c r="S4204" s="87"/>
      <c r="T4204" s="92"/>
      <c r="U4204" s="93"/>
      <c r="V4204" s="89"/>
      <c r="W4204" s="90"/>
      <c r="X4204" s="94"/>
      <c r="Y4204" s="95"/>
      <c r="Z4204" s="96"/>
    </row>
    <row r="4205" spans="19:26" ht="17.25" customHeight="1">
      <c r="S4205" s="87"/>
      <c r="T4205" s="92"/>
      <c r="U4205" s="93"/>
      <c r="V4205" s="89"/>
      <c r="W4205" s="90"/>
      <c r="X4205" s="94"/>
      <c r="Y4205" s="95"/>
      <c r="Z4205" s="96"/>
    </row>
    <row r="4206" spans="19:26" ht="17.25" customHeight="1">
      <c r="S4206" s="87"/>
      <c r="T4206" s="92"/>
      <c r="U4206" s="93"/>
      <c r="V4206" s="89"/>
      <c r="W4206" s="90"/>
      <c r="X4206" s="94"/>
      <c r="Y4206" s="95"/>
      <c r="Z4206" s="96"/>
    </row>
    <row r="4207" spans="19:26" ht="17.25" customHeight="1">
      <c r="S4207" s="87"/>
      <c r="T4207" s="92"/>
      <c r="U4207" s="93"/>
      <c r="V4207" s="89"/>
      <c r="W4207" s="90"/>
      <c r="X4207" s="94"/>
      <c r="Y4207" s="95"/>
      <c r="Z4207" s="96"/>
    </row>
    <row r="4208" spans="19:26" ht="17.25" customHeight="1">
      <c r="S4208" s="87"/>
      <c r="T4208" s="92"/>
      <c r="U4208" s="93"/>
      <c r="V4208" s="89"/>
      <c r="W4208" s="90"/>
      <c r="X4208" s="94"/>
      <c r="Y4208" s="95"/>
      <c r="Z4208" s="96"/>
    </row>
    <row r="4209" spans="19:26" ht="17.25" customHeight="1">
      <c r="S4209" s="87"/>
      <c r="T4209" s="92"/>
      <c r="U4209" s="93"/>
      <c r="V4209" s="89"/>
      <c r="W4209" s="90"/>
      <c r="X4209" s="94"/>
      <c r="Y4209" s="95"/>
      <c r="Z4209" s="96"/>
    </row>
    <row r="4210" spans="19:26" ht="17.25" customHeight="1">
      <c r="S4210" s="87"/>
      <c r="T4210" s="92"/>
      <c r="U4210" s="93"/>
      <c r="V4210" s="89"/>
      <c r="W4210" s="90"/>
      <c r="X4210" s="94"/>
      <c r="Y4210" s="95"/>
      <c r="Z4210" s="96"/>
    </row>
    <row r="4211" spans="19:26" ht="17.25" customHeight="1">
      <c r="S4211" s="87"/>
      <c r="T4211" s="92"/>
      <c r="U4211" s="93"/>
      <c r="V4211" s="89"/>
      <c r="W4211" s="90"/>
      <c r="X4211" s="94"/>
      <c r="Y4211" s="95"/>
      <c r="Z4211" s="96"/>
    </row>
    <row r="4212" spans="19:26" ht="17.25" customHeight="1">
      <c r="S4212" s="87"/>
      <c r="T4212" s="92"/>
      <c r="U4212" s="93"/>
      <c r="V4212" s="89"/>
      <c r="W4212" s="90"/>
      <c r="X4212" s="94"/>
      <c r="Y4212" s="95"/>
      <c r="Z4212" s="96"/>
    </row>
    <row r="4213" spans="19:26" ht="17.25" customHeight="1">
      <c r="S4213" s="87"/>
      <c r="T4213" s="92"/>
      <c r="U4213" s="93"/>
      <c r="V4213" s="89"/>
      <c r="W4213" s="90"/>
      <c r="X4213" s="94"/>
      <c r="Y4213" s="95"/>
      <c r="Z4213" s="96"/>
    </row>
    <row r="4214" spans="19:26" ht="17.25" customHeight="1">
      <c r="S4214" s="87"/>
      <c r="T4214" s="92"/>
      <c r="U4214" s="93"/>
      <c r="V4214" s="89"/>
      <c r="W4214" s="90"/>
      <c r="X4214" s="94"/>
      <c r="Y4214" s="95"/>
      <c r="Z4214" s="96"/>
    </row>
    <row r="4215" spans="19:26" ht="17.25" customHeight="1">
      <c r="S4215" s="87"/>
      <c r="T4215" s="92"/>
      <c r="U4215" s="93"/>
      <c r="V4215" s="89"/>
      <c r="W4215" s="90"/>
      <c r="X4215" s="94"/>
      <c r="Y4215" s="95"/>
      <c r="Z4215" s="96"/>
    </row>
    <row r="4216" spans="19:26" ht="17.25" customHeight="1">
      <c r="S4216" s="87"/>
      <c r="T4216" s="92"/>
      <c r="U4216" s="93"/>
      <c r="V4216" s="89"/>
      <c r="W4216" s="90"/>
      <c r="X4216" s="94"/>
      <c r="Y4216" s="95"/>
      <c r="Z4216" s="96"/>
    </row>
    <row r="4217" spans="19:26" ht="17.25" customHeight="1">
      <c r="S4217" s="87"/>
      <c r="T4217" s="92"/>
      <c r="U4217" s="93"/>
      <c r="V4217" s="89"/>
      <c r="W4217" s="90"/>
      <c r="X4217" s="94"/>
      <c r="Y4217" s="95"/>
      <c r="Z4217" s="96"/>
    </row>
    <row r="4218" spans="19:26" ht="17.25" customHeight="1">
      <c r="S4218" s="87"/>
      <c r="T4218" s="92"/>
      <c r="U4218" s="93"/>
      <c r="V4218" s="89"/>
      <c r="W4218" s="90"/>
      <c r="X4218" s="94"/>
      <c r="Y4218" s="95"/>
      <c r="Z4218" s="96"/>
    </row>
    <row r="4219" spans="19:26" ht="17.25" customHeight="1">
      <c r="S4219" s="87"/>
      <c r="T4219" s="92"/>
      <c r="U4219" s="93"/>
      <c r="V4219" s="89"/>
      <c r="W4219" s="90"/>
      <c r="X4219" s="94"/>
      <c r="Y4219" s="95"/>
      <c r="Z4219" s="96"/>
    </row>
    <row r="4220" spans="19:26" ht="17.25" customHeight="1">
      <c r="S4220" s="87"/>
      <c r="T4220" s="92"/>
      <c r="U4220" s="93"/>
      <c r="V4220" s="89"/>
      <c r="W4220" s="90"/>
      <c r="X4220" s="94"/>
      <c r="Y4220" s="95"/>
      <c r="Z4220" s="96"/>
    </row>
    <row r="4221" spans="19:26" ht="17.25" customHeight="1">
      <c r="S4221" s="87"/>
      <c r="T4221" s="92"/>
      <c r="U4221" s="93"/>
      <c r="V4221" s="89"/>
      <c r="W4221" s="90"/>
      <c r="X4221" s="94"/>
      <c r="Y4221" s="95"/>
      <c r="Z4221" s="96"/>
    </row>
    <row r="4222" spans="19:26" ht="17.25" customHeight="1">
      <c r="S4222" s="87"/>
      <c r="T4222" s="92"/>
      <c r="U4222" s="93"/>
      <c r="V4222" s="89"/>
      <c r="W4222" s="90"/>
      <c r="X4222" s="94"/>
      <c r="Y4222" s="95"/>
      <c r="Z4222" s="96"/>
    </row>
    <row r="4223" spans="19:26" ht="17.25" customHeight="1">
      <c r="S4223" s="87"/>
      <c r="T4223" s="92"/>
      <c r="U4223" s="93"/>
      <c r="V4223" s="89"/>
      <c r="W4223" s="90"/>
      <c r="X4223" s="94"/>
      <c r="Y4223" s="95"/>
      <c r="Z4223" s="96"/>
    </row>
    <row r="4224" spans="19:26" ht="17.25" customHeight="1">
      <c r="S4224" s="87"/>
      <c r="T4224" s="92"/>
      <c r="U4224" s="93"/>
      <c r="V4224" s="89"/>
      <c r="W4224" s="90"/>
      <c r="X4224" s="94"/>
      <c r="Y4224" s="95"/>
      <c r="Z4224" s="96"/>
    </row>
    <row r="4225" spans="19:26" ht="17.25" customHeight="1">
      <c r="S4225" s="87"/>
      <c r="T4225" s="92"/>
      <c r="U4225" s="93"/>
      <c r="V4225" s="89"/>
      <c r="W4225" s="90"/>
      <c r="X4225" s="94"/>
      <c r="Y4225" s="95"/>
      <c r="Z4225" s="96"/>
    </row>
    <row r="4226" spans="19:26" ht="17.25" customHeight="1">
      <c r="S4226" s="87"/>
      <c r="T4226" s="92"/>
      <c r="U4226" s="93"/>
      <c r="V4226" s="89"/>
      <c r="W4226" s="90"/>
      <c r="X4226" s="94"/>
      <c r="Y4226" s="95"/>
      <c r="Z4226" s="96"/>
    </row>
    <row r="4227" spans="19:26" ht="17.25" customHeight="1">
      <c r="S4227" s="87"/>
      <c r="T4227" s="92"/>
      <c r="U4227" s="93"/>
      <c r="V4227" s="89"/>
      <c r="W4227" s="90"/>
      <c r="X4227" s="94"/>
      <c r="Y4227" s="95"/>
      <c r="Z4227" s="96"/>
    </row>
    <row r="4228" spans="19:26" ht="17.25" customHeight="1">
      <c r="S4228" s="87"/>
      <c r="T4228" s="92"/>
      <c r="U4228" s="93"/>
      <c r="V4228" s="89"/>
      <c r="W4228" s="90"/>
      <c r="X4228" s="94"/>
      <c r="Y4228" s="95"/>
      <c r="Z4228" s="96"/>
    </row>
    <row r="4229" spans="19:26" ht="17.25" customHeight="1">
      <c r="S4229" s="87"/>
      <c r="T4229" s="92"/>
      <c r="U4229" s="93"/>
      <c r="V4229" s="89"/>
      <c r="W4229" s="90"/>
      <c r="X4229" s="94"/>
      <c r="Y4229" s="95"/>
      <c r="Z4229" s="96"/>
    </row>
    <row r="4230" spans="19:26" ht="17.25" customHeight="1">
      <c r="S4230" s="87"/>
      <c r="T4230" s="92"/>
      <c r="U4230" s="93"/>
      <c r="V4230" s="89"/>
      <c r="W4230" s="90"/>
      <c r="X4230" s="94"/>
      <c r="Y4230" s="95"/>
      <c r="Z4230" s="96"/>
    </row>
    <row r="4231" spans="19:26" ht="17.25" customHeight="1">
      <c r="S4231" s="87"/>
      <c r="T4231" s="92"/>
      <c r="U4231" s="93"/>
      <c r="V4231" s="89"/>
      <c r="W4231" s="90"/>
      <c r="X4231" s="94"/>
      <c r="Y4231" s="95"/>
      <c r="Z4231" s="96"/>
    </row>
    <row r="4232" spans="19:26" ht="17.25" customHeight="1">
      <c r="S4232" s="87"/>
      <c r="T4232" s="92"/>
      <c r="U4232" s="93"/>
      <c r="V4232" s="89"/>
      <c r="W4232" s="90"/>
      <c r="X4232" s="94"/>
      <c r="Y4232" s="95"/>
      <c r="Z4232" s="96"/>
    </row>
    <row r="4233" spans="19:26" ht="17.25" customHeight="1">
      <c r="S4233" s="87"/>
      <c r="T4233" s="92"/>
      <c r="U4233" s="93"/>
      <c r="V4233" s="89"/>
      <c r="W4233" s="90"/>
      <c r="X4233" s="94"/>
      <c r="Y4233" s="95"/>
      <c r="Z4233" s="96"/>
    </row>
    <row r="4234" spans="19:26" ht="17.25" customHeight="1">
      <c r="S4234" s="87"/>
      <c r="T4234" s="92"/>
      <c r="U4234" s="93"/>
      <c r="V4234" s="89"/>
      <c r="W4234" s="90"/>
      <c r="X4234" s="94"/>
      <c r="Y4234" s="95"/>
      <c r="Z4234" s="96"/>
    </row>
    <row r="4235" spans="19:26" ht="17.25" customHeight="1">
      <c r="S4235" s="87"/>
      <c r="T4235" s="92"/>
      <c r="U4235" s="93"/>
      <c r="V4235" s="89"/>
      <c r="W4235" s="90"/>
      <c r="X4235" s="94"/>
      <c r="Y4235" s="95"/>
      <c r="Z4235" s="96"/>
    </row>
    <row r="4236" spans="19:26" ht="17.25" customHeight="1">
      <c r="S4236" s="87"/>
      <c r="T4236" s="92"/>
      <c r="U4236" s="93"/>
      <c r="V4236" s="89"/>
      <c r="W4236" s="90"/>
      <c r="X4236" s="94"/>
      <c r="Y4236" s="95"/>
      <c r="Z4236" s="96"/>
    </row>
    <row r="4237" spans="19:26" ht="17.25" customHeight="1">
      <c r="S4237" s="87"/>
      <c r="T4237" s="92"/>
      <c r="U4237" s="93"/>
      <c r="V4237" s="89"/>
      <c r="W4237" s="90"/>
      <c r="X4237" s="94"/>
      <c r="Y4237" s="95"/>
      <c r="Z4237" s="96"/>
    </row>
    <row r="4238" spans="19:26" ht="17.25" customHeight="1">
      <c r="S4238" s="87"/>
      <c r="T4238" s="92"/>
      <c r="U4238" s="93"/>
      <c r="V4238" s="89"/>
      <c r="W4238" s="90"/>
      <c r="X4238" s="94"/>
      <c r="Y4238" s="95"/>
      <c r="Z4238" s="96"/>
    </row>
    <row r="4239" spans="19:26" ht="17.25" customHeight="1">
      <c r="S4239" s="87"/>
      <c r="T4239" s="92"/>
      <c r="U4239" s="93"/>
      <c r="V4239" s="89"/>
      <c r="W4239" s="90"/>
      <c r="X4239" s="94"/>
      <c r="Y4239" s="95"/>
      <c r="Z4239" s="96"/>
    </row>
    <row r="4240" spans="19:26" ht="17.25" customHeight="1">
      <c r="S4240" s="87"/>
      <c r="T4240" s="92"/>
      <c r="U4240" s="93"/>
      <c r="V4240" s="89"/>
      <c r="W4240" s="90"/>
      <c r="X4240" s="94"/>
      <c r="Y4240" s="95"/>
      <c r="Z4240" s="96"/>
    </row>
    <row r="4241" spans="19:26" ht="17.25" customHeight="1">
      <c r="S4241" s="87"/>
      <c r="T4241" s="92"/>
      <c r="U4241" s="93"/>
      <c r="V4241" s="89"/>
      <c r="W4241" s="90"/>
      <c r="X4241" s="94"/>
      <c r="Y4241" s="95"/>
      <c r="Z4241" s="96"/>
    </row>
    <row r="4242" spans="19:26" ht="17.25" customHeight="1">
      <c r="S4242" s="87"/>
      <c r="T4242" s="92"/>
      <c r="U4242" s="93"/>
      <c r="V4242" s="89"/>
      <c r="W4242" s="90"/>
      <c r="X4242" s="94"/>
      <c r="Y4242" s="95"/>
      <c r="Z4242" s="96"/>
    </row>
    <row r="4243" spans="19:26" ht="17.25" customHeight="1">
      <c r="S4243" s="87"/>
      <c r="T4243" s="92"/>
      <c r="U4243" s="93"/>
      <c r="V4243" s="89"/>
      <c r="W4243" s="90"/>
      <c r="X4243" s="94"/>
      <c r="Y4243" s="95"/>
      <c r="Z4243" s="96"/>
    </row>
    <row r="4244" spans="19:26" ht="17.25" customHeight="1">
      <c r="S4244" s="87"/>
      <c r="T4244" s="92"/>
      <c r="U4244" s="93"/>
      <c r="V4244" s="89"/>
      <c r="W4244" s="90"/>
      <c r="X4244" s="94"/>
      <c r="Y4244" s="95"/>
      <c r="Z4244" s="96"/>
    </row>
    <row r="4245" spans="19:26" ht="17.25" customHeight="1">
      <c r="S4245" s="87"/>
      <c r="T4245" s="92"/>
      <c r="U4245" s="93"/>
      <c r="V4245" s="89"/>
      <c r="W4245" s="90"/>
      <c r="X4245" s="94"/>
      <c r="Y4245" s="95"/>
      <c r="Z4245" s="96"/>
    </row>
    <row r="4246" spans="19:26" ht="17.25" customHeight="1">
      <c r="S4246" s="87"/>
      <c r="T4246" s="92"/>
      <c r="U4246" s="93"/>
      <c r="V4246" s="89"/>
      <c r="W4246" s="90"/>
      <c r="X4246" s="94"/>
      <c r="Y4246" s="95"/>
      <c r="Z4246" s="96"/>
    </row>
    <row r="4247" spans="19:26" ht="17.25" customHeight="1">
      <c r="S4247" s="87"/>
      <c r="T4247" s="92"/>
      <c r="U4247" s="93"/>
      <c r="V4247" s="89"/>
      <c r="W4247" s="90"/>
      <c r="X4247" s="94"/>
      <c r="Y4247" s="95"/>
      <c r="Z4247" s="96"/>
    </row>
    <row r="4248" spans="19:26" ht="17.25" customHeight="1">
      <c r="S4248" s="87"/>
      <c r="T4248" s="92"/>
      <c r="U4248" s="93"/>
      <c r="V4248" s="89"/>
      <c r="W4248" s="90"/>
      <c r="X4248" s="94"/>
      <c r="Y4248" s="95"/>
      <c r="Z4248" s="96"/>
    </row>
    <row r="4249" spans="19:26" ht="17.25" customHeight="1">
      <c r="S4249" s="87"/>
      <c r="T4249" s="92"/>
      <c r="U4249" s="93"/>
      <c r="V4249" s="89"/>
      <c r="W4249" s="90"/>
      <c r="X4249" s="94"/>
      <c r="Y4249" s="95"/>
      <c r="Z4249" s="96"/>
    </row>
    <row r="4250" spans="19:26" ht="17.25" customHeight="1">
      <c r="S4250" s="87"/>
      <c r="T4250" s="92"/>
      <c r="U4250" s="93"/>
      <c r="V4250" s="89"/>
      <c r="W4250" s="90"/>
      <c r="X4250" s="94"/>
      <c r="Y4250" s="95"/>
      <c r="Z4250" s="96"/>
    </row>
    <row r="4251" spans="19:26" ht="17.25" customHeight="1">
      <c r="S4251" s="87"/>
      <c r="T4251" s="92"/>
      <c r="U4251" s="93"/>
      <c r="V4251" s="89"/>
      <c r="W4251" s="90"/>
      <c r="X4251" s="94"/>
      <c r="Y4251" s="95"/>
      <c r="Z4251" s="96"/>
    </row>
    <row r="4252" spans="19:26" ht="17.25" customHeight="1">
      <c r="S4252" s="87"/>
      <c r="T4252" s="92"/>
      <c r="U4252" s="93"/>
      <c r="V4252" s="89"/>
      <c r="W4252" s="90"/>
      <c r="X4252" s="94"/>
      <c r="Y4252" s="95"/>
      <c r="Z4252" s="96"/>
    </row>
    <row r="4253" spans="19:26" ht="17.25" customHeight="1">
      <c r="S4253" s="87"/>
      <c r="T4253" s="92"/>
      <c r="U4253" s="93"/>
      <c r="V4253" s="89"/>
      <c r="W4253" s="90"/>
      <c r="X4253" s="94"/>
      <c r="Y4253" s="95"/>
      <c r="Z4253" s="96"/>
    </row>
    <row r="4254" spans="19:26" ht="17.25" customHeight="1">
      <c r="S4254" s="87"/>
      <c r="T4254" s="92"/>
      <c r="U4254" s="93"/>
      <c r="V4254" s="89"/>
      <c r="W4254" s="90"/>
      <c r="X4254" s="94"/>
      <c r="Y4254" s="95"/>
      <c r="Z4254" s="96"/>
    </row>
    <row r="4255" spans="19:26" ht="17.25" customHeight="1">
      <c r="S4255" s="87"/>
      <c r="T4255" s="92"/>
      <c r="U4255" s="93"/>
      <c r="V4255" s="89"/>
      <c r="W4255" s="90"/>
      <c r="X4255" s="94"/>
      <c r="Y4255" s="95"/>
      <c r="Z4255" s="96"/>
    </row>
    <row r="4256" spans="19:26" ht="17.25" customHeight="1">
      <c r="S4256" s="87"/>
      <c r="T4256" s="92"/>
      <c r="U4256" s="93"/>
      <c r="V4256" s="89"/>
      <c r="W4256" s="90"/>
      <c r="X4256" s="94"/>
      <c r="Y4256" s="95"/>
      <c r="Z4256" s="96"/>
    </row>
    <row r="4257" spans="19:26" ht="17.25" customHeight="1">
      <c r="S4257" s="87"/>
      <c r="T4257" s="92"/>
      <c r="U4257" s="93"/>
      <c r="V4257" s="89"/>
      <c r="W4257" s="90"/>
      <c r="X4257" s="94"/>
      <c r="Y4257" s="95"/>
      <c r="Z4257" s="96"/>
    </row>
    <row r="4258" spans="19:26" ht="17.25" customHeight="1">
      <c r="S4258" s="87"/>
      <c r="T4258" s="92"/>
      <c r="U4258" s="93"/>
      <c r="V4258" s="89"/>
      <c r="W4258" s="90"/>
      <c r="X4258" s="94"/>
      <c r="Y4258" s="95"/>
      <c r="Z4258" s="96"/>
    </row>
    <row r="4259" spans="19:26" ht="17.25" customHeight="1">
      <c r="S4259" s="87"/>
      <c r="T4259" s="92"/>
      <c r="U4259" s="93"/>
      <c r="V4259" s="89"/>
      <c r="W4259" s="90"/>
      <c r="X4259" s="94"/>
      <c r="Y4259" s="95"/>
      <c r="Z4259" s="96"/>
    </row>
    <row r="4260" spans="19:26" ht="17.25" customHeight="1">
      <c r="S4260" s="87"/>
      <c r="T4260" s="92"/>
      <c r="U4260" s="93"/>
      <c r="V4260" s="89"/>
      <c r="W4260" s="90"/>
      <c r="X4260" s="94"/>
      <c r="Y4260" s="95"/>
      <c r="Z4260" s="96"/>
    </row>
    <row r="4261" spans="19:26" ht="17.25" customHeight="1">
      <c r="S4261" s="87"/>
      <c r="T4261" s="92"/>
      <c r="U4261" s="93"/>
      <c r="V4261" s="89"/>
      <c r="W4261" s="90"/>
      <c r="X4261" s="94"/>
      <c r="Y4261" s="95"/>
      <c r="Z4261" s="96"/>
    </row>
    <row r="4262" spans="19:26" ht="17.25" customHeight="1">
      <c r="S4262" s="87"/>
      <c r="T4262" s="92"/>
      <c r="U4262" s="93"/>
      <c r="V4262" s="89"/>
      <c r="W4262" s="90"/>
      <c r="X4262" s="94"/>
      <c r="Y4262" s="95"/>
      <c r="Z4262" s="96"/>
    </row>
    <row r="4263" spans="19:26" ht="17.25" customHeight="1">
      <c r="S4263" s="87"/>
      <c r="T4263" s="92"/>
      <c r="U4263" s="93"/>
      <c r="V4263" s="89"/>
      <c r="W4263" s="90"/>
      <c r="X4263" s="94"/>
      <c r="Y4263" s="95"/>
      <c r="Z4263" s="96"/>
    </row>
    <row r="4264" spans="19:26" ht="17.25" customHeight="1">
      <c r="S4264" s="87"/>
      <c r="T4264" s="92"/>
      <c r="U4264" s="93"/>
      <c r="V4264" s="89"/>
      <c r="W4264" s="90"/>
      <c r="X4264" s="94"/>
      <c r="Y4264" s="95"/>
      <c r="Z4264" s="96"/>
    </row>
    <row r="4265" spans="19:26" ht="17.25" customHeight="1">
      <c r="S4265" s="87"/>
      <c r="T4265" s="92"/>
      <c r="U4265" s="93"/>
      <c r="V4265" s="89"/>
      <c r="W4265" s="90"/>
      <c r="X4265" s="94"/>
      <c r="Y4265" s="95"/>
      <c r="Z4265" s="96"/>
    </row>
    <row r="4266" spans="19:26" ht="17.25" customHeight="1">
      <c r="S4266" s="87"/>
      <c r="T4266" s="92"/>
      <c r="U4266" s="93"/>
      <c r="V4266" s="89"/>
      <c r="W4266" s="90"/>
      <c r="X4266" s="94"/>
      <c r="Y4266" s="95"/>
      <c r="Z4266" s="96"/>
    </row>
    <row r="4267" spans="19:26" ht="17.25" customHeight="1">
      <c r="S4267" s="87"/>
      <c r="T4267" s="92"/>
      <c r="U4267" s="93"/>
      <c r="V4267" s="89"/>
      <c r="W4267" s="90"/>
      <c r="X4267" s="94"/>
      <c r="Y4267" s="95"/>
      <c r="Z4267" s="96"/>
    </row>
    <row r="4268" spans="19:26" ht="17.25" customHeight="1">
      <c r="S4268" s="87"/>
      <c r="T4268" s="92"/>
      <c r="U4268" s="93"/>
      <c r="V4268" s="89"/>
      <c r="W4268" s="90"/>
      <c r="X4268" s="94"/>
      <c r="Y4268" s="95"/>
      <c r="Z4268" s="96"/>
    </row>
    <row r="4269" spans="19:26" ht="17.25" customHeight="1">
      <c r="S4269" s="87"/>
      <c r="T4269" s="92"/>
      <c r="U4269" s="93"/>
      <c r="V4269" s="89"/>
      <c r="W4269" s="90"/>
      <c r="X4269" s="94"/>
      <c r="Y4269" s="95"/>
      <c r="Z4269" s="96"/>
    </row>
    <row r="4270" spans="19:26" ht="17.25" customHeight="1">
      <c r="S4270" s="87"/>
      <c r="T4270" s="92"/>
      <c r="U4270" s="93"/>
      <c r="V4270" s="89"/>
      <c r="W4270" s="90"/>
      <c r="X4270" s="94"/>
      <c r="Y4270" s="95"/>
      <c r="Z4270" s="96"/>
    </row>
    <row r="4271" spans="19:26" ht="17.25" customHeight="1">
      <c r="S4271" s="87"/>
      <c r="T4271" s="92"/>
      <c r="U4271" s="93"/>
      <c r="V4271" s="89"/>
      <c r="W4271" s="90"/>
      <c r="X4271" s="94"/>
      <c r="Y4271" s="95"/>
      <c r="Z4271" s="96"/>
    </row>
    <row r="4272" spans="19:26" ht="17.25" customHeight="1">
      <c r="S4272" s="87"/>
      <c r="T4272" s="92"/>
      <c r="U4272" s="93"/>
      <c r="V4272" s="89"/>
      <c r="W4272" s="90"/>
      <c r="X4272" s="94"/>
      <c r="Y4272" s="95"/>
      <c r="Z4272" s="96"/>
    </row>
    <row r="4273" spans="19:26" ht="17.25" customHeight="1">
      <c r="S4273" s="87"/>
      <c r="T4273" s="92"/>
      <c r="U4273" s="93"/>
      <c r="V4273" s="89"/>
      <c r="W4273" s="90"/>
      <c r="X4273" s="94"/>
      <c r="Y4273" s="95"/>
      <c r="Z4273" s="96"/>
    </row>
    <row r="4274" spans="19:26" ht="17.25" customHeight="1">
      <c r="S4274" s="87"/>
      <c r="T4274" s="92"/>
      <c r="U4274" s="93"/>
      <c r="V4274" s="89"/>
      <c r="W4274" s="90"/>
      <c r="X4274" s="94"/>
      <c r="Y4274" s="95"/>
      <c r="Z4274" s="96"/>
    </row>
    <row r="4275" spans="19:26" ht="17.25" customHeight="1">
      <c r="S4275" s="87"/>
      <c r="T4275" s="92"/>
      <c r="U4275" s="93"/>
      <c r="V4275" s="89"/>
      <c r="W4275" s="90"/>
      <c r="X4275" s="94"/>
      <c r="Y4275" s="95"/>
      <c r="Z4275" s="96"/>
    </row>
    <row r="4276" spans="19:26" ht="17.25" customHeight="1">
      <c r="S4276" s="87"/>
      <c r="T4276" s="92"/>
      <c r="U4276" s="93"/>
      <c r="V4276" s="89"/>
      <c r="W4276" s="90"/>
      <c r="X4276" s="94"/>
      <c r="Y4276" s="95"/>
      <c r="Z4276" s="96"/>
    </row>
    <row r="4277" spans="19:26" ht="17.25" customHeight="1">
      <c r="S4277" s="87"/>
      <c r="T4277" s="92"/>
      <c r="U4277" s="93"/>
      <c r="V4277" s="89"/>
      <c r="W4277" s="90"/>
      <c r="X4277" s="94"/>
      <c r="Y4277" s="95"/>
      <c r="Z4277" s="96"/>
    </row>
    <row r="4278" spans="19:26" ht="17.25" customHeight="1">
      <c r="S4278" s="87"/>
      <c r="T4278" s="92"/>
      <c r="U4278" s="93"/>
      <c r="V4278" s="89"/>
      <c r="W4278" s="90"/>
      <c r="X4278" s="94"/>
      <c r="Y4278" s="95"/>
      <c r="Z4278" s="96"/>
    </row>
    <row r="4279" spans="19:26" ht="17.25" customHeight="1">
      <c r="S4279" s="87"/>
      <c r="T4279" s="92"/>
      <c r="U4279" s="93"/>
      <c r="V4279" s="89"/>
      <c r="W4279" s="90"/>
      <c r="X4279" s="94"/>
      <c r="Y4279" s="95"/>
      <c r="Z4279" s="96"/>
    </row>
    <row r="4280" spans="19:26" ht="17.25" customHeight="1">
      <c r="S4280" s="87"/>
      <c r="T4280" s="92"/>
      <c r="U4280" s="93"/>
      <c r="V4280" s="89"/>
      <c r="W4280" s="90"/>
      <c r="X4280" s="94"/>
      <c r="Y4280" s="95"/>
      <c r="Z4280" s="96"/>
    </row>
    <row r="4281" spans="19:26" ht="17.25" customHeight="1">
      <c r="S4281" s="87"/>
      <c r="T4281" s="92"/>
      <c r="U4281" s="93"/>
      <c r="V4281" s="89"/>
      <c r="W4281" s="90"/>
      <c r="X4281" s="94"/>
      <c r="Y4281" s="95"/>
      <c r="Z4281" s="96"/>
    </row>
    <row r="4282" spans="19:26" ht="17.25" customHeight="1">
      <c r="S4282" s="87"/>
      <c r="T4282" s="92"/>
      <c r="U4282" s="93"/>
      <c r="V4282" s="89"/>
      <c r="W4282" s="90"/>
      <c r="X4282" s="94"/>
      <c r="Y4282" s="95"/>
      <c r="Z4282" s="96"/>
    </row>
    <row r="4283" spans="19:26" ht="17.25" customHeight="1">
      <c r="S4283" s="87"/>
      <c r="T4283" s="92"/>
      <c r="U4283" s="93"/>
      <c r="V4283" s="89"/>
      <c r="W4283" s="90"/>
      <c r="X4283" s="94"/>
      <c r="Y4283" s="95"/>
      <c r="Z4283" s="96"/>
    </row>
    <row r="4284" spans="19:26" ht="17.25" customHeight="1">
      <c r="S4284" s="87"/>
      <c r="T4284" s="92"/>
      <c r="U4284" s="93"/>
      <c r="V4284" s="89"/>
      <c r="W4284" s="90"/>
      <c r="X4284" s="94"/>
      <c r="Y4284" s="95"/>
      <c r="Z4284" s="96"/>
    </row>
    <row r="4285" spans="19:26" ht="17.25" customHeight="1">
      <c r="S4285" s="87"/>
      <c r="T4285" s="92"/>
      <c r="U4285" s="93"/>
      <c r="V4285" s="89"/>
      <c r="W4285" s="90"/>
      <c r="X4285" s="94"/>
      <c r="Y4285" s="95"/>
      <c r="Z4285" s="96"/>
    </row>
    <row r="4286" spans="19:26" ht="17.25" customHeight="1">
      <c r="S4286" s="87"/>
      <c r="T4286" s="92"/>
      <c r="U4286" s="93"/>
      <c r="V4286" s="89"/>
      <c r="W4286" s="90"/>
      <c r="X4286" s="94"/>
      <c r="Y4286" s="95"/>
      <c r="Z4286" s="96"/>
    </row>
    <row r="4287" spans="19:26" ht="17.25" customHeight="1">
      <c r="S4287" s="87"/>
      <c r="T4287" s="92"/>
      <c r="U4287" s="93"/>
      <c r="V4287" s="89"/>
      <c r="W4287" s="90"/>
      <c r="X4287" s="94"/>
      <c r="Y4287" s="95"/>
      <c r="Z4287" s="96"/>
    </row>
    <row r="4288" spans="19:26" ht="17.25" customHeight="1">
      <c r="S4288" s="87"/>
      <c r="T4288" s="92"/>
      <c r="U4288" s="93"/>
      <c r="V4288" s="89"/>
      <c r="W4288" s="90"/>
      <c r="X4288" s="94"/>
      <c r="Y4288" s="95"/>
      <c r="Z4288" s="96"/>
    </row>
    <row r="4289" spans="19:26" ht="17.25" customHeight="1">
      <c r="S4289" s="87"/>
      <c r="T4289" s="92"/>
      <c r="U4289" s="93"/>
      <c r="V4289" s="89"/>
      <c r="W4289" s="90"/>
      <c r="X4289" s="94"/>
      <c r="Y4289" s="95"/>
      <c r="Z4289" s="96"/>
    </row>
    <row r="4290" spans="19:26" ht="17.25" customHeight="1">
      <c r="S4290" s="87"/>
      <c r="T4290" s="92"/>
      <c r="U4290" s="93"/>
      <c r="V4290" s="89"/>
      <c r="W4290" s="90"/>
      <c r="X4290" s="94"/>
      <c r="Y4290" s="95"/>
      <c r="Z4290" s="96"/>
    </row>
    <row r="4291" spans="19:26" ht="17.25" customHeight="1">
      <c r="S4291" s="87"/>
      <c r="T4291" s="92"/>
      <c r="U4291" s="93"/>
      <c r="V4291" s="89"/>
      <c r="W4291" s="90"/>
      <c r="X4291" s="94"/>
      <c r="Y4291" s="95"/>
      <c r="Z4291" s="96"/>
    </row>
    <row r="4292" spans="19:26" ht="17.25" customHeight="1">
      <c r="S4292" s="87"/>
      <c r="T4292" s="92"/>
      <c r="U4292" s="93"/>
      <c r="V4292" s="89"/>
      <c r="W4292" s="90"/>
      <c r="X4292" s="94"/>
      <c r="Y4292" s="95"/>
      <c r="Z4292" s="96"/>
    </row>
    <row r="4293" spans="19:26" ht="17.25" customHeight="1">
      <c r="S4293" s="87"/>
      <c r="T4293" s="92"/>
      <c r="U4293" s="93"/>
      <c r="V4293" s="89"/>
      <c r="W4293" s="90"/>
      <c r="X4293" s="94"/>
      <c r="Y4293" s="95"/>
      <c r="Z4293" s="96"/>
    </row>
    <row r="4294" spans="19:26" ht="17.25" customHeight="1">
      <c r="S4294" s="87"/>
      <c r="T4294" s="92"/>
      <c r="U4294" s="93"/>
      <c r="V4294" s="89"/>
      <c r="W4294" s="90"/>
      <c r="X4294" s="94"/>
      <c r="Y4294" s="95"/>
      <c r="Z4294" s="96"/>
    </row>
    <row r="4295" spans="19:26" ht="17.25" customHeight="1">
      <c r="S4295" s="87"/>
      <c r="T4295" s="92"/>
      <c r="U4295" s="93"/>
      <c r="V4295" s="89"/>
      <c r="W4295" s="90"/>
      <c r="X4295" s="94"/>
      <c r="Y4295" s="95"/>
      <c r="Z4295" s="96"/>
    </row>
    <row r="4296" spans="19:26" ht="17.25" customHeight="1">
      <c r="S4296" s="87"/>
      <c r="T4296" s="92"/>
      <c r="U4296" s="93"/>
      <c r="V4296" s="89"/>
      <c r="W4296" s="90"/>
      <c r="X4296" s="94"/>
      <c r="Y4296" s="95"/>
      <c r="Z4296" s="96"/>
    </row>
    <row r="4297" spans="19:26" ht="17.25" customHeight="1">
      <c r="S4297" s="87"/>
      <c r="T4297" s="92"/>
      <c r="U4297" s="93"/>
      <c r="V4297" s="89"/>
      <c r="W4297" s="90"/>
      <c r="X4297" s="94"/>
      <c r="Y4297" s="95"/>
      <c r="Z4297" s="96"/>
    </row>
    <row r="4298" spans="19:26" ht="17.25" customHeight="1">
      <c r="S4298" s="87"/>
      <c r="T4298" s="92"/>
      <c r="U4298" s="93"/>
      <c r="V4298" s="89"/>
      <c r="W4298" s="90"/>
      <c r="X4298" s="94"/>
      <c r="Y4298" s="95"/>
      <c r="Z4298" s="96"/>
    </row>
    <row r="4299" spans="19:26" ht="17.25" customHeight="1">
      <c r="S4299" s="87"/>
      <c r="T4299" s="92"/>
      <c r="U4299" s="93"/>
      <c r="V4299" s="89"/>
      <c r="W4299" s="90"/>
      <c r="X4299" s="94"/>
      <c r="Y4299" s="95"/>
      <c r="Z4299" s="96"/>
    </row>
    <row r="4300" spans="19:26" ht="17.25" customHeight="1">
      <c r="S4300" s="87"/>
      <c r="T4300" s="92"/>
      <c r="U4300" s="93"/>
      <c r="V4300" s="89"/>
      <c r="W4300" s="90"/>
      <c r="X4300" s="94"/>
      <c r="Y4300" s="95"/>
      <c r="Z4300" s="96"/>
    </row>
    <row r="4301" spans="19:26" ht="17.25" customHeight="1">
      <c r="S4301" s="87"/>
      <c r="T4301" s="92"/>
      <c r="U4301" s="93"/>
      <c r="V4301" s="89"/>
      <c r="W4301" s="90"/>
      <c r="X4301" s="94"/>
      <c r="Y4301" s="95"/>
      <c r="Z4301" s="96"/>
    </row>
    <row r="4302" spans="19:26" ht="17.25" customHeight="1">
      <c r="S4302" s="87"/>
      <c r="T4302" s="92"/>
      <c r="U4302" s="93"/>
      <c r="V4302" s="89"/>
      <c r="W4302" s="90"/>
      <c r="X4302" s="94"/>
      <c r="Y4302" s="95"/>
      <c r="Z4302" s="96"/>
    </row>
    <row r="4303" spans="19:26" ht="17.25" customHeight="1">
      <c r="S4303" s="87"/>
      <c r="T4303" s="92"/>
      <c r="U4303" s="93"/>
      <c r="V4303" s="89"/>
      <c r="W4303" s="90"/>
      <c r="X4303" s="94"/>
      <c r="Y4303" s="95"/>
      <c r="Z4303" s="96"/>
    </row>
    <row r="4304" spans="19:26" ht="17.25" customHeight="1">
      <c r="S4304" s="87"/>
      <c r="T4304" s="92"/>
      <c r="U4304" s="93"/>
      <c r="V4304" s="89"/>
      <c r="W4304" s="90"/>
      <c r="X4304" s="94"/>
      <c r="Y4304" s="95"/>
      <c r="Z4304" s="96"/>
    </row>
    <row r="4305" spans="19:26" ht="17.25" customHeight="1">
      <c r="S4305" s="87"/>
      <c r="T4305" s="92"/>
      <c r="U4305" s="93"/>
      <c r="V4305" s="89"/>
      <c r="W4305" s="90"/>
      <c r="X4305" s="94"/>
      <c r="Y4305" s="95"/>
      <c r="Z4305" s="96"/>
    </row>
    <row r="4306" spans="19:26" ht="17.25" customHeight="1">
      <c r="S4306" s="87"/>
      <c r="T4306" s="92"/>
      <c r="U4306" s="93"/>
      <c r="V4306" s="89"/>
      <c r="W4306" s="90"/>
      <c r="X4306" s="94"/>
      <c r="Y4306" s="95"/>
      <c r="Z4306" s="96"/>
    </row>
    <row r="4307" spans="19:26" ht="17.25" customHeight="1">
      <c r="S4307" s="87"/>
      <c r="T4307" s="92"/>
      <c r="U4307" s="93"/>
      <c r="V4307" s="89"/>
      <c r="W4307" s="90"/>
      <c r="X4307" s="94"/>
      <c r="Y4307" s="95"/>
      <c r="Z4307" s="96"/>
    </row>
    <row r="4308" spans="19:26" ht="17.25" customHeight="1">
      <c r="S4308" s="87"/>
      <c r="T4308" s="92"/>
      <c r="U4308" s="93"/>
      <c r="V4308" s="89"/>
      <c r="W4308" s="90"/>
      <c r="X4308" s="94"/>
      <c r="Y4308" s="95"/>
      <c r="Z4308" s="96"/>
    </row>
    <row r="4309" spans="19:26" ht="17.25" customHeight="1">
      <c r="S4309" s="87"/>
      <c r="T4309" s="92"/>
      <c r="U4309" s="93"/>
      <c r="V4309" s="89"/>
      <c r="W4309" s="90"/>
      <c r="X4309" s="94"/>
      <c r="Y4309" s="95"/>
      <c r="Z4309" s="96"/>
    </row>
    <row r="4310" spans="19:26" ht="17.25" customHeight="1">
      <c r="S4310" s="87"/>
      <c r="T4310" s="92"/>
      <c r="U4310" s="93"/>
      <c r="V4310" s="89"/>
      <c r="W4310" s="90"/>
      <c r="X4310" s="94"/>
      <c r="Y4310" s="95"/>
      <c r="Z4310" s="96"/>
    </row>
    <row r="4311" spans="19:26" ht="17.25" customHeight="1">
      <c r="S4311" s="87"/>
      <c r="T4311" s="92"/>
      <c r="U4311" s="93"/>
      <c r="V4311" s="89"/>
      <c r="W4311" s="90"/>
      <c r="X4311" s="94"/>
      <c r="Y4311" s="95"/>
      <c r="Z4311" s="96"/>
    </row>
    <row r="4312" spans="19:26" ht="17.25" customHeight="1">
      <c r="S4312" s="87"/>
      <c r="T4312" s="92"/>
      <c r="U4312" s="93"/>
      <c r="V4312" s="89"/>
      <c r="W4312" s="90"/>
      <c r="X4312" s="94"/>
      <c r="Y4312" s="95"/>
      <c r="Z4312" s="96"/>
    </row>
    <row r="4313" spans="19:26" ht="17.25" customHeight="1">
      <c r="S4313" s="87"/>
      <c r="T4313" s="92"/>
      <c r="U4313" s="93"/>
      <c r="V4313" s="89"/>
      <c r="W4313" s="90"/>
      <c r="X4313" s="94"/>
      <c r="Y4313" s="95"/>
      <c r="Z4313" s="96"/>
    </row>
    <row r="4314" spans="19:26" ht="17.25" customHeight="1">
      <c r="S4314" s="87"/>
      <c r="T4314" s="92"/>
      <c r="U4314" s="93"/>
      <c r="V4314" s="89"/>
      <c r="W4314" s="90"/>
      <c r="X4314" s="94"/>
      <c r="Y4314" s="95"/>
      <c r="Z4314" s="96"/>
    </row>
    <row r="4315" spans="19:26" ht="17.25" customHeight="1">
      <c r="S4315" s="87"/>
      <c r="T4315" s="92"/>
      <c r="U4315" s="93"/>
      <c r="V4315" s="89"/>
      <c r="W4315" s="90"/>
      <c r="X4315" s="94"/>
      <c r="Y4315" s="95"/>
      <c r="Z4315" s="96"/>
    </row>
    <row r="4316" spans="19:26" ht="17.25" customHeight="1">
      <c r="S4316" s="87"/>
      <c r="T4316" s="92"/>
      <c r="U4316" s="93"/>
      <c r="V4316" s="89"/>
      <c r="W4316" s="90"/>
      <c r="X4316" s="94"/>
      <c r="Y4316" s="95"/>
      <c r="Z4316" s="96"/>
    </row>
    <row r="4317" spans="19:26" ht="17.25" customHeight="1">
      <c r="S4317" s="87"/>
      <c r="T4317" s="92"/>
      <c r="U4317" s="93"/>
      <c r="V4317" s="89"/>
      <c r="W4317" s="90"/>
      <c r="X4317" s="94"/>
      <c r="Y4317" s="95"/>
      <c r="Z4317" s="96"/>
    </row>
    <row r="4318" spans="19:26" ht="17.25" customHeight="1">
      <c r="S4318" s="87"/>
      <c r="T4318" s="92"/>
      <c r="U4318" s="93"/>
      <c r="V4318" s="89"/>
      <c r="W4318" s="90"/>
      <c r="X4318" s="94"/>
      <c r="Y4318" s="95"/>
      <c r="Z4318" s="96"/>
    </row>
    <row r="4319" spans="19:26" ht="17.25" customHeight="1">
      <c r="S4319" s="87"/>
      <c r="T4319" s="92"/>
      <c r="U4319" s="93"/>
      <c r="V4319" s="89"/>
      <c r="W4319" s="90"/>
      <c r="X4319" s="94"/>
      <c r="Y4319" s="95"/>
      <c r="Z4319" s="96"/>
    </row>
    <row r="4320" spans="19:26" ht="17.25" customHeight="1">
      <c r="S4320" s="87"/>
      <c r="T4320" s="92"/>
      <c r="U4320" s="93"/>
      <c r="V4320" s="89"/>
      <c r="W4320" s="90"/>
      <c r="X4320" s="94"/>
      <c r="Y4320" s="95"/>
      <c r="Z4320" s="96"/>
    </row>
    <row r="4321" spans="19:26" ht="17.25" customHeight="1">
      <c r="S4321" s="87"/>
      <c r="T4321" s="92"/>
      <c r="U4321" s="93"/>
      <c r="V4321" s="89"/>
      <c r="W4321" s="90"/>
      <c r="X4321" s="94"/>
      <c r="Y4321" s="95"/>
      <c r="Z4321" s="96"/>
    </row>
    <row r="4322" spans="19:26" ht="17.25" customHeight="1">
      <c r="S4322" s="87"/>
      <c r="T4322" s="92"/>
      <c r="U4322" s="93"/>
      <c r="V4322" s="89"/>
      <c r="W4322" s="90"/>
      <c r="X4322" s="94"/>
      <c r="Y4322" s="95"/>
      <c r="Z4322" s="96"/>
    </row>
    <row r="4323" spans="19:26" ht="17.25" customHeight="1">
      <c r="S4323" s="87"/>
      <c r="T4323" s="92"/>
      <c r="U4323" s="93"/>
      <c r="V4323" s="89"/>
      <c r="W4323" s="90"/>
      <c r="X4323" s="94"/>
      <c r="Y4323" s="95"/>
      <c r="Z4323" s="96"/>
    </row>
    <row r="4324" spans="19:26" ht="17.25" customHeight="1">
      <c r="S4324" s="87"/>
      <c r="T4324" s="92"/>
      <c r="U4324" s="93"/>
      <c r="V4324" s="89"/>
      <c r="W4324" s="90"/>
      <c r="X4324" s="94"/>
      <c r="Y4324" s="95"/>
      <c r="Z4324" s="96"/>
    </row>
    <row r="4325" spans="19:26" ht="17.25" customHeight="1">
      <c r="S4325" s="87"/>
      <c r="T4325" s="92"/>
      <c r="U4325" s="93"/>
      <c r="V4325" s="89"/>
      <c r="W4325" s="90"/>
      <c r="X4325" s="94"/>
      <c r="Y4325" s="95"/>
      <c r="Z4325" s="96"/>
    </row>
    <row r="4326" spans="19:26" ht="17.25" customHeight="1">
      <c r="S4326" s="87"/>
      <c r="T4326" s="92"/>
      <c r="U4326" s="93"/>
      <c r="V4326" s="89"/>
      <c r="W4326" s="90"/>
      <c r="X4326" s="94"/>
      <c r="Y4326" s="95"/>
      <c r="Z4326" s="96"/>
    </row>
    <row r="4327" spans="19:26" ht="17.25" customHeight="1">
      <c r="S4327" s="87"/>
      <c r="T4327" s="92"/>
      <c r="U4327" s="93"/>
      <c r="V4327" s="89"/>
      <c r="W4327" s="90"/>
      <c r="X4327" s="94"/>
      <c r="Y4327" s="95"/>
      <c r="Z4327" s="96"/>
    </row>
    <row r="4328" spans="19:26" ht="17.25" customHeight="1">
      <c r="S4328" s="87"/>
      <c r="T4328" s="92"/>
      <c r="U4328" s="93"/>
      <c r="V4328" s="89"/>
      <c r="W4328" s="90"/>
      <c r="X4328" s="94"/>
      <c r="Y4328" s="95"/>
      <c r="Z4328" s="96"/>
    </row>
    <row r="4329" spans="19:26" ht="17.25" customHeight="1">
      <c r="S4329" s="87"/>
      <c r="T4329" s="92"/>
      <c r="U4329" s="93"/>
      <c r="V4329" s="89"/>
      <c r="W4329" s="90"/>
      <c r="X4329" s="94"/>
      <c r="Y4329" s="95"/>
      <c r="Z4329" s="96"/>
    </row>
    <row r="4330" spans="19:26" ht="17.25" customHeight="1">
      <c r="S4330" s="87"/>
      <c r="T4330" s="92"/>
      <c r="U4330" s="93"/>
      <c r="V4330" s="89"/>
      <c r="W4330" s="90"/>
      <c r="X4330" s="94"/>
      <c r="Y4330" s="95"/>
      <c r="Z4330" s="96"/>
    </row>
    <row r="4331" spans="19:26" ht="17.25" customHeight="1">
      <c r="S4331" s="87"/>
      <c r="T4331" s="92"/>
      <c r="U4331" s="93"/>
      <c r="V4331" s="89"/>
      <c r="W4331" s="90"/>
      <c r="X4331" s="94"/>
      <c r="Y4331" s="95"/>
      <c r="Z4331" s="96"/>
    </row>
    <row r="4332" spans="19:26" ht="17.25" customHeight="1">
      <c r="S4332" s="87"/>
      <c r="T4332" s="92"/>
      <c r="U4332" s="93"/>
      <c r="V4332" s="89"/>
      <c r="W4332" s="90"/>
      <c r="X4332" s="94"/>
      <c r="Y4332" s="95"/>
      <c r="Z4332" s="96"/>
    </row>
    <row r="4333" spans="19:26" ht="17.25" customHeight="1">
      <c r="S4333" s="87"/>
      <c r="T4333" s="92"/>
      <c r="U4333" s="93"/>
      <c r="V4333" s="89"/>
      <c r="W4333" s="90"/>
      <c r="X4333" s="94"/>
      <c r="Y4333" s="95"/>
      <c r="Z4333" s="96"/>
    </row>
    <row r="4334" spans="19:26" ht="17.25" customHeight="1">
      <c r="S4334" s="87"/>
      <c r="T4334" s="92"/>
      <c r="U4334" s="93"/>
      <c r="V4334" s="89"/>
      <c r="W4334" s="90"/>
      <c r="X4334" s="94"/>
      <c r="Y4334" s="95"/>
      <c r="Z4334" s="96"/>
    </row>
    <row r="4335" spans="19:26" ht="17.25" customHeight="1">
      <c r="S4335" s="87"/>
      <c r="T4335" s="92"/>
      <c r="U4335" s="93"/>
      <c r="V4335" s="89"/>
      <c r="W4335" s="90"/>
      <c r="X4335" s="94"/>
      <c r="Y4335" s="95"/>
      <c r="Z4335" s="96"/>
    </row>
    <row r="4336" spans="19:26" ht="17.25" customHeight="1">
      <c r="S4336" s="87"/>
      <c r="T4336" s="92"/>
      <c r="U4336" s="93"/>
      <c r="V4336" s="89"/>
      <c r="W4336" s="90"/>
      <c r="X4336" s="94"/>
      <c r="Y4336" s="95"/>
      <c r="Z4336" s="96"/>
    </row>
    <row r="4337" spans="19:26" ht="17.25" customHeight="1">
      <c r="S4337" s="87"/>
      <c r="T4337" s="92"/>
      <c r="U4337" s="93"/>
      <c r="V4337" s="89"/>
      <c r="W4337" s="90"/>
      <c r="X4337" s="94"/>
      <c r="Y4337" s="95"/>
      <c r="Z4337" s="96"/>
    </row>
    <row r="4338" spans="19:26" ht="17.25" customHeight="1">
      <c r="S4338" s="87"/>
      <c r="T4338" s="92"/>
      <c r="U4338" s="93"/>
      <c r="V4338" s="89"/>
      <c r="W4338" s="90"/>
      <c r="X4338" s="94"/>
      <c r="Y4338" s="95"/>
      <c r="Z4338" s="96"/>
    </row>
    <row r="4339" spans="19:26" ht="17.25" customHeight="1">
      <c r="S4339" s="87"/>
      <c r="T4339" s="92"/>
      <c r="U4339" s="93"/>
      <c r="V4339" s="89"/>
      <c r="W4339" s="90"/>
      <c r="X4339" s="94"/>
      <c r="Y4339" s="95"/>
      <c r="Z4339" s="96"/>
    </row>
    <row r="4340" spans="19:26" ht="17.25" customHeight="1">
      <c r="S4340" s="87"/>
      <c r="T4340" s="92"/>
      <c r="U4340" s="93"/>
      <c r="V4340" s="89"/>
      <c r="W4340" s="90"/>
      <c r="X4340" s="94"/>
      <c r="Y4340" s="95"/>
      <c r="Z4340" s="96"/>
    </row>
    <row r="4341" spans="19:26" ht="17.25" customHeight="1">
      <c r="S4341" s="87"/>
      <c r="T4341" s="92"/>
      <c r="U4341" s="93"/>
      <c r="V4341" s="89"/>
      <c r="W4341" s="90"/>
      <c r="X4341" s="94"/>
      <c r="Y4341" s="95"/>
      <c r="Z4341" s="96"/>
    </row>
    <row r="4342" spans="19:26" ht="17.25" customHeight="1">
      <c r="S4342" s="87"/>
      <c r="T4342" s="92"/>
      <c r="U4342" s="93"/>
      <c r="V4342" s="89"/>
      <c r="W4342" s="90"/>
      <c r="X4342" s="94"/>
      <c r="Y4342" s="95"/>
      <c r="Z4342" s="96"/>
    </row>
    <row r="4343" spans="19:26" ht="17.25" customHeight="1">
      <c r="S4343" s="87"/>
      <c r="T4343" s="92"/>
      <c r="U4343" s="93"/>
      <c r="V4343" s="89"/>
      <c r="W4343" s="90"/>
      <c r="X4343" s="94"/>
      <c r="Y4343" s="95"/>
      <c r="Z4343" s="96"/>
    </row>
    <row r="4344" spans="19:26" ht="17.25" customHeight="1">
      <c r="S4344" s="87"/>
      <c r="T4344" s="92"/>
      <c r="U4344" s="93"/>
      <c r="V4344" s="89"/>
      <c r="W4344" s="90"/>
      <c r="X4344" s="94"/>
      <c r="Y4344" s="95"/>
      <c r="Z4344" s="96"/>
    </row>
    <row r="4345" spans="19:26" ht="17.25" customHeight="1">
      <c r="S4345" s="87"/>
      <c r="T4345" s="92"/>
      <c r="U4345" s="93"/>
      <c r="V4345" s="89"/>
      <c r="W4345" s="90"/>
      <c r="X4345" s="94"/>
      <c r="Y4345" s="95"/>
      <c r="Z4345" s="96"/>
    </row>
    <row r="4346" spans="19:26" ht="17.25" customHeight="1">
      <c r="S4346" s="87"/>
      <c r="T4346" s="92"/>
      <c r="U4346" s="93"/>
      <c r="V4346" s="89"/>
      <c r="W4346" s="90"/>
      <c r="X4346" s="94"/>
      <c r="Y4346" s="95"/>
      <c r="Z4346" s="96"/>
    </row>
    <row r="4347" spans="19:26" ht="17.25" customHeight="1">
      <c r="S4347" s="87"/>
      <c r="T4347" s="92"/>
      <c r="U4347" s="93"/>
      <c r="V4347" s="89"/>
      <c r="W4347" s="90"/>
      <c r="X4347" s="94"/>
      <c r="Y4347" s="95"/>
      <c r="Z4347" s="96"/>
    </row>
    <row r="4348" spans="19:26" ht="17.25" customHeight="1">
      <c r="S4348" s="87"/>
      <c r="T4348" s="92"/>
      <c r="U4348" s="93"/>
      <c r="V4348" s="89"/>
      <c r="W4348" s="90"/>
      <c r="X4348" s="94"/>
      <c r="Y4348" s="95"/>
      <c r="Z4348" s="96"/>
    </row>
    <row r="4349" spans="19:26" ht="17.25" customHeight="1">
      <c r="S4349" s="87"/>
      <c r="T4349" s="92"/>
      <c r="U4349" s="93"/>
      <c r="V4349" s="89"/>
      <c r="W4349" s="90"/>
      <c r="X4349" s="94"/>
      <c r="Y4349" s="95"/>
      <c r="Z4349" s="96"/>
    </row>
    <row r="4350" spans="19:26" ht="17.25" customHeight="1">
      <c r="S4350" s="87"/>
      <c r="T4350" s="92"/>
      <c r="U4350" s="93"/>
      <c r="V4350" s="89"/>
      <c r="W4350" s="90"/>
      <c r="X4350" s="94"/>
      <c r="Y4350" s="95"/>
      <c r="Z4350" s="96"/>
    </row>
    <row r="4351" spans="19:26" ht="17.25" customHeight="1">
      <c r="S4351" s="87"/>
      <c r="T4351" s="92"/>
      <c r="U4351" s="93"/>
      <c r="V4351" s="89"/>
      <c r="W4351" s="90"/>
      <c r="X4351" s="94"/>
      <c r="Y4351" s="95"/>
      <c r="Z4351" s="96"/>
    </row>
    <row r="4352" spans="19:26" ht="17.25" customHeight="1">
      <c r="S4352" s="87"/>
      <c r="T4352" s="92"/>
      <c r="U4352" s="93"/>
      <c r="V4352" s="89"/>
      <c r="W4352" s="90"/>
      <c r="X4352" s="94"/>
      <c r="Y4352" s="95"/>
      <c r="Z4352" s="96"/>
    </row>
    <row r="4353" spans="19:26" ht="17.25" customHeight="1">
      <c r="S4353" s="87"/>
      <c r="T4353" s="92"/>
      <c r="U4353" s="93"/>
      <c r="V4353" s="89"/>
      <c r="W4353" s="90"/>
      <c r="X4353" s="94"/>
      <c r="Y4353" s="95"/>
      <c r="Z4353" s="96"/>
    </row>
    <row r="4354" spans="19:26" ht="17.25" customHeight="1">
      <c r="S4354" s="87"/>
      <c r="T4354" s="92"/>
      <c r="U4354" s="93"/>
      <c r="V4354" s="89"/>
      <c r="W4354" s="90"/>
      <c r="X4354" s="94"/>
      <c r="Y4354" s="95"/>
      <c r="Z4354" s="96"/>
    </row>
    <row r="4355" spans="19:26" ht="17.25" customHeight="1">
      <c r="S4355" s="87"/>
      <c r="T4355" s="92"/>
      <c r="U4355" s="93"/>
      <c r="V4355" s="89"/>
      <c r="W4355" s="90"/>
      <c r="X4355" s="94"/>
      <c r="Y4355" s="95"/>
      <c r="Z4355" s="96"/>
    </row>
    <row r="4356" spans="19:26" ht="17.25" customHeight="1">
      <c r="S4356" s="87"/>
      <c r="T4356" s="92"/>
      <c r="U4356" s="93"/>
      <c r="V4356" s="89"/>
      <c r="W4356" s="90"/>
      <c r="X4356" s="94"/>
      <c r="Y4356" s="95"/>
      <c r="Z4356" s="96"/>
    </row>
    <row r="4357" spans="19:26" ht="17.25" customHeight="1">
      <c r="S4357" s="87"/>
      <c r="T4357" s="92"/>
      <c r="U4357" s="93"/>
      <c r="V4357" s="89"/>
      <c r="W4357" s="90"/>
      <c r="X4357" s="94"/>
      <c r="Y4357" s="95"/>
      <c r="Z4357" s="96"/>
    </row>
    <row r="4358" spans="19:26" ht="17.25" customHeight="1">
      <c r="S4358" s="87"/>
      <c r="T4358" s="92"/>
      <c r="U4358" s="93"/>
      <c r="V4358" s="89"/>
      <c r="W4358" s="90"/>
      <c r="X4358" s="94"/>
      <c r="Y4358" s="95"/>
      <c r="Z4358" s="96"/>
    </row>
    <row r="4359" spans="19:26" ht="17.25" customHeight="1">
      <c r="S4359" s="87"/>
      <c r="T4359" s="92"/>
      <c r="U4359" s="93"/>
      <c r="V4359" s="89"/>
      <c r="W4359" s="90"/>
      <c r="X4359" s="94"/>
      <c r="Y4359" s="95"/>
      <c r="Z4359" s="96"/>
    </row>
    <row r="4360" spans="19:26" ht="17.25" customHeight="1">
      <c r="S4360" s="87"/>
      <c r="T4360" s="92"/>
      <c r="U4360" s="93"/>
      <c r="V4360" s="89"/>
      <c r="W4360" s="90"/>
      <c r="X4360" s="94"/>
      <c r="Y4360" s="95"/>
      <c r="Z4360" s="96"/>
    </row>
    <row r="4361" spans="19:26" ht="17.25" customHeight="1">
      <c r="S4361" s="87"/>
      <c r="T4361" s="92"/>
      <c r="U4361" s="93"/>
      <c r="V4361" s="89"/>
      <c r="W4361" s="90"/>
      <c r="X4361" s="94"/>
      <c r="Y4361" s="95"/>
      <c r="Z4361" s="96"/>
    </row>
    <row r="4362" spans="19:26" ht="17.25" customHeight="1">
      <c r="S4362" s="87"/>
      <c r="T4362" s="92"/>
      <c r="U4362" s="93"/>
      <c r="V4362" s="89"/>
      <c r="W4362" s="90"/>
      <c r="X4362" s="94"/>
      <c r="Y4362" s="95"/>
      <c r="Z4362" s="96"/>
    </row>
    <row r="4363" spans="19:26" ht="17.25" customHeight="1">
      <c r="S4363" s="87"/>
      <c r="T4363" s="92"/>
      <c r="U4363" s="93"/>
      <c r="V4363" s="89"/>
      <c r="W4363" s="90"/>
      <c r="X4363" s="94"/>
      <c r="Y4363" s="95"/>
      <c r="Z4363" s="96"/>
    </row>
    <row r="4364" spans="19:26" ht="17.25" customHeight="1">
      <c r="S4364" s="87"/>
      <c r="T4364" s="92"/>
      <c r="U4364" s="93"/>
      <c r="V4364" s="89"/>
      <c r="W4364" s="90"/>
      <c r="X4364" s="94"/>
      <c r="Y4364" s="95"/>
      <c r="Z4364" s="96"/>
    </row>
    <row r="4365" spans="19:26" ht="17.25" customHeight="1">
      <c r="S4365" s="87"/>
      <c r="T4365" s="92"/>
      <c r="U4365" s="93"/>
      <c r="V4365" s="89"/>
      <c r="W4365" s="90"/>
      <c r="X4365" s="94"/>
      <c r="Y4365" s="95"/>
      <c r="Z4365" s="96"/>
    </row>
    <row r="4366" spans="19:26" ht="17.25" customHeight="1">
      <c r="S4366" s="87"/>
      <c r="T4366" s="92"/>
      <c r="U4366" s="93"/>
      <c r="V4366" s="89"/>
      <c r="W4366" s="90"/>
      <c r="X4366" s="94"/>
      <c r="Y4366" s="95"/>
      <c r="Z4366" s="96"/>
    </row>
    <row r="4367" spans="19:26" ht="17.25" customHeight="1">
      <c r="S4367" s="87"/>
      <c r="T4367" s="92"/>
      <c r="U4367" s="93"/>
      <c r="V4367" s="89"/>
      <c r="W4367" s="90"/>
      <c r="X4367" s="94"/>
      <c r="Y4367" s="95"/>
      <c r="Z4367" s="96"/>
    </row>
    <row r="4368" spans="19:26" ht="17.25" customHeight="1">
      <c r="S4368" s="87"/>
      <c r="T4368" s="92"/>
      <c r="U4368" s="93"/>
      <c r="V4368" s="89"/>
      <c r="W4368" s="90"/>
      <c r="X4368" s="94"/>
      <c r="Y4368" s="95"/>
      <c r="Z4368" s="96"/>
    </row>
    <row r="4369" spans="19:26" ht="17.25" customHeight="1">
      <c r="S4369" s="87"/>
      <c r="T4369" s="92"/>
      <c r="U4369" s="93"/>
      <c r="V4369" s="89"/>
      <c r="W4369" s="90"/>
      <c r="X4369" s="94"/>
      <c r="Y4369" s="95"/>
      <c r="Z4369" s="96"/>
    </row>
    <row r="4370" spans="19:26" ht="17.25" customHeight="1">
      <c r="S4370" s="87"/>
      <c r="T4370" s="92"/>
      <c r="U4370" s="93"/>
      <c r="V4370" s="89"/>
      <c r="W4370" s="90"/>
      <c r="X4370" s="94"/>
      <c r="Y4370" s="95"/>
      <c r="Z4370" s="96"/>
    </row>
    <row r="4371" spans="19:26" ht="17.25" customHeight="1">
      <c r="S4371" s="87"/>
      <c r="T4371" s="92"/>
      <c r="U4371" s="93"/>
      <c r="V4371" s="89"/>
      <c r="W4371" s="90"/>
      <c r="X4371" s="94"/>
      <c r="Y4371" s="95"/>
      <c r="Z4371" s="96"/>
    </row>
    <row r="4372" spans="19:26" ht="17.25" customHeight="1">
      <c r="S4372" s="87"/>
      <c r="T4372" s="92"/>
      <c r="U4372" s="93"/>
      <c r="V4372" s="89"/>
      <c r="W4372" s="90"/>
      <c r="X4372" s="94"/>
      <c r="Y4372" s="95"/>
      <c r="Z4372" s="96"/>
    </row>
    <row r="4373" spans="19:26" ht="17.25" customHeight="1">
      <c r="S4373" s="87"/>
      <c r="T4373" s="92"/>
      <c r="U4373" s="93"/>
      <c r="V4373" s="89"/>
      <c r="W4373" s="90"/>
      <c r="X4373" s="94"/>
      <c r="Y4373" s="95"/>
      <c r="Z4373" s="96"/>
    </row>
    <row r="4374" spans="19:26" ht="17.25" customHeight="1">
      <c r="S4374" s="87"/>
      <c r="T4374" s="92"/>
      <c r="U4374" s="93"/>
      <c r="V4374" s="89"/>
      <c r="W4374" s="90"/>
      <c r="X4374" s="94"/>
      <c r="Y4374" s="95"/>
      <c r="Z4374" s="96"/>
    </row>
    <row r="4375" spans="19:26" ht="17.25" customHeight="1">
      <c r="S4375" s="87"/>
      <c r="T4375" s="92"/>
      <c r="U4375" s="93"/>
      <c r="V4375" s="89"/>
      <c r="W4375" s="90"/>
      <c r="X4375" s="94"/>
      <c r="Y4375" s="95"/>
      <c r="Z4375" s="96"/>
    </row>
    <row r="4376" spans="19:26" ht="17.25" customHeight="1">
      <c r="S4376" s="87"/>
      <c r="T4376" s="92"/>
      <c r="U4376" s="93"/>
      <c r="V4376" s="89"/>
      <c r="W4376" s="90"/>
      <c r="X4376" s="94"/>
      <c r="Y4376" s="95"/>
      <c r="Z4376" s="96"/>
    </row>
    <row r="4377" spans="19:26" ht="17.25" customHeight="1">
      <c r="S4377" s="87"/>
      <c r="T4377" s="92"/>
      <c r="U4377" s="93"/>
      <c r="V4377" s="89"/>
      <c r="W4377" s="90"/>
      <c r="X4377" s="94"/>
      <c r="Y4377" s="95"/>
      <c r="Z4377" s="96"/>
    </row>
    <row r="4378" spans="19:26" ht="17.25" customHeight="1">
      <c r="S4378" s="87"/>
      <c r="T4378" s="92"/>
      <c r="U4378" s="93"/>
      <c r="V4378" s="89"/>
      <c r="W4378" s="90"/>
      <c r="X4378" s="94"/>
      <c r="Y4378" s="95"/>
      <c r="Z4378" s="96"/>
    </row>
    <row r="4379" spans="19:26" ht="17.25" customHeight="1">
      <c r="S4379" s="87"/>
      <c r="T4379" s="92"/>
      <c r="U4379" s="93"/>
      <c r="V4379" s="89"/>
      <c r="W4379" s="90"/>
      <c r="X4379" s="94"/>
      <c r="Y4379" s="95"/>
      <c r="Z4379" s="96"/>
    </row>
    <row r="4380" spans="19:26" ht="17.25" customHeight="1">
      <c r="S4380" s="87"/>
      <c r="T4380" s="92"/>
      <c r="U4380" s="93"/>
      <c r="V4380" s="89"/>
      <c r="W4380" s="90"/>
      <c r="X4380" s="94"/>
      <c r="Y4380" s="95"/>
      <c r="Z4380" s="96"/>
    </row>
    <row r="4381" spans="19:26" ht="17.25" customHeight="1">
      <c r="S4381" s="87"/>
      <c r="T4381" s="92"/>
      <c r="U4381" s="93"/>
      <c r="V4381" s="89"/>
      <c r="W4381" s="90"/>
      <c r="X4381" s="94"/>
      <c r="Y4381" s="95"/>
      <c r="Z4381" s="96"/>
    </row>
    <row r="4382" spans="19:26" ht="17.25" customHeight="1">
      <c r="S4382" s="87"/>
      <c r="T4382" s="92"/>
      <c r="U4382" s="93"/>
      <c r="V4382" s="89"/>
      <c r="W4382" s="90"/>
      <c r="X4382" s="94"/>
      <c r="Y4382" s="95"/>
      <c r="Z4382" s="96"/>
    </row>
    <row r="4383" spans="19:26" ht="17.25" customHeight="1">
      <c r="S4383" s="87"/>
      <c r="T4383" s="92"/>
      <c r="U4383" s="93"/>
      <c r="V4383" s="89"/>
      <c r="W4383" s="90"/>
      <c r="X4383" s="94"/>
      <c r="Y4383" s="95"/>
      <c r="Z4383" s="96"/>
    </row>
    <row r="4384" spans="19:26" ht="17.25" customHeight="1">
      <c r="S4384" s="87"/>
      <c r="T4384" s="92"/>
      <c r="U4384" s="93"/>
      <c r="V4384" s="89"/>
      <c r="W4384" s="90"/>
      <c r="X4384" s="94"/>
      <c r="Y4384" s="95"/>
      <c r="Z4384" s="96"/>
    </row>
    <row r="4385" spans="19:26" ht="17.25" customHeight="1">
      <c r="S4385" s="87"/>
      <c r="T4385" s="92"/>
      <c r="U4385" s="93"/>
      <c r="V4385" s="89"/>
      <c r="W4385" s="90"/>
      <c r="X4385" s="94"/>
      <c r="Y4385" s="95"/>
      <c r="Z4385" s="96"/>
    </row>
    <row r="4386" spans="19:26" ht="17.25" customHeight="1">
      <c r="S4386" s="87"/>
      <c r="T4386" s="92"/>
      <c r="U4386" s="93"/>
      <c r="V4386" s="89"/>
      <c r="W4386" s="90"/>
      <c r="X4386" s="94"/>
      <c r="Y4386" s="95"/>
      <c r="Z4386" s="96"/>
    </row>
    <row r="4387" spans="19:26" ht="17.25" customHeight="1">
      <c r="S4387" s="87"/>
      <c r="T4387" s="92"/>
      <c r="U4387" s="93"/>
      <c r="V4387" s="89"/>
      <c r="W4387" s="90"/>
      <c r="X4387" s="94"/>
      <c r="Y4387" s="95"/>
      <c r="Z4387" s="96"/>
    </row>
    <row r="4388" spans="19:26" ht="17.25" customHeight="1">
      <c r="S4388" s="87"/>
      <c r="T4388" s="92"/>
      <c r="U4388" s="93"/>
      <c r="V4388" s="89"/>
      <c r="W4388" s="90"/>
      <c r="X4388" s="94"/>
      <c r="Y4388" s="95"/>
      <c r="Z4388" s="96"/>
    </row>
    <row r="4389" spans="19:26" ht="17.25" customHeight="1">
      <c r="S4389" s="87"/>
      <c r="T4389" s="92"/>
      <c r="U4389" s="93"/>
      <c r="V4389" s="89"/>
      <c r="W4389" s="90"/>
      <c r="X4389" s="94"/>
      <c r="Y4389" s="95"/>
      <c r="Z4389" s="96"/>
    </row>
    <row r="4390" spans="19:26" ht="17.25" customHeight="1">
      <c r="S4390" s="87"/>
      <c r="T4390" s="92"/>
      <c r="U4390" s="93"/>
      <c r="V4390" s="89"/>
      <c r="W4390" s="90"/>
      <c r="X4390" s="94"/>
      <c r="Y4390" s="95"/>
      <c r="Z4390" s="96"/>
    </row>
    <row r="4391" spans="19:26" ht="17.25" customHeight="1">
      <c r="S4391" s="87"/>
      <c r="T4391" s="92"/>
      <c r="U4391" s="93"/>
      <c r="V4391" s="89"/>
      <c r="W4391" s="90"/>
      <c r="X4391" s="94"/>
      <c r="Y4391" s="95"/>
      <c r="Z4391" s="96"/>
    </row>
    <row r="4392" spans="19:26" ht="17.25" customHeight="1">
      <c r="S4392" s="87"/>
      <c r="T4392" s="92"/>
      <c r="U4392" s="93"/>
      <c r="V4392" s="89"/>
      <c r="W4392" s="90"/>
      <c r="X4392" s="94"/>
      <c r="Y4392" s="95"/>
      <c r="Z4392" s="96"/>
    </row>
    <row r="4393" spans="19:26" ht="17.25" customHeight="1">
      <c r="S4393" s="87"/>
      <c r="T4393" s="92"/>
      <c r="U4393" s="93"/>
      <c r="V4393" s="89"/>
      <c r="W4393" s="90"/>
      <c r="X4393" s="94"/>
      <c r="Y4393" s="95"/>
      <c r="Z4393" s="96"/>
    </row>
    <row r="4394" spans="19:26" ht="17.25" customHeight="1">
      <c r="S4394" s="87"/>
      <c r="T4394" s="92"/>
      <c r="U4394" s="93"/>
      <c r="V4394" s="89"/>
      <c r="W4394" s="90"/>
      <c r="X4394" s="94"/>
      <c r="Y4394" s="95"/>
      <c r="Z4394" s="96"/>
    </row>
    <row r="4395" spans="19:26" ht="17.25" customHeight="1">
      <c r="S4395" s="87"/>
      <c r="T4395" s="92"/>
      <c r="U4395" s="93"/>
      <c r="V4395" s="89"/>
      <c r="W4395" s="90"/>
      <c r="X4395" s="94"/>
      <c r="Y4395" s="95"/>
      <c r="Z4395" s="96"/>
    </row>
    <row r="4396" spans="19:26" ht="17.25" customHeight="1">
      <c r="S4396" s="87"/>
      <c r="T4396" s="92"/>
      <c r="U4396" s="93"/>
      <c r="V4396" s="89"/>
      <c r="W4396" s="90"/>
      <c r="X4396" s="94"/>
      <c r="Y4396" s="95"/>
      <c r="Z4396" s="96"/>
    </row>
    <row r="4397" spans="19:26" ht="17.25" customHeight="1">
      <c r="S4397" s="87"/>
      <c r="T4397" s="92"/>
      <c r="U4397" s="93"/>
      <c r="V4397" s="89"/>
      <c r="W4397" s="90"/>
      <c r="X4397" s="94"/>
      <c r="Y4397" s="95"/>
      <c r="Z4397" s="96"/>
    </row>
    <row r="4398" spans="19:26" ht="17.25" customHeight="1">
      <c r="S4398" s="87"/>
      <c r="T4398" s="92"/>
      <c r="U4398" s="93"/>
      <c r="V4398" s="89"/>
      <c r="W4398" s="90"/>
      <c r="X4398" s="94"/>
      <c r="Y4398" s="95"/>
      <c r="Z4398" s="96"/>
    </row>
    <row r="4399" spans="19:26" ht="17.25" customHeight="1">
      <c r="S4399" s="87"/>
      <c r="T4399" s="92"/>
      <c r="U4399" s="93"/>
      <c r="V4399" s="89"/>
      <c r="W4399" s="90"/>
      <c r="X4399" s="94"/>
      <c r="Y4399" s="95"/>
      <c r="Z4399" s="96"/>
    </row>
    <row r="4400" spans="19:26" ht="17.25" customHeight="1">
      <c r="S4400" s="87"/>
      <c r="T4400" s="92"/>
      <c r="U4400" s="93"/>
      <c r="V4400" s="89"/>
      <c r="W4400" s="90"/>
      <c r="X4400" s="94"/>
      <c r="Y4400" s="95"/>
      <c r="Z4400" s="96"/>
    </row>
    <row r="4401" spans="19:26" ht="17.25" customHeight="1">
      <c r="S4401" s="87"/>
      <c r="T4401" s="92"/>
      <c r="U4401" s="93"/>
      <c r="V4401" s="89"/>
      <c r="W4401" s="90"/>
      <c r="X4401" s="94"/>
      <c r="Y4401" s="95"/>
      <c r="Z4401" s="96"/>
    </row>
    <row r="4402" spans="19:26" ht="17.25" customHeight="1">
      <c r="S4402" s="87"/>
      <c r="T4402" s="92"/>
      <c r="U4402" s="93"/>
      <c r="V4402" s="89"/>
      <c r="W4402" s="90"/>
      <c r="X4402" s="94"/>
      <c r="Y4402" s="95"/>
      <c r="Z4402" s="96"/>
    </row>
    <row r="4403" spans="19:26" ht="17.25" customHeight="1">
      <c r="S4403" s="87"/>
      <c r="T4403" s="92"/>
      <c r="U4403" s="93"/>
      <c r="V4403" s="89"/>
      <c r="W4403" s="90"/>
      <c r="X4403" s="94"/>
      <c r="Y4403" s="95"/>
      <c r="Z4403" s="96"/>
    </row>
    <row r="4404" spans="19:26" ht="17.25" customHeight="1">
      <c r="S4404" s="87"/>
      <c r="T4404" s="92"/>
      <c r="U4404" s="93"/>
      <c r="V4404" s="89"/>
      <c r="W4404" s="90"/>
      <c r="X4404" s="94"/>
      <c r="Y4404" s="95"/>
      <c r="Z4404" s="96"/>
    </row>
    <row r="4405" spans="19:26" ht="17.25" customHeight="1">
      <c r="S4405" s="87"/>
      <c r="T4405" s="92"/>
      <c r="U4405" s="93"/>
      <c r="V4405" s="89"/>
      <c r="W4405" s="90"/>
      <c r="X4405" s="94"/>
      <c r="Y4405" s="95"/>
      <c r="Z4405" s="96"/>
    </row>
    <row r="4406" spans="19:26" ht="17.25" customHeight="1">
      <c r="S4406" s="87"/>
      <c r="T4406" s="92"/>
      <c r="U4406" s="93"/>
      <c r="V4406" s="89"/>
      <c r="W4406" s="90"/>
      <c r="X4406" s="94"/>
      <c r="Y4406" s="95"/>
      <c r="Z4406" s="96"/>
    </row>
    <row r="4407" spans="19:26" ht="17.25" customHeight="1">
      <c r="S4407" s="87"/>
      <c r="T4407" s="92"/>
      <c r="U4407" s="93"/>
      <c r="V4407" s="89"/>
      <c r="W4407" s="90"/>
      <c r="X4407" s="94"/>
      <c r="Y4407" s="95"/>
      <c r="Z4407" s="96"/>
    </row>
    <row r="4408" spans="19:26" ht="17.25" customHeight="1">
      <c r="S4408" s="87"/>
      <c r="T4408" s="92"/>
      <c r="U4408" s="93"/>
      <c r="V4408" s="89"/>
      <c r="W4408" s="90"/>
      <c r="X4408" s="94"/>
      <c r="Y4408" s="95"/>
      <c r="Z4408" s="96"/>
    </row>
    <row r="4409" spans="19:26" ht="17.25" customHeight="1">
      <c r="S4409" s="87"/>
      <c r="T4409" s="92"/>
      <c r="U4409" s="93"/>
      <c r="V4409" s="89"/>
      <c r="W4409" s="90"/>
      <c r="X4409" s="94"/>
      <c r="Y4409" s="95"/>
      <c r="Z4409" s="96"/>
    </row>
    <row r="4410" spans="19:26" ht="17.25" customHeight="1">
      <c r="S4410" s="87"/>
      <c r="T4410" s="92"/>
      <c r="U4410" s="93"/>
      <c r="V4410" s="89"/>
      <c r="W4410" s="90"/>
      <c r="X4410" s="94"/>
      <c r="Y4410" s="95"/>
      <c r="Z4410" s="96"/>
    </row>
    <row r="4411" spans="19:26" ht="17.25" customHeight="1">
      <c r="S4411" s="87"/>
      <c r="T4411" s="92"/>
      <c r="U4411" s="93"/>
      <c r="V4411" s="89"/>
      <c r="W4411" s="90"/>
      <c r="X4411" s="94"/>
      <c r="Y4411" s="95"/>
      <c r="Z4411" s="96"/>
    </row>
    <row r="4412" spans="19:26" ht="17.25" customHeight="1">
      <c r="S4412" s="87"/>
      <c r="T4412" s="92"/>
      <c r="U4412" s="93"/>
      <c r="V4412" s="89"/>
      <c r="W4412" s="90"/>
      <c r="X4412" s="94"/>
      <c r="Y4412" s="95"/>
      <c r="Z4412" s="96"/>
    </row>
    <row r="4413" spans="19:26" ht="17.25" customHeight="1">
      <c r="S4413" s="87"/>
      <c r="T4413" s="92"/>
      <c r="U4413" s="93"/>
      <c r="V4413" s="89"/>
      <c r="W4413" s="90"/>
      <c r="X4413" s="94"/>
      <c r="Y4413" s="95"/>
      <c r="Z4413" s="96"/>
    </row>
    <row r="4414" spans="19:26" ht="17.25" customHeight="1">
      <c r="S4414" s="87"/>
      <c r="T4414" s="92"/>
      <c r="U4414" s="93"/>
      <c r="V4414" s="89"/>
      <c r="W4414" s="90"/>
      <c r="X4414" s="94"/>
      <c r="Y4414" s="95"/>
      <c r="Z4414" s="96"/>
    </row>
    <row r="4415" spans="19:26" ht="17.25" customHeight="1">
      <c r="S4415" s="87"/>
      <c r="T4415" s="92"/>
      <c r="U4415" s="93"/>
      <c r="V4415" s="89"/>
      <c r="W4415" s="90"/>
      <c r="X4415" s="94"/>
      <c r="Y4415" s="95"/>
      <c r="Z4415" s="96"/>
    </row>
    <row r="4416" spans="19:26" ht="17.25" customHeight="1">
      <c r="S4416" s="87"/>
      <c r="T4416" s="92"/>
      <c r="U4416" s="93"/>
      <c r="V4416" s="89"/>
      <c r="W4416" s="90"/>
      <c r="X4416" s="94"/>
      <c r="Y4416" s="95"/>
      <c r="Z4416" s="96"/>
    </row>
    <row r="4417" spans="19:26" ht="17.25" customHeight="1">
      <c r="S4417" s="87"/>
      <c r="T4417" s="92"/>
      <c r="U4417" s="93"/>
      <c r="V4417" s="89"/>
      <c r="W4417" s="90"/>
      <c r="X4417" s="94"/>
      <c r="Y4417" s="95"/>
      <c r="Z4417" s="96"/>
    </row>
    <row r="4418" spans="19:26" ht="17.25" customHeight="1">
      <c r="S4418" s="87"/>
      <c r="T4418" s="92"/>
      <c r="U4418" s="93"/>
      <c r="V4418" s="89"/>
      <c r="W4418" s="90"/>
      <c r="X4418" s="94"/>
      <c r="Y4418" s="95"/>
      <c r="Z4418" s="96"/>
    </row>
    <row r="4419" spans="19:26" ht="17.25" customHeight="1">
      <c r="S4419" s="87"/>
      <c r="T4419" s="92"/>
      <c r="U4419" s="93"/>
      <c r="V4419" s="89"/>
      <c r="W4419" s="90"/>
      <c r="X4419" s="94"/>
      <c r="Y4419" s="95"/>
      <c r="Z4419" s="96"/>
    </row>
    <row r="4420" spans="19:26" ht="17.25" customHeight="1">
      <c r="S4420" s="87"/>
      <c r="T4420" s="92"/>
      <c r="U4420" s="93"/>
      <c r="V4420" s="89"/>
      <c r="W4420" s="90"/>
      <c r="X4420" s="94"/>
      <c r="Y4420" s="95"/>
      <c r="Z4420" s="96"/>
    </row>
    <row r="4421" spans="19:26" ht="17.25" customHeight="1">
      <c r="S4421" s="87"/>
      <c r="T4421" s="92"/>
      <c r="U4421" s="93"/>
      <c r="V4421" s="89"/>
      <c r="W4421" s="90"/>
      <c r="X4421" s="94"/>
      <c r="Y4421" s="95"/>
      <c r="Z4421" s="96"/>
    </row>
    <row r="4422" spans="19:26" ht="17.25" customHeight="1">
      <c r="S4422" s="87"/>
      <c r="T4422" s="92"/>
      <c r="U4422" s="93"/>
      <c r="V4422" s="89"/>
      <c r="W4422" s="90"/>
      <c r="X4422" s="94"/>
      <c r="Y4422" s="95"/>
      <c r="Z4422" s="96"/>
    </row>
    <row r="4423" spans="19:26" ht="17.25" customHeight="1">
      <c r="S4423" s="87"/>
      <c r="T4423" s="92"/>
      <c r="U4423" s="93"/>
      <c r="V4423" s="89"/>
      <c r="W4423" s="90"/>
      <c r="X4423" s="94"/>
      <c r="Y4423" s="95"/>
      <c r="Z4423" s="96"/>
    </row>
    <row r="4424" spans="19:26" ht="17.25" customHeight="1">
      <c r="S4424" s="87"/>
      <c r="T4424" s="92"/>
      <c r="U4424" s="93"/>
      <c r="V4424" s="89"/>
      <c r="W4424" s="90"/>
      <c r="X4424" s="94"/>
      <c r="Y4424" s="95"/>
      <c r="Z4424" s="96"/>
    </row>
    <row r="4425" spans="19:26" ht="17.25" customHeight="1">
      <c r="S4425" s="87"/>
      <c r="T4425" s="92"/>
      <c r="U4425" s="93"/>
      <c r="V4425" s="89"/>
      <c r="W4425" s="90"/>
      <c r="X4425" s="94"/>
      <c r="Y4425" s="95"/>
      <c r="Z4425" s="96"/>
    </row>
    <row r="4426" spans="19:26" ht="17.25" customHeight="1">
      <c r="S4426" s="87"/>
      <c r="T4426" s="92"/>
      <c r="U4426" s="93"/>
      <c r="V4426" s="89"/>
      <c r="W4426" s="90"/>
      <c r="X4426" s="94"/>
      <c r="Y4426" s="95"/>
      <c r="Z4426" s="96"/>
    </row>
    <row r="4427" spans="19:26" ht="17.25" customHeight="1">
      <c r="S4427" s="87"/>
      <c r="T4427" s="92"/>
      <c r="U4427" s="93"/>
      <c r="V4427" s="89"/>
      <c r="W4427" s="90"/>
      <c r="X4427" s="94"/>
      <c r="Y4427" s="95"/>
      <c r="Z4427" s="96"/>
    </row>
    <row r="4428" spans="19:26" ht="17.25" customHeight="1">
      <c r="S4428" s="87"/>
      <c r="T4428" s="92"/>
      <c r="U4428" s="93"/>
      <c r="V4428" s="89"/>
      <c r="W4428" s="90"/>
      <c r="X4428" s="94"/>
      <c r="Y4428" s="95"/>
      <c r="Z4428" s="96"/>
    </row>
    <row r="4429" spans="19:26" ht="17.25" customHeight="1">
      <c r="S4429" s="87"/>
      <c r="T4429" s="92"/>
      <c r="U4429" s="93"/>
      <c r="V4429" s="89"/>
      <c r="W4429" s="90"/>
      <c r="X4429" s="94"/>
      <c r="Y4429" s="95"/>
      <c r="Z4429" s="96"/>
    </row>
    <row r="4430" spans="19:26" ht="17.25" customHeight="1">
      <c r="S4430" s="87"/>
      <c r="T4430" s="92"/>
      <c r="U4430" s="93"/>
      <c r="V4430" s="89"/>
      <c r="W4430" s="90"/>
      <c r="X4430" s="94"/>
      <c r="Y4430" s="95"/>
      <c r="Z4430" s="96"/>
    </row>
    <row r="4431" spans="19:26" ht="17.25" customHeight="1">
      <c r="S4431" s="87"/>
      <c r="T4431" s="92"/>
      <c r="U4431" s="93"/>
      <c r="V4431" s="89"/>
      <c r="W4431" s="90"/>
      <c r="X4431" s="94"/>
      <c r="Y4431" s="95"/>
      <c r="Z4431" s="96"/>
    </row>
    <row r="4432" spans="19:26" ht="17.25" customHeight="1">
      <c r="S4432" s="87"/>
      <c r="T4432" s="92"/>
      <c r="U4432" s="93"/>
      <c r="V4432" s="89"/>
      <c r="W4432" s="90"/>
      <c r="X4432" s="94"/>
      <c r="Y4432" s="95"/>
      <c r="Z4432" s="96"/>
    </row>
    <row r="4433" spans="19:26" ht="17.25" customHeight="1">
      <c r="S4433" s="87"/>
      <c r="T4433" s="92"/>
      <c r="U4433" s="93"/>
      <c r="V4433" s="89"/>
      <c r="W4433" s="90"/>
      <c r="X4433" s="94"/>
      <c r="Y4433" s="95"/>
      <c r="Z4433" s="96"/>
    </row>
    <row r="4434" spans="19:26" ht="17.25" customHeight="1">
      <c r="S4434" s="87"/>
      <c r="T4434" s="92"/>
      <c r="U4434" s="93"/>
      <c r="V4434" s="89"/>
      <c r="W4434" s="90"/>
      <c r="X4434" s="94"/>
      <c r="Y4434" s="95"/>
      <c r="Z4434" s="96"/>
    </row>
    <row r="4435" spans="19:26" ht="17.25" customHeight="1">
      <c r="S4435" s="87"/>
      <c r="T4435" s="92"/>
      <c r="U4435" s="93"/>
      <c r="V4435" s="89"/>
      <c r="W4435" s="90"/>
      <c r="X4435" s="94"/>
      <c r="Y4435" s="95"/>
      <c r="Z4435" s="96"/>
    </row>
    <row r="4436" spans="19:26" ht="17.25" customHeight="1">
      <c r="S4436" s="87"/>
      <c r="T4436" s="92"/>
      <c r="U4436" s="93"/>
      <c r="V4436" s="89"/>
      <c r="W4436" s="90"/>
      <c r="X4436" s="94"/>
      <c r="Y4436" s="95"/>
      <c r="Z4436" s="96"/>
    </row>
    <row r="4437" spans="19:26" ht="17.25" customHeight="1">
      <c r="S4437" s="87"/>
      <c r="T4437" s="92"/>
      <c r="U4437" s="93"/>
      <c r="V4437" s="89"/>
      <c r="W4437" s="90"/>
      <c r="X4437" s="94"/>
      <c r="Y4437" s="95"/>
      <c r="Z4437" s="96"/>
    </row>
    <row r="4438" spans="19:26" ht="17.25" customHeight="1">
      <c r="S4438" s="87"/>
      <c r="T4438" s="92"/>
      <c r="U4438" s="93"/>
      <c r="V4438" s="89"/>
      <c r="W4438" s="90"/>
      <c r="X4438" s="94"/>
      <c r="Y4438" s="95"/>
      <c r="Z4438" s="96"/>
    </row>
    <row r="4439" spans="19:26" ht="17.25" customHeight="1">
      <c r="S4439" s="87"/>
      <c r="T4439" s="92"/>
      <c r="U4439" s="93"/>
      <c r="V4439" s="89"/>
      <c r="W4439" s="90"/>
      <c r="X4439" s="94"/>
      <c r="Y4439" s="95"/>
      <c r="Z4439" s="96"/>
    </row>
    <row r="4440" spans="19:26" ht="17.25" customHeight="1">
      <c r="S4440" s="87"/>
      <c r="T4440" s="92"/>
      <c r="U4440" s="93"/>
      <c r="V4440" s="89"/>
      <c r="W4440" s="90"/>
      <c r="X4440" s="94"/>
      <c r="Y4440" s="95"/>
      <c r="Z4440" s="96"/>
    </row>
    <row r="4441" spans="19:26" ht="17.25" customHeight="1">
      <c r="S4441" s="87"/>
      <c r="T4441" s="92"/>
      <c r="U4441" s="93"/>
      <c r="V4441" s="89"/>
      <c r="W4441" s="90"/>
      <c r="X4441" s="94"/>
      <c r="Y4441" s="95"/>
      <c r="Z4441" s="96"/>
    </row>
    <row r="4442" spans="19:26" ht="17.25" customHeight="1">
      <c r="S4442" s="87"/>
      <c r="T4442" s="92"/>
      <c r="U4442" s="93"/>
      <c r="V4442" s="89"/>
      <c r="W4442" s="90"/>
      <c r="X4442" s="94"/>
      <c r="Y4442" s="95"/>
      <c r="Z4442" s="96"/>
    </row>
    <row r="4443" spans="19:26" ht="17.25" customHeight="1">
      <c r="S4443" s="87"/>
      <c r="T4443" s="92"/>
      <c r="U4443" s="93"/>
      <c r="V4443" s="89"/>
      <c r="W4443" s="90"/>
      <c r="X4443" s="94"/>
      <c r="Y4443" s="95"/>
      <c r="Z4443" s="96"/>
    </row>
    <row r="4444" spans="19:26" ht="17.25" customHeight="1">
      <c r="S4444" s="87"/>
      <c r="T4444" s="92"/>
      <c r="U4444" s="93"/>
      <c r="V4444" s="89"/>
      <c r="W4444" s="90"/>
      <c r="X4444" s="94"/>
      <c r="Y4444" s="95"/>
      <c r="Z4444" s="96"/>
    </row>
    <row r="4445" spans="19:26" ht="17.25" customHeight="1">
      <c r="S4445" s="87"/>
      <c r="T4445" s="92"/>
      <c r="U4445" s="93"/>
      <c r="V4445" s="89"/>
      <c r="W4445" s="90"/>
      <c r="X4445" s="94"/>
      <c r="Y4445" s="95"/>
      <c r="Z4445" s="96"/>
    </row>
    <row r="4446" spans="19:26" ht="17.25" customHeight="1">
      <c r="S4446" s="87"/>
      <c r="T4446" s="92"/>
      <c r="U4446" s="93"/>
      <c r="V4446" s="89"/>
      <c r="W4446" s="90"/>
      <c r="X4446" s="94"/>
      <c r="Y4446" s="95"/>
      <c r="Z4446" s="96"/>
    </row>
    <row r="4447" spans="19:26" ht="17.25" customHeight="1">
      <c r="S4447" s="87"/>
      <c r="T4447" s="92"/>
      <c r="U4447" s="93"/>
      <c r="V4447" s="89"/>
      <c r="W4447" s="90"/>
      <c r="X4447" s="94"/>
      <c r="Y4447" s="95"/>
      <c r="Z4447" s="96"/>
    </row>
    <row r="4448" spans="19:26" ht="17.25" customHeight="1">
      <c r="S4448" s="87"/>
      <c r="T4448" s="92"/>
      <c r="U4448" s="93"/>
      <c r="V4448" s="89"/>
      <c r="W4448" s="90"/>
      <c r="X4448" s="94"/>
      <c r="Y4448" s="95"/>
      <c r="Z4448" s="96"/>
    </row>
    <row r="4449" spans="19:26" ht="17.25" customHeight="1">
      <c r="S4449" s="87"/>
      <c r="T4449" s="92"/>
      <c r="U4449" s="93"/>
      <c r="V4449" s="89"/>
      <c r="W4449" s="90"/>
      <c r="X4449" s="94"/>
      <c r="Y4449" s="95"/>
      <c r="Z4449" s="96"/>
    </row>
    <row r="4450" spans="19:26" ht="17.25" customHeight="1">
      <c r="S4450" s="87"/>
      <c r="T4450" s="92"/>
      <c r="U4450" s="93"/>
      <c r="V4450" s="89"/>
      <c r="W4450" s="90"/>
      <c r="X4450" s="94"/>
      <c r="Y4450" s="95"/>
      <c r="Z4450" s="96"/>
    </row>
    <row r="4451" spans="19:26" ht="17.25" customHeight="1">
      <c r="S4451" s="87"/>
      <c r="T4451" s="92"/>
      <c r="U4451" s="93"/>
      <c r="V4451" s="89"/>
      <c r="W4451" s="90"/>
      <c r="X4451" s="94"/>
      <c r="Y4451" s="95"/>
      <c r="Z4451" s="96"/>
    </row>
    <row r="4452" spans="19:26" ht="17.25" customHeight="1">
      <c r="S4452" s="87"/>
      <c r="T4452" s="92"/>
      <c r="U4452" s="93"/>
      <c r="V4452" s="89"/>
      <c r="W4452" s="90"/>
      <c r="X4452" s="94"/>
      <c r="Y4452" s="95"/>
      <c r="Z4452" s="96"/>
    </row>
    <row r="4453" spans="19:26" ht="17.25" customHeight="1">
      <c r="S4453" s="87"/>
      <c r="T4453" s="92"/>
      <c r="U4453" s="93"/>
      <c r="V4453" s="89"/>
      <c r="W4453" s="90"/>
      <c r="X4453" s="94"/>
      <c r="Y4453" s="95"/>
      <c r="Z4453" s="96"/>
    </row>
    <row r="4454" spans="19:26" ht="17.25" customHeight="1">
      <c r="S4454" s="87"/>
      <c r="T4454" s="92"/>
      <c r="U4454" s="93"/>
      <c r="V4454" s="89"/>
      <c r="W4454" s="90"/>
      <c r="X4454" s="94"/>
      <c r="Y4454" s="95"/>
      <c r="Z4454" s="96"/>
    </row>
    <row r="4455" spans="19:26" ht="17.25" customHeight="1">
      <c r="S4455" s="87"/>
      <c r="T4455" s="92"/>
      <c r="U4455" s="93"/>
      <c r="V4455" s="89"/>
      <c r="W4455" s="90"/>
      <c r="X4455" s="94"/>
      <c r="Y4455" s="95"/>
      <c r="Z4455" s="96"/>
    </row>
    <row r="4456" spans="19:26" ht="17.25" customHeight="1">
      <c r="S4456" s="87"/>
      <c r="T4456" s="92"/>
      <c r="U4456" s="93"/>
      <c r="V4456" s="89"/>
      <c r="W4456" s="90"/>
      <c r="X4456" s="94"/>
      <c r="Y4456" s="95"/>
      <c r="Z4456" s="96"/>
    </row>
    <row r="4457" spans="19:26" ht="17.25" customHeight="1">
      <c r="S4457" s="87"/>
      <c r="T4457" s="92"/>
      <c r="U4457" s="93"/>
      <c r="V4457" s="89"/>
      <c r="W4457" s="90"/>
      <c r="X4457" s="94"/>
      <c r="Y4457" s="95"/>
      <c r="Z4457" s="96"/>
    </row>
    <row r="4458" spans="19:26" ht="17.25" customHeight="1">
      <c r="S4458" s="87"/>
      <c r="T4458" s="92"/>
      <c r="U4458" s="93"/>
      <c r="V4458" s="89"/>
      <c r="W4458" s="90"/>
      <c r="X4458" s="94"/>
      <c r="Y4458" s="95"/>
      <c r="Z4458" s="96"/>
    </row>
    <row r="4459" spans="19:26" ht="17.25" customHeight="1">
      <c r="S4459" s="87"/>
      <c r="T4459" s="92"/>
      <c r="U4459" s="93"/>
      <c r="V4459" s="89"/>
      <c r="W4459" s="90"/>
      <c r="X4459" s="94"/>
      <c r="Y4459" s="95"/>
      <c r="Z4459" s="96"/>
    </row>
    <row r="4460" spans="19:26" ht="17.25" customHeight="1">
      <c r="S4460" s="87"/>
      <c r="T4460" s="92"/>
      <c r="U4460" s="93"/>
      <c r="V4460" s="89"/>
      <c r="W4460" s="90"/>
      <c r="X4460" s="94"/>
      <c r="Y4460" s="95"/>
      <c r="Z4460" s="96"/>
    </row>
    <row r="4461" spans="19:26" ht="17.25" customHeight="1">
      <c r="S4461" s="87"/>
      <c r="T4461" s="92"/>
      <c r="U4461" s="93"/>
      <c r="V4461" s="89"/>
      <c r="W4461" s="90"/>
      <c r="X4461" s="94"/>
      <c r="Y4461" s="95"/>
      <c r="Z4461" s="96"/>
    </row>
    <row r="4462" spans="19:26" ht="17.25" customHeight="1">
      <c r="S4462" s="87"/>
      <c r="T4462" s="92"/>
      <c r="U4462" s="93"/>
      <c r="V4462" s="89"/>
      <c r="W4462" s="90"/>
      <c r="X4462" s="94"/>
      <c r="Y4462" s="95"/>
      <c r="Z4462" s="96"/>
    </row>
    <row r="4463" spans="19:26" ht="17.25" customHeight="1">
      <c r="S4463" s="87"/>
      <c r="T4463" s="92"/>
      <c r="U4463" s="93"/>
      <c r="V4463" s="89"/>
      <c r="W4463" s="90"/>
      <c r="X4463" s="94"/>
      <c r="Y4463" s="95"/>
      <c r="Z4463" s="96"/>
    </row>
    <row r="4464" spans="19:26" ht="17.25" customHeight="1">
      <c r="S4464" s="87"/>
      <c r="T4464" s="92"/>
      <c r="U4464" s="93"/>
      <c r="V4464" s="89"/>
      <c r="W4464" s="90"/>
      <c r="X4464" s="94"/>
      <c r="Y4464" s="95"/>
      <c r="Z4464" s="96"/>
    </row>
    <row r="4465" spans="19:26" ht="17.25" customHeight="1">
      <c r="S4465" s="87"/>
      <c r="T4465" s="92"/>
      <c r="U4465" s="93"/>
      <c r="V4465" s="89"/>
      <c r="W4465" s="90"/>
      <c r="X4465" s="94"/>
      <c r="Y4465" s="95"/>
      <c r="Z4465" s="96"/>
    </row>
    <row r="4466" spans="19:26" ht="17.25" customHeight="1">
      <c r="S4466" s="87"/>
      <c r="T4466" s="92"/>
      <c r="U4466" s="93"/>
      <c r="V4466" s="89"/>
      <c r="W4466" s="90"/>
      <c r="X4466" s="94"/>
      <c r="Y4466" s="95"/>
      <c r="Z4466" s="96"/>
    </row>
    <row r="4467" spans="19:26" ht="17.25" customHeight="1">
      <c r="S4467" s="87"/>
      <c r="T4467" s="92"/>
      <c r="U4467" s="93"/>
      <c r="V4467" s="89"/>
      <c r="W4467" s="90"/>
      <c r="X4467" s="94"/>
      <c r="Y4467" s="95"/>
      <c r="Z4467" s="96"/>
    </row>
    <row r="4468" spans="19:26" ht="17.25" customHeight="1">
      <c r="S4468" s="87"/>
      <c r="T4468" s="92"/>
      <c r="U4468" s="93"/>
      <c r="V4468" s="89"/>
      <c r="W4468" s="90"/>
      <c r="X4468" s="94"/>
      <c r="Y4468" s="95"/>
      <c r="Z4468" s="96"/>
    </row>
    <row r="4469" spans="19:26" ht="17.25" customHeight="1">
      <c r="S4469" s="87"/>
      <c r="T4469" s="92"/>
      <c r="U4469" s="93"/>
      <c r="V4469" s="89"/>
      <c r="W4469" s="90"/>
      <c r="X4469" s="94"/>
      <c r="Y4469" s="95"/>
      <c r="Z4469" s="96"/>
    </row>
    <row r="4470" spans="19:26" ht="17.25" customHeight="1">
      <c r="S4470" s="87"/>
      <c r="T4470" s="92"/>
      <c r="U4470" s="93"/>
      <c r="V4470" s="89"/>
      <c r="W4470" s="90"/>
      <c r="X4470" s="94"/>
      <c r="Y4470" s="95"/>
      <c r="Z4470" s="96"/>
    </row>
    <row r="4471" spans="19:26" ht="17.25" customHeight="1">
      <c r="S4471" s="87"/>
      <c r="T4471" s="92"/>
      <c r="U4471" s="93"/>
      <c r="V4471" s="89"/>
      <c r="W4471" s="90"/>
      <c r="X4471" s="94"/>
      <c r="Y4471" s="95"/>
      <c r="Z4471" s="96"/>
    </row>
    <row r="4472" spans="19:26" ht="17.25" customHeight="1">
      <c r="S4472" s="87"/>
      <c r="T4472" s="92"/>
      <c r="U4472" s="93"/>
      <c r="V4472" s="89"/>
      <c r="W4472" s="90"/>
      <c r="X4472" s="94"/>
      <c r="Y4472" s="95"/>
      <c r="Z4472" s="96"/>
    </row>
    <row r="4473" spans="19:26" ht="17.25" customHeight="1">
      <c r="S4473" s="87"/>
      <c r="T4473" s="92"/>
      <c r="U4473" s="93"/>
      <c r="V4473" s="89"/>
      <c r="W4473" s="90"/>
      <c r="X4473" s="94"/>
      <c r="Y4473" s="95"/>
      <c r="Z4473" s="96"/>
    </row>
    <row r="4474" spans="19:26" ht="17.25" customHeight="1">
      <c r="S4474" s="87"/>
      <c r="T4474" s="92"/>
      <c r="U4474" s="93"/>
      <c r="V4474" s="89"/>
      <c r="W4474" s="90"/>
      <c r="X4474" s="94"/>
      <c r="Y4474" s="95"/>
      <c r="Z4474" s="96"/>
    </row>
    <row r="4475" spans="19:26" ht="17.25" customHeight="1">
      <c r="S4475" s="87"/>
      <c r="T4475" s="92"/>
      <c r="U4475" s="93"/>
      <c r="V4475" s="89"/>
      <c r="W4475" s="90"/>
      <c r="X4475" s="94"/>
      <c r="Y4475" s="95"/>
      <c r="Z4475" s="96"/>
    </row>
    <row r="4476" spans="19:26" ht="17.25" customHeight="1">
      <c r="S4476" s="87"/>
      <c r="T4476" s="92"/>
      <c r="U4476" s="93"/>
      <c r="V4476" s="89"/>
      <c r="W4476" s="90"/>
      <c r="X4476" s="94"/>
      <c r="Y4476" s="95"/>
      <c r="Z4476" s="96"/>
    </row>
    <row r="4477" spans="19:26" ht="17.25" customHeight="1">
      <c r="S4477" s="87"/>
      <c r="T4477" s="92"/>
      <c r="U4477" s="93"/>
      <c r="V4477" s="89"/>
      <c r="W4477" s="90"/>
      <c r="X4477" s="94"/>
      <c r="Y4477" s="95"/>
      <c r="Z4477" s="96"/>
    </row>
    <row r="4478" spans="19:26" ht="17.25" customHeight="1">
      <c r="S4478" s="87"/>
      <c r="T4478" s="92"/>
      <c r="U4478" s="93"/>
      <c r="V4478" s="89"/>
      <c r="W4478" s="90"/>
      <c r="X4478" s="94"/>
      <c r="Y4478" s="95"/>
      <c r="Z4478" s="96"/>
    </row>
    <row r="4479" spans="19:26" ht="17.25" customHeight="1">
      <c r="S4479" s="87"/>
      <c r="T4479" s="92"/>
      <c r="U4479" s="93"/>
      <c r="V4479" s="89"/>
      <c r="W4479" s="90"/>
      <c r="X4479" s="94"/>
      <c r="Y4479" s="95"/>
      <c r="Z4479" s="96"/>
    </row>
    <row r="4480" spans="19:26" ht="17.25" customHeight="1">
      <c r="S4480" s="87"/>
      <c r="T4480" s="92"/>
      <c r="U4480" s="93"/>
      <c r="V4480" s="89"/>
      <c r="W4480" s="90"/>
      <c r="X4480" s="94"/>
      <c r="Y4480" s="95"/>
      <c r="Z4480" s="96"/>
    </row>
    <row r="4481" spans="19:26" ht="17.25" customHeight="1">
      <c r="S4481" s="87"/>
      <c r="T4481" s="92"/>
      <c r="U4481" s="93"/>
      <c r="V4481" s="89"/>
      <c r="W4481" s="90"/>
      <c r="X4481" s="94"/>
      <c r="Y4481" s="95"/>
      <c r="Z4481" s="96"/>
    </row>
    <row r="4482" spans="19:26" ht="17.25" customHeight="1">
      <c r="S4482" s="87"/>
      <c r="T4482" s="92"/>
      <c r="U4482" s="93"/>
      <c r="V4482" s="89"/>
      <c r="W4482" s="90"/>
      <c r="X4482" s="94"/>
      <c r="Y4482" s="95"/>
      <c r="Z4482" s="96"/>
    </row>
    <row r="4483" spans="19:26" ht="17.25" customHeight="1">
      <c r="S4483" s="87"/>
      <c r="T4483" s="92"/>
      <c r="U4483" s="93"/>
      <c r="V4483" s="89"/>
      <c r="W4483" s="90"/>
      <c r="X4483" s="94"/>
      <c r="Y4483" s="95"/>
      <c r="Z4483" s="96"/>
    </row>
    <row r="4484" spans="19:26" ht="17.25" customHeight="1">
      <c r="S4484" s="87"/>
      <c r="T4484" s="92"/>
      <c r="U4484" s="93"/>
      <c r="V4484" s="89"/>
      <c r="W4484" s="90"/>
      <c r="X4484" s="94"/>
      <c r="Y4484" s="95"/>
      <c r="Z4484" s="96"/>
    </row>
    <row r="4485" spans="19:26" ht="17.25" customHeight="1">
      <c r="S4485" s="87"/>
      <c r="T4485" s="92"/>
      <c r="U4485" s="93"/>
      <c r="V4485" s="89"/>
      <c r="W4485" s="90"/>
      <c r="X4485" s="94"/>
      <c r="Y4485" s="95"/>
      <c r="Z4485" s="96"/>
    </row>
    <row r="4486" spans="19:26" ht="17.25" customHeight="1">
      <c r="S4486" s="87"/>
      <c r="T4486" s="92"/>
      <c r="U4486" s="93"/>
      <c r="V4486" s="89"/>
      <c r="W4486" s="90"/>
      <c r="X4486" s="94"/>
      <c r="Y4486" s="95"/>
      <c r="Z4486" s="96"/>
    </row>
    <row r="4487" spans="19:26" ht="17.25" customHeight="1">
      <c r="S4487" s="87"/>
      <c r="T4487" s="92"/>
      <c r="U4487" s="93"/>
      <c r="V4487" s="89"/>
      <c r="W4487" s="90"/>
      <c r="X4487" s="94"/>
      <c r="Y4487" s="95"/>
      <c r="Z4487" s="96"/>
    </row>
    <row r="4488" spans="19:26" ht="17.25" customHeight="1">
      <c r="S4488" s="87"/>
      <c r="T4488" s="92"/>
      <c r="U4488" s="93"/>
      <c r="V4488" s="89"/>
      <c r="W4488" s="90"/>
      <c r="X4488" s="94"/>
      <c r="Y4488" s="95"/>
      <c r="Z4488" s="96"/>
    </row>
    <row r="4489" spans="19:26" ht="17.25" customHeight="1">
      <c r="S4489" s="87"/>
      <c r="T4489" s="92"/>
      <c r="U4489" s="93"/>
      <c r="V4489" s="89"/>
      <c r="W4489" s="90"/>
      <c r="X4489" s="94"/>
      <c r="Y4489" s="95"/>
      <c r="Z4489" s="96"/>
    </row>
    <row r="4490" spans="19:26" ht="17.25" customHeight="1">
      <c r="S4490" s="87"/>
      <c r="T4490" s="92"/>
      <c r="U4490" s="93"/>
      <c r="V4490" s="89"/>
      <c r="W4490" s="90"/>
      <c r="X4490" s="94"/>
      <c r="Y4490" s="95"/>
      <c r="Z4490" s="96"/>
    </row>
    <row r="4491" spans="19:26" ht="17.25" customHeight="1">
      <c r="S4491" s="87"/>
      <c r="T4491" s="92"/>
      <c r="U4491" s="93"/>
      <c r="V4491" s="89"/>
      <c r="W4491" s="90"/>
      <c r="X4491" s="94"/>
      <c r="Y4491" s="95"/>
      <c r="Z4491" s="96"/>
    </row>
    <row r="4492" spans="19:26" ht="17.25" customHeight="1">
      <c r="S4492" s="87"/>
      <c r="T4492" s="92"/>
      <c r="U4492" s="93"/>
      <c r="V4492" s="89"/>
      <c r="W4492" s="90"/>
      <c r="X4492" s="94"/>
      <c r="Y4492" s="95"/>
      <c r="Z4492" s="96"/>
    </row>
    <row r="4493" spans="19:26" ht="17.25" customHeight="1">
      <c r="S4493" s="87"/>
      <c r="T4493" s="92"/>
      <c r="U4493" s="93"/>
      <c r="V4493" s="89"/>
      <c r="W4493" s="90"/>
      <c r="X4493" s="94"/>
      <c r="Y4493" s="95"/>
      <c r="Z4493" s="96"/>
    </row>
    <row r="4494" spans="19:26" ht="17.25" customHeight="1">
      <c r="S4494" s="87"/>
      <c r="T4494" s="92"/>
      <c r="U4494" s="93"/>
      <c r="V4494" s="89"/>
      <c r="W4494" s="90"/>
      <c r="X4494" s="94"/>
      <c r="Y4494" s="95"/>
      <c r="Z4494" s="96"/>
    </row>
    <row r="4495" spans="19:26" ht="17.25" customHeight="1">
      <c r="S4495" s="87"/>
      <c r="T4495" s="92"/>
      <c r="U4495" s="93"/>
      <c r="V4495" s="89"/>
      <c r="W4495" s="90"/>
      <c r="X4495" s="94"/>
      <c r="Y4495" s="95"/>
      <c r="Z4495" s="96"/>
    </row>
    <row r="4496" spans="19:26" ht="17.25" customHeight="1">
      <c r="S4496" s="87"/>
      <c r="T4496" s="92"/>
      <c r="U4496" s="93"/>
      <c r="V4496" s="89"/>
      <c r="W4496" s="90"/>
      <c r="X4496" s="94"/>
      <c r="Y4496" s="95"/>
      <c r="Z4496" s="96"/>
    </row>
    <row r="4497" spans="19:26" ht="17.25" customHeight="1">
      <c r="S4497" s="87"/>
      <c r="T4497" s="92"/>
      <c r="U4497" s="93"/>
      <c r="V4497" s="89"/>
      <c r="W4497" s="90"/>
      <c r="X4497" s="94"/>
      <c r="Y4497" s="95"/>
      <c r="Z4497" s="96"/>
    </row>
    <row r="4498" spans="19:26" ht="17.25" customHeight="1">
      <c r="S4498" s="87"/>
      <c r="T4498" s="92"/>
      <c r="U4498" s="93"/>
      <c r="V4498" s="89"/>
      <c r="W4498" s="90"/>
      <c r="X4498" s="94"/>
      <c r="Y4498" s="95"/>
      <c r="Z4498" s="96"/>
    </row>
    <row r="4499" spans="19:26" ht="17.25" customHeight="1">
      <c r="S4499" s="87"/>
      <c r="T4499" s="92"/>
      <c r="U4499" s="93"/>
      <c r="V4499" s="89"/>
      <c r="W4499" s="90"/>
      <c r="X4499" s="94"/>
      <c r="Y4499" s="95"/>
      <c r="Z4499" s="96"/>
    </row>
    <row r="4500" spans="19:26" ht="17.25" customHeight="1">
      <c r="S4500" s="87"/>
      <c r="T4500" s="92"/>
      <c r="U4500" s="93"/>
      <c r="V4500" s="89"/>
      <c r="W4500" s="90"/>
      <c r="X4500" s="94"/>
      <c r="Y4500" s="95"/>
      <c r="Z4500" s="96"/>
    </row>
  </sheetData>
  <autoFilter ref="A1:AA3153"/>
  <phoneticPr fontId="3" type="noConversion"/>
  <pageMargins left="0.7" right="0.7" top="0.75" bottom="0.75" header="0.3" footer="0.3"/>
  <pageSetup paperSize="9" orientation="portrait" r:id="rId1"/>
  <headerFooter>
    <oddHeader>&amp;RASE Confidential / Security-C</oddHeader>
  </headerFooter>
  <drawing r:id="rId2"/>
  <legacyDrawing r:id="rId3"/>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工作表8">
    <tabColor theme="7" tint="0.39997558519241921"/>
  </sheetPr>
  <dimension ref="A1:AB2451"/>
  <sheetViews>
    <sheetView showGridLines="0" topLeftCell="B1" zoomScale="80" zoomScaleNormal="80" workbookViewId="0">
      <pane ySplit="1" topLeftCell="A326" activePane="bottomLeft" state="frozen"/>
      <selection pane="bottomLeft" activeCell="K354" sqref="K354"/>
    </sheetView>
  </sheetViews>
  <sheetFormatPr defaultColWidth="9" defaultRowHeight="16.2"/>
  <cols>
    <col min="1" max="1" width="22.6640625" style="33" hidden="1" customWidth="1"/>
    <col min="2" max="2" width="9.77734375" style="51" customWidth="1"/>
    <col min="3" max="3" width="17" style="1" bestFit="1" customWidth="1"/>
    <col min="4" max="4" width="13.109375" style="1" bestFit="1" customWidth="1"/>
    <col min="5" max="5" width="14.109375" style="1" bestFit="1" customWidth="1"/>
    <col min="6" max="6" width="12.44140625" style="1" customWidth="1"/>
    <col min="7" max="7" width="11.21875" style="1" customWidth="1"/>
    <col min="8" max="11" width="9.109375" style="1" customWidth="1"/>
    <col min="12" max="12" width="9" style="1"/>
    <col min="13" max="13" width="11.21875" style="1" customWidth="1"/>
    <col min="14" max="16" width="11.21875" style="13" customWidth="1"/>
    <col min="17" max="17" width="9" style="26"/>
    <col min="18" max="18" width="9" style="73"/>
    <col min="19" max="19" width="9" style="72"/>
    <col min="20" max="22" width="9" style="3"/>
    <col min="23" max="23" width="9" style="72"/>
    <col min="24" max="26" width="9" style="3"/>
    <col min="27" max="16384" width="9" style="33"/>
  </cols>
  <sheetData>
    <row r="1" spans="1:26" ht="42" thickTop="1">
      <c r="A1" s="22" t="s">
        <v>2850</v>
      </c>
      <c r="B1" s="47" t="s">
        <v>2849</v>
      </c>
      <c r="C1" s="42" t="s">
        <v>2851</v>
      </c>
      <c r="D1" s="42" t="s">
        <v>4152</v>
      </c>
      <c r="E1" s="5" t="s">
        <v>2852</v>
      </c>
      <c r="F1" s="4" t="s">
        <v>2853</v>
      </c>
      <c r="G1" s="2" t="s">
        <v>2854</v>
      </c>
      <c r="H1" s="2" t="s">
        <v>10</v>
      </c>
      <c r="I1" s="2" t="s">
        <v>9</v>
      </c>
      <c r="J1" s="2" t="s">
        <v>8</v>
      </c>
      <c r="K1" s="2" t="s">
        <v>2855</v>
      </c>
      <c r="L1" s="2" t="s">
        <v>2856</v>
      </c>
      <c r="M1" s="2" t="s">
        <v>2857</v>
      </c>
      <c r="N1" s="2" t="s">
        <v>2858</v>
      </c>
      <c r="O1" s="2" t="s">
        <v>2859</v>
      </c>
      <c r="P1" s="2" t="s">
        <v>2860</v>
      </c>
      <c r="Q1" s="69" t="s">
        <v>2861</v>
      </c>
      <c r="R1" s="76" t="s">
        <v>2927</v>
      </c>
      <c r="S1" s="2" t="s">
        <v>5977</v>
      </c>
      <c r="T1" s="2" t="s">
        <v>5978</v>
      </c>
      <c r="U1" s="2" t="s">
        <v>5979</v>
      </c>
      <c r="V1" s="2" t="s">
        <v>5980</v>
      </c>
      <c r="W1" s="2" t="s">
        <v>5981</v>
      </c>
      <c r="X1" s="2" t="s">
        <v>5982</v>
      </c>
      <c r="Y1" s="2" t="s">
        <v>5983</v>
      </c>
      <c r="Z1" s="2" t="s">
        <v>5984</v>
      </c>
    </row>
    <row r="2" spans="1:26">
      <c r="A2" s="26"/>
      <c r="B2" s="48">
        <v>46100</v>
      </c>
      <c r="C2" s="48" t="s">
        <v>3356</v>
      </c>
      <c r="D2" s="41" t="s">
        <v>3338</v>
      </c>
      <c r="E2" s="41">
        <v>7</v>
      </c>
      <c r="F2" s="57">
        <v>0</v>
      </c>
      <c r="G2" s="41">
        <v>0</v>
      </c>
      <c r="H2" s="41">
        <v>22</v>
      </c>
      <c r="I2" s="41">
        <v>0</v>
      </c>
      <c r="J2" s="41">
        <v>0</v>
      </c>
      <c r="K2" s="41">
        <v>0</v>
      </c>
      <c r="L2" s="41">
        <v>22</v>
      </c>
      <c r="M2" s="41"/>
      <c r="N2" s="41"/>
      <c r="O2" s="41" t="s">
        <v>3351</v>
      </c>
      <c r="P2" s="41" t="s">
        <v>3351</v>
      </c>
      <c r="S2" s="87"/>
      <c r="T2" s="92"/>
      <c r="U2" s="93"/>
      <c r="V2" s="89"/>
      <c r="W2" s="90"/>
      <c r="X2" s="94"/>
      <c r="Y2" s="95"/>
      <c r="Z2" s="96"/>
    </row>
    <row r="3" spans="1:26">
      <c r="A3" s="26"/>
      <c r="B3" s="48">
        <v>46100</v>
      </c>
      <c r="C3" s="48" t="s">
        <v>3355</v>
      </c>
      <c r="D3" s="41" t="s">
        <v>3339</v>
      </c>
      <c r="E3" s="41">
        <v>10</v>
      </c>
      <c r="F3" s="57">
        <v>10</v>
      </c>
      <c r="G3" s="53">
        <v>0</v>
      </c>
      <c r="H3" s="53">
        <v>0</v>
      </c>
      <c r="I3" s="53">
        <v>0</v>
      </c>
      <c r="J3" s="53">
        <v>0</v>
      </c>
      <c r="K3" s="53">
        <v>0</v>
      </c>
      <c r="L3" s="53">
        <v>0</v>
      </c>
      <c r="M3" s="41"/>
      <c r="N3" s="41"/>
      <c r="O3" s="41"/>
      <c r="P3" s="41"/>
      <c r="S3" s="87"/>
      <c r="T3" s="92"/>
      <c r="U3" s="93"/>
      <c r="V3" s="89"/>
      <c r="W3" s="90"/>
      <c r="X3" s="94"/>
      <c r="Y3" s="95"/>
      <c r="Z3" s="96"/>
    </row>
    <row r="4" spans="1:26">
      <c r="A4" s="26"/>
      <c r="B4" s="48">
        <v>46101</v>
      </c>
      <c r="C4" s="41" t="s">
        <v>3360</v>
      </c>
      <c r="D4" s="41" t="s">
        <v>3357</v>
      </c>
      <c r="E4" s="41">
        <v>9</v>
      </c>
      <c r="F4" s="57">
        <v>1</v>
      </c>
      <c r="G4" s="3">
        <v>0</v>
      </c>
      <c r="H4" s="3">
        <v>46</v>
      </c>
      <c r="I4" s="3">
        <v>0</v>
      </c>
      <c r="J4" s="3">
        <v>0</v>
      </c>
      <c r="K4" s="3">
        <v>0</v>
      </c>
      <c r="L4" s="3">
        <v>46</v>
      </c>
      <c r="M4" s="41"/>
      <c r="N4" s="41"/>
      <c r="O4" s="41" t="s">
        <v>3370</v>
      </c>
      <c r="P4" s="41" t="s">
        <v>3370</v>
      </c>
      <c r="S4" s="87"/>
      <c r="T4" s="92"/>
      <c r="U4" s="93"/>
      <c r="V4" s="89"/>
      <c r="W4" s="90"/>
      <c r="X4" s="94"/>
      <c r="Y4" s="95"/>
      <c r="Z4" s="96"/>
    </row>
    <row r="5" spans="1:26">
      <c r="A5" s="26"/>
      <c r="B5" s="48">
        <v>46101</v>
      </c>
      <c r="C5" s="53" t="s">
        <v>3360</v>
      </c>
      <c r="D5" s="41" t="s">
        <v>3358</v>
      </c>
      <c r="E5" s="41">
        <v>9</v>
      </c>
      <c r="F5" s="57">
        <v>0</v>
      </c>
      <c r="G5" s="3">
        <v>0</v>
      </c>
      <c r="H5" s="3">
        <v>13</v>
      </c>
      <c r="I5" s="3">
        <v>0</v>
      </c>
      <c r="J5" s="3">
        <v>0</v>
      </c>
      <c r="K5" s="3">
        <v>0</v>
      </c>
      <c r="L5" s="3">
        <v>13</v>
      </c>
      <c r="M5" s="41"/>
      <c r="N5" s="41"/>
      <c r="O5" s="41" t="s">
        <v>3370</v>
      </c>
      <c r="P5" s="41" t="s">
        <v>3370</v>
      </c>
      <c r="S5" s="87"/>
      <c r="T5" s="92"/>
      <c r="U5" s="93"/>
      <c r="V5" s="89"/>
      <c r="W5" s="90"/>
      <c r="X5" s="94"/>
      <c r="Y5" s="95"/>
      <c r="Z5" s="96"/>
    </row>
    <row r="6" spans="1:26">
      <c r="A6" s="26"/>
      <c r="B6" s="48">
        <v>46102</v>
      </c>
      <c r="C6" s="53" t="s">
        <v>3360</v>
      </c>
      <c r="D6" s="41" t="s">
        <v>3359</v>
      </c>
      <c r="E6" s="41">
        <v>1</v>
      </c>
      <c r="F6" s="57">
        <v>0</v>
      </c>
      <c r="G6" s="3">
        <v>0</v>
      </c>
      <c r="H6" s="3">
        <v>1</v>
      </c>
      <c r="I6" s="3">
        <v>0</v>
      </c>
      <c r="J6" s="3">
        <v>0</v>
      </c>
      <c r="K6" s="3">
        <v>0</v>
      </c>
      <c r="L6" s="3">
        <v>1</v>
      </c>
      <c r="M6" s="41"/>
      <c r="N6" s="41"/>
      <c r="O6" s="41" t="s">
        <v>3371</v>
      </c>
      <c r="P6" s="41" t="s">
        <v>3372</v>
      </c>
      <c r="S6" s="87"/>
      <c r="T6" s="92"/>
      <c r="U6" s="93"/>
      <c r="V6" s="89"/>
      <c r="W6" s="90"/>
      <c r="X6" s="94"/>
      <c r="Y6" s="95"/>
      <c r="Z6" s="96"/>
    </row>
    <row r="7" spans="1:26">
      <c r="A7" s="26"/>
      <c r="B7" s="48">
        <v>46102</v>
      </c>
      <c r="C7" s="53" t="s">
        <v>3361</v>
      </c>
      <c r="D7" s="41" t="s">
        <v>3339</v>
      </c>
      <c r="E7" s="41">
        <v>10</v>
      </c>
      <c r="F7" s="57">
        <v>0</v>
      </c>
      <c r="G7" s="3">
        <v>0</v>
      </c>
      <c r="H7" s="3">
        <v>0</v>
      </c>
      <c r="I7" s="3">
        <v>0</v>
      </c>
      <c r="J7" s="3">
        <v>0</v>
      </c>
      <c r="K7" s="3">
        <v>0</v>
      </c>
      <c r="L7" s="3">
        <v>0</v>
      </c>
      <c r="M7" s="41"/>
      <c r="N7" s="41"/>
      <c r="O7" s="41"/>
      <c r="P7" s="41"/>
      <c r="S7" s="87"/>
      <c r="T7" s="92"/>
      <c r="U7" s="93"/>
      <c r="V7" s="89"/>
      <c r="W7" s="90"/>
      <c r="X7" s="94"/>
      <c r="Y7" s="95"/>
      <c r="Z7" s="96"/>
    </row>
    <row r="8" spans="1:26">
      <c r="A8" s="26"/>
      <c r="B8" s="48">
        <v>46104</v>
      </c>
      <c r="C8" s="53" t="s">
        <v>3377</v>
      </c>
      <c r="D8" s="41" t="s">
        <v>3374</v>
      </c>
      <c r="E8" s="41">
        <v>2</v>
      </c>
      <c r="F8" s="57">
        <v>0</v>
      </c>
      <c r="G8" s="3">
        <v>0</v>
      </c>
      <c r="H8" s="3">
        <v>0</v>
      </c>
      <c r="I8" s="3">
        <v>0</v>
      </c>
      <c r="J8" s="3">
        <v>0</v>
      </c>
      <c r="K8" s="3">
        <v>0</v>
      </c>
      <c r="L8" s="3">
        <v>0</v>
      </c>
      <c r="M8" s="41"/>
      <c r="N8" s="41"/>
      <c r="O8" s="41"/>
      <c r="P8" s="41"/>
      <c r="S8" s="87"/>
      <c r="T8" s="92"/>
      <c r="U8" s="93"/>
      <c r="V8" s="89"/>
      <c r="W8" s="90"/>
      <c r="X8" s="94"/>
      <c r="Y8" s="95"/>
      <c r="Z8" s="96"/>
    </row>
    <row r="9" spans="1:26">
      <c r="A9" s="26"/>
      <c r="B9" s="48">
        <v>46104</v>
      </c>
      <c r="C9" s="8" t="s">
        <v>3379</v>
      </c>
      <c r="D9" s="41" t="s">
        <v>3375</v>
      </c>
      <c r="E9" s="41">
        <v>13</v>
      </c>
      <c r="F9" s="57">
        <v>0</v>
      </c>
      <c r="G9" s="3">
        <v>0</v>
      </c>
      <c r="H9" s="3">
        <v>1</v>
      </c>
      <c r="I9" s="3">
        <v>0</v>
      </c>
      <c r="J9" s="3">
        <v>0</v>
      </c>
      <c r="K9" s="3">
        <v>0</v>
      </c>
      <c r="L9" s="3">
        <v>1</v>
      </c>
      <c r="M9" s="41"/>
      <c r="N9" s="41"/>
      <c r="O9" s="41" t="s">
        <v>3385</v>
      </c>
      <c r="P9" s="41" t="s">
        <v>3385</v>
      </c>
      <c r="S9" s="87"/>
      <c r="T9" s="92"/>
      <c r="U9" s="93"/>
      <c r="V9" s="89"/>
      <c r="W9" s="90"/>
      <c r="X9" s="94"/>
      <c r="Y9" s="95"/>
      <c r="Z9" s="96"/>
    </row>
    <row r="10" spans="1:26">
      <c r="A10" s="26"/>
      <c r="B10" s="48">
        <v>46104</v>
      </c>
      <c r="C10" s="8" t="s">
        <v>3378</v>
      </c>
      <c r="D10" s="41" t="s">
        <v>3376</v>
      </c>
      <c r="E10" s="41">
        <v>8</v>
      </c>
      <c r="F10" s="61">
        <v>0</v>
      </c>
      <c r="G10" s="3">
        <v>0</v>
      </c>
      <c r="H10" s="3">
        <v>3</v>
      </c>
      <c r="I10" s="3">
        <v>0</v>
      </c>
      <c r="J10" s="3">
        <v>0</v>
      </c>
      <c r="K10" s="3">
        <v>0</v>
      </c>
      <c r="L10" s="3">
        <v>3</v>
      </c>
      <c r="M10" s="41"/>
      <c r="N10" s="41"/>
      <c r="O10" s="41" t="s">
        <v>3386</v>
      </c>
      <c r="P10" s="41" t="s">
        <v>3387</v>
      </c>
      <c r="S10" s="87"/>
      <c r="T10" s="92"/>
      <c r="U10" s="93"/>
      <c r="V10" s="89"/>
      <c r="W10" s="90"/>
      <c r="X10" s="94"/>
      <c r="Y10" s="95"/>
      <c r="Z10" s="96"/>
    </row>
    <row r="11" spans="1:26">
      <c r="A11" s="26"/>
      <c r="B11" s="48">
        <v>46104</v>
      </c>
      <c r="C11" s="53" t="s">
        <v>3377</v>
      </c>
      <c r="D11" s="53" t="s">
        <v>3389</v>
      </c>
      <c r="E11" s="53">
        <v>2</v>
      </c>
      <c r="F11" s="61">
        <v>2</v>
      </c>
      <c r="G11" s="3">
        <v>0</v>
      </c>
      <c r="H11" s="3">
        <v>0</v>
      </c>
      <c r="I11" s="3">
        <v>0</v>
      </c>
      <c r="J11" s="3">
        <v>0</v>
      </c>
      <c r="K11" s="3">
        <v>0</v>
      </c>
      <c r="L11" s="3">
        <v>0</v>
      </c>
      <c r="M11" s="41"/>
      <c r="N11" s="41"/>
      <c r="O11" s="41"/>
      <c r="P11" s="41"/>
      <c r="S11" s="87"/>
      <c r="T11" s="92"/>
      <c r="U11" s="93"/>
      <c r="V11" s="89"/>
      <c r="W11" s="90"/>
      <c r="X11" s="94"/>
      <c r="Y11" s="95"/>
      <c r="Z11" s="96"/>
    </row>
    <row r="12" spans="1:26">
      <c r="A12" s="26"/>
      <c r="B12" s="48">
        <v>46104</v>
      </c>
      <c r="C12" s="53" t="s">
        <v>3383</v>
      </c>
      <c r="D12" s="41" t="s">
        <v>3382</v>
      </c>
      <c r="E12" s="41">
        <v>12</v>
      </c>
      <c r="F12" s="61">
        <v>12</v>
      </c>
      <c r="G12" s="3">
        <v>0</v>
      </c>
      <c r="H12" s="3">
        <v>0</v>
      </c>
      <c r="I12" s="3">
        <v>0</v>
      </c>
      <c r="J12" s="3">
        <v>0</v>
      </c>
      <c r="K12" s="3">
        <v>0</v>
      </c>
      <c r="L12" s="3">
        <v>0</v>
      </c>
      <c r="M12" s="41"/>
      <c r="N12" s="41"/>
      <c r="O12" s="41"/>
      <c r="P12" s="41"/>
      <c r="S12" s="87"/>
      <c r="T12" s="92"/>
      <c r="U12" s="93"/>
      <c r="V12" s="89"/>
      <c r="W12" s="90"/>
      <c r="X12" s="94"/>
      <c r="Y12" s="95"/>
      <c r="Z12" s="96"/>
    </row>
    <row r="13" spans="1:26">
      <c r="A13" s="26"/>
      <c r="B13" s="48">
        <v>46105</v>
      </c>
      <c r="C13" s="53" t="s">
        <v>3398</v>
      </c>
      <c r="D13" s="41" t="s">
        <v>3390</v>
      </c>
      <c r="E13" s="41">
        <v>13</v>
      </c>
      <c r="F13" s="61">
        <v>0</v>
      </c>
      <c r="G13" s="3">
        <v>0</v>
      </c>
      <c r="H13" s="3">
        <v>3</v>
      </c>
      <c r="I13" s="3">
        <v>0</v>
      </c>
      <c r="J13" s="3">
        <v>0</v>
      </c>
      <c r="K13" s="3">
        <v>0</v>
      </c>
      <c r="L13" s="3">
        <v>3</v>
      </c>
      <c r="M13" s="41"/>
      <c r="N13" s="41"/>
      <c r="O13" s="41" t="s">
        <v>3400</v>
      </c>
      <c r="P13" s="41" t="s">
        <v>3401</v>
      </c>
      <c r="S13" s="87"/>
      <c r="T13" s="92"/>
      <c r="U13" s="93"/>
      <c r="V13" s="89"/>
      <c r="W13" s="90"/>
      <c r="X13" s="94"/>
      <c r="Y13" s="95"/>
      <c r="Z13" s="96"/>
    </row>
    <row r="14" spans="1:26">
      <c r="A14" s="26"/>
      <c r="B14" s="48">
        <v>46105</v>
      </c>
      <c r="C14" s="53" t="s">
        <v>3377</v>
      </c>
      <c r="D14" s="41" t="s">
        <v>3391</v>
      </c>
      <c r="E14" s="41">
        <v>8</v>
      </c>
      <c r="F14" s="61">
        <v>0</v>
      </c>
      <c r="G14" s="3">
        <v>0</v>
      </c>
      <c r="H14" s="3">
        <v>0</v>
      </c>
      <c r="I14" s="3">
        <v>0</v>
      </c>
      <c r="J14" s="3">
        <v>0</v>
      </c>
      <c r="K14" s="3">
        <v>0</v>
      </c>
      <c r="L14" s="3">
        <v>0</v>
      </c>
      <c r="M14" s="41"/>
      <c r="N14" s="41"/>
      <c r="O14" s="41"/>
      <c r="P14" s="41"/>
      <c r="S14" s="87"/>
      <c r="T14" s="92"/>
      <c r="U14" s="93"/>
      <c r="V14" s="89"/>
      <c r="W14" s="90"/>
      <c r="X14" s="94"/>
      <c r="Y14" s="95"/>
      <c r="Z14" s="96"/>
    </row>
    <row r="15" spans="1:26">
      <c r="A15" s="26"/>
      <c r="B15" s="48">
        <v>46105</v>
      </c>
      <c r="C15" s="53" t="s">
        <v>3399</v>
      </c>
      <c r="D15" s="41" t="s">
        <v>3358</v>
      </c>
      <c r="E15" s="41">
        <v>9</v>
      </c>
      <c r="F15" s="61">
        <v>0</v>
      </c>
      <c r="G15" s="3">
        <v>0</v>
      </c>
      <c r="H15" s="3">
        <v>4</v>
      </c>
      <c r="I15" s="3">
        <v>0</v>
      </c>
      <c r="J15" s="3">
        <v>0</v>
      </c>
      <c r="K15" s="3">
        <v>0</v>
      </c>
      <c r="L15" s="3">
        <v>4</v>
      </c>
      <c r="M15" s="41"/>
      <c r="N15" s="41"/>
      <c r="O15" s="41" t="s">
        <v>3402</v>
      </c>
      <c r="P15" s="41" t="s">
        <v>3403</v>
      </c>
      <c r="S15" s="87"/>
      <c r="T15" s="92"/>
      <c r="U15" s="93"/>
      <c r="V15" s="89"/>
      <c r="W15" s="90"/>
      <c r="X15" s="94"/>
      <c r="Y15" s="95"/>
      <c r="Z15" s="96"/>
    </row>
    <row r="16" spans="1:26">
      <c r="A16" s="26"/>
      <c r="B16" s="48">
        <v>46105</v>
      </c>
      <c r="C16" s="53" t="s">
        <v>3383</v>
      </c>
      <c r="D16" s="41" t="s">
        <v>3392</v>
      </c>
      <c r="E16" s="41">
        <v>12</v>
      </c>
      <c r="F16" s="61">
        <v>0</v>
      </c>
      <c r="G16" s="3">
        <v>0</v>
      </c>
      <c r="H16" s="3">
        <v>2</v>
      </c>
      <c r="I16" s="3">
        <v>0</v>
      </c>
      <c r="J16" s="3">
        <v>0</v>
      </c>
      <c r="K16" s="3">
        <v>0</v>
      </c>
      <c r="L16" s="3">
        <v>2</v>
      </c>
      <c r="M16" s="41"/>
      <c r="N16" s="41"/>
      <c r="O16" s="41" t="s">
        <v>3400</v>
      </c>
      <c r="P16" s="41" t="s">
        <v>3402</v>
      </c>
      <c r="S16" s="87"/>
      <c r="T16" s="92"/>
      <c r="U16" s="93"/>
      <c r="V16" s="89"/>
      <c r="W16" s="90"/>
      <c r="X16" s="94"/>
      <c r="Y16" s="95"/>
      <c r="Z16" s="96"/>
    </row>
    <row r="17" spans="1:26">
      <c r="A17" s="26"/>
      <c r="B17" s="48">
        <v>46105</v>
      </c>
      <c r="C17" s="53" t="s">
        <v>3383</v>
      </c>
      <c r="D17" s="41" t="s">
        <v>3393</v>
      </c>
      <c r="E17" s="41">
        <v>12</v>
      </c>
      <c r="F17" s="61">
        <v>0</v>
      </c>
      <c r="G17" s="3">
        <v>0</v>
      </c>
      <c r="H17" s="3">
        <v>2</v>
      </c>
      <c r="I17" s="3">
        <v>0</v>
      </c>
      <c r="J17" s="3">
        <v>0</v>
      </c>
      <c r="K17" s="3">
        <v>0</v>
      </c>
      <c r="L17" s="3">
        <v>2</v>
      </c>
      <c r="M17" s="53"/>
      <c r="N17" s="53"/>
      <c r="O17" s="53" t="s">
        <v>3400</v>
      </c>
      <c r="P17" s="53" t="s">
        <v>3402</v>
      </c>
      <c r="S17" s="87"/>
      <c r="T17" s="92"/>
      <c r="U17" s="93"/>
      <c r="V17" s="89"/>
      <c r="W17" s="90"/>
      <c r="X17" s="94"/>
      <c r="Y17" s="95"/>
      <c r="Z17" s="96"/>
    </row>
    <row r="18" spans="1:26">
      <c r="A18" s="26"/>
      <c r="B18" s="48">
        <v>46105</v>
      </c>
      <c r="C18" s="53" t="s">
        <v>3383</v>
      </c>
      <c r="D18" s="41" t="s">
        <v>3394</v>
      </c>
      <c r="E18" s="41">
        <v>12</v>
      </c>
      <c r="F18" s="61">
        <v>0</v>
      </c>
      <c r="G18" s="3">
        <v>0</v>
      </c>
      <c r="H18" s="3">
        <v>4</v>
      </c>
      <c r="I18" s="3">
        <v>0</v>
      </c>
      <c r="J18" s="3">
        <v>0</v>
      </c>
      <c r="K18" s="3">
        <v>0</v>
      </c>
      <c r="L18" s="3">
        <v>4</v>
      </c>
      <c r="M18" s="53" t="s">
        <v>3400</v>
      </c>
      <c r="N18" s="53" t="s">
        <v>3400</v>
      </c>
      <c r="O18" s="53" t="s">
        <v>3402</v>
      </c>
      <c r="P18" s="53" t="s">
        <v>3403</v>
      </c>
      <c r="S18" s="87"/>
      <c r="T18" s="92"/>
      <c r="U18" s="93"/>
      <c r="V18" s="89"/>
      <c r="W18" s="90"/>
      <c r="X18" s="94"/>
      <c r="Y18" s="95"/>
      <c r="Z18" s="96"/>
    </row>
    <row r="19" spans="1:26">
      <c r="A19" s="26"/>
      <c r="B19" s="48">
        <v>46105</v>
      </c>
      <c r="C19" s="53" t="s">
        <v>3399</v>
      </c>
      <c r="D19" s="41" t="s">
        <v>3357</v>
      </c>
      <c r="E19" s="41">
        <v>8</v>
      </c>
      <c r="F19" s="61">
        <v>0</v>
      </c>
      <c r="G19" s="3">
        <v>0</v>
      </c>
      <c r="H19" s="3">
        <v>13</v>
      </c>
      <c r="I19" s="3">
        <v>11</v>
      </c>
      <c r="J19" s="3">
        <v>0</v>
      </c>
      <c r="K19" s="3">
        <v>0</v>
      </c>
      <c r="L19" s="3">
        <v>24</v>
      </c>
      <c r="M19" s="41" t="s">
        <v>3404</v>
      </c>
      <c r="N19" s="41"/>
      <c r="O19" s="41" t="s">
        <v>3400</v>
      </c>
      <c r="P19" s="41" t="s">
        <v>3400</v>
      </c>
      <c r="S19" s="87"/>
      <c r="T19" s="92"/>
      <c r="U19" s="93"/>
      <c r="V19" s="89"/>
      <c r="W19" s="90"/>
      <c r="X19" s="94"/>
      <c r="Y19" s="95"/>
      <c r="Z19" s="96"/>
    </row>
    <row r="20" spans="1:26">
      <c r="A20" s="26"/>
      <c r="B20" s="48">
        <v>46105</v>
      </c>
      <c r="C20" s="53" t="s">
        <v>3399</v>
      </c>
      <c r="D20" s="41" t="s">
        <v>3338</v>
      </c>
      <c r="E20" s="41">
        <v>7</v>
      </c>
      <c r="F20" s="61">
        <v>0</v>
      </c>
      <c r="G20" s="3">
        <v>0</v>
      </c>
      <c r="H20" s="3">
        <v>7</v>
      </c>
      <c r="I20" s="3">
        <v>0</v>
      </c>
      <c r="J20" s="3">
        <v>0</v>
      </c>
      <c r="K20" s="3">
        <v>0</v>
      </c>
      <c r="L20" s="3">
        <v>7</v>
      </c>
      <c r="M20" s="41"/>
      <c r="N20" s="41"/>
      <c r="O20" s="41" t="s">
        <v>3400</v>
      </c>
      <c r="P20" s="41" t="s">
        <v>3400</v>
      </c>
      <c r="S20" s="87"/>
      <c r="T20" s="92"/>
      <c r="U20" s="93"/>
      <c r="V20" s="89"/>
      <c r="W20" s="90"/>
      <c r="X20" s="94"/>
      <c r="Y20" s="95"/>
      <c r="Z20" s="96"/>
    </row>
    <row r="21" spans="1:26">
      <c r="A21" s="26"/>
      <c r="B21" s="48">
        <v>46105</v>
      </c>
      <c r="C21" s="53" t="s">
        <v>3383</v>
      </c>
      <c r="D21" s="41" t="s">
        <v>3395</v>
      </c>
      <c r="E21" s="41">
        <v>12</v>
      </c>
      <c r="F21" s="61">
        <v>0</v>
      </c>
      <c r="G21" s="41">
        <v>0</v>
      </c>
      <c r="H21" s="41">
        <v>8</v>
      </c>
      <c r="I21" s="41">
        <v>0</v>
      </c>
      <c r="J21" s="41">
        <v>0</v>
      </c>
      <c r="K21" s="41">
        <v>0</v>
      </c>
      <c r="L21" s="41">
        <v>8</v>
      </c>
      <c r="M21" s="41"/>
      <c r="N21" s="41"/>
      <c r="O21" s="41" t="s">
        <v>3402</v>
      </c>
      <c r="P21" s="41" t="s">
        <v>3400</v>
      </c>
      <c r="S21" s="87"/>
      <c r="T21" s="92"/>
      <c r="U21" s="93"/>
      <c r="V21" s="89"/>
      <c r="W21" s="90"/>
      <c r="X21" s="94"/>
      <c r="Y21" s="95"/>
      <c r="Z21" s="96"/>
    </row>
    <row r="22" spans="1:26">
      <c r="A22" s="26"/>
      <c r="B22" s="48">
        <v>46105</v>
      </c>
      <c r="C22" s="53" t="s">
        <v>3383</v>
      </c>
      <c r="D22" s="41" t="s">
        <v>3396</v>
      </c>
      <c r="E22" s="41">
        <v>12</v>
      </c>
      <c r="F22" s="11">
        <v>0</v>
      </c>
      <c r="G22" s="53">
        <v>0</v>
      </c>
      <c r="H22" s="53">
        <v>0</v>
      </c>
      <c r="I22" s="53">
        <v>0</v>
      </c>
      <c r="J22" s="53">
        <v>0</v>
      </c>
      <c r="K22" s="53">
        <v>0</v>
      </c>
      <c r="L22" s="53">
        <v>0</v>
      </c>
      <c r="M22" s="41"/>
      <c r="N22" s="41"/>
      <c r="O22" s="41"/>
      <c r="P22" s="41"/>
      <c r="S22" s="87"/>
      <c r="T22" s="92"/>
      <c r="U22" s="93"/>
      <c r="V22" s="89"/>
      <c r="W22" s="90"/>
      <c r="X22" s="94"/>
      <c r="Y22" s="95"/>
      <c r="Z22" s="96"/>
    </row>
    <row r="23" spans="1:26">
      <c r="A23" s="26"/>
      <c r="B23" s="48">
        <v>46105</v>
      </c>
      <c r="C23" s="53" t="s">
        <v>3383</v>
      </c>
      <c r="D23" s="41" t="s">
        <v>3397</v>
      </c>
      <c r="E23" s="41">
        <v>12</v>
      </c>
      <c r="F23" s="61">
        <v>0</v>
      </c>
      <c r="G23" s="3">
        <v>0</v>
      </c>
      <c r="H23" s="3">
        <v>2</v>
      </c>
      <c r="I23" s="3">
        <v>0</v>
      </c>
      <c r="J23" s="3">
        <v>0</v>
      </c>
      <c r="K23" s="3">
        <v>0</v>
      </c>
      <c r="L23" s="3">
        <v>2</v>
      </c>
      <c r="M23" s="41"/>
      <c r="N23" s="41"/>
      <c r="O23" s="41" t="s">
        <v>3400</v>
      </c>
      <c r="P23" s="41" t="s">
        <v>3403</v>
      </c>
      <c r="S23" s="87"/>
      <c r="T23" s="92"/>
      <c r="U23" s="93"/>
      <c r="V23" s="89"/>
      <c r="W23" s="90"/>
      <c r="X23" s="94"/>
      <c r="Y23" s="95"/>
      <c r="Z23" s="96"/>
    </row>
    <row r="24" spans="1:26">
      <c r="A24" s="26"/>
      <c r="B24" s="48">
        <v>46105</v>
      </c>
      <c r="C24" s="53" t="s">
        <v>3383</v>
      </c>
      <c r="D24" s="41" t="s">
        <v>3382</v>
      </c>
      <c r="E24" s="41">
        <v>12</v>
      </c>
      <c r="F24" s="61">
        <v>0</v>
      </c>
      <c r="G24" s="3">
        <v>0</v>
      </c>
      <c r="H24" s="3">
        <v>15</v>
      </c>
      <c r="I24" s="3">
        <v>0</v>
      </c>
      <c r="J24" s="3">
        <v>0</v>
      </c>
      <c r="K24" s="3">
        <v>0</v>
      </c>
      <c r="L24" s="3">
        <v>15</v>
      </c>
      <c r="M24" s="41"/>
      <c r="N24" s="41"/>
      <c r="O24" s="41" t="s">
        <v>3403</v>
      </c>
      <c r="P24" s="41" t="s">
        <v>3403</v>
      </c>
      <c r="S24" s="87"/>
      <c r="T24" s="92"/>
      <c r="U24" s="93"/>
      <c r="V24" s="89"/>
      <c r="W24" s="90"/>
      <c r="X24" s="94"/>
      <c r="Y24" s="95"/>
      <c r="Z24" s="96"/>
    </row>
    <row r="25" spans="1:26">
      <c r="A25" s="26"/>
      <c r="B25" s="48">
        <v>46106</v>
      </c>
      <c r="C25" s="53" t="s">
        <v>3383</v>
      </c>
      <c r="D25" s="41" t="s">
        <v>3405</v>
      </c>
      <c r="E25" s="41">
        <v>12</v>
      </c>
      <c r="F25" s="61">
        <v>0</v>
      </c>
      <c r="G25" s="3">
        <v>0</v>
      </c>
      <c r="H25" s="3">
        <v>5</v>
      </c>
      <c r="I25" s="3">
        <v>0</v>
      </c>
      <c r="J25" s="3">
        <v>0</v>
      </c>
      <c r="K25" s="3">
        <v>0</v>
      </c>
      <c r="L25" s="3">
        <v>5</v>
      </c>
      <c r="M25" s="41"/>
      <c r="N25" s="41"/>
      <c r="O25" s="41" t="s">
        <v>3407</v>
      </c>
      <c r="P25" s="41" t="s">
        <v>3408</v>
      </c>
      <c r="S25" s="87"/>
      <c r="T25" s="92"/>
      <c r="U25" s="93"/>
      <c r="V25" s="89"/>
      <c r="W25" s="90"/>
      <c r="X25" s="94"/>
      <c r="Y25" s="95"/>
      <c r="Z25" s="96"/>
    </row>
    <row r="26" spans="1:26">
      <c r="A26" s="26"/>
      <c r="B26" s="48">
        <v>46106</v>
      </c>
      <c r="C26" s="53" t="s">
        <v>3377</v>
      </c>
      <c r="D26" s="41" t="s">
        <v>3388</v>
      </c>
      <c r="E26" s="41">
        <v>2</v>
      </c>
      <c r="F26" s="61">
        <v>0</v>
      </c>
      <c r="G26" s="3">
        <v>0</v>
      </c>
      <c r="H26" s="3">
        <v>0</v>
      </c>
      <c r="I26" s="3">
        <v>0</v>
      </c>
      <c r="J26" s="3">
        <v>0</v>
      </c>
      <c r="K26" s="3">
        <v>0</v>
      </c>
      <c r="L26" s="3">
        <v>0</v>
      </c>
      <c r="M26" s="41"/>
      <c r="N26" s="41"/>
      <c r="O26" s="41"/>
      <c r="P26" s="41"/>
      <c r="S26" s="87"/>
      <c r="T26" s="92"/>
      <c r="U26" s="93"/>
      <c r="V26" s="89"/>
      <c r="W26" s="90"/>
      <c r="X26" s="94"/>
      <c r="Y26" s="95"/>
      <c r="Z26" s="96"/>
    </row>
    <row r="27" spans="1:26">
      <c r="A27" s="26"/>
      <c r="B27" s="48">
        <v>46106</v>
      </c>
      <c r="C27" s="8" t="s">
        <v>3417</v>
      </c>
      <c r="D27" s="41" t="s">
        <v>3406</v>
      </c>
      <c r="E27" s="41">
        <v>13</v>
      </c>
      <c r="F27" s="61">
        <v>0</v>
      </c>
      <c r="G27" s="3">
        <v>0</v>
      </c>
      <c r="H27" s="3">
        <v>3</v>
      </c>
      <c r="I27" s="3">
        <v>0</v>
      </c>
      <c r="J27" s="3">
        <v>0</v>
      </c>
      <c r="K27" s="3">
        <v>0</v>
      </c>
      <c r="L27" s="3">
        <v>3</v>
      </c>
      <c r="M27" s="53"/>
      <c r="N27" s="53"/>
      <c r="O27" s="53" t="s">
        <v>3407</v>
      </c>
      <c r="P27" s="53" t="s">
        <v>3408</v>
      </c>
      <c r="S27" s="87"/>
      <c r="T27" s="92"/>
      <c r="U27" s="93"/>
      <c r="V27" s="89"/>
      <c r="W27" s="90"/>
      <c r="X27" s="94"/>
      <c r="Y27" s="95"/>
      <c r="Z27" s="96"/>
    </row>
    <row r="28" spans="1:26">
      <c r="A28" s="26"/>
      <c r="B28" s="48">
        <v>46107</v>
      </c>
      <c r="C28" s="41" t="s">
        <v>3418</v>
      </c>
      <c r="D28" s="41" t="s">
        <v>3359</v>
      </c>
      <c r="E28" s="41">
        <v>1</v>
      </c>
      <c r="F28" s="61">
        <v>0</v>
      </c>
      <c r="G28" s="3">
        <v>0</v>
      </c>
      <c r="H28" s="3">
        <v>4</v>
      </c>
      <c r="I28" s="3">
        <v>0</v>
      </c>
      <c r="J28" s="3">
        <v>0</v>
      </c>
      <c r="K28" s="3">
        <v>0</v>
      </c>
      <c r="L28" s="3">
        <v>4</v>
      </c>
      <c r="M28" s="41"/>
      <c r="N28" s="41"/>
      <c r="O28" s="41" t="s">
        <v>3420</v>
      </c>
      <c r="P28" s="41" t="s">
        <v>3420</v>
      </c>
      <c r="S28" s="87"/>
      <c r="T28" s="92"/>
      <c r="U28" s="93"/>
      <c r="V28" s="89"/>
      <c r="W28" s="90"/>
      <c r="X28" s="94"/>
      <c r="Y28" s="95"/>
      <c r="Z28" s="96"/>
    </row>
    <row r="29" spans="1:26">
      <c r="A29" s="26"/>
      <c r="B29" s="48">
        <v>46107</v>
      </c>
      <c r="C29" s="41" t="s">
        <v>4355</v>
      </c>
      <c r="D29" s="41" t="s">
        <v>3414</v>
      </c>
      <c r="E29" s="41">
        <v>1</v>
      </c>
      <c r="F29" s="61">
        <v>0</v>
      </c>
      <c r="G29" s="3">
        <v>0</v>
      </c>
      <c r="H29" s="3">
        <v>5</v>
      </c>
      <c r="I29" s="3">
        <v>0</v>
      </c>
      <c r="J29" s="3">
        <v>0</v>
      </c>
      <c r="K29" s="3">
        <v>0</v>
      </c>
      <c r="L29" s="3">
        <v>5</v>
      </c>
      <c r="M29" s="41"/>
      <c r="N29" s="41"/>
      <c r="O29" s="41" t="s">
        <v>3421</v>
      </c>
      <c r="P29" s="41" t="s">
        <v>3420</v>
      </c>
      <c r="S29" s="87"/>
      <c r="T29" s="92"/>
      <c r="U29" s="93"/>
      <c r="V29" s="89"/>
      <c r="W29" s="90"/>
      <c r="X29" s="94"/>
      <c r="Y29" s="95"/>
      <c r="Z29" s="96"/>
    </row>
    <row r="30" spans="1:26">
      <c r="A30" s="26"/>
      <c r="B30" s="48">
        <v>46108</v>
      </c>
      <c r="C30" s="41" t="s">
        <v>3424</v>
      </c>
      <c r="D30" s="41" t="s">
        <v>3425</v>
      </c>
      <c r="E30" s="41">
        <v>13</v>
      </c>
      <c r="F30" s="11">
        <v>13</v>
      </c>
      <c r="G30" s="3">
        <v>0</v>
      </c>
      <c r="H30" s="3">
        <v>5</v>
      </c>
      <c r="I30" s="3">
        <v>0</v>
      </c>
      <c r="J30" s="3">
        <v>0</v>
      </c>
      <c r="K30" s="3">
        <v>0</v>
      </c>
      <c r="L30" s="3">
        <v>0</v>
      </c>
      <c r="M30" s="41"/>
      <c r="N30" s="41"/>
      <c r="O30" s="41"/>
      <c r="P30" s="41"/>
      <c r="S30" s="87"/>
      <c r="T30" s="92"/>
      <c r="U30" s="93"/>
      <c r="V30" s="89"/>
      <c r="W30" s="90"/>
      <c r="X30" s="94"/>
      <c r="Y30" s="95"/>
      <c r="Z30" s="96"/>
    </row>
    <row r="31" spans="1:26">
      <c r="A31" s="26"/>
      <c r="B31" s="48">
        <v>46109</v>
      </c>
      <c r="C31" s="53" t="s">
        <v>3427</v>
      </c>
      <c r="D31" s="41" t="s">
        <v>3393</v>
      </c>
      <c r="E31" s="41">
        <v>12</v>
      </c>
      <c r="F31" s="78">
        <v>0</v>
      </c>
      <c r="G31" s="3">
        <v>0</v>
      </c>
      <c r="H31" s="3">
        <v>0</v>
      </c>
      <c r="I31" s="3">
        <v>0</v>
      </c>
      <c r="J31" s="3">
        <v>0</v>
      </c>
      <c r="K31" s="3">
        <v>0</v>
      </c>
      <c r="L31" s="3">
        <v>0</v>
      </c>
      <c r="M31" s="41"/>
      <c r="N31" s="41"/>
      <c r="O31" s="41"/>
      <c r="P31" s="41"/>
      <c r="S31" s="87"/>
      <c r="T31" s="92"/>
      <c r="U31" s="93"/>
      <c r="V31" s="89"/>
      <c r="W31" s="90"/>
      <c r="X31" s="94"/>
      <c r="Y31" s="95"/>
      <c r="Z31" s="96"/>
    </row>
    <row r="32" spans="1:26">
      <c r="A32" s="26"/>
      <c r="B32" s="48">
        <v>46109</v>
      </c>
      <c r="C32" s="53" t="s">
        <v>3427</v>
      </c>
      <c r="D32" s="41" t="s">
        <v>3394</v>
      </c>
      <c r="E32" s="41">
        <v>12</v>
      </c>
      <c r="F32" s="78">
        <v>0</v>
      </c>
      <c r="G32" s="3">
        <v>0</v>
      </c>
      <c r="H32" s="3">
        <v>0</v>
      </c>
      <c r="I32" s="3">
        <v>0</v>
      </c>
      <c r="J32" s="3">
        <v>0</v>
      </c>
      <c r="K32" s="3">
        <v>0</v>
      </c>
      <c r="L32" s="3">
        <v>0</v>
      </c>
      <c r="M32" s="41"/>
      <c r="N32" s="41"/>
      <c r="O32" s="41"/>
      <c r="P32" s="41"/>
      <c r="S32" s="87"/>
      <c r="T32" s="92"/>
      <c r="U32" s="93"/>
      <c r="V32" s="89"/>
      <c r="W32" s="90"/>
      <c r="X32" s="94"/>
      <c r="Y32" s="95"/>
      <c r="Z32" s="96"/>
    </row>
    <row r="33" spans="1:26">
      <c r="A33" s="26"/>
      <c r="B33" s="48">
        <v>46109</v>
      </c>
      <c r="C33" s="53" t="s">
        <v>3427</v>
      </c>
      <c r="D33" s="41" t="s">
        <v>3392</v>
      </c>
      <c r="E33" s="41">
        <v>12</v>
      </c>
      <c r="F33" s="78">
        <v>0</v>
      </c>
      <c r="G33" s="3">
        <v>0</v>
      </c>
      <c r="H33" s="3">
        <v>0</v>
      </c>
      <c r="I33" s="3">
        <v>0</v>
      </c>
      <c r="J33" s="3">
        <v>0</v>
      </c>
      <c r="K33" s="3">
        <v>0</v>
      </c>
      <c r="L33" s="3">
        <v>0</v>
      </c>
      <c r="M33" s="41"/>
      <c r="N33" s="41"/>
      <c r="O33" s="41"/>
      <c r="P33" s="41"/>
      <c r="S33" s="87"/>
      <c r="T33" s="92"/>
      <c r="U33" s="93"/>
      <c r="V33" s="89"/>
      <c r="W33" s="90"/>
      <c r="X33" s="94"/>
      <c r="Y33" s="95"/>
      <c r="Z33" s="96"/>
    </row>
    <row r="34" spans="1:26">
      <c r="A34" s="26"/>
      <c r="B34" s="48">
        <v>46109</v>
      </c>
      <c r="C34" s="53" t="s">
        <v>3427</v>
      </c>
      <c r="D34" s="41" t="s">
        <v>3397</v>
      </c>
      <c r="E34" s="41">
        <v>12</v>
      </c>
      <c r="F34" s="78">
        <v>0</v>
      </c>
      <c r="G34" s="3">
        <v>0</v>
      </c>
      <c r="H34" s="3">
        <v>0</v>
      </c>
      <c r="I34" s="3">
        <v>0</v>
      </c>
      <c r="J34" s="3">
        <v>0</v>
      </c>
      <c r="K34" s="3">
        <v>0</v>
      </c>
      <c r="L34" s="3">
        <v>0</v>
      </c>
      <c r="M34" s="41"/>
      <c r="N34" s="41"/>
      <c r="O34" s="41"/>
      <c r="P34" s="41"/>
      <c r="S34" s="87"/>
      <c r="T34" s="92"/>
      <c r="U34" s="93"/>
      <c r="V34" s="89"/>
      <c r="W34" s="90"/>
      <c r="X34" s="94"/>
      <c r="Y34" s="95"/>
      <c r="Z34" s="96"/>
    </row>
    <row r="35" spans="1:26">
      <c r="A35" s="26"/>
      <c r="B35" s="48">
        <v>46109</v>
      </c>
      <c r="C35" s="8" t="s">
        <v>3378</v>
      </c>
      <c r="D35" s="41" t="s">
        <v>3390</v>
      </c>
      <c r="E35" s="41">
        <v>13</v>
      </c>
      <c r="F35" s="78">
        <v>0</v>
      </c>
      <c r="G35" s="3">
        <v>0</v>
      </c>
      <c r="H35" s="3">
        <v>0</v>
      </c>
      <c r="I35" s="3">
        <v>0</v>
      </c>
      <c r="J35" s="3">
        <v>0</v>
      </c>
      <c r="K35" s="3">
        <v>0</v>
      </c>
      <c r="L35" s="3">
        <v>0</v>
      </c>
      <c r="M35" s="41"/>
      <c r="N35" s="41"/>
      <c r="O35" s="41"/>
      <c r="P35" s="41"/>
      <c r="S35" s="87"/>
      <c r="T35" s="92"/>
      <c r="U35" s="93"/>
      <c r="V35" s="89"/>
      <c r="W35" s="90"/>
      <c r="X35" s="94"/>
      <c r="Y35" s="95"/>
      <c r="Z35" s="96"/>
    </row>
    <row r="36" spans="1:26">
      <c r="A36" s="26"/>
      <c r="B36" s="48">
        <v>46109</v>
      </c>
      <c r="C36" s="53" t="s">
        <v>3427</v>
      </c>
      <c r="D36" s="41" t="s">
        <v>3382</v>
      </c>
      <c r="E36" s="41">
        <v>12</v>
      </c>
      <c r="F36" s="78">
        <v>0</v>
      </c>
      <c r="G36" s="3">
        <v>0</v>
      </c>
      <c r="H36" s="3">
        <v>0</v>
      </c>
      <c r="I36" s="3">
        <v>0</v>
      </c>
      <c r="J36" s="3">
        <v>0</v>
      </c>
      <c r="K36" s="3">
        <v>0</v>
      </c>
      <c r="L36" s="3">
        <v>0</v>
      </c>
      <c r="M36" s="41"/>
      <c r="N36" s="41"/>
      <c r="O36" s="41"/>
      <c r="P36" s="41"/>
      <c r="S36" s="87"/>
      <c r="T36" s="92"/>
      <c r="U36" s="93"/>
      <c r="V36" s="89"/>
      <c r="W36" s="90"/>
      <c r="X36" s="94"/>
      <c r="Y36" s="95"/>
      <c r="Z36" s="96"/>
    </row>
    <row r="37" spans="1:26">
      <c r="A37" s="26"/>
      <c r="B37" s="48">
        <v>46109</v>
      </c>
      <c r="C37" s="53" t="s">
        <v>3399</v>
      </c>
      <c r="D37" s="41" t="s">
        <v>3428</v>
      </c>
      <c r="E37" s="41">
        <v>13</v>
      </c>
      <c r="F37" s="11">
        <v>7</v>
      </c>
      <c r="G37" s="3">
        <v>0</v>
      </c>
      <c r="H37" s="3">
        <v>0</v>
      </c>
      <c r="I37" s="3">
        <v>0</v>
      </c>
      <c r="J37" s="3">
        <v>0</v>
      </c>
      <c r="K37" s="3">
        <v>0</v>
      </c>
      <c r="L37" s="3">
        <v>0</v>
      </c>
      <c r="M37" s="41"/>
      <c r="N37" s="41"/>
      <c r="O37" s="41"/>
      <c r="P37" s="41"/>
      <c r="S37" s="87"/>
      <c r="T37" s="92"/>
      <c r="U37" s="93"/>
      <c r="V37" s="89"/>
      <c r="W37" s="90"/>
      <c r="X37" s="94"/>
      <c r="Y37" s="95"/>
      <c r="Z37" s="96"/>
    </row>
    <row r="38" spans="1:26">
      <c r="A38" s="26"/>
      <c r="B38" s="48">
        <v>46110</v>
      </c>
      <c r="C38" s="53" t="s">
        <v>3427</v>
      </c>
      <c r="D38" s="41" t="s">
        <v>3405</v>
      </c>
      <c r="E38" s="41">
        <v>12</v>
      </c>
      <c r="F38" s="78">
        <v>0</v>
      </c>
      <c r="G38" s="3">
        <v>0</v>
      </c>
      <c r="H38" s="3">
        <v>0</v>
      </c>
      <c r="I38" s="3">
        <v>0</v>
      </c>
      <c r="J38" s="3">
        <v>0</v>
      </c>
      <c r="K38" s="3">
        <v>0</v>
      </c>
      <c r="L38" s="3">
        <v>0</v>
      </c>
      <c r="M38" s="41"/>
      <c r="N38" s="41"/>
      <c r="O38" s="41"/>
      <c r="P38" s="41"/>
      <c r="S38" s="87"/>
      <c r="T38" s="92"/>
      <c r="U38" s="93"/>
      <c r="V38" s="89"/>
      <c r="W38" s="90"/>
      <c r="X38" s="94"/>
      <c r="Y38" s="95"/>
      <c r="Z38" s="96"/>
    </row>
    <row r="39" spans="1:26">
      <c r="A39" s="26"/>
      <c r="B39" s="48">
        <v>46111</v>
      </c>
      <c r="C39" s="53" t="s">
        <v>3434</v>
      </c>
      <c r="D39" s="41" t="s">
        <v>3357</v>
      </c>
      <c r="E39" s="41">
        <v>8</v>
      </c>
      <c r="F39" s="78">
        <v>5</v>
      </c>
      <c r="G39" s="3">
        <v>0</v>
      </c>
      <c r="H39" s="3">
        <v>12</v>
      </c>
      <c r="I39" s="3">
        <v>0</v>
      </c>
      <c r="J39" s="3">
        <v>14</v>
      </c>
      <c r="K39" s="3">
        <v>0</v>
      </c>
      <c r="L39" s="3">
        <v>56</v>
      </c>
      <c r="M39" s="53" t="s">
        <v>431</v>
      </c>
      <c r="N39" s="53" t="s">
        <v>431</v>
      </c>
      <c r="O39" s="53" t="s">
        <v>431</v>
      </c>
      <c r="P39" s="53" t="s">
        <v>431</v>
      </c>
      <c r="S39" s="87"/>
      <c r="T39" s="92"/>
      <c r="U39" s="93"/>
      <c r="V39" s="89"/>
      <c r="W39" s="90"/>
      <c r="X39" s="94"/>
      <c r="Y39" s="95"/>
      <c r="Z39" s="96"/>
    </row>
    <row r="40" spans="1:26">
      <c r="A40" s="26"/>
      <c r="B40" s="48">
        <v>46111</v>
      </c>
      <c r="C40" s="53" t="s">
        <v>3434</v>
      </c>
      <c r="D40" s="41" t="s">
        <v>3435</v>
      </c>
      <c r="E40" s="41">
        <v>1</v>
      </c>
      <c r="F40" s="78">
        <v>0</v>
      </c>
      <c r="G40" s="3">
        <v>0</v>
      </c>
      <c r="H40" s="3">
        <v>0</v>
      </c>
      <c r="I40" s="3">
        <v>0</v>
      </c>
      <c r="J40" s="3">
        <v>0</v>
      </c>
      <c r="K40" s="3">
        <v>0</v>
      </c>
      <c r="L40" s="3">
        <v>0</v>
      </c>
      <c r="M40" s="41"/>
      <c r="N40" s="41"/>
      <c r="O40" s="41"/>
      <c r="P40" s="41"/>
      <c r="S40" s="87"/>
      <c r="T40" s="92"/>
      <c r="U40" s="93"/>
      <c r="V40" s="89"/>
      <c r="W40" s="90"/>
      <c r="X40" s="94"/>
      <c r="Y40" s="95"/>
      <c r="Z40" s="96"/>
    </row>
    <row r="41" spans="1:26">
      <c r="A41" s="26"/>
      <c r="B41" s="48">
        <v>46111</v>
      </c>
      <c r="C41" s="53" t="s">
        <v>3434</v>
      </c>
      <c r="D41" s="41" t="s">
        <v>3433</v>
      </c>
      <c r="E41" s="41">
        <v>6</v>
      </c>
      <c r="F41" s="78">
        <v>0</v>
      </c>
      <c r="G41" s="3">
        <v>0</v>
      </c>
      <c r="H41" s="3">
        <v>0</v>
      </c>
      <c r="I41" s="3">
        <v>0</v>
      </c>
      <c r="J41" s="3">
        <v>0</v>
      </c>
      <c r="K41" s="3">
        <v>0</v>
      </c>
      <c r="L41" s="3">
        <v>0</v>
      </c>
      <c r="M41" s="41"/>
      <c r="N41" s="41"/>
      <c r="O41" s="41"/>
      <c r="P41" s="41"/>
      <c r="S41" s="87"/>
      <c r="T41" s="92"/>
      <c r="U41" s="93"/>
      <c r="V41" s="89"/>
      <c r="W41" s="90"/>
      <c r="X41" s="94"/>
      <c r="Y41" s="95"/>
      <c r="Z41" s="96"/>
    </row>
    <row r="42" spans="1:26">
      <c r="A42" s="26"/>
      <c r="B42" s="48">
        <v>46112</v>
      </c>
      <c r="C42" s="53" t="s">
        <v>3399</v>
      </c>
      <c r="D42" s="41" t="s">
        <v>3436</v>
      </c>
      <c r="E42" s="53">
        <v>1</v>
      </c>
      <c r="F42" s="11">
        <v>1</v>
      </c>
      <c r="G42" s="3">
        <v>0</v>
      </c>
      <c r="H42" s="3">
        <v>0</v>
      </c>
      <c r="I42" s="3">
        <v>0</v>
      </c>
      <c r="J42" s="3">
        <v>0</v>
      </c>
      <c r="K42" s="3">
        <v>0</v>
      </c>
      <c r="L42" s="3">
        <v>0</v>
      </c>
      <c r="M42" s="41"/>
      <c r="N42" s="41"/>
      <c r="O42" s="41"/>
      <c r="P42" s="41"/>
      <c r="S42" s="87"/>
      <c r="T42" s="92"/>
      <c r="U42" s="93"/>
      <c r="V42" s="89"/>
      <c r="W42" s="90"/>
      <c r="X42" s="94"/>
      <c r="Y42" s="95"/>
      <c r="Z42" s="96"/>
    </row>
    <row r="43" spans="1:26">
      <c r="A43" s="26"/>
      <c r="B43" s="48">
        <v>46112</v>
      </c>
      <c r="C43" s="48" t="s">
        <v>3355</v>
      </c>
      <c r="D43" s="41" t="s">
        <v>3437</v>
      </c>
      <c r="E43" s="53">
        <v>5</v>
      </c>
      <c r="F43" s="11">
        <v>5</v>
      </c>
      <c r="G43" s="3">
        <v>0</v>
      </c>
      <c r="H43" s="3">
        <v>0</v>
      </c>
      <c r="I43" s="3">
        <v>0</v>
      </c>
      <c r="J43" s="3">
        <v>0</v>
      </c>
      <c r="K43" s="3">
        <v>0</v>
      </c>
      <c r="L43" s="3">
        <v>0</v>
      </c>
      <c r="M43" s="41"/>
      <c r="N43" s="41"/>
      <c r="O43" s="41"/>
      <c r="P43" s="41"/>
      <c r="S43" s="87"/>
      <c r="T43" s="92"/>
      <c r="U43" s="93"/>
      <c r="V43" s="89"/>
      <c r="W43" s="90"/>
      <c r="X43" s="94"/>
      <c r="Y43" s="95"/>
      <c r="Z43" s="96"/>
    </row>
    <row r="44" spans="1:26">
      <c r="A44" s="26"/>
      <c r="B44" s="48">
        <v>46113</v>
      </c>
      <c r="C44" s="53" t="s">
        <v>3434</v>
      </c>
      <c r="D44" s="41" t="s">
        <v>3439</v>
      </c>
      <c r="E44" s="41">
        <v>5</v>
      </c>
      <c r="F44" s="11">
        <v>0</v>
      </c>
      <c r="G44" s="3">
        <v>0</v>
      </c>
      <c r="H44" s="3">
        <v>0</v>
      </c>
      <c r="I44" s="3">
        <v>0</v>
      </c>
      <c r="J44" s="3">
        <v>0</v>
      </c>
      <c r="K44" s="3">
        <v>0</v>
      </c>
      <c r="L44" s="3">
        <v>0</v>
      </c>
      <c r="M44" s="41"/>
      <c r="N44" s="41"/>
      <c r="O44" s="41"/>
      <c r="P44" s="41"/>
      <c r="S44" s="87"/>
      <c r="T44" s="92"/>
      <c r="U44" s="93"/>
      <c r="V44" s="89"/>
      <c r="W44" s="90"/>
      <c r="X44" s="94"/>
      <c r="Y44" s="95"/>
      <c r="Z44" s="96"/>
    </row>
    <row r="45" spans="1:26">
      <c r="A45" s="26"/>
      <c r="B45" s="48">
        <v>46114</v>
      </c>
      <c r="C45" s="53" t="s">
        <v>3356</v>
      </c>
      <c r="D45" s="41" t="s">
        <v>3446</v>
      </c>
      <c r="E45" s="41">
        <v>13</v>
      </c>
      <c r="F45" s="11">
        <v>0</v>
      </c>
      <c r="G45" s="53">
        <v>0</v>
      </c>
      <c r="H45" s="53">
        <v>0</v>
      </c>
      <c r="I45" s="53">
        <v>0</v>
      </c>
      <c r="J45" s="53">
        <v>0</v>
      </c>
      <c r="K45" s="53">
        <v>0</v>
      </c>
      <c r="L45" s="53">
        <v>0</v>
      </c>
      <c r="M45" s="41"/>
      <c r="N45" s="41"/>
      <c r="O45" s="41"/>
      <c r="P45" s="41"/>
      <c r="S45" s="87"/>
      <c r="T45" s="92"/>
      <c r="U45" s="93"/>
      <c r="V45" s="89"/>
      <c r="W45" s="90"/>
      <c r="X45" s="94"/>
      <c r="Y45" s="95"/>
      <c r="Z45" s="96"/>
    </row>
    <row r="46" spans="1:26">
      <c r="A46" s="26"/>
      <c r="B46" s="48">
        <v>46114</v>
      </c>
      <c r="C46" s="48" t="s">
        <v>3355</v>
      </c>
      <c r="D46" s="41" t="s">
        <v>3447</v>
      </c>
      <c r="E46" s="41">
        <v>8</v>
      </c>
      <c r="F46" s="11">
        <v>0</v>
      </c>
      <c r="G46" s="53">
        <v>0</v>
      </c>
      <c r="H46" s="53">
        <v>0</v>
      </c>
      <c r="I46" s="53">
        <v>0</v>
      </c>
      <c r="J46" s="53">
        <v>0</v>
      </c>
      <c r="K46" s="53">
        <v>0</v>
      </c>
      <c r="L46" s="53">
        <v>0</v>
      </c>
      <c r="M46" s="41"/>
      <c r="N46" s="41"/>
      <c r="O46" s="41"/>
      <c r="P46" s="41"/>
      <c r="S46" s="87"/>
      <c r="T46" s="92"/>
      <c r="U46" s="93"/>
      <c r="V46" s="89"/>
      <c r="W46" s="90"/>
      <c r="X46" s="94"/>
      <c r="Y46" s="95"/>
      <c r="Z46" s="96"/>
    </row>
    <row r="47" spans="1:26">
      <c r="A47" s="26"/>
      <c r="B47" s="48">
        <v>46114</v>
      </c>
      <c r="C47" s="53" t="s">
        <v>3399</v>
      </c>
      <c r="D47" s="41" t="s">
        <v>3436</v>
      </c>
      <c r="E47" s="41">
        <v>7</v>
      </c>
      <c r="F47" s="11">
        <v>0</v>
      </c>
      <c r="G47" s="53">
        <v>0</v>
      </c>
      <c r="H47" s="53">
        <v>0</v>
      </c>
      <c r="I47" s="53">
        <v>0</v>
      </c>
      <c r="J47" s="53">
        <v>0</v>
      </c>
      <c r="K47" s="53">
        <v>0</v>
      </c>
      <c r="L47" s="53">
        <v>0</v>
      </c>
      <c r="M47" s="41"/>
      <c r="N47" s="41"/>
      <c r="O47" s="41"/>
      <c r="P47" s="41"/>
      <c r="S47" s="87"/>
      <c r="T47" s="92"/>
      <c r="U47" s="93"/>
      <c r="V47" s="89"/>
      <c r="W47" s="90"/>
      <c r="X47" s="94"/>
      <c r="Y47" s="95"/>
      <c r="Z47" s="96"/>
    </row>
    <row r="48" spans="1:26">
      <c r="A48" s="26"/>
      <c r="B48" s="48">
        <v>46114</v>
      </c>
      <c r="C48" s="41" t="s">
        <v>3355</v>
      </c>
      <c r="D48" s="41" t="s">
        <v>3437</v>
      </c>
      <c r="E48" s="41">
        <v>1</v>
      </c>
      <c r="F48" s="11">
        <v>0</v>
      </c>
      <c r="G48" s="53">
        <v>0</v>
      </c>
      <c r="H48" s="53">
        <v>0</v>
      </c>
      <c r="I48" s="53">
        <v>0</v>
      </c>
      <c r="J48" s="53">
        <v>0</v>
      </c>
      <c r="K48" s="53">
        <v>0</v>
      </c>
      <c r="L48" s="53">
        <v>0</v>
      </c>
      <c r="M48" s="41"/>
      <c r="N48" s="41"/>
      <c r="O48" s="41"/>
      <c r="P48" s="41"/>
      <c r="S48" s="87"/>
      <c r="T48" s="92"/>
      <c r="U48" s="93"/>
      <c r="V48" s="89"/>
      <c r="W48" s="90"/>
      <c r="X48" s="94"/>
      <c r="Y48" s="95"/>
      <c r="Z48" s="96"/>
    </row>
    <row r="49" spans="1:26">
      <c r="A49" s="26"/>
      <c r="B49" s="48">
        <v>46115</v>
      </c>
      <c r="C49" s="53" t="s">
        <v>3455</v>
      </c>
      <c r="D49" s="41" t="s">
        <v>3359</v>
      </c>
      <c r="E49" s="41">
        <v>1</v>
      </c>
      <c r="F49" s="11">
        <v>0</v>
      </c>
      <c r="G49" s="53">
        <v>0</v>
      </c>
      <c r="H49" s="53">
        <v>0</v>
      </c>
      <c r="I49" s="53">
        <v>0</v>
      </c>
      <c r="J49" s="53">
        <v>0</v>
      </c>
      <c r="K49" s="53">
        <v>0</v>
      </c>
      <c r="L49" s="53">
        <v>0</v>
      </c>
      <c r="M49" s="41"/>
      <c r="N49" s="41"/>
      <c r="O49" s="41"/>
      <c r="P49" s="41"/>
      <c r="S49" s="87"/>
      <c r="T49" s="92"/>
      <c r="U49" s="93"/>
      <c r="V49" s="89"/>
      <c r="W49" s="90"/>
      <c r="X49" s="94"/>
      <c r="Y49" s="95"/>
      <c r="Z49" s="96"/>
    </row>
    <row r="50" spans="1:26">
      <c r="A50" s="26"/>
      <c r="B50" s="48">
        <v>46117</v>
      </c>
      <c r="C50" s="8" t="s">
        <v>3464</v>
      </c>
      <c r="D50" s="41" t="s">
        <v>3425</v>
      </c>
      <c r="E50" s="41">
        <v>6</v>
      </c>
      <c r="F50" s="11">
        <v>0</v>
      </c>
      <c r="G50" s="53">
        <v>0</v>
      </c>
      <c r="H50" s="53">
        <v>0</v>
      </c>
      <c r="I50" s="53">
        <v>0</v>
      </c>
      <c r="J50" s="53">
        <v>0</v>
      </c>
      <c r="K50" s="53">
        <v>0</v>
      </c>
      <c r="L50" s="53">
        <v>0</v>
      </c>
      <c r="M50" s="41"/>
      <c r="N50" s="41"/>
      <c r="O50" s="41"/>
      <c r="P50" s="41"/>
      <c r="S50" s="87"/>
      <c r="T50" s="92"/>
      <c r="U50" s="93"/>
      <c r="V50" s="89"/>
      <c r="W50" s="90"/>
      <c r="X50" s="94"/>
      <c r="Y50" s="95"/>
      <c r="Z50" s="96"/>
    </row>
    <row r="51" spans="1:26">
      <c r="A51" s="26"/>
      <c r="B51" s="48">
        <v>46118</v>
      </c>
      <c r="C51" s="53" t="s">
        <v>3455</v>
      </c>
      <c r="D51" s="41" t="s">
        <v>3439</v>
      </c>
      <c r="E51" s="41">
        <v>5</v>
      </c>
      <c r="F51" s="11">
        <v>0</v>
      </c>
      <c r="G51" s="53">
        <v>0</v>
      </c>
      <c r="H51" s="53">
        <v>0</v>
      </c>
      <c r="I51" s="53">
        <v>0</v>
      </c>
      <c r="J51" s="53">
        <v>0</v>
      </c>
      <c r="K51" s="53">
        <v>0</v>
      </c>
      <c r="L51" s="53">
        <v>0</v>
      </c>
      <c r="M51" s="41"/>
      <c r="N51" s="41"/>
      <c r="O51" s="41"/>
      <c r="P51" s="41"/>
      <c r="S51" s="87"/>
      <c r="T51" s="92"/>
      <c r="U51" s="93"/>
      <c r="V51" s="89"/>
      <c r="W51" s="90"/>
      <c r="X51" s="94"/>
      <c r="Y51" s="95"/>
      <c r="Z51" s="96"/>
    </row>
    <row r="52" spans="1:26">
      <c r="A52" s="26"/>
      <c r="B52" s="48">
        <v>46118</v>
      </c>
      <c r="C52" s="53" t="s">
        <v>3455</v>
      </c>
      <c r="D52" s="41" t="s">
        <v>3357</v>
      </c>
      <c r="E52" s="41">
        <v>3</v>
      </c>
      <c r="F52" s="11">
        <v>0</v>
      </c>
      <c r="G52" s="53">
        <v>0</v>
      </c>
      <c r="H52" s="53">
        <v>0</v>
      </c>
      <c r="I52" s="53">
        <v>0</v>
      </c>
      <c r="J52" s="53">
        <v>0</v>
      </c>
      <c r="K52" s="53">
        <v>0</v>
      </c>
      <c r="L52" s="53">
        <v>0</v>
      </c>
      <c r="M52" s="41"/>
      <c r="N52" s="41"/>
      <c r="O52" s="41"/>
      <c r="P52" s="41"/>
      <c r="S52" s="87"/>
      <c r="T52" s="92"/>
      <c r="U52" s="93"/>
      <c r="V52" s="89"/>
      <c r="W52" s="90"/>
      <c r="X52" s="94"/>
      <c r="Y52" s="95"/>
      <c r="Z52" s="96"/>
    </row>
    <row r="53" spans="1:26">
      <c r="A53" s="26"/>
      <c r="B53" s="48">
        <v>46118</v>
      </c>
      <c r="C53" s="53" t="s">
        <v>3455</v>
      </c>
      <c r="D53" s="41" t="s">
        <v>3433</v>
      </c>
      <c r="E53" s="41">
        <v>6</v>
      </c>
      <c r="F53" s="11">
        <v>0</v>
      </c>
      <c r="G53" s="53">
        <v>0</v>
      </c>
      <c r="H53" s="53">
        <v>0</v>
      </c>
      <c r="I53" s="53">
        <v>0</v>
      </c>
      <c r="J53" s="53">
        <v>0</v>
      </c>
      <c r="K53" s="53">
        <v>0</v>
      </c>
      <c r="L53" s="53">
        <v>0</v>
      </c>
      <c r="M53" s="41"/>
      <c r="N53" s="41"/>
      <c r="O53" s="41"/>
      <c r="P53" s="41"/>
      <c r="S53" s="87"/>
      <c r="T53" s="92"/>
      <c r="U53" s="93"/>
      <c r="V53" s="89"/>
      <c r="W53" s="90"/>
      <c r="X53" s="94"/>
      <c r="Y53" s="95"/>
      <c r="Z53" s="96"/>
    </row>
    <row r="54" spans="1:26">
      <c r="A54" s="26"/>
      <c r="B54" s="48">
        <v>46118</v>
      </c>
      <c r="C54" s="53" t="s">
        <v>3455</v>
      </c>
      <c r="D54" s="41" t="s">
        <v>3358</v>
      </c>
      <c r="E54" s="41">
        <v>3</v>
      </c>
      <c r="F54" s="11">
        <v>0</v>
      </c>
      <c r="G54" s="53">
        <v>0</v>
      </c>
      <c r="H54" s="53">
        <v>0</v>
      </c>
      <c r="I54" s="53">
        <v>0</v>
      </c>
      <c r="J54" s="53">
        <v>0</v>
      </c>
      <c r="K54" s="53">
        <v>0</v>
      </c>
      <c r="L54" s="53">
        <v>0</v>
      </c>
      <c r="M54" s="41"/>
      <c r="N54" s="41"/>
      <c r="O54" s="41"/>
      <c r="P54" s="41"/>
      <c r="S54" s="87"/>
      <c r="T54" s="92"/>
      <c r="U54" s="93"/>
      <c r="V54" s="89"/>
      <c r="W54" s="90"/>
      <c r="X54" s="94"/>
      <c r="Y54" s="95"/>
      <c r="Z54" s="96"/>
    </row>
    <row r="55" spans="1:26">
      <c r="A55" s="26"/>
      <c r="B55" s="48">
        <v>46118</v>
      </c>
      <c r="C55" s="53" t="s">
        <v>3427</v>
      </c>
      <c r="D55" s="41" t="s">
        <v>3468</v>
      </c>
      <c r="E55" s="41">
        <v>4</v>
      </c>
      <c r="F55" s="61">
        <v>4</v>
      </c>
      <c r="G55" s="53">
        <v>0</v>
      </c>
      <c r="H55" s="53">
        <v>0</v>
      </c>
      <c r="I55" s="53">
        <v>0</v>
      </c>
      <c r="J55" s="53">
        <v>0</v>
      </c>
      <c r="K55" s="53">
        <v>0</v>
      </c>
      <c r="L55" s="53">
        <v>0</v>
      </c>
      <c r="M55" s="41"/>
      <c r="N55" s="41"/>
      <c r="O55" s="41"/>
      <c r="P55" s="41"/>
      <c r="S55" s="87"/>
      <c r="T55" s="92"/>
      <c r="U55" s="93"/>
      <c r="V55" s="89"/>
      <c r="W55" s="90"/>
      <c r="X55" s="94"/>
      <c r="Y55" s="95"/>
      <c r="Z55" s="96"/>
    </row>
    <row r="56" spans="1:26">
      <c r="A56" s="26"/>
      <c r="B56" s="48">
        <v>46118</v>
      </c>
      <c r="C56" s="53" t="s">
        <v>3427</v>
      </c>
      <c r="D56" s="41" t="s">
        <v>3469</v>
      </c>
      <c r="E56" s="41">
        <v>4</v>
      </c>
      <c r="F56" s="61">
        <v>4</v>
      </c>
      <c r="G56" s="53">
        <v>0</v>
      </c>
      <c r="H56" s="53">
        <v>0</v>
      </c>
      <c r="I56" s="53">
        <v>0</v>
      </c>
      <c r="J56" s="53">
        <v>0</v>
      </c>
      <c r="K56" s="53">
        <v>0</v>
      </c>
      <c r="L56" s="53">
        <v>0</v>
      </c>
      <c r="M56" s="41"/>
      <c r="N56" s="41"/>
      <c r="O56" s="41"/>
      <c r="P56" s="41"/>
      <c r="S56" s="87"/>
      <c r="T56" s="92"/>
      <c r="U56" s="93"/>
      <c r="V56" s="89"/>
      <c r="W56" s="90"/>
      <c r="X56" s="94"/>
      <c r="Y56" s="95"/>
      <c r="Z56" s="96"/>
    </row>
    <row r="57" spans="1:26">
      <c r="A57" s="26"/>
      <c r="B57" s="48">
        <v>46119</v>
      </c>
      <c r="C57" s="53" t="s">
        <v>3455</v>
      </c>
      <c r="D57" s="41" t="s">
        <v>3338</v>
      </c>
      <c r="E57" s="41">
        <v>7</v>
      </c>
      <c r="F57" s="11">
        <v>0</v>
      </c>
      <c r="G57" s="53">
        <v>0</v>
      </c>
      <c r="H57" s="53">
        <v>0</v>
      </c>
      <c r="I57" s="53">
        <v>0</v>
      </c>
      <c r="J57" s="53">
        <v>0</v>
      </c>
      <c r="K57" s="53">
        <v>0</v>
      </c>
      <c r="L57" s="53">
        <v>0</v>
      </c>
      <c r="M57" s="41"/>
      <c r="N57" s="41"/>
      <c r="O57" s="41"/>
      <c r="P57" s="41"/>
      <c r="S57" s="87"/>
      <c r="T57" s="92"/>
      <c r="U57" s="93"/>
      <c r="V57" s="89"/>
      <c r="W57" s="90"/>
      <c r="X57" s="94"/>
      <c r="Y57" s="95"/>
      <c r="Z57" s="96"/>
    </row>
    <row r="58" spans="1:26">
      <c r="A58" s="26"/>
      <c r="B58" s="48">
        <v>46119</v>
      </c>
      <c r="C58" s="53" t="s">
        <v>3474</v>
      </c>
      <c r="D58" s="41" t="s">
        <v>3473</v>
      </c>
      <c r="E58" s="41">
        <v>2</v>
      </c>
      <c r="F58" s="61">
        <v>0</v>
      </c>
      <c r="G58" s="41">
        <v>0</v>
      </c>
      <c r="H58" s="41">
        <v>7</v>
      </c>
      <c r="I58" s="41">
        <v>0</v>
      </c>
      <c r="J58" s="41">
        <v>0</v>
      </c>
      <c r="K58" s="41">
        <v>0</v>
      </c>
      <c r="L58" s="41">
        <v>7</v>
      </c>
      <c r="M58" s="41"/>
      <c r="N58" s="41"/>
      <c r="O58" s="41" t="s">
        <v>3476</v>
      </c>
      <c r="P58" s="41" t="s">
        <v>3477</v>
      </c>
      <c r="S58" s="87"/>
      <c r="T58" s="92"/>
      <c r="U58" s="93"/>
      <c r="V58" s="89"/>
      <c r="W58" s="90"/>
      <c r="X58" s="94"/>
      <c r="Y58" s="95"/>
      <c r="Z58" s="96"/>
    </row>
    <row r="59" spans="1:26">
      <c r="A59" s="26"/>
      <c r="B59" s="48">
        <v>46119</v>
      </c>
      <c r="C59" s="8" t="s">
        <v>3464</v>
      </c>
      <c r="D59" s="41" t="s">
        <v>3436</v>
      </c>
      <c r="E59" s="41">
        <v>7</v>
      </c>
      <c r="F59" s="61">
        <v>0</v>
      </c>
      <c r="G59" s="41">
        <v>0</v>
      </c>
      <c r="H59" s="41">
        <v>10</v>
      </c>
      <c r="I59" s="41">
        <v>0</v>
      </c>
      <c r="J59" s="41">
        <v>0</v>
      </c>
      <c r="K59" s="41">
        <v>0</v>
      </c>
      <c r="L59" s="41">
        <v>10</v>
      </c>
      <c r="M59" s="41"/>
      <c r="N59" s="41"/>
      <c r="O59" s="41" t="s">
        <v>3478</v>
      </c>
      <c r="P59" s="41" t="s">
        <v>3479</v>
      </c>
      <c r="S59" s="87"/>
      <c r="T59" s="92"/>
      <c r="U59" s="93"/>
      <c r="V59" s="89"/>
      <c r="W59" s="90"/>
      <c r="X59" s="94"/>
      <c r="Y59" s="95"/>
      <c r="Z59" s="96"/>
    </row>
    <row r="60" spans="1:26">
      <c r="A60" s="26"/>
      <c r="B60" s="48">
        <v>46119</v>
      </c>
      <c r="C60" s="8" t="s">
        <v>3475</v>
      </c>
      <c r="D60" s="41" t="s">
        <v>3414</v>
      </c>
      <c r="E60" s="41">
        <v>1</v>
      </c>
      <c r="F60" s="11">
        <v>0</v>
      </c>
      <c r="G60" s="53">
        <v>0</v>
      </c>
      <c r="H60" s="53">
        <v>0</v>
      </c>
      <c r="I60" s="53">
        <v>0</v>
      </c>
      <c r="J60" s="53">
        <v>0</v>
      </c>
      <c r="K60" s="53">
        <v>0</v>
      </c>
      <c r="L60" s="53">
        <v>0</v>
      </c>
      <c r="M60" s="41"/>
      <c r="N60" s="41"/>
      <c r="O60" s="41"/>
      <c r="P60" s="41"/>
      <c r="S60" s="87"/>
      <c r="T60" s="92"/>
      <c r="U60" s="93"/>
      <c r="V60" s="89"/>
      <c r="W60" s="90"/>
      <c r="X60" s="94"/>
      <c r="Y60" s="95"/>
      <c r="Z60" s="96"/>
    </row>
    <row r="61" spans="1:26">
      <c r="A61" s="26"/>
      <c r="B61" s="48">
        <v>46121</v>
      </c>
      <c r="C61" s="53" t="s">
        <v>3474</v>
      </c>
      <c r="D61" s="41" t="s">
        <v>3488</v>
      </c>
      <c r="E61" s="41">
        <v>8</v>
      </c>
      <c r="F61" s="61">
        <v>0</v>
      </c>
      <c r="G61" s="41">
        <v>0</v>
      </c>
      <c r="H61" s="41">
        <v>72</v>
      </c>
      <c r="I61" s="41">
        <v>0</v>
      </c>
      <c r="J61" s="41">
        <v>0</v>
      </c>
      <c r="K61" s="41">
        <v>0</v>
      </c>
      <c r="L61" s="41">
        <v>72</v>
      </c>
      <c r="M61" s="41"/>
      <c r="N61" s="41"/>
      <c r="O61" s="41" t="s">
        <v>3497</v>
      </c>
      <c r="P61" s="41" t="s">
        <v>3498</v>
      </c>
      <c r="S61" s="87"/>
      <c r="T61" s="92"/>
      <c r="U61" s="93"/>
      <c r="V61" s="89"/>
      <c r="W61" s="90"/>
      <c r="X61" s="94"/>
      <c r="Y61" s="95"/>
      <c r="Z61" s="96"/>
    </row>
    <row r="62" spans="1:26">
      <c r="A62" s="26"/>
      <c r="B62" s="48">
        <v>46123</v>
      </c>
      <c r="C62" s="8" t="s">
        <v>3501</v>
      </c>
      <c r="D62" s="41" t="s">
        <v>3500</v>
      </c>
      <c r="E62" s="41">
        <v>1</v>
      </c>
      <c r="F62" s="11">
        <v>0</v>
      </c>
      <c r="G62" s="53">
        <v>0</v>
      </c>
      <c r="H62" s="53">
        <v>0</v>
      </c>
      <c r="I62" s="53">
        <v>0</v>
      </c>
      <c r="J62" s="53">
        <v>0</v>
      </c>
      <c r="K62" s="53">
        <v>0</v>
      </c>
      <c r="L62" s="53">
        <v>0</v>
      </c>
      <c r="M62" s="41"/>
      <c r="N62" s="41"/>
      <c r="O62" s="41"/>
      <c r="P62" s="41"/>
      <c r="S62" s="87"/>
      <c r="T62" s="92"/>
      <c r="U62" s="93"/>
      <c r="V62" s="89"/>
      <c r="W62" s="90"/>
      <c r="X62" s="94"/>
      <c r="Y62" s="95"/>
      <c r="Z62" s="96"/>
    </row>
    <row r="63" spans="1:26">
      <c r="A63" s="26"/>
      <c r="B63" s="48">
        <v>46125</v>
      </c>
      <c r="C63" s="53" t="s">
        <v>3512</v>
      </c>
      <c r="D63" s="41" t="s">
        <v>3488</v>
      </c>
      <c r="E63" s="41">
        <v>8</v>
      </c>
      <c r="F63" s="11">
        <v>0</v>
      </c>
      <c r="G63" s="53">
        <v>0</v>
      </c>
      <c r="H63" s="53">
        <v>0</v>
      </c>
      <c r="I63" s="53">
        <v>0</v>
      </c>
      <c r="J63" s="53">
        <v>0</v>
      </c>
      <c r="K63" s="53">
        <v>0</v>
      </c>
      <c r="L63" s="53">
        <v>0</v>
      </c>
      <c r="M63" s="41"/>
      <c r="N63" s="41"/>
      <c r="O63" s="41"/>
      <c r="P63" s="41"/>
      <c r="S63" s="87"/>
      <c r="T63" s="92"/>
      <c r="U63" s="93"/>
      <c r="V63" s="89"/>
      <c r="W63" s="90"/>
      <c r="X63" s="94"/>
      <c r="Y63" s="95"/>
      <c r="Z63" s="96"/>
    </row>
    <row r="64" spans="1:26">
      <c r="A64" s="26"/>
      <c r="B64" s="48">
        <v>46125</v>
      </c>
      <c r="C64" s="53" t="s">
        <v>3512</v>
      </c>
      <c r="D64" s="8" t="s">
        <v>3473</v>
      </c>
      <c r="E64" s="8">
        <v>2</v>
      </c>
      <c r="F64" s="11">
        <v>0</v>
      </c>
      <c r="G64" s="53">
        <v>0</v>
      </c>
      <c r="H64" s="53">
        <v>0</v>
      </c>
      <c r="I64" s="53">
        <v>0</v>
      </c>
      <c r="J64" s="53">
        <v>0</v>
      </c>
      <c r="K64" s="53">
        <v>0</v>
      </c>
      <c r="L64" s="53">
        <v>0</v>
      </c>
      <c r="M64" s="41"/>
      <c r="N64" s="41"/>
      <c r="O64" s="41"/>
      <c r="P64" s="41"/>
      <c r="S64" s="87"/>
      <c r="T64" s="92"/>
      <c r="U64" s="93"/>
      <c r="V64" s="89"/>
      <c r="W64" s="90"/>
      <c r="X64" s="94"/>
      <c r="Y64" s="95"/>
      <c r="Z64" s="96"/>
    </row>
    <row r="65" spans="1:26">
      <c r="A65" s="26"/>
      <c r="B65" s="48">
        <v>46126</v>
      </c>
      <c r="C65" s="8" t="s">
        <v>3518</v>
      </c>
      <c r="D65" s="8" t="s">
        <v>3446</v>
      </c>
      <c r="E65" s="8">
        <v>13</v>
      </c>
      <c r="F65" s="61">
        <v>0</v>
      </c>
      <c r="G65" s="41">
        <v>0</v>
      </c>
      <c r="H65" s="41">
        <v>1</v>
      </c>
      <c r="I65" s="41">
        <v>0</v>
      </c>
      <c r="J65" s="41">
        <v>0</v>
      </c>
      <c r="K65" s="41">
        <v>0</v>
      </c>
      <c r="L65" s="41">
        <v>1</v>
      </c>
      <c r="M65" s="41"/>
      <c r="N65" s="41"/>
      <c r="O65" s="41" t="s">
        <v>3519</v>
      </c>
      <c r="P65" s="41" t="s">
        <v>3519</v>
      </c>
      <c r="S65" s="87"/>
      <c r="T65" s="92"/>
      <c r="U65" s="93"/>
      <c r="V65" s="89"/>
      <c r="W65" s="90"/>
      <c r="X65" s="94"/>
      <c r="Y65" s="95"/>
      <c r="Z65" s="96"/>
    </row>
    <row r="66" spans="1:26">
      <c r="A66" s="26"/>
      <c r="B66" s="48">
        <v>46126</v>
      </c>
      <c r="C66" s="53" t="s">
        <v>3427</v>
      </c>
      <c r="D66" s="41" t="s">
        <v>3469</v>
      </c>
      <c r="E66" s="41">
        <v>4</v>
      </c>
      <c r="F66" s="61">
        <v>4</v>
      </c>
      <c r="G66" s="53">
        <v>0</v>
      </c>
      <c r="H66" s="53">
        <v>0</v>
      </c>
      <c r="I66" s="53">
        <v>0</v>
      </c>
      <c r="J66" s="53">
        <v>0</v>
      </c>
      <c r="K66" s="53">
        <v>0</v>
      </c>
      <c r="L66" s="53">
        <v>0</v>
      </c>
      <c r="M66" s="41"/>
      <c r="N66" s="41"/>
      <c r="O66" s="41"/>
      <c r="P66" s="41"/>
      <c r="S66" s="87"/>
      <c r="T66" s="92"/>
      <c r="U66" s="93"/>
      <c r="V66" s="89"/>
      <c r="W66" s="90"/>
      <c r="X66" s="94"/>
      <c r="Y66" s="95"/>
      <c r="Z66" s="96"/>
    </row>
    <row r="67" spans="1:26">
      <c r="A67" s="26"/>
      <c r="B67" s="48">
        <v>46127</v>
      </c>
      <c r="C67" s="53" t="s">
        <v>3529</v>
      </c>
      <c r="D67" s="41" t="s">
        <v>3522</v>
      </c>
      <c r="E67" s="41">
        <v>8</v>
      </c>
      <c r="F67" s="61">
        <v>0</v>
      </c>
      <c r="G67" s="41">
        <v>0</v>
      </c>
      <c r="H67" s="41">
        <v>4</v>
      </c>
      <c r="I67" s="41">
        <v>0</v>
      </c>
      <c r="J67" s="41">
        <v>0</v>
      </c>
      <c r="K67" s="41">
        <v>0</v>
      </c>
      <c r="L67" s="41">
        <v>4</v>
      </c>
      <c r="M67" s="41"/>
      <c r="N67" s="41"/>
      <c r="O67" s="41" t="s">
        <v>3530</v>
      </c>
      <c r="P67" s="41" t="s">
        <v>3531</v>
      </c>
      <c r="S67" s="87"/>
      <c r="T67" s="92"/>
      <c r="U67" s="93"/>
      <c r="V67" s="89"/>
      <c r="W67" s="90"/>
      <c r="X67" s="94"/>
      <c r="Y67" s="95"/>
      <c r="Z67" s="96"/>
    </row>
    <row r="68" spans="1:26">
      <c r="A68" s="26"/>
      <c r="B68" s="48">
        <v>46127</v>
      </c>
      <c r="C68" s="8" t="s">
        <v>3501</v>
      </c>
      <c r="D68" s="41" t="s">
        <v>3523</v>
      </c>
      <c r="E68" s="41">
        <v>2</v>
      </c>
      <c r="F68" s="11">
        <v>0</v>
      </c>
      <c r="G68" s="53">
        <v>0</v>
      </c>
      <c r="H68" s="53">
        <v>0</v>
      </c>
      <c r="I68" s="53">
        <v>0</v>
      </c>
      <c r="J68" s="53">
        <v>0</v>
      </c>
      <c r="K68" s="53">
        <v>0</v>
      </c>
      <c r="L68" s="53">
        <v>0</v>
      </c>
      <c r="M68" s="41"/>
      <c r="N68" s="41"/>
      <c r="O68" s="41"/>
      <c r="P68" s="41"/>
      <c r="S68" s="87"/>
      <c r="T68" s="92"/>
      <c r="U68" s="93"/>
      <c r="V68" s="89"/>
      <c r="W68" s="90"/>
      <c r="X68" s="94"/>
      <c r="Y68" s="95"/>
      <c r="Z68" s="96"/>
    </row>
    <row r="69" spans="1:26">
      <c r="A69" s="7"/>
      <c r="B69" s="48">
        <v>46127</v>
      </c>
      <c r="C69" s="8" t="s">
        <v>3501</v>
      </c>
      <c r="D69" s="41" t="s">
        <v>3524</v>
      </c>
      <c r="E69" s="41">
        <v>3</v>
      </c>
      <c r="F69" s="11">
        <v>0</v>
      </c>
      <c r="G69" s="53">
        <v>0</v>
      </c>
      <c r="H69" s="53">
        <v>0</v>
      </c>
      <c r="I69" s="53">
        <v>0</v>
      </c>
      <c r="J69" s="53">
        <v>0</v>
      </c>
      <c r="K69" s="53">
        <v>0</v>
      </c>
      <c r="L69" s="53">
        <v>0</v>
      </c>
      <c r="M69" s="41"/>
      <c r="N69" s="41"/>
      <c r="O69" s="41"/>
      <c r="P69" s="41"/>
      <c r="S69" s="87"/>
      <c r="T69" s="92"/>
      <c r="U69" s="93"/>
      <c r="V69" s="89"/>
      <c r="W69" s="90"/>
      <c r="X69" s="94"/>
      <c r="Y69" s="95"/>
      <c r="Z69" s="96"/>
    </row>
    <row r="70" spans="1:26">
      <c r="A70" s="26"/>
      <c r="B70" s="9">
        <v>46128</v>
      </c>
      <c r="C70" s="41" t="s">
        <v>3539</v>
      </c>
      <c r="D70" s="41" t="s">
        <v>3406</v>
      </c>
      <c r="E70" s="41">
        <v>13</v>
      </c>
      <c r="F70" s="61">
        <v>13</v>
      </c>
      <c r="G70" s="53">
        <v>0</v>
      </c>
      <c r="H70" s="53">
        <v>0</v>
      </c>
      <c r="I70" s="53">
        <v>0</v>
      </c>
      <c r="J70" s="53">
        <v>0</v>
      </c>
      <c r="K70" s="53">
        <v>0</v>
      </c>
      <c r="L70" s="53">
        <v>0</v>
      </c>
      <c r="M70" s="41"/>
      <c r="N70" s="41"/>
      <c r="O70" s="41"/>
      <c r="P70" s="41"/>
      <c r="S70" s="87"/>
      <c r="T70" s="92"/>
      <c r="U70" s="93"/>
      <c r="V70" s="89"/>
      <c r="W70" s="90"/>
      <c r="X70" s="94"/>
      <c r="Y70" s="95"/>
      <c r="Z70" s="96"/>
    </row>
    <row r="71" spans="1:26" ht="16.5" customHeight="1">
      <c r="A71" s="26"/>
      <c r="B71" s="9">
        <v>46130</v>
      </c>
      <c r="C71" s="53" t="s">
        <v>3567</v>
      </c>
      <c r="D71" s="41" t="s">
        <v>3564</v>
      </c>
      <c r="E71" s="41">
        <v>1</v>
      </c>
      <c r="F71" s="61">
        <v>1</v>
      </c>
      <c r="G71" s="53">
        <v>0</v>
      </c>
      <c r="H71" s="53">
        <v>0</v>
      </c>
      <c r="I71" s="53">
        <v>0</v>
      </c>
      <c r="J71" s="53">
        <v>0</v>
      </c>
      <c r="K71" s="53">
        <v>0</v>
      </c>
      <c r="L71" s="53">
        <v>0</v>
      </c>
      <c r="M71" s="41"/>
      <c r="N71" s="41"/>
      <c r="O71" s="41"/>
      <c r="P71" s="41"/>
      <c r="S71" s="87"/>
      <c r="T71" s="92"/>
      <c r="U71" s="93"/>
      <c r="V71" s="89"/>
      <c r="W71" s="90"/>
      <c r="X71" s="94"/>
      <c r="Y71" s="95"/>
      <c r="Z71" s="96"/>
    </row>
    <row r="72" spans="1:26">
      <c r="A72" s="26"/>
      <c r="B72" s="9">
        <v>46131</v>
      </c>
      <c r="C72" s="8" t="s">
        <v>3568</v>
      </c>
      <c r="D72" s="41" t="s">
        <v>3488</v>
      </c>
      <c r="E72" s="41">
        <v>7</v>
      </c>
      <c r="F72" s="11">
        <v>0</v>
      </c>
      <c r="G72" s="53">
        <v>0</v>
      </c>
      <c r="H72" s="53">
        <v>0</v>
      </c>
      <c r="I72" s="53">
        <v>0</v>
      </c>
      <c r="J72" s="53">
        <v>0</v>
      </c>
      <c r="K72" s="53">
        <v>0</v>
      </c>
      <c r="L72" s="53">
        <v>0</v>
      </c>
      <c r="M72" s="41"/>
      <c r="N72" s="41"/>
      <c r="O72" s="41"/>
      <c r="P72" s="41"/>
      <c r="S72" s="87"/>
      <c r="T72" s="92"/>
      <c r="U72" s="93"/>
      <c r="V72" s="89"/>
      <c r="W72" s="90"/>
      <c r="X72" s="94"/>
      <c r="Y72" s="95"/>
      <c r="Z72" s="96"/>
    </row>
    <row r="73" spans="1:26">
      <c r="A73" s="26"/>
      <c r="B73" s="9">
        <v>46131</v>
      </c>
      <c r="C73" s="8" t="s">
        <v>3568</v>
      </c>
      <c r="D73" s="41" t="s">
        <v>3565</v>
      </c>
      <c r="E73" s="41">
        <v>1</v>
      </c>
      <c r="F73" s="61">
        <v>1</v>
      </c>
      <c r="G73" s="53">
        <v>0</v>
      </c>
      <c r="H73" s="53">
        <v>0</v>
      </c>
      <c r="I73" s="53">
        <v>0</v>
      </c>
      <c r="J73" s="53">
        <v>0</v>
      </c>
      <c r="K73" s="53">
        <v>0</v>
      </c>
      <c r="L73" s="53">
        <v>0</v>
      </c>
      <c r="M73" s="41"/>
      <c r="N73" s="41"/>
      <c r="O73" s="41"/>
      <c r="P73" s="41"/>
      <c r="S73" s="87"/>
      <c r="T73" s="92"/>
      <c r="U73" s="93"/>
      <c r="V73" s="89"/>
      <c r="W73" s="90"/>
      <c r="X73" s="94"/>
      <c r="Y73" s="95"/>
      <c r="Z73" s="96"/>
    </row>
    <row r="74" spans="1:26" ht="16.5" customHeight="1">
      <c r="A74" s="26"/>
      <c r="B74" s="9">
        <v>46131</v>
      </c>
      <c r="C74" s="53" t="s">
        <v>3539</v>
      </c>
      <c r="D74" s="41" t="s">
        <v>3566</v>
      </c>
      <c r="E74" s="41">
        <v>3</v>
      </c>
      <c r="F74" s="61">
        <v>3</v>
      </c>
      <c r="G74" s="53">
        <v>0</v>
      </c>
      <c r="H74" s="53">
        <v>0</v>
      </c>
      <c r="I74" s="53">
        <v>0</v>
      </c>
      <c r="J74" s="53">
        <v>0</v>
      </c>
      <c r="K74" s="53">
        <v>0</v>
      </c>
      <c r="L74" s="53">
        <v>0</v>
      </c>
      <c r="M74" s="41"/>
      <c r="N74" s="41"/>
      <c r="O74" s="41"/>
      <c r="P74" s="41"/>
      <c r="S74" s="87"/>
      <c r="T74" s="92"/>
      <c r="U74" s="93"/>
      <c r="V74" s="89"/>
      <c r="W74" s="90"/>
      <c r="X74" s="94"/>
      <c r="Y74" s="95"/>
      <c r="Z74" s="96"/>
    </row>
    <row r="75" spans="1:26">
      <c r="A75" s="26"/>
      <c r="B75" s="9">
        <v>46132</v>
      </c>
      <c r="C75" s="8" t="s">
        <v>3568</v>
      </c>
      <c r="D75" s="41" t="s">
        <v>3565</v>
      </c>
      <c r="E75" s="53">
        <v>1</v>
      </c>
      <c r="F75" s="11">
        <v>0</v>
      </c>
      <c r="G75" s="53">
        <v>0</v>
      </c>
      <c r="H75" s="53">
        <v>0</v>
      </c>
      <c r="I75" s="53">
        <v>0</v>
      </c>
      <c r="J75" s="53">
        <v>0</v>
      </c>
      <c r="K75" s="53">
        <v>0</v>
      </c>
      <c r="L75" s="53">
        <v>0</v>
      </c>
      <c r="M75" s="41"/>
      <c r="N75" s="41"/>
      <c r="O75" s="41"/>
      <c r="P75" s="41"/>
      <c r="S75" s="87"/>
      <c r="T75" s="92"/>
      <c r="U75" s="93"/>
      <c r="V75" s="89"/>
      <c r="W75" s="90"/>
      <c r="X75" s="94"/>
      <c r="Y75" s="95"/>
      <c r="Z75" s="96"/>
    </row>
    <row r="76" spans="1:26">
      <c r="A76" s="26"/>
      <c r="B76" s="9">
        <v>46133</v>
      </c>
      <c r="C76" s="8" t="s">
        <v>3609</v>
      </c>
      <c r="D76" s="41" t="s">
        <v>3522</v>
      </c>
      <c r="E76" s="41">
        <v>7</v>
      </c>
      <c r="F76" s="11">
        <v>0</v>
      </c>
      <c r="G76" s="53">
        <v>0</v>
      </c>
      <c r="H76" s="53">
        <v>0</v>
      </c>
      <c r="I76" s="53">
        <v>0</v>
      </c>
      <c r="J76" s="53">
        <v>0</v>
      </c>
      <c r="K76" s="53">
        <v>0</v>
      </c>
      <c r="L76" s="53">
        <v>0</v>
      </c>
      <c r="M76" s="41"/>
      <c r="N76" s="41"/>
      <c r="O76" s="41"/>
      <c r="P76" s="41"/>
      <c r="S76" s="87"/>
      <c r="T76" s="92"/>
      <c r="U76" s="93"/>
      <c r="V76" s="89"/>
      <c r="W76" s="90"/>
      <c r="X76" s="94"/>
      <c r="Y76" s="95"/>
      <c r="Z76" s="96"/>
    </row>
    <row r="77" spans="1:26">
      <c r="A77" s="26"/>
      <c r="B77" s="9">
        <v>46133</v>
      </c>
      <c r="C77" s="8" t="s">
        <v>3609</v>
      </c>
      <c r="D77" s="41" t="s">
        <v>3608</v>
      </c>
      <c r="E77" s="41">
        <v>1</v>
      </c>
      <c r="F77" s="11">
        <v>0</v>
      </c>
      <c r="G77" s="53">
        <v>0</v>
      </c>
      <c r="H77" s="53">
        <v>0</v>
      </c>
      <c r="I77" s="53">
        <v>0</v>
      </c>
      <c r="J77" s="53">
        <v>0</v>
      </c>
      <c r="K77" s="53">
        <v>0</v>
      </c>
      <c r="L77" s="53">
        <v>0</v>
      </c>
      <c r="M77" s="41"/>
      <c r="N77" s="41"/>
      <c r="O77" s="41"/>
      <c r="P77" s="41"/>
      <c r="S77" s="87"/>
      <c r="T77" s="92"/>
      <c r="U77" s="93"/>
      <c r="V77" s="89"/>
      <c r="W77" s="90"/>
      <c r="X77" s="94"/>
      <c r="Y77" s="95"/>
      <c r="Z77" s="96"/>
    </row>
    <row r="78" spans="1:26">
      <c r="A78" s="26"/>
      <c r="B78" s="9">
        <v>46133</v>
      </c>
      <c r="C78" s="53" t="s">
        <v>3539</v>
      </c>
      <c r="D78" s="41" t="s">
        <v>3610</v>
      </c>
      <c r="E78" s="41">
        <v>8</v>
      </c>
      <c r="F78" s="61">
        <v>8</v>
      </c>
      <c r="G78" s="53">
        <v>0</v>
      </c>
      <c r="H78" s="53">
        <v>0</v>
      </c>
      <c r="I78" s="53">
        <v>0</v>
      </c>
      <c r="J78" s="53">
        <v>0</v>
      </c>
      <c r="K78" s="53">
        <v>0</v>
      </c>
      <c r="L78" s="53">
        <v>0</v>
      </c>
      <c r="M78" s="41"/>
      <c r="N78" s="41"/>
      <c r="O78" s="41"/>
      <c r="P78" s="41"/>
      <c r="S78" s="87"/>
      <c r="T78" s="92"/>
      <c r="U78" s="93"/>
      <c r="V78" s="89"/>
      <c r="W78" s="90"/>
      <c r="X78" s="94"/>
      <c r="Y78" s="95"/>
      <c r="Z78" s="96"/>
    </row>
    <row r="79" spans="1:26">
      <c r="A79" s="26"/>
      <c r="B79" s="9">
        <v>46133</v>
      </c>
      <c r="C79" s="53" t="s">
        <v>3539</v>
      </c>
      <c r="D79" s="41" t="s">
        <v>3611</v>
      </c>
      <c r="E79" s="41">
        <v>5</v>
      </c>
      <c r="F79" s="61">
        <v>5</v>
      </c>
      <c r="G79" s="53">
        <v>0</v>
      </c>
      <c r="H79" s="53">
        <v>0</v>
      </c>
      <c r="I79" s="53">
        <v>0</v>
      </c>
      <c r="J79" s="53">
        <v>0</v>
      </c>
      <c r="K79" s="53">
        <v>0</v>
      </c>
      <c r="L79" s="53">
        <v>0</v>
      </c>
      <c r="M79" s="41"/>
      <c r="N79" s="41"/>
      <c r="O79" s="41"/>
      <c r="P79" s="41"/>
      <c r="S79" s="87"/>
      <c r="T79" s="92"/>
      <c r="U79" s="93"/>
      <c r="V79" s="89"/>
      <c r="W79" s="90"/>
      <c r="X79" s="94"/>
      <c r="Y79" s="95"/>
      <c r="Z79" s="96"/>
    </row>
    <row r="80" spans="1:26">
      <c r="A80" s="26"/>
      <c r="B80" s="9">
        <v>46133</v>
      </c>
      <c r="C80" s="8" t="s">
        <v>3613</v>
      </c>
      <c r="D80" s="41" t="s">
        <v>3612</v>
      </c>
      <c r="E80" s="41">
        <v>8</v>
      </c>
      <c r="F80" s="61">
        <v>8</v>
      </c>
      <c r="G80" s="41">
        <v>0</v>
      </c>
      <c r="H80" s="41">
        <v>239</v>
      </c>
      <c r="I80" s="41">
        <v>0</v>
      </c>
      <c r="J80" s="41">
        <v>0</v>
      </c>
      <c r="K80" s="41">
        <v>0</v>
      </c>
      <c r="L80" s="41">
        <v>239</v>
      </c>
      <c r="M80" s="41"/>
      <c r="N80" s="41"/>
      <c r="O80" s="41" t="s">
        <v>3628</v>
      </c>
      <c r="P80" s="41" t="s">
        <v>3617</v>
      </c>
      <c r="S80" s="87"/>
      <c r="T80" s="92"/>
      <c r="U80" s="93"/>
      <c r="V80" s="89"/>
      <c r="W80" s="90"/>
      <c r="X80" s="94"/>
      <c r="Y80" s="95"/>
      <c r="Z80" s="96"/>
    </row>
    <row r="81" spans="1:26">
      <c r="A81" s="26"/>
      <c r="B81" s="48">
        <v>46134</v>
      </c>
      <c r="C81" s="53" t="s">
        <v>3427</v>
      </c>
      <c r="D81" s="41" t="s">
        <v>3469</v>
      </c>
      <c r="E81" s="41">
        <v>3</v>
      </c>
      <c r="F81" s="61">
        <v>0</v>
      </c>
      <c r="G81" s="41">
        <v>0</v>
      </c>
      <c r="H81" s="41">
        <v>4</v>
      </c>
      <c r="I81" s="41">
        <v>0</v>
      </c>
      <c r="J81" s="41">
        <v>0</v>
      </c>
      <c r="K81" s="41">
        <v>0</v>
      </c>
      <c r="L81" s="41">
        <v>4</v>
      </c>
      <c r="M81" s="41"/>
      <c r="N81" s="41"/>
      <c r="O81" s="41" t="s">
        <v>3644</v>
      </c>
      <c r="P81" s="41" t="s">
        <v>3645</v>
      </c>
      <c r="S81" s="87"/>
      <c r="T81" s="92"/>
      <c r="U81" s="93"/>
      <c r="V81" s="89"/>
      <c r="W81" s="90"/>
      <c r="X81" s="94"/>
      <c r="Y81" s="95"/>
      <c r="Z81" s="96"/>
    </row>
    <row r="82" spans="1:26">
      <c r="A82" s="26"/>
      <c r="B82" s="48">
        <v>46135</v>
      </c>
      <c r="C82" s="41" t="s">
        <v>3653</v>
      </c>
      <c r="D82" s="41" t="s">
        <v>3654</v>
      </c>
      <c r="E82" s="41">
        <v>1</v>
      </c>
      <c r="F82" s="61">
        <v>1</v>
      </c>
      <c r="G82" s="53">
        <v>0</v>
      </c>
      <c r="H82" s="53">
        <v>0</v>
      </c>
      <c r="I82" s="53">
        <v>0</v>
      </c>
      <c r="J82" s="53">
        <v>0</v>
      </c>
      <c r="K82" s="53">
        <v>0</v>
      </c>
      <c r="L82" s="53">
        <v>0</v>
      </c>
      <c r="M82" s="41"/>
      <c r="N82" s="41"/>
      <c r="O82" s="41"/>
      <c r="P82" s="41"/>
      <c r="S82" s="87"/>
      <c r="T82" s="92"/>
      <c r="U82" s="93"/>
      <c r="V82" s="89"/>
      <c r="W82" s="90"/>
      <c r="X82" s="94"/>
      <c r="Y82" s="95"/>
      <c r="Z82" s="96"/>
    </row>
    <row r="83" spans="1:26">
      <c r="A83" s="26"/>
      <c r="B83" s="48">
        <v>46136</v>
      </c>
      <c r="C83" s="53" t="s">
        <v>3653</v>
      </c>
      <c r="D83" s="41" t="s">
        <v>3488</v>
      </c>
      <c r="E83" s="41">
        <v>7</v>
      </c>
      <c r="F83" s="11">
        <v>0</v>
      </c>
      <c r="G83" s="53">
        <v>0</v>
      </c>
      <c r="H83" s="53">
        <v>0</v>
      </c>
      <c r="I83" s="53">
        <v>0</v>
      </c>
      <c r="J83" s="53">
        <v>0</v>
      </c>
      <c r="K83" s="53">
        <v>0</v>
      </c>
      <c r="L83" s="53">
        <v>0</v>
      </c>
      <c r="M83" s="41"/>
      <c r="N83" s="41"/>
      <c r="O83" s="41"/>
      <c r="P83" s="41"/>
      <c r="S83" s="87"/>
      <c r="T83" s="92"/>
      <c r="U83" s="93"/>
      <c r="V83" s="89"/>
      <c r="W83" s="90"/>
      <c r="X83" s="94"/>
      <c r="Y83" s="95"/>
      <c r="Z83" s="96"/>
    </row>
    <row r="84" spans="1:26">
      <c r="A84" s="26"/>
      <c r="B84" s="48">
        <v>46136</v>
      </c>
      <c r="C84" s="53" t="s">
        <v>3701</v>
      </c>
      <c r="D84" s="41" t="s">
        <v>3681</v>
      </c>
      <c r="E84" s="41">
        <v>9</v>
      </c>
      <c r="F84" s="11">
        <v>0</v>
      </c>
      <c r="G84" s="53">
        <v>0</v>
      </c>
      <c r="H84" s="53">
        <v>0</v>
      </c>
      <c r="I84" s="53">
        <v>0</v>
      </c>
      <c r="J84" s="53">
        <v>0</v>
      </c>
      <c r="K84" s="53">
        <v>0</v>
      </c>
      <c r="L84" s="53">
        <v>0</v>
      </c>
      <c r="M84" s="41"/>
      <c r="N84" s="41"/>
      <c r="O84" s="41"/>
      <c r="P84" s="41"/>
      <c r="S84" s="87"/>
      <c r="T84" s="92"/>
      <c r="U84" s="93"/>
      <c r="V84" s="89"/>
      <c r="W84" s="90"/>
      <c r="X84" s="94"/>
      <c r="Y84" s="95"/>
      <c r="Z84" s="96"/>
    </row>
    <row r="85" spans="1:26">
      <c r="A85" s="26"/>
      <c r="B85" s="48">
        <v>46136</v>
      </c>
      <c r="C85" s="53" t="s">
        <v>3686</v>
      </c>
      <c r="D85" s="41" t="s">
        <v>3682</v>
      </c>
      <c r="E85" s="41">
        <v>2</v>
      </c>
      <c r="F85" s="11">
        <v>0</v>
      </c>
      <c r="G85" s="53">
        <v>0</v>
      </c>
      <c r="H85" s="53">
        <v>0</v>
      </c>
      <c r="I85" s="53">
        <v>0</v>
      </c>
      <c r="J85" s="53">
        <v>0</v>
      </c>
      <c r="K85" s="53">
        <v>0</v>
      </c>
      <c r="L85" s="53">
        <v>0</v>
      </c>
      <c r="M85" s="41"/>
      <c r="N85" s="41"/>
      <c r="O85" s="41"/>
      <c r="P85" s="41"/>
      <c r="S85" s="87"/>
      <c r="T85" s="92"/>
      <c r="U85" s="93"/>
      <c r="V85" s="89"/>
      <c r="W85" s="90"/>
      <c r="X85" s="94"/>
      <c r="Y85" s="95"/>
      <c r="Z85" s="96"/>
    </row>
    <row r="86" spans="1:26">
      <c r="A86" s="26"/>
      <c r="B86" s="48">
        <v>46136</v>
      </c>
      <c r="C86" s="53" t="s">
        <v>3686</v>
      </c>
      <c r="D86" s="41" t="s">
        <v>3612</v>
      </c>
      <c r="E86" s="41">
        <v>8</v>
      </c>
      <c r="F86" s="61">
        <v>0</v>
      </c>
      <c r="G86" s="41">
        <v>0</v>
      </c>
      <c r="H86" s="41">
        <v>21</v>
      </c>
      <c r="I86" s="41">
        <v>0</v>
      </c>
      <c r="J86" s="41">
        <v>0</v>
      </c>
      <c r="K86" s="41">
        <v>0</v>
      </c>
      <c r="L86" s="41">
        <v>21</v>
      </c>
      <c r="M86" s="41"/>
      <c r="N86" s="41"/>
      <c r="O86" s="41" t="s">
        <v>3706</v>
      </c>
      <c r="P86" s="41" t="s">
        <v>3707</v>
      </c>
      <c r="S86" s="87"/>
      <c r="T86" s="92"/>
      <c r="U86" s="93"/>
      <c r="V86" s="89"/>
      <c r="W86" s="90"/>
      <c r="X86" s="94"/>
      <c r="Y86" s="95"/>
      <c r="Z86" s="96"/>
    </row>
    <row r="87" spans="1:26">
      <c r="A87" s="26"/>
      <c r="B87" s="48">
        <v>46136</v>
      </c>
      <c r="C87" s="53" t="s">
        <v>3686</v>
      </c>
      <c r="D87" s="41" t="s">
        <v>3683</v>
      </c>
      <c r="E87" s="41">
        <v>5</v>
      </c>
      <c r="F87" s="61">
        <v>0</v>
      </c>
      <c r="G87" s="41">
        <v>0</v>
      </c>
      <c r="H87" s="41">
        <v>47</v>
      </c>
      <c r="I87" s="41">
        <v>0</v>
      </c>
      <c r="J87" s="41">
        <v>0</v>
      </c>
      <c r="K87" s="41">
        <v>0</v>
      </c>
      <c r="L87" s="41">
        <v>47</v>
      </c>
      <c r="M87" s="41"/>
      <c r="N87" s="41"/>
      <c r="O87" s="41" t="s">
        <v>3707</v>
      </c>
      <c r="P87" s="41" t="s">
        <v>3708</v>
      </c>
      <c r="S87" s="87"/>
      <c r="T87" s="92"/>
      <c r="U87" s="93"/>
      <c r="V87" s="89"/>
      <c r="W87" s="90"/>
      <c r="X87" s="94"/>
      <c r="Y87" s="95"/>
      <c r="Z87" s="96"/>
    </row>
    <row r="88" spans="1:26">
      <c r="A88" s="26"/>
      <c r="B88" s="48">
        <v>46137</v>
      </c>
      <c r="C88" s="53" t="s">
        <v>3653</v>
      </c>
      <c r="D88" s="41" t="s">
        <v>3565</v>
      </c>
      <c r="E88" s="41">
        <v>1</v>
      </c>
      <c r="F88" s="11">
        <v>0</v>
      </c>
      <c r="G88" s="53">
        <v>0</v>
      </c>
      <c r="H88" s="53">
        <v>0</v>
      </c>
      <c r="I88" s="53">
        <v>0</v>
      </c>
      <c r="J88" s="53">
        <v>0</v>
      </c>
      <c r="K88" s="53">
        <v>0</v>
      </c>
      <c r="L88" s="53">
        <v>0</v>
      </c>
      <c r="M88" s="41"/>
      <c r="N88" s="41"/>
      <c r="O88" s="41"/>
      <c r="P88" s="41"/>
      <c r="S88" s="87"/>
      <c r="T88" s="92"/>
      <c r="U88" s="93"/>
      <c r="V88" s="89"/>
      <c r="W88" s="90"/>
      <c r="X88" s="94"/>
      <c r="Y88" s="95"/>
      <c r="Z88" s="96"/>
    </row>
    <row r="89" spans="1:26">
      <c r="A89" s="26"/>
      <c r="B89" s="48">
        <v>46137</v>
      </c>
      <c r="C89" s="53" t="s">
        <v>3702</v>
      </c>
      <c r="D89" s="41" t="s">
        <v>3446</v>
      </c>
      <c r="E89" s="41">
        <v>13</v>
      </c>
      <c r="F89" s="61">
        <v>0</v>
      </c>
      <c r="G89" s="41">
        <v>0</v>
      </c>
      <c r="H89" s="41">
        <v>18</v>
      </c>
      <c r="I89" s="41">
        <v>0</v>
      </c>
      <c r="J89" s="41">
        <v>0</v>
      </c>
      <c r="K89" s="41">
        <v>0</v>
      </c>
      <c r="L89" s="41">
        <v>18</v>
      </c>
      <c r="M89" s="41"/>
      <c r="N89" s="41"/>
      <c r="O89" s="41" t="s">
        <v>3709</v>
      </c>
      <c r="P89" s="41" t="s">
        <v>3707</v>
      </c>
      <c r="S89" s="87"/>
      <c r="T89" s="92"/>
      <c r="U89" s="93"/>
      <c r="V89" s="89"/>
      <c r="W89" s="90"/>
      <c r="X89" s="94"/>
      <c r="Y89" s="95"/>
      <c r="Z89" s="96"/>
    </row>
    <row r="90" spans="1:26">
      <c r="A90" s="26"/>
      <c r="B90" s="48">
        <v>46137</v>
      </c>
      <c r="C90" s="53" t="s">
        <v>3701</v>
      </c>
      <c r="D90" s="41" t="s">
        <v>3684</v>
      </c>
      <c r="E90" s="41">
        <v>9</v>
      </c>
      <c r="F90" s="11">
        <v>0</v>
      </c>
      <c r="G90" s="53">
        <v>0</v>
      </c>
      <c r="H90" s="53">
        <v>0</v>
      </c>
      <c r="I90" s="53">
        <v>0</v>
      </c>
      <c r="J90" s="53">
        <v>0</v>
      </c>
      <c r="K90" s="53">
        <v>0</v>
      </c>
      <c r="L90" s="53">
        <v>0</v>
      </c>
      <c r="M90" s="41"/>
      <c r="N90" s="41"/>
      <c r="O90" s="41"/>
      <c r="P90" s="41"/>
      <c r="S90" s="87"/>
      <c r="T90" s="92"/>
      <c r="U90" s="93"/>
      <c r="V90" s="89"/>
      <c r="W90" s="90"/>
      <c r="X90" s="94"/>
      <c r="Y90" s="95"/>
      <c r="Z90" s="96"/>
    </row>
    <row r="91" spans="1:26">
      <c r="A91" s="26"/>
      <c r="B91" s="48">
        <v>46138</v>
      </c>
      <c r="C91" s="53" t="s">
        <v>3703</v>
      </c>
      <c r="D91" s="41" t="s">
        <v>3685</v>
      </c>
      <c r="E91" s="41">
        <v>12</v>
      </c>
      <c r="F91" s="61">
        <v>0</v>
      </c>
      <c r="G91" s="41">
        <v>0</v>
      </c>
      <c r="H91" s="41">
        <v>1</v>
      </c>
      <c r="I91" s="41">
        <v>0</v>
      </c>
      <c r="J91" s="41">
        <v>0</v>
      </c>
      <c r="K91" s="41">
        <v>0</v>
      </c>
      <c r="L91" s="41">
        <v>1</v>
      </c>
      <c r="M91" s="41" t="s">
        <v>3707</v>
      </c>
      <c r="N91" s="41"/>
      <c r="O91" s="41"/>
      <c r="P91" s="41"/>
      <c r="S91" s="87"/>
      <c r="T91" s="92"/>
      <c r="U91" s="93"/>
      <c r="V91" s="89"/>
      <c r="W91" s="90"/>
      <c r="X91" s="94"/>
      <c r="Y91" s="95"/>
      <c r="Z91" s="96"/>
    </row>
    <row r="92" spans="1:26">
      <c r="A92" s="26"/>
      <c r="B92" s="48">
        <v>46138</v>
      </c>
      <c r="C92" s="53" t="s">
        <v>3686</v>
      </c>
      <c r="D92" s="41" t="s">
        <v>3564</v>
      </c>
      <c r="E92" s="41">
        <v>1</v>
      </c>
      <c r="F92" s="61">
        <v>0</v>
      </c>
      <c r="G92" s="41">
        <v>0</v>
      </c>
      <c r="H92" s="41">
        <v>4</v>
      </c>
      <c r="I92" s="41">
        <v>0</v>
      </c>
      <c r="J92" s="41">
        <v>0</v>
      </c>
      <c r="K92" s="41">
        <v>0</v>
      </c>
      <c r="L92" s="41">
        <v>4</v>
      </c>
      <c r="M92" s="41"/>
      <c r="N92" s="41"/>
      <c r="O92" s="41" t="s">
        <v>3707</v>
      </c>
      <c r="P92" s="41" t="s">
        <v>3709</v>
      </c>
      <c r="S92" s="87"/>
      <c r="T92" s="92"/>
      <c r="U92" s="93"/>
      <c r="V92" s="89"/>
      <c r="W92" s="90"/>
      <c r="X92" s="94"/>
      <c r="Y92" s="95"/>
      <c r="Z92" s="96"/>
    </row>
    <row r="93" spans="1:26">
      <c r="A93" s="26"/>
      <c r="B93" s="48">
        <v>46138</v>
      </c>
      <c r="C93" s="53" t="s">
        <v>3427</v>
      </c>
      <c r="D93" s="41" t="s">
        <v>3468</v>
      </c>
      <c r="E93" s="41">
        <v>4</v>
      </c>
      <c r="F93" s="61">
        <v>0</v>
      </c>
      <c r="G93" s="41">
        <v>0</v>
      </c>
      <c r="H93" s="41">
        <v>3</v>
      </c>
      <c r="I93" s="41">
        <v>0</v>
      </c>
      <c r="J93" s="41">
        <v>0</v>
      </c>
      <c r="K93" s="41">
        <v>0</v>
      </c>
      <c r="L93" s="41">
        <v>3</v>
      </c>
      <c r="M93" s="41" t="s">
        <v>3705</v>
      </c>
      <c r="N93" s="41"/>
      <c r="O93" s="41"/>
      <c r="P93" s="41"/>
      <c r="S93" s="87"/>
      <c r="T93" s="92"/>
      <c r="U93" s="93"/>
      <c r="V93" s="89"/>
      <c r="W93" s="90"/>
      <c r="X93" s="94"/>
      <c r="Y93" s="95"/>
      <c r="Z93" s="96"/>
    </row>
    <row r="94" spans="1:26">
      <c r="A94" s="26"/>
      <c r="B94" s="48">
        <v>46138</v>
      </c>
      <c r="C94" s="8" t="s">
        <v>3704</v>
      </c>
      <c r="D94" s="41" t="s">
        <v>3522</v>
      </c>
      <c r="E94" s="41">
        <v>8</v>
      </c>
      <c r="F94" s="61">
        <v>8</v>
      </c>
      <c r="G94" s="53">
        <v>0</v>
      </c>
      <c r="H94" s="53">
        <v>0</v>
      </c>
      <c r="I94" s="53">
        <v>0</v>
      </c>
      <c r="J94" s="53">
        <v>0</v>
      </c>
      <c r="K94" s="53">
        <v>0</v>
      </c>
      <c r="L94" s="53">
        <v>0</v>
      </c>
      <c r="M94" s="41"/>
      <c r="N94" s="41"/>
      <c r="O94" s="41"/>
      <c r="P94" s="41"/>
      <c r="S94" s="87"/>
      <c r="T94" s="92"/>
      <c r="U94" s="93"/>
      <c r="V94" s="89"/>
      <c r="W94" s="90"/>
      <c r="X94" s="94"/>
      <c r="Y94" s="95"/>
      <c r="Z94" s="96"/>
    </row>
    <row r="95" spans="1:26">
      <c r="A95" s="26"/>
      <c r="B95" s="48">
        <v>46139</v>
      </c>
      <c r="C95" s="8" t="s">
        <v>3704</v>
      </c>
      <c r="D95" s="53" t="s">
        <v>3522</v>
      </c>
      <c r="E95" s="53">
        <v>8</v>
      </c>
      <c r="F95" s="11">
        <v>0</v>
      </c>
      <c r="G95" s="53">
        <v>0</v>
      </c>
      <c r="H95" s="53">
        <v>0</v>
      </c>
      <c r="I95" s="53">
        <v>0</v>
      </c>
      <c r="J95" s="53">
        <v>0</v>
      </c>
      <c r="K95" s="53">
        <v>0</v>
      </c>
      <c r="L95" s="53">
        <v>0</v>
      </c>
      <c r="M95" s="41"/>
      <c r="N95" s="41"/>
      <c r="O95" s="41"/>
      <c r="P95" s="41"/>
      <c r="S95" s="87"/>
      <c r="T95" s="92"/>
      <c r="U95" s="93"/>
      <c r="V95" s="89"/>
      <c r="W95" s="90"/>
      <c r="X95" s="94"/>
      <c r="Y95" s="95"/>
      <c r="Z95" s="96"/>
    </row>
    <row r="96" spans="1:26">
      <c r="A96" s="26"/>
      <c r="B96" s="48">
        <v>46140</v>
      </c>
      <c r="C96" s="8" t="s">
        <v>3737</v>
      </c>
      <c r="D96" s="41" t="s">
        <v>3683</v>
      </c>
      <c r="E96" s="41">
        <v>5</v>
      </c>
      <c r="F96" s="11">
        <v>0</v>
      </c>
      <c r="G96" s="53">
        <v>0</v>
      </c>
      <c r="H96" s="53">
        <v>0</v>
      </c>
      <c r="I96" s="53">
        <v>0</v>
      </c>
      <c r="J96" s="53">
        <v>0</v>
      </c>
      <c r="K96" s="53">
        <v>0</v>
      </c>
      <c r="L96" s="53">
        <v>0</v>
      </c>
      <c r="M96" s="41"/>
      <c r="N96" s="41"/>
      <c r="O96" s="41"/>
      <c r="P96" s="41"/>
      <c r="S96" s="87"/>
      <c r="T96" s="92"/>
      <c r="U96" s="93"/>
      <c r="V96" s="89"/>
      <c r="W96" s="90"/>
      <c r="X96" s="94"/>
      <c r="Y96" s="95"/>
      <c r="Z96" s="96"/>
    </row>
    <row r="97" spans="1:26">
      <c r="A97" s="26"/>
      <c r="B97" s="48">
        <v>46140</v>
      </c>
      <c r="C97" s="8" t="s">
        <v>3737</v>
      </c>
      <c r="D97" s="41" t="s">
        <v>3682</v>
      </c>
      <c r="E97" s="41">
        <v>2</v>
      </c>
      <c r="F97" s="11">
        <v>0</v>
      </c>
      <c r="G97" s="53">
        <v>0</v>
      </c>
      <c r="H97" s="53">
        <v>0</v>
      </c>
      <c r="I97" s="53">
        <v>0</v>
      </c>
      <c r="J97" s="53">
        <v>0</v>
      </c>
      <c r="K97" s="53">
        <v>0</v>
      </c>
      <c r="L97" s="53">
        <v>0</v>
      </c>
      <c r="M97" s="41"/>
      <c r="N97" s="41"/>
      <c r="O97" s="41"/>
      <c r="P97" s="41"/>
      <c r="S97" s="87"/>
      <c r="T97" s="92"/>
      <c r="U97" s="93"/>
      <c r="V97" s="89"/>
      <c r="W97" s="90"/>
      <c r="X97" s="94"/>
      <c r="Y97" s="95"/>
      <c r="Z97" s="96"/>
    </row>
    <row r="98" spans="1:26">
      <c r="A98" s="26"/>
      <c r="B98" s="48">
        <v>46141</v>
      </c>
      <c r="C98" s="8" t="s">
        <v>3757</v>
      </c>
      <c r="D98" s="41" t="s">
        <v>3751</v>
      </c>
      <c r="E98" s="41">
        <v>6</v>
      </c>
      <c r="F98" s="11">
        <v>0</v>
      </c>
      <c r="G98" s="53">
        <v>0</v>
      </c>
      <c r="H98" s="53">
        <v>0</v>
      </c>
      <c r="I98" s="53">
        <v>0</v>
      </c>
      <c r="J98" s="53">
        <v>0</v>
      </c>
      <c r="K98" s="53">
        <v>0</v>
      </c>
      <c r="L98" s="53">
        <v>0</v>
      </c>
      <c r="M98" s="41"/>
      <c r="N98" s="41"/>
      <c r="O98" s="41"/>
      <c r="P98" s="41"/>
      <c r="S98" s="87"/>
      <c r="T98" s="92"/>
      <c r="U98" s="93"/>
      <c r="V98" s="89"/>
      <c r="W98" s="90"/>
      <c r="X98" s="94"/>
      <c r="Y98" s="95"/>
      <c r="Z98" s="96"/>
    </row>
    <row r="99" spans="1:26">
      <c r="A99" s="26"/>
      <c r="B99" s="48">
        <v>46141</v>
      </c>
      <c r="C99" s="53" t="s">
        <v>3755</v>
      </c>
      <c r="D99" s="41" t="s">
        <v>3752</v>
      </c>
      <c r="E99" s="41">
        <v>12</v>
      </c>
      <c r="F99" s="61">
        <v>0</v>
      </c>
      <c r="G99" s="41">
        <v>0</v>
      </c>
      <c r="H99" s="41">
        <v>66</v>
      </c>
      <c r="I99" s="41">
        <v>0</v>
      </c>
      <c r="J99" s="41">
        <v>0</v>
      </c>
      <c r="K99" s="41">
        <v>0</v>
      </c>
      <c r="L99" s="41">
        <v>66</v>
      </c>
      <c r="M99" s="41"/>
      <c r="N99" s="41"/>
      <c r="O99" s="41" t="s">
        <v>3758</v>
      </c>
      <c r="P99" s="41" t="s">
        <v>3759</v>
      </c>
      <c r="S99" s="87"/>
      <c r="T99" s="92"/>
      <c r="U99" s="93"/>
      <c r="V99" s="89"/>
      <c r="W99" s="90"/>
      <c r="X99" s="94"/>
      <c r="Y99" s="95"/>
      <c r="Z99" s="96"/>
    </row>
    <row r="100" spans="1:26" ht="16.5" customHeight="1">
      <c r="A100" s="26"/>
      <c r="B100" s="48">
        <v>46141</v>
      </c>
      <c r="C100" s="8" t="s">
        <v>3418</v>
      </c>
      <c r="D100" s="41" t="s">
        <v>3612</v>
      </c>
      <c r="E100" s="41">
        <v>8</v>
      </c>
      <c r="F100" s="11">
        <v>0</v>
      </c>
      <c r="G100" s="53">
        <v>0</v>
      </c>
      <c r="H100" s="53">
        <v>0</v>
      </c>
      <c r="I100" s="53">
        <v>0</v>
      </c>
      <c r="J100" s="53">
        <v>0</v>
      </c>
      <c r="K100" s="53">
        <v>0</v>
      </c>
      <c r="L100" s="53">
        <v>0</v>
      </c>
      <c r="M100" s="41"/>
      <c r="N100" s="41"/>
      <c r="O100" s="41"/>
      <c r="P100" s="41"/>
      <c r="S100" s="87"/>
      <c r="T100" s="92"/>
      <c r="U100" s="93"/>
      <c r="V100" s="89"/>
      <c r="W100" s="90"/>
      <c r="X100" s="94"/>
      <c r="Y100" s="95"/>
      <c r="Z100" s="96"/>
    </row>
    <row r="101" spans="1:26" ht="16.5" customHeight="1">
      <c r="A101" s="26"/>
      <c r="B101" s="48">
        <v>46141</v>
      </c>
      <c r="C101" s="53" t="s">
        <v>3755</v>
      </c>
      <c r="D101" s="41" t="s">
        <v>3753</v>
      </c>
      <c r="E101" s="41">
        <v>12</v>
      </c>
      <c r="F101" s="61">
        <v>0</v>
      </c>
      <c r="G101" s="41">
        <v>0</v>
      </c>
      <c r="H101" s="41">
        <v>25</v>
      </c>
      <c r="I101" s="41">
        <v>0</v>
      </c>
      <c r="J101" s="41">
        <v>0</v>
      </c>
      <c r="K101" s="41">
        <v>0</v>
      </c>
      <c r="L101" s="41">
        <v>25</v>
      </c>
      <c r="M101" s="41"/>
      <c r="N101" s="41"/>
      <c r="O101" s="41" t="s">
        <v>3760</v>
      </c>
      <c r="P101" s="41" t="s">
        <v>3761</v>
      </c>
      <c r="S101" s="87"/>
      <c r="T101" s="92"/>
      <c r="U101" s="93"/>
      <c r="V101" s="89"/>
      <c r="W101" s="90"/>
      <c r="X101" s="94"/>
      <c r="Y101" s="95"/>
      <c r="Z101" s="96"/>
    </row>
    <row r="102" spans="1:26">
      <c r="A102" s="26"/>
      <c r="B102" s="48">
        <v>46141</v>
      </c>
      <c r="C102" s="8" t="s">
        <v>3757</v>
      </c>
      <c r="D102" s="41" t="s">
        <v>3754</v>
      </c>
      <c r="E102" s="41">
        <v>1</v>
      </c>
      <c r="F102" s="11">
        <v>0</v>
      </c>
      <c r="G102" s="53">
        <v>0</v>
      </c>
      <c r="H102" s="53">
        <v>0</v>
      </c>
      <c r="I102" s="53">
        <v>0</v>
      </c>
      <c r="J102" s="53">
        <v>0</v>
      </c>
      <c r="K102" s="53">
        <v>0</v>
      </c>
      <c r="L102" s="53">
        <v>0</v>
      </c>
      <c r="M102" s="41"/>
      <c r="N102" s="41"/>
      <c r="O102" s="41"/>
      <c r="P102" s="41"/>
      <c r="S102" s="87"/>
      <c r="T102" s="92"/>
      <c r="U102" s="93"/>
      <c r="V102" s="89"/>
      <c r="W102" s="90"/>
      <c r="X102" s="94"/>
      <c r="Y102" s="95"/>
      <c r="Z102" s="96"/>
    </row>
    <row r="103" spans="1:26">
      <c r="A103" s="26"/>
      <c r="B103" s="48">
        <v>46142</v>
      </c>
      <c r="C103" s="8" t="s">
        <v>3766</v>
      </c>
      <c r="D103" s="41" t="s">
        <v>3682</v>
      </c>
      <c r="E103" s="41">
        <v>2</v>
      </c>
      <c r="F103" s="11">
        <v>0</v>
      </c>
      <c r="G103" s="53">
        <v>0</v>
      </c>
      <c r="H103" s="53">
        <v>0</v>
      </c>
      <c r="I103" s="53">
        <v>0</v>
      </c>
      <c r="J103" s="53">
        <v>0</v>
      </c>
      <c r="K103" s="53">
        <v>0</v>
      </c>
      <c r="L103" s="53">
        <v>0</v>
      </c>
      <c r="M103" s="41"/>
      <c r="N103" s="41"/>
      <c r="O103" s="41"/>
      <c r="P103" s="41"/>
      <c r="S103" s="87"/>
      <c r="T103" s="92"/>
      <c r="U103" s="93"/>
      <c r="V103" s="89"/>
      <c r="W103" s="90"/>
      <c r="X103" s="94"/>
      <c r="Y103" s="95"/>
      <c r="Z103" s="96"/>
    </row>
    <row r="104" spans="1:26" ht="16.5" customHeight="1">
      <c r="A104" s="26"/>
      <c r="B104" s="48">
        <v>46142</v>
      </c>
      <c r="C104" s="8" t="s">
        <v>3767</v>
      </c>
      <c r="D104" s="41" t="s">
        <v>3683</v>
      </c>
      <c r="E104" s="41">
        <v>5</v>
      </c>
      <c r="F104" s="11">
        <v>0</v>
      </c>
      <c r="G104" s="53">
        <v>0</v>
      </c>
      <c r="H104" s="53">
        <v>0</v>
      </c>
      <c r="I104" s="53">
        <v>0</v>
      </c>
      <c r="J104" s="53">
        <v>0</v>
      </c>
      <c r="K104" s="53">
        <v>0</v>
      </c>
      <c r="L104" s="53">
        <v>0</v>
      </c>
      <c r="M104" s="41"/>
      <c r="N104" s="41"/>
      <c r="O104" s="41"/>
      <c r="P104" s="41"/>
      <c r="S104" s="87"/>
      <c r="T104" s="92"/>
      <c r="U104" s="93"/>
      <c r="V104" s="89"/>
      <c r="W104" s="90"/>
      <c r="X104" s="94"/>
      <c r="Y104" s="95"/>
      <c r="Z104" s="96"/>
    </row>
    <row r="105" spans="1:26">
      <c r="A105" s="26"/>
      <c r="B105" s="48">
        <v>46144</v>
      </c>
      <c r="C105" s="8" t="s">
        <v>3817</v>
      </c>
      <c r="D105" s="41" t="s">
        <v>3522</v>
      </c>
      <c r="E105" s="41">
        <v>8</v>
      </c>
      <c r="F105" s="11">
        <v>0</v>
      </c>
      <c r="G105" s="53">
        <v>0</v>
      </c>
      <c r="H105" s="53">
        <v>0</v>
      </c>
      <c r="I105" s="53">
        <v>0</v>
      </c>
      <c r="J105" s="53">
        <v>0</v>
      </c>
      <c r="K105" s="53">
        <v>0</v>
      </c>
      <c r="L105" s="41">
        <v>0</v>
      </c>
      <c r="M105" s="41"/>
      <c r="N105" s="41"/>
      <c r="O105" s="41"/>
      <c r="P105" s="41"/>
      <c r="S105" s="87"/>
      <c r="T105" s="92"/>
      <c r="U105" s="93"/>
      <c r="V105" s="89"/>
      <c r="W105" s="90"/>
      <c r="X105" s="94"/>
      <c r="Y105" s="95"/>
      <c r="Z105" s="96"/>
    </row>
    <row r="106" spans="1:26">
      <c r="A106" s="26"/>
      <c r="B106" s="48">
        <v>46144</v>
      </c>
      <c r="C106" s="8" t="s">
        <v>3818</v>
      </c>
      <c r="D106" s="41" t="s">
        <v>3564</v>
      </c>
      <c r="E106" s="41">
        <v>1</v>
      </c>
      <c r="F106" s="11">
        <v>0</v>
      </c>
      <c r="G106" s="53">
        <v>0</v>
      </c>
      <c r="H106" s="53">
        <v>0</v>
      </c>
      <c r="I106" s="53">
        <v>0</v>
      </c>
      <c r="J106" s="53">
        <v>0</v>
      </c>
      <c r="K106" s="53">
        <v>0</v>
      </c>
      <c r="L106" s="41">
        <v>0</v>
      </c>
      <c r="M106" s="41"/>
      <c r="N106" s="41"/>
      <c r="O106" s="41"/>
      <c r="P106" s="41"/>
      <c r="S106" s="87"/>
      <c r="T106" s="92"/>
      <c r="U106" s="93"/>
      <c r="V106" s="89"/>
      <c r="W106" s="90"/>
      <c r="X106" s="94"/>
      <c r="Y106" s="95"/>
      <c r="Z106" s="96"/>
    </row>
    <row r="107" spans="1:26">
      <c r="A107" s="26"/>
      <c r="B107" s="48">
        <v>46145</v>
      </c>
      <c r="C107" s="53" t="s">
        <v>3819</v>
      </c>
      <c r="D107" s="41" t="s">
        <v>3753</v>
      </c>
      <c r="E107" s="41">
        <v>12</v>
      </c>
      <c r="F107" s="61">
        <v>0</v>
      </c>
      <c r="G107" s="41">
        <v>0</v>
      </c>
      <c r="H107" s="41">
        <v>4</v>
      </c>
      <c r="I107" s="41">
        <v>0</v>
      </c>
      <c r="J107" s="41">
        <v>0</v>
      </c>
      <c r="K107" s="41">
        <v>0</v>
      </c>
      <c r="L107" s="41">
        <v>4</v>
      </c>
      <c r="M107" s="41"/>
      <c r="N107" s="41"/>
      <c r="O107" s="41" t="s">
        <v>3836</v>
      </c>
      <c r="P107" s="41" t="s">
        <v>3837</v>
      </c>
      <c r="S107" s="87"/>
      <c r="T107" s="92"/>
      <c r="U107" s="93"/>
      <c r="V107" s="89"/>
      <c r="W107" s="90"/>
      <c r="X107" s="94"/>
      <c r="Y107" s="95"/>
      <c r="Z107" s="96"/>
    </row>
    <row r="108" spans="1:26">
      <c r="A108" s="26"/>
      <c r="B108" s="48">
        <v>46145</v>
      </c>
      <c r="C108" s="53" t="s">
        <v>3819</v>
      </c>
      <c r="D108" s="41" t="s">
        <v>3752</v>
      </c>
      <c r="E108" s="41">
        <v>12</v>
      </c>
      <c r="F108" s="61">
        <v>2</v>
      </c>
      <c r="G108" s="41">
        <v>0</v>
      </c>
      <c r="H108" s="41">
        <v>45</v>
      </c>
      <c r="I108" s="41">
        <v>0</v>
      </c>
      <c r="J108" s="41">
        <v>0</v>
      </c>
      <c r="K108" s="41">
        <v>0</v>
      </c>
      <c r="L108" s="41">
        <v>45</v>
      </c>
      <c r="M108" s="41" t="s">
        <v>3838</v>
      </c>
      <c r="N108" s="41" t="s">
        <v>3837</v>
      </c>
      <c r="O108" s="41" t="s">
        <v>3838</v>
      </c>
      <c r="P108" s="41" t="s">
        <v>3837</v>
      </c>
      <c r="S108" s="87"/>
      <c r="T108" s="92"/>
      <c r="U108" s="93"/>
      <c r="V108" s="89"/>
      <c r="W108" s="90"/>
      <c r="X108" s="94"/>
      <c r="Y108" s="95"/>
      <c r="Z108" s="96"/>
    </row>
    <row r="109" spans="1:26">
      <c r="A109" s="26"/>
      <c r="B109" s="48">
        <v>46145</v>
      </c>
      <c r="C109" s="8" t="s">
        <v>3840</v>
      </c>
      <c r="D109" s="41" t="s">
        <v>3612</v>
      </c>
      <c r="E109" s="41">
        <v>8</v>
      </c>
      <c r="F109" s="11">
        <v>0</v>
      </c>
      <c r="G109" s="53">
        <v>0</v>
      </c>
      <c r="H109" s="53">
        <v>0</v>
      </c>
      <c r="I109" s="53">
        <v>0</v>
      </c>
      <c r="J109" s="53">
        <v>0</v>
      </c>
      <c r="K109" s="53">
        <v>0</v>
      </c>
      <c r="L109" s="53">
        <v>0</v>
      </c>
      <c r="M109" s="41"/>
      <c r="N109" s="41"/>
      <c r="O109" s="41"/>
      <c r="P109" s="41"/>
      <c r="S109" s="87"/>
      <c r="T109" s="92"/>
      <c r="U109" s="93"/>
      <c r="V109" s="89"/>
      <c r="W109" s="90"/>
      <c r="X109" s="94"/>
      <c r="Y109" s="95"/>
      <c r="Z109" s="96"/>
    </row>
    <row r="110" spans="1:26">
      <c r="A110" s="26"/>
      <c r="B110" s="48">
        <v>46146</v>
      </c>
      <c r="C110" s="8" t="s">
        <v>3850</v>
      </c>
      <c r="D110" s="11" t="s">
        <v>3682</v>
      </c>
      <c r="E110" s="53">
        <v>2</v>
      </c>
      <c r="F110" s="11">
        <v>0</v>
      </c>
      <c r="G110" s="53">
        <v>0</v>
      </c>
      <c r="H110" s="53">
        <v>0</v>
      </c>
      <c r="I110" s="53">
        <v>0</v>
      </c>
      <c r="J110" s="53">
        <v>0</v>
      </c>
      <c r="K110" s="53">
        <v>0</v>
      </c>
      <c r="L110" s="53">
        <v>0</v>
      </c>
      <c r="M110" s="41"/>
      <c r="N110" s="41"/>
      <c r="O110" s="41"/>
      <c r="P110" s="41"/>
      <c r="S110" s="87"/>
      <c r="T110" s="92"/>
      <c r="U110" s="93"/>
      <c r="V110" s="89"/>
      <c r="W110" s="90"/>
      <c r="X110" s="94"/>
      <c r="Y110" s="95"/>
      <c r="Z110" s="96"/>
    </row>
    <row r="111" spans="1:26">
      <c r="A111" s="26"/>
      <c r="B111" s="48">
        <v>46146</v>
      </c>
      <c r="C111" s="8" t="s">
        <v>3850</v>
      </c>
      <c r="D111" s="11" t="s">
        <v>3683</v>
      </c>
      <c r="E111" s="53">
        <v>5</v>
      </c>
      <c r="F111" s="11">
        <v>0</v>
      </c>
      <c r="G111" s="53">
        <v>0</v>
      </c>
      <c r="H111" s="53">
        <v>0</v>
      </c>
      <c r="I111" s="53">
        <v>0</v>
      </c>
      <c r="J111" s="53">
        <v>0</v>
      </c>
      <c r="K111" s="53">
        <v>0</v>
      </c>
      <c r="L111" s="53">
        <v>0</v>
      </c>
      <c r="M111" s="41"/>
      <c r="N111" s="41"/>
      <c r="O111" s="41"/>
      <c r="P111" s="41"/>
      <c r="S111" s="87"/>
      <c r="T111" s="92"/>
      <c r="U111" s="93"/>
      <c r="V111" s="89"/>
      <c r="W111" s="90"/>
      <c r="X111" s="94"/>
      <c r="Y111" s="95"/>
      <c r="Z111" s="96"/>
    </row>
    <row r="112" spans="1:26">
      <c r="A112" s="26"/>
      <c r="B112" s="48">
        <v>46148</v>
      </c>
      <c r="C112" s="8" t="s">
        <v>3704</v>
      </c>
      <c r="D112" s="11" t="s">
        <v>3473</v>
      </c>
      <c r="E112" s="41">
        <v>2</v>
      </c>
      <c r="F112" s="11">
        <v>0</v>
      </c>
      <c r="G112" s="53">
        <v>0</v>
      </c>
      <c r="H112" s="53">
        <v>0</v>
      </c>
      <c r="I112" s="53">
        <v>0</v>
      </c>
      <c r="J112" s="53">
        <v>0</v>
      </c>
      <c r="K112" s="53">
        <v>0</v>
      </c>
      <c r="L112" s="53">
        <v>0</v>
      </c>
      <c r="M112" s="41"/>
      <c r="N112" s="41"/>
      <c r="O112" s="41"/>
      <c r="P112" s="41"/>
      <c r="S112" s="87"/>
      <c r="T112" s="92"/>
      <c r="U112" s="93"/>
      <c r="V112" s="89"/>
      <c r="W112" s="90"/>
      <c r="X112" s="94"/>
      <c r="Y112" s="95"/>
      <c r="Z112" s="96"/>
    </row>
    <row r="113" spans="1:26">
      <c r="A113" s="26"/>
      <c r="B113" s="48">
        <v>46148</v>
      </c>
      <c r="C113" s="8" t="s">
        <v>3704</v>
      </c>
      <c r="D113" s="11" t="s">
        <v>3564</v>
      </c>
      <c r="E113" s="41">
        <v>1</v>
      </c>
      <c r="F113" s="11">
        <v>0</v>
      </c>
      <c r="G113" s="53">
        <v>0</v>
      </c>
      <c r="H113" s="53">
        <v>0</v>
      </c>
      <c r="I113" s="53">
        <v>0</v>
      </c>
      <c r="J113" s="53">
        <v>0</v>
      </c>
      <c r="K113" s="53">
        <v>0</v>
      </c>
      <c r="L113" s="53">
        <v>0</v>
      </c>
      <c r="M113" s="41"/>
      <c r="N113" s="41"/>
      <c r="O113" s="41"/>
      <c r="P113" s="41"/>
      <c r="S113" s="87"/>
      <c r="T113" s="92"/>
      <c r="U113" s="93"/>
      <c r="V113" s="89"/>
      <c r="W113" s="90"/>
      <c r="X113" s="94"/>
      <c r="Y113" s="95"/>
      <c r="Z113" s="96"/>
    </row>
    <row r="114" spans="1:26">
      <c r="A114" s="26"/>
      <c r="B114" s="48">
        <v>46148</v>
      </c>
      <c r="C114" s="53" t="s">
        <v>3889</v>
      </c>
      <c r="D114" s="11" t="s">
        <v>3888</v>
      </c>
      <c r="E114" s="41">
        <v>1</v>
      </c>
      <c r="F114" s="11">
        <v>0</v>
      </c>
      <c r="G114" s="53">
        <v>0</v>
      </c>
      <c r="H114" s="53">
        <v>0</v>
      </c>
      <c r="I114" s="53">
        <v>0</v>
      </c>
      <c r="J114" s="53">
        <v>0</v>
      </c>
      <c r="K114" s="53">
        <v>0</v>
      </c>
      <c r="L114" s="53">
        <v>0</v>
      </c>
      <c r="M114" s="41"/>
      <c r="N114" s="41"/>
      <c r="O114" s="41"/>
      <c r="P114" s="41"/>
      <c r="S114" s="87"/>
      <c r="T114" s="92"/>
      <c r="U114" s="93"/>
      <c r="V114" s="89"/>
      <c r="W114" s="90"/>
      <c r="X114" s="94"/>
      <c r="Y114" s="95"/>
      <c r="Z114" s="96"/>
    </row>
    <row r="115" spans="1:26">
      <c r="A115" s="26"/>
      <c r="B115" s="48">
        <v>46149</v>
      </c>
      <c r="C115" s="53" t="s">
        <v>3931</v>
      </c>
      <c r="D115" s="41" t="s">
        <v>3910</v>
      </c>
      <c r="E115" s="41">
        <v>12</v>
      </c>
      <c r="F115" s="11">
        <v>0</v>
      </c>
      <c r="G115" s="53">
        <v>0</v>
      </c>
      <c r="H115" s="53">
        <v>0</v>
      </c>
      <c r="I115" s="53">
        <v>0</v>
      </c>
      <c r="J115" s="53">
        <v>0</v>
      </c>
      <c r="K115" s="53">
        <v>0</v>
      </c>
      <c r="L115" s="53">
        <v>0</v>
      </c>
      <c r="M115" s="41"/>
      <c r="N115" s="41"/>
      <c r="O115" s="41"/>
      <c r="P115" s="41"/>
      <c r="S115" s="87"/>
      <c r="T115" s="92"/>
      <c r="U115" s="93"/>
      <c r="V115" s="89"/>
      <c r="W115" s="90"/>
      <c r="X115" s="94"/>
      <c r="Y115" s="95"/>
      <c r="Z115" s="96"/>
    </row>
    <row r="116" spans="1:26">
      <c r="A116" s="26"/>
      <c r="B116" s="48">
        <v>46149</v>
      </c>
      <c r="C116" s="53" t="s">
        <v>4376</v>
      </c>
      <c r="D116" s="41" t="s">
        <v>3911</v>
      </c>
      <c r="E116" s="41">
        <v>12</v>
      </c>
      <c r="F116" s="61">
        <v>0</v>
      </c>
      <c r="G116" s="41">
        <v>0</v>
      </c>
      <c r="H116" s="41">
        <v>3</v>
      </c>
      <c r="I116" s="41">
        <v>0</v>
      </c>
      <c r="J116" s="41">
        <v>0</v>
      </c>
      <c r="K116" s="41">
        <v>0</v>
      </c>
      <c r="L116" s="41">
        <v>3</v>
      </c>
      <c r="M116" s="41"/>
      <c r="N116" s="41"/>
      <c r="O116" s="41"/>
      <c r="P116" s="41"/>
      <c r="S116" s="87"/>
      <c r="T116" s="92"/>
      <c r="U116" s="93"/>
      <c r="V116" s="89"/>
      <c r="W116" s="90"/>
      <c r="X116" s="94"/>
      <c r="Y116" s="95"/>
      <c r="Z116" s="96"/>
    </row>
    <row r="117" spans="1:26">
      <c r="A117" s="26"/>
      <c r="B117" s="48">
        <v>46149</v>
      </c>
      <c r="C117" s="53" t="s">
        <v>3930</v>
      </c>
      <c r="D117" s="11" t="s">
        <v>3912</v>
      </c>
      <c r="E117" s="41">
        <v>3</v>
      </c>
      <c r="F117" s="61">
        <v>3</v>
      </c>
      <c r="G117" s="53">
        <v>0</v>
      </c>
      <c r="H117" s="53">
        <v>0</v>
      </c>
      <c r="I117" s="53">
        <v>0</v>
      </c>
      <c r="J117" s="53">
        <v>0</v>
      </c>
      <c r="K117" s="53">
        <v>0</v>
      </c>
      <c r="L117" s="53">
        <v>0</v>
      </c>
      <c r="M117" s="41"/>
      <c r="N117" s="41"/>
      <c r="O117" s="41"/>
      <c r="P117" s="41"/>
      <c r="S117" s="87"/>
      <c r="T117" s="92"/>
      <c r="U117" s="93"/>
      <c r="V117" s="89"/>
      <c r="W117" s="90"/>
      <c r="X117" s="94"/>
      <c r="Y117" s="95"/>
      <c r="Z117" s="96"/>
    </row>
    <row r="118" spans="1:26">
      <c r="A118" s="26"/>
      <c r="B118" s="48">
        <v>46150</v>
      </c>
      <c r="C118" s="41" t="s">
        <v>3929</v>
      </c>
      <c r="D118" s="11" t="s">
        <v>3928</v>
      </c>
      <c r="E118" s="41">
        <v>1</v>
      </c>
      <c r="F118" s="11">
        <v>0</v>
      </c>
      <c r="G118" s="53">
        <v>0</v>
      </c>
      <c r="H118" s="53">
        <v>0</v>
      </c>
      <c r="I118" s="53">
        <v>0</v>
      </c>
      <c r="J118" s="53">
        <v>0</v>
      </c>
      <c r="K118" s="53">
        <v>0</v>
      </c>
      <c r="L118" s="53">
        <v>0</v>
      </c>
      <c r="M118" s="41"/>
      <c r="N118" s="41"/>
      <c r="O118" s="41"/>
      <c r="P118" s="41"/>
      <c r="S118" s="87"/>
      <c r="T118" s="92"/>
      <c r="U118" s="93"/>
      <c r="V118" s="89"/>
      <c r="W118" s="90"/>
      <c r="X118" s="94"/>
      <c r="Y118" s="95"/>
      <c r="Z118" s="96"/>
    </row>
    <row r="119" spans="1:26">
      <c r="A119" s="26"/>
      <c r="B119" s="48">
        <v>46150</v>
      </c>
      <c r="C119" s="53" t="s">
        <v>3941</v>
      </c>
      <c r="D119" s="11" t="s">
        <v>3939</v>
      </c>
      <c r="E119" s="41">
        <v>5</v>
      </c>
      <c r="F119" s="61">
        <v>5</v>
      </c>
      <c r="G119" s="53">
        <v>0</v>
      </c>
      <c r="H119" s="53">
        <v>0</v>
      </c>
      <c r="I119" s="53">
        <v>0</v>
      </c>
      <c r="J119" s="53">
        <v>0</v>
      </c>
      <c r="K119" s="53">
        <v>0</v>
      </c>
      <c r="L119" s="53">
        <v>0</v>
      </c>
      <c r="M119" s="41"/>
      <c r="N119" s="41"/>
      <c r="O119" s="41"/>
      <c r="P119" s="41"/>
      <c r="S119" s="87"/>
      <c r="T119" s="92"/>
      <c r="U119" s="93"/>
      <c r="V119" s="89"/>
      <c r="W119" s="90"/>
      <c r="X119" s="94"/>
      <c r="Y119" s="95"/>
      <c r="Z119" s="96"/>
    </row>
    <row r="120" spans="1:26">
      <c r="A120" s="26"/>
      <c r="B120" s="48">
        <v>46150</v>
      </c>
      <c r="C120" s="53" t="s">
        <v>3930</v>
      </c>
      <c r="D120" s="11" t="s">
        <v>3912</v>
      </c>
      <c r="E120" s="41">
        <v>3</v>
      </c>
      <c r="F120" s="61">
        <v>3</v>
      </c>
      <c r="G120" s="53">
        <v>0</v>
      </c>
      <c r="H120" s="53">
        <v>0</v>
      </c>
      <c r="I120" s="53">
        <v>0</v>
      </c>
      <c r="J120" s="53">
        <v>0</v>
      </c>
      <c r="K120" s="53">
        <v>0</v>
      </c>
      <c r="L120" s="53">
        <v>0</v>
      </c>
      <c r="M120" s="41"/>
      <c r="N120" s="41"/>
      <c r="O120" s="41"/>
      <c r="P120" s="41"/>
      <c r="S120" s="87"/>
      <c r="T120" s="92"/>
      <c r="U120" s="93"/>
      <c r="V120" s="89"/>
      <c r="W120" s="90"/>
      <c r="X120" s="94"/>
      <c r="Y120" s="95"/>
      <c r="Z120" s="96"/>
    </row>
    <row r="121" spans="1:26">
      <c r="A121" s="26"/>
      <c r="B121" s="48">
        <v>46150</v>
      </c>
      <c r="C121" s="53" t="s">
        <v>3930</v>
      </c>
      <c r="D121" s="41" t="s">
        <v>3940</v>
      </c>
      <c r="E121" s="41">
        <v>3</v>
      </c>
      <c r="F121" s="61">
        <v>3</v>
      </c>
      <c r="G121" s="53">
        <v>0</v>
      </c>
      <c r="H121" s="53">
        <v>0</v>
      </c>
      <c r="I121" s="53">
        <v>0</v>
      </c>
      <c r="J121" s="53">
        <v>0</v>
      </c>
      <c r="K121" s="53">
        <v>0</v>
      </c>
      <c r="L121" s="53">
        <v>0</v>
      </c>
      <c r="M121" s="41"/>
      <c r="N121" s="41"/>
      <c r="O121" s="41"/>
      <c r="P121" s="41"/>
      <c r="S121" s="87"/>
      <c r="T121" s="92"/>
      <c r="U121" s="93"/>
      <c r="V121" s="89"/>
      <c r="W121" s="90"/>
      <c r="X121" s="94"/>
      <c r="Y121" s="95"/>
      <c r="Z121" s="96"/>
    </row>
    <row r="122" spans="1:26">
      <c r="A122" s="26"/>
      <c r="B122" s="48">
        <v>46151</v>
      </c>
      <c r="C122" s="53" t="s">
        <v>3942</v>
      </c>
      <c r="D122" s="41" t="s">
        <v>3473</v>
      </c>
      <c r="E122" s="41">
        <v>2</v>
      </c>
      <c r="F122" s="61">
        <v>2</v>
      </c>
      <c r="G122" s="53">
        <v>0</v>
      </c>
      <c r="H122" s="53">
        <v>0</v>
      </c>
      <c r="I122" s="53">
        <v>0</v>
      </c>
      <c r="J122" s="53">
        <v>0</v>
      </c>
      <c r="K122" s="53">
        <v>0</v>
      </c>
      <c r="L122" s="53">
        <v>0</v>
      </c>
      <c r="M122" s="41"/>
      <c r="N122" s="41"/>
      <c r="O122" s="41"/>
      <c r="P122" s="41"/>
      <c r="S122" s="87"/>
      <c r="T122" s="92"/>
      <c r="U122" s="93"/>
      <c r="V122" s="89"/>
      <c r="W122" s="90"/>
      <c r="X122" s="94"/>
      <c r="Y122" s="95"/>
      <c r="Z122" s="96"/>
    </row>
    <row r="123" spans="1:26">
      <c r="A123" s="26"/>
      <c r="B123" s="48">
        <v>46151</v>
      </c>
      <c r="C123" s="53" t="s">
        <v>3942</v>
      </c>
      <c r="D123" s="41" t="s">
        <v>3612</v>
      </c>
      <c r="E123" s="41">
        <v>2</v>
      </c>
      <c r="F123" s="61">
        <v>2</v>
      </c>
      <c r="G123" s="53">
        <v>0</v>
      </c>
      <c r="H123" s="53">
        <v>0</v>
      </c>
      <c r="I123" s="53">
        <v>0</v>
      </c>
      <c r="J123" s="53">
        <v>0</v>
      </c>
      <c r="K123" s="53">
        <v>0</v>
      </c>
      <c r="L123" s="53">
        <v>0</v>
      </c>
      <c r="M123" s="41"/>
      <c r="N123" s="41"/>
      <c r="O123" s="41"/>
      <c r="P123" s="41"/>
      <c r="S123" s="87"/>
      <c r="T123" s="92"/>
      <c r="U123" s="93"/>
      <c r="V123" s="89"/>
      <c r="W123" s="90"/>
      <c r="X123" s="94"/>
      <c r="Y123" s="95"/>
      <c r="Z123" s="96"/>
    </row>
    <row r="124" spans="1:26">
      <c r="A124" s="26"/>
      <c r="B124" s="48">
        <v>46152</v>
      </c>
      <c r="C124" s="53" t="s">
        <v>3956</v>
      </c>
      <c r="D124" s="41" t="s">
        <v>3752</v>
      </c>
      <c r="E124" s="41">
        <v>10</v>
      </c>
      <c r="F124" s="61">
        <v>0</v>
      </c>
      <c r="G124" s="41">
        <v>0</v>
      </c>
      <c r="H124" s="41">
        <v>25</v>
      </c>
      <c r="I124" s="41">
        <v>0</v>
      </c>
      <c r="J124" s="41">
        <v>0</v>
      </c>
      <c r="K124" s="41">
        <v>0</v>
      </c>
      <c r="L124" s="41">
        <v>25</v>
      </c>
      <c r="M124" s="41"/>
      <c r="N124" s="41"/>
      <c r="O124" s="41" t="s">
        <v>3963</v>
      </c>
      <c r="P124" s="41" t="s">
        <v>3960</v>
      </c>
      <c r="S124" s="87"/>
      <c r="T124" s="92"/>
      <c r="U124" s="93"/>
      <c r="V124" s="89"/>
      <c r="W124" s="90"/>
      <c r="X124" s="94"/>
      <c r="Y124" s="95"/>
      <c r="Z124" s="96"/>
    </row>
    <row r="125" spans="1:26">
      <c r="A125" s="26"/>
      <c r="B125" s="48">
        <v>46153</v>
      </c>
      <c r="C125" s="53" t="s">
        <v>3817</v>
      </c>
      <c r="D125" s="41" t="s">
        <v>3965</v>
      </c>
      <c r="E125" s="41">
        <v>6</v>
      </c>
      <c r="F125" s="11">
        <v>0</v>
      </c>
      <c r="G125" s="53">
        <v>0</v>
      </c>
      <c r="H125" s="53">
        <v>0</v>
      </c>
      <c r="I125" s="53">
        <v>0</v>
      </c>
      <c r="J125" s="53">
        <v>0</v>
      </c>
      <c r="K125" s="53">
        <v>0</v>
      </c>
      <c r="L125" s="53">
        <v>0</v>
      </c>
      <c r="M125" s="41"/>
      <c r="N125" s="41"/>
      <c r="O125" s="41"/>
      <c r="P125" s="41"/>
      <c r="S125" s="87"/>
      <c r="T125" s="92"/>
      <c r="U125" s="93"/>
      <c r="V125" s="89"/>
      <c r="W125" s="90"/>
      <c r="X125" s="94"/>
      <c r="Y125" s="95"/>
      <c r="Z125" s="96"/>
    </row>
    <row r="126" spans="1:26">
      <c r="A126" s="26"/>
      <c r="B126" s="48">
        <v>46153</v>
      </c>
      <c r="C126" s="53" t="s">
        <v>3817</v>
      </c>
      <c r="D126" s="41" t="s">
        <v>3473</v>
      </c>
      <c r="E126" s="41">
        <v>2</v>
      </c>
      <c r="F126" s="11">
        <v>0</v>
      </c>
      <c r="G126" s="53">
        <v>0</v>
      </c>
      <c r="H126" s="53">
        <v>0</v>
      </c>
      <c r="I126" s="53">
        <v>0</v>
      </c>
      <c r="J126" s="53">
        <v>0</v>
      </c>
      <c r="K126" s="53">
        <v>0</v>
      </c>
      <c r="L126" s="53">
        <v>0</v>
      </c>
      <c r="M126" s="41"/>
      <c r="N126" s="41"/>
      <c r="O126" s="41"/>
      <c r="P126" s="41"/>
      <c r="S126" s="87"/>
      <c r="T126" s="92"/>
      <c r="U126" s="93"/>
      <c r="V126" s="89"/>
      <c r="W126" s="90"/>
      <c r="X126" s="94"/>
      <c r="Y126" s="95"/>
      <c r="Z126" s="96"/>
    </row>
    <row r="127" spans="1:26">
      <c r="A127" s="26"/>
      <c r="B127" s="48">
        <v>46153</v>
      </c>
      <c r="C127" s="53" t="s">
        <v>3956</v>
      </c>
      <c r="D127" s="41" t="s">
        <v>3753</v>
      </c>
      <c r="E127" s="41">
        <v>12</v>
      </c>
      <c r="F127" s="61">
        <v>0</v>
      </c>
      <c r="G127" s="41">
        <v>0</v>
      </c>
      <c r="H127" s="41">
        <v>17</v>
      </c>
      <c r="I127" s="41">
        <v>0</v>
      </c>
      <c r="J127" s="41">
        <v>0</v>
      </c>
      <c r="K127" s="41">
        <v>0</v>
      </c>
      <c r="L127" s="41">
        <v>17</v>
      </c>
      <c r="M127" s="41"/>
      <c r="N127" s="41"/>
      <c r="O127" s="41" t="s">
        <v>3981</v>
      </c>
      <c r="P127" s="41" t="s">
        <v>3982</v>
      </c>
      <c r="S127" s="87"/>
      <c r="T127" s="92"/>
      <c r="U127" s="93"/>
      <c r="V127" s="89"/>
      <c r="W127" s="90"/>
      <c r="X127" s="94"/>
      <c r="Y127" s="95"/>
      <c r="Z127" s="96"/>
    </row>
    <row r="128" spans="1:26">
      <c r="A128" s="26"/>
      <c r="B128" s="48">
        <v>46153</v>
      </c>
      <c r="C128" s="53" t="s">
        <v>3970</v>
      </c>
      <c r="D128" s="41" t="s">
        <v>3966</v>
      </c>
      <c r="E128" s="41">
        <v>7</v>
      </c>
      <c r="F128" s="11">
        <v>0</v>
      </c>
      <c r="G128" s="53">
        <v>0</v>
      </c>
      <c r="H128" s="53">
        <v>0</v>
      </c>
      <c r="I128" s="53">
        <v>0</v>
      </c>
      <c r="J128" s="53">
        <v>0</v>
      </c>
      <c r="K128" s="53">
        <v>0</v>
      </c>
      <c r="L128" s="53">
        <v>0</v>
      </c>
      <c r="M128" s="41"/>
      <c r="N128" s="41"/>
      <c r="O128" s="41"/>
      <c r="P128" s="41"/>
      <c r="S128" s="87"/>
      <c r="T128" s="92"/>
      <c r="U128" s="93"/>
      <c r="V128" s="89"/>
      <c r="W128" s="90"/>
      <c r="X128" s="94"/>
      <c r="Y128" s="95"/>
      <c r="Z128" s="96"/>
    </row>
    <row r="129" spans="1:26">
      <c r="A129" s="26"/>
      <c r="B129" s="48">
        <v>46153</v>
      </c>
      <c r="C129" s="53" t="s">
        <v>3970</v>
      </c>
      <c r="D129" s="41" t="s">
        <v>3967</v>
      </c>
      <c r="E129" s="41">
        <v>1</v>
      </c>
      <c r="F129" s="11">
        <v>0</v>
      </c>
      <c r="G129" s="53">
        <v>0</v>
      </c>
      <c r="H129" s="53">
        <v>0</v>
      </c>
      <c r="I129" s="53">
        <v>0</v>
      </c>
      <c r="J129" s="53">
        <v>0</v>
      </c>
      <c r="K129" s="53">
        <v>0</v>
      </c>
      <c r="L129" s="53">
        <v>0</v>
      </c>
      <c r="M129" s="41"/>
      <c r="N129" s="41"/>
      <c r="O129" s="41"/>
      <c r="P129" s="41"/>
      <c r="S129" s="87"/>
      <c r="T129" s="92"/>
      <c r="U129" s="93"/>
      <c r="V129" s="89"/>
      <c r="W129" s="90"/>
      <c r="X129" s="94"/>
      <c r="Y129" s="95"/>
      <c r="Z129" s="96"/>
    </row>
    <row r="130" spans="1:26">
      <c r="A130" s="26"/>
      <c r="B130" s="48">
        <v>46153</v>
      </c>
      <c r="C130" s="53" t="s">
        <v>3930</v>
      </c>
      <c r="D130" s="41" t="s">
        <v>3912</v>
      </c>
      <c r="E130" s="41">
        <v>3</v>
      </c>
      <c r="F130" s="11">
        <v>0</v>
      </c>
      <c r="G130" s="53">
        <v>0</v>
      </c>
      <c r="H130" s="53">
        <v>0</v>
      </c>
      <c r="I130" s="53">
        <v>0</v>
      </c>
      <c r="J130" s="53">
        <v>0</v>
      </c>
      <c r="K130" s="53">
        <v>0</v>
      </c>
      <c r="L130" s="53">
        <v>0</v>
      </c>
      <c r="M130" s="41"/>
      <c r="N130" s="41"/>
      <c r="O130" s="41"/>
      <c r="P130" s="41"/>
      <c r="S130" s="87"/>
      <c r="T130" s="92"/>
      <c r="U130" s="93"/>
      <c r="V130" s="89"/>
      <c r="W130" s="90"/>
      <c r="X130" s="94"/>
      <c r="Y130" s="95"/>
      <c r="Z130" s="96"/>
    </row>
    <row r="131" spans="1:26">
      <c r="A131" s="26"/>
      <c r="B131" s="48">
        <v>46153</v>
      </c>
      <c r="C131" s="53" t="s">
        <v>3969</v>
      </c>
      <c r="D131" s="41" t="s">
        <v>3968</v>
      </c>
      <c r="E131" s="41">
        <v>3</v>
      </c>
      <c r="F131" s="11">
        <v>0</v>
      </c>
      <c r="G131" s="53">
        <v>0</v>
      </c>
      <c r="H131" s="53">
        <v>0</v>
      </c>
      <c r="I131" s="53">
        <v>0</v>
      </c>
      <c r="J131" s="53">
        <v>0</v>
      </c>
      <c r="K131" s="53">
        <v>0</v>
      </c>
      <c r="L131" s="53">
        <v>0</v>
      </c>
      <c r="M131" s="41"/>
      <c r="N131" s="41"/>
      <c r="O131" s="41"/>
      <c r="P131" s="41"/>
      <c r="S131" s="87"/>
      <c r="T131" s="92"/>
      <c r="U131" s="93"/>
      <c r="V131" s="89"/>
      <c r="W131" s="90"/>
      <c r="X131" s="94"/>
      <c r="Y131" s="95"/>
      <c r="Z131" s="96"/>
    </row>
    <row r="132" spans="1:26">
      <c r="A132" s="26"/>
      <c r="B132" s="48">
        <v>46153</v>
      </c>
      <c r="C132" s="53" t="s">
        <v>3930</v>
      </c>
      <c r="D132" s="41" t="s">
        <v>3940</v>
      </c>
      <c r="E132" s="41">
        <v>3</v>
      </c>
      <c r="F132" s="61">
        <v>3</v>
      </c>
      <c r="G132" s="53">
        <v>0</v>
      </c>
      <c r="H132" s="53">
        <v>0</v>
      </c>
      <c r="I132" s="53">
        <v>0</v>
      </c>
      <c r="J132" s="53">
        <v>0</v>
      </c>
      <c r="K132" s="53">
        <v>0</v>
      </c>
      <c r="L132" s="53">
        <v>0</v>
      </c>
      <c r="M132" s="41"/>
      <c r="N132" s="41"/>
      <c r="O132" s="41"/>
      <c r="P132" s="41"/>
      <c r="S132" s="87"/>
      <c r="T132" s="92"/>
      <c r="U132" s="93"/>
      <c r="V132" s="89"/>
      <c r="W132" s="90"/>
      <c r="X132" s="94"/>
      <c r="Y132" s="95"/>
      <c r="Z132" s="96"/>
    </row>
    <row r="133" spans="1:26">
      <c r="A133" s="26"/>
      <c r="B133" s="48">
        <v>46154</v>
      </c>
      <c r="C133" s="53" t="s">
        <v>3501</v>
      </c>
      <c r="D133" s="41" t="s">
        <v>3564</v>
      </c>
      <c r="E133" s="41">
        <v>1</v>
      </c>
      <c r="F133" s="11">
        <v>0</v>
      </c>
      <c r="G133" s="53">
        <v>0</v>
      </c>
      <c r="H133" s="53">
        <v>0</v>
      </c>
      <c r="I133" s="53">
        <v>0</v>
      </c>
      <c r="J133" s="53">
        <v>0</v>
      </c>
      <c r="K133" s="53">
        <v>0</v>
      </c>
      <c r="L133" s="53">
        <v>0</v>
      </c>
      <c r="M133" s="41"/>
      <c r="N133" s="41"/>
      <c r="O133" s="41"/>
      <c r="P133" s="41"/>
      <c r="S133" s="87"/>
      <c r="T133" s="92"/>
      <c r="U133" s="93"/>
      <c r="V133" s="89"/>
      <c r="W133" s="90"/>
      <c r="X133" s="94"/>
      <c r="Y133" s="95"/>
      <c r="Z133" s="96"/>
    </row>
    <row r="134" spans="1:26">
      <c r="A134" s="26"/>
      <c r="B134" s="48">
        <v>46154</v>
      </c>
      <c r="C134" s="53" t="s">
        <v>3501</v>
      </c>
      <c r="D134" s="41" t="s">
        <v>3612</v>
      </c>
      <c r="E134" s="41">
        <v>2</v>
      </c>
      <c r="F134" s="11">
        <v>0</v>
      </c>
      <c r="G134" s="53">
        <v>0</v>
      </c>
      <c r="H134" s="53">
        <v>0</v>
      </c>
      <c r="I134" s="53">
        <v>0</v>
      </c>
      <c r="J134" s="53">
        <v>0</v>
      </c>
      <c r="K134" s="53">
        <v>0</v>
      </c>
      <c r="L134" s="53">
        <v>0</v>
      </c>
      <c r="M134" s="41"/>
      <c r="N134" s="41"/>
      <c r="O134" s="41"/>
      <c r="P134" s="41"/>
      <c r="S134" s="87"/>
      <c r="T134" s="92"/>
      <c r="U134" s="93"/>
      <c r="V134" s="89"/>
      <c r="W134" s="90"/>
      <c r="X134" s="94"/>
      <c r="Y134" s="95"/>
      <c r="Z134" s="96"/>
    </row>
    <row r="135" spans="1:26">
      <c r="A135" s="26"/>
      <c r="B135" s="48">
        <v>46154</v>
      </c>
      <c r="C135" s="41" t="s">
        <v>3987</v>
      </c>
      <c r="D135" s="41" t="s">
        <v>3685</v>
      </c>
      <c r="E135" s="41">
        <v>12</v>
      </c>
      <c r="F135" s="11">
        <v>0</v>
      </c>
      <c r="G135" s="53">
        <v>0</v>
      </c>
      <c r="H135" s="53">
        <v>0</v>
      </c>
      <c r="I135" s="53">
        <v>0</v>
      </c>
      <c r="J135" s="53">
        <v>0</v>
      </c>
      <c r="K135" s="53">
        <v>0</v>
      </c>
      <c r="L135" s="53">
        <v>0</v>
      </c>
      <c r="M135" s="41"/>
      <c r="N135" s="41"/>
      <c r="O135" s="41"/>
      <c r="P135" s="41"/>
      <c r="S135" s="87"/>
      <c r="T135" s="92"/>
      <c r="U135" s="93"/>
      <c r="V135" s="89"/>
      <c r="W135" s="90"/>
      <c r="X135" s="94"/>
      <c r="Y135" s="95"/>
      <c r="Z135" s="96"/>
    </row>
    <row r="136" spans="1:26">
      <c r="A136" s="26"/>
      <c r="B136" s="48">
        <v>46154</v>
      </c>
      <c r="C136" s="53" t="s">
        <v>3930</v>
      </c>
      <c r="D136" s="53" t="s">
        <v>3940</v>
      </c>
      <c r="E136" s="53">
        <v>3</v>
      </c>
      <c r="F136" s="61">
        <v>3</v>
      </c>
      <c r="G136" s="53">
        <v>0</v>
      </c>
      <c r="H136" s="53">
        <v>0</v>
      </c>
      <c r="I136" s="53">
        <v>0</v>
      </c>
      <c r="J136" s="53">
        <v>0</v>
      </c>
      <c r="K136" s="53">
        <v>0</v>
      </c>
      <c r="L136" s="53">
        <v>0</v>
      </c>
      <c r="M136" s="41"/>
      <c r="N136" s="41"/>
      <c r="O136" s="41"/>
      <c r="P136" s="41"/>
      <c r="S136" s="87"/>
      <c r="T136" s="92"/>
      <c r="U136" s="93"/>
      <c r="V136" s="89"/>
      <c r="W136" s="90"/>
      <c r="X136" s="94"/>
      <c r="Y136" s="95"/>
      <c r="Z136" s="96"/>
    </row>
    <row r="137" spans="1:26">
      <c r="A137" s="26"/>
      <c r="B137" s="48">
        <v>46155</v>
      </c>
      <c r="C137" s="53" t="s">
        <v>3930</v>
      </c>
      <c r="D137" s="41" t="s">
        <v>3998</v>
      </c>
      <c r="E137" s="41">
        <v>12</v>
      </c>
      <c r="F137" s="11">
        <v>0</v>
      </c>
      <c r="G137" s="53">
        <v>0</v>
      </c>
      <c r="H137" s="53">
        <v>0</v>
      </c>
      <c r="I137" s="53">
        <v>0</v>
      </c>
      <c r="J137" s="53">
        <v>0</v>
      </c>
      <c r="K137" s="53">
        <v>0</v>
      </c>
      <c r="L137" s="53">
        <v>0</v>
      </c>
      <c r="M137" s="41"/>
      <c r="N137" s="41"/>
      <c r="O137" s="41"/>
      <c r="P137" s="41"/>
      <c r="S137" s="87"/>
      <c r="T137" s="92"/>
      <c r="U137" s="93"/>
      <c r="V137" s="89"/>
      <c r="W137" s="90"/>
      <c r="X137" s="94"/>
      <c r="Y137" s="95"/>
      <c r="Z137" s="96"/>
    </row>
    <row r="138" spans="1:26">
      <c r="A138" s="26"/>
      <c r="B138" s="48">
        <v>46155</v>
      </c>
      <c r="C138" s="53" t="s">
        <v>3930</v>
      </c>
      <c r="D138" s="53" t="s">
        <v>3940</v>
      </c>
      <c r="E138" s="53">
        <v>3</v>
      </c>
      <c r="F138" s="61">
        <v>3</v>
      </c>
      <c r="G138" s="53">
        <v>0</v>
      </c>
      <c r="H138" s="53">
        <v>0</v>
      </c>
      <c r="I138" s="53">
        <v>0</v>
      </c>
      <c r="J138" s="53">
        <v>0</v>
      </c>
      <c r="K138" s="53">
        <v>0</v>
      </c>
      <c r="L138" s="53">
        <v>0</v>
      </c>
      <c r="M138" s="41"/>
      <c r="N138" s="41"/>
      <c r="O138" s="41"/>
      <c r="P138" s="41"/>
      <c r="S138" s="87"/>
      <c r="T138" s="92"/>
      <c r="U138" s="93"/>
      <c r="V138" s="89"/>
      <c r="W138" s="90"/>
      <c r="X138" s="94"/>
      <c r="Y138" s="95"/>
      <c r="Z138" s="96"/>
    </row>
    <row r="139" spans="1:26">
      <c r="A139" s="26"/>
      <c r="B139" s="48">
        <v>46156</v>
      </c>
      <c r="C139" s="53" t="s">
        <v>3930</v>
      </c>
      <c r="D139" s="53" t="s">
        <v>3940</v>
      </c>
      <c r="E139" s="53">
        <v>3</v>
      </c>
      <c r="F139" s="61">
        <v>0</v>
      </c>
      <c r="G139" s="53">
        <v>0</v>
      </c>
      <c r="H139" s="53">
        <v>0</v>
      </c>
      <c r="I139" s="53">
        <v>0</v>
      </c>
      <c r="J139" s="53">
        <v>0</v>
      </c>
      <c r="K139" s="53">
        <v>0</v>
      </c>
      <c r="L139" s="53">
        <v>0</v>
      </c>
      <c r="M139" s="41"/>
      <c r="N139" s="41"/>
      <c r="O139" s="41"/>
      <c r="P139" s="41"/>
      <c r="S139" s="87"/>
      <c r="T139" s="92"/>
      <c r="U139" s="93"/>
      <c r="V139" s="89"/>
      <c r="W139" s="90"/>
      <c r="X139" s="94"/>
      <c r="Y139" s="95"/>
      <c r="Z139" s="96"/>
    </row>
    <row r="140" spans="1:26">
      <c r="A140" s="26"/>
      <c r="B140" s="48">
        <v>46157</v>
      </c>
      <c r="C140" s="53" t="s">
        <v>4021</v>
      </c>
      <c r="D140" s="41" t="s">
        <v>3928</v>
      </c>
      <c r="E140" s="41">
        <v>1</v>
      </c>
      <c r="F140" s="61">
        <v>0</v>
      </c>
      <c r="G140" s="53">
        <v>0</v>
      </c>
      <c r="H140" s="53">
        <v>0</v>
      </c>
      <c r="I140" s="53">
        <v>0</v>
      </c>
      <c r="J140" s="53">
        <v>0</v>
      </c>
      <c r="K140" s="53">
        <v>0</v>
      </c>
      <c r="L140" s="53">
        <v>0</v>
      </c>
      <c r="M140" s="41"/>
      <c r="N140" s="41"/>
      <c r="O140" s="41"/>
      <c r="P140" s="41"/>
      <c r="S140" s="87"/>
      <c r="T140" s="92"/>
      <c r="U140" s="93"/>
      <c r="V140" s="89"/>
      <c r="W140" s="90"/>
      <c r="X140" s="94"/>
      <c r="Y140" s="95"/>
      <c r="Z140" s="96"/>
    </row>
    <row r="141" spans="1:26">
      <c r="A141" s="26"/>
      <c r="B141" s="48">
        <v>46157</v>
      </c>
      <c r="C141" s="53" t="s">
        <v>4022</v>
      </c>
      <c r="D141" s="41" t="s">
        <v>4017</v>
      </c>
      <c r="E141" s="41">
        <v>4</v>
      </c>
      <c r="F141" s="11">
        <v>0</v>
      </c>
      <c r="G141" s="53">
        <v>0</v>
      </c>
      <c r="H141" s="53">
        <v>0</v>
      </c>
      <c r="I141" s="53">
        <v>0</v>
      </c>
      <c r="J141" s="53">
        <v>0</v>
      </c>
      <c r="K141" s="53">
        <v>0</v>
      </c>
      <c r="L141" s="53">
        <v>0</v>
      </c>
      <c r="M141" s="41"/>
      <c r="N141" s="41"/>
      <c r="O141" s="41"/>
      <c r="P141" s="41"/>
      <c r="S141" s="87"/>
      <c r="T141" s="92"/>
      <c r="U141" s="93"/>
      <c r="V141" s="89"/>
      <c r="W141" s="90"/>
      <c r="X141" s="94"/>
      <c r="Y141" s="95"/>
      <c r="Z141" s="96"/>
    </row>
    <row r="142" spans="1:26">
      <c r="A142" s="26"/>
      <c r="B142" s="48">
        <v>46157</v>
      </c>
      <c r="C142" s="53" t="s">
        <v>4022</v>
      </c>
      <c r="D142" s="41" t="s">
        <v>4018</v>
      </c>
      <c r="E142" s="41">
        <v>12</v>
      </c>
      <c r="F142" s="61">
        <v>0</v>
      </c>
      <c r="G142" s="41">
        <v>0</v>
      </c>
      <c r="H142" s="41">
        <v>2</v>
      </c>
      <c r="I142" s="41">
        <v>0</v>
      </c>
      <c r="J142" s="41">
        <v>0</v>
      </c>
      <c r="K142" s="41">
        <v>0</v>
      </c>
      <c r="L142" s="41">
        <v>2</v>
      </c>
      <c r="M142" s="41"/>
      <c r="N142" s="41"/>
      <c r="O142" s="41" t="s">
        <v>4026</v>
      </c>
      <c r="P142" s="41" t="s">
        <v>4026</v>
      </c>
      <c r="S142" s="87"/>
      <c r="T142" s="92"/>
      <c r="U142" s="93"/>
      <c r="V142" s="89"/>
      <c r="W142" s="90"/>
      <c r="X142" s="94"/>
      <c r="Y142" s="95"/>
      <c r="Z142" s="96"/>
    </row>
    <row r="143" spans="1:26">
      <c r="A143" s="26"/>
      <c r="B143" s="48">
        <v>46157</v>
      </c>
      <c r="C143" s="53" t="s">
        <v>4022</v>
      </c>
      <c r="D143" s="41" t="s">
        <v>4019</v>
      </c>
      <c r="E143" s="41">
        <v>12</v>
      </c>
      <c r="F143" s="61">
        <v>0</v>
      </c>
      <c r="G143" s="53">
        <v>0</v>
      </c>
      <c r="H143" s="53">
        <v>3</v>
      </c>
      <c r="I143" s="53">
        <v>0</v>
      </c>
      <c r="J143" s="53">
        <v>0</v>
      </c>
      <c r="K143" s="53">
        <v>0</v>
      </c>
      <c r="L143" s="53">
        <v>3</v>
      </c>
      <c r="M143" s="41"/>
      <c r="N143" s="41"/>
      <c r="O143" s="41" t="s">
        <v>4026</v>
      </c>
      <c r="P143" s="41" t="s">
        <v>4027</v>
      </c>
      <c r="S143" s="87"/>
      <c r="T143" s="92"/>
      <c r="U143" s="93"/>
      <c r="V143" s="89"/>
      <c r="W143" s="90"/>
      <c r="X143" s="94"/>
      <c r="Y143" s="95"/>
      <c r="Z143" s="96"/>
    </row>
    <row r="144" spans="1:26">
      <c r="A144" s="26"/>
      <c r="B144" s="19">
        <v>46158</v>
      </c>
      <c r="C144" s="53" t="s">
        <v>4020</v>
      </c>
      <c r="D144" s="41" t="s">
        <v>3912</v>
      </c>
      <c r="E144" s="41">
        <v>3</v>
      </c>
      <c r="F144" s="61">
        <v>3</v>
      </c>
      <c r="G144" s="53">
        <v>0</v>
      </c>
      <c r="H144" s="53">
        <v>0</v>
      </c>
      <c r="I144" s="53">
        <v>0</v>
      </c>
      <c r="J144" s="53">
        <v>0</v>
      </c>
      <c r="K144" s="53">
        <v>0</v>
      </c>
      <c r="L144" s="53">
        <v>0</v>
      </c>
      <c r="M144" s="41"/>
      <c r="N144" s="41"/>
      <c r="O144" s="41"/>
      <c r="P144" s="41"/>
      <c r="S144" s="87"/>
      <c r="T144" s="92"/>
      <c r="U144" s="93"/>
      <c r="V144" s="89"/>
      <c r="W144" s="90"/>
      <c r="X144" s="94"/>
      <c r="Y144" s="95"/>
      <c r="Z144" s="96"/>
    </row>
    <row r="145" spans="1:26">
      <c r="A145" s="26"/>
      <c r="B145" s="19">
        <v>46158</v>
      </c>
      <c r="C145" s="53" t="s">
        <v>4020</v>
      </c>
      <c r="D145" s="53" t="s">
        <v>3912</v>
      </c>
      <c r="E145" s="53">
        <v>3</v>
      </c>
      <c r="F145" s="11">
        <v>0</v>
      </c>
      <c r="G145" s="53">
        <v>0</v>
      </c>
      <c r="H145" s="53">
        <v>0</v>
      </c>
      <c r="I145" s="53">
        <v>0</v>
      </c>
      <c r="J145" s="53">
        <v>0</v>
      </c>
      <c r="K145" s="53">
        <v>0</v>
      </c>
      <c r="L145" s="53">
        <v>0</v>
      </c>
      <c r="M145" s="41"/>
      <c r="N145" s="41"/>
      <c r="O145" s="41"/>
      <c r="P145" s="41"/>
      <c r="S145" s="87"/>
      <c r="T145" s="92"/>
      <c r="U145" s="93"/>
      <c r="V145" s="89"/>
      <c r="W145" s="90"/>
      <c r="X145" s="94"/>
      <c r="Y145" s="95"/>
      <c r="Z145" s="96"/>
    </row>
    <row r="146" spans="1:26">
      <c r="A146" s="26"/>
      <c r="B146" s="19">
        <v>46161</v>
      </c>
      <c r="C146" s="53" t="s">
        <v>4055</v>
      </c>
      <c r="D146" s="3" t="s">
        <v>4053</v>
      </c>
      <c r="E146" s="3">
        <v>2</v>
      </c>
      <c r="F146" s="61">
        <v>0</v>
      </c>
      <c r="G146" s="41">
        <v>0</v>
      </c>
      <c r="H146" s="41">
        <v>1</v>
      </c>
      <c r="I146" s="41">
        <v>0</v>
      </c>
      <c r="J146" s="41">
        <v>0</v>
      </c>
      <c r="K146" s="41">
        <v>0</v>
      </c>
      <c r="L146" s="41">
        <v>1</v>
      </c>
      <c r="M146" s="41" t="s">
        <v>4064</v>
      </c>
      <c r="N146" s="41"/>
      <c r="O146" s="41"/>
      <c r="P146" s="41"/>
      <c r="S146" s="87"/>
      <c r="T146" s="92"/>
      <c r="U146" s="93"/>
      <c r="V146" s="89"/>
      <c r="W146" s="90"/>
      <c r="X146" s="94"/>
      <c r="Y146" s="95"/>
      <c r="Z146" s="96"/>
    </row>
    <row r="147" spans="1:26">
      <c r="A147" s="26"/>
      <c r="B147" s="19">
        <v>46161</v>
      </c>
      <c r="C147" s="53" t="s">
        <v>4022</v>
      </c>
      <c r="D147" s="3" t="s">
        <v>4054</v>
      </c>
      <c r="E147" s="3">
        <v>12</v>
      </c>
      <c r="F147" s="61">
        <v>0</v>
      </c>
      <c r="G147" s="41">
        <v>0</v>
      </c>
      <c r="H147" s="41">
        <v>5</v>
      </c>
      <c r="I147" s="41">
        <v>0</v>
      </c>
      <c r="J147" s="41">
        <v>0</v>
      </c>
      <c r="K147" s="41">
        <v>0</v>
      </c>
      <c r="L147" s="41">
        <v>5</v>
      </c>
      <c r="M147" s="41" t="s">
        <v>4065</v>
      </c>
      <c r="N147" s="41"/>
      <c r="O147" s="41"/>
      <c r="P147" s="41"/>
      <c r="S147" s="87"/>
      <c r="T147" s="92"/>
      <c r="U147" s="93"/>
      <c r="V147" s="89"/>
      <c r="W147" s="90"/>
      <c r="X147" s="94"/>
      <c r="Y147" s="95"/>
      <c r="Z147" s="96"/>
    </row>
    <row r="148" spans="1:26">
      <c r="A148" s="26"/>
      <c r="B148" s="19">
        <v>46161</v>
      </c>
      <c r="C148" s="53" t="s">
        <v>4056</v>
      </c>
      <c r="D148" s="3" t="s">
        <v>3940</v>
      </c>
      <c r="E148" s="3">
        <v>3</v>
      </c>
      <c r="F148" s="61">
        <v>0</v>
      </c>
      <c r="G148" s="53">
        <v>0</v>
      </c>
      <c r="H148" s="53">
        <v>0</v>
      </c>
      <c r="I148" s="53">
        <v>0</v>
      </c>
      <c r="J148" s="53">
        <v>0</v>
      </c>
      <c r="K148" s="53">
        <v>0</v>
      </c>
      <c r="L148" s="53">
        <v>0</v>
      </c>
      <c r="M148" s="41"/>
      <c r="N148" s="41"/>
      <c r="O148" s="41"/>
      <c r="P148" s="41"/>
      <c r="S148" s="87"/>
      <c r="T148" s="92"/>
      <c r="U148" s="93"/>
      <c r="V148" s="89"/>
      <c r="W148" s="90"/>
      <c r="X148" s="94"/>
      <c r="Y148" s="95"/>
      <c r="Z148" s="96"/>
    </row>
    <row r="149" spans="1:26">
      <c r="A149" s="26"/>
      <c r="B149" s="19">
        <v>46161</v>
      </c>
      <c r="C149" s="53" t="s">
        <v>4055</v>
      </c>
      <c r="D149" s="3" t="s">
        <v>3912</v>
      </c>
      <c r="E149" s="3">
        <v>3</v>
      </c>
      <c r="F149" s="61">
        <v>0</v>
      </c>
      <c r="G149" s="53">
        <v>0</v>
      </c>
      <c r="H149" s="53">
        <v>0</v>
      </c>
      <c r="I149" s="53">
        <v>0</v>
      </c>
      <c r="J149" s="53">
        <v>0</v>
      </c>
      <c r="K149" s="53">
        <v>0</v>
      </c>
      <c r="L149" s="53">
        <v>0</v>
      </c>
      <c r="M149" s="41"/>
      <c r="N149" s="41"/>
      <c r="O149" s="41"/>
      <c r="P149" s="41"/>
      <c r="S149" s="87"/>
      <c r="T149" s="92"/>
      <c r="U149" s="93"/>
      <c r="V149" s="89"/>
      <c r="W149" s="90"/>
      <c r="X149" s="94"/>
      <c r="Y149" s="95"/>
      <c r="Z149" s="96"/>
    </row>
    <row r="150" spans="1:26">
      <c r="A150" s="26"/>
      <c r="B150" s="19">
        <v>46162</v>
      </c>
      <c r="C150" s="53" t="s">
        <v>4069</v>
      </c>
      <c r="D150" s="41" t="s">
        <v>3939</v>
      </c>
      <c r="E150" s="41">
        <v>5</v>
      </c>
      <c r="F150" s="61">
        <v>0</v>
      </c>
      <c r="G150" s="41">
        <v>0</v>
      </c>
      <c r="H150" s="41">
        <v>8</v>
      </c>
      <c r="I150" s="41">
        <v>0</v>
      </c>
      <c r="J150" s="41">
        <v>0</v>
      </c>
      <c r="K150" s="41">
        <v>0</v>
      </c>
      <c r="L150" s="41">
        <v>8</v>
      </c>
      <c r="M150" s="41" t="s">
        <v>4080</v>
      </c>
      <c r="N150" s="41"/>
      <c r="O150" s="41" t="s">
        <v>4079</v>
      </c>
      <c r="P150" s="41" t="s">
        <v>4079</v>
      </c>
      <c r="S150" s="87"/>
      <c r="T150" s="92"/>
      <c r="U150" s="93"/>
      <c r="V150" s="89"/>
      <c r="W150" s="90"/>
      <c r="X150" s="94"/>
      <c r="Y150" s="95"/>
      <c r="Z150" s="96"/>
    </row>
    <row r="151" spans="1:26">
      <c r="A151" s="26"/>
      <c r="B151" s="19">
        <v>46163</v>
      </c>
      <c r="C151" s="53" t="s">
        <v>3941</v>
      </c>
      <c r="D151" s="41" t="s">
        <v>4093</v>
      </c>
      <c r="E151" s="41">
        <v>4</v>
      </c>
      <c r="F151" s="61">
        <v>0</v>
      </c>
      <c r="G151" s="41">
        <v>0</v>
      </c>
      <c r="H151" s="41">
        <v>7</v>
      </c>
      <c r="I151" s="41">
        <v>0</v>
      </c>
      <c r="J151" s="41">
        <v>0</v>
      </c>
      <c r="K151" s="41">
        <v>0</v>
      </c>
      <c r="L151" s="41">
        <v>7</v>
      </c>
      <c r="M151" s="41"/>
      <c r="N151" s="41"/>
      <c r="O151" s="41" t="s">
        <v>4099</v>
      </c>
      <c r="P151" s="41" t="s">
        <v>4100</v>
      </c>
      <c r="S151" s="87"/>
      <c r="T151" s="92"/>
      <c r="U151" s="93"/>
      <c r="V151" s="89"/>
      <c r="W151" s="90"/>
      <c r="X151" s="94"/>
      <c r="Y151" s="95"/>
      <c r="Z151" s="96"/>
    </row>
    <row r="152" spans="1:26">
      <c r="A152" s="26"/>
      <c r="B152" s="19">
        <v>46164</v>
      </c>
      <c r="C152" s="53" t="s">
        <v>4113</v>
      </c>
      <c r="D152" s="41" t="s">
        <v>3910</v>
      </c>
      <c r="E152" s="41">
        <v>12</v>
      </c>
      <c r="F152" s="61">
        <v>0</v>
      </c>
      <c r="G152" s="41">
        <v>0</v>
      </c>
      <c r="H152" s="41">
        <v>9</v>
      </c>
      <c r="I152" s="41">
        <v>0</v>
      </c>
      <c r="J152" s="41">
        <v>0</v>
      </c>
      <c r="K152" s="41">
        <v>0</v>
      </c>
      <c r="L152" s="41">
        <v>9</v>
      </c>
      <c r="M152" s="41"/>
      <c r="N152" s="41"/>
      <c r="O152" s="41" t="s">
        <v>4159</v>
      </c>
      <c r="P152" s="41" t="s">
        <v>4160</v>
      </c>
      <c r="S152" s="87"/>
      <c r="T152" s="92"/>
      <c r="U152" s="93"/>
      <c r="V152" s="89"/>
      <c r="W152" s="90"/>
      <c r="X152" s="94"/>
      <c r="Y152" s="95"/>
      <c r="Z152" s="96"/>
    </row>
    <row r="153" spans="1:26">
      <c r="A153" s="26"/>
      <c r="B153" s="19">
        <v>46164</v>
      </c>
      <c r="C153" s="53" t="s">
        <v>4114</v>
      </c>
      <c r="D153" s="41" t="s">
        <v>4111</v>
      </c>
      <c r="E153" s="41">
        <v>7</v>
      </c>
      <c r="F153" s="11">
        <v>0</v>
      </c>
      <c r="G153" s="53">
        <v>0</v>
      </c>
      <c r="H153" s="53">
        <v>0</v>
      </c>
      <c r="I153" s="53">
        <v>0</v>
      </c>
      <c r="J153" s="53">
        <v>0</v>
      </c>
      <c r="K153" s="53">
        <v>0</v>
      </c>
      <c r="L153" s="53">
        <v>0</v>
      </c>
      <c r="M153" s="41"/>
      <c r="N153" s="41"/>
      <c r="O153" s="41"/>
      <c r="P153" s="41"/>
      <c r="S153" s="87"/>
      <c r="T153" s="92"/>
      <c r="U153" s="93"/>
      <c r="V153" s="89"/>
      <c r="W153" s="90"/>
      <c r="X153" s="94"/>
      <c r="Y153" s="95"/>
      <c r="Z153" s="96"/>
    </row>
    <row r="154" spans="1:26">
      <c r="A154" s="26"/>
      <c r="B154" s="19">
        <v>46164</v>
      </c>
      <c r="C154" s="53" t="s">
        <v>3956</v>
      </c>
      <c r="D154" s="41" t="s">
        <v>3940</v>
      </c>
      <c r="E154" s="41">
        <v>3</v>
      </c>
      <c r="F154" s="11">
        <v>0</v>
      </c>
      <c r="G154" s="53">
        <v>0</v>
      </c>
      <c r="H154" s="53">
        <v>0</v>
      </c>
      <c r="I154" s="53">
        <v>0</v>
      </c>
      <c r="J154" s="53">
        <v>0</v>
      </c>
      <c r="K154" s="53">
        <v>0</v>
      </c>
      <c r="L154" s="53">
        <v>0</v>
      </c>
      <c r="M154" s="41"/>
      <c r="N154" s="41"/>
      <c r="O154" s="41"/>
      <c r="P154" s="41"/>
      <c r="S154" s="87"/>
      <c r="T154" s="92"/>
      <c r="U154" s="93"/>
      <c r="V154" s="89"/>
      <c r="W154" s="90"/>
      <c r="X154" s="94"/>
      <c r="Y154" s="95"/>
      <c r="Z154" s="96"/>
    </row>
    <row r="155" spans="1:26">
      <c r="A155" s="26"/>
      <c r="B155" s="19">
        <v>46164</v>
      </c>
      <c r="C155" s="53" t="s">
        <v>4112</v>
      </c>
      <c r="D155" s="41" t="s">
        <v>3406</v>
      </c>
      <c r="E155" s="41">
        <v>13</v>
      </c>
      <c r="F155" s="61">
        <v>0</v>
      </c>
      <c r="G155" s="41">
        <v>0</v>
      </c>
      <c r="H155" s="41">
        <v>42</v>
      </c>
      <c r="I155" s="41">
        <v>0</v>
      </c>
      <c r="J155" s="41">
        <v>0</v>
      </c>
      <c r="K155" s="41">
        <v>0</v>
      </c>
      <c r="L155" s="41">
        <v>42</v>
      </c>
      <c r="M155" s="41" t="s">
        <v>4161</v>
      </c>
      <c r="N155" s="41"/>
      <c r="O155" s="41" t="s">
        <v>4162</v>
      </c>
      <c r="P155" s="41" t="s">
        <v>4160</v>
      </c>
      <c r="S155" s="87"/>
      <c r="T155" s="92"/>
      <c r="U155" s="93"/>
      <c r="V155" s="89"/>
      <c r="W155" s="90"/>
      <c r="X155" s="94"/>
      <c r="Y155" s="95"/>
      <c r="Z155" s="96"/>
    </row>
    <row r="156" spans="1:26">
      <c r="A156" s="26"/>
      <c r="B156" s="19">
        <v>46164</v>
      </c>
      <c r="C156" s="53" t="s">
        <v>4112</v>
      </c>
      <c r="D156" s="41" t="s">
        <v>3566</v>
      </c>
      <c r="E156" s="41">
        <v>3</v>
      </c>
      <c r="F156" s="61">
        <v>0</v>
      </c>
      <c r="G156" s="41">
        <v>0</v>
      </c>
      <c r="H156" s="41">
        <v>7</v>
      </c>
      <c r="I156" s="41">
        <v>0</v>
      </c>
      <c r="J156" s="41">
        <v>0</v>
      </c>
      <c r="K156" s="41">
        <v>0</v>
      </c>
      <c r="L156" s="41">
        <v>7</v>
      </c>
      <c r="M156" s="41"/>
      <c r="N156" s="41"/>
      <c r="O156" s="41"/>
      <c r="P156" s="41"/>
      <c r="S156" s="87"/>
      <c r="T156" s="92"/>
      <c r="U156" s="93"/>
      <c r="V156" s="89"/>
      <c r="W156" s="90"/>
      <c r="X156" s="94"/>
      <c r="Y156" s="95"/>
      <c r="Z156" s="96"/>
    </row>
    <row r="157" spans="1:26">
      <c r="A157" s="26"/>
      <c r="B157" s="19">
        <v>46164</v>
      </c>
      <c r="C157" s="53" t="s">
        <v>4113</v>
      </c>
      <c r="D157" s="41" t="s">
        <v>4115</v>
      </c>
      <c r="E157" s="41">
        <v>2</v>
      </c>
      <c r="F157" s="61">
        <v>2</v>
      </c>
      <c r="G157" s="53">
        <v>0</v>
      </c>
      <c r="H157" s="53">
        <v>0</v>
      </c>
      <c r="I157" s="53">
        <v>0</v>
      </c>
      <c r="J157" s="53">
        <v>0</v>
      </c>
      <c r="K157" s="53">
        <v>0</v>
      </c>
      <c r="L157" s="53">
        <v>0</v>
      </c>
      <c r="M157" s="41"/>
      <c r="N157" s="41"/>
      <c r="O157" s="41"/>
      <c r="P157" s="41"/>
      <c r="S157" s="87"/>
      <c r="T157" s="92"/>
      <c r="U157" s="93"/>
      <c r="V157" s="89"/>
      <c r="W157" s="90"/>
      <c r="X157" s="94"/>
      <c r="Y157" s="95"/>
      <c r="Z157" s="96"/>
    </row>
    <row r="158" spans="1:26">
      <c r="A158" s="26"/>
      <c r="B158" s="48">
        <v>46165</v>
      </c>
      <c r="C158" s="53" t="s">
        <v>4134</v>
      </c>
      <c r="D158" s="41" t="s">
        <v>4133</v>
      </c>
      <c r="E158" s="41">
        <v>4</v>
      </c>
      <c r="F158" s="11">
        <v>0</v>
      </c>
      <c r="G158" s="53">
        <v>0</v>
      </c>
      <c r="H158" s="53">
        <v>0</v>
      </c>
      <c r="I158" s="53">
        <v>0</v>
      </c>
      <c r="J158" s="53">
        <v>0</v>
      </c>
      <c r="K158" s="53">
        <v>0</v>
      </c>
      <c r="L158" s="53">
        <v>0</v>
      </c>
      <c r="M158" s="41"/>
      <c r="N158" s="41"/>
      <c r="O158" s="41"/>
      <c r="P158" s="41"/>
      <c r="S158" s="87"/>
      <c r="T158" s="92"/>
      <c r="U158" s="93"/>
      <c r="V158" s="89"/>
      <c r="W158" s="90"/>
      <c r="X158" s="94"/>
      <c r="Y158" s="95"/>
      <c r="Z158" s="96"/>
    </row>
    <row r="159" spans="1:26">
      <c r="A159" s="26"/>
      <c r="B159" s="48">
        <v>46165</v>
      </c>
      <c r="C159" s="53" t="s">
        <v>4135</v>
      </c>
      <c r="D159" s="41" t="s">
        <v>4018</v>
      </c>
      <c r="E159" s="41">
        <v>12</v>
      </c>
      <c r="F159" s="61">
        <v>0</v>
      </c>
      <c r="G159" s="41">
        <v>0</v>
      </c>
      <c r="H159" s="41">
        <v>2</v>
      </c>
      <c r="I159" s="41">
        <v>0</v>
      </c>
      <c r="J159" s="41">
        <v>0</v>
      </c>
      <c r="K159" s="41">
        <v>0</v>
      </c>
      <c r="L159" s="41">
        <v>2</v>
      </c>
      <c r="M159" s="41"/>
      <c r="N159" s="41"/>
      <c r="O159" s="41" t="s">
        <v>4161</v>
      </c>
      <c r="P159" s="41" t="s">
        <v>4159</v>
      </c>
      <c r="S159" s="87"/>
      <c r="T159" s="92"/>
      <c r="U159" s="93"/>
      <c r="V159" s="89"/>
      <c r="W159" s="90"/>
      <c r="X159" s="94"/>
      <c r="Y159" s="95"/>
      <c r="Z159" s="96"/>
    </row>
    <row r="160" spans="1:26">
      <c r="A160" s="26"/>
      <c r="B160" s="48">
        <v>46166</v>
      </c>
      <c r="C160" s="53" t="s">
        <v>4113</v>
      </c>
      <c r="D160" s="41" t="s">
        <v>3911</v>
      </c>
      <c r="E160" s="41">
        <v>10</v>
      </c>
      <c r="F160" s="11">
        <v>0</v>
      </c>
      <c r="G160" s="53">
        <v>0</v>
      </c>
      <c r="H160" s="53">
        <v>0</v>
      </c>
      <c r="I160" s="53">
        <v>0</v>
      </c>
      <c r="J160" s="53">
        <v>0</v>
      </c>
      <c r="K160" s="53">
        <v>0</v>
      </c>
      <c r="L160" s="53">
        <v>0</v>
      </c>
      <c r="M160" s="41"/>
      <c r="N160" s="41"/>
      <c r="O160" s="41"/>
      <c r="P160" s="41"/>
      <c r="S160" s="87"/>
      <c r="T160" s="92"/>
      <c r="U160" s="93"/>
      <c r="V160" s="89"/>
      <c r="W160" s="90"/>
      <c r="X160" s="94"/>
      <c r="Y160" s="95"/>
      <c r="Z160" s="96"/>
    </row>
    <row r="161" spans="1:26">
      <c r="A161" s="26"/>
      <c r="B161" s="48">
        <v>46166</v>
      </c>
      <c r="C161" s="53" t="s">
        <v>4113</v>
      </c>
      <c r="D161" s="41" t="s">
        <v>3998</v>
      </c>
      <c r="E161" s="41">
        <v>12</v>
      </c>
      <c r="F161" s="11">
        <v>0</v>
      </c>
      <c r="G161" s="53">
        <v>0</v>
      </c>
      <c r="H161" s="53">
        <v>0</v>
      </c>
      <c r="I161" s="53">
        <v>0</v>
      </c>
      <c r="J161" s="53">
        <v>0</v>
      </c>
      <c r="K161" s="53">
        <v>0</v>
      </c>
      <c r="L161" s="53">
        <v>0</v>
      </c>
      <c r="M161" s="41"/>
      <c r="N161" s="41"/>
      <c r="O161" s="41"/>
      <c r="P161" s="41"/>
      <c r="S161" s="87"/>
      <c r="T161" s="92"/>
      <c r="U161" s="93"/>
      <c r="V161" s="89"/>
      <c r="W161" s="90"/>
      <c r="X161" s="94"/>
      <c r="Y161" s="95"/>
      <c r="Z161" s="96"/>
    </row>
    <row r="162" spans="1:26">
      <c r="A162" s="26"/>
      <c r="B162" s="48">
        <v>46166</v>
      </c>
      <c r="C162" s="53" t="s">
        <v>3501</v>
      </c>
      <c r="D162" s="41" t="s">
        <v>4149</v>
      </c>
      <c r="E162" s="41">
        <v>1</v>
      </c>
      <c r="F162" s="11">
        <v>0</v>
      </c>
      <c r="G162" s="53">
        <v>0</v>
      </c>
      <c r="H162" s="53">
        <v>0</v>
      </c>
      <c r="I162" s="53">
        <v>0</v>
      </c>
      <c r="J162" s="53">
        <v>0</v>
      </c>
      <c r="K162" s="53">
        <v>0</v>
      </c>
      <c r="L162" s="53">
        <v>0</v>
      </c>
      <c r="M162" s="41"/>
      <c r="N162" s="41"/>
      <c r="O162" s="41"/>
      <c r="P162" s="41"/>
      <c r="S162" s="87"/>
      <c r="T162" s="92"/>
      <c r="U162" s="93"/>
      <c r="V162" s="89"/>
      <c r="W162" s="90"/>
      <c r="X162" s="94"/>
      <c r="Y162" s="95"/>
      <c r="Z162" s="96"/>
    </row>
    <row r="163" spans="1:26">
      <c r="A163" s="26"/>
      <c r="B163" s="48">
        <v>46166</v>
      </c>
      <c r="C163" s="53" t="s">
        <v>4151</v>
      </c>
      <c r="D163" s="41" t="s">
        <v>3968</v>
      </c>
      <c r="E163" s="41">
        <v>3</v>
      </c>
      <c r="F163" s="11">
        <v>0</v>
      </c>
      <c r="G163" s="53">
        <v>0</v>
      </c>
      <c r="H163" s="53">
        <v>0</v>
      </c>
      <c r="I163" s="53">
        <v>0</v>
      </c>
      <c r="J163" s="53">
        <v>0</v>
      </c>
      <c r="K163" s="53">
        <v>0</v>
      </c>
      <c r="L163" s="53">
        <v>0</v>
      </c>
      <c r="M163" s="41"/>
      <c r="N163" s="41"/>
      <c r="O163" s="41"/>
      <c r="P163" s="41"/>
      <c r="S163" s="87"/>
      <c r="T163" s="92"/>
      <c r="U163" s="93"/>
      <c r="V163" s="89"/>
      <c r="W163" s="90"/>
      <c r="X163" s="94"/>
      <c r="Y163" s="95"/>
      <c r="Z163" s="96"/>
    </row>
    <row r="164" spans="1:26">
      <c r="A164" s="26"/>
      <c r="B164" s="48">
        <v>46166</v>
      </c>
      <c r="C164" s="3" t="s">
        <v>4154</v>
      </c>
      <c r="D164" s="41" t="s">
        <v>4150</v>
      </c>
      <c r="E164" s="41">
        <v>2</v>
      </c>
      <c r="F164" s="11">
        <v>0</v>
      </c>
      <c r="G164" s="53">
        <v>0</v>
      </c>
      <c r="H164" s="53">
        <v>0</v>
      </c>
      <c r="I164" s="53">
        <v>0</v>
      </c>
      <c r="J164" s="53">
        <v>0</v>
      </c>
      <c r="K164" s="53">
        <v>0</v>
      </c>
      <c r="L164" s="53">
        <v>0</v>
      </c>
      <c r="M164" s="41"/>
      <c r="N164" s="41"/>
      <c r="O164" s="41"/>
      <c r="P164" s="41"/>
      <c r="S164" s="87"/>
      <c r="T164" s="92"/>
      <c r="U164" s="93"/>
      <c r="V164" s="89"/>
      <c r="W164" s="90"/>
      <c r="X164" s="94"/>
      <c r="Y164" s="95"/>
      <c r="Z164" s="96"/>
    </row>
    <row r="165" spans="1:26">
      <c r="A165" s="26"/>
      <c r="B165" s="48">
        <v>46166</v>
      </c>
      <c r="C165" s="53" t="s">
        <v>3539</v>
      </c>
      <c r="D165" s="41" t="s">
        <v>4153</v>
      </c>
      <c r="E165" s="41">
        <v>8</v>
      </c>
      <c r="F165" s="11">
        <v>0</v>
      </c>
      <c r="G165" s="53">
        <v>0</v>
      </c>
      <c r="H165" s="53">
        <v>0</v>
      </c>
      <c r="I165" s="53">
        <v>0</v>
      </c>
      <c r="J165" s="53">
        <v>0</v>
      </c>
      <c r="K165" s="53">
        <v>0</v>
      </c>
      <c r="L165" s="53">
        <v>0</v>
      </c>
      <c r="M165" s="41"/>
      <c r="N165" s="41"/>
      <c r="O165" s="41"/>
      <c r="P165" s="41"/>
      <c r="S165" s="87"/>
      <c r="T165" s="92"/>
      <c r="U165" s="93"/>
      <c r="V165" s="89"/>
      <c r="W165" s="90"/>
      <c r="X165" s="94"/>
      <c r="Y165" s="95"/>
      <c r="Z165" s="96"/>
    </row>
    <row r="166" spans="1:26" s="82" customFormat="1">
      <c r="A166" s="26"/>
      <c r="B166" s="48">
        <v>46166</v>
      </c>
      <c r="C166" s="53" t="s">
        <v>3539</v>
      </c>
      <c r="D166" s="53" t="s">
        <v>4163</v>
      </c>
      <c r="E166" s="53">
        <v>5</v>
      </c>
      <c r="F166" s="61">
        <v>1</v>
      </c>
      <c r="G166" s="53">
        <v>0</v>
      </c>
      <c r="H166" s="53">
        <v>0</v>
      </c>
      <c r="I166" s="53">
        <v>0</v>
      </c>
      <c r="J166" s="53">
        <v>0</v>
      </c>
      <c r="K166" s="53">
        <v>0</v>
      </c>
      <c r="L166" s="53">
        <v>0</v>
      </c>
      <c r="M166" s="53"/>
      <c r="N166" s="53"/>
      <c r="O166" s="53"/>
      <c r="P166" s="53"/>
      <c r="Q166" s="26"/>
      <c r="R166" s="73"/>
      <c r="S166" s="87"/>
      <c r="T166" s="92"/>
      <c r="U166" s="93"/>
      <c r="V166" s="89"/>
      <c r="W166" s="90"/>
      <c r="X166" s="94"/>
      <c r="Y166" s="95"/>
      <c r="Z166" s="96"/>
    </row>
    <row r="167" spans="1:26">
      <c r="A167" s="26"/>
      <c r="B167" s="48">
        <v>46168</v>
      </c>
      <c r="C167" s="53" t="s">
        <v>4203</v>
      </c>
      <c r="D167" s="41" t="s">
        <v>4019</v>
      </c>
      <c r="E167" s="41">
        <v>12</v>
      </c>
      <c r="F167" s="11">
        <v>0</v>
      </c>
      <c r="G167" s="53">
        <v>0</v>
      </c>
      <c r="H167" s="53">
        <v>0</v>
      </c>
      <c r="I167" s="53">
        <v>0</v>
      </c>
      <c r="J167" s="53">
        <v>0</v>
      </c>
      <c r="K167" s="53">
        <v>0</v>
      </c>
      <c r="L167" s="53">
        <v>0</v>
      </c>
      <c r="M167" s="41"/>
      <c r="N167" s="41"/>
      <c r="O167" s="41"/>
      <c r="P167" s="41"/>
      <c r="S167" s="87"/>
      <c r="T167" s="92"/>
      <c r="U167" s="93"/>
      <c r="V167" s="89"/>
      <c r="W167" s="90"/>
      <c r="X167" s="94"/>
      <c r="Y167" s="95"/>
      <c r="Z167" s="96"/>
    </row>
    <row r="168" spans="1:26">
      <c r="A168" s="26"/>
      <c r="B168" s="48">
        <v>46168</v>
      </c>
      <c r="C168" s="53" t="s">
        <v>4204</v>
      </c>
      <c r="D168" s="41" t="s">
        <v>4202</v>
      </c>
      <c r="E168" s="41">
        <v>1</v>
      </c>
      <c r="F168" s="11">
        <v>0</v>
      </c>
      <c r="G168" s="53">
        <v>0</v>
      </c>
      <c r="H168" s="53">
        <v>0</v>
      </c>
      <c r="I168" s="53">
        <v>0</v>
      </c>
      <c r="J168" s="53">
        <v>0</v>
      </c>
      <c r="K168" s="53">
        <v>0</v>
      </c>
      <c r="L168" s="53">
        <v>0</v>
      </c>
      <c r="M168" s="41"/>
      <c r="N168" s="41"/>
      <c r="O168" s="41"/>
      <c r="P168" s="41"/>
      <c r="S168" s="87"/>
      <c r="T168" s="92"/>
      <c r="U168" s="93"/>
      <c r="V168" s="89"/>
      <c r="W168" s="90"/>
      <c r="X168" s="94"/>
      <c r="Y168" s="95"/>
      <c r="Z168" s="96"/>
    </row>
    <row r="169" spans="1:26">
      <c r="A169" s="26"/>
      <c r="B169" s="48">
        <v>46170</v>
      </c>
      <c r="C169" s="53" t="s">
        <v>4235</v>
      </c>
      <c r="D169" s="41" t="s">
        <v>4233</v>
      </c>
      <c r="E169" s="41">
        <v>12</v>
      </c>
      <c r="F169" s="61">
        <v>0</v>
      </c>
      <c r="G169" s="41">
        <v>0</v>
      </c>
      <c r="H169" s="41">
        <v>1</v>
      </c>
      <c r="I169" s="41">
        <v>0</v>
      </c>
      <c r="J169" s="41">
        <v>0</v>
      </c>
      <c r="K169" s="41">
        <v>0</v>
      </c>
      <c r="L169" s="41">
        <v>1</v>
      </c>
      <c r="M169" s="41"/>
      <c r="N169" s="41"/>
      <c r="O169" s="41" t="s">
        <v>4238</v>
      </c>
      <c r="P169" s="41" t="s">
        <v>4238</v>
      </c>
      <c r="S169" s="87"/>
      <c r="T169" s="92"/>
      <c r="U169" s="93"/>
      <c r="V169" s="89"/>
      <c r="W169" s="90"/>
      <c r="X169" s="94"/>
      <c r="Y169" s="95"/>
      <c r="Z169" s="96"/>
    </row>
    <row r="170" spans="1:26">
      <c r="A170" s="26"/>
      <c r="B170" s="48">
        <v>46170</v>
      </c>
      <c r="C170" s="53" t="s">
        <v>4236</v>
      </c>
      <c r="D170" s="41" t="s">
        <v>4115</v>
      </c>
      <c r="E170" s="41">
        <v>2</v>
      </c>
      <c r="F170" s="11">
        <v>0</v>
      </c>
      <c r="G170" s="53">
        <v>0</v>
      </c>
      <c r="H170" s="53">
        <v>0</v>
      </c>
      <c r="I170" s="53">
        <v>0</v>
      </c>
      <c r="J170" s="53">
        <v>0</v>
      </c>
      <c r="K170" s="53">
        <v>0</v>
      </c>
      <c r="L170" s="53">
        <v>0</v>
      </c>
      <c r="M170" s="41"/>
      <c r="N170" s="41"/>
      <c r="O170" s="41"/>
      <c r="P170" s="41"/>
      <c r="S170" s="87"/>
      <c r="T170" s="92"/>
      <c r="U170" s="93"/>
      <c r="V170" s="89"/>
      <c r="W170" s="90"/>
      <c r="X170" s="94"/>
      <c r="Y170" s="95"/>
      <c r="Z170" s="96"/>
    </row>
    <row r="171" spans="1:26">
      <c r="A171" s="26"/>
      <c r="B171" s="48">
        <v>46170</v>
      </c>
      <c r="C171" s="53" t="s">
        <v>4237</v>
      </c>
      <c r="D171" s="41" t="s">
        <v>4234</v>
      </c>
      <c r="E171" s="41">
        <v>12</v>
      </c>
      <c r="F171" s="11">
        <v>0</v>
      </c>
      <c r="G171" s="53">
        <v>0</v>
      </c>
      <c r="H171" s="53">
        <v>0</v>
      </c>
      <c r="I171" s="53">
        <v>0</v>
      </c>
      <c r="J171" s="53">
        <v>0</v>
      </c>
      <c r="K171" s="53">
        <v>0</v>
      </c>
      <c r="L171" s="53">
        <v>0</v>
      </c>
      <c r="M171" s="41"/>
      <c r="N171" s="41"/>
      <c r="O171" s="41"/>
      <c r="P171" s="41"/>
      <c r="S171" s="87"/>
      <c r="T171" s="92"/>
      <c r="U171" s="93"/>
      <c r="V171" s="89"/>
      <c r="W171" s="90"/>
      <c r="X171" s="94"/>
      <c r="Y171" s="95"/>
      <c r="Z171" s="96"/>
    </row>
    <row r="172" spans="1:26">
      <c r="A172" s="26"/>
      <c r="B172" s="48">
        <v>46171</v>
      </c>
      <c r="C172" s="53" t="s">
        <v>4273</v>
      </c>
      <c r="D172" s="41" t="s">
        <v>4133</v>
      </c>
      <c r="E172" s="41">
        <v>4</v>
      </c>
      <c r="F172" s="11">
        <v>0</v>
      </c>
      <c r="G172" s="53">
        <v>0</v>
      </c>
      <c r="H172" s="53">
        <v>0</v>
      </c>
      <c r="I172" s="53">
        <v>0</v>
      </c>
      <c r="J172" s="53">
        <v>0</v>
      </c>
      <c r="K172" s="53">
        <v>0</v>
      </c>
      <c r="L172" s="53">
        <v>0</v>
      </c>
      <c r="M172" s="41"/>
      <c r="N172" s="41"/>
      <c r="O172" s="41"/>
      <c r="P172" s="41"/>
      <c r="S172" s="87"/>
      <c r="T172" s="92"/>
      <c r="U172" s="93"/>
      <c r="V172" s="89"/>
      <c r="W172" s="90"/>
      <c r="X172" s="94"/>
      <c r="Y172" s="95"/>
      <c r="Z172" s="96"/>
    </row>
    <row r="173" spans="1:26">
      <c r="A173" s="26"/>
      <c r="B173" s="48">
        <v>46171</v>
      </c>
      <c r="C173" s="53" t="s">
        <v>4274</v>
      </c>
      <c r="D173" s="41" t="s">
        <v>4054</v>
      </c>
      <c r="E173" s="41">
        <v>12</v>
      </c>
      <c r="F173" s="11">
        <v>0</v>
      </c>
      <c r="G173" s="53">
        <v>0</v>
      </c>
      <c r="H173" s="53">
        <v>0</v>
      </c>
      <c r="I173" s="53">
        <v>0</v>
      </c>
      <c r="J173" s="53">
        <v>0</v>
      </c>
      <c r="K173" s="53">
        <v>0</v>
      </c>
      <c r="L173" s="53">
        <v>0</v>
      </c>
      <c r="M173" s="41"/>
      <c r="N173" s="41"/>
      <c r="O173" s="41"/>
      <c r="P173" s="41"/>
      <c r="S173" s="87"/>
      <c r="T173" s="92"/>
      <c r="U173" s="93"/>
      <c r="V173" s="89"/>
      <c r="W173" s="90"/>
      <c r="X173" s="94"/>
      <c r="Y173" s="95"/>
      <c r="Z173" s="96"/>
    </row>
    <row r="174" spans="1:26">
      <c r="A174" s="26"/>
      <c r="B174" s="48">
        <v>46172</v>
      </c>
      <c r="C174" s="53" t="s">
        <v>4275</v>
      </c>
      <c r="D174" s="41" t="s">
        <v>4263</v>
      </c>
      <c r="E174" s="41">
        <v>2</v>
      </c>
      <c r="F174" s="11">
        <v>0</v>
      </c>
      <c r="G174" s="53">
        <v>0</v>
      </c>
      <c r="H174" s="53">
        <v>0</v>
      </c>
      <c r="I174" s="53">
        <v>0</v>
      </c>
      <c r="J174" s="53">
        <v>0</v>
      </c>
      <c r="K174" s="53">
        <v>0</v>
      </c>
      <c r="L174" s="53">
        <v>0</v>
      </c>
      <c r="M174" s="41"/>
      <c r="N174" s="41"/>
      <c r="O174" s="41"/>
      <c r="P174" s="41"/>
      <c r="S174" s="87"/>
      <c r="T174" s="92"/>
      <c r="U174" s="93"/>
      <c r="V174" s="89"/>
      <c r="W174" s="90"/>
      <c r="X174" s="94"/>
      <c r="Y174" s="95"/>
      <c r="Z174" s="96"/>
    </row>
    <row r="175" spans="1:26">
      <c r="A175" s="26"/>
      <c r="B175" s="48">
        <v>46173</v>
      </c>
      <c r="C175" s="53" t="s">
        <v>4237</v>
      </c>
      <c r="D175" s="41" t="s">
        <v>4264</v>
      </c>
      <c r="E175" s="41">
        <v>10</v>
      </c>
      <c r="F175" s="11">
        <v>0</v>
      </c>
      <c r="G175" s="53">
        <v>0</v>
      </c>
      <c r="H175" s="53">
        <v>0</v>
      </c>
      <c r="I175" s="53">
        <v>0</v>
      </c>
      <c r="J175" s="53">
        <v>0</v>
      </c>
      <c r="K175" s="53">
        <v>0</v>
      </c>
      <c r="L175" s="53">
        <v>0</v>
      </c>
      <c r="M175" s="41"/>
      <c r="N175" s="41"/>
      <c r="O175" s="41"/>
      <c r="P175" s="41"/>
      <c r="S175" s="87"/>
      <c r="T175" s="92"/>
      <c r="U175" s="93"/>
      <c r="V175" s="89"/>
      <c r="W175" s="90"/>
      <c r="X175" s="94"/>
      <c r="Y175" s="95"/>
      <c r="Z175" s="96"/>
    </row>
    <row r="176" spans="1:26">
      <c r="A176" s="26"/>
      <c r="B176" s="48">
        <v>46173</v>
      </c>
      <c r="C176" s="53" t="s">
        <v>4237</v>
      </c>
      <c r="D176" s="18" t="s">
        <v>4265</v>
      </c>
      <c r="E176" s="18">
        <v>2</v>
      </c>
      <c r="F176" s="11">
        <v>0</v>
      </c>
      <c r="G176" s="53">
        <v>0</v>
      </c>
      <c r="H176" s="53">
        <v>0</v>
      </c>
      <c r="I176" s="53">
        <v>0</v>
      </c>
      <c r="J176" s="53">
        <v>0</v>
      </c>
      <c r="K176" s="53">
        <v>0</v>
      </c>
      <c r="L176" s="53">
        <v>0</v>
      </c>
      <c r="M176" s="41"/>
      <c r="N176" s="41"/>
      <c r="O176" s="41"/>
      <c r="P176" s="41"/>
      <c r="S176" s="87"/>
      <c r="T176" s="92"/>
      <c r="U176" s="93"/>
      <c r="V176" s="89"/>
      <c r="W176" s="90"/>
      <c r="X176" s="94"/>
      <c r="Y176" s="95"/>
      <c r="Z176" s="96"/>
    </row>
    <row r="177" spans="1:26">
      <c r="A177" s="26"/>
      <c r="B177" s="48">
        <v>46173</v>
      </c>
      <c r="C177" s="53" t="s">
        <v>4275</v>
      </c>
      <c r="D177" s="18" t="s">
        <v>4266</v>
      </c>
      <c r="E177" s="18">
        <v>4</v>
      </c>
      <c r="F177" s="11">
        <v>0</v>
      </c>
      <c r="G177" s="53">
        <v>0</v>
      </c>
      <c r="H177" s="53">
        <v>0</v>
      </c>
      <c r="I177" s="53">
        <v>0</v>
      </c>
      <c r="J177" s="53">
        <v>0</v>
      </c>
      <c r="K177" s="53">
        <v>0</v>
      </c>
      <c r="L177" s="53">
        <v>0</v>
      </c>
      <c r="M177" s="41"/>
      <c r="N177" s="41"/>
      <c r="O177" s="41"/>
      <c r="P177" s="41"/>
      <c r="S177" s="87"/>
      <c r="T177" s="92"/>
      <c r="U177" s="93"/>
      <c r="V177" s="89"/>
      <c r="W177" s="90"/>
      <c r="X177" s="94"/>
      <c r="Y177" s="95"/>
      <c r="Z177" s="96"/>
    </row>
    <row r="178" spans="1:26">
      <c r="A178" s="26"/>
      <c r="B178" s="48">
        <v>46173</v>
      </c>
      <c r="C178" s="53" t="s">
        <v>4276</v>
      </c>
      <c r="D178" s="41" t="s">
        <v>4018</v>
      </c>
      <c r="E178" s="41">
        <v>12</v>
      </c>
      <c r="F178" s="11">
        <v>0</v>
      </c>
      <c r="G178" s="53">
        <v>0</v>
      </c>
      <c r="H178" s="53">
        <v>0</v>
      </c>
      <c r="I178" s="53">
        <v>0</v>
      </c>
      <c r="J178" s="53">
        <v>0</v>
      </c>
      <c r="K178" s="53">
        <v>0</v>
      </c>
      <c r="L178" s="53">
        <v>0</v>
      </c>
      <c r="M178" s="41"/>
      <c r="N178" s="41"/>
      <c r="O178" s="41"/>
      <c r="P178" s="41"/>
      <c r="S178" s="87"/>
      <c r="T178" s="92"/>
      <c r="U178" s="93"/>
      <c r="V178" s="89"/>
      <c r="W178" s="90"/>
      <c r="X178" s="94"/>
      <c r="Y178" s="95"/>
      <c r="Z178" s="96"/>
    </row>
    <row r="179" spans="1:26">
      <c r="A179" s="26"/>
      <c r="B179" s="48">
        <v>46174</v>
      </c>
      <c r="C179" s="53" t="s">
        <v>3501</v>
      </c>
      <c r="D179" s="41" t="s">
        <v>4283</v>
      </c>
      <c r="E179" s="41">
        <v>1</v>
      </c>
      <c r="F179" s="11">
        <v>0</v>
      </c>
      <c r="G179" s="53">
        <v>0</v>
      </c>
      <c r="H179" s="53">
        <v>0</v>
      </c>
      <c r="I179" s="53">
        <v>0</v>
      </c>
      <c r="J179" s="53">
        <v>0</v>
      </c>
      <c r="K179" s="53">
        <v>0</v>
      </c>
      <c r="L179" s="53">
        <v>0</v>
      </c>
      <c r="M179" s="41"/>
      <c r="N179" s="41"/>
      <c r="O179" s="41"/>
      <c r="P179" s="41"/>
      <c r="S179" s="87"/>
      <c r="T179" s="92"/>
      <c r="U179" s="93"/>
      <c r="V179" s="89"/>
      <c r="W179" s="90"/>
      <c r="X179" s="94"/>
      <c r="Y179" s="95"/>
      <c r="Z179" s="96"/>
    </row>
    <row r="180" spans="1:26">
      <c r="A180" s="26"/>
      <c r="B180" s="48">
        <v>46175</v>
      </c>
      <c r="C180" s="53" t="s">
        <v>3539</v>
      </c>
      <c r="D180" s="41" t="s">
        <v>4306</v>
      </c>
      <c r="E180" s="41">
        <v>1</v>
      </c>
      <c r="F180" s="11">
        <v>0</v>
      </c>
      <c r="G180" s="53">
        <v>0</v>
      </c>
      <c r="H180" s="53">
        <v>0</v>
      </c>
      <c r="I180" s="53">
        <v>0</v>
      </c>
      <c r="J180" s="53">
        <v>0</v>
      </c>
      <c r="K180" s="53">
        <v>0</v>
      </c>
      <c r="L180" s="53">
        <v>0</v>
      </c>
      <c r="M180" s="41"/>
      <c r="N180" s="41"/>
      <c r="O180" s="41"/>
      <c r="P180" s="41"/>
      <c r="S180" s="87"/>
      <c r="T180" s="92"/>
      <c r="U180" s="93"/>
      <c r="V180" s="89"/>
      <c r="W180" s="90"/>
      <c r="X180" s="94"/>
      <c r="Y180" s="95"/>
      <c r="Z180" s="96"/>
    </row>
    <row r="181" spans="1:26">
      <c r="A181" s="26"/>
      <c r="B181" s="48">
        <v>46176</v>
      </c>
      <c r="C181" s="53" t="s">
        <v>4318</v>
      </c>
      <c r="D181" s="41" t="s">
        <v>4133</v>
      </c>
      <c r="E181" s="41">
        <v>4</v>
      </c>
      <c r="F181" s="11">
        <v>0</v>
      </c>
      <c r="G181" s="53">
        <v>0</v>
      </c>
      <c r="H181" s="53">
        <v>0</v>
      </c>
      <c r="I181" s="53">
        <v>0</v>
      </c>
      <c r="J181" s="53">
        <v>0</v>
      </c>
      <c r="K181" s="53">
        <v>0</v>
      </c>
      <c r="L181" s="53">
        <v>0</v>
      </c>
      <c r="M181" s="41"/>
      <c r="N181" s="41"/>
      <c r="O181" s="41"/>
      <c r="P181" s="41"/>
      <c r="S181" s="87"/>
      <c r="T181" s="92"/>
      <c r="U181" s="93"/>
      <c r="V181" s="89"/>
      <c r="W181" s="90"/>
      <c r="X181" s="94"/>
      <c r="Y181" s="95"/>
      <c r="Z181" s="96"/>
    </row>
    <row r="182" spans="1:26">
      <c r="A182" s="26"/>
      <c r="B182" s="48">
        <v>46176</v>
      </c>
      <c r="C182" s="53" t="s">
        <v>4319</v>
      </c>
      <c r="D182" s="53" t="s">
        <v>4019</v>
      </c>
      <c r="E182" s="53">
        <v>12</v>
      </c>
      <c r="F182" s="61">
        <v>12</v>
      </c>
      <c r="G182" s="53">
        <v>0</v>
      </c>
      <c r="H182" s="53">
        <v>0</v>
      </c>
      <c r="I182" s="53">
        <v>0</v>
      </c>
      <c r="J182" s="53">
        <v>0</v>
      </c>
      <c r="K182" s="53">
        <v>0</v>
      </c>
      <c r="L182" s="53">
        <v>0</v>
      </c>
      <c r="M182" s="41"/>
      <c r="N182" s="41"/>
      <c r="O182" s="41"/>
      <c r="P182" s="41"/>
      <c r="S182" s="87"/>
      <c r="T182" s="92"/>
      <c r="U182" s="93"/>
      <c r="V182" s="89"/>
      <c r="W182" s="90"/>
      <c r="X182" s="94"/>
      <c r="Y182" s="95"/>
      <c r="Z182" s="96"/>
    </row>
    <row r="183" spans="1:26">
      <c r="A183" s="26"/>
      <c r="B183" s="48">
        <v>46178</v>
      </c>
      <c r="C183" s="41" t="s">
        <v>4356</v>
      </c>
      <c r="D183" s="41" t="s">
        <v>3414</v>
      </c>
      <c r="E183" s="41">
        <v>1</v>
      </c>
      <c r="F183" s="61">
        <v>0</v>
      </c>
      <c r="G183" s="41">
        <v>0</v>
      </c>
      <c r="H183" s="41">
        <v>0</v>
      </c>
      <c r="I183" s="41">
        <v>4</v>
      </c>
      <c r="J183" s="41">
        <v>0</v>
      </c>
      <c r="K183" s="41">
        <v>0</v>
      </c>
      <c r="L183" s="41">
        <v>4</v>
      </c>
      <c r="M183" s="41" t="s">
        <v>4354</v>
      </c>
      <c r="N183" s="41"/>
      <c r="O183" s="41"/>
      <c r="P183" s="41"/>
      <c r="S183" s="87"/>
      <c r="T183" s="92"/>
      <c r="U183" s="93"/>
      <c r="V183" s="89"/>
      <c r="W183" s="90"/>
      <c r="X183" s="94"/>
      <c r="Y183" s="95"/>
      <c r="Z183" s="96"/>
    </row>
    <row r="184" spans="1:26">
      <c r="A184" s="26"/>
      <c r="B184" s="48">
        <v>46180</v>
      </c>
      <c r="C184" s="41" t="s">
        <v>4357</v>
      </c>
      <c r="D184" s="41" t="s">
        <v>4349</v>
      </c>
      <c r="E184" s="41">
        <v>3</v>
      </c>
      <c r="F184" s="61">
        <v>3</v>
      </c>
      <c r="G184" s="53">
        <v>0</v>
      </c>
      <c r="H184" s="53">
        <v>0</v>
      </c>
      <c r="I184" s="53">
        <v>0</v>
      </c>
      <c r="J184" s="53">
        <v>0</v>
      </c>
      <c r="K184" s="53">
        <v>0</v>
      </c>
      <c r="L184" s="53">
        <v>0</v>
      </c>
      <c r="M184" s="41"/>
      <c r="N184" s="41"/>
      <c r="O184" s="41"/>
      <c r="P184" s="41"/>
      <c r="S184" s="87"/>
      <c r="T184" s="92"/>
      <c r="U184" s="93"/>
      <c r="V184" s="89"/>
      <c r="W184" s="90"/>
      <c r="X184" s="94"/>
      <c r="Y184" s="95"/>
      <c r="Z184" s="96"/>
    </row>
    <row r="185" spans="1:26">
      <c r="A185" s="26"/>
      <c r="B185" s="48">
        <v>46180</v>
      </c>
      <c r="C185" s="53" t="s">
        <v>4362</v>
      </c>
      <c r="D185" s="41" t="s">
        <v>4359</v>
      </c>
      <c r="E185" s="41">
        <v>1</v>
      </c>
      <c r="F185" s="61">
        <v>0</v>
      </c>
      <c r="G185" s="41">
        <v>0</v>
      </c>
      <c r="H185" s="41">
        <v>1</v>
      </c>
      <c r="I185" s="41">
        <v>0</v>
      </c>
      <c r="J185" s="41">
        <v>0</v>
      </c>
      <c r="K185" s="41">
        <v>0</v>
      </c>
      <c r="L185" s="41">
        <v>1</v>
      </c>
      <c r="M185" s="41"/>
      <c r="N185" s="41"/>
      <c r="O185" s="41" t="s">
        <v>4354</v>
      </c>
      <c r="P185" s="41" t="s">
        <v>4354</v>
      </c>
      <c r="S185" s="87"/>
      <c r="T185" s="92"/>
      <c r="U185" s="93"/>
      <c r="V185" s="89"/>
      <c r="W185" s="90"/>
      <c r="X185" s="94"/>
      <c r="Y185" s="95"/>
      <c r="Z185" s="96"/>
    </row>
    <row r="186" spans="1:26">
      <c r="A186" s="26"/>
      <c r="B186" s="48">
        <v>46180</v>
      </c>
      <c r="C186" s="53" t="s">
        <v>4363</v>
      </c>
      <c r="D186" s="41" t="s">
        <v>4017</v>
      </c>
      <c r="E186" s="41">
        <v>4</v>
      </c>
      <c r="F186" s="11">
        <v>0</v>
      </c>
      <c r="G186" s="53">
        <v>0</v>
      </c>
      <c r="H186" s="53">
        <v>0</v>
      </c>
      <c r="I186" s="53">
        <v>0</v>
      </c>
      <c r="J186" s="53">
        <v>0</v>
      </c>
      <c r="K186" s="53">
        <v>0</v>
      </c>
      <c r="L186" s="53">
        <v>0</v>
      </c>
      <c r="M186" s="41"/>
      <c r="N186" s="41"/>
      <c r="O186" s="41"/>
      <c r="P186" s="41"/>
      <c r="S186" s="87"/>
      <c r="T186" s="92"/>
      <c r="U186" s="93"/>
      <c r="V186" s="89"/>
      <c r="W186" s="90"/>
      <c r="X186" s="94"/>
      <c r="Y186" s="95"/>
      <c r="Z186" s="96"/>
    </row>
    <row r="187" spans="1:26">
      <c r="A187" s="26"/>
      <c r="B187" s="48">
        <v>46181</v>
      </c>
      <c r="C187" s="53" t="s">
        <v>4375</v>
      </c>
      <c r="D187" s="41" t="s">
        <v>4374</v>
      </c>
      <c r="E187" s="41">
        <v>3</v>
      </c>
      <c r="F187" s="11">
        <v>0</v>
      </c>
      <c r="G187" s="53">
        <v>0</v>
      </c>
      <c r="H187" s="53">
        <v>0</v>
      </c>
      <c r="I187" s="53">
        <v>0</v>
      </c>
      <c r="J187" s="53">
        <v>0</v>
      </c>
      <c r="K187" s="53">
        <v>0</v>
      </c>
      <c r="L187" s="53">
        <v>0</v>
      </c>
      <c r="M187" s="41"/>
      <c r="N187" s="41"/>
      <c r="O187" s="41"/>
      <c r="P187" s="41"/>
      <c r="S187" s="87"/>
      <c r="T187" s="92"/>
      <c r="U187" s="93"/>
      <c r="V187" s="89"/>
      <c r="W187" s="90"/>
      <c r="X187" s="94"/>
      <c r="Y187" s="95"/>
      <c r="Z187" s="96"/>
    </row>
    <row r="188" spans="1:26">
      <c r="A188" s="26"/>
      <c r="B188" s="48">
        <v>46181</v>
      </c>
      <c r="C188" s="41" t="s">
        <v>4377</v>
      </c>
      <c r="D188" s="41" t="s">
        <v>3911</v>
      </c>
      <c r="E188" s="41">
        <v>10</v>
      </c>
      <c r="F188" s="61">
        <v>0</v>
      </c>
      <c r="G188" s="41">
        <v>0</v>
      </c>
      <c r="H188" s="41">
        <v>2</v>
      </c>
      <c r="I188" s="41">
        <v>0</v>
      </c>
      <c r="J188" s="41">
        <v>0</v>
      </c>
      <c r="K188" s="41">
        <v>0</v>
      </c>
      <c r="L188" s="41">
        <v>2</v>
      </c>
      <c r="M188" s="41"/>
      <c r="N188" s="41"/>
      <c r="O188" s="41" t="s">
        <v>4385</v>
      </c>
      <c r="P188" s="41" t="s">
        <v>4386</v>
      </c>
      <c r="S188" s="87"/>
      <c r="T188" s="92"/>
      <c r="U188" s="93"/>
      <c r="V188" s="89"/>
      <c r="W188" s="90"/>
      <c r="X188" s="94"/>
      <c r="Y188" s="95"/>
      <c r="Z188" s="96"/>
    </row>
    <row r="189" spans="1:26">
      <c r="A189" s="26"/>
      <c r="B189" s="48">
        <v>46182</v>
      </c>
      <c r="C189" s="53" t="s">
        <v>4392</v>
      </c>
      <c r="D189" s="41" t="s">
        <v>4394</v>
      </c>
      <c r="E189" s="41">
        <v>12</v>
      </c>
      <c r="F189" s="61">
        <v>8</v>
      </c>
      <c r="G189" s="41">
        <v>0</v>
      </c>
      <c r="H189" s="41">
        <v>100</v>
      </c>
      <c r="I189" s="41">
        <v>0</v>
      </c>
      <c r="J189" s="41">
        <v>0</v>
      </c>
      <c r="K189" s="41">
        <v>0</v>
      </c>
      <c r="L189" s="41">
        <v>100</v>
      </c>
      <c r="M189" s="41"/>
      <c r="N189" s="41"/>
      <c r="O189" s="41" t="s">
        <v>4393</v>
      </c>
      <c r="P189" s="41" t="s">
        <v>4393</v>
      </c>
      <c r="S189" s="87"/>
      <c r="T189" s="92"/>
      <c r="U189" s="93"/>
      <c r="V189" s="89"/>
      <c r="W189" s="90"/>
      <c r="X189" s="94"/>
      <c r="Y189" s="95"/>
      <c r="Z189" s="96"/>
    </row>
    <row r="190" spans="1:26">
      <c r="A190" s="26"/>
      <c r="B190" s="48">
        <v>46183</v>
      </c>
      <c r="C190" s="53" t="s">
        <v>3930</v>
      </c>
      <c r="D190" s="41" t="s">
        <v>4400</v>
      </c>
      <c r="E190" s="41">
        <v>13</v>
      </c>
      <c r="F190" s="11">
        <v>0</v>
      </c>
      <c r="G190" s="53">
        <v>0</v>
      </c>
      <c r="H190" s="53">
        <v>0</v>
      </c>
      <c r="I190" s="53">
        <v>0</v>
      </c>
      <c r="J190" s="53">
        <v>0</v>
      </c>
      <c r="K190" s="53">
        <v>0</v>
      </c>
      <c r="L190" s="53">
        <v>0</v>
      </c>
      <c r="M190" s="41"/>
      <c r="N190" s="41"/>
      <c r="O190" s="41"/>
      <c r="P190" s="41"/>
      <c r="S190" s="87"/>
      <c r="T190" s="92"/>
      <c r="U190" s="93"/>
      <c r="V190" s="89"/>
      <c r="W190" s="90"/>
      <c r="X190" s="94"/>
      <c r="Y190" s="95"/>
      <c r="Z190" s="96"/>
    </row>
    <row r="191" spans="1:26" s="82" customFormat="1">
      <c r="A191" s="26"/>
      <c r="B191" s="58">
        <v>46183</v>
      </c>
      <c r="C191" s="53" t="s">
        <v>3930</v>
      </c>
      <c r="D191" s="53" t="s">
        <v>4453</v>
      </c>
      <c r="E191" s="53">
        <v>12</v>
      </c>
      <c r="F191" s="61">
        <v>12</v>
      </c>
      <c r="G191" s="53">
        <v>0</v>
      </c>
      <c r="H191" s="53">
        <v>156</v>
      </c>
      <c r="I191" s="53">
        <v>0</v>
      </c>
      <c r="J191" s="53">
        <v>0</v>
      </c>
      <c r="K191" s="53">
        <v>0</v>
      </c>
      <c r="L191" s="53">
        <v>156</v>
      </c>
      <c r="M191" s="53" t="s">
        <v>431</v>
      </c>
      <c r="N191" s="53"/>
      <c r="O191" s="53" t="s">
        <v>431</v>
      </c>
      <c r="P191" s="53" t="s">
        <v>431</v>
      </c>
      <c r="Q191" s="26"/>
      <c r="R191" s="73"/>
      <c r="S191" s="87"/>
      <c r="T191" s="92"/>
      <c r="U191" s="93"/>
      <c r="V191" s="89"/>
      <c r="W191" s="90"/>
      <c r="X191" s="94"/>
      <c r="Y191" s="95"/>
      <c r="Z191" s="96"/>
    </row>
    <row r="192" spans="1:26" s="82" customFormat="1">
      <c r="A192" s="26"/>
      <c r="B192" s="48">
        <v>46186</v>
      </c>
      <c r="C192" s="53" t="s">
        <v>3930</v>
      </c>
      <c r="D192" s="53" t="s">
        <v>4452</v>
      </c>
      <c r="E192" s="53">
        <v>8</v>
      </c>
      <c r="F192" s="61">
        <v>8</v>
      </c>
      <c r="G192" s="53">
        <v>0</v>
      </c>
      <c r="H192" s="53">
        <v>271</v>
      </c>
      <c r="I192" s="53">
        <v>0</v>
      </c>
      <c r="J192" s="53">
        <v>0</v>
      </c>
      <c r="K192" s="53">
        <v>0</v>
      </c>
      <c r="L192" s="53">
        <v>271</v>
      </c>
      <c r="M192" s="53" t="s">
        <v>4460</v>
      </c>
      <c r="N192" s="53"/>
      <c r="O192" s="53" t="s">
        <v>4461</v>
      </c>
      <c r="P192" s="53" t="s">
        <v>4462</v>
      </c>
      <c r="Q192" s="26"/>
      <c r="R192" s="73"/>
      <c r="S192" s="87"/>
      <c r="T192" s="92"/>
      <c r="U192" s="93"/>
      <c r="V192" s="89"/>
      <c r="W192" s="90"/>
      <c r="X192" s="94"/>
      <c r="Y192" s="95"/>
      <c r="Z192" s="96"/>
    </row>
    <row r="193" spans="1:26" s="82" customFormat="1">
      <c r="A193" s="26"/>
      <c r="B193" s="48">
        <v>46186</v>
      </c>
      <c r="C193" s="53" t="s">
        <v>3930</v>
      </c>
      <c r="D193" s="53" t="s">
        <v>4453</v>
      </c>
      <c r="E193" s="53">
        <v>12</v>
      </c>
      <c r="F193" s="61">
        <v>12</v>
      </c>
      <c r="G193" s="53">
        <v>0</v>
      </c>
      <c r="H193" s="53">
        <v>96</v>
      </c>
      <c r="I193" s="53">
        <v>0</v>
      </c>
      <c r="J193" s="53">
        <v>0</v>
      </c>
      <c r="K193" s="53">
        <v>0</v>
      </c>
      <c r="L193" s="53">
        <v>96</v>
      </c>
      <c r="M193" s="53" t="s">
        <v>4460</v>
      </c>
      <c r="N193" s="53"/>
      <c r="O193" s="53" t="s">
        <v>4460</v>
      </c>
      <c r="P193" s="53" t="s">
        <v>4460</v>
      </c>
      <c r="Q193" s="26"/>
      <c r="R193" s="73"/>
      <c r="S193" s="87"/>
      <c r="T193" s="92"/>
      <c r="U193" s="93"/>
      <c r="V193" s="89"/>
      <c r="W193" s="90"/>
      <c r="X193" s="94"/>
      <c r="Y193" s="95"/>
      <c r="Z193" s="96"/>
    </row>
    <row r="194" spans="1:26">
      <c r="A194" s="26"/>
      <c r="B194" s="48">
        <v>46187</v>
      </c>
      <c r="C194" s="53" t="s">
        <v>3930</v>
      </c>
      <c r="D194" s="41" t="s">
        <v>4451</v>
      </c>
      <c r="E194" s="41">
        <v>3</v>
      </c>
      <c r="F194" s="61">
        <v>0</v>
      </c>
      <c r="G194" s="41">
        <v>0</v>
      </c>
      <c r="H194" s="41">
        <v>4</v>
      </c>
      <c r="I194" s="41">
        <v>0</v>
      </c>
      <c r="J194" s="41">
        <v>0</v>
      </c>
      <c r="K194" s="41">
        <v>0</v>
      </c>
      <c r="L194" s="41">
        <v>4</v>
      </c>
      <c r="M194" s="41"/>
      <c r="N194" s="41"/>
      <c r="O194" s="41" t="s">
        <v>4460</v>
      </c>
      <c r="P194" s="41" t="s">
        <v>4463</v>
      </c>
      <c r="S194" s="87"/>
      <c r="T194" s="92"/>
      <c r="U194" s="93"/>
      <c r="V194" s="89"/>
      <c r="W194" s="90"/>
      <c r="X194" s="94"/>
      <c r="Y194" s="95"/>
      <c r="Z194" s="96"/>
    </row>
    <row r="195" spans="1:26">
      <c r="A195" s="26"/>
      <c r="B195" s="48">
        <v>46188</v>
      </c>
      <c r="C195" s="53" t="s">
        <v>4475</v>
      </c>
      <c r="D195" s="41" t="s">
        <v>4391</v>
      </c>
      <c r="E195" s="41">
        <v>4</v>
      </c>
      <c r="F195" s="61">
        <v>0</v>
      </c>
      <c r="G195" s="53">
        <v>0</v>
      </c>
      <c r="H195" s="53">
        <v>7</v>
      </c>
      <c r="I195" s="53">
        <v>0</v>
      </c>
      <c r="J195" s="53">
        <v>0</v>
      </c>
      <c r="K195" s="53">
        <v>0</v>
      </c>
      <c r="L195" s="41">
        <v>7</v>
      </c>
      <c r="M195" s="41"/>
      <c r="N195" s="41"/>
      <c r="O195" s="41" t="s">
        <v>4484</v>
      </c>
      <c r="P195" s="41" t="s">
        <v>4483</v>
      </c>
      <c r="S195" s="87"/>
      <c r="T195" s="92"/>
      <c r="U195" s="93"/>
      <c r="V195" s="89"/>
      <c r="W195" s="90"/>
      <c r="X195" s="94"/>
      <c r="Y195" s="95"/>
      <c r="Z195" s="96"/>
    </row>
    <row r="196" spans="1:26">
      <c r="A196" s="26"/>
      <c r="B196" s="48">
        <v>46189</v>
      </c>
      <c r="C196" s="53" t="s">
        <v>4510</v>
      </c>
      <c r="D196" s="41" t="s">
        <v>4349</v>
      </c>
      <c r="E196" s="41">
        <v>3</v>
      </c>
      <c r="F196" s="61">
        <v>0</v>
      </c>
      <c r="G196" s="41">
        <v>0</v>
      </c>
      <c r="H196" s="41">
        <v>10</v>
      </c>
      <c r="I196" s="41">
        <v>0</v>
      </c>
      <c r="J196" s="41">
        <v>0</v>
      </c>
      <c r="K196" s="41">
        <v>0</v>
      </c>
      <c r="L196" s="41">
        <v>10</v>
      </c>
      <c r="M196" s="41"/>
      <c r="N196" s="41"/>
      <c r="O196" s="41" t="s">
        <v>4512</v>
      </c>
      <c r="P196" s="41" t="s">
        <v>4513</v>
      </c>
      <c r="S196" s="87"/>
      <c r="T196" s="92"/>
      <c r="U196" s="93"/>
      <c r="V196" s="89"/>
      <c r="W196" s="90"/>
      <c r="X196" s="94"/>
      <c r="Y196" s="95"/>
      <c r="Z196" s="96"/>
    </row>
    <row r="197" spans="1:26">
      <c r="A197" s="26"/>
      <c r="B197" s="48">
        <v>46189</v>
      </c>
      <c r="C197" s="53" t="s">
        <v>3930</v>
      </c>
      <c r="D197" s="41" t="s">
        <v>4502</v>
      </c>
      <c r="E197" s="41">
        <v>12</v>
      </c>
      <c r="F197" s="61">
        <v>0</v>
      </c>
      <c r="G197" s="41">
        <v>0</v>
      </c>
      <c r="H197" s="41">
        <v>16</v>
      </c>
      <c r="I197" s="41">
        <v>0</v>
      </c>
      <c r="J197" s="41">
        <v>0</v>
      </c>
      <c r="K197" s="41">
        <v>0</v>
      </c>
      <c r="L197" s="41">
        <v>16</v>
      </c>
      <c r="M197" s="41"/>
      <c r="N197" s="41"/>
      <c r="O197" s="41" t="s">
        <v>4514</v>
      </c>
      <c r="P197" s="41" t="s">
        <v>4514</v>
      </c>
      <c r="S197" s="87"/>
      <c r="T197" s="92"/>
      <c r="U197" s="93"/>
      <c r="V197" s="89"/>
      <c r="W197" s="90"/>
      <c r="X197" s="94"/>
      <c r="Y197" s="95"/>
      <c r="Z197" s="96"/>
    </row>
    <row r="198" spans="1:26">
      <c r="A198" s="26"/>
      <c r="B198" s="48">
        <v>46189</v>
      </c>
      <c r="C198" s="53" t="s">
        <v>4511</v>
      </c>
      <c r="D198" s="41" t="s">
        <v>4503</v>
      </c>
      <c r="E198" s="41">
        <v>12</v>
      </c>
      <c r="F198" s="61">
        <v>12</v>
      </c>
      <c r="G198" s="53">
        <v>0</v>
      </c>
      <c r="H198" s="53">
        <v>0</v>
      </c>
      <c r="I198" s="53">
        <v>0</v>
      </c>
      <c r="J198" s="53">
        <v>0</v>
      </c>
      <c r="K198" s="53">
        <v>0</v>
      </c>
      <c r="L198" s="53">
        <v>0</v>
      </c>
      <c r="M198" s="41"/>
      <c r="N198" s="41"/>
      <c r="O198" s="41"/>
      <c r="P198" s="41"/>
      <c r="S198" s="87"/>
      <c r="T198" s="92"/>
      <c r="U198" s="93"/>
      <c r="V198" s="89"/>
      <c r="W198" s="90"/>
      <c r="X198" s="94"/>
      <c r="Y198" s="95"/>
      <c r="Z198" s="96"/>
    </row>
    <row r="199" spans="1:26">
      <c r="A199" s="26"/>
      <c r="B199" s="58">
        <v>46190</v>
      </c>
      <c r="C199" s="53" t="s">
        <v>3930</v>
      </c>
      <c r="D199" s="41" t="s">
        <v>4453</v>
      </c>
      <c r="E199" s="41">
        <v>12</v>
      </c>
      <c r="F199" s="61">
        <v>7</v>
      </c>
      <c r="G199" s="41">
        <v>0</v>
      </c>
      <c r="H199" s="41">
        <v>61</v>
      </c>
      <c r="I199" s="41">
        <v>0</v>
      </c>
      <c r="J199" s="41">
        <v>0</v>
      </c>
      <c r="K199" s="41">
        <v>0</v>
      </c>
      <c r="L199" s="41">
        <v>61</v>
      </c>
      <c r="M199" s="41" t="s">
        <v>4525</v>
      </c>
      <c r="N199" s="41"/>
      <c r="O199" s="41" t="s">
        <v>4524</v>
      </c>
      <c r="P199" s="41" t="s">
        <v>4524</v>
      </c>
      <c r="S199" s="87"/>
      <c r="T199" s="92"/>
      <c r="U199" s="93"/>
      <c r="V199" s="89"/>
      <c r="W199" s="90"/>
      <c r="X199" s="94"/>
      <c r="Y199" s="95"/>
      <c r="Z199" s="96"/>
    </row>
    <row r="200" spans="1:26">
      <c r="A200" s="26"/>
      <c r="B200" s="48">
        <v>46191</v>
      </c>
      <c r="C200" s="53" t="s">
        <v>4022</v>
      </c>
      <c r="D200" s="41" t="s">
        <v>4542</v>
      </c>
      <c r="E200" s="41">
        <v>12</v>
      </c>
      <c r="F200" s="61">
        <v>0</v>
      </c>
      <c r="G200" s="41">
        <v>0</v>
      </c>
      <c r="H200" s="41">
        <v>2</v>
      </c>
      <c r="I200" s="41">
        <v>0</v>
      </c>
      <c r="J200" s="41">
        <v>0</v>
      </c>
      <c r="K200" s="41">
        <v>0</v>
      </c>
      <c r="L200" s="41">
        <v>2</v>
      </c>
      <c r="M200" s="41"/>
      <c r="N200" s="41"/>
      <c r="O200" s="41" t="s">
        <v>4546</v>
      </c>
      <c r="P200" s="41" t="s">
        <v>4546</v>
      </c>
      <c r="S200" s="87"/>
      <c r="T200" s="92"/>
      <c r="U200" s="93"/>
      <c r="V200" s="89"/>
      <c r="W200" s="90"/>
      <c r="X200" s="94"/>
      <c r="Y200" s="95"/>
      <c r="Z200" s="96"/>
    </row>
    <row r="201" spans="1:26">
      <c r="A201" s="26"/>
      <c r="B201" s="48">
        <v>46191</v>
      </c>
      <c r="C201" s="53" t="s">
        <v>4022</v>
      </c>
      <c r="D201" s="41" t="s">
        <v>4543</v>
      </c>
      <c r="E201" s="41">
        <v>12</v>
      </c>
      <c r="F201" s="11">
        <v>0</v>
      </c>
      <c r="G201" s="53">
        <v>0</v>
      </c>
      <c r="H201" s="53">
        <v>0</v>
      </c>
      <c r="I201" s="53">
        <v>0</v>
      </c>
      <c r="J201" s="53">
        <v>0</v>
      </c>
      <c r="K201" s="53">
        <v>0</v>
      </c>
      <c r="L201" s="53">
        <v>0</v>
      </c>
      <c r="M201" s="41"/>
      <c r="N201" s="41"/>
      <c r="O201" s="41"/>
      <c r="P201" s="41"/>
      <c r="S201" s="87"/>
      <c r="T201" s="92"/>
      <c r="U201" s="93"/>
      <c r="V201" s="89"/>
      <c r="W201" s="90"/>
      <c r="X201" s="94"/>
      <c r="Y201" s="95"/>
      <c r="Z201" s="96"/>
    </row>
    <row r="202" spans="1:26">
      <c r="A202" s="26"/>
      <c r="B202" s="48">
        <v>46191</v>
      </c>
      <c r="C202" s="53" t="s">
        <v>3930</v>
      </c>
      <c r="D202" s="41" t="s">
        <v>4544</v>
      </c>
      <c r="E202" s="41">
        <v>1</v>
      </c>
      <c r="F202" s="61">
        <v>0</v>
      </c>
      <c r="G202" s="41">
        <v>0</v>
      </c>
      <c r="H202" s="41">
        <v>4</v>
      </c>
      <c r="I202" s="41">
        <v>0</v>
      </c>
      <c r="J202" s="41">
        <v>0</v>
      </c>
      <c r="K202" s="41">
        <v>0</v>
      </c>
      <c r="L202" s="41">
        <v>4</v>
      </c>
      <c r="M202" s="41"/>
      <c r="N202" s="41"/>
      <c r="O202" s="41"/>
      <c r="P202" s="41"/>
      <c r="S202" s="87"/>
      <c r="T202" s="92"/>
      <c r="U202" s="93"/>
      <c r="V202" s="89"/>
      <c r="W202" s="90"/>
      <c r="X202" s="94"/>
      <c r="Y202" s="95"/>
      <c r="Z202" s="96"/>
    </row>
    <row r="203" spans="1:26">
      <c r="A203" s="26"/>
      <c r="B203" s="48">
        <v>46191</v>
      </c>
      <c r="C203" s="53" t="s">
        <v>3930</v>
      </c>
      <c r="D203" s="41" t="s">
        <v>4452</v>
      </c>
      <c r="E203" s="41">
        <v>8</v>
      </c>
      <c r="F203" s="61">
        <v>8</v>
      </c>
      <c r="G203" s="53">
        <v>0</v>
      </c>
      <c r="H203" s="53">
        <v>0</v>
      </c>
      <c r="I203" s="53">
        <v>0</v>
      </c>
      <c r="J203" s="53">
        <v>0</v>
      </c>
      <c r="K203" s="53">
        <v>0</v>
      </c>
      <c r="L203" s="53">
        <v>0</v>
      </c>
      <c r="M203" s="41"/>
      <c r="N203" s="41"/>
      <c r="O203" s="41"/>
      <c r="P203" s="41"/>
      <c r="S203" s="87"/>
      <c r="T203" s="92"/>
      <c r="U203" s="93"/>
      <c r="V203" s="89"/>
      <c r="W203" s="90"/>
      <c r="X203" s="94"/>
      <c r="Y203" s="95"/>
      <c r="Z203" s="96"/>
    </row>
    <row r="204" spans="1:26">
      <c r="A204" s="26"/>
      <c r="B204" s="48">
        <v>46194</v>
      </c>
      <c r="C204" s="53" t="s">
        <v>4022</v>
      </c>
      <c r="D204" s="41" t="s">
        <v>4582</v>
      </c>
      <c r="E204" s="41">
        <v>12</v>
      </c>
      <c r="F204" s="61">
        <v>12</v>
      </c>
      <c r="G204" s="53">
        <v>0</v>
      </c>
      <c r="H204" s="53">
        <v>0</v>
      </c>
      <c r="I204" s="53">
        <v>0</v>
      </c>
      <c r="J204" s="53">
        <v>0</v>
      </c>
      <c r="K204" s="53">
        <v>0</v>
      </c>
      <c r="L204" s="53">
        <v>0</v>
      </c>
      <c r="M204" s="41"/>
      <c r="N204" s="41"/>
      <c r="O204" s="41"/>
      <c r="P204" s="41"/>
      <c r="S204" s="87"/>
      <c r="T204" s="92"/>
      <c r="U204" s="93"/>
      <c r="V204" s="89"/>
      <c r="W204" s="90"/>
      <c r="X204" s="94"/>
      <c r="Y204" s="95"/>
      <c r="Z204" s="96"/>
    </row>
    <row r="205" spans="1:26">
      <c r="A205" s="26"/>
      <c r="B205" s="48">
        <v>46196</v>
      </c>
      <c r="C205" s="53" t="s">
        <v>3930</v>
      </c>
      <c r="D205" s="41" t="s">
        <v>4452</v>
      </c>
      <c r="E205" s="53">
        <v>8</v>
      </c>
      <c r="F205" s="61">
        <v>8</v>
      </c>
      <c r="G205" s="41">
        <v>0</v>
      </c>
      <c r="H205" s="41">
        <v>87</v>
      </c>
      <c r="I205" s="41">
        <v>0</v>
      </c>
      <c r="J205" s="41">
        <v>0</v>
      </c>
      <c r="K205" s="41">
        <v>0</v>
      </c>
      <c r="L205" s="41">
        <v>87</v>
      </c>
      <c r="M205" s="41"/>
      <c r="N205" s="41"/>
      <c r="O205" s="41" t="s">
        <v>4604</v>
      </c>
      <c r="P205" s="41" t="s">
        <v>4604</v>
      </c>
      <c r="S205" s="87"/>
      <c r="T205" s="92"/>
      <c r="U205" s="93"/>
      <c r="V205" s="89"/>
      <c r="W205" s="90"/>
      <c r="X205" s="94"/>
      <c r="Y205" s="95"/>
      <c r="Z205" s="96"/>
    </row>
    <row r="206" spans="1:26">
      <c r="A206" s="26"/>
      <c r="B206" s="48">
        <v>46197</v>
      </c>
      <c r="C206" s="53" t="s">
        <v>4617</v>
      </c>
      <c r="D206" s="41" t="s">
        <v>4502</v>
      </c>
      <c r="E206" s="41">
        <v>12</v>
      </c>
      <c r="F206" s="61">
        <v>1</v>
      </c>
      <c r="G206" s="41">
        <v>0</v>
      </c>
      <c r="H206" s="41">
        <v>28</v>
      </c>
      <c r="I206" s="41">
        <v>0</v>
      </c>
      <c r="J206" s="41">
        <v>0</v>
      </c>
      <c r="K206" s="41">
        <v>0</v>
      </c>
      <c r="L206" s="41">
        <v>28</v>
      </c>
      <c r="M206" s="41" t="s">
        <v>4625</v>
      </c>
      <c r="N206" s="41" t="s">
        <v>4625</v>
      </c>
      <c r="O206" s="41" t="s">
        <v>4625</v>
      </c>
      <c r="P206" s="41" t="s">
        <v>4626</v>
      </c>
      <c r="S206" s="87"/>
      <c r="T206" s="92"/>
      <c r="U206" s="93"/>
      <c r="V206" s="89"/>
      <c r="W206" s="90"/>
      <c r="X206" s="94"/>
      <c r="Y206" s="95"/>
      <c r="Z206" s="96"/>
    </row>
    <row r="207" spans="1:26">
      <c r="A207" s="26"/>
      <c r="B207" s="48">
        <v>46197</v>
      </c>
      <c r="C207" s="53" t="s">
        <v>4618</v>
      </c>
      <c r="D207" s="41" t="s">
        <v>4391</v>
      </c>
      <c r="E207" s="41">
        <v>4</v>
      </c>
      <c r="F207" s="61">
        <v>0</v>
      </c>
      <c r="G207" s="41">
        <v>0</v>
      </c>
      <c r="H207" s="41">
        <v>13</v>
      </c>
      <c r="I207" s="41">
        <v>0</v>
      </c>
      <c r="J207" s="41">
        <v>0</v>
      </c>
      <c r="K207" s="41">
        <v>0</v>
      </c>
      <c r="L207" s="41">
        <v>13</v>
      </c>
      <c r="M207" s="41"/>
      <c r="N207" s="41"/>
      <c r="O207" s="41" t="s">
        <v>4627</v>
      </c>
      <c r="P207" s="41" t="s">
        <v>4628</v>
      </c>
      <c r="S207" s="87"/>
      <c r="T207" s="92"/>
      <c r="U207" s="93"/>
      <c r="V207" s="89"/>
      <c r="W207" s="90"/>
      <c r="X207" s="94"/>
      <c r="Y207" s="95"/>
      <c r="Z207" s="96"/>
    </row>
    <row r="208" spans="1:26">
      <c r="A208" s="26"/>
      <c r="B208" s="48">
        <v>46197</v>
      </c>
      <c r="C208" s="53" t="s">
        <v>3931</v>
      </c>
      <c r="D208" s="41" t="s">
        <v>4610</v>
      </c>
      <c r="E208" s="41">
        <v>12</v>
      </c>
      <c r="F208" s="61">
        <v>0</v>
      </c>
      <c r="G208" s="41">
        <v>0</v>
      </c>
      <c r="H208" s="41">
        <v>4</v>
      </c>
      <c r="I208" s="41">
        <v>0</v>
      </c>
      <c r="J208" s="41">
        <v>0</v>
      </c>
      <c r="K208" s="41">
        <v>0</v>
      </c>
      <c r="L208" s="41">
        <v>4</v>
      </c>
      <c r="M208" s="41"/>
      <c r="N208" s="41"/>
      <c r="O208" s="41" t="s">
        <v>4627</v>
      </c>
      <c r="P208" s="41" t="s">
        <v>4625</v>
      </c>
      <c r="S208" s="87"/>
      <c r="T208" s="92"/>
      <c r="U208" s="93"/>
      <c r="V208" s="89"/>
      <c r="W208" s="90"/>
      <c r="X208" s="94"/>
      <c r="Y208" s="95"/>
      <c r="Z208" s="96"/>
    </row>
    <row r="209" spans="1:26">
      <c r="A209" s="26"/>
      <c r="B209" s="48">
        <v>46197</v>
      </c>
      <c r="C209" s="53" t="s">
        <v>3931</v>
      </c>
      <c r="D209" s="41" t="s">
        <v>4611</v>
      </c>
      <c r="E209" s="41">
        <v>12</v>
      </c>
      <c r="F209" s="11">
        <v>0</v>
      </c>
      <c r="G209" s="53">
        <v>0</v>
      </c>
      <c r="H209" s="53">
        <v>0</v>
      </c>
      <c r="I209" s="53">
        <v>0</v>
      </c>
      <c r="J209" s="53">
        <v>0</v>
      </c>
      <c r="K209" s="53">
        <v>0</v>
      </c>
      <c r="L209" s="53">
        <v>0</v>
      </c>
      <c r="M209" s="41"/>
      <c r="N209" s="41"/>
      <c r="O209" s="41"/>
      <c r="P209" s="41"/>
      <c r="S209" s="87"/>
      <c r="T209" s="92"/>
      <c r="U209" s="93"/>
      <c r="V209" s="89"/>
      <c r="W209" s="90"/>
      <c r="X209" s="94"/>
      <c r="Y209" s="95"/>
      <c r="Z209" s="96"/>
    </row>
    <row r="210" spans="1:26">
      <c r="A210" s="26"/>
      <c r="B210" s="48">
        <v>46197</v>
      </c>
      <c r="C210" s="53" t="s">
        <v>3931</v>
      </c>
      <c r="D210" s="41" t="s">
        <v>4612</v>
      </c>
      <c r="E210" s="41">
        <v>12</v>
      </c>
      <c r="F210" s="61">
        <v>0</v>
      </c>
      <c r="G210" s="41">
        <v>0</v>
      </c>
      <c r="H210" s="41">
        <v>5</v>
      </c>
      <c r="I210" s="41">
        <v>0</v>
      </c>
      <c r="J210" s="41">
        <v>0</v>
      </c>
      <c r="K210" s="41">
        <v>0</v>
      </c>
      <c r="L210" s="41">
        <v>5</v>
      </c>
      <c r="M210" s="41"/>
      <c r="N210" s="41"/>
      <c r="O210" s="41" t="s">
        <v>4627</v>
      </c>
      <c r="P210" s="41" t="s">
        <v>4625</v>
      </c>
      <c r="S210" s="87"/>
      <c r="T210" s="92"/>
      <c r="U210" s="93"/>
      <c r="V210" s="89"/>
      <c r="W210" s="90"/>
      <c r="X210" s="94"/>
      <c r="Y210" s="95"/>
      <c r="Z210" s="96"/>
    </row>
    <row r="211" spans="1:26">
      <c r="A211" s="26"/>
      <c r="B211" s="48">
        <v>46197</v>
      </c>
      <c r="C211" s="53" t="s">
        <v>3931</v>
      </c>
      <c r="D211" s="41" t="s">
        <v>4613</v>
      </c>
      <c r="E211" s="41">
        <v>12</v>
      </c>
      <c r="F211" s="61">
        <v>0</v>
      </c>
      <c r="G211" s="41">
        <v>0</v>
      </c>
      <c r="H211" s="41">
        <v>20</v>
      </c>
      <c r="I211" s="41">
        <v>0</v>
      </c>
      <c r="J211" s="41">
        <v>0</v>
      </c>
      <c r="K211" s="41">
        <v>0</v>
      </c>
      <c r="L211" s="41">
        <v>20</v>
      </c>
      <c r="M211" s="41" t="s">
        <v>4629</v>
      </c>
      <c r="N211" s="41"/>
      <c r="O211" s="41" t="s">
        <v>4625</v>
      </c>
      <c r="P211" s="41" t="s">
        <v>4625</v>
      </c>
      <c r="S211" s="87"/>
      <c r="T211" s="92"/>
      <c r="U211" s="93"/>
      <c r="V211" s="89"/>
      <c r="W211" s="90"/>
      <c r="X211" s="94"/>
      <c r="Y211" s="95"/>
      <c r="Z211" s="96"/>
    </row>
    <row r="212" spans="1:26">
      <c r="A212" s="26"/>
      <c r="B212" s="48">
        <v>46197</v>
      </c>
      <c r="C212" s="53" t="s">
        <v>4619</v>
      </c>
      <c r="D212" s="41" t="s">
        <v>4233</v>
      </c>
      <c r="E212" s="41">
        <v>12</v>
      </c>
      <c r="F212" s="11">
        <v>0</v>
      </c>
      <c r="G212" s="53">
        <v>0</v>
      </c>
      <c r="H212" s="53">
        <v>0</v>
      </c>
      <c r="I212" s="53">
        <v>0</v>
      </c>
      <c r="J212" s="53">
        <v>0</v>
      </c>
      <c r="K212" s="53">
        <v>0</v>
      </c>
      <c r="L212" s="53">
        <v>0</v>
      </c>
      <c r="M212" s="41"/>
      <c r="N212" s="41"/>
      <c r="O212" s="41"/>
      <c r="P212" s="41"/>
      <c r="S212" s="87"/>
      <c r="T212" s="92"/>
      <c r="U212" s="93"/>
      <c r="V212" s="89"/>
      <c r="W212" s="90"/>
      <c r="X212" s="94"/>
      <c r="Y212" s="95"/>
      <c r="Z212" s="96"/>
    </row>
    <row r="213" spans="1:26">
      <c r="A213" s="26"/>
      <c r="B213" s="48">
        <v>46197</v>
      </c>
      <c r="C213" s="53" t="s">
        <v>4617</v>
      </c>
      <c r="D213" s="41" t="s">
        <v>4451</v>
      </c>
      <c r="E213" s="41">
        <v>2</v>
      </c>
      <c r="F213" s="11">
        <v>0</v>
      </c>
      <c r="G213" s="53">
        <v>0</v>
      </c>
      <c r="H213" s="53">
        <v>0</v>
      </c>
      <c r="I213" s="53">
        <v>0</v>
      </c>
      <c r="J213" s="53">
        <v>0</v>
      </c>
      <c r="K213" s="53">
        <v>0</v>
      </c>
      <c r="L213" s="53">
        <v>0</v>
      </c>
      <c r="M213" s="41"/>
      <c r="N213" s="41"/>
      <c r="O213" s="41"/>
      <c r="P213" s="41"/>
      <c r="S213" s="87"/>
      <c r="T213" s="92"/>
      <c r="U213" s="93"/>
      <c r="V213" s="89"/>
      <c r="W213" s="90"/>
      <c r="X213" s="94"/>
      <c r="Y213" s="95"/>
      <c r="Z213" s="96"/>
    </row>
    <row r="214" spans="1:26">
      <c r="A214" s="26"/>
      <c r="B214" s="48">
        <v>46197</v>
      </c>
      <c r="C214" s="53" t="s">
        <v>4617</v>
      </c>
      <c r="D214" s="41" t="s">
        <v>4614</v>
      </c>
      <c r="E214" s="41">
        <v>1</v>
      </c>
      <c r="F214" s="61">
        <v>0</v>
      </c>
      <c r="G214" s="41">
        <v>0</v>
      </c>
      <c r="H214" s="41">
        <v>4</v>
      </c>
      <c r="I214" s="41">
        <v>0</v>
      </c>
      <c r="J214" s="41">
        <v>0</v>
      </c>
      <c r="K214" s="41">
        <v>0</v>
      </c>
      <c r="L214" s="41">
        <v>4</v>
      </c>
      <c r="M214" s="41" t="s">
        <v>4627</v>
      </c>
      <c r="N214" s="41" t="s">
        <v>4630</v>
      </c>
      <c r="O214" s="41" t="s">
        <v>4627</v>
      </c>
      <c r="P214" s="41" t="s">
        <v>4625</v>
      </c>
      <c r="S214" s="87"/>
      <c r="T214" s="92"/>
      <c r="U214" s="93"/>
      <c r="V214" s="89"/>
      <c r="W214" s="90"/>
      <c r="X214" s="94"/>
      <c r="Y214" s="95"/>
      <c r="Z214" s="96"/>
    </row>
    <row r="215" spans="1:26">
      <c r="A215" s="26"/>
      <c r="B215" s="48">
        <v>46197</v>
      </c>
      <c r="C215" s="53" t="s">
        <v>4620</v>
      </c>
      <c r="D215" s="41" t="s">
        <v>4615</v>
      </c>
      <c r="E215" s="41">
        <v>1</v>
      </c>
      <c r="F215" s="11">
        <v>0</v>
      </c>
      <c r="G215" s="53">
        <v>0</v>
      </c>
      <c r="H215" s="53">
        <v>0</v>
      </c>
      <c r="I215" s="53">
        <v>0</v>
      </c>
      <c r="J215" s="53">
        <v>0</v>
      </c>
      <c r="K215" s="53">
        <v>0</v>
      </c>
      <c r="L215" s="53">
        <v>0</v>
      </c>
      <c r="M215" s="41"/>
      <c r="N215" s="41"/>
      <c r="O215" s="41"/>
      <c r="P215" s="41"/>
      <c r="S215" s="87"/>
      <c r="T215" s="92"/>
      <c r="U215" s="93"/>
      <c r="V215" s="89"/>
      <c r="W215" s="90"/>
      <c r="X215" s="94"/>
      <c r="Y215" s="95"/>
      <c r="Z215" s="96"/>
    </row>
    <row r="216" spans="1:26">
      <c r="A216" s="26"/>
      <c r="B216" s="48">
        <v>46197</v>
      </c>
      <c r="C216" s="53" t="s">
        <v>3931</v>
      </c>
      <c r="D216" s="41" t="s">
        <v>4616</v>
      </c>
      <c r="E216" s="41">
        <v>3</v>
      </c>
      <c r="F216" s="61">
        <v>3</v>
      </c>
      <c r="G216" s="53">
        <v>0</v>
      </c>
      <c r="H216" s="53">
        <v>0</v>
      </c>
      <c r="I216" s="53">
        <v>0</v>
      </c>
      <c r="J216" s="53">
        <v>0</v>
      </c>
      <c r="K216" s="53">
        <v>0</v>
      </c>
      <c r="L216" s="53">
        <v>0</v>
      </c>
      <c r="M216" s="41"/>
      <c r="N216" s="41"/>
      <c r="O216" s="41"/>
      <c r="P216" s="41"/>
      <c r="S216" s="87"/>
      <c r="T216" s="92"/>
      <c r="U216" s="93"/>
      <c r="V216" s="89"/>
      <c r="W216" s="90"/>
      <c r="X216" s="94"/>
      <c r="Y216" s="95"/>
      <c r="Z216" s="96"/>
    </row>
    <row r="217" spans="1:26">
      <c r="A217" s="26"/>
      <c r="B217" s="48">
        <v>46197</v>
      </c>
      <c r="C217" s="53" t="s">
        <v>3931</v>
      </c>
      <c r="D217" s="41" t="s">
        <v>4631</v>
      </c>
      <c r="E217" s="41">
        <v>12</v>
      </c>
      <c r="F217" s="61">
        <v>2</v>
      </c>
      <c r="G217" s="41">
        <v>0</v>
      </c>
      <c r="H217" s="41">
        <v>38</v>
      </c>
      <c r="I217" s="41">
        <v>0</v>
      </c>
      <c r="J217" s="41">
        <v>0</v>
      </c>
      <c r="K217" s="41">
        <v>0</v>
      </c>
      <c r="L217" s="41">
        <v>38</v>
      </c>
      <c r="M217" s="41" t="s">
        <v>4632</v>
      </c>
      <c r="N217" s="41"/>
      <c r="O217" s="41" t="s">
        <v>4628</v>
      </c>
      <c r="P217" s="41" t="s">
        <v>4627</v>
      </c>
      <c r="S217" s="87"/>
      <c r="T217" s="92"/>
      <c r="U217" s="93"/>
      <c r="V217" s="89"/>
      <c r="W217" s="90"/>
      <c r="X217" s="94"/>
      <c r="Y217" s="95"/>
      <c r="Z217" s="96"/>
    </row>
    <row r="218" spans="1:26">
      <c r="A218" s="26"/>
      <c r="B218" s="48">
        <v>46198</v>
      </c>
      <c r="C218" s="53" t="s">
        <v>3931</v>
      </c>
      <c r="D218" s="41" t="s">
        <v>4642</v>
      </c>
      <c r="E218" s="41">
        <v>9</v>
      </c>
      <c r="F218" s="61">
        <v>0</v>
      </c>
      <c r="G218" s="41">
        <v>0</v>
      </c>
      <c r="H218" s="41">
        <v>4</v>
      </c>
      <c r="I218" s="41">
        <v>0</v>
      </c>
      <c r="J218" s="41">
        <v>0</v>
      </c>
      <c r="K218" s="41">
        <v>0</v>
      </c>
      <c r="L218" s="41">
        <v>4</v>
      </c>
      <c r="M218" s="41" t="s">
        <v>4647</v>
      </c>
      <c r="N218" s="41"/>
      <c r="O218" s="41"/>
      <c r="P218" s="41"/>
      <c r="S218" s="87"/>
      <c r="T218" s="92"/>
      <c r="U218" s="93"/>
      <c r="V218" s="89"/>
      <c r="W218" s="90"/>
      <c r="X218" s="94"/>
      <c r="Y218" s="95"/>
      <c r="Z218" s="96"/>
    </row>
    <row r="219" spans="1:26">
      <c r="A219" s="26"/>
      <c r="B219" s="48">
        <v>46198</v>
      </c>
      <c r="C219" s="53" t="s">
        <v>4646</v>
      </c>
      <c r="D219" s="41" t="s">
        <v>3376</v>
      </c>
      <c r="E219" s="41">
        <v>3</v>
      </c>
      <c r="F219" s="11">
        <v>0</v>
      </c>
      <c r="G219" s="53">
        <v>0</v>
      </c>
      <c r="H219" s="53">
        <v>0</v>
      </c>
      <c r="I219" s="53">
        <v>0</v>
      </c>
      <c r="J219" s="53">
        <v>0</v>
      </c>
      <c r="K219" s="53">
        <v>0</v>
      </c>
      <c r="L219" s="53">
        <v>0</v>
      </c>
      <c r="M219" s="41"/>
      <c r="N219" s="41"/>
      <c r="O219" s="41"/>
      <c r="P219" s="41"/>
      <c r="S219" s="87"/>
      <c r="T219" s="92"/>
      <c r="U219" s="93"/>
      <c r="V219" s="89"/>
      <c r="W219" s="90"/>
      <c r="X219" s="94"/>
      <c r="Y219" s="95"/>
      <c r="Z219" s="96"/>
    </row>
    <row r="220" spans="1:26">
      <c r="A220" s="26"/>
      <c r="B220" s="48">
        <v>46198</v>
      </c>
      <c r="C220" s="53" t="s">
        <v>3969</v>
      </c>
      <c r="D220" s="53" t="s">
        <v>4648</v>
      </c>
      <c r="E220" s="53">
        <v>5</v>
      </c>
      <c r="F220" s="61">
        <v>3</v>
      </c>
      <c r="G220" s="41">
        <v>0</v>
      </c>
      <c r="H220" s="41">
        <v>36</v>
      </c>
      <c r="I220" s="41">
        <v>0</v>
      </c>
      <c r="J220" s="41">
        <v>0</v>
      </c>
      <c r="K220" s="41">
        <v>0</v>
      </c>
      <c r="L220" s="41">
        <v>36</v>
      </c>
      <c r="M220" s="41" t="s">
        <v>4649</v>
      </c>
      <c r="N220" s="41" t="s">
        <v>4650</v>
      </c>
      <c r="O220" s="41" t="s">
        <v>4650</v>
      </c>
      <c r="P220" s="41" t="s">
        <v>4647</v>
      </c>
      <c r="S220" s="87"/>
      <c r="T220" s="92"/>
      <c r="U220" s="93"/>
      <c r="V220" s="89"/>
      <c r="W220" s="90"/>
      <c r="X220" s="94"/>
      <c r="Y220" s="95"/>
      <c r="Z220" s="96"/>
    </row>
    <row r="221" spans="1:26">
      <c r="A221" s="26"/>
      <c r="B221" s="48">
        <v>46199</v>
      </c>
      <c r="C221" s="53" t="s">
        <v>3931</v>
      </c>
      <c r="D221" s="41" t="s">
        <v>4654</v>
      </c>
      <c r="E221" s="41">
        <v>12</v>
      </c>
      <c r="F221" s="11">
        <v>0</v>
      </c>
      <c r="G221" s="53">
        <v>0</v>
      </c>
      <c r="H221" s="53">
        <v>0</v>
      </c>
      <c r="I221" s="53">
        <v>0</v>
      </c>
      <c r="J221" s="53">
        <v>0</v>
      </c>
      <c r="K221" s="53">
        <v>0</v>
      </c>
      <c r="L221" s="53">
        <v>0</v>
      </c>
      <c r="M221" s="41"/>
      <c r="N221" s="41"/>
      <c r="O221" s="41"/>
      <c r="P221" s="41"/>
      <c r="S221" s="87"/>
      <c r="T221" s="92"/>
      <c r="U221" s="93"/>
      <c r="V221" s="89"/>
      <c r="W221" s="90"/>
      <c r="X221" s="94"/>
      <c r="Y221" s="95"/>
      <c r="Z221" s="96"/>
    </row>
    <row r="222" spans="1:26">
      <c r="A222" s="26"/>
      <c r="B222" s="48">
        <v>46199</v>
      </c>
      <c r="C222" s="53" t="s">
        <v>4658</v>
      </c>
      <c r="D222" s="41" t="s">
        <v>4657</v>
      </c>
      <c r="E222" s="41">
        <v>2</v>
      </c>
      <c r="F222" s="61">
        <v>2</v>
      </c>
      <c r="G222" s="41">
        <v>0</v>
      </c>
      <c r="H222" s="41">
        <v>11</v>
      </c>
      <c r="I222" s="41">
        <v>1</v>
      </c>
      <c r="J222" s="41">
        <v>0</v>
      </c>
      <c r="K222" s="41">
        <v>0</v>
      </c>
      <c r="L222" s="41">
        <v>12</v>
      </c>
      <c r="M222" s="41" t="s">
        <v>4660</v>
      </c>
      <c r="N222" s="41"/>
      <c r="O222" s="41" t="s">
        <v>4661</v>
      </c>
      <c r="P222" s="41" t="s">
        <v>4660</v>
      </c>
      <c r="S222" s="87"/>
      <c r="T222" s="92"/>
      <c r="U222" s="93"/>
      <c r="V222" s="89"/>
      <c r="W222" s="90"/>
      <c r="X222" s="94"/>
      <c r="Y222" s="95"/>
      <c r="Z222" s="96"/>
    </row>
    <row r="223" spans="1:26">
      <c r="A223" s="26"/>
      <c r="B223" s="48">
        <v>46200</v>
      </c>
      <c r="C223" s="53" t="s">
        <v>3931</v>
      </c>
      <c r="D223" s="41" t="s">
        <v>4669</v>
      </c>
      <c r="E223" s="41">
        <v>2</v>
      </c>
      <c r="F223" s="61">
        <v>0</v>
      </c>
      <c r="G223" s="41">
        <v>0</v>
      </c>
      <c r="H223" s="41">
        <v>6</v>
      </c>
      <c r="I223" s="41">
        <v>0</v>
      </c>
      <c r="J223" s="41">
        <v>0</v>
      </c>
      <c r="K223" s="41">
        <v>0</v>
      </c>
      <c r="L223" s="41">
        <v>6</v>
      </c>
      <c r="M223" s="41"/>
      <c r="N223" s="41"/>
      <c r="O223" s="41" t="s">
        <v>4691</v>
      </c>
      <c r="P223" s="41" t="s">
        <v>4689</v>
      </c>
      <c r="S223" s="87"/>
      <c r="T223" s="92"/>
      <c r="U223" s="93"/>
      <c r="V223" s="89"/>
      <c r="W223" s="90"/>
      <c r="X223" s="94"/>
      <c r="Y223" s="95"/>
      <c r="Z223" s="96"/>
    </row>
    <row r="224" spans="1:26">
      <c r="A224" s="26"/>
      <c r="B224" s="48">
        <v>46200</v>
      </c>
      <c r="C224" s="53" t="s">
        <v>4697</v>
      </c>
      <c r="D224" s="41" t="s">
        <v>4670</v>
      </c>
      <c r="E224" s="41">
        <v>13</v>
      </c>
      <c r="F224" s="61">
        <v>13</v>
      </c>
      <c r="G224" s="53">
        <v>0</v>
      </c>
      <c r="H224" s="53">
        <v>0</v>
      </c>
      <c r="I224" s="53">
        <v>0</v>
      </c>
      <c r="J224" s="53">
        <v>0</v>
      </c>
      <c r="K224" s="53">
        <v>0</v>
      </c>
      <c r="L224" s="53">
        <v>0</v>
      </c>
      <c r="M224" s="41"/>
      <c r="N224" s="41"/>
      <c r="O224" s="41"/>
      <c r="P224" s="41"/>
      <c r="S224" s="87"/>
      <c r="T224" s="92"/>
      <c r="U224" s="93"/>
      <c r="V224" s="89"/>
      <c r="W224" s="90"/>
      <c r="X224" s="94"/>
      <c r="Y224" s="95"/>
      <c r="Z224" s="96"/>
    </row>
    <row r="225" spans="1:26">
      <c r="A225" s="26"/>
      <c r="B225" s="48">
        <v>46201</v>
      </c>
      <c r="C225" s="53" t="s">
        <v>3931</v>
      </c>
      <c r="D225" s="41" t="s">
        <v>4698</v>
      </c>
      <c r="E225" s="41">
        <v>3</v>
      </c>
      <c r="F225" s="61">
        <v>1</v>
      </c>
      <c r="G225" s="53">
        <v>0</v>
      </c>
      <c r="H225" s="53">
        <v>0</v>
      </c>
      <c r="I225" s="53">
        <v>0</v>
      </c>
      <c r="J225" s="53">
        <v>0</v>
      </c>
      <c r="K225" s="53">
        <v>0</v>
      </c>
      <c r="L225" s="53">
        <v>0</v>
      </c>
      <c r="M225" s="41"/>
      <c r="N225" s="41"/>
      <c r="O225" s="41"/>
      <c r="P225" s="41"/>
      <c r="S225" s="87"/>
      <c r="T225" s="92"/>
      <c r="U225" s="93"/>
      <c r="V225" s="89"/>
      <c r="W225" s="90"/>
      <c r="X225" s="94"/>
      <c r="Y225" s="95"/>
      <c r="Z225" s="96"/>
    </row>
    <row r="226" spans="1:26">
      <c r="A226" s="26"/>
      <c r="B226" s="48">
        <v>46201</v>
      </c>
      <c r="C226" s="53" t="s">
        <v>4699</v>
      </c>
      <c r="D226" s="41" t="s">
        <v>4700</v>
      </c>
      <c r="E226" s="41">
        <v>4</v>
      </c>
      <c r="F226" s="61">
        <v>1</v>
      </c>
      <c r="G226" s="53">
        <v>0</v>
      </c>
      <c r="H226" s="53">
        <v>0</v>
      </c>
      <c r="I226" s="53">
        <v>0</v>
      </c>
      <c r="J226" s="53">
        <v>0</v>
      </c>
      <c r="K226" s="53">
        <v>0</v>
      </c>
      <c r="L226" s="53">
        <v>0</v>
      </c>
      <c r="M226" s="41"/>
      <c r="N226" s="41" t="s">
        <v>4691</v>
      </c>
      <c r="O226" s="41"/>
      <c r="P226" s="41"/>
      <c r="S226" s="87"/>
      <c r="T226" s="92"/>
      <c r="U226" s="93"/>
      <c r="V226" s="89"/>
      <c r="W226" s="90"/>
      <c r="X226" s="94"/>
      <c r="Y226" s="95"/>
      <c r="Z226" s="96"/>
    </row>
    <row r="227" spans="1:26">
      <c r="A227" s="26"/>
      <c r="B227" s="48">
        <v>46203</v>
      </c>
      <c r="C227" s="53" t="s">
        <v>3931</v>
      </c>
      <c r="D227" s="41" t="s">
        <v>4616</v>
      </c>
      <c r="E227" s="41">
        <v>3</v>
      </c>
      <c r="F227" s="61">
        <v>1</v>
      </c>
      <c r="G227" s="53">
        <v>0</v>
      </c>
      <c r="H227" s="53">
        <v>0</v>
      </c>
      <c r="I227" s="53">
        <v>0</v>
      </c>
      <c r="J227" s="53">
        <v>0</v>
      </c>
      <c r="K227" s="53">
        <v>0</v>
      </c>
      <c r="L227" s="53">
        <v>0</v>
      </c>
      <c r="M227" s="41"/>
      <c r="N227" s="41"/>
      <c r="O227" s="41"/>
      <c r="P227" s="41"/>
      <c r="S227" s="87"/>
      <c r="T227" s="92"/>
      <c r="U227" s="93"/>
      <c r="V227" s="89"/>
      <c r="W227" s="90"/>
      <c r="X227" s="94"/>
      <c r="Y227" s="95"/>
      <c r="Z227" s="96"/>
    </row>
    <row r="228" spans="1:26">
      <c r="A228" s="26"/>
      <c r="B228" s="48">
        <v>46203</v>
      </c>
      <c r="C228" s="53" t="s">
        <v>4717</v>
      </c>
      <c r="D228" s="41" t="s">
        <v>4452</v>
      </c>
      <c r="E228" s="41">
        <v>8</v>
      </c>
      <c r="F228" s="61">
        <v>0</v>
      </c>
      <c r="G228" s="41">
        <v>0</v>
      </c>
      <c r="H228" s="41">
        <v>26</v>
      </c>
      <c r="I228" s="41">
        <v>0</v>
      </c>
      <c r="J228" s="41">
        <v>0</v>
      </c>
      <c r="K228" s="41">
        <v>0</v>
      </c>
      <c r="L228" s="41">
        <v>26</v>
      </c>
      <c r="M228" s="41" t="s">
        <v>4731</v>
      </c>
      <c r="N228" s="41"/>
      <c r="O228" s="41" t="s">
        <v>4729</v>
      </c>
      <c r="P228" s="41" t="s">
        <v>4732</v>
      </c>
      <c r="S228" s="87"/>
      <c r="T228" s="92"/>
      <c r="U228" s="93"/>
      <c r="V228" s="89"/>
      <c r="W228" s="90"/>
      <c r="X228" s="94"/>
      <c r="Y228" s="95"/>
      <c r="Z228" s="96"/>
    </row>
    <row r="229" spans="1:26">
      <c r="A229" s="26"/>
      <c r="B229" s="48">
        <v>46203</v>
      </c>
      <c r="C229" s="53" t="s">
        <v>4717</v>
      </c>
      <c r="D229" s="41" t="s">
        <v>4716</v>
      </c>
      <c r="E229" s="41">
        <v>1</v>
      </c>
      <c r="F229" s="61">
        <v>0</v>
      </c>
      <c r="G229" s="41">
        <v>0</v>
      </c>
      <c r="H229" s="41">
        <v>5</v>
      </c>
      <c r="I229" s="41">
        <v>0</v>
      </c>
      <c r="J229" s="41">
        <v>0</v>
      </c>
      <c r="K229" s="41">
        <v>0</v>
      </c>
      <c r="L229" s="41">
        <v>5</v>
      </c>
      <c r="M229" s="41"/>
      <c r="N229" s="41"/>
      <c r="O229" s="41" t="s">
        <v>4729</v>
      </c>
      <c r="P229" s="41" t="s">
        <v>4733</v>
      </c>
      <c r="S229" s="87"/>
      <c r="T229" s="92"/>
      <c r="U229" s="93"/>
      <c r="V229" s="89"/>
      <c r="W229" s="90"/>
      <c r="X229" s="94"/>
      <c r="Y229" s="95"/>
      <c r="Z229" s="96"/>
    </row>
    <row r="230" spans="1:26">
      <c r="A230" s="26"/>
      <c r="B230" s="48">
        <v>46203</v>
      </c>
      <c r="C230" s="53" t="s">
        <v>4717</v>
      </c>
      <c r="D230" s="41" t="s">
        <v>4718</v>
      </c>
      <c r="E230" s="41">
        <v>6</v>
      </c>
      <c r="F230" s="61">
        <v>6</v>
      </c>
      <c r="G230" s="41">
        <v>0</v>
      </c>
      <c r="H230" s="41">
        <v>85</v>
      </c>
      <c r="I230" s="41">
        <v>0</v>
      </c>
      <c r="J230" s="41">
        <v>0</v>
      </c>
      <c r="K230" s="41">
        <v>0</v>
      </c>
      <c r="L230" s="41">
        <v>85</v>
      </c>
      <c r="M230" s="41"/>
      <c r="N230" s="41"/>
      <c r="O230" s="41" t="s">
        <v>4731</v>
      </c>
      <c r="P230" s="41" t="s">
        <v>4733</v>
      </c>
      <c r="S230" s="87"/>
      <c r="T230" s="92"/>
      <c r="U230" s="93"/>
      <c r="V230" s="89"/>
      <c r="W230" s="90"/>
      <c r="X230" s="94"/>
      <c r="Y230" s="95"/>
      <c r="Z230" s="96"/>
    </row>
    <row r="231" spans="1:26">
      <c r="A231" s="26"/>
      <c r="B231" s="48">
        <v>46204</v>
      </c>
      <c r="C231" s="53" t="s">
        <v>4748</v>
      </c>
      <c r="D231" s="41" t="s">
        <v>4019</v>
      </c>
      <c r="E231" s="41">
        <v>6</v>
      </c>
      <c r="F231" s="61">
        <v>0</v>
      </c>
      <c r="G231" s="41">
        <v>0</v>
      </c>
      <c r="H231" s="41">
        <v>0</v>
      </c>
      <c r="I231" s="41">
        <v>0</v>
      </c>
      <c r="J231" s="41">
        <v>9</v>
      </c>
      <c r="K231" s="41">
        <v>0</v>
      </c>
      <c r="L231" s="41">
        <v>9</v>
      </c>
      <c r="M231" s="41" t="s">
        <v>4760</v>
      </c>
      <c r="N231" s="41"/>
      <c r="O231" s="41"/>
      <c r="P231" s="41"/>
      <c r="S231" s="87"/>
      <c r="T231" s="92"/>
      <c r="U231" s="93"/>
      <c r="V231" s="89"/>
      <c r="W231" s="90"/>
      <c r="X231" s="94"/>
      <c r="Y231" s="95"/>
      <c r="Z231" s="96"/>
    </row>
    <row r="232" spans="1:26">
      <c r="A232" s="26"/>
      <c r="B232" s="48">
        <v>46204</v>
      </c>
      <c r="C232" s="53" t="s">
        <v>4749</v>
      </c>
      <c r="D232" s="41" t="s">
        <v>4747</v>
      </c>
      <c r="E232" s="41">
        <v>12</v>
      </c>
      <c r="F232" s="61">
        <v>0</v>
      </c>
      <c r="G232" s="41">
        <v>0</v>
      </c>
      <c r="H232" s="41">
        <v>1</v>
      </c>
      <c r="I232" s="41">
        <v>0</v>
      </c>
      <c r="J232" s="41">
        <v>0</v>
      </c>
      <c r="K232" s="41">
        <v>0</v>
      </c>
      <c r="L232" s="41">
        <v>1</v>
      </c>
      <c r="M232" s="41"/>
      <c r="N232" s="41"/>
      <c r="O232" s="41" t="s">
        <v>4761</v>
      </c>
      <c r="P232" s="41" t="s">
        <v>4762</v>
      </c>
      <c r="S232" s="87"/>
      <c r="T232" s="92"/>
      <c r="U232" s="93"/>
      <c r="V232" s="89"/>
      <c r="W232" s="90"/>
      <c r="X232" s="94"/>
      <c r="Y232" s="95"/>
      <c r="Z232" s="96"/>
    </row>
    <row r="233" spans="1:26">
      <c r="A233" s="26"/>
      <c r="B233" s="48">
        <v>46205</v>
      </c>
      <c r="C233" s="53" t="s">
        <v>4773</v>
      </c>
      <c r="D233" s="41" t="s">
        <v>4654</v>
      </c>
      <c r="E233" s="41">
        <v>12</v>
      </c>
      <c r="F233" s="61">
        <v>0</v>
      </c>
      <c r="G233" s="41">
        <v>0</v>
      </c>
      <c r="H233" s="41">
        <v>4</v>
      </c>
      <c r="I233" s="41">
        <v>0</v>
      </c>
      <c r="J233" s="41">
        <v>0</v>
      </c>
      <c r="K233" s="41">
        <v>0</v>
      </c>
      <c r="L233" s="41">
        <v>4</v>
      </c>
      <c r="M233" s="41" t="s">
        <v>4782</v>
      </c>
      <c r="N233" s="41"/>
      <c r="O233" s="41" t="s">
        <v>4780</v>
      </c>
      <c r="P233" s="41" t="s">
        <v>4782</v>
      </c>
      <c r="S233" s="87"/>
      <c r="T233" s="92"/>
      <c r="U233" s="93"/>
      <c r="V233" s="89"/>
      <c r="W233" s="90"/>
      <c r="X233" s="94"/>
      <c r="Y233" s="95"/>
      <c r="Z233" s="96"/>
    </row>
    <row r="234" spans="1:26">
      <c r="A234" s="26"/>
      <c r="B234" s="48">
        <v>46205</v>
      </c>
      <c r="C234" s="53" t="s">
        <v>4774</v>
      </c>
      <c r="D234" s="41" t="s">
        <v>4772</v>
      </c>
      <c r="E234" s="41">
        <v>3</v>
      </c>
      <c r="F234" s="61">
        <v>0</v>
      </c>
      <c r="G234" s="41">
        <v>0</v>
      </c>
      <c r="H234" s="41">
        <v>14</v>
      </c>
      <c r="I234" s="41">
        <v>0</v>
      </c>
      <c r="J234" s="41">
        <v>0</v>
      </c>
      <c r="K234" s="41">
        <v>0</v>
      </c>
      <c r="L234" s="41">
        <v>14</v>
      </c>
      <c r="M234" s="41" t="s">
        <v>4784</v>
      </c>
      <c r="N234" s="41" t="s">
        <v>4784</v>
      </c>
      <c r="O234" s="41" t="s">
        <v>4784</v>
      </c>
      <c r="P234" s="41" t="s">
        <v>4785</v>
      </c>
      <c r="S234" s="87"/>
      <c r="T234" s="92"/>
      <c r="U234" s="93"/>
      <c r="V234" s="89"/>
      <c r="W234" s="90"/>
      <c r="X234" s="94"/>
      <c r="Y234" s="95"/>
      <c r="Z234" s="96"/>
    </row>
    <row r="235" spans="1:26">
      <c r="A235" s="26"/>
      <c r="B235" s="48">
        <v>46205</v>
      </c>
      <c r="C235" s="53" t="s">
        <v>4773</v>
      </c>
      <c r="D235" s="41" t="s">
        <v>4610</v>
      </c>
      <c r="E235" s="41">
        <v>12</v>
      </c>
      <c r="F235" s="11">
        <v>12</v>
      </c>
      <c r="G235" s="3">
        <v>0</v>
      </c>
      <c r="H235" s="3">
        <v>0</v>
      </c>
      <c r="I235" s="3">
        <v>0</v>
      </c>
      <c r="J235" s="3">
        <v>0</v>
      </c>
      <c r="K235" s="3">
        <v>0</v>
      </c>
      <c r="L235" s="3">
        <v>0</v>
      </c>
      <c r="M235" s="41"/>
      <c r="N235" s="41"/>
      <c r="O235" s="41"/>
      <c r="P235" s="41"/>
      <c r="Q235" s="7"/>
      <c r="S235" s="87"/>
      <c r="T235" s="92"/>
      <c r="U235" s="93"/>
      <c r="V235" s="89"/>
      <c r="W235" s="90"/>
      <c r="X235" s="94"/>
      <c r="Y235" s="95"/>
      <c r="Z235" s="96"/>
    </row>
    <row r="236" spans="1:26">
      <c r="A236" s="26"/>
      <c r="B236" s="48">
        <v>46206</v>
      </c>
      <c r="C236" s="53" t="s">
        <v>4113</v>
      </c>
      <c r="D236" s="41" t="s">
        <v>4612</v>
      </c>
      <c r="E236" s="41">
        <v>12</v>
      </c>
      <c r="F236" s="78">
        <v>0</v>
      </c>
      <c r="G236" s="3">
        <v>0</v>
      </c>
      <c r="H236" s="3">
        <v>0</v>
      </c>
      <c r="I236" s="3">
        <v>0</v>
      </c>
      <c r="J236" s="3">
        <v>0</v>
      </c>
      <c r="K236" s="3">
        <v>0</v>
      </c>
      <c r="L236" s="3">
        <v>0</v>
      </c>
      <c r="M236" s="41"/>
      <c r="N236" s="41"/>
      <c r="O236" s="41"/>
      <c r="P236" s="41"/>
      <c r="Q236" s="7"/>
      <c r="S236" s="87"/>
      <c r="T236" s="92"/>
      <c r="U236" s="93"/>
      <c r="V236" s="89"/>
      <c r="W236" s="90"/>
      <c r="X236" s="94"/>
      <c r="Y236" s="95"/>
      <c r="Z236" s="96"/>
    </row>
    <row r="237" spans="1:26" s="82" customFormat="1">
      <c r="A237" s="26"/>
      <c r="B237" s="48">
        <v>46206</v>
      </c>
      <c r="C237" s="53" t="s">
        <v>4806</v>
      </c>
      <c r="D237" s="53" t="s">
        <v>4503</v>
      </c>
      <c r="E237" s="53">
        <v>12</v>
      </c>
      <c r="F237" s="11">
        <v>12</v>
      </c>
      <c r="G237" s="3">
        <v>0</v>
      </c>
      <c r="H237" s="3">
        <v>0</v>
      </c>
      <c r="I237" s="3">
        <v>0</v>
      </c>
      <c r="J237" s="3">
        <v>0</v>
      </c>
      <c r="K237" s="3">
        <v>0</v>
      </c>
      <c r="L237" s="3">
        <v>0</v>
      </c>
      <c r="M237" s="53"/>
      <c r="N237" s="53"/>
      <c r="O237" s="53"/>
      <c r="P237" s="53"/>
      <c r="Q237" s="7"/>
      <c r="R237" s="73"/>
      <c r="S237" s="87"/>
      <c r="T237" s="92"/>
      <c r="U237" s="93"/>
      <c r="V237" s="89"/>
      <c r="W237" s="90"/>
      <c r="X237" s="94"/>
      <c r="Y237" s="95"/>
      <c r="Z237" s="96"/>
    </row>
    <row r="238" spans="1:26" s="82" customFormat="1">
      <c r="A238" s="26"/>
      <c r="B238" s="48">
        <v>46207</v>
      </c>
      <c r="C238" s="53" t="s">
        <v>4805</v>
      </c>
      <c r="D238" s="53" t="s">
        <v>4718</v>
      </c>
      <c r="E238" s="53">
        <v>6</v>
      </c>
      <c r="F238" s="61">
        <v>6</v>
      </c>
      <c r="G238" s="3">
        <v>0</v>
      </c>
      <c r="H238" s="3">
        <v>0</v>
      </c>
      <c r="I238" s="3">
        <v>0</v>
      </c>
      <c r="J238" s="3">
        <v>0</v>
      </c>
      <c r="K238" s="3">
        <v>0</v>
      </c>
      <c r="L238" s="3">
        <v>0</v>
      </c>
      <c r="M238" s="53"/>
      <c r="N238" s="53"/>
      <c r="O238" s="53"/>
      <c r="P238" s="53"/>
      <c r="Q238" s="7"/>
      <c r="R238" s="73"/>
      <c r="S238" s="87"/>
      <c r="T238" s="92"/>
      <c r="U238" s="93"/>
      <c r="V238" s="89"/>
      <c r="W238" s="90"/>
      <c r="X238" s="94"/>
      <c r="Y238" s="95"/>
      <c r="Z238" s="96"/>
    </row>
    <row r="239" spans="1:26">
      <c r="A239" s="26"/>
      <c r="B239" s="48">
        <v>46207</v>
      </c>
      <c r="C239" s="53" t="s">
        <v>4113</v>
      </c>
      <c r="D239" s="41" t="s">
        <v>4802</v>
      </c>
      <c r="E239" s="41">
        <v>12</v>
      </c>
      <c r="F239" s="78">
        <v>0</v>
      </c>
      <c r="G239" s="3">
        <v>0</v>
      </c>
      <c r="H239" s="3">
        <v>0</v>
      </c>
      <c r="I239" s="3">
        <v>0</v>
      </c>
      <c r="J239" s="3">
        <v>0</v>
      </c>
      <c r="K239" s="3">
        <v>0</v>
      </c>
      <c r="L239" s="3">
        <v>0</v>
      </c>
      <c r="M239" s="41"/>
      <c r="N239" s="41"/>
      <c r="O239" s="41"/>
      <c r="P239" s="41"/>
      <c r="Q239" s="7"/>
      <c r="S239" s="87"/>
      <c r="T239" s="92"/>
      <c r="U239" s="93"/>
      <c r="V239" s="89"/>
      <c r="W239" s="90"/>
      <c r="X239" s="94"/>
      <c r="Y239" s="95"/>
      <c r="Z239" s="96"/>
    </row>
    <row r="240" spans="1:26">
      <c r="A240" s="26"/>
      <c r="B240" s="48">
        <v>46207</v>
      </c>
      <c r="C240" s="53" t="s">
        <v>4804</v>
      </c>
      <c r="D240" s="41" t="s">
        <v>4803</v>
      </c>
      <c r="E240" s="41">
        <v>1</v>
      </c>
      <c r="F240" s="78">
        <v>0</v>
      </c>
      <c r="G240" s="3">
        <v>0</v>
      </c>
      <c r="H240" s="3">
        <v>0</v>
      </c>
      <c r="I240" s="3">
        <v>0</v>
      </c>
      <c r="J240" s="3">
        <v>0</v>
      </c>
      <c r="K240" s="3">
        <v>0</v>
      </c>
      <c r="L240" s="3">
        <v>0</v>
      </c>
      <c r="M240" s="41"/>
      <c r="N240" s="41"/>
      <c r="O240" s="41"/>
      <c r="P240" s="41"/>
      <c r="Q240" s="7"/>
      <c r="S240" s="87"/>
      <c r="T240" s="92"/>
      <c r="U240" s="93"/>
      <c r="V240" s="89"/>
      <c r="W240" s="90"/>
      <c r="X240" s="94"/>
      <c r="Y240" s="95"/>
      <c r="Z240" s="96"/>
    </row>
    <row r="241" spans="1:26">
      <c r="A241" s="26"/>
      <c r="B241" s="48">
        <v>46208</v>
      </c>
      <c r="C241" s="53" t="s">
        <v>4022</v>
      </c>
      <c r="D241" s="41" t="s">
        <v>4503</v>
      </c>
      <c r="E241" s="41">
        <v>12</v>
      </c>
      <c r="F241" s="61">
        <v>0</v>
      </c>
      <c r="G241" s="41">
        <v>0</v>
      </c>
      <c r="H241" s="41">
        <v>5</v>
      </c>
      <c r="I241" s="41">
        <v>0</v>
      </c>
      <c r="J241" s="41">
        <v>0</v>
      </c>
      <c r="K241" s="41">
        <v>0</v>
      </c>
      <c r="L241" s="41">
        <v>5</v>
      </c>
      <c r="M241" s="41"/>
      <c r="N241" s="41"/>
      <c r="O241" s="41" t="s">
        <v>4814</v>
      </c>
      <c r="P241" s="41" t="s">
        <v>4809</v>
      </c>
      <c r="Q241" s="7"/>
      <c r="S241" s="87"/>
      <c r="T241" s="92"/>
      <c r="U241" s="93"/>
      <c r="V241" s="89"/>
      <c r="W241" s="90"/>
      <c r="X241" s="94"/>
      <c r="Y241" s="95"/>
      <c r="Z241" s="96"/>
    </row>
    <row r="242" spans="1:26">
      <c r="A242" s="26"/>
      <c r="B242" s="48">
        <v>46208</v>
      </c>
      <c r="C242" s="53" t="s">
        <v>4821</v>
      </c>
      <c r="D242" s="41" t="s">
        <v>4543</v>
      </c>
      <c r="E242" s="41">
        <v>12</v>
      </c>
      <c r="F242" s="61">
        <v>1</v>
      </c>
      <c r="G242" s="53">
        <v>0</v>
      </c>
      <c r="H242" s="53">
        <v>0</v>
      </c>
      <c r="I242" s="53">
        <v>0</v>
      </c>
      <c r="J242" s="53">
        <v>0</v>
      </c>
      <c r="K242" s="53">
        <v>0</v>
      </c>
      <c r="L242" s="53">
        <v>0</v>
      </c>
      <c r="M242" s="41"/>
      <c r="N242" s="41"/>
      <c r="O242" s="41"/>
      <c r="P242" s="41"/>
      <c r="Q242" s="7"/>
      <c r="S242" s="87"/>
      <c r="T242" s="92"/>
      <c r="U242" s="93"/>
      <c r="V242" s="89"/>
      <c r="W242" s="90"/>
      <c r="X242" s="94"/>
      <c r="Y242" s="95"/>
      <c r="Z242" s="96"/>
    </row>
    <row r="243" spans="1:26">
      <c r="A243" s="26"/>
      <c r="B243" s="48">
        <v>46208</v>
      </c>
      <c r="C243" s="53" t="s">
        <v>4113</v>
      </c>
      <c r="D243" s="41" t="s">
        <v>4613</v>
      </c>
      <c r="E243" s="41">
        <v>12</v>
      </c>
      <c r="F243" s="61">
        <v>0</v>
      </c>
      <c r="G243" s="41">
        <v>0</v>
      </c>
      <c r="H243" s="41">
        <v>4</v>
      </c>
      <c r="I243" s="41">
        <v>0</v>
      </c>
      <c r="J243" s="41">
        <v>0</v>
      </c>
      <c r="K243" s="41">
        <v>0</v>
      </c>
      <c r="L243" s="41">
        <v>4</v>
      </c>
      <c r="M243" s="41"/>
      <c r="N243" s="41"/>
      <c r="O243" s="41" t="s">
        <v>4809</v>
      </c>
      <c r="P243" s="41" t="s">
        <v>4809</v>
      </c>
      <c r="Q243" s="7"/>
      <c r="S243" s="87"/>
      <c r="T243" s="92"/>
      <c r="U243" s="93"/>
      <c r="V243" s="89"/>
      <c r="W243" s="90"/>
      <c r="X243" s="94"/>
      <c r="Y243" s="95"/>
      <c r="Z243" s="96"/>
    </row>
    <row r="244" spans="1:26">
      <c r="A244" s="26"/>
      <c r="B244" s="48">
        <v>46208</v>
      </c>
      <c r="C244" s="53" t="s">
        <v>4851</v>
      </c>
      <c r="D244" s="41" t="s">
        <v>4582</v>
      </c>
      <c r="E244" s="41">
        <v>12</v>
      </c>
      <c r="F244" s="61">
        <v>0</v>
      </c>
      <c r="G244" s="41">
        <v>0</v>
      </c>
      <c r="H244" s="41">
        <v>1</v>
      </c>
      <c r="I244" s="41">
        <v>0</v>
      </c>
      <c r="J244" s="41">
        <v>0</v>
      </c>
      <c r="K244" s="41">
        <v>0</v>
      </c>
      <c r="L244" s="41">
        <v>1</v>
      </c>
      <c r="M244" s="41" t="s">
        <v>4859</v>
      </c>
      <c r="N244" s="41"/>
      <c r="O244" s="41"/>
      <c r="P244" s="41"/>
      <c r="Q244" s="7"/>
      <c r="S244" s="87"/>
      <c r="T244" s="92"/>
      <c r="U244" s="93"/>
      <c r="V244" s="89"/>
      <c r="W244" s="90"/>
      <c r="X244" s="94"/>
      <c r="Y244" s="95"/>
      <c r="Z244" s="96"/>
    </row>
    <row r="245" spans="1:26">
      <c r="A245" s="26"/>
      <c r="B245" s="48">
        <v>46208</v>
      </c>
      <c r="C245" s="53" t="s">
        <v>4850</v>
      </c>
      <c r="D245" s="41" t="s">
        <v>4453</v>
      </c>
      <c r="E245" s="41">
        <v>2</v>
      </c>
      <c r="F245" s="61">
        <v>0</v>
      </c>
      <c r="G245" s="41">
        <v>0</v>
      </c>
      <c r="H245" s="41">
        <v>1</v>
      </c>
      <c r="I245" s="41">
        <v>0</v>
      </c>
      <c r="J245" s="41">
        <v>0</v>
      </c>
      <c r="K245" s="41">
        <v>0</v>
      </c>
      <c r="L245" s="41">
        <v>1</v>
      </c>
      <c r="M245" s="41" t="s">
        <v>4859</v>
      </c>
      <c r="N245" s="41"/>
      <c r="O245" s="41"/>
      <c r="P245" s="41"/>
      <c r="Q245" s="7"/>
      <c r="S245" s="87"/>
      <c r="T245" s="92"/>
      <c r="U245" s="93"/>
      <c r="V245" s="89"/>
      <c r="W245" s="90"/>
      <c r="X245" s="94"/>
      <c r="Y245" s="95"/>
      <c r="Z245" s="96"/>
    </row>
    <row r="246" spans="1:26">
      <c r="A246" s="26"/>
      <c r="B246" s="48">
        <v>46208</v>
      </c>
      <c r="C246" s="53" t="s">
        <v>4852</v>
      </c>
      <c r="D246" s="41" t="s">
        <v>4848</v>
      </c>
      <c r="E246" s="41">
        <v>2</v>
      </c>
      <c r="F246" s="11">
        <v>0</v>
      </c>
      <c r="G246" s="53">
        <v>0</v>
      </c>
      <c r="H246" s="53">
        <v>0</v>
      </c>
      <c r="I246" s="53">
        <v>0</v>
      </c>
      <c r="J246" s="53">
        <v>0</v>
      </c>
      <c r="K246" s="53">
        <v>0</v>
      </c>
      <c r="L246" s="53">
        <v>0</v>
      </c>
      <c r="M246" s="41"/>
      <c r="N246" s="41"/>
      <c r="O246" s="41"/>
      <c r="P246" s="41"/>
      <c r="S246" s="87"/>
      <c r="T246" s="92"/>
      <c r="U246" s="93"/>
      <c r="V246" s="89"/>
      <c r="W246" s="90"/>
      <c r="X246" s="94"/>
      <c r="Y246" s="95"/>
      <c r="Z246" s="96"/>
    </row>
    <row r="247" spans="1:26">
      <c r="A247" s="26"/>
      <c r="B247" s="48">
        <v>46208</v>
      </c>
      <c r="C247" s="53" t="s">
        <v>4854</v>
      </c>
      <c r="D247" s="41" t="s">
        <v>4542</v>
      </c>
      <c r="E247" s="41">
        <v>12</v>
      </c>
      <c r="F247" s="61">
        <v>0</v>
      </c>
      <c r="G247" s="41">
        <v>0</v>
      </c>
      <c r="H247" s="41">
        <v>1</v>
      </c>
      <c r="I247" s="41">
        <v>0</v>
      </c>
      <c r="J247" s="41">
        <v>0</v>
      </c>
      <c r="K247" s="41">
        <v>0</v>
      </c>
      <c r="L247" s="41">
        <v>1</v>
      </c>
      <c r="M247" s="41" t="s">
        <v>4859</v>
      </c>
      <c r="N247" s="41"/>
      <c r="O247" s="41"/>
      <c r="P247" s="41"/>
      <c r="S247" s="87"/>
      <c r="T247" s="92"/>
      <c r="U247" s="93"/>
      <c r="V247" s="89"/>
      <c r="W247" s="90"/>
      <c r="X247" s="94"/>
      <c r="Y247" s="95"/>
      <c r="Z247" s="96"/>
    </row>
    <row r="248" spans="1:26" ht="16.5" customHeight="1">
      <c r="A248" s="26"/>
      <c r="B248" s="48">
        <v>46208</v>
      </c>
      <c r="C248" s="53" t="s">
        <v>4852</v>
      </c>
      <c r="D248" s="41" t="s">
        <v>4642</v>
      </c>
      <c r="E248" s="41">
        <v>7</v>
      </c>
      <c r="F248" s="61">
        <v>0</v>
      </c>
      <c r="G248" s="41">
        <v>0</v>
      </c>
      <c r="H248" s="41">
        <v>13</v>
      </c>
      <c r="I248" s="41">
        <v>0</v>
      </c>
      <c r="J248" s="41">
        <v>0</v>
      </c>
      <c r="K248" s="41">
        <v>0</v>
      </c>
      <c r="L248" s="41">
        <v>13</v>
      </c>
      <c r="M248" s="41" t="s">
        <v>4859</v>
      </c>
      <c r="N248" s="41"/>
      <c r="O248" s="41"/>
      <c r="P248" s="41"/>
      <c r="S248" s="87"/>
      <c r="T248" s="92"/>
      <c r="U248" s="93"/>
      <c r="V248" s="89"/>
      <c r="W248" s="90"/>
      <c r="X248" s="94"/>
      <c r="Y248" s="95"/>
      <c r="Z248" s="96"/>
    </row>
    <row r="249" spans="1:26">
      <c r="A249" s="26"/>
      <c r="B249" s="48">
        <v>46208</v>
      </c>
      <c r="C249" s="53" t="s">
        <v>4853</v>
      </c>
      <c r="D249" s="41" t="s">
        <v>4849</v>
      </c>
      <c r="E249" s="41">
        <v>1</v>
      </c>
      <c r="F249" s="11">
        <v>0</v>
      </c>
      <c r="G249" s="53">
        <v>0</v>
      </c>
      <c r="H249" s="53">
        <v>0</v>
      </c>
      <c r="I249" s="53">
        <v>0</v>
      </c>
      <c r="J249" s="53">
        <v>0</v>
      </c>
      <c r="K249" s="53">
        <v>0</v>
      </c>
      <c r="L249" s="53">
        <v>0</v>
      </c>
      <c r="M249" s="41"/>
      <c r="N249" s="41"/>
      <c r="O249" s="41"/>
      <c r="P249" s="41"/>
      <c r="S249" s="87"/>
      <c r="T249" s="92"/>
      <c r="U249" s="93"/>
      <c r="V249" s="89"/>
      <c r="W249" s="90"/>
      <c r="X249" s="94"/>
      <c r="Y249" s="95"/>
      <c r="Z249" s="96"/>
    </row>
    <row r="250" spans="1:26">
      <c r="A250" s="26"/>
      <c r="B250" s="48">
        <v>46208</v>
      </c>
      <c r="C250" s="53" t="s">
        <v>4852</v>
      </c>
      <c r="D250" s="41" t="s">
        <v>4616</v>
      </c>
      <c r="E250" s="41">
        <v>2</v>
      </c>
      <c r="F250" s="11">
        <v>0</v>
      </c>
      <c r="G250" s="53">
        <v>0</v>
      </c>
      <c r="H250" s="53">
        <v>0</v>
      </c>
      <c r="I250" s="53">
        <v>0</v>
      </c>
      <c r="J250" s="53">
        <v>0</v>
      </c>
      <c r="K250" s="53">
        <v>0</v>
      </c>
      <c r="L250" s="53">
        <v>0</v>
      </c>
      <c r="M250" s="41"/>
      <c r="N250" s="41"/>
      <c r="O250" s="41"/>
      <c r="P250" s="41"/>
      <c r="S250" s="87"/>
      <c r="T250" s="92"/>
      <c r="U250" s="93"/>
      <c r="V250" s="89"/>
      <c r="W250" s="90"/>
      <c r="X250" s="94"/>
      <c r="Y250" s="95"/>
      <c r="Z250" s="96"/>
    </row>
    <row r="251" spans="1:26">
      <c r="A251" s="26"/>
      <c r="B251" s="48">
        <v>46208</v>
      </c>
      <c r="C251" s="53" t="s">
        <v>4855</v>
      </c>
      <c r="D251" s="41" t="s">
        <v>4610</v>
      </c>
      <c r="E251" s="41">
        <v>12</v>
      </c>
      <c r="F251" s="61">
        <v>0</v>
      </c>
      <c r="G251" s="41">
        <v>0</v>
      </c>
      <c r="H251" s="41">
        <v>1</v>
      </c>
      <c r="I251" s="41">
        <v>0</v>
      </c>
      <c r="J251" s="41">
        <v>0</v>
      </c>
      <c r="K251" s="41">
        <v>0</v>
      </c>
      <c r="L251" s="41">
        <v>1</v>
      </c>
      <c r="M251" s="41" t="s">
        <v>4859</v>
      </c>
      <c r="N251" s="41"/>
      <c r="O251" s="41"/>
      <c r="P251" s="41"/>
      <c r="S251" s="87"/>
      <c r="T251" s="92"/>
      <c r="U251" s="93"/>
      <c r="V251" s="89"/>
      <c r="W251" s="90"/>
      <c r="X251" s="94"/>
      <c r="Y251" s="95"/>
      <c r="Z251" s="96"/>
    </row>
    <row r="252" spans="1:26">
      <c r="A252" s="26"/>
      <c r="B252" s="48">
        <v>46208</v>
      </c>
      <c r="C252" s="53" t="s">
        <v>4855</v>
      </c>
      <c r="D252" s="41" t="s">
        <v>4611</v>
      </c>
      <c r="E252" s="41">
        <v>12</v>
      </c>
      <c r="F252" s="11">
        <v>0</v>
      </c>
      <c r="G252" s="53">
        <v>0</v>
      </c>
      <c r="H252" s="53">
        <v>0</v>
      </c>
      <c r="I252" s="53">
        <v>0</v>
      </c>
      <c r="J252" s="53">
        <v>0</v>
      </c>
      <c r="K252" s="53">
        <v>0</v>
      </c>
      <c r="L252" s="53">
        <v>0</v>
      </c>
      <c r="M252" s="41"/>
      <c r="N252" s="41"/>
      <c r="O252" s="41"/>
      <c r="P252" s="41"/>
      <c r="S252" s="87"/>
      <c r="T252" s="92"/>
      <c r="U252" s="93"/>
      <c r="V252" s="89"/>
      <c r="W252" s="90"/>
      <c r="X252" s="94"/>
      <c r="Y252" s="95"/>
      <c r="Z252" s="96"/>
    </row>
    <row r="253" spans="1:26">
      <c r="A253" s="26"/>
      <c r="B253" s="48">
        <v>46209</v>
      </c>
      <c r="C253" s="53" t="s">
        <v>3464</v>
      </c>
      <c r="D253" s="41" t="s">
        <v>4702</v>
      </c>
      <c r="E253" s="41">
        <v>2</v>
      </c>
      <c r="F253" s="11">
        <v>0</v>
      </c>
      <c r="G253" s="53">
        <v>0</v>
      </c>
      <c r="H253" s="53">
        <v>0</v>
      </c>
      <c r="I253" s="53">
        <v>0</v>
      </c>
      <c r="J253" s="53">
        <v>0</v>
      </c>
      <c r="K253" s="53">
        <v>0</v>
      </c>
      <c r="L253" s="53">
        <v>0</v>
      </c>
      <c r="M253" s="41"/>
      <c r="N253" s="41"/>
      <c r="O253" s="41"/>
      <c r="P253" s="41"/>
      <c r="S253" s="87"/>
      <c r="T253" s="92"/>
      <c r="U253" s="93"/>
      <c r="V253" s="89"/>
      <c r="W253" s="90"/>
      <c r="X253" s="94"/>
      <c r="Y253" s="95"/>
      <c r="Z253" s="96"/>
    </row>
    <row r="254" spans="1:26">
      <c r="A254" s="26"/>
      <c r="B254" s="48">
        <v>46209</v>
      </c>
      <c r="C254" s="53" t="s">
        <v>3956</v>
      </c>
      <c r="D254" s="41" t="s">
        <v>4502</v>
      </c>
      <c r="E254" s="41">
        <v>13</v>
      </c>
      <c r="F254" s="61">
        <v>0</v>
      </c>
      <c r="G254" s="41">
        <v>0</v>
      </c>
      <c r="H254" s="41">
        <v>12</v>
      </c>
      <c r="I254" s="41">
        <v>0</v>
      </c>
      <c r="J254" s="41">
        <v>0</v>
      </c>
      <c r="K254" s="41">
        <v>0</v>
      </c>
      <c r="L254" s="41">
        <v>12</v>
      </c>
      <c r="M254" s="41"/>
      <c r="N254" s="41"/>
      <c r="O254" s="41" t="s">
        <v>4881</v>
      </c>
      <c r="P254" s="41" t="s">
        <v>4881</v>
      </c>
      <c r="S254" s="87"/>
      <c r="T254" s="92"/>
      <c r="U254" s="93"/>
      <c r="V254" s="89"/>
      <c r="W254" s="90"/>
      <c r="X254" s="94"/>
      <c r="Y254" s="95"/>
      <c r="Z254" s="96"/>
    </row>
    <row r="255" spans="1:26">
      <c r="A255" s="26"/>
      <c r="B255" s="48">
        <v>46210</v>
      </c>
      <c r="C255" s="53" t="s">
        <v>4237</v>
      </c>
      <c r="D255" s="41" t="s">
        <v>4895</v>
      </c>
      <c r="E255" s="41">
        <v>1</v>
      </c>
      <c r="F255" s="11">
        <v>0</v>
      </c>
      <c r="G255" s="53">
        <v>0</v>
      </c>
      <c r="H255" s="53">
        <v>0</v>
      </c>
      <c r="I255" s="53">
        <v>0</v>
      </c>
      <c r="J255" s="53">
        <v>0</v>
      </c>
      <c r="K255" s="53">
        <v>0</v>
      </c>
      <c r="L255" s="53">
        <v>0</v>
      </c>
      <c r="M255" s="41"/>
      <c r="N255" s="41"/>
      <c r="O255" s="41"/>
      <c r="P255" s="41"/>
      <c r="S255" s="87"/>
      <c r="T255" s="92"/>
      <c r="U255" s="93"/>
      <c r="V255" s="89"/>
      <c r="W255" s="90"/>
      <c r="X255" s="94"/>
      <c r="Y255" s="95"/>
      <c r="Z255" s="96"/>
    </row>
    <row r="256" spans="1:26">
      <c r="A256" s="26"/>
      <c r="B256" s="48">
        <v>46210</v>
      </c>
      <c r="C256" s="53" t="s">
        <v>3464</v>
      </c>
      <c r="D256" s="41" t="s">
        <v>4896</v>
      </c>
      <c r="E256" s="41">
        <v>1</v>
      </c>
      <c r="F256" s="11">
        <v>0</v>
      </c>
      <c r="G256" s="53">
        <v>0</v>
      </c>
      <c r="H256" s="53">
        <v>0</v>
      </c>
      <c r="I256" s="53">
        <v>0</v>
      </c>
      <c r="J256" s="53">
        <v>0</v>
      </c>
      <c r="K256" s="53">
        <v>0</v>
      </c>
      <c r="L256" s="53">
        <v>0</v>
      </c>
      <c r="M256" s="41"/>
      <c r="N256" s="41"/>
      <c r="O256" s="41"/>
      <c r="P256" s="41"/>
      <c r="S256" s="87"/>
      <c r="T256" s="92"/>
      <c r="U256" s="93"/>
      <c r="V256" s="89"/>
      <c r="W256" s="90"/>
      <c r="X256" s="94"/>
      <c r="Y256" s="95"/>
      <c r="Z256" s="96"/>
    </row>
    <row r="257" spans="1:26">
      <c r="A257" s="26"/>
      <c r="B257" s="48">
        <v>46211</v>
      </c>
      <c r="C257" s="53" t="s">
        <v>3956</v>
      </c>
      <c r="D257" s="41" t="s">
        <v>4772</v>
      </c>
      <c r="E257" s="41">
        <v>3</v>
      </c>
      <c r="F257" s="61">
        <v>0</v>
      </c>
      <c r="G257" s="41">
        <v>0</v>
      </c>
      <c r="H257" s="41">
        <v>4</v>
      </c>
      <c r="I257" s="41">
        <v>0</v>
      </c>
      <c r="J257" s="41">
        <v>0</v>
      </c>
      <c r="K257" s="41">
        <v>0</v>
      </c>
      <c r="L257" s="41">
        <v>4</v>
      </c>
      <c r="M257" s="41"/>
      <c r="N257" s="41"/>
      <c r="O257" s="41" t="s">
        <v>4937</v>
      </c>
      <c r="P257" s="41" t="s">
        <v>4933</v>
      </c>
      <c r="S257" s="87"/>
      <c r="T257" s="92"/>
      <c r="U257" s="93"/>
      <c r="V257" s="89"/>
      <c r="W257" s="90"/>
      <c r="X257" s="94"/>
      <c r="Y257" s="95"/>
      <c r="Z257" s="96"/>
    </row>
    <row r="258" spans="1:26">
      <c r="A258" s="26"/>
      <c r="B258" s="48">
        <v>46211</v>
      </c>
      <c r="C258" s="53" t="s">
        <v>4915</v>
      </c>
      <c r="D258" s="41" t="s">
        <v>4718</v>
      </c>
      <c r="E258" s="41">
        <v>6</v>
      </c>
      <c r="F258" s="61">
        <v>0</v>
      </c>
      <c r="G258" s="41">
        <v>0</v>
      </c>
      <c r="H258" s="41">
        <v>12</v>
      </c>
      <c r="I258" s="41">
        <v>0</v>
      </c>
      <c r="J258" s="41">
        <v>0</v>
      </c>
      <c r="K258" s="41">
        <v>0</v>
      </c>
      <c r="L258" s="41">
        <v>12</v>
      </c>
      <c r="M258" s="41" t="s">
        <v>4937</v>
      </c>
      <c r="N258" s="41" t="s">
        <v>4937</v>
      </c>
      <c r="O258" s="41" t="s">
        <v>4933</v>
      </c>
      <c r="P258" s="41" t="s">
        <v>4933</v>
      </c>
      <c r="S258" s="87"/>
      <c r="T258" s="92"/>
      <c r="U258" s="93"/>
      <c r="V258" s="89"/>
      <c r="W258" s="90"/>
      <c r="X258" s="94"/>
      <c r="Y258" s="95"/>
      <c r="Z258" s="96"/>
    </row>
    <row r="259" spans="1:26" ht="16.5" customHeight="1">
      <c r="A259" s="26"/>
      <c r="B259" s="48">
        <v>46212</v>
      </c>
      <c r="C259" s="53" t="s">
        <v>3475</v>
      </c>
      <c r="D259" s="41" t="s">
        <v>4957</v>
      </c>
      <c r="E259" s="41">
        <v>1</v>
      </c>
      <c r="F259" s="11">
        <v>0</v>
      </c>
      <c r="G259" s="53">
        <v>0</v>
      </c>
      <c r="H259" s="53">
        <v>0</v>
      </c>
      <c r="I259" s="53">
        <v>0</v>
      </c>
      <c r="J259" s="53">
        <v>0</v>
      </c>
      <c r="K259" s="53">
        <v>0</v>
      </c>
      <c r="L259" s="53">
        <v>0</v>
      </c>
      <c r="M259" s="41"/>
      <c r="N259" s="41"/>
      <c r="O259" s="41"/>
      <c r="P259" s="41"/>
      <c r="S259" s="87"/>
      <c r="T259" s="92"/>
      <c r="U259" s="93"/>
      <c r="V259" s="89"/>
      <c r="W259" s="90"/>
      <c r="X259" s="94"/>
      <c r="Y259" s="95"/>
      <c r="Z259" s="96"/>
    </row>
    <row r="260" spans="1:26">
      <c r="A260" s="26"/>
      <c r="B260" s="48">
        <v>46213</v>
      </c>
      <c r="C260" s="53" t="s">
        <v>5018</v>
      </c>
      <c r="D260" s="41" t="s">
        <v>4503</v>
      </c>
      <c r="E260" s="41">
        <v>12</v>
      </c>
      <c r="F260" s="61">
        <v>0</v>
      </c>
      <c r="G260" s="41">
        <v>0</v>
      </c>
      <c r="H260" s="41">
        <v>4</v>
      </c>
      <c r="I260" s="41">
        <v>0</v>
      </c>
      <c r="J260" s="41">
        <v>0</v>
      </c>
      <c r="K260" s="41">
        <v>0</v>
      </c>
      <c r="L260" s="41">
        <v>4</v>
      </c>
      <c r="M260" s="41" t="s">
        <v>5012</v>
      </c>
      <c r="N260" s="41"/>
      <c r="O260" s="41"/>
      <c r="P260" s="41"/>
      <c r="S260" s="87"/>
      <c r="T260" s="92"/>
      <c r="U260" s="93"/>
      <c r="V260" s="89"/>
      <c r="W260" s="90"/>
      <c r="X260" s="94"/>
      <c r="Y260" s="95"/>
      <c r="Z260" s="96"/>
    </row>
    <row r="261" spans="1:26">
      <c r="A261" s="26"/>
      <c r="B261" s="48">
        <v>46213</v>
      </c>
      <c r="C261" s="53" t="s">
        <v>4237</v>
      </c>
      <c r="D261" s="41" t="s">
        <v>4990</v>
      </c>
      <c r="E261" s="41">
        <v>1</v>
      </c>
      <c r="F261" s="11">
        <v>0</v>
      </c>
      <c r="G261" s="53">
        <v>0</v>
      </c>
      <c r="H261" s="53">
        <v>0</v>
      </c>
      <c r="I261" s="53">
        <v>0</v>
      </c>
      <c r="J261" s="53">
        <v>0</v>
      </c>
      <c r="K261" s="53">
        <v>0</v>
      </c>
      <c r="L261" s="53">
        <v>0</v>
      </c>
      <c r="M261" s="41"/>
      <c r="N261" s="41"/>
      <c r="O261" s="41"/>
      <c r="P261" s="41"/>
      <c r="S261" s="87"/>
      <c r="T261" s="92"/>
      <c r="U261" s="93"/>
      <c r="V261" s="89"/>
      <c r="W261" s="90"/>
      <c r="X261" s="94"/>
      <c r="Y261" s="95"/>
      <c r="Z261" s="96"/>
    </row>
    <row r="262" spans="1:26">
      <c r="A262" s="26"/>
      <c r="B262" s="48">
        <v>46214</v>
      </c>
      <c r="C262" s="53" t="s">
        <v>3464</v>
      </c>
      <c r="D262" s="41" t="s">
        <v>4542</v>
      </c>
      <c r="E262" s="41">
        <v>12</v>
      </c>
      <c r="F262" s="61">
        <v>12</v>
      </c>
      <c r="G262" s="53">
        <v>0</v>
      </c>
      <c r="H262" s="53">
        <v>0</v>
      </c>
      <c r="I262" s="53">
        <v>0</v>
      </c>
      <c r="J262" s="53">
        <v>0</v>
      </c>
      <c r="K262" s="53">
        <v>0</v>
      </c>
      <c r="L262" s="53">
        <v>0</v>
      </c>
      <c r="M262" s="41" t="s">
        <v>5012</v>
      </c>
      <c r="N262" s="41"/>
      <c r="O262" s="41"/>
      <c r="P262" s="41"/>
      <c r="S262" s="87"/>
      <c r="T262" s="92"/>
      <c r="U262" s="93"/>
      <c r="V262" s="89"/>
      <c r="W262" s="90"/>
      <c r="X262" s="94"/>
      <c r="Y262" s="95"/>
      <c r="Z262" s="96"/>
    </row>
    <row r="263" spans="1:26">
      <c r="A263" s="26"/>
      <c r="B263" s="48">
        <v>46216</v>
      </c>
      <c r="C263" s="53" t="s">
        <v>3969</v>
      </c>
      <c r="D263" s="41" t="s">
        <v>4452</v>
      </c>
      <c r="E263" s="41">
        <v>8</v>
      </c>
      <c r="F263" s="61">
        <v>0</v>
      </c>
      <c r="G263" s="41">
        <v>0</v>
      </c>
      <c r="H263" s="41">
        <v>9</v>
      </c>
      <c r="I263" s="41">
        <v>0</v>
      </c>
      <c r="J263" s="41">
        <v>0</v>
      </c>
      <c r="K263" s="41">
        <v>0</v>
      </c>
      <c r="L263" s="41">
        <v>9</v>
      </c>
      <c r="M263" s="41"/>
      <c r="N263" s="41"/>
      <c r="O263" s="41" t="s">
        <v>5055</v>
      </c>
      <c r="P263" s="41" t="s">
        <v>5055</v>
      </c>
      <c r="S263" s="87"/>
      <c r="T263" s="92"/>
      <c r="U263" s="93"/>
      <c r="V263" s="89"/>
      <c r="W263" s="90"/>
      <c r="X263" s="94"/>
      <c r="Y263" s="95"/>
      <c r="Z263" s="96"/>
    </row>
    <row r="264" spans="1:26">
      <c r="A264" s="26"/>
      <c r="B264" s="48">
        <v>46216</v>
      </c>
      <c r="C264" s="53" t="s">
        <v>3956</v>
      </c>
      <c r="D264" s="41" t="s">
        <v>4451</v>
      </c>
      <c r="E264" s="41">
        <v>2</v>
      </c>
      <c r="F264" s="11">
        <v>0</v>
      </c>
      <c r="G264" s="53">
        <v>0</v>
      </c>
      <c r="H264" s="53">
        <v>0</v>
      </c>
      <c r="I264" s="53">
        <v>0</v>
      </c>
      <c r="J264" s="53">
        <v>0</v>
      </c>
      <c r="K264" s="53">
        <v>0</v>
      </c>
      <c r="L264" s="53">
        <v>0</v>
      </c>
      <c r="M264" s="41"/>
      <c r="N264" s="41"/>
      <c r="O264" s="41"/>
      <c r="P264" s="41"/>
      <c r="S264" s="87"/>
      <c r="T264" s="92"/>
      <c r="U264" s="93"/>
      <c r="V264" s="89"/>
      <c r="W264" s="90"/>
      <c r="X264" s="94"/>
      <c r="Y264" s="95"/>
      <c r="Z264" s="96"/>
    </row>
    <row r="265" spans="1:26">
      <c r="A265" s="26"/>
      <c r="B265" s="48">
        <v>46217</v>
      </c>
      <c r="C265" s="53" t="s">
        <v>3931</v>
      </c>
      <c r="D265" s="41" t="s">
        <v>5063</v>
      </c>
      <c r="E265" s="41">
        <v>12</v>
      </c>
      <c r="F265" s="11">
        <v>0</v>
      </c>
      <c r="G265" s="53">
        <v>0</v>
      </c>
      <c r="H265" s="53">
        <v>0</v>
      </c>
      <c r="I265" s="53">
        <v>0</v>
      </c>
      <c r="J265" s="53">
        <v>0</v>
      </c>
      <c r="K265" s="53">
        <v>0</v>
      </c>
      <c r="L265" s="53">
        <v>0</v>
      </c>
      <c r="M265" s="41"/>
      <c r="N265" s="41"/>
      <c r="O265" s="41"/>
      <c r="P265" s="41"/>
      <c r="S265" s="87"/>
      <c r="T265" s="92"/>
      <c r="U265" s="93"/>
      <c r="V265" s="89"/>
      <c r="W265" s="90"/>
      <c r="X265" s="94"/>
      <c r="Y265" s="95"/>
      <c r="Z265" s="96"/>
    </row>
    <row r="266" spans="1:26">
      <c r="A266" s="26"/>
      <c r="B266" s="48">
        <v>46217</v>
      </c>
      <c r="C266" s="53" t="s">
        <v>3464</v>
      </c>
      <c r="D266" s="41" t="s">
        <v>4582</v>
      </c>
      <c r="E266" s="41">
        <v>12</v>
      </c>
      <c r="F266" s="61">
        <v>12</v>
      </c>
      <c r="G266" s="53">
        <v>0</v>
      </c>
      <c r="H266" s="53">
        <v>0</v>
      </c>
      <c r="I266" s="53">
        <v>0</v>
      </c>
      <c r="J266" s="53">
        <v>0</v>
      </c>
      <c r="K266" s="53">
        <v>0</v>
      </c>
      <c r="L266" s="53">
        <v>0</v>
      </c>
      <c r="M266" s="41"/>
      <c r="N266" s="41"/>
      <c r="O266" s="41"/>
      <c r="P266" s="41"/>
      <c r="S266" s="87"/>
      <c r="T266" s="92"/>
      <c r="U266" s="93"/>
      <c r="V266" s="89"/>
      <c r="W266" s="90"/>
      <c r="X266" s="94"/>
      <c r="Y266" s="95"/>
      <c r="Z266" s="96"/>
    </row>
    <row r="267" spans="1:26">
      <c r="A267" s="26"/>
      <c r="B267" s="48">
        <v>46218</v>
      </c>
      <c r="C267" s="53" t="s">
        <v>3539</v>
      </c>
      <c r="D267" s="41" t="s">
        <v>4093</v>
      </c>
      <c r="E267" s="41">
        <v>4</v>
      </c>
      <c r="F267" s="11">
        <v>0</v>
      </c>
      <c r="G267" s="53">
        <v>0</v>
      </c>
      <c r="H267" s="53">
        <v>0</v>
      </c>
      <c r="I267" s="53">
        <v>0</v>
      </c>
      <c r="J267" s="53">
        <v>0</v>
      </c>
      <c r="K267" s="53">
        <v>0</v>
      </c>
      <c r="L267" s="53">
        <v>0</v>
      </c>
      <c r="M267" s="41"/>
      <c r="N267" s="41"/>
      <c r="O267" s="41"/>
      <c r="P267" s="41"/>
      <c r="S267" s="87"/>
      <c r="T267" s="92"/>
      <c r="U267" s="93"/>
      <c r="V267" s="89"/>
      <c r="W267" s="90"/>
      <c r="X267" s="94"/>
      <c r="Y267" s="95"/>
      <c r="Z267" s="96"/>
    </row>
    <row r="268" spans="1:26">
      <c r="A268" s="26"/>
      <c r="B268" s="48">
        <v>46218</v>
      </c>
      <c r="C268" s="53" t="s">
        <v>3969</v>
      </c>
      <c r="D268" s="41" t="s">
        <v>4716</v>
      </c>
      <c r="E268" s="41">
        <v>1</v>
      </c>
      <c r="F268" s="61">
        <v>0</v>
      </c>
      <c r="G268" s="41">
        <v>0</v>
      </c>
      <c r="H268" s="41">
        <v>5</v>
      </c>
      <c r="I268" s="41">
        <v>0</v>
      </c>
      <c r="J268" s="41">
        <v>0</v>
      </c>
      <c r="K268" s="41">
        <v>0</v>
      </c>
      <c r="L268" s="41">
        <v>5</v>
      </c>
      <c r="M268" s="41" t="s">
        <v>5078</v>
      </c>
      <c r="N268" s="41"/>
      <c r="O268" s="41" t="s">
        <v>5078</v>
      </c>
      <c r="P268" s="41" t="s">
        <v>5078</v>
      </c>
      <c r="S268" s="87"/>
      <c r="T268" s="92"/>
      <c r="U268" s="93"/>
      <c r="V268" s="89"/>
      <c r="W268" s="90"/>
      <c r="X268" s="94"/>
      <c r="Y268" s="95"/>
      <c r="Z268" s="96"/>
    </row>
    <row r="269" spans="1:26">
      <c r="A269" s="26"/>
      <c r="B269" s="48">
        <v>46218</v>
      </c>
      <c r="C269" s="53" t="s">
        <v>4237</v>
      </c>
      <c r="D269" s="41" t="s">
        <v>5074</v>
      </c>
      <c r="E269" s="41">
        <v>4</v>
      </c>
      <c r="F269" s="11">
        <v>0</v>
      </c>
      <c r="G269" s="53">
        <v>0</v>
      </c>
      <c r="H269" s="53">
        <v>0</v>
      </c>
      <c r="I269" s="53">
        <v>0</v>
      </c>
      <c r="J269" s="53">
        <v>0</v>
      </c>
      <c r="K269" s="53">
        <v>0</v>
      </c>
      <c r="L269" s="53">
        <v>0</v>
      </c>
      <c r="M269" s="41"/>
      <c r="N269" s="41"/>
      <c r="O269" s="41"/>
      <c r="P269" s="41"/>
      <c r="S269" s="87"/>
      <c r="T269" s="92"/>
      <c r="U269" s="93"/>
      <c r="V269" s="89"/>
      <c r="W269" s="90"/>
      <c r="X269" s="94"/>
      <c r="Y269" s="95"/>
      <c r="Z269" s="96"/>
    </row>
    <row r="270" spans="1:26">
      <c r="A270" s="26"/>
      <c r="B270" s="48">
        <v>46219</v>
      </c>
      <c r="C270" s="53" t="s">
        <v>3464</v>
      </c>
      <c r="D270" s="41" t="s">
        <v>4543</v>
      </c>
      <c r="E270" s="41">
        <v>11</v>
      </c>
      <c r="F270" s="61">
        <v>0</v>
      </c>
      <c r="G270" s="41">
        <v>0</v>
      </c>
      <c r="H270" s="41">
        <v>0</v>
      </c>
      <c r="I270" s="41">
        <v>1</v>
      </c>
      <c r="J270" s="41">
        <v>0</v>
      </c>
      <c r="K270" s="41">
        <v>0</v>
      </c>
      <c r="L270" s="41">
        <v>1</v>
      </c>
      <c r="M270" s="41" t="s">
        <v>5106</v>
      </c>
      <c r="N270" s="41"/>
      <c r="O270" s="41"/>
      <c r="P270" s="41"/>
      <c r="S270" s="87"/>
      <c r="T270" s="92"/>
      <c r="U270" s="93"/>
      <c r="V270" s="89"/>
      <c r="W270" s="90"/>
      <c r="X270" s="94"/>
      <c r="Y270" s="95"/>
      <c r="Z270" s="96"/>
    </row>
    <row r="271" spans="1:26">
      <c r="A271" s="26"/>
      <c r="B271" s="48">
        <v>46219</v>
      </c>
      <c r="C271" s="53" t="s">
        <v>4113</v>
      </c>
      <c r="D271" s="41" t="s">
        <v>4849</v>
      </c>
      <c r="E271" s="41">
        <v>1</v>
      </c>
      <c r="F271" s="53">
        <v>0</v>
      </c>
      <c r="G271" s="53">
        <v>0</v>
      </c>
      <c r="H271" s="53">
        <v>0</v>
      </c>
      <c r="I271" s="53">
        <v>0</v>
      </c>
      <c r="J271" s="53">
        <v>0</v>
      </c>
      <c r="K271" s="53">
        <v>0</v>
      </c>
      <c r="L271" s="53">
        <v>0</v>
      </c>
      <c r="M271" s="41"/>
      <c r="N271" s="41"/>
      <c r="O271" s="41"/>
      <c r="P271" s="41"/>
      <c r="S271" s="87"/>
      <c r="T271" s="92"/>
      <c r="U271" s="93"/>
      <c r="V271" s="89"/>
      <c r="W271" s="90"/>
      <c r="X271" s="94"/>
      <c r="Y271" s="95"/>
      <c r="Z271" s="96"/>
    </row>
    <row r="272" spans="1:26">
      <c r="A272" s="26"/>
      <c r="B272" s="48">
        <v>46219</v>
      </c>
      <c r="C272" s="53" t="s">
        <v>5109</v>
      </c>
      <c r="D272" s="41" t="s">
        <v>4503</v>
      </c>
      <c r="E272" s="41">
        <v>12</v>
      </c>
      <c r="F272" s="53">
        <v>0</v>
      </c>
      <c r="G272" s="53">
        <v>0</v>
      </c>
      <c r="H272" s="53">
        <v>0</v>
      </c>
      <c r="I272" s="53">
        <v>0</v>
      </c>
      <c r="J272" s="53">
        <v>0</v>
      </c>
      <c r="K272" s="53">
        <v>0</v>
      </c>
      <c r="L272" s="53">
        <v>0</v>
      </c>
      <c r="M272" s="41"/>
      <c r="N272" s="41"/>
      <c r="O272" s="41"/>
      <c r="P272" s="41"/>
      <c r="S272" s="87"/>
      <c r="T272" s="92"/>
      <c r="U272" s="93"/>
      <c r="V272" s="89"/>
      <c r="W272" s="90"/>
      <c r="X272" s="94"/>
      <c r="Y272" s="95"/>
      <c r="Z272" s="96"/>
    </row>
    <row r="273" spans="1:26">
      <c r="A273" s="26"/>
      <c r="B273" s="48">
        <v>46220</v>
      </c>
      <c r="C273" s="53" t="s">
        <v>3464</v>
      </c>
      <c r="D273" s="41" t="s">
        <v>4582</v>
      </c>
      <c r="E273" s="41">
        <v>12</v>
      </c>
      <c r="F273" s="53">
        <v>0</v>
      </c>
      <c r="G273" s="53">
        <v>0</v>
      </c>
      <c r="H273" s="53">
        <v>0</v>
      </c>
      <c r="I273" s="53">
        <v>0</v>
      </c>
      <c r="J273" s="53">
        <v>0</v>
      </c>
      <c r="K273" s="53">
        <v>0</v>
      </c>
      <c r="L273" s="53">
        <v>0</v>
      </c>
      <c r="M273" s="41"/>
      <c r="N273" s="41"/>
      <c r="O273" s="41"/>
      <c r="P273" s="41"/>
      <c r="S273" s="87"/>
      <c r="T273" s="92"/>
      <c r="U273" s="93"/>
      <c r="V273" s="89"/>
      <c r="W273" s="90"/>
      <c r="X273" s="94"/>
      <c r="Y273" s="95"/>
      <c r="Z273" s="96"/>
    </row>
    <row r="274" spans="1:26">
      <c r="A274" s="26"/>
      <c r="B274" s="48">
        <v>46222</v>
      </c>
      <c r="C274" s="53" t="s">
        <v>3969</v>
      </c>
      <c r="D274" s="41" t="s">
        <v>4718</v>
      </c>
      <c r="E274" s="41">
        <v>6</v>
      </c>
      <c r="F274" s="53">
        <v>0</v>
      </c>
      <c r="G274" s="53">
        <v>0</v>
      </c>
      <c r="H274" s="53">
        <v>0</v>
      </c>
      <c r="I274" s="53">
        <v>0</v>
      </c>
      <c r="J274" s="53">
        <v>0</v>
      </c>
      <c r="K274" s="53">
        <v>0</v>
      </c>
      <c r="L274" s="53">
        <v>0</v>
      </c>
      <c r="M274" s="41"/>
      <c r="N274" s="41"/>
      <c r="O274" s="41"/>
      <c r="P274" s="41"/>
      <c r="S274" s="87"/>
      <c r="T274" s="92"/>
      <c r="U274" s="93"/>
      <c r="V274" s="89"/>
      <c r="W274" s="90"/>
      <c r="X274" s="94"/>
      <c r="Y274" s="95"/>
      <c r="Z274" s="96"/>
    </row>
    <row r="275" spans="1:26" ht="16.5" customHeight="1">
      <c r="A275" s="26"/>
      <c r="B275" s="48">
        <v>46223</v>
      </c>
      <c r="C275" s="53" t="s">
        <v>3464</v>
      </c>
      <c r="D275" s="41" t="s">
        <v>4542</v>
      </c>
      <c r="E275" s="41">
        <v>9</v>
      </c>
      <c r="F275" s="61">
        <v>0</v>
      </c>
      <c r="G275" s="41">
        <v>0</v>
      </c>
      <c r="H275" s="41">
        <v>1</v>
      </c>
      <c r="I275" s="41">
        <v>0</v>
      </c>
      <c r="J275" s="41">
        <v>0</v>
      </c>
      <c r="K275" s="41">
        <v>0</v>
      </c>
      <c r="L275" s="41">
        <v>1</v>
      </c>
      <c r="M275" s="41" t="s">
        <v>5164</v>
      </c>
      <c r="N275" s="41"/>
      <c r="O275" s="41"/>
      <c r="P275" s="41"/>
      <c r="S275" s="87"/>
      <c r="T275" s="92"/>
      <c r="U275" s="93"/>
      <c r="V275" s="89"/>
      <c r="W275" s="90"/>
      <c r="X275" s="94"/>
      <c r="Y275" s="95"/>
      <c r="Z275" s="96"/>
    </row>
    <row r="276" spans="1:26">
      <c r="A276" s="26"/>
      <c r="B276" s="48">
        <v>46224</v>
      </c>
      <c r="C276" s="53" t="s">
        <v>3956</v>
      </c>
      <c r="D276" s="41" t="s">
        <v>4716</v>
      </c>
      <c r="E276" s="41">
        <v>1</v>
      </c>
      <c r="F276" s="53">
        <v>0</v>
      </c>
      <c r="G276" s="53">
        <v>0</v>
      </c>
      <c r="H276" s="53">
        <v>0</v>
      </c>
      <c r="I276" s="53">
        <v>0</v>
      </c>
      <c r="J276" s="53">
        <v>0</v>
      </c>
      <c r="K276" s="53">
        <v>0</v>
      </c>
      <c r="L276" s="53">
        <v>0</v>
      </c>
      <c r="M276" s="41"/>
      <c r="N276" s="41"/>
      <c r="O276" s="41"/>
      <c r="P276" s="41"/>
      <c r="S276" s="87"/>
      <c r="T276" s="92"/>
      <c r="U276" s="93"/>
      <c r="V276" s="89"/>
      <c r="W276" s="90"/>
      <c r="X276" s="94"/>
      <c r="Y276" s="95"/>
      <c r="Z276" s="96"/>
    </row>
    <row r="277" spans="1:26">
      <c r="A277" s="26"/>
      <c r="B277" s="48">
        <v>46224</v>
      </c>
      <c r="C277" s="53" t="s">
        <v>3956</v>
      </c>
      <c r="D277" s="41" t="s">
        <v>4452</v>
      </c>
      <c r="E277" s="41">
        <v>8</v>
      </c>
      <c r="F277" s="61">
        <v>0</v>
      </c>
      <c r="G277" s="41">
        <v>0</v>
      </c>
      <c r="H277" s="41">
        <v>5</v>
      </c>
      <c r="I277" s="41">
        <v>0</v>
      </c>
      <c r="J277" s="41">
        <v>0</v>
      </c>
      <c r="K277" s="41">
        <v>0</v>
      </c>
      <c r="L277" s="41">
        <v>5</v>
      </c>
      <c r="M277" s="41"/>
      <c r="N277" s="41"/>
      <c r="O277" s="41" t="s">
        <v>5189</v>
      </c>
      <c r="P277" s="41" t="s">
        <v>5189</v>
      </c>
      <c r="S277" s="87"/>
      <c r="T277" s="92"/>
      <c r="U277" s="93"/>
      <c r="V277" s="89"/>
      <c r="W277" s="90"/>
      <c r="X277" s="94"/>
      <c r="Y277" s="95"/>
      <c r="Z277" s="96"/>
    </row>
    <row r="278" spans="1:26" ht="16.5" customHeight="1">
      <c r="A278" s="26"/>
      <c r="B278" s="48">
        <v>46226</v>
      </c>
      <c r="C278" s="53" t="s">
        <v>3464</v>
      </c>
      <c r="D278" s="41" t="s">
        <v>5222</v>
      </c>
      <c r="E278" s="41">
        <v>3</v>
      </c>
      <c r="F278" s="61">
        <v>0</v>
      </c>
      <c r="G278" s="41">
        <v>0</v>
      </c>
      <c r="H278" s="41">
        <v>1</v>
      </c>
      <c r="I278" s="41">
        <v>0</v>
      </c>
      <c r="J278" s="41">
        <v>0</v>
      </c>
      <c r="K278" s="41">
        <v>0</v>
      </c>
      <c r="L278" s="41">
        <v>1</v>
      </c>
      <c r="M278" s="41" t="s">
        <v>5228</v>
      </c>
      <c r="N278" s="41"/>
      <c r="O278" s="41"/>
      <c r="P278" s="41"/>
      <c r="S278" s="87"/>
      <c r="T278" s="92"/>
      <c r="U278" s="93"/>
      <c r="V278" s="89"/>
      <c r="W278" s="90"/>
      <c r="X278" s="94"/>
      <c r="Y278" s="95"/>
      <c r="Z278" s="96"/>
    </row>
    <row r="279" spans="1:26">
      <c r="A279" s="26"/>
      <c r="B279" s="48">
        <v>46226</v>
      </c>
      <c r="C279" s="53" t="s">
        <v>3475</v>
      </c>
      <c r="D279" s="41" t="s">
        <v>3939</v>
      </c>
      <c r="E279" s="53">
        <v>4</v>
      </c>
      <c r="F279" s="61">
        <v>4</v>
      </c>
      <c r="G279" s="53">
        <v>0</v>
      </c>
      <c r="H279" s="53">
        <v>0</v>
      </c>
      <c r="I279" s="53">
        <v>0</v>
      </c>
      <c r="J279" s="53">
        <v>0</v>
      </c>
      <c r="K279" s="53">
        <v>0</v>
      </c>
      <c r="L279" s="53">
        <v>0</v>
      </c>
      <c r="M279" s="41"/>
      <c r="N279" s="41"/>
      <c r="O279" s="41"/>
      <c r="P279" s="41"/>
      <c r="S279" s="87"/>
      <c r="T279" s="92"/>
      <c r="U279" s="93"/>
      <c r="V279" s="89"/>
      <c r="W279" s="90"/>
      <c r="X279" s="94"/>
      <c r="Y279" s="95"/>
      <c r="Z279" s="96"/>
    </row>
    <row r="280" spans="1:26">
      <c r="A280" s="26"/>
      <c r="B280" s="48">
        <v>46228</v>
      </c>
      <c r="C280" s="53" t="s">
        <v>3464</v>
      </c>
      <c r="D280" s="41" t="s">
        <v>4957</v>
      </c>
      <c r="E280" s="41">
        <v>1</v>
      </c>
      <c r="F280" s="53">
        <v>0</v>
      </c>
      <c r="G280" s="53">
        <v>0</v>
      </c>
      <c r="H280" s="53">
        <v>0</v>
      </c>
      <c r="I280" s="53">
        <v>0</v>
      </c>
      <c r="J280" s="53">
        <v>0</v>
      </c>
      <c r="K280" s="53">
        <v>0</v>
      </c>
      <c r="L280" s="41">
        <v>0</v>
      </c>
      <c r="M280" s="41"/>
      <c r="N280" s="41"/>
      <c r="O280" s="41"/>
      <c r="P280" s="41"/>
      <c r="S280" s="87"/>
      <c r="T280" s="92"/>
      <c r="U280" s="93"/>
      <c r="V280" s="89"/>
      <c r="W280" s="90"/>
      <c r="X280" s="94"/>
      <c r="Y280" s="95"/>
      <c r="Z280" s="96"/>
    </row>
    <row r="281" spans="1:26">
      <c r="A281" s="48">
        <v>46227</v>
      </c>
      <c r="B281" s="48">
        <v>46229</v>
      </c>
      <c r="C281" s="53" t="s">
        <v>3969</v>
      </c>
      <c r="D281" s="41" t="s">
        <v>4359</v>
      </c>
      <c r="E281" s="41">
        <v>1</v>
      </c>
      <c r="F281" s="61">
        <v>0</v>
      </c>
      <c r="G281" s="41">
        <v>0</v>
      </c>
      <c r="H281" s="41">
        <v>2</v>
      </c>
      <c r="I281" s="41">
        <v>0</v>
      </c>
      <c r="J281" s="41">
        <v>0</v>
      </c>
      <c r="K281" s="41">
        <v>0</v>
      </c>
      <c r="L281" s="41">
        <v>2</v>
      </c>
      <c r="M281" s="41"/>
      <c r="N281" s="41"/>
      <c r="O281" s="41" t="s">
        <v>5276</v>
      </c>
      <c r="P281" s="41" t="s">
        <v>5276</v>
      </c>
      <c r="S281" s="87"/>
      <c r="T281" s="92"/>
      <c r="U281" s="93"/>
      <c r="V281" s="89"/>
      <c r="W281" s="90"/>
      <c r="X281" s="94"/>
      <c r="Y281" s="95"/>
      <c r="Z281" s="96"/>
    </row>
    <row r="282" spans="1:26">
      <c r="A282" s="48">
        <v>46227</v>
      </c>
      <c r="B282" s="48">
        <v>46229</v>
      </c>
      <c r="C282" s="53" t="s">
        <v>3956</v>
      </c>
      <c r="D282" s="41" t="s">
        <v>4718</v>
      </c>
      <c r="E282" s="41">
        <v>6</v>
      </c>
      <c r="F282" s="61">
        <v>0</v>
      </c>
      <c r="G282" s="41">
        <v>0</v>
      </c>
      <c r="H282" s="41">
        <v>3</v>
      </c>
      <c r="I282" s="41">
        <v>0</v>
      </c>
      <c r="J282" s="41">
        <v>0</v>
      </c>
      <c r="K282" s="41">
        <v>0</v>
      </c>
      <c r="L282" s="41">
        <v>3</v>
      </c>
      <c r="M282" s="41"/>
      <c r="N282" s="41"/>
      <c r="O282" s="41" t="s">
        <v>5276</v>
      </c>
      <c r="P282" s="41" t="s">
        <v>5276</v>
      </c>
      <c r="S282" s="87"/>
      <c r="T282" s="92"/>
      <c r="U282" s="93"/>
      <c r="V282" s="89"/>
      <c r="W282" s="90"/>
      <c r="X282" s="94"/>
      <c r="Y282" s="95"/>
      <c r="Z282" s="96"/>
    </row>
    <row r="283" spans="1:26" s="82" customFormat="1">
      <c r="A283" s="48"/>
      <c r="B283" s="48">
        <v>46229</v>
      </c>
      <c r="C283" s="53" t="s">
        <v>4237</v>
      </c>
      <c r="D283" s="53" t="s">
        <v>5297</v>
      </c>
      <c r="E283" s="53">
        <v>10</v>
      </c>
      <c r="F283" s="53">
        <v>0</v>
      </c>
      <c r="G283" s="53">
        <v>0</v>
      </c>
      <c r="H283" s="53">
        <v>0</v>
      </c>
      <c r="I283" s="53">
        <v>0</v>
      </c>
      <c r="J283" s="53">
        <v>0</v>
      </c>
      <c r="K283" s="53">
        <v>0</v>
      </c>
      <c r="L283" s="53">
        <v>0</v>
      </c>
      <c r="M283" s="53"/>
      <c r="N283" s="53"/>
      <c r="O283" s="53"/>
      <c r="P283" s="53"/>
      <c r="Q283" s="26"/>
      <c r="R283" s="73"/>
      <c r="S283" s="87"/>
      <c r="T283" s="92"/>
      <c r="U283" s="93"/>
      <c r="V283" s="89"/>
      <c r="W283" s="90"/>
      <c r="X283" s="94"/>
      <c r="Y283" s="95"/>
      <c r="Z283" s="96"/>
    </row>
    <row r="284" spans="1:26" s="82" customFormat="1">
      <c r="A284" s="48"/>
      <c r="B284" s="48">
        <v>46229</v>
      </c>
      <c r="C284" s="53" t="s">
        <v>4237</v>
      </c>
      <c r="D284" s="53" t="s">
        <v>5298</v>
      </c>
      <c r="E284" s="53">
        <v>2</v>
      </c>
      <c r="F284" s="53">
        <v>0</v>
      </c>
      <c r="G284" s="53">
        <v>0</v>
      </c>
      <c r="H284" s="53">
        <v>0</v>
      </c>
      <c r="I284" s="53">
        <v>0</v>
      </c>
      <c r="J284" s="53">
        <v>0</v>
      </c>
      <c r="K284" s="53">
        <v>0</v>
      </c>
      <c r="L284" s="53">
        <v>0</v>
      </c>
      <c r="M284" s="53"/>
      <c r="N284" s="53"/>
      <c r="O284" s="53"/>
      <c r="P284" s="53"/>
      <c r="Q284" s="26"/>
      <c r="R284" s="73"/>
      <c r="S284" s="87"/>
      <c r="T284" s="92"/>
      <c r="U284" s="93"/>
      <c r="V284" s="89"/>
      <c r="W284" s="90"/>
      <c r="X284" s="94"/>
      <c r="Y284" s="95"/>
      <c r="Z284" s="96"/>
    </row>
    <row r="285" spans="1:26" ht="16.5" customHeight="1">
      <c r="A285" s="48">
        <v>46227</v>
      </c>
      <c r="B285" s="48">
        <v>46230</v>
      </c>
      <c r="C285" s="53" t="s">
        <v>4204</v>
      </c>
      <c r="D285" s="41" t="s">
        <v>4670</v>
      </c>
      <c r="E285" s="41">
        <v>13</v>
      </c>
      <c r="F285" s="61">
        <v>13</v>
      </c>
      <c r="G285" s="41">
        <v>0</v>
      </c>
      <c r="H285" s="41">
        <v>176</v>
      </c>
      <c r="I285" s="41">
        <v>0</v>
      </c>
      <c r="J285" s="41">
        <v>0</v>
      </c>
      <c r="K285" s="41">
        <v>0</v>
      </c>
      <c r="L285" s="41">
        <v>176</v>
      </c>
      <c r="M285" s="41" t="s">
        <v>5308</v>
      </c>
      <c r="N285" s="41"/>
      <c r="O285" s="41" t="s">
        <v>5308</v>
      </c>
      <c r="P285" s="41" t="s">
        <v>5308</v>
      </c>
      <c r="S285" s="87">
        <v>13</v>
      </c>
      <c r="T285" s="92"/>
      <c r="U285" s="93"/>
      <c r="V285" s="89"/>
      <c r="W285" s="90"/>
      <c r="X285" s="94"/>
      <c r="Y285" s="95"/>
      <c r="Z285" s="96"/>
    </row>
    <row r="286" spans="1:26">
      <c r="A286" s="48">
        <v>46227</v>
      </c>
      <c r="B286" s="48">
        <v>46233</v>
      </c>
      <c r="C286" s="53" t="s">
        <v>3475</v>
      </c>
      <c r="D286" s="41" t="s">
        <v>3939</v>
      </c>
      <c r="E286" s="41">
        <v>4</v>
      </c>
      <c r="F286" s="61">
        <v>0</v>
      </c>
      <c r="G286" s="41">
        <v>0</v>
      </c>
      <c r="H286" s="41">
        <v>7</v>
      </c>
      <c r="I286" s="41">
        <v>0</v>
      </c>
      <c r="J286" s="41">
        <v>0</v>
      </c>
      <c r="K286" s="41">
        <v>0</v>
      </c>
      <c r="L286" s="41">
        <v>7</v>
      </c>
      <c r="M286" s="41" t="s">
        <v>5381</v>
      </c>
      <c r="N286" s="41"/>
      <c r="O286" s="41"/>
      <c r="P286" s="41"/>
      <c r="S286" s="87"/>
      <c r="T286" s="92"/>
      <c r="U286" s="93"/>
      <c r="V286" s="89"/>
      <c r="W286" s="90"/>
      <c r="X286" s="94"/>
      <c r="Y286" s="95"/>
      <c r="Z286" s="96"/>
    </row>
    <row r="287" spans="1:26">
      <c r="A287" s="48">
        <v>46227</v>
      </c>
      <c r="B287" s="48">
        <v>46233</v>
      </c>
      <c r="C287" s="53" t="s">
        <v>3931</v>
      </c>
      <c r="D287" s="41" t="s">
        <v>5371</v>
      </c>
      <c r="E287" s="41">
        <v>12</v>
      </c>
      <c r="F287" s="61">
        <v>0</v>
      </c>
      <c r="G287" s="41">
        <v>0</v>
      </c>
      <c r="H287" s="41">
        <v>2</v>
      </c>
      <c r="I287" s="41">
        <v>0</v>
      </c>
      <c r="J287" s="41">
        <v>0</v>
      </c>
      <c r="K287" s="41">
        <v>0</v>
      </c>
      <c r="L287" s="41">
        <v>2</v>
      </c>
      <c r="M287" s="41"/>
      <c r="N287" s="41"/>
      <c r="O287" s="41" t="s">
        <v>5382</v>
      </c>
      <c r="P287" s="41" t="s">
        <v>5383</v>
      </c>
      <c r="S287" s="87"/>
      <c r="T287" s="92"/>
      <c r="U287" s="93"/>
      <c r="V287" s="89"/>
      <c r="W287" s="90"/>
      <c r="X287" s="94"/>
      <c r="Y287" s="95"/>
      <c r="Z287" s="96"/>
    </row>
    <row r="288" spans="1:26">
      <c r="A288" s="48">
        <v>46227</v>
      </c>
      <c r="B288" s="48">
        <v>46234</v>
      </c>
      <c r="C288" s="53" t="s">
        <v>4237</v>
      </c>
      <c r="D288" s="41" t="s">
        <v>5423</v>
      </c>
      <c r="E288" s="41">
        <v>1</v>
      </c>
      <c r="F288" s="53">
        <v>0</v>
      </c>
      <c r="G288" s="53">
        <v>0</v>
      </c>
      <c r="H288" s="53">
        <v>0</v>
      </c>
      <c r="I288" s="53">
        <v>0</v>
      </c>
      <c r="J288" s="53">
        <v>0</v>
      </c>
      <c r="K288" s="53">
        <v>0</v>
      </c>
      <c r="L288" s="53">
        <v>0</v>
      </c>
      <c r="M288" s="41"/>
      <c r="N288" s="41"/>
      <c r="O288" s="41"/>
      <c r="P288" s="41"/>
      <c r="S288" s="87"/>
      <c r="T288" s="92"/>
      <c r="U288" s="93"/>
      <c r="V288" s="89"/>
      <c r="W288" s="90"/>
      <c r="X288" s="94"/>
      <c r="Y288" s="95"/>
      <c r="Z288" s="96"/>
    </row>
    <row r="289" spans="1:26">
      <c r="A289" s="48">
        <v>46227</v>
      </c>
      <c r="B289" s="48">
        <v>46237</v>
      </c>
      <c r="C289" s="53" t="s">
        <v>4237</v>
      </c>
      <c r="D289" s="41" t="s">
        <v>5480</v>
      </c>
      <c r="E289" s="41">
        <v>4</v>
      </c>
      <c r="F289" s="53">
        <v>0</v>
      </c>
      <c r="G289" s="53">
        <v>0</v>
      </c>
      <c r="H289" s="53">
        <v>0</v>
      </c>
      <c r="I289" s="53">
        <v>0</v>
      </c>
      <c r="J289" s="53">
        <v>0</v>
      </c>
      <c r="K289" s="53">
        <v>0</v>
      </c>
      <c r="L289" s="53">
        <v>0</v>
      </c>
      <c r="M289" s="41"/>
      <c r="N289" s="41"/>
      <c r="O289" s="41"/>
      <c r="P289" s="41"/>
      <c r="S289" s="87"/>
      <c r="T289" s="92"/>
      <c r="U289" s="93"/>
      <c r="V289" s="89"/>
      <c r="W289" s="90"/>
      <c r="X289" s="94"/>
      <c r="Y289" s="95"/>
      <c r="Z289" s="96"/>
    </row>
    <row r="290" spans="1:26">
      <c r="A290" s="48">
        <v>46227</v>
      </c>
      <c r="B290" s="48">
        <v>46237</v>
      </c>
      <c r="C290" s="53" t="s">
        <v>4113</v>
      </c>
      <c r="D290" s="41" t="s">
        <v>4670</v>
      </c>
      <c r="E290" s="41">
        <v>13</v>
      </c>
      <c r="F290" s="61">
        <v>0</v>
      </c>
      <c r="G290" s="41">
        <v>0</v>
      </c>
      <c r="H290" s="41">
        <v>14</v>
      </c>
      <c r="I290" s="41">
        <v>0</v>
      </c>
      <c r="J290" s="41">
        <v>0</v>
      </c>
      <c r="K290" s="41">
        <v>0</v>
      </c>
      <c r="L290" s="41">
        <v>14</v>
      </c>
      <c r="M290" s="41" t="s">
        <v>5481</v>
      </c>
      <c r="N290" s="41"/>
      <c r="O290" s="41"/>
      <c r="P290" s="41"/>
      <c r="S290" s="87"/>
      <c r="T290" s="92"/>
      <c r="U290" s="93"/>
      <c r="V290" s="89"/>
      <c r="W290" s="90"/>
      <c r="X290" s="94"/>
      <c r="Y290" s="95"/>
      <c r="Z290" s="96"/>
    </row>
    <row r="291" spans="1:26">
      <c r="A291" s="48">
        <v>46227</v>
      </c>
      <c r="B291" s="48">
        <v>46240</v>
      </c>
      <c r="C291" s="53" t="s">
        <v>4237</v>
      </c>
      <c r="D291" s="41" t="s">
        <v>5580</v>
      </c>
      <c r="E291" s="41">
        <v>2</v>
      </c>
      <c r="F291" s="61">
        <v>1</v>
      </c>
      <c r="G291" s="53">
        <v>0</v>
      </c>
      <c r="H291" s="53">
        <v>0</v>
      </c>
      <c r="I291" s="53">
        <v>0</v>
      </c>
      <c r="J291" s="53">
        <v>0</v>
      </c>
      <c r="K291" s="53">
        <v>0</v>
      </c>
      <c r="L291" s="53">
        <v>0</v>
      </c>
      <c r="M291" s="41"/>
      <c r="N291" s="41"/>
      <c r="O291" s="41"/>
      <c r="P291" s="41"/>
      <c r="S291" s="87"/>
      <c r="T291" s="92"/>
      <c r="U291" s="93"/>
      <c r="V291" s="89"/>
      <c r="W291" s="90"/>
      <c r="X291" s="94">
        <v>1</v>
      </c>
      <c r="Y291" s="95"/>
      <c r="Z291" s="96"/>
    </row>
    <row r="292" spans="1:26">
      <c r="A292" s="48">
        <v>46227</v>
      </c>
      <c r="B292" s="48">
        <v>46240</v>
      </c>
      <c r="C292" s="53" t="s">
        <v>4237</v>
      </c>
      <c r="D292" s="41" t="s">
        <v>5581</v>
      </c>
      <c r="E292" s="41">
        <v>4</v>
      </c>
      <c r="F292" s="61">
        <v>1</v>
      </c>
      <c r="G292" s="53">
        <v>0</v>
      </c>
      <c r="H292" s="53">
        <v>0</v>
      </c>
      <c r="I292" s="53">
        <v>0</v>
      </c>
      <c r="J292" s="53">
        <v>0</v>
      </c>
      <c r="K292" s="53">
        <v>0</v>
      </c>
      <c r="L292" s="53">
        <v>0</v>
      </c>
      <c r="M292" s="41"/>
      <c r="N292" s="41"/>
      <c r="O292" s="41"/>
      <c r="P292" s="41"/>
      <c r="S292" s="87"/>
      <c r="T292" s="92"/>
      <c r="U292" s="93"/>
      <c r="V292" s="89"/>
      <c r="W292" s="90"/>
      <c r="X292" s="94">
        <v>1</v>
      </c>
      <c r="Y292" s="95"/>
      <c r="Z292" s="96"/>
    </row>
    <row r="293" spans="1:26">
      <c r="A293" s="48">
        <v>46227</v>
      </c>
      <c r="B293" s="48">
        <v>46240</v>
      </c>
      <c r="C293" s="53" t="s">
        <v>4237</v>
      </c>
      <c r="D293" s="41" t="s">
        <v>5582</v>
      </c>
      <c r="E293" s="41">
        <v>4</v>
      </c>
      <c r="F293" s="53">
        <v>0</v>
      </c>
      <c r="G293" s="53">
        <v>0</v>
      </c>
      <c r="H293" s="53">
        <v>0</v>
      </c>
      <c r="I293" s="53">
        <v>0</v>
      </c>
      <c r="J293" s="53">
        <v>0</v>
      </c>
      <c r="K293" s="53">
        <v>0</v>
      </c>
      <c r="L293" s="53">
        <v>0</v>
      </c>
      <c r="M293" s="41"/>
      <c r="N293" s="41"/>
      <c r="O293" s="14"/>
      <c r="P293" s="41"/>
      <c r="S293" s="87"/>
      <c r="T293" s="92"/>
      <c r="U293" s="93"/>
      <c r="V293" s="89"/>
      <c r="W293" s="90"/>
      <c r="X293" s="94"/>
      <c r="Y293" s="95"/>
      <c r="Z293" s="96"/>
    </row>
    <row r="294" spans="1:26">
      <c r="A294" s="48">
        <v>46227</v>
      </c>
      <c r="B294" s="48">
        <v>46251</v>
      </c>
      <c r="C294" s="53" t="s">
        <v>4113</v>
      </c>
      <c r="D294" s="41" t="s">
        <v>5371</v>
      </c>
      <c r="E294" s="41">
        <v>12</v>
      </c>
      <c r="F294" s="53">
        <v>0</v>
      </c>
      <c r="G294" s="53">
        <v>0</v>
      </c>
      <c r="H294" s="53">
        <v>0</v>
      </c>
      <c r="I294" s="53">
        <v>0</v>
      </c>
      <c r="J294" s="53">
        <v>0</v>
      </c>
      <c r="K294" s="53">
        <v>0</v>
      </c>
      <c r="L294" s="53">
        <v>0</v>
      </c>
      <c r="M294" s="41"/>
      <c r="N294" s="41"/>
      <c r="O294" s="41"/>
      <c r="P294" s="41"/>
      <c r="S294" s="87"/>
      <c r="T294" s="92"/>
      <c r="U294" s="93"/>
      <c r="V294" s="89"/>
      <c r="W294" s="90"/>
      <c r="X294" s="94"/>
      <c r="Y294" s="95"/>
      <c r="Z294" s="96"/>
    </row>
    <row r="295" spans="1:26">
      <c r="A295" s="48">
        <v>46227</v>
      </c>
      <c r="B295" s="48">
        <v>46254</v>
      </c>
      <c r="C295" s="53" t="s">
        <v>3930</v>
      </c>
      <c r="D295" s="41" t="s">
        <v>5964</v>
      </c>
      <c r="E295" s="41">
        <v>7</v>
      </c>
      <c r="F295" s="61">
        <v>7</v>
      </c>
      <c r="G295" s="41">
        <v>0</v>
      </c>
      <c r="H295" s="41">
        <v>151</v>
      </c>
      <c r="I295" s="41">
        <v>0</v>
      </c>
      <c r="J295" s="41">
        <v>0</v>
      </c>
      <c r="K295" s="41">
        <v>0</v>
      </c>
      <c r="L295" s="41">
        <v>151</v>
      </c>
      <c r="M295" s="41" t="s">
        <v>5967</v>
      </c>
      <c r="N295" s="41"/>
      <c r="O295" s="41" t="s">
        <v>5967</v>
      </c>
      <c r="P295" s="41" t="s">
        <v>5968</v>
      </c>
      <c r="S295" s="87">
        <v>7</v>
      </c>
      <c r="T295" s="92"/>
      <c r="U295" s="93"/>
      <c r="V295" s="89"/>
      <c r="W295" s="90"/>
      <c r="X295" s="94"/>
      <c r="Y295" s="95"/>
      <c r="Z295" s="96"/>
    </row>
    <row r="296" spans="1:26" s="43" customFormat="1">
      <c r="A296" s="48">
        <v>46227</v>
      </c>
      <c r="B296" s="48">
        <v>46254</v>
      </c>
      <c r="C296" s="53" t="s">
        <v>3930</v>
      </c>
      <c r="D296" s="18" t="s">
        <v>5965</v>
      </c>
      <c r="E296" s="18">
        <v>2</v>
      </c>
      <c r="F296" s="61">
        <v>2</v>
      </c>
      <c r="G296" s="41">
        <v>0</v>
      </c>
      <c r="H296" s="41">
        <v>14</v>
      </c>
      <c r="I296" s="41">
        <v>0</v>
      </c>
      <c r="J296" s="41">
        <v>0</v>
      </c>
      <c r="K296" s="41">
        <v>0</v>
      </c>
      <c r="L296" s="41">
        <v>14</v>
      </c>
      <c r="M296" s="18" t="s">
        <v>5967</v>
      </c>
      <c r="N296" s="18"/>
      <c r="O296" s="18" t="s">
        <v>5967</v>
      </c>
      <c r="P296" s="15" t="s">
        <v>5967</v>
      </c>
      <c r="Q296" s="25"/>
      <c r="R296" s="73"/>
      <c r="S296" s="87">
        <v>2</v>
      </c>
      <c r="T296" s="92"/>
      <c r="U296" s="93"/>
      <c r="V296" s="89"/>
      <c r="W296" s="90"/>
      <c r="X296" s="94"/>
      <c r="Y296" s="95"/>
      <c r="Z296" s="96"/>
    </row>
    <row r="297" spans="1:26">
      <c r="A297" s="48">
        <v>46227</v>
      </c>
      <c r="B297" s="48">
        <v>46254</v>
      </c>
      <c r="C297" s="53" t="s">
        <v>3930</v>
      </c>
      <c r="D297" s="41" t="s">
        <v>5969</v>
      </c>
      <c r="E297" s="41">
        <v>12</v>
      </c>
      <c r="F297" s="61">
        <v>7</v>
      </c>
      <c r="G297" s="41">
        <v>0</v>
      </c>
      <c r="H297" s="41">
        <v>32</v>
      </c>
      <c r="I297" s="41">
        <v>0</v>
      </c>
      <c r="J297" s="41">
        <v>0</v>
      </c>
      <c r="K297" s="41">
        <v>0</v>
      </c>
      <c r="L297" s="41">
        <v>32</v>
      </c>
      <c r="M297" s="41" t="s">
        <v>5967</v>
      </c>
      <c r="N297" s="41"/>
      <c r="O297" s="41" t="s">
        <v>5967</v>
      </c>
      <c r="P297" s="41" t="s">
        <v>5967</v>
      </c>
      <c r="S297" s="87">
        <v>7</v>
      </c>
      <c r="T297" s="92"/>
      <c r="U297" s="93"/>
      <c r="V297" s="89"/>
      <c r="W297" s="90"/>
      <c r="X297" s="94"/>
      <c r="Y297" s="95"/>
      <c r="Z297" s="96"/>
    </row>
    <row r="298" spans="1:26">
      <c r="A298" s="48">
        <v>46227</v>
      </c>
      <c r="B298" s="48">
        <v>46255</v>
      </c>
      <c r="C298" s="53" t="s">
        <v>3930</v>
      </c>
      <c r="D298" s="53" t="s">
        <v>6069</v>
      </c>
      <c r="E298" s="53">
        <v>8</v>
      </c>
      <c r="F298" s="61">
        <v>8</v>
      </c>
      <c r="G298" s="41">
        <v>0</v>
      </c>
      <c r="H298" s="41">
        <v>41</v>
      </c>
      <c r="I298" s="41">
        <v>0</v>
      </c>
      <c r="J298" s="41">
        <v>0</v>
      </c>
      <c r="K298" s="41">
        <v>0</v>
      </c>
      <c r="L298" s="41">
        <v>41</v>
      </c>
      <c r="M298" s="41"/>
      <c r="N298" s="41"/>
      <c r="O298" s="41" t="s">
        <v>6066</v>
      </c>
      <c r="P298" s="41" t="s">
        <v>6065</v>
      </c>
      <c r="S298" s="87">
        <v>8</v>
      </c>
      <c r="T298" s="92"/>
      <c r="U298" s="93"/>
      <c r="V298" s="89"/>
      <c r="W298" s="90"/>
      <c r="X298" s="94"/>
      <c r="Y298" s="95"/>
      <c r="Z298" s="96"/>
    </row>
    <row r="299" spans="1:26">
      <c r="A299" s="48">
        <v>46227</v>
      </c>
      <c r="B299" s="48">
        <v>46257</v>
      </c>
      <c r="C299" s="53" t="s">
        <v>3930</v>
      </c>
      <c r="D299" s="41" t="s">
        <v>5965</v>
      </c>
      <c r="E299" s="41">
        <v>1</v>
      </c>
      <c r="F299" s="53">
        <v>0</v>
      </c>
      <c r="G299" s="53">
        <v>0</v>
      </c>
      <c r="H299" s="53">
        <v>0</v>
      </c>
      <c r="I299" s="53">
        <v>0</v>
      </c>
      <c r="J299" s="53">
        <v>0</v>
      </c>
      <c r="K299" s="53">
        <v>0</v>
      </c>
      <c r="L299" s="53">
        <v>0</v>
      </c>
      <c r="M299" s="41"/>
      <c r="N299" s="41"/>
      <c r="O299" s="41"/>
      <c r="P299" s="41"/>
      <c r="S299" s="87"/>
      <c r="T299" s="92"/>
      <c r="U299" s="93"/>
      <c r="V299" s="89"/>
      <c r="W299" s="90"/>
      <c r="X299" s="94"/>
      <c r="Y299" s="95"/>
      <c r="Z299" s="96"/>
    </row>
    <row r="300" spans="1:26">
      <c r="A300" s="48">
        <v>46227</v>
      </c>
      <c r="B300" s="48">
        <v>46258</v>
      </c>
      <c r="C300" s="53" t="s">
        <v>3930</v>
      </c>
      <c r="D300" s="41" t="s">
        <v>6068</v>
      </c>
      <c r="E300" s="41">
        <v>8</v>
      </c>
      <c r="F300" s="61">
        <v>0</v>
      </c>
      <c r="G300" s="41">
        <v>0</v>
      </c>
      <c r="H300" s="41">
        <v>9</v>
      </c>
      <c r="I300" s="41">
        <v>0</v>
      </c>
      <c r="J300" s="41">
        <v>0</v>
      </c>
      <c r="K300" s="41">
        <v>0</v>
      </c>
      <c r="L300" s="41">
        <v>9</v>
      </c>
      <c r="M300" s="41" t="s">
        <v>6094</v>
      </c>
      <c r="N300" s="41"/>
      <c r="O300" s="41" t="s">
        <v>6092</v>
      </c>
      <c r="P300" s="41" t="s">
        <v>6092</v>
      </c>
      <c r="S300" s="87"/>
      <c r="T300" s="92"/>
      <c r="U300" s="93"/>
      <c r="V300" s="89"/>
      <c r="W300" s="90"/>
      <c r="X300" s="94"/>
      <c r="Y300" s="95"/>
      <c r="Z300" s="96"/>
    </row>
    <row r="301" spans="1:26">
      <c r="A301" s="48">
        <v>46227</v>
      </c>
      <c r="B301" s="48">
        <v>46258</v>
      </c>
      <c r="C301" s="53" t="s">
        <v>3930</v>
      </c>
      <c r="D301" s="41" t="s">
        <v>6090</v>
      </c>
      <c r="E301" s="41">
        <v>7</v>
      </c>
      <c r="F301" s="61">
        <v>6</v>
      </c>
      <c r="G301" s="41">
        <v>0</v>
      </c>
      <c r="H301" s="41">
        <v>38</v>
      </c>
      <c r="I301" s="41">
        <v>0</v>
      </c>
      <c r="J301" s="41">
        <v>0</v>
      </c>
      <c r="K301" s="41">
        <v>0</v>
      </c>
      <c r="L301" s="41">
        <v>38</v>
      </c>
      <c r="M301" s="41" t="s">
        <v>6092</v>
      </c>
      <c r="N301" s="41" t="s">
        <v>6092</v>
      </c>
      <c r="O301" s="41" t="s">
        <v>6092</v>
      </c>
      <c r="P301" s="41" t="s">
        <v>6092</v>
      </c>
      <c r="S301" s="87">
        <v>6</v>
      </c>
      <c r="T301" s="92"/>
      <c r="U301" s="93"/>
      <c r="V301" s="89"/>
      <c r="W301" s="90"/>
      <c r="X301" s="94"/>
      <c r="Y301" s="95"/>
      <c r="Z301" s="96"/>
    </row>
    <row r="302" spans="1:26">
      <c r="A302" s="48">
        <v>46227</v>
      </c>
      <c r="B302" s="48">
        <v>46259</v>
      </c>
      <c r="C302" s="53" t="s">
        <v>3930</v>
      </c>
      <c r="D302" s="41" t="s">
        <v>6152</v>
      </c>
      <c r="E302" s="41">
        <v>12</v>
      </c>
      <c r="F302" s="61">
        <v>12</v>
      </c>
      <c r="G302" s="41">
        <v>0</v>
      </c>
      <c r="H302" s="41">
        <v>94</v>
      </c>
      <c r="I302" s="41">
        <v>0</v>
      </c>
      <c r="J302" s="41">
        <v>0</v>
      </c>
      <c r="K302" s="41">
        <v>0</v>
      </c>
      <c r="L302" s="41">
        <v>94</v>
      </c>
      <c r="M302" s="41"/>
      <c r="N302" s="41"/>
      <c r="O302" s="41" t="s">
        <v>6150</v>
      </c>
      <c r="P302" s="41" t="s">
        <v>6156</v>
      </c>
      <c r="S302" s="87">
        <v>12</v>
      </c>
      <c r="T302" s="92"/>
      <c r="U302" s="93"/>
      <c r="V302" s="89"/>
      <c r="W302" s="90"/>
      <c r="X302" s="94"/>
      <c r="Y302" s="95"/>
      <c r="Z302" s="96"/>
    </row>
    <row r="303" spans="1:26">
      <c r="A303" s="48">
        <v>46227</v>
      </c>
      <c r="B303" s="48">
        <v>46260</v>
      </c>
      <c r="C303" s="53" t="s">
        <v>3930</v>
      </c>
      <c r="D303" s="41" t="s">
        <v>6197</v>
      </c>
      <c r="E303" s="41">
        <v>11</v>
      </c>
      <c r="F303" s="61">
        <v>0</v>
      </c>
      <c r="G303" s="41">
        <v>0</v>
      </c>
      <c r="H303" s="41">
        <v>9</v>
      </c>
      <c r="I303" s="41">
        <v>0</v>
      </c>
      <c r="J303" s="41">
        <v>0</v>
      </c>
      <c r="K303" s="41">
        <v>0</v>
      </c>
      <c r="L303" s="41">
        <v>9</v>
      </c>
      <c r="M303" s="41" t="s">
        <v>6195</v>
      </c>
      <c r="N303" s="41"/>
      <c r="O303" s="41" t="s">
        <v>6195</v>
      </c>
      <c r="P303" s="41" t="s">
        <v>6195</v>
      </c>
      <c r="S303" s="87"/>
      <c r="T303" s="92"/>
      <c r="U303" s="93"/>
      <c r="V303" s="89"/>
      <c r="W303" s="90"/>
      <c r="X303" s="94"/>
      <c r="Y303" s="95"/>
      <c r="Z303" s="96"/>
    </row>
    <row r="304" spans="1:26">
      <c r="A304" s="48">
        <v>46227</v>
      </c>
      <c r="B304" s="48">
        <v>46260</v>
      </c>
      <c r="C304" s="53" t="s">
        <v>3930</v>
      </c>
      <c r="D304" s="41" t="s">
        <v>6198</v>
      </c>
      <c r="E304" s="41">
        <v>8</v>
      </c>
      <c r="F304" s="61">
        <v>0</v>
      </c>
      <c r="G304" s="41">
        <v>0</v>
      </c>
      <c r="H304" s="41">
        <v>7</v>
      </c>
      <c r="I304" s="41">
        <v>0</v>
      </c>
      <c r="J304" s="41">
        <v>0</v>
      </c>
      <c r="K304" s="41">
        <v>0</v>
      </c>
      <c r="L304" s="41">
        <v>7</v>
      </c>
      <c r="M304" s="41"/>
      <c r="N304" s="41"/>
      <c r="O304" s="41" t="s">
        <v>6195</v>
      </c>
      <c r="P304" s="41" t="s">
        <v>6195</v>
      </c>
      <c r="S304" s="87"/>
      <c r="T304" s="92"/>
      <c r="U304" s="93"/>
      <c r="V304" s="89"/>
      <c r="W304" s="90"/>
      <c r="X304" s="94"/>
      <c r="Y304" s="95"/>
      <c r="Z304" s="96"/>
    </row>
    <row r="305" spans="1:26">
      <c r="A305" s="26"/>
      <c r="B305" s="48">
        <v>46261</v>
      </c>
      <c r="C305" s="53" t="s">
        <v>3930</v>
      </c>
      <c r="D305" s="41" t="s">
        <v>6241</v>
      </c>
      <c r="E305" s="41">
        <v>6</v>
      </c>
      <c r="F305" s="61">
        <v>6</v>
      </c>
      <c r="G305" s="41">
        <v>0</v>
      </c>
      <c r="H305" s="41">
        <v>178</v>
      </c>
      <c r="I305" s="41">
        <v>0</v>
      </c>
      <c r="J305" s="41">
        <v>0</v>
      </c>
      <c r="K305" s="41">
        <v>0</v>
      </c>
      <c r="L305" s="41">
        <v>178</v>
      </c>
      <c r="M305" s="41" t="s">
        <v>6243</v>
      </c>
      <c r="N305" s="41"/>
      <c r="O305" s="41" t="s">
        <v>6243</v>
      </c>
      <c r="P305" s="41" t="s">
        <v>6244</v>
      </c>
      <c r="S305" s="87">
        <v>6</v>
      </c>
      <c r="T305" s="92"/>
      <c r="U305" s="93"/>
      <c r="V305" s="89"/>
      <c r="W305" s="90"/>
      <c r="X305" s="94"/>
      <c r="Y305" s="95"/>
      <c r="Z305" s="96"/>
    </row>
    <row r="306" spans="1:26">
      <c r="A306" s="26"/>
      <c r="B306" s="48">
        <v>46261</v>
      </c>
      <c r="C306" s="53" t="s">
        <v>3930</v>
      </c>
      <c r="D306" s="41" t="s">
        <v>6152</v>
      </c>
      <c r="E306" s="41">
        <v>12</v>
      </c>
      <c r="F306" s="61">
        <v>12</v>
      </c>
      <c r="G306" s="41">
        <v>0</v>
      </c>
      <c r="H306" s="41">
        <v>176</v>
      </c>
      <c r="I306" s="41">
        <v>0</v>
      </c>
      <c r="J306" s="41">
        <v>0</v>
      </c>
      <c r="K306" s="41">
        <v>0</v>
      </c>
      <c r="L306" s="41">
        <v>176</v>
      </c>
      <c r="M306" s="41" t="s">
        <v>6243</v>
      </c>
      <c r="N306" s="41"/>
      <c r="O306" s="41" t="s">
        <v>6245</v>
      </c>
      <c r="P306" s="41" t="s">
        <v>6243</v>
      </c>
      <c r="S306" s="87">
        <v>12</v>
      </c>
      <c r="T306" s="92"/>
      <c r="U306" s="93"/>
      <c r="V306" s="89"/>
      <c r="W306" s="90"/>
      <c r="X306" s="94"/>
      <c r="Y306" s="95"/>
      <c r="Z306" s="96"/>
    </row>
    <row r="307" spans="1:26" s="82" customFormat="1">
      <c r="A307" s="26"/>
      <c r="B307" s="48">
        <v>46262</v>
      </c>
      <c r="C307" s="53" t="s">
        <v>3930</v>
      </c>
      <c r="D307" s="53" t="s">
        <v>6348</v>
      </c>
      <c r="E307" s="53">
        <v>7</v>
      </c>
      <c r="F307" s="61">
        <v>7</v>
      </c>
      <c r="G307" s="53">
        <v>0</v>
      </c>
      <c r="H307" s="53">
        <v>326</v>
      </c>
      <c r="I307" s="53">
        <v>0</v>
      </c>
      <c r="J307" s="53">
        <v>0</v>
      </c>
      <c r="K307" s="53">
        <v>0</v>
      </c>
      <c r="L307" s="53">
        <v>326</v>
      </c>
      <c r="M307" s="53"/>
      <c r="N307" s="53"/>
      <c r="O307" s="53" t="s">
        <v>6350</v>
      </c>
      <c r="P307" s="53" t="s">
        <v>6350</v>
      </c>
      <c r="Q307" s="26"/>
      <c r="R307" s="73"/>
      <c r="S307" s="87">
        <v>7</v>
      </c>
      <c r="T307" s="92"/>
      <c r="U307" s="93"/>
      <c r="V307" s="89"/>
      <c r="W307" s="90"/>
      <c r="X307" s="94"/>
      <c r="Y307" s="95"/>
      <c r="Z307" s="96"/>
    </row>
    <row r="308" spans="1:26">
      <c r="A308" s="26"/>
      <c r="B308" s="48">
        <v>46262</v>
      </c>
      <c r="C308" s="53" t="s">
        <v>3930</v>
      </c>
      <c r="D308" s="41" t="s">
        <v>6345</v>
      </c>
      <c r="E308" s="41">
        <v>12</v>
      </c>
      <c r="F308" s="61">
        <v>0</v>
      </c>
      <c r="G308" s="41">
        <v>0</v>
      </c>
      <c r="H308" s="41">
        <v>4</v>
      </c>
      <c r="I308" s="41">
        <v>0</v>
      </c>
      <c r="J308" s="41">
        <v>0</v>
      </c>
      <c r="K308" s="41">
        <v>0</v>
      </c>
      <c r="L308" s="41">
        <v>4</v>
      </c>
      <c r="M308" s="41" t="s">
        <v>6351</v>
      </c>
      <c r="N308" s="41"/>
      <c r="O308" s="41" t="s">
        <v>6350</v>
      </c>
      <c r="P308" s="41" t="s">
        <v>6350</v>
      </c>
      <c r="S308" s="87"/>
      <c r="T308" s="92"/>
      <c r="U308" s="93"/>
      <c r="V308" s="89"/>
      <c r="W308" s="90"/>
      <c r="X308" s="94"/>
      <c r="Y308" s="95"/>
      <c r="Z308" s="96"/>
    </row>
    <row r="309" spans="1:26">
      <c r="A309" s="26"/>
      <c r="B309" s="48">
        <v>46263</v>
      </c>
      <c r="C309" s="53" t="s">
        <v>3930</v>
      </c>
      <c r="D309" s="41" t="s">
        <v>6346</v>
      </c>
      <c r="E309" s="41">
        <v>12</v>
      </c>
      <c r="F309" s="53">
        <v>0</v>
      </c>
      <c r="G309" s="53">
        <v>0</v>
      </c>
      <c r="H309" s="53">
        <v>0</v>
      </c>
      <c r="I309" s="53">
        <v>0</v>
      </c>
      <c r="J309" s="53">
        <v>0</v>
      </c>
      <c r="K309" s="53">
        <v>0</v>
      </c>
      <c r="L309" s="53">
        <v>0</v>
      </c>
      <c r="M309" s="41"/>
      <c r="N309" s="41"/>
      <c r="O309" s="41"/>
      <c r="P309" s="41"/>
      <c r="S309" s="87"/>
      <c r="T309" s="92"/>
      <c r="U309" s="93"/>
      <c r="V309" s="89"/>
      <c r="W309" s="90"/>
      <c r="X309" s="94"/>
      <c r="Y309" s="95"/>
      <c r="Z309" s="96"/>
    </row>
    <row r="310" spans="1:26">
      <c r="A310" s="26"/>
      <c r="B310" s="48">
        <v>46263</v>
      </c>
      <c r="C310" s="53" t="s">
        <v>3930</v>
      </c>
      <c r="D310" s="41" t="s">
        <v>6347</v>
      </c>
      <c r="E310" s="41">
        <v>11</v>
      </c>
      <c r="F310" s="53">
        <v>0</v>
      </c>
      <c r="G310" s="53">
        <v>0</v>
      </c>
      <c r="H310" s="53">
        <v>0</v>
      </c>
      <c r="I310" s="53">
        <v>0</v>
      </c>
      <c r="J310" s="53">
        <v>0</v>
      </c>
      <c r="K310" s="53">
        <v>0</v>
      </c>
      <c r="L310" s="53">
        <v>0</v>
      </c>
      <c r="M310" s="41"/>
      <c r="N310" s="41"/>
      <c r="O310" s="41"/>
      <c r="P310" s="41"/>
      <c r="S310" s="87"/>
      <c r="T310" s="92"/>
      <c r="U310" s="93"/>
      <c r="V310" s="89"/>
      <c r="W310" s="90"/>
      <c r="X310" s="94"/>
      <c r="Y310" s="95"/>
      <c r="Z310" s="96"/>
    </row>
    <row r="311" spans="1:26">
      <c r="A311" s="26"/>
      <c r="B311" s="48">
        <v>46265</v>
      </c>
      <c r="C311" s="53" t="s">
        <v>3930</v>
      </c>
      <c r="D311" s="41" t="s">
        <v>6090</v>
      </c>
      <c r="E311" s="41">
        <v>1</v>
      </c>
      <c r="F311" s="53">
        <v>0</v>
      </c>
      <c r="G311" s="53">
        <v>0</v>
      </c>
      <c r="H311" s="53">
        <v>0</v>
      </c>
      <c r="I311" s="53">
        <v>0</v>
      </c>
      <c r="J311" s="53">
        <v>0</v>
      </c>
      <c r="K311" s="53">
        <v>0</v>
      </c>
      <c r="L311" s="53">
        <v>0</v>
      </c>
      <c r="M311" s="41"/>
      <c r="N311" s="41"/>
      <c r="O311" s="41"/>
      <c r="P311" s="41"/>
      <c r="S311" s="87"/>
      <c r="T311" s="92"/>
      <c r="U311" s="93"/>
      <c r="V311" s="89"/>
      <c r="W311" s="90"/>
      <c r="X311" s="94"/>
      <c r="Y311" s="95"/>
      <c r="Z311" s="96"/>
    </row>
    <row r="312" spans="1:26">
      <c r="A312" s="26"/>
      <c r="B312" s="48">
        <v>46265</v>
      </c>
      <c r="C312" s="53" t="s">
        <v>3930</v>
      </c>
      <c r="D312" s="41" t="s">
        <v>6394</v>
      </c>
      <c r="E312" s="41">
        <v>1</v>
      </c>
      <c r="F312" s="61">
        <v>0</v>
      </c>
      <c r="G312" s="41">
        <v>0</v>
      </c>
      <c r="H312" s="41">
        <v>1</v>
      </c>
      <c r="I312" s="41">
        <v>0</v>
      </c>
      <c r="J312" s="41">
        <v>0</v>
      </c>
      <c r="K312" s="41">
        <v>0</v>
      </c>
      <c r="L312" s="41">
        <v>1</v>
      </c>
      <c r="M312" s="41" t="s">
        <v>6398</v>
      </c>
      <c r="N312" s="41"/>
      <c r="O312" s="41" t="s">
        <v>6389</v>
      </c>
      <c r="P312" s="41" t="s">
        <v>6389</v>
      </c>
      <c r="S312" s="87"/>
      <c r="T312" s="92"/>
      <c r="U312" s="93"/>
      <c r="V312" s="89"/>
      <c r="W312" s="90"/>
      <c r="X312" s="94"/>
      <c r="Y312" s="95"/>
      <c r="Z312" s="96"/>
    </row>
    <row r="313" spans="1:26">
      <c r="A313" s="26"/>
      <c r="B313" s="48">
        <v>46265</v>
      </c>
      <c r="C313" s="53" t="s">
        <v>3931</v>
      </c>
      <c r="D313" s="41" t="s">
        <v>6395</v>
      </c>
      <c r="E313" s="41">
        <v>12</v>
      </c>
      <c r="F313" s="61">
        <v>0</v>
      </c>
      <c r="G313" s="41">
        <v>0</v>
      </c>
      <c r="H313" s="41">
        <v>1</v>
      </c>
      <c r="I313" s="41">
        <v>0</v>
      </c>
      <c r="J313" s="41">
        <v>0</v>
      </c>
      <c r="K313" s="41">
        <v>0</v>
      </c>
      <c r="L313" s="41">
        <v>1</v>
      </c>
      <c r="M313" s="41" t="s">
        <v>6389</v>
      </c>
      <c r="N313" s="41"/>
      <c r="O313" s="41"/>
      <c r="P313" s="41"/>
      <c r="S313" s="87"/>
      <c r="T313" s="92"/>
      <c r="U313" s="93"/>
      <c r="V313" s="89"/>
      <c r="W313" s="90"/>
      <c r="X313" s="94"/>
      <c r="Y313" s="95"/>
      <c r="Z313" s="96"/>
    </row>
    <row r="314" spans="1:26">
      <c r="A314" s="26"/>
      <c r="B314" s="48">
        <v>46266</v>
      </c>
      <c r="C314" s="53" t="s">
        <v>3930</v>
      </c>
      <c r="D314" s="41" t="s">
        <v>6675</v>
      </c>
      <c r="E314" s="41">
        <v>11</v>
      </c>
      <c r="F314" s="61">
        <v>11</v>
      </c>
      <c r="G314" s="41">
        <v>0</v>
      </c>
      <c r="H314" s="41">
        <v>55</v>
      </c>
      <c r="I314" s="41">
        <v>0</v>
      </c>
      <c r="J314" s="41">
        <v>0</v>
      </c>
      <c r="K314" s="41">
        <v>0</v>
      </c>
      <c r="L314" s="41">
        <v>55</v>
      </c>
      <c r="M314" s="41"/>
      <c r="N314" s="41"/>
      <c r="O314" s="41" t="s">
        <v>6665</v>
      </c>
      <c r="P314" s="41" t="s">
        <v>6665</v>
      </c>
      <c r="S314" s="87">
        <v>11</v>
      </c>
      <c r="T314" s="92"/>
      <c r="U314" s="93"/>
      <c r="V314" s="89"/>
      <c r="W314" s="90"/>
      <c r="X314" s="94"/>
      <c r="Y314" s="95"/>
      <c r="Z314" s="96"/>
    </row>
    <row r="315" spans="1:26" s="43" customFormat="1">
      <c r="B315" s="48">
        <v>46267</v>
      </c>
      <c r="C315" s="53" t="s">
        <v>3930</v>
      </c>
      <c r="D315" s="53" t="s">
        <v>6152</v>
      </c>
      <c r="E315" s="18">
        <v>13</v>
      </c>
      <c r="F315" s="61">
        <v>13</v>
      </c>
      <c r="G315" s="41">
        <v>0</v>
      </c>
      <c r="H315" s="41">
        <v>40</v>
      </c>
      <c r="I315" s="41">
        <v>0</v>
      </c>
      <c r="J315" s="41">
        <v>0</v>
      </c>
      <c r="K315" s="41">
        <v>0</v>
      </c>
      <c r="L315" s="41">
        <v>40</v>
      </c>
      <c r="M315" s="18" t="s">
        <v>6720</v>
      </c>
      <c r="N315" s="18"/>
      <c r="O315" s="18" t="s">
        <v>6721</v>
      </c>
      <c r="P315" s="15" t="s">
        <v>6720</v>
      </c>
      <c r="Q315" s="25"/>
      <c r="R315" s="73"/>
      <c r="S315" s="87">
        <v>13</v>
      </c>
      <c r="T315" s="92"/>
      <c r="U315" s="93"/>
      <c r="V315" s="89"/>
      <c r="W315" s="90"/>
      <c r="X315" s="94"/>
      <c r="Y315" s="95"/>
      <c r="Z315" s="96"/>
    </row>
    <row r="316" spans="1:26">
      <c r="A316" s="26"/>
      <c r="B316" s="48">
        <v>46268</v>
      </c>
      <c r="C316" s="53" t="s">
        <v>6757</v>
      </c>
      <c r="D316" s="41" t="s">
        <v>6197</v>
      </c>
      <c r="E316" s="41">
        <v>11</v>
      </c>
      <c r="F316" s="11">
        <v>0</v>
      </c>
      <c r="G316" s="3">
        <v>0</v>
      </c>
      <c r="H316" s="3">
        <v>0</v>
      </c>
      <c r="I316" s="3">
        <v>0</v>
      </c>
      <c r="J316" s="3">
        <v>0</v>
      </c>
      <c r="K316" s="3">
        <v>0</v>
      </c>
      <c r="L316" s="3">
        <v>0</v>
      </c>
      <c r="M316" s="41"/>
      <c r="N316" s="41"/>
      <c r="O316" s="41"/>
      <c r="P316" s="41"/>
      <c r="S316" s="87"/>
      <c r="T316" s="92"/>
      <c r="U316" s="93"/>
      <c r="V316" s="89"/>
      <c r="W316" s="90"/>
      <c r="X316" s="94"/>
      <c r="Y316" s="95"/>
      <c r="Z316" s="96"/>
    </row>
    <row r="317" spans="1:26">
      <c r="A317" s="26"/>
      <c r="B317" s="48">
        <v>46268</v>
      </c>
      <c r="C317" s="53" t="s">
        <v>6757</v>
      </c>
      <c r="D317" s="41" t="s">
        <v>6198</v>
      </c>
      <c r="E317" s="41">
        <v>8</v>
      </c>
      <c r="F317" s="11">
        <v>0</v>
      </c>
      <c r="G317" s="3">
        <v>0</v>
      </c>
      <c r="H317" s="3">
        <v>0</v>
      </c>
      <c r="I317" s="3">
        <v>0</v>
      </c>
      <c r="J317" s="3">
        <v>0</v>
      </c>
      <c r="K317" s="3">
        <v>0</v>
      </c>
      <c r="L317" s="3">
        <v>0</v>
      </c>
      <c r="M317" s="41"/>
      <c r="N317" s="41"/>
      <c r="O317" s="41"/>
      <c r="P317" s="41"/>
      <c r="S317" s="87"/>
      <c r="T317" s="92"/>
      <c r="U317" s="93"/>
      <c r="V317" s="89"/>
      <c r="W317" s="90"/>
      <c r="X317" s="94"/>
      <c r="Y317" s="95"/>
      <c r="Z317" s="96"/>
    </row>
    <row r="318" spans="1:26">
      <c r="A318" s="26"/>
      <c r="B318" s="48">
        <v>46269</v>
      </c>
      <c r="C318" s="53" t="s">
        <v>3930</v>
      </c>
      <c r="D318" s="53" t="s">
        <v>6152</v>
      </c>
      <c r="E318" s="18">
        <v>13</v>
      </c>
      <c r="F318" s="61">
        <v>13</v>
      </c>
      <c r="G318" s="3">
        <v>0</v>
      </c>
      <c r="H318" s="3">
        <v>0</v>
      </c>
      <c r="I318" s="3">
        <v>0</v>
      </c>
      <c r="J318" s="3">
        <v>0</v>
      </c>
      <c r="K318" s="3">
        <v>0</v>
      </c>
      <c r="L318" s="3">
        <v>0</v>
      </c>
      <c r="M318" s="41"/>
      <c r="N318" s="41"/>
      <c r="O318" s="41"/>
      <c r="P318" s="41"/>
      <c r="S318" s="87"/>
      <c r="T318" s="92"/>
      <c r="U318" s="93">
        <v>13</v>
      </c>
      <c r="V318" s="89"/>
      <c r="W318" s="90"/>
      <c r="X318" s="94"/>
      <c r="Y318" s="95"/>
      <c r="Z318" s="96"/>
    </row>
    <row r="319" spans="1:26">
      <c r="A319" s="26"/>
      <c r="B319" s="48">
        <v>46270</v>
      </c>
      <c r="C319" s="53" t="s">
        <v>3930</v>
      </c>
      <c r="D319" s="41" t="s">
        <v>6241</v>
      </c>
      <c r="E319" s="41">
        <v>6</v>
      </c>
      <c r="F319" s="61">
        <v>5</v>
      </c>
      <c r="G319" s="41">
        <v>0</v>
      </c>
      <c r="H319" s="41">
        <v>19</v>
      </c>
      <c r="I319" s="41">
        <v>0</v>
      </c>
      <c r="J319" s="41">
        <v>0</v>
      </c>
      <c r="K319" s="41">
        <v>0</v>
      </c>
      <c r="L319" s="41">
        <v>19</v>
      </c>
      <c r="M319" s="41"/>
      <c r="N319" s="41"/>
      <c r="O319" s="41" t="s">
        <v>6882</v>
      </c>
      <c r="P319" s="41" t="s">
        <v>6882</v>
      </c>
      <c r="S319" s="87">
        <v>5</v>
      </c>
      <c r="T319" s="92"/>
      <c r="U319" s="93"/>
      <c r="V319" s="89"/>
      <c r="W319" s="90"/>
      <c r="X319" s="94"/>
      <c r="Y319" s="95"/>
      <c r="Z319" s="96"/>
    </row>
    <row r="320" spans="1:26">
      <c r="A320" s="26"/>
      <c r="B320" s="48">
        <v>46271</v>
      </c>
      <c r="C320" s="53" t="s">
        <v>3930</v>
      </c>
      <c r="D320" s="53" t="s">
        <v>6348</v>
      </c>
      <c r="E320" s="53">
        <v>7</v>
      </c>
      <c r="F320" s="61">
        <v>7</v>
      </c>
      <c r="G320" s="41">
        <v>0</v>
      </c>
      <c r="H320" s="41">
        <v>32</v>
      </c>
      <c r="I320" s="41">
        <v>0</v>
      </c>
      <c r="J320" s="41">
        <v>0</v>
      </c>
      <c r="K320" s="41">
        <v>0</v>
      </c>
      <c r="L320" s="41">
        <v>32</v>
      </c>
      <c r="M320" s="41" t="s">
        <v>6907</v>
      </c>
      <c r="N320" s="41"/>
      <c r="O320" s="41" t="s">
        <v>6907</v>
      </c>
      <c r="P320" s="41" t="s">
        <v>6907</v>
      </c>
      <c r="S320" s="87">
        <v>7</v>
      </c>
      <c r="T320" s="92"/>
      <c r="U320" s="93"/>
      <c r="V320" s="89"/>
      <c r="W320" s="90"/>
      <c r="X320" s="94"/>
      <c r="Y320" s="95"/>
      <c r="Z320" s="96"/>
    </row>
    <row r="321" spans="1:26">
      <c r="A321" s="26"/>
      <c r="B321" s="48">
        <v>46273</v>
      </c>
      <c r="C321" s="53" t="s">
        <v>3969</v>
      </c>
      <c r="D321" s="41" t="s">
        <v>7012</v>
      </c>
      <c r="E321" s="41">
        <v>2</v>
      </c>
      <c r="F321" s="61">
        <v>0</v>
      </c>
      <c r="G321" s="41">
        <v>0</v>
      </c>
      <c r="H321" s="41">
        <v>4</v>
      </c>
      <c r="I321" s="41">
        <v>0</v>
      </c>
      <c r="J321" s="41">
        <v>0</v>
      </c>
      <c r="K321" s="41">
        <v>0</v>
      </c>
      <c r="L321" s="41">
        <v>4</v>
      </c>
      <c r="M321" s="41"/>
      <c r="N321" s="41"/>
      <c r="O321" s="41" t="s">
        <v>7015</v>
      </c>
      <c r="P321" s="41" t="s">
        <v>7016</v>
      </c>
      <c r="S321" s="87"/>
      <c r="T321" s="92"/>
      <c r="U321" s="93"/>
      <c r="V321" s="89"/>
      <c r="W321" s="90"/>
      <c r="X321" s="94"/>
      <c r="Y321" s="95"/>
      <c r="Z321" s="96"/>
    </row>
    <row r="322" spans="1:26">
      <c r="A322" s="26"/>
      <c r="B322" s="48">
        <v>46273</v>
      </c>
      <c r="C322" s="53" t="s">
        <v>3969</v>
      </c>
      <c r="D322" s="41" t="s">
        <v>6347</v>
      </c>
      <c r="E322" s="41">
        <v>11</v>
      </c>
      <c r="F322" s="61">
        <v>0</v>
      </c>
      <c r="G322" s="53">
        <v>0</v>
      </c>
      <c r="H322" s="53">
        <v>0</v>
      </c>
      <c r="I322" s="53">
        <v>0</v>
      </c>
      <c r="J322" s="53">
        <v>0</v>
      </c>
      <c r="K322" s="53">
        <v>0</v>
      </c>
      <c r="L322" s="53">
        <v>0</v>
      </c>
      <c r="M322" s="41"/>
      <c r="N322" s="41"/>
      <c r="O322" s="41"/>
      <c r="P322" s="41"/>
      <c r="S322" s="87"/>
      <c r="T322" s="92"/>
      <c r="U322" s="93"/>
      <c r="V322" s="89"/>
      <c r="W322" s="90"/>
      <c r="X322" s="94"/>
      <c r="Y322" s="95"/>
      <c r="Z322" s="96"/>
    </row>
    <row r="323" spans="1:26">
      <c r="A323" s="26"/>
      <c r="B323" s="48">
        <v>46273</v>
      </c>
      <c r="C323" s="53" t="s">
        <v>3969</v>
      </c>
      <c r="D323" s="41" t="s">
        <v>5965</v>
      </c>
      <c r="E323" s="41">
        <v>1</v>
      </c>
      <c r="F323" s="61">
        <v>1</v>
      </c>
      <c r="G323" s="41">
        <v>0</v>
      </c>
      <c r="H323" s="41">
        <v>43</v>
      </c>
      <c r="I323" s="41">
        <v>0</v>
      </c>
      <c r="J323" s="41">
        <v>0</v>
      </c>
      <c r="K323" s="41">
        <v>0</v>
      </c>
      <c r="L323" s="41">
        <v>43</v>
      </c>
      <c r="M323" s="41"/>
      <c r="N323" s="41"/>
      <c r="O323" s="41" t="s">
        <v>7017</v>
      </c>
      <c r="P323" s="41" t="s">
        <v>7015</v>
      </c>
      <c r="S323" s="87">
        <v>1</v>
      </c>
      <c r="T323" s="92"/>
      <c r="U323" s="93"/>
      <c r="V323" s="89"/>
      <c r="W323" s="90"/>
      <c r="X323" s="94"/>
      <c r="Y323" s="95"/>
      <c r="Z323" s="96"/>
    </row>
    <row r="324" spans="1:26">
      <c r="A324" s="26"/>
      <c r="B324" s="48">
        <v>46273</v>
      </c>
      <c r="C324" s="53" t="s">
        <v>3930</v>
      </c>
      <c r="D324" s="41" t="s">
        <v>6675</v>
      </c>
      <c r="E324" s="41">
        <v>11</v>
      </c>
      <c r="F324" s="61">
        <v>11</v>
      </c>
      <c r="G324" s="41">
        <v>0</v>
      </c>
      <c r="H324" s="41">
        <v>12</v>
      </c>
      <c r="I324" s="41">
        <v>0</v>
      </c>
      <c r="J324" s="41">
        <v>0</v>
      </c>
      <c r="K324" s="41">
        <v>0</v>
      </c>
      <c r="L324" s="41">
        <v>12</v>
      </c>
      <c r="M324" s="41"/>
      <c r="N324" s="41"/>
      <c r="O324" s="41" t="s">
        <v>7018</v>
      </c>
      <c r="P324" s="41" t="s">
        <v>7017</v>
      </c>
      <c r="S324" s="87">
        <v>11</v>
      </c>
      <c r="T324" s="92"/>
      <c r="U324" s="93"/>
      <c r="V324" s="89"/>
      <c r="W324" s="90"/>
      <c r="X324" s="94"/>
      <c r="Y324" s="95"/>
      <c r="Z324" s="96"/>
    </row>
    <row r="325" spans="1:26">
      <c r="A325" s="26"/>
      <c r="B325" s="48">
        <v>46274</v>
      </c>
      <c r="C325" s="53" t="s">
        <v>3930</v>
      </c>
      <c r="D325" s="41" t="s">
        <v>7047</v>
      </c>
      <c r="E325" s="41">
        <v>12</v>
      </c>
      <c r="F325" s="61">
        <v>5</v>
      </c>
      <c r="G325" s="41">
        <v>0</v>
      </c>
      <c r="H325" s="41">
        <v>35</v>
      </c>
      <c r="I325" s="41">
        <v>0</v>
      </c>
      <c r="J325" s="41">
        <v>0</v>
      </c>
      <c r="K325" s="41">
        <v>0</v>
      </c>
      <c r="L325" s="41">
        <v>35</v>
      </c>
      <c r="M325" s="41"/>
      <c r="N325" s="41"/>
      <c r="O325" s="41" t="s">
        <v>7041</v>
      </c>
      <c r="P325" s="41" t="s">
        <v>7041</v>
      </c>
      <c r="S325" s="87">
        <v>5</v>
      </c>
      <c r="T325" s="92"/>
      <c r="U325" s="93"/>
      <c r="V325" s="89"/>
      <c r="W325" s="90"/>
      <c r="X325" s="94"/>
      <c r="Y325" s="95"/>
      <c r="Z325" s="96"/>
    </row>
    <row r="326" spans="1:26">
      <c r="A326" s="26"/>
      <c r="B326" s="48">
        <v>46275</v>
      </c>
      <c r="C326" s="53" t="s">
        <v>7091</v>
      </c>
      <c r="D326" s="41" t="s">
        <v>6197</v>
      </c>
      <c r="E326" s="41">
        <v>11</v>
      </c>
      <c r="F326" s="53">
        <v>0</v>
      </c>
      <c r="G326" s="53">
        <v>0</v>
      </c>
      <c r="H326" s="53">
        <v>0</v>
      </c>
      <c r="I326" s="53">
        <v>0</v>
      </c>
      <c r="J326" s="53">
        <v>0</v>
      </c>
      <c r="K326" s="53">
        <v>0</v>
      </c>
      <c r="L326" s="53">
        <v>0</v>
      </c>
      <c r="M326" s="41"/>
      <c r="N326" s="41"/>
      <c r="O326" s="41"/>
      <c r="P326" s="41"/>
      <c r="S326" s="87"/>
      <c r="T326" s="92"/>
      <c r="U326" s="93"/>
      <c r="V326" s="89"/>
      <c r="W326" s="90"/>
      <c r="X326" s="94"/>
      <c r="Y326" s="95"/>
      <c r="Z326" s="96"/>
    </row>
    <row r="327" spans="1:26">
      <c r="A327" s="26"/>
      <c r="B327" s="48">
        <v>46275</v>
      </c>
      <c r="C327" s="53" t="s">
        <v>7091</v>
      </c>
      <c r="D327" s="41" t="s">
        <v>6198</v>
      </c>
      <c r="E327" s="41">
        <v>8</v>
      </c>
      <c r="F327" s="53">
        <v>0</v>
      </c>
      <c r="G327" s="53">
        <v>0</v>
      </c>
      <c r="H327" s="53">
        <v>0</v>
      </c>
      <c r="I327" s="53">
        <v>0</v>
      </c>
      <c r="J327" s="53">
        <v>0</v>
      </c>
      <c r="K327" s="53">
        <v>0</v>
      </c>
      <c r="L327" s="53">
        <v>0</v>
      </c>
      <c r="M327" s="41"/>
      <c r="N327" s="41"/>
      <c r="O327" s="41"/>
      <c r="P327" s="41"/>
      <c r="S327" s="87"/>
      <c r="T327" s="92"/>
      <c r="U327" s="93"/>
      <c r="V327" s="89"/>
      <c r="W327" s="90"/>
      <c r="X327" s="94"/>
      <c r="Y327" s="95"/>
      <c r="Z327" s="96"/>
    </row>
    <row r="328" spans="1:26">
      <c r="A328" s="26"/>
      <c r="B328" s="48"/>
      <c r="C328" s="41"/>
      <c r="D328" s="41"/>
      <c r="E328" s="41"/>
      <c r="F328" s="18"/>
      <c r="G328" s="41"/>
      <c r="H328" s="41"/>
      <c r="I328" s="41"/>
      <c r="J328" s="41"/>
      <c r="K328" s="41"/>
      <c r="L328" s="41"/>
      <c r="M328" s="41"/>
      <c r="N328" s="41"/>
      <c r="O328" s="41"/>
      <c r="P328" s="41"/>
      <c r="S328" s="87"/>
      <c r="T328" s="92"/>
      <c r="U328" s="93"/>
      <c r="V328" s="89"/>
      <c r="W328" s="90"/>
      <c r="X328" s="94"/>
      <c r="Y328" s="95"/>
      <c r="Z328" s="96"/>
    </row>
    <row r="329" spans="1:26">
      <c r="A329" s="26"/>
      <c r="B329" s="48"/>
      <c r="C329" s="41"/>
      <c r="D329" s="41"/>
      <c r="E329" s="41"/>
      <c r="F329" s="41"/>
      <c r="G329" s="41"/>
      <c r="H329" s="41"/>
      <c r="I329" s="41"/>
      <c r="J329" s="41"/>
      <c r="K329" s="41"/>
      <c r="L329" s="41"/>
      <c r="M329" s="41"/>
      <c r="N329" s="41"/>
      <c r="O329" s="41"/>
      <c r="P329" s="41"/>
      <c r="S329" s="87"/>
      <c r="T329" s="92"/>
      <c r="U329" s="93"/>
      <c r="V329" s="89"/>
      <c r="W329" s="90"/>
      <c r="X329" s="94"/>
      <c r="Y329" s="95"/>
      <c r="Z329" s="96"/>
    </row>
    <row r="330" spans="1:26">
      <c r="A330" s="26"/>
      <c r="B330" s="48"/>
      <c r="C330" s="41"/>
      <c r="D330" s="41"/>
      <c r="E330" s="41"/>
      <c r="F330" s="18"/>
      <c r="G330" s="41"/>
      <c r="H330" s="41"/>
      <c r="I330" s="41"/>
      <c r="J330" s="41"/>
      <c r="K330" s="41"/>
      <c r="L330" s="41"/>
      <c r="M330" s="41"/>
      <c r="N330" s="41"/>
      <c r="O330" s="41"/>
      <c r="P330" s="41"/>
      <c r="S330" s="87"/>
      <c r="T330" s="92"/>
      <c r="U330" s="93"/>
      <c r="V330" s="89"/>
      <c r="W330" s="90"/>
      <c r="X330" s="94"/>
      <c r="Y330" s="95"/>
      <c r="Z330" s="96"/>
    </row>
    <row r="331" spans="1:26">
      <c r="A331" s="26"/>
      <c r="B331" s="48"/>
      <c r="C331" s="41"/>
      <c r="D331" s="41"/>
      <c r="E331" s="41"/>
      <c r="F331" s="41"/>
      <c r="G331" s="41"/>
      <c r="H331" s="41"/>
      <c r="I331" s="41"/>
      <c r="J331" s="41"/>
      <c r="K331" s="41"/>
      <c r="L331" s="41"/>
      <c r="M331" s="41"/>
      <c r="N331" s="41"/>
      <c r="O331" s="41"/>
      <c r="P331" s="41"/>
      <c r="S331" s="87"/>
      <c r="T331" s="92"/>
      <c r="U331" s="93"/>
      <c r="V331" s="89"/>
      <c r="W331" s="90"/>
      <c r="X331" s="94"/>
      <c r="Y331" s="95"/>
      <c r="Z331" s="96"/>
    </row>
    <row r="332" spans="1:26">
      <c r="A332" s="26"/>
      <c r="B332" s="48"/>
      <c r="C332" s="41"/>
      <c r="D332" s="41"/>
      <c r="E332" s="41"/>
      <c r="F332" s="41"/>
      <c r="G332" s="41"/>
      <c r="H332" s="41"/>
      <c r="I332" s="41"/>
      <c r="J332" s="41"/>
      <c r="K332" s="41"/>
      <c r="L332" s="41"/>
      <c r="M332" s="41"/>
      <c r="N332" s="41"/>
      <c r="O332" s="41"/>
      <c r="P332" s="41"/>
      <c r="S332" s="87"/>
      <c r="T332" s="92"/>
      <c r="U332" s="93"/>
      <c r="V332" s="89"/>
      <c r="W332" s="90"/>
      <c r="X332" s="94"/>
      <c r="Y332" s="95"/>
      <c r="Z332" s="96"/>
    </row>
    <row r="333" spans="1:26">
      <c r="A333" s="26"/>
      <c r="B333" s="48"/>
      <c r="C333" s="41"/>
      <c r="D333" s="41"/>
      <c r="E333" s="41"/>
      <c r="F333" s="41"/>
      <c r="G333" s="41"/>
      <c r="H333" s="41"/>
      <c r="I333" s="41"/>
      <c r="J333" s="41"/>
      <c r="K333" s="41"/>
      <c r="L333" s="41"/>
      <c r="M333" s="41"/>
      <c r="N333" s="41"/>
      <c r="O333" s="41"/>
      <c r="P333" s="41"/>
      <c r="S333" s="87"/>
      <c r="T333" s="92"/>
      <c r="U333" s="93"/>
      <c r="V333" s="89"/>
      <c r="W333" s="90"/>
      <c r="X333" s="94"/>
      <c r="Y333" s="95"/>
      <c r="Z333" s="96"/>
    </row>
    <row r="334" spans="1:26">
      <c r="A334" s="26"/>
      <c r="B334" s="48"/>
      <c r="C334" s="41"/>
      <c r="D334" s="41"/>
      <c r="E334" s="41"/>
      <c r="F334" s="18"/>
      <c r="G334" s="41"/>
      <c r="H334" s="41"/>
      <c r="I334" s="41"/>
      <c r="J334" s="41"/>
      <c r="K334" s="41"/>
      <c r="L334" s="41"/>
      <c r="M334" s="41"/>
      <c r="N334" s="41"/>
      <c r="O334" s="41"/>
      <c r="P334" s="41"/>
      <c r="S334" s="87"/>
      <c r="T334" s="92"/>
      <c r="U334" s="93"/>
      <c r="V334" s="89"/>
      <c r="W334" s="90"/>
      <c r="X334" s="94"/>
      <c r="Y334" s="95"/>
      <c r="Z334" s="96"/>
    </row>
    <row r="335" spans="1:26">
      <c r="A335" s="26"/>
      <c r="B335" s="48"/>
      <c r="C335" s="41"/>
      <c r="D335" s="41"/>
      <c r="E335" s="41"/>
      <c r="F335" s="41"/>
      <c r="G335" s="41"/>
      <c r="H335" s="41"/>
      <c r="I335" s="41"/>
      <c r="J335" s="41"/>
      <c r="K335" s="41"/>
      <c r="L335" s="41"/>
      <c r="M335" s="41"/>
      <c r="N335" s="41"/>
      <c r="O335" s="41"/>
      <c r="P335" s="41"/>
      <c r="S335" s="87"/>
      <c r="T335" s="92"/>
      <c r="U335" s="93"/>
      <c r="V335" s="89"/>
      <c r="W335" s="90"/>
      <c r="X335" s="94"/>
      <c r="Y335" s="95"/>
      <c r="Z335" s="96"/>
    </row>
    <row r="336" spans="1:26">
      <c r="A336" s="26"/>
      <c r="B336" s="48"/>
      <c r="C336" s="41"/>
      <c r="D336" s="41"/>
      <c r="E336" s="41"/>
      <c r="F336" s="41"/>
      <c r="G336" s="41"/>
      <c r="H336" s="41"/>
      <c r="I336" s="41"/>
      <c r="J336" s="41"/>
      <c r="K336" s="41"/>
      <c r="L336" s="41"/>
      <c r="M336" s="41"/>
      <c r="N336" s="41"/>
      <c r="O336" s="41"/>
      <c r="P336" s="41"/>
      <c r="S336" s="87"/>
      <c r="T336" s="92"/>
      <c r="U336" s="93"/>
      <c r="V336" s="89"/>
      <c r="W336" s="90"/>
      <c r="X336" s="94"/>
      <c r="Y336" s="95"/>
      <c r="Z336" s="96"/>
    </row>
    <row r="337" spans="1:26">
      <c r="A337" s="26"/>
      <c r="B337" s="48"/>
      <c r="C337" s="41"/>
      <c r="D337" s="41"/>
      <c r="E337" s="41"/>
      <c r="F337" s="18"/>
      <c r="G337" s="41"/>
      <c r="H337" s="41"/>
      <c r="I337" s="41"/>
      <c r="J337" s="41"/>
      <c r="K337" s="41"/>
      <c r="L337" s="41"/>
      <c r="M337" s="41"/>
      <c r="N337" s="41"/>
      <c r="O337" s="41"/>
      <c r="P337" s="41"/>
      <c r="S337" s="87"/>
      <c r="T337" s="92"/>
      <c r="U337" s="93"/>
      <c r="V337" s="89"/>
      <c r="W337" s="90"/>
      <c r="X337" s="94"/>
      <c r="Y337" s="95"/>
      <c r="Z337" s="96"/>
    </row>
    <row r="338" spans="1:26">
      <c r="A338" s="26"/>
      <c r="B338" s="48"/>
      <c r="C338" s="41"/>
      <c r="D338" s="41"/>
      <c r="E338" s="41"/>
      <c r="F338" s="18"/>
      <c r="G338" s="41"/>
      <c r="H338" s="41"/>
      <c r="I338" s="41"/>
      <c r="J338" s="41"/>
      <c r="K338" s="41"/>
      <c r="L338" s="41"/>
      <c r="M338" s="41"/>
      <c r="N338" s="41"/>
      <c r="O338" s="41"/>
      <c r="P338" s="41"/>
      <c r="S338" s="87"/>
      <c r="T338" s="92"/>
      <c r="U338" s="93"/>
      <c r="V338" s="89"/>
      <c r="W338" s="90"/>
      <c r="X338" s="94"/>
      <c r="Y338" s="95"/>
      <c r="Z338" s="96"/>
    </row>
    <row r="339" spans="1:26">
      <c r="A339" s="26"/>
      <c r="B339" s="48"/>
      <c r="C339" s="41"/>
      <c r="D339" s="41"/>
      <c r="E339" s="41"/>
      <c r="F339" s="18"/>
      <c r="G339" s="41"/>
      <c r="H339" s="41"/>
      <c r="I339" s="41"/>
      <c r="J339" s="41"/>
      <c r="K339" s="41"/>
      <c r="L339" s="41"/>
      <c r="M339" s="41"/>
      <c r="S339" s="87"/>
      <c r="T339" s="92"/>
      <c r="U339" s="93"/>
      <c r="V339" s="89"/>
      <c r="W339" s="90"/>
      <c r="X339" s="94"/>
      <c r="Y339" s="95"/>
      <c r="Z339" s="96"/>
    </row>
    <row r="340" spans="1:26">
      <c r="A340" s="26"/>
      <c r="B340" s="48"/>
      <c r="C340" s="41"/>
      <c r="D340" s="41"/>
      <c r="E340" s="41"/>
      <c r="F340" s="18"/>
      <c r="G340" s="41"/>
      <c r="H340" s="41"/>
      <c r="I340" s="41"/>
      <c r="J340" s="41"/>
      <c r="K340" s="41"/>
      <c r="L340" s="41"/>
      <c r="M340" s="41"/>
      <c r="O340" s="41"/>
      <c r="P340" s="41"/>
      <c r="S340" s="87"/>
      <c r="T340" s="92"/>
      <c r="U340" s="93"/>
      <c r="V340" s="89"/>
      <c r="W340" s="90"/>
      <c r="X340" s="94"/>
      <c r="Y340" s="95"/>
      <c r="Z340" s="96"/>
    </row>
    <row r="341" spans="1:26">
      <c r="A341" s="26"/>
      <c r="B341" s="48"/>
      <c r="C341" s="41"/>
      <c r="D341" s="41"/>
      <c r="E341" s="41"/>
      <c r="F341" s="18"/>
      <c r="G341" s="41"/>
      <c r="H341" s="41"/>
      <c r="I341" s="41"/>
      <c r="J341" s="41"/>
      <c r="K341" s="41"/>
      <c r="L341" s="41"/>
      <c r="M341" s="41"/>
      <c r="O341" s="41"/>
      <c r="P341" s="41"/>
      <c r="S341" s="87"/>
      <c r="T341" s="92"/>
      <c r="U341" s="93"/>
      <c r="V341" s="89"/>
      <c r="W341" s="90"/>
      <c r="X341" s="94"/>
      <c r="Y341" s="95"/>
      <c r="Z341" s="96"/>
    </row>
    <row r="342" spans="1:26">
      <c r="A342" s="26"/>
      <c r="B342" s="48"/>
      <c r="C342" s="41"/>
      <c r="D342" s="41"/>
      <c r="E342" s="41"/>
      <c r="F342" s="41"/>
      <c r="G342" s="41"/>
      <c r="H342" s="41"/>
      <c r="I342" s="41"/>
      <c r="J342" s="41"/>
      <c r="K342" s="41"/>
      <c r="L342" s="41"/>
      <c r="M342" s="41"/>
      <c r="S342" s="87"/>
      <c r="T342" s="92"/>
      <c r="U342" s="93"/>
      <c r="V342" s="89"/>
      <c r="W342" s="90"/>
      <c r="X342" s="94"/>
      <c r="Y342" s="95"/>
      <c r="Z342" s="96"/>
    </row>
    <row r="343" spans="1:26">
      <c r="A343" s="26"/>
      <c r="B343" s="48"/>
      <c r="C343" s="41"/>
      <c r="D343" s="41"/>
      <c r="E343" s="41"/>
      <c r="F343" s="41"/>
      <c r="G343" s="41"/>
      <c r="H343" s="41"/>
      <c r="I343" s="41"/>
      <c r="J343" s="41"/>
      <c r="K343" s="41"/>
      <c r="L343" s="41"/>
      <c r="M343" s="41"/>
      <c r="S343" s="87"/>
      <c r="T343" s="92"/>
      <c r="U343" s="93"/>
      <c r="V343" s="89"/>
      <c r="W343" s="90"/>
      <c r="X343" s="94"/>
      <c r="Y343" s="95"/>
      <c r="Z343" s="96"/>
    </row>
    <row r="344" spans="1:26">
      <c r="A344" s="26"/>
      <c r="B344" s="48"/>
      <c r="C344" s="41"/>
      <c r="D344" s="41"/>
      <c r="E344" s="41"/>
      <c r="F344" s="41"/>
      <c r="G344" s="41"/>
      <c r="H344" s="41"/>
      <c r="I344" s="41"/>
      <c r="J344" s="41"/>
      <c r="K344" s="41"/>
      <c r="L344" s="41"/>
      <c r="M344" s="41"/>
      <c r="S344" s="87"/>
      <c r="T344" s="92"/>
      <c r="U344" s="93"/>
      <c r="V344" s="89"/>
      <c r="W344" s="90"/>
      <c r="X344" s="94"/>
      <c r="Y344" s="95"/>
      <c r="Z344" s="96"/>
    </row>
    <row r="345" spans="1:26">
      <c r="A345" s="26"/>
      <c r="B345" s="48"/>
      <c r="C345" s="41"/>
      <c r="D345" s="41"/>
      <c r="E345" s="41"/>
      <c r="F345" s="41"/>
      <c r="G345" s="41"/>
      <c r="H345" s="41"/>
      <c r="I345" s="41"/>
      <c r="J345" s="41"/>
      <c r="K345" s="41"/>
      <c r="L345" s="41"/>
      <c r="M345" s="41"/>
      <c r="S345" s="87"/>
      <c r="T345" s="92"/>
      <c r="U345" s="93"/>
      <c r="V345" s="89"/>
      <c r="W345" s="90"/>
      <c r="X345" s="94"/>
      <c r="Y345" s="95"/>
      <c r="Z345" s="96"/>
    </row>
    <row r="346" spans="1:26">
      <c r="A346" s="26"/>
      <c r="B346" s="48"/>
      <c r="C346" s="41"/>
      <c r="D346" s="41"/>
      <c r="E346" s="41"/>
      <c r="F346" s="41"/>
      <c r="G346" s="41"/>
      <c r="H346" s="41"/>
      <c r="I346" s="41"/>
      <c r="J346" s="41"/>
      <c r="K346" s="41"/>
      <c r="L346" s="41"/>
      <c r="M346" s="41"/>
      <c r="S346" s="87"/>
      <c r="T346" s="92"/>
      <c r="U346" s="93"/>
      <c r="V346" s="89"/>
      <c r="W346" s="90"/>
      <c r="X346" s="94"/>
      <c r="Y346" s="95"/>
      <c r="Z346" s="96"/>
    </row>
    <row r="347" spans="1:26">
      <c r="A347" s="26"/>
      <c r="B347" s="48"/>
      <c r="C347" s="41"/>
      <c r="D347" s="41"/>
      <c r="E347" s="41"/>
      <c r="F347" s="18"/>
      <c r="G347" s="41"/>
      <c r="H347" s="41"/>
      <c r="I347" s="41"/>
      <c r="J347" s="41"/>
      <c r="K347" s="41"/>
      <c r="L347" s="41"/>
      <c r="M347" s="41"/>
      <c r="S347" s="87"/>
      <c r="T347" s="92"/>
      <c r="U347" s="93"/>
      <c r="V347" s="89"/>
      <c r="W347" s="90"/>
      <c r="X347" s="94"/>
      <c r="Y347" s="95"/>
      <c r="Z347" s="96"/>
    </row>
    <row r="348" spans="1:26">
      <c r="A348" s="26"/>
      <c r="B348" s="48"/>
      <c r="C348" s="41"/>
      <c r="D348" s="41"/>
      <c r="E348" s="41"/>
      <c r="F348" s="18"/>
      <c r="G348" s="41"/>
      <c r="H348" s="41"/>
      <c r="I348" s="41"/>
      <c r="J348" s="41"/>
      <c r="K348" s="41"/>
      <c r="L348" s="41"/>
      <c r="M348" s="41"/>
      <c r="O348" s="41"/>
      <c r="P348" s="41"/>
      <c r="S348" s="87"/>
      <c r="T348" s="92"/>
      <c r="U348" s="93"/>
      <c r="V348" s="89"/>
      <c r="W348" s="90"/>
      <c r="X348" s="94"/>
      <c r="Y348" s="95"/>
      <c r="Z348" s="96"/>
    </row>
    <row r="349" spans="1:26">
      <c r="A349" s="26"/>
      <c r="B349" s="48"/>
      <c r="C349" s="41"/>
      <c r="D349" s="41"/>
      <c r="E349" s="41"/>
      <c r="F349" s="41"/>
      <c r="G349" s="41"/>
      <c r="H349" s="41"/>
      <c r="I349" s="41"/>
      <c r="J349" s="41"/>
      <c r="K349" s="41"/>
      <c r="L349" s="41"/>
      <c r="M349" s="41"/>
      <c r="O349" s="41"/>
      <c r="P349" s="41"/>
      <c r="S349" s="87"/>
      <c r="T349" s="92"/>
      <c r="U349" s="93"/>
      <c r="V349" s="89"/>
      <c r="W349" s="90"/>
      <c r="X349" s="94"/>
      <c r="Y349" s="95"/>
      <c r="Z349" s="96"/>
    </row>
    <row r="350" spans="1:26">
      <c r="A350" s="26"/>
      <c r="B350" s="48"/>
      <c r="C350" s="41"/>
      <c r="D350" s="41"/>
      <c r="E350" s="41"/>
      <c r="F350" s="18"/>
      <c r="G350" s="41"/>
      <c r="H350" s="41"/>
      <c r="I350" s="41"/>
      <c r="J350" s="41"/>
      <c r="K350" s="41"/>
      <c r="L350" s="41"/>
      <c r="M350" s="41"/>
      <c r="O350" s="41"/>
      <c r="P350" s="41"/>
      <c r="S350" s="87"/>
      <c r="T350" s="92"/>
      <c r="U350" s="93"/>
      <c r="V350" s="89"/>
      <c r="W350" s="90"/>
      <c r="X350" s="94"/>
      <c r="Y350" s="95"/>
      <c r="Z350" s="96"/>
    </row>
    <row r="351" spans="1:26">
      <c r="A351" s="26"/>
      <c r="B351" s="48"/>
      <c r="C351" s="41"/>
      <c r="D351" s="41"/>
      <c r="E351" s="41"/>
      <c r="F351" s="18"/>
      <c r="G351" s="41"/>
      <c r="H351" s="41"/>
      <c r="I351" s="41"/>
      <c r="J351" s="41"/>
      <c r="K351" s="41"/>
      <c r="L351" s="41"/>
      <c r="M351" s="41"/>
      <c r="O351" s="41"/>
      <c r="P351" s="41"/>
      <c r="S351" s="87"/>
      <c r="T351" s="92"/>
      <c r="U351" s="93"/>
      <c r="V351" s="89"/>
      <c r="W351" s="90"/>
      <c r="X351" s="94"/>
      <c r="Y351" s="95"/>
      <c r="Z351" s="96"/>
    </row>
    <row r="352" spans="1:26">
      <c r="A352" s="26"/>
      <c r="B352" s="48"/>
      <c r="C352" s="41"/>
      <c r="D352" s="41"/>
      <c r="E352" s="41"/>
      <c r="F352" s="18"/>
      <c r="G352" s="41"/>
      <c r="H352" s="41"/>
      <c r="I352" s="41"/>
      <c r="J352" s="41"/>
      <c r="K352" s="41"/>
      <c r="L352" s="41"/>
      <c r="M352" s="41"/>
      <c r="O352" s="41"/>
      <c r="P352" s="41"/>
      <c r="S352" s="87"/>
      <c r="T352" s="92"/>
      <c r="U352" s="93"/>
      <c r="V352" s="89"/>
      <c r="W352" s="90"/>
      <c r="X352" s="94"/>
      <c r="Y352" s="95"/>
      <c r="Z352" s="96"/>
    </row>
    <row r="353" spans="1:26">
      <c r="A353" s="26"/>
      <c r="B353" s="48"/>
      <c r="C353" s="41"/>
      <c r="D353" s="41"/>
      <c r="E353" s="11"/>
      <c r="F353" s="41"/>
      <c r="G353" s="41"/>
      <c r="H353" s="41"/>
      <c r="I353" s="41"/>
      <c r="J353" s="41"/>
      <c r="K353" s="41"/>
      <c r="L353" s="41"/>
      <c r="M353" s="41"/>
      <c r="O353" s="41"/>
      <c r="P353" s="41"/>
      <c r="S353" s="87"/>
      <c r="T353" s="92"/>
      <c r="U353" s="93"/>
      <c r="V353" s="89"/>
      <c r="W353" s="90"/>
      <c r="X353" s="94"/>
      <c r="Y353" s="95"/>
      <c r="Z353" s="96"/>
    </row>
    <row r="354" spans="1:26">
      <c r="A354" s="26"/>
      <c r="B354" s="48"/>
      <c r="C354" s="41"/>
      <c r="D354" s="41"/>
      <c r="E354" s="41"/>
      <c r="F354" s="41"/>
      <c r="G354" s="41"/>
      <c r="H354" s="41"/>
      <c r="I354" s="41"/>
      <c r="J354" s="41"/>
      <c r="K354" s="41"/>
      <c r="L354" s="41"/>
      <c r="M354" s="41"/>
      <c r="N354" s="41"/>
      <c r="O354" s="41"/>
      <c r="P354" s="41"/>
      <c r="S354" s="87"/>
      <c r="T354" s="92"/>
      <c r="U354" s="93"/>
      <c r="V354" s="89"/>
      <c r="W354" s="90"/>
      <c r="X354" s="94"/>
      <c r="Y354" s="95"/>
      <c r="Z354" s="96"/>
    </row>
    <row r="355" spans="1:26">
      <c r="A355" s="26"/>
      <c r="B355" s="48"/>
      <c r="C355" s="41"/>
      <c r="D355" s="41"/>
      <c r="E355" s="41"/>
      <c r="F355" s="41"/>
      <c r="G355" s="41"/>
      <c r="H355" s="41"/>
      <c r="I355" s="41"/>
      <c r="J355" s="41"/>
      <c r="K355" s="41"/>
      <c r="L355" s="41"/>
      <c r="M355" s="41"/>
      <c r="N355" s="41"/>
      <c r="O355" s="41"/>
      <c r="P355" s="41"/>
      <c r="S355" s="87"/>
      <c r="T355" s="92"/>
      <c r="U355" s="93"/>
      <c r="V355" s="89"/>
      <c r="W355" s="90"/>
      <c r="X355" s="94"/>
      <c r="Y355" s="95"/>
      <c r="Z355" s="96"/>
    </row>
    <row r="356" spans="1:26">
      <c r="A356" s="26"/>
      <c r="B356" s="48"/>
      <c r="C356" s="41"/>
      <c r="D356" s="41"/>
      <c r="E356" s="41"/>
      <c r="F356" s="41"/>
      <c r="G356" s="41"/>
      <c r="H356" s="41"/>
      <c r="I356" s="41"/>
      <c r="J356" s="41"/>
      <c r="K356" s="41"/>
      <c r="L356" s="41"/>
      <c r="M356" s="41"/>
      <c r="N356" s="41"/>
      <c r="O356" s="41"/>
      <c r="P356" s="41"/>
      <c r="S356" s="87"/>
      <c r="T356" s="92"/>
      <c r="U356" s="93"/>
      <c r="V356" s="89"/>
      <c r="W356" s="90"/>
      <c r="X356" s="94"/>
      <c r="Y356" s="95"/>
      <c r="Z356" s="96"/>
    </row>
    <row r="357" spans="1:26">
      <c r="A357" s="26"/>
      <c r="B357" s="48"/>
      <c r="C357" s="41"/>
      <c r="D357" s="41"/>
      <c r="E357" s="41"/>
      <c r="F357" s="18"/>
      <c r="G357" s="41"/>
      <c r="H357" s="41"/>
      <c r="I357" s="41"/>
      <c r="J357" s="41"/>
      <c r="K357" s="41"/>
      <c r="L357" s="41"/>
      <c r="M357" s="41"/>
      <c r="N357" s="41"/>
      <c r="O357" s="41"/>
      <c r="P357" s="41"/>
      <c r="S357" s="87"/>
      <c r="T357" s="92"/>
      <c r="U357" s="93"/>
      <c r="V357" s="89"/>
      <c r="W357" s="90"/>
      <c r="X357" s="94"/>
      <c r="Y357" s="95"/>
      <c r="Z357" s="96"/>
    </row>
    <row r="358" spans="1:26">
      <c r="A358" s="26"/>
      <c r="B358" s="48"/>
      <c r="C358" s="41"/>
      <c r="D358" s="41"/>
      <c r="E358" s="41"/>
      <c r="F358" s="41"/>
      <c r="G358" s="41"/>
      <c r="H358" s="41"/>
      <c r="I358" s="41"/>
      <c r="J358" s="41"/>
      <c r="K358" s="41"/>
      <c r="L358" s="41"/>
      <c r="M358" s="41"/>
      <c r="O358" s="41"/>
      <c r="P358" s="41"/>
      <c r="S358" s="87"/>
      <c r="T358" s="92"/>
      <c r="U358" s="93"/>
      <c r="V358" s="89"/>
      <c r="W358" s="90"/>
      <c r="X358" s="94"/>
      <c r="Y358" s="95"/>
      <c r="Z358" s="96"/>
    </row>
    <row r="359" spans="1:26">
      <c r="A359" s="26"/>
      <c r="B359" s="48"/>
      <c r="C359" s="41"/>
      <c r="D359" s="41"/>
      <c r="E359" s="41"/>
      <c r="F359" s="41"/>
      <c r="G359" s="41"/>
      <c r="H359" s="41"/>
      <c r="I359" s="41"/>
      <c r="J359" s="41"/>
      <c r="K359" s="41"/>
      <c r="L359" s="41"/>
      <c r="M359" s="41"/>
      <c r="O359" s="41"/>
      <c r="P359" s="41"/>
      <c r="S359" s="87"/>
      <c r="T359" s="92"/>
      <c r="U359" s="93"/>
      <c r="V359" s="89"/>
      <c r="W359" s="90"/>
      <c r="X359" s="94"/>
      <c r="Y359" s="95"/>
      <c r="Z359" s="96"/>
    </row>
    <row r="360" spans="1:26">
      <c r="A360" s="26"/>
      <c r="B360" s="48"/>
      <c r="C360" s="41"/>
      <c r="D360" s="41"/>
      <c r="E360" s="41"/>
      <c r="F360" s="41"/>
      <c r="G360" s="41"/>
      <c r="H360" s="41"/>
      <c r="I360" s="41"/>
      <c r="J360" s="41"/>
      <c r="K360" s="41"/>
      <c r="L360" s="41"/>
      <c r="M360" s="41"/>
      <c r="O360" s="41"/>
      <c r="P360" s="41"/>
      <c r="S360" s="87"/>
      <c r="T360" s="92"/>
      <c r="U360" s="93"/>
      <c r="V360" s="89"/>
      <c r="W360" s="90"/>
      <c r="X360" s="94"/>
      <c r="Y360" s="95"/>
      <c r="Z360" s="96"/>
    </row>
    <row r="361" spans="1:26">
      <c r="A361" s="26"/>
      <c r="B361" s="48"/>
      <c r="C361" s="41"/>
      <c r="D361" s="41"/>
      <c r="E361" s="41"/>
      <c r="F361" s="18"/>
      <c r="G361" s="41"/>
      <c r="H361" s="41"/>
      <c r="I361" s="41"/>
      <c r="J361" s="41"/>
      <c r="K361" s="41"/>
      <c r="L361" s="41"/>
      <c r="M361" s="41"/>
      <c r="O361" s="41"/>
      <c r="P361" s="41"/>
      <c r="S361" s="87"/>
      <c r="T361" s="92"/>
      <c r="U361" s="93"/>
      <c r="V361" s="89"/>
      <c r="W361" s="90"/>
      <c r="X361" s="94"/>
      <c r="Y361" s="95"/>
      <c r="Z361" s="96"/>
    </row>
    <row r="362" spans="1:26">
      <c r="A362" s="26"/>
      <c r="B362" s="48"/>
      <c r="C362" s="41"/>
      <c r="D362" s="41"/>
      <c r="E362" s="41"/>
      <c r="F362" s="41"/>
      <c r="G362" s="41"/>
      <c r="H362" s="41"/>
      <c r="I362" s="41"/>
      <c r="J362" s="41"/>
      <c r="K362" s="41"/>
      <c r="L362" s="41"/>
      <c r="M362" s="41"/>
      <c r="O362" s="41"/>
      <c r="P362" s="41"/>
      <c r="S362" s="87"/>
      <c r="T362" s="92"/>
      <c r="U362" s="93"/>
      <c r="V362" s="89"/>
      <c r="W362" s="90"/>
      <c r="X362" s="94"/>
      <c r="Y362" s="95"/>
      <c r="Z362" s="96"/>
    </row>
    <row r="363" spans="1:26">
      <c r="A363" s="26"/>
      <c r="B363" s="48"/>
      <c r="C363" s="41"/>
      <c r="D363" s="41"/>
      <c r="E363" s="41"/>
      <c r="F363" s="41"/>
      <c r="G363" s="41"/>
      <c r="H363" s="41"/>
      <c r="I363" s="41"/>
      <c r="J363" s="41"/>
      <c r="K363" s="41"/>
      <c r="L363" s="41"/>
      <c r="M363" s="41"/>
      <c r="N363" s="41"/>
      <c r="O363" s="41"/>
      <c r="P363" s="41"/>
      <c r="S363" s="87"/>
      <c r="T363" s="92"/>
      <c r="U363" s="93"/>
      <c r="V363" s="89"/>
      <c r="W363" s="90"/>
      <c r="X363" s="94"/>
      <c r="Y363" s="95"/>
      <c r="Z363" s="96"/>
    </row>
    <row r="364" spans="1:26">
      <c r="A364" s="26"/>
      <c r="B364" s="48"/>
      <c r="C364" s="41"/>
      <c r="D364" s="41"/>
      <c r="E364" s="41"/>
      <c r="F364" s="41"/>
      <c r="G364" s="41"/>
      <c r="H364" s="41"/>
      <c r="I364" s="41"/>
      <c r="J364" s="41"/>
      <c r="K364" s="41"/>
      <c r="L364" s="41"/>
      <c r="M364" s="41"/>
      <c r="N364" s="41"/>
      <c r="O364" s="41"/>
      <c r="P364" s="41"/>
      <c r="S364" s="87"/>
      <c r="T364" s="92"/>
      <c r="U364" s="93"/>
      <c r="V364" s="89"/>
      <c r="W364" s="90"/>
      <c r="X364" s="94"/>
      <c r="Y364" s="95"/>
      <c r="Z364" s="96"/>
    </row>
    <row r="365" spans="1:26" ht="16.5" customHeight="1">
      <c r="A365" s="26"/>
      <c r="B365" s="48"/>
      <c r="C365" s="41"/>
      <c r="D365" s="41"/>
      <c r="E365" s="41"/>
      <c r="F365" s="41"/>
      <c r="G365" s="41"/>
      <c r="H365" s="41"/>
      <c r="I365" s="41"/>
      <c r="J365" s="41"/>
      <c r="K365" s="41"/>
      <c r="L365" s="41"/>
      <c r="M365" s="41"/>
      <c r="N365" s="41"/>
      <c r="O365" s="41"/>
      <c r="P365" s="41"/>
      <c r="S365" s="87"/>
      <c r="T365" s="92"/>
      <c r="U365" s="93"/>
      <c r="V365" s="89"/>
      <c r="W365" s="90"/>
      <c r="X365" s="94"/>
      <c r="Y365" s="95"/>
      <c r="Z365" s="96"/>
    </row>
    <row r="366" spans="1:26">
      <c r="A366" s="26"/>
      <c r="B366" s="48"/>
      <c r="C366" s="41"/>
      <c r="D366" s="41"/>
      <c r="E366" s="41"/>
      <c r="F366" s="41"/>
      <c r="G366" s="41"/>
      <c r="H366" s="41"/>
      <c r="I366" s="41"/>
      <c r="J366" s="41"/>
      <c r="K366" s="41"/>
      <c r="L366" s="41"/>
      <c r="M366" s="41"/>
      <c r="O366" s="41"/>
      <c r="P366" s="41"/>
      <c r="S366" s="87"/>
      <c r="T366" s="92"/>
      <c r="U366" s="93"/>
      <c r="V366" s="89"/>
      <c r="W366" s="90"/>
      <c r="X366" s="94"/>
      <c r="Y366" s="95"/>
      <c r="Z366" s="96"/>
    </row>
    <row r="367" spans="1:26" ht="16.5" customHeight="1">
      <c r="A367" s="26"/>
      <c r="B367" s="48"/>
      <c r="C367" s="41"/>
      <c r="D367" s="41"/>
      <c r="E367" s="41"/>
      <c r="F367" s="41"/>
      <c r="G367" s="41"/>
      <c r="H367" s="41"/>
      <c r="I367" s="41"/>
      <c r="J367" s="41"/>
      <c r="K367" s="41"/>
      <c r="L367" s="41"/>
      <c r="M367" s="41"/>
      <c r="O367" s="41"/>
      <c r="P367" s="41"/>
      <c r="S367" s="87"/>
      <c r="T367" s="92"/>
      <c r="U367" s="93"/>
      <c r="V367" s="89"/>
      <c r="W367" s="90"/>
      <c r="X367" s="94"/>
      <c r="Y367" s="95"/>
      <c r="Z367" s="96"/>
    </row>
    <row r="368" spans="1:26">
      <c r="A368" s="26"/>
      <c r="B368" s="48"/>
      <c r="C368" s="41"/>
      <c r="D368" s="41"/>
      <c r="E368" s="41"/>
      <c r="F368" s="18"/>
      <c r="G368" s="41"/>
      <c r="H368" s="41"/>
      <c r="I368" s="41"/>
      <c r="J368" s="41"/>
      <c r="K368" s="41"/>
      <c r="L368" s="41"/>
      <c r="M368" s="41"/>
      <c r="O368" s="41"/>
      <c r="P368" s="41"/>
      <c r="S368" s="87"/>
      <c r="T368" s="92"/>
      <c r="U368" s="93"/>
      <c r="V368" s="89"/>
      <c r="W368" s="90"/>
      <c r="X368" s="94"/>
      <c r="Y368" s="95"/>
      <c r="Z368" s="96"/>
    </row>
    <row r="369" spans="1:26">
      <c r="A369" s="26"/>
      <c r="B369" s="48"/>
      <c r="C369" s="41"/>
      <c r="D369" s="41"/>
      <c r="E369" s="41"/>
      <c r="F369" s="41"/>
      <c r="G369" s="41"/>
      <c r="H369" s="41"/>
      <c r="I369" s="41"/>
      <c r="J369" s="41"/>
      <c r="K369" s="41"/>
      <c r="L369" s="41"/>
      <c r="M369" s="41"/>
      <c r="O369" s="41"/>
      <c r="P369" s="41"/>
      <c r="S369" s="87"/>
      <c r="T369" s="92"/>
      <c r="U369" s="93"/>
      <c r="V369" s="89"/>
      <c r="W369" s="90"/>
      <c r="X369" s="94"/>
      <c r="Y369" s="95"/>
      <c r="Z369" s="96"/>
    </row>
    <row r="370" spans="1:26">
      <c r="A370" s="26"/>
      <c r="B370" s="48"/>
      <c r="C370" s="41"/>
      <c r="D370" s="41"/>
      <c r="E370" s="41"/>
      <c r="F370" s="41"/>
      <c r="G370" s="41"/>
      <c r="H370" s="41"/>
      <c r="I370" s="41"/>
      <c r="J370" s="41"/>
      <c r="K370" s="41"/>
      <c r="L370" s="41"/>
      <c r="M370" s="41"/>
      <c r="O370" s="41"/>
      <c r="P370" s="41"/>
      <c r="S370" s="87"/>
      <c r="T370" s="92"/>
      <c r="U370" s="93"/>
      <c r="V370" s="89"/>
      <c r="W370" s="90"/>
      <c r="X370" s="94"/>
      <c r="Y370" s="95"/>
      <c r="Z370" s="96"/>
    </row>
    <row r="371" spans="1:26">
      <c r="A371" s="26"/>
      <c r="B371" s="48"/>
      <c r="C371" s="41"/>
      <c r="D371" s="41"/>
      <c r="E371" s="41"/>
      <c r="F371" s="41"/>
      <c r="G371" s="41"/>
      <c r="H371" s="41"/>
      <c r="I371" s="41"/>
      <c r="J371" s="41"/>
      <c r="K371" s="41"/>
      <c r="L371" s="41"/>
      <c r="M371" s="41"/>
      <c r="O371" s="41"/>
      <c r="P371" s="41"/>
      <c r="S371" s="87"/>
      <c r="T371" s="92"/>
      <c r="U371" s="93"/>
      <c r="V371" s="89"/>
      <c r="W371" s="90"/>
      <c r="X371" s="94"/>
      <c r="Y371" s="95"/>
      <c r="Z371" s="96"/>
    </row>
    <row r="372" spans="1:26">
      <c r="A372" s="26"/>
      <c r="B372" s="48"/>
      <c r="C372" s="41"/>
      <c r="D372" s="41"/>
      <c r="E372" s="41"/>
      <c r="F372" s="41"/>
      <c r="G372" s="41"/>
      <c r="H372" s="41"/>
      <c r="I372" s="41"/>
      <c r="J372" s="41"/>
      <c r="K372" s="41"/>
      <c r="L372" s="41"/>
      <c r="M372" s="41"/>
      <c r="O372" s="41"/>
      <c r="P372" s="41"/>
      <c r="S372" s="87"/>
      <c r="T372" s="92"/>
      <c r="U372" s="93"/>
      <c r="V372" s="89"/>
      <c r="W372" s="90"/>
      <c r="X372" s="94"/>
      <c r="Y372" s="95"/>
      <c r="Z372" s="96"/>
    </row>
    <row r="373" spans="1:26">
      <c r="A373" s="26"/>
      <c r="B373" s="48"/>
      <c r="C373" s="41"/>
      <c r="D373" s="41"/>
      <c r="E373" s="41"/>
      <c r="F373" s="41"/>
      <c r="G373" s="41"/>
      <c r="H373" s="41"/>
      <c r="I373" s="41"/>
      <c r="J373" s="41"/>
      <c r="K373" s="41"/>
      <c r="L373" s="41"/>
      <c r="M373" s="41"/>
      <c r="O373" s="41"/>
      <c r="P373" s="41"/>
      <c r="S373" s="87"/>
      <c r="T373" s="92"/>
      <c r="U373" s="93"/>
      <c r="V373" s="89"/>
      <c r="W373" s="90"/>
      <c r="X373" s="94"/>
      <c r="Y373" s="95"/>
      <c r="Z373" s="96"/>
    </row>
    <row r="374" spans="1:26" ht="16.5" customHeight="1">
      <c r="A374" s="26"/>
      <c r="B374" s="48"/>
      <c r="C374" s="41"/>
      <c r="D374" s="41"/>
      <c r="E374" s="41"/>
      <c r="F374" s="41"/>
      <c r="G374" s="41"/>
      <c r="H374" s="41"/>
      <c r="I374" s="41"/>
      <c r="J374" s="41"/>
      <c r="K374" s="41"/>
      <c r="L374" s="41"/>
      <c r="M374" s="41"/>
      <c r="O374" s="41"/>
      <c r="P374" s="41"/>
      <c r="S374" s="87"/>
      <c r="T374" s="92"/>
      <c r="U374" s="93"/>
      <c r="V374" s="89"/>
      <c r="W374" s="90"/>
      <c r="X374" s="94"/>
      <c r="Y374" s="95"/>
      <c r="Z374" s="96"/>
    </row>
    <row r="375" spans="1:26" ht="16.5" customHeight="1">
      <c r="A375" s="26"/>
      <c r="B375" s="48"/>
      <c r="C375" s="41"/>
      <c r="D375" s="41"/>
      <c r="E375" s="41"/>
      <c r="F375" s="41"/>
      <c r="G375" s="41"/>
      <c r="H375" s="41"/>
      <c r="I375" s="41"/>
      <c r="J375" s="41"/>
      <c r="K375" s="41"/>
      <c r="L375" s="41"/>
      <c r="M375" s="41"/>
      <c r="O375" s="41"/>
      <c r="P375" s="41"/>
      <c r="S375" s="87"/>
      <c r="T375" s="92"/>
      <c r="U375" s="93"/>
      <c r="V375" s="89"/>
      <c r="W375" s="90"/>
      <c r="X375" s="94"/>
      <c r="Y375" s="95"/>
      <c r="Z375" s="96"/>
    </row>
    <row r="376" spans="1:26">
      <c r="A376" s="26"/>
      <c r="B376" s="48"/>
      <c r="C376" s="41"/>
      <c r="D376" s="41"/>
      <c r="E376" s="41"/>
      <c r="F376" s="41"/>
      <c r="G376" s="41"/>
      <c r="H376" s="41"/>
      <c r="I376" s="41"/>
      <c r="J376" s="41"/>
      <c r="K376" s="41"/>
      <c r="L376" s="41"/>
      <c r="M376" s="41"/>
      <c r="O376" s="41"/>
      <c r="P376" s="41"/>
      <c r="S376" s="87"/>
      <c r="T376" s="92"/>
      <c r="U376" s="93"/>
      <c r="V376" s="89"/>
      <c r="W376" s="90"/>
      <c r="X376" s="94"/>
      <c r="Y376" s="95"/>
      <c r="Z376" s="96"/>
    </row>
    <row r="377" spans="1:26">
      <c r="A377" s="26"/>
      <c r="B377" s="48"/>
      <c r="C377" s="41"/>
      <c r="D377" s="41"/>
      <c r="E377" s="41"/>
      <c r="F377" s="41"/>
      <c r="G377" s="41"/>
      <c r="H377" s="41"/>
      <c r="I377" s="41"/>
      <c r="J377" s="41"/>
      <c r="K377" s="41"/>
      <c r="L377" s="41"/>
      <c r="M377" s="41"/>
      <c r="O377" s="41"/>
      <c r="P377" s="41"/>
      <c r="S377" s="87"/>
      <c r="T377" s="92"/>
      <c r="U377" s="93"/>
      <c r="V377" s="89"/>
      <c r="W377" s="90"/>
      <c r="X377" s="94"/>
      <c r="Y377" s="95"/>
      <c r="Z377" s="96"/>
    </row>
    <row r="378" spans="1:26">
      <c r="A378" s="26"/>
      <c r="B378" s="48"/>
      <c r="C378" s="41"/>
      <c r="D378" s="41"/>
      <c r="E378" s="41"/>
      <c r="F378" s="41"/>
      <c r="G378" s="41"/>
      <c r="H378" s="41"/>
      <c r="I378" s="41"/>
      <c r="J378" s="41"/>
      <c r="K378" s="41"/>
      <c r="L378" s="41"/>
      <c r="M378" s="41"/>
      <c r="O378" s="41"/>
      <c r="P378" s="41"/>
      <c r="S378" s="87"/>
      <c r="T378" s="92"/>
      <c r="U378" s="93"/>
      <c r="V378" s="89"/>
      <c r="W378" s="90"/>
      <c r="X378" s="94"/>
      <c r="Y378" s="95"/>
      <c r="Z378" s="96"/>
    </row>
    <row r="379" spans="1:26">
      <c r="A379" s="26"/>
      <c r="B379" s="48"/>
      <c r="C379" s="41"/>
      <c r="D379" s="41"/>
      <c r="E379" s="41"/>
      <c r="F379" s="41"/>
      <c r="G379" s="41"/>
      <c r="H379" s="41"/>
      <c r="I379" s="41"/>
      <c r="J379" s="41"/>
      <c r="K379" s="41"/>
      <c r="L379" s="41"/>
      <c r="M379" s="41"/>
      <c r="O379" s="41"/>
      <c r="P379" s="41"/>
      <c r="S379" s="87"/>
      <c r="T379" s="92"/>
      <c r="U379" s="93"/>
      <c r="V379" s="89"/>
      <c r="W379" s="90"/>
      <c r="X379" s="94"/>
      <c r="Y379" s="95"/>
      <c r="Z379" s="96"/>
    </row>
    <row r="380" spans="1:26">
      <c r="A380" s="26"/>
      <c r="B380" s="48"/>
      <c r="C380" s="41"/>
      <c r="D380" s="41"/>
      <c r="E380" s="41"/>
      <c r="F380" s="41"/>
      <c r="G380" s="41"/>
      <c r="H380" s="41"/>
      <c r="I380" s="41"/>
      <c r="J380" s="41"/>
      <c r="K380" s="41"/>
      <c r="L380" s="41"/>
      <c r="M380" s="41"/>
      <c r="O380" s="41"/>
      <c r="P380" s="41"/>
      <c r="S380" s="87"/>
      <c r="T380" s="92"/>
      <c r="U380" s="93"/>
      <c r="V380" s="89"/>
      <c r="W380" s="90"/>
      <c r="X380" s="94"/>
      <c r="Y380" s="95"/>
      <c r="Z380" s="96"/>
    </row>
    <row r="381" spans="1:26">
      <c r="A381" s="26"/>
      <c r="B381" s="48"/>
      <c r="C381" s="41"/>
      <c r="D381" s="41"/>
      <c r="E381" s="41"/>
      <c r="F381" s="41"/>
      <c r="G381" s="41"/>
      <c r="H381" s="41"/>
      <c r="I381" s="41"/>
      <c r="J381" s="41"/>
      <c r="K381" s="41"/>
      <c r="L381" s="41"/>
      <c r="M381" s="41"/>
      <c r="S381" s="87"/>
      <c r="T381" s="92"/>
      <c r="U381" s="93"/>
      <c r="V381" s="89"/>
      <c r="W381" s="90"/>
      <c r="X381" s="94"/>
      <c r="Y381" s="95"/>
      <c r="Z381" s="96"/>
    </row>
    <row r="382" spans="1:26">
      <c r="A382" s="26"/>
      <c r="B382" s="48"/>
      <c r="C382" s="41"/>
      <c r="D382" s="41"/>
      <c r="E382" s="41"/>
      <c r="F382" s="41"/>
      <c r="G382" s="41"/>
      <c r="H382" s="41"/>
      <c r="I382" s="41"/>
      <c r="J382" s="41"/>
      <c r="K382" s="41"/>
      <c r="L382" s="41"/>
      <c r="M382" s="41"/>
      <c r="S382" s="87"/>
      <c r="T382" s="92"/>
      <c r="U382" s="93"/>
      <c r="V382" s="89"/>
      <c r="W382" s="90"/>
      <c r="X382" s="94"/>
      <c r="Y382" s="95"/>
      <c r="Z382" s="96"/>
    </row>
    <row r="383" spans="1:26">
      <c r="A383" s="26"/>
      <c r="B383" s="48"/>
      <c r="C383" s="41"/>
      <c r="D383" s="41"/>
      <c r="E383" s="41"/>
      <c r="F383" s="41"/>
      <c r="G383" s="41"/>
      <c r="H383" s="41"/>
      <c r="I383" s="41"/>
      <c r="J383" s="41"/>
      <c r="K383" s="41"/>
      <c r="L383" s="41"/>
      <c r="M383" s="41"/>
      <c r="S383" s="87"/>
      <c r="T383" s="92"/>
      <c r="U383" s="93"/>
      <c r="V383" s="89"/>
      <c r="W383" s="90"/>
      <c r="X383" s="94"/>
      <c r="Y383" s="95"/>
      <c r="Z383" s="96"/>
    </row>
    <row r="384" spans="1:26">
      <c r="A384" s="26"/>
      <c r="B384" s="48"/>
      <c r="C384" s="41"/>
      <c r="D384" s="41"/>
      <c r="E384" s="41"/>
      <c r="F384" s="41"/>
      <c r="G384" s="41"/>
      <c r="H384" s="41"/>
      <c r="I384" s="41"/>
      <c r="J384" s="41"/>
      <c r="K384" s="41"/>
      <c r="L384" s="41"/>
      <c r="M384" s="41"/>
      <c r="S384" s="87"/>
      <c r="T384" s="92"/>
      <c r="U384" s="93"/>
      <c r="V384" s="89"/>
      <c r="W384" s="90"/>
      <c r="X384" s="94"/>
      <c r="Y384" s="95"/>
      <c r="Z384" s="96"/>
    </row>
    <row r="385" spans="1:26">
      <c r="A385" s="26"/>
      <c r="B385" s="48"/>
      <c r="C385" s="41"/>
      <c r="D385" s="41"/>
      <c r="E385" s="41"/>
      <c r="F385" s="41"/>
      <c r="G385" s="41"/>
      <c r="H385" s="41"/>
      <c r="I385" s="41"/>
      <c r="J385" s="41"/>
      <c r="K385" s="41"/>
      <c r="L385" s="41"/>
      <c r="M385" s="41"/>
      <c r="O385" s="41"/>
      <c r="P385" s="41"/>
      <c r="S385" s="87"/>
      <c r="T385" s="92"/>
      <c r="U385" s="93"/>
      <c r="V385" s="89"/>
      <c r="W385" s="90"/>
      <c r="X385" s="94"/>
      <c r="Y385" s="95"/>
      <c r="Z385" s="96"/>
    </row>
    <row r="386" spans="1:26">
      <c r="A386" s="26"/>
      <c r="B386" s="48"/>
      <c r="C386" s="41"/>
      <c r="D386" s="41"/>
      <c r="E386" s="41"/>
      <c r="F386" s="41"/>
      <c r="G386" s="41"/>
      <c r="H386" s="41"/>
      <c r="I386" s="41"/>
      <c r="J386" s="41"/>
      <c r="K386" s="41"/>
      <c r="L386" s="41"/>
      <c r="M386" s="41"/>
      <c r="O386" s="41"/>
      <c r="S386" s="87"/>
      <c r="T386" s="92"/>
      <c r="U386" s="93"/>
      <c r="V386" s="89"/>
      <c r="W386" s="90"/>
      <c r="X386" s="94"/>
      <c r="Y386" s="95"/>
      <c r="Z386" s="96"/>
    </row>
    <row r="387" spans="1:26">
      <c r="A387" s="26"/>
      <c r="B387" s="48"/>
      <c r="C387" s="41"/>
      <c r="D387" s="41"/>
      <c r="E387" s="41"/>
      <c r="F387" s="41"/>
      <c r="G387" s="41"/>
      <c r="H387" s="41"/>
      <c r="I387" s="41"/>
      <c r="J387" s="41"/>
      <c r="K387" s="41"/>
      <c r="L387" s="41"/>
      <c r="M387" s="41"/>
      <c r="O387" s="41"/>
      <c r="S387" s="87"/>
      <c r="T387" s="92"/>
      <c r="U387" s="93"/>
      <c r="V387" s="89"/>
      <c r="W387" s="90"/>
      <c r="X387" s="94"/>
      <c r="Y387" s="95"/>
      <c r="Z387" s="96"/>
    </row>
    <row r="388" spans="1:26">
      <c r="A388" s="26"/>
      <c r="B388" s="48"/>
      <c r="C388" s="41"/>
      <c r="D388" s="41"/>
      <c r="E388" s="41"/>
      <c r="F388" s="41"/>
      <c r="G388" s="41"/>
      <c r="H388" s="41"/>
      <c r="I388" s="41"/>
      <c r="J388" s="41"/>
      <c r="K388" s="41"/>
      <c r="L388" s="41"/>
      <c r="M388" s="41"/>
      <c r="O388" s="41"/>
      <c r="S388" s="87"/>
      <c r="T388" s="92"/>
      <c r="U388" s="93"/>
      <c r="V388" s="89"/>
      <c r="W388" s="90"/>
      <c r="X388" s="94"/>
      <c r="Y388" s="95"/>
      <c r="Z388" s="96"/>
    </row>
    <row r="389" spans="1:26">
      <c r="A389" s="26"/>
      <c r="B389" s="48"/>
      <c r="C389" s="41"/>
      <c r="D389" s="41"/>
      <c r="E389" s="41"/>
      <c r="F389" s="41"/>
      <c r="G389" s="41"/>
      <c r="H389" s="41"/>
      <c r="I389" s="41"/>
      <c r="J389" s="41"/>
      <c r="K389" s="41"/>
      <c r="L389" s="41"/>
      <c r="M389" s="41"/>
      <c r="O389" s="41"/>
      <c r="S389" s="87"/>
      <c r="T389" s="92"/>
      <c r="U389" s="93"/>
      <c r="V389" s="89"/>
      <c r="W389" s="90"/>
      <c r="X389" s="94"/>
      <c r="Y389" s="95"/>
      <c r="Z389" s="96"/>
    </row>
    <row r="390" spans="1:26">
      <c r="A390" s="26"/>
      <c r="B390" s="48"/>
      <c r="C390" s="41"/>
      <c r="D390" s="41"/>
      <c r="E390" s="41"/>
      <c r="F390" s="41"/>
      <c r="G390" s="41"/>
      <c r="H390" s="41"/>
      <c r="I390" s="41"/>
      <c r="J390" s="41"/>
      <c r="K390" s="41"/>
      <c r="L390" s="41"/>
      <c r="M390" s="41"/>
      <c r="S390" s="87"/>
      <c r="T390" s="92"/>
      <c r="U390" s="93"/>
      <c r="V390" s="89"/>
      <c r="W390" s="90"/>
      <c r="X390" s="94"/>
      <c r="Y390" s="95"/>
      <c r="Z390" s="96"/>
    </row>
    <row r="391" spans="1:26">
      <c r="A391" s="26"/>
      <c r="B391" s="48"/>
      <c r="C391" s="41"/>
      <c r="D391" s="41"/>
      <c r="E391" s="41"/>
      <c r="F391" s="41"/>
      <c r="G391" s="41"/>
      <c r="H391" s="41"/>
      <c r="I391" s="41"/>
      <c r="J391" s="41"/>
      <c r="K391" s="41"/>
      <c r="L391" s="41"/>
      <c r="M391" s="41"/>
      <c r="S391" s="87"/>
      <c r="T391" s="92"/>
      <c r="U391" s="93"/>
      <c r="V391" s="89"/>
      <c r="W391" s="90"/>
      <c r="X391" s="94"/>
      <c r="Y391" s="95"/>
      <c r="Z391" s="96"/>
    </row>
    <row r="392" spans="1:26">
      <c r="A392" s="26"/>
      <c r="B392" s="48"/>
      <c r="C392" s="41"/>
      <c r="D392" s="41"/>
      <c r="E392" s="41"/>
      <c r="F392" s="41"/>
      <c r="G392" s="41"/>
      <c r="H392" s="41"/>
      <c r="I392" s="41"/>
      <c r="J392" s="41"/>
      <c r="K392" s="41"/>
      <c r="L392" s="41"/>
      <c r="M392" s="41"/>
      <c r="S392" s="87"/>
      <c r="T392" s="92"/>
      <c r="U392" s="93"/>
      <c r="V392" s="89"/>
      <c r="W392" s="90"/>
      <c r="X392" s="94"/>
      <c r="Y392" s="95"/>
      <c r="Z392" s="96"/>
    </row>
    <row r="393" spans="1:26">
      <c r="A393" s="26"/>
      <c r="B393" s="48"/>
      <c r="C393" s="41"/>
      <c r="D393" s="41"/>
      <c r="E393" s="41"/>
      <c r="F393" s="41"/>
      <c r="G393" s="41"/>
      <c r="H393" s="41"/>
      <c r="I393" s="41"/>
      <c r="J393" s="41"/>
      <c r="K393" s="41"/>
      <c r="L393" s="41"/>
      <c r="M393" s="41"/>
      <c r="S393" s="87"/>
      <c r="T393" s="92"/>
      <c r="U393" s="93"/>
      <c r="V393" s="89"/>
      <c r="W393" s="90"/>
      <c r="X393" s="94"/>
      <c r="Y393" s="95"/>
      <c r="Z393" s="96"/>
    </row>
    <row r="394" spans="1:26">
      <c r="A394" s="26"/>
      <c r="B394" s="48"/>
      <c r="C394" s="41"/>
      <c r="D394" s="41"/>
      <c r="E394" s="41"/>
      <c r="F394" s="41"/>
      <c r="G394" s="41"/>
      <c r="H394" s="41"/>
      <c r="I394" s="41"/>
      <c r="J394" s="41"/>
      <c r="K394" s="41"/>
      <c r="L394" s="41"/>
      <c r="M394" s="41"/>
      <c r="S394" s="87"/>
      <c r="T394" s="92"/>
      <c r="U394" s="93"/>
      <c r="V394" s="89"/>
      <c r="W394" s="90"/>
      <c r="X394" s="94"/>
      <c r="Y394" s="95"/>
      <c r="Z394" s="96"/>
    </row>
    <row r="395" spans="1:26">
      <c r="A395" s="26"/>
      <c r="B395" s="48"/>
      <c r="C395" s="41"/>
      <c r="D395" s="41"/>
      <c r="E395" s="41"/>
      <c r="F395" s="41"/>
      <c r="G395" s="41"/>
      <c r="H395" s="41"/>
      <c r="I395" s="41"/>
      <c r="J395" s="41"/>
      <c r="K395" s="41"/>
      <c r="L395" s="41"/>
      <c r="M395" s="41"/>
      <c r="S395" s="87"/>
      <c r="T395" s="92"/>
      <c r="U395" s="93"/>
      <c r="V395" s="89"/>
      <c r="W395" s="90"/>
      <c r="X395" s="94"/>
      <c r="Y395" s="95"/>
      <c r="Z395" s="96"/>
    </row>
    <row r="396" spans="1:26">
      <c r="A396" s="26"/>
      <c r="B396" s="48"/>
      <c r="C396" s="41"/>
      <c r="D396" s="41"/>
      <c r="E396" s="41"/>
      <c r="F396" s="41"/>
      <c r="G396" s="41"/>
      <c r="H396" s="41"/>
      <c r="I396" s="41"/>
      <c r="J396" s="41"/>
      <c r="K396" s="41"/>
      <c r="L396" s="41"/>
      <c r="M396" s="41"/>
      <c r="S396" s="87"/>
      <c r="T396" s="92"/>
      <c r="U396" s="93"/>
      <c r="V396" s="89"/>
      <c r="W396" s="90"/>
      <c r="X396" s="94"/>
      <c r="Y396" s="95"/>
      <c r="Z396" s="96"/>
    </row>
    <row r="397" spans="1:26">
      <c r="A397" s="26"/>
      <c r="B397" s="48"/>
      <c r="C397" s="41"/>
      <c r="D397" s="41"/>
      <c r="E397" s="41"/>
      <c r="F397" s="41"/>
      <c r="G397" s="41"/>
      <c r="H397" s="41"/>
      <c r="I397" s="41"/>
      <c r="J397" s="41"/>
      <c r="K397" s="41"/>
      <c r="L397" s="41"/>
      <c r="M397" s="41"/>
      <c r="S397" s="87"/>
      <c r="T397" s="92"/>
      <c r="U397" s="93"/>
      <c r="V397" s="89"/>
      <c r="W397" s="90"/>
      <c r="X397" s="94"/>
      <c r="Y397" s="95"/>
      <c r="Z397" s="96"/>
    </row>
    <row r="398" spans="1:26">
      <c r="A398" s="26"/>
      <c r="B398" s="48"/>
      <c r="C398" s="41"/>
      <c r="D398" s="41"/>
      <c r="E398" s="41"/>
      <c r="F398" s="41"/>
      <c r="G398" s="41"/>
      <c r="H398" s="41"/>
      <c r="I398" s="41"/>
      <c r="J398" s="41"/>
      <c r="K398" s="41"/>
      <c r="L398" s="41"/>
      <c r="M398" s="41"/>
      <c r="O398" s="41"/>
      <c r="P398" s="41"/>
      <c r="S398" s="87"/>
      <c r="T398" s="92"/>
      <c r="U398" s="93"/>
      <c r="V398" s="89"/>
      <c r="W398" s="90"/>
      <c r="X398" s="94"/>
      <c r="Y398" s="95"/>
      <c r="Z398" s="96"/>
    </row>
    <row r="399" spans="1:26">
      <c r="A399" s="26"/>
      <c r="B399" s="48"/>
      <c r="C399" s="41"/>
      <c r="D399" s="41"/>
      <c r="E399" s="41"/>
      <c r="F399" s="41"/>
      <c r="G399" s="41"/>
      <c r="H399" s="41"/>
      <c r="I399" s="41"/>
      <c r="J399" s="41"/>
      <c r="K399" s="41"/>
      <c r="L399" s="41"/>
      <c r="M399" s="41"/>
      <c r="S399" s="87"/>
      <c r="T399" s="92"/>
      <c r="U399" s="93"/>
      <c r="V399" s="89"/>
      <c r="W399" s="90"/>
      <c r="X399" s="94"/>
      <c r="Y399" s="95"/>
      <c r="Z399" s="96"/>
    </row>
    <row r="400" spans="1:26">
      <c r="A400" s="26"/>
      <c r="B400" s="48"/>
      <c r="C400" s="41"/>
      <c r="D400" s="41"/>
      <c r="E400" s="41"/>
      <c r="F400" s="41"/>
      <c r="G400" s="41"/>
      <c r="H400" s="41"/>
      <c r="I400" s="41"/>
      <c r="J400" s="41"/>
      <c r="K400" s="41"/>
      <c r="L400" s="41"/>
      <c r="M400" s="41"/>
      <c r="S400" s="87"/>
      <c r="T400" s="92"/>
      <c r="U400" s="93"/>
      <c r="V400" s="89"/>
      <c r="W400" s="90"/>
      <c r="X400" s="94"/>
      <c r="Y400" s="95"/>
      <c r="Z400" s="96"/>
    </row>
    <row r="401" spans="1:26">
      <c r="A401" s="26"/>
      <c r="B401" s="48"/>
      <c r="C401" s="18"/>
      <c r="D401" s="18"/>
      <c r="E401" s="18"/>
      <c r="F401" s="18"/>
      <c r="G401" s="18"/>
      <c r="H401" s="18"/>
      <c r="I401" s="18"/>
      <c r="J401" s="18"/>
      <c r="K401" s="18"/>
      <c r="L401" s="18"/>
      <c r="M401" s="41"/>
      <c r="S401" s="87"/>
      <c r="T401" s="92"/>
      <c r="U401" s="93"/>
      <c r="V401" s="89"/>
      <c r="W401" s="90"/>
      <c r="X401" s="94"/>
      <c r="Y401" s="95"/>
      <c r="Z401" s="96"/>
    </row>
    <row r="402" spans="1:26">
      <c r="A402" s="26"/>
      <c r="B402" s="48"/>
      <c r="C402" s="41"/>
      <c r="D402" s="41"/>
      <c r="E402" s="41"/>
      <c r="F402" s="18"/>
      <c r="G402" s="41"/>
      <c r="H402" s="41"/>
      <c r="I402" s="41"/>
      <c r="J402" s="41"/>
      <c r="K402" s="41"/>
      <c r="L402" s="41"/>
      <c r="M402" s="41"/>
      <c r="S402" s="87"/>
      <c r="T402" s="92"/>
      <c r="U402" s="93"/>
      <c r="V402" s="89"/>
      <c r="W402" s="90"/>
      <c r="X402" s="94"/>
      <c r="Y402" s="95"/>
      <c r="Z402" s="96"/>
    </row>
    <row r="403" spans="1:26">
      <c r="A403" s="26"/>
      <c r="B403" s="48"/>
      <c r="C403" s="41"/>
      <c r="D403" s="41"/>
      <c r="E403" s="41"/>
      <c r="F403" s="41"/>
      <c r="G403" s="41"/>
      <c r="H403" s="41"/>
      <c r="I403" s="41"/>
      <c r="J403" s="41"/>
      <c r="K403" s="41"/>
      <c r="L403" s="41"/>
      <c r="M403" s="41"/>
      <c r="S403" s="87"/>
      <c r="T403" s="92"/>
      <c r="U403" s="93"/>
      <c r="V403" s="89"/>
      <c r="W403" s="90"/>
      <c r="X403" s="94"/>
      <c r="Y403" s="95"/>
      <c r="Z403" s="96"/>
    </row>
    <row r="404" spans="1:26">
      <c r="A404" s="12"/>
      <c r="B404" s="48"/>
      <c r="C404" s="41"/>
      <c r="D404" s="41"/>
      <c r="E404" s="41"/>
      <c r="F404" s="41"/>
      <c r="G404" s="41"/>
      <c r="H404" s="41"/>
      <c r="I404" s="41"/>
      <c r="J404" s="41"/>
      <c r="K404" s="41"/>
      <c r="L404" s="41"/>
      <c r="M404" s="41"/>
      <c r="S404" s="87"/>
      <c r="T404" s="92"/>
      <c r="U404" s="93"/>
      <c r="V404" s="89"/>
      <c r="W404" s="90"/>
      <c r="X404" s="94"/>
      <c r="Y404" s="95"/>
      <c r="Z404" s="96"/>
    </row>
    <row r="405" spans="1:26">
      <c r="A405" s="12"/>
      <c r="B405" s="48"/>
      <c r="C405" s="41"/>
      <c r="D405" s="41"/>
      <c r="E405" s="41"/>
      <c r="F405" s="41"/>
      <c r="G405" s="41"/>
      <c r="H405" s="41"/>
      <c r="I405" s="41"/>
      <c r="J405" s="41"/>
      <c r="K405" s="41"/>
      <c r="L405" s="41"/>
      <c r="M405" s="41"/>
      <c r="S405" s="87"/>
      <c r="T405" s="92"/>
      <c r="U405" s="93"/>
      <c r="V405" s="89"/>
      <c r="W405" s="90"/>
      <c r="X405" s="94"/>
      <c r="Y405" s="95"/>
      <c r="Z405" s="96"/>
    </row>
    <row r="406" spans="1:26">
      <c r="A406" s="12"/>
      <c r="B406" s="48"/>
      <c r="C406" s="18"/>
      <c r="D406" s="41"/>
      <c r="E406" s="41"/>
      <c r="F406" s="18"/>
      <c r="G406" s="41"/>
      <c r="H406" s="41"/>
      <c r="I406" s="41"/>
      <c r="J406" s="41"/>
      <c r="K406" s="41"/>
      <c r="L406" s="41"/>
      <c r="M406" s="41"/>
      <c r="S406" s="87"/>
      <c r="T406" s="92"/>
      <c r="U406" s="93"/>
      <c r="V406" s="89"/>
      <c r="W406" s="90"/>
      <c r="X406" s="94"/>
      <c r="Y406" s="95"/>
      <c r="Z406" s="96"/>
    </row>
    <row r="407" spans="1:26">
      <c r="B407" s="48"/>
      <c r="C407" s="41"/>
      <c r="D407" s="18"/>
      <c r="E407" s="18"/>
      <c r="F407" s="18"/>
      <c r="G407" s="41"/>
      <c r="H407" s="41"/>
      <c r="I407" s="41"/>
      <c r="J407" s="41"/>
      <c r="K407" s="41"/>
      <c r="L407" s="41"/>
      <c r="M407" s="18"/>
      <c r="N407" s="18"/>
      <c r="O407" s="18"/>
      <c r="P407" s="15"/>
      <c r="Q407" s="25"/>
      <c r="S407" s="87"/>
      <c r="T407" s="92"/>
      <c r="U407" s="93"/>
      <c r="V407" s="89"/>
      <c r="W407" s="90"/>
      <c r="X407" s="94"/>
      <c r="Y407" s="95"/>
      <c r="Z407" s="96"/>
    </row>
    <row r="408" spans="1:26">
      <c r="B408" s="48"/>
      <c r="C408" s="41"/>
      <c r="D408" s="18"/>
      <c r="E408" s="18"/>
      <c r="F408" s="18"/>
      <c r="G408" s="41"/>
      <c r="H408" s="41"/>
      <c r="I408" s="41"/>
      <c r="J408" s="41"/>
      <c r="K408" s="41"/>
      <c r="L408" s="41"/>
      <c r="M408" s="18"/>
      <c r="N408" s="18"/>
      <c r="O408" s="18"/>
      <c r="P408" s="15"/>
      <c r="Q408" s="25"/>
      <c r="S408" s="87"/>
      <c r="T408" s="92"/>
      <c r="U408" s="93"/>
      <c r="V408" s="89"/>
      <c r="W408" s="90"/>
      <c r="X408" s="94"/>
      <c r="Y408" s="95"/>
      <c r="Z408" s="96"/>
    </row>
    <row r="409" spans="1:26">
      <c r="B409" s="48"/>
      <c r="C409" s="41"/>
      <c r="D409" s="41"/>
      <c r="E409" s="41"/>
      <c r="F409" s="41"/>
      <c r="G409" s="41"/>
      <c r="H409" s="41"/>
      <c r="I409" s="41"/>
      <c r="J409" s="41"/>
      <c r="K409" s="41"/>
      <c r="L409" s="41"/>
      <c r="M409" s="41"/>
      <c r="S409" s="87"/>
      <c r="T409" s="92"/>
      <c r="U409" s="93"/>
      <c r="V409" s="89"/>
      <c r="W409" s="90"/>
      <c r="X409" s="94"/>
      <c r="Y409" s="95"/>
      <c r="Z409" s="96"/>
    </row>
    <row r="410" spans="1:26">
      <c r="B410" s="48"/>
      <c r="C410" s="41"/>
      <c r="D410" s="41"/>
      <c r="E410" s="41"/>
      <c r="F410" s="41"/>
      <c r="G410" s="41"/>
      <c r="H410" s="41"/>
      <c r="I410" s="41"/>
      <c r="J410" s="41"/>
      <c r="K410" s="41"/>
      <c r="L410" s="41"/>
      <c r="M410" s="41"/>
      <c r="S410" s="87"/>
      <c r="T410" s="92"/>
      <c r="U410" s="93"/>
      <c r="V410" s="89"/>
      <c r="W410" s="90"/>
      <c r="X410" s="94"/>
      <c r="Y410" s="95"/>
      <c r="Z410" s="96"/>
    </row>
    <row r="411" spans="1:26">
      <c r="B411" s="48"/>
      <c r="C411" s="41"/>
      <c r="D411" s="41"/>
      <c r="E411" s="41"/>
      <c r="F411" s="41"/>
      <c r="G411" s="41"/>
      <c r="H411" s="41"/>
      <c r="I411" s="41"/>
      <c r="J411" s="41"/>
      <c r="K411" s="41"/>
      <c r="L411" s="41"/>
      <c r="M411" s="41"/>
      <c r="O411" s="41"/>
      <c r="P411" s="41"/>
      <c r="S411" s="87"/>
      <c r="T411" s="92"/>
      <c r="U411" s="93"/>
      <c r="V411" s="89"/>
      <c r="W411" s="90"/>
      <c r="X411" s="94"/>
      <c r="Y411" s="95"/>
      <c r="Z411" s="96"/>
    </row>
    <row r="412" spans="1:26">
      <c r="B412" s="48"/>
      <c r="C412" s="41"/>
      <c r="D412" s="41"/>
      <c r="E412" s="41"/>
      <c r="F412" s="41"/>
      <c r="G412" s="41"/>
      <c r="H412" s="41"/>
      <c r="I412" s="41"/>
      <c r="J412" s="41"/>
      <c r="K412" s="41"/>
      <c r="L412" s="41"/>
      <c r="M412" s="41"/>
      <c r="S412" s="87"/>
      <c r="T412" s="92"/>
      <c r="U412" s="93"/>
      <c r="V412" s="89"/>
      <c r="W412" s="90"/>
      <c r="X412" s="94"/>
      <c r="Y412" s="95"/>
      <c r="Z412" s="96"/>
    </row>
    <row r="413" spans="1:26">
      <c r="B413" s="48"/>
      <c r="C413" s="41"/>
      <c r="D413" s="41"/>
      <c r="E413" s="41"/>
      <c r="F413" s="41"/>
      <c r="G413" s="41"/>
      <c r="H413" s="41"/>
      <c r="I413" s="41"/>
      <c r="J413" s="41"/>
      <c r="K413" s="41"/>
      <c r="L413" s="41"/>
      <c r="M413" s="41"/>
      <c r="S413" s="87"/>
      <c r="T413" s="92"/>
      <c r="U413" s="93"/>
      <c r="V413" s="89"/>
      <c r="W413" s="90"/>
      <c r="X413" s="94"/>
      <c r="Y413" s="95"/>
      <c r="Z413" s="96"/>
    </row>
    <row r="414" spans="1:26">
      <c r="B414" s="48"/>
      <c r="C414" s="41"/>
      <c r="D414" s="41"/>
      <c r="E414" s="41"/>
      <c r="F414" s="41"/>
      <c r="G414" s="41"/>
      <c r="H414" s="41"/>
      <c r="I414" s="41"/>
      <c r="J414" s="41"/>
      <c r="K414" s="41"/>
      <c r="L414" s="41"/>
      <c r="M414" s="41"/>
      <c r="S414" s="87"/>
      <c r="T414" s="92"/>
      <c r="U414" s="93"/>
      <c r="V414" s="89"/>
      <c r="W414" s="90"/>
      <c r="X414" s="94"/>
      <c r="Y414" s="95"/>
      <c r="Z414" s="96"/>
    </row>
    <row r="415" spans="1:26">
      <c r="B415" s="48"/>
      <c r="C415" s="41"/>
      <c r="D415" s="41"/>
      <c r="E415" s="41"/>
      <c r="F415" s="41"/>
      <c r="G415" s="41"/>
      <c r="H415" s="41"/>
      <c r="I415" s="41"/>
      <c r="J415" s="41"/>
      <c r="K415" s="41"/>
      <c r="L415" s="41"/>
      <c r="M415" s="41"/>
      <c r="S415" s="87"/>
      <c r="T415" s="92"/>
      <c r="U415" s="93"/>
      <c r="V415" s="89"/>
      <c r="W415" s="90"/>
      <c r="X415" s="94"/>
      <c r="Y415" s="95"/>
      <c r="Z415" s="96"/>
    </row>
    <row r="416" spans="1:26">
      <c r="B416" s="48"/>
      <c r="C416" s="41"/>
      <c r="D416" s="41"/>
      <c r="E416" s="41"/>
      <c r="F416" s="41"/>
      <c r="G416" s="41"/>
      <c r="H416" s="41"/>
      <c r="I416" s="41"/>
      <c r="J416" s="41"/>
      <c r="K416" s="41"/>
      <c r="L416" s="41"/>
      <c r="M416" s="41"/>
      <c r="S416" s="87"/>
      <c r="T416" s="92"/>
      <c r="U416" s="93"/>
      <c r="V416" s="89"/>
      <c r="W416" s="90"/>
      <c r="X416" s="94"/>
      <c r="Y416" s="95"/>
      <c r="Z416" s="96"/>
    </row>
    <row r="417" spans="2:28">
      <c r="B417" s="48"/>
      <c r="C417" s="41"/>
      <c r="D417" s="41"/>
      <c r="E417" s="41"/>
      <c r="F417" s="41"/>
      <c r="G417" s="41"/>
      <c r="H417" s="41"/>
      <c r="I417" s="41"/>
      <c r="J417" s="41"/>
      <c r="K417" s="41"/>
      <c r="L417" s="41"/>
      <c r="M417" s="41"/>
      <c r="S417" s="87"/>
      <c r="T417" s="92"/>
      <c r="U417" s="93"/>
      <c r="V417" s="89"/>
      <c r="W417" s="90"/>
      <c r="X417" s="94"/>
      <c r="Y417" s="95"/>
      <c r="Z417" s="96"/>
    </row>
    <row r="418" spans="2:28">
      <c r="B418" s="48"/>
      <c r="C418" s="41"/>
      <c r="D418" s="41"/>
      <c r="E418" s="41"/>
      <c r="F418" s="41"/>
      <c r="G418" s="41"/>
      <c r="H418" s="41"/>
      <c r="I418" s="41"/>
      <c r="J418" s="41"/>
      <c r="K418" s="41"/>
      <c r="L418" s="41"/>
      <c r="M418" s="41"/>
      <c r="S418" s="87"/>
      <c r="T418" s="92"/>
      <c r="U418" s="93"/>
      <c r="V418" s="89"/>
      <c r="W418" s="90"/>
      <c r="X418" s="94"/>
      <c r="Y418" s="95"/>
      <c r="Z418" s="96"/>
    </row>
    <row r="419" spans="2:28">
      <c r="B419" s="48"/>
      <c r="C419" s="41"/>
      <c r="D419" s="41"/>
      <c r="E419" s="41"/>
      <c r="F419" s="41"/>
      <c r="G419" s="41"/>
      <c r="H419" s="41"/>
      <c r="I419" s="41"/>
      <c r="J419" s="41"/>
      <c r="K419" s="41"/>
      <c r="L419" s="41"/>
      <c r="M419" s="41"/>
      <c r="S419" s="87"/>
      <c r="T419" s="92"/>
      <c r="U419" s="93"/>
      <c r="V419" s="89"/>
      <c r="W419" s="90"/>
      <c r="X419" s="94"/>
      <c r="Y419" s="95"/>
      <c r="Z419" s="96"/>
    </row>
    <row r="420" spans="2:28">
      <c r="B420" s="48"/>
      <c r="C420" s="41"/>
      <c r="D420" s="41"/>
      <c r="E420" s="41"/>
      <c r="F420" s="41"/>
      <c r="G420" s="41"/>
      <c r="H420" s="41"/>
      <c r="I420" s="41"/>
      <c r="J420" s="41"/>
      <c r="K420" s="41"/>
      <c r="L420" s="41"/>
      <c r="M420" s="41"/>
      <c r="S420" s="87"/>
      <c r="T420" s="92"/>
      <c r="U420" s="93"/>
      <c r="V420" s="89"/>
      <c r="W420" s="90"/>
      <c r="X420" s="94"/>
      <c r="Y420" s="95"/>
      <c r="Z420" s="96"/>
    </row>
    <row r="421" spans="2:28">
      <c r="B421" s="48"/>
      <c r="C421" s="41"/>
      <c r="D421" s="41"/>
      <c r="E421" s="41"/>
      <c r="F421" s="41"/>
      <c r="G421" s="41"/>
      <c r="H421" s="41"/>
      <c r="I421" s="41"/>
      <c r="J421" s="41"/>
      <c r="K421" s="41"/>
      <c r="L421" s="41"/>
      <c r="M421" s="41"/>
      <c r="S421" s="87"/>
      <c r="T421" s="92"/>
      <c r="U421" s="93"/>
      <c r="V421" s="89"/>
      <c r="W421" s="90"/>
      <c r="X421" s="94"/>
      <c r="Y421" s="95"/>
      <c r="Z421" s="96"/>
    </row>
    <row r="422" spans="2:28" ht="16.5" customHeight="1">
      <c r="B422" s="48"/>
      <c r="C422" s="41"/>
      <c r="D422" s="41"/>
      <c r="E422" s="41"/>
      <c r="F422" s="41"/>
      <c r="G422" s="41"/>
      <c r="H422" s="41"/>
      <c r="I422" s="41"/>
      <c r="J422" s="41"/>
      <c r="K422" s="41"/>
      <c r="L422" s="41"/>
      <c r="M422" s="41"/>
      <c r="S422" s="87"/>
      <c r="T422" s="92"/>
      <c r="U422" s="93"/>
      <c r="V422" s="89"/>
      <c r="W422" s="90"/>
      <c r="X422" s="94"/>
      <c r="Y422" s="95"/>
      <c r="Z422" s="96"/>
    </row>
    <row r="423" spans="2:28" ht="16.5" customHeight="1">
      <c r="B423" s="48"/>
      <c r="C423" s="41"/>
      <c r="D423" s="41"/>
      <c r="E423" s="41"/>
      <c r="F423" s="41"/>
      <c r="G423" s="41"/>
      <c r="H423" s="41"/>
      <c r="I423" s="41"/>
      <c r="J423" s="41"/>
      <c r="K423" s="41"/>
      <c r="L423" s="41"/>
      <c r="M423" s="41"/>
      <c r="S423" s="87"/>
      <c r="T423" s="92"/>
      <c r="U423" s="93"/>
      <c r="V423" s="89"/>
      <c r="W423" s="90"/>
      <c r="X423" s="94"/>
      <c r="Y423" s="95"/>
      <c r="Z423" s="96"/>
    </row>
    <row r="424" spans="2:28">
      <c r="B424" s="48"/>
      <c r="C424" s="41"/>
      <c r="D424" s="41"/>
      <c r="E424" s="41"/>
      <c r="F424" s="41"/>
      <c r="G424" s="41"/>
      <c r="H424" s="41"/>
      <c r="I424" s="41"/>
      <c r="J424" s="41"/>
      <c r="K424" s="41"/>
      <c r="L424" s="41"/>
      <c r="M424" s="41"/>
      <c r="S424" s="87"/>
      <c r="T424" s="92"/>
      <c r="U424" s="93"/>
      <c r="V424" s="89"/>
      <c r="W424" s="90"/>
      <c r="X424" s="94"/>
      <c r="Y424" s="95"/>
      <c r="Z424" s="96"/>
    </row>
    <row r="425" spans="2:28">
      <c r="B425" s="48"/>
      <c r="C425" s="41"/>
      <c r="D425" s="41"/>
      <c r="E425" s="41"/>
      <c r="F425" s="41"/>
      <c r="G425" s="41"/>
      <c r="H425" s="41"/>
      <c r="I425" s="41"/>
      <c r="J425" s="41"/>
      <c r="K425" s="41"/>
      <c r="L425" s="41"/>
      <c r="M425" s="41"/>
      <c r="S425" s="87"/>
      <c r="T425" s="92"/>
      <c r="U425" s="93"/>
      <c r="V425" s="89"/>
      <c r="W425" s="90"/>
      <c r="X425" s="94"/>
      <c r="Y425" s="95"/>
      <c r="Z425" s="96"/>
    </row>
    <row r="426" spans="2:28">
      <c r="B426" s="48"/>
      <c r="C426" s="41"/>
      <c r="D426" s="41"/>
      <c r="E426" s="41"/>
      <c r="F426" s="41"/>
      <c r="G426" s="41"/>
      <c r="H426" s="41"/>
      <c r="I426" s="41"/>
      <c r="J426" s="41"/>
      <c r="K426" s="41"/>
      <c r="L426" s="41"/>
      <c r="M426" s="41"/>
      <c r="S426" s="87"/>
      <c r="T426" s="92"/>
      <c r="U426" s="93"/>
      <c r="V426" s="89"/>
      <c r="W426" s="90"/>
      <c r="X426" s="94"/>
      <c r="Y426" s="95"/>
      <c r="Z426" s="96"/>
    </row>
    <row r="427" spans="2:28">
      <c r="B427" s="48"/>
      <c r="C427" s="41"/>
      <c r="D427" s="41"/>
      <c r="E427" s="41"/>
      <c r="F427" s="41"/>
      <c r="G427" s="41"/>
      <c r="H427" s="41"/>
      <c r="I427" s="41"/>
      <c r="J427" s="41"/>
      <c r="K427" s="41"/>
      <c r="L427" s="41"/>
      <c r="M427" s="41"/>
      <c r="S427" s="87"/>
      <c r="T427" s="92"/>
      <c r="U427" s="93"/>
      <c r="V427" s="89"/>
      <c r="W427" s="90"/>
      <c r="X427" s="94"/>
      <c r="Y427" s="95"/>
      <c r="Z427" s="96"/>
    </row>
    <row r="428" spans="2:28">
      <c r="B428" s="48"/>
      <c r="C428" s="41"/>
      <c r="D428" s="41"/>
      <c r="E428" s="41"/>
      <c r="F428" s="41"/>
      <c r="G428" s="41"/>
      <c r="H428" s="41"/>
      <c r="I428" s="41"/>
      <c r="J428" s="41"/>
      <c r="K428" s="41"/>
      <c r="L428" s="41"/>
      <c r="M428" s="41"/>
      <c r="S428" s="87"/>
      <c r="T428" s="92"/>
      <c r="U428" s="93"/>
      <c r="V428" s="89"/>
      <c r="W428" s="90"/>
      <c r="X428" s="94"/>
      <c r="Y428" s="95"/>
      <c r="Z428" s="96"/>
    </row>
    <row r="429" spans="2:28">
      <c r="B429" s="48"/>
      <c r="C429" s="41"/>
      <c r="D429" s="41"/>
      <c r="E429" s="41"/>
      <c r="F429" s="41"/>
      <c r="G429" s="41"/>
      <c r="H429" s="41"/>
      <c r="I429" s="41"/>
      <c r="J429" s="41"/>
      <c r="K429" s="41"/>
      <c r="L429" s="41"/>
      <c r="M429" s="41"/>
      <c r="S429" s="87"/>
      <c r="T429" s="92"/>
      <c r="U429" s="93"/>
      <c r="V429" s="89"/>
      <c r="W429" s="90"/>
      <c r="X429" s="94"/>
      <c r="Y429" s="95"/>
      <c r="Z429" s="96"/>
    </row>
    <row r="430" spans="2:28" ht="16.5" customHeight="1">
      <c r="B430" s="48"/>
      <c r="C430" s="41"/>
      <c r="D430" s="41"/>
      <c r="E430" s="41"/>
      <c r="F430" s="41"/>
      <c r="G430" s="41"/>
      <c r="H430" s="41"/>
      <c r="I430" s="41"/>
      <c r="J430" s="41"/>
      <c r="K430" s="41"/>
      <c r="L430" s="41"/>
      <c r="M430" s="41"/>
      <c r="S430" s="87"/>
      <c r="T430" s="92"/>
      <c r="U430" s="93"/>
      <c r="V430" s="89"/>
      <c r="W430" s="90"/>
      <c r="X430" s="94"/>
      <c r="Y430" s="95"/>
      <c r="Z430" s="96"/>
    </row>
    <row r="431" spans="2:28" ht="16.5" customHeight="1">
      <c r="B431" s="48"/>
      <c r="C431" s="41"/>
      <c r="D431" s="41"/>
      <c r="E431" s="41"/>
      <c r="F431" s="41"/>
      <c r="G431" s="41"/>
      <c r="H431" s="41"/>
      <c r="I431" s="41"/>
      <c r="J431" s="41"/>
      <c r="K431" s="41"/>
      <c r="L431" s="41"/>
      <c r="M431" s="41"/>
      <c r="S431" s="87"/>
      <c r="T431" s="92"/>
      <c r="U431" s="93"/>
      <c r="V431" s="89"/>
      <c r="W431" s="90"/>
      <c r="X431" s="94"/>
      <c r="Y431" s="95"/>
      <c r="Z431" s="96"/>
    </row>
    <row r="432" spans="2:28" ht="16.5" customHeight="1">
      <c r="B432" s="48"/>
      <c r="C432" s="41"/>
      <c r="D432" s="41"/>
      <c r="E432" s="41"/>
      <c r="F432" s="41"/>
      <c r="G432" s="41"/>
      <c r="H432" s="41"/>
      <c r="I432" s="41"/>
      <c r="J432" s="41"/>
      <c r="K432" s="41"/>
      <c r="L432" s="41"/>
      <c r="M432" s="41"/>
      <c r="N432" s="15"/>
      <c r="S432" s="87"/>
      <c r="T432" s="92"/>
      <c r="U432" s="93"/>
      <c r="V432" s="89"/>
      <c r="W432" s="90"/>
      <c r="X432" s="94"/>
      <c r="Y432" s="95"/>
      <c r="Z432" s="96"/>
      <c r="AB432" s="34"/>
    </row>
    <row r="433" spans="2:28" ht="16.5" customHeight="1">
      <c r="B433" s="48"/>
      <c r="C433" s="41"/>
      <c r="D433" s="41"/>
      <c r="E433" s="41"/>
      <c r="F433" s="41"/>
      <c r="G433" s="41"/>
      <c r="H433" s="41"/>
      <c r="I433" s="41"/>
      <c r="J433" s="41"/>
      <c r="K433" s="41"/>
      <c r="L433" s="41"/>
      <c r="M433" s="41"/>
      <c r="N433" s="15"/>
      <c r="S433" s="87"/>
      <c r="T433" s="92"/>
      <c r="U433" s="93"/>
      <c r="V433" s="89"/>
      <c r="W433" s="90"/>
      <c r="X433" s="94"/>
      <c r="Y433" s="95"/>
      <c r="Z433" s="96"/>
      <c r="AB433" s="34"/>
    </row>
    <row r="434" spans="2:28" ht="16.5" customHeight="1">
      <c r="B434" s="48"/>
      <c r="C434" s="41"/>
      <c r="D434" s="41"/>
      <c r="E434" s="41"/>
      <c r="F434" s="41"/>
      <c r="G434" s="41"/>
      <c r="H434" s="41"/>
      <c r="I434" s="41"/>
      <c r="J434" s="41"/>
      <c r="K434" s="41"/>
      <c r="L434" s="41"/>
      <c r="M434" s="41"/>
      <c r="N434" s="15"/>
      <c r="S434" s="87"/>
      <c r="T434" s="92"/>
      <c r="U434" s="93"/>
      <c r="V434" s="89"/>
      <c r="W434" s="90"/>
      <c r="X434" s="94"/>
      <c r="Y434" s="95"/>
      <c r="Z434" s="96"/>
    </row>
    <row r="435" spans="2:28" ht="16.5" customHeight="1">
      <c r="B435" s="48"/>
      <c r="C435" s="41"/>
      <c r="D435" s="41"/>
      <c r="E435" s="41"/>
      <c r="F435" s="41"/>
      <c r="G435" s="41"/>
      <c r="H435" s="41"/>
      <c r="I435" s="41"/>
      <c r="J435" s="41"/>
      <c r="K435" s="41"/>
      <c r="L435" s="41"/>
      <c r="M435" s="41"/>
      <c r="S435" s="87"/>
      <c r="T435" s="92"/>
      <c r="U435" s="93"/>
      <c r="V435" s="89"/>
      <c r="W435" s="90"/>
      <c r="X435" s="94"/>
      <c r="Y435" s="95"/>
      <c r="Z435" s="96"/>
    </row>
    <row r="436" spans="2:28" ht="16.5" customHeight="1">
      <c r="B436" s="48"/>
      <c r="C436" s="41"/>
      <c r="D436" s="41"/>
      <c r="E436" s="41"/>
      <c r="F436" s="41"/>
      <c r="G436" s="41"/>
      <c r="H436" s="41"/>
      <c r="I436" s="41"/>
      <c r="J436" s="41"/>
      <c r="K436" s="41"/>
      <c r="L436" s="41"/>
      <c r="M436" s="41"/>
      <c r="S436" s="87"/>
      <c r="T436" s="92"/>
      <c r="U436" s="93"/>
      <c r="V436" s="89"/>
      <c r="W436" s="90"/>
      <c r="X436" s="94"/>
      <c r="Y436" s="95"/>
      <c r="Z436" s="96"/>
    </row>
    <row r="437" spans="2:28">
      <c r="B437" s="48"/>
      <c r="C437" s="41"/>
      <c r="D437" s="41"/>
      <c r="E437" s="41"/>
      <c r="F437" s="41"/>
      <c r="G437" s="41"/>
      <c r="H437" s="41"/>
      <c r="I437" s="41"/>
      <c r="J437" s="41"/>
      <c r="K437" s="41"/>
      <c r="L437" s="41"/>
      <c r="M437" s="41"/>
      <c r="S437" s="87"/>
      <c r="T437" s="92"/>
      <c r="U437" s="93"/>
      <c r="V437" s="89"/>
      <c r="W437" s="90"/>
      <c r="X437" s="94"/>
      <c r="Y437" s="95"/>
      <c r="Z437" s="96"/>
    </row>
    <row r="438" spans="2:28">
      <c r="B438" s="48"/>
      <c r="C438" s="41"/>
      <c r="D438" s="41"/>
      <c r="E438" s="41"/>
      <c r="F438" s="41"/>
      <c r="G438" s="41"/>
      <c r="H438" s="41"/>
      <c r="I438" s="41"/>
      <c r="J438" s="41"/>
      <c r="K438" s="41"/>
      <c r="L438" s="41"/>
      <c r="M438" s="41"/>
      <c r="S438" s="87"/>
      <c r="T438" s="92"/>
      <c r="U438" s="93"/>
      <c r="V438" s="89"/>
      <c r="W438" s="90"/>
      <c r="X438" s="94"/>
      <c r="Y438" s="95"/>
      <c r="Z438" s="96"/>
    </row>
    <row r="439" spans="2:28">
      <c r="B439" s="48"/>
      <c r="C439" s="41"/>
      <c r="D439" s="41"/>
      <c r="E439" s="41"/>
      <c r="F439" s="41"/>
      <c r="G439" s="41"/>
      <c r="H439" s="41"/>
      <c r="I439" s="41"/>
      <c r="J439" s="41"/>
      <c r="K439" s="41"/>
      <c r="L439" s="41"/>
      <c r="M439" s="41"/>
      <c r="S439" s="87"/>
      <c r="T439" s="92"/>
      <c r="U439" s="93"/>
      <c r="V439" s="89"/>
      <c r="W439" s="90"/>
      <c r="X439" s="94"/>
      <c r="Y439" s="95"/>
      <c r="Z439" s="96"/>
    </row>
    <row r="440" spans="2:28">
      <c r="B440" s="48"/>
      <c r="C440" s="41"/>
      <c r="D440" s="41"/>
      <c r="E440" s="41"/>
      <c r="F440" s="41"/>
      <c r="G440" s="41"/>
      <c r="H440" s="41"/>
      <c r="I440" s="41"/>
      <c r="J440" s="41"/>
      <c r="K440" s="41"/>
      <c r="L440" s="41"/>
      <c r="M440" s="41"/>
      <c r="S440" s="87"/>
      <c r="T440" s="92"/>
      <c r="U440" s="93"/>
      <c r="V440" s="89"/>
      <c r="W440" s="90"/>
      <c r="X440" s="94"/>
      <c r="Y440" s="95"/>
      <c r="Z440" s="96"/>
    </row>
    <row r="441" spans="2:28">
      <c r="B441" s="48"/>
      <c r="C441" s="41"/>
      <c r="D441" s="41"/>
      <c r="E441" s="41"/>
      <c r="F441" s="41"/>
      <c r="G441" s="41"/>
      <c r="H441" s="41"/>
      <c r="I441" s="41"/>
      <c r="J441" s="41"/>
      <c r="K441" s="41"/>
      <c r="L441" s="41"/>
      <c r="M441" s="41"/>
      <c r="S441" s="87"/>
      <c r="T441" s="92"/>
      <c r="U441" s="93"/>
      <c r="V441" s="89"/>
      <c r="W441" s="90"/>
      <c r="X441" s="94"/>
      <c r="Y441" s="95"/>
      <c r="Z441" s="96"/>
    </row>
    <row r="442" spans="2:28">
      <c r="B442" s="48"/>
      <c r="C442" s="41"/>
      <c r="D442" s="41"/>
      <c r="E442" s="41"/>
      <c r="F442" s="41"/>
      <c r="G442" s="41"/>
      <c r="H442" s="41"/>
      <c r="I442" s="41"/>
      <c r="J442" s="41"/>
      <c r="K442" s="41"/>
      <c r="L442" s="41"/>
      <c r="M442" s="41"/>
      <c r="S442" s="87"/>
      <c r="T442" s="92"/>
      <c r="U442" s="93"/>
      <c r="V442" s="89"/>
      <c r="W442" s="90"/>
      <c r="X442" s="94"/>
      <c r="Y442" s="95"/>
      <c r="Z442" s="96"/>
    </row>
    <row r="443" spans="2:28">
      <c r="B443" s="48"/>
      <c r="C443" s="41"/>
      <c r="D443" s="41"/>
      <c r="E443" s="41"/>
      <c r="F443" s="41"/>
      <c r="G443" s="41"/>
      <c r="H443" s="41"/>
      <c r="I443" s="41"/>
      <c r="J443" s="41"/>
      <c r="K443" s="41"/>
      <c r="L443" s="41"/>
      <c r="M443" s="41"/>
      <c r="N443" s="15"/>
      <c r="S443" s="87"/>
      <c r="T443" s="92"/>
      <c r="U443" s="93"/>
      <c r="V443" s="89"/>
      <c r="W443" s="90"/>
      <c r="X443" s="94"/>
      <c r="Y443" s="95"/>
      <c r="Z443" s="96"/>
    </row>
    <row r="444" spans="2:28">
      <c r="B444" s="48"/>
      <c r="C444" s="41"/>
      <c r="D444" s="41"/>
      <c r="E444" s="41"/>
      <c r="F444" s="41"/>
      <c r="G444" s="41"/>
      <c r="H444" s="41"/>
      <c r="I444" s="41"/>
      <c r="J444" s="41"/>
      <c r="K444" s="41"/>
      <c r="L444" s="41"/>
      <c r="M444" s="41"/>
      <c r="S444" s="87"/>
      <c r="T444" s="92"/>
      <c r="U444" s="93"/>
      <c r="V444" s="89"/>
      <c r="W444" s="90"/>
      <c r="X444" s="94"/>
      <c r="Y444" s="95"/>
      <c r="Z444" s="96"/>
    </row>
    <row r="445" spans="2:28">
      <c r="B445" s="48"/>
      <c r="C445" s="41"/>
      <c r="D445" s="41"/>
      <c r="E445" s="41"/>
      <c r="F445" s="41"/>
      <c r="G445" s="41"/>
      <c r="H445" s="41"/>
      <c r="I445" s="41"/>
      <c r="J445" s="41"/>
      <c r="K445" s="41"/>
      <c r="L445" s="41"/>
      <c r="S445" s="87"/>
      <c r="T445" s="92"/>
      <c r="U445" s="93"/>
      <c r="V445" s="89"/>
      <c r="W445" s="90"/>
      <c r="X445" s="94"/>
      <c r="Y445" s="95"/>
      <c r="Z445" s="96"/>
    </row>
    <row r="446" spans="2:28">
      <c r="B446" s="48"/>
      <c r="C446" s="41"/>
      <c r="D446" s="41"/>
      <c r="E446" s="41"/>
      <c r="F446" s="41"/>
      <c r="G446" s="41"/>
      <c r="H446" s="41"/>
      <c r="I446" s="41"/>
      <c r="J446" s="41"/>
      <c r="K446" s="41"/>
      <c r="L446" s="41"/>
      <c r="M446" s="41"/>
      <c r="S446" s="87"/>
      <c r="T446" s="92"/>
      <c r="U446" s="93"/>
      <c r="V446" s="89"/>
      <c r="W446" s="90"/>
      <c r="X446" s="94"/>
      <c r="Y446" s="95"/>
      <c r="Z446" s="96"/>
    </row>
    <row r="447" spans="2:28">
      <c r="B447" s="48"/>
      <c r="C447" s="41"/>
      <c r="D447" s="41"/>
      <c r="E447" s="41"/>
      <c r="F447" s="41"/>
      <c r="G447" s="41"/>
      <c r="H447" s="41"/>
      <c r="I447" s="41"/>
      <c r="J447" s="41"/>
      <c r="K447" s="41"/>
      <c r="L447" s="41"/>
      <c r="M447" s="41"/>
      <c r="S447" s="87"/>
      <c r="T447" s="92"/>
      <c r="U447" s="93"/>
      <c r="V447" s="89"/>
      <c r="W447" s="90"/>
      <c r="X447" s="94"/>
      <c r="Y447" s="95"/>
      <c r="Z447" s="96"/>
    </row>
    <row r="448" spans="2:28" ht="16.5" customHeight="1">
      <c r="B448" s="48"/>
      <c r="C448" s="41"/>
      <c r="D448" s="41"/>
      <c r="E448" s="41"/>
      <c r="F448" s="41"/>
      <c r="G448" s="41"/>
      <c r="H448" s="41"/>
      <c r="I448" s="41"/>
      <c r="J448" s="41"/>
      <c r="K448" s="41"/>
      <c r="L448" s="41"/>
      <c r="M448" s="41"/>
      <c r="S448" s="87"/>
      <c r="T448" s="92"/>
      <c r="U448" s="93"/>
      <c r="V448" s="89"/>
      <c r="W448" s="90"/>
      <c r="X448" s="94"/>
      <c r="Y448" s="95"/>
      <c r="Z448" s="96"/>
    </row>
    <row r="449" spans="2:26" ht="16.5" customHeight="1">
      <c r="B449" s="48"/>
      <c r="C449" s="41"/>
      <c r="D449" s="41"/>
      <c r="E449" s="41"/>
      <c r="F449" s="41"/>
      <c r="G449" s="41"/>
      <c r="H449" s="41"/>
      <c r="I449" s="41"/>
      <c r="J449" s="41"/>
      <c r="K449" s="41"/>
      <c r="L449" s="41"/>
      <c r="M449" s="41"/>
      <c r="S449" s="87"/>
      <c r="T449" s="92"/>
      <c r="U449" s="93"/>
      <c r="V449" s="89"/>
      <c r="W449" s="90"/>
      <c r="X449" s="94"/>
      <c r="Y449" s="95"/>
      <c r="Z449" s="96"/>
    </row>
    <row r="450" spans="2:26" ht="16.5" customHeight="1">
      <c r="B450" s="48"/>
      <c r="C450" s="41"/>
      <c r="D450" s="41"/>
      <c r="E450" s="41"/>
      <c r="F450" s="41"/>
      <c r="G450" s="41"/>
      <c r="H450" s="41"/>
      <c r="I450" s="41"/>
      <c r="J450" s="41"/>
      <c r="K450" s="41"/>
      <c r="L450" s="41"/>
      <c r="M450" s="41"/>
      <c r="S450" s="87"/>
      <c r="T450" s="92"/>
      <c r="U450" s="93"/>
      <c r="V450" s="89"/>
      <c r="W450" s="90"/>
      <c r="X450" s="94"/>
      <c r="Y450" s="95"/>
      <c r="Z450" s="96"/>
    </row>
    <row r="451" spans="2:26">
      <c r="B451" s="48"/>
      <c r="C451" s="41"/>
      <c r="D451" s="41"/>
      <c r="E451" s="41"/>
      <c r="F451" s="41"/>
      <c r="G451" s="41"/>
      <c r="H451" s="41"/>
      <c r="I451" s="41"/>
      <c r="J451" s="41"/>
      <c r="K451" s="41"/>
      <c r="L451" s="41"/>
      <c r="M451" s="41"/>
      <c r="S451" s="87"/>
      <c r="T451" s="92"/>
      <c r="U451" s="93"/>
      <c r="V451" s="89"/>
      <c r="W451" s="90"/>
      <c r="X451" s="94"/>
      <c r="Y451" s="95"/>
      <c r="Z451" s="96"/>
    </row>
    <row r="452" spans="2:26">
      <c r="B452" s="48"/>
      <c r="C452" s="41"/>
      <c r="D452" s="41"/>
      <c r="E452" s="41"/>
      <c r="F452" s="41"/>
      <c r="G452" s="41"/>
      <c r="H452" s="41"/>
      <c r="I452" s="41"/>
      <c r="J452" s="41"/>
      <c r="K452" s="41"/>
      <c r="L452" s="41"/>
      <c r="M452" s="41"/>
      <c r="S452" s="87"/>
      <c r="T452" s="92"/>
      <c r="U452" s="93"/>
      <c r="V452" s="89"/>
      <c r="W452" s="90"/>
      <c r="X452" s="94"/>
      <c r="Y452" s="95"/>
      <c r="Z452" s="96"/>
    </row>
    <row r="453" spans="2:26">
      <c r="B453" s="48"/>
      <c r="C453" s="41"/>
      <c r="D453" s="41"/>
      <c r="E453" s="41"/>
      <c r="F453" s="41"/>
      <c r="G453" s="41"/>
      <c r="H453" s="41"/>
      <c r="I453" s="41"/>
      <c r="J453" s="41"/>
      <c r="K453" s="41"/>
      <c r="L453" s="41"/>
      <c r="M453" s="41"/>
      <c r="S453" s="87"/>
      <c r="T453" s="92"/>
      <c r="U453" s="93"/>
      <c r="V453" s="89"/>
      <c r="W453" s="90"/>
      <c r="X453" s="94"/>
      <c r="Y453" s="95"/>
      <c r="Z453" s="96"/>
    </row>
    <row r="454" spans="2:26">
      <c r="B454" s="48"/>
      <c r="C454" s="41"/>
      <c r="D454" s="41"/>
      <c r="E454" s="41"/>
      <c r="F454" s="41"/>
      <c r="G454" s="41"/>
      <c r="H454" s="41"/>
      <c r="I454" s="41"/>
      <c r="J454" s="41"/>
      <c r="K454" s="41"/>
      <c r="L454" s="41"/>
      <c r="M454" s="41"/>
      <c r="O454" s="41"/>
      <c r="P454" s="41"/>
      <c r="S454" s="87"/>
      <c r="T454" s="92"/>
      <c r="U454" s="93"/>
      <c r="V454" s="89"/>
      <c r="W454" s="90"/>
      <c r="X454" s="94"/>
      <c r="Y454" s="95"/>
      <c r="Z454" s="96"/>
    </row>
    <row r="455" spans="2:26">
      <c r="B455" s="48"/>
      <c r="C455" s="41"/>
      <c r="D455" s="41"/>
      <c r="E455" s="41"/>
      <c r="F455" s="41"/>
      <c r="G455" s="41"/>
      <c r="H455" s="41"/>
      <c r="I455" s="41"/>
      <c r="J455" s="41"/>
      <c r="K455" s="41"/>
      <c r="L455" s="41"/>
      <c r="M455" s="41"/>
      <c r="S455" s="87"/>
      <c r="T455" s="92"/>
      <c r="U455" s="93"/>
      <c r="V455" s="89"/>
      <c r="W455" s="90"/>
      <c r="X455" s="94"/>
      <c r="Y455" s="95"/>
      <c r="Z455" s="96"/>
    </row>
    <row r="456" spans="2:26">
      <c r="B456" s="48"/>
      <c r="C456" s="41"/>
      <c r="D456" s="41"/>
      <c r="E456" s="41"/>
      <c r="F456" s="41"/>
      <c r="G456" s="41"/>
      <c r="H456" s="41"/>
      <c r="I456" s="41"/>
      <c r="J456" s="41"/>
      <c r="K456" s="41"/>
      <c r="L456" s="41"/>
      <c r="M456" s="41"/>
      <c r="S456" s="87"/>
      <c r="T456" s="92"/>
      <c r="U456" s="93"/>
      <c r="V456" s="89"/>
      <c r="W456" s="90"/>
      <c r="X456" s="94"/>
      <c r="Y456" s="95"/>
      <c r="Z456" s="96"/>
    </row>
    <row r="457" spans="2:26">
      <c r="B457" s="48"/>
      <c r="C457" s="41"/>
      <c r="D457" s="41"/>
      <c r="E457" s="41"/>
      <c r="F457" s="41"/>
      <c r="G457" s="41"/>
      <c r="H457" s="41"/>
      <c r="I457" s="41"/>
      <c r="J457" s="41"/>
      <c r="K457" s="41"/>
      <c r="L457" s="41"/>
      <c r="M457" s="41"/>
      <c r="S457" s="87"/>
      <c r="T457" s="92"/>
      <c r="U457" s="93"/>
      <c r="V457" s="89"/>
      <c r="W457" s="90"/>
      <c r="X457" s="94"/>
      <c r="Y457" s="95"/>
      <c r="Z457" s="96"/>
    </row>
    <row r="458" spans="2:26">
      <c r="B458" s="48"/>
      <c r="C458" s="41"/>
      <c r="D458" s="41"/>
      <c r="E458" s="41"/>
      <c r="F458" s="41"/>
      <c r="G458" s="41"/>
      <c r="H458" s="41"/>
      <c r="I458" s="41"/>
      <c r="J458" s="41"/>
      <c r="K458" s="41"/>
      <c r="L458" s="41"/>
      <c r="M458" s="41"/>
      <c r="S458" s="87"/>
      <c r="T458" s="92"/>
      <c r="U458" s="93"/>
      <c r="V458" s="89"/>
      <c r="W458" s="90"/>
      <c r="X458" s="94"/>
      <c r="Y458" s="95"/>
      <c r="Z458" s="96"/>
    </row>
    <row r="459" spans="2:26">
      <c r="B459" s="48"/>
      <c r="C459" s="41"/>
      <c r="D459" s="41"/>
      <c r="E459" s="41"/>
      <c r="F459" s="41"/>
      <c r="G459" s="41"/>
      <c r="H459" s="41"/>
      <c r="I459" s="41"/>
      <c r="J459" s="41"/>
      <c r="K459" s="41"/>
      <c r="L459" s="41"/>
      <c r="M459" s="41"/>
      <c r="S459" s="87"/>
      <c r="T459" s="92"/>
      <c r="U459" s="93"/>
      <c r="V459" s="89"/>
      <c r="W459" s="90"/>
      <c r="X459" s="94"/>
      <c r="Y459" s="95"/>
      <c r="Z459" s="96"/>
    </row>
    <row r="460" spans="2:26">
      <c r="B460" s="48"/>
      <c r="C460" s="41"/>
      <c r="D460" s="41"/>
      <c r="E460" s="41"/>
      <c r="F460" s="41"/>
      <c r="G460" s="41"/>
      <c r="H460" s="41"/>
      <c r="I460" s="41"/>
      <c r="J460" s="41"/>
      <c r="K460" s="41"/>
      <c r="L460" s="41"/>
      <c r="M460" s="41"/>
      <c r="S460" s="87"/>
      <c r="T460" s="92"/>
      <c r="U460" s="93"/>
      <c r="V460" s="89"/>
      <c r="W460" s="90"/>
      <c r="X460" s="94"/>
      <c r="Y460" s="95"/>
      <c r="Z460" s="96"/>
    </row>
    <row r="461" spans="2:26">
      <c r="B461" s="48"/>
      <c r="C461" s="41"/>
      <c r="D461" s="41"/>
      <c r="E461" s="41"/>
      <c r="F461" s="41"/>
      <c r="G461" s="41"/>
      <c r="H461" s="41"/>
      <c r="I461" s="41"/>
      <c r="J461" s="41"/>
      <c r="K461" s="41"/>
      <c r="L461" s="41"/>
      <c r="M461" s="41"/>
      <c r="S461" s="87"/>
      <c r="T461" s="92"/>
      <c r="U461" s="93"/>
      <c r="V461" s="89"/>
      <c r="W461" s="90"/>
      <c r="X461" s="94"/>
      <c r="Y461" s="95"/>
      <c r="Z461" s="96"/>
    </row>
    <row r="462" spans="2:26">
      <c r="B462" s="48"/>
      <c r="C462" s="41"/>
      <c r="D462" s="41"/>
      <c r="E462" s="41"/>
      <c r="F462" s="41"/>
      <c r="G462" s="41"/>
      <c r="H462" s="41"/>
      <c r="I462" s="41"/>
      <c r="J462" s="41"/>
      <c r="K462" s="41"/>
      <c r="L462" s="41"/>
      <c r="M462" s="41"/>
      <c r="S462" s="87"/>
      <c r="T462" s="92"/>
      <c r="U462" s="93"/>
      <c r="V462" s="89"/>
      <c r="W462" s="90"/>
      <c r="X462" s="94"/>
      <c r="Y462" s="95"/>
      <c r="Z462" s="96"/>
    </row>
    <row r="463" spans="2:26">
      <c r="B463" s="48"/>
      <c r="C463" s="41"/>
      <c r="D463" s="41"/>
      <c r="E463" s="41"/>
      <c r="F463" s="41"/>
      <c r="G463" s="41"/>
      <c r="H463" s="41"/>
      <c r="I463" s="41"/>
      <c r="J463" s="41"/>
      <c r="K463" s="41"/>
      <c r="L463" s="41"/>
      <c r="M463" s="41"/>
      <c r="S463" s="87"/>
      <c r="T463" s="92"/>
      <c r="U463" s="93"/>
      <c r="V463" s="89"/>
      <c r="W463" s="90"/>
      <c r="X463" s="94"/>
      <c r="Y463" s="95"/>
      <c r="Z463" s="96"/>
    </row>
    <row r="464" spans="2:26">
      <c r="B464" s="48"/>
      <c r="C464" s="41"/>
      <c r="D464" s="41"/>
      <c r="E464" s="41"/>
      <c r="F464" s="41"/>
      <c r="G464" s="41"/>
      <c r="H464" s="41"/>
      <c r="I464" s="41"/>
      <c r="J464" s="41"/>
      <c r="K464" s="41"/>
      <c r="L464" s="41"/>
      <c r="M464" s="41"/>
      <c r="S464" s="87"/>
      <c r="T464" s="92"/>
      <c r="U464" s="93"/>
      <c r="V464" s="89"/>
      <c r="W464" s="90"/>
      <c r="X464" s="94"/>
      <c r="Y464" s="95"/>
      <c r="Z464" s="96"/>
    </row>
    <row r="465" spans="2:26">
      <c r="B465" s="48"/>
      <c r="C465" s="41"/>
      <c r="D465" s="41"/>
      <c r="E465" s="41"/>
      <c r="F465" s="41"/>
      <c r="G465" s="41"/>
      <c r="H465" s="41"/>
      <c r="I465" s="41"/>
      <c r="J465" s="41"/>
      <c r="K465" s="41"/>
      <c r="L465" s="41"/>
      <c r="M465" s="41"/>
      <c r="S465" s="87"/>
      <c r="T465" s="92"/>
      <c r="U465" s="93"/>
      <c r="V465" s="89"/>
      <c r="W465" s="90"/>
      <c r="X465" s="94"/>
      <c r="Y465" s="95"/>
      <c r="Z465" s="96"/>
    </row>
    <row r="466" spans="2:26">
      <c r="B466" s="48"/>
      <c r="C466" s="41"/>
      <c r="D466" s="41"/>
      <c r="E466" s="41"/>
      <c r="F466" s="41"/>
      <c r="G466" s="41"/>
      <c r="H466" s="41"/>
      <c r="I466" s="41"/>
      <c r="J466" s="41"/>
      <c r="K466" s="41"/>
      <c r="L466" s="41"/>
      <c r="M466" s="41"/>
      <c r="S466" s="87"/>
      <c r="T466" s="92"/>
      <c r="U466" s="93"/>
      <c r="V466" s="89"/>
      <c r="W466" s="90"/>
      <c r="X466" s="94"/>
      <c r="Y466" s="95"/>
      <c r="Z466" s="96"/>
    </row>
    <row r="467" spans="2:26">
      <c r="B467" s="48"/>
      <c r="C467" s="41"/>
      <c r="D467" s="41"/>
      <c r="E467" s="41"/>
      <c r="F467" s="41"/>
      <c r="G467" s="41"/>
      <c r="H467" s="41"/>
      <c r="I467" s="41"/>
      <c r="J467" s="41"/>
      <c r="K467" s="41"/>
      <c r="L467" s="41"/>
      <c r="M467" s="41"/>
      <c r="S467" s="87"/>
      <c r="T467" s="92"/>
      <c r="U467" s="93"/>
      <c r="V467" s="89"/>
      <c r="W467" s="90"/>
      <c r="X467" s="94"/>
      <c r="Y467" s="95"/>
      <c r="Z467" s="96"/>
    </row>
    <row r="468" spans="2:26">
      <c r="B468" s="48"/>
      <c r="C468" s="41"/>
      <c r="D468" s="41"/>
      <c r="E468" s="41"/>
      <c r="F468" s="41"/>
      <c r="G468" s="41"/>
      <c r="H468" s="41"/>
      <c r="I468" s="41"/>
      <c r="J468" s="41"/>
      <c r="K468" s="41"/>
      <c r="L468" s="41"/>
      <c r="M468" s="41"/>
      <c r="O468" s="41"/>
      <c r="P468" s="41"/>
      <c r="S468" s="87"/>
      <c r="T468" s="92"/>
      <c r="U468" s="93"/>
      <c r="V468" s="89"/>
      <c r="W468" s="90"/>
      <c r="X468" s="94"/>
      <c r="Y468" s="95"/>
      <c r="Z468" s="96"/>
    </row>
    <row r="469" spans="2:26">
      <c r="B469" s="48"/>
      <c r="C469" s="41"/>
      <c r="D469" s="41"/>
      <c r="E469" s="41"/>
      <c r="F469" s="41"/>
      <c r="G469" s="41"/>
      <c r="H469" s="41"/>
      <c r="I469" s="41"/>
      <c r="J469" s="41"/>
      <c r="K469" s="41"/>
      <c r="L469" s="41"/>
      <c r="M469" s="41"/>
      <c r="S469" s="87"/>
      <c r="T469" s="92"/>
      <c r="U469" s="93"/>
      <c r="V469" s="89"/>
      <c r="W469" s="90"/>
      <c r="X469" s="94"/>
      <c r="Y469" s="95"/>
      <c r="Z469" s="96"/>
    </row>
    <row r="470" spans="2:26">
      <c r="B470" s="48"/>
      <c r="C470" s="41"/>
      <c r="D470" s="41"/>
      <c r="E470" s="41"/>
      <c r="F470" s="41"/>
      <c r="G470" s="41"/>
      <c r="H470" s="41"/>
      <c r="I470" s="41"/>
      <c r="J470" s="41"/>
      <c r="K470" s="41"/>
      <c r="L470" s="41"/>
      <c r="M470" s="41"/>
      <c r="S470" s="87"/>
      <c r="T470" s="92"/>
      <c r="U470" s="93"/>
      <c r="V470" s="89"/>
      <c r="W470" s="90"/>
      <c r="X470" s="94"/>
      <c r="Y470" s="95"/>
      <c r="Z470" s="96"/>
    </row>
    <row r="471" spans="2:26">
      <c r="B471" s="48"/>
      <c r="C471" s="41"/>
      <c r="D471" s="41"/>
      <c r="E471" s="41"/>
      <c r="F471" s="41"/>
      <c r="G471" s="41"/>
      <c r="H471" s="41"/>
      <c r="I471" s="41"/>
      <c r="J471" s="41"/>
      <c r="K471" s="41"/>
      <c r="L471" s="41"/>
      <c r="M471" s="41"/>
      <c r="N471" s="41"/>
      <c r="S471" s="87"/>
      <c r="T471" s="92"/>
      <c r="U471" s="93"/>
      <c r="V471" s="89"/>
      <c r="W471" s="90"/>
      <c r="X471" s="94"/>
      <c r="Y471" s="95"/>
      <c r="Z471" s="96"/>
    </row>
    <row r="472" spans="2:26">
      <c r="B472" s="48"/>
      <c r="C472" s="41"/>
      <c r="D472" s="41"/>
      <c r="E472" s="41"/>
      <c r="F472" s="41"/>
      <c r="G472" s="41"/>
      <c r="H472" s="41"/>
      <c r="I472" s="41"/>
      <c r="J472" s="41"/>
      <c r="K472" s="41"/>
      <c r="L472" s="41"/>
      <c r="M472" s="41"/>
      <c r="O472" s="41"/>
      <c r="P472" s="41"/>
      <c r="S472" s="87"/>
      <c r="T472" s="92"/>
      <c r="U472" s="93"/>
      <c r="V472" s="89"/>
      <c r="W472" s="90"/>
      <c r="X472" s="94"/>
      <c r="Y472" s="95"/>
      <c r="Z472" s="96"/>
    </row>
    <row r="473" spans="2:26">
      <c r="B473" s="48"/>
      <c r="C473" s="41"/>
      <c r="D473" s="41"/>
      <c r="E473" s="41"/>
      <c r="F473" s="41"/>
      <c r="G473" s="41"/>
      <c r="H473" s="41"/>
      <c r="I473" s="41"/>
      <c r="J473" s="41"/>
      <c r="K473" s="41"/>
      <c r="L473" s="41"/>
      <c r="M473" s="41"/>
      <c r="S473" s="87"/>
      <c r="T473" s="92"/>
      <c r="U473" s="93"/>
      <c r="V473" s="89"/>
      <c r="W473" s="90"/>
      <c r="X473" s="94"/>
      <c r="Y473" s="95"/>
      <c r="Z473" s="96"/>
    </row>
    <row r="474" spans="2:26">
      <c r="B474" s="48"/>
      <c r="C474" s="41"/>
      <c r="D474" s="41"/>
      <c r="E474" s="41"/>
      <c r="F474" s="41"/>
      <c r="G474" s="41"/>
      <c r="H474" s="41"/>
      <c r="I474" s="41"/>
      <c r="J474" s="41"/>
      <c r="K474" s="41"/>
      <c r="L474" s="41"/>
      <c r="M474" s="41"/>
      <c r="O474" s="41"/>
      <c r="P474" s="41"/>
      <c r="S474" s="87"/>
      <c r="T474" s="92"/>
      <c r="U474" s="93"/>
      <c r="V474" s="89"/>
      <c r="W474" s="90"/>
      <c r="X474" s="94"/>
      <c r="Y474" s="95"/>
      <c r="Z474" s="96"/>
    </row>
    <row r="475" spans="2:26">
      <c r="B475" s="48"/>
      <c r="C475" s="3"/>
      <c r="D475" s="41"/>
      <c r="E475" s="41"/>
      <c r="F475" s="41"/>
      <c r="G475" s="41"/>
      <c r="H475" s="41"/>
      <c r="I475" s="41"/>
      <c r="J475" s="41"/>
      <c r="K475" s="41"/>
      <c r="L475" s="41"/>
      <c r="M475" s="41"/>
      <c r="S475" s="87"/>
      <c r="T475" s="92"/>
      <c r="U475" s="93"/>
      <c r="V475" s="89"/>
      <c r="W475" s="90"/>
      <c r="X475" s="94"/>
      <c r="Y475" s="95"/>
      <c r="Z475" s="96"/>
    </row>
    <row r="476" spans="2:26">
      <c r="B476" s="48"/>
      <c r="C476" s="41"/>
      <c r="D476" s="41"/>
      <c r="E476" s="41"/>
      <c r="F476" s="41"/>
      <c r="G476" s="41"/>
      <c r="H476" s="41"/>
      <c r="I476" s="41"/>
      <c r="J476" s="41"/>
      <c r="K476" s="41"/>
      <c r="L476" s="41"/>
      <c r="M476" s="41"/>
      <c r="S476" s="87"/>
      <c r="T476" s="92"/>
      <c r="U476" s="93"/>
      <c r="V476" s="89"/>
      <c r="W476" s="90"/>
      <c r="X476" s="94"/>
      <c r="Y476" s="95"/>
      <c r="Z476" s="96"/>
    </row>
    <row r="477" spans="2:26">
      <c r="B477" s="48"/>
      <c r="C477" s="41"/>
      <c r="D477" s="41"/>
      <c r="E477" s="41"/>
      <c r="F477" s="41"/>
      <c r="G477" s="41"/>
      <c r="H477" s="41"/>
      <c r="I477" s="41"/>
      <c r="J477" s="41"/>
      <c r="K477" s="41"/>
      <c r="L477" s="41"/>
      <c r="M477" s="41"/>
      <c r="S477" s="87"/>
      <c r="T477" s="92"/>
      <c r="U477" s="93"/>
      <c r="V477" s="89"/>
      <c r="W477" s="90"/>
      <c r="X477" s="94"/>
      <c r="Y477" s="95"/>
      <c r="Z477" s="96"/>
    </row>
    <row r="478" spans="2:26">
      <c r="B478" s="48"/>
      <c r="C478" s="41"/>
      <c r="D478" s="41"/>
      <c r="E478" s="41"/>
      <c r="F478" s="41"/>
      <c r="G478" s="41"/>
      <c r="H478" s="41"/>
      <c r="I478" s="41"/>
      <c r="J478" s="41"/>
      <c r="K478" s="41"/>
      <c r="L478" s="41"/>
      <c r="M478" s="41"/>
      <c r="S478" s="87"/>
      <c r="T478" s="92"/>
      <c r="U478" s="93"/>
      <c r="V478" s="89"/>
      <c r="W478" s="90"/>
      <c r="X478" s="94"/>
      <c r="Y478" s="95"/>
      <c r="Z478" s="96"/>
    </row>
    <row r="479" spans="2:26">
      <c r="B479" s="48"/>
      <c r="C479" s="41"/>
      <c r="D479" s="41"/>
      <c r="E479" s="41"/>
      <c r="F479" s="41"/>
      <c r="G479" s="41"/>
      <c r="H479" s="41"/>
      <c r="I479" s="41"/>
      <c r="J479" s="41"/>
      <c r="K479" s="41"/>
      <c r="L479" s="41"/>
      <c r="M479" s="41"/>
      <c r="S479" s="87"/>
      <c r="T479" s="92"/>
      <c r="U479" s="93"/>
      <c r="V479" s="89"/>
      <c r="W479" s="90"/>
      <c r="X479" s="94"/>
      <c r="Y479" s="95"/>
      <c r="Z479" s="96"/>
    </row>
    <row r="480" spans="2:26">
      <c r="B480" s="48"/>
      <c r="C480" s="3"/>
      <c r="D480" s="41"/>
      <c r="E480" s="41"/>
      <c r="F480" s="41"/>
      <c r="G480" s="41"/>
      <c r="H480" s="41"/>
      <c r="I480" s="41"/>
      <c r="J480" s="41"/>
      <c r="K480" s="41"/>
      <c r="L480" s="41"/>
      <c r="M480" s="41"/>
      <c r="S480" s="87"/>
      <c r="T480" s="92"/>
      <c r="U480" s="93"/>
      <c r="V480" s="89"/>
      <c r="W480" s="90"/>
      <c r="X480" s="94"/>
      <c r="Y480" s="95"/>
      <c r="Z480" s="96"/>
    </row>
    <row r="481" spans="2:26">
      <c r="B481" s="48"/>
      <c r="C481" s="3"/>
      <c r="D481" s="41"/>
      <c r="E481" s="41"/>
      <c r="F481" s="41"/>
      <c r="G481" s="41"/>
      <c r="H481" s="41"/>
      <c r="I481" s="41"/>
      <c r="J481" s="41"/>
      <c r="K481" s="41"/>
      <c r="L481" s="41"/>
      <c r="M481" s="41"/>
      <c r="O481" s="41"/>
      <c r="P481" s="41"/>
      <c r="S481" s="87"/>
      <c r="T481" s="92"/>
      <c r="U481" s="93"/>
      <c r="V481" s="89"/>
      <c r="W481" s="90"/>
      <c r="X481" s="94"/>
      <c r="Y481" s="95"/>
      <c r="Z481" s="96"/>
    </row>
    <row r="482" spans="2:26">
      <c r="B482" s="48"/>
      <c r="C482" s="3"/>
      <c r="D482" s="41"/>
      <c r="E482" s="41"/>
      <c r="F482" s="41"/>
      <c r="G482" s="41"/>
      <c r="H482" s="41"/>
      <c r="I482" s="41"/>
      <c r="J482" s="41"/>
      <c r="K482" s="41"/>
      <c r="L482" s="41"/>
      <c r="M482" s="41"/>
      <c r="S482" s="87"/>
      <c r="T482" s="92"/>
      <c r="U482" s="93"/>
      <c r="V482" s="89"/>
      <c r="W482" s="90"/>
      <c r="X482" s="94"/>
      <c r="Y482" s="95"/>
      <c r="Z482" s="96"/>
    </row>
    <row r="483" spans="2:26">
      <c r="B483" s="48"/>
      <c r="C483" s="3"/>
      <c r="D483" s="41"/>
      <c r="E483" s="41"/>
      <c r="F483" s="41"/>
      <c r="G483" s="41"/>
      <c r="H483" s="41"/>
      <c r="I483" s="41"/>
      <c r="J483" s="41"/>
      <c r="K483" s="41"/>
      <c r="L483" s="41"/>
      <c r="M483" s="41"/>
      <c r="S483" s="87"/>
      <c r="T483" s="92"/>
      <c r="U483" s="93"/>
      <c r="V483" s="89"/>
      <c r="W483" s="90"/>
      <c r="X483" s="94"/>
      <c r="Y483" s="95"/>
      <c r="Z483" s="96"/>
    </row>
    <row r="484" spans="2:26">
      <c r="B484" s="48"/>
      <c r="C484" s="3"/>
      <c r="D484" s="41"/>
      <c r="E484" s="41"/>
      <c r="F484" s="41"/>
      <c r="G484" s="41"/>
      <c r="H484" s="41"/>
      <c r="I484" s="41"/>
      <c r="J484" s="41"/>
      <c r="K484" s="41"/>
      <c r="L484" s="41"/>
      <c r="M484" s="41"/>
      <c r="S484" s="87"/>
      <c r="T484" s="92"/>
      <c r="U484" s="93"/>
      <c r="V484" s="89"/>
      <c r="W484" s="90"/>
      <c r="X484" s="94"/>
      <c r="Y484" s="95"/>
      <c r="Z484" s="96"/>
    </row>
    <row r="485" spans="2:26">
      <c r="B485" s="48"/>
      <c r="C485" s="3"/>
      <c r="D485" s="41"/>
      <c r="E485" s="41"/>
      <c r="F485" s="41"/>
      <c r="G485" s="41"/>
      <c r="H485" s="41"/>
      <c r="I485" s="41"/>
      <c r="J485" s="41"/>
      <c r="K485" s="41"/>
      <c r="L485" s="41"/>
      <c r="M485" s="41"/>
      <c r="O485" s="41"/>
      <c r="P485" s="41"/>
      <c r="S485" s="87"/>
      <c r="T485" s="92"/>
      <c r="U485" s="93"/>
      <c r="V485" s="89"/>
      <c r="W485" s="90"/>
      <c r="X485" s="94"/>
      <c r="Y485" s="95"/>
      <c r="Z485" s="96"/>
    </row>
    <row r="486" spans="2:26">
      <c r="B486" s="48"/>
      <c r="C486" s="3"/>
      <c r="D486" s="41"/>
      <c r="E486" s="41"/>
      <c r="F486" s="41"/>
      <c r="G486" s="41"/>
      <c r="H486" s="41"/>
      <c r="I486" s="41"/>
      <c r="J486" s="41"/>
      <c r="K486" s="41"/>
      <c r="L486" s="41"/>
      <c r="M486" s="41"/>
      <c r="O486" s="41"/>
      <c r="P486" s="41"/>
      <c r="S486" s="87"/>
      <c r="T486" s="92"/>
      <c r="U486" s="93"/>
      <c r="V486" s="89"/>
      <c r="W486" s="90"/>
      <c r="X486" s="94"/>
      <c r="Y486" s="95"/>
      <c r="Z486" s="96"/>
    </row>
    <row r="487" spans="2:26">
      <c r="B487" s="48"/>
      <c r="C487" s="3"/>
      <c r="D487" s="41"/>
      <c r="E487" s="41"/>
      <c r="F487" s="41"/>
      <c r="G487" s="41"/>
      <c r="H487" s="41"/>
      <c r="I487" s="41"/>
      <c r="J487" s="41"/>
      <c r="K487" s="41"/>
      <c r="L487" s="41"/>
      <c r="M487" s="41"/>
      <c r="S487" s="87"/>
      <c r="T487" s="92"/>
      <c r="U487" s="93"/>
      <c r="V487" s="89"/>
      <c r="W487" s="90"/>
      <c r="X487" s="94"/>
      <c r="Y487" s="95"/>
      <c r="Z487" s="96"/>
    </row>
    <row r="488" spans="2:26">
      <c r="B488" s="48"/>
      <c r="C488" s="3"/>
      <c r="D488" s="41"/>
      <c r="E488" s="41"/>
      <c r="F488" s="41"/>
      <c r="G488" s="41"/>
      <c r="H488" s="41"/>
      <c r="I488" s="41"/>
      <c r="J488" s="41"/>
      <c r="K488" s="41"/>
      <c r="L488" s="41"/>
      <c r="M488" s="41"/>
      <c r="S488" s="87"/>
      <c r="T488" s="92"/>
      <c r="U488" s="93"/>
      <c r="V488" s="89"/>
      <c r="W488" s="90"/>
      <c r="X488" s="94"/>
      <c r="Y488" s="95"/>
      <c r="Z488" s="96"/>
    </row>
    <row r="489" spans="2:26">
      <c r="B489" s="48"/>
      <c r="C489" s="3"/>
      <c r="D489" s="41"/>
      <c r="E489" s="41"/>
      <c r="F489" s="41"/>
      <c r="G489" s="41"/>
      <c r="H489" s="41"/>
      <c r="I489" s="41"/>
      <c r="J489" s="41"/>
      <c r="K489" s="41"/>
      <c r="L489" s="41"/>
      <c r="M489" s="41"/>
      <c r="S489" s="87"/>
      <c r="T489" s="92"/>
      <c r="U489" s="93"/>
      <c r="V489" s="89"/>
      <c r="W489" s="90"/>
      <c r="X489" s="94"/>
      <c r="Y489" s="95"/>
      <c r="Z489" s="96"/>
    </row>
    <row r="490" spans="2:26">
      <c r="B490" s="48"/>
      <c r="C490" s="3"/>
      <c r="D490" s="41"/>
      <c r="E490" s="41"/>
      <c r="F490" s="41"/>
      <c r="G490" s="41"/>
      <c r="H490" s="41"/>
      <c r="I490" s="41"/>
      <c r="J490" s="41"/>
      <c r="K490" s="41"/>
      <c r="L490" s="41"/>
      <c r="M490" s="41"/>
      <c r="S490" s="87"/>
      <c r="T490" s="92"/>
      <c r="U490" s="93"/>
      <c r="V490" s="89"/>
      <c r="W490" s="90"/>
      <c r="X490" s="94"/>
      <c r="Y490" s="95"/>
      <c r="Z490" s="96"/>
    </row>
    <row r="491" spans="2:26">
      <c r="B491" s="48"/>
      <c r="C491" s="3"/>
      <c r="D491" s="41"/>
      <c r="E491" s="41"/>
      <c r="F491" s="41"/>
      <c r="G491" s="41"/>
      <c r="H491" s="41"/>
      <c r="I491" s="41"/>
      <c r="J491" s="41"/>
      <c r="K491" s="41"/>
      <c r="L491" s="41"/>
      <c r="M491" s="41"/>
      <c r="S491" s="87"/>
      <c r="T491" s="92"/>
      <c r="U491" s="93"/>
      <c r="V491" s="89"/>
      <c r="W491" s="90"/>
      <c r="X491" s="94"/>
      <c r="Y491" s="95"/>
      <c r="Z491" s="96"/>
    </row>
    <row r="492" spans="2:26" ht="16.5" customHeight="1">
      <c r="B492" s="48"/>
      <c r="C492" s="3"/>
      <c r="D492" s="41"/>
      <c r="E492" s="41"/>
      <c r="F492" s="41"/>
      <c r="G492" s="41"/>
      <c r="H492" s="41"/>
      <c r="I492" s="41"/>
      <c r="J492" s="41"/>
      <c r="K492" s="41"/>
      <c r="L492" s="41"/>
      <c r="M492" s="41"/>
      <c r="S492" s="87"/>
      <c r="T492" s="92"/>
      <c r="U492" s="93"/>
      <c r="V492" s="89"/>
      <c r="W492" s="90"/>
      <c r="X492" s="94"/>
      <c r="Y492" s="95"/>
      <c r="Z492" s="96"/>
    </row>
    <row r="493" spans="2:26" ht="16.5" customHeight="1">
      <c r="B493" s="48"/>
      <c r="C493" s="3"/>
      <c r="D493" s="41"/>
      <c r="E493" s="41"/>
      <c r="F493" s="41"/>
      <c r="G493" s="41"/>
      <c r="H493" s="41"/>
      <c r="I493" s="41"/>
      <c r="J493" s="41"/>
      <c r="K493" s="41"/>
      <c r="L493" s="41"/>
      <c r="M493" s="41"/>
      <c r="S493" s="87"/>
      <c r="T493" s="92"/>
      <c r="U493" s="93"/>
      <c r="V493" s="89"/>
      <c r="W493" s="90"/>
      <c r="X493" s="94"/>
      <c r="Y493" s="95"/>
      <c r="Z493" s="96"/>
    </row>
    <row r="494" spans="2:26" ht="16.5" customHeight="1">
      <c r="B494" s="48"/>
      <c r="C494" s="3"/>
      <c r="D494" s="41"/>
      <c r="E494" s="41"/>
      <c r="F494" s="41"/>
      <c r="G494" s="41"/>
      <c r="H494" s="41"/>
      <c r="I494" s="41"/>
      <c r="J494" s="41"/>
      <c r="K494" s="41"/>
      <c r="L494" s="41"/>
      <c r="M494" s="41"/>
      <c r="S494" s="87"/>
      <c r="T494" s="92"/>
      <c r="U494" s="93"/>
      <c r="V494" s="89"/>
      <c r="W494" s="90"/>
      <c r="X494" s="94"/>
      <c r="Y494" s="95"/>
      <c r="Z494" s="96"/>
    </row>
    <row r="495" spans="2:26">
      <c r="B495" s="48"/>
      <c r="C495" s="3"/>
      <c r="D495" s="41"/>
      <c r="E495" s="41"/>
      <c r="F495" s="41"/>
      <c r="G495" s="41"/>
      <c r="H495" s="41"/>
      <c r="I495" s="41"/>
      <c r="J495" s="41"/>
      <c r="K495" s="41"/>
      <c r="L495" s="41"/>
      <c r="M495" s="41"/>
      <c r="O495" s="41"/>
      <c r="P495" s="41"/>
      <c r="S495" s="87"/>
      <c r="T495" s="92"/>
      <c r="U495" s="93"/>
      <c r="V495" s="89"/>
      <c r="W495" s="90"/>
      <c r="X495" s="94"/>
      <c r="Y495" s="95"/>
      <c r="Z495" s="96"/>
    </row>
    <row r="496" spans="2:26">
      <c r="B496" s="48"/>
      <c r="C496" s="3"/>
      <c r="D496" s="41"/>
      <c r="E496" s="41"/>
      <c r="F496" s="41"/>
      <c r="G496" s="41"/>
      <c r="H496" s="41"/>
      <c r="I496" s="41"/>
      <c r="J496" s="41"/>
      <c r="K496" s="41"/>
      <c r="L496" s="41"/>
      <c r="M496" s="41"/>
      <c r="S496" s="87"/>
      <c r="T496" s="92"/>
      <c r="U496" s="93"/>
      <c r="V496" s="89"/>
      <c r="W496" s="90"/>
      <c r="X496" s="94"/>
      <c r="Y496" s="95"/>
      <c r="Z496" s="96"/>
    </row>
    <row r="497" spans="2:26">
      <c r="B497" s="48"/>
      <c r="C497" s="41"/>
      <c r="D497" s="41"/>
      <c r="E497" s="41"/>
      <c r="F497" s="41"/>
      <c r="G497" s="41"/>
      <c r="H497" s="41"/>
      <c r="I497" s="41"/>
      <c r="J497" s="41"/>
      <c r="K497" s="41"/>
      <c r="L497" s="41"/>
      <c r="M497" s="41"/>
      <c r="S497" s="87"/>
      <c r="T497" s="92"/>
      <c r="U497" s="93"/>
      <c r="V497" s="89"/>
      <c r="W497" s="90"/>
      <c r="X497" s="94"/>
      <c r="Y497" s="95"/>
      <c r="Z497" s="96"/>
    </row>
    <row r="498" spans="2:26">
      <c r="B498" s="48"/>
      <c r="C498" s="41"/>
      <c r="D498" s="41"/>
      <c r="E498" s="41"/>
      <c r="F498" s="41"/>
      <c r="G498" s="41"/>
      <c r="H498" s="41"/>
      <c r="I498" s="41"/>
      <c r="J498" s="41"/>
      <c r="K498" s="41"/>
      <c r="L498" s="41"/>
      <c r="M498" s="41"/>
      <c r="S498" s="87"/>
      <c r="T498" s="92"/>
      <c r="U498" s="93"/>
      <c r="V498" s="89"/>
      <c r="W498" s="90"/>
      <c r="X498" s="94"/>
      <c r="Y498" s="95"/>
      <c r="Z498" s="96"/>
    </row>
    <row r="499" spans="2:26" ht="16.5" customHeight="1">
      <c r="B499" s="48"/>
      <c r="C499" s="41"/>
      <c r="D499" s="41"/>
      <c r="E499" s="41"/>
      <c r="F499" s="41"/>
      <c r="G499" s="41"/>
      <c r="H499" s="41"/>
      <c r="I499" s="41"/>
      <c r="J499" s="41"/>
      <c r="K499" s="41"/>
      <c r="L499" s="41"/>
      <c r="M499" s="41"/>
      <c r="S499" s="87"/>
      <c r="T499" s="92"/>
      <c r="U499" s="93"/>
      <c r="V499" s="89"/>
      <c r="W499" s="90"/>
      <c r="X499" s="94"/>
      <c r="Y499" s="95"/>
      <c r="Z499" s="96"/>
    </row>
    <row r="500" spans="2:26" ht="16.5" customHeight="1">
      <c r="B500" s="48"/>
      <c r="C500" s="41"/>
      <c r="D500" s="41"/>
      <c r="E500" s="41"/>
      <c r="F500" s="41"/>
      <c r="G500" s="41"/>
      <c r="H500" s="41"/>
      <c r="I500" s="41"/>
      <c r="J500" s="41"/>
      <c r="K500" s="41"/>
      <c r="L500" s="41"/>
      <c r="M500" s="41"/>
      <c r="N500" s="41"/>
      <c r="S500" s="87"/>
      <c r="T500" s="92"/>
      <c r="U500" s="93"/>
      <c r="V500" s="89"/>
      <c r="W500" s="90"/>
      <c r="X500" s="94"/>
      <c r="Y500" s="95"/>
      <c r="Z500" s="96"/>
    </row>
    <row r="501" spans="2:26" ht="16.5" customHeight="1">
      <c r="B501" s="48"/>
      <c r="C501" s="41"/>
      <c r="D501" s="41"/>
      <c r="E501" s="41"/>
      <c r="F501" s="41"/>
      <c r="G501" s="41"/>
      <c r="H501" s="41"/>
      <c r="I501" s="41"/>
      <c r="J501" s="41"/>
      <c r="K501" s="41"/>
      <c r="L501" s="41"/>
      <c r="M501" s="41"/>
      <c r="S501" s="87"/>
      <c r="T501" s="92"/>
      <c r="U501" s="93"/>
      <c r="V501" s="89"/>
      <c r="W501" s="90"/>
      <c r="X501" s="94"/>
      <c r="Y501" s="95"/>
      <c r="Z501" s="96"/>
    </row>
    <row r="502" spans="2:26">
      <c r="B502" s="48"/>
      <c r="C502" s="41"/>
      <c r="D502" s="41"/>
      <c r="E502" s="41"/>
      <c r="F502" s="41"/>
      <c r="G502" s="41"/>
      <c r="H502" s="41"/>
      <c r="I502" s="41"/>
      <c r="J502" s="41"/>
      <c r="K502" s="41"/>
      <c r="L502" s="41"/>
      <c r="M502" s="41"/>
      <c r="S502" s="87"/>
      <c r="T502" s="92"/>
      <c r="U502" s="93"/>
      <c r="V502" s="89"/>
      <c r="W502" s="90"/>
      <c r="X502" s="94"/>
      <c r="Y502" s="95"/>
      <c r="Z502" s="96"/>
    </row>
    <row r="503" spans="2:26">
      <c r="B503" s="48"/>
      <c r="C503" s="41"/>
      <c r="D503" s="41"/>
      <c r="E503" s="41"/>
      <c r="F503" s="41"/>
      <c r="G503" s="41"/>
      <c r="H503" s="41"/>
      <c r="I503" s="41"/>
      <c r="J503" s="41"/>
      <c r="K503" s="41"/>
      <c r="L503" s="41"/>
      <c r="M503" s="41"/>
      <c r="S503" s="87"/>
      <c r="T503" s="92"/>
      <c r="U503" s="93"/>
      <c r="V503" s="89"/>
      <c r="W503" s="90"/>
      <c r="X503" s="94"/>
      <c r="Y503" s="95"/>
      <c r="Z503" s="96"/>
    </row>
    <row r="504" spans="2:26">
      <c r="B504" s="48"/>
      <c r="C504" s="41"/>
      <c r="D504" s="41"/>
      <c r="E504" s="41"/>
      <c r="F504" s="41"/>
      <c r="G504" s="41"/>
      <c r="H504" s="41"/>
      <c r="I504" s="41"/>
      <c r="J504" s="41"/>
      <c r="K504" s="41"/>
      <c r="L504" s="41"/>
      <c r="M504" s="41"/>
      <c r="S504" s="87"/>
      <c r="T504" s="92"/>
      <c r="U504" s="93"/>
      <c r="V504" s="89"/>
      <c r="W504" s="90"/>
      <c r="X504" s="94"/>
      <c r="Y504" s="95"/>
      <c r="Z504" s="96"/>
    </row>
    <row r="505" spans="2:26">
      <c r="B505" s="48"/>
      <c r="C505" s="41"/>
      <c r="D505" s="41"/>
      <c r="E505" s="41"/>
      <c r="F505" s="41"/>
      <c r="G505" s="41"/>
      <c r="H505" s="41"/>
      <c r="I505" s="41"/>
      <c r="J505" s="41"/>
      <c r="K505" s="41"/>
      <c r="L505" s="41"/>
      <c r="M505" s="41"/>
      <c r="S505" s="87"/>
      <c r="T505" s="92"/>
      <c r="U505" s="93"/>
      <c r="V505" s="89"/>
      <c r="W505" s="90"/>
      <c r="X505" s="94"/>
      <c r="Y505" s="95"/>
      <c r="Z505" s="96"/>
    </row>
    <row r="506" spans="2:26">
      <c r="B506" s="48"/>
      <c r="C506" s="41"/>
      <c r="D506" s="41"/>
      <c r="E506" s="41"/>
      <c r="F506" s="41"/>
      <c r="G506" s="41"/>
      <c r="H506" s="41"/>
      <c r="I506" s="41"/>
      <c r="J506" s="41"/>
      <c r="K506" s="41"/>
      <c r="L506" s="41"/>
      <c r="M506" s="41"/>
      <c r="S506" s="87"/>
      <c r="T506" s="92"/>
      <c r="U506" s="93"/>
      <c r="V506" s="89"/>
      <c r="W506" s="90"/>
      <c r="X506" s="94"/>
      <c r="Y506" s="95"/>
      <c r="Z506" s="96"/>
    </row>
    <row r="507" spans="2:26">
      <c r="B507" s="48"/>
      <c r="C507" s="41"/>
      <c r="D507" s="41"/>
      <c r="E507" s="41"/>
      <c r="F507" s="41"/>
      <c r="G507" s="41"/>
      <c r="H507" s="41"/>
      <c r="I507" s="41"/>
      <c r="J507" s="41"/>
      <c r="K507" s="41"/>
      <c r="L507" s="41"/>
      <c r="M507" s="41"/>
      <c r="S507" s="87"/>
      <c r="T507" s="92"/>
      <c r="U507" s="93"/>
      <c r="V507" s="89"/>
      <c r="W507" s="90"/>
      <c r="X507" s="94"/>
      <c r="Y507" s="95"/>
      <c r="Z507" s="96"/>
    </row>
    <row r="508" spans="2:26">
      <c r="B508" s="48"/>
      <c r="C508" s="41"/>
      <c r="D508" s="41"/>
      <c r="E508" s="41"/>
      <c r="F508" s="41"/>
      <c r="G508" s="41"/>
      <c r="H508" s="41"/>
      <c r="I508" s="41"/>
      <c r="J508" s="41"/>
      <c r="K508" s="41"/>
      <c r="L508" s="41"/>
      <c r="M508" s="41"/>
      <c r="S508" s="87"/>
      <c r="T508" s="92"/>
      <c r="U508" s="93"/>
      <c r="V508" s="89"/>
      <c r="W508" s="90"/>
      <c r="X508" s="94"/>
      <c r="Y508" s="95"/>
      <c r="Z508" s="96"/>
    </row>
    <row r="509" spans="2:26">
      <c r="B509" s="48"/>
      <c r="C509" s="41"/>
      <c r="D509" s="41"/>
      <c r="E509" s="41"/>
      <c r="F509" s="41"/>
      <c r="G509" s="41"/>
      <c r="H509" s="41"/>
      <c r="I509" s="41"/>
      <c r="J509" s="41"/>
      <c r="K509" s="41"/>
      <c r="L509" s="41"/>
      <c r="S509" s="87"/>
      <c r="T509" s="92"/>
      <c r="U509" s="93"/>
      <c r="V509" s="89"/>
      <c r="W509" s="90"/>
      <c r="X509" s="94"/>
      <c r="Y509" s="95"/>
      <c r="Z509" s="96"/>
    </row>
    <row r="510" spans="2:26">
      <c r="B510" s="48"/>
      <c r="C510" s="41"/>
      <c r="D510" s="41"/>
      <c r="E510" s="41"/>
      <c r="F510" s="41"/>
      <c r="G510" s="41"/>
      <c r="H510" s="41"/>
      <c r="I510" s="41"/>
      <c r="J510" s="41"/>
      <c r="K510" s="41"/>
      <c r="L510" s="41"/>
      <c r="S510" s="87"/>
      <c r="T510" s="92"/>
      <c r="U510" s="93"/>
      <c r="V510" s="89"/>
      <c r="W510" s="90"/>
      <c r="X510" s="94"/>
      <c r="Y510" s="95"/>
      <c r="Z510" s="96"/>
    </row>
    <row r="511" spans="2:26">
      <c r="B511" s="48"/>
      <c r="C511" s="41"/>
      <c r="D511" s="41"/>
      <c r="E511" s="41"/>
      <c r="F511" s="41"/>
      <c r="G511" s="41"/>
      <c r="H511" s="41"/>
      <c r="I511" s="41"/>
      <c r="J511" s="41"/>
      <c r="K511" s="41"/>
      <c r="L511" s="41"/>
      <c r="M511" s="41"/>
      <c r="S511" s="87"/>
      <c r="T511" s="92"/>
      <c r="U511" s="93"/>
      <c r="V511" s="89"/>
      <c r="W511" s="90"/>
      <c r="X511" s="94"/>
      <c r="Y511" s="95"/>
      <c r="Z511" s="96"/>
    </row>
    <row r="512" spans="2:26" ht="16.5" customHeight="1">
      <c r="B512" s="48"/>
      <c r="C512" s="41"/>
      <c r="D512" s="41"/>
      <c r="E512" s="41"/>
      <c r="F512" s="41"/>
      <c r="G512" s="41"/>
      <c r="H512" s="41"/>
      <c r="I512" s="41"/>
      <c r="J512" s="41"/>
      <c r="K512" s="41"/>
      <c r="L512" s="41"/>
      <c r="M512" s="41"/>
      <c r="S512" s="87"/>
      <c r="T512" s="92"/>
      <c r="U512" s="93"/>
      <c r="V512" s="89"/>
      <c r="W512" s="90"/>
      <c r="X512" s="94"/>
      <c r="Y512" s="95"/>
      <c r="Z512" s="96"/>
    </row>
    <row r="513" spans="2:26" ht="16.5" customHeight="1">
      <c r="B513" s="48"/>
      <c r="C513" s="41"/>
      <c r="D513" s="41"/>
      <c r="E513" s="41"/>
      <c r="F513" s="41"/>
      <c r="G513" s="41"/>
      <c r="H513" s="41"/>
      <c r="I513" s="41"/>
      <c r="J513" s="41"/>
      <c r="K513" s="41"/>
      <c r="L513" s="41"/>
      <c r="M513" s="41"/>
      <c r="S513" s="87"/>
      <c r="T513" s="92"/>
      <c r="U513" s="93"/>
      <c r="V513" s="89"/>
      <c r="W513" s="90"/>
      <c r="X513" s="94"/>
      <c r="Y513" s="95"/>
      <c r="Z513" s="96"/>
    </row>
    <row r="514" spans="2:26" ht="16.5" customHeight="1">
      <c r="B514" s="48"/>
      <c r="C514" s="41"/>
      <c r="D514" s="41"/>
      <c r="E514" s="41"/>
      <c r="F514" s="41"/>
      <c r="G514" s="41"/>
      <c r="H514" s="41"/>
      <c r="I514" s="41"/>
      <c r="J514" s="41"/>
      <c r="K514" s="41"/>
      <c r="L514" s="41"/>
      <c r="M514" s="41"/>
      <c r="S514" s="87"/>
      <c r="T514" s="92"/>
      <c r="U514" s="93"/>
      <c r="V514" s="89"/>
      <c r="W514" s="90"/>
      <c r="X514" s="94"/>
      <c r="Y514" s="95"/>
      <c r="Z514" s="96"/>
    </row>
    <row r="515" spans="2:26">
      <c r="B515" s="48"/>
      <c r="C515" s="41"/>
      <c r="D515" s="41"/>
      <c r="E515" s="41"/>
      <c r="F515" s="41"/>
      <c r="G515" s="41"/>
      <c r="H515" s="41"/>
      <c r="I515" s="41"/>
      <c r="J515" s="41"/>
      <c r="K515" s="41"/>
      <c r="L515" s="41"/>
      <c r="M515" s="41"/>
      <c r="S515" s="87"/>
      <c r="T515" s="92"/>
      <c r="U515" s="93"/>
      <c r="V515" s="89"/>
      <c r="W515" s="90"/>
      <c r="X515" s="94"/>
      <c r="Y515" s="95"/>
      <c r="Z515" s="96"/>
    </row>
    <row r="516" spans="2:26">
      <c r="B516" s="48"/>
      <c r="C516" s="41"/>
      <c r="D516" s="41"/>
      <c r="E516" s="41"/>
      <c r="F516" s="41"/>
      <c r="G516" s="41"/>
      <c r="H516" s="41"/>
      <c r="I516" s="41"/>
      <c r="J516" s="41"/>
      <c r="K516" s="41"/>
      <c r="L516" s="41"/>
      <c r="M516" s="41"/>
      <c r="O516" s="41"/>
      <c r="P516" s="41"/>
      <c r="S516" s="87"/>
      <c r="T516" s="92"/>
      <c r="U516" s="93"/>
      <c r="V516" s="89"/>
      <c r="W516" s="90"/>
      <c r="X516" s="94"/>
      <c r="Y516" s="95"/>
      <c r="Z516" s="96"/>
    </row>
    <row r="517" spans="2:26">
      <c r="B517" s="48"/>
      <c r="C517" s="41"/>
      <c r="D517" s="41"/>
      <c r="E517" s="41"/>
      <c r="F517" s="41"/>
      <c r="G517" s="41"/>
      <c r="H517" s="41"/>
      <c r="I517" s="41"/>
      <c r="J517" s="41"/>
      <c r="K517" s="41"/>
      <c r="L517" s="41"/>
      <c r="M517" s="41"/>
      <c r="N517" s="41"/>
      <c r="O517" s="41"/>
      <c r="P517" s="41"/>
      <c r="Q517" s="7"/>
      <c r="S517" s="87"/>
      <c r="T517" s="92"/>
      <c r="U517" s="93"/>
      <c r="V517" s="89"/>
      <c r="W517" s="90"/>
      <c r="X517" s="94"/>
      <c r="Y517" s="95"/>
      <c r="Z517" s="96"/>
    </row>
    <row r="518" spans="2:26">
      <c r="B518" s="48"/>
      <c r="C518" s="41"/>
      <c r="D518" s="41"/>
      <c r="E518" s="41"/>
      <c r="F518" s="41"/>
      <c r="G518" s="41"/>
      <c r="H518" s="41"/>
      <c r="I518" s="41"/>
      <c r="J518" s="41"/>
      <c r="K518" s="41"/>
      <c r="L518" s="41"/>
      <c r="M518" s="41"/>
      <c r="N518" s="41"/>
      <c r="O518" s="41"/>
      <c r="P518" s="41"/>
      <c r="Q518" s="7"/>
      <c r="S518" s="87"/>
      <c r="T518" s="92"/>
      <c r="U518" s="93"/>
      <c r="V518" s="89"/>
      <c r="W518" s="90"/>
      <c r="X518" s="94"/>
      <c r="Y518" s="95"/>
      <c r="Z518" s="96"/>
    </row>
    <row r="519" spans="2:26">
      <c r="B519" s="48"/>
      <c r="C519" s="41"/>
      <c r="D519" s="41"/>
      <c r="E519" s="41"/>
      <c r="F519" s="41"/>
      <c r="G519" s="41"/>
      <c r="H519" s="41"/>
      <c r="I519" s="41"/>
      <c r="J519" s="41"/>
      <c r="K519" s="41"/>
      <c r="L519" s="41"/>
      <c r="M519" s="41"/>
      <c r="N519" s="41"/>
      <c r="O519" s="41"/>
      <c r="P519" s="41"/>
      <c r="Q519" s="7"/>
      <c r="S519" s="87"/>
      <c r="T519" s="92"/>
      <c r="U519" s="93"/>
      <c r="V519" s="89"/>
      <c r="W519" s="90"/>
      <c r="X519" s="94"/>
      <c r="Y519" s="95"/>
      <c r="Z519" s="96"/>
    </row>
    <row r="520" spans="2:26">
      <c r="B520" s="48"/>
      <c r="C520" s="41"/>
      <c r="D520" s="41"/>
      <c r="E520" s="41"/>
      <c r="F520" s="41"/>
      <c r="G520" s="41"/>
      <c r="H520" s="41"/>
      <c r="I520" s="41"/>
      <c r="J520" s="41"/>
      <c r="K520" s="41"/>
      <c r="L520" s="41"/>
      <c r="M520" s="41"/>
      <c r="N520" s="41"/>
      <c r="O520" s="41"/>
      <c r="P520" s="41"/>
      <c r="Q520" s="7"/>
      <c r="S520" s="87"/>
      <c r="T520" s="92"/>
      <c r="U520" s="93"/>
      <c r="V520" s="89"/>
      <c r="W520" s="90"/>
      <c r="X520" s="94"/>
      <c r="Y520" s="95"/>
      <c r="Z520" s="96"/>
    </row>
    <row r="521" spans="2:26">
      <c r="B521" s="48"/>
      <c r="C521" s="41"/>
      <c r="D521" s="41"/>
      <c r="E521" s="41"/>
      <c r="F521" s="41"/>
      <c r="G521" s="41"/>
      <c r="H521" s="41"/>
      <c r="I521" s="41"/>
      <c r="J521" s="41"/>
      <c r="K521" s="41"/>
      <c r="L521" s="41"/>
      <c r="M521" s="41"/>
      <c r="N521" s="41"/>
      <c r="O521" s="41"/>
      <c r="P521" s="41"/>
      <c r="Q521" s="7"/>
      <c r="S521" s="87"/>
      <c r="T521" s="92"/>
      <c r="U521" s="93"/>
      <c r="V521" s="89"/>
      <c r="W521" s="90"/>
      <c r="X521" s="94"/>
      <c r="Y521" s="95"/>
      <c r="Z521" s="96"/>
    </row>
    <row r="522" spans="2:26">
      <c r="B522" s="48"/>
      <c r="C522" s="41"/>
      <c r="D522" s="41"/>
      <c r="E522" s="41"/>
      <c r="F522" s="41"/>
      <c r="G522" s="41"/>
      <c r="H522" s="41"/>
      <c r="I522" s="41"/>
      <c r="J522" s="41"/>
      <c r="K522" s="41"/>
      <c r="L522" s="41"/>
      <c r="M522" s="41"/>
      <c r="N522" s="41"/>
      <c r="O522" s="41"/>
      <c r="P522" s="41"/>
      <c r="Q522" s="7"/>
      <c r="S522" s="87"/>
      <c r="T522" s="92"/>
      <c r="U522" s="93"/>
      <c r="V522" s="89"/>
      <c r="W522" s="90"/>
      <c r="X522" s="94"/>
      <c r="Y522" s="95"/>
      <c r="Z522" s="96"/>
    </row>
    <row r="523" spans="2:26">
      <c r="B523" s="48"/>
      <c r="C523" s="41"/>
      <c r="D523" s="41"/>
      <c r="E523" s="41"/>
      <c r="F523" s="41"/>
      <c r="G523" s="41"/>
      <c r="H523" s="41"/>
      <c r="I523" s="41"/>
      <c r="J523" s="41"/>
      <c r="K523" s="41"/>
      <c r="L523" s="41"/>
      <c r="M523" s="41"/>
      <c r="N523" s="41"/>
      <c r="O523" s="41"/>
      <c r="P523" s="41"/>
      <c r="Q523" s="7"/>
      <c r="S523" s="87"/>
      <c r="T523" s="92"/>
      <c r="U523" s="93"/>
      <c r="V523" s="89"/>
      <c r="W523" s="90"/>
      <c r="X523" s="94"/>
      <c r="Y523" s="95"/>
      <c r="Z523" s="96"/>
    </row>
    <row r="524" spans="2:26" ht="16.5" customHeight="1">
      <c r="B524" s="48"/>
      <c r="C524" s="41"/>
      <c r="D524" s="41"/>
      <c r="E524" s="41"/>
      <c r="F524" s="41"/>
      <c r="G524" s="41"/>
      <c r="H524" s="41"/>
      <c r="I524" s="41"/>
      <c r="J524" s="41"/>
      <c r="K524" s="41"/>
      <c r="L524" s="41"/>
      <c r="M524" s="41"/>
      <c r="N524" s="41"/>
      <c r="O524" s="41"/>
      <c r="P524" s="41"/>
      <c r="Q524" s="7"/>
      <c r="S524" s="87"/>
      <c r="T524" s="92"/>
      <c r="U524" s="93"/>
      <c r="V524" s="89"/>
      <c r="W524" s="90"/>
      <c r="X524" s="94"/>
      <c r="Y524" s="95"/>
      <c r="Z524" s="96"/>
    </row>
    <row r="525" spans="2:26">
      <c r="B525" s="48"/>
      <c r="C525" s="41"/>
      <c r="D525" s="41"/>
      <c r="E525" s="41"/>
      <c r="F525" s="41"/>
      <c r="G525" s="41"/>
      <c r="H525" s="41"/>
      <c r="I525" s="41"/>
      <c r="J525" s="41"/>
      <c r="K525" s="41"/>
      <c r="L525" s="41"/>
      <c r="M525" s="41"/>
      <c r="N525" s="41"/>
      <c r="O525" s="41"/>
      <c r="P525" s="41"/>
      <c r="Q525" s="7"/>
      <c r="S525" s="87"/>
      <c r="T525" s="92"/>
      <c r="U525" s="93"/>
      <c r="V525" s="89"/>
      <c r="W525" s="90"/>
      <c r="X525" s="94"/>
      <c r="Y525" s="95"/>
      <c r="Z525" s="96"/>
    </row>
    <row r="526" spans="2:26">
      <c r="B526" s="48"/>
      <c r="C526" s="41"/>
      <c r="D526" s="41"/>
      <c r="E526" s="41"/>
      <c r="F526" s="41"/>
      <c r="G526" s="41"/>
      <c r="H526" s="41"/>
      <c r="I526" s="41"/>
      <c r="J526" s="41"/>
      <c r="K526" s="41"/>
      <c r="L526" s="41"/>
      <c r="M526" s="41"/>
      <c r="S526" s="87"/>
      <c r="T526" s="92"/>
      <c r="U526" s="93"/>
      <c r="V526" s="89"/>
      <c r="W526" s="90"/>
      <c r="X526" s="94"/>
      <c r="Y526" s="95"/>
      <c r="Z526" s="96"/>
    </row>
    <row r="527" spans="2:26">
      <c r="B527" s="48"/>
      <c r="C527" s="41"/>
      <c r="D527" s="41"/>
      <c r="E527" s="41"/>
      <c r="F527" s="41"/>
      <c r="G527" s="41"/>
      <c r="H527" s="41"/>
      <c r="I527" s="41"/>
      <c r="J527" s="41"/>
      <c r="K527" s="41"/>
      <c r="L527" s="41"/>
      <c r="M527" s="41"/>
      <c r="S527" s="87"/>
      <c r="T527" s="92"/>
      <c r="U527" s="93"/>
      <c r="V527" s="89"/>
      <c r="W527" s="90"/>
      <c r="X527" s="94"/>
      <c r="Y527" s="95"/>
      <c r="Z527" s="96"/>
    </row>
    <row r="528" spans="2:26">
      <c r="B528" s="48"/>
      <c r="C528" s="41"/>
      <c r="D528" s="41"/>
      <c r="E528" s="41"/>
      <c r="F528" s="41"/>
      <c r="G528" s="41"/>
      <c r="H528" s="41"/>
      <c r="I528" s="41"/>
      <c r="J528" s="41"/>
      <c r="K528" s="41"/>
      <c r="L528" s="41"/>
      <c r="M528" s="41"/>
      <c r="S528" s="87"/>
      <c r="T528" s="92"/>
      <c r="U528" s="93"/>
      <c r="V528" s="89"/>
      <c r="W528" s="90"/>
      <c r="X528" s="94"/>
      <c r="Y528" s="95"/>
      <c r="Z528" s="96"/>
    </row>
    <row r="529" spans="2:26">
      <c r="B529" s="48"/>
      <c r="C529" s="41"/>
      <c r="D529" s="41"/>
      <c r="E529" s="41"/>
      <c r="F529" s="41"/>
      <c r="G529" s="41"/>
      <c r="H529" s="41"/>
      <c r="I529" s="41"/>
      <c r="J529" s="41"/>
      <c r="K529" s="41"/>
      <c r="L529" s="41"/>
      <c r="M529" s="41"/>
      <c r="S529" s="87"/>
      <c r="T529" s="92"/>
      <c r="U529" s="93"/>
      <c r="V529" s="89"/>
      <c r="W529" s="90"/>
      <c r="X529" s="94"/>
      <c r="Y529" s="95"/>
      <c r="Z529" s="96"/>
    </row>
    <row r="530" spans="2:26">
      <c r="B530" s="48"/>
      <c r="C530" s="41"/>
      <c r="D530" s="41"/>
      <c r="E530" s="41"/>
      <c r="F530" s="41"/>
      <c r="G530" s="41"/>
      <c r="H530" s="41"/>
      <c r="I530" s="41"/>
      <c r="J530" s="41"/>
      <c r="K530" s="41"/>
      <c r="L530" s="41"/>
      <c r="M530" s="41"/>
      <c r="S530" s="87"/>
      <c r="T530" s="92"/>
      <c r="U530" s="93"/>
      <c r="V530" s="89"/>
      <c r="W530" s="90"/>
      <c r="X530" s="94"/>
      <c r="Y530" s="95"/>
      <c r="Z530" s="96"/>
    </row>
    <row r="531" spans="2:26" ht="16.5" customHeight="1">
      <c r="B531" s="48"/>
      <c r="C531" s="41"/>
      <c r="D531" s="41"/>
      <c r="E531" s="41"/>
      <c r="F531" s="41"/>
      <c r="G531" s="41"/>
      <c r="H531" s="41"/>
      <c r="I531" s="41"/>
      <c r="J531" s="41"/>
      <c r="K531" s="41"/>
      <c r="L531" s="41"/>
      <c r="M531" s="41"/>
      <c r="S531" s="87"/>
      <c r="T531" s="92"/>
      <c r="U531" s="93"/>
      <c r="V531" s="89"/>
      <c r="W531" s="90"/>
      <c r="X531" s="94"/>
      <c r="Y531" s="95"/>
      <c r="Z531" s="96"/>
    </row>
    <row r="532" spans="2:26" ht="16.5" customHeight="1">
      <c r="B532" s="48"/>
      <c r="C532" s="41"/>
      <c r="D532" s="41"/>
      <c r="E532" s="41"/>
      <c r="F532" s="41"/>
      <c r="G532" s="41"/>
      <c r="H532" s="41"/>
      <c r="I532" s="41"/>
      <c r="J532" s="41"/>
      <c r="K532" s="41"/>
      <c r="L532" s="41"/>
      <c r="M532" s="41"/>
      <c r="S532" s="87"/>
      <c r="T532" s="92"/>
      <c r="U532" s="93"/>
      <c r="V532" s="89"/>
      <c r="W532" s="90"/>
      <c r="X532" s="94"/>
      <c r="Y532" s="95"/>
      <c r="Z532" s="96"/>
    </row>
    <row r="533" spans="2:26">
      <c r="B533" s="48"/>
      <c r="C533" s="41"/>
      <c r="D533" s="41"/>
      <c r="E533" s="41"/>
      <c r="F533" s="41"/>
      <c r="G533" s="41"/>
      <c r="H533" s="41"/>
      <c r="I533" s="41"/>
      <c r="J533" s="41"/>
      <c r="K533" s="41"/>
      <c r="L533" s="41"/>
      <c r="M533" s="41"/>
      <c r="S533" s="87"/>
      <c r="T533" s="92"/>
      <c r="U533" s="93"/>
      <c r="V533" s="89"/>
      <c r="W533" s="90"/>
      <c r="X533" s="94"/>
      <c r="Y533" s="95"/>
      <c r="Z533" s="96"/>
    </row>
    <row r="534" spans="2:26">
      <c r="B534" s="48"/>
      <c r="C534" s="41"/>
      <c r="D534" s="41"/>
      <c r="E534" s="41"/>
      <c r="F534" s="41"/>
      <c r="G534" s="41"/>
      <c r="H534" s="41"/>
      <c r="I534" s="41"/>
      <c r="J534" s="41"/>
      <c r="K534" s="41"/>
      <c r="L534" s="41"/>
      <c r="M534" s="41"/>
      <c r="S534" s="87"/>
      <c r="T534" s="92"/>
      <c r="U534" s="93"/>
      <c r="V534" s="89"/>
      <c r="W534" s="90"/>
      <c r="X534" s="94"/>
      <c r="Y534" s="95"/>
      <c r="Z534" s="96"/>
    </row>
    <row r="535" spans="2:26">
      <c r="B535" s="48"/>
      <c r="C535" s="41"/>
      <c r="D535" s="41"/>
      <c r="E535" s="41"/>
      <c r="F535" s="41"/>
      <c r="G535" s="41"/>
      <c r="H535" s="41"/>
      <c r="I535" s="41"/>
      <c r="J535" s="41"/>
      <c r="K535" s="41"/>
      <c r="L535" s="41"/>
      <c r="M535" s="41"/>
      <c r="S535" s="87"/>
      <c r="T535" s="92"/>
      <c r="U535" s="93"/>
      <c r="V535" s="89"/>
      <c r="W535" s="90"/>
      <c r="X535" s="94"/>
      <c r="Y535" s="95"/>
      <c r="Z535" s="96"/>
    </row>
    <row r="536" spans="2:26">
      <c r="B536" s="48"/>
      <c r="C536" s="41"/>
      <c r="D536" s="41"/>
      <c r="E536" s="41"/>
      <c r="F536" s="41"/>
      <c r="G536" s="41"/>
      <c r="H536" s="41"/>
      <c r="I536" s="41"/>
      <c r="J536" s="41"/>
      <c r="K536" s="41"/>
      <c r="L536" s="41"/>
      <c r="M536" s="41"/>
      <c r="S536" s="87"/>
      <c r="T536" s="92"/>
      <c r="U536" s="93"/>
      <c r="V536" s="89"/>
      <c r="W536" s="90"/>
      <c r="X536" s="94"/>
      <c r="Y536" s="95"/>
      <c r="Z536" s="96"/>
    </row>
    <row r="537" spans="2:26">
      <c r="B537" s="48"/>
      <c r="C537" s="41"/>
      <c r="D537" s="41"/>
      <c r="E537" s="41"/>
      <c r="F537" s="41"/>
      <c r="G537" s="41"/>
      <c r="H537" s="41"/>
      <c r="I537" s="41"/>
      <c r="J537" s="41"/>
      <c r="K537" s="41"/>
      <c r="L537" s="41"/>
      <c r="M537" s="41"/>
      <c r="S537" s="87"/>
      <c r="T537" s="92"/>
      <c r="U537" s="93"/>
      <c r="V537" s="89"/>
      <c r="W537" s="90"/>
      <c r="X537" s="94"/>
      <c r="Y537" s="95"/>
      <c r="Z537" s="96"/>
    </row>
    <row r="538" spans="2:26" ht="16.5" customHeight="1">
      <c r="B538" s="48"/>
      <c r="C538" s="41"/>
      <c r="D538" s="41"/>
      <c r="E538" s="41"/>
      <c r="F538" s="41"/>
      <c r="G538" s="41"/>
      <c r="H538" s="41"/>
      <c r="I538" s="41"/>
      <c r="J538" s="41"/>
      <c r="K538" s="41"/>
      <c r="L538" s="41"/>
      <c r="M538" s="41"/>
      <c r="S538" s="87"/>
      <c r="T538" s="92"/>
      <c r="U538" s="93"/>
      <c r="V538" s="89"/>
      <c r="W538" s="90"/>
      <c r="X538" s="94"/>
      <c r="Y538" s="95"/>
      <c r="Z538" s="96"/>
    </row>
    <row r="539" spans="2:26" ht="16.5" customHeight="1">
      <c r="B539" s="48"/>
      <c r="C539" s="41"/>
      <c r="D539" s="41"/>
      <c r="E539" s="41"/>
      <c r="F539" s="41"/>
      <c r="G539" s="41"/>
      <c r="H539" s="41"/>
      <c r="I539" s="41"/>
      <c r="J539" s="41"/>
      <c r="K539" s="41"/>
      <c r="L539" s="41"/>
      <c r="M539" s="41"/>
      <c r="S539" s="87"/>
      <c r="T539" s="92"/>
      <c r="U539" s="93"/>
      <c r="V539" s="89"/>
      <c r="W539" s="90"/>
      <c r="X539" s="94"/>
      <c r="Y539" s="95"/>
      <c r="Z539" s="96"/>
    </row>
    <row r="540" spans="2:26" ht="16.5" customHeight="1">
      <c r="B540" s="48"/>
      <c r="C540" s="41"/>
      <c r="D540" s="41"/>
      <c r="E540" s="41"/>
      <c r="F540" s="41"/>
      <c r="G540" s="41"/>
      <c r="H540" s="41"/>
      <c r="I540" s="41"/>
      <c r="J540" s="41"/>
      <c r="K540" s="41"/>
      <c r="L540" s="41"/>
      <c r="M540" s="41"/>
      <c r="S540" s="87"/>
      <c r="T540" s="92"/>
      <c r="U540" s="93"/>
      <c r="V540" s="89"/>
      <c r="W540" s="90"/>
      <c r="X540" s="94"/>
      <c r="Y540" s="95"/>
      <c r="Z540" s="96"/>
    </row>
    <row r="541" spans="2:26" ht="16.5" customHeight="1">
      <c r="B541" s="48"/>
      <c r="C541" s="41"/>
      <c r="D541" s="41"/>
      <c r="E541" s="41"/>
      <c r="F541" s="41"/>
      <c r="G541" s="41"/>
      <c r="H541" s="41"/>
      <c r="I541" s="41"/>
      <c r="J541" s="41"/>
      <c r="K541" s="41"/>
      <c r="L541" s="41"/>
      <c r="M541" s="41"/>
      <c r="O541" s="41"/>
      <c r="P541" s="41"/>
      <c r="S541" s="87"/>
      <c r="T541" s="92"/>
      <c r="U541" s="93"/>
      <c r="V541" s="89"/>
      <c r="W541" s="90"/>
      <c r="X541" s="94"/>
      <c r="Y541" s="95"/>
      <c r="Z541" s="96"/>
    </row>
    <row r="542" spans="2:26" ht="16.5" customHeight="1">
      <c r="B542" s="48"/>
      <c r="C542" s="41"/>
      <c r="D542" s="41"/>
      <c r="E542" s="41"/>
      <c r="F542" s="41"/>
      <c r="G542" s="41"/>
      <c r="H542" s="41"/>
      <c r="I542" s="41"/>
      <c r="J542" s="41"/>
      <c r="K542" s="41"/>
      <c r="L542" s="41"/>
      <c r="S542" s="87"/>
      <c r="T542" s="92"/>
      <c r="U542" s="93"/>
      <c r="V542" s="89"/>
      <c r="W542" s="90"/>
      <c r="X542" s="94"/>
      <c r="Y542" s="95"/>
      <c r="Z542" s="96"/>
    </row>
    <row r="543" spans="2:26">
      <c r="B543" s="48"/>
      <c r="C543" s="41"/>
      <c r="D543" s="41"/>
      <c r="E543" s="41"/>
      <c r="F543" s="41"/>
      <c r="G543" s="41"/>
      <c r="H543" s="41"/>
      <c r="I543" s="41"/>
      <c r="J543" s="41"/>
      <c r="K543" s="41"/>
      <c r="L543" s="41"/>
      <c r="M543" s="41"/>
      <c r="S543" s="87"/>
      <c r="T543" s="92"/>
      <c r="U543" s="93"/>
      <c r="V543" s="89"/>
      <c r="W543" s="90"/>
      <c r="X543" s="94"/>
      <c r="Y543" s="95"/>
      <c r="Z543" s="96"/>
    </row>
    <row r="544" spans="2:26">
      <c r="B544" s="48"/>
      <c r="C544" s="41"/>
      <c r="D544" s="41"/>
      <c r="E544" s="41"/>
      <c r="F544" s="41"/>
      <c r="G544" s="41"/>
      <c r="H544" s="41"/>
      <c r="I544" s="41"/>
      <c r="J544" s="41"/>
      <c r="K544" s="41"/>
      <c r="L544" s="41"/>
      <c r="M544" s="41"/>
      <c r="S544" s="87"/>
      <c r="T544" s="92"/>
      <c r="U544" s="93"/>
      <c r="V544" s="89"/>
      <c r="W544" s="90"/>
      <c r="X544" s="94"/>
      <c r="Y544" s="95"/>
      <c r="Z544" s="96"/>
    </row>
    <row r="545" spans="2:26">
      <c r="B545" s="48"/>
      <c r="C545" s="41"/>
      <c r="D545" s="41"/>
      <c r="E545" s="41"/>
      <c r="F545" s="41"/>
      <c r="G545" s="41"/>
      <c r="H545" s="41"/>
      <c r="I545" s="41"/>
      <c r="J545" s="41"/>
      <c r="K545" s="41"/>
      <c r="L545" s="41"/>
      <c r="M545" s="41"/>
      <c r="S545" s="87"/>
      <c r="T545" s="92"/>
      <c r="U545" s="93"/>
      <c r="V545" s="89"/>
      <c r="W545" s="90"/>
      <c r="X545" s="94"/>
      <c r="Y545" s="95"/>
      <c r="Z545" s="96"/>
    </row>
    <row r="546" spans="2:26">
      <c r="B546" s="48"/>
      <c r="C546" s="41"/>
      <c r="D546" s="41"/>
      <c r="E546" s="41"/>
      <c r="F546" s="41"/>
      <c r="G546" s="41"/>
      <c r="H546" s="41"/>
      <c r="I546" s="41"/>
      <c r="J546" s="41"/>
      <c r="K546" s="41"/>
      <c r="L546" s="41"/>
      <c r="M546" s="41"/>
      <c r="S546" s="87"/>
      <c r="T546" s="92"/>
      <c r="U546" s="93"/>
      <c r="V546" s="89"/>
      <c r="W546" s="90"/>
      <c r="X546" s="94"/>
      <c r="Y546" s="95"/>
      <c r="Z546" s="96"/>
    </row>
    <row r="547" spans="2:26" ht="16.5" customHeight="1">
      <c r="B547" s="48"/>
      <c r="C547" s="41"/>
      <c r="D547" s="41"/>
      <c r="E547" s="41"/>
      <c r="F547" s="41"/>
      <c r="G547" s="41"/>
      <c r="H547" s="41"/>
      <c r="I547" s="41"/>
      <c r="J547" s="41"/>
      <c r="K547" s="41"/>
      <c r="L547" s="41"/>
      <c r="S547" s="87"/>
      <c r="T547" s="92"/>
      <c r="U547" s="93"/>
      <c r="V547" s="89"/>
      <c r="W547" s="90"/>
      <c r="X547" s="94"/>
      <c r="Y547" s="95"/>
      <c r="Z547" s="96"/>
    </row>
    <row r="548" spans="2:26">
      <c r="B548" s="48"/>
      <c r="C548" s="41"/>
      <c r="D548" s="41"/>
      <c r="E548" s="41"/>
      <c r="F548" s="41"/>
      <c r="G548" s="41"/>
      <c r="H548" s="41"/>
      <c r="I548" s="41"/>
      <c r="J548" s="41"/>
      <c r="K548" s="41"/>
      <c r="L548" s="41"/>
      <c r="S548" s="87"/>
      <c r="T548" s="92"/>
      <c r="U548" s="93"/>
      <c r="V548" s="89"/>
      <c r="W548" s="90"/>
      <c r="X548" s="94"/>
      <c r="Y548" s="95"/>
      <c r="Z548" s="96"/>
    </row>
    <row r="549" spans="2:26" ht="16.5" customHeight="1">
      <c r="B549" s="48"/>
      <c r="C549" s="41"/>
      <c r="D549" s="41"/>
      <c r="E549" s="41"/>
      <c r="F549" s="41"/>
      <c r="G549" s="41"/>
      <c r="H549" s="41"/>
      <c r="I549" s="41"/>
      <c r="J549" s="41"/>
      <c r="K549" s="41"/>
      <c r="L549" s="41"/>
      <c r="S549" s="87"/>
      <c r="T549" s="92"/>
      <c r="U549" s="93"/>
      <c r="V549" s="89"/>
      <c r="W549" s="90"/>
      <c r="X549" s="94"/>
      <c r="Y549" s="95"/>
      <c r="Z549" s="96"/>
    </row>
    <row r="550" spans="2:26" ht="16.5" customHeight="1">
      <c r="B550" s="48"/>
      <c r="C550" s="41"/>
      <c r="D550" s="41"/>
      <c r="E550" s="41"/>
      <c r="F550" s="41"/>
      <c r="G550" s="41"/>
      <c r="H550" s="41"/>
      <c r="I550" s="41"/>
      <c r="J550" s="41"/>
      <c r="K550" s="41"/>
      <c r="L550" s="41"/>
      <c r="M550" s="41"/>
      <c r="S550" s="87"/>
      <c r="T550" s="92"/>
      <c r="U550" s="93"/>
      <c r="V550" s="89"/>
      <c r="W550" s="90"/>
      <c r="X550" s="94"/>
      <c r="Y550" s="95"/>
      <c r="Z550" s="96"/>
    </row>
    <row r="551" spans="2:26" ht="16.5" customHeight="1">
      <c r="B551" s="48"/>
      <c r="C551" s="41"/>
      <c r="D551" s="41"/>
      <c r="E551" s="41"/>
      <c r="F551" s="41"/>
      <c r="G551" s="41"/>
      <c r="H551" s="41"/>
      <c r="I551" s="41"/>
      <c r="J551" s="41"/>
      <c r="K551" s="41"/>
      <c r="L551" s="41"/>
      <c r="M551" s="41"/>
      <c r="S551" s="87"/>
      <c r="T551" s="92"/>
      <c r="U551" s="93"/>
      <c r="V551" s="89"/>
      <c r="W551" s="90"/>
      <c r="X551" s="94"/>
      <c r="Y551" s="95"/>
      <c r="Z551" s="96"/>
    </row>
    <row r="552" spans="2:26">
      <c r="B552" s="48"/>
      <c r="C552" s="41"/>
      <c r="D552" s="41"/>
      <c r="E552" s="41"/>
      <c r="F552" s="41"/>
      <c r="G552" s="41"/>
      <c r="H552" s="41"/>
      <c r="I552" s="41"/>
      <c r="J552" s="41"/>
      <c r="K552" s="41"/>
      <c r="L552" s="41"/>
      <c r="M552" s="41"/>
      <c r="S552" s="87"/>
      <c r="T552" s="92"/>
      <c r="U552" s="93"/>
      <c r="V552" s="89"/>
      <c r="W552" s="90"/>
      <c r="X552" s="94"/>
      <c r="Y552" s="95"/>
      <c r="Z552" s="96"/>
    </row>
    <row r="553" spans="2:26">
      <c r="B553" s="48"/>
      <c r="C553" s="41"/>
      <c r="D553" s="41"/>
      <c r="E553" s="41"/>
      <c r="F553" s="41"/>
      <c r="G553" s="41"/>
      <c r="H553" s="41"/>
      <c r="I553" s="41"/>
      <c r="J553" s="41"/>
      <c r="K553" s="41"/>
      <c r="L553" s="41"/>
      <c r="M553" s="41"/>
      <c r="S553" s="87"/>
      <c r="T553" s="92"/>
      <c r="U553" s="93"/>
      <c r="V553" s="89"/>
      <c r="W553" s="90"/>
      <c r="X553" s="94"/>
      <c r="Y553" s="95"/>
      <c r="Z553" s="96"/>
    </row>
    <row r="554" spans="2:26" ht="16.5" customHeight="1">
      <c r="B554" s="48"/>
      <c r="C554" s="41"/>
      <c r="D554" s="41"/>
      <c r="E554" s="41"/>
      <c r="F554" s="41"/>
      <c r="G554" s="41"/>
      <c r="H554" s="41"/>
      <c r="I554" s="41"/>
      <c r="J554" s="41"/>
      <c r="K554" s="41"/>
      <c r="L554" s="41"/>
      <c r="M554" s="41"/>
      <c r="S554" s="87"/>
      <c r="T554" s="92"/>
      <c r="U554" s="93"/>
      <c r="V554" s="89"/>
      <c r="W554" s="90"/>
      <c r="X554" s="94"/>
      <c r="Y554" s="95"/>
      <c r="Z554" s="96"/>
    </row>
    <row r="555" spans="2:26" ht="16.5" customHeight="1">
      <c r="B555" s="48"/>
      <c r="C555" s="41"/>
      <c r="D555" s="41"/>
      <c r="E555" s="41"/>
      <c r="F555" s="41"/>
      <c r="G555" s="41"/>
      <c r="H555" s="41"/>
      <c r="I555" s="41"/>
      <c r="J555" s="41"/>
      <c r="K555" s="41"/>
      <c r="L555" s="41"/>
      <c r="S555" s="87"/>
      <c r="T555" s="92"/>
      <c r="U555" s="93"/>
      <c r="V555" s="89"/>
      <c r="W555" s="90"/>
      <c r="X555" s="94"/>
      <c r="Y555" s="95"/>
      <c r="Z555" s="96"/>
    </row>
    <row r="556" spans="2:26" ht="16.5" customHeight="1">
      <c r="B556" s="48"/>
      <c r="C556" s="41"/>
      <c r="D556" s="41"/>
      <c r="E556" s="41"/>
      <c r="F556" s="41"/>
      <c r="G556" s="41"/>
      <c r="H556" s="41"/>
      <c r="I556" s="41"/>
      <c r="J556" s="41"/>
      <c r="K556" s="41"/>
      <c r="L556" s="41"/>
      <c r="M556" s="41"/>
      <c r="S556" s="87"/>
      <c r="T556" s="92"/>
      <c r="U556" s="93"/>
      <c r="V556" s="89"/>
      <c r="W556" s="90"/>
      <c r="X556" s="94"/>
      <c r="Y556" s="95"/>
      <c r="Z556" s="96"/>
    </row>
    <row r="557" spans="2:26">
      <c r="B557" s="48"/>
      <c r="C557" s="41"/>
      <c r="D557" s="41"/>
      <c r="E557" s="41"/>
      <c r="F557" s="41"/>
      <c r="G557" s="41"/>
      <c r="H557" s="41"/>
      <c r="I557" s="41"/>
      <c r="J557" s="41"/>
      <c r="K557" s="41"/>
      <c r="L557" s="41"/>
      <c r="S557" s="87"/>
      <c r="T557" s="92"/>
      <c r="U557" s="93"/>
      <c r="V557" s="89"/>
      <c r="W557" s="90"/>
      <c r="X557" s="94"/>
      <c r="Y557" s="95"/>
      <c r="Z557" s="96"/>
    </row>
    <row r="558" spans="2:26">
      <c r="B558" s="48"/>
      <c r="C558" s="41"/>
      <c r="D558" s="41"/>
      <c r="E558" s="41"/>
      <c r="F558" s="41"/>
      <c r="G558" s="41"/>
      <c r="H558" s="41"/>
      <c r="I558" s="41"/>
      <c r="J558" s="41"/>
      <c r="K558" s="41"/>
      <c r="L558" s="41"/>
      <c r="S558" s="87"/>
      <c r="T558" s="92"/>
      <c r="U558" s="93"/>
      <c r="V558" s="89"/>
      <c r="W558" s="90"/>
      <c r="X558" s="94"/>
      <c r="Y558" s="95"/>
      <c r="Z558" s="96"/>
    </row>
    <row r="559" spans="2:26" ht="16.5" customHeight="1">
      <c r="B559" s="48"/>
      <c r="C559" s="41"/>
      <c r="D559" s="41"/>
      <c r="E559" s="41"/>
      <c r="F559" s="41"/>
      <c r="G559" s="41"/>
      <c r="H559" s="41"/>
      <c r="I559" s="41"/>
      <c r="J559" s="41"/>
      <c r="K559" s="41"/>
      <c r="L559" s="41"/>
      <c r="S559" s="87"/>
      <c r="T559" s="92"/>
      <c r="U559" s="93"/>
      <c r="V559" s="89"/>
      <c r="W559" s="90"/>
      <c r="X559" s="94"/>
      <c r="Y559" s="95"/>
      <c r="Z559" s="96"/>
    </row>
    <row r="560" spans="2:26">
      <c r="B560" s="48"/>
      <c r="C560" s="41"/>
      <c r="D560" s="41"/>
      <c r="E560" s="41"/>
      <c r="F560" s="41"/>
      <c r="G560" s="41"/>
      <c r="H560" s="41"/>
      <c r="I560" s="41"/>
      <c r="J560" s="41"/>
      <c r="K560" s="41"/>
      <c r="L560" s="41"/>
      <c r="S560" s="87"/>
      <c r="T560" s="92"/>
      <c r="U560" s="93"/>
      <c r="V560" s="89"/>
      <c r="W560" s="90"/>
      <c r="X560" s="94"/>
      <c r="Y560" s="95"/>
      <c r="Z560" s="96"/>
    </row>
    <row r="561" spans="1:26" ht="16.5" customHeight="1">
      <c r="B561" s="48"/>
      <c r="C561" s="41"/>
      <c r="D561" s="41"/>
      <c r="E561" s="41"/>
      <c r="F561" s="41"/>
      <c r="G561" s="41"/>
      <c r="H561" s="41"/>
      <c r="I561" s="41"/>
      <c r="J561" s="41"/>
      <c r="K561" s="41"/>
      <c r="L561" s="41"/>
      <c r="M561" s="41"/>
      <c r="S561" s="87"/>
      <c r="T561" s="92"/>
      <c r="U561" s="93"/>
      <c r="V561" s="89"/>
      <c r="W561" s="90"/>
      <c r="X561" s="94"/>
      <c r="Y561" s="95"/>
      <c r="Z561" s="96"/>
    </row>
    <row r="562" spans="1:26">
      <c r="B562" s="48"/>
      <c r="C562" s="41"/>
      <c r="D562" s="41"/>
      <c r="E562" s="41"/>
      <c r="F562" s="41"/>
      <c r="G562" s="41"/>
      <c r="H562" s="41"/>
      <c r="I562" s="41"/>
      <c r="J562" s="41"/>
      <c r="K562" s="41"/>
      <c r="L562" s="41"/>
      <c r="M562" s="41"/>
      <c r="S562" s="87"/>
      <c r="T562" s="92"/>
      <c r="U562" s="93"/>
      <c r="V562" s="89"/>
      <c r="W562" s="90"/>
      <c r="X562" s="94"/>
      <c r="Y562" s="95"/>
      <c r="Z562" s="96"/>
    </row>
    <row r="563" spans="1:26">
      <c r="B563" s="48"/>
      <c r="C563" s="41"/>
      <c r="D563" s="41"/>
      <c r="E563" s="41"/>
      <c r="F563" s="41"/>
      <c r="G563" s="41"/>
      <c r="H563" s="41"/>
      <c r="I563" s="41"/>
      <c r="J563" s="41"/>
      <c r="K563" s="41"/>
      <c r="L563" s="41"/>
      <c r="M563" s="41"/>
      <c r="S563" s="87"/>
      <c r="T563" s="92"/>
      <c r="U563" s="93"/>
      <c r="V563" s="89"/>
      <c r="W563" s="90"/>
      <c r="X563" s="94"/>
      <c r="Y563" s="95"/>
      <c r="Z563" s="96"/>
    </row>
    <row r="564" spans="1:26">
      <c r="B564" s="48"/>
      <c r="C564" s="41"/>
      <c r="D564" s="41"/>
      <c r="E564" s="41"/>
      <c r="F564" s="41"/>
      <c r="G564" s="41"/>
      <c r="H564" s="41"/>
      <c r="I564" s="41"/>
      <c r="J564" s="41"/>
      <c r="K564" s="41"/>
      <c r="L564" s="41"/>
      <c r="M564" s="41"/>
      <c r="S564" s="87"/>
      <c r="T564" s="92"/>
      <c r="U564" s="93"/>
      <c r="V564" s="89"/>
      <c r="W564" s="90"/>
      <c r="X564" s="94"/>
      <c r="Y564" s="95"/>
      <c r="Z564" s="96"/>
    </row>
    <row r="565" spans="1:26">
      <c r="B565" s="48"/>
      <c r="C565" s="41"/>
      <c r="D565" s="41"/>
      <c r="E565" s="41"/>
      <c r="F565" s="41"/>
      <c r="G565" s="41"/>
      <c r="H565" s="41"/>
      <c r="I565" s="41"/>
      <c r="J565" s="41"/>
      <c r="K565" s="41"/>
      <c r="L565" s="41"/>
      <c r="M565" s="41"/>
      <c r="S565" s="87"/>
      <c r="T565" s="92"/>
      <c r="U565" s="93"/>
      <c r="V565" s="89"/>
      <c r="W565" s="90"/>
      <c r="X565" s="94"/>
      <c r="Y565" s="95"/>
      <c r="Z565" s="96"/>
    </row>
    <row r="566" spans="1:26">
      <c r="B566" s="48"/>
      <c r="C566" s="41"/>
      <c r="D566" s="41"/>
      <c r="E566" s="41"/>
      <c r="F566" s="41"/>
      <c r="G566" s="41"/>
      <c r="H566" s="41"/>
      <c r="I566" s="41"/>
      <c r="J566" s="41"/>
      <c r="K566" s="41"/>
      <c r="L566" s="41"/>
      <c r="M566" s="41"/>
      <c r="S566" s="87"/>
      <c r="T566" s="92"/>
      <c r="U566" s="93"/>
      <c r="V566" s="89"/>
      <c r="W566" s="90"/>
      <c r="X566" s="94"/>
      <c r="Y566" s="95"/>
      <c r="Z566" s="96"/>
    </row>
    <row r="567" spans="1:26">
      <c r="A567" s="12"/>
      <c r="B567" s="48"/>
      <c r="C567" s="41"/>
      <c r="D567" s="8"/>
      <c r="E567" s="41"/>
      <c r="F567" s="41"/>
      <c r="G567" s="41"/>
      <c r="H567" s="41"/>
      <c r="I567" s="41"/>
      <c r="J567" s="41"/>
      <c r="K567" s="41"/>
      <c r="L567" s="41"/>
      <c r="M567" s="41"/>
      <c r="S567" s="87"/>
      <c r="T567" s="92"/>
      <c r="U567" s="93"/>
      <c r="V567" s="89"/>
      <c r="W567" s="90"/>
      <c r="X567" s="94"/>
      <c r="Y567" s="95"/>
      <c r="Z567" s="96"/>
    </row>
    <row r="568" spans="1:26">
      <c r="A568" s="12"/>
      <c r="B568" s="48"/>
      <c r="C568" s="41"/>
      <c r="D568" s="41"/>
      <c r="E568" s="41"/>
      <c r="F568" s="41"/>
      <c r="G568" s="41"/>
      <c r="H568" s="41"/>
      <c r="I568" s="41"/>
      <c r="J568" s="41"/>
      <c r="K568" s="41"/>
      <c r="L568" s="41"/>
      <c r="M568" s="41"/>
      <c r="N568" s="15"/>
      <c r="S568" s="87"/>
      <c r="T568" s="92"/>
      <c r="U568" s="93"/>
      <c r="V568" s="89"/>
      <c r="W568" s="90"/>
      <c r="X568" s="94"/>
      <c r="Y568" s="95"/>
      <c r="Z568" s="96"/>
    </row>
    <row r="569" spans="1:26" ht="16.5" customHeight="1">
      <c r="A569" s="12"/>
      <c r="B569" s="48"/>
      <c r="C569" s="41"/>
      <c r="D569" s="41"/>
      <c r="E569" s="41"/>
      <c r="F569" s="41"/>
      <c r="G569" s="41"/>
      <c r="H569" s="41"/>
      <c r="I569" s="41"/>
      <c r="J569" s="41"/>
      <c r="K569" s="41"/>
      <c r="L569" s="41"/>
      <c r="M569" s="41"/>
      <c r="S569" s="87"/>
      <c r="T569" s="92"/>
      <c r="U569" s="93"/>
      <c r="V569" s="89"/>
      <c r="W569" s="90"/>
      <c r="X569" s="94"/>
      <c r="Y569" s="95"/>
      <c r="Z569" s="96"/>
    </row>
    <row r="570" spans="1:26">
      <c r="A570" s="12"/>
      <c r="B570" s="48"/>
      <c r="C570" s="41"/>
      <c r="D570" s="41"/>
      <c r="E570" s="41"/>
      <c r="F570" s="41"/>
      <c r="G570" s="41"/>
      <c r="H570" s="41"/>
      <c r="I570" s="41"/>
      <c r="J570" s="41"/>
      <c r="K570" s="41"/>
      <c r="L570" s="41"/>
      <c r="M570" s="41"/>
      <c r="S570" s="87"/>
      <c r="T570" s="92"/>
      <c r="U570" s="93"/>
      <c r="V570" s="89"/>
      <c r="W570" s="90"/>
      <c r="X570" s="94"/>
      <c r="Y570" s="95"/>
      <c r="Z570" s="96"/>
    </row>
    <row r="571" spans="1:26">
      <c r="A571" s="12"/>
      <c r="B571" s="48"/>
      <c r="C571" s="41"/>
      <c r="D571" s="41"/>
      <c r="E571" s="41"/>
      <c r="F571" s="41"/>
      <c r="G571" s="41"/>
      <c r="H571" s="41"/>
      <c r="I571" s="41"/>
      <c r="J571" s="41"/>
      <c r="K571" s="41"/>
      <c r="L571" s="41"/>
      <c r="M571" s="41"/>
      <c r="S571" s="87"/>
      <c r="T571" s="92"/>
      <c r="U571" s="93"/>
      <c r="V571" s="89"/>
      <c r="W571" s="90"/>
      <c r="X571" s="94"/>
      <c r="Y571" s="95"/>
      <c r="Z571" s="96"/>
    </row>
    <row r="572" spans="1:26">
      <c r="A572" s="12"/>
      <c r="B572" s="48"/>
      <c r="C572" s="41"/>
      <c r="D572" s="41"/>
      <c r="E572" s="41"/>
      <c r="F572" s="41"/>
      <c r="G572" s="41"/>
      <c r="H572" s="41"/>
      <c r="I572" s="41"/>
      <c r="J572" s="41"/>
      <c r="K572" s="41"/>
      <c r="L572" s="41"/>
      <c r="M572" s="41"/>
      <c r="S572" s="87"/>
      <c r="T572" s="92"/>
      <c r="U572" s="93"/>
      <c r="V572" s="89"/>
      <c r="W572" s="90"/>
      <c r="X572" s="94"/>
      <c r="Y572" s="95"/>
      <c r="Z572" s="96"/>
    </row>
    <row r="573" spans="1:26">
      <c r="A573" s="12"/>
      <c r="B573" s="48"/>
      <c r="C573" s="41"/>
      <c r="D573" s="41"/>
      <c r="E573" s="41"/>
      <c r="F573" s="41"/>
      <c r="G573" s="41"/>
      <c r="H573" s="41"/>
      <c r="I573" s="41"/>
      <c r="J573" s="41"/>
      <c r="K573" s="41"/>
      <c r="L573" s="41"/>
      <c r="M573" s="41"/>
      <c r="S573" s="87"/>
      <c r="T573" s="92"/>
      <c r="U573" s="93"/>
      <c r="V573" s="89"/>
      <c r="W573" s="90"/>
      <c r="X573" s="94"/>
      <c r="Y573" s="95"/>
      <c r="Z573" s="96"/>
    </row>
    <row r="574" spans="1:26" ht="16.5" customHeight="1">
      <c r="A574" s="12"/>
      <c r="B574" s="48"/>
      <c r="C574" s="41"/>
      <c r="D574" s="41"/>
      <c r="E574" s="41"/>
      <c r="F574" s="41"/>
      <c r="G574" s="41"/>
      <c r="H574" s="41"/>
      <c r="I574" s="41"/>
      <c r="J574" s="41"/>
      <c r="K574" s="41"/>
      <c r="L574" s="41"/>
      <c r="M574" s="41"/>
      <c r="N574" s="41"/>
      <c r="S574" s="87"/>
      <c r="T574" s="92"/>
      <c r="U574" s="93"/>
      <c r="V574" s="89"/>
      <c r="W574" s="90"/>
      <c r="X574" s="94"/>
      <c r="Y574" s="95"/>
      <c r="Z574" s="96"/>
    </row>
    <row r="575" spans="1:26" ht="16.5" customHeight="1">
      <c r="A575" s="12"/>
      <c r="B575" s="48"/>
      <c r="C575" s="41"/>
      <c r="D575" s="41"/>
      <c r="E575" s="41"/>
      <c r="F575" s="41"/>
      <c r="G575" s="41"/>
      <c r="H575" s="41"/>
      <c r="I575" s="41"/>
      <c r="J575" s="41"/>
      <c r="K575" s="41"/>
      <c r="L575" s="41"/>
      <c r="M575" s="41"/>
      <c r="N575" s="41"/>
      <c r="S575" s="87"/>
      <c r="T575" s="92"/>
      <c r="U575" s="93"/>
      <c r="V575" s="89"/>
      <c r="W575" s="90"/>
      <c r="X575" s="94"/>
      <c r="Y575" s="95"/>
      <c r="Z575" s="96"/>
    </row>
    <row r="576" spans="1:26" ht="16.5" customHeight="1">
      <c r="A576" s="12"/>
      <c r="B576" s="48"/>
      <c r="C576" s="41"/>
      <c r="D576" s="41"/>
      <c r="E576" s="41"/>
      <c r="F576" s="41"/>
      <c r="G576" s="41"/>
      <c r="H576" s="41"/>
      <c r="I576" s="41"/>
      <c r="J576" s="41"/>
      <c r="K576" s="41"/>
      <c r="L576" s="41"/>
      <c r="M576" s="41"/>
      <c r="N576" s="41"/>
      <c r="S576" s="87"/>
      <c r="T576" s="92"/>
      <c r="U576" s="93"/>
      <c r="V576" s="89"/>
      <c r="W576" s="90"/>
      <c r="X576" s="94"/>
      <c r="Y576" s="95"/>
      <c r="Z576" s="96"/>
    </row>
    <row r="577" spans="2:26" ht="16.5" customHeight="1">
      <c r="B577" s="48"/>
      <c r="C577" s="41"/>
      <c r="D577" s="41"/>
      <c r="E577" s="41"/>
      <c r="F577" s="41"/>
      <c r="G577" s="41"/>
      <c r="H577" s="41"/>
      <c r="I577" s="41"/>
      <c r="J577" s="41"/>
      <c r="K577" s="41"/>
      <c r="L577" s="41"/>
      <c r="M577" s="41"/>
      <c r="N577" s="41"/>
      <c r="S577" s="87"/>
      <c r="T577" s="92"/>
      <c r="U577" s="93"/>
      <c r="V577" s="89"/>
      <c r="W577" s="90"/>
      <c r="X577" s="94"/>
      <c r="Y577" s="95"/>
      <c r="Z577" s="96"/>
    </row>
    <row r="578" spans="2:26">
      <c r="B578" s="48"/>
      <c r="C578" s="41"/>
      <c r="D578" s="41"/>
      <c r="E578" s="41"/>
      <c r="F578" s="41"/>
      <c r="G578" s="41"/>
      <c r="H578" s="41"/>
      <c r="I578" s="41"/>
      <c r="J578" s="41"/>
      <c r="K578" s="41"/>
      <c r="L578" s="41"/>
      <c r="M578" s="41"/>
      <c r="N578" s="41"/>
      <c r="S578" s="87"/>
      <c r="T578" s="92"/>
      <c r="U578" s="93"/>
      <c r="V578" s="89"/>
      <c r="W578" s="90"/>
      <c r="X578" s="94"/>
      <c r="Y578" s="95"/>
      <c r="Z578" s="96"/>
    </row>
    <row r="579" spans="2:26" ht="16.5" customHeight="1">
      <c r="B579" s="48"/>
      <c r="C579" s="41"/>
      <c r="D579" s="41"/>
      <c r="E579" s="41"/>
      <c r="F579" s="41"/>
      <c r="G579" s="41"/>
      <c r="H579" s="41"/>
      <c r="I579" s="41"/>
      <c r="J579" s="41"/>
      <c r="K579" s="41"/>
      <c r="L579" s="41"/>
      <c r="M579" s="41"/>
      <c r="N579" s="41"/>
      <c r="S579" s="87"/>
      <c r="T579" s="92"/>
      <c r="U579" s="93"/>
      <c r="V579" s="89"/>
      <c r="W579" s="90"/>
      <c r="X579" s="94"/>
      <c r="Y579" s="95"/>
      <c r="Z579" s="96"/>
    </row>
    <row r="580" spans="2:26" ht="16.5" customHeight="1">
      <c r="B580" s="48"/>
      <c r="C580" s="41"/>
      <c r="D580" s="41"/>
      <c r="E580" s="41"/>
      <c r="F580" s="41"/>
      <c r="G580" s="41"/>
      <c r="H580" s="41"/>
      <c r="I580" s="41"/>
      <c r="J580" s="41"/>
      <c r="K580" s="41"/>
      <c r="L580" s="41"/>
      <c r="M580" s="41"/>
      <c r="N580" s="41"/>
      <c r="S580" s="87"/>
      <c r="T580" s="92"/>
      <c r="U580" s="93"/>
      <c r="V580" s="89"/>
      <c r="W580" s="90"/>
      <c r="X580" s="94"/>
      <c r="Y580" s="95"/>
      <c r="Z580" s="96"/>
    </row>
    <row r="581" spans="2:26" ht="16.5" customHeight="1">
      <c r="B581" s="48"/>
      <c r="C581" s="41"/>
      <c r="D581" s="41"/>
      <c r="E581" s="41"/>
      <c r="F581" s="41"/>
      <c r="G581" s="41"/>
      <c r="H581" s="41"/>
      <c r="I581" s="41"/>
      <c r="J581" s="41"/>
      <c r="K581" s="41"/>
      <c r="L581" s="41"/>
      <c r="M581" s="41"/>
      <c r="N581" s="41"/>
      <c r="S581" s="87"/>
      <c r="T581" s="92"/>
      <c r="U581" s="93"/>
      <c r="V581" s="89"/>
      <c r="W581" s="90"/>
      <c r="X581" s="94"/>
      <c r="Y581" s="95"/>
      <c r="Z581" s="96"/>
    </row>
    <row r="582" spans="2:26">
      <c r="B582" s="48"/>
      <c r="C582" s="41"/>
      <c r="D582" s="41"/>
      <c r="E582" s="41"/>
      <c r="F582" s="41"/>
      <c r="G582" s="41"/>
      <c r="H582" s="41"/>
      <c r="I582" s="41"/>
      <c r="J582" s="41"/>
      <c r="K582" s="41"/>
      <c r="L582" s="41"/>
      <c r="M582" s="41"/>
      <c r="S582" s="87"/>
      <c r="T582" s="92"/>
      <c r="U582" s="93"/>
      <c r="V582" s="89"/>
      <c r="W582" s="90"/>
      <c r="X582" s="94"/>
      <c r="Y582" s="95"/>
      <c r="Z582" s="96"/>
    </row>
    <row r="583" spans="2:26">
      <c r="B583" s="48"/>
      <c r="C583" s="41"/>
      <c r="D583" s="41"/>
      <c r="E583" s="41"/>
      <c r="F583" s="41"/>
      <c r="G583" s="41"/>
      <c r="H583" s="41"/>
      <c r="I583" s="41"/>
      <c r="J583" s="41"/>
      <c r="K583" s="41"/>
      <c r="L583" s="41"/>
      <c r="M583" s="41"/>
      <c r="S583" s="87"/>
      <c r="T583" s="92"/>
      <c r="U583" s="93"/>
      <c r="V583" s="89"/>
      <c r="W583" s="90"/>
      <c r="X583" s="94"/>
      <c r="Y583" s="95"/>
      <c r="Z583" s="96"/>
    </row>
    <row r="584" spans="2:26">
      <c r="B584" s="48"/>
      <c r="C584" s="41"/>
      <c r="D584" s="41"/>
      <c r="E584" s="41"/>
      <c r="F584" s="41"/>
      <c r="G584" s="41"/>
      <c r="H584" s="41"/>
      <c r="I584" s="41"/>
      <c r="J584" s="41"/>
      <c r="K584" s="41"/>
      <c r="L584" s="41"/>
      <c r="M584" s="41"/>
      <c r="S584" s="87"/>
      <c r="T584" s="92"/>
      <c r="U584" s="93"/>
      <c r="V584" s="89"/>
      <c r="W584" s="90"/>
      <c r="X584" s="94"/>
      <c r="Y584" s="95"/>
      <c r="Z584" s="96"/>
    </row>
    <row r="585" spans="2:26">
      <c r="B585" s="48"/>
      <c r="C585" s="41"/>
      <c r="D585" s="41"/>
      <c r="E585" s="41"/>
      <c r="F585" s="41"/>
      <c r="G585" s="41"/>
      <c r="H585" s="41"/>
      <c r="I585" s="41"/>
      <c r="J585" s="41"/>
      <c r="K585" s="41"/>
      <c r="L585" s="41"/>
      <c r="M585" s="41"/>
      <c r="N585" s="41"/>
      <c r="S585" s="87"/>
      <c r="T585" s="92"/>
      <c r="U585" s="93"/>
      <c r="V585" s="89"/>
      <c r="W585" s="90"/>
      <c r="X585" s="94"/>
      <c r="Y585" s="95"/>
      <c r="Z585" s="96"/>
    </row>
    <row r="586" spans="2:26">
      <c r="B586" s="48"/>
      <c r="C586" s="41"/>
      <c r="D586" s="41"/>
      <c r="E586" s="41"/>
      <c r="F586" s="41"/>
      <c r="G586" s="41"/>
      <c r="H586" s="41"/>
      <c r="I586" s="41"/>
      <c r="J586" s="41"/>
      <c r="K586" s="41"/>
      <c r="L586" s="41"/>
      <c r="M586" s="41"/>
      <c r="N586" s="41"/>
      <c r="S586" s="87"/>
      <c r="T586" s="92"/>
      <c r="U586" s="93"/>
      <c r="V586" s="89"/>
      <c r="W586" s="90"/>
      <c r="X586" s="94"/>
      <c r="Y586" s="95"/>
      <c r="Z586" s="96"/>
    </row>
    <row r="587" spans="2:26">
      <c r="B587" s="48"/>
      <c r="C587" s="41"/>
      <c r="D587" s="41"/>
      <c r="E587" s="41"/>
      <c r="F587" s="41"/>
      <c r="G587" s="41"/>
      <c r="H587" s="41"/>
      <c r="I587" s="41"/>
      <c r="J587" s="41"/>
      <c r="K587" s="41"/>
      <c r="L587" s="41"/>
      <c r="M587" s="41"/>
      <c r="N587" s="41"/>
      <c r="S587" s="87"/>
      <c r="T587" s="92"/>
      <c r="U587" s="93"/>
      <c r="V587" s="89"/>
      <c r="W587" s="90"/>
      <c r="X587" s="94"/>
      <c r="Y587" s="95"/>
      <c r="Z587" s="96"/>
    </row>
    <row r="588" spans="2:26">
      <c r="B588" s="48"/>
      <c r="C588" s="41"/>
      <c r="D588" s="41"/>
      <c r="E588" s="41"/>
      <c r="F588" s="41"/>
      <c r="G588" s="41"/>
      <c r="H588" s="41"/>
      <c r="I588" s="41"/>
      <c r="J588" s="41"/>
      <c r="K588" s="41"/>
      <c r="L588" s="41"/>
      <c r="M588" s="41"/>
      <c r="N588" s="41"/>
      <c r="S588" s="87"/>
      <c r="T588" s="92"/>
      <c r="U588" s="93"/>
      <c r="V588" s="89"/>
      <c r="W588" s="90"/>
      <c r="X588" s="94"/>
      <c r="Y588" s="95"/>
      <c r="Z588" s="96"/>
    </row>
    <row r="589" spans="2:26">
      <c r="B589" s="48"/>
      <c r="C589" s="41"/>
      <c r="D589" s="41"/>
      <c r="E589" s="41"/>
      <c r="F589" s="41"/>
      <c r="G589" s="41"/>
      <c r="H589" s="41"/>
      <c r="I589" s="41"/>
      <c r="J589" s="41"/>
      <c r="K589" s="41"/>
      <c r="L589" s="41"/>
      <c r="M589" s="41"/>
      <c r="N589" s="41"/>
      <c r="S589" s="87"/>
      <c r="T589" s="92"/>
      <c r="U589" s="93"/>
      <c r="V589" s="89"/>
      <c r="W589" s="91"/>
      <c r="X589" s="94"/>
      <c r="Y589" s="95"/>
      <c r="Z589" s="96"/>
    </row>
    <row r="590" spans="2:26">
      <c r="B590" s="48"/>
      <c r="C590" s="41"/>
      <c r="D590" s="41"/>
      <c r="E590" s="41"/>
      <c r="F590" s="41"/>
      <c r="G590" s="41"/>
      <c r="H590" s="41"/>
      <c r="I590" s="41"/>
      <c r="J590" s="41"/>
      <c r="K590" s="41"/>
      <c r="L590" s="41"/>
      <c r="M590" s="41"/>
      <c r="N590" s="41"/>
      <c r="S590" s="87"/>
      <c r="T590" s="92"/>
      <c r="U590" s="93"/>
      <c r="V590" s="89"/>
      <c r="W590" s="91"/>
      <c r="X590" s="94"/>
      <c r="Y590" s="95"/>
      <c r="Z590" s="96"/>
    </row>
    <row r="591" spans="2:26">
      <c r="B591" s="48"/>
      <c r="C591" s="41"/>
      <c r="D591" s="41"/>
      <c r="E591" s="41"/>
      <c r="F591" s="41"/>
      <c r="G591" s="41"/>
      <c r="H591" s="41"/>
      <c r="I591" s="41"/>
      <c r="J591" s="41"/>
      <c r="K591" s="41"/>
      <c r="L591" s="41"/>
      <c r="M591" s="41"/>
      <c r="N591" s="41"/>
      <c r="S591" s="87"/>
      <c r="T591" s="92"/>
      <c r="U591" s="93"/>
      <c r="V591" s="89"/>
      <c r="W591" s="91"/>
      <c r="X591" s="94"/>
      <c r="Y591" s="95"/>
      <c r="Z591" s="96"/>
    </row>
    <row r="592" spans="2:26">
      <c r="B592" s="48"/>
      <c r="C592" s="41"/>
      <c r="D592" s="41"/>
      <c r="E592" s="41"/>
      <c r="F592" s="41"/>
      <c r="G592" s="41"/>
      <c r="H592" s="41"/>
      <c r="I592" s="41"/>
      <c r="J592" s="41"/>
      <c r="K592" s="41"/>
      <c r="L592" s="41"/>
      <c r="M592" s="41"/>
      <c r="S592" s="87"/>
      <c r="T592" s="92"/>
      <c r="U592" s="93"/>
      <c r="V592" s="89"/>
      <c r="W592" s="91"/>
      <c r="X592" s="94"/>
      <c r="Y592" s="95"/>
      <c r="Z592" s="96"/>
    </row>
    <row r="593" spans="2:26">
      <c r="B593" s="48"/>
      <c r="C593" s="41"/>
      <c r="D593" s="41"/>
      <c r="E593" s="41"/>
      <c r="F593" s="41"/>
      <c r="G593" s="41"/>
      <c r="H593" s="41"/>
      <c r="I593" s="41"/>
      <c r="J593" s="41"/>
      <c r="K593" s="41"/>
      <c r="L593" s="41"/>
      <c r="M593" s="41"/>
      <c r="S593" s="87"/>
      <c r="T593" s="92"/>
      <c r="U593" s="93"/>
      <c r="V593" s="89"/>
      <c r="W593" s="91"/>
      <c r="X593" s="94"/>
      <c r="Y593" s="95"/>
      <c r="Z593" s="96"/>
    </row>
    <row r="594" spans="2:26">
      <c r="B594" s="48"/>
      <c r="C594" s="41"/>
      <c r="D594" s="41"/>
      <c r="E594" s="41"/>
      <c r="F594" s="41"/>
      <c r="G594" s="41"/>
      <c r="H594" s="41"/>
      <c r="I594" s="41"/>
      <c r="J594" s="41"/>
      <c r="K594" s="41"/>
      <c r="L594" s="41"/>
      <c r="M594" s="41"/>
      <c r="S594" s="87"/>
      <c r="T594" s="92"/>
      <c r="U594" s="93"/>
      <c r="V594" s="89"/>
      <c r="W594" s="91"/>
      <c r="X594" s="94"/>
      <c r="Y594" s="95"/>
      <c r="Z594" s="96"/>
    </row>
    <row r="595" spans="2:26">
      <c r="B595" s="48"/>
      <c r="C595" s="41"/>
      <c r="D595" s="41"/>
      <c r="E595" s="41"/>
      <c r="F595" s="41"/>
      <c r="G595" s="41"/>
      <c r="H595" s="41"/>
      <c r="I595" s="41"/>
      <c r="J595" s="41"/>
      <c r="K595" s="41"/>
      <c r="L595" s="41"/>
      <c r="M595" s="41"/>
      <c r="S595" s="88"/>
      <c r="T595" s="92"/>
      <c r="U595" s="93"/>
      <c r="V595" s="89"/>
      <c r="W595" s="91"/>
      <c r="X595" s="94"/>
      <c r="Y595" s="95"/>
      <c r="Z595" s="96"/>
    </row>
    <row r="596" spans="2:26">
      <c r="B596" s="48"/>
      <c r="C596" s="41"/>
      <c r="D596" s="41"/>
      <c r="E596" s="41"/>
      <c r="F596" s="41"/>
      <c r="G596" s="41"/>
      <c r="H596" s="41"/>
      <c r="I596" s="41"/>
      <c r="J596" s="41"/>
      <c r="K596" s="41"/>
      <c r="L596" s="41"/>
      <c r="M596" s="41"/>
      <c r="S596" s="87"/>
      <c r="T596" s="92"/>
      <c r="U596" s="93"/>
      <c r="V596" s="89"/>
      <c r="W596" s="91"/>
      <c r="X596" s="94"/>
      <c r="Y596" s="95"/>
      <c r="Z596" s="96"/>
    </row>
    <row r="597" spans="2:26">
      <c r="B597" s="48"/>
      <c r="C597" s="41"/>
      <c r="D597" s="41"/>
      <c r="E597" s="41"/>
      <c r="F597" s="41"/>
      <c r="G597" s="41"/>
      <c r="H597" s="41"/>
      <c r="I597" s="41"/>
      <c r="J597" s="41"/>
      <c r="K597" s="41"/>
      <c r="L597" s="41"/>
      <c r="M597" s="41"/>
      <c r="S597" s="88"/>
      <c r="T597" s="92"/>
      <c r="U597" s="93"/>
      <c r="V597" s="89"/>
      <c r="W597" s="91"/>
      <c r="X597" s="94"/>
      <c r="Y597" s="95"/>
      <c r="Z597" s="96"/>
    </row>
    <row r="598" spans="2:26">
      <c r="B598" s="48"/>
      <c r="C598" s="41"/>
      <c r="D598" s="41"/>
      <c r="E598" s="41"/>
      <c r="F598" s="41"/>
      <c r="G598" s="41"/>
      <c r="H598" s="41"/>
      <c r="I598" s="41"/>
      <c r="J598" s="41"/>
      <c r="K598" s="41"/>
      <c r="L598" s="41"/>
      <c r="M598" s="41"/>
      <c r="S598" s="87"/>
      <c r="T598" s="92"/>
      <c r="U598" s="93"/>
      <c r="V598" s="89"/>
      <c r="W598" s="91"/>
      <c r="X598" s="94"/>
      <c r="Y598" s="95"/>
      <c r="Z598" s="96"/>
    </row>
    <row r="599" spans="2:26" ht="16.5" customHeight="1">
      <c r="B599" s="48"/>
      <c r="C599" s="41"/>
      <c r="D599" s="41"/>
      <c r="E599" s="41"/>
      <c r="F599" s="41"/>
      <c r="G599" s="41"/>
      <c r="H599" s="41"/>
      <c r="I599" s="41"/>
      <c r="J599" s="41"/>
      <c r="K599" s="41"/>
      <c r="L599" s="41"/>
      <c r="M599" s="41"/>
      <c r="S599" s="88"/>
      <c r="T599" s="92"/>
      <c r="U599" s="93"/>
      <c r="V599" s="89"/>
      <c r="W599" s="91"/>
      <c r="X599" s="94"/>
      <c r="Y599" s="95"/>
      <c r="Z599" s="96"/>
    </row>
    <row r="600" spans="2:26" ht="16.5" customHeight="1">
      <c r="B600" s="48"/>
      <c r="C600" s="41"/>
      <c r="D600" s="41"/>
      <c r="E600" s="41"/>
      <c r="F600" s="41"/>
      <c r="G600" s="41"/>
      <c r="H600" s="41"/>
      <c r="I600" s="41"/>
      <c r="J600" s="41"/>
      <c r="K600" s="41"/>
      <c r="L600" s="41"/>
      <c r="M600" s="41"/>
      <c r="N600" s="41"/>
      <c r="S600" s="88"/>
      <c r="T600" s="92"/>
      <c r="U600" s="93"/>
      <c r="V600" s="89"/>
      <c r="W600" s="91"/>
      <c r="X600" s="94"/>
      <c r="Y600" s="95"/>
      <c r="Z600" s="96"/>
    </row>
    <row r="601" spans="2:26" ht="16.5" customHeight="1">
      <c r="B601" s="48"/>
      <c r="C601" s="41"/>
      <c r="D601" s="41"/>
      <c r="E601" s="41"/>
      <c r="F601" s="41"/>
      <c r="G601" s="41"/>
      <c r="H601" s="41"/>
      <c r="I601" s="41"/>
      <c r="J601" s="41"/>
      <c r="K601" s="41"/>
      <c r="L601" s="41"/>
      <c r="M601" s="41"/>
      <c r="N601" s="41"/>
      <c r="S601" s="88"/>
      <c r="T601" s="92"/>
      <c r="U601" s="93"/>
      <c r="V601" s="89"/>
      <c r="W601" s="91"/>
      <c r="X601" s="94"/>
      <c r="Y601" s="95"/>
      <c r="Z601" s="96"/>
    </row>
    <row r="602" spans="2:26" ht="16.5" customHeight="1">
      <c r="B602" s="48"/>
      <c r="C602" s="41"/>
      <c r="D602" s="41"/>
      <c r="E602" s="41"/>
      <c r="F602" s="41"/>
      <c r="G602" s="41"/>
      <c r="H602" s="41"/>
      <c r="I602" s="41"/>
      <c r="J602" s="41"/>
      <c r="K602" s="41"/>
      <c r="L602" s="41"/>
      <c r="M602" s="41"/>
      <c r="N602" s="41"/>
      <c r="S602" s="88"/>
      <c r="T602" s="92"/>
      <c r="U602" s="93"/>
      <c r="V602" s="89"/>
      <c r="W602" s="91"/>
      <c r="X602" s="94"/>
      <c r="Y602" s="95"/>
      <c r="Z602" s="96"/>
    </row>
    <row r="603" spans="2:26" ht="16.5" customHeight="1">
      <c r="B603" s="48"/>
      <c r="C603" s="41"/>
      <c r="D603" s="41"/>
      <c r="E603" s="41"/>
      <c r="F603" s="41"/>
      <c r="G603" s="41"/>
      <c r="H603" s="41"/>
      <c r="I603" s="41"/>
      <c r="J603" s="41"/>
      <c r="K603" s="41"/>
      <c r="L603" s="41"/>
      <c r="M603" s="41"/>
      <c r="N603" s="41"/>
      <c r="S603" s="88"/>
      <c r="T603" s="92"/>
      <c r="U603" s="93"/>
      <c r="V603" s="89"/>
      <c r="W603" s="91"/>
      <c r="X603" s="94"/>
      <c r="Y603" s="95"/>
      <c r="Z603" s="96"/>
    </row>
    <row r="604" spans="2:26" ht="16.5" customHeight="1">
      <c r="B604" s="48"/>
      <c r="C604" s="41"/>
      <c r="D604" s="41"/>
      <c r="E604" s="41"/>
      <c r="F604" s="41"/>
      <c r="G604" s="41"/>
      <c r="H604" s="41"/>
      <c r="I604" s="41"/>
      <c r="J604" s="41"/>
      <c r="K604" s="41"/>
      <c r="L604" s="41"/>
      <c r="M604" s="41"/>
      <c r="S604" s="88"/>
      <c r="T604" s="92"/>
      <c r="U604" s="93"/>
      <c r="V604" s="89"/>
      <c r="W604" s="91"/>
      <c r="X604" s="94"/>
      <c r="Y604" s="95"/>
      <c r="Z604" s="96"/>
    </row>
    <row r="605" spans="2:26" ht="16.5" customHeight="1">
      <c r="B605" s="48"/>
      <c r="C605" s="41"/>
      <c r="D605" s="41"/>
      <c r="E605" s="41"/>
      <c r="F605" s="41"/>
      <c r="G605" s="41"/>
      <c r="H605" s="41"/>
      <c r="I605" s="41"/>
      <c r="J605" s="41"/>
      <c r="K605" s="41"/>
      <c r="L605" s="41"/>
      <c r="M605" s="41"/>
      <c r="S605" s="88"/>
      <c r="T605" s="92"/>
      <c r="U605" s="93"/>
      <c r="V605" s="89"/>
      <c r="W605" s="91"/>
      <c r="X605" s="94"/>
      <c r="Y605" s="95"/>
      <c r="Z605" s="96"/>
    </row>
    <row r="606" spans="2:26" ht="16.5" customHeight="1">
      <c r="B606" s="48"/>
      <c r="C606" s="41"/>
      <c r="D606" s="41"/>
      <c r="E606" s="41"/>
      <c r="F606" s="41"/>
      <c r="G606" s="41"/>
      <c r="H606" s="41"/>
      <c r="I606" s="41"/>
      <c r="J606" s="41"/>
      <c r="K606" s="41"/>
      <c r="L606" s="41"/>
      <c r="M606" s="41"/>
      <c r="S606" s="88"/>
      <c r="T606" s="92"/>
      <c r="U606" s="93"/>
      <c r="V606" s="89"/>
      <c r="W606" s="91"/>
      <c r="X606" s="94"/>
      <c r="Y606" s="95"/>
      <c r="Z606" s="96"/>
    </row>
    <row r="607" spans="2:26" ht="16.5" customHeight="1">
      <c r="B607" s="48"/>
      <c r="C607" s="41"/>
      <c r="D607" s="41"/>
      <c r="E607" s="41"/>
      <c r="F607" s="41"/>
      <c r="G607" s="41"/>
      <c r="H607" s="41"/>
      <c r="I607" s="41"/>
      <c r="J607" s="41"/>
      <c r="K607" s="41"/>
      <c r="L607" s="41"/>
      <c r="M607" s="41"/>
      <c r="S607" s="88"/>
      <c r="T607" s="92"/>
      <c r="U607" s="93"/>
      <c r="V607" s="89"/>
      <c r="W607" s="91"/>
      <c r="X607" s="94"/>
      <c r="Y607" s="95"/>
      <c r="Z607" s="96"/>
    </row>
    <row r="608" spans="2:26" ht="16.5" customHeight="1">
      <c r="B608" s="48"/>
      <c r="C608" s="41"/>
      <c r="D608" s="41"/>
      <c r="E608" s="41"/>
      <c r="F608" s="41"/>
      <c r="G608" s="41"/>
      <c r="H608" s="41"/>
      <c r="I608" s="41"/>
      <c r="J608" s="41"/>
      <c r="K608" s="41"/>
      <c r="L608" s="41"/>
      <c r="M608" s="41"/>
      <c r="S608" s="88"/>
      <c r="T608" s="92"/>
      <c r="U608" s="93"/>
      <c r="V608" s="89"/>
      <c r="W608" s="91"/>
      <c r="X608" s="94"/>
      <c r="Y608" s="95"/>
      <c r="Z608" s="96"/>
    </row>
    <row r="609" spans="2:26" ht="16.5" customHeight="1">
      <c r="B609" s="48"/>
      <c r="C609" s="41"/>
      <c r="D609" s="41"/>
      <c r="E609" s="41"/>
      <c r="F609" s="41"/>
      <c r="G609" s="41"/>
      <c r="H609" s="41"/>
      <c r="I609" s="41"/>
      <c r="J609" s="41"/>
      <c r="K609" s="41"/>
      <c r="L609" s="41"/>
      <c r="M609" s="41"/>
      <c r="S609" s="88"/>
      <c r="T609" s="92"/>
      <c r="U609" s="93"/>
      <c r="V609" s="89"/>
      <c r="W609" s="91"/>
      <c r="X609" s="94"/>
      <c r="Y609" s="95"/>
      <c r="Z609" s="96"/>
    </row>
    <row r="610" spans="2:26" ht="16.5" customHeight="1">
      <c r="B610" s="48"/>
      <c r="C610" s="41"/>
      <c r="D610" s="41"/>
      <c r="E610" s="41"/>
      <c r="F610" s="41"/>
      <c r="G610" s="41"/>
      <c r="H610" s="41"/>
      <c r="I610" s="41"/>
      <c r="J610" s="41"/>
      <c r="K610" s="41"/>
      <c r="L610" s="41"/>
      <c r="M610" s="41"/>
      <c r="S610" s="88"/>
      <c r="T610" s="92"/>
      <c r="U610" s="93"/>
      <c r="V610" s="89"/>
      <c r="W610" s="91"/>
      <c r="X610" s="94"/>
      <c r="Y610" s="95"/>
      <c r="Z610" s="96"/>
    </row>
    <row r="611" spans="2:26" ht="16.5" customHeight="1">
      <c r="B611" s="48"/>
      <c r="C611" s="41"/>
      <c r="D611" s="41"/>
      <c r="E611" s="41"/>
      <c r="F611" s="41"/>
      <c r="G611" s="41"/>
      <c r="H611" s="41"/>
      <c r="I611" s="41"/>
      <c r="J611" s="41"/>
      <c r="K611" s="41"/>
      <c r="L611" s="41"/>
      <c r="M611" s="41"/>
      <c r="N611" s="41"/>
      <c r="S611" s="88"/>
      <c r="T611" s="92"/>
      <c r="U611" s="93"/>
      <c r="V611" s="89"/>
      <c r="W611" s="91"/>
      <c r="X611" s="94"/>
      <c r="Y611" s="95"/>
      <c r="Z611" s="96"/>
    </row>
    <row r="612" spans="2:26" ht="16.5" customHeight="1">
      <c r="B612" s="48"/>
      <c r="C612" s="41"/>
      <c r="D612" s="41"/>
      <c r="E612" s="41"/>
      <c r="F612" s="41"/>
      <c r="G612" s="41"/>
      <c r="H612" s="41"/>
      <c r="I612" s="41"/>
      <c r="J612" s="41"/>
      <c r="K612" s="41"/>
      <c r="L612" s="41"/>
      <c r="M612" s="13"/>
      <c r="S612" s="88"/>
      <c r="T612" s="92"/>
      <c r="U612" s="93"/>
      <c r="V612" s="89"/>
      <c r="W612" s="91"/>
      <c r="X612" s="94"/>
      <c r="Y612" s="95"/>
      <c r="Z612" s="96"/>
    </row>
    <row r="613" spans="2:26" ht="16.5" customHeight="1">
      <c r="B613" s="48"/>
      <c r="C613" s="41"/>
      <c r="D613" s="41"/>
      <c r="E613" s="41"/>
      <c r="F613" s="41"/>
      <c r="G613" s="41"/>
      <c r="H613" s="41"/>
      <c r="I613" s="41"/>
      <c r="J613" s="41"/>
      <c r="K613" s="41"/>
      <c r="L613" s="41"/>
      <c r="M613" s="41"/>
      <c r="S613" s="88"/>
      <c r="T613" s="92"/>
      <c r="U613" s="93"/>
      <c r="V613" s="89"/>
      <c r="W613" s="91"/>
      <c r="X613" s="94"/>
      <c r="Y613" s="95"/>
      <c r="Z613" s="96"/>
    </row>
    <row r="614" spans="2:26" ht="16.5" customHeight="1">
      <c r="B614" s="48"/>
      <c r="C614" s="41"/>
      <c r="D614" s="41"/>
      <c r="E614" s="41"/>
      <c r="F614" s="41"/>
      <c r="G614" s="41"/>
      <c r="H614" s="41"/>
      <c r="I614" s="41"/>
      <c r="J614" s="41"/>
      <c r="K614" s="41"/>
      <c r="L614" s="41"/>
      <c r="M614" s="41"/>
      <c r="S614" s="88"/>
      <c r="T614" s="92"/>
      <c r="U614" s="93"/>
      <c r="V614" s="89"/>
      <c r="W614" s="91"/>
      <c r="X614" s="94"/>
      <c r="Y614" s="95"/>
      <c r="Z614" s="96"/>
    </row>
    <row r="615" spans="2:26">
      <c r="B615" s="48"/>
      <c r="C615" s="41"/>
      <c r="D615" s="41"/>
      <c r="E615" s="41"/>
      <c r="F615" s="41"/>
      <c r="G615" s="41"/>
      <c r="H615" s="41"/>
      <c r="I615" s="41"/>
      <c r="J615" s="41"/>
      <c r="K615" s="41"/>
      <c r="L615" s="41"/>
      <c r="M615" s="41"/>
      <c r="S615" s="88"/>
      <c r="T615" s="92"/>
      <c r="U615" s="93"/>
      <c r="V615" s="89"/>
      <c r="W615" s="91"/>
      <c r="X615" s="94"/>
      <c r="Y615" s="95"/>
      <c r="Z615" s="96"/>
    </row>
    <row r="616" spans="2:26">
      <c r="B616" s="48"/>
      <c r="C616" s="41"/>
      <c r="D616" s="41"/>
      <c r="E616" s="41"/>
      <c r="F616" s="41"/>
      <c r="G616" s="41"/>
      <c r="H616" s="41"/>
      <c r="I616" s="41"/>
      <c r="J616" s="41"/>
      <c r="K616" s="41"/>
      <c r="L616" s="41"/>
      <c r="M616" s="41"/>
      <c r="S616" s="88"/>
      <c r="T616" s="92"/>
      <c r="U616" s="93"/>
      <c r="V616" s="89"/>
      <c r="W616" s="91"/>
      <c r="X616" s="94"/>
      <c r="Y616" s="95"/>
      <c r="Z616" s="96"/>
    </row>
    <row r="617" spans="2:26">
      <c r="B617" s="48"/>
      <c r="C617" s="41"/>
      <c r="D617" s="41"/>
      <c r="E617" s="41"/>
      <c r="F617" s="41"/>
      <c r="G617" s="41"/>
      <c r="H617" s="41"/>
      <c r="I617" s="41"/>
      <c r="J617" s="41"/>
      <c r="K617" s="41"/>
      <c r="L617" s="41"/>
      <c r="M617" s="41"/>
      <c r="S617" s="88"/>
      <c r="T617" s="92"/>
      <c r="U617" s="93"/>
      <c r="V617" s="89"/>
      <c r="W617" s="91"/>
      <c r="X617" s="94"/>
      <c r="Y617" s="95"/>
      <c r="Z617" s="96"/>
    </row>
    <row r="618" spans="2:26">
      <c r="B618" s="48"/>
      <c r="C618" s="41"/>
      <c r="D618" s="41"/>
      <c r="E618" s="41"/>
      <c r="F618" s="41"/>
      <c r="G618" s="41"/>
      <c r="H618" s="41"/>
      <c r="I618" s="41"/>
      <c r="J618" s="41"/>
      <c r="K618" s="41"/>
      <c r="L618" s="41"/>
      <c r="M618" s="41"/>
      <c r="S618" s="88"/>
      <c r="T618" s="92"/>
      <c r="U618" s="93"/>
      <c r="V618" s="89"/>
      <c r="W618" s="91"/>
      <c r="X618" s="94"/>
      <c r="Y618" s="95"/>
      <c r="Z618" s="96"/>
    </row>
    <row r="619" spans="2:26">
      <c r="B619" s="48"/>
      <c r="C619" s="41"/>
      <c r="D619" s="41"/>
      <c r="E619" s="41"/>
      <c r="F619" s="41"/>
      <c r="G619" s="41"/>
      <c r="H619" s="41"/>
      <c r="I619" s="41"/>
      <c r="J619" s="41"/>
      <c r="K619" s="41"/>
      <c r="L619" s="41"/>
      <c r="M619" s="41"/>
      <c r="S619" s="88"/>
      <c r="T619" s="92"/>
      <c r="U619" s="93"/>
      <c r="V619" s="89"/>
      <c r="W619" s="91"/>
      <c r="X619" s="94"/>
      <c r="Y619" s="95"/>
      <c r="Z619" s="96"/>
    </row>
    <row r="620" spans="2:26" ht="16.5" customHeight="1">
      <c r="B620" s="48"/>
      <c r="C620" s="41"/>
      <c r="D620" s="41"/>
      <c r="E620" s="41"/>
      <c r="F620" s="41"/>
      <c r="G620" s="41"/>
      <c r="H620" s="41"/>
      <c r="I620" s="41"/>
      <c r="J620" s="41"/>
      <c r="K620" s="41"/>
      <c r="L620" s="41"/>
      <c r="M620" s="41"/>
      <c r="S620" s="88"/>
      <c r="T620" s="92"/>
      <c r="U620" s="93"/>
      <c r="V620" s="89"/>
      <c r="W620" s="91"/>
      <c r="X620" s="94"/>
      <c r="Y620" s="95"/>
      <c r="Z620" s="96"/>
    </row>
    <row r="621" spans="2:26" ht="16.5" customHeight="1">
      <c r="B621" s="48"/>
      <c r="C621" s="41"/>
      <c r="D621" s="41"/>
      <c r="E621" s="41"/>
      <c r="F621" s="41"/>
      <c r="G621" s="41"/>
      <c r="H621" s="41"/>
      <c r="I621" s="41"/>
      <c r="J621" s="41"/>
      <c r="K621" s="41"/>
      <c r="L621" s="41"/>
      <c r="M621" s="13"/>
      <c r="S621" s="88"/>
      <c r="T621" s="92"/>
      <c r="U621" s="93"/>
      <c r="V621" s="89"/>
      <c r="W621" s="91"/>
      <c r="X621" s="94"/>
      <c r="Y621" s="95"/>
      <c r="Z621" s="96"/>
    </row>
    <row r="622" spans="2:26">
      <c r="B622" s="48"/>
      <c r="C622" s="41"/>
      <c r="D622" s="41"/>
      <c r="E622" s="41"/>
      <c r="F622" s="41"/>
      <c r="G622" s="41"/>
      <c r="H622" s="41"/>
      <c r="I622" s="41"/>
      <c r="J622" s="41"/>
      <c r="K622" s="41"/>
      <c r="L622" s="41"/>
      <c r="M622" s="41"/>
      <c r="S622" s="88"/>
      <c r="T622" s="92"/>
      <c r="U622" s="93"/>
      <c r="V622" s="89"/>
      <c r="W622" s="91"/>
      <c r="X622" s="94"/>
      <c r="Y622" s="95"/>
      <c r="Z622" s="96"/>
    </row>
    <row r="623" spans="2:26">
      <c r="B623" s="48"/>
      <c r="C623" s="41"/>
      <c r="D623" s="41"/>
      <c r="E623" s="41"/>
      <c r="F623" s="41"/>
      <c r="G623" s="41"/>
      <c r="H623" s="41"/>
      <c r="I623" s="41"/>
      <c r="J623" s="41"/>
      <c r="K623" s="41"/>
      <c r="L623" s="41"/>
      <c r="M623" s="41"/>
      <c r="S623" s="88"/>
      <c r="T623" s="92"/>
      <c r="U623" s="93"/>
      <c r="V623" s="89"/>
      <c r="W623" s="91"/>
      <c r="X623" s="94"/>
      <c r="Y623" s="95"/>
      <c r="Z623" s="96"/>
    </row>
    <row r="624" spans="2:26">
      <c r="B624" s="48"/>
      <c r="C624" s="41"/>
      <c r="D624" s="41"/>
      <c r="E624" s="41"/>
      <c r="F624" s="41"/>
      <c r="G624" s="41"/>
      <c r="H624" s="41"/>
      <c r="I624" s="41"/>
      <c r="J624" s="41"/>
      <c r="K624" s="41"/>
      <c r="L624" s="41"/>
      <c r="M624" s="41"/>
      <c r="S624" s="88"/>
      <c r="T624" s="92"/>
      <c r="U624" s="93"/>
      <c r="V624" s="89"/>
      <c r="W624" s="91"/>
      <c r="X624" s="94"/>
      <c r="Y624" s="95"/>
      <c r="Z624" s="96"/>
    </row>
    <row r="625" spans="2:26" ht="16.5" customHeight="1">
      <c r="B625" s="48"/>
      <c r="C625" s="41"/>
      <c r="D625" s="41"/>
      <c r="E625" s="41"/>
      <c r="F625" s="41"/>
      <c r="G625" s="41"/>
      <c r="H625" s="41"/>
      <c r="I625" s="41"/>
      <c r="J625" s="41"/>
      <c r="K625" s="41"/>
      <c r="L625" s="41"/>
      <c r="M625" s="41"/>
      <c r="S625" s="88"/>
      <c r="T625" s="92"/>
      <c r="U625" s="93"/>
      <c r="V625" s="89"/>
      <c r="W625" s="91"/>
      <c r="X625" s="94"/>
      <c r="Y625" s="95"/>
      <c r="Z625" s="96"/>
    </row>
    <row r="626" spans="2:26" ht="16.5" customHeight="1">
      <c r="B626" s="48"/>
      <c r="C626" s="41"/>
      <c r="D626" s="41"/>
      <c r="E626" s="41"/>
      <c r="F626" s="41"/>
      <c r="G626" s="41"/>
      <c r="H626" s="41"/>
      <c r="I626" s="41"/>
      <c r="J626" s="41"/>
      <c r="K626" s="41"/>
      <c r="L626" s="41"/>
      <c r="M626" s="41"/>
      <c r="S626" s="88"/>
      <c r="T626" s="92"/>
      <c r="U626" s="93"/>
      <c r="V626" s="89"/>
      <c r="W626" s="91"/>
      <c r="X626" s="94"/>
      <c r="Y626" s="95"/>
      <c r="Z626" s="96"/>
    </row>
    <row r="627" spans="2:26">
      <c r="B627" s="48"/>
      <c r="C627" s="41"/>
      <c r="D627" s="41"/>
      <c r="E627" s="41"/>
      <c r="F627" s="41"/>
      <c r="G627" s="41"/>
      <c r="H627" s="41"/>
      <c r="I627" s="41"/>
      <c r="J627" s="41"/>
      <c r="K627" s="41"/>
      <c r="L627" s="41"/>
      <c r="M627" s="41"/>
      <c r="S627" s="88"/>
      <c r="T627" s="92"/>
      <c r="U627" s="93"/>
      <c r="V627" s="89"/>
      <c r="W627" s="91"/>
      <c r="X627" s="94"/>
      <c r="Y627" s="95"/>
      <c r="Z627" s="96"/>
    </row>
    <row r="628" spans="2:26">
      <c r="B628" s="48"/>
      <c r="C628" s="41"/>
      <c r="D628" s="41"/>
      <c r="E628" s="41"/>
      <c r="F628" s="41"/>
      <c r="G628" s="41"/>
      <c r="H628" s="41"/>
      <c r="I628" s="41"/>
      <c r="J628" s="41"/>
      <c r="K628" s="41"/>
      <c r="L628" s="41"/>
      <c r="M628" s="41"/>
      <c r="S628" s="88"/>
      <c r="T628" s="92"/>
      <c r="U628" s="93"/>
      <c r="V628" s="89"/>
      <c r="W628" s="91"/>
      <c r="X628" s="94"/>
      <c r="Y628" s="95"/>
      <c r="Z628" s="96"/>
    </row>
    <row r="629" spans="2:26">
      <c r="B629" s="48"/>
      <c r="C629" s="41"/>
      <c r="D629" s="41"/>
      <c r="E629" s="41"/>
      <c r="F629" s="41"/>
      <c r="G629" s="41"/>
      <c r="H629" s="41"/>
      <c r="I629" s="41"/>
      <c r="J629" s="41"/>
      <c r="K629" s="41"/>
      <c r="L629" s="41"/>
      <c r="M629" s="41"/>
      <c r="S629" s="88"/>
      <c r="T629" s="92"/>
      <c r="U629" s="93"/>
      <c r="V629" s="89"/>
      <c r="W629" s="91"/>
      <c r="X629" s="94"/>
      <c r="Y629" s="95"/>
      <c r="Z629" s="96"/>
    </row>
    <row r="630" spans="2:26">
      <c r="B630" s="48"/>
      <c r="C630" s="41"/>
      <c r="D630" s="41"/>
      <c r="E630" s="41"/>
      <c r="F630" s="41"/>
      <c r="G630" s="41"/>
      <c r="H630" s="41"/>
      <c r="I630" s="41"/>
      <c r="J630" s="41"/>
      <c r="K630" s="41"/>
      <c r="L630" s="41"/>
      <c r="M630" s="41"/>
      <c r="S630" s="88"/>
      <c r="T630" s="92"/>
      <c r="U630" s="93"/>
      <c r="V630" s="89"/>
      <c r="W630" s="91"/>
      <c r="X630" s="94"/>
      <c r="Y630" s="95"/>
      <c r="Z630" s="96"/>
    </row>
    <row r="631" spans="2:26" ht="16.5" customHeight="1">
      <c r="B631" s="48"/>
      <c r="C631" s="41"/>
      <c r="D631" s="41"/>
      <c r="E631" s="41"/>
      <c r="F631" s="41"/>
      <c r="G631" s="41"/>
      <c r="H631" s="41"/>
      <c r="I631" s="41"/>
      <c r="J631" s="41"/>
      <c r="K631" s="41"/>
      <c r="L631" s="41"/>
      <c r="M631" s="41"/>
      <c r="S631" s="88"/>
      <c r="T631" s="92"/>
      <c r="U631" s="93"/>
      <c r="V631" s="89"/>
      <c r="W631" s="91"/>
      <c r="X631" s="94"/>
      <c r="Y631" s="95"/>
      <c r="Z631" s="96"/>
    </row>
    <row r="632" spans="2:26" ht="16.5" customHeight="1">
      <c r="B632" s="48"/>
      <c r="C632" s="41"/>
      <c r="D632" s="41"/>
      <c r="E632" s="41"/>
      <c r="F632" s="41"/>
      <c r="G632" s="41"/>
      <c r="H632" s="41"/>
      <c r="I632" s="41"/>
      <c r="J632" s="41"/>
      <c r="K632" s="41"/>
      <c r="L632" s="41"/>
      <c r="M632" s="41"/>
      <c r="S632" s="88"/>
      <c r="T632" s="92"/>
      <c r="U632" s="93"/>
      <c r="V632" s="89"/>
      <c r="W632" s="91"/>
      <c r="X632" s="94"/>
      <c r="Y632" s="95"/>
      <c r="Z632" s="96"/>
    </row>
    <row r="633" spans="2:26">
      <c r="B633" s="48"/>
      <c r="C633" s="41"/>
      <c r="D633" s="41"/>
      <c r="E633" s="41"/>
      <c r="F633" s="41"/>
      <c r="G633" s="41"/>
      <c r="H633" s="41"/>
      <c r="I633" s="41"/>
      <c r="J633" s="41"/>
      <c r="K633" s="41"/>
      <c r="L633" s="41"/>
      <c r="M633" s="41"/>
      <c r="S633" s="88"/>
      <c r="T633" s="92"/>
      <c r="U633" s="93"/>
      <c r="V633" s="89"/>
      <c r="W633" s="91"/>
      <c r="X633" s="94"/>
      <c r="Y633" s="95"/>
      <c r="Z633" s="96"/>
    </row>
    <row r="634" spans="2:26">
      <c r="B634" s="48"/>
      <c r="C634" s="41"/>
      <c r="D634" s="41"/>
      <c r="E634" s="41"/>
      <c r="F634" s="41"/>
      <c r="G634" s="41"/>
      <c r="H634" s="41"/>
      <c r="I634" s="41"/>
      <c r="J634" s="41"/>
      <c r="K634" s="41"/>
      <c r="L634" s="41"/>
      <c r="M634" s="41"/>
      <c r="S634" s="88"/>
      <c r="T634" s="92"/>
      <c r="U634" s="93"/>
      <c r="V634" s="89"/>
      <c r="W634" s="91"/>
      <c r="X634" s="94"/>
      <c r="Y634" s="95"/>
      <c r="Z634" s="96"/>
    </row>
    <row r="635" spans="2:26">
      <c r="B635" s="48"/>
      <c r="C635" s="41"/>
      <c r="D635" s="41"/>
      <c r="E635" s="41"/>
      <c r="F635" s="41"/>
      <c r="G635" s="41"/>
      <c r="H635" s="41"/>
      <c r="I635" s="41"/>
      <c r="J635" s="41"/>
      <c r="K635" s="41"/>
      <c r="L635" s="41"/>
      <c r="M635" s="41"/>
      <c r="S635" s="88"/>
      <c r="T635" s="92"/>
      <c r="U635" s="93"/>
      <c r="V635" s="89"/>
      <c r="W635" s="91"/>
      <c r="X635" s="94"/>
      <c r="Y635" s="95"/>
      <c r="Z635" s="96"/>
    </row>
    <row r="636" spans="2:26">
      <c r="B636" s="48"/>
      <c r="C636" s="41"/>
      <c r="D636" s="41"/>
      <c r="E636" s="41"/>
      <c r="F636" s="41"/>
      <c r="G636" s="41"/>
      <c r="H636" s="41"/>
      <c r="I636" s="41"/>
      <c r="J636" s="41"/>
      <c r="K636" s="41"/>
      <c r="L636" s="41"/>
      <c r="M636" s="41"/>
      <c r="S636" s="88"/>
      <c r="T636" s="92"/>
      <c r="U636" s="93"/>
      <c r="V636" s="89"/>
      <c r="W636" s="91"/>
      <c r="X636" s="94"/>
      <c r="Y636" s="95"/>
      <c r="Z636" s="96"/>
    </row>
    <row r="637" spans="2:26">
      <c r="B637" s="48"/>
      <c r="C637" s="41"/>
      <c r="D637" s="41"/>
      <c r="E637" s="41"/>
      <c r="F637" s="41"/>
      <c r="G637" s="41"/>
      <c r="H637" s="41"/>
      <c r="I637" s="41"/>
      <c r="J637" s="41"/>
      <c r="K637" s="41"/>
      <c r="L637" s="41"/>
      <c r="M637" s="41"/>
      <c r="S637" s="88"/>
      <c r="T637" s="92"/>
      <c r="U637" s="93"/>
      <c r="V637" s="89"/>
      <c r="W637" s="91"/>
      <c r="X637" s="94"/>
      <c r="Y637" s="95"/>
      <c r="Z637" s="96"/>
    </row>
    <row r="638" spans="2:26">
      <c r="B638" s="48"/>
      <c r="C638" s="41"/>
      <c r="D638" s="41"/>
      <c r="E638" s="41"/>
      <c r="F638" s="41"/>
      <c r="G638" s="41"/>
      <c r="H638" s="41"/>
      <c r="I638" s="41"/>
      <c r="J638" s="41"/>
      <c r="K638" s="41"/>
      <c r="L638" s="41"/>
      <c r="M638" s="41"/>
      <c r="S638" s="88"/>
      <c r="T638" s="92"/>
      <c r="U638" s="93"/>
      <c r="V638" s="89"/>
      <c r="W638" s="91"/>
      <c r="X638" s="94"/>
      <c r="Y638" s="95"/>
      <c r="Z638" s="96"/>
    </row>
    <row r="639" spans="2:26">
      <c r="B639" s="48"/>
      <c r="C639" s="41"/>
      <c r="D639" s="41"/>
      <c r="E639" s="41"/>
      <c r="F639" s="41"/>
      <c r="G639" s="41"/>
      <c r="H639" s="41"/>
      <c r="I639" s="41"/>
      <c r="J639" s="41"/>
      <c r="K639" s="41"/>
      <c r="L639" s="41"/>
      <c r="M639" s="41"/>
      <c r="S639" s="88"/>
      <c r="T639" s="92"/>
      <c r="U639" s="93"/>
      <c r="V639" s="89"/>
      <c r="W639" s="91"/>
      <c r="X639" s="94"/>
      <c r="Y639" s="95"/>
      <c r="Z639" s="96"/>
    </row>
    <row r="640" spans="2:26">
      <c r="B640" s="48"/>
      <c r="C640" s="41"/>
      <c r="D640" s="41"/>
      <c r="E640" s="41"/>
      <c r="F640" s="41"/>
      <c r="G640" s="41"/>
      <c r="H640" s="41"/>
      <c r="I640" s="41"/>
      <c r="J640" s="41"/>
      <c r="K640" s="41"/>
      <c r="L640" s="41"/>
      <c r="M640" s="41"/>
      <c r="S640" s="88"/>
      <c r="T640" s="92"/>
      <c r="U640" s="93"/>
      <c r="V640" s="89"/>
      <c r="W640" s="91"/>
      <c r="X640" s="94"/>
      <c r="Y640" s="95"/>
      <c r="Z640" s="96"/>
    </row>
    <row r="641" spans="2:26">
      <c r="B641" s="48"/>
      <c r="C641" s="41"/>
      <c r="D641" s="41"/>
      <c r="E641" s="41"/>
      <c r="F641" s="41"/>
      <c r="G641" s="41"/>
      <c r="H641" s="41"/>
      <c r="I641" s="41"/>
      <c r="J641" s="41"/>
      <c r="K641" s="41"/>
      <c r="L641" s="41"/>
      <c r="M641" s="41"/>
      <c r="S641" s="88"/>
      <c r="T641" s="92"/>
      <c r="U641" s="93"/>
      <c r="V641" s="89"/>
      <c r="W641" s="91"/>
      <c r="X641" s="94"/>
      <c r="Y641" s="95"/>
      <c r="Z641" s="96"/>
    </row>
    <row r="642" spans="2:26">
      <c r="B642" s="48"/>
      <c r="C642" s="41"/>
      <c r="D642" s="41"/>
      <c r="E642" s="41"/>
      <c r="F642" s="41"/>
      <c r="G642" s="41"/>
      <c r="H642" s="41"/>
      <c r="I642" s="41"/>
      <c r="J642" s="41"/>
      <c r="K642" s="41"/>
      <c r="L642" s="41"/>
      <c r="M642" s="41"/>
      <c r="S642" s="88"/>
      <c r="T642" s="92"/>
      <c r="U642" s="93"/>
      <c r="V642" s="89"/>
      <c r="W642" s="91"/>
      <c r="X642" s="94"/>
      <c r="Y642" s="95"/>
      <c r="Z642" s="96"/>
    </row>
    <row r="643" spans="2:26">
      <c r="B643" s="48"/>
      <c r="C643" s="41"/>
      <c r="D643" s="41"/>
      <c r="E643" s="41"/>
      <c r="F643" s="41"/>
      <c r="G643" s="41"/>
      <c r="H643" s="41"/>
      <c r="I643" s="41"/>
      <c r="J643" s="41"/>
      <c r="K643" s="41"/>
      <c r="L643" s="41"/>
      <c r="M643" s="41"/>
      <c r="S643" s="88"/>
      <c r="T643" s="92"/>
      <c r="U643" s="93"/>
      <c r="V643" s="89"/>
      <c r="W643" s="91"/>
      <c r="X643" s="94"/>
      <c r="Y643" s="95"/>
      <c r="Z643" s="96"/>
    </row>
    <row r="644" spans="2:26">
      <c r="B644" s="48"/>
      <c r="C644" s="41"/>
      <c r="D644" s="41"/>
      <c r="E644" s="41"/>
      <c r="F644" s="41"/>
      <c r="G644" s="41"/>
      <c r="H644" s="41"/>
      <c r="I644" s="41"/>
      <c r="J644" s="41"/>
      <c r="K644" s="41"/>
      <c r="L644" s="41"/>
      <c r="M644" s="41"/>
      <c r="O644" s="41"/>
      <c r="P644" s="41"/>
      <c r="S644" s="88"/>
      <c r="T644" s="92"/>
      <c r="U644" s="93"/>
      <c r="V644" s="89"/>
      <c r="W644" s="91"/>
      <c r="X644" s="94"/>
      <c r="Y644" s="95"/>
      <c r="Z644" s="96"/>
    </row>
    <row r="645" spans="2:26">
      <c r="B645" s="48"/>
      <c r="C645" s="41"/>
      <c r="D645" s="41"/>
      <c r="E645" s="41"/>
      <c r="F645" s="41"/>
      <c r="G645" s="41"/>
      <c r="H645" s="41"/>
      <c r="I645" s="41"/>
      <c r="J645" s="41"/>
      <c r="K645" s="41"/>
      <c r="L645" s="41"/>
      <c r="M645" s="41"/>
      <c r="O645" s="41"/>
      <c r="P645" s="41"/>
      <c r="S645" s="88"/>
      <c r="T645" s="92"/>
      <c r="U645" s="93"/>
      <c r="V645" s="89"/>
      <c r="W645" s="91"/>
      <c r="X645" s="94"/>
      <c r="Y645" s="95"/>
      <c r="Z645" s="96"/>
    </row>
    <row r="646" spans="2:26">
      <c r="B646" s="48"/>
      <c r="C646" s="41"/>
      <c r="D646" s="41"/>
      <c r="E646" s="41"/>
      <c r="F646" s="41"/>
      <c r="G646" s="41"/>
      <c r="H646" s="41"/>
      <c r="I646" s="41"/>
      <c r="J646" s="41"/>
      <c r="K646" s="41"/>
      <c r="L646" s="41"/>
      <c r="M646" s="41"/>
      <c r="O646" s="41"/>
      <c r="P646" s="41"/>
      <c r="S646" s="88"/>
      <c r="T646" s="92"/>
      <c r="U646" s="93"/>
      <c r="V646" s="89"/>
      <c r="W646" s="91"/>
      <c r="X646" s="94"/>
      <c r="Y646" s="95"/>
      <c r="Z646" s="96"/>
    </row>
    <row r="647" spans="2:26">
      <c r="B647" s="48"/>
      <c r="C647" s="41"/>
      <c r="D647" s="41"/>
      <c r="E647" s="41"/>
      <c r="F647" s="41"/>
      <c r="G647" s="41"/>
      <c r="H647" s="41"/>
      <c r="I647" s="41"/>
      <c r="J647" s="41"/>
      <c r="K647" s="41"/>
      <c r="L647" s="41"/>
      <c r="M647" s="41"/>
      <c r="S647" s="88"/>
      <c r="T647" s="92"/>
      <c r="U647" s="93"/>
      <c r="V647" s="89"/>
      <c r="W647" s="91"/>
      <c r="X647" s="94"/>
      <c r="Y647" s="95"/>
      <c r="Z647" s="96"/>
    </row>
    <row r="648" spans="2:26">
      <c r="B648" s="48"/>
      <c r="C648" s="41"/>
      <c r="D648" s="41"/>
      <c r="E648" s="41"/>
      <c r="F648" s="41"/>
      <c r="G648" s="41"/>
      <c r="H648" s="41"/>
      <c r="I648" s="41"/>
      <c r="J648" s="41"/>
      <c r="K648" s="41"/>
      <c r="L648" s="41"/>
      <c r="M648" s="41"/>
      <c r="S648" s="88"/>
      <c r="T648" s="92"/>
      <c r="U648" s="93"/>
      <c r="V648" s="89"/>
      <c r="W648" s="91"/>
      <c r="X648" s="94"/>
      <c r="Y648" s="95"/>
      <c r="Z648" s="96"/>
    </row>
    <row r="649" spans="2:26">
      <c r="B649" s="48"/>
      <c r="C649" s="41"/>
      <c r="D649" s="41"/>
      <c r="E649" s="41"/>
      <c r="F649" s="41"/>
      <c r="G649" s="41"/>
      <c r="H649" s="41"/>
      <c r="I649" s="41"/>
      <c r="J649" s="41"/>
      <c r="K649" s="41"/>
      <c r="L649" s="41"/>
      <c r="M649" s="41"/>
      <c r="S649" s="88"/>
      <c r="T649" s="92"/>
      <c r="U649" s="93"/>
      <c r="V649" s="89"/>
      <c r="W649" s="91"/>
      <c r="X649" s="94"/>
      <c r="Y649" s="95"/>
      <c r="Z649" s="96"/>
    </row>
    <row r="650" spans="2:26">
      <c r="B650" s="48"/>
      <c r="C650" s="41"/>
      <c r="D650" s="41"/>
      <c r="E650" s="41"/>
      <c r="F650" s="41"/>
      <c r="G650" s="41"/>
      <c r="H650" s="41"/>
      <c r="I650" s="41"/>
      <c r="J650" s="41"/>
      <c r="K650" s="41"/>
      <c r="L650" s="41"/>
      <c r="M650" s="41"/>
      <c r="S650" s="88"/>
      <c r="T650" s="92"/>
      <c r="U650" s="93"/>
      <c r="V650" s="89"/>
      <c r="W650" s="91"/>
      <c r="X650" s="94"/>
      <c r="Y650" s="95"/>
      <c r="Z650" s="96"/>
    </row>
    <row r="651" spans="2:26">
      <c r="B651" s="48"/>
      <c r="C651" s="41"/>
      <c r="D651" s="41"/>
      <c r="E651" s="41"/>
      <c r="F651" s="41"/>
      <c r="G651" s="41"/>
      <c r="H651" s="41"/>
      <c r="I651" s="41"/>
      <c r="J651" s="41"/>
      <c r="K651" s="41"/>
      <c r="L651" s="41"/>
      <c r="M651" s="41"/>
      <c r="O651" s="41"/>
      <c r="P651" s="41"/>
      <c r="S651" s="88"/>
      <c r="T651" s="92"/>
      <c r="U651" s="93"/>
      <c r="V651" s="89"/>
      <c r="W651" s="91"/>
      <c r="X651" s="94"/>
      <c r="Y651" s="95"/>
      <c r="Z651" s="96"/>
    </row>
    <row r="652" spans="2:26">
      <c r="B652" s="48"/>
      <c r="C652" s="41"/>
      <c r="D652" s="41"/>
      <c r="E652" s="41"/>
      <c r="F652" s="41"/>
      <c r="G652" s="41"/>
      <c r="H652" s="41"/>
      <c r="I652" s="41"/>
      <c r="J652" s="41"/>
      <c r="K652" s="41"/>
      <c r="L652" s="41"/>
      <c r="M652" s="41"/>
      <c r="S652" s="88"/>
      <c r="T652" s="92"/>
      <c r="U652" s="93"/>
      <c r="V652" s="89"/>
      <c r="W652" s="91"/>
      <c r="X652" s="94"/>
      <c r="Y652" s="95"/>
      <c r="Z652" s="96"/>
    </row>
    <row r="653" spans="2:26">
      <c r="B653" s="48"/>
      <c r="C653" s="41"/>
      <c r="D653" s="41"/>
      <c r="E653" s="41"/>
      <c r="F653" s="41"/>
      <c r="G653" s="41"/>
      <c r="H653" s="41"/>
      <c r="I653" s="41"/>
      <c r="J653" s="41"/>
      <c r="K653" s="41"/>
      <c r="L653" s="41"/>
      <c r="S653" s="88"/>
      <c r="T653" s="92"/>
      <c r="U653" s="93"/>
      <c r="V653" s="89"/>
      <c r="W653" s="91"/>
      <c r="X653" s="94"/>
      <c r="Y653" s="95"/>
      <c r="Z653" s="96"/>
    </row>
    <row r="654" spans="2:26">
      <c r="B654" s="49"/>
      <c r="C654" s="41"/>
      <c r="D654" s="41"/>
      <c r="E654" s="41"/>
      <c r="F654" s="41"/>
      <c r="G654" s="41"/>
      <c r="H654" s="41"/>
      <c r="I654" s="41"/>
      <c r="J654" s="41"/>
      <c r="K654" s="41"/>
      <c r="L654" s="41"/>
      <c r="M654" s="41"/>
      <c r="S654" s="88"/>
      <c r="T654" s="92"/>
      <c r="U654" s="93"/>
      <c r="V654" s="89"/>
      <c r="W654" s="91"/>
      <c r="X654" s="94"/>
      <c r="Y654" s="95"/>
      <c r="Z654" s="96"/>
    </row>
    <row r="655" spans="2:26">
      <c r="B655" s="49"/>
      <c r="C655" s="41"/>
      <c r="D655" s="41"/>
      <c r="E655" s="41"/>
      <c r="F655" s="41"/>
      <c r="G655" s="41"/>
      <c r="H655" s="41"/>
      <c r="I655" s="41"/>
      <c r="J655" s="41"/>
      <c r="K655" s="41"/>
      <c r="L655" s="41"/>
      <c r="M655" s="41"/>
      <c r="S655" s="88"/>
      <c r="T655" s="92"/>
      <c r="U655" s="93"/>
      <c r="V655" s="89"/>
      <c r="W655" s="91"/>
      <c r="X655" s="94"/>
      <c r="Y655" s="95"/>
      <c r="Z655" s="96"/>
    </row>
    <row r="656" spans="2:26">
      <c r="B656" s="49"/>
      <c r="C656" s="41"/>
      <c r="D656" s="41"/>
      <c r="E656" s="41"/>
      <c r="F656" s="41"/>
      <c r="G656" s="41"/>
      <c r="H656" s="41"/>
      <c r="I656" s="41"/>
      <c r="J656" s="41"/>
      <c r="K656" s="41"/>
      <c r="L656" s="41"/>
      <c r="M656" s="41"/>
      <c r="S656" s="88"/>
      <c r="T656" s="92"/>
      <c r="U656" s="93"/>
      <c r="V656" s="89"/>
      <c r="W656" s="91"/>
      <c r="X656" s="94"/>
      <c r="Y656" s="95"/>
      <c r="Z656" s="96"/>
    </row>
    <row r="657" spans="2:26">
      <c r="B657" s="49"/>
      <c r="C657" s="41"/>
      <c r="D657" s="41"/>
      <c r="E657" s="41"/>
      <c r="F657" s="41"/>
      <c r="G657" s="41"/>
      <c r="H657" s="41"/>
      <c r="I657" s="41"/>
      <c r="J657" s="41"/>
      <c r="K657" s="41"/>
      <c r="L657" s="41"/>
      <c r="M657" s="41"/>
      <c r="S657" s="88"/>
      <c r="T657" s="92"/>
      <c r="U657" s="93"/>
      <c r="V657" s="89"/>
      <c r="W657" s="91"/>
      <c r="X657" s="94"/>
      <c r="Y657" s="95"/>
      <c r="Z657" s="96"/>
    </row>
    <row r="658" spans="2:26">
      <c r="B658" s="49"/>
      <c r="C658" s="41"/>
      <c r="D658" s="41"/>
      <c r="E658" s="41"/>
      <c r="F658" s="41"/>
      <c r="G658" s="41"/>
      <c r="H658" s="41"/>
      <c r="I658" s="41"/>
      <c r="J658" s="41"/>
      <c r="K658" s="41"/>
      <c r="L658" s="41"/>
      <c r="M658" s="41"/>
      <c r="S658" s="88"/>
      <c r="T658" s="92"/>
      <c r="U658" s="93"/>
      <c r="V658" s="89"/>
      <c r="W658" s="91"/>
      <c r="X658" s="94"/>
      <c r="Y658" s="95"/>
      <c r="Z658" s="96"/>
    </row>
    <row r="659" spans="2:26">
      <c r="B659" s="49"/>
      <c r="C659" s="41"/>
      <c r="D659" s="41"/>
      <c r="E659" s="41"/>
      <c r="F659" s="41"/>
      <c r="G659" s="41"/>
      <c r="H659" s="41"/>
      <c r="I659" s="41"/>
      <c r="J659" s="41"/>
      <c r="K659" s="41"/>
      <c r="L659" s="41"/>
      <c r="M659" s="41"/>
      <c r="S659" s="88"/>
      <c r="T659" s="92"/>
      <c r="U659" s="93"/>
      <c r="V659" s="89"/>
      <c r="W659" s="91"/>
      <c r="X659" s="94"/>
      <c r="Y659" s="95"/>
      <c r="Z659" s="96"/>
    </row>
    <row r="660" spans="2:26">
      <c r="B660" s="49"/>
      <c r="C660" s="41"/>
      <c r="D660" s="41"/>
      <c r="E660" s="41"/>
      <c r="F660" s="41"/>
      <c r="G660" s="41"/>
      <c r="H660" s="41"/>
      <c r="I660" s="41"/>
      <c r="J660" s="41"/>
      <c r="K660" s="41"/>
      <c r="L660" s="41"/>
      <c r="M660" s="41"/>
      <c r="S660" s="88"/>
      <c r="T660" s="92"/>
      <c r="U660" s="93"/>
      <c r="V660" s="89"/>
      <c r="W660" s="91"/>
      <c r="X660" s="94"/>
      <c r="Y660" s="95"/>
      <c r="Z660" s="96"/>
    </row>
    <row r="661" spans="2:26">
      <c r="B661" s="49"/>
      <c r="C661" s="41"/>
      <c r="D661" s="41"/>
      <c r="E661" s="41"/>
      <c r="F661" s="41"/>
      <c r="G661" s="41"/>
      <c r="H661" s="41"/>
      <c r="I661" s="41"/>
      <c r="J661" s="41"/>
      <c r="K661" s="41"/>
      <c r="L661" s="41"/>
      <c r="M661" s="41"/>
      <c r="S661" s="88"/>
      <c r="T661" s="92"/>
      <c r="U661" s="93"/>
      <c r="V661" s="89"/>
      <c r="W661" s="91"/>
      <c r="X661" s="94"/>
      <c r="Y661" s="95"/>
      <c r="Z661" s="96"/>
    </row>
    <row r="662" spans="2:26">
      <c r="B662" s="49"/>
      <c r="C662" s="41"/>
      <c r="D662" s="41"/>
      <c r="E662" s="41"/>
      <c r="F662" s="41"/>
      <c r="G662" s="41"/>
      <c r="H662" s="41"/>
      <c r="I662" s="41"/>
      <c r="J662" s="41"/>
      <c r="K662" s="41"/>
      <c r="L662" s="41"/>
      <c r="M662" s="41"/>
      <c r="S662" s="88"/>
      <c r="T662" s="92"/>
      <c r="U662" s="93"/>
      <c r="V662" s="89"/>
      <c r="W662" s="91"/>
      <c r="X662" s="94"/>
      <c r="Y662" s="95"/>
      <c r="Z662" s="96"/>
    </row>
    <row r="663" spans="2:26">
      <c r="B663" s="49"/>
      <c r="C663" s="41"/>
      <c r="D663" s="41"/>
      <c r="E663" s="41"/>
      <c r="F663" s="41"/>
      <c r="G663" s="41"/>
      <c r="H663" s="41"/>
      <c r="I663" s="41"/>
      <c r="J663" s="41"/>
      <c r="K663" s="41"/>
      <c r="L663" s="41"/>
      <c r="M663" s="41"/>
      <c r="S663" s="88"/>
      <c r="T663" s="92"/>
      <c r="U663" s="93"/>
      <c r="V663" s="89"/>
      <c r="W663" s="91"/>
      <c r="X663" s="94"/>
      <c r="Y663" s="95"/>
      <c r="Z663" s="96"/>
    </row>
    <row r="664" spans="2:26">
      <c r="B664" s="49"/>
      <c r="C664" s="41"/>
      <c r="D664" s="41"/>
      <c r="E664" s="41"/>
      <c r="F664" s="41"/>
      <c r="G664" s="41"/>
      <c r="H664" s="41"/>
      <c r="I664" s="41"/>
      <c r="J664" s="41"/>
      <c r="K664" s="41"/>
      <c r="L664" s="41"/>
      <c r="M664" s="41"/>
      <c r="S664" s="88"/>
      <c r="T664" s="92"/>
      <c r="U664" s="93"/>
      <c r="V664" s="89"/>
      <c r="W664" s="91"/>
      <c r="X664" s="94"/>
      <c r="Y664" s="95"/>
      <c r="Z664" s="96"/>
    </row>
    <row r="665" spans="2:26">
      <c r="B665" s="49"/>
      <c r="C665" s="41"/>
      <c r="D665" s="41"/>
      <c r="E665" s="41"/>
      <c r="F665" s="41"/>
      <c r="G665" s="41"/>
      <c r="H665" s="41"/>
      <c r="I665" s="41"/>
      <c r="J665" s="41"/>
      <c r="K665" s="41"/>
      <c r="L665" s="41"/>
      <c r="M665" s="41"/>
      <c r="S665" s="88"/>
      <c r="T665" s="92"/>
      <c r="U665" s="93"/>
      <c r="V665" s="89"/>
      <c r="W665" s="91"/>
      <c r="X665" s="94"/>
      <c r="Y665" s="95"/>
      <c r="Z665" s="96"/>
    </row>
    <row r="666" spans="2:26">
      <c r="B666" s="49"/>
      <c r="C666" s="41"/>
      <c r="D666" s="41"/>
      <c r="E666" s="41"/>
      <c r="F666" s="41"/>
      <c r="G666" s="41"/>
      <c r="H666" s="41"/>
      <c r="I666" s="41"/>
      <c r="J666" s="41"/>
      <c r="K666" s="41"/>
      <c r="L666" s="41"/>
      <c r="M666" s="41"/>
      <c r="S666" s="88"/>
      <c r="T666" s="92"/>
      <c r="U666" s="93"/>
      <c r="V666" s="89"/>
      <c r="W666" s="91"/>
      <c r="X666" s="94"/>
      <c r="Y666" s="95"/>
      <c r="Z666" s="96"/>
    </row>
    <row r="667" spans="2:26">
      <c r="B667" s="49"/>
      <c r="C667" s="41"/>
      <c r="D667" s="41"/>
      <c r="E667" s="41"/>
      <c r="F667" s="41"/>
      <c r="G667" s="41"/>
      <c r="H667" s="41"/>
      <c r="I667" s="41"/>
      <c r="J667" s="41"/>
      <c r="K667" s="41"/>
      <c r="L667" s="41"/>
      <c r="M667" s="41"/>
      <c r="S667" s="88"/>
      <c r="T667" s="92"/>
      <c r="U667" s="93"/>
      <c r="V667" s="89"/>
      <c r="W667" s="91"/>
      <c r="X667" s="94"/>
      <c r="Y667" s="95"/>
      <c r="Z667" s="96"/>
    </row>
    <row r="668" spans="2:26">
      <c r="B668" s="49"/>
      <c r="C668" s="41"/>
      <c r="D668" s="41"/>
      <c r="E668" s="41"/>
      <c r="F668" s="41"/>
      <c r="G668" s="41"/>
      <c r="H668" s="41"/>
      <c r="I668" s="41"/>
      <c r="J668" s="41"/>
      <c r="K668" s="41"/>
      <c r="L668" s="41"/>
      <c r="M668" s="41"/>
      <c r="S668" s="88"/>
      <c r="T668" s="92"/>
      <c r="U668" s="93"/>
      <c r="V668" s="89"/>
      <c r="W668" s="91"/>
      <c r="X668" s="94"/>
      <c r="Y668" s="95"/>
      <c r="Z668" s="96"/>
    </row>
    <row r="669" spans="2:26">
      <c r="B669" s="49"/>
      <c r="C669" s="41"/>
      <c r="D669" s="41"/>
      <c r="E669" s="41"/>
      <c r="F669" s="41"/>
      <c r="G669" s="41"/>
      <c r="H669" s="41"/>
      <c r="I669" s="41"/>
      <c r="J669" s="41"/>
      <c r="K669" s="41"/>
      <c r="L669" s="41"/>
      <c r="O669" s="41"/>
      <c r="S669" s="88"/>
      <c r="T669" s="92"/>
      <c r="U669" s="93"/>
      <c r="V669" s="89"/>
      <c r="W669" s="91"/>
      <c r="X669" s="94"/>
      <c r="Y669" s="95"/>
      <c r="Z669" s="96"/>
    </row>
    <row r="670" spans="2:26">
      <c r="B670" s="49"/>
      <c r="C670" s="41"/>
      <c r="D670" s="41"/>
      <c r="E670" s="41"/>
      <c r="F670" s="41"/>
      <c r="G670" s="41"/>
      <c r="H670" s="41"/>
      <c r="I670" s="41"/>
      <c r="J670" s="41"/>
      <c r="K670" s="41"/>
      <c r="L670" s="41"/>
      <c r="M670" s="41"/>
      <c r="S670" s="88"/>
      <c r="T670" s="92"/>
      <c r="U670" s="93"/>
      <c r="V670" s="89"/>
      <c r="W670" s="91"/>
      <c r="X670" s="94"/>
      <c r="Y670" s="95"/>
      <c r="Z670" s="96"/>
    </row>
    <row r="671" spans="2:26">
      <c r="B671" s="49"/>
      <c r="C671" s="41"/>
      <c r="D671" s="41"/>
      <c r="E671" s="41"/>
      <c r="F671" s="41"/>
      <c r="G671" s="41"/>
      <c r="H671" s="41"/>
      <c r="I671" s="41"/>
      <c r="J671" s="41"/>
      <c r="K671" s="41"/>
      <c r="L671" s="41"/>
      <c r="M671" s="41"/>
      <c r="S671" s="88"/>
      <c r="T671" s="92"/>
      <c r="U671" s="93"/>
      <c r="V671" s="89"/>
      <c r="W671" s="91"/>
      <c r="X671" s="94"/>
      <c r="Y671" s="95"/>
      <c r="Z671" s="96"/>
    </row>
    <row r="672" spans="2:26" s="43" customFormat="1">
      <c r="B672" s="49"/>
      <c r="C672" s="41"/>
      <c r="D672" s="41"/>
      <c r="E672" s="41"/>
      <c r="F672" s="18"/>
      <c r="G672" s="18"/>
      <c r="H672" s="18"/>
      <c r="I672" s="18"/>
      <c r="J672" s="18"/>
      <c r="K672" s="18"/>
      <c r="L672" s="18"/>
      <c r="M672" s="18"/>
      <c r="N672" s="18"/>
      <c r="O672" s="18"/>
      <c r="P672" s="41"/>
      <c r="Q672" s="23"/>
      <c r="R672" s="73"/>
      <c r="S672" s="88"/>
      <c r="T672" s="92"/>
      <c r="U672" s="93"/>
      <c r="V672" s="89"/>
      <c r="W672" s="91"/>
      <c r="X672" s="94"/>
      <c r="Y672" s="95"/>
      <c r="Z672" s="96"/>
    </row>
    <row r="673" spans="2:26">
      <c r="B673" s="49"/>
      <c r="C673" s="41"/>
      <c r="D673" s="41"/>
      <c r="E673" s="41"/>
      <c r="F673" s="41"/>
      <c r="G673" s="41"/>
      <c r="H673" s="41"/>
      <c r="I673" s="41"/>
      <c r="J673" s="41"/>
      <c r="K673" s="41"/>
      <c r="L673" s="41"/>
      <c r="M673" s="41"/>
      <c r="S673" s="88"/>
      <c r="T673" s="92"/>
      <c r="U673" s="93"/>
      <c r="V673" s="89"/>
      <c r="W673" s="91"/>
      <c r="X673" s="94"/>
      <c r="Y673" s="95"/>
      <c r="Z673" s="96"/>
    </row>
    <row r="674" spans="2:26">
      <c r="B674" s="49"/>
      <c r="C674" s="41"/>
      <c r="D674" s="41"/>
      <c r="E674" s="41"/>
      <c r="F674" s="41"/>
      <c r="G674" s="41"/>
      <c r="H674" s="41"/>
      <c r="I674" s="41"/>
      <c r="J674" s="41"/>
      <c r="K674" s="41"/>
      <c r="L674" s="41"/>
      <c r="M674" s="41"/>
      <c r="S674" s="88"/>
      <c r="T674" s="92"/>
      <c r="U674" s="93"/>
      <c r="V674" s="89"/>
      <c r="W674" s="91"/>
      <c r="X674" s="94"/>
      <c r="Y674" s="95"/>
      <c r="Z674" s="96"/>
    </row>
    <row r="675" spans="2:26">
      <c r="B675" s="49"/>
      <c r="C675" s="41"/>
      <c r="D675" s="41"/>
      <c r="E675" s="41"/>
      <c r="F675" s="41"/>
      <c r="G675" s="41"/>
      <c r="H675" s="41"/>
      <c r="I675" s="41"/>
      <c r="J675" s="41"/>
      <c r="K675" s="41"/>
      <c r="L675" s="41"/>
      <c r="M675" s="41"/>
      <c r="S675" s="88"/>
      <c r="T675" s="92"/>
      <c r="U675" s="93"/>
      <c r="V675" s="89"/>
      <c r="W675" s="91"/>
      <c r="X675" s="94"/>
      <c r="Y675" s="95"/>
      <c r="Z675" s="96"/>
    </row>
    <row r="676" spans="2:26">
      <c r="B676" s="49"/>
      <c r="C676" s="41"/>
      <c r="D676" s="41"/>
      <c r="E676" s="41"/>
      <c r="F676" s="41"/>
      <c r="G676" s="41"/>
      <c r="H676" s="41"/>
      <c r="I676" s="41"/>
      <c r="J676" s="41"/>
      <c r="K676" s="41"/>
      <c r="L676" s="41"/>
      <c r="M676" s="41"/>
      <c r="S676" s="88"/>
      <c r="T676" s="92"/>
      <c r="U676" s="93"/>
      <c r="V676" s="89"/>
      <c r="W676" s="91"/>
      <c r="X676" s="94"/>
      <c r="Y676" s="95"/>
      <c r="Z676" s="96"/>
    </row>
    <row r="677" spans="2:26">
      <c r="B677" s="49"/>
      <c r="C677" s="41"/>
      <c r="D677" s="41"/>
      <c r="E677" s="41"/>
      <c r="F677" s="41"/>
      <c r="G677" s="41"/>
      <c r="H677" s="41"/>
      <c r="I677" s="41"/>
      <c r="J677" s="41"/>
      <c r="K677" s="41"/>
      <c r="L677" s="41"/>
      <c r="M677" s="41"/>
      <c r="O677" s="18"/>
      <c r="S677" s="88"/>
      <c r="T677" s="92"/>
      <c r="U677" s="93"/>
      <c r="V677" s="89"/>
      <c r="W677" s="91"/>
      <c r="X677" s="94"/>
      <c r="Y677" s="95"/>
      <c r="Z677" s="96"/>
    </row>
    <row r="678" spans="2:26">
      <c r="B678" s="49"/>
      <c r="C678" s="41"/>
      <c r="D678" s="41"/>
      <c r="E678" s="41"/>
      <c r="F678" s="41"/>
      <c r="G678" s="41"/>
      <c r="H678" s="41"/>
      <c r="I678" s="41"/>
      <c r="J678" s="41"/>
      <c r="K678" s="41"/>
      <c r="L678" s="41"/>
      <c r="M678" s="41"/>
      <c r="O678" s="18"/>
      <c r="P678" s="18"/>
      <c r="S678" s="88"/>
      <c r="T678" s="92"/>
      <c r="U678" s="93"/>
      <c r="V678" s="89"/>
      <c r="W678" s="91"/>
      <c r="X678" s="94"/>
      <c r="Y678" s="95"/>
      <c r="Z678" s="96"/>
    </row>
    <row r="679" spans="2:26">
      <c r="B679" s="49"/>
      <c r="C679" s="41"/>
      <c r="D679" s="41"/>
      <c r="E679" s="41"/>
      <c r="F679" s="41"/>
      <c r="G679" s="41"/>
      <c r="H679" s="41"/>
      <c r="I679" s="41"/>
      <c r="J679" s="41"/>
      <c r="K679" s="41"/>
      <c r="L679" s="41"/>
      <c r="M679" s="18"/>
      <c r="S679" s="88"/>
      <c r="T679" s="92"/>
      <c r="U679" s="93"/>
      <c r="V679" s="89"/>
      <c r="W679" s="91"/>
      <c r="X679" s="94"/>
      <c r="Y679" s="95"/>
      <c r="Z679" s="96"/>
    </row>
    <row r="680" spans="2:26">
      <c r="B680" s="49"/>
      <c r="C680" s="41"/>
      <c r="D680" s="41"/>
      <c r="E680" s="41"/>
      <c r="F680" s="41"/>
      <c r="G680" s="41"/>
      <c r="H680" s="41"/>
      <c r="I680" s="41"/>
      <c r="J680" s="41"/>
      <c r="K680" s="41"/>
      <c r="L680" s="41"/>
      <c r="M680" s="18"/>
      <c r="O680" s="18"/>
      <c r="P680" s="18"/>
      <c r="S680" s="88"/>
      <c r="T680" s="92"/>
      <c r="U680" s="93"/>
      <c r="V680" s="89"/>
      <c r="W680" s="91"/>
      <c r="X680" s="94"/>
      <c r="Y680" s="95"/>
      <c r="Z680" s="96"/>
    </row>
    <row r="681" spans="2:26">
      <c r="B681" s="49"/>
      <c r="C681" s="41"/>
      <c r="D681" s="41"/>
      <c r="E681" s="41"/>
      <c r="F681" s="41"/>
      <c r="G681" s="41"/>
      <c r="H681" s="41"/>
      <c r="I681" s="41"/>
      <c r="J681" s="41"/>
      <c r="K681" s="41"/>
      <c r="L681" s="41"/>
      <c r="M681" s="41"/>
      <c r="O681" s="41"/>
      <c r="S681" s="88"/>
      <c r="T681" s="92"/>
      <c r="U681" s="93"/>
      <c r="V681" s="89"/>
      <c r="W681" s="91"/>
      <c r="X681" s="94"/>
      <c r="Y681" s="95"/>
      <c r="Z681" s="96"/>
    </row>
    <row r="682" spans="2:26">
      <c r="B682" s="49"/>
      <c r="C682" s="41"/>
      <c r="D682" s="41"/>
      <c r="E682" s="41"/>
      <c r="F682" s="41"/>
      <c r="G682" s="41"/>
      <c r="H682" s="41"/>
      <c r="I682" s="41"/>
      <c r="J682" s="41"/>
      <c r="K682" s="41"/>
      <c r="L682" s="41"/>
      <c r="M682" s="18"/>
      <c r="O682" s="41"/>
      <c r="S682" s="88"/>
      <c r="T682" s="92"/>
      <c r="U682" s="93"/>
      <c r="V682" s="89"/>
      <c r="W682" s="91"/>
      <c r="X682" s="94"/>
      <c r="Y682" s="95"/>
      <c r="Z682" s="96"/>
    </row>
    <row r="683" spans="2:26">
      <c r="B683" s="49"/>
      <c r="C683" s="41"/>
      <c r="D683" s="41"/>
      <c r="E683" s="41"/>
      <c r="F683" s="41"/>
      <c r="G683" s="41"/>
      <c r="H683" s="41"/>
      <c r="I683" s="41"/>
      <c r="J683" s="41"/>
      <c r="K683" s="41"/>
      <c r="L683" s="41"/>
      <c r="M683" s="18"/>
      <c r="O683" s="41"/>
      <c r="S683" s="88"/>
      <c r="T683" s="92"/>
      <c r="U683" s="93"/>
      <c r="V683" s="89"/>
      <c r="W683" s="91"/>
      <c r="X683" s="94"/>
      <c r="Y683" s="95"/>
      <c r="Z683" s="96"/>
    </row>
    <row r="684" spans="2:26">
      <c r="B684" s="9"/>
      <c r="C684" s="41"/>
      <c r="D684" s="41"/>
      <c r="E684" s="41"/>
      <c r="F684" s="41"/>
      <c r="G684" s="41"/>
      <c r="H684" s="41"/>
      <c r="I684" s="41"/>
      <c r="J684" s="41"/>
      <c r="K684" s="41"/>
      <c r="L684" s="41"/>
      <c r="M684" s="41"/>
      <c r="O684" s="41"/>
      <c r="S684" s="88"/>
      <c r="T684" s="92"/>
      <c r="U684" s="93"/>
      <c r="V684" s="89"/>
      <c r="W684" s="91"/>
      <c r="X684" s="94"/>
      <c r="Y684" s="95"/>
      <c r="Z684" s="96"/>
    </row>
    <row r="685" spans="2:26">
      <c r="B685" s="9"/>
      <c r="C685" s="41"/>
      <c r="D685" s="41"/>
      <c r="E685" s="41"/>
      <c r="F685" s="41"/>
      <c r="G685" s="41"/>
      <c r="H685" s="41"/>
      <c r="I685" s="41"/>
      <c r="J685" s="41"/>
      <c r="K685" s="41"/>
      <c r="L685" s="41"/>
      <c r="M685" s="41"/>
      <c r="O685" s="41"/>
      <c r="S685" s="88"/>
      <c r="T685" s="92"/>
      <c r="U685" s="93"/>
      <c r="V685" s="89"/>
      <c r="W685" s="91"/>
      <c r="X685" s="94"/>
      <c r="Y685" s="95"/>
      <c r="Z685" s="96"/>
    </row>
    <row r="686" spans="2:26">
      <c r="B686" s="9"/>
      <c r="C686" s="41"/>
      <c r="D686" s="41"/>
      <c r="E686" s="41"/>
      <c r="F686" s="41"/>
      <c r="G686" s="41"/>
      <c r="H686" s="41"/>
      <c r="I686" s="41"/>
      <c r="J686" s="41"/>
      <c r="K686" s="41"/>
      <c r="L686" s="41"/>
      <c r="M686" s="18"/>
      <c r="O686" s="18"/>
      <c r="S686" s="88"/>
      <c r="T686" s="92"/>
      <c r="U686" s="93"/>
      <c r="V686" s="89"/>
      <c r="W686" s="91"/>
      <c r="X686" s="94"/>
      <c r="Y686" s="95"/>
      <c r="Z686" s="96"/>
    </row>
    <row r="687" spans="2:26">
      <c r="B687" s="9"/>
      <c r="C687" s="41"/>
      <c r="D687" s="41"/>
      <c r="E687" s="41"/>
      <c r="F687" s="41"/>
      <c r="G687" s="41"/>
      <c r="H687" s="41"/>
      <c r="I687" s="41"/>
      <c r="J687" s="41"/>
      <c r="K687" s="41"/>
      <c r="L687" s="41"/>
      <c r="M687" s="18"/>
      <c r="O687" s="41"/>
      <c r="S687" s="88"/>
      <c r="T687" s="92"/>
      <c r="U687" s="93"/>
      <c r="V687" s="89"/>
      <c r="W687" s="91"/>
      <c r="X687" s="94"/>
      <c r="Y687" s="95"/>
      <c r="Z687" s="96"/>
    </row>
    <row r="688" spans="2:26">
      <c r="B688" s="9"/>
      <c r="C688" s="41"/>
      <c r="D688" s="41"/>
      <c r="E688" s="41"/>
      <c r="F688" s="41"/>
      <c r="G688" s="41"/>
      <c r="H688" s="41"/>
      <c r="I688" s="41"/>
      <c r="J688" s="41"/>
      <c r="K688" s="41"/>
      <c r="L688" s="41"/>
      <c r="M688" s="18"/>
      <c r="S688" s="88"/>
      <c r="T688" s="92"/>
      <c r="U688" s="93"/>
      <c r="V688" s="89"/>
      <c r="W688" s="91"/>
      <c r="X688" s="94"/>
      <c r="Y688" s="95"/>
      <c r="Z688" s="96"/>
    </row>
    <row r="689" spans="2:26">
      <c r="B689" s="9"/>
      <c r="C689" s="41"/>
      <c r="D689" s="41"/>
      <c r="E689" s="41"/>
      <c r="F689" s="41"/>
      <c r="G689" s="41"/>
      <c r="H689" s="41"/>
      <c r="I689" s="41"/>
      <c r="J689" s="41"/>
      <c r="K689" s="41"/>
      <c r="L689" s="41"/>
      <c r="S689" s="88"/>
      <c r="T689" s="92"/>
      <c r="U689" s="93"/>
      <c r="V689" s="89"/>
      <c r="W689" s="91"/>
      <c r="X689" s="94"/>
      <c r="Y689" s="95"/>
      <c r="Z689" s="96"/>
    </row>
    <row r="690" spans="2:26">
      <c r="B690" s="9"/>
      <c r="C690" s="41"/>
      <c r="D690" s="41"/>
      <c r="E690" s="41"/>
      <c r="F690" s="41"/>
      <c r="G690" s="41"/>
      <c r="H690" s="41"/>
      <c r="I690" s="41"/>
      <c r="J690" s="41"/>
      <c r="K690" s="41"/>
      <c r="L690" s="41"/>
      <c r="O690" s="18"/>
      <c r="P690" s="18"/>
      <c r="S690" s="88"/>
      <c r="T690" s="92"/>
      <c r="U690" s="93"/>
      <c r="V690" s="89"/>
      <c r="W690" s="91"/>
      <c r="X690" s="94"/>
      <c r="Y690" s="95"/>
      <c r="Z690" s="96"/>
    </row>
    <row r="691" spans="2:26">
      <c r="B691" s="9"/>
      <c r="C691" s="41"/>
      <c r="D691" s="41"/>
      <c r="E691" s="41"/>
      <c r="F691" s="41"/>
      <c r="G691" s="41"/>
      <c r="H691" s="41"/>
      <c r="I691" s="41"/>
      <c r="J691" s="41"/>
      <c r="K691" s="41"/>
      <c r="L691" s="41"/>
      <c r="M691" s="41"/>
      <c r="S691" s="88"/>
      <c r="T691" s="92"/>
      <c r="U691" s="93"/>
      <c r="V691" s="89"/>
      <c r="W691" s="91"/>
      <c r="X691" s="94"/>
      <c r="Y691" s="95"/>
      <c r="Z691" s="96"/>
    </row>
    <row r="692" spans="2:26" ht="16.5" customHeight="1">
      <c r="B692" s="9"/>
      <c r="C692" s="41"/>
      <c r="D692" s="41"/>
      <c r="E692" s="41"/>
      <c r="F692" s="41"/>
      <c r="G692" s="41"/>
      <c r="H692" s="41"/>
      <c r="I692" s="41"/>
      <c r="J692" s="41"/>
      <c r="K692" s="41"/>
      <c r="L692" s="41"/>
      <c r="M692" s="41"/>
      <c r="S692" s="88"/>
      <c r="T692" s="92"/>
      <c r="U692" s="93"/>
      <c r="V692" s="89"/>
      <c r="W692" s="91"/>
      <c r="X692" s="94"/>
      <c r="Y692" s="95"/>
      <c r="Z692" s="96"/>
    </row>
    <row r="693" spans="2:26" ht="16.5" customHeight="1">
      <c r="B693" s="9"/>
      <c r="C693" s="41"/>
      <c r="D693" s="41"/>
      <c r="E693" s="41"/>
      <c r="F693" s="41"/>
      <c r="G693" s="41"/>
      <c r="H693" s="41"/>
      <c r="I693" s="41"/>
      <c r="J693" s="41"/>
      <c r="K693" s="41"/>
      <c r="L693" s="41"/>
      <c r="M693" s="41"/>
      <c r="S693" s="88"/>
      <c r="T693" s="92"/>
      <c r="U693" s="93"/>
      <c r="V693" s="89"/>
      <c r="W693" s="91"/>
      <c r="X693" s="94"/>
      <c r="Y693" s="95"/>
      <c r="Z693" s="96"/>
    </row>
    <row r="694" spans="2:26" ht="16.5" customHeight="1">
      <c r="B694" s="9"/>
      <c r="C694" s="41"/>
      <c r="D694" s="41"/>
      <c r="E694" s="41"/>
      <c r="F694" s="41"/>
      <c r="G694" s="41"/>
      <c r="H694" s="41"/>
      <c r="I694" s="41"/>
      <c r="J694" s="41"/>
      <c r="K694" s="41"/>
      <c r="L694" s="41"/>
      <c r="M694" s="41"/>
      <c r="S694" s="88"/>
      <c r="T694" s="92"/>
      <c r="U694" s="93"/>
      <c r="V694" s="89"/>
      <c r="W694" s="91"/>
      <c r="X694" s="94"/>
      <c r="Y694" s="95"/>
      <c r="Z694" s="96"/>
    </row>
    <row r="695" spans="2:26" ht="16.5" customHeight="1">
      <c r="B695" s="9"/>
      <c r="C695" s="41"/>
      <c r="D695" s="41"/>
      <c r="E695" s="41"/>
      <c r="F695" s="41"/>
      <c r="G695" s="41"/>
      <c r="H695" s="41"/>
      <c r="I695" s="41"/>
      <c r="J695" s="41"/>
      <c r="K695" s="41"/>
      <c r="L695" s="41"/>
      <c r="M695" s="41"/>
      <c r="S695" s="88"/>
      <c r="T695" s="92"/>
      <c r="U695" s="93"/>
      <c r="V695" s="89"/>
      <c r="W695" s="91"/>
      <c r="X695" s="94"/>
      <c r="Y695" s="95"/>
      <c r="Z695" s="96"/>
    </row>
    <row r="696" spans="2:26">
      <c r="B696" s="9"/>
      <c r="C696" s="41"/>
      <c r="D696" s="41"/>
      <c r="E696" s="41"/>
      <c r="F696" s="41"/>
      <c r="G696" s="41"/>
      <c r="H696" s="41"/>
      <c r="I696" s="41"/>
      <c r="J696" s="41"/>
      <c r="K696" s="41"/>
      <c r="L696" s="41"/>
      <c r="M696" s="41"/>
      <c r="S696" s="88"/>
      <c r="T696" s="92"/>
      <c r="U696" s="93"/>
      <c r="V696" s="89"/>
      <c r="W696" s="91"/>
      <c r="X696" s="94"/>
      <c r="Y696" s="95"/>
      <c r="Z696" s="96"/>
    </row>
    <row r="697" spans="2:26">
      <c r="B697" s="9"/>
      <c r="C697" s="41"/>
      <c r="D697" s="41"/>
      <c r="E697" s="41"/>
      <c r="F697" s="41"/>
      <c r="G697" s="41"/>
      <c r="H697" s="41"/>
      <c r="I697" s="41"/>
      <c r="J697" s="41"/>
      <c r="K697" s="41"/>
      <c r="L697" s="41"/>
      <c r="M697" s="41"/>
      <c r="S697" s="88"/>
      <c r="T697" s="92"/>
      <c r="U697" s="93"/>
      <c r="V697" s="89"/>
      <c r="W697" s="91"/>
      <c r="X697" s="94"/>
      <c r="Y697" s="95"/>
      <c r="Z697" s="96"/>
    </row>
    <row r="698" spans="2:26">
      <c r="B698" s="9"/>
      <c r="C698" s="41"/>
      <c r="D698" s="41"/>
      <c r="E698" s="41"/>
      <c r="F698" s="41"/>
      <c r="G698" s="41"/>
      <c r="H698" s="41"/>
      <c r="I698" s="41"/>
      <c r="J698" s="41"/>
      <c r="K698" s="41"/>
      <c r="L698" s="41"/>
      <c r="M698" s="41"/>
      <c r="S698" s="88"/>
      <c r="T698" s="92"/>
      <c r="U698" s="93"/>
      <c r="V698" s="89"/>
      <c r="W698" s="91"/>
      <c r="X698" s="94"/>
      <c r="Y698" s="95"/>
      <c r="Z698" s="96"/>
    </row>
    <row r="699" spans="2:26">
      <c r="B699" s="9"/>
      <c r="C699" s="41"/>
      <c r="D699" s="41"/>
      <c r="E699" s="41"/>
      <c r="F699" s="41"/>
      <c r="G699" s="41"/>
      <c r="H699" s="41"/>
      <c r="I699" s="41"/>
      <c r="J699" s="41"/>
      <c r="K699" s="41"/>
      <c r="L699" s="41"/>
      <c r="M699" s="41"/>
      <c r="S699" s="88"/>
      <c r="T699" s="92"/>
      <c r="U699" s="93"/>
      <c r="V699" s="89"/>
      <c r="W699" s="91"/>
      <c r="X699" s="94"/>
      <c r="Y699" s="95"/>
      <c r="Z699" s="96"/>
    </row>
    <row r="700" spans="2:26">
      <c r="B700" s="9"/>
      <c r="C700" s="41"/>
      <c r="D700" s="41"/>
      <c r="E700" s="41"/>
      <c r="F700" s="41"/>
      <c r="G700" s="41"/>
      <c r="H700" s="41"/>
      <c r="I700" s="41"/>
      <c r="J700" s="41"/>
      <c r="K700" s="41"/>
      <c r="L700" s="41"/>
      <c r="M700" s="41"/>
      <c r="S700" s="88"/>
      <c r="T700" s="92"/>
      <c r="U700" s="93"/>
      <c r="V700" s="89"/>
      <c r="W700" s="91"/>
      <c r="X700" s="94"/>
      <c r="Y700" s="95"/>
      <c r="Z700" s="96"/>
    </row>
    <row r="701" spans="2:26" ht="16.5" customHeight="1">
      <c r="B701" s="9"/>
      <c r="C701" s="41"/>
      <c r="D701" s="41"/>
      <c r="E701" s="41"/>
      <c r="F701" s="41"/>
      <c r="G701" s="41"/>
      <c r="H701" s="41"/>
      <c r="I701" s="41"/>
      <c r="J701" s="41"/>
      <c r="K701" s="41"/>
      <c r="L701" s="41"/>
      <c r="M701" s="41"/>
      <c r="S701" s="88"/>
      <c r="T701" s="92"/>
      <c r="U701" s="93"/>
      <c r="V701" s="89"/>
      <c r="W701" s="91"/>
      <c r="X701" s="94"/>
      <c r="Y701" s="95"/>
      <c r="Z701" s="96"/>
    </row>
    <row r="702" spans="2:26" ht="16.5" customHeight="1">
      <c r="B702" s="9"/>
      <c r="C702" s="41"/>
      <c r="D702" s="41"/>
      <c r="E702" s="41"/>
      <c r="F702" s="41"/>
      <c r="G702" s="41"/>
      <c r="H702" s="41"/>
      <c r="I702" s="41"/>
      <c r="J702" s="41"/>
      <c r="K702" s="41"/>
      <c r="L702" s="41"/>
      <c r="M702" s="41"/>
      <c r="S702" s="88"/>
      <c r="T702" s="92"/>
      <c r="U702" s="93"/>
      <c r="V702" s="89"/>
      <c r="W702" s="91"/>
      <c r="X702" s="94"/>
      <c r="Y702" s="95"/>
      <c r="Z702" s="96"/>
    </row>
    <row r="703" spans="2:26" ht="16.5" customHeight="1">
      <c r="B703" s="9"/>
      <c r="C703" s="41"/>
      <c r="D703" s="41"/>
      <c r="E703" s="41"/>
      <c r="F703" s="41"/>
      <c r="G703" s="41"/>
      <c r="H703" s="41"/>
      <c r="I703" s="41"/>
      <c r="J703" s="41"/>
      <c r="K703" s="41"/>
      <c r="L703" s="41"/>
      <c r="M703" s="41"/>
      <c r="S703" s="88"/>
      <c r="T703" s="92"/>
      <c r="U703" s="93"/>
      <c r="V703" s="89"/>
      <c r="W703" s="91"/>
      <c r="X703" s="94"/>
      <c r="Y703" s="95"/>
      <c r="Z703" s="96"/>
    </row>
    <row r="704" spans="2:26">
      <c r="B704" s="9"/>
      <c r="C704" s="41"/>
      <c r="D704" s="41"/>
      <c r="E704" s="41"/>
      <c r="F704" s="41"/>
      <c r="G704" s="41"/>
      <c r="H704" s="41"/>
      <c r="I704" s="41"/>
      <c r="J704" s="41"/>
      <c r="K704" s="41"/>
      <c r="L704" s="41"/>
      <c r="M704" s="41"/>
      <c r="S704" s="88"/>
      <c r="T704" s="92"/>
      <c r="U704" s="93"/>
      <c r="V704" s="89"/>
      <c r="W704" s="91"/>
      <c r="X704" s="94"/>
      <c r="Y704" s="95"/>
      <c r="Z704" s="96"/>
    </row>
    <row r="705" spans="2:26">
      <c r="B705" s="9"/>
      <c r="C705" s="41"/>
      <c r="D705" s="41"/>
      <c r="E705" s="41"/>
      <c r="F705" s="41"/>
      <c r="G705" s="41"/>
      <c r="H705" s="41"/>
      <c r="I705" s="41"/>
      <c r="J705" s="41"/>
      <c r="K705" s="41"/>
      <c r="L705" s="41"/>
      <c r="M705" s="41"/>
      <c r="S705" s="88"/>
      <c r="T705" s="92"/>
      <c r="U705" s="93"/>
      <c r="V705" s="89"/>
      <c r="W705" s="91"/>
      <c r="X705" s="94"/>
      <c r="Y705" s="95"/>
      <c r="Z705" s="96"/>
    </row>
    <row r="706" spans="2:26">
      <c r="B706" s="9"/>
      <c r="C706" s="41"/>
      <c r="D706" s="41"/>
      <c r="E706" s="41"/>
      <c r="F706" s="41"/>
      <c r="G706" s="41"/>
      <c r="H706" s="41"/>
      <c r="I706" s="41"/>
      <c r="J706" s="41"/>
      <c r="K706" s="41"/>
      <c r="L706" s="41"/>
      <c r="M706" s="41"/>
      <c r="S706" s="88"/>
      <c r="T706" s="92"/>
      <c r="U706" s="93"/>
      <c r="V706" s="89"/>
      <c r="W706" s="91"/>
      <c r="X706" s="94"/>
      <c r="Y706" s="95"/>
      <c r="Z706" s="96"/>
    </row>
    <row r="707" spans="2:26">
      <c r="B707" s="9"/>
      <c r="C707" s="41"/>
      <c r="D707" s="41"/>
      <c r="E707" s="41"/>
      <c r="F707" s="41"/>
      <c r="G707" s="41"/>
      <c r="H707" s="41"/>
      <c r="I707" s="41"/>
      <c r="J707" s="41"/>
      <c r="K707" s="41"/>
      <c r="L707" s="41"/>
      <c r="M707" s="41"/>
      <c r="S707" s="88"/>
      <c r="T707" s="92"/>
      <c r="U707" s="93"/>
      <c r="V707" s="89"/>
      <c r="W707" s="91"/>
      <c r="X707" s="94"/>
      <c r="Y707" s="95"/>
      <c r="Z707" s="96"/>
    </row>
    <row r="708" spans="2:26">
      <c r="B708" s="9"/>
      <c r="C708" s="41"/>
      <c r="D708" s="41"/>
      <c r="E708" s="41"/>
      <c r="F708" s="41"/>
      <c r="G708" s="41"/>
      <c r="H708" s="41"/>
      <c r="I708" s="41"/>
      <c r="J708" s="41"/>
      <c r="K708" s="41"/>
      <c r="L708" s="41"/>
      <c r="M708" s="41"/>
      <c r="S708" s="88"/>
      <c r="T708" s="92"/>
      <c r="U708" s="93"/>
      <c r="V708" s="89"/>
      <c r="W708" s="91"/>
      <c r="X708" s="94"/>
      <c r="Y708" s="95"/>
      <c r="Z708" s="96"/>
    </row>
    <row r="709" spans="2:26">
      <c r="B709" s="9"/>
      <c r="C709" s="41"/>
      <c r="D709" s="41"/>
      <c r="E709" s="41"/>
      <c r="F709" s="41"/>
      <c r="G709" s="41"/>
      <c r="H709" s="41"/>
      <c r="I709" s="41"/>
      <c r="J709" s="41"/>
      <c r="K709" s="41"/>
      <c r="L709" s="41"/>
      <c r="M709" s="41"/>
      <c r="S709" s="88"/>
      <c r="T709" s="92"/>
      <c r="U709" s="93"/>
      <c r="V709" s="89"/>
      <c r="W709" s="91"/>
      <c r="X709" s="94"/>
      <c r="Y709" s="95"/>
      <c r="Z709" s="96"/>
    </row>
    <row r="710" spans="2:26">
      <c r="B710" s="9"/>
      <c r="C710" s="41"/>
      <c r="D710" s="41"/>
      <c r="E710" s="41"/>
      <c r="F710" s="41"/>
      <c r="G710" s="41"/>
      <c r="H710" s="41"/>
      <c r="I710" s="41"/>
      <c r="J710" s="41"/>
      <c r="K710" s="41"/>
      <c r="L710" s="41"/>
      <c r="M710" s="41"/>
      <c r="S710" s="88"/>
      <c r="T710" s="92"/>
      <c r="U710" s="93"/>
      <c r="V710" s="89"/>
      <c r="W710" s="91"/>
      <c r="X710" s="94"/>
      <c r="Y710" s="95"/>
      <c r="Z710" s="96"/>
    </row>
    <row r="711" spans="2:26">
      <c r="B711" s="9"/>
      <c r="C711" s="41"/>
      <c r="D711" s="41"/>
      <c r="E711" s="41"/>
      <c r="F711" s="41"/>
      <c r="G711" s="41"/>
      <c r="H711" s="41"/>
      <c r="I711" s="41"/>
      <c r="J711" s="41"/>
      <c r="K711" s="41"/>
      <c r="L711" s="41"/>
      <c r="M711" s="41"/>
      <c r="S711" s="88"/>
      <c r="T711" s="92"/>
      <c r="U711" s="93"/>
      <c r="V711" s="89"/>
      <c r="W711" s="91"/>
      <c r="X711" s="94"/>
      <c r="Y711" s="95"/>
      <c r="Z711" s="96"/>
    </row>
    <row r="712" spans="2:26">
      <c r="B712" s="9"/>
      <c r="C712" s="41"/>
      <c r="D712" s="41"/>
      <c r="E712" s="41"/>
      <c r="F712" s="41"/>
      <c r="G712" s="41"/>
      <c r="H712" s="41"/>
      <c r="I712" s="41"/>
      <c r="J712" s="41"/>
      <c r="K712" s="41"/>
      <c r="L712" s="41"/>
      <c r="M712" s="41"/>
      <c r="S712" s="88"/>
      <c r="T712" s="92"/>
      <c r="U712" s="93"/>
      <c r="V712" s="89"/>
      <c r="W712" s="91"/>
      <c r="X712" s="94"/>
      <c r="Y712" s="95"/>
      <c r="Z712" s="96"/>
    </row>
    <row r="713" spans="2:26">
      <c r="B713" s="9"/>
      <c r="C713" s="41"/>
      <c r="D713" s="41"/>
      <c r="E713" s="41"/>
      <c r="F713" s="41"/>
      <c r="G713" s="41"/>
      <c r="H713" s="41"/>
      <c r="I713" s="41"/>
      <c r="J713" s="41"/>
      <c r="K713" s="41"/>
      <c r="L713" s="41"/>
      <c r="M713" s="41"/>
      <c r="S713" s="88"/>
      <c r="T713" s="92"/>
      <c r="U713" s="93"/>
      <c r="V713" s="89"/>
      <c r="W713" s="91"/>
      <c r="X713" s="94"/>
      <c r="Y713" s="95"/>
      <c r="Z713" s="96"/>
    </row>
    <row r="714" spans="2:26">
      <c r="B714" s="9"/>
      <c r="C714" s="41"/>
      <c r="D714" s="41"/>
      <c r="E714" s="41"/>
      <c r="F714" s="41"/>
      <c r="G714" s="41"/>
      <c r="H714" s="41"/>
      <c r="I714" s="41"/>
      <c r="J714" s="41"/>
      <c r="K714" s="41"/>
      <c r="L714" s="41"/>
      <c r="M714" s="41"/>
      <c r="S714" s="88"/>
      <c r="T714" s="92"/>
      <c r="U714" s="93"/>
      <c r="V714" s="89"/>
      <c r="W714" s="91"/>
      <c r="X714" s="94"/>
      <c r="Y714" s="95"/>
      <c r="Z714" s="96"/>
    </row>
    <row r="715" spans="2:26" ht="16.5" customHeight="1">
      <c r="B715" s="9"/>
      <c r="C715" s="41"/>
      <c r="D715" s="41"/>
      <c r="E715" s="41"/>
      <c r="F715" s="41"/>
      <c r="G715" s="41"/>
      <c r="H715" s="41"/>
      <c r="I715" s="41"/>
      <c r="J715" s="41"/>
      <c r="K715" s="41"/>
      <c r="L715" s="41"/>
      <c r="M715" s="41"/>
      <c r="S715" s="88"/>
      <c r="T715" s="92"/>
      <c r="U715" s="93"/>
      <c r="V715" s="89"/>
      <c r="W715" s="91"/>
      <c r="X715" s="94"/>
      <c r="Y715" s="95"/>
      <c r="Z715" s="96"/>
    </row>
    <row r="716" spans="2:26" ht="16.5" customHeight="1">
      <c r="B716" s="9"/>
      <c r="C716" s="41"/>
      <c r="D716" s="41"/>
      <c r="E716" s="41"/>
      <c r="F716" s="41"/>
      <c r="G716" s="41"/>
      <c r="H716" s="41"/>
      <c r="I716" s="41"/>
      <c r="J716" s="41"/>
      <c r="K716" s="41"/>
      <c r="L716" s="41"/>
      <c r="M716" s="41"/>
      <c r="S716" s="88"/>
      <c r="T716" s="92"/>
      <c r="U716" s="93"/>
      <c r="V716" s="89"/>
      <c r="W716" s="91"/>
      <c r="X716" s="94"/>
      <c r="Y716" s="95"/>
      <c r="Z716" s="96"/>
    </row>
    <row r="717" spans="2:26" ht="16.5" customHeight="1">
      <c r="B717" s="9"/>
      <c r="C717" s="41"/>
      <c r="D717" s="41"/>
      <c r="E717" s="41"/>
      <c r="F717" s="41"/>
      <c r="G717" s="41"/>
      <c r="H717" s="41"/>
      <c r="I717" s="41"/>
      <c r="J717" s="41"/>
      <c r="K717" s="41"/>
      <c r="L717" s="41"/>
      <c r="M717" s="41"/>
      <c r="S717" s="88"/>
      <c r="T717" s="92"/>
      <c r="U717" s="93"/>
      <c r="V717" s="89"/>
      <c r="W717" s="91"/>
      <c r="X717" s="94"/>
      <c r="Y717" s="95"/>
      <c r="Z717" s="96"/>
    </row>
    <row r="718" spans="2:26" ht="16.5" customHeight="1">
      <c r="B718" s="9"/>
      <c r="C718" s="41"/>
      <c r="D718" s="41"/>
      <c r="E718" s="41"/>
      <c r="F718" s="41"/>
      <c r="G718" s="41"/>
      <c r="H718" s="41"/>
      <c r="I718" s="41"/>
      <c r="J718" s="41"/>
      <c r="K718" s="41"/>
      <c r="L718" s="41"/>
      <c r="M718" s="41"/>
      <c r="S718" s="88"/>
      <c r="T718" s="92"/>
      <c r="U718" s="93"/>
      <c r="V718" s="89"/>
      <c r="W718" s="91"/>
      <c r="X718" s="94"/>
      <c r="Y718" s="95"/>
      <c r="Z718" s="96"/>
    </row>
    <row r="719" spans="2:26" ht="16.5" customHeight="1">
      <c r="B719" s="9"/>
      <c r="C719" s="41"/>
      <c r="D719" s="41"/>
      <c r="E719" s="41"/>
      <c r="F719" s="41"/>
      <c r="G719" s="41"/>
      <c r="H719" s="41"/>
      <c r="I719" s="41"/>
      <c r="J719" s="41"/>
      <c r="K719" s="41"/>
      <c r="L719" s="41"/>
      <c r="M719" s="41"/>
      <c r="S719" s="88"/>
      <c r="T719" s="92"/>
      <c r="U719" s="93"/>
      <c r="V719" s="89"/>
      <c r="W719" s="91"/>
      <c r="X719" s="94"/>
      <c r="Y719" s="95"/>
      <c r="Z719" s="96"/>
    </row>
    <row r="720" spans="2:26">
      <c r="B720" s="9"/>
      <c r="C720" s="41"/>
      <c r="D720" s="41"/>
      <c r="E720" s="41"/>
      <c r="F720" s="41"/>
      <c r="G720" s="41"/>
      <c r="H720" s="41"/>
      <c r="I720" s="41"/>
      <c r="J720" s="41"/>
      <c r="K720" s="41"/>
      <c r="L720" s="41"/>
      <c r="M720" s="41"/>
      <c r="S720" s="88"/>
      <c r="T720" s="92"/>
      <c r="U720" s="93"/>
      <c r="V720" s="89"/>
      <c r="W720" s="91"/>
      <c r="X720" s="94"/>
      <c r="Y720" s="95"/>
      <c r="Z720" s="96"/>
    </row>
    <row r="721" spans="2:26" ht="16.5" customHeight="1">
      <c r="B721" s="9"/>
      <c r="C721" s="41"/>
      <c r="D721" s="41"/>
      <c r="E721" s="41"/>
      <c r="F721" s="41"/>
      <c r="G721" s="41"/>
      <c r="H721" s="41"/>
      <c r="I721" s="41"/>
      <c r="J721" s="41"/>
      <c r="K721" s="41"/>
      <c r="L721" s="41"/>
      <c r="M721" s="41"/>
      <c r="S721" s="88"/>
      <c r="T721" s="92"/>
      <c r="U721" s="93"/>
      <c r="V721" s="89"/>
      <c r="W721" s="91"/>
      <c r="X721" s="94"/>
      <c r="Y721" s="95"/>
      <c r="Z721" s="96"/>
    </row>
    <row r="722" spans="2:26" ht="16.5" customHeight="1">
      <c r="B722" s="9"/>
      <c r="C722" s="41"/>
      <c r="D722" s="41"/>
      <c r="E722" s="41"/>
      <c r="F722" s="41"/>
      <c r="G722" s="41"/>
      <c r="H722" s="41"/>
      <c r="I722" s="41"/>
      <c r="J722" s="41"/>
      <c r="K722" s="41"/>
      <c r="L722" s="41"/>
      <c r="M722" s="41"/>
      <c r="S722" s="88"/>
      <c r="T722" s="92"/>
      <c r="U722" s="93"/>
      <c r="V722" s="89"/>
      <c r="W722" s="91"/>
      <c r="X722" s="94"/>
      <c r="Y722" s="95"/>
      <c r="Z722" s="96"/>
    </row>
    <row r="723" spans="2:26">
      <c r="B723" s="9"/>
      <c r="C723" s="41"/>
      <c r="D723" s="41"/>
      <c r="E723" s="41"/>
      <c r="F723" s="41"/>
      <c r="G723" s="41"/>
      <c r="H723" s="41"/>
      <c r="I723" s="41"/>
      <c r="J723" s="41"/>
      <c r="K723" s="41"/>
      <c r="L723" s="41"/>
      <c r="M723" s="41"/>
      <c r="S723" s="88"/>
      <c r="T723" s="92"/>
      <c r="U723" s="93"/>
      <c r="V723" s="89"/>
      <c r="W723" s="91"/>
      <c r="X723" s="94"/>
      <c r="Y723" s="95"/>
      <c r="Z723" s="96"/>
    </row>
    <row r="724" spans="2:26">
      <c r="B724" s="9"/>
      <c r="C724" s="41"/>
      <c r="D724" s="41"/>
      <c r="E724" s="41"/>
      <c r="F724" s="41"/>
      <c r="G724" s="41"/>
      <c r="H724" s="41"/>
      <c r="I724" s="41"/>
      <c r="J724" s="41"/>
      <c r="K724" s="41"/>
      <c r="L724" s="41"/>
      <c r="M724" s="41"/>
      <c r="S724" s="88"/>
      <c r="T724" s="92"/>
      <c r="U724" s="93"/>
      <c r="V724" s="89"/>
      <c r="W724" s="91"/>
      <c r="X724" s="94"/>
      <c r="Y724" s="95"/>
      <c r="Z724" s="96"/>
    </row>
    <row r="725" spans="2:26">
      <c r="B725" s="9"/>
      <c r="C725" s="41"/>
      <c r="D725" s="41"/>
      <c r="E725" s="41"/>
      <c r="F725" s="41"/>
      <c r="G725" s="41"/>
      <c r="H725" s="41"/>
      <c r="I725" s="41"/>
      <c r="J725" s="41"/>
      <c r="K725" s="41"/>
      <c r="L725" s="41"/>
      <c r="M725" s="41"/>
      <c r="S725" s="88"/>
      <c r="T725" s="92"/>
      <c r="U725" s="93"/>
      <c r="V725" s="89"/>
      <c r="W725" s="91"/>
      <c r="X725" s="94"/>
      <c r="Y725" s="95"/>
      <c r="Z725" s="96"/>
    </row>
    <row r="726" spans="2:26">
      <c r="B726" s="9"/>
      <c r="C726" s="41"/>
      <c r="D726" s="41"/>
      <c r="E726" s="41"/>
      <c r="F726" s="41"/>
      <c r="G726" s="41"/>
      <c r="H726" s="41"/>
      <c r="I726" s="41"/>
      <c r="J726" s="41"/>
      <c r="K726" s="41"/>
      <c r="L726" s="41"/>
      <c r="M726" s="41"/>
      <c r="S726" s="88"/>
      <c r="T726" s="92"/>
      <c r="U726" s="93"/>
      <c r="V726" s="89"/>
      <c r="W726" s="91"/>
      <c r="X726" s="94"/>
      <c r="Y726" s="95"/>
      <c r="Z726" s="96"/>
    </row>
    <row r="727" spans="2:26">
      <c r="B727" s="9"/>
      <c r="C727" s="41"/>
      <c r="D727" s="41"/>
      <c r="E727" s="41"/>
      <c r="F727" s="41"/>
      <c r="G727" s="41"/>
      <c r="H727" s="41"/>
      <c r="I727" s="41"/>
      <c r="J727" s="41"/>
      <c r="K727" s="41"/>
      <c r="L727" s="41"/>
      <c r="M727" s="41"/>
      <c r="S727" s="88"/>
      <c r="T727" s="92"/>
      <c r="U727" s="93"/>
      <c r="V727" s="89"/>
      <c r="W727" s="91"/>
      <c r="X727" s="94"/>
      <c r="Y727" s="95"/>
      <c r="Z727" s="96"/>
    </row>
    <row r="728" spans="2:26">
      <c r="B728" s="9"/>
      <c r="C728" s="41"/>
      <c r="D728" s="41"/>
      <c r="E728" s="41"/>
      <c r="F728" s="41"/>
      <c r="G728" s="41"/>
      <c r="H728" s="41"/>
      <c r="I728" s="41"/>
      <c r="J728" s="41"/>
      <c r="K728" s="41"/>
      <c r="L728" s="41"/>
      <c r="M728" s="41"/>
      <c r="S728" s="88"/>
      <c r="T728" s="92"/>
      <c r="U728" s="93"/>
      <c r="V728" s="89"/>
      <c r="W728" s="91"/>
      <c r="X728" s="94"/>
      <c r="Y728" s="95"/>
      <c r="Z728" s="96"/>
    </row>
    <row r="729" spans="2:26">
      <c r="B729" s="9"/>
      <c r="C729" s="41"/>
      <c r="D729" s="41"/>
      <c r="E729" s="41"/>
      <c r="F729" s="41"/>
      <c r="G729" s="41"/>
      <c r="H729" s="41"/>
      <c r="I729" s="41"/>
      <c r="J729" s="41"/>
      <c r="K729" s="41"/>
      <c r="L729" s="41"/>
      <c r="M729" s="41"/>
      <c r="S729" s="88"/>
      <c r="T729" s="92"/>
      <c r="U729" s="93"/>
      <c r="V729" s="89"/>
      <c r="W729" s="91"/>
      <c r="X729" s="94"/>
      <c r="Y729" s="95"/>
      <c r="Z729" s="96"/>
    </row>
    <row r="730" spans="2:26">
      <c r="B730" s="9"/>
      <c r="C730" s="41"/>
      <c r="D730" s="41"/>
      <c r="E730" s="41"/>
      <c r="F730" s="41"/>
      <c r="G730" s="41"/>
      <c r="H730" s="41"/>
      <c r="I730" s="41"/>
      <c r="J730" s="41"/>
      <c r="K730" s="41"/>
      <c r="L730" s="41"/>
      <c r="M730" s="41"/>
      <c r="O730" s="41"/>
      <c r="P730" s="41"/>
      <c r="S730" s="88"/>
      <c r="T730" s="92"/>
      <c r="U730" s="93"/>
      <c r="V730" s="89"/>
      <c r="W730" s="91"/>
      <c r="X730" s="94"/>
      <c r="Y730" s="95"/>
      <c r="Z730" s="96"/>
    </row>
    <row r="731" spans="2:26">
      <c r="B731" s="9"/>
      <c r="C731" s="41"/>
      <c r="D731" s="41"/>
      <c r="E731" s="41"/>
      <c r="F731" s="41"/>
      <c r="G731" s="41"/>
      <c r="H731" s="41"/>
      <c r="I731" s="41"/>
      <c r="J731" s="41"/>
      <c r="K731" s="41"/>
      <c r="L731" s="41"/>
      <c r="M731" s="41"/>
      <c r="S731" s="88"/>
      <c r="T731" s="92"/>
      <c r="U731" s="93"/>
      <c r="V731" s="89"/>
      <c r="W731" s="91"/>
      <c r="X731" s="94"/>
      <c r="Y731" s="95"/>
      <c r="Z731" s="96"/>
    </row>
    <row r="732" spans="2:26">
      <c r="B732" s="9"/>
      <c r="C732" s="41"/>
      <c r="D732" s="41"/>
      <c r="E732" s="41"/>
      <c r="F732" s="41"/>
      <c r="G732" s="41"/>
      <c r="H732" s="41"/>
      <c r="I732" s="41"/>
      <c r="J732" s="41"/>
      <c r="K732" s="41"/>
      <c r="L732" s="41"/>
      <c r="M732" s="41"/>
      <c r="S732" s="88"/>
      <c r="T732" s="92"/>
      <c r="U732" s="93"/>
      <c r="V732" s="89"/>
      <c r="W732" s="91"/>
      <c r="X732" s="94"/>
      <c r="Y732" s="95"/>
      <c r="Z732" s="96"/>
    </row>
    <row r="733" spans="2:26">
      <c r="B733" s="9"/>
      <c r="C733" s="41"/>
      <c r="D733" s="41"/>
      <c r="E733" s="41"/>
      <c r="F733" s="41"/>
      <c r="G733" s="41"/>
      <c r="H733" s="41"/>
      <c r="I733" s="41"/>
      <c r="J733" s="41"/>
      <c r="K733" s="41"/>
      <c r="L733" s="41"/>
      <c r="M733" s="41"/>
      <c r="S733" s="88"/>
      <c r="T733" s="92"/>
      <c r="U733" s="93"/>
      <c r="V733" s="89"/>
      <c r="W733" s="91"/>
      <c r="X733" s="94"/>
      <c r="Y733" s="95"/>
      <c r="Z733" s="96"/>
    </row>
    <row r="734" spans="2:26">
      <c r="B734" s="9"/>
      <c r="C734" s="41"/>
      <c r="D734" s="41"/>
      <c r="E734" s="41"/>
      <c r="F734" s="41"/>
      <c r="G734" s="41"/>
      <c r="H734" s="41"/>
      <c r="I734" s="41"/>
      <c r="J734" s="41"/>
      <c r="K734" s="41"/>
      <c r="L734" s="41"/>
      <c r="M734" s="41"/>
      <c r="S734" s="88"/>
      <c r="T734" s="92"/>
      <c r="U734" s="93"/>
      <c r="V734" s="89"/>
      <c r="W734" s="91"/>
      <c r="X734" s="94"/>
      <c r="Y734" s="95"/>
      <c r="Z734" s="96"/>
    </row>
    <row r="735" spans="2:26">
      <c r="B735" s="9"/>
      <c r="C735" s="41"/>
      <c r="D735" s="41"/>
      <c r="E735" s="41"/>
      <c r="F735" s="41"/>
      <c r="G735" s="41"/>
      <c r="H735" s="41"/>
      <c r="I735" s="41"/>
      <c r="J735" s="41"/>
      <c r="K735" s="41"/>
      <c r="L735" s="41"/>
      <c r="M735" s="41"/>
      <c r="S735" s="88"/>
      <c r="T735" s="92"/>
      <c r="U735" s="93"/>
      <c r="V735" s="89"/>
      <c r="W735" s="91"/>
      <c r="X735" s="94"/>
      <c r="Y735" s="95"/>
      <c r="Z735" s="96"/>
    </row>
    <row r="736" spans="2:26">
      <c r="B736" s="9"/>
      <c r="C736" s="41"/>
      <c r="D736" s="41"/>
      <c r="E736" s="41"/>
      <c r="F736" s="41"/>
      <c r="G736" s="41"/>
      <c r="H736" s="41"/>
      <c r="I736" s="41"/>
      <c r="J736" s="41"/>
      <c r="K736" s="41"/>
      <c r="L736" s="41"/>
      <c r="M736" s="41"/>
      <c r="S736" s="88"/>
      <c r="T736" s="92"/>
      <c r="U736" s="93"/>
      <c r="V736" s="89"/>
      <c r="W736" s="91"/>
      <c r="X736" s="94"/>
      <c r="Y736" s="95"/>
      <c r="Z736" s="96"/>
    </row>
    <row r="737" spans="2:26" ht="16.5" customHeight="1">
      <c r="B737" s="9"/>
      <c r="C737" s="41"/>
      <c r="D737" s="41"/>
      <c r="E737" s="41"/>
      <c r="F737" s="41"/>
      <c r="G737" s="41"/>
      <c r="H737" s="41"/>
      <c r="I737" s="41"/>
      <c r="J737" s="41"/>
      <c r="K737" s="41"/>
      <c r="L737" s="41"/>
      <c r="M737" s="41"/>
      <c r="S737" s="88"/>
      <c r="T737" s="92"/>
      <c r="U737" s="93"/>
      <c r="V737" s="89"/>
      <c r="W737" s="91"/>
      <c r="X737" s="94"/>
      <c r="Y737" s="95"/>
      <c r="Z737" s="96"/>
    </row>
    <row r="738" spans="2:26">
      <c r="B738" s="9"/>
      <c r="C738" s="41"/>
      <c r="D738" s="41"/>
      <c r="E738" s="41"/>
      <c r="F738" s="41"/>
      <c r="G738" s="41"/>
      <c r="H738" s="41"/>
      <c r="I738" s="41"/>
      <c r="J738" s="41"/>
      <c r="K738" s="41"/>
      <c r="L738" s="41"/>
      <c r="M738" s="41"/>
      <c r="S738" s="88"/>
      <c r="T738" s="92"/>
      <c r="U738" s="93"/>
      <c r="V738" s="89"/>
      <c r="W738" s="91"/>
      <c r="X738" s="94"/>
      <c r="Y738" s="95"/>
      <c r="Z738" s="96"/>
    </row>
    <row r="739" spans="2:26">
      <c r="B739" s="9"/>
      <c r="C739" s="41"/>
      <c r="D739" s="41"/>
      <c r="E739" s="41"/>
      <c r="F739" s="41"/>
      <c r="G739" s="41"/>
      <c r="H739" s="41"/>
      <c r="I739" s="41"/>
      <c r="J739" s="41"/>
      <c r="K739" s="41"/>
      <c r="L739" s="41"/>
      <c r="M739" s="41"/>
      <c r="S739" s="88"/>
      <c r="T739" s="92"/>
      <c r="U739" s="93"/>
      <c r="V739" s="89"/>
      <c r="W739" s="91"/>
      <c r="X739" s="94"/>
      <c r="Y739" s="95"/>
      <c r="Z739" s="96"/>
    </row>
    <row r="740" spans="2:26">
      <c r="B740" s="9"/>
      <c r="C740" s="41"/>
      <c r="D740" s="41"/>
      <c r="E740" s="41"/>
      <c r="F740" s="41"/>
      <c r="G740" s="41"/>
      <c r="H740" s="41"/>
      <c r="I740" s="41"/>
      <c r="J740" s="41"/>
      <c r="K740" s="41"/>
      <c r="L740" s="41"/>
      <c r="M740" s="41"/>
      <c r="S740" s="88"/>
      <c r="T740" s="92"/>
      <c r="U740" s="93"/>
      <c r="V740" s="89"/>
      <c r="W740" s="91"/>
      <c r="X740" s="94"/>
      <c r="Y740" s="95"/>
      <c r="Z740" s="96"/>
    </row>
    <row r="741" spans="2:26">
      <c r="B741" s="9"/>
      <c r="C741" s="41"/>
      <c r="D741" s="41"/>
      <c r="E741" s="41"/>
      <c r="F741" s="41"/>
      <c r="G741" s="41"/>
      <c r="H741" s="41"/>
      <c r="I741" s="41"/>
      <c r="J741" s="41"/>
      <c r="K741" s="41"/>
      <c r="L741" s="41"/>
      <c r="M741" s="41"/>
      <c r="S741" s="88"/>
      <c r="T741" s="92"/>
      <c r="U741" s="93"/>
      <c r="V741" s="89"/>
      <c r="W741" s="91"/>
      <c r="X741" s="94"/>
      <c r="Y741" s="95"/>
      <c r="Z741" s="96"/>
    </row>
    <row r="742" spans="2:26">
      <c r="B742" s="9"/>
      <c r="C742" s="41"/>
      <c r="D742" s="41"/>
      <c r="E742" s="41"/>
      <c r="F742" s="41"/>
      <c r="G742" s="41"/>
      <c r="H742" s="41"/>
      <c r="I742" s="41"/>
      <c r="J742" s="41"/>
      <c r="K742" s="41"/>
      <c r="L742" s="41"/>
      <c r="M742" s="41"/>
      <c r="S742" s="88"/>
      <c r="T742" s="92"/>
      <c r="U742" s="93"/>
      <c r="V742" s="89"/>
      <c r="W742" s="91"/>
      <c r="X742" s="94"/>
      <c r="Y742" s="95"/>
      <c r="Z742" s="96"/>
    </row>
    <row r="743" spans="2:26">
      <c r="B743" s="9"/>
      <c r="C743" s="41"/>
      <c r="D743" s="41"/>
      <c r="E743" s="41"/>
      <c r="F743" s="41"/>
      <c r="G743" s="41"/>
      <c r="H743" s="41"/>
      <c r="I743" s="41"/>
      <c r="J743" s="41"/>
      <c r="K743" s="41"/>
      <c r="L743" s="41"/>
      <c r="M743" s="41"/>
      <c r="S743" s="88"/>
      <c r="T743" s="92"/>
      <c r="U743" s="93"/>
      <c r="V743" s="89"/>
      <c r="W743" s="91"/>
      <c r="X743" s="94"/>
      <c r="Y743" s="95"/>
      <c r="Z743" s="96"/>
    </row>
    <row r="744" spans="2:26" ht="16.5" customHeight="1">
      <c r="B744" s="9"/>
      <c r="C744" s="41"/>
      <c r="D744" s="41"/>
      <c r="E744" s="41"/>
      <c r="F744" s="41"/>
      <c r="G744" s="41"/>
      <c r="H744" s="41"/>
      <c r="I744" s="41"/>
      <c r="J744" s="41"/>
      <c r="K744" s="41"/>
      <c r="L744" s="41"/>
      <c r="M744" s="41"/>
      <c r="S744" s="88"/>
      <c r="T744" s="92"/>
      <c r="U744" s="93"/>
      <c r="V744" s="89"/>
      <c r="W744" s="91"/>
      <c r="X744" s="94"/>
      <c r="Y744" s="95"/>
      <c r="Z744" s="96"/>
    </row>
    <row r="745" spans="2:26" ht="16.5" customHeight="1">
      <c r="B745" s="9"/>
      <c r="C745" s="41"/>
      <c r="D745" s="41"/>
      <c r="E745" s="41"/>
      <c r="F745" s="41"/>
      <c r="G745" s="41"/>
      <c r="H745" s="41"/>
      <c r="I745" s="41"/>
      <c r="J745" s="41"/>
      <c r="K745" s="41"/>
      <c r="L745" s="41"/>
      <c r="M745" s="41"/>
      <c r="S745" s="88"/>
      <c r="T745" s="92"/>
      <c r="U745" s="93"/>
      <c r="V745" s="89"/>
      <c r="W745" s="91"/>
      <c r="X745" s="94"/>
      <c r="Y745" s="95"/>
      <c r="Z745" s="96"/>
    </row>
    <row r="746" spans="2:26" ht="16.5" customHeight="1">
      <c r="B746" s="9"/>
      <c r="C746" s="41"/>
      <c r="D746" s="41"/>
      <c r="E746" s="41"/>
      <c r="F746" s="41"/>
      <c r="G746" s="41"/>
      <c r="H746" s="41"/>
      <c r="I746" s="41"/>
      <c r="J746" s="41"/>
      <c r="K746" s="41"/>
      <c r="L746" s="41"/>
      <c r="M746" s="41"/>
      <c r="S746" s="88"/>
      <c r="T746" s="92"/>
      <c r="U746" s="93"/>
      <c r="V746" s="89"/>
      <c r="W746" s="91"/>
      <c r="X746" s="94"/>
      <c r="Y746" s="95"/>
      <c r="Z746" s="96"/>
    </row>
    <row r="747" spans="2:26" ht="18.600000000000001" customHeight="1">
      <c r="B747" s="9"/>
      <c r="C747" s="41"/>
      <c r="D747" s="41"/>
      <c r="E747" s="41"/>
      <c r="F747" s="41"/>
      <c r="G747" s="41"/>
      <c r="H747" s="41"/>
      <c r="I747" s="41"/>
      <c r="J747" s="41"/>
      <c r="K747" s="41"/>
      <c r="L747" s="41"/>
      <c r="M747" s="41"/>
      <c r="S747" s="88"/>
      <c r="T747" s="92"/>
      <c r="U747" s="93"/>
      <c r="V747" s="89"/>
      <c r="W747" s="91"/>
      <c r="X747" s="94"/>
      <c r="Y747" s="95"/>
      <c r="Z747" s="96"/>
    </row>
    <row r="748" spans="2:26" ht="18.600000000000001" customHeight="1">
      <c r="B748" s="9"/>
      <c r="C748" s="41"/>
      <c r="D748" s="41"/>
      <c r="E748" s="41"/>
      <c r="F748" s="41"/>
      <c r="G748" s="41"/>
      <c r="H748" s="41"/>
      <c r="I748" s="41"/>
      <c r="J748" s="41"/>
      <c r="K748" s="41"/>
      <c r="L748" s="41"/>
      <c r="M748" s="41"/>
      <c r="S748" s="88"/>
      <c r="T748" s="92"/>
      <c r="U748" s="93"/>
      <c r="V748" s="89"/>
      <c r="W748" s="91"/>
      <c r="X748" s="94"/>
      <c r="Y748" s="95"/>
      <c r="Z748" s="96"/>
    </row>
    <row r="749" spans="2:26" ht="18.600000000000001" customHeight="1">
      <c r="B749" s="9"/>
      <c r="C749" s="41"/>
      <c r="D749" s="41"/>
      <c r="E749" s="41"/>
      <c r="F749" s="41"/>
      <c r="G749" s="41"/>
      <c r="H749" s="41"/>
      <c r="I749" s="41"/>
      <c r="J749" s="41"/>
      <c r="K749" s="41"/>
      <c r="L749" s="41"/>
      <c r="M749" s="41"/>
      <c r="S749" s="88"/>
      <c r="T749" s="92"/>
      <c r="U749" s="93"/>
      <c r="V749" s="89"/>
      <c r="W749" s="91"/>
      <c r="X749" s="94"/>
      <c r="Y749" s="95"/>
      <c r="Z749" s="96"/>
    </row>
    <row r="750" spans="2:26">
      <c r="B750" s="9"/>
      <c r="C750" s="41"/>
      <c r="D750" s="41"/>
      <c r="E750" s="41"/>
      <c r="F750" s="41"/>
      <c r="G750" s="41"/>
      <c r="H750" s="41"/>
      <c r="I750" s="41"/>
      <c r="J750" s="41"/>
      <c r="K750" s="41"/>
      <c r="L750" s="41"/>
      <c r="M750" s="41"/>
      <c r="S750" s="88"/>
      <c r="T750" s="92"/>
      <c r="U750" s="93"/>
      <c r="V750" s="89"/>
      <c r="W750" s="91"/>
      <c r="X750" s="94"/>
      <c r="Y750" s="95"/>
      <c r="Z750" s="96"/>
    </row>
    <row r="751" spans="2:26">
      <c r="B751" s="9"/>
      <c r="C751" s="41"/>
      <c r="D751" s="41"/>
      <c r="E751" s="41"/>
      <c r="F751" s="41"/>
      <c r="G751" s="41"/>
      <c r="H751" s="41"/>
      <c r="I751" s="41"/>
      <c r="J751" s="41"/>
      <c r="K751" s="41"/>
      <c r="L751" s="41"/>
      <c r="M751" s="41"/>
      <c r="S751" s="88"/>
      <c r="T751" s="92"/>
      <c r="U751" s="93"/>
      <c r="V751" s="89"/>
      <c r="W751" s="91"/>
      <c r="X751" s="94"/>
      <c r="Y751" s="95"/>
      <c r="Z751" s="96"/>
    </row>
    <row r="752" spans="2:26">
      <c r="B752" s="9"/>
      <c r="C752" s="41"/>
      <c r="D752" s="41"/>
      <c r="E752" s="41"/>
      <c r="F752" s="41"/>
      <c r="G752" s="41"/>
      <c r="H752" s="41"/>
      <c r="I752" s="41"/>
      <c r="J752" s="41"/>
      <c r="K752" s="41"/>
      <c r="L752" s="41"/>
      <c r="M752" s="41"/>
      <c r="S752" s="88"/>
      <c r="T752" s="92"/>
      <c r="U752" s="93"/>
      <c r="V752" s="89"/>
      <c r="W752" s="91"/>
      <c r="X752" s="94"/>
      <c r="Y752" s="95"/>
      <c r="Z752" s="96"/>
    </row>
    <row r="753" spans="2:26" ht="16.5" customHeight="1">
      <c r="B753" s="9"/>
      <c r="C753" s="41"/>
      <c r="D753" s="41"/>
      <c r="E753" s="41"/>
      <c r="F753" s="41"/>
      <c r="G753" s="41"/>
      <c r="H753" s="41"/>
      <c r="I753" s="41"/>
      <c r="J753" s="41"/>
      <c r="K753" s="41"/>
      <c r="L753" s="41"/>
      <c r="M753" s="41"/>
      <c r="S753" s="88"/>
      <c r="T753" s="92"/>
      <c r="U753" s="93"/>
      <c r="V753" s="89"/>
      <c r="W753" s="91"/>
      <c r="X753" s="94"/>
      <c r="Y753" s="95"/>
      <c r="Z753" s="96"/>
    </row>
    <row r="754" spans="2:26" ht="16.5" customHeight="1">
      <c r="B754" s="9"/>
      <c r="C754" s="41"/>
      <c r="D754" s="41"/>
      <c r="E754" s="41"/>
      <c r="F754" s="41"/>
      <c r="G754" s="41"/>
      <c r="H754" s="41"/>
      <c r="I754" s="41"/>
      <c r="J754" s="41"/>
      <c r="K754" s="41"/>
      <c r="L754" s="41"/>
      <c r="M754" s="41"/>
      <c r="S754" s="88"/>
      <c r="T754" s="92"/>
      <c r="U754" s="93"/>
      <c r="V754" s="89"/>
      <c r="W754" s="91"/>
      <c r="X754" s="94"/>
      <c r="Y754" s="95"/>
      <c r="Z754" s="96"/>
    </row>
    <row r="755" spans="2:26">
      <c r="B755" s="9"/>
      <c r="C755" s="41"/>
      <c r="D755" s="41"/>
      <c r="E755" s="41"/>
      <c r="F755" s="41"/>
      <c r="G755" s="41"/>
      <c r="H755" s="41"/>
      <c r="I755" s="41"/>
      <c r="J755" s="41"/>
      <c r="K755" s="41"/>
      <c r="L755" s="41"/>
      <c r="M755" s="41"/>
      <c r="S755" s="88"/>
      <c r="T755" s="92"/>
      <c r="U755" s="93"/>
      <c r="V755" s="89"/>
      <c r="W755" s="91"/>
      <c r="X755" s="94"/>
      <c r="Y755" s="95"/>
      <c r="Z755" s="96"/>
    </row>
    <row r="756" spans="2:26">
      <c r="B756" s="9"/>
      <c r="C756" s="41"/>
      <c r="D756" s="41"/>
      <c r="E756" s="41"/>
      <c r="F756" s="41"/>
      <c r="G756" s="41"/>
      <c r="H756" s="41"/>
      <c r="I756" s="41"/>
      <c r="J756" s="41"/>
      <c r="K756" s="41"/>
      <c r="L756" s="41"/>
      <c r="M756" s="41"/>
      <c r="S756" s="88"/>
      <c r="T756" s="92"/>
      <c r="U756" s="93"/>
      <c r="V756" s="89"/>
      <c r="W756" s="91"/>
      <c r="X756" s="94"/>
      <c r="Y756" s="95"/>
      <c r="Z756" s="96"/>
    </row>
    <row r="757" spans="2:26">
      <c r="B757" s="9"/>
      <c r="C757" s="41"/>
      <c r="D757" s="41"/>
      <c r="E757" s="41"/>
      <c r="F757" s="41"/>
      <c r="G757" s="41"/>
      <c r="H757" s="41"/>
      <c r="I757" s="41"/>
      <c r="J757" s="41"/>
      <c r="K757" s="41"/>
      <c r="L757" s="41"/>
      <c r="M757" s="41"/>
      <c r="S757" s="88"/>
      <c r="T757" s="92"/>
      <c r="U757" s="93"/>
      <c r="V757" s="89"/>
      <c r="W757" s="91"/>
      <c r="X757" s="94"/>
      <c r="Y757" s="95"/>
      <c r="Z757" s="96"/>
    </row>
    <row r="758" spans="2:26" ht="16.5" customHeight="1">
      <c r="B758" s="9"/>
      <c r="C758" s="41"/>
      <c r="D758" s="41"/>
      <c r="E758" s="41"/>
      <c r="F758" s="41"/>
      <c r="G758" s="41"/>
      <c r="H758" s="41"/>
      <c r="I758" s="41"/>
      <c r="J758" s="41"/>
      <c r="K758" s="41"/>
      <c r="L758" s="41"/>
      <c r="M758" s="41"/>
      <c r="S758" s="88"/>
      <c r="T758" s="92"/>
      <c r="U758" s="93"/>
      <c r="V758" s="89"/>
      <c r="W758" s="91"/>
      <c r="X758" s="94"/>
      <c r="Y758" s="95"/>
      <c r="Z758" s="96"/>
    </row>
    <row r="759" spans="2:26" ht="16.5" customHeight="1">
      <c r="B759" s="9"/>
      <c r="C759" s="41"/>
      <c r="D759" s="41"/>
      <c r="E759" s="41"/>
      <c r="F759" s="41"/>
      <c r="G759" s="41"/>
      <c r="H759" s="41"/>
      <c r="I759" s="41"/>
      <c r="J759" s="41"/>
      <c r="K759" s="41"/>
      <c r="L759" s="41"/>
      <c r="M759" s="41"/>
      <c r="S759" s="88"/>
      <c r="T759" s="92"/>
      <c r="U759" s="93"/>
      <c r="V759" s="89"/>
      <c r="W759" s="91"/>
      <c r="X759" s="94"/>
      <c r="Y759" s="95"/>
      <c r="Z759" s="96"/>
    </row>
    <row r="760" spans="2:26" ht="16.5" customHeight="1">
      <c r="B760" s="9"/>
      <c r="C760" s="41"/>
      <c r="D760" s="41"/>
      <c r="E760" s="41"/>
      <c r="F760" s="41"/>
      <c r="G760" s="41"/>
      <c r="H760" s="41"/>
      <c r="I760" s="41"/>
      <c r="J760" s="41"/>
      <c r="K760" s="41"/>
      <c r="L760" s="41"/>
      <c r="M760" s="41"/>
      <c r="S760" s="88"/>
      <c r="T760" s="92"/>
      <c r="U760" s="93"/>
      <c r="V760" s="89"/>
      <c r="W760" s="91"/>
      <c r="X760" s="94"/>
      <c r="Y760" s="95"/>
      <c r="Z760" s="96"/>
    </row>
    <row r="761" spans="2:26">
      <c r="B761" s="9"/>
      <c r="C761" s="41"/>
      <c r="D761" s="41"/>
      <c r="E761" s="41"/>
      <c r="F761" s="41"/>
      <c r="G761" s="41"/>
      <c r="H761" s="41"/>
      <c r="I761" s="41"/>
      <c r="J761" s="41"/>
      <c r="K761" s="41"/>
      <c r="L761" s="41"/>
      <c r="M761" s="41"/>
      <c r="S761" s="88"/>
      <c r="T761" s="92"/>
      <c r="U761" s="93"/>
      <c r="V761" s="89"/>
      <c r="W761" s="91"/>
      <c r="X761" s="94"/>
      <c r="Y761" s="95"/>
      <c r="Z761" s="96"/>
    </row>
    <row r="762" spans="2:26">
      <c r="B762" s="9"/>
      <c r="C762" s="41"/>
      <c r="D762" s="41"/>
      <c r="E762" s="41"/>
      <c r="F762" s="41"/>
      <c r="G762" s="41"/>
      <c r="H762" s="41"/>
      <c r="I762" s="41"/>
      <c r="J762" s="41"/>
      <c r="K762" s="41"/>
      <c r="L762" s="41"/>
      <c r="M762" s="41"/>
      <c r="S762" s="88"/>
      <c r="T762" s="92"/>
      <c r="U762" s="93"/>
      <c r="V762" s="89"/>
      <c r="W762" s="91"/>
      <c r="X762" s="94"/>
      <c r="Y762" s="95"/>
      <c r="Z762" s="96"/>
    </row>
    <row r="763" spans="2:26">
      <c r="B763" s="9"/>
      <c r="C763" s="41"/>
      <c r="D763" s="41"/>
      <c r="E763" s="41"/>
      <c r="F763" s="41"/>
      <c r="G763" s="41"/>
      <c r="H763" s="41"/>
      <c r="I763" s="41"/>
      <c r="J763" s="41"/>
      <c r="K763" s="41"/>
      <c r="L763" s="41"/>
      <c r="M763" s="41"/>
      <c r="S763" s="88"/>
      <c r="T763" s="92"/>
      <c r="U763" s="93"/>
      <c r="V763" s="89"/>
      <c r="W763" s="91"/>
      <c r="X763" s="94"/>
      <c r="Y763" s="95"/>
      <c r="Z763" s="96"/>
    </row>
    <row r="764" spans="2:26">
      <c r="B764" s="9"/>
      <c r="C764" s="41"/>
      <c r="D764" s="41"/>
      <c r="E764" s="41"/>
      <c r="F764" s="41"/>
      <c r="G764" s="41"/>
      <c r="H764" s="41"/>
      <c r="I764" s="41"/>
      <c r="J764" s="41"/>
      <c r="K764" s="41"/>
      <c r="L764" s="41"/>
      <c r="M764" s="41"/>
      <c r="S764" s="88"/>
      <c r="T764" s="92"/>
      <c r="U764" s="93"/>
      <c r="V764" s="89"/>
      <c r="W764" s="91"/>
      <c r="X764" s="94"/>
      <c r="Y764" s="95"/>
      <c r="Z764" s="96"/>
    </row>
    <row r="765" spans="2:26">
      <c r="B765" s="9"/>
      <c r="C765" s="41"/>
      <c r="D765" s="41"/>
      <c r="E765" s="41"/>
      <c r="F765" s="41"/>
      <c r="G765" s="41"/>
      <c r="H765" s="41"/>
      <c r="I765" s="41"/>
      <c r="J765" s="41"/>
      <c r="K765" s="41"/>
      <c r="L765" s="41"/>
      <c r="M765" s="41"/>
      <c r="S765" s="88"/>
      <c r="T765" s="92"/>
      <c r="U765" s="93"/>
      <c r="V765" s="89"/>
      <c r="W765" s="91"/>
      <c r="X765" s="94"/>
      <c r="Y765" s="95"/>
      <c r="Z765" s="96"/>
    </row>
    <row r="766" spans="2:26">
      <c r="B766" s="9"/>
      <c r="C766" s="41"/>
      <c r="D766" s="41"/>
      <c r="E766" s="41"/>
      <c r="F766" s="41"/>
      <c r="G766" s="41"/>
      <c r="H766" s="41"/>
      <c r="I766" s="41"/>
      <c r="J766" s="41"/>
      <c r="K766" s="41"/>
      <c r="L766" s="41"/>
      <c r="M766" s="41"/>
      <c r="S766" s="88"/>
      <c r="T766" s="92"/>
      <c r="U766" s="93"/>
      <c r="V766" s="89"/>
      <c r="W766" s="91"/>
      <c r="X766" s="94"/>
      <c r="Y766" s="95"/>
      <c r="Z766" s="96"/>
    </row>
    <row r="767" spans="2:26">
      <c r="B767" s="9"/>
      <c r="C767" s="41"/>
      <c r="D767" s="41"/>
      <c r="E767" s="41"/>
      <c r="F767" s="41"/>
      <c r="G767" s="41"/>
      <c r="H767" s="41"/>
      <c r="I767" s="41"/>
      <c r="J767" s="41"/>
      <c r="K767" s="41"/>
      <c r="L767" s="41"/>
      <c r="M767" s="41"/>
      <c r="S767" s="88"/>
      <c r="T767" s="92"/>
      <c r="U767" s="93"/>
      <c r="V767" s="89"/>
      <c r="W767" s="91"/>
      <c r="X767" s="94"/>
      <c r="Y767" s="95"/>
      <c r="Z767" s="96"/>
    </row>
    <row r="768" spans="2:26">
      <c r="B768" s="9"/>
      <c r="C768" s="41"/>
      <c r="D768" s="41"/>
      <c r="E768" s="41"/>
      <c r="F768" s="41"/>
      <c r="G768" s="41"/>
      <c r="H768" s="41"/>
      <c r="I768" s="41"/>
      <c r="J768" s="41"/>
      <c r="K768" s="41"/>
      <c r="L768" s="41"/>
      <c r="M768" s="41"/>
      <c r="S768" s="88"/>
      <c r="T768" s="92"/>
      <c r="U768" s="93"/>
      <c r="V768" s="89"/>
      <c r="W768" s="91"/>
      <c r="X768" s="94"/>
      <c r="Y768" s="95"/>
      <c r="Z768" s="96"/>
    </row>
    <row r="769" spans="2:26">
      <c r="B769" s="9"/>
      <c r="C769" s="41"/>
      <c r="D769" s="41"/>
      <c r="E769" s="41"/>
      <c r="F769" s="41"/>
      <c r="G769" s="41"/>
      <c r="H769" s="41"/>
      <c r="I769" s="41"/>
      <c r="J769" s="41"/>
      <c r="K769" s="41"/>
      <c r="L769" s="41"/>
      <c r="M769" s="41"/>
      <c r="S769" s="88"/>
      <c r="T769" s="92"/>
      <c r="U769" s="93"/>
      <c r="V769" s="89"/>
      <c r="W769" s="91"/>
      <c r="X769" s="94"/>
      <c r="Y769" s="95"/>
      <c r="Z769" s="96"/>
    </row>
    <row r="770" spans="2:26">
      <c r="B770" s="9"/>
      <c r="C770" s="41"/>
      <c r="D770" s="41"/>
      <c r="E770" s="41"/>
      <c r="F770" s="41"/>
      <c r="G770" s="41"/>
      <c r="H770" s="41"/>
      <c r="I770" s="41"/>
      <c r="J770" s="41"/>
      <c r="K770" s="41"/>
      <c r="L770" s="41"/>
      <c r="M770" s="41"/>
      <c r="S770" s="88"/>
      <c r="T770" s="92"/>
      <c r="U770" s="93"/>
      <c r="V770" s="89"/>
      <c r="W770" s="91"/>
      <c r="X770" s="94"/>
      <c r="Y770" s="95"/>
      <c r="Z770" s="96"/>
    </row>
    <row r="771" spans="2:26">
      <c r="B771" s="9"/>
      <c r="C771" s="41"/>
      <c r="D771" s="41"/>
      <c r="E771" s="41"/>
      <c r="F771" s="41"/>
      <c r="G771" s="41"/>
      <c r="H771" s="41"/>
      <c r="I771" s="41"/>
      <c r="J771" s="41"/>
      <c r="K771" s="41"/>
      <c r="L771" s="41"/>
      <c r="M771" s="41"/>
      <c r="S771" s="88"/>
      <c r="T771" s="92"/>
      <c r="U771" s="93"/>
      <c r="V771" s="89"/>
      <c r="W771" s="91"/>
      <c r="X771" s="94"/>
      <c r="Y771" s="95"/>
      <c r="Z771" s="96"/>
    </row>
    <row r="772" spans="2:26">
      <c r="B772" s="9"/>
      <c r="C772" s="41"/>
      <c r="D772" s="41"/>
      <c r="E772" s="41"/>
      <c r="F772" s="41"/>
      <c r="G772" s="41"/>
      <c r="H772" s="41"/>
      <c r="I772" s="41"/>
      <c r="J772" s="41"/>
      <c r="K772" s="41"/>
      <c r="L772" s="41"/>
      <c r="M772" s="41"/>
      <c r="S772" s="88"/>
      <c r="T772" s="92"/>
      <c r="U772" s="93"/>
      <c r="V772" s="89"/>
      <c r="W772" s="91"/>
      <c r="X772" s="94"/>
      <c r="Y772" s="95"/>
      <c r="Z772" s="96"/>
    </row>
    <row r="773" spans="2:26" s="29" customFormat="1" ht="16.5" customHeight="1">
      <c r="B773" s="9"/>
      <c r="C773" s="11"/>
      <c r="D773" s="11"/>
      <c r="E773" s="11"/>
      <c r="F773" s="41"/>
      <c r="G773" s="41"/>
      <c r="H773" s="41"/>
      <c r="I773" s="41"/>
      <c r="J773" s="41"/>
      <c r="K773" s="41"/>
      <c r="L773" s="41"/>
      <c r="M773" s="11"/>
      <c r="N773" s="30"/>
      <c r="O773" s="30"/>
      <c r="P773" s="30"/>
      <c r="Q773" s="70"/>
      <c r="R773" s="73"/>
      <c r="S773" s="88"/>
      <c r="T773" s="92"/>
      <c r="U773" s="93"/>
      <c r="V773" s="89"/>
      <c r="W773" s="91"/>
      <c r="X773" s="94"/>
      <c r="Y773" s="95"/>
      <c r="Z773" s="96"/>
    </row>
    <row r="774" spans="2:26" ht="16.5" customHeight="1">
      <c r="B774" s="9"/>
      <c r="C774" s="41"/>
      <c r="D774" s="41"/>
      <c r="E774" s="41"/>
      <c r="F774" s="41"/>
      <c r="G774" s="41"/>
      <c r="H774" s="41"/>
      <c r="I774" s="41"/>
      <c r="J774" s="41"/>
      <c r="K774" s="41"/>
      <c r="L774" s="41"/>
      <c r="M774" s="41"/>
      <c r="S774" s="88"/>
      <c r="T774" s="92"/>
      <c r="U774" s="93"/>
      <c r="V774" s="89"/>
      <c r="W774" s="91"/>
      <c r="X774" s="94"/>
      <c r="Y774" s="95"/>
      <c r="Z774" s="96"/>
    </row>
    <row r="775" spans="2:26">
      <c r="B775" s="9"/>
      <c r="C775" s="41"/>
      <c r="D775" s="41"/>
      <c r="E775" s="41"/>
      <c r="F775" s="41"/>
      <c r="G775" s="41"/>
      <c r="H775" s="41"/>
      <c r="I775" s="41"/>
      <c r="J775" s="41"/>
      <c r="K775" s="41"/>
      <c r="L775" s="41"/>
      <c r="M775" s="41"/>
      <c r="S775" s="88"/>
      <c r="T775" s="92"/>
      <c r="U775" s="93"/>
      <c r="V775" s="89"/>
      <c r="W775" s="91"/>
      <c r="X775" s="94"/>
      <c r="Y775" s="95"/>
      <c r="Z775" s="96"/>
    </row>
    <row r="776" spans="2:26">
      <c r="B776" s="9"/>
      <c r="C776" s="41"/>
      <c r="D776" s="41"/>
      <c r="E776" s="41"/>
      <c r="F776" s="41"/>
      <c r="G776" s="41"/>
      <c r="H776" s="41"/>
      <c r="I776" s="41"/>
      <c r="J776" s="41"/>
      <c r="K776" s="41"/>
      <c r="L776" s="41"/>
      <c r="M776" s="41"/>
      <c r="S776" s="88"/>
      <c r="T776" s="92"/>
      <c r="U776" s="93"/>
      <c r="V776" s="89"/>
      <c r="W776" s="91"/>
      <c r="X776" s="94"/>
      <c r="Y776" s="95"/>
      <c r="Z776" s="96"/>
    </row>
    <row r="777" spans="2:26">
      <c r="B777" s="9"/>
      <c r="C777" s="41"/>
      <c r="D777" s="41"/>
      <c r="E777" s="41"/>
      <c r="F777" s="41"/>
      <c r="G777" s="41"/>
      <c r="H777" s="41"/>
      <c r="I777" s="41"/>
      <c r="J777" s="41"/>
      <c r="K777" s="41"/>
      <c r="L777" s="41"/>
      <c r="M777" s="41"/>
      <c r="S777" s="88"/>
      <c r="T777" s="92"/>
      <c r="U777" s="93"/>
      <c r="V777" s="89"/>
      <c r="W777" s="91"/>
      <c r="X777" s="94"/>
      <c r="Y777" s="95"/>
      <c r="Z777" s="96"/>
    </row>
    <row r="778" spans="2:26">
      <c r="B778" s="9"/>
      <c r="C778" s="41"/>
      <c r="D778" s="41"/>
      <c r="E778" s="41"/>
      <c r="F778" s="41"/>
      <c r="G778" s="41"/>
      <c r="H778" s="41"/>
      <c r="I778" s="41"/>
      <c r="J778" s="41"/>
      <c r="K778" s="41"/>
      <c r="L778" s="41"/>
      <c r="M778" s="41"/>
      <c r="S778" s="88"/>
      <c r="T778" s="92"/>
      <c r="U778" s="93"/>
      <c r="V778" s="89"/>
      <c r="W778" s="91"/>
      <c r="X778" s="94"/>
      <c r="Y778" s="95"/>
      <c r="Z778" s="96"/>
    </row>
    <row r="779" spans="2:26">
      <c r="B779" s="9"/>
      <c r="C779" s="41"/>
      <c r="D779" s="41"/>
      <c r="E779" s="41"/>
      <c r="F779" s="41"/>
      <c r="G779" s="41"/>
      <c r="H779" s="41"/>
      <c r="I779" s="41"/>
      <c r="J779" s="41"/>
      <c r="K779" s="41"/>
      <c r="L779" s="41"/>
      <c r="M779" s="41"/>
      <c r="S779" s="88"/>
      <c r="T779" s="92"/>
      <c r="U779" s="93"/>
      <c r="V779" s="89"/>
      <c r="W779" s="91"/>
      <c r="X779" s="94"/>
      <c r="Y779" s="95"/>
      <c r="Z779" s="96"/>
    </row>
    <row r="780" spans="2:26">
      <c r="B780" s="9"/>
      <c r="C780" s="41"/>
      <c r="D780" s="41"/>
      <c r="E780" s="41"/>
      <c r="F780" s="41"/>
      <c r="G780" s="41"/>
      <c r="H780" s="41"/>
      <c r="I780" s="41"/>
      <c r="J780" s="41"/>
      <c r="K780" s="41"/>
      <c r="L780" s="41"/>
      <c r="M780" s="41"/>
      <c r="S780" s="88"/>
      <c r="T780" s="92"/>
      <c r="U780" s="93"/>
      <c r="V780" s="89"/>
      <c r="W780" s="91"/>
      <c r="X780" s="94"/>
      <c r="Y780" s="95"/>
      <c r="Z780" s="96"/>
    </row>
    <row r="781" spans="2:26">
      <c r="B781" s="9"/>
      <c r="C781" s="41"/>
      <c r="D781" s="41"/>
      <c r="E781" s="41"/>
      <c r="F781" s="41"/>
      <c r="G781" s="41"/>
      <c r="H781" s="41"/>
      <c r="I781" s="41"/>
      <c r="J781" s="41"/>
      <c r="K781" s="41"/>
      <c r="L781" s="41"/>
      <c r="M781" s="41"/>
      <c r="S781" s="88"/>
      <c r="T781" s="92"/>
      <c r="U781" s="93"/>
      <c r="V781" s="89"/>
      <c r="W781" s="91"/>
      <c r="X781" s="94"/>
      <c r="Y781" s="95"/>
      <c r="Z781" s="96"/>
    </row>
    <row r="782" spans="2:26">
      <c r="B782" s="9"/>
      <c r="C782" s="41"/>
      <c r="D782" s="41"/>
      <c r="E782" s="41"/>
      <c r="F782" s="41"/>
      <c r="G782" s="41"/>
      <c r="H782" s="41"/>
      <c r="I782" s="41"/>
      <c r="J782" s="41"/>
      <c r="K782" s="41"/>
      <c r="L782" s="41"/>
      <c r="M782" s="41"/>
      <c r="S782" s="88"/>
      <c r="T782" s="92"/>
      <c r="U782" s="93"/>
      <c r="V782" s="89"/>
      <c r="W782" s="91"/>
      <c r="X782" s="94"/>
      <c r="Y782" s="95"/>
      <c r="Z782" s="96"/>
    </row>
    <row r="783" spans="2:26">
      <c r="B783" s="9"/>
      <c r="C783" s="41"/>
      <c r="D783" s="41"/>
      <c r="E783" s="41"/>
      <c r="F783" s="41"/>
      <c r="G783" s="41"/>
      <c r="H783" s="41"/>
      <c r="I783" s="41"/>
      <c r="J783" s="41"/>
      <c r="K783" s="41"/>
      <c r="L783" s="41"/>
      <c r="M783" s="41"/>
      <c r="S783" s="88"/>
      <c r="T783" s="92"/>
      <c r="U783" s="93"/>
      <c r="V783" s="89"/>
      <c r="W783" s="91"/>
      <c r="X783" s="94"/>
      <c r="Y783" s="95"/>
      <c r="Z783" s="96"/>
    </row>
    <row r="784" spans="2:26">
      <c r="B784" s="9"/>
      <c r="C784" s="41"/>
      <c r="D784" s="41"/>
      <c r="E784" s="41"/>
      <c r="F784" s="41"/>
      <c r="G784" s="41"/>
      <c r="H784" s="41"/>
      <c r="I784" s="41"/>
      <c r="J784" s="41"/>
      <c r="K784" s="41"/>
      <c r="L784" s="41"/>
      <c r="M784" s="41"/>
      <c r="S784" s="88"/>
      <c r="T784" s="92"/>
      <c r="U784" s="93"/>
      <c r="V784" s="89"/>
      <c r="W784" s="91"/>
      <c r="X784" s="94"/>
      <c r="Y784" s="95"/>
      <c r="Z784" s="96"/>
    </row>
    <row r="785" spans="2:26">
      <c r="B785" s="9"/>
      <c r="C785" s="41"/>
      <c r="D785" s="41"/>
      <c r="E785" s="41"/>
      <c r="F785" s="41"/>
      <c r="G785" s="41"/>
      <c r="H785" s="41"/>
      <c r="I785" s="41"/>
      <c r="J785" s="41"/>
      <c r="K785" s="41"/>
      <c r="L785" s="41"/>
      <c r="M785" s="41"/>
      <c r="S785" s="88"/>
      <c r="T785" s="92"/>
      <c r="U785" s="93"/>
      <c r="V785" s="89"/>
      <c r="W785" s="91"/>
      <c r="X785" s="94"/>
      <c r="Y785" s="95"/>
      <c r="Z785" s="96"/>
    </row>
    <row r="786" spans="2:26">
      <c r="B786" s="9"/>
      <c r="C786" s="41"/>
      <c r="D786" s="41"/>
      <c r="E786" s="41"/>
      <c r="F786" s="41"/>
      <c r="G786" s="41"/>
      <c r="H786" s="41"/>
      <c r="I786" s="41"/>
      <c r="J786" s="41"/>
      <c r="K786" s="41"/>
      <c r="L786" s="41"/>
      <c r="M786" s="41"/>
      <c r="S786" s="88"/>
      <c r="T786" s="92"/>
      <c r="U786" s="93"/>
      <c r="V786" s="89"/>
      <c r="W786" s="91"/>
      <c r="X786" s="94"/>
      <c r="Y786" s="95"/>
      <c r="Z786" s="96"/>
    </row>
    <row r="787" spans="2:26">
      <c r="B787" s="9"/>
      <c r="C787" s="41"/>
      <c r="D787" s="41"/>
      <c r="E787" s="41"/>
      <c r="F787" s="41"/>
      <c r="G787" s="41"/>
      <c r="H787" s="41"/>
      <c r="I787" s="41"/>
      <c r="J787" s="41"/>
      <c r="K787" s="41"/>
      <c r="L787" s="41"/>
      <c r="M787" s="41"/>
      <c r="S787" s="88"/>
      <c r="T787" s="92"/>
      <c r="U787" s="93"/>
      <c r="V787" s="89"/>
      <c r="W787" s="91"/>
      <c r="X787" s="94"/>
      <c r="Y787" s="95"/>
      <c r="Z787" s="96"/>
    </row>
    <row r="788" spans="2:26">
      <c r="B788" s="9"/>
      <c r="C788" s="41"/>
      <c r="D788" s="41"/>
      <c r="E788" s="41"/>
      <c r="F788" s="41"/>
      <c r="G788" s="41"/>
      <c r="H788" s="41"/>
      <c r="I788" s="41"/>
      <c r="J788" s="41"/>
      <c r="K788" s="41"/>
      <c r="L788" s="41"/>
      <c r="M788" s="41"/>
      <c r="S788" s="88"/>
      <c r="T788" s="92"/>
      <c r="U788" s="93"/>
      <c r="V788" s="89"/>
      <c r="W788" s="91"/>
      <c r="X788" s="94"/>
      <c r="Y788" s="95"/>
      <c r="Z788" s="96"/>
    </row>
    <row r="789" spans="2:26">
      <c r="B789" s="9"/>
      <c r="C789" s="41"/>
      <c r="D789" s="41"/>
      <c r="E789" s="41"/>
      <c r="F789" s="41"/>
      <c r="G789" s="41"/>
      <c r="H789" s="41"/>
      <c r="I789" s="41"/>
      <c r="J789" s="41"/>
      <c r="K789" s="41"/>
      <c r="L789" s="41"/>
      <c r="M789" s="41"/>
      <c r="S789" s="88"/>
      <c r="T789" s="92"/>
      <c r="U789" s="93"/>
      <c r="V789" s="89"/>
      <c r="W789" s="91"/>
      <c r="X789" s="94"/>
      <c r="Y789" s="95"/>
      <c r="Z789" s="96"/>
    </row>
    <row r="790" spans="2:26">
      <c r="B790" s="9"/>
      <c r="C790" s="41"/>
      <c r="D790" s="41"/>
      <c r="E790" s="41"/>
      <c r="F790" s="41"/>
      <c r="G790" s="41"/>
      <c r="H790" s="41"/>
      <c r="I790" s="41"/>
      <c r="J790" s="41"/>
      <c r="K790" s="41"/>
      <c r="L790" s="41"/>
      <c r="M790" s="41"/>
      <c r="S790" s="88"/>
      <c r="T790" s="92"/>
      <c r="U790" s="93"/>
      <c r="V790" s="89"/>
      <c r="W790" s="91"/>
      <c r="X790" s="94"/>
      <c r="Y790" s="95"/>
      <c r="Z790" s="96"/>
    </row>
    <row r="791" spans="2:26">
      <c r="B791" s="9"/>
      <c r="C791" s="41"/>
      <c r="D791" s="41"/>
      <c r="E791" s="41"/>
      <c r="F791" s="41"/>
      <c r="G791" s="41"/>
      <c r="H791" s="41"/>
      <c r="I791" s="41"/>
      <c r="J791" s="41"/>
      <c r="K791" s="41"/>
      <c r="L791" s="41"/>
      <c r="M791" s="41"/>
      <c r="S791" s="88"/>
      <c r="T791" s="92"/>
      <c r="U791" s="93"/>
      <c r="V791" s="89"/>
      <c r="W791" s="91"/>
      <c r="X791" s="94"/>
      <c r="Y791" s="95"/>
      <c r="Z791" s="96"/>
    </row>
    <row r="792" spans="2:26">
      <c r="B792" s="9"/>
      <c r="C792" s="41"/>
      <c r="D792" s="41"/>
      <c r="E792" s="41"/>
      <c r="F792" s="41"/>
      <c r="G792" s="41"/>
      <c r="H792" s="41"/>
      <c r="I792" s="41"/>
      <c r="J792" s="41"/>
      <c r="K792" s="41"/>
      <c r="L792" s="41"/>
      <c r="M792" s="41"/>
      <c r="S792" s="88"/>
      <c r="T792" s="92"/>
      <c r="U792" s="93"/>
      <c r="V792" s="89"/>
      <c r="W792" s="91"/>
      <c r="X792" s="94"/>
      <c r="Y792" s="95"/>
      <c r="Z792" s="96"/>
    </row>
    <row r="793" spans="2:26">
      <c r="B793" s="9"/>
      <c r="C793" s="41"/>
      <c r="D793" s="41"/>
      <c r="E793" s="41"/>
      <c r="F793" s="41"/>
      <c r="G793" s="41"/>
      <c r="H793" s="41"/>
      <c r="I793" s="41"/>
      <c r="J793" s="41"/>
      <c r="K793" s="41"/>
      <c r="L793" s="41"/>
      <c r="M793" s="41"/>
      <c r="S793" s="88"/>
      <c r="T793" s="92"/>
      <c r="U793" s="93"/>
      <c r="V793" s="89"/>
      <c r="W793" s="91"/>
      <c r="X793" s="94"/>
      <c r="Y793" s="95"/>
      <c r="Z793" s="96"/>
    </row>
    <row r="794" spans="2:26">
      <c r="B794" s="9"/>
      <c r="C794" s="41"/>
      <c r="D794" s="41"/>
      <c r="E794" s="41"/>
      <c r="F794" s="41"/>
      <c r="G794" s="41"/>
      <c r="H794" s="41"/>
      <c r="I794" s="41"/>
      <c r="J794" s="41"/>
      <c r="K794" s="41"/>
      <c r="L794" s="41"/>
      <c r="M794" s="41"/>
      <c r="S794" s="88"/>
      <c r="T794" s="92"/>
      <c r="U794" s="93"/>
      <c r="V794" s="89"/>
      <c r="W794" s="91"/>
      <c r="X794" s="94"/>
      <c r="Y794" s="95"/>
      <c r="Z794" s="96"/>
    </row>
    <row r="795" spans="2:26">
      <c r="B795" s="9"/>
      <c r="C795" s="41"/>
      <c r="D795" s="41"/>
      <c r="E795" s="41"/>
      <c r="F795" s="41"/>
      <c r="G795" s="41"/>
      <c r="H795" s="41"/>
      <c r="I795" s="41"/>
      <c r="J795" s="41"/>
      <c r="K795" s="41"/>
      <c r="L795" s="41"/>
      <c r="M795" s="41"/>
      <c r="S795" s="88"/>
      <c r="T795" s="92"/>
      <c r="U795" s="93"/>
      <c r="V795" s="89"/>
      <c r="W795" s="91"/>
      <c r="X795" s="94"/>
      <c r="Y795" s="95"/>
      <c r="Z795" s="96"/>
    </row>
    <row r="796" spans="2:26">
      <c r="B796" s="9"/>
      <c r="C796" s="41"/>
      <c r="D796" s="41"/>
      <c r="E796" s="41"/>
      <c r="F796" s="41"/>
      <c r="G796" s="41"/>
      <c r="H796" s="41"/>
      <c r="I796" s="41"/>
      <c r="J796" s="41"/>
      <c r="K796" s="41"/>
      <c r="L796" s="41"/>
      <c r="M796" s="41"/>
      <c r="S796" s="88"/>
      <c r="T796" s="92"/>
      <c r="U796" s="93"/>
      <c r="V796" s="89"/>
      <c r="W796" s="91"/>
      <c r="X796" s="94"/>
      <c r="Y796" s="95"/>
      <c r="Z796" s="96"/>
    </row>
    <row r="797" spans="2:26" ht="18.75" customHeight="1">
      <c r="B797" s="9"/>
      <c r="C797" s="41"/>
      <c r="D797" s="41"/>
      <c r="E797" s="41"/>
      <c r="F797" s="41"/>
      <c r="G797" s="41"/>
      <c r="H797" s="41"/>
      <c r="I797" s="41"/>
      <c r="J797" s="41"/>
      <c r="K797" s="41"/>
      <c r="L797" s="41"/>
      <c r="M797" s="41"/>
      <c r="S797" s="88"/>
      <c r="T797" s="92"/>
      <c r="U797" s="93"/>
      <c r="V797" s="89"/>
      <c r="W797" s="91"/>
      <c r="X797" s="94"/>
      <c r="Y797" s="95"/>
      <c r="Z797" s="96"/>
    </row>
    <row r="798" spans="2:26" ht="18.75" customHeight="1">
      <c r="B798" s="9"/>
      <c r="C798" s="41"/>
      <c r="D798" s="41"/>
      <c r="E798" s="41"/>
      <c r="F798" s="41"/>
      <c r="G798" s="41"/>
      <c r="H798" s="41"/>
      <c r="I798" s="41"/>
      <c r="J798" s="41"/>
      <c r="K798" s="41"/>
      <c r="L798" s="41"/>
      <c r="M798" s="41"/>
      <c r="S798" s="88"/>
      <c r="T798" s="92"/>
      <c r="U798" s="93"/>
      <c r="V798" s="89"/>
      <c r="W798" s="91"/>
      <c r="X798" s="94"/>
      <c r="Y798" s="95"/>
      <c r="Z798" s="96"/>
    </row>
    <row r="799" spans="2:26" ht="18.75" customHeight="1">
      <c r="B799" s="9"/>
      <c r="C799" s="41"/>
      <c r="D799" s="41"/>
      <c r="E799" s="41"/>
      <c r="F799" s="41"/>
      <c r="G799" s="41"/>
      <c r="H799" s="41"/>
      <c r="I799" s="41"/>
      <c r="J799" s="41"/>
      <c r="K799" s="41"/>
      <c r="L799" s="41"/>
      <c r="M799" s="41"/>
      <c r="S799" s="88"/>
      <c r="T799" s="92"/>
      <c r="U799" s="93"/>
      <c r="V799" s="89"/>
      <c r="W799" s="91"/>
      <c r="X799" s="94"/>
      <c r="Y799" s="95"/>
      <c r="Z799" s="96"/>
    </row>
    <row r="800" spans="2:26" s="32" customFormat="1" ht="16.5" customHeight="1">
      <c r="B800" s="9"/>
      <c r="C800" s="40"/>
      <c r="D800" s="40"/>
      <c r="E800" s="40"/>
      <c r="F800" s="40"/>
      <c r="G800" s="40"/>
      <c r="H800" s="40"/>
      <c r="I800" s="40"/>
      <c r="J800" s="40"/>
      <c r="K800" s="40"/>
      <c r="L800" s="40"/>
      <c r="M800" s="40"/>
      <c r="N800" s="31"/>
      <c r="O800" s="31"/>
      <c r="P800" s="31"/>
      <c r="Q800" s="71"/>
      <c r="R800" s="73"/>
      <c r="S800" s="88"/>
      <c r="T800" s="92"/>
      <c r="U800" s="93"/>
      <c r="V800" s="89"/>
      <c r="W800" s="91"/>
      <c r="X800" s="94"/>
      <c r="Y800" s="95"/>
      <c r="Z800" s="96"/>
    </row>
    <row r="801" spans="2:26" s="32" customFormat="1" ht="16.5" customHeight="1">
      <c r="B801" s="9"/>
      <c r="C801" s="40"/>
      <c r="D801" s="40"/>
      <c r="E801" s="40"/>
      <c r="F801" s="40"/>
      <c r="G801" s="40"/>
      <c r="H801" s="40"/>
      <c r="I801" s="40"/>
      <c r="J801" s="40"/>
      <c r="K801" s="40"/>
      <c r="L801" s="40"/>
      <c r="M801" s="40"/>
      <c r="N801" s="31"/>
      <c r="O801" s="31"/>
      <c r="P801" s="31"/>
      <c r="Q801" s="71"/>
      <c r="R801" s="73"/>
      <c r="S801" s="88"/>
      <c r="T801" s="92"/>
      <c r="U801" s="93"/>
      <c r="V801" s="89"/>
      <c r="W801" s="91"/>
      <c r="X801" s="94"/>
      <c r="Y801" s="95"/>
      <c r="Z801" s="96"/>
    </row>
    <row r="802" spans="2:26" ht="16.5" customHeight="1">
      <c r="B802" s="9"/>
      <c r="C802" s="41"/>
      <c r="D802" s="41"/>
      <c r="E802" s="41"/>
      <c r="F802" s="41"/>
      <c r="G802" s="41"/>
      <c r="H802" s="41"/>
      <c r="I802" s="41"/>
      <c r="J802" s="41"/>
      <c r="K802" s="41"/>
      <c r="L802" s="41"/>
      <c r="M802" s="41"/>
      <c r="S802" s="88"/>
      <c r="T802" s="92"/>
      <c r="U802" s="93"/>
      <c r="V802" s="89"/>
      <c r="W802" s="91"/>
      <c r="X802" s="94"/>
      <c r="Y802" s="95"/>
      <c r="Z802" s="96"/>
    </row>
    <row r="803" spans="2:26">
      <c r="B803" s="9"/>
      <c r="C803" s="41"/>
      <c r="D803" s="41"/>
      <c r="E803" s="41"/>
      <c r="F803" s="41"/>
      <c r="G803" s="41"/>
      <c r="H803" s="41"/>
      <c r="I803" s="41"/>
      <c r="J803" s="41"/>
      <c r="K803" s="41"/>
      <c r="L803" s="41"/>
      <c r="M803" s="41"/>
      <c r="S803" s="88"/>
      <c r="T803" s="92"/>
      <c r="U803" s="93"/>
      <c r="V803" s="89"/>
      <c r="W803" s="91"/>
      <c r="X803" s="94"/>
      <c r="Y803" s="95"/>
      <c r="Z803" s="96"/>
    </row>
    <row r="804" spans="2:26">
      <c r="B804" s="9"/>
      <c r="C804" s="41"/>
      <c r="D804" s="41"/>
      <c r="E804" s="41"/>
      <c r="F804" s="41"/>
      <c r="G804" s="41"/>
      <c r="H804" s="41"/>
      <c r="I804" s="41"/>
      <c r="J804" s="41"/>
      <c r="K804" s="41"/>
      <c r="L804" s="41"/>
      <c r="M804" s="41"/>
      <c r="O804" s="40"/>
      <c r="P804" s="40"/>
      <c r="S804" s="88"/>
      <c r="T804" s="92"/>
      <c r="U804" s="93"/>
      <c r="V804" s="89"/>
      <c r="W804" s="91"/>
      <c r="X804" s="94"/>
      <c r="Y804" s="95"/>
      <c r="Z804" s="96"/>
    </row>
    <row r="805" spans="2:26" s="32" customFormat="1">
      <c r="B805" s="9"/>
      <c r="C805" s="40"/>
      <c r="D805" s="40"/>
      <c r="E805" s="40"/>
      <c r="F805" s="40"/>
      <c r="G805" s="40"/>
      <c r="H805" s="40"/>
      <c r="I805" s="40"/>
      <c r="J805" s="40"/>
      <c r="K805" s="40"/>
      <c r="L805" s="40"/>
      <c r="M805" s="40"/>
      <c r="N805" s="31"/>
      <c r="O805" s="31"/>
      <c r="P805" s="31"/>
      <c r="Q805" s="71"/>
      <c r="R805" s="73"/>
      <c r="S805" s="88"/>
      <c r="T805" s="92"/>
      <c r="U805" s="93"/>
      <c r="V805" s="89"/>
      <c r="W805" s="91"/>
      <c r="X805" s="94"/>
      <c r="Y805" s="95"/>
      <c r="Z805" s="96"/>
    </row>
    <row r="806" spans="2:26" s="29" customFormat="1">
      <c r="B806" s="9"/>
      <c r="C806" s="11"/>
      <c r="D806" s="11"/>
      <c r="E806" s="11"/>
      <c r="F806" s="11"/>
      <c r="G806" s="40"/>
      <c r="H806" s="40"/>
      <c r="I806" s="40"/>
      <c r="J806" s="40"/>
      <c r="K806" s="40"/>
      <c r="L806" s="40"/>
      <c r="M806" s="11"/>
      <c r="N806" s="30"/>
      <c r="O806" s="30"/>
      <c r="P806" s="30"/>
      <c r="Q806" s="70"/>
      <c r="R806" s="73"/>
      <c r="S806" s="88"/>
      <c r="T806" s="92"/>
      <c r="U806" s="93"/>
      <c r="V806" s="89"/>
      <c r="W806" s="91"/>
      <c r="X806" s="94"/>
      <c r="Y806" s="95"/>
      <c r="Z806" s="96"/>
    </row>
    <row r="807" spans="2:26" s="29" customFormat="1">
      <c r="B807" s="9"/>
      <c r="C807" s="11"/>
      <c r="D807" s="11"/>
      <c r="E807" s="11"/>
      <c r="F807" s="11"/>
      <c r="G807" s="11"/>
      <c r="H807" s="11"/>
      <c r="I807" s="11"/>
      <c r="J807" s="11"/>
      <c r="K807" s="11"/>
      <c r="L807" s="11"/>
      <c r="M807" s="11"/>
      <c r="N807" s="30"/>
      <c r="O807" s="30"/>
      <c r="P807" s="30"/>
      <c r="Q807" s="70"/>
      <c r="R807" s="73"/>
      <c r="S807" s="88"/>
      <c r="T807" s="92"/>
      <c r="U807" s="93"/>
      <c r="V807" s="89"/>
      <c r="W807" s="91"/>
      <c r="X807" s="94"/>
      <c r="Y807" s="95"/>
      <c r="Z807" s="96"/>
    </row>
    <row r="808" spans="2:26" s="29" customFormat="1">
      <c r="B808" s="9"/>
      <c r="C808" s="11"/>
      <c r="D808" s="11"/>
      <c r="E808" s="11"/>
      <c r="F808" s="11"/>
      <c r="G808" s="11"/>
      <c r="H808" s="11"/>
      <c r="I808" s="11"/>
      <c r="J808" s="11"/>
      <c r="K808" s="11"/>
      <c r="L808" s="11"/>
      <c r="M808" s="11"/>
      <c r="N808" s="30"/>
      <c r="O808" s="30"/>
      <c r="P808" s="30"/>
      <c r="Q808" s="70"/>
      <c r="R808" s="73"/>
      <c r="S808" s="88"/>
      <c r="T808" s="92"/>
      <c r="U808" s="93"/>
      <c r="V808" s="89"/>
      <c r="W808" s="91"/>
      <c r="X808" s="94"/>
      <c r="Y808" s="95"/>
      <c r="Z808" s="96"/>
    </row>
    <row r="809" spans="2:26" s="29" customFormat="1">
      <c r="B809" s="9"/>
      <c r="C809" s="11"/>
      <c r="D809" s="11"/>
      <c r="E809" s="11"/>
      <c r="F809" s="11"/>
      <c r="G809" s="11"/>
      <c r="H809" s="11"/>
      <c r="I809" s="11"/>
      <c r="J809" s="11"/>
      <c r="K809" s="11"/>
      <c r="L809" s="11"/>
      <c r="M809" s="11"/>
      <c r="N809" s="30"/>
      <c r="O809" s="40"/>
      <c r="P809" s="40"/>
      <c r="Q809" s="70"/>
      <c r="R809" s="73"/>
      <c r="S809" s="88"/>
      <c r="T809" s="92"/>
      <c r="U809" s="93"/>
      <c r="V809" s="89"/>
      <c r="W809" s="91"/>
      <c r="X809" s="94"/>
      <c r="Y809" s="95"/>
      <c r="Z809" s="96"/>
    </row>
    <row r="810" spans="2:26" s="29" customFormat="1">
      <c r="B810" s="9"/>
      <c r="C810" s="11"/>
      <c r="D810" s="11"/>
      <c r="E810" s="11"/>
      <c r="F810" s="11"/>
      <c r="G810" s="11"/>
      <c r="H810" s="11"/>
      <c r="I810" s="11"/>
      <c r="J810" s="11"/>
      <c r="K810" s="11"/>
      <c r="L810" s="11"/>
      <c r="M810" s="11"/>
      <c r="N810" s="30"/>
      <c r="O810" s="30"/>
      <c r="P810" s="30"/>
      <c r="Q810" s="70"/>
      <c r="R810" s="73"/>
      <c r="S810" s="88"/>
      <c r="T810" s="92"/>
      <c r="U810" s="93"/>
      <c r="V810" s="89"/>
      <c r="W810" s="91"/>
      <c r="X810" s="94"/>
      <c r="Y810" s="95"/>
      <c r="Z810" s="96"/>
    </row>
    <row r="811" spans="2:26">
      <c r="B811" s="9"/>
      <c r="C811" s="41"/>
      <c r="D811" s="41"/>
      <c r="E811" s="41"/>
      <c r="F811" s="41"/>
      <c r="G811" s="41"/>
      <c r="H811" s="41"/>
      <c r="I811" s="41"/>
      <c r="J811" s="41"/>
      <c r="K811" s="41"/>
      <c r="L811" s="41"/>
      <c r="M811" s="41"/>
      <c r="S811" s="88"/>
      <c r="T811" s="92"/>
      <c r="U811" s="93"/>
      <c r="V811" s="89"/>
      <c r="W811" s="91"/>
      <c r="X811" s="94"/>
      <c r="Y811" s="95"/>
      <c r="Z811" s="96"/>
    </row>
    <row r="812" spans="2:26">
      <c r="B812" s="9"/>
      <c r="C812" s="41"/>
      <c r="D812" s="41"/>
      <c r="E812" s="41"/>
      <c r="F812" s="41"/>
      <c r="G812" s="41"/>
      <c r="H812" s="41"/>
      <c r="I812" s="41"/>
      <c r="J812" s="41"/>
      <c r="K812" s="41"/>
      <c r="L812" s="41"/>
      <c r="M812" s="41"/>
      <c r="S812" s="88"/>
      <c r="T812" s="92"/>
      <c r="U812" s="93"/>
      <c r="V812" s="89"/>
      <c r="W812" s="91"/>
      <c r="X812" s="94"/>
      <c r="Y812" s="95"/>
      <c r="Z812" s="96"/>
    </row>
    <row r="813" spans="2:26">
      <c r="B813" s="9"/>
      <c r="C813" s="41"/>
      <c r="D813" s="41"/>
      <c r="E813" s="41"/>
      <c r="F813" s="41"/>
      <c r="G813" s="41"/>
      <c r="H813" s="41"/>
      <c r="I813" s="41"/>
      <c r="J813" s="41"/>
      <c r="K813" s="41"/>
      <c r="L813" s="41"/>
      <c r="M813" s="41"/>
      <c r="S813" s="88"/>
      <c r="T813" s="92"/>
      <c r="U813" s="93"/>
      <c r="V813" s="89"/>
      <c r="W813" s="91"/>
      <c r="X813" s="94"/>
      <c r="Y813" s="95"/>
      <c r="Z813" s="96"/>
    </row>
    <row r="814" spans="2:26">
      <c r="B814" s="9"/>
      <c r="C814" s="41"/>
      <c r="D814" s="41"/>
      <c r="E814" s="41"/>
      <c r="F814" s="41"/>
      <c r="G814" s="41"/>
      <c r="H814" s="41"/>
      <c r="I814" s="41"/>
      <c r="J814" s="41"/>
      <c r="K814" s="41"/>
      <c r="L814" s="41"/>
      <c r="M814" s="41"/>
      <c r="P814" s="40"/>
      <c r="S814" s="88"/>
      <c r="T814" s="92"/>
      <c r="U814" s="93"/>
      <c r="V814" s="89"/>
      <c r="W814" s="91"/>
      <c r="X814" s="94"/>
      <c r="Y814" s="95"/>
      <c r="Z814" s="96"/>
    </row>
    <row r="815" spans="2:26">
      <c r="B815" s="9"/>
      <c r="C815" s="41"/>
      <c r="D815" s="41"/>
      <c r="E815" s="41"/>
      <c r="F815" s="41"/>
      <c r="G815" s="41"/>
      <c r="H815" s="41"/>
      <c r="I815" s="41"/>
      <c r="J815" s="41"/>
      <c r="K815" s="41"/>
      <c r="L815" s="41"/>
      <c r="M815" s="40"/>
      <c r="S815" s="88"/>
      <c r="T815" s="92"/>
      <c r="U815" s="93"/>
      <c r="V815" s="89"/>
      <c r="W815" s="91"/>
      <c r="X815" s="94"/>
      <c r="Y815" s="95"/>
      <c r="Z815" s="96"/>
    </row>
    <row r="816" spans="2:26">
      <c r="B816" s="9"/>
      <c r="C816" s="41"/>
      <c r="D816" s="41"/>
      <c r="E816" s="41"/>
      <c r="F816" s="41"/>
      <c r="G816" s="41"/>
      <c r="H816" s="41"/>
      <c r="I816" s="41"/>
      <c r="J816" s="41"/>
      <c r="K816" s="41"/>
      <c r="L816" s="41"/>
      <c r="M816" s="41"/>
      <c r="S816" s="88"/>
      <c r="T816" s="92"/>
      <c r="U816" s="93"/>
      <c r="V816" s="89"/>
      <c r="W816" s="91"/>
      <c r="X816" s="94"/>
      <c r="Y816" s="95"/>
      <c r="Z816" s="96"/>
    </row>
    <row r="817" spans="2:26">
      <c r="B817" s="9"/>
      <c r="C817" s="41"/>
      <c r="D817" s="41"/>
      <c r="E817" s="41"/>
      <c r="F817" s="41"/>
      <c r="G817" s="41"/>
      <c r="H817" s="41"/>
      <c r="I817" s="41"/>
      <c r="J817" s="41"/>
      <c r="K817" s="41"/>
      <c r="L817" s="41"/>
      <c r="M817" s="41"/>
      <c r="S817" s="88"/>
      <c r="T817" s="92"/>
      <c r="U817" s="93"/>
      <c r="V817" s="89"/>
      <c r="W817" s="91"/>
      <c r="X817" s="94"/>
      <c r="Y817" s="95"/>
      <c r="Z817" s="96"/>
    </row>
    <row r="818" spans="2:26">
      <c r="B818" s="9"/>
      <c r="C818" s="41"/>
      <c r="D818" s="41"/>
      <c r="E818" s="41"/>
      <c r="F818" s="41"/>
      <c r="G818" s="41"/>
      <c r="H818" s="41"/>
      <c r="I818" s="41"/>
      <c r="J818" s="41"/>
      <c r="K818" s="41"/>
      <c r="L818" s="41"/>
      <c r="M818" s="41"/>
      <c r="S818" s="88"/>
      <c r="T818" s="92"/>
      <c r="U818" s="93"/>
      <c r="V818" s="89"/>
      <c r="W818" s="91"/>
      <c r="X818" s="94"/>
      <c r="Y818" s="95"/>
      <c r="Z818" s="96"/>
    </row>
    <row r="819" spans="2:26">
      <c r="B819" s="9"/>
      <c r="C819" s="41"/>
      <c r="D819" s="41"/>
      <c r="E819" s="41"/>
      <c r="F819" s="41"/>
      <c r="G819" s="41"/>
      <c r="H819" s="41"/>
      <c r="I819" s="41"/>
      <c r="J819" s="41"/>
      <c r="K819" s="41"/>
      <c r="L819" s="41"/>
      <c r="M819" s="41"/>
      <c r="S819" s="88"/>
      <c r="T819" s="92"/>
      <c r="U819" s="93"/>
      <c r="V819" s="89"/>
      <c r="W819" s="91"/>
      <c r="X819" s="94"/>
      <c r="Y819" s="95"/>
      <c r="Z819" s="96"/>
    </row>
    <row r="820" spans="2:26">
      <c r="B820" s="9"/>
      <c r="C820" s="41"/>
      <c r="D820" s="41"/>
      <c r="E820" s="41"/>
      <c r="F820" s="41"/>
      <c r="G820" s="41"/>
      <c r="H820" s="41"/>
      <c r="I820" s="41"/>
      <c r="J820" s="41"/>
      <c r="K820" s="41"/>
      <c r="L820" s="41"/>
      <c r="M820" s="41"/>
      <c r="S820" s="88"/>
      <c r="T820" s="92"/>
      <c r="U820" s="93"/>
      <c r="V820" s="89"/>
      <c r="W820" s="91"/>
      <c r="X820" s="94"/>
      <c r="Y820" s="95"/>
      <c r="Z820" s="96"/>
    </row>
    <row r="821" spans="2:26">
      <c r="B821" s="9"/>
      <c r="C821" s="41"/>
      <c r="D821" s="41"/>
      <c r="E821" s="41"/>
      <c r="F821" s="41"/>
      <c r="G821" s="41"/>
      <c r="H821" s="41"/>
      <c r="I821" s="41"/>
      <c r="J821" s="41"/>
      <c r="K821" s="41"/>
      <c r="L821" s="41"/>
      <c r="M821" s="41"/>
      <c r="S821" s="88"/>
      <c r="T821" s="92"/>
      <c r="U821" s="93"/>
      <c r="V821" s="89"/>
      <c r="W821" s="91"/>
      <c r="X821" s="94"/>
      <c r="Y821" s="95"/>
      <c r="Z821" s="96"/>
    </row>
    <row r="822" spans="2:26" ht="16.5" customHeight="1">
      <c r="B822" s="9"/>
      <c r="C822" s="41"/>
      <c r="D822" s="41"/>
      <c r="E822" s="41"/>
      <c r="F822" s="41"/>
      <c r="G822" s="41"/>
      <c r="H822" s="41"/>
      <c r="I822" s="41"/>
      <c r="J822" s="41"/>
      <c r="K822" s="41"/>
      <c r="L822" s="41"/>
      <c r="M822" s="41"/>
      <c r="S822" s="88"/>
      <c r="T822" s="92"/>
      <c r="U822" s="93"/>
      <c r="V822" s="89"/>
      <c r="W822" s="91"/>
      <c r="X822" s="94"/>
      <c r="Y822" s="95"/>
      <c r="Z822" s="96"/>
    </row>
    <row r="823" spans="2:26" ht="16.5" customHeight="1">
      <c r="B823" s="9"/>
      <c r="C823" s="41"/>
      <c r="D823" s="41"/>
      <c r="E823" s="41"/>
      <c r="F823" s="41"/>
      <c r="G823" s="41"/>
      <c r="H823" s="41"/>
      <c r="I823" s="41"/>
      <c r="J823" s="41"/>
      <c r="K823" s="41"/>
      <c r="L823" s="41"/>
      <c r="M823" s="41"/>
      <c r="S823" s="88"/>
      <c r="T823" s="92"/>
      <c r="U823" s="93"/>
      <c r="V823" s="89"/>
      <c r="W823" s="91"/>
      <c r="X823" s="94"/>
      <c r="Y823" s="95"/>
      <c r="Z823" s="96"/>
    </row>
    <row r="824" spans="2:26" ht="16.5" customHeight="1">
      <c r="B824" s="9"/>
      <c r="C824" s="41"/>
      <c r="D824" s="41"/>
      <c r="E824" s="41"/>
      <c r="F824" s="41"/>
      <c r="G824" s="41"/>
      <c r="H824" s="41"/>
      <c r="I824" s="41"/>
      <c r="J824" s="41"/>
      <c r="K824" s="41"/>
      <c r="L824" s="41"/>
      <c r="M824" s="41"/>
      <c r="S824" s="88"/>
      <c r="T824" s="92"/>
      <c r="U824" s="93"/>
      <c r="V824" s="89"/>
      <c r="W824" s="91"/>
      <c r="X824" s="94"/>
      <c r="Y824" s="95"/>
      <c r="Z824" s="96"/>
    </row>
    <row r="825" spans="2:26" ht="16.5" customHeight="1">
      <c r="B825" s="9"/>
      <c r="C825" s="41"/>
      <c r="D825" s="41"/>
      <c r="E825" s="41"/>
      <c r="F825" s="41"/>
      <c r="G825" s="41"/>
      <c r="H825" s="41"/>
      <c r="I825" s="41"/>
      <c r="J825" s="41"/>
      <c r="K825" s="41"/>
      <c r="L825" s="41"/>
      <c r="M825" s="41"/>
      <c r="S825" s="88"/>
      <c r="T825" s="92"/>
      <c r="U825" s="93"/>
      <c r="V825" s="89"/>
      <c r="W825" s="91"/>
      <c r="X825" s="94"/>
      <c r="Y825" s="95"/>
      <c r="Z825" s="96"/>
    </row>
    <row r="826" spans="2:26">
      <c r="B826" s="9"/>
      <c r="C826" s="41"/>
      <c r="D826" s="41"/>
      <c r="E826" s="41"/>
      <c r="F826" s="41"/>
      <c r="G826" s="41"/>
      <c r="H826" s="41"/>
      <c r="I826" s="41"/>
      <c r="J826" s="41"/>
      <c r="K826" s="41"/>
      <c r="L826" s="41"/>
      <c r="M826" s="41"/>
      <c r="S826" s="88"/>
      <c r="T826" s="92"/>
      <c r="U826" s="93"/>
      <c r="V826" s="89"/>
      <c r="W826" s="91"/>
      <c r="X826" s="94"/>
      <c r="Y826" s="95"/>
      <c r="Z826" s="96"/>
    </row>
    <row r="827" spans="2:26">
      <c r="B827" s="9"/>
      <c r="C827" s="41"/>
      <c r="D827" s="41"/>
      <c r="E827" s="41"/>
      <c r="F827" s="41"/>
      <c r="G827" s="41"/>
      <c r="H827" s="41"/>
      <c r="I827" s="41"/>
      <c r="J827" s="41"/>
      <c r="K827" s="41"/>
      <c r="L827" s="41"/>
      <c r="M827" s="41"/>
      <c r="S827" s="88"/>
      <c r="T827" s="92"/>
      <c r="U827" s="93"/>
      <c r="V827" s="89"/>
      <c r="W827" s="91"/>
      <c r="X827" s="94"/>
      <c r="Y827" s="95"/>
      <c r="Z827" s="96"/>
    </row>
    <row r="828" spans="2:26">
      <c r="B828" s="9"/>
      <c r="C828" s="41"/>
      <c r="D828" s="41"/>
      <c r="E828" s="41"/>
      <c r="F828" s="41"/>
      <c r="G828" s="41"/>
      <c r="H828" s="41"/>
      <c r="I828" s="41"/>
      <c r="J828" s="41"/>
      <c r="K828" s="41"/>
      <c r="L828" s="41"/>
      <c r="M828" s="41"/>
      <c r="S828" s="88"/>
      <c r="T828" s="92"/>
      <c r="U828" s="93"/>
      <c r="V828" s="89"/>
      <c r="W828" s="91"/>
      <c r="X828" s="94"/>
      <c r="Y828" s="95"/>
      <c r="Z828" s="96"/>
    </row>
    <row r="829" spans="2:26">
      <c r="B829" s="9"/>
      <c r="C829" s="41"/>
      <c r="D829" s="41"/>
      <c r="E829" s="41"/>
      <c r="F829" s="41"/>
      <c r="G829" s="41"/>
      <c r="H829" s="41"/>
      <c r="I829" s="41"/>
      <c r="J829" s="41"/>
      <c r="K829" s="41"/>
      <c r="L829" s="41"/>
      <c r="M829" s="41"/>
      <c r="S829" s="88"/>
      <c r="T829" s="92"/>
      <c r="U829" s="93"/>
      <c r="V829" s="89"/>
      <c r="W829" s="91"/>
      <c r="X829" s="94"/>
      <c r="Y829" s="95"/>
      <c r="Z829" s="96"/>
    </row>
    <row r="830" spans="2:26">
      <c r="B830" s="9"/>
      <c r="C830" s="41"/>
      <c r="D830" s="41"/>
      <c r="E830" s="41"/>
      <c r="F830" s="41"/>
      <c r="G830" s="41"/>
      <c r="H830" s="41"/>
      <c r="I830" s="41"/>
      <c r="J830" s="41"/>
      <c r="K830" s="41"/>
      <c r="L830" s="41"/>
      <c r="M830" s="41"/>
      <c r="S830" s="88"/>
      <c r="T830" s="92"/>
      <c r="U830" s="93"/>
      <c r="V830" s="89"/>
      <c r="W830" s="91"/>
      <c r="X830" s="94"/>
      <c r="Y830" s="95"/>
      <c r="Z830" s="96"/>
    </row>
    <row r="831" spans="2:26">
      <c r="B831" s="9"/>
      <c r="C831" s="41"/>
      <c r="D831" s="41"/>
      <c r="E831" s="41"/>
      <c r="F831" s="41"/>
      <c r="G831" s="41"/>
      <c r="H831" s="41"/>
      <c r="I831" s="41"/>
      <c r="J831" s="41"/>
      <c r="K831" s="41"/>
      <c r="L831" s="41"/>
      <c r="M831" s="41"/>
      <c r="S831" s="88"/>
      <c r="T831" s="92"/>
      <c r="U831" s="93"/>
      <c r="V831" s="89"/>
      <c r="W831" s="91"/>
      <c r="X831" s="94"/>
      <c r="Y831" s="95"/>
      <c r="Z831" s="96"/>
    </row>
    <row r="832" spans="2:26" ht="16.5" customHeight="1">
      <c r="B832" s="9"/>
      <c r="C832" s="41"/>
      <c r="D832" s="41"/>
      <c r="E832" s="41"/>
      <c r="F832" s="41"/>
      <c r="G832" s="41"/>
      <c r="H832" s="41"/>
      <c r="I832" s="41"/>
      <c r="J832" s="41"/>
      <c r="K832" s="41"/>
      <c r="L832" s="41"/>
      <c r="M832" s="41"/>
      <c r="S832" s="88"/>
      <c r="T832" s="92"/>
      <c r="U832" s="93"/>
      <c r="V832" s="89"/>
      <c r="W832" s="91"/>
      <c r="X832" s="94"/>
      <c r="Y832" s="95"/>
      <c r="Z832" s="96"/>
    </row>
    <row r="833" spans="2:26" ht="16.5" customHeight="1">
      <c r="B833" s="9"/>
      <c r="C833" s="41"/>
      <c r="D833" s="41"/>
      <c r="E833" s="41"/>
      <c r="F833" s="41"/>
      <c r="G833" s="41"/>
      <c r="H833" s="41"/>
      <c r="I833" s="41"/>
      <c r="J833" s="41"/>
      <c r="K833" s="41"/>
      <c r="L833" s="41"/>
      <c r="M833" s="41"/>
      <c r="S833" s="88"/>
      <c r="T833" s="92"/>
      <c r="U833" s="93"/>
      <c r="V833" s="89"/>
      <c r="W833" s="91"/>
      <c r="X833" s="94"/>
      <c r="Y833" s="95"/>
      <c r="Z833" s="96"/>
    </row>
    <row r="834" spans="2:26">
      <c r="B834" s="9"/>
      <c r="C834" s="41"/>
      <c r="D834" s="41"/>
      <c r="E834" s="41"/>
      <c r="F834" s="41"/>
      <c r="G834" s="41"/>
      <c r="H834" s="41"/>
      <c r="I834" s="41"/>
      <c r="J834" s="41"/>
      <c r="K834" s="41"/>
      <c r="L834" s="41"/>
      <c r="M834" s="41"/>
      <c r="S834" s="88"/>
      <c r="T834" s="92"/>
      <c r="U834" s="93"/>
      <c r="V834" s="89"/>
      <c r="W834" s="91"/>
      <c r="X834" s="94"/>
      <c r="Y834" s="95"/>
      <c r="Z834" s="96"/>
    </row>
    <row r="835" spans="2:26">
      <c r="B835" s="9"/>
      <c r="C835" s="41"/>
      <c r="D835" s="41"/>
      <c r="E835" s="41"/>
      <c r="F835" s="41"/>
      <c r="G835" s="41"/>
      <c r="H835" s="41"/>
      <c r="I835" s="41"/>
      <c r="J835" s="41"/>
      <c r="K835" s="41"/>
      <c r="L835" s="41"/>
      <c r="M835" s="41"/>
      <c r="N835" s="41"/>
      <c r="S835" s="88"/>
      <c r="T835" s="92"/>
      <c r="U835" s="93"/>
      <c r="V835" s="89"/>
      <c r="W835" s="91"/>
      <c r="X835" s="94"/>
      <c r="Y835" s="95"/>
      <c r="Z835" s="96"/>
    </row>
    <row r="836" spans="2:26">
      <c r="B836" s="9"/>
      <c r="C836" s="41"/>
      <c r="D836" s="41"/>
      <c r="E836" s="41"/>
      <c r="F836" s="41"/>
      <c r="G836" s="41"/>
      <c r="H836" s="41"/>
      <c r="I836" s="41"/>
      <c r="J836" s="41"/>
      <c r="K836" s="41"/>
      <c r="L836" s="41"/>
      <c r="M836" s="41"/>
      <c r="N836" s="41"/>
      <c r="S836" s="88"/>
      <c r="T836" s="92"/>
      <c r="U836" s="93"/>
      <c r="V836" s="89"/>
      <c r="W836" s="91"/>
      <c r="X836" s="94"/>
      <c r="Y836" s="95"/>
      <c r="Z836" s="96"/>
    </row>
    <row r="837" spans="2:26">
      <c r="B837" s="9"/>
      <c r="C837" s="41"/>
      <c r="D837" s="41"/>
      <c r="E837" s="41"/>
      <c r="F837" s="41"/>
      <c r="G837" s="41"/>
      <c r="H837" s="41"/>
      <c r="I837" s="41"/>
      <c r="J837" s="41"/>
      <c r="K837" s="41"/>
      <c r="L837" s="41"/>
      <c r="M837" s="41"/>
      <c r="S837" s="88"/>
      <c r="T837" s="92"/>
      <c r="U837" s="93"/>
      <c r="V837" s="89"/>
      <c r="W837" s="91"/>
      <c r="X837" s="94"/>
      <c r="Y837" s="95"/>
      <c r="Z837" s="96"/>
    </row>
    <row r="838" spans="2:26">
      <c r="B838" s="9"/>
      <c r="C838" s="41"/>
      <c r="D838" s="41"/>
      <c r="E838" s="41"/>
      <c r="F838" s="41"/>
      <c r="G838" s="41"/>
      <c r="H838" s="41"/>
      <c r="I838" s="41"/>
      <c r="J838" s="41"/>
      <c r="K838" s="41"/>
      <c r="L838" s="41"/>
      <c r="M838" s="41"/>
      <c r="S838" s="88"/>
      <c r="T838" s="92"/>
      <c r="U838" s="93"/>
      <c r="V838" s="89"/>
      <c r="W838" s="91"/>
      <c r="X838" s="94"/>
      <c r="Y838" s="95"/>
      <c r="Z838" s="96"/>
    </row>
    <row r="839" spans="2:26">
      <c r="B839" s="9"/>
      <c r="C839" s="41"/>
      <c r="D839" s="41"/>
      <c r="E839" s="41"/>
      <c r="F839" s="41"/>
      <c r="G839" s="41"/>
      <c r="H839" s="41"/>
      <c r="I839" s="41"/>
      <c r="J839" s="41"/>
      <c r="K839" s="41"/>
      <c r="L839" s="41"/>
      <c r="M839" s="41"/>
      <c r="S839" s="88"/>
      <c r="T839" s="92"/>
      <c r="U839" s="93"/>
      <c r="V839" s="89"/>
      <c r="W839" s="91"/>
      <c r="X839" s="94"/>
      <c r="Y839" s="95"/>
      <c r="Z839" s="96"/>
    </row>
    <row r="840" spans="2:26">
      <c r="B840" s="9"/>
      <c r="C840" s="41"/>
      <c r="D840" s="41"/>
      <c r="E840" s="41"/>
      <c r="F840" s="41"/>
      <c r="G840" s="41"/>
      <c r="H840" s="41"/>
      <c r="I840" s="41"/>
      <c r="J840" s="41"/>
      <c r="K840" s="41"/>
      <c r="L840" s="41"/>
      <c r="M840" s="41"/>
      <c r="S840" s="88"/>
      <c r="T840" s="92"/>
      <c r="U840" s="93"/>
      <c r="V840" s="89"/>
      <c r="W840" s="91"/>
      <c r="X840" s="94"/>
      <c r="Y840" s="95"/>
      <c r="Z840" s="96"/>
    </row>
    <row r="841" spans="2:26">
      <c r="B841" s="9"/>
      <c r="C841" s="41"/>
      <c r="D841" s="41"/>
      <c r="E841" s="41"/>
      <c r="F841" s="41"/>
      <c r="G841" s="41"/>
      <c r="H841" s="41"/>
      <c r="I841" s="41"/>
      <c r="J841" s="41"/>
      <c r="K841" s="41"/>
      <c r="L841" s="41"/>
      <c r="M841" s="41"/>
      <c r="S841" s="88"/>
      <c r="T841" s="92"/>
      <c r="U841" s="93"/>
      <c r="V841" s="89"/>
      <c r="W841" s="91"/>
      <c r="X841" s="94"/>
      <c r="Y841" s="95"/>
      <c r="Z841" s="96"/>
    </row>
    <row r="842" spans="2:26">
      <c r="B842" s="9"/>
      <c r="C842" s="41"/>
      <c r="D842" s="41"/>
      <c r="E842" s="41"/>
      <c r="F842" s="41"/>
      <c r="G842" s="41"/>
      <c r="H842" s="41"/>
      <c r="I842" s="41"/>
      <c r="J842" s="41"/>
      <c r="K842" s="41"/>
      <c r="L842" s="41"/>
      <c r="M842" s="41"/>
      <c r="S842" s="88"/>
      <c r="T842" s="92"/>
      <c r="U842" s="93"/>
      <c r="V842" s="89"/>
      <c r="W842" s="91"/>
      <c r="X842" s="94"/>
      <c r="Y842" s="95"/>
      <c r="Z842" s="96"/>
    </row>
    <row r="843" spans="2:26">
      <c r="B843" s="9"/>
      <c r="C843" s="41"/>
      <c r="D843" s="41"/>
      <c r="E843" s="41"/>
      <c r="F843" s="41"/>
      <c r="G843" s="41"/>
      <c r="H843" s="41"/>
      <c r="I843" s="41"/>
      <c r="J843" s="41"/>
      <c r="K843" s="41"/>
      <c r="L843" s="41"/>
      <c r="M843" s="41"/>
      <c r="S843" s="88"/>
      <c r="T843" s="92"/>
      <c r="U843" s="93"/>
      <c r="V843" s="89"/>
      <c r="W843" s="91"/>
      <c r="X843" s="94"/>
      <c r="Y843" s="95"/>
      <c r="Z843" s="96"/>
    </row>
    <row r="844" spans="2:26">
      <c r="B844" s="9"/>
      <c r="C844" s="41"/>
      <c r="D844" s="41"/>
      <c r="E844" s="41"/>
      <c r="F844" s="41"/>
      <c r="G844" s="41"/>
      <c r="H844" s="41"/>
      <c r="I844" s="41"/>
      <c r="J844" s="41"/>
      <c r="K844" s="41"/>
      <c r="L844" s="41"/>
      <c r="M844" s="41"/>
      <c r="S844" s="88"/>
      <c r="T844" s="92"/>
      <c r="U844" s="93"/>
      <c r="V844" s="89"/>
      <c r="W844" s="91"/>
      <c r="X844" s="94"/>
      <c r="Y844" s="95"/>
      <c r="Z844" s="96"/>
    </row>
    <row r="845" spans="2:26">
      <c r="B845" s="9"/>
      <c r="C845" s="41"/>
      <c r="D845" s="41"/>
      <c r="E845" s="41"/>
      <c r="F845" s="41"/>
      <c r="G845" s="41"/>
      <c r="H845" s="41"/>
      <c r="I845" s="41"/>
      <c r="J845" s="41"/>
      <c r="K845" s="41"/>
      <c r="L845" s="41"/>
      <c r="M845" s="41"/>
      <c r="S845" s="88"/>
      <c r="T845" s="92"/>
      <c r="U845" s="93"/>
      <c r="V845" s="89"/>
      <c r="W845" s="91"/>
      <c r="X845" s="94"/>
      <c r="Y845" s="95"/>
      <c r="Z845" s="96"/>
    </row>
    <row r="846" spans="2:26">
      <c r="B846" s="9"/>
      <c r="C846" s="41"/>
      <c r="D846" s="41"/>
      <c r="E846" s="41"/>
      <c r="F846" s="41"/>
      <c r="G846" s="41"/>
      <c r="H846" s="41"/>
      <c r="I846" s="41"/>
      <c r="J846" s="41"/>
      <c r="K846" s="41"/>
      <c r="L846" s="41"/>
      <c r="M846" s="41"/>
      <c r="S846" s="88"/>
      <c r="T846" s="92"/>
      <c r="U846" s="93"/>
      <c r="V846" s="89"/>
      <c r="W846" s="91"/>
      <c r="X846" s="94"/>
      <c r="Y846" s="95"/>
      <c r="Z846" s="96"/>
    </row>
    <row r="847" spans="2:26" ht="16.5" customHeight="1">
      <c r="B847" s="9"/>
      <c r="C847" s="41"/>
      <c r="D847" s="41"/>
      <c r="E847" s="41"/>
      <c r="F847" s="41"/>
      <c r="G847" s="41"/>
      <c r="H847" s="41"/>
      <c r="I847" s="41"/>
      <c r="J847" s="41"/>
      <c r="K847" s="41"/>
      <c r="L847" s="41"/>
      <c r="M847" s="41"/>
      <c r="N847" s="41"/>
      <c r="S847" s="88"/>
      <c r="T847" s="92"/>
      <c r="U847" s="93"/>
      <c r="V847" s="89"/>
      <c r="W847" s="91"/>
      <c r="X847" s="94"/>
      <c r="Y847" s="95"/>
      <c r="Z847" s="96"/>
    </row>
    <row r="848" spans="2:26" ht="16.5" customHeight="1">
      <c r="B848" s="9"/>
      <c r="C848" s="41"/>
      <c r="D848" s="41"/>
      <c r="E848" s="41"/>
      <c r="F848" s="41"/>
      <c r="G848" s="41"/>
      <c r="H848" s="41"/>
      <c r="I848" s="41"/>
      <c r="J848" s="41"/>
      <c r="K848" s="41"/>
      <c r="L848" s="41"/>
      <c r="M848" s="41"/>
      <c r="N848" s="41"/>
      <c r="S848" s="88"/>
      <c r="T848" s="92"/>
      <c r="U848" s="93"/>
      <c r="V848" s="89"/>
      <c r="W848" s="91"/>
      <c r="X848" s="94"/>
      <c r="Y848" s="95"/>
      <c r="Z848" s="96"/>
    </row>
    <row r="849" spans="2:26" ht="16.5" customHeight="1">
      <c r="B849" s="9"/>
      <c r="C849" s="41"/>
      <c r="D849" s="41"/>
      <c r="E849" s="41"/>
      <c r="F849" s="41"/>
      <c r="G849" s="41"/>
      <c r="H849" s="41"/>
      <c r="I849" s="41"/>
      <c r="J849" s="41"/>
      <c r="K849" s="41"/>
      <c r="L849" s="41"/>
      <c r="M849" s="41"/>
      <c r="S849" s="88"/>
      <c r="T849" s="92"/>
      <c r="U849" s="93"/>
      <c r="V849" s="89"/>
      <c r="W849" s="91"/>
      <c r="X849" s="94"/>
      <c r="Y849" s="95"/>
      <c r="Z849" s="96"/>
    </row>
    <row r="850" spans="2:26" ht="16.5" customHeight="1">
      <c r="B850" s="9"/>
      <c r="C850" s="41"/>
      <c r="D850" s="41"/>
      <c r="E850" s="41"/>
      <c r="F850" s="41"/>
      <c r="G850" s="41"/>
      <c r="H850" s="41"/>
      <c r="I850" s="41"/>
      <c r="J850" s="41"/>
      <c r="K850" s="41"/>
      <c r="L850" s="41"/>
      <c r="M850" s="41"/>
      <c r="S850" s="88"/>
      <c r="T850" s="92"/>
      <c r="U850" s="93"/>
      <c r="V850" s="89"/>
      <c r="W850" s="91"/>
      <c r="X850" s="94"/>
      <c r="Y850" s="95"/>
      <c r="Z850" s="96"/>
    </row>
    <row r="851" spans="2:26">
      <c r="B851" s="9"/>
      <c r="C851" s="41"/>
      <c r="D851" s="41"/>
      <c r="E851" s="41"/>
      <c r="F851" s="41"/>
      <c r="G851" s="41"/>
      <c r="H851" s="41"/>
      <c r="I851" s="41"/>
      <c r="J851" s="41"/>
      <c r="K851" s="41"/>
      <c r="L851" s="41"/>
      <c r="M851" s="41"/>
      <c r="N851" s="41"/>
      <c r="S851" s="88"/>
      <c r="T851" s="92"/>
      <c r="U851" s="93"/>
      <c r="V851" s="89"/>
      <c r="W851" s="91"/>
      <c r="X851" s="94"/>
      <c r="Y851" s="95"/>
      <c r="Z851" s="96"/>
    </row>
    <row r="852" spans="2:26">
      <c r="B852" s="9"/>
      <c r="C852" s="41"/>
      <c r="D852" s="41"/>
      <c r="E852" s="41"/>
      <c r="F852" s="41"/>
      <c r="G852" s="41"/>
      <c r="H852" s="41"/>
      <c r="I852" s="41"/>
      <c r="J852" s="41"/>
      <c r="K852" s="41"/>
      <c r="L852" s="41"/>
      <c r="M852" s="41"/>
      <c r="S852" s="88"/>
      <c r="T852" s="92"/>
      <c r="U852" s="93"/>
      <c r="V852" s="89"/>
      <c r="W852" s="91"/>
      <c r="X852" s="94"/>
      <c r="Y852" s="95"/>
      <c r="Z852" s="96"/>
    </row>
    <row r="853" spans="2:26">
      <c r="B853" s="9"/>
      <c r="C853" s="41"/>
      <c r="D853" s="41"/>
      <c r="E853" s="41"/>
      <c r="F853" s="41"/>
      <c r="G853" s="41"/>
      <c r="H853" s="41"/>
      <c r="I853" s="41"/>
      <c r="J853" s="41"/>
      <c r="K853" s="41"/>
      <c r="L853" s="41"/>
      <c r="M853" s="41"/>
      <c r="S853" s="88"/>
      <c r="T853" s="92"/>
      <c r="U853" s="93"/>
      <c r="V853" s="89"/>
      <c r="W853" s="91"/>
      <c r="X853" s="94"/>
      <c r="Y853" s="95"/>
      <c r="Z853" s="96"/>
    </row>
    <row r="854" spans="2:26">
      <c r="B854" s="9"/>
      <c r="C854" s="41"/>
      <c r="D854" s="41"/>
      <c r="E854" s="41"/>
      <c r="F854" s="41"/>
      <c r="G854" s="41"/>
      <c r="H854" s="41"/>
      <c r="I854" s="41"/>
      <c r="J854" s="41"/>
      <c r="K854" s="41"/>
      <c r="L854" s="41"/>
      <c r="M854" s="41"/>
      <c r="S854" s="88"/>
      <c r="T854" s="92"/>
      <c r="U854" s="93"/>
      <c r="V854" s="89"/>
      <c r="W854" s="91"/>
      <c r="X854" s="94"/>
      <c r="Y854" s="95"/>
      <c r="Z854" s="96"/>
    </row>
    <row r="855" spans="2:26">
      <c r="B855" s="9"/>
      <c r="C855" s="41"/>
      <c r="D855" s="41"/>
      <c r="E855" s="41"/>
      <c r="F855" s="41"/>
      <c r="G855" s="41"/>
      <c r="H855" s="41"/>
      <c r="I855" s="41"/>
      <c r="J855" s="41"/>
      <c r="K855" s="41"/>
      <c r="L855" s="41"/>
      <c r="M855" s="41"/>
      <c r="S855" s="88"/>
      <c r="T855" s="92"/>
      <c r="U855" s="93"/>
      <c r="V855" s="89"/>
      <c r="W855" s="91"/>
      <c r="X855" s="94"/>
      <c r="Y855" s="95"/>
      <c r="Z855" s="96"/>
    </row>
    <row r="856" spans="2:26">
      <c r="B856" s="9"/>
      <c r="C856" s="41"/>
      <c r="D856" s="41"/>
      <c r="E856" s="41"/>
      <c r="F856" s="41"/>
      <c r="G856" s="41"/>
      <c r="H856" s="41"/>
      <c r="I856" s="41"/>
      <c r="J856" s="41"/>
      <c r="K856" s="41"/>
      <c r="L856" s="41"/>
      <c r="M856" s="41"/>
      <c r="S856" s="88"/>
      <c r="T856" s="92"/>
      <c r="U856" s="93"/>
      <c r="V856" s="89"/>
      <c r="W856" s="91"/>
      <c r="X856" s="94"/>
      <c r="Y856" s="95"/>
      <c r="Z856" s="96"/>
    </row>
    <row r="857" spans="2:26" ht="16.5" customHeight="1">
      <c r="B857" s="9"/>
      <c r="C857" s="41"/>
      <c r="D857" s="41"/>
      <c r="E857" s="41"/>
      <c r="F857" s="41"/>
      <c r="G857" s="41"/>
      <c r="H857" s="41"/>
      <c r="I857" s="41"/>
      <c r="J857" s="41"/>
      <c r="K857" s="41"/>
      <c r="L857" s="41"/>
      <c r="M857" s="41"/>
      <c r="S857" s="88"/>
      <c r="T857" s="92"/>
      <c r="U857" s="93"/>
      <c r="V857" s="89"/>
      <c r="W857" s="91"/>
      <c r="X857" s="94"/>
      <c r="Y857" s="95"/>
      <c r="Z857" s="96"/>
    </row>
    <row r="858" spans="2:26">
      <c r="B858" s="9"/>
      <c r="C858" s="41"/>
      <c r="D858" s="41"/>
      <c r="E858" s="41"/>
      <c r="F858" s="41"/>
      <c r="G858" s="41"/>
      <c r="H858" s="41"/>
      <c r="I858" s="41"/>
      <c r="J858" s="41"/>
      <c r="K858" s="41"/>
      <c r="L858" s="41"/>
      <c r="M858" s="41"/>
      <c r="S858" s="88"/>
      <c r="T858" s="92"/>
      <c r="U858" s="93"/>
      <c r="V858" s="89"/>
      <c r="W858" s="91"/>
      <c r="X858" s="94"/>
      <c r="Y858" s="95"/>
      <c r="Z858" s="96"/>
    </row>
    <row r="859" spans="2:26">
      <c r="B859" s="9"/>
      <c r="C859" s="41"/>
      <c r="D859" s="41"/>
      <c r="E859" s="41"/>
      <c r="F859" s="41"/>
      <c r="G859" s="41"/>
      <c r="H859" s="41"/>
      <c r="I859" s="41"/>
      <c r="J859" s="41"/>
      <c r="K859" s="41"/>
      <c r="L859" s="41"/>
      <c r="M859" s="41"/>
      <c r="S859" s="88"/>
      <c r="T859" s="92"/>
      <c r="U859" s="93"/>
      <c r="V859" s="89"/>
      <c r="W859" s="91"/>
      <c r="X859" s="94"/>
      <c r="Y859" s="95"/>
      <c r="Z859" s="96"/>
    </row>
    <row r="860" spans="2:26">
      <c r="B860" s="9"/>
      <c r="C860" s="41"/>
      <c r="D860" s="41"/>
      <c r="E860" s="41"/>
      <c r="F860" s="41"/>
      <c r="G860" s="41"/>
      <c r="H860" s="41"/>
      <c r="I860" s="41"/>
      <c r="J860" s="41"/>
      <c r="K860" s="41"/>
      <c r="L860" s="41"/>
      <c r="M860" s="41"/>
      <c r="S860" s="88"/>
      <c r="T860" s="92"/>
      <c r="U860" s="93"/>
      <c r="V860" s="89"/>
      <c r="W860" s="91"/>
      <c r="X860" s="94"/>
      <c r="Y860" s="95"/>
      <c r="Z860" s="96"/>
    </row>
    <row r="861" spans="2:26">
      <c r="B861" s="9"/>
      <c r="C861" s="41"/>
      <c r="D861" s="41"/>
      <c r="E861" s="41"/>
      <c r="F861" s="41"/>
      <c r="G861" s="41"/>
      <c r="H861" s="41"/>
      <c r="I861" s="41"/>
      <c r="J861" s="41"/>
      <c r="K861" s="41"/>
      <c r="L861" s="41"/>
      <c r="M861" s="41"/>
      <c r="S861" s="88"/>
      <c r="T861" s="92"/>
      <c r="U861" s="93"/>
      <c r="V861" s="89"/>
      <c r="W861" s="91"/>
      <c r="X861" s="94"/>
      <c r="Y861" s="95"/>
      <c r="Z861" s="96"/>
    </row>
    <row r="862" spans="2:26">
      <c r="B862" s="9"/>
      <c r="C862" s="41"/>
      <c r="D862" s="41"/>
      <c r="E862" s="41"/>
      <c r="F862" s="41"/>
      <c r="G862" s="41"/>
      <c r="H862" s="41"/>
      <c r="I862" s="41"/>
      <c r="J862" s="41"/>
      <c r="K862" s="41"/>
      <c r="L862" s="41"/>
      <c r="M862" s="41"/>
      <c r="S862" s="88"/>
      <c r="T862" s="92"/>
      <c r="U862" s="93"/>
      <c r="V862" s="89"/>
      <c r="W862" s="91"/>
      <c r="X862" s="94"/>
      <c r="Y862" s="95"/>
      <c r="Z862" s="96"/>
    </row>
    <row r="863" spans="2:26">
      <c r="B863" s="9"/>
      <c r="C863" s="41"/>
      <c r="D863" s="41"/>
      <c r="E863" s="41"/>
      <c r="F863" s="41"/>
      <c r="G863" s="41"/>
      <c r="H863" s="41"/>
      <c r="I863" s="41"/>
      <c r="J863" s="41"/>
      <c r="K863" s="41"/>
      <c r="L863" s="41"/>
      <c r="M863" s="41"/>
      <c r="S863" s="88"/>
      <c r="T863" s="92"/>
      <c r="U863" s="93"/>
      <c r="V863" s="89"/>
      <c r="W863" s="91"/>
      <c r="X863" s="94"/>
      <c r="Y863" s="95"/>
      <c r="Z863" s="96"/>
    </row>
    <row r="864" spans="2:26" ht="16.5" customHeight="1">
      <c r="B864" s="9"/>
      <c r="C864" s="41"/>
      <c r="D864" s="41"/>
      <c r="E864" s="41"/>
      <c r="F864" s="41"/>
      <c r="G864" s="41"/>
      <c r="H864" s="41"/>
      <c r="I864" s="41"/>
      <c r="J864" s="41"/>
      <c r="K864" s="41"/>
      <c r="L864" s="41"/>
      <c r="M864" s="41"/>
      <c r="S864" s="88"/>
      <c r="T864" s="92"/>
      <c r="U864" s="93"/>
      <c r="V864" s="89"/>
      <c r="W864" s="91"/>
      <c r="X864" s="94"/>
      <c r="Y864" s="95"/>
      <c r="Z864" s="96"/>
    </row>
    <row r="865" spans="2:26" ht="16.5" customHeight="1">
      <c r="B865" s="9"/>
      <c r="C865" s="41"/>
      <c r="D865" s="41"/>
      <c r="E865" s="41"/>
      <c r="F865" s="41"/>
      <c r="G865" s="41"/>
      <c r="H865" s="41"/>
      <c r="I865" s="41"/>
      <c r="J865" s="41"/>
      <c r="K865" s="41"/>
      <c r="L865" s="41"/>
      <c r="M865" s="41"/>
      <c r="S865" s="88"/>
      <c r="T865" s="92"/>
      <c r="U865" s="93"/>
      <c r="V865" s="89"/>
      <c r="W865" s="91"/>
      <c r="X865" s="94"/>
      <c r="Y865" s="95"/>
      <c r="Z865" s="96"/>
    </row>
    <row r="866" spans="2:26" ht="16.5" customHeight="1">
      <c r="B866" s="9"/>
      <c r="C866" s="41"/>
      <c r="D866" s="41"/>
      <c r="E866" s="41"/>
      <c r="F866" s="41"/>
      <c r="G866" s="41"/>
      <c r="H866" s="41"/>
      <c r="I866" s="41"/>
      <c r="J866" s="41"/>
      <c r="K866" s="41"/>
      <c r="L866" s="41"/>
      <c r="M866" s="41"/>
      <c r="S866" s="88"/>
      <c r="T866" s="92"/>
      <c r="U866" s="93"/>
      <c r="V866" s="89"/>
      <c r="W866" s="91"/>
      <c r="X866" s="94"/>
      <c r="Y866" s="95"/>
      <c r="Z866" s="96"/>
    </row>
    <row r="867" spans="2:26" ht="16.5" customHeight="1">
      <c r="B867" s="9"/>
      <c r="C867" s="41"/>
      <c r="D867" s="41"/>
      <c r="E867" s="41"/>
      <c r="F867" s="41"/>
      <c r="G867" s="41"/>
      <c r="H867" s="41"/>
      <c r="I867" s="41"/>
      <c r="J867" s="41"/>
      <c r="K867" s="41"/>
      <c r="L867" s="41"/>
      <c r="M867" s="41"/>
      <c r="S867" s="88"/>
      <c r="T867" s="92"/>
      <c r="U867" s="93"/>
      <c r="V867" s="89"/>
      <c r="W867" s="91"/>
      <c r="X867" s="94"/>
      <c r="Y867" s="95"/>
      <c r="Z867" s="96"/>
    </row>
    <row r="868" spans="2:26">
      <c r="B868" s="9"/>
      <c r="C868" s="41"/>
      <c r="D868" s="41"/>
      <c r="E868" s="41"/>
      <c r="F868" s="41"/>
      <c r="G868" s="41"/>
      <c r="H868" s="41"/>
      <c r="I868" s="41"/>
      <c r="J868" s="41"/>
      <c r="K868" s="41"/>
      <c r="L868" s="41"/>
      <c r="M868" s="41"/>
      <c r="S868" s="88"/>
      <c r="T868" s="92"/>
      <c r="U868" s="93"/>
      <c r="V868" s="89"/>
      <c r="W868" s="91"/>
      <c r="X868" s="94"/>
      <c r="Y868" s="95"/>
      <c r="Z868" s="96"/>
    </row>
    <row r="869" spans="2:26">
      <c r="B869" s="9"/>
      <c r="C869" s="41"/>
      <c r="D869" s="41"/>
      <c r="E869" s="41"/>
      <c r="F869" s="41"/>
      <c r="G869" s="41"/>
      <c r="H869" s="41"/>
      <c r="I869" s="41"/>
      <c r="J869" s="41"/>
      <c r="K869" s="41"/>
      <c r="L869" s="41"/>
      <c r="M869" s="41"/>
      <c r="S869" s="88"/>
      <c r="T869" s="92"/>
      <c r="U869" s="93"/>
      <c r="V869" s="89"/>
      <c r="W869" s="91"/>
      <c r="X869" s="94"/>
      <c r="Y869" s="95"/>
      <c r="Z869" s="96"/>
    </row>
    <row r="870" spans="2:26">
      <c r="B870" s="9"/>
      <c r="C870" s="41"/>
      <c r="D870" s="41"/>
      <c r="E870" s="41"/>
      <c r="F870" s="41"/>
      <c r="G870" s="41"/>
      <c r="H870" s="41"/>
      <c r="I870" s="41"/>
      <c r="J870" s="41"/>
      <c r="K870" s="41"/>
      <c r="L870" s="41"/>
      <c r="M870" s="41"/>
      <c r="S870" s="88"/>
      <c r="T870" s="92"/>
      <c r="U870" s="93"/>
      <c r="V870" s="89"/>
      <c r="W870" s="91"/>
      <c r="X870" s="94"/>
      <c r="Y870" s="95"/>
      <c r="Z870" s="96"/>
    </row>
    <row r="871" spans="2:26">
      <c r="B871" s="9"/>
      <c r="C871" s="41"/>
      <c r="D871" s="41"/>
      <c r="E871" s="41"/>
      <c r="F871" s="41"/>
      <c r="G871" s="41"/>
      <c r="H871" s="41"/>
      <c r="I871" s="41"/>
      <c r="J871" s="41"/>
      <c r="K871" s="41"/>
      <c r="L871" s="41"/>
      <c r="M871" s="41"/>
      <c r="S871" s="88"/>
      <c r="T871" s="92"/>
      <c r="U871" s="93"/>
      <c r="V871" s="89"/>
      <c r="W871" s="91"/>
      <c r="X871" s="94"/>
      <c r="Y871" s="95"/>
      <c r="Z871" s="96"/>
    </row>
    <row r="872" spans="2:26">
      <c r="B872" s="9"/>
      <c r="C872" s="41"/>
      <c r="D872" s="41"/>
      <c r="E872" s="41"/>
      <c r="F872" s="41"/>
      <c r="G872" s="41"/>
      <c r="H872" s="41"/>
      <c r="I872" s="41"/>
      <c r="J872" s="41"/>
      <c r="K872" s="41"/>
      <c r="L872" s="41"/>
      <c r="M872" s="41"/>
      <c r="S872" s="88"/>
      <c r="T872" s="92"/>
      <c r="U872" s="93"/>
      <c r="V872" s="89"/>
      <c r="W872" s="91"/>
      <c r="X872" s="94"/>
      <c r="Y872" s="95"/>
      <c r="Z872" s="96"/>
    </row>
    <row r="873" spans="2:26">
      <c r="B873" s="9"/>
      <c r="C873" s="41"/>
      <c r="D873" s="41"/>
      <c r="E873" s="41"/>
      <c r="F873" s="41"/>
      <c r="G873" s="41"/>
      <c r="H873" s="41"/>
      <c r="I873" s="41"/>
      <c r="J873" s="41"/>
      <c r="K873" s="41"/>
      <c r="L873" s="41"/>
      <c r="M873" s="41"/>
      <c r="S873" s="88"/>
      <c r="T873" s="92"/>
      <c r="U873" s="93"/>
      <c r="V873" s="89"/>
      <c r="W873" s="91"/>
      <c r="X873" s="94"/>
      <c r="Y873" s="95"/>
      <c r="Z873" s="96"/>
    </row>
    <row r="874" spans="2:26">
      <c r="B874" s="9"/>
      <c r="C874" s="41"/>
      <c r="D874" s="41"/>
      <c r="E874" s="41"/>
      <c r="F874" s="41"/>
      <c r="G874" s="41"/>
      <c r="H874" s="41"/>
      <c r="I874" s="41"/>
      <c r="J874" s="41"/>
      <c r="K874" s="41"/>
      <c r="L874" s="41"/>
      <c r="M874" s="41"/>
      <c r="S874" s="88"/>
      <c r="T874" s="92"/>
      <c r="U874" s="93"/>
      <c r="V874" s="89"/>
      <c r="W874" s="91"/>
      <c r="X874" s="94"/>
      <c r="Y874" s="95"/>
      <c r="Z874" s="96"/>
    </row>
    <row r="875" spans="2:26">
      <c r="B875" s="9"/>
      <c r="C875" s="41"/>
      <c r="D875" s="41"/>
      <c r="E875" s="41"/>
      <c r="F875" s="41"/>
      <c r="G875" s="41"/>
      <c r="H875" s="41"/>
      <c r="I875" s="41"/>
      <c r="J875" s="41"/>
      <c r="K875" s="41"/>
      <c r="L875" s="41"/>
      <c r="M875" s="41"/>
      <c r="S875" s="88"/>
      <c r="T875" s="92"/>
      <c r="U875" s="93"/>
      <c r="V875" s="89"/>
      <c r="W875" s="91"/>
      <c r="X875" s="94"/>
      <c r="Y875" s="95"/>
      <c r="Z875" s="96"/>
    </row>
    <row r="876" spans="2:26">
      <c r="B876" s="9"/>
      <c r="C876" s="41"/>
      <c r="D876" s="41"/>
      <c r="E876" s="41"/>
      <c r="F876" s="41"/>
      <c r="G876" s="41"/>
      <c r="H876" s="41"/>
      <c r="I876" s="41"/>
      <c r="J876" s="41"/>
      <c r="K876" s="41"/>
      <c r="L876" s="41"/>
      <c r="M876" s="41"/>
      <c r="S876" s="88"/>
      <c r="T876" s="92"/>
      <c r="U876" s="93"/>
      <c r="V876" s="89"/>
      <c r="W876" s="91"/>
      <c r="X876" s="94"/>
      <c r="Y876" s="95"/>
      <c r="Z876" s="96"/>
    </row>
    <row r="877" spans="2:26">
      <c r="B877" s="9"/>
      <c r="C877" s="41"/>
      <c r="D877" s="41"/>
      <c r="E877" s="41"/>
      <c r="F877" s="41"/>
      <c r="G877" s="41"/>
      <c r="H877" s="41"/>
      <c r="I877" s="41"/>
      <c r="J877" s="41"/>
      <c r="K877" s="41"/>
      <c r="L877" s="41"/>
      <c r="M877" s="41"/>
      <c r="S877" s="88"/>
      <c r="T877" s="92"/>
      <c r="U877" s="93"/>
      <c r="V877" s="89"/>
      <c r="W877" s="91"/>
      <c r="X877" s="94"/>
      <c r="Y877" s="95"/>
      <c r="Z877" s="96"/>
    </row>
    <row r="878" spans="2:26">
      <c r="B878" s="9"/>
      <c r="C878" s="41"/>
      <c r="D878" s="41"/>
      <c r="E878" s="41"/>
      <c r="F878" s="41"/>
      <c r="G878" s="41"/>
      <c r="H878" s="41"/>
      <c r="I878" s="41"/>
      <c r="J878" s="41"/>
      <c r="K878" s="41"/>
      <c r="L878" s="41"/>
      <c r="M878" s="41"/>
      <c r="S878" s="88"/>
      <c r="T878" s="92"/>
      <c r="U878" s="93"/>
      <c r="V878" s="89"/>
      <c r="W878" s="91"/>
      <c r="X878" s="94"/>
      <c r="Y878" s="95"/>
      <c r="Z878" s="96"/>
    </row>
    <row r="879" spans="2:26">
      <c r="B879" s="9"/>
      <c r="C879" s="41"/>
      <c r="D879" s="41"/>
      <c r="E879" s="41"/>
      <c r="F879" s="41"/>
      <c r="G879" s="41"/>
      <c r="H879" s="41"/>
      <c r="I879" s="41"/>
      <c r="J879" s="41"/>
      <c r="K879" s="41"/>
      <c r="L879" s="41"/>
      <c r="M879" s="41"/>
      <c r="S879" s="88"/>
      <c r="T879" s="92"/>
      <c r="U879" s="93"/>
      <c r="V879" s="89"/>
      <c r="W879" s="91"/>
      <c r="X879" s="94"/>
      <c r="Y879" s="95"/>
      <c r="Z879" s="96"/>
    </row>
    <row r="880" spans="2:26">
      <c r="B880" s="9"/>
      <c r="C880" s="41"/>
      <c r="D880" s="41"/>
      <c r="E880" s="41"/>
      <c r="F880" s="41"/>
      <c r="G880" s="41"/>
      <c r="H880" s="41"/>
      <c r="I880" s="41"/>
      <c r="J880" s="41"/>
      <c r="K880" s="41"/>
      <c r="L880" s="41"/>
      <c r="M880" s="41"/>
      <c r="S880" s="88"/>
      <c r="T880" s="92"/>
      <c r="U880" s="93"/>
      <c r="V880" s="89"/>
      <c r="W880" s="91"/>
      <c r="X880" s="94"/>
      <c r="Y880" s="95"/>
      <c r="Z880" s="96"/>
    </row>
    <row r="881" spans="1:26">
      <c r="B881" s="9"/>
      <c r="C881" s="41"/>
      <c r="D881" s="41"/>
      <c r="E881" s="41"/>
      <c r="F881" s="41"/>
      <c r="G881" s="41"/>
      <c r="H881" s="41"/>
      <c r="I881" s="41"/>
      <c r="J881" s="41"/>
      <c r="K881" s="41"/>
      <c r="L881" s="41"/>
      <c r="M881" s="41"/>
      <c r="N881" s="41"/>
      <c r="S881" s="88"/>
      <c r="T881" s="92"/>
      <c r="U881" s="93"/>
      <c r="V881" s="89"/>
      <c r="W881" s="91"/>
      <c r="X881" s="94"/>
      <c r="Y881" s="95"/>
      <c r="Z881" s="96"/>
    </row>
    <row r="882" spans="1:26">
      <c r="B882" s="9"/>
      <c r="C882" s="41"/>
      <c r="D882" s="41"/>
      <c r="E882" s="41"/>
      <c r="F882" s="41"/>
      <c r="G882" s="41"/>
      <c r="H882" s="41"/>
      <c r="I882" s="41"/>
      <c r="J882" s="41"/>
      <c r="K882" s="41"/>
      <c r="L882" s="41"/>
      <c r="M882" s="41"/>
      <c r="N882" s="41"/>
      <c r="S882" s="88"/>
      <c r="T882" s="92"/>
      <c r="U882" s="93"/>
      <c r="V882" s="89"/>
      <c r="W882" s="91"/>
      <c r="X882" s="94"/>
      <c r="Y882" s="95"/>
      <c r="Z882" s="96"/>
    </row>
    <row r="883" spans="1:26">
      <c r="B883" s="9"/>
      <c r="C883" s="41"/>
      <c r="D883" s="41"/>
      <c r="E883" s="41"/>
      <c r="F883" s="41"/>
      <c r="G883" s="41"/>
      <c r="H883" s="41"/>
      <c r="I883" s="41"/>
      <c r="J883" s="41"/>
      <c r="K883" s="41"/>
      <c r="L883" s="41"/>
      <c r="M883" s="41"/>
      <c r="S883" s="88"/>
      <c r="T883" s="92"/>
      <c r="U883" s="93"/>
      <c r="V883" s="89"/>
      <c r="W883" s="91"/>
      <c r="X883" s="94"/>
      <c r="Y883" s="95"/>
      <c r="Z883" s="96"/>
    </row>
    <row r="884" spans="1:26">
      <c r="B884" s="9"/>
      <c r="C884" s="41"/>
      <c r="D884" s="41"/>
      <c r="E884" s="41"/>
      <c r="F884" s="41"/>
      <c r="G884" s="41"/>
      <c r="H884" s="41"/>
      <c r="I884" s="41"/>
      <c r="J884" s="41"/>
      <c r="K884" s="41"/>
      <c r="L884" s="41"/>
      <c r="M884" s="41"/>
      <c r="S884" s="88"/>
      <c r="T884" s="92"/>
      <c r="U884" s="93"/>
      <c r="V884" s="89"/>
      <c r="W884" s="91"/>
      <c r="X884" s="94"/>
      <c r="Y884" s="95"/>
      <c r="Z884" s="96"/>
    </row>
    <row r="885" spans="1:26">
      <c r="B885" s="9"/>
      <c r="C885" s="41"/>
      <c r="D885" s="41"/>
      <c r="E885" s="41"/>
      <c r="F885" s="41"/>
      <c r="G885" s="41"/>
      <c r="H885" s="41"/>
      <c r="I885" s="41"/>
      <c r="J885" s="41"/>
      <c r="K885" s="41"/>
      <c r="L885" s="41"/>
      <c r="M885" s="41"/>
      <c r="S885" s="88"/>
      <c r="T885" s="92"/>
      <c r="U885" s="93"/>
      <c r="V885" s="89"/>
      <c r="W885" s="91"/>
      <c r="X885" s="94"/>
      <c r="Y885" s="95"/>
      <c r="Z885" s="96"/>
    </row>
    <row r="886" spans="1:26">
      <c r="B886" s="9"/>
      <c r="C886" s="11"/>
      <c r="D886" s="11"/>
      <c r="E886" s="11"/>
      <c r="F886" s="41"/>
      <c r="G886" s="11"/>
      <c r="H886" s="11"/>
      <c r="I886" s="11"/>
      <c r="J886" s="11"/>
      <c r="K886" s="11"/>
      <c r="L886" s="11"/>
      <c r="M886" s="41"/>
      <c r="S886" s="88"/>
      <c r="T886" s="92"/>
      <c r="U886" s="93"/>
      <c r="V886" s="89"/>
      <c r="W886" s="91"/>
      <c r="X886" s="94"/>
      <c r="Y886" s="95"/>
      <c r="Z886" s="96"/>
    </row>
    <row r="887" spans="1:26">
      <c r="B887" s="9"/>
      <c r="C887" s="11"/>
      <c r="D887" s="11"/>
      <c r="E887" s="11"/>
      <c r="F887" s="41"/>
      <c r="G887" s="11"/>
      <c r="H887" s="11"/>
      <c r="I887" s="11"/>
      <c r="J887" s="11"/>
      <c r="K887" s="11"/>
      <c r="L887" s="11"/>
      <c r="M887" s="41"/>
      <c r="S887" s="88"/>
      <c r="T887" s="92"/>
      <c r="U887" s="93"/>
      <c r="V887" s="89"/>
      <c r="W887" s="91"/>
      <c r="X887" s="94"/>
      <c r="Y887" s="95"/>
      <c r="Z887" s="96"/>
    </row>
    <row r="888" spans="1:26">
      <c r="B888" s="9"/>
      <c r="C888" s="11"/>
      <c r="D888" s="11"/>
      <c r="E888" s="11"/>
      <c r="F888" s="11"/>
      <c r="G888" s="11"/>
      <c r="H888" s="11"/>
      <c r="I888" s="11"/>
      <c r="J888" s="11"/>
      <c r="K888" s="11"/>
      <c r="L888" s="11"/>
      <c r="M888" s="41"/>
      <c r="N888" s="41"/>
      <c r="S888" s="88"/>
      <c r="T888" s="92"/>
      <c r="U888" s="93"/>
      <c r="V888" s="89"/>
      <c r="W888" s="91"/>
      <c r="X888" s="94"/>
      <c r="Y888" s="95"/>
      <c r="Z888" s="96"/>
    </row>
    <row r="889" spans="1:26">
      <c r="B889" s="9"/>
      <c r="C889" s="11"/>
      <c r="D889" s="11"/>
      <c r="E889" s="11"/>
      <c r="F889" s="11"/>
      <c r="G889" s="11"/>
      <c r="H889" s="11"/>
      <c r="I889" s="11"/>
      <c r="J889" s="11"/>
      <c r="K889" s="11"/>
      <c r="L889" s="11"/>
      <c r="M889" s="41"/>
      <c r="N889" s="41"/>
      <c r="S889" s="88"/>
      <c r="T889" s="92"/>
      <c r="U889" s="93"/>
      <c r="V889" s="89"/>
      <c r="W889" s="91"/>
      <c r="X889" s="94"/>
      <c r="Y889" s="95"/>
      <c r="Z889" s="96"/>
    </row>
    <row r="890" spans="1:26" ht="16.5" customHeight="1">
      <c r="B890" s="9"/>
      <c r="C890" s="11"/>
      <c r="D890" s="11"/>
      <c r="E890" s="11"/>
      <c r="F890" s="11"/>
      <c r="G890" s="11"/>
      <c r="H890" s="11"/>
      <c r="I890" s="11"/>
      <c r="J890" s="11"/>
      <c r="K890" s="11"/>
      <c r="L890" s="11"/>
      <c r="M890" s="41"/>
      <c r="N890" s="41"/>
      <c r="S890" s="88"/>
      <c r="T890" s="92"/>
      <c r="U890" s="93"/>
      <c r="V890" s="89"/>
      <c r="W890" s="91"/>
      <c r="X890" s="94"/>
      <c r="Y890" s="95"/>
      <c r="Z890" s="96"/>
    </row>
    <row r="891" spans="1:26" ht="16.5" customHeight="1">
      <c r="B891" s="9"/>
      <c r="C891" s="11"/>
      <c r="D891" s="11"/>
      <c r="E891" s="11"/>
      <c r="F891" s="11"/>
      <c r="G891" s="11"/>
      <c r="H891" s="11"/>
      <c r="I891" s="11"/>
      <c r="J891" s="11"/>
      <c r="K891" s="11"/>
      <c r="L891" s="11"/>
      <c r="M891" s="41"/>
      <c r="N891" s="41"/>
      <c r="S891" s="88"/>
      <c r="T891" s="92"/>
      <c r="U891" s="93"/>
      <c r="V891" s="89"/>
      <c r="W891" s="91"/>
      <c r="X891" s="94"/>
      <c r="Y891" s="95"/>
      <c r="Z891" s="96"/>
    </row>
    <row r="892" spans="1:26" ht="16.5" customHeight="1">
      <c r="B892" s="9"/>
      <c r="C892" s="41"/>
      <c r="D892" s="41"/>
      <c r="E892" s="41"/>
      <c r="F892" s="41"/>
      <c r="G892" s="11"/>
      <c r="H892" s="11"/>
      <c r="I892" s="11"/>
      <c r="J892" s="11"/>
      <c r="K892" s="11"/>
      <c r="L892" s="11"/>
      <c r="M892" s="41"/>
      <c r="S892" s="88"/>
      <c r="T892" s="92"/>
      <c r="U892" s="93"/>
      <c r="V892" s="89"/>
      <c r="W892" s="91"/>
      <c r="X892" s="94"/>
      <c r="Y892" s="95"/>
      <c r="Z892" s="96"/>
    </row>
    <row r="893" spans="1:26" ht="16.5" customHeight="1">
      <c r="B893" s="9"/>
      <c r="C893" s="41"/>
      <c r="D893" s="41"/>
      <c r="E893" s="41"/>
      <c r="F893" s="41"/>
      <c r="G893" s="11"/>
      <c r="H893" s="11"/>
      <c r="I893" s="11"/>
      <c r="J893" s="11"/>
      <c r="K893" s="11"/>
      <c r="L893" s="11"/>
      <c r="M893" s="41"/>
      <c r="S893" s="88"/>
      <c r="T893" s="92"/>
      <c r="U893" s="93"/>
      <c r="V893" s="89"/>
      <c r="W893" s="91"/>
      <c r="X893" s="94"/>
      <c r="Y893" s="95"/>
      <c r="Z893" s="96"/>
    </row>
    <row r="894" spans="1:26" ht="16.5" customHeight="1">
      <c r="A894" s="7"/>
      <c r="B894" s="9"/>
      <c r="C894" s="41"/>
      <c r="D894" s="41"/>
      <c r="E894" s="41"/>
      <c r="F894" s="41"/>
      <c r="G894" s="11"/>
      <c r="H894" s="11"/>
      <c r="I894" s="11"/>
      <c r="J894" s="11"/>
      <c r="K894" s="11"/>
      <c r="L894" s="11"/>
      <c r="M894" s="41"/>
      <c r="S894" s="88"/>
      <c r="T894" s="92"/>
      <c r="U894" s="93"/>
      <c r="V894" s="89"/>
      <c r="W894" s="91"/>
      <c r="X894" s="94"/>
      <c r="Y894" s="95"/>
      <c r="Z894" s="96"/>
    </row>
    <row r="895" spans="1:26">
      <c r="B895" s="9"/>
      <c r="C895" s="41"/>
      <c r="D895" s="41"/>
      <c r="E895" s="41"/>
      <c r="F895" s="41"/>
      <c r="G895" s="11"/>
      <c r="H895" s="11"/>
      <c r="I895" s="11"/>
      <c r="J895" s="11"/>
      <c r="K895" s="11"/>
      <c r="L895" s="11"/>
      <c r="M895" s="41"/>
      <c r="S895" s="88"/>
      <c r="T895" s="92"/>
      <c r="U895" s="93"/>
      <c r="V895" s="89"/>
      <c r="W895" s="91"/>
      <c r="X895" s="94"/>
      <c r="Y895" s="95"/>
      <c r="Z895" s="96"/>
    </row>
    <row r="896" spans="1:26">
      <c r="B896" s="9"/>
      <c r="C896" s="41"/>
      <c r="D896" s="41"/>
      <c r="E896" s="41"/>
      <c r="F896" s="41"/>
      <c r="G896" s="11"/>
      <c r="H896" s="11"/>
      <c r="I896" s="11"/>
      <c r="J896" s="11"/>
      <c r="K896" s="11"/>
      <c r="L896" s="11"/>
      <c r="M896" s="41"/>
      <c r="S896" s="88"/>
      <c r="T896" s="92"/>
      <c r="U896" s="93"/>
      <c r="V896" s="89"/>
      <c r="W896" s="91"/>
      <c r="X896" s="94"/>
      <c r="Y896" s="95"/>
      <c r="Z896" s="96"/>
    </row>
    <row r="897" spans="2:26">
      <c r="B897" s="9"/>
      <c r="C897" s="41"/>
      <c r="D897" s="41"/>
      <c r="E897" s="41"/>
      <c r="F897" s="41"/>
      <c r="G897" s="11"/>
      <c r="H897" s="11"/>
      <c r="I897" s="11"/>
      <c r="J897" s="11"/>
      <c r="K897" s="11"/>
      <c r="L897" s="11"/>
      <c r="M897" s="41"/>
      <c r="S897" s="88"/>
      <c r="T897" s="92"/>
      <c r="U897" s="93"/>
      <c r="V897" s="89"/>
      <c r="W897" s="91"/>
      <c r="X897" s="94"/>
      <c r="Y897" s="95"/>
      <c r="Z897" s="96"/>
    </row>
    <row r="898" spans="2:26">
      <c r="B898" s="9"/>
      <c r="C898" s="41"/>
      <c r="D898" s="41"/>
      <c r="E898" s="41"/>
      <c r="F898" s="41"/>
      <c r="G898" s="11"/>
      <c r="H898" s="11"/>
      <c r="I898" s="11"/>
      <c r="J898" s="11"/>
      <c r="K898" s="11"/>
      <c r="L898" s="11"/>
      <c r="M898" s="41"/>
      <c r="S898" s="88"/>
      <c r="T898" s="92"/>
      <c r="U898" s="93"/>
      <c r="V898" s="89"/>
      <c r="W898" s="91"/>
      <c r="X898" s="94"/>
      <c r="Y898" s="95"/>
      <c r="Z898" s="96"/>
    </row>
    <row r="899" spans="2:26" ht="16.5" customHeight="1">
      <c r="B899" s="9"/>
      <c r="C899" s="41"/>
      <c r="D899" s="41"/>
      <c r="E899" s="41"/>
      <c r="F899" s="41"/>
      <c r="G899" s="41"/>
      <c r="H899" s="41"/>
      <c r="I899" s="41"/>
      <c r="J899" s="41"/>
      <c r="K899" s="41"/>
      <c r="L899" s="41"/>
      <c r="M899" s="41"/>
      <c r="N899" s="41"/>
      <c r="S899" s="88"/>
      <c r="T899" s="92"/>
      <c r="U899" s="93"/>
      <c r="V899" s="89"/>
      <c r="W899" s="91"/>
      <c r="X899" s="94"/>
      <c r="Y899" s="95"/>
      <c r="Z899" s="96"/>
    </row>
    <row r="900" spans="2:26" ht="16.5" customHeight="1">
      <c r="B900" s="9"/>
      <c r="C900" s="41"/>
      <c r="D900" s="41"/>
      <c r="E900" s="41"/>
      <c r="F900" s="41"/>
      <c r="G900" s="41"/>
      <c r="H900" s="41"/>
      <c r="I900" s="41"/>
      <c r="J900" s="41"/>
      <c r="K900" s="41"/>
      <c r="L900" s="41"/>
      <c r="M900" s="41"/>
      <c r="S900" s="88"/>
      <c r="T900" s="92"/>
      <c r="U900" s="93"/>
      <c r="V900" s="89"/>
      <c r="W900" s="91"/>
      <c r="X900" s="94"/>
      <c r="Y900" s="95"/>
      <c r="Z900" s="96"/>
    </row>
    <row r="901" spans="2:26" ht="16.5" customHeight="1">
      <c r="B901" s="9"/>
      <c r="C901" s="41"/>
      <c r="D901" s="41"/>
      <c r="E901" s="41"/>
      <c r="F901" s="41"/>
      <c r="G901" s="41"/>
      <c r="H901" s="41"/>
      <c r="I901" s="41"/>
      <c r="J901" s="41"/>
      <c r="K901" s="41"/>
      <c r="L901" s="41"/>
      <c r="M901" s="41"/>
      <c r="S901" s="88"/>
      <c r="T901" s="92"/>
      <c r="U901" s="93"/>
      <c r="V901" s="89"/>
      <c r="W901" s="91"/>
      <c r="X901" s="94"/>
      <c r="Y901" s="95"/>
      <c r="Z901" s="96"/>
    </row>
    <row r="902" spans="2:26">
      <c r="B902" s="9"/>
      <c r="C902" s="41"/>
      <c r="D902" s="41"/>
      <c r="E902" s="41"/>
      <c r="F902" s="41"/>
      <c r="G902" s="11"/>
      <c r="H902" s="11"/>
      <c r="I902" s="11"/>
      <c r="J902" s="11"/>
      <c r="K902" s="11"/>
      <c r="L902" s="11"/>
      <c r="M902" s="41"/>
      <c r="S902" s="88"/>
      <c r="T902" s="92"/>
      <c r="U902" s="93"/>
      <c r="V902" s="89"/>
      <c r="W902" s="91"/>
      <c r="X902" s="94"/>
      <c r="Y902" s="95"/>
      <c r="Z902" s="96"/>
    </row>
    <row r="903" spans="2:26">
      <c r="B903" s="9"/>
      <c r="C903" s="41"/>
      <c r="D903" s="41"/>
      <c r="E903" s="41"/>
      <c r="F903" s="41"/>
      <c r="G903" s="11"/>
      <c r="H903" s="11"/>
      <c r="I903" s="11"/>
      <c r="J903" s="11"/>
      <c r="K903" s="11"/>
      <c r="L903" s="11"/>
      <c r="M903" s="41"/>
      <c r="S903" s="88"/>
      <c r="T903" s="92"/>
      <c r="U903" s="93"/>
      <c r="V903" s="89"/>
      <c r="W903" s="91"/>
      <c r="X903" s="94"/>
      <c r="Y903" s="95"/>
      <c r="Z903" s="96"/>
    </row>
    <row r="904" spans="2:26">
      <c r="B904" s="9"/>
      <c r="C904" s="41"/>
      <c r="D904" s="41"/>
      <c r="E904" s="41"/>
      <c r="F904" s="41"/>
      <c r="G904" s="11"/>
      <c r="H904" s="11"/>
      <c r="I904" s="11"/>
      <c r="J904" s="11"/>
      <c r="K904" s="11"/>
      <c r="L904" s="11"/>
      <c r="M904" s="41"/>
      <c r="S904" s="88"/>
      <c r="T904" s="92"/>
      <c r="U904" s="93"/>
      <c r="V904" s="89"/>
      <c r="W904" s="91"/>
      <c r="X904" s="94"/>
      <c r="Y904" s="95"/>
      <c r="Z904" s="96"/>
    </row>
    <row r="905" spans="2:26">
      <c r="B905" s="9"/>
      <c r="C905" s="41"/>
      <c r="D905" s="41"/>
      <c r="E905" s="41"/>
      <c r="F905" s="41"/>
      <c r="G905" s="11"/>
      <c r="H905" s="11"/>
      <c r="I905" s="11"/>
      <c r="J905" s="11"/>
      <c r="K905" s="11"/>
      <c r="L905" s="11"/>
      <c r="M905" s="41"/>
      <c r="S905" s="88"/>
      <c r="T905" s="92"/>
      <c r="U905" s="93"/>
      <c r="V905" s="89"/>
      <c r="W905" s="91"/>
      <c r="X905" s="94"/>
      <c r="Y905" s="95"/>
      <c r="Z905" s="96"/>
    </row>
    <row r="906" spans="2:26">
      <c r="B906" s="9"/>
      <c r="C906" s="41"/>
      <c r="D906" s="41"/>
      <c r="E906" s="41"/>
      <c r="F906" s="41"/>
      <c r="G906" s="11"/>
      <c r="H906" s="11"/>
      <c r="I906" s="11"/>
      <c r="J906" s="11"/>
      <c r="K906" s="11"/>
      <c r="L906" s="11"/>
      <c r="M906" s="41"/>
      <c r="S906" s="88"/>
      <c r="T906" s="92"/>
      <c r="U906" s="93"/>
      <c r="V906" s="89"/>
      <c r="W906" s="91"/>
      <c r="X906" s="94"/>
      <c r="Y906" s="95"/>
      <c r="Z906" s="96"/>
    </row>
    <row r="907" spans="2:26">
      <c r="B907" s="9"/>
      <c r="C907" s="41"/>
      <c r="D907" s="41"/>
      <c r="E907" s="41"/>
      <c r="F907" s="41"/>
      <c r="G907" s="41"/>
      <c r="H907" s="41"/>
      <c r="I907" s="41"/>
      <c r="J907" s="41"/>
      <c r="K907" s="41"/>
      <c r="L907" s="41"/>
      <c r="M907" s="41"/>
      <c r="S907" s="88"/>
      <c r="T907" s="92"/>
      <c r="U907" s="93"/>
      <c r="V907" s="89"/>
      <c r="W907" s="91"/>
      <c r="X907" s="94"/>
      <c r="Y907" s="95"/>
      <c r="Z907" s="96"/>
    </row>
    <row r="908" spans="2:26">
      <c r="B908" s="9"/>
      <c r="C908" s="41"/>
      <c r="D908" s="41"/>
      <c r="E908" s="41"/>
      <c r="F908" s="41"/>
      <c r="G908" s="41"/>
      <c r="H908" s="41"/>
      <c r="I908" s="41"/>
      <c r="J908" s="41"/>
      <c r="K908" s="41"/>
      <c r="L908" s="41"/>
      <c r="M908" s="41"/>
      <c r="S908" s="88"/>
      <c r="T908" s="92"/>
      <c r="U908" s="93"/>
      <c r="V908" s="89"/>
      <c r="W908" s="91"/>
      <c r="X908" s="94"/>
      <c r="Y908" s="95"/>
      <c r="Z908" s="96"/>
    </row>
    <row r="909" spans="2:26">
      <c r="B909" s="9"/>
      <c r="C909" s="41"/>
      <c r="D909" s="41"/>
      <c r="E909" s="41"/>
      <c r="F909" s="41"/>
      <c r="G909" s="41"/>
      <c r="H909" s="41"/>
      <c r="I909" s="41"/>
      <c r="J909" s="41"/>
      <c r="K909" s="41"/>
      <c r="L909" s="41"/>
      <c r="M909" s="41"/>
      <c r="S909" s="88"/>
      <c r="T909" s="92"/>
      <c r="U909" s="93"/>
      <c r="V909" s="89"/>
      <c r="W909" s="91"/>
      <c r="X909" s="94"/>
      <c r="Y909" s="95"/>
      <c r="Z909" s="96"/>
    </row>
    <row r="910" spans="2:26">
      <c r="B910" s="9"/>
      <c r="C910" s="41"/>
      <c r="D910" s="41"/>
      <c r="E910" s="41"/>
      <c r="F910" s="41"/>
      <c r="G910" s="41"/>
      <c r="H910" s="41"/>
      <c r="I910" s="41"/>
      <c r="J910" s="41"/>
      <c r="K910" s="41"/>
      <c r="L910" s="41"/>
      <c r="M910" s="41"/>
      <c r="S910" s="88"/>
      <c r="T910" s="92"/>
      <c r="U910" s="93"/>
      <c r="V910" s="89"/>
      <c r="W910" s="91"/>
      <c r="X910" s="94"/>
      <c r="Y910" s="95"/>
      <c r="Z910" s="96"/>
    </row>
    <row r="911" spans="2:26">
      <c r="B911" s="9"/>
      <c r="C911" s="41"/>
      <c r="D911" s="41"/>
      <c r="E911" s="41"/>
      <c r="F911" s="41"/>
      <c r="G911" s="41"/>
      <c r="H911" s="41"/>
      <c r="I911" s="41"/>
      <c r="J911" s="41"/>
      <c r="K911" s="41"/>
      <c r="L911" s="41"/>
      <c r="M911" s="41"/>
      <c r="S911" s="88"/>
      <c r="T911" s="92"/>
      <c r="U911" s="93"/>
      <c r="V911" s="89"/>
      <c r="W911" s="91"/>
      <c r="X911" s="94"/>
      <c r="Y911" s="95"/>
      <c r="Z911" s="96"/>
    </row>
    <row r="912" spans="2:26">
      <c r="B912" s="9"/>
      <c r="C912" s="41"/>
      <c r="D912" s="41"/>
      <c r="E912" s="41"/>
      <c r="F912" s="41"/>
      <c r="G912" s="41"/>
      <c r="H912" s="41"/>
      <c r="I912" s="41"/>
      <c r="J912" s="41"/>
      <c r="K912" s="41"/>
      <c r="L912" s="41"/>
      <c r="M912" s="41"/>
      <c r="S912" s="88"/>
      <c r="T912" s="92"/>
      <c r="U912" s="93"/>
      <c r="V912" s="89"/>
      <c r="W912" s="91"/>
      <c r="X912" s="94"/>
      <c r="Y912" s="95"/>
      <c r="Z912" s="96"/>
    </row>
    <row r="913" spans="2:26">
      <c r="B913" s="9"/>
      <c r="C913" s="41"/>
      <c r="D913" s="41"/>
      <c r="E913" s="41"/>
      <c r="F913" s="41"/>
      <c r="G913" s="41"/>
      <c r="H913" s="41"/>
      <c r="I913" s="41"/>
      <c r="J913" s="41"/>
      <c r="K913" s="41"/>
      <c r="L913" s="41"/>
      <c r="M913" s="41"/>
      <c r="S913" s="88"/>
      <c r="T913" s="92"/>
      <c r="U913" s="93"/>
      <c r="V913" s="89"/>
      <c r="W913" s="91"/>
      <c r="X913" s="94"/>
      <c r="Y913" s="95"/>
      <c r="Z913" s="96"/>
    </row>
    <row r="914" spans="2:26">
      <c r="B914" s="9"/>
      <c r="C914" s="41"/>
      <c r="D914" s="41"/>
      <c r="E914" s="41"/>
      <c r="F914" s="41"/>
      <c r="G914" s="41"/>
      <c r="H914" s="41"/>
      <c r="I914" s="41"/>
      <c r="J914" s="41"/>
      <c r="K914" s="41"/>
      <c r="L914" s="41"/>
      <c r="M914" s="41"/>
      <c r="S914" s="88"/>
      <c r="T914" s="92"/>
      <c r="U914" s="93"/>
      <c r="V914" s="89"/>
      <c r="W914" s="91"/>
      <c r="X914" s="94"/>
      <c r="Y914" s="95"/>
      <c r="Z914" s="96"/>
    </row>
    <row r="915" spans="2:26">
      <c r="B915" s="9"/>
      <c r="C915" s="41"/>
      <c r="D915" s="41"/>
      <c r="E915" s="41"/>
      <c r="F915" s="41"/>
      <c r="G915" s="41"/>
      <c r="H915" s="41"/>
      <c r="I915" s="41"/>
      <c r="J915" s="41"/>
      <c r="K915" s="41"/>
      <c r="L915" s="41"/>
      <c r="M915" s="41"/>
      <c r="S915" s="88"/>
      <c r="T915" s="92"/>
      <c r="U915" s="93"/>
      <c r="V915" s="89"/>
      <c r="W915" s="91"/>
      <c r="X915" s="94"/>
      <c r="Y915" s="95"/>
      <c r="Z915" s="96"/>
    </row>
    <row r="916" spans="2:26" ht="16.5" customHeight="1">
      <c r="B916" s="9"/>
      <c r="C916" s="41"/>
      <c r="D916" s="41"/>
      <c r="E916" s="41"/>
      <c r="F916" s="41"/>
      <c r="G916" s="41"/>
      <c r="H916" s="41"/>
      <c r="I916" s="41"/>
      <c r="J916" s="41"/>
      <c r="K916" s="41"/>
      <c r="L916" s="41"/>
      <c r="M916" s="41"/>
      <c r="S916" s="88"/>
      <c r="T916" s="92"/>
      <c r="U916" s="93"/>
      <c r="V916" s="89"/>
      <c r="W916" s="91"/>
      <c r="X916" s="94"/>
      <c r="Y916" s="95"/>
      <c r="Z916" s="96"/>
    </row>
    <row r="917" spans="2:26" ht="16.5" customHeight="1">
      <c r="B917" s="9"/>
      <c r="C917" s="41"/>
      <c r="D917" s="41"/>
      <c r="E917" s="41"/>
      <c r="F917" s="41"/>
      <c r="G917" s="41"/>
      <c r="H917" s="41"/>
      <c r="I917" s="41"/>
      <c r="J917" s="41"/>
      <c r="K917" s="41"/>
      <c r="L917" s="41"/>
      <c r="M917" s="41"/>
      <c r="S917" s="88"/>
      <c r="T917" s="92"/>
      <c r="U917" s="93"/>
      <c r="V917" s="89"/>
      <c r="W917" s="91"/>
      <c r="X917" s="94"/>
      <c r="Y917" s="95"/>
      <c r="Z917" s="96"/>
    </row>
    <row r="918" spans="2:26">
      <c r="B918" s="9"/>
      <c r="C918" s="41"/>
      <c r="D918" s="41"/>
      <c r="E918" s="41"/>
      <c r="F918" s="41"/>
      <c r="G918" s="41"/>
      <c r="H918" s="41"/>
      <c r="I918" s="41"/>
      <c r="J918" s="41"/>
      <c r="K918" s="41"/>
      <c r="L918" s="41"/>
      <c r="M918" s="41"/>
      <c r="S918" s="88"/>
      <c r="T918" s="92"/>
      <c r="U918" s="93"/>
      <c r="V918" s="89"/>
      <c r="W918" s="91"/>
      <c r="X918" s="94"/>
      <c r="Y918" s="95"/>
      <c r="Z918" s="96"/>
    </row>
    <row r="919" spans="2:26">
      <c r="B919" s="9"/>
      <c r="C919" s="41"/>
      <c r="D919" s="41"/>
      <c r="E919" s="41"/>
      <c r="F919" s="41"/>
      <c r="G919" s="41"/>
      <c r="H919" s="41"/>
      <c r="I919" s="41"/>
      <c r="J919" s="41"/>
      <c r="K919" s="41"/>
      <c r="L919" s="41"/>
      <c r="M919" s="41"/>
      <c r="S919" s="88"/>
      <c r="T919" s="92"/>
      <c r="U919" s="93"/>
      <c r="V919" s="89"/>
      <c r="W919" s="91"/>
      <c r="X919" s="94"/>
      <c r="Y919" s="95"/>
      <c r="Z919" s="96"/>
    </row>
    <row r="920" spans="2:26" ht="16.5" customHeight="1">
      <c r="B920" s="9"/>
      <c r="C920" s="41"/>
      <c r="D920" s="41"/>
      <c r="E920" s="41"/>
      <c r="F920" s="41"/>
      <c r="G920" s="41"/>
      <c r="H920" s="41"/>
      <c r="I920" s="41"/>
      <c r="J920" s="41"/>
      <c r="K920" s="41"/>
      <c r="L920" s="41"/>
      <c r="M920" s="41"/>
      <c r="S920" s="88"/>
      <c r="T920" s="92"/>
      <c r="U920" s="93"/>
      <c r="V920" s="89"/>
      <c r="W920" s="91"/>
      <c r="X920" s="94"/>
      <c r="Y920" s="95"/>
      <c r="Z920" s="96"/>
    </row>
    <row r="921" spans="2:26" ht="16.5" customHeight="1">
      <c r="B921" s="9"/>
      <c r="C921" s="41"/>
      <c r="D921" s="41"/>
      <c r="E921" s="41"/>
      <c r="F921" s="41"/>
      <c r="G921" s="41"/>
      <c r="H921" s="41"/>
      <c r="I921" s="41"/>
      <c r="J921" s="41"/>
      <c r="K921" s="41"/>
      <c r="L921" s="41"/>
      <c r="M921" s="41"/>
      <c r="S921" s="88"/>
      <c r="T921" s="92"/>
      <c r="U921" s="93"/>
      <c r="V921" s="89"/>
      <c r="W921" s="91"/>
      <c r="X921" s="94"/>
      <c r="Y921" s="95"/>
      <c r="Z921" s="96"/>
    </row>
    <row r="922" spans="2:26">
      <c r="B922" s="9"/>
      <c r="C922" s="41"/>
      <c r="D922" s="41"/>
      <c r="E922" s="41"/>
      <c r="F922" s="41"/>
      <c r="G922" s="41"/>
      <c r="H922" s="41"/>
      <c r="I922" s="41"/>
      <c r="J922" s="41"/>
      <c r="K922" s="41"/>
      <c r="L922" s="41"/>
      <c r="M922" s="41"/>
      <c r="S922" s="88"/>
      <c r="T922" s="92"/>
      <c r="U922" s="93"/>
      <c r="V922" s="89"/>
      <c r="W922" s="91"/>
      <c r="X922" s="94"/>
      <c r="Y922" s="95"/>
      <c r="Z922" s="96"/>
    </row>
    <row r="923" spans="2:26">
      <c r="B923" s="9"/>
      <c r="C923" s="41"/>
      <c r="D923" s="41"/>
      <c r="E923" s="41"/>
      <c r="F923" s="41"/>
      <c r="G923" s="41"/>
      <c r="H923" s="41"/>
      <c r="I923" s="41"/>
      <c r="J923" s="41"/>
      <c r="K923" s="41"/>
      <c r="L923" s="41"/>
      <c r="M923" s="41"/>
      <c r="S923" s="88"/>
      <c r="T923" s="92"/>
      <c r="U923" s="93"/>
      <c r="V923" s="89"/>
      <c r="W923" s="91"/>
      <c r="X923" s="94"/>
      <c r="Y923" s="95"/>
      <c r="Z923" s="96"/>
    </row>
    <row r="924" spans="2:26">
      <c r="B924" s="9"/>
      <c r="C924" s="41"/>
      <c r="D924" s="41"/>
      <c r="E924" s="41"/>
      <c r="F924" s="41"/>
      <c r="G924" s="41"/>
      <c r="H924" s="41"/>
      <c r="I924" s="41"/>
      <c r="J924" s="41"/>
      <c r="K924" s="41"/>
      <c r="L924" s="41"/>
      <c r="M924" s="41"/>
      <c r="S924" s="88"/>
      <c r="T924" s="92"/>
      <c r="U924" s="93"/>
      <c r="V924" s="89"/>
      <c r="W924" s="91"/>
      <c r="X924" s="94"/>
      <c r="Y924" s="95"/>
      <c r="Z924" s="96"/>
    </row>
    <row r="925" spans="2:26">
      <c r="B925" s="9"/>
      <c r="C925" s="41"/>
      <c r="D925" s="41"/>
      <c r="E925" s="41"/>
      <c r="F925" s="41"/>
      <c r="G925" s="41"/>
      <c r="H925" s="41"/>
      <c r="I925" s="41"/>
      <c r="J925" s="41"/>
      <c r="K925" s="41"/>
      <c r="L925" s="41"/>
      <c r="M925" s="41"/>
      <c r="S925" s="88"/>
      <c r="T925" s="92"/>
      <c r="U925" s="93"/>
      <c r="V925" s="89"/>
      <c r="W925" s="91"/>
      <c r="X925" s="94"/>
      <c r="Y925" s="95"/>
      <c r="Z925" s="96"/>
    </row>
    <row r="926" spans="2:26">
      <c r="B926" s="9"/>
      <c r="C926" s="41"/>
      <c r="D926" s="41"/>
      <c r="E926" s="41"/>
      <c r="F926" s="41"/>
      <c r="G926" s="41"/>
      <c r="H926" s="41"/>
      <c r="I926" s="41"/>
      <c r="J926" s="41"/>
      <c r="K926" s="41"/>
      <c r="L926" s="41"/>
      <c r="M926" s="41"/>
      <c r="S926" s="88"/>
      <c r="T926" s="92"/>
      <c r="U926" s="93"/>
      <c r="V926" s="89"/>
      <c r="W926" s="91"/>
      <c r="X926" s="94"/>
      <c r="Y926" s="95"/>
      <c r="Z926" s="96"/>
    </row>
    <row r="927" spans="2:26">
      <c r="B927" s="9"/>
      <c r="C927" s="41"/>
      <c r="D927" s="41"/>
      <c r="E927" s="41"/>
      <c r="F927" s="41"/>
      <c r="G927" s="41"/>
      <c r="H927" s="41"/>
      <c r="I927" s="41"/>
      <c r="J927" s="41"/>
      <c r="K927" s="41"/>
      <c r="L927" s="41"/>
      <c r="M927" s="41"/>
      <c r="S927" s="88"/>
      <c r="T927" s="92"/>
      <c r="U927" s="93"/>
      <c r="V927" s="89"/>
      <c r="W927" s="91"/>
      <c r="X927" s="94"/>
      <c r="Y927" s="95"/>
      <c r="Z927" s="96"/>
    </row>
    <row r="928" spans="2:26">
      <c r="B928" s="9"/>
      <c r="C928" s="41"/>
      <c r="D928" s="41"/>
      <c r="E928" s="41"/>
      <c r="F928" s="41"/>
      <c r="G928" s="41"/>
      <c r="H928" s="41"/>
      <c r="I928" s="41"/>
      <c r="J928" s="41"/>
      <c r="K928" s="41"/>
      <c r="L928" s="41"/>
      <c r="M928" s="41"/>
      <c r="S928" s="88"/>
      <c r="T928" s="92"/>
      <c r="U928" s="93"/>
      <c r="V928" s="89"/>
      <c r="W928" s="91"/>
      <c r="X928" s="94"/>
      <c r="Y928" s="95"/>
      <c r="Z928" s="96"/>
    </row>
    <row r="929" spans="2:26">
      <c r="B929" s="9"/>
      <c r="C929" s="41"/>
      <c r="D929" s="41"/>
      <c r="E929" s="41"/>
      <c r="F929" s="41"/>
      <c r="G929" s="41"/>
      <c r="H929" s="41"/>
      <c r="I929" s="41"/>
      <c r="J929" s="41"/>
      <c r="K929" s="41"/>
      <c r="L929" s="41"/>
      <c r="M929" s="41"/>
      <c r="S929" s="88"/>
      <c r="T929" s="92"/>
      <c r="U929" s="93"/>
      <c r="V929" s="89"/>
      <c r="W929" s="91"/>
      <c r="X929" s="94"/>
      <c r="Y929" s="95"/>
      <c r="Z929" s="96"/>
    </row>
    <row r="930" spans="2:26">
      <c r="B930" s="9"/>
      <c r="C930" s="41"/>
      <c r="D930" s="41"/>
      <c r="E930" s="41"/>
      <c r="F930" s="41"/>
      <c r="G930" s="41"/>
      <c r="H930" s="41"/>
      <c r="I930" s="41"/>
      <c r="J930" s="41"/>
      <c r="K930" s="41"/>
      <c r="L930" s="41"/>
      <c r="M930" s="41"/>
      <c r="S930" s="88"/>
      <c r="T930" s="92"/>
      <c r="U930" s="93"/>
      <c r="V930" s="89"/>
      <c r="W930" s="91"/>
      <c r="X930" s="94"/>
      <c r="Y930" s="95"/>
      <c r="Z930" s="96"/>
    </row>
    <row r="931" spans="2:26">
      <c r="B931" s="9"/>
      <c r="C931" s="41"/>
      <c r="D931" s="41"/>
      <c r="E931" s="41"/>
      <c r="F931" s="41"/>
      <c r="G931" s="41"/>
      <c r="H931" s="41"/>
      <c r="I931" s="41"/>
      <c r="J931" s="41"/>
      <c r="K931" s="41"/>
      <c r="L931" s="41"/>
      <c r="M931" s="41"/>
      <c r="S931" s="88"/>
      <c r="T931" s="92"/>
      <c r="U931" s="93"/>
      <c r="V931" s="89"/>
      <c r="W931" s="91"/>
      <c r="X931" s="94"/>
      <c r="Y931" s="95"/>
      <c r="Z931" s="96"/>
    </row>
    <row r="932" spans="2:26">
      <c r="B932" s="9"/>
      <c r="C932" s="41"/>
      <c r="D932" s="41"/>
      <c r="E932" s="41"/>
      <c r="F932" s="41"/>
      <c r="G932" s="41"/>
      <c r="H932" s="41"/>
      <c r="I932" s="41"/>
      <c r="J932" s="41"/>
      <c r="K932" s="41"/>
      <c r="L932" s="41"/>
      <c r="M932" s="41"/>
      <c r="S932" s="88"/>
      <c r="T932" s="92"/>
      <c r="U932" s="93"/>
      <c r="V932" s="89"/>
      <c r="W932" s="91"/>
      <c r="X932" s="94"/>
      <c r="Y932" s="95"/>
      <c r="Z932" s="96"/>
    </row>
    <row r="933" spans="2:26">
      <c r="B933" s="9"/>
      <c r="C933" s="41"/>
      <c r="D933" s="41"/>
      <c r="E933" s="41"/>
      <c r="F933" s="41"/>
      <c r="G933" s="41"/>
      <c r="H933" s="41"/>
      <c r="I933" s="41"/>
      <c r="J933" s="41"/>
      <c r="K933" s="41"/>
      <c r="L933" s="41"/>
      <c r="M933" s="41"/>
      <c r="S933" s="88"/>
      <c r="T933" s="92"/>
      <c r="U933" s="93"/>
      <c r="V933" s="89"/>
      <c r="W933" s="91"/>
      <c r="X933" s="94"/>
      <c r="Y933" s="95"/>
      <c r="Z933" s="96"/>
    </row>
    <row r="934" spans="2:26" ht="16.5" customHeight="1">
      <c r="B934" s="9"/>
      <c r="C934" s="41"/>
      <c r="D934" s="41"/>
      <c r="E934" s="41"/>
      <c r="F934" s="41"/>
      <c r="G934" s="41"/>
      <c r="H934" s="41"/>
      <c r="I934" s="41"/>
      <c r="J934" s="41"/>
      <c r="K934" s="41"/>
      <c r="L934" s="41"/>
      <c r="M934" s="41"/>
      <c r="S934" s="88"/>
      <c r="T934" s="92"/>
      <c r="U934" s="93"/>
      <c r="V934" s="89"/>
      <c r="W934" s="91"/>
      <c r="X934" s="94"/>
      <c r="Y934" s="95"/>
      <c r="Z934" s="96"/>
    </row>
    <row r="935" spans="2:26" ht="16.5" customHeight="1">
      <c r="B935" s="9"/>
      <c r="C935" s="41"/>
      <c r="D935" s="41"/>
      <c r="E935" s="41"/>
      <c r="F935" s="41"/>
      <c r="G935" s="41"/>
      <c r="H935" s="41"/>
      <c r="I935" s="41"/>
      <c r="J935" s="41"/>
      <c r="K935" s="41"/>
      <c r="L935" s="41"/>
      <c r="M935" s="41"/>
      <c r="S935" s="88"/>
      <c r="T935" s="92"/>
      <c r="U935" s="93"/>
      <c r="V935" s="89"/>
      <c r="W935" s="91"/>
      <c r="X935" s="94"/>
      <c r="Y935" s="95"/>
      <c r="Z935" s="96"/>
    </row>
    <row r="936" spans="2:26" ht="16.5" customHeight="1">
      <c r="B936" s="9"/>
      <c r="C936" s="41"/>
      <c r="D936" s="41"/>
      <c r="E936" s="41"/>
      <c r="F936" s="41"/>
      <c r="G936" s="41"/>
      <c r="H936" s="41"/>
      <c r="I936" s="41"/>
      <c r="J936" s="41"/>
      <c r="K936" s="41"/>
      <c r="L936" s="41"/>
      <c r="M936" s="41"/>
      <c r="S936" s="88"/>
      <c r="T936" s="92"/>
      <c r="U936" s="93"/>
      <c r="V936" s="89"/>
      <c r="W936" s="91"/>
      <c r="X936" s="94"/>
      <c r="Y936" s="95"/>
      <c r="Z936" s="96"/>
    </row>
    <row r="937" spans="2:26" ht="16.5" customHeight="1">
      <c r="B937" s="9"/>
      <c r="C937" s="41"/>
      <c r="D937" s="41"/>
      <c r="E937" s="41"/>
      <c r="F937" s="41"/>
      <c r="G937" s="41"/>
      <c r="H937" s="41"/>
      <c r="I937" s="41"/>
      <c r="J937" s="41"/>
      <c r="K937" s="41"/>
      <c r="L937" s="41"/>
      <c r="M937" s="41"/>
      <c r="S937" s="88"/>
      <c r="T937" s="92"/>
      <c r="U937" s="93"/>
      <c r="V937" s="89"/>
      <c r="W937" s="91"/>
      <c r="X937" s="94"/>
      <c r="Y937" s="95"/>
      <c r="Z937" s="96"/>
    </row>
    <row r="938" spans="2:26">
      <c r="B938" s="9"/>
      <c r="C938" s="41"/>
      <c r="D938" s="41"/>
      <c r="E938" s="41"/>
      <c r="F938" s="41"/>
      <c r="G938" s="41"/>
      <c r="H938" s="41"/>
      <c r="I938" s="41"/>
      <c r="J938" s="41"/>
      <c r="K938" s="41"/>
      <c r="L938" s="41"/>
      <c r="M938" s="41"/>
      <c r="S938" s="88"/>
      <c r="T938" s="92"/>
      <c r="U938" s="93"/>
      <c r="V938" s="89"/>
      <c r="W938" s="91"/>
      <c r="X938" s="94"/>
      <c r="Y938" s="95"/>
      <c r="Z938" s="96"/>
    </row>
    <row r="939" spans="2:26">
      <c r="B939" s="9"/>
      <c r="C939" s="41"/>
      <c r="D939" s="41"/>
      <c r="E939" s="41"/>
      <c r="F939" s="41"/>
      <c r="G939" s="41"/>
      <c r="H939" s="41"/>
      <c r="I939" s="41"/>
      <c r="J939" s="41"/>
      <c r="K939" s="41"/>
      <c r="L939" s="41"/>
      <c r="M939" s="41"/>
      <c r="S939" s="88"/>
      <c r="T939" s="92"/>
      <c r="U939" s="93"/>
      <c r="V939" s="89"/>
      <c r="W939" s="91"/>
      <c r="X939" s="94"/>
      <c r="Y939" s="95"/>
      <c r="Z939" s="96"/>
    </row>
    <row r="940" spans="2:26">
      <c r="B940" s="9"/>
      <c r="C940" s="41"/>
      <c r="D940" s="41"/>
      <c r="E940" s="41"/>
      <c r="F940" s="41"/>
      <c r="G940" s="41"/>
      <c r="H940" s="41"/>
      <c r="I940" s="41"/>
      <c r="J940" s="41"/>
      <c r="K940" s="41"/>
      <c r="L940" s="41"/>
      <c r="M940" s="41"/>
      <c r="S940" s="88"/>
      <c r="T940" s="92"/>
      <c r="U940" s="93"/>
      <c r="V940" s="89"/>
      <c r="W940" s="91"/>
      <c r="X940" s="94"/>
      <c r="Y940" s="95"/>
      <c r="Z940" s="96"/>
    </row>
    <row r="941" spans="2:26">
      <c r="B941" s="9"/>
      <c r="C941" s="41"/>
      <c r="D941" s="41"/>
      <c r="E941" s="41"/>
      <c r="F941" s="41"/>
      <c r="G941" s="41"/>
      <c r="H941" s="41"/>
      <c r="I941" s="41"/>
      <c r="J941" s="41"/>
      <c r="K941" s="41"/>
      <c r="L941" s="41"/>
      <c r="M941" s="41"/>
      <c r="S941" s="88"/>
      <c r="T941" s="92"/>
      <c r="U941" s="93"/>
      <c r="V941" s="89"/>
      <c r="W941" s="91"/>
      <c r="X941" s="94"/>
      <c r="Y941" s="95"/>
      <c r="Z941" s="96"/>
    </row>
    <row r="942" spans="2:26">
      <c r="B942" s="9"/>
      <c r="C942" s="41"/>
      <c r="D942" s="41"/>
      <c r="E942" s="41"/>
      <c r="F942" s="41"/>
      <c r="G942" s="41"/>
      <c r="H942" s="41"/>
      <c r="I942" s="41"/>
      <c r="J942" s="41"/>
      <c r="K942" s="41"/>
      <c r="L942" s="41"/>
      <c r="M942" s="41"/>
      <c r="S942" s="88"/>
      <c r="T942" s="92"/>
      <c r="U942" s="93"/>
      <c r="V942" s="89"/>
      <c r="W942" s="91"/>
      <c r="X942" s="94"/>
      <c r="Y942" s="95"/>
      <c r="Z942" s="96"/>
    </row>
    <row r="943" spans="2:26">
      <c r="B943" s="9"/>
      <c r="C943" s="41"/>
      <c r="D943" s="41"/>
      <c r="E943" s="41"/>
      <c r="F943" s="41"/>
      <c r="G943" s="41"/>
      <c r="H943" s="41"/>
      <c r="I943" s="41"/>
      <c r="J943" s="41"/>
      <c r="K943" s="41"/>
      <c r="L943" s="41"/>
      <c r="M943" s="41"/>
      <c r="S943" s="88"/>
      <c r="T943" s="92"/>
      <c r="U943" s="93"/>
      <c r="V943" s="89"/>
      <c r="W943" s="91"/>
      <c r="X943" s="94"/>
      <c r="Y943" s="95"/>
      <c r="Z943" s="96"/>
    </row>
    <row r="944" spans="2:26">
      <c r="B944" s="9"/>
      <c r="C944" s="41"/>
      <c r="D944" s="41"/>
      <c r="E944" s="41"/>
      <c r="F944" s="41"/>
      <c r="G944" s="41"/>
      <c r="H944" s="41"/>
      <c r="I944" s="41"/>
      <c r="J944" s="41"/>
      <c r="K944" s="41"/>
      <c r="L944" s="41"/>
      <c r="M944" s="41"/>
      <c r="S944" s="88"/>
      <c r="T944" s="92"/>
      <c r="U944" s="93"/>
      <c r="V944" s="89"/>
      <c r="W944" s="91"/>
      <c r="X944" s="94"/>
      <c r="Y944" s="95"/>
      <c r="Z944" s="96"/>
    </row>
    <row r="945" spans="2:26">
      <c r="B945" s="9"/>
      <c r="C945" s="41"/>
      <c r="D945" s="41"/>
      <c r="E945" s="41"/>
      <c r="F945" s="41"/>
      <c r="G945" s="41"/>
      <c r="H945" s="41"/>
      <c r="I945" s="41"/>
      <c r="J945" s="41"/>
      <c r="K945" s="41"/>
      <c r="L945" s="41"/>
      <c r="M945" s="41"/>
      <c r="S945" s="88"/>
      <c r="T945" s="92"/>
      <c r="U945" s="93"/>
      <c r="V945" s="89"/>
      <c r="W945" s="91"/>
      <c r="X945" s="94"/>
      <c r="Y945" s="95"/>
      <c r="Z945" s="96"/>
    </row>
    <row r="946" spans="2:26">
      <c r="B946" s="9"/>
      <c r="C946" s="41"/>
      <c r="D946" s="41"/>
      <c r="E946" s="41"/>
      <c r="F946" s="41"/>
      <c r="G946" s="41"/>
      <c r="H946" s="41"/>
      <c r="I946" s="41"/>
      <c r="J946" s="41"/>
      <c r="K946" s="41"/>
      <c r="L946" s="41"/>
      <c r="M946" s="41"/>
      <c r="S946" s="88"/>
      <c r="T946" s="92"/>
      <c r="U946" s="93"/>
      <c r="V946" s="89"/>
      <c r="W946" s="91"/>
      <c r="X946" s="94"/>
      <c r="Y946" s="95"/>
      <c r="Z946" s="96"/>
    </row>
    <row r="947" spans="2:26">
      <c r="B947" s="9"/>
      <c r="C947" s="41"/>
      <c r="D947" s="41"/>
      <c r="E947" s="41"/>
      <c r="F947" s="41"/>
      <c r="G947" s="41"/>
      <c r="H947" s="41"/>
      <c r="I947" s="41"/>
      <c r="J947" s="41"/>
      <c r="K947" s="41"/>
      <c r="L947" s="41"/>
      <c r="M947" s="41"/>
      <c r="S947" s="88"/>
      <c r="T947" s="92"/>
      <c r="U947" s="93"/>
      <c r="V947" s="89"/>
      <c r="W947" s="91"/>
      <c r="X947" s="94"/>
      <c r="Y947" s="95"/>
      <c r="Z947" s="96"/>
    </row>
    <row r="948" spans="2:26">
      <c r="B948" s="9"/>
      <c r="C948" s="41"/>
      <c r="D948" s="41"/>
      <c r="E948" s="41"/>
      <c r="F948" s="41"/>
      <c r="G948" s="41"/>
      <c r="H948" s="41"/>
      <c r="I948" s="41"/>
      <c r="J948" s="41"/>
      <c r="K948" s="41"/>
      <c r="L948" s="41"/>
      <c r="M948" s="41"/>
      <c r="S948" s="88"/>
      <c r="T948" s="92"/>
      <c r="U948" s="93"/>
      <c r="V948" s="89"/>
      <c r="W948" s="91"/>
      <c r="X948" s="94"/>
      <c r="Y948" s="95"/>
      <c r="Z948" s="96"/>
    </row>
    <row r="949" spans="2:26">
      <c r="B949" s="9"/>
      <c r="C949" s="41"/>
      <c r="D949" s="41"/>
      <c r="E949" s="41"/>
      <c r="F949" s="41"/>
      <c r="G949" s="41"/>
      <c r="H949" s="41"/>
      <c r="I949" s="41"/>
      <c r="J949" s="41"/>
      <c r="K949" s="41"/>
      <c r="L949" s="41"/>
      <c r="M949" s="41"/>
      <c r="S949" s="88"/>
      <c r="T949" s="92"/>
      <c r="U949" s="93"/>
      <c r="V949" s="89"/>
      <c r="W949" s="91"/>
      <c r="X949" s="94"/>
      <c r="Y949" s="95"/>
      <c r="Z949" s="96"/>
    </row>
    <row r="950" spans="2:26" ht="16.5" customHeight="1">
      <c r="B950" s="9"/>
      <c r="C950" s="41"/>
      <c r="D950" s="41"/>
      <c r="E950" s="41"/>
      <c r="F950" s="41"/>
      <c r="G950" s="41"/>
      <c r="H950" s="41"/>
      <c r="I950" s="41"/>
      <c r="J950" s="41"/>
      <c r="K950" s="41"/>
      <c r="L950" s="41"/>
      <c r="M950" s="41"/>
      <c r="S950" s="88"/>
      <c r="T950" s="92"/>
      <c r="U950" s="93"/>
      <c r="V950" s="89"/>
      <c r="W950" s="91"/>
      <c r="X950" s="94"/>
      <c r="Y950" s="95"/>
      <c r="Z950" s="96"/>
    </row>
    <row r="951" spans="2:26" ht="16.5" customHeight="1">
      <c r="B951" s="9"/>
      <c r="C951" s="41"/>
      <c r="D951" s="41"/>
      <c r="E951" s="41"/>
      <c r="F951" s="41"/>
      <c r="G951" s="41"/>
      <c r="H951" s="41"/>
      <c r="I951" s="41"/>
      <c r="J951" s="41"/>
      <c r="K951" s="41"/>
      <c r="L951" s="41"/>
      <c r="M951" s="41"/>
      <c r="S951" s="88"/>
      <c r="T951" s="92"/>
      <c r="U951" s="93"/>
      <c r="V951" s="89"/>
      <c r="W951" s="91"/>
      <c r="X951" s="94"/>
      <c r="Y951" s="95"/>
      <c r="Z951" s="96"/>
    </row>
    <row r="952" spans="2:26">
      <c r="B952" s="9"/>
      <c r="C952" s="41"/>
      <c r="D952" s="41"/>
      <c r="E952" s="41"/>
      <c r="F952" s="41"/>
      <c r="G952" s="41"/>
      <c r="H952" s="41"/>
      <c r="I952" s="41"/>
      <c r="J952" s="41"/>
      <c r="K952" s="41"/>
      <c r="L952" s="41"/>
      <c r="M952" s="41"/>
      <c r="S952" s="88"/>
      <c r="T952" s="92"/>
      <c r="U952" s="93"/>
      <c r="V952" s="89"/>
      <c r="W952" s="91"/>
      <c r="X952" s="94"/>
      <c r="Y952" s="95"/>
      <c r="Z952" s="96"/>
    </row>
    <row r="953" spans="2:26">
      <c r="B953" s="9"/>
      <c r="C953" s="41"/>
      <c r="D953" s="41"/>
      <c r="E953" s="41"/>
      <c r="F953" s="41"/>
      <c r="G953" s="41"/>
      <c r="H953" s="41"/>
      <c r="I953" s="41"/>
      <c r="J953" s="41"/>
      <c r="K953" s="41"/>
      <c r="L953" s="41"/>
      <c r="M953" s="41"/>
      <c r="S953" s="88"/>
      <c r="T953" s="92"/>
      <c r="U953" s="93"/>
      <c r="V953" s="89"/>
      <c r="W953" s="91"/>
      <c r="X953" s="94"/>
      <c r="Y953" s="95"/>
      <c r="Z953" s="96"/>
    </row>
    <row r="954" spans="2:26">
      <c r="B954" s="9"/>
      <c r="C954" s="41"/>
      <c r="D954" s="41"/>
      <c r="E954" s="41"/>
      <c r="F954" s="41"/>
      <c r="G954" s="41"/>
      <c r="H954" s="41"/>
      <c r="I954" s="41"/>
      <c r="J954" s="41"/>
      <c r="K954" s="41"/>
      <c r="L954" s="41"/>
      <c r="M954" s="41"/>
      <c r="S954" s="88"/>
      <c r="T954" s="92"/>
      <c r="U954" s="93"/>
      <c r="V954" s="89"/>
      <c r="W954" s="91"/>
      <c r="X954" s="94"/>
      <c r="Y954" s="95"/>
      <c r="Z954" s="96"/>
    </row>
    <row r="955" spans="2:26">
      <c r="B955" s="9"/>
      <c r="C955" s="41"/>
      <c r="D955" s="41"/>
      <c r="E955" s="41"/>
      <c r="F955" s="41"/>
      <c r="G955" s="41"/>
      <c r="H955" s="41"/>
      <c r="I955" s="41"/>
      <c r="J955" s="41"/>
      <c r="K955" s="41"/>
      <c r="L955" s="41"/>
      <c r="M955" s="41"/>
      <c r="S955" s="88"/>
      <c r="T955" s="92"/>
      <c r="U955" s="93"/>
      <c r="V955" s="89"/>
      <c r="W955" s="91"/>
      <c r="X955" s="94"/>
      <c r="Y955" s="95"/>
      <c r="Z955" s="96"/>
    </row>
    <row r="956" spans="2:26">
      <c r="B956" s="9"/>
      <c r="C956" s="41"/>
      <c r="D956" s="41"/>
      <c r="E956" s="41"/>
      <c r="F956" s="41"/>
      <c r="G956" s="41"/>
      <c r="H956" s="41"/>
      <c r="I956" s="41"/>
      <c r="J956" s="41"/>
      <c r="K956" s="41"/>
      <c r="L956" s="41"/>
      <c r="M956" s="41"/>
      <c r="S956" s="88"/>
      <c r="T956" s="92"/>
      <c r="U956" s="93"/>
      <c r="V956" s="89"/>
      <c r="W956" s="91"/>
      <c r="X956" s="94"/>
      <c r="Y956" s="95"/>
      <c r="Z956" s="96"/>
    </row>
    <row r="957" spans="2:26" ht="16.5" customHeight="1">
      <c r="B957" s="9"/>
      <c r="C957" s="41"/>
      <c r="D957" s="41"/>
      <c r="E957" s="41"/>
      <c r="F957" s="41"/>
      <c r="G957" s="41"/>
      <c r="H957" s="41"/>
      <c r="I957" s="41"/>
      <c r="J957" s="41"/>
      <c r="K957" s="41"/>
      <c r="L957" s="41"/>
      <c r="M957" s="41"/>
      <c r="S957" s="88"/>
      <c r="T957" s="92"/>
      <c r="U957" s="93"/>
      <c r="V957" s="89"/>
      <c r="W957" s="91"/>
      <c r="X957" s="94"/>
      <c r="Y957" s="95"/>
      <c r="Z957" s="96"/>
    </row>
    <row r="958" spans="2:26" ht="16.5" customHeight="1">
      <c r="B958" s="9"/>
      <c r="C958" s="41"/>
      <c r="D958" s="41"/>
      <c r="E958" s="41"/>
      <c r="F958" s="41"/>
      <c r="G958" s="41"/>
      <c r="H958" s="41"/>
      <c r="I958" s="41"/>
      <c r="J958" s="41"/>
      <c r="K958" s="41"/>
      <c r="L958" s="41"/>
      <c r="M958" s="41"/>
      <c r="S958" s="88"/>
      <c r="T958" s="92"/>
      <c r="U958" s="93"/>
      <c r="V958" s="89"/>
      <c r="W958" s="91"/>
      <c r="X958" s="94"/>
      <c r="Y958" s="95"/>
      <c r="Z958" s="96"/>
    </row>
    <row r="959" spans="2:26" ht="16.5" customHeight="1">
      <c r="B959" s="9"/>
      <c r="C959" s="41"/>
      <c r="D959" s="41"/>
      <c r="E959" s="41"/>
      <c r="F959" s="41"/>
      <c r="G959" s="41"/>
      <c r="H959" s="41"/>
      <c r="I959" s="41"/>
      <c r="J959" s="41"/>
      <c r="K959" s="41"/>
      <c r="L959" s="41"/>
      <c r="M959" s="41"/>
      <c r="S959" s="88"/>
      <c r="T959" s="92"/>
      <c r="U959" s="93"/>
      <c r="V959" s="89"/>
      <c r="W959" s="91"/>
      <c r="X959" s="94"/>
      <c r="Y959" s="95"/>
      <c r="Z959" s="96"/>
    </row>
    <row r="960" spans="2:26" ht="16.5" customHeight="1">
      <c r="B960" s="9"/>
      <c r="C960" s="41"/>
      <c r="D960" s="41"/>
      <c r="E960" s="41"/>
      <c r="F960" s="41"/>
      <c r="G960" s="41"/>
      <c r="H960" s="41"/>
      <c r="I960" s="41"/>
      <c r="J960" s="41"/>
      <c r="K960" s="41"/>
      <c r="L960" s="41"/>
      <c r="M960" s="41"/>
      <c r="S960" s="88"/>
      <c r="T960" s="92"/>
      <c r="U960" s="93"/>
      <c r="V960" s="89"/>
      <c r="W960" s="91"/>
      <c r="X960" s="94"/>
      <c r="Y960" s="95"/>
      <c r="Z960" s="96"/>
    </row>
    <row r="961" spans="2:26">
      <c r="B961" s="9"/>
      <c r="C961" s="41"/>
      <c r="D961" s="41"/>
      <c r="E961" s="41"/>
      <c r="F961" s="41"/>
      <c r="G961" s="41"/>
      <c r="H961" s="41"/>
      <c r="I961" s="41"/>
      <c r="J961" s="41"/>
      <c r="K961" s="41"/>
      <c r="L961" s="41"/>
      <c r="M961" s="41"/>
      <c r="S961" s="88"/>
      <c r="T961" s="92"/>
      <c r="U961" s="93"/>
      <c r="V961" s="89"/>
      <c r="W961" s="91"/>
      <c r="X961" s="94"/>
      <c r="Y961" s="95"/>
      <c r="Z961" s="96"/>
    </row>
    <row r="962" spans="2:26">
      <c r="B962" s="9"/>
      <c r="C962" s="41"/>
      <c r="D962" s="41"/>
      <c r="E962" s="41"/>
      <c r="F962" s="41"/>
      <c r="G962" s="41"/>
      <c r="H962" s="41"/>
      <c r="I962" s="41"/>
      <c r="J962" s="41"/>
      <c r="K962" s="41"/>
      <c r="L962" s="41"/>
      <c r="M962" s="41"/>
      <c r="S962" s="88"/>
      <c r="T962" s="92"/>
      <c r="U962" s="93"/>
      <c r="V962" s="89"/>
      <c r="W962" s="91"/>
      <c r="X962" s="94"/>
      <c r="Y962" s="95"/>
      <c r="Z962" s="96"/>
    </row>
    <row r="963" spans="2:26">
      <c r="B963" s="9"/>
      <c r="C963" s="41"/>
      <c r="D963" s="41"/>
      <c r="E963" s="41"/>
      <c r="F963" s="41"/>
      <c r="G963" s="41"/>
      <c r="H963" s="41"/>
      <c r="I963" s="41"/>
      <c r="J963" s="41"/>
      <c r="K963" s="41"/>
      <c r="L963" s="41"/>
      <c r="M963" s="41"/>
      <c r="S963" s="88"/>
      <c r="T963" s="92"/>
      <c r="U963" s="93"/>
      <c r="V963" s="89"/>
      <c r="W963" s="91"/>
      <c r="X963" s="94"/>
      <c r="Y963" s="95"/>
      <c r="Z963" s="96"/>
    </row>
    <row r="964" spans="2:26">
      <c r="B964" s="9"/>
      <c r="C964" s="41"/>
      <c r="D964" s="41"/>
      <c r="E964" s="41"/>
      <c r="F964" s="41"/>
      <c r="G964" s="41"/>
      <c r="H964" s="41"/>
      <c r="I964" s="41"/>
      <c r="J964" s="41"/>
      <c r="K964" s="41"/>
      <c r="L964" s="41"/>
      <c r="M964" s="41"/>
      <c r="S964" s="88"/>
      <c r="T964" s="92"/>
      <c r="U964" s="93"/>
      <c r="V964" s="89"/>
      <c r="W964" s="91"/>
      <c r="X964" s="94"/>
      <c r="Y964" s="95"/>
      <c r="Z964" s="96"/>
    </row>
    <row r="965" spans="2:26">
      <c r="B965" s="9"/>
      <c r="C965" s="41"/>
      <c r="D965" s="41"/>
      <c r="E965" s="41"/>
      <c r="F965" s="41"/>
      <c r="G965" s="41"/>
      <c r="H965" s="41"/>
      <c r="I965" s="41"/>
      <c r="J965" s="41"/>
      <c r="K965" s="41"/>
      <c r="L965" s="41"/>
      <c r="M965" s="41"/>
      <c r="S965" s="88"/>
      <c r="T965" s="92"/>
      <c r="U965" s="93"/>
      <c r="V965" s="89"/>
      <c r="W965" s="91"/>
      <c r="X965" s="94"/>
      <c r="Y965" s="95"/>
      <c r="Z965" s="96"/>
    </row>
    <row r="966" spans="2:26">
      <c r="B966" s="9"/>
      <c r="C966" s="41"/>
      <c r="D966" s="41"/>
      <c r="E966" s="41"/>
      <c r="F966" s="41"/>
      <c r="G966" s="41"/>
      <c r="H966" s="41"/>
      <c r="I966" s="41"/>
      <c r="J966" s="41"/>
      <c r="K966" s="41"/>
      <c r="L966" s="41"/>
      <c r="M966" s="41"/>
      <c r="S966" s="88"/>
      <c r="T966" s="92"/>
      <c r="U966" s="93"/>
      <c r="V966" s="89"/>
      <c r="W966" s="91"/>
      <c r="X966" s="94"/>
      <c r="Y966" s="95"/>
      <c r="Z966" s="96"/>
    </row>
    <row r="967" spans="2:26">
      <c r="B967" s="9"/>
      <c r="C967" s="41"/>
      <c r="D967" s="41"/>
      <c r="E967" s="41"/>
      <c r="F967" s="41"/>
      <c r="G967" s="41"/>
      <c r="H967" s="41"/>
      <c r="I967" s="41"/>
      <c r="J967" s="41"/>
      <c r="K967" s="41"/>
      <c r="L967" s="41"/>
      <c r="M967" s="41"/>
      <c r="S967" s="88"/>
      <c r="T967" s="92"/>
      <c r="U967" s="93"/>
      <c r="V967" s="89"/>
      <c r="W967" s="91"/>
      <c r="X967" s="94"/>
      <c r="Y967" s="95"/>
      <c r="Z967" s="96"/>
    </row>
    <row r="968" spans="2:26" ht="16.5" customHeight="1">
      <c r="B968" s="9"/>
      <c r="C968" s="41"/>
      <c r="D968" s="41"/>
      <c r="E968" s="41"/>
      <c r="F968" s="41"/>
      <c r="G968" s="41"/>
      <c r="H968" s="41"/>
      <c r="I968" s="41"/>
      <c r="J968" s="41"/>
      <c r="K968" s="41"/>
      <c r="L968" s="41"/>
      <c r="M968" s="41"/>
      <c r="N968" s="41"/>
      <c r="S968" s="88"/>
      <c r="T968" s="92"/>
      <c r="U968" s="93"/>
      <c r="V968" s="89"/>
      <c r="W968" s="91"/>
      <c r="X968" s="94"/>
      <c r="Y968" s="95"/>
      <c r="Z968" s="96"/>
    </row>
    <row r="969" spans="2:26" ht="16.5" customHeight="1">
      <c r="B969" s="9"/>
      <c r="C969" s="41"/>
      <c r="D969" s="41"/>
      <c r="E969" s="41"/>
      <c r="F969" s="41"/>
      <c r="G969" s="41"/>
      <c r="H969" s="41"/>
      <c r="I969" s="41"/>
      <c r="J969" s="41"/>
      <c r="K969" s="41"/>
      <c r="L969" s="41"/>
      <c r="M969" s="41"/>
      <c r="S969" s="88"/>
      <c r="T969" s="92"/>
      <c r="U969" s="93"/>
      <c r="V969" s="89"/>
      <c r="W969" s="91"/>
      <c r="X969" s="94"/>
      <c r="Y969" s="95"/>
      <c r="Z969" s="96"/>
    </row>
    <row r="970" spans="2:26" ht="16.5" customHeight="1">
      <c r="B970" s="9"/>
      <c r="C970" s="41"/>
      <c r="D970" s="41"/>
      <c r="E970" s="41"/>
      <c r="F970" s="41"/>
      <c r="G970" s="41"/>
      <c r="H970" s="41"/>
      <c r="I970" s="41"/>
      <c r="J970" s="41"/>
      <c r="K970" s="41"/>
      <c r="L970" s="41"/>
      <c r="M970" s="41"/>
      <c r="S970" s="88"/>
      <c r="T970" s="92"/>
      <c r="U970" s="93"/>
      <c r="V970" s="89"/>
      <c r="W970" s="91"/>
      <c r="X970" s="94"/>
      <c r="Y970" s="95"/>
      <c r="Z970" s="96"/>
    </row>
    <row r="971" spans="2:26">
      <c r="B971" s="9"/>
      <c r="C971" s="41"/>
      <c r="D971" s="41"/>
      <c r="E971" s="41"/>
      <c r="F971" s="41"/>
      <c r="G971" s="41"/>
      <c r="H971" s="41"/>
      <c r="I971" s="41"/>
      <c r="J971" s="41"/>
      <c r="K971" s="41"/>
      <c r="L971" s="41"/>
      <c r="M971" s="41"/>
      <c r="S971" s="88"/>
      <c r="T971" s="92"/>
      <c r="U971" s="93"/>
      <c r="V971" s="89"/>
      <c r="W971" s="91"/>
      <c r="X971" s="94"/>
      <c r="Y971" s="95"/>
      <c r="Z971" s="96"/>
    </row>
    <row r="972" spans="2:26">
      <c r="B972" s="9"/>
      <c r="C972" s="41"/>
      <c r="D972" s="41"/>
      <c r="E972" s="41"/>
      <c r="F972" s="41"/>
      <c r="G972" s="41"/>
      <c r="H972" s="41"/>
      <c r="I972" s="41"/>
      <c r="J972" s="41"/>
      <c r="K972" s="41"/>
      <c r="L972" s="41"/>
      <c r="M972" s="41"/>
      <c r="S972" s="88"/>
      <c r="T972" s="92"/>
      <c r="U972" s="93"/>
      <c r="V972" s="89"/>
      <c r="W972" s="91"/>
      <c r="X972" s="94"/>
      <c r="Y972" s="95"/>
      <c r="Z972" s="96"/>
    </row>
    <row r="973" spans="2:26">
      <c r="B973" s="9"/>
      <c r="C973" s="41"/>
      <c r="D973" s="41"/>
      <c r="E973" s="41"/>
      <c r="F973" s="41"/>
      <c r="G973" s="41"/>
      <c r="H973" s="41"/>
      <c r="I973" s="41"/>
      <c r="J973" s="41"/>
      <c r="K973" s="41"/>
      <c r="L973" s="41"/>
      <c r="M973" s="41"/>
      <c r="S973" s="88"/>
      <c r="T973" s="92"/>
      <c r="U973" s="93"/>
      <c r="V973" s="89"/>
      <c r="W973" s="91"/>
      <c r="X973" s="94"/>
      <c r="Y973" s="95"/>
      <c r="Z973" s="96"/>
    </row>
    <row r="974" spans="2:26">
      <c r="B974" s="9"/>
      <c r="C974" s="41"/>
      <c r="D974" s="41"/>
      <c r="E974" s="41"/>
      <c r="F974" s="41"/>
      <c r="G974" s="41"/>
      <c r="H974" s="41"/>
      <c r="I974" s="41"/>
      <c r="J974" s="41"/>
      <c r="K974" s="41"/>
      <c r="L974" s="41"/>
      <c r="M974" s="41"/>
      <c r="S974" s="88"/>
      <c r="T974" s="92"/>
      <c r="U974" s="93"/>
      <c r="V974" s="89"/>
      <c r="W974" s="91"/>
      <c r="X974" s="94"/>
      <c r="Y974" s="95"/>
      <c r="Z974" s="96"/>
    </row>
    <row r="975" spans="2:26">
      <c r="B975" s="9"/>
      <c r="C975" s="41"/>
      <c r="D975" s="41"/>
      <c r="E975" s="41"/>
      <c r="F975" s="41"/>
      <c r="G975" s="41"/>
      <c r="H975" s="41"/>
      <c r="I975" s="41"/>
      <c r="J975" s="41"/>
      <c r="K975" s="41"/>
      <c r="L975" s="41"/>
      <c r="M975" s="41"/>
      <c r="S975" s="88"/>
      <c r="T975" s="92"/>
      <c r="U975" s="93"/>
      <c r="V975" s="89"/>
      <c r="W975" s="91"/>
      <c r="X975" s="94"/>
      <c r="Y975" s="95"/>
      <c r="Z975" s="96"/>
    </row>
    <row r="976" spans="2:26">
      <c r="B976" s="9"/>
      <c r="C976" s="41"/>
      <c r="D976" s="41"/>
      <c r="E976" s="41"/>
      <c r="F976" s="41"/>
      <c r="G976" s="41"/>
      <c r="H976" s="41"/>
      <c r="I976" s="41"/>
      <c r="J976" s="41"/>
      <c r="K976" s="41"/>
      <c r="L976" s="41"/>
      <c r="M976" s="41"/>
      <c r="S976" s="88"/>
      <c r="T976" s="92"/>
      <c r="U976" s="93"/>
      <c r="V976" s="89"/>
      <c r="W976" s="91"/>
      <c r="X976" s="94"/>
      <c r="Y976" s="95"/>
      <c r="Z976" s="96"/>
    </row>
    <row r="977" spans="2:26">
      <c r="B977" s="9"/>
      <c r="C977" s="41"/>
      <c r="D977" s="41"/>
      <c r="E977" s="41"/>
      <c r="F977" s="41"/>
      <c r="G977" s="41"/>
      <c r="H977" s="41"/>
      <c r="I977" s="41"/>
      <c r="J977" s="41"/>
      <c r="K977" s="41"/>
      <c r="L977" s="41"/>
      <c r="M977" s="41"/>
      <c r="S977" s="88"/>
      <c r="T977" s="92"/>
      <c r="U977" s="93"/>
      <c r="V977" s="89"/>
      <c r="W977" s="91"/>
      <c r="X977" s="94"/>
      <c r="Y977" s="95"/>
      <c r="Z977" s="96"/>
    </row>
    <row r="978" spans="2:26">
      <c r="B978" s="9"/>
      <c r="C978" s="41"/>
      <c r="D978" s="41"/>
      <c r="E978" s="41"/>
      <c r="F978" s="41"/>
      <c r="G978" s="41"/>
      <c r="H978" s="41"/>
      <c r="I978" s="41"/>
      <c r="J978" s="41"/>
      <c r="K978" s="41"/>
      <c r="L978" s="41"/>
      <c r="M978" s="41"/>
      <c r="S978" s="88"/>
      <c r="T978" s="92"/>
      <c r="U978" s="93"/>
      <c r="V978" s="89"/>
      <c r="W978" s="91"/>
      <c r="X978" s="94"/>
      <c r="Y978" s="95"/>
      <c r="Z978" s="96"/>
    </row>
    <row r="979" spans="2:26">
      <c r="B979" s="9"/>
      <c r="C979" s="41"/>
      <c r="D979" s="41"/>
      <c r="E979" s="41"/>
      <c r="F979" s="41"/>
      <c r="G979" s="41"/>
      <c r="H979" s="41"/>
      <c r="I979" s="41"/>
      <c r="J979" s="41"/>
      <c r="K979" s="41"/>
      <c r="L979" s="41"/>
      <c r="M979" s="41"/>
      <c r="S979" s="88"/>
      <c r="T979" s="92"/>
      <c r="U979" s="93"/>
      <c r="V979" s="89"/>
      <c r="W979" s="91"/>
      <c r="X979" s="94"/>
      <c r="Y979" s="95"/>
      <c r="Z979" s="96"/>
    </row>
    <row r="980" spans="2:26" ht="16.5" customHeight="1">
      <c r="B980" s="9"/>
      <c r="C980" s="41"/>
      <c r="D980" s="41"/>
      <c r="E980" s="41"/>
      <c r="F980" s="41"/>
      <c r="G980" s="41"/>
      <c r="H980" s="41"/>
      <c r="I980" s="41"/>
      <c r="J980" s="41"/>
      <c r="K980" s="41"/>
      <c r="L980" s="41"/>
      <c r="M980" s="41"/>
      <c r="S980" s="88"/>
      <c r="T980" s="92"/>
      <c r="U980" s="93"/>
      <c r="V980" s="89"/>
      <c r="W980" s="91"/>
      <c r="X980" s="94"/>
      <c r="Y980" s="95"/>
      <c r="Z980" s="96"/>
    </row>
    <row r="981" spans="2:26">
      <c r="B981" s="9"/>
      <c r="C981" s="41"/>
      <c r="D981" s="41"/>
      <c r="E981" s="41"/>
      <c r="F981" s="41"/>
      <c r="G981" s="41"/>
      <c r="H981" s="41"/>
      <c r="I981" s="41"/>
      <c r="J981" s="41"/>
      <c r="K981" s="41"/>
      <c r="L981" s="41"/>
      <c r="M981" s="41"/>
      <c r="S981" s="88"/>
      <c r="T981" s="92"/>
      <c r="U981" s="93"/>
      <c r="V981" s="89"/>
      <c r="W981" s="91"/>
      <c r="X981" s="94"/>
      <c r="Y981" s="95"/>
      <c r="Z981" s="96"/>
    </row>
    <row r="982" spans="2:26">
      <c r="B982" s="9"/>
      <c r="C982" s="41"/>
      <c r="D982" s="41"/>
      <c r="E982" s="41"/>
      <c r="F982" s="41"/>
      <c r="G982" s="41"/>
      <c r="H982" s="41"/>
      <c r="I982" s="41"/>
      <c r="J982" s="41"/>
      <c r="K982" s="41"/>
      <c r="L982" s="41"/>
      <c r="M982" s="41"/>
      <c r="S982" s="88"/>
      <c r="T982" s="92"/>
      <c r="U982" s="93"/>
      <c r="V982" s="89"/>
      <c r="W982" s="91"/>
      <c r="X982" s="94"/>
      <c r="Y982" s="95"/>
      <c r="Z982" s="96"/>
    </row>
    <row r="983" spans="2:26">
      <c r="B983" s="9"/>
      <c r="C983" s="41"/>
      <c r="D983" s="41"/>
      <c r="E983" s="41"/>
      <c r="F983" s="41"/>
      <c r="G983" s="41"/>
      <c r="H983" s="41"/>
      <c r="I983" s="41"/>
      <c r="J983" s="41"/>
      <c r="K983" s="41"/>
      <c r="L983" s="41"/>
      <c r="M983" s="41"/>
      <c r="S983" s="88"/>
      <c r="T983" s="92"/>
      <c r="U983" s="93"/>
      <c r="V983" s="89"/>
      <c r="W983" s="91"/>
      <c r="X983" s="94"/>
      <c r="Y983" s="95"/>
      <c r="Z983" s="96"/>
    </row>
    <row r="984" spans="2:26">
      <c r="B984" s="9"/>
      <c r="C984" s="41"/>
      <c r="D984" s="41"/>
      <c r="E984" s="41"/>
      <c r="F984" s="41"/>
      <c r="G984" s="41"/>
      <c r="H984" s="41"/>
      <c r="I984" s="41"/>
      <c r="J984" s="41"/>
      <c r="K984" s="41"/>
      <c r="L984" s="41"/>
      <c r="M984" s="41"/>
      <c r="S984" s="88"/>
      <c r="T984" s="92"/>
      <c r="U984" s="93"/>
      <c r="V984" s="89"/>
      <c r="W984" s="91"/>
      <c r="X984" s="94"/>
      <c r="Y984" s="95"/>
      <c r="Z984" s="96"/>
    </row>
    <row r="985" spans="2:26">
      <c r="B985" s="9"/>
      <c r="C985" s="41"/>
      <c r="D985" s="41"/>
      <c r="E985" s="41"/>
      <c r="F985" s="41"/>
      <c r="G985" s="41"/>
      <c r="H985" s="41"/>
      <c r="I985" s="41"/>
      <c r="J985" s="41"/>
      <c r="K985" s="41"/>
      <c r="L985" s="41"/>
      <c r="M985" s="41"/>
      <c r="S985" s="88"/>
      <c r="T985" s="92"/>
      <c r="U985" s="93"/>
      <c r="V985" s="89"/>
      <c r="W985" s="91"/>
      <c r="X985" s="94"/>
      <c r="Y985" s="95"/>
      <c r="Z985" s="96"/>
    </row>
    <row r="986" spans="2:26">
      <c r="B986" s="9"/>
      <c r="C986" s="41"/>
      <c r="D986" s="41"/>
      <c r="E986" s="41"/>
      <c r="F986" s="41"/>
      <c r="G986" s="41"/>
      <c r="H986" s="41"/>
      <c r="I986" s="41"/>
      <c r="J986" s="41"/>
      <c r="K986" s="41"/>
      <c r="L986" s="41"/>
      <c r="M986" s="41"/>
      <c r="S986" s="88"/>
      <c r="T986" s="92"/>
      <c r="U986" s="93"/>
      <c r="V986" s="89"/>
      <c r="W986" s="91"/>
      <c r="X986" s="94"/>
      <c r="Y986" s="95"/>
      <c r="Z986" s="96"/>
    </row>
    <row r="987" spans="2:26">
      <c r="B987" s="9"/>
      <c r="C987" s="41"/>
      <c r="D987" s="41"/>
      <c r="E987" s="41"/>
      <c r="F987" s="41"/>
      <c r="G987" s="41"/>
      <c r="H987" s="41"/>
      <c r="I987" s="41"/>
      <c r="J987" s="41"/>
      <c r="K987" s="41"/>
      <c r="L987" s="41"/>
      <c r="M987" s="41"/>
      <c r="S987" s="88"/>
      <c r="T987" s="92"/>
      <c r="U987" s="93"/>
      <c r="V987" s="89"/>
      <c r="W987" s="91"/>
      <c r="X987" s="94"/>
      <c r="Y987" s="95"/>
      <c r="Z987" s="96"/>
    </row>
    <row r="988" spans="2:26">
      <c r="B988" s="9"/>
      <c r="C988" s="41"/>
      <c r="D988" s="41"/>
      <c r="E988" s="41"/>
      <c r="F988" s="41"/>
      <c r="G988" s="41"/>
      <c r="H988" s="41"/>
      <c r="I988" s="41"/>
      <c r="J988" s="41"/>
      <c r="K988" s="41"/>
      <c r="L988" s="41"/>
      <c r="M988" s="41"/>
      <c r="S988" s="88"/>
      <c r="T988" s="92"/>
      <c r="U988" s="93"/>
      <c r="V988" s="89"/>
      <c r="W988" s="91"/>
      <c r="X988" s="94"/>
      <c r="Y988" s="95"/>
      <c r="Z988" s="96"/>
    </row>
    <row r="989" spans="2:26" ht="16.5" customHeight="1">
      <c r="B989" s="9"/>
      <c r="C989" s="41"/>
      <c r="D989" s="41"/>
      <c r="E989" s="41"/>
      <c r="F989" s="41"/>
      <c r="G989" s="41"/>
      <c r="H989" s="41"/>
      <c r="I989" s="41"/>
      <c r="J989" s="41"/>
      <c r="K989" s="41"/>
      <c r="L989" s="41"/>
      <c r="M989" s="41"/>
      <c r="S989" s="88"/>
      <c r="T989" s="92"/>
      <c r="U989" s="93"/>
      <c r="V989" s="89"/>
      <c r="W989" s="91"/>
      <c r="X989" s="94"/>
      <c r="Y989" s="95"/>
      <c r="Z989" s="96"/>
    </row>
    <row r="990" spans="2:26">
      <c r="B990" s="9"/>
      <c r="C990" s="41"/>
      <c r="D990" s="41"/>
      <c r="E990" s="41"/>
      <c r="F990" s="41"/>
      <c r="G990" s="41"/>
      <c r="H990" s="41"/>
      <c r="I990" s="41"/>
      <c r="J990" s="41"/>
      <c r="K990" s="41"/>
      <c r="L990" s="41"/>
      <c r="M990" s="41"/>
      <c r="S990" s="88"/>
      <c r="T990" s="92"/>
      <c r="U990" s="93"/>
      <c r="V990" s="89"/>
      <c r="W990" s="91"/>
      <c r="X990" s="94"/>
      <c r="Y990" s="95"/>
      <c r="Z990" s="96"/>
    </row>
    <row r="991" spans="2:26">
      <c r="B991" s="9"/>
      <c r="C991" s="41"/>
      <c r="D991" s="41"/>
      <c r="E991" s="41"/>
      <c r="F991" s="41"/>
      <c r="G991" s="41"/>
      <c r="H991" s="41"/>
      <c r="I991" s="41"/>
      <c r="J991" s="41"/>
      <c r="K991" s="41"/>
      <c r="L991" s="41"/>
      <c r="M991" s="41"/>
      <c r="S991" s="88"/>
      <c r="T991" s="92"/>
      <c r="U991" s="93"/>
      <c r="V991" s="89"/>
      <c r="W991" s="91"/>
      <c r="X991" s="94"/>
      <c r="Y991" s="95"/>
      <c r="Z991" s="96"/>
    </row>
    <row r="992" spans="2:26">
      <c r="B992" s="9"/>
      <c r="C992" s="41"/>
      <c r="D992" s="41"/>
      <c r="E992" s="41"/>
      <c r="F992" s="41"/>
      <c r="G992" s="41"/>
      <c r="H992" s="41"/>
      <c r="I992" s="41"/>
      <c r="J992" s="41"/>
      <c r="K992" s="41"/>
      <c r="L992" s="41"/>
      <c r="M992" s="41"/>
      <c r="S992" s="88"/>
      <c r="T992" s="92"/>
      <c r="U992" s="93"/>
      <c r="V992" s="89"/>
      <c r="W992" s="91"/>
      <c r="X992" s="94"/>
      <c r="Y992" s="95"/>
      <c r="Z992" s="96"/>
    </row>
    <row r="993" spans="2:26">
      <c r="B993" s="9"/>
      <c r="C993" s="41"/>
      <c r="D993" s="41"/>
      <c r="E993" s="41"/>
      <c r="F993" s="41"/>
      <c r="G993" s="41"/>
      <c r="H993" s="41"/>
      <c r="I993" s="41"/>
      <c r="J993" s="41"/>
      <c r="K993" s="41"/>
      <c r="L993" s="41"/>
      <c r="M993" s="41"/>
      <c r="S993" s="88"/>
      <c r="T993" s="92"/>
      <c r="U993" s="93"/>
      <c r="V993" s="89"/>
      <c r="W993" s="91"/>
      <c r="X993" s="94"/>
      <c r="Y993" s="95"/>
      <c r="Z993" s="96"/>
    </row>
    <row r="994" spans="2:26">
      <c r="B994" s="9"/>
      <c r="C994" s="41"/>
      <c r="D994" s="41"/>
      <c r="E994" s="41"/>
      <c r="F994" s="41"/>
      <c r="G994" s="41"/>
      <c r="H994" s="41"/>
      <c r="I994" s="41"/>
      <c r="J994" s="41"/>
      <c r="K994" s="41"/>
      <c r="L994" s="41"/>
      <c r="M994" s="41"/>
      <c r="S994" s="88"/>
      <c r="T994" s="92"/>
      <c r="U994" s="93"/>
      <c r="V994" s="89"/>
      <c r="W994" s="91"/>
      <c r="X994" s="94"/>
      <c r="Y994" s="95"/>
      <c r="Z994" s="96"/>
    </row>
    <row r="995" spans="2:26">
      <c r="B995" s="9"/>
      <c r="C995" s="41"/>
      <c r="D995" s="41"/>
      <c r="E995" s="41"/>
      <c r="F995" s="41"/>
      <c r="G995" s="41"/>
      <c r="H995" s="41"/>
      <c r="I995" s="41"/>
      <c r="J995" s="41"/>
      <c r="K995" s="41"/>
      <c r="L995" s="41"/>
      <c r="M995" s="41"/>
      <c r="S995" s="88"/>
      <c r="T995" s="92"/>
      <c r="U995" s="93"/>
      <c r="V995" s="89"/>
      <c r="W995" s="91"/>
      <c r="X995" s="94"/>
      <c r="Y995" s="95"/>
      <c r="Z995" s="96"/>
    </row>
    <row r="996" spans="2:26">
      <c r="B996" s="9"/>
      <c r="C996" s="41"/>
      <c r="D996" s="41"/>
      <c r="E996" s="41"/>
      <c r="F996" s="41"/>
      <c r="G996" s="41"/>
      <c r="H996" s="41"/>
      <c r="I996" s="41"/>
      <c r="J996" s="41"/>
      <c r="K996" s="41"/>
      <c r="L996" s="41"/>
      <c r="M996" s="41"/>
      <c r="S996" s="88"/>
      <c r="T996" s="92"/>
      <c r="U996" s="93"/>
      <c r="V996" s="89"/>
      <c r="W996" s="91"/>
      <c r="X996" s="94"/>
      <c r="Y996" s="95"/>
      <c r="Z996" s="96"/>
    </row>
    <row r="997" spans="2:26" ht="16.5" customHeight="1">
      <c r="B997" s="9"/>
      <c r="C997" s="41"/>
      <c r="D997" s="41"/>
      <c r="E997" s="41"/>
      <c r="F997" s="41"/>
      <c r="G997" s="41"/>
      <c r="H997" s="41"/>
      <c r="I997" s="41"/>
      <c r="J997" s="41"/>
      <c r="K997" s="41"/>
      <c r="L997" s="41"/>
      <c r="M997" s="41"/>
      <c r="S997" s="88"/>
      <c r="T997" s="92"/>
      <c r="U997" s="93"/>
      <c r="V997" s="89"/>
      <c r="W997" s="91"/>
      <c r="X997" s="94"/>
      <c r="Y997" s="95"/>
      <c r="Z997" s="96"/>
    </row>
    <row r="998" spans="2:26" ht="16.5" customHeight="1">
      <c r="B998" s="9"/>
      <c r="C998" s="41"/>
      <c r="D998" s="41"/>
      <c r="E998" s="41"/>
      <c r="F998" s="41"/>
      <c r="G998" s="41"/>
      <c r="H998" s="41"/>
      <c r="I998" s="41"/>
      <c r="J998" s="41"/>
      <c r="K998" s="41"/>
      <c r="L998" s="41"/>
      <c r="M998" s="41"/>
      <c r="S998" s="88"/>
      <c r="T998" s="92"/>
      <c r="U998" s="93"/>
      <c r="V998" s="89"/>
      <c r="W998" s="91"/>
      <c r="X998" s="94"/>
      <c r="Y998" s="95"/>
      <c r="Z998" s="96"/>
    </row>
    <row r="999" spans="2:26" ht="16.5" customHeight="1">
      <c r="B999" s="9"/>
      <c r="C999" s="41"/>
      <c r="D999" s="41"/>
      <c r="E999" s="41"/>
      <c r="F999" s="41"/>
      <c r="G999" s="41"/>
      <c r="H999" s="41"/>
      <c r="I999" s="41"/>
      <c r="J999" s="41"/>
      <c r="K999" s="41"/>
      <c r="L999" s="41"/>
      <c r="M999" s="41"/>
      <c r="S999" s="88"/>
      <c r="T999" s="92"/>
      <c r="U999" s="93"/>
      <c r="V999" s="89"/>
      <c r="W999" s="91"/>
      <c r="X999" s="94"/>
      <c r="Y999" s="95"/>
      <c r="Z999" s="96"/>
    </row>
    <row r="1000" spans="2:26">
      <c r="B1000" s="9"/>
      <c r="C1000" s="41"/>
      <c r="D1000" s="41"/>
      <c r="E1000" s="41"/>
      <c r="F1000" s="41"/>
      <c r="G1000" s="41"/>
      <c r="H1000" s="41"/>
      <c r="I1000" s="41"/>
      <c r="J1000" s="41"/>
      <c r="K1000" s="41"/>
      <c r="L1000" s="41"/>
      <c r="M1000" s="41"/>
      <c r="S1000" s="88"/>
      <c r="T1000" s="92"/>
      <c r="U1000" s="93"/>
      <c r="V1000" s="89"/>
      <c r="W1000" s="91"/>
      <c r="X1000" s="94"/>
      <c r="Y1000" s="95"/>
      <c r="Z1000" s="96"/>
    </row>
    <row r="1001" spans="2:26">
      <c r="B1001" s="9"/>
      <c r="C1001" s="41"/>
      <c r="D1001" s="41"/>
      <c r="E1001" s="41"/>
      <c r="F1001" s="41"/>
      <c r="G1001" s="41"/>
      <c r="H1001" s="41"/>
      <c r="I1001" s="41"/>
      <c r="J1001" s="41"/>
      <c r="K1001" s="41"/>
      <c r="L1001" s="41"/>
      <c r="M1001" s="41"/>
      <c r="S1001" s="88"/>
      <c r="T1001" s="92"/>
      <c r="U1001" s="93"/>
      <c r="V1001" s="89"/>
      <c r="W1001" s="91"/>
      <c r="X1001" s="94"/>
      <c r="Y1001" s="95"/>
      <c r="Z1001" s="96"/>
    </row>
    <row r="1002" spans="2:26">
      <c r="B1002" s="9"/>
      <c r="C1002" s="41"/>
      <c r="D1002" s="41"/>
      <c r="E1002" s="41"/>
      <c r="F1002" s="41"/>
      <c r="G1002" s="41"/>
      <c r="H1002" s="41"/>
      <c r="I1002" s="41"/>
      <c r="J1002" s="41"/>
      <c r="K1002" s="41"/>
      <c r="L1002" s="41"/>
      <c r="M1002" s="41"/>
      <c r="S1002" s="88"/>
      <c r="T1002" s="92"/>
      <c r="U1002" s="93"/>
      <c r="V1002" s="89"/>
      <c r="W1002" s="91"/>
      <c r="X1002" s="94"/>
      <c r="Y1002" s="95"/>
      <c r="Z1002" s="96"/>
    </row>
    <row r="1003" spans="2:26">
      <c r="B1003" s="9"/>
      <c r="C1003" s="41"/>
      <c r="D1003" s="41"/>
      <c r="E1003" s="41"/>
      <c r="F1003" s="41"/>
      <c r="G1003" s="41"/>
      <c r="H1003" s="41"/>
      <c r="I1003" s="41"/>
      <c r="J1003" s="41"/>
      <c r="K1003" s="41"/>
      <c r="L1003" s="41"/>
      <c r="M1003" s="41"/>
      <c r="S1003" s="88"/>
      <c r="T1003" s="92"/>
      <c r="U1003" s="93"/>
      <c r="V1003" s="89"/>
      <c r="W1003" s="91"/>
      <c r="X1003" s="94"/>
      <c r="Y1003" s="95"/>
      <c r="Z1003" s="96"/>
    </row>
    <row r="1004" spans="2:26">
      <c r="B1004" s="9"/>
      <c r="C1004" s="41"/>
      <c r="D1004" s="41"/>
      <c r="E1004" s="41"/>
      <c r="F1004" s="41"/>
      <c r="G1004" s="41"/>
      <c r="H1004" s="41"/>
      <c r="I1004" s="41"/>
      <c r="J1004" s="41"/>
      <c r="K1004" s="41"/>
      <c r="L1004" s="41"/>
      <c r="M1004" s="41"/>
      <c r="S1004" s="88"/>
      <c r="T1004" s="92"/>
      <c r="U1004" s="93"/>
      <c r="V1004" s="89"/>
      <c r="W1004" s="91"/>
      <c r="X1004" s="94"/>
      <c r="Y1004" s="95"/>
      <c r="Z1004" s="96"/>
    </row>
    <row r="1005" spans="2:26">
      <c r="B1005" s="9"/>
      <c r="C1005" s="41"/>
      <c r="D1005" s="41"/>
      <c r="E1005" s="41"/>
      <c r="F1005" s="41"/>
      <c r="G1005" s="41"/>
      <c r="H1005" s="41"/>
      <c r="I1005" s="41"/>
      <c r="J1005" s="41"/>
      <c r="K1005" s="41"/>
      <c r="L1005" s="41"/>
      <c r="M1005" s="41"/>
      <c r="S1005" s="88"/>
      <c r="T1005" s="92"/>
      <c r="U1005" s="93"/>
      <c r="V1005" s="89"/>
      <c r="W1005" s="91"/>
      <c r="X1005" s="94"/>
      <c r="Y1005" s="95"/>
      <c r="Z1005" s="96"/>
    </row>
    <row r="1006" spans="2:26">
      <c r="B1006" s="9"/>
      <c r="C1006" s="41"/>
      <c r="D1006" s="41"/>
      <c r="E1006" s="41"/>
      <c r="F1006" s="41"/>
      <c r="G1006" s="41"/>
      <c r="H1006" s="41"/>
      <c r="I1006" s="41"/>
      <c r="J1006" s="41"/>
      <c r="K1006" s="41"/>
      <c r="L1006" s="41"/>
      <c r="M1006" s="41"/>
      <c r="S1006" s="88"/>
      <c r="T1006" s="92"/>
      <c r="U1006" s="93"/>
      <c r="V1006" s="89"/>
      <c r="W1006" s="91"/>
      <c r="X1006" s="94"/>
      <c r="Y1006" s="95"/>
      <c r="Z1006" s="96"/>
    </row>
    <row r="1007" spans="2:26" ht="16.5" customHeight="1">
      <c r="B1007" s="9"/>
      <c r="C1007" s="41"/>
      <c r="D1007" s="41"/>
      <c r="E1007" s="41"/>
      <c r="F1007" s="41"/>
      <c r="G1007" s="41"/>
      <c r="H1007" s="41"/>
      <c r="I1007" s="41"/>
      <c r="J1007" s="41"/>
      <c r="K1007" s="41"/>
      <c r="L1007" s="41"/>
      <c r="M1007" s="41"/>
      <c r="S1007" s="88"/>
      <c r="T1007" s="92"/>
      <c r="U1007" s="93"/>
      <c r="V1007" s="89"/>
      <c r="W1007" s="91"/>
      <c r="X1007" s="94"/>
      <c r="Y1007" s="95"/>
      <c r="Z1007" s="96"/>
    </row>
    <row r="1008" spans="2:26">
      <c r="B1008" s="9"/>
      <c r="C1008" s="41"/>
      <c r="D1008" s="41"/>
      <c r="E1008" s="41"/>
      <c r="F1008" s="41"/>
      <c r="G1008" s="41"/>
      <c r="H1008" s="41"/>
      <c r="I1008" s="41"/>
      <c r="J1008" s="41"/>
      <c r="K1008" s="41"/>
      <c r="L1008" s="41"/>
      <c r="M1008" s="41"/>
      <c r="S1008" s="88"/>
      <c r="T1008" s="92"/>
      <c r="U1008" s="93"/>
      <c r="V1008" s="89"/>
      <c r="W1008" s="91"/>
      <c r="X1008" s="94"/>
      <c r="Y1008" s="95"/>
      <c r="Z1008" s="96"/>
    </row>
    <row r="1009" spans="2:26">
      <c r="B1009" s="9"/>
      <c r="C1009" s="41"/>
      <c r="D1009" s="41"/>
      <c r="E1009" s="41"/>
      <c r="F1009" s="41"/>
      <c r="G1009" s="41"/>
      <c r="H1009" s="41"/>
      <c r="I1009" s="41"/>
      <c r="J1009" s="41"/>
      <c r="K1009" s="41"/>
      <c r="L1009" s="41"/>
      <c r="M1009" s="41"/>
      <c r="S1009" s="88"/>
      <c r="T1009" s="92"/>
      <c r="U1009" s="93"/>
      <c r="V1009" s="89"/>
      <c r="W1009" s="91"/>
      <c r="X1009" s="94"/>
      <c r="Y1009" s="95"/>
      <c r="Z1009" s="96"/>
    </row>
    <row r="1010" spans="2:26">
      <c r="B1010" s="9"/>
      <c r="C1010" s="41"/>
      <c r="D1010" s="41"/>
      <c r="E1010" s="41"/>
      <c r="F1010" s="41"/>
      <c r="G1010" s="41"/>
      <c r="H1010" s="41"/>
      <c r="I1010" s="41"/>
      <c r="J1010" s="41"/>
      <c r="K1010" s="41"/>
      <c r="L1010" s="41"/>
      <c r="M1010" s="41"/>
      <c r="S1010" s="88"/>
      <c r="T1010" s="92"/>
      <c r="U1010" s="93"/>
      <c r="V1010" s="89"/>
      <c r="W1010" s="91"/>
      <c r="X1010" s="94"/>
      <c r="Y1010" s="95"/>
      <c r="Z1010" s="96"/>
    </row>
    <row r="1011" spans="2:26">
      <c r="B1011" s="9"/>
      <c r="C1011" s="41"/>
      <c r="D1011" s="41"/>
      <c r="E1011" s="41"/>
      <c r="F1011" s="41"/>
      <c r="G1011" s="41"/>
      <c r="H1011" s="41"/>
      <c r="I1011" s="41"/>
      <c r="J1011" s="41"/>
      <c r="K1011" s="41"/>
      <c r="L1011" s="41"/>
      <c r="M1011" s="41"/>
      <c r="S1011" s="88"/>
      <c r="T1011" s="92"/>
      <c r="U1011" s="93"/>
      <c r="V1011" s="89"/>
      <c r="W1011" s="91"/>
      <c r="X1011" s="94"/>
      <c r="Y1011" s="95"/>
      <c r="Z1011" s="96"/>
    </row>
    <row r="1012" spans="2:26">
      <c r="B1012" s="9"/>
      <c r="C1012" s="41"/>
      <c r="D1012" s="41"/>
      <c r="E1012" s="41"/>
      <c r="F1012" s="41"/>
      <c r="G1012" s="41"/>
      <c r="H1012" s="41"/>
      <c r="I1012" s="41"/>
      <c r="J1012" s="41"/>
      <c r="K1012" s="41"/>
      <c r="L1012" s="41"/>
      <c r="M1012" s="41"/>
      <c r="S1012" s="88"/>
      <c r="T1012" s="92"/>
      <c r="U1012" s="93"/>
      <c r="V1012" s="89"/>
      <c r="W1012" s="91"/>
      <c r="X1012" s="94"/>
      <c r="Y1012" s="95"/>
      <c r="Z1012" s="96"/>
    </row>
    <row r="1013" spans="2:26">
      <c r="B1013" s="9"/>
      <c r="C1013" s="41"/>
      <c r="D1013" s="41"/>
      <c r="E1013" s="41"/>
      <c r="F1013" s="41"/>
      <c r="G1013" s="41"/>
      <c r="H1013" s="41"/>
      <c r="I1013" s="41"/>
      <c r="J1013" s="41"/>
      <c r="K1013" s="41"/>
      <c r="L1013" s="41"/>
      <c r="M1013" s="41"/>
      <c r="S1013" s="88"/>
      <c r="T1013" s="92"/>
      <c r="U1013" s="93"/>
      <c r="V1013" s="89"/>
      <c r="W1013" s="91"/>
      <c r="X1013" s="94"/>
      <c r="Y1013" s="95"/>
      <c r="Z1013" s="96"/>
    </row>
    <row r="1014" spans="2:26">
      <c r="B1014" s="9"/>
      <c r="C1014" s="41"/>
      <c r="D1014" s="41"/>
      <c r="E1014" s="41"/>
      <c r="F1014" s="41"/>
      <c r="G1014" s="41"/>
      <c r="H1014" s="41"/>
      <c r="I1014" s="41"/>
      <c r="J1014" s="41"/>
      <c r="K1014" s="41"/>
      <c r="L1014" s="41"/>
      <c r="M1014" s="41"/>
      <c r="S1014" s="88"/>
      <c r="T1014" s="92"/>
      <c r="U1014" s="93"/>
      <c r="V1014" s="89"/>
      <c r="W1014" s="91"/>
      <c r="X1014" s="94"/>
      <c r="Y1014" s="95"/>
      <c r="Z1014" s="96"/>
    </row>
    <row r="1015" spans="2:26">
      <c r="B1015" s="9"/>
      <c r="C1015" s="41"/>
      <c r="D1015" s="41"/>
      <c r="E1015" s="41"/>
      <c r="F1015" s="41"/>
      <c r="G1015" s="41"/>
      <c r="H1015" s="41"/>
      <c r="I1015" s="41"/>
      <c r="J1015" s="41"/>
      <c r="K1015" s="41"/>
      <c r="L1015" s="41"/>
      <c r="M1015" s="41"/>
      <c r="S1015" s="88"/>
      <c r="T1015" s="92"/>
      <c r="U1015" s="93"/>
      <c r="V1015" s="89"/>
      <c r="W1015" s="91"/>
      <c r="X1015" s="94"/>
      <c r="Y1015" s="95"/>
      <c r="Z1015" s="96"/>
    </row>
    <row r="1016" spans="2:26">
      <c r="B1016" s="9"/>
      <c r="C1016" s="41"/>
      <c r="D1016" s="41"/>
      <c r="E1016" s="41"/>
      <c r="F1016" s="41"/>
      <c r="G1016" s="41"/>
      <c r="H1016" s="41"/>
      <c r="I1016" s="41"/>
      <c r="J1016" s="41"/>
      <c r="K1016" s="41"/>
      <c r="L1016" s="41"/>
      <c r="M1016" s="41"/>
      <c r="S1016" s="88"/>
      <c r="T1016" s="92"/>
      <c r="U1016" s="93"/>
      <c r="V1016" s="89"/>
      <c r="W1016" s="91"/>
      <c r="X1016" s="94"/>
      <c r="Y1016" s="95"/>
      <c r="Z1016" s="96"/>
    </row>
    <row r="1017" spans="2:26">
      <c r="B1017" s="9"/>
      <c r="C1017" s="41"/>
      <c r="D1017" s="41"/>
      <c r="E1017" s="41"/>
      <c r="F1017" s="41"/>
      <c r="G1017" s="41"/>
      <c r="H1017" s="41"/>
      <c r="I1017" s="41"/>
      <c r="J1017" s="41"/>
      <c r="K1017" s="41"/>
      <c r="L1017" s="41"/>
      <c r="M1017" s="41"/>
      <c r="S1017" s="88"/>
      <c r="T1017" s="92"/>
      <c r="U1017" s="93"/>
      <c r="V1017" s="89"/>
      <c r="W1017" s="91"/>
      <c r="X1017" s="94"/>
      <c r="Y1017" s="95"/>
      <c r="Z1017" s="96"/>
    </row>
    <row r="1018" spans="2:26">
      <c r="B1018" s="9"/>
      <c r="C1018" s="41"/>
      <c r="D1018" s="41"/>
      <c r="E1018" s="41"/>
      <c r="F1018" s="41"/>
      <c r="G1018" s="41"/>
      <c r="H1018" s="41"/>
      <c r="I1018" s="41"/>
      <c r="J1018" s="41"/>
      <c r="K1018" s="41"/>
      <c r="L1018" s="41"/>
      <c r="M1018" s="41"/>
      <c r="S1018" s="88"/>
      <c r="T1018" s="92"/>
      <c r="U1018" s="93"/>
      <c r="V1018" s="89"/>
      <c r="W1018" s="91"/>
      <c r="X1018" s="94"/>
      <c r="Y1018" s="95"/>
      <c r="Z1018" s="96"/>
    </row>
    <row r="1019" spans="2:26">
      <c r="B1019" s="9"/>
      <c r="C1019" s="41"/>
      <c r="D1019" s="41"/>
      <c r="E1019" s="41"/>
      <c r="F1019" s="41"/>
      <c r="G1019" s="41"/>
      <c r="H1019" s="41"/>
      <c r="I1019" s="41"/>
      <c r="J1019" s="41"/>
      <c r="K1019" s="41"/>
      <c r="L1019" s="41"/>
      <c r="M1019" s="41"/>
      <c r="S1019" s="88"/>
      <c r="T1019" s="92"/>
      <c r="U1019" s="93"/>
      <c r="V1019" s="89"/>
      <c r="W1019" s="91"/>
      <c r="X1019" s="94"/>
      <c r="Y1019" s="95"/>
      <c r="Z1019" s="96"/>
    </row>
    <row r="1020" spans="2:26">
      <c r="B1020" s="9"/>
      <c r="C1020" s="41"/>
      <c r="D1020" s="41"/>
      <c r="E1020" s="41"/>
      <c r="F1020" s="41"/>
      <c r="G1020" s="41"/>
      <c r="H1020" s="41"/>
      <c r="I1020" s="41"/>
      <c r="J1020" s="41"/>
      <c r="K1020" s="41"/>
      <c r="L1020" s="41"/>
      <c r="M1020" s="41"/>
      <c r="S1020" s="88"/>
      <c r="T1020" s="92"/>
      <c r="U1020" s="93"/>
      <c r="V1020" s="89"/>
      <c r="W1020" s="91"/>
      <c r="X1020" s="94"/>
      <c r="Y1020" s="95"/>
      <c r="Z1020" s="96"/>
    </row>
    <row r="1021" spans="2:26">
      <c r="B1021" s="9"/>
      <c r="C1021" s="41"/>
      <c r="D1021" s="41"/>
      <c r="E1021" s="41"/>
      <c r="F1021" s="41"/>
      <c r="G1021" s="41"/>
      <c r="H1021" s="41"/>
      <c r="I1021" s="41"/>
      <c r="J1021" s="41"/>
      <c r="K1021" s="41"/>
      <c r="L1021" s="41"/>
      <c r="M1021" s="41"/>
      <c r="N1021" s="41"/>
      <c r="S1021" s="88"/>
      <c r="T1021" s="92"/>
      <c r="U1021" s="93"/>
      <c r="V1021" s="89"/>
      <c r="W1021" s="91"/>
      <c r="X1021" s="94"/>
      <c r="Y1021" s="95"/>
      <c r="Z1021" s="96"/>
    </row>
    <row r="1022" spans="2:26">
      <c r="B1022" s="9"/>
      <c r="C1022" s="41"/>
      <c r="D1022" s="41"/>
      <c r="E1022" s="41"/>
      <c r="F1022" s="41"/>
      <c r="G1022" s="41"/>
      <c r="H1022" s="41"/>
      <c r="I1022" s="41"/>
      <c r="J1022" s="41"/>
      <c r="K1022" s="41"/>
      <c r="L1022" s="41"/>
      <c r="M1022" s="41"/>
      <c r="N1022" s="41"/>
      <c r="S1022" s="88"/>
      <c r="T1022" s="92"/>
      <c r="U1022" s="93"/>
      <c r="V1022" s="89"/>
      <c r="W1022" s="91"/>
      <c r="X1022" s="94"/>
      <c r="Y1022" s="95"/>
      <c r="Z1022" s="96"/>
    </row>
    <row r="1023" spans="2:26">
      <c r="B1023" s="9"/>
      <c r="C1023" s="41"/>
      <c r="D1023" s="41"/>
      <c r="E1023" s="41"/>
      <c r="F1023" s="41"/>
      <c r="G1023" s="41"/>
      <c r="H1023" s="41"/>
      <c r="I1023" s="41"/>
      <c r="J1023" s="41"/>
      <c r="K1023" s="41"/>
      <c r="L1023" s="41"/>
      <c r="M1023" s="41"/>
      <c r="S1023" s="88"/>
      <c r="T1023" s="92"/>
      <c r="U1023" s="93"/>
      <c r="V1023" s="89"/>
      <c r="W1023" s="91"/>
      <c r="X1023" s="94"/>
      <c r="Y1023" s="95"/>
      <c r="Z1023" s="96"/>
    </row>
    <row r="1024" spans="2:26">
      <c r="B1024" s="9"/>
      <c r="C1024" s="41"/>
      <c r="D1024" s="41"/>
      <c r="E1024" s="41"/>
      <c r="F1024" s="41"/>
      <c r="G1024" s="41"/>
      <c r="H1024" s="41"/>
      <c r="I1024" s="41"/>
      <c r="J1024" s="41"/>
      <c r="K1024" s="41"/>
      <c r="L1024" s="41"/>
      <c r="M1024" s="41"/>
      <c r="S1024" s="88"/>
      <c r="T1024" s="92"/>
      <c r="U1024" s="93"/>
      <c r="V1024" s="89"/>
      <c r="W1024" s="91"/>
      <c r="X1024" s="94"/>
      <c r="Y1024" s="95"/>
      <c r="Z1024" s="96"/>
    </row>
    <row r="1025" spans="2:26">
      <c r="B1025" s="9"/>
      <c r="C1025" s="41"/>
      <c r="D1025" s="41"/>
      <c r="E1025" s="41"/>
      <c r="F1025" s="41"/>
      <c r="G1025" s="41"/>
      <c r="H1025" s="41"/>
      <c r="I1025" s="41"/>
      <c r="J1025" s="41"/>
      <c r="K1025" s="41"/>
      <c r="L1025" s="41"/>
      <c r="M1025" s="41"/>
      <c r="S1025" s="88"/>
      <c r="T1025" s="92"/>
      <c r="U1025" s="93"/>
      <c r="V1025" s="89"/>
      <c r="W1025" s="91"/>
      <c r="X1025" s="94"/>
      <c r="Y1025" s="95"/>
      <c r="Z1025" s="96"/>
    </row>
    <row r="1026" spans="2:26">
      <c r="B1026" s="9"/>
      <c r="C1026" s="41"/>
      <c r="D1026" s="41"/>
      <c r="E1026" s="41"/>
      <c r="F1026" s="41"/>
      <c r="G1026" s="41"/>
      <c r="H1026" s="41"/>
      <c r="I1026" s="41"/>
      <c r="J1026" s="41"/>
      <c r="K1026" s="41"/>
      <c r="L1026" s="41"/>
      <c r="M1026" s="41"/>
      <c r="S1026" s="88"/>
      <c r="T1026" s="92"/>
      <c r="U1026" s="93"/>
      <c r="V1026" s="89"/>
      <c r="W1026" s="91"/>
      <c r="X1026" s="94"/>
      <c r="Y1026" s="95"/>
      <c r="Z1026" s="96"/>
    </row>
    <row r="1027" spans="2:26">
      <c r="B1027" s="9"/>
      <c r="C1027" s="41"/>
      <c r="D1027" s="41"/>
      <c r="E1027" s="41"/>
      <c r="F1027" s="41"/>
      <c r="G1027" s="41"/>
      <c r="H1027" s="41"/>
      <c r="I1027" s="41"/>
      <c r="J1027" s="41"/>
      <c r="K1027" s="41"/>
      <c r="L1027" s="41"/>
      <c r="M1027" s="41"/>
      <c r="S1027" s="88"/>
      <c r="T1027" s="92"/>
      <c r="U1027" s="93"/>
      <c r="V1027" s="89"/>
      <c r="W1027" s="91"/>
      <c r="X1027" s="94"/>
      <c r="Y1027" s="95"/>
      <c r="Z1027" s="96"/>
    </row>
    <row r="1028" spans="2:26">
      <c r="B1028" s="9"/>
      <c r="C1028" s="41"/>
      <c r="D1028" s="41"/>
      <c r="E1028" s="41"/>
      <c r="F1028" s="41"/>
      <c r="G1028" s="41"/>
      <c r="H1028" s="41"/>
      <c r="I1028" s="41"/>
      <c r="J1028" s="41"/>
      <c r="K1028" s="41"/>
      <c r="L1028" s="41"/>
      <c r="M1028" s="41"/>
      <c r="S1028" s="88"/>
      <c r="T1028" s="92"/>
      <c r="U1028" s="93"/>
      <c r="V1028" s="89"/>
      <c r="W1028" s="91"/>
      <c r="X1028" s="94"/>
      <c r="Y1028" s="95"/>
      <c r="Z1028" s="96"/>
    </row>
    <row r="1029" spans="2:26">
      <c r="B1029" s="9"/>
      <c r="C1029" s="41"/>
      <c r="D1029" s="41"/>
      <c r="E1029" s="41"/>
      <c r="F1029" s="41"/>
      <c r="G1029" s="41"/>
      <c r="H1029" s="41"/>
      <c r="I1029" s="41"/>
      <c r="J1029" s="41"/>
      <c r="K1029" s="41"/>
      <c r="L1029" s="41"/>
      <c r="M1029" s="41"/>
      <c r="S1029" s="88"/>
      <c r="T1029" s="92"/>
      <c r="U1029" s="93"/>
      <c r="V1029" s="89"/>
      <c r="W1029" s="91"/>
      <c r="X1029" s="94"/>
      <c r="Y1029" s="95"/>
      <c r="Z1029" s="96"/>
    </row>
    <row r="1030" spans="2:26" ht="16.5" customHeight="1">
      <c r="B1030" s="9"/>
      <c r="C1030" s="41"/>
      <c r="D1030" s="41"/>
      <c r="E1030" s="41"/>
      <c r="F1030" s="41"/>
      <c r="G1030" s="41"/>
      <c r="H1030" s="41"/>
      <c r="I1030" s="41"/>
      <c r="J1030" s="41"/>
      <c r="K1030" s="41"/>
      <c r="L1030" s="41"/>
      <c r="M1030" s="41"/>
      <c r="S1030" s="88"/>
      <c r="T1030" s="92"/>
      <c r="U1030" s="93"/>
      <c r="V1030" s="89"/>
      <c r="W1030" s="91"/>
      <c r="X1030" s="94"/>
      <c r="Y1030" s="95"/>
      <c r="Z1030" s="96"/>
    </row>
    <row r="1031" spans="2:26" ht="16.5" customHeight="1">
      <c r="B1031" s="9"/>
      <c r="C1031" s="41"/>
      <c r="D1031" s="41"/>
      <c r="E1031" s="41"/>
      <c r="F1031" s="41"/>
      <c r="G1031" s="41"/>
      <c r="H1031" s="41"/>
      <c r="I1031" s="41"/>
      <c r="J1031" s="41"/>
      <c r="K1031" s="41"/>
      <c r="L1031" s="41"/>
      <c r="M1031" s="41"/>
      <c r="S1031" s="88"/>
      <c r="T1031" s="92"/>
      <c r="U1031" s="93"/>
      <c r="V1031" s="89"/>
      <c r="W1031" s="91"/>
      <c r="X1031" s="94"/>
      <c r="Y1031" s="95"/>
      <c r="Z1031" s="96"/>
    </row>
    <row r="1032" spans="2:26" ht="16.5" customHeight="1">
      <c r="B1032" s="9"/>
      <c r="C1032" s="41"/>
      <c r="D1032" s="41"/>
      <c r="E1032" s="41"/>
      <c r="F1032" s="41"/>
      <c r="G1032" s="41"/>
      <c r="H1032" s="41"/>
      <c r="I1032" s="41"/>
      <c r="J1032" s="41"/>
      <c r="K1032" s="41"/>
      <c r="L1032" s="41"/>
      <c r="M1032" s="41"/>
      <c r="S1032" s="88"/>
      <c r="T1032" s="92"/>
      <c r="U1032" s="93"/>
      <c r="V1032" s="89"/>
      <c r="W1032" s="91"/>
      <c r="X1032" s="94"/>
      <c r="Y1032" s="95"/>
      <c r="Z1032" s="96"/>
    </row>
    <row r="1033" spans="2:26" ht="16.5" customHeight="1">
      <c r="B1033" s="9"/>
      <c r="C1033" s="41"/>
      <c r="D1033" s="41"/>
      <c r="E1033" s="41"/>
      <c r="F1033" s="41"/>
      <c r="G1033" s="41"/>
      <c r="H1033" s="41"/>
      <c r="I1033" s="41"/>
      <c r="J1033" s="41"/>
      <c r="K1033" s="41"/>
      <c r="L1033" s="41"/>
      <c r="M1033" s="41"/>
      <c r="S1033" s="88"/>
      <c r="T1033" s="92"/>
      <c r="U1033" s="93"/>
      <c r="V1033" s="89"/>
      <c r="W1033" s="91"/>
      <c r="X1033" s="94"/>
      <c r="Y1033" s="95"/>
      <c r="Z1033" s="96"/>
    </row>
    <row r="1034" spans="2:26" ht="16.5" customHeight="1">
      <c r="B1034" s="9"/>
      <c r="C1034" s="41"/>
      <c r="D1034" s="41"/>
      <c r="E1034" s="41"/>
      <c r="F1034" s="41"/>
      <c r="G1034" s="41"/>
      <c r="H1034" s="41"/>
      <c r="I1034" s="41"/>
      <c r="J1034" s="41"/>
      <c r="K1034" s="41"/>
      <c r="L1034" s="41"/>
      <c r="M1034" s="41"/>
      <c r="S1034" s="88"/>
      <c r="T1034" s="92"/>
      <c r="U1034" s="93"/>
      <c r="V1034" s="89"/>
      <c r="W1034" s="91"/>
      <c r="X1034" s="94"/>
      <c r="Y1034" s="95"/>
      <c r="Z1034" s="96"/>
    </row>
    <row r="1035" spans="2:26">
      <c r="B1035" s="9"/>
      <c r="C1035" s="41"/>
      <c r="D1035" s="41"/>
      <c r="E1035" s="41"/>
      <c r="F1035" s="41"/>
      <c r="G1035" s="41"/>
      <c r="H1035" s="41"/>
      <c r="I1035" s="41"/>
      <c r="J1035" s="41"/>
      <c r="K1035" s="41"/>
      <c r="L1035" s="41"/>
      <c r="M1035" s="41"/>
      <c r="S1035" s="88"/>
      <c r="T1035" s="92"/>
      <c r="U1035" s="93"/>
      <c r="V1035" s="89"/>
      <c r="W1035" s="91"/>
      <c r="X1035" s="94"/>
      <c r="Y1035" s="95"/>
      <c r="Z1035" s="96"/>
    </row>
    <row r="1036" spans="2:26">
      <c r="B1036" s="9"/>
      <c r="C1036" s="41"/>
      <c r="D1036" s="41"/>
      <c r="E1036" s="41"/>
      <c r="F1036" s="41"/>
      <c r="G1036" s="41"/>
      <c r="H1036" s="41"/>
      <c r="I1036" s="41"/>
      <c r="J1036" s="41"/>
      <c r="K1036" s="41"/>
      <c r="L1036" s="41"/>
      <c r="M1036" s="41"/>
      <c r="S1036" s="88"/>
      <c r="T1036" s="92"/>
      <c r="U1036" s="93"/>
      <c r="V1036" s="89"/>
      <c r="W1036" s="91"/>
      <c r="X1036" s="94"/>
      <c r="Y1036" s="95"/>
      <c r="Z1036" s="96"/>
    </row>
    <row r="1037" spans="2:26" ht="16.5" customHeight="1">
      <c r="B1037" s="9"/>
      <c r="C1037" s="41"/>
      <c r="D1037" s="41"/>
      <c r="E1037" s="41"/>
      <c r="F1037" s="41"/>
      <c r="G1037" s="41"/>
      <c r="H1037" s="41"/>
      <c r="I1037" s="41"/>
      <c r="J1037" s="41"/>
      <c r="K1037" s="41"/>
      <c r="L1037" s="41"/>
      <c r="M1037" s="41"/>
      <c r="S1037" s="88"/>
      <c r="T1037" s="92"/>
      <c r="U1037" s="93"/>
      <c r="V1037" s="89"/>
      <c r="W1037" s="91"/>
      <c r="X1037" s="94"/>
      <c r="Y1037" s="95"/>
      <c r="Z1037" s="96"/>
    </row>
    <row r="1038" spans="2:26" ht="16.5" customHeight="1">
      <c r="B1038" s="9"/>
      <c r="C1038" s="41"/>
      <c r="D1038" s="41"/>
      <c r="E1038" s="41"/>
      <c r="F1038" s="41"/>
      <c r="G1038" s="41"/>
      <c r="H1038" s="41"/>
      <c r="I1038" s="41"/>
      <c r="J1038" s="41"/>
      <c r="K1038" s="41"/>
      <c r="L1038" s="41"/>
      <c r="M1038" s="41"/>
      <c r="S1038" s="88"/>
      <c r="T1038" s="92"/>
      <c r="U1038" s="93"/>
      <c r="V1038" s="89"/>
      <c r="W1038" s="91"/>
      <c r="X1038" s="94"/>
      <c r="Y1038" s="95"/>
      <c r="Z1038" s="96"/>
    </row>
    <row r="1039" spans="2:26">
      <c r="B1039" s="9"/>
      <c r="C1039" s="41"/>
      <c r="D1039" s="41"/>
      <c r="E1039" s="41"/>
      <c r="F1039" s="41"/>
      <c r="G1039" s="41"/>
      <c r="H1039" s="41"/>
      <c r="I1039" s="41"/>
      <c r="J1039" s="41"/>
      <c r="K1039" s="41"/>
      <c r="L1039" s="41"/>
      <c r="M1039" s="41"/>
      <c r="S1039" s="88"/>
      <c r="T1039" s="92"/>
      <c r="U1039" s="93"/>
      <c r="V1039" s="89"/>
      <c r="W1039" s="91"/>
      <c r="X1039" s="94"/>
      <c r="Y1039" s="95"/>
      <c r="Z1039" s="96"/>
    </row>
    <row r="1040" spans="2:26">
      <c r="B1040" s="9"/>
      <c r="C1040" s="41"/>
      <c r="D1040" s="41"/>
      <c r="E1040" s="41"/>
      <c r="F1040" s="41"/>
      <c r="G1040" s="41"/>
      <c r="H1040" s="41"/>
      <c r="I1040" s="41"/>
      <c r="J1040" s="41"/>
      <c r="K1040" s="41"/>
      <c r="L1040" s="41"/>
      <c r="M1040" s="41"/>
      <c r="S1040" s="88"/>
      <c r="T1040" s="92"/>
      <c r="U1040" s="93"/>
      <c r="V1040" s="89"/>
      <c r="W1040" s="91"/>
      <c r="X1040" s="94"/>
      <c r="Y1040" s="95"/>
      <c r="Z1040" s="96"/>
    </row>
    <row r="1041" spans="2:26" ht="16.5" customHeight="1">
      <c r="B1041" s="9"/>
      <c r="C1041" s="41"/>
      <c r="D1041" s="41"/>
      <c r="E1041" s="41"/>
      <c r="F1041" s="41"/>
      <c r="G1041" s="41"/>
      <c r="H1041" s="41"/>
      <c r="I1041" s="41"/>
      <c r="J1041" s="41"/>
      <c r="K1041" s="41"/>
      <c r="L1041" s="41"/>
      <c r="M1041" s="41"/>
      <c r="S1041" s="88"/>
      <c r="T1041" s="92"/>
      <c r="U1041" s="93"/>
      <c r="V1041" s="89"/>
      <c r="W1041" s="91"/>
      <c r="X1041" s="94"/>
      <c r="Y1041" s="95"/>
      <c r="Z1041" s="96"/>
    </row>
    <row r="1042" spans="2:26">
      <c r="B1042" s="9"/>
      <c r="C1042" s="41"/>
      <c r="D1042" s="41"/>
      <c r="E1042" s="41"/>
      <c r="F1042" s="41"/>
      <c r="G1042" s="41"/>
      <c r="H1042" s="41"/>
      <c r="I1042" s="41"/>
      <c r="J1042" s="41"/>
      <c r="K1042" s="41"/>
      <c r="L1042" s="41"/>
      <c r="M1042" s="41"/>
      <c r="S1042" s="88"/>
      <c r="T1042" s="92"/>
      <c r="U1042" s="93"/>
      <c r="V1042" s="89"/>
      <c r="W1042" s="91"/>
      <c r="X1042" s="94"/>
      <c r="Y1042" s="95"/>
      <c r="Z1042" s="96"/>
    </row>
    <row r="1043" spans="2:26">
      <c r="B1043" s="9"/>
      <c r="C1043" s="41"/>
      <c r="D1043" s="41"/>
      <c r="E1043" s="41"/>
      <c r="F1043" s="41"/>
      <c r="G1043" s="41"/>
      <c r="H1043" s="41"/>
      <c r="I1043" s="41"/>
      <c r="J1043" s="41"/>
      <c r="K1043" s="41"/>
      <c r="L1043" s="41"/>
      <c r="M1043" s="41"/>
      <c r="S1043" s="88"/>
      <c r="T1043" s="92"/>
      <c r="U1043" s="93"/>
      <c r="V1043" s="89"/>
      <c r="W1043" s="91"/>
      <c r="X1043" s="94"/>
      <c r="Y1043" s="95"/>
      <c r="Z1043" s="96"/>
    </row>
    <row r="1044" spans="2:26">
      <c r="B1044" s="9"/>
      <c r="C1044" s="41"/>
      <c r="D1044" s="41"/>
      <c r="E1044" s="41"/>
      <c r="F1044" s="41"/>
      <c r="G1044" s="41"/>
      <c r="H1044" s="41"/>
      <c r="I1044" s="41"/>
      <c r="J1044" s="41"/>
      <c r="K1044" s="41"/>
      <c r="L1044" s="41"/>
      <c r="M1044" s="41"/>
      <c r="S1044" s="88"/>
      <c r="T1044" s="92"/>
      <c r="U1044" s="93"/>
      <c r="V1044" s="89"/>
      <c r="W1044" s="91"/>
      <c r="X1044" s="94"/>
      <c r="Y1044" s="95"/>
      <c r="Z1044" s="96"/>
    </row>
    <row r="1045" spans="2:26">
      <c r="B1045" s="9"/>
      <c r="C1045" s="41"/>
      <c r="D1045" s="41"/>
      <c r="E1045" s="41"/>
      <c r="F1045" s="41"/>
      <c r="G1045" s="41"/>
      <c r="H1045" s="41"/>
      <c r="I1045" s="41"/>
      <c r="J1045" s="41"/>
      <c r="K1045" s="41"/>
      <c r="L1045" s="41"/>
      <c r="M1045" s="41"/>
      <c r="S1045" s="88"/>
      <c r="T1045" s="92"/>
      <c r="U1045" s="93"/>
      <c r="V1045" s="89"/>
      <c r="W1045" s="91"/>
      <c r="X1045" s="94"/>
      <c r="Y1045" s="95"/>
      <c r="Z1045" s="96"/>
    </row>
    <row r="1046" spans="2:26">
      <c r="B1046" s="9"/>
      <c r="C1046" s="41"/>
      <c r="D1046" s="41"/>
      <c r="E1046" s="41"/>
      <c r="F1046" s="41"/>
      <c r="G1046" s="41"/>
      <c r="H1046" s="41"/>
      <c r="I1046" s="41"/>
      <c r="J1046" s="41"/>
      <c r="K1046" s="41"/>
      <c r="L1046" s="41"/>
      <c r="M1046" s="41"/>
      <c r="S1046" s="88"/>
      <c r="T1046" s="92"/>
      <c r="U1046" s="93"/>
      <c r="V1046" s="89"/>
      <c r="W1046" s="91"/>
      <c r="X1046" s="94"/>
      <c r="Y1046" s="95"/>
      <c r="Z1046" s="96"/>
    </row>
    <row r="1047" spans="2:26">
      <c r="B1047" s="9"/>
      <c r="C1047" s="41"/>
      <c r="D1047" s="41"/>
      <c r="E1047" s="41"/>
      <c r="F1047" s="41"/>
      <c r="G1047" s="41"/>
      <c r="H1047" s="41"/>
      <c r="I1047" s="41"/>
      <c r="J1047" s="41"/>
      <c r="K1047" s="41"/>
      <c r="L1047" s="41"/>
      <c r="M1047" s="41"/>
      <c r="S1047" s="88"/>
      <c r="T1047" s="92"/>
      <c r="U1047" s="93"/>
      <c r="V1047" s="89"/>
      <c r="W1047" s="91"/>
      <c r="X1047" s="94"/>
      <c r="Y1047" s="95"/>
      <c r="Z1047" s="96"/>
    </row>
    <row r="1048" spans="2:26">
      <c r="B1048" s="9"/>
      <c r="C1048" s="41"/>
      <c r="D1048" s="41"/>
      <c r="E1048" s="41"/>
      <c r="F1048" s="41"/>
      <c r="G1048" s="41"/>
      <c r="H1048" s="41"/>
      <c r="I1048" s="41"/>
      <c r="J1048" s="41"/>
      <c r="K1048" s="41"/>
      <c r="L1048" s="41"/>
      <c r="M1048" s="41"/>
      <c r="S1048" s="88"/>
      <c r="T1048" s="92"/>
      <c r="U1048" s="93"/>
      <c r="V1048" s="89"/>
      <c r="W1048" s="91"/>
      <c r="X1048" s="94"/>
      <c r="Y1048" s="95"/>
      <c r="Z1048" s="96"/>
    </row>
    <row r="1049" spans="2:26">
      <c r="B1049" s="9"/>
      <c r="C1049" s="41"/>
      <c r="D1049" s="41"/>
      <c r="E1049" s="41"/>
      <c r="F1049" s="41"/>
      <c r="G1049" s="41"/>
      <c r="H1049" s="41"/>
      <c r="I1049" s="41"/>
      <c r="J1049" s="41"/>
      <c r="K1049" s="41"/>
      <c r="L1049" s="41"/>
      <c r="M1049" s="41"/>
      <c r="S1049" s="88"/>
      <c r="T1049" s="92"/>
      <c r="U1049" s="93"/>
      <c r="V1049" s="89"/>
      <c r="W1049" s="91"/>
      <c r="X1049" s="94"/>
      <c r="Y1049" s="95"/>
      <c r="Z1049" s="96"/>
    </row>
    <row r="1050" spans="2:26">
      <c r="B1050" s="9"/>
      <c r="C1050" s="41"/>
      <c r="D1050" s="41"/>
      <c r="E1050" s="41"/>
      <c r="F1050" s="41"/>
      <c r="G1050" s="41"/>
      <c r="H1050" s="41"/>
      <c r="I1050" s="41"/>
      <c r="J1050" s="41"/>
      <c r="K1050" s="41"/>
      <c r="L1050" s="41"/>
      <c r="M1050" s="41"/>
      <c r="S1050" s="88"/>
      <c r="T1050" s="92"/>
      <c r="U1050" s="93"/>
      <c r="V1050" s="89"/>
      <c r="W1050" s="91"/>
      <c r="X1050" s="94"/>
      <c r="Y1050" s="95"/>
      <c r="Z1050" s="96"/>
    </row>
    <row r="1051" spans="2:26">
      <c r="B1051" s="9"/>
      <c r="C1051" s="41"/>
      <c r="D1051" s="41"/>
      <c r="E1051" s="41"/>
      <c r="F1051" s="41"/>
      <c r="G1051" s="41"/>
      <c r="H1051" s="41"/>
      <c r="I1051" s="41"/>
      <c r="J1051" s="41"/>
      <c r="K1051" s="41"/>
      <c r="L1051" s="41"/>
      <c r="M1051" s="41"/>
      <c r="S1051" s="88"/>
      <c r="T1051" s="92"/>
      <c r="U1051" s="93"/>
      <c r="V1051" s="89"/>
      <c r="W1051" s="91"/>
      <c r="X1051" s="94"/>
      <c r="Y1051" s="95"/>
      <c r="Z1051" s="96"/>
    </row>
    <row r="1052" spans="2:26">
      <c r="B1052" s="9"/>
      <c r="C1052" s="41"/>
      <c r="D1052" s="41"/>
      <c r="E1052" s="41"/>
      <c r="F1052" s="41"/>
      <c r="G1052" s="41"/>
      <c r="H1052" s="41"/>
      <c r="I1052" s="41"/>
      <c r="J1052" s="41"/>
      <c r="K1052" s="41"/>
      <c r="L1052" s="41"/>
      <c r="M1052" s="41"/>
      <c r="S1052" s="88"/>
      <c r="T1052" s="92"/>
      <c r="U1052" s="93"/>
      <c r="V1052" s="89"/>
      <c r="W1052" s="91"/>
      <c r="X1052" s="94"/>
      <c r="Y1052" s="95"/>
      <c r="Z1052" s="96"/>
    </row>
    <row r="1053" spans="2:26">
      <c r="B1053" s="9"/>
      <c r="C1053" s="41"/>
      <c r="D1053" s="41"/>
      <c r="E1053" s="41"/>
      <c r="F1053" s="41"/>
      <c r="G1053" s="41"/>
      <c r="H1053" s="41"/>
      <c r="I1053" s="41"/>
      <c r="J1053" s="41"/>
      <c r="K1053" s="41"/>
      <c r="L1053" s="41"/>
      <c r="M1053" s="41"/>
      <c r="S1053" s="88"/>
      <c r="T1053" s="92"/>
      <c r="U1053" s="93"/>
      <c r="V1053" s="89"/>
      <c r="W1053" s="91"/>
      <c r="X1053" s="94"/>
      <c r="Y1053" s="95"/>
      <c r="Z1053" s="96"/>
    </row>
    <row r="1054" spans="2:26">
      <c r="B1054" s="9"/>
      <c r="C1054" s="41"/>
      <c r="D1054" s="41"/>
      <c r="E1054" s="41"/>
      <c r="F1054" s="41"/>
      <c r="G1054" s="41"/>
      <c r="H1054" s="41"/>
      <c r="I1054" s="41"/>
      <c r="J1054" s="41"/>
      <c r="K1054" s="41"/>
      <c r="L1054" s="41"/>
      <c r="M1054" s="41"/>
      <c r="S1054" s="88"/>
      <c r="T1054" s="92"/>
      <c r="U1054" s="93"/>
      <c r="V1054" s="89"/>
      <c r="W1054" s="91"/>
      <c r="X1054" s="94"/>
      <c r="Y1054" s="95"/>
      <c r="Z1054" s="96"/>
    </row>
    <row r="1055" spans="2:26">
      <c r="B1055" s="9"/>
      <c r="C1055" s="41"/>
      <c r="D1055" s="41"/>
      <c r="E1055" s="41"/>
      <c r="F1055" s="41"/>
      <c r="G1055" s="41"/>
      <c r="H1055" s="41"/>
      <c r="I1055" s="41"/>
      <c r="J1055" s="41"/>
      <c r="K1055" s="41"/>
      <c r="L1055" s="41"/>
      <c r="M1055" s="41"/>
      <c r="S1055" s="88"/>
      <c r="T1055" s="92"/>
      <c r="U1055" s="93"/>
      <c r="V1055" s="89"/>
      <c r="W1055" s="91"/>
      <c r="X1055" s="94"/>
      <c r="Y1055" s="95"/>
      <c r="Z1055" s="96"/>
    </row>
    <row r="1056" spans="2:26">
      <c r="B1056" s="9"/>
      <c r="C1056" s="41"/>
      <c r="D1056" s="41"/>
      <c r="E1056" s="41"/>
      <c r="F1056" s="41"/>
      <c r="G1056" s="41"/>
      <c r="H1056" s="41"/>
      <c r="I1056" s="41"/>
      <c r="J1056" s="41"/>
      <c r="K1056" s="41"/>
      <c r="L1056" s="41"/>
      <c r="M1056" s="41"/>
      <c r="S1056" s="88"/>
      <c r="T1056" s="92"/>
      <c r="U1056" s="93"/>
      <c r="V1056" s="89"/>
      <c r="W1056" s="91"/>
      <c r="X1056" s="94"/>
      <c r="Y1056" s="95"/>
      <c r="Z1056" s="96"/>
    </row>
    <row r="1057" spans="2:26">
      <c r="B1057" s="9"/>
      <c r="C1057" s="41"/>
      <c r="D1057" s="41"/>
      <c r="E1057" s="41"/>
      <c r="F1057" s="41"/>
      <c r="G1057" s="41"/>
      <c r="H1057" s="41"/>
      <c r="I1057" s="41"/>
      <c r="J1057" s="41"/>
      <c r="K1057" s="41"/>
      <c r="L1057" s="41"/>
      <c r="M1057" s="41"/>
      <c r="S1057" s="88"/>
      <c r="T1057" s="92"/>
      <c r="U1057" s="93"/>
      <c r="V1057" s="89"/>
      <c r="W1057" s="91"/>
      <c r="X1057" s="94"/>
      <c r="Y1057" s="95"/>
      <c r="Z1057" s="96"/>
    </row>
    <row r="1058" spans="2:26">
      <c r="B1058" s="9"/>
      <c r="C1058" s="41"/>
      <c r="D1058" s="41"/>
      <c r="E1058" s="41"/>
      <c r="F1058" s="41"/>
      <c r="G1058" s="41"/>
      <c r="H1058" s="41"/>
      <c r="I1058" s="41"/>
      <c r="J1058" s="41"/>
      <c r="K1058" s="41"/>
      <c r="L1058" s="41"/>
      <c r="M1058" s="41"/>
      <c r="S1058" s="88"/>
      <c r="T1058" s="92"/>
      <c r="U1058" s="93"/>
      <c r="V1058" s="89"/>
      <c r="W1058" s="91"/>
      <c r="X1058" s="94"/>
      <c r="Y1058" s="95"/>
      <c r="Z1058" s="96"/>
    </row>
    <row r="1059" spans="2:26">
      <c r="B1059" s="9"/>
      <c r="C1059" s="41"/>
      <c r="D1059" s="41"/>
      <c r="E1059" s="41"/>
      <c r="F1059" s="41"/>
      <c r="G1059" s="41"/>
      <c r="H1059" s="41"/>
      <c r="I1059" s="41"/>
      <c r="J1059" s="41"/>
      <c r="K1059" s="41"/>
      <c r="L1059" s="41"/>
      <c r="M1059" s="41"/>
      <c r="S1059" s="88"/>
      <c r="T1059" s="92"/>
      <c r="U1059" s="93"/>
      <c r="V1059" s="89"/>
      <c r="W1059" s="91"/>
      <c r="X1059" s="94"/>
      <c r="Y1059" s="95"/>
      <c r="Z1059" s="96"/>
    </row>
    <row r="1060" spans="2:26">
      <c r="B1060" s="9"/>
      <c r="C1060" s="41"/>
      <c r="D1060" s="41"/>
      <c r="E1060" s="41"/>
      <c r="F1060" s="41"/>
      <c r="G1060" s="41"/>
      <c r="H1060" s="41"/>
      <c r="I1060" s="41"/>
      <c r="J1060" s="41"/>
      <c r="K1060" s="41"/>
      <c r="L1060" s="41"/>
      <c r="M1060" s="41"/>
      <c r="S1060" s="88"/>
      <c r="T1060" s="92"/>
      <c r="U1060" s="93"/>
      <c r="V1060" s="89"/>
      <c r="W1060" s="91"/>
      <c r="X1060" s="94"/>
      <c r="Y1060" s="95"/>
      <c r="Z1060" s="96"/>
    </row>
    <row r="1061" spans="2:26">
      <c r="B1061" s="9"/>
      <c r="C1061" s="41"/>
      <c r="D1061" s="41"/>
      <c r="E1061" s="41"/>
      <c r="F1061" s="41"/>
      <c r="G1061" s="41"/>
      <c r="H1061" s="41"/>
      <c r="I1061" s="41"/>
      <c r="J1061" s="41"/>
      <c r="K1061" s="41"/>
      <c r="L1061" s="41"/>
      <c r="M1061" s="41"/>
      <c r="S1061" s="88"/>
      <c r="T1061" s="92"/>
      <c r="U1061" s="93"/>
      <c r="V1061" s="89"/>
      <c r="W1061" s="91"/>
      <c r="X1061" s="94"/>
      <c r="Y1061" s="95"/>
      <c r="Z1061" s="96"/>
    </row>
    <row r="1062" spans="2:26">
      <c r="B1062" s="9"/>
      <c r="C1062" s="41"/>
      <c r="D1062" s="41"/>
      <c r="E1062" s="41"/>
      <c r="F1062" s="41"/>
      <c r="G1062" s="41"/>
      <c r="H1062" s="41"/>
      <c r="I1062" s="41"/>
      <c r="J1062" s="41"/>
      <c r="K1062" s="41"/>
      <c r="L1062" s="41"/>
      <c r="M1062" s="41"/>
      <c r="S1062" s="88"/>
      <c r="T1062" s="92"/>
      <c r="U1062" s="93"/>
      <c r="V1062" s="89"/>
      <c r="W1062" s="91"/>
      <c r="X1062" s="94"/>
      <c r="Y1062" s="95"/>
      <c r="Z1062" s="96"/>
    </row>
    <row r="1063" spans="2:26">
      <c r="B1063" s="9"/>
      <c r="C1063" s="41"/>
      <c r="D1063" s="41"/>
      <c r="E1063" s="41"/>
      <c r="F1063" s="41"/>
      <c r="G1063" s="41"/>
      <c r="H1063" s="41"/>
      <c r="I1063" s="41"/>
      <c r="J1063" s="41"/>
      <c r="K1063" s="41"/>
      <c r="L1063" s="41"/>
      <c r="M1063" s="41"/>
      <c r="S1063" s="88"/>
      <c r="T1063" s="92"/>
      <c r="U1063" s="93"/>
      <c r="V1063" s="89"/>
      <c r="W1063" s="91"/>
      <c r="X1063" s="94"/>
      <c r="Y1063" s="95"/>
      <c r="Z1063" s="96"/>
    </row>
    <row r="1064" spans="2:26">
      <c r="B1064" s="9"/>
      <c r="C1064" s="41"/>
      <c r="D1064" s="41"/>
      <c r="E1064" s="41"/>
      <c r="F1064" s="41"/>
      <c r="G1064" s="41"/>
      <c r="H1064" s="41"/>
      <c r="I1064" s="41"/>
      <c r="J1064" s="41"/>
      <c r="K1064" s="41"/>
      <c r="L1064" s="41"/>
      <c r="M1064" s="41"/>
      <c r="S1064" s="88"/>
      <c r="T1064" s="92"/>
      <c r="U1064" s="93"/>
      <c r="V1064" s="89"/>
      <c r="W1064" s="91"/>
      <c r="X1064" s="94"/>
      <c r="Y1064" s="95"/>
      <c r="Z1064" s="96"/>
    </row>
    <row r="1065" spans="2:26">
      <c r="B1065" s="9"/>
      <c r="C1065" s="41"/>
      <c r="D1065" s="41"/>
      <c r="E1065" s="41"/>
      <c r="F1065" s="41"/>
      <c r="G1065" s="41"/>
      <c r="H1065" s="41"/>
      <c r="I1065" s="41"/>
      <c r="J1065" s="41"/>
      <c r="K1065" s="41"/>
      <c r="L1065" s="41"/>
      <c r="M1065" s="41"/>
      <c r="S1065" s="88"/>
      <c r="T1065" s="92"/>
      <c r="U1065" s="93"/>
      <c r="V1065" s="89"/>
      <c r="W1065" s="91"/>
      <c r="X1065" s="94"/>
      <c r="Y1065" s="95"/>
      <c r="Z1065" s="96"/>
    </row>
    <row r="1066" spans="2:26">
      <c r="B1066" s="9"/>
      <c r="C1066" s="41"/>
      <c r="D1066" s="41"/>
      <c r="E1066" s="41"/>
      <c r="F1066" s="41"/>
      <c r="G1066" s="41"/>
      <c r="H1066" s="41"/>
      <c r="I1066" s="41"/>
      <c r="J1066" s="41"/>
      <c r="K1066" s="41"/>
      <c r="L1066" s="41"/>
      <c r="M1066" s="41"/>
      <c r="S1066" s="88"/>
      <c r="T1066" s="92"/>
      <c r="U1066" s="93"/>
      <c r="V1066" s="89"/>
      <c r="W1066" s="91"/>
      <c r="X1066" s="94"/>
      <c r="Y1066" s="95"/>
      <c r="Z1066" s="96"/>
    </row>
    <row r="1067" spans="2:26">
      <c r="B1067" s="9"/>
      <c r="C1067" s="41"/>
      <c r="D1067" s="41"/>
      <c r="E1067" s="41"/>
      <c r="F1067" s="41"/>
      <c r="G1067" s="41"/>
      <c r="H1067" s="41"/>
      <c r="I1067" s="41"/>
      <c r="J1067" s="41"/>
      <c r="K1067" s="41"/>
      <c r="L1067" s="41"/>
      <c r="M1067" s="41"/>
      <c r="S1067" s="88"/>
      <c r="T1067" s="92"/>
      <c r="U1067" s="93"/>
      <c r="V1067" s="89"/>
      <c r="W1067" s="91"/>
      <c r="X1067" s="94"/>
      <c r="Y1067" s="95"/>
      <c r="Z1067" s="96"/>
    </row>
    <row r="1068" spans="2:26">
      <c r="B1068" s="9"/>
      <c r="C1068" s="41"/>
      <c r="D1068" s="41"/>
      <c r="E1068" s="41"/>
      <c r="F1068" s="41"/>
      <c r="G1068" s="41"/>
      <c r="H1068" s="41"/>
      <c r="I1068" s="41"/>
      <c r="J1068" s="41"/>
      <c r="K1068" s="41"/>
      <c r="L1068" s="41"/>
      <c r="M1068" s="41"/>
      <c r="S1068" s="88"/>
      <c r="T1068" s="92"/>
      <c r="U1068" s="93"/>
      <c r="V1068" s="89"/>
      <c r="W1068" s="91"/>
      <c r="X1068" s="94"/>
      <c r="Y1068" s="95"/>
      <c r="Z1068" s="96"/>
    </row>
    <row r="1069" spans="2:26">
      <c r="B1069" s="9"/>
      <c r="C1069" s="41"/>
      <c r="D1069" s="41"/>
      <c r="E1069" s="41"/>
      <c r="F1069" s="41"/>
      <c r="G1069" s="41"/>
      <c r="H1069" s="41"/>
      <c r="I1069" s="41"/>
      <c r="J1069" s="41"/>
      <c r="K1069" s="41"/>
      <c r="L1069" s="41"/>
      <c r="M1069" s="41"/>
      <c r="S1069" s="88"/>
      <c r="T1069" s="92"/>
      <c r="U1069" s="93"/>
      <c r="V1069" s="89"/>
      <c r="W1069" s="91"/>
      <c r="X1069" s="94"/>
      <c r="Y1069" s="95"/>
      <c r="Z1069" s="96"/>
    </row>
    <row r="1070" spans="2:26" ht="16.5" customHeight="1">
      <c r="B1070" s="9"/>
      <c r="C1070" s="41"/>
      <c r="D1070" s="41"/>
      <c r="E1070" s="41"/>
      <c r="F1070" s="41"/>
      <c r="G1070" s="41"/>
      <c r="H1070" s="41"/>
      <c r="I1070" s="41"/>
      <c r="J1070" s="41"/>
      <c r="K1070" s="41"/>
      <c r="L1070" s="41"/>
      <c r="M1070" s="41"/>
      <c r="S1070" s="88"/>
      <c r="T1070" s="92"/>
      <c r="U1070" s="93"/>
      <c r="V1070" s="89"/>
      <c r="W1070" s="91"/>
      <c r="X1070" s="94"/>
      <c r="Y1070" s="95"/>
      <c r="Z1070" s="96"/>
    </row>
    <row r="1071" spans="2:26" ht="16.5" customHeight="1">
      <c r="B1071" s="9"/>
      <c r="C1071" s="41"/>
      <c r="D1071" s="41"/>
      <c r="E1071" s="41"/>
      <c r="F1071" s="41"/>
      <c r="G1071" s="41"/>
      <c r="H1071" s="41"/>
      <c r="I1071" s="41"/>
      <c r="J1071" s="41"/>
      <c r="K1071" s="41"/>
      <c r="L1071" s="41"/>
      <c r="M1071" s="41"/>
      <c r="S1071" s="88"/>
      <c r="T1071" s="92"/>
      <c r="U1071" s="93"/>
      <c r="V1071" s="89"/>
      <c r="W1071" s="91"/>
      <c r="X1071" s="94"/>
      <c r="Y1071" s="95"/>
      <c r="Z1071" s="96"/>
    </row>
    <row r="1072" spans="2:26">
      <c r="B1072" s="9"/>
      <c r="C1072" s="41"/>
      <c r="D1072" s="41"/>
      <c r="E1072" s="41"/>
      <c r="F1072" s="41"/>
      <c r="G1072" s="41"/>
      <c r="H1072" s="41"/>
      <c r="I1072" s="41"/>
      <c r="J1072" s="41"/>
      <c r="K1072" s="41"/>
      <c r="L1072" s="41"/>
      <c r="M1072" s="41"/>
      <c r="S1072" s="88"/>
      <c r="T1072" s="92"/>
      <c r="U1072" s="93"/>
      <c r="V1072" s="89"/>
      <c r="W1072" s="91"/>
      <c r="X1072" s="94"/>
      <c r="Y1072" s="95"/>
      <c r="Z1072" s="96"/>
    </row>
    <row r="1073" spans="2:26">
      <c r="B1073" s="9"/>
      <c r="C1073" s="41"/>
      <c r="D1073" s="41"/>
      <c r="E1073" s="41"/>
      <c r="F1073" s="41"/>
      <c r="G1073" s="41"/>
      <c r="H1073" s="41"/>
      <c r="I1073" s="41"/>
      <c r="J1073" s="41"/>
      <c r="K1073" s="41"/>
      <c r="L1073" s="41"/>
      <c r="M1073" s="41"/>
      <c r="S1073" s="88"/>
      <c r="T1073" s="92"/>
      <c r="U1073" s="93"/>
      <c r="V1073" s="89"/>
      <c r="W1073" s="91"/>
      <c r="X1073" s="94"/>
      <c r="Y1073" s="95"/>
      <c r="Z1073" s="96"/>
    </row>
    <row r="1074" spans="2:26">
      <c r="B1074" s="9"/>
      <c r="C1074" s="41"/>
      <c r="D1074" s="41"/>
      <c r="E1074" s="41"/>
      <c r="F1074" s="41"/>
      <c r="G1074" s="41"/>
      <c r="H1074" s="41"/>
      <c r="I1074" s="41"/>
      <c r="J1074" s="41"/>
      <c r="K1074" s="41"/>
      <c r="L1074" s="41"/>
      <c r="M1074" s="41"/>
      <c r="S1074" s="88"/>
      <c r="T1074" s="92"/>
      <c r="U1074" s="93"/>
      <c r="V1074" s="89"/>
      <c r="W1074" s="91"/>
      <c r="X1074" s="94"/>
      <c r="Y1074" s="95"/>
      <c r="Z1074" s="96"/>
    </row>
    <row r="1075" spans="2:26">
      <c r="B1075" s="9"/>
      <c r="C1075" s="41"/>
      <c r="D1075" s="41"/>
      <c r="E1075" s="41"/>
      <c r="F1075" s="41"/>
      <c r="G1075" s="41"/>
      <c r="H1075" s="41"/>
      <c r="I1075" s="41"/>
      <c r="J1075" s="41"/>
      <c r="K1075" s="41"/>
      <c r="L1075" s="41"/>
      <c r="M1075" s="41"/>
      <c r="S1075" s="88"/>
      <c r="T1075" s="92"/>
      <c r="U1075" s="93"/>
      <c r="V1075" s="89"/>
      <c r="W1075" s="91"/>
      <c r="X1075" s="94"/>
      <c r="Y1075" s="95"/>
      <c r="Z1075" s="96"/>
    </row>
    <row r="1076" spans="2:26" ht="16.5" customHeight="1">
      <c r="B1076" s="9"/>
      <c r="C1076" s="41"/>
      <c r="D1076" s="41"/>
      <c r="E1076" s="41"/>
      <c r="F1076" s="41"/>
      <c r="G1076" s="41"/>
      <c r="H1076" s="41"/>
      <c r="I1076" s="41"/>
      <c r="J1076" s="41"/>
      <c r="K1076" s="41"/>
      <c r="L1076" s="41"/>
      <c r="M1076" s="41"/>
      <c r="S1076" s="88"/>
      <c r="T1076" s="92"/>
      <c r="U1076" s="93"/>
      <c r="V1076" s="89"/>
      <c r="W1076" s="91"/>
      <c r="X1076" s="94"/>
      <c r="Y1076" s="95"/>
      <c r="Z1076" s="96"/>
    </row>
    <row r="1077" spans="2:26">
      <c r="B1077" s="9"/>
      <c r="C1077" s="41"/>
      <c r="D1077" s="41"/>
      <c r="E1077" s="41"/>
      <c r="F1077" s="41"/>
      <c r="G1077" s="41"/>
      <c r="H1077" s="41"/>
      <c r="I1077" s="41"/>
      <c r="J1077" s="41"/>
      <c r="K1077" s="41"/>
      <c r="L1077" s="41"/>
      <c r="M1077" s="41"/>
      <c r="S1077" s="88"/>
      <c r="T1077" s="92"/>
      <c r="U1077" s="93"/>
      <c r="V1077" s="89"/>
      <c r="W1077" s="91"/>
      <c r="X1077" s="94"/>
      <c r="Y1077" s="95"/>
      <c r="Z1077" s="96"/>
    </row>
    <row r="1078" spans="2:26">
      <c r="B1078" s="9"/>
      <c r="C1078" s="41"/>
      <c r="D1078" s="41"/>
      <c r="E1078" s="41"/>
      <c r="F1078" s="41"/>
      <c r="G1078" s="41"/>
      <c r="H1078" s="41"/>
      <c r="I1078" s="41"/>
      <c r="J1078" s="41"/>
      <c r="K1078" s="41"/>
      <c r="L1078" s="41"/>
      <c r="M1078" s="41"/>
      <c r="S1078" s="88"/>
      <c r="T1078" s="92"/>
      <c r="U1078" s="93"/>
      <c r="V1078" s="89"/>
      <c r="W1078" s="91"/>
      <c r="X1078" s="94"/>
      <c r="Y1078" s="95"/>
      <c r="Z1078" s="96"/>
    </row>
    <row r="1079" spans="2:26">
      <c r="B1079" s="9"/>
      <c r="C1079" s="41"/>
      <c r="D1079" s="41"/>
      <c r="E1079" s="41"/>
      <c r="F1079" s="41"/>
      <c r="G1079" s="41"/>
      <c r="H1079" s="41"/>
      <c r="I1079" s="41"/>
      <c r="J1079" s="41"/>
      <c r="K1079" s="41"/>
      <c r="L1079" s="41"/>
      <c r="M1079" s="41"/>
      <c r="S1079" s="88"/>
      <c r="T1079" s="92"/>
      <c r="U1079" s="93"/>
      <c r="V1079" s="89"/>
      <c r="W1079" s="91"/>
      <c r="X1079" s="94"/>
      <c r="Y1079" s="95"/>
      <c r="Z1079" s="96"/>
    </row>
    <row r="1080" spans="2:26">
      <c r="B1080" s="9"/>
      <c r="C1080" s="41"/>
      <c r="D1080" s="41"/>
      <c r="E1080" s="41"/>
      <c r="F1080" s="41"/>
      <c r="G1080" s="41"/>
      <c r="H1080" s="41"/>
      <c r="I1080" s="41"/>
      <c r="J1080" s="41"/>
      <c r="K1080" s="41"/>
      <c r="L1080" s="41"/>
      <c r="M1080" s="41"/>
      <c r="S1080" s="88"/>
      <c r="T1080" s="92"/>
      <c r="U1080" s="93"/>
      <c r="V1080" s="89"/>
      <c r="W1080" s="91"/>
      <c r="X1080" s="94"/>
      <c r="Y1080" s="95"/>
      <c r="Z1080" s="96"/>
    </row>
    <row r="1081" spans="2:26">
      <c r="B1081" s="9"/>
      <c r="C1081" s="41"/>
      <c r="D1081" s="41"/>
      <c r="E1081" s="41"/>
      <c r="F1081" s="41"/>
      <c r="G1081" s="41"/>
      <c r="H1081" s="41"/>
      <c r="I1081" s="41"/>
      <c r="J1081" s="41"/>
      <c r="K1081" s="41"/>
      <c r="L1081" s="41"/>
      <c r="M1081" s="41"/>
      <c r="S1081" s="88"/>
      <c r="T1081" s="92"/>
      <c r="U1081" s="93"/>
      <c r="V1081" s="89"/>
      <c r="W1081" s="91"/>
      <c r="X1081" s="94"/>
      <c r="Y1081" s="95"/>
      <c r="Z1081" s="96"/>
    </row>
    <row r="1082" spans="2:26">
      <c r="B1082" s="9"/>
      <c r="C1082" s="41"/>
      <c r="D1082" s="41"/>
      <c r="E1082" s="41"/>
      <c r="F1082" s="41"/>
      <c r="G1082" s="41"/>
      <c r="H1082" s="41"/>
      <c r="I1082" s="41"/>
      <c r="J1082" s="41"/>
      <c r="K1082" s="41"/>
      <c r="L1082" s="41"/>
      <c r="M1082" s="41"/>
      <c r="S1082" s="88"/>
      <c r="T1082" s="92"/>
      <c r="U1082" s="93"/>
      <c r="V1082" s="89"/>
      <c r="W1082" s="91"/>
      <c r="X1082" s="94"/>
      <c r="Y1082" s="95"/>
      <c r="Z1082" s="96"/>
    </row>
    <row r="1083" spans="2:26">
      <c r="B1083" s="9"/>
      <c r="C1083" s="41"/>
      <c r="D1083" s="41"/>
      <c r="E1083" s="41"/>
      <c r="F1083" s="41"/>
      <c r="G1083" s="41"/>
      <c r="H1083" s="41"/>
      <c r="I1083" s="41"/>
      <c r="J1083" s="41"/>
      <c r="K1083" s="41"/>
      <c r="L1083" s="41"/>
      <c r="M1083" s="41"/>
      <c r="S1083" s="88"/>
      <c r="T1083" s="92"/>
      <c r="U1083" s="93"/>
      <c r="V1083" s="89"/>
      <c r="W1083" s="91"/>
      <c r="X1083" s="94"/>
      <c r="Y1083" s="95"/>
      <c r="Z1083" s="96"/>
    </row>
    <row r="1084" spans="2:26">
      <c r="B1084" s="9"/>
      <c r="C1084" s="41"/>
      <c r="D1084" s="41"/>
      <c r="E1084" s="41"/>
      <c r="F1084" s="41"/>
      <c r="G1084" s="41"/>
      <c r="H1084" s="41"/>
      <c r="I1084" s="41"/>
      <c r="J1084" s="41"/>
      <c r="K1084" s="41"/>
      <c r="L1084" s="41"/>
      <c r="M1084" s="41"/>
      <c r="S1084" s="88"/>
      <c r="T1084" s="92"/>
      <c r="U1084" s="93"/>
      <c r="V1084" s="89"/>
      <c r="W1084" s="91"/>
      <c r="X1084" s="94"/>
      <c r="Y1084" s="95"/>
      <c r="Z1084" s="96"/>
    </row>
    <row r="1085" spans="2:26">
      <c r="B1085" s="9"/>
      <c r="C1085" s="41"/>
      <c r="D1085" s="41"/>
      <c r="E1085" s="41"/>
      <c r="F1085" s="41"/>
      <c r="G1085" s="41"/>
      <c r="H1085" s="41"/>
      <c r="I1085" s="41"/>
      <c r="J1085" s="41"/>
      <c r="K1085" s="41"/>
      <c r="L1085" s="41"/>
      <c r="M1085" s="41"/>
      <c r="S1085" s="88"/>
      <c r="T1085" s="92"/>
      <c r="U1085" s="93"/>
      <c r="V1085" s="89"/>
      <c r="W1085" s="91"/>
      <c r="X1085" s="94"/>
      <c r="Y1085" s="95"/>
      <c r="Z1085" s="96"/>
    </row>
    <row r="1086" spans="2:26">
      <c r="B1086" s="9"/>
      <c r="C1086" s="41"/>
      <c r="D1086" s="41"/>
      <c r="E1086" s="41"/>
      <c r="F1086" s="41"/>
      <c r="G1086" s="41"/>
      <c r="H1086" s="41"/>
      <c r="I1086" s="41"/>
      <c r="J1086" s="41"/>
      <c r="K1086" s="41"/>
      <c r="L1086" s="41"/>
      <c r="M1086" s="13"/>
      <c r="S1086" s="88"/>
      <c r="T1086" s="92"/>
      <c r="U1086" s="93"/>
      <c r="V1086" s="89"/>
      <c r="W1086" s="91"/>
      <c r="X1086" s="94"/>
      <c r="Y1086" s="95"/>
      <c r="Z1086" s="96"/>
    </row>
    <row r="1087" spans="2:26">
      <c r="B1087" s="9"/>
      <c r="C1087" s="41"/>
      <c r="D1087" s="41"/>
      <c r="E1087" s="41"/>
      <c r="F1087" s="41"/>
      <c r="G1087" s="41"/>
      <c r="H1087" s="41"/>
      <c r="I1087" s="41"/>
      <c r="J1087" s="41"/>
      <c r="K1087" s="41"/>
      <c r="L1087" s="41"/>
      <c r="M1087" s="41"/>
      <c r="S1087" s="88"/>
      <c r="T1087" s="92"/>
      <c r="U1087" s="93"/>
      <c r="V1087" s="89"/>
      <c r="W1087" s="91"/>
      <c r="X1087" s="94"/>
      <c r="Y1087" s="95"/>
      <c r="Z1087" s="96"/>
    </row>
    <row r="1088" spans="2:26">
      <c r="B1088" s="9"/>
      <c r="C1088" s="41"/>
      <c r="D1088" s="41"/>
      <c r="E1088" s="41"/>
      <c r="F1088" s="41"/>
      <c r="G1088" s="41"/>
      <c r="H1088" s="41"/>
      <c r="I1088" s="41"/>
      <c r="J1088" s="41"/>
      <c r="K1088" s="41"/>
      <c r="L1088" s="41"/>
      <c r="M1088" s="41"/>
      <c r="S1088" s="88"/>
      <c r="T1088" s="92"/>
      <c r="U1088" s="93"/>
      <c r="V1088" s="89"/>
      <c r="W1088" s="91"/>
      <c r="X1088" s="94"/>
      <c r="Y1088" s="95"/>
      <c r="Z1088" s="96"/>
    </row>
    <row r="1089" spans="2:26">
      <c r="B1089" s="9"/>
      <c r="C1089" s="41"/>
      <c r="D1089" s="41"/>
      <c r="E1089" s="41"/>
      <c r="F1089" s="41"/>
      <c r="G1089" s="41"/>
      <c r="H1089" s="41"/>
      <c r="I1089" s="41"/>
      <c r="J1089" s="41"/>
      <c r="K1089" s="41"/>
      <c r="L1089" s="41"/>
      <c r="M1089" s="41"/>
      <c r="S1089" s="88"/>
      <c r="T1089" s="92"/>
      <c r="U1089" s="93"/>
      <c r="V1089" s="89"/>
      <c r="W1089" s="91"/>
      <c r="X1089" s="94"/>
      <c r="Y1089" s="95"/>
      <c r="Z1089" s="96"/>
    </row>
    <row r="1090" spans="2:26" ht="16.5" customHeight="1">
      <c r="B1090" s="9"/>
      <c r="C1090" s="41"/>
      <c r="D1090" s="41"/>
      <c r="E1090" s="41"/>
      <c r="F1090" s="41"/>
      <c r="G1090" s="41"/>
      <c r="H1090" s="41"/>
      <c r="I1090" s="41"/>
      <c r="J1090" s="41"/>
      <c r="K1090" s="41"/>
      <c r="L1090" s="41"/>
      <c r="M1090" s="41"/>
      <c r="S1090" s="88"/>
      <c r="T1090" s="92"/>
      <c r="U1090" s="93"/>
      <c r="V1090" s="89"/>
      <c r="W1090" s="91"/>
      <c r="X1090" s="94"/>
      <c r="Y1090" s="95"/>
      <c r="Z1090" s="96"/>
    </row>
    <row r="1091" spans="2:26" ht="16.5" customHeight="1">
      <c r="B1091" s="9"/>
      <c r="C1091" s="41"/>
      <c r="D1091" s="41"/>
      <c r="E1091" s="41"/>
      <c r="F1091" s="41"/>
      <c r="G1091" s="41"/>
      <c r="H1091" s="41"/>
      <c r="I1091" s="41"/>
      <c r="J1091" s="41"/>
      <c r="K1091" s="41"/>
      <c r="L1091" s="41"/>
      <c r="M1091" s="41"/>
      <c r="S1091" s="88"/>
      <c r="T1091" s="92"/>
      <c r="U1091" s="93"/>
      <c r="V1091" s="89"/>
      <c r="W1091" s="91"/>
      <c r="X1091" s="94"/>
      <c r="Y1091" s="95"/>
      <c r="Z1091" s="96"/>
    </row>
    <row r="1092" spans="2:26">
      <c r="B1092" s="9"/>
      <c r="C1092" s="41"/>
      <c r="D1092" s="41"/>
      <c r="E1092" s="41"/>
      <c r="F1092" s="41"/>
      <c r="G1092" s="41"/>
      <c r="H1092" s="41"/>
      <c r="I1092" s="41"/>
      <c r="J1092" s="41"/>
      <c r="K1092" s="41"/>
      <c r="L1092" s="41"/>
      <c r="M1092" s="41"/>
      <c r="S1092" s="88"/>
      <c r="T1092" s="92"/>
      <c r="U1092" s="93"/>
      <c r="V1092" s="89"/>
      <c r="W1092" s="91"/>
      <c r="X1092" s="94"/>
      <c r="Y1092" s="95"/>
      <c r="Z1092" s="96"/>
    </row>
    <row r="1093" spans="2:26">
      <c r="B1093" s="9"/>
      <c r="C1093" s="41"/>
      <c r="D1093" s="41"/>
      <c r="E1093" s="41"/>
      <c r="F1093" s="41"/>
      <c r="G1093" s="41"/>
      <c r="H1093" s="41"/>
      <c r="I1093" s="41"/>
      <c r="J1093" s="41"/>
      <c r="K1093" s="41"/>
      <c r="L1093" s="41"/>
      <c r="M1093" s="41"/>
      <c r="S1093" s="88"/>
      <c r="T1093" s="92"/>
      <c r="U1093" s="93"/>
      <c r="V1093" s="89"/>
      <c r="W1093" s="91"/>
      <c r="X1093" s="94"/>
      <c r="Y1093" s="95"/>
      <c r="Z1093" s="96"/>
    </row>
    <row r="1094" spans="2:26">
      <c r="B1094" s="9"/>
      <c r="C1094" s="41"/>
      <c r="D1094" s="41"/>
      <c r="E1094" s="41"/>
      <c r="F1094" s="41"/>
      <c r="G1094" s="41"/>
      <c r="H1094" s="41"/>
      <c r="I1094" s="41"/>
      <c r="J1094" s="41"/>
      <c r="K1094" s="41"/>
      <c r="L1094" s="41"/>
      <c r="M1094" s="41"/>
      <c r="S1094" s="88"/>
      <c r="T1094" s="92"/>
      <c r="U1094" s="93"/>
      <c r="V1094" s="89"/>
      <c r="W1094" s="91"/>
      <c r="X1094" s="94"/>
      <c r="Y1094" s="95"/>
      <c r="Z1094" s="96"/>
    </row>
    <row r="1095" spans="2:26">
      <c r="B1095" s="9"/>
      <c r="C1095" s="41"/>
      <c r="D1095" s="41"/>
      <c r="E1095" s="41"/>
      <c r="F1095" s="41"/>
      <c r="G1095" s="41"/>
      <c r="H1095" s="41"/>
      <c r="I1095" s="41"/>
      <c r="J1095" s="41"/>
      <c r="K1095" s="41"/>
      <c r="L1095" s="41"/>
      <c r="M1095" s="41"/>
      <c r="S1095" s="88"/>
      <c r="T1095" s="92"/>
      <c r="U1095" s="93"/>
      <c r="V1095" s="89"/>
      <c r="W1095" s="91"/>
      <c r="X1095" s="94"/>
      <c r="Y1095" s="95"/>
      <c r="Z1095" s="96"/>
    </row>
    <row r="1096" spans="2:26">
      <c r="B1096" s="9"/>
      <c r="C1096" s="41"/>
      <c r="D1096" s="41"/>
      <c r="E1096" s="41"/>
      <c r="F1096" s="41"/>
      <c r="G1096" s="41"/>
      <c r="H1096" s="41"/>
      <c r="I1096" s="41"/>
      <c r="J1096" s="41"/>
      <c r="K1096" s="41"/>
      <c r="L1096" s="41"/>
      <c r="M1096" s="41"/>
      <c r="S1096" s="88"/>
      <c r="T1096" s="92"/>
      <c r="U1096" s="93"/>
      <c r="V1096" s="89"/>
      <c r="W1096" s="91"/>
      <c r="X1096" s="94"/>
      <c r="Y1096" s="95"/>
      <c r="Z1096" s="96"/>
    </row>
    <row r="1097" spans="2:26">
      <c r="B1097" s="9"/>
      <c r="C1097" s="41"/>
      <c r="D1097" s="41"/>
      <c r="E1097" s="41"/>
      <c r="F1097" s="41"/>
      <c r="G1097" s="41"/>
      <c r="H1097" s="41"/>
      <c r="I1097" s="41"/>
      <c r="J1097" s="41"/>
      <c r="K1097" s="41"/>
      <c r="L1097" s="41"/>
      <c r="M1097" s="41"/>
      <c r="S1097" s="88"/>
      <c r="T1097" s="92"/>
      <c r="U1097" s="93"/>
      <c r="V1097" s="89"/>
      <c r="W1097" s="91"/>
      <c r="X1097" s="94"/>
      <c r="Y1097" s="95"/>
      <c r="Z1097" s="96"/>
    </row>
    <row r="1098" spans="2:26">
      <c r="B1098" s="9"/>
      <c r="C1098" s="41"/>
      <c r="D1098" s="41"/>
      <c r="E1098" s="41"/>
      <c r="F1098" s="41"/>
      <c r="G1098" s="41"/>
      <c r="H1098" s="41"/>
      <c r="I1098" s="41"/>
      <c r="J1098" s="41"/>
      <c r="K1098" s="41"/>
      <c r="L1098" s="41"/>
      <c r="M1098" s="41"/>
      <c r="S1098" s="88"/>
      <c r="T1098" s="92"/>
      <c r="U1098" s="93"/>
      <c r="V1098" s="89"/>
      <c r="W1098" s="91"/>
      <c r="X1098" s="94"/>
      <c r="Y1098" s="95"/>
      <c r="Z1098" s="96"/>
    </row>
    <row r="1099" spans="2:26">
      <c r="B1099" s="9"/>
      <c r="C1099" s="41"/>
      <c r="D1099" s="41"/>
      <c r="E1099" s="41"/>
      <c r="F1099" s="41"/>
      <c r="G1099" s="41"/>
      <c r="H1099" s="41"/>
      <c r="I1099" s="41"/>
      <c r="J1099" s="41"/>
      <c r="K1099" s="41"/>
      <c r="L1099" s="41"/>
      <c r="M1099" s="41"/>
      <c r="S1099" s="88"/>
      <c r="T1099" s="92"/>
      <c r="U1099" s="93"/>
      <c r="V1099" s="89"/>
      <c r="W1099" s="91"/>
      <c r="X1099" s="94"/>
      <c r="Y1099" s="95"/>
      <c r="Z1099" s="96"/>
    </row>
    <row r="1100" spans="2:26">
      <c r="B1100" s="9"/>
      <c r="C1100" s="41"/>
      <c r="D1100" s="41"/>
      <c r="E1100" s="41"/>
      <c r="F1100" s="41"/>
      <c r="G1100" s="41"/>
      <c r="H1100" s="41"/>
      <c r="I1100" s="41"/>
      <c r="J1100" s="41"/>
      <c r="K1100" s="41"/>
      <c r="L1100" s="41"/>
      <c r="M1100" s="41"/>
      <c r="S1100" s="88"/>
      <c r="T1100" s="92"/>
      <c r="U1100" s="93"/>
      <c r="V1100" s="89"/>
      <c r="W1100" s="91"/>
      <c r="X1100" s="94"/>
      <c r="Y1100" s="95"/>
      <c r="Z1100" s="96"/>
    </row>
    <row r="1101" spans="2:26">
      <c r="B1101" s="9"/>
      <c r="C1101" s="41"/>
      <c r="D1101" s="41"/>
      <c r="E1101" s="41"/>
      <c r="F1101" s="41"/>
      <c r="G1101" s="41"/>
      <c r="H1101" s="41"/>
      <c r="I1101" s="41"/>
      <c r="J1101" s="41"/>
      <c r="K1101" s="41"/>
      <c r="L1101" s="41"/>
      <c r="M1101" s="41"/>
      <c r="S1101" s="88"/>
      <c r="T1101" s="92"/>
      <c r="U1101" s="93"/>
      <c r="V1101" s="89"/>
      <c r="W1101" s="91"/>
      <c r="X1101" s="94"/>
      <c r="Y1101" s="95"/>
      <c r="Z1101" s="96"/>
    </row>
    <row r="1102" spans="2:26">
      <c r="B1102" s="9"/>
      <c r="C1102" s="41"/>
      <c r="D1102" s="41"/>
      <c r="E1102" s="41"/>
      <c r="F1102" s="41"/>
      <c r="G1102" s="41"/>
      <c r="H1102" s="41"/>
      <c r="I1102" s="41"/>
      <c r="J1102" s="41"/>
      <c r="K1102" s="41"/>
      <c r="L1102" s="41"/>
      <c r="M1102" s="41"/>
      <c r="S1102" s="88"/>
      <c r="T1102" s="92"/>
      <c r="U1102" s="93"/>
      <c r="V1102" s="89"/>
      <c r="W1102" s="91"/>
      <c r="X1102" s="94"/>
      <c r="Y1102" s="95"/>
      <c r="Z1102" s="96"/>
    </row>
    <row r="1103" spans="2:26">
      <c r="B1103" s="9"/>
      <c r="C1103" s="41"/>
      <c r="D1103" s="41"/>
      <c r="E1103" s="41"/>
      <c r="F1103" s="41"/>
      <c r="G1103" s="41"/>
      <c r="H1103" s="41"/>
      <c r="I1103" s="41"/>
      <c r="J1103" s="41"/>
      <c r="K1103" s="41"/>
      <c r="L1103" s="41"/>
      <c r="M1103" s="41"/>
      <c r="S1103" s="88"/>
      <c r="T1103" s="92"/>
      <c r="U1103" s="93"/>
      <c r="V1103" s="89"/>
      <c r="W1103" s="91"/>
      <c r="X1103" s="94"/>
      <c r="Y1103" s="95"/>
      <c r="Z1103" s="96"/>
    </row>
    <row r="1104" spans="2:26">
      <c r="B1104" s="9"/>
      <c r="C1104" s="41"/>
      <c r="D1104" s="41"/>
      <c r="E1104" s="41"/>
      <c r="F1104" s="41"/>
      <c r="G1104" s="41"/>
      <c r="H1104" s="41"/>
      <c r="I1104" s="41"/>
      <c r="J1104" s="41"/>
      <c r="K1104" s="41"/>
      <c r="L1104" s="41"/>
      <c r="M1104" s="13"/>
      <c r="S1104" s="88"/>
      <c r="T1104" s="92"/>
      <c r="U1104" s="93"/>
      <c r="V1104" s="89"/>
      <c r="W1104" s="91"/>
      <c r="X1104" s="94"/>
      <c r="Y1104" s="95"/>
      <c r="Z1104" s="96"/>
    </row>
    <row r="1105" spans="2:26">
      <c r="B1105" s="9"/>
      <c r="C1105" s="41"/>
      <c r="D1105" s="41"/>
      <c r="E1105" s="41"/>
      <c r="F1105" s="41"/>
      <c r="G1105" s="41"/>
      <c r="H1105" s="41"/>
      <c r="I1105" s="41"/>
      <c r="J1105" s="41"/>
      <c r="K1105" s="41"/>
      <c r="L1105" s="41"/>
      <c r="M1105" s="41"/>
      <c r="S1105" s="88"/>
      <c r="T1105" s="92"/>
      <c r="U1105" s="93"/>
      <c r="V1105" s="89"/>
      <c r="W1105" s="91"/>
      <c r="X1105" s="94"/>
      <c r="Y1105" s="95"/>
      <c r="Z1105" s="96"/>
    </row>
    <row r="1106" spans="2:26">
      <c r="B1106" s="9"/>
      <c r="C1106" s="41"/>
      <c r="D1106" s="41"/>
      <c r="E1106" s="41"/>
      <c r="F1106" s="41"/>
      <c r="G1106" s="41"/>
      <c r="H1106" s="41"/>
      <c r="I1106" s="41"/>
      <c r="J1106" s="41"/>
      <c r="K1106" s="41"/>
      <c r="L1106" s="41"/>
      <c r="M1106" s="41"/>
      <c r="S1106" s="88"/>
      <c r="T1106" s="92"/>
      <c r="U1106" s="93"/>
      <c r="V1106" s="89"/>
      <c r="W1106" s="91"/>
      <c r="X1106" s="94"/>
      <c r="Y1106" s="95"/>
      <c r="Z1106" s="96"/>
    </row>
    <row r="1107" spans="2:26">
      <c r="B1107" s="9"/>
      <c r="C1107" s="41"/>
      <c r="D1107" s="41"/>
      <c r="E1107" s="41"/>
      <c r="F1107" s="41"/>
      <c r="G1107" s="41"/>
      <c r="H1107" s="41"/>
      <c r="I1107" s="41"/>
      <c r="J1107" s="41"/>
      <c r="K1107" s="41"/>
      <c r="L1107" s="41"/>
      <c r="M1107" s="41"/>
      <c r="S1107" s="88"/>
      <c r="T1107" s="92"/>
      <c r="U1107" s="93"/>
      <c r="V1107" s="89"/>
      <c r="W1107" s="91"/>
      <c r="X1107" s="94"/>
      <c r="Y1107" s="95"/>
      <c r="Z1107" s="96"/>
    </row>
    <row r="1108" spans="2:26">
      <c r="B1108" s="9"/>
      <c r="C1108" s="41"/>
      <c r="D1108" s="41"/>
      <c r="E1108" s="41"/>
      <c r="F1108" s="41"/>
      <c r="G1108" s="41"/>
      <c r="H1108" s="41"/>
      <c r="I1108" s="41"/>
      <c r="J1108" s="41"/>
      <c r="K1108" s="41"/>
      <c r="L1108" s="41"/>
      <c r="M1108" s="41"/>
      <c r="S1108" s="88"/>
      <c r="T1108" s="92"/>
      <c r="U1108" s="93"/>
      <c r="V1108" s="89"/>
      <c r="W1108" s="91"/>
      <c r="X1108" s="94"/>
      <c r="Y1108" s="95"/>
      <c r="Z1108" s="96"/>
    </row>
    <row r="1109" spans="2:26" ht="16.5" customHeight="1">
      <c r="B1109" s="9"/>
      <c r="C1109" s="41"/>
      <c r="D1109" s="41"/>
      <c r="E1109" s="41"/>
      <c r="F1109" s="41"/>
      <c r="G1109" s="41"/>
      <c r="H1109" s="41"/>
      <c r="I1109" s="41"/>
      <c r="J1109" s="41"/>
      <c r="K1109" s="41"/>
      <c r="L1109" s="41"/>
      <c r="M1109" s="41"/>
      <c r="S1109" s="88"/>
      <c r="T1109" s="92"/>
      <c r="U1109" s="93"/>
      <c r="V1109" s="89"/>
      <c r="W1109" s="91"/>
      <c r="X1109" s="94"/>
      <c r="Y1109" s="95"/>
      <c r="Z1109" s="96"/>
    </row>
    <row r="1110" spans="2:26" ht="16.5" customHeight="1">
      <c r="B1110" s="9"/>
      <c r="C1110" s="41"/>
      <c r="D1110" s="41"/>
      <c r="E1110" s="41"/>
      <c r="F1110" s="41"/>
      <c r="G1110" s="41"/>
      <c r="H1110" s="41"/>
      <c r="I1110" s="41"/>
      <c r="J1110" s="41"/>
      <c r="K1110" s="41"/>
      <c r="L1110" s="41"/>
      <c r="M1110" s="41"/>
      <c r="S1110" s="88"/>
      <c r="T1110" s="92"/>
      <c r="U1110" s="93"/>
      <c r="V1110" s="89"/>
      <c r="W1110" s="91"/>
      <c r="X1110" s="94"/>
      <c r="Y1110" s="95"/>
      <c r="Z1110" s="96"/>
    </row>
    <row r="1111" spans="2:26" ht="16.5" customHeight="1">
      <c r="B1111" s="9"/>
      <c r="C1111" s="41"/>
      <c r="D1111" s="41"/>
      <c r="E1111" s="41"/>
      <c r="F1111" s="41"/>
      <c r="G1111" s="41"/>
      <c r="H1111" s="41"/>
      <c r="I1111" s="41"/>
      <c r="J1111" s="41"/>
      <c r="K1111" s="41"/>
      <c r="L1111" s="41"/>
      <c r="M1111" s="41"/>
      <c r="S1111" s="88"/>
      <c r="T1111" s="92"/>
      <c r="U1111" s="93"/>
      <c r="V1111" s="89"/>
      <c r="W1111" s="91"/>
      <c r="X1111" s="94"/>
      <c r="Y1111" s="95"/>
      <c r="Z1111" s="96"/>
    </row>
    <row r="1112" spans="2:26" ht="16.5" customHeight="1">
      <c r="B1112" s="9"/>
      <c r="C1112" s="41"/>
      <c r="D1112" s="41"/>
      <c r="E1112" s="41"/>
      <c r="F1112" s="41"/>
      <c r="G1112" s="41"/>
      <c r="H1112" s="41"/>
      <c r="I1112" s="41"/>
      <c r="J1112" s="41"/>
      <c r="K1112" s="41"/>
      <c r="L1112" s="41"/>
      <c r="M1112" s="41"/>
      <c r="S1112" s="88"/>
      <c r="T1112" s="92"/>
      <c r="U1112" s="93"/>
      <c r="V1112" s="89"/>
      <c r="W1112" s="91"/>
      <c r="X1112" s="94"/>
      <c r="Y1112" s="95"/>
      <c r="Z1112" s="96"/>
    </row>
    <row r="1113" spans="2:26" ht="16.5" customHeight="1">
      <c r="B1113" s="9"/>
      <c r="C1113" s="41"/>
      <c r="D1113" s="41"/>
      <c r="E1113" s="41"/>
      <c r="F1113" s="41"/>
      <c r="G1113" s="41"/>
      <c r="H1113" s="41"/>
      <c r="I1113" s="41"/>
      <c r="J1113" s="41"/>
      <c r="K1113" s="41"/>
      <c r="L1113" s="41"/>
      <c r="M1113" s="41"/>
      <c r="S1113" s="88"/>
      <c r="T1113" s="92"/>
      <c r="U1113" s="93"/>
      <c r="V1113" s="89"/>
      <c r="W1113" s="91"/>
      <c r="X1113" s="94"/>
      <c r="Y1113" s="95"/>
      <c r="Z1113" s="96"/>
    </row>
    <row r="1114" spans="2:26">
      <c r="B1114" s="9"/>
      <c r="C1114" s="41"/>
      <c r="D1114" s="41"/>
      <c r="E1114" s="41"/>
      <c r="F1114" s="41"/>
      <c r="G1114" s="41"/>
      <c r="H1114" s="41"/>
      <c r="I1114" s="41"/>
      <c r="J1114" s="41"/>
      <c r="K1114" s="41"/>
      <c r="L1114" s="41"/>
      <c r="M1114" s="41"/>
      <c r="S1114" s="88"/>
      <c r="T1114" s="92"/>
      <c r="U1114" s="93"/>
      <c r="V1114" s="89"/>
      <c r="W1114" s="91"/>
      <c r="X1114" s="94"/>
      <c r="Y1114" s="95"/>
      <c r="Z1114" s="96"/>
    </row>
    <row r="1115" spans="2:26">
      <c r="B1115" s="9"/>
      <c r="C1115" s="41"/>
      <c r="D1115" s="41"/>
      <c r="E1115" s="41"/>
      <c r="F1115" s="41"/>
      <c r="G1115" s="41"/>
      <c r="H1115" s="41"/>
      <c r="I1115" s="41"/>
      <c r="J1115" s="41"/>
      <c r="K1115" s="41"/>
      <c r="L1115" s="41"/>
      <c r="M1115" s="41"/>
      <c r="S1115" s="88"/>
      <c r="T1115" s="92"/>
      <c r="U1115" s="93"/>
      <c r="V1115" s="89"/>
      <c r="W1115" s="91"/>
      <c r="X1115" s="94"/>
      <c r="Y1115" s="95"/>
      <c r="Z1115" s="96"/>
    </row>
    <row r="1116" spans="2:26">
      <c r="B1116" s="9"/>
      <c r="C1116" s="41"/>
      <c r="D1116" s="41"/>
      <c r="E1116" s="41"/>
      <c r="F1116" s="41"/>
      <c r="G1116" s="41"/>
      <c r="H1116" s="41"/>
      <c r="I1116" s="41"/>
      <c r="J1116" s="41"/>
      <c r="K1116" s="41"/>
      <c r="L1116" s="41"/>
      <c r="M1116" s="41"/>
      <c r="S1116" s="88"/>
      <c r="T1116" s="92"/>
      <c r="U1116" s="93"/>
      <c r="V1116" s="89"/>
      <c r="W1116" s="91"/>
      <c r="X1116" s="94"/>
      <c r="Y1116" s="95"/>
      <c r="Z1116" s="96"/>
    </row>
    <row r="1117" spans="2:26">
      <c r="B1117" s="9"/>
      <c r="C1117" s="41"/>
      <c r="D1117" s="41"/>
      <c r="E1117" s="41"/>
      <c r="F1117" s="41"/>
      <c r="G1117" s="41"/>
      <c r="H1117" s="41"/>
      <c r="I1117" s="41"/>
      <c r="J1117" s="41"/>
      <c r="K1117" s="41"/>
      <c r="L1117" s="41"/>
      <c r="M1117" s="41"/>
      <c r="S1117" s="88"/>
      <c r="T1117" s="92"/>
      <c r="U1117" s="93"/>
      <c r="V1117" s="89"/>
      <c r="W1117" s="91"/>
      <c r="X1117" s="94"/>
      <c r="Y1117" s="95"/>
      <c r="Z1117" s="96"/>
    </row>
    <row r="1118" spans="2:26">
      <c r="B1118" s="9"/>
      <c r="C1118" s="41"/>
      <c r="D1118" s="41"/>
      <c r="E1118" s="41"/>
      <c r="F1118" s="41"/>
      <c r="G1118" s="41"/>
      <c r="H1118" s="41"/>
      <c r="I1118" s="41"/>
      <c r="J1118" s="41"/>
      <c r="K1118" s="41"/>
      <c r="L1118" s="41"/>
      <c r="M1118" s="41"/>
      <c r="S1118" s="88"/>
      <c r="T1118" s="92"/>
      <c r="U1118" s="93"/>
      <c r="V1118" s="89"/>
      <c r="W1118" s="91"/>
      <c r="X1118" s="94"/>
      <c r="Y1118" s="95"/>
      <c r="Z1118" s="96"/>
    </row>
    <row r="1119" spans="2:26" ht="16.5" customHeight="1">
      <c r="B1119" s="9"/>
      <c r="C1119" s="41"/>
      <c r="D1119" s="41"/>
      <c r="E1119" s="41"/>
      <c r="F1119" s="41"/>
      <c r="G1119" s="41"/>
      <c r="H1119" s="41"/>
      <c r="I1119" s="41"/>
      <c r="J1119" s="41"/>
      <c r="K1119" s="41"/>
      <c r="L1119" s="41"/>
      <c r="M1119" s="41"/>
      <c r="S1119" s="88"/>
      <c r="T1119" s="92"/>
      <c r="U1119" s="93"/>
      <c r="V1119" s="89"/>
      <c r="W1119" s="91"/>
      <c r="X1119" s="94"/>
      <c r="Y1119" s="95"/>
      <c r="Z1119" s="96"/>
    </row>
    <row r="1120" spans="2:26" ht="16.5" customHeight="1">
      <c r="B1120" s="9"/>
      <c r="C1120" s="41"/>
      <c r="D1120" s="41"/>
      <c r="E1120" s="41"/>
      <c r="F1120" s="41"/>
      <c r="G1120" s="41"/>
      <c r="H1120" s="41"/>
      <c r="I1120" s="41"/>
      <c r="J1120" s="41"/>
      <c r="K1120" s="41"/>
      <c r="L1120" s="41"/>
      <c r="M1120" s="41"/>
      <c r="S1120" s="88"/>
      <c r="T1120" s="92"/>
      <c r="U1120" s="93"/>
      <c r="V1120" s="89"/>
      <c r="W1120" s="91"/>
      <c r="X1120" s="94"/>
      <c r="Y1120" s="95"/>
      <c r="Z1120" s="96"/>
    </row>
    <row r="1121" spans="2:26" ht="16.5" customHeight="1">
      <c r="B1121" s="9"/>
      <c r="C1121" s="41"/>
      <c r="D1121" s="41"/>
      <c r="E1121" s="41"/>
      <c r="F1121" s="41"/>
      <c r="G1121" s="41"/>
      <c r="H1121" s="41"/>
      <c r="I1121" s="41"/>
      <c r="J1121" s="41"/>
      <c r="K1121" s="41"/>
      <c r="L1121" s="41"/>
      <c r="M1121" s="41"/>
      <c r="S1121" s="88"/>
      <c r="T1121" s="92"/>
      <c r="U1121" s="93"/>
      <c r="V1121" s="89"/>
      <c r="W1121" s="91"/>
      <c r="X1121" s="94"/>
      <c r="Y1121" s="95"/>
      <c r="Z1121" s="96"/>
    </row>
    <row r="1122" spans="2:26">
      <c r="B1122" s="9"/>
      <c r="C1122" s="41"/>
      <c r="D1122" s="41"/>
      <c r="E1122" s="41"/>
      <c r="F1122" s="41"/>
      <c r="G1122" s="41"/>
      <c r="H1122" s="41"/>
      <c r="I1122" s="41"/>
      <c r="J1122" s="41"/>
      <c r="K1122" s="41"/>
      <c r="L1122" s="41"/>
      <c r="M1122" s="41"/>
      <c r="S1122" s="88"/>
      <c r="T1122" s="92"/>
      <c r="U1122" s="93"/>
      <c r="V1122" s="89"/>
      <c r="W1122" s="91"/>
      <c r="X1122" s="94"/>
      <c r="Y1122" s="95"/>
      <c r="Z1122" s="96"/>
    </row>
    <row r="1123" spans="2:26">
      <c r="B1123" s="9"/>
      <c r="C1123" s="41"/>
      <c r="D1123" s="41"/>
      <c r="E1123" s="41"/>
      <c r="F1123" s="41"/>
      <c r="G1123" s="41"/>
      <c r="H1123" s="41"/>
      <c r="I1123" s="41"/>
      <c r="J1123" s="41"/>
      <c r="K1123" s="41"/>
      <c r="L1123" s="41"/>
      <c r="M1123" s="41"/>
      <c r="S1123" s="88"/>
      <c r="T1123" s="92"/>
      <c r="U1123" s="93"/>
      <c r="V1123" s="89"/>
      <c r="W1123" s="91"/>
      <c r="X1123" s="94"/>
      <c r="Y1123" s="95"/>
      <c r="Z1123" s="96"/>
    </row>
    <row r="1124" spans="2:26">
      <c r="B1124" s="9"/>
      <c r="C1124" s="41"/>
      <c r="D1124" s="41"/>
      <c r="E1124" s="41"/>
      <c r="F1124" s="41"/>
      <c r="G1124" s="41"/>
      <c r="H1124" s="41"/>
      <c r="I1124" s="41"/>
      <c r="J1124" s="41"/>
      <c r="K1124" s="41"/>
      <c r="L1124" s="41"/>
      <c r="M1124" s="41"/>
      <c r="S1124" s="88"/>
      <c r="T1124" s="92"/>
      <c r="U1124" s="93"/>
      <c r="V1124" s="89"/>
      <c r="W1124" s="91"/>
      <c r="X1124" s="94"/>
      <c r="Y1124" s="95"/>
      <c r="Z1124" s="96"/>
    </row>
    <row r="1125" spans="2:26">
      <c r="B1125" s="9"/>
      <c r="C1125" s="41"/>
      <c r="D1125" s="41"/>
      <c r="E1125" s="41"/>
      <c r="F1125" s="41"/>
      <c r="G1125" s="41"/>
      <c r="H1125" s="41"/>
      <c r="I1125" s="41"/>
      <c r="J1125" s="41"/>
      <c r="K1125" s="41"/>
      <c r="L1125" s="41"/>
      <c r="M1125" s="41"/>
      <c r="S1125" s="88"/>
      <c r="T1125" s="92"/>
      <c r="U1125" s="93"/>
      <c r="V1125" s="89"/>
      <c r="W1125" s="91"/>
      <c r="X1125" s="94"/>
      <c r="Y1125" s="95"/>
      <c r="Z1125" s="96"/>
    </row>
    <row r="1126" spans="2:26">
      <c r="B1126" s="9"/>
      <c r="C1126" s="41"/>
      <c r="D1126" s="41"/>
      <c r="E1126" s="41"/>
      <c r="F1126" s="41"/>
      <c r="G1126" s="41"/>
      <c r="H1126" s="41"/>
      <c r="I1126" s="41"/>
      <c r="J1126" s="41"/>
      <c r="K1126" s="41"/>
      <c r="L1126" s="41"/>
      <c r="M1126" s="41"/>
      <c r="S1126" s="88"/>
      <c r="T1126" s="92"/>
      <c r="U1126" s="93"/>
      <c r="V1126" s="89"/>
      <c r="W1126" s="91"/>
      <c r="X1126" s="94"/>
      <c r="Y1126" s="95"/>
      <c r="Z1126" s="96"/>
    </row>
    <row r="1127" spans="2:26">
      <c r="B1127" s="9"/>
      <c r="C1127" s="41"/>
      <c r="D1127" s="41"/>
      <c r="E1127" s="41"/>
      <c r="F1127" s="41"/>
      <c r="G1127" s="41"/>
      <c r="H1127" s="41"/>
      <c r="I1127" s="41"/>
      <c r="J1127" s="41"/>
      <c r="K1127" s="41"/>
      <c r="L1127" s="41"/>
      <c r="M1127" s="41"/>
      <c r="S1127" s="88"/>
      <c r="T1127" s="92"/>
      <c r="U1127" s="93"/>
      <c r="V1127" s="89"/>
      <c r="W1127" s="91"/>
      <c r="X1127" s="94"/>
      <c r="Y1127" s="95"/>
      <c r="Z1127" s="96"/>
    </row>
    <row r="1128" spans="2:26" ht="16.5" customHeight="1">
      <c r="B1128" s="9"/>
      <c r="C1128" s="41"/>
      <c r="D1128" s="41"/>
      <c r="E1128" s="41"/>
      <c r="F1128" s="41"/>
      <c r="G1128" s="41"/>
      <c r="H1128" s="41"/>
      <c r="I1128" s="41"/>
      <c r="J1128" s="41"/>
      <c r="K1128" s="41"/>
      <c r="L1128" s="41"/>
      <c r="M1128" s="13"/>
      <c r="S1128" s="88"/>
      <c r="T1128" s="92"/>
      <c r="U1128" s="93"/>
      <c r="V1128" s="89"/>
      <c r="W1128" s="91"/>
      <c r="X1128" s="94"/>
      <c r="Y1128" s="95"/>
      <c r="Z1128" s="96"/>
    </row>
    <row r="1129" spans="2:26" ht="16.5" customHeight="1">
      <c r="B1129" s="9"/>
      <c r="C1129" s="41"/>
      <c r="D1129" s="41"/>
      <c r="E1129" s="41"/>
      <c r="F1129" s="41"/>
      <c r="G1129" s="41"/>
      <c r="H1129" s="41"/>
      <c r="I1129" s="41"/>
      <c r="J1129" s="41"/>
      <c r="K1129" s="41"/>
      <c r="L1129" s="41"/>
      <c r="M1129" s="41"/>
      <c r="S1129" s="88"/>
      <c r="T1129" s="92"/>
      <c r="U1129" s="93"/>
      <c r="V1129" s="89"/>
      <c r="W1129" s="91"/>
      <c r="X1129" s="94"/>
      <c r="Y1129" s="95"/>
      <c r="Z1129" s="96"/>
    </row>
    <row r="1130" spans="2:26">
      <c r="B1130" s="9"/>
      <c r="C1130" s="41"/>
      <c r="D1130" s="41"/>
      <c r="E1130" s="41"/>
      <c r="F1130" s="41"/>
      <c r="G1130" s="41"/>
      <c r="H1130" s="41"/>
      <c r="I1130" s="41"/>
      <c r="J1130" s="41"/>
      <c r="K1130" s="41"/>
      <c r="L1130" s="41"/>
      <c r="M1130" s="41"/>
      <c r="S1130" s="88"/>
      <c r="T1130" s="92"/>
      <c r="U1130" s="93"/>
      <c r="V1130" s="89"/>
      <c r="W1130" s="91"/>
      <c r="X1130" s="94"/>
      <c r="Y1130" s="95"/>
      <c r="Z1130" s="96"/>
    </row>
    <row r="1131" spans="2:26">
      <c r="B1131" s="9"/>
      <c r="C1131" s="41"/>
      <c r="D1131" s="41"/>
      <c r="E1131" s="41"/>
      <c r="F1131" s="41"/>
      <c r="G1131" s="41"/>
      <c r="H1131" s="41"/>
      <c r="I1131" s="41"/>
      <c r="J1131" s="41"/>
      <c r="K1131" s="41"/>
      <c r="L1131" s="41"/>
      <c r="M1131" s="41"/>
      <c r="S1131" s="88"/>
      <c r="T1131" s="92"/>
      <c r="U1131" s="93"/>
      <c r="V1131" s="89"/>
      <c r="W1131" s="91"/>
      <c r="X1131" s="94"/>
      <c r="Y1131" s="95"/>
      <c r="Z1131" s="96"/>
    </row>
    <row r="1132" spans="2:26">
      <c r="B1132" s="9"/>
      <c r="C1132" s="41"/>
      <c r="D1132" s="41"/>
      <c r="E1132" s="41"/>
      <c r="F1132" s="41"/>
      <c r="G1132" s="41"/>
      <c r="H1132" s="41"/>
      <c r="I1132" s="41"/>
      <c r="J1132" s="41"/>
      <c r="K1132" s="41"/>
      <c r="L1132" s="41"/>
      <c r="M1132" s="13"/>
      <c r="S1132" s="88"/>
      <c r="T1132" s="92"/>
      <c r="U1132" s="93"/>
      <c r="V1132" s="89"/>
      <c r="W1132" s="91"/>
      <c r="X1132" s="94"/>
      <c r="Y1132" s="95"/>
      <c r="Z1132" s="96"/>
    </row>
    <row r="1133" spans="2:26">
      <c r="B1133" s="9"/>
      <c r="C1133" s="41"/>
      <c r="D1133" s="41"/>
      <c r="E1133" s="41"/>
      <c r="F1133" s="41"/>
      <c r="G1133" s="41"/>
      <c r="H1133" s="41"/>
      <c r="I1133" s="41"/>
      <c r="J1133" s="41"/>
      <c r="K1133" s="41"/>
      <c r="L1133" s="41"/>
      <c r="M1133" s="41"/>
      <c r="S1133" s="88"/>
      <c r="T1133" s="92"/>
      <c r="U1133" s="93"/>
      <c r="V1133" s="89"/>
      <c r="W1133" s="91"/>
      <c r="X1133" s="94"/>
      <c r="Y1133" s="95"/>
      <c r="Z1133" s="96"/>
    </row>
    <row r="1134" spans="2:26">
      <c r="B1134" s="9"/>
      <c r="C1134" s="41"/>
      <c r="D1134" s="41"/>
      <c r="E1134" s="41"/>
      <c r="F1134" s="41"/>
      <c r="G1134" s="41"/>
      <c r="H1134" s="41"/>
      <c r="I1134" s="41"/>
      <c r="J1134" s="41"/>
      <c r="K1134" s="41"/>
      <c r="L1134" s="41"/>
      <c r="M1134" s="41"/>
      <c r="S1134" s="88"/>
      <c r="T1134" s="92"/>
      <c r="U1134" s="93"/>
      <c r="V1134" s="89"/>
      <c r="W1134" s="91"/>
      <c r="X1134" s="94"/>
      <c r="Y1134" s="95"/>
      <c r="Z1134" s="96"/>
    </row>
    <row r="1135" spans="2:26">
      <c r="B1135" s="9"/>
      <c r="C1135" s="41"/>
      <c r="D1135" s="41"/>
      <c r="E1135" s="41"/>
      <c r="F1135" s="41"/>
      <c r="G1135" s="41"/>
      <c r="H1135" s="41"/>
      <c r="I1135" s="41"/>
      <c r="J1135" s="41"/>
      <c r="K1135" s="41"/>
      <c r="L1135" s="41"/>
      <c r="M1135" s="41"/>
      <c r="S1135" s="88"/>
      <c r="T1135" s="92"/>
      <c r="U1135" s="93"/>
      <c r="V1135" s="89"/>
      <c r="W1135" s="91"/>
      <c r="X1135" s="94"/>
      <c r="Y1135" s="95"/>
      <c r="Z1135" s="96"/>
    </row>
    <row r="1136" spans="2:26">
      <c r="B1136" s="9"/>
      <c r="C1136" s="41"/>
      <c r="D1136" s="41"/>
      <c r="E1136" s="41"/>
      <c r="F1136" s="41"/>
      <c r="G1136" s="41"/>
      <c r="H1136" s="41"/>
      <c r="I1136" s="41"/>
      <c r="J1136" s="41"/>
      <c r="K1136" s="41"/>
      <c r="L1136" s="41"/>
      <c r="M1136" s="41"/>
      <c r="S1136" s="88"/>
      <c r="T1136" s="92"/>
      <c r="U1136" s="93"/>
      <c r="V1136" s="89"/>
      <c r="W1136" s="91"/>
      <c r="X1136" s="94"/>
      <c r="Y1136" s="95"/>
      <c r="Z1136" s="96"/>
    </row>
    <row r="1137" spans="2:26">
      <c r="B1137" s="9"/>
      <c r="C1137" s="41"/>
      <c r="D1137" s="41"/>
      <c r="E1137" s="41"/>
      <c r="F1137" s="41"/>
      <c r="G1137" s="41"/>
      <c r="H1137" s="41"/>
      <c r="I1137" s="41"/>
      <c r="J1137" s="41"/>
      <c r="K1137" s="41"/>
      <c r="L1137" s="41"/>
      <c r="M1137" s="41"/>
      <c r="S1137" s="88"/>
      <c r="T1137" s="92"/>
      <c r="U1137" s="93"/>
      <c r="V1137" s="89"/>
      <c r="W1137" s="91"/>
      <c r="X1137" s="94"/>
      <c r="Y1137" s="95"/>
      <c r="Z1137" s="96"/>
    </row>
    <row r="1138" spans="2:26">
      <c r="B1138" s="9"/>
      <c r="C1138" s="41"/>
      <c r="D1138" s="41"/>
      <c r="E1138" s="41"/>
      <c r="F1138" s="41"/>
      <c r="G1138" s="41"/>
      <c r="H1138" s="41"/>
      <c r="I1138" s="41"/>
      <c r="J1138" s="41"/>
      <c r="K1138" s="41"/>
      <c r="L1138" s="41"/>
      <c r="M1138" s="41"/>
      <c r="S1138" s="88"/>
      <c r="T1138" s="92"/>
      <c r="U1138" s="93"/>
      <c r="V1138" s="89"/>
      <c r="W1138" s="91"/>
      <c r="X1138" s="94"/>
      <c r="Y1138" s="95"/>
      <c r="Z1138" s="96"/>
    </row>
    <row r="1139" spans="2:26">
      <c r="B1139" s="9"/>
      <c r="C1139" s="41"/>
      <c r="D1139" s="41"/>
      <c r="E1139" s="41"/>
      <c r="F1139" s="41"/>
      <c r="G1139" s="41"/>
      <c r="H1139" s="41"/>
      <c r="I1139" s="41"/>
      <c r="J1139" s="41"/>
      <c r="K1139" s="41"/>
      <c r="L1139" s="41"/>
      <c r="M1139" s="41"/>
      <c r="S1139" s="88"/>
      <c r="T1139" s="92"/>
      <c r="U1139" s="93"/>
      <c r="V1139" s="89"/>
      <c r="W1139" s="91"/>
      <c r="X1139" s="94"/>
      <c r="Y1139" s="95"/>
      <c r="Z1139" s="96"/>
    </row>
    <row r="1140" spans="2:26" ht="16.5" customHeight="1">
      <c r="B1140" s="9"/>
      <c r="C1140" s="41"/>
      <c r="D1140" s="41"/>
      <c r="E1140" s="41"/>
      <c r="F1140" s="41"/>
      <c r="G1140" s="41"/>
      <c r="H1140" s="41"/>
      <c r="I1140" s="41"/>
      <c r="J1140" s="41"/>
      <c r="K1140" s="41"/>
      <c r="L1140" s="41"/>
      <c r="M1140" s="41"/>
      <c r="S1140" s="88"/>
      <c r="T1140" s="92"/>
      <c r="U1140" s="93"/>
      <c r="V1140" s="89"/>
      <c r="W1140" s="91"/>
      <c r="X1140" s="94"/>
      <c r="Y1140" s="95"/>
      <c r="Z1140" s="96"/>
    </row>
    <row r="1141" spans="2:26" ht="16.5" customHeight="1">
      <c r="B1141" s="9"/>
      <c r="C1141" s="41"/>
      <c r="D1141" s="41"/>
      <c r="E1141" s="41"/>
      <c r="F1141" s="41"/>
      <c r="G1141" s="41"/>
      <c r="H1141" s="41"/>
      <c r="I1141" s="41"/>
      <c r="J1141" s="41"/>
      <c r="K1141" s="41"/>
      <c r="L1141" s="41"/>
      <c r="M1141" s="41"/>
      <c r="S1141" s="88"/>
      <c r="T1141" s="92"/>
      <c r="U1141" s="93"/>
      <c r="V1141" s="89"/>
      <c r="W1141" s="91"/>
      <c r="X1141" s="94"/>
      <c r="Y1141" s="95"/>
      <c r="Z1141" s="96"/>
    </row>
    <row r="1142" spans="2:26" ht="16.5" customHeight="1">
      <c r="B1142" s="9"/>
      <c r="C1142" s="41"/>
      <c r="D1142" s="41"/>
      <c r="E1142" s="41"/>
      <c r="F1142" s="41"/>
      <c r="G1142" s="41"/>
      <c r="H1142" s="41"/>
      <c r="I1142" s="41"/>
      <c r="J1142" s="41"/>
      <c r="K1142" s="41"/>
      <c r="L1142" s="41"/>
      <c r="M1142" s="41"/>
      <c r="N1142" s="41"/>
      <c r="O1142" s="41"/>
      <c r="P1142" s="41"/>
      <c r="Q1142" s="7"/>
      <c r="S1142" s="88"/>
      <c r="T1142" s="92"/>
      <c r="U1142" s="93"/>
      <c r="V1142" s="89"/>
      <c r="W1142" s="91"/>
      <c r="X1142" s="94"/>
      <c r="Y1142" s="95"/>
      <c r="Z1142" s="96"/>
    </row>
    <row r="1143" spans="2:26" ht="16.5" customHeight="1">
      <c r="B1143" s="9"/>
      <c r="C1143" s="41"/>
      <c r="D1143" s="41"/>
      <c r="E1143" s="41"/>
      <c r="F1143" s="41"/>
      <c r="G1143" s="41"/>
      <c r="H1143" s="41"/>
      <c r="I1143" s="41"/>
      <c r="J1143" s="41"/>
      <c r="K1143" s="41"/>
      <c r="L1143" s="41"/>
      <c r="M1143" s="41"/>
      <c r="N1143" s="41"/>
      <c r="O1143" s="41"/>
      <c r="P1143" s="41"/>
      <c r="Q1143" s="7"/>
      <c r="S1143" s="88"/>
      <c r="T1143" s="92"/>
      <c r="U1143" s="93"/>
      <c r="V1143" s="89"/>
      <c r="W1143" s="91"/>
      <c r="X1143" s="94"/>
      <c r="Y1143" s="95"/>
      <c r="Z1143" s="96"/>
    </row>
    <row r="1144" spans="2:26" ht="16.5" customHeight="1">
      <c r="B1144" s="9"/>
      <c r="C1144" s="41"/>
      <c r="D1144" s="41"/>
      <c r="E1144" s="41"/>
      <c r="F1144" s="41"/>
      <c r="G1144" s="41"/>
      <c r="H1144" s="41"/>
      <c r="I1144" s="41"/>
      <c r="J1144" s="41"/>
      <c r="K1144" s="41"/>
      <c r="L1144" s="41"/>
      <c r="M1144" s="41"/>
      <c r="N1144" s="41"/>
      <c r="O1144" s="41"/>
      <c r="P1144" s="41"/>
      <c r="Q1144" s="7"/>
      <c r="S1144" s="88"/>
      <c r="T1144" s="92"/>
      <c r="U1144" s="93"/>
      <c r="V1144" s="89"/>
      <c r="W1144" s="91"/>
      <c r="X1144" s="94"/>
      <c r="Y1144" s="95"/>
      <c r="Z1144" s="96"/>
    </row>
    <row r="1145" spans="2:26" ht="16.5" customHeight="1">
      <c r="B1145" s="9"/>
      <c r="C1145" s="41"/>
      <c r="D1145" s="41"/>
      <c r="E1145" s="41"/>
      <c r="F1145" s="41"/>
      <c r="G1145" s="41"/>
      <c r="H1145" s="41"/>
      <c r="I1145" s="41"/>
      <c r="J1145" s="41"/>
      <c r="K1145" s="41"/>
      <c r="L1145" s="41"/>
      <c r="M1145" s="41"/>
      <c r="N1145" s="41"/>
      <c r="O1145" s="41"/>
      <c r="P1145" s="41"/>
      <c r="Q1145" s="7"/>
      <c r="S1145" s="88"/>
      <c r="T1145" s="92"/>
      <c r="U1145" s="93"/>
      <c r="V1145" s="89"/>
      <c r="W1145" s="91"/>
      <c r="X1145" s="94"/>
      <c r="Y1145" s="95"/>
      <c r="Z1145" s="96"/>
    </row>
    <row r="1146" spans="2:26" ht="16.5" customHeight="1">
      <c r="B1146" s="9"/>
      <c r="C1146" s="41"/>
      <c r="D1146" s="41"/>
      <c r="E1146" s="41"/>
      <c r="F1146" s="41"/>
      <c r="G1146" s="41"/>
      <c r="H1146" s="41"/>
      <c r="I1146" s="41"/>
      <c r="J1146" s="41"/>
      <c r="K1146" s="41"/>
      <c r="L1146" s="41"/>
      <c r="M1146" s="41"/>
      <c r="N1146" s="41"/>
      <c r="O1146" s="41"/>
      <c r="P1146" s="41"/>
      <c r="Q1146" s="7"/>
      <c r="S1146" s="88"/>
      <c r="T1146" s="92"/>
      <c r="U1146" s="93"/>
      <c r="V1146" s="89"/>
      <c r="W1146" s="91"/>
      <c r="X1146" s="94"/>
      <c r="Y1146" s="95"/>
      <c r="Z1146" s="96"/>
    </row>
    <row r="1147" spans="2:26">
      <c r="B1147" s="9"/>
      <c r="C1147" s="41"/>
      <c r="D1147" s="41"/>
      <c r="E1147" s="41"/>
      <c r="F1147" s="41"/>
      <c r="G1147" s="41"/>
      <c r="H1147" s="41"/>
      <c r="I1147" s="41"/>
      <c r="J1147" s="41"/>
      <c r="K1147" s="41"/>
      <c r="L1147" s="41"/>
      <c r="M1147" s="41"/>
      <c r="N1147" s="41"/>
      <c r="O1147" s="41"/>
      <c r="P1147" s="41"/>
      <c r="Q1147" s="7"/>
      <c r="S1147" s="88"/>
      <c r="T1147" s="92"/>
      <c r="U1147" s="93"/>
      <c r="V1147" s="89"/>
      <c r="W1147" s="91"/>
      <c r="X1147" s="94"/>
      <c r="Y1147" s="95"/>
      <c r="Z1147" s="96"/>
    </row>
    <row r="1148" spans="2:26">
      <c r="B1148" s="9"/>
      <c r="C1148" s="41"/>
      <c r="D1148" s="41"/>
      <c r="E1148" s="41"/>
      <c r="F1148" s="41"/>
      <c r="G1148" s="41"/>
      <c r="H1148" s="41"/>
      <c r="I1148" s="41"/>
      <c r="J1148" s="41"/>
      <c r="K1148" s="41"/>
      <c r="L1148" s="41"/>
      <c r="M1148" s="41"/>
      <c r="N1148" s="41"/>
      <c r="O1148" s="41"/>
      <c r="P1148" s="41"/>
      <c r="Q1148" s="7"/>
      <c r="S1148" s="88"/>
      <c r="T1148" s="92"/>
      <c r="U1148" s="93"/>
      <c r="V1148" s="89"/>
      <c r="W1148" s="91"/>
      <c r="X1148" s="94"/>
      <c r="Y1148" s="95"/>
      <c r="Z1148" s="96"/>
    </row>
    <row r="1149" spans="2:26">
      <c r="B1149" s="9"/>
      <c r="C1149" s="41"/>
      <c r="D1149" s="41"/>
      <c r="E1149" s="41"/>
      <c r="F1149" s="41"/>
      <c r="G1149" s="41"/>
      <c r="H1149" s="41"/>
      <c r="I1149" s="41"/>
      <c r="J1149" s="41"/>
      <c r="K1149" s="41"/>
      <c r="L1149" s="41"/>
      <c r="M1149" s="41"/>
      <c r="N1149" s="41"/>
      <c r="O1149" s="41"/>
      <c r="P1149" s="41"/>
      <c r="Q1149" s="7"/>
      <c r="S1149" s="88"/>
      <c r="T1149" s="92"/>
      <c r="U1149" s="93"/>
      <c r="V1149" s="89"/>
      <c r="W1149" s="91"/>
      <c r="X1149" s="94"/>
      <c r="Y1149" s="95"/>
      <c r="Z1149" s="96"/>
    </row>
    <row r="1150" spans="2:26">
      <c r="B1150" s="9"/>
      <c r="C1150" s="41"/>
      <c r="D1150" s="41"/>
      <c r="E1150" s="41"/>
      <c r="F1150" s="41"/>
      <c r="G1150" s="41"/>
      <c r="H1150" s="41"/>
      <c r="I1150" s="41"/>
      <c r="J1150" s="41"/>
      <c r="K1150" s="41"/>
      <c r="L1150" s="41"/>
      <c r="M1150" s="41"/>
      <c r="N1150" s="41"/>
      <c r="O1150" s="41"/>
      <c r="P1150" s="41"/>
      <c r="Q1150" s="7"/>
      <c r="S1150" s="88"/>
      <c r="T1150" s="92"/>
      <c r="U1150" s="93"/>
      <c r="V1150" s="89"/>
      <c r="W1150" s="91"/>
      <c r="X1150" s="94"/>
      <c r="Y1150" s="95"/>
      <c r="Z1150" s="96"/>
    </row>
    <row r="1151" spans="2:26" ht="16.5" customHeight="1">
      <c r="B1151" s="9"/>
      <c r="C1151" s="41"/>
      <c r="D1151" s="41"/>
      <c r="E1151" s="41"/>
      <c r="F1151" s="41"/>
      <c r="G1151" s="41"/>
      <c r="H1151" s="41"/>
      <c r="I1151" s="41"/>
      <c r="J1151" s="41"/>
      <c r="K1151" s="41"/>
      <c r="L1151" s="41"/>
      <c r="M1151" s="41"/>
      <c r="N1151" s="41"/>
      <c r="O1151" s="41"/>
      <c r="P1151" s="41"/>
      <c r="Q1151" s="7"/>
      <c r="S1151" s="88"/>
      <c r="T1151" s="92"/>
      <c r="U1151" s="93"/>
      <c r="V1151" s="89"/>
      <c r="W1151" s="91"/>
      <c r="X1151" s="94"/>
      <c r="Y1151" s="95"/>
      <c r="Z1151" s="96"/>
    </row>
    <row r="1152" spans="2:26" ht="16.5" customHeight="1">
      <c r="B1152" s="9"/>
      <c r="C1152" s="41"/>
      <c r="D1152" s="41"/>
      <c r="E1152" s="41"/>
      <c r="F1152" s="41"/>
      <c r="G1152" s="41"/>
      <c r="H1152" s="41"/>
      <c r="I1152" s="41"/>
      <c r="J1152" s="41"/>
      <c r="K1152" s="41"/>
      <c r="L1152" s="41"/>
      <c r="M1152" s="41"/>
      <c r="S1152" s="88"/>
      <c r="T1152" s="92"/>
      <c r="U1152" s="93"/>
      <c r="V1152" s="89"/>
      <c r="W1152" s="91"/>
      <c r="X1152" s="94"/>
      <c r="Y1152" s="95"/>
      <c r="Z1152" s="96"/>
    </row>
    <row r="1153" spans="2:26">
      <c r="B1153" s="9"/>
      <c r="C1153" s="41"/>
      <c r="D1153" s="41"/>
      <c r="E1153" s="41"/>
      <c r="F1153" s="41"/>
      <c r="G1153" s="41"/>
      <c r="H1153" s="41"/>
      <c r="I1153" s="41"/>
      <c r="J1153" s="41"/>
      <c r="K1153" s="41"/>
      <c r="L1153" s="41"/>
      <c r="M1153" s="41"/>
      <c r="S1153" s="88"/>
      <c r="T1153" s="92"/>
      <c r="U1153" s="93"/>
      <c r="V1153" s="89"/>
      <c r="W1153" s="91"/>
      <c r="X1153" s="94"/>
      <c r="Y1153" s="95"/>
      <c r="Z1153" s="96"/>
    </row>
    <row r="1154" spans="2:26">
      <c r="B1154" s="9"/>
      <c r="C1154" s="41"/>
      <c r="D1154" s="41"/>
      <c r="E1154" s="41"/>
      <c r="F1154" s="41"/>
      <c r="G1154" s="41"/>
      <c r="H1154" s="41"/>
      <c r="I1154" s="41"/>
      <c r="J1154" s="41"/>
      <c r="K1154" s="41"/>
      <c r="L1154" s="41"/>
      <c r="M1154" s="41"/>
      <c r="S1154" s="88"/>
      <c r="T1154" s="92"/>
      <c r="U1154" s="93"/>
      <c r="V1154" s="89"/>
      <c r="W1154" s="91"/>
      <c r="X1154" s="94"/>
      <c r="Y1154" s="95"/>
      <c r="Z1154" s="96"/>
    </row>
    <row r="1155" spans="2:26">
      <c r="B1155" s="9"/>
      <c r="C1155" s="41"/>
      <c r="D1155" s="41"/>
      <c r="E1155" s="41"/>
      <c r="F1155" s="41"/>
      <c r="G1155" s="41"/>
      <c r="H1155" s="41"/>
      <c r="I1155" s="41"/>
      <c r="J1155" s="41"/>
      <c r="K1155" s="41"/>
      <c r="L1155" s="41"/>
      <c r="M1155" s="41"/>
      <c r="S1155" s="88"/>
      <c r="T1155" s="92"/>
      <c r="U1155" s="93"/>
      <c r="V1155" s="89"/>
      <c r="W1155" s="91"/>
      <c r="X1155" s="94"/>
      <c r="Y1155" s="95"/>
      <c r="Z1155" s="96"/>
    </row>
    <row r="1156" spans="2:26" ht="16.5" customHeight="1">
      <c r="B1156" s="9"/>
      <c r="C1156" s="41"/>
      <c r="D1156" s="41"/>
      <c r="E1156" s="41"/>
      <c r="F1156" s="41"/>
      <c r="G1156" s="41"/>
      <c r="H1156" s="41"/>
      <c r="I1156" s="41"/>
      <c r="J1156" s="41"/>
      <c r="K1156" s="41"/>
      <c r="L1156" s="41"/>
      <c r="M1156" s="41"/>
      <c r="S1156" s="88"/>
      <c r="T1156" s="92"/>
      <c r="U1156" s="93"/>
      <c r="V1156" s="89"/>
      <c r="W1156" s="91"/>
      <c r="X1156" s="94"/>
      <c r="Y1156" s="95"/>
      <c r="Z1156" s="96"/>
    </row>
    <row r="1157" spans="2:26" ht="16.5" customHeight="1">
      <c r="B1157" s="9"/>
      <c r="C1157" s="41"/>
      <c r="D1157" s="41"/>
      <c r="E1157" s="41"/>
      <c r="F1157" s="41"/>
      <c r="G1157" s="41"/>
      <c r="H1157" s="41"/>
      <c r="I1157" s="41"/>
      <c r="J1157" s="41"/>
      <c r="K1157" s="41"/>
      <c r="L1157" s="41"/>
      <c r="M1157" s="41"/>
      <c r="S1157" s="88"/>
      <c r="T1157" s="92"/>
      <c r="U1157" s="93"/>
      <c r="V1157" s="89"/>
      <c r="W1157" s="91"/>
      <c r="X1157" s="94"/>
      <c r="Y1157" s="95"/>
      <c r="Z1157" s="96"/>
    </row>
    <row r="1158" spans="2:26" ht="16.5" customHeight="1">
      <c r="B1158" s="9"/>
      <c r="C1158" s="41"/>
      <c r="D1158" s="41"/>
      <c r="E1158" s="41"/>
      <c r="F1158" s="41"/>
      <c r="G1158" s="41"/>
      <c r="H1158" s="41"/>
      <c r="I1158" s="41"/>
      <c r="J1158" s="41"/>
      <c r="K1158" s="41"/>
      <c r="L1158" s="41"/>
      <c r="M1158" s="41"/>
      <c r="S1158" s="88"/>
      <c r="T1158" s="92"/>
      <c r="U1158" s="93"/>
      <c r="V1158" s="89"/>
      <c r="W1158" s="91"/>
      <c r="X1158" s="94"/>
      <c r="Y1158" s="95"/>
      <c r="Z1158" s="96"/>
    </row>
    <row r="1159" spans="2:26">
      <c r="B1159" s="9"/>
      <c r="C1159" s="41"/>
      <c r="D1159" s="41"/>
      <c r="E1159" s="41"/>
      <c r="F1159" s="41"/>
      <c r="G1159" s="41"/>
      <c r="H1159" s="41"/>
      <c r="I1159" s="41"/>
      <c r="J1159" s="41"/>
      <c r="K1159" s="41"/>
      <c r="L1159" s="41"/>
      <c r="M1159" s="41"/>
      <c r="S1159" s="88"/>
      <c r="T1159" s="92"/>
      <c r="U1159" s="93"/>
      <c r="V1159" s="89"/>
      <c r="W1159" s="91"/>
      <c r="X1159" s="94"/>
      <c r="Y1159" s="95"/>
      <c r="Z1159" s="96"/>
    </row>
    <row r="1160" spans="2:26">
      <c r="B1160" s="9"/>
      <c r="C1160" s="41"/>
      <c r="D1160" s="41"/>
      <c r="E1160" s="41"/>
      <c r="F1160" s="41"/>
      <c r="G1160" s="41"/>
      <c r="H1160" s="41"/>
      <c r="I1160" s="41"/>
      <c r="J1160" s="41"/>
      <c r="K1160" s="41"/>
      <c r="L1160" s="41"/>
      <c r="M1160" s="41"/>
      <c r="S1160" s="88"/>
      <c r="T1160" s="92"/>
      <c r="U1160" s="93"/>
      <c r="V1160" s="89"/>
      <c r="W1160" s="91"/>
      <c r="X1160" s="94"/>
      <c r="Y1160" s="95"/>
      <c r="Z1160" s="96"/>
    </row>
    <row r="1161" spans="2:26">
      <c r="B1161" s="9"/>
      <c r="C1161" s="41"/>
      <c r="D1161" s="41"/>
      <c r="E1161" s="41"/>
      <c r="F1161" s="41"/>
      <c r="G1161" s="41"/>
      <c r="H1161" s="41"/>
      <c r="I1161" s="41"/>
      <c r="J1161" s="41"/>
      <c r="K1161" s="41"/>
      <c r="L1161" s="41"/>
      <c r="M1161" s="41"/>
      <c r="S1161" s="88"/>
      <c r="T1161" s="92"/>
      <c r="U1161" s="93"/>
      <c r="V1161" s="89"/>
      <c r="W1161" s="91"/>
      <c r="X1161" s="94"/>
      <c r="Y1161" s="95"/>
      <c r="Z1161" s="96"/>
    </row>
    <row r="1162" spans="2:26" ht="16.5" customHeight="1">
      <c r="B1162" s="9"/>
      <c r="C1162" s="41"/>
      <c r="D1162" s="41"/>
      <c r="E1162" s="41"/>
      <c r="F1162" s="41"/>
      <c r="G1162" s="41"/>
      <c r="H1162" s="41"/>
      <c r="I1162" s="41"/>
      <c r="J1162" s="41"/>
      <c r="K1162" s="41"/>
      <c r="L1162" s="41"/>
      <c r="M1162" s="41"/>
      <c r="S1162" s="88"/>
      <c r="T1162" s="92"/>
      <c r="U1162" s="93"/>
      <c r="V1162" s="89"/>
      <c r="W1162" s="91"/>
      <c r="X1162" s="94"/>
      <c r="Y1162" s="95"/>
      <c r="Z1162" s="96"/>
    </row>
    <row r="1163" spans="2:26" ht="16.5" customHeight="1">
      <c r="B1163" s="9"/>
      <c r="C1163" s="41"/>
      <c r="D1163" s="41"/>
      <c r="E1163" s="41"/>
      <c r="F1163" s="41"/>
      <c r="G1163" s="41"/>
      <c r="H1163" s="41"/>
      <c r="I1163" s="41"/>
      <c r="J1163" s="41"/>
      <c r="K1163" s="41"/>
      <c r="L1163" s="41"/>
      <c r="M1163" s="41"/>
      <c r="S1163" s="88"/>
      <c r="T1163" s="92"/>
      <c r="U1163" s="93"/>
      <c r="V1163" s="89"/>
      <c r="W1163" s="91"/>
      <c r="X1163" s="94"/>
      <c r="Y1163" s="95"/>
      <c r="Z1163" s="96"/>
    </row>
    <row r="1164" spans="2:26" ht="16.5" customHeight="1">
      <c r="B1164" s="9"/>
      <c r="C1164" s="41"/>
      <c r="D1164" s="41"/>
      <c r="E1164" s="41"/>
      <c r="F1164" s="41"/>
      <c r="G1164" s="41"/>
      <c r="H1164" s="41"/>
      <c r="I1164" s="41"/>
      <c r="J1164" s="41"/>
      <c r="K1164" s="41"/>
      <c r="L1164" s="41"/>
      <c r="M1164" s="41"/>
      <c r="S1164" s="88"/>
      <c r="T1164" s="92"/>
      <c r="U1164" s="93"/>
      <c r="V1164" s="89"/>
      <c r="W1164" s="91"/>
      <c r="X1164" s="94"/>
      <c r="Y1164" s="95"/>
      <c r="Z1164" s="96"/>
    </row>
    <row r="1165" spans="2:26">
      <c r="B1165" s="9"/>
      <c r="C1165" s="41"/>
      <c r="D1165" s="41"/>
      <c r="E1165" s="41"/>
      <c r="F1165" s="41"/>
      <c r="G1165" s="41"/>
      <c r="H1165" s="41"/>
      <c r="I1165" s="41"/>
      <c r="J1165" s="41"/>
      <c r="K1165" s="41"/>
      <c r="L1165" s="41"/>
      <c r="M1165" s="41"/>
      <c r="S1165" s="88"/>
      <c r="T1165" s="92"/>
      <c r="U1165" s="93"/>
      <c r="V1165" s="89"/>
      <c r="W1165" s="91"/>
      <c r="X1165" s="94"/>
      <c r="Y1165" s="95"/>
      <c r="Z1165" s="96"/>
    </row>
    <row r="1166" spans="2:26">
      <c r="B1166" s="9"/>
      <c r="C1166" s="41"/>
      <c r="D1166" s="41"/>
      <c r="E1166" s="41"/>
      <c r="F1166" s="41"/>
      <c r="G1166" s="41"/>
      <c r="H1166" s="41"/>
      <c r="I1166" s="41"/>
      <c r="J1166" s="41"/>
      <c r="K1166" s="41"/>
      <c r="L1166" s="41"/>
      <c r="M1166" s="41"/>
      <c r="S1166" s="88"/>
      <c r="T1166" s="92"/>
      <c r="U1166" s="93"/>
      <c r="V1166" s="89"/>
      <c r="W1166" s="91"/>
      <c r="X1166" s="94"/>
      <c r="Y1166" s="95"/>
      <c r="Z1166" s="96"/>
    </row>
    <row r="1167" spans="2:26">
      <c r="B1167" s="9"/>
      <c r="C1167" s="41"/>
      <c r="D1167" s="41"/>
      <c r="E1167" s="41"/>
      <c r="F1167" s="41"/>
      <c r="G1167" s="41"/>
      <c r="H1167" s="41"/>
      <c r="I1167" s="41"/>
      <c r="J1167" s="41"/>
      <c r="K1167" s="41"/>
      <c r="L1167" s="41"/>
      <c r="M1167" s="41"/>
      <c r="S1167" s="88"/>
      <c r="T1167" s="92"/>
      <c r="U1167" s="93"/>
      <c r="V1167" s="89"/>
      <c r="W1167" s="91"/>
      <c r="X1167" s="94"/>
      <c r="Y1167" s="95"/>
      <c r="Z1167" s="96"/>
    </row>
    <row r="1168" spans="2:26">
      <c r="B1168" s="9"/>
      <c r="C1168" s="41"/>
      <c r="D1168" s="41"/>
      <c r="E1168" s="41"/>
      <c r="F1168" s="41"/>
      <c r="G1168" s="41"/>
      <c r="H1168" s="41"/>
      <c r="I1168" s="41"/>
      <c r="J1168" s="41"/>
      <c r="K1168" s="41"/>
      <c r="L1168" s="41"/>
      <c r="M1168" s="41"/>
      <c r="S1168" s="88"/>
      <c r="T1168" s="92"/>
      <c r="U1168" s="93"/>
      <c r="V1168" s="89"/>
      <c r="W1168" s="91"/>
      <c r="X1168" s="94"/>
      <c r="Y1168" s="95"/>
      <c r="Z1168" s="96"/>
    </row>
    <row r="1169" spans="2:26">
      <c r="B1169" s="9"/>
      <c r="C1169" s="41"/>
      <c r="D1169" s="41"/>
      <c r="E1169" s="41"/>
      <c r="F1169" s="41"/>
      <c r="G1169" s="41"/>
      <c r="H1169" s="41"/>
      <c r="I1169" s="41"/>
      <c r="J1169" s="41"/>
      <c r="K1169" s="41"/>
      <c r="L1169" s="41"/>
      <c r="M1169" s="41"/>
      <c r="S1169" s="88"/>
      <c r="T1169" s="92"/>
      <c r="U1169" s="93"/>
      <c r="V1169" s="89"/>
      <c r="W1169" s="91"/>
      <c r="X1169" s="94"/>
      <c r="Y1169" s="95"/>
      <c r="Z1169" s="96"/>
    </row>
    <row r="1170" spans="2:26">
      <c r="B1170" s="9"/>
      <c r="C1170" s="41"/>
      <c r="D1170" s="41"/>
      <c r="E1170" s="41"/>
      <c r="F1170" s="41"/>
      <c r="G1170" s="41"/>
      <c r="H1170" s="41"/>
      <c r="I1170" s="41"/>
      <c r="J1170" s="41"/>
      <c r="K1170" s="41"/>
      <c r="L1170" s="41"/>
      <c r="M1170" s="41"/>
      <c r="S1170" s="88"/>
      <c r="T1170" s="92"/>
      <c r="U1170" s="93"/>
      <c r="V1170" s="89"/>
      <c r="W1170" s="91"/>
      <c r="X1170" s="94"/>
      <c r="Y1170" s="95"/>
      <c r="Z1170" s="96"/>
    </row>
    <row r="1171" spans="2:26">
      <c r="B1171" s="9"/>
      <c r="C1171" s="41"/>
      <c r="D1171" s="41"/>
      <c r="E1171" s="41"/>
      <c r="F1171" s="41"/>
      <c r="G1171" s="41"/>
      <c r="H1171" s="41"/>
      <c r="I1171" s="41"/>
      <c r="J1171" s="41"/>
      <c r="K1171" s="41"/>
      <c r="L1171" s="41"/>
      <c r="M1171" s="41"/>
      <c r="S1171" s="88"/>
      <c r="T1171" s="92"/>
      <c r="U1171" s="93"/>
      <c r="V1171" s="89"/>
      <c r="W1171" s="91"/>
      <c r="X1171" s="94"/>
      <c r="Y1171" s="95"/>
      <c r="Z1171" s="96"/>
    </row>
    <row r="1172" spans="2:26">
      <c r="B1172" s="9"/>
      <c r="C1172" s="41"/>
      <c r="D1172" s="41"/>
      <c r="E1172" s="41"/>
      <c r="F1172" s="41"/>
      <c r="G1172" s="41"/>
      <c r="H1172" s="41"/>
      <c r="I1172" s="41"/>
      <c r="J1172" s="41"/>
      <c r="K1172" s="41"/>
      <c r="L1172" s="41"/>
      <c r="M1172" s="41"/>
      <c r="S1172" s="88"/>
      <c r="T1172" s="92"/>
      <c r="U1172" s="93"/>
      <c r="V1172" s="89"/>
      <c r="W1172" s="91"/>
      <c r="X1172" s="94"/>
      <c r="Y1172" s="95"/>
      <c r="Z1172" s="96"/>
    </row>
    <row r="1173" spans="2:26">
      <c r="B1173" s="9"/>
      <c r="C1173" s="41"/>
      <c r="D1173" s="41"/>
      <c r="E1173" s="41"/>
      <c r="F1173" s="41"/>
      <c r="G1173" s="41"/>
      <c r="H1173" s="41"/>
      <c r="I1173" s="41"/>
      <c r="J1173" s="41"/>
      <c r="K1173" s="41"/>
      <c r="L1173" s="41"/>
      <c r="M1173" s="41"/>
      <c r="S1173" s="88"/>
      <c r="T1173" s="92"/>
      <c r="U1173" s="93"/>
      <c r="V1173" s="89"/>
      <c r="W1173" s="91"/>
      <c r="X1173" s="94"/>
      <c r="Y1173" s="95"/>
      <c r="Z1173" s="96"/>
    </row>
    <row r="1174" spans="2:26">
      <c r="B1174" s="9"/>
      <c r="C1174" s="41"/>
      <c r="D1174" s="41"/>
      <c r="E1174" s="41"/>
      <c r="F1174" s="41"/>
      <c r="G1174" s="41"/>
      <c r="H1174" s="41"/>
      <c r="I1174" s="41"/>
      <c r="J1174" s="41"/>
      <c r="K1174" s="41"/>
      <c r="L1174" s="41"/>
      <c r="M1174" s="41"/>
      <c r="S1174" s="88"/>
      <c r="T1174" s="92"/>
      <c r="U1174" s="93"/>
      <c r="V1174" s="89"/>
      <c r="W1174" s="91"/>
      <c r="X1174" s="94"/>
      <c r="Y1174" s="95"/>
      <c r="Z1174" s="96"/>
    </row>
    <row r="1175" spans="2:26">
      <c r="B1175" s="9"/>
      <c r="C1175" s="41"/>
      <c r="D1175" s="41"/>
      <c r="E1175" s="41"/>
      <c r="F1175" s="41"/>
      <c r="G1175" s="41"/>
      <c r="H1175" s="41"/>
      <c r="I1175" s="41"/>
      <c r="J1175" s="41"/>
      <c r="K1175" s="41"/>
      <c r="L1175" s="41"/>
      <c r="M1175" s="41"/>
      <c r="S1175" s="88"/>
      <c r="T1175" s="92"/>
      <c r="U1175" s="93"/>
      <c r="V1175" s="89"/>
      <c r="W1175" s="91"/>
      <c r="X1175" s="94"/>
      <c r="Y1175" s="95"/>
      <c r="Z1175" s="96"/>
    </row>
    <row r="1176" spans="2:26">
      <c r="B1176" s="9"/>
      <c r="C1176" s="41"/>
      <c r="D1176" s="41"/>
      <c r="E1176" s="41"/>
      <c r="F1176" s="41"/>
      <c r="G1176" s="41"/>
      <c r="H1176" s="41"/>
      <c r="I1176" s="41"/>
      <c r="J1176" s="41"/>
      <c r="K1176" s="41"/>
      <c r="L1176" s="41"/>
      <c r="M1176" s="41"/>
      <c r="S1176" s="88"/>
      <c r="T1176" s="92"/>
      <c r="U1176" s="93"/>
      <c r="V1176" s="89"/>
      <c r="W1176" s="91"/>
      <c r="X1176" s="94"/>
      <c r="Y1176" s="95"/>
      <c r="Z1176" s="96"/>
    </row>
    <row r="1177" spans="2:26">
      <c r="B1177" s="9"/>
      <c r="C1177" s="41"/>
      <c r="D1177" s="41"/>
      <c r="E1177" s="41"/>
      <c r="F1177" s="41"/>
      <c r="G1177" s="41"/>
      <c r="H1177" s="41"/>
      <c r="I1177" s="41"/>
      <c r="J1177" s="41"/>
      <c r="K1177" s="41"/>
      <c r="L1177" s="41"/>
      <c r="M1177" s="41"/>
      <c r="S1177" s="88"/>
      <c r="T1177" s="92"/>
      <c r="U1177" s="93"/>
      <c r="V1177" s="89"/>
      <c r="W1177" s="91"/>
      <c r="X1177" s="94"/>
      <c r="Y1177" s="95"/>
      <c r="Z1177" s="96"/>
    </row>
    <row r="1178" spans="2:26">
      <c r="B1178" s="9"/>
      <c r="C1178" s="41"/>
      <c r="D1178" s="41"/>
      <c r="E1178" s="41"/>
      <c r="F1178" s="41"/>
      <c r="G1178" s="41"/>
      <c r="H1178" s="41"/>
      <c r="I1178" s="41"/>
      <c r="J1178" s="41"/>
      <c r="K1178" s="41"/>
      <c r="L1178" s="41"/>
      <c r="M1178" s="41"/>
      <c r="S1178" s="88"/>
      <c r="T1178" s="92"/>
      <c r="U1178" s="93"/>
      <c r="V1178" s="89"/>
      <c r="W1178" s="91"/>
      <c r="X1178" s="94"/>
      <c r="Y1178" s="95"/>
      <c r="Z1178" s="96"/>
    </row>
    <row r="1179" spans="2:26">
      <c r="B1179" s="9"/>
      <c r="C1179" s="41"/>
      <c r="D1179" s="41"/>
      <c r="E1179" s="41"/>
      <c r="F1179" s="41"/>
      <c r="G1179" s="41"/>
      <c r="H1179" s="41"/>
      <c r="I1179" s="41"/>
      <c r="J1179" s="41"/>
      <c r="K1179" s="41"/>
      <c r="L1179" s="41"/>
      <c r="M1179" s="41"/>
      <c r="S1179" s="88"/>
      <c r="T1179" s="92"/>
      <c r="U1179" s="93"/>
      <c r="V1179" s="89"/>
      <c r="W1179" s="91"/>
      <c r="X1179" s="94"/>
      <c r="Y1179" s="95"/>
      <c r="Z1179" s="96"/>
    </row>
    <row r="1180" spans="2:26">
      <c r="B1180" s="9"/>
      <c r="C1180" s="41"/>
      <c r="D1180" s="41"/>
      <c r="E1180" s="41"/>
      <c r="F1180" s="41"/>
      <c r="G1180" s="41"/>
      <c r="H1180" s="41"/>
      <c r="I1180" s="41"/>
      <c r="J1180" s="41"/>
      <c r="K1180" s="41"/>
      <c r="L1180" s="41"/>
      <c r="M1180" s="41"/>
      <c r="S1180" s="88"/>
      <c r="T1180" s="92"/>
      <c r="U1180" s="93"/>
      <c r="V1180" s="89"/>
      <c r="W1180" s="91"/>
      <c r="X1180" s="94"/>
      <c r="Y1180" s="95"/>
      <c r="Z1180" s="96"/>
    </row>
    <row r="1181" spans="2:26">
      <c r="B1181" s="9"/>
      <c r="C1181" s="41"/>
      <c r="D1181" s="41"/>
      <c r="E1181" s="41"/>
      <c r="F1181" s="41"/>
      <c r="G1181" s="41"/>
      <c r="H1181" s="41"/>
      <c r="I1181" s="41"/>
      <c r="J1181" s="41"/>
      <c r="K1181" s="41"/>
      <c r="L1181" s="41"/>
      <c r="M1181" s="41"/>
      <c r="S1181" s="88"/>
      <c r="T1181" s="92"/>
      <c r="U1181" s="93"/>
      <c r="V1181" s="89"/>
      <c r="W1181" s="91"/>
      <c r="X1181" s="94"/>
      <c r="Y1181" s="95"/>
      <c r="Z1181" s="96"/>
    </row>
    <row r="1182" spans="2:26">
      <c r="B1182" s="9"/>
      <c r="C1182" s="41"/>
      <c r="D1182" s="41"/>
      <c r="E1182" s="41"/>
      <c r="F1182" s="41"/>
      <c r="G1182" s="41"/>
      <c r="H1182" s="41"/>
      <c r="I1182" s="41"/>
      <c r="J1182" s="41"/>
      <c r="K1182" s="41"/>
      <c r="L1182" s="41"/>
      <c r="M1182" s="41"/>
      <c r="S1182" s="88"/>
      <c r="T1182" s="92"/>
      <c r="U1182" s="93"/>
      <c r="V1182" s="89"/>
      <c r="W1182" s="91"/>
      <c r="X1182" s="94"/>
      <c r="Y1182" s="95"/>
      <c r="Z1182" s="96"/>
    </row>
    <row r="1183" spans="2:26">
      <c r="B1183" s="9"/>
      <c r="C1183" s="41"/>
      <c r="D1183" s="41"/>
      <c r="E1183" s="41"/>
      <c r="F1183" s="41"/>
      <c r="G1183" s="41"/>
      <c r="H1183" s="41"/>
      <c r="I1183" s="41"/>
      <c r="J1183" s="41"/>
      <c r="K1183" s="41"/>
      <c r="L1183" s="41"/>
      <c r="M1183" s="41"/>
      <c r="S1183" s="88"/>
      <c r="T1183" s="92"/>
      <c r="U1183" s="93"/>
      <c r="V1183" s="89"/>
      <c r="W1183" s="91"/>
      <c r="X1183" s="94"/>
      <c r="Y1183" s="95"/>
      <c r="Z1183" s="96"/>
    </row>
    <row r="1184" spans="2:26">
      <c r="B1184" s="9"/>
      <c r="C1184" s="41"/>
      <c r="D1184" s="41"/>
      <c r="E1184" s="41"/>
      <c r="F1184" s="41"/>
      <c r="G1184" s="41"/>
      <c r="H1184" s="41"/>
      <c r="I1184" s="41"/>
      <c r="J1184" s="41"/>
      <c r="K1184" s="41"/>
      <c r="L1184" s="41"/>
      <c r="M1184" s="41"/>
      <c r="S1184" s="88"/>
      <c r="T1184" s="92"/>
      <c r="U1184" s="93"/>
      <c r="V1184" s="89"/>
      <c r="W1184" s="91"/>
      <c r="X1184" s="94"/>
      <c r="Y1184" s="95"/>
      <c r="Z1184" s="96"/>
    </row>
    <row r="1185" spans="2:26">
      <c r="B1185" s="9"/>
      <c r="C1185" s="41"/>
      <c r="D1185" s="41"/>
      <c r="E1185" s="41"/>
      <c r="F1185" s="41"/>
      <c r="G1185" s="41"/>
      <c r="H1185" s="41"/>
      <c r="I1185" s="41"/>
      <c r="J1185" s="41"/>
      <c r="K1185" s="41"/>
      <c r="L1185" s="41"/>
      <c r="M1185" s="41"/>
      <c r="S1185" s="88"/>
      <c r="T1185" s="92"/>
      <c r="U1185" s="93"/>
      <c r="V1185" s="89"/>
      <c r="W1185" s="91"/>
      <c r="X1185" s="94"/>
      <c r="Y1185" s="95"/>
      <c r="Z1185" s="96"/>
    </row>
    <row r="1186" spans="2:26">
      <c r="B1186" s="9"/>
      <c r="C1186" s="41"/>
      <c r="D1186" s="41"/>
      <c r="E1186" s="41"/>
      <c r="F1186" s="41"/>
      <c r="G1186" s="41"/>
      <c r="H1186" s="41"/>
      <c r="I1186" s="41"/>
      <c r="J1186" s="41"/>
      <c r="K1186" s="41"/>
      <c r="L1186" s="41"/>
      <c r="M1186" s="41"/>
      <c r="S1186" s="88"/>
      <c r="T1186" s="92"/>
      <c r="U1186" s="93"/>
      <c r="V1186" s="89"/>
      <c r="W1186" s="91"/>
      <c r="X1186" s="94"/>
      <c r="Y1186" s="95"/>
      <c r="Z1186" s="96"/>
    </row>
    <row r="1187" spans="2:26">
      <c r="B1187" s="9"/>
      <c r="C1187" s="41"/>
      <c r="D1187" s="41"/>
      <c r="E1187" s="41"/>
      <c r="F1187" s="41"/>
      <c r="G1187" s="41"/>
      <c r="H1187" s="41"/>
      <c r="I1187" s="41"/>
      <c r="J1187" s="41"/>
      <c r="K1187" s="41"/>
      <c r="L1187" s="41"/>
      <c r="M1187" s="41"/>
      <c r="S1187" s="88"/>
      <c r="T1187" s="92"/>
      <c r="U1187" s="93"/>
      <c r="V1187" s="89"/>
      <c r="W1187" s="91"/>
      <c r="X1187" s="94"/>
      <c r="Y1187" s="95"/>
      <c r="Z1187" s="96"/>
    </row>
    <row r="1188" spans="2:26">
      <c r="B1188" s="9"/>
      <c r="C1188" s="41"/>
      <c r="D1188" s="41"/>
      <c r="E1188" s="41"/>
      <c r="F1188" s="41"/>
      <c r="G1188" s="41"/>
      <c r="H1188" s="41"/>
      <c r="I1188" s="41"/>
      <c r="J1188" s="41"/>
      <c r="K1188" s="41"/>
      <c r="L1188" s="41"/>
      <c r="M1188" s="41"/>
      <c r="S1188" s="88"/>
      <c r="T1188" s="92"/>
      <c r="U1188" s="93"/>
      <c r="V1188" s="89"/>
      <c r="W1188" s="91"/>
      <c r="X1188" s="94"/>
      <c r="Y1188" s="95"/>
      <c r="Z1188" s="96"/>
    </row>
    <row r="1189" spans="2:26">
      <c r="B1189" s="9"/>
      <c r="C1189" s="41"/>
      <c r="D1189" s="41"/>
      <c r="E1189" s="41"/>
      <c r="F1189" s="41"/>
      <c r="G1189" s="41"/>
      <c r="H1189" s="41"/>
      <c r="I1189" s="41"/>
      <c r="J1189" s="41"/>
      <c r="K1189" s="41"/>
      <c r="L1189" s="41"/>
      <c r="M1189" s="41"/>
      <c r="S1189" s="88"/>
      <c r="T1189" s="92"/>
      <c r="U1189" s="93"/>
      <c r="V1189" s="89"/>
      <c r="W1189" s="91"/>
      <c r="X1189" s="94"/>
      <c r="Y1189" s="95"/>
      <c r="Z1189" s="96"/>
    </row>
    <row r="1190" spans="2:26">
      <c r="B1190" s="9"/>
      <c r="C1190" s="41"/>
      <c r="D1190" s="41"/>
      <c r="E1190" s="41"/>
      <c r="F1190" s="41"/>
      <c r="G1190" s="41"/>
      <c r="H1190" s="41"/>
      <c r="I1190" s="41"/>
      <c r="J1190" s="41"/>
      <c r="K1190" s="41"/>
      <c r="L1190" s="41"/>
      <c r="M1190" s="41"/>
      <c r="S1190" s="88"/>
      <c r="T1190" s="92"/>
      <c r="U1190" s="93"/>
      <c r="V1190" s="89"/>
      <c r="W1190" s="91"/>
      <c r="X1190" s="94"/>
      <c r="Y1190" s="95"/>
      <c r="Z1190" s="96"/>
    </row>
    <row r="1191" spans="2:26">
      <c r="B1191" s="9"/>
      <c r="C1191" s="41"/>
      <c r="D1191" s="41"/>
      <c r="E1191" s="41"/>
      <c r="F1191" s="41"/>
      <c r="G1191" s="41"/>
      <c r="H1191" s="41"/>
      <c r="I1191" s="41"/>
      <c r="J1191" s="41"/>
      <c r="K1191" s="41"/>
      <c r="L1191" s="41"/>
      <c r="M1191" s="41"/>
      <c r="S1191" s="88"/>
      <c r="T1191" s="92"/>
      <c r="U1191" s="93"/>
      <c r="V1191" s="89"/>
      <c r="W1191" s="91"/>
      <c r="X1191" s="94"/>
      <c r="Y1191" s="95"/>
      <c r="Z1191" s="96"/>
    </row>
    <row r="1192" spans="2:26">
      <c r="B1192" s="9"/>
      <c r="C1192" s="41"/>
      <c r="D1192" s="41"/>
      <c r="E1192" s="41"/>
      <c r="F1192" s="41"/>
      <c r="G1192" s="41"/>
      <c r="H1192" s="41"/>
      <c r="I1192" s="41"/>
      <c r="J1192" s="41"/>
      <c r="K1192" s="41"/>
      <c r="L1192" s="41"/>
      <c r="M1192" s="41"/>
      <c r="S1192" s="88"/>
      <c r="T1192" s="92"/>
      <c r="U1192" s="93"/>
      <c r="V1192" s="89"/>
      <c r="W1192" s="91"/>
      <c r="X1192" s="94"/>
      <c r="Y1192" s="95"/>
      <c r="Z1192" s="96"/>
    </row>
    <row r="1193" spans="2:26">
      <c r="B1193" s="9"/>
      <c r="C1193" s="41"/>
      <c r="D1193" s="41"/>
      <c r="E1193" s="41"/>
      <c r="F1193" s="41"/>
      <c r="G1193" s="41"/>
      <c r="H1193" s="41"/>
      <c r="I1193" s="41"/>
      <c r="J1193" s="41"/>
      <c r="K1193" s="41"/>
      <c r="L1193" s="41"/>
      <c r="M1193" s="41"/>
      <c r="S1193" s="88"/>
      <c r="T1193" s="92"/>
      <c r="U1193" s="93"/>
      <c r="V1193" s="89"/>
      <c r="W1193" s="91"/>
      <c r="X1193" s="94"/>
      <c r="Y1193" s="95"/>
      <c r="Z1193" s="96"/>
    </row>
    <row r="1194" spans="2:26">
      <c r="B1194" s="9"/>
      <c r="C1194" s="41"/>
      <c r="D1194" s="41"/>
      <c r="E1194" s="41"/>
      <c r="F1194" s="41"/>
      <c r="G1194" s="41"/>
      <c r="H1194" s="41"/>
      <c r="I1194" s="41"/>
      <c r="J1194" s="41"/>
      <c r="K1194" s="41"/>
      <c r="L1194" s="41"/>
      <c r="M1194" s="41"/>
      <c r="S1194" s="88"/>
      <c r="T1194" s="92"/>
      <c r="U1194" s="93"/>
      <c r="V1194" s="89"/>
      <c r="W1194" s="91"/>
      <c r="X1194" s="94"/>
      <c r="Y1194" s="95"/>
      <c r="Z1194" s="96"/>
    </row>
    <row r="1195" spans="2:26">
      <c r="B1195" s="9"/>
      <c r="C1195" s="41"/>
      <c r="D1195" s="41"/>
      <c r="E1195" s="41"/>
      <c r="F1195" s="41"/>
      <c r="G1195" s="41"/>
      <c r="H1195" s="41"/>
      <c r="I1195" s="41"/>
      <c r="J1195" s="41"/>
      <c r="K1195" s="41"/>
      <c r="L1195" s="41"/>
      <c r="M1195" s="41"/>
      <c r="S1195" s="88"/>
      <c r="T1195" s="92"/>
      <c r="U1195" s="93"/>
      <c r="V1195" s="89"/>
      <c r="W1195" s="91"/>
      <c r="X1195" s="94"/>
      <c r="Y1195" s="95"/>
      <c r="Z1195" s="96"/>
    </row>
    <row r="1196" spans="2:26" ht="16.5" customHeight="1">
      <c r="B1196" s="9"/>
      <c r="C1196" s="41"/>
      <c r="D1196" s="41"/>
      <c r="E1196" s="41"/>
      <c r="F1196" s="41"/>
      <c r="G1196" s="41"/>
      <c r="H1196" s="41"/>
      <c r="I1196" s="41"/>
      <c r="J1196" s="41"/>
      <c r="K1196" s="41"/>
      <c r="L1196" s="41"/>
      <c r="M1196" s="41"/>
      <c r="S1196" s="88"/>
      <c r="T1196" s="92"/>
      <c r="U1196" s="93"/>
      <c r="V1196" s="89"/>
      <c r="W1196" s="91"/>
      <c r="X1196" s="94"/>
      <c r="Y1196" s="95"/>
      <c r="Z1196" s="96"/>
    </row>
    <row r="1197" spans="2:26">
      <c r="B1197" s="9"/>
      <c r="C1197" s="41"/>
      <c r="D1197" s="41"/>
      <c r="E1197" s="41"/>
      <c r="F1197" s="41"/>
      <c r="G1197" s="41"/>
      <c r="H1197" s="41"/>
      <c r="I1197" s="41"/>
      <c r="J1197" s="41"/>
      <c r="K1197" s="41"/>
      <c r="L1197" s="41"/>
      <c r="M1197" s="41"/>
      <c r="S1197" s="88"/>
      <c r="T1197" s="92"/>
      <c r="U1197" s="93"/>
      <c r="V1197" s="89"/>
      <c r="W1197" s="91"/>
      <c r="X1197" s="94"/>
      <c r="Y1197" s="95"/>
      <c r="Z1197" s="96"/>
    </row>
    <row r="1198" spans="2:26">
      <c r="B1198" s="9"/>
      <c r="C1198" s="41"/>
      <c r="D1198" s="41"/>
      <c r="E1198" s="41"/>
      <c r="F1198" s="41"/>
      <c r="G1198" s="41"/>
      <c r="H1198" s="41"/>
      <c r="I1198" s="41"/>
      <c r="J1198" s="41"/>
      <c r="K1198" s="41"/>
      <c r="L1198" s="41"/>
      <c r="M1198" s="41"/>
      <c r="S1198" s="88"/>
      <c r="T1198" s="92"/>
      <c r="U1198" s="93"/>
      <c r="V1198" s="89"/>
      <c r="W1198" s="91"/>
      <c r="X1198" s="94"/>
      <c r="Y1198" s="95"/>
      <c r="Z1198" s="96"/>
    </row>
    <row r="1199" spans="2:26">
      <c r="B1199" s="9"/>
      <c r="C1199" s="41"/>
      <c r="D1199" s="41"/>
      <c r="E1199" s="41"/>
      <c r="F1199" s="41"/>
      <c r="G1199" s="41"/>
      <c r="H1199" s="41"/>
      <c r="I1199" s="41"/>
      <c r="J1199" s="41"/>
      <c r="K1199" s="41"/>
      <c r="L1199" s="41"/>
      <c r="M1199" s="41"/>
      <c r="S1199" s="88"/>
      <c r="T1199" s="92"/>
      <c r="U1199" s="93"/>
      <c r="V1199" s="89"/>
      <c r="W1199" s="91"/>
      <c r="X1199" s="94"/>
      <c r="Y1199" s="95"/>
      <c r="Z1199" s="96"/>
    </row>
    <row r="1200" spans="2:26">
      <c r="B1200" s="9"/>
      <c r="C1200" s="41"/>
      <c r="D1200" s="41"/>
      <c r="E1200" s="41"/>
      <c r="F1200" s="41"/>
      <c r="G1200" s="41"/>
      <c r="H1200" s="41"/>
      <c r="I1200" s="41"/>
      <c r="J1200" s="41"/>
      <c r="K1200" s="41"/>
      <c r="L1200" s="41"/>
      <c r="M1200" s="41"/>
      <c r="S1200" s="88"/>
      <c r="T1200" s="92"/>
      <c r="U1200" s="93"/>
      <c r="V1200" s="89"/>
      <c r="W1200" s="91"/>
      <c r="X1200" s="94"/>
      <c r="Y1200" s="95"/>
      <c r="Z1200" s="96"/>
    </row>
    <row r="1201" spans="2:26" ht="16.5" customHeight="1">
      <c r="B1201" s="9"/>
      <c r="C1201" s="41"/>
      <c r="D1201" s="41"/>
      <c r="E1201" s="41"/>
      <c r="F1201" s="41"/>
      <c r="G1201" s="41"/>
      <c r="H1201" s="41"/>
      <c r="I1201" s="41"/>
      <c r="J1201" s="41"/>
      <c r="K1201" s="41"/>
      <c r="L1201" s="41"/>
      <c r="M1201" s="41"/>
      <c r="S1201" s="88"/>
      <c r="T1201" s="92"/>
      <c r="U1201" s="93"/>
      <c r="V1201" s="89"/>
      <c r="W1201" s="91"/>
      <c r="X1201" s="94"/>
      <c r="Y1201" s="95"/>
      <c r="Z1201" s="96"/>
    </row>
    <row r="1202" spans="2:26" ht="16.5" customHeight="1">
      <c r="B1202" s="9"/>
      <c r="C1202" s="41"/>
      <c r="D1202" s="41"/>
      <c r="E1202" s="41"/>
      <c r="F1202" s="41"/>
      <c r="G1202" s="41"/>
      <c r="H1202" s="41"/>
      <c r="I1202" s="41"/>
      <c r="J1202" s="41"/>
      <c r="K1202" s="41"/>
      <c r="L1202" s="41"/>
      <c r="M1202" s="41"/>
      <c r="S1202" s="88"/>
      <c r="T1202" s="92"/>
      <c r="U1202" s="93"/>
      <c r="V1202" s="89"/>
      <c r="W1202" s="91"/>
      <c r="X1202" s="94"/>
      <c r="Y1202" s="95"/>
      <c r="Z1202" s="96"/>
    </row>
    <row r="1203" spans="2:26">
      <c r="B1203" s="9"/>
      <c r="C1203" s="41"/>
      <c r="D1203" s="41"/>
      <c r="E1203" s="41"/>
      <c r="F1203" s="41"/>
      <c r="G1203" s="41"/>
      <c r="H1203" s="41"/>
      <c r="I1203" s="41"/>
      <c r="J1203" s="41"/>
      <c r="K1203" s="41"/>
      <c r="L1203" s="41"/>
      <c r="M1203" s="41"/>
      <c r="S1203" s="88"/>
      <c r="T1203" s="92"/>
      <c r="U1203" s="93"/>
      <c r="V1203" s="89"/>
      <c r="W1203" s="91"/>
      <c r="X1203" s="94"/>
      <c r="Y1203" s="95"/>
      <c r="Z1203" s="96"/>
    </row>
    <row r="1204" spans="2:26">
      <c r="B1204" s="9"/>
      <c r="C1204" s="41"/>
      <c r="D1204" s="41"/>
      <c r="E1204" s="41"/>
      <c r="F1204" s="41"/>
      <c r="G1204" s="41"/>
      <c r="H1204" s="41"/>
      <c r="I1204" s="41"/>
      <c r="J1204" s="41"/>
      <c r="K1204" s="41"/>
      <c r="L1204" s="41"/>
      <c r="M1204" s="41"/>
      <c r="S1204" s="88"/>
      <c r="T1204" s="92"/>
      <c r="U1204" s="93"/>
      <c r="V1204" s="89"/>
      <c r="W1204" s="91"/>
      <c r="X1204" s="94"/>
      <c r="Y1204" s="95"/>
      <c r="Z1204" s="96"/>
    </row>
    <row r="1205" spans="2:26">
      <c r="B1205" s="9"/>
      <c r="C1205" s="41"/>
      <c r="D1205" s="41"/>
      <c r="E1205" s="41"/>
      <c r="F1205" s="41"/>
      <c r="G1205" s="41"/>
      <c r="H1205" s="41"/>
      <c r="I1205" s="41"/>
      <c r="J1205" s="41"/>
      <c r="K1205" s="41"/>
      <c r="L1205" s="41"/>
      <c r="M1205" s="41"/>
      <c r="S1205" s="88"/>
      <c r="T1205" s="92"/>
      <c r="U1205" s="93"/>
      <c r="V1205" s="89"/>
      <c r="W1205" s="91"/>
      <c r="X1205" s="94"/>
      <c r="Y1205" s="95"/>
      <c r="Z1205" s="96"/>
    </row>
    <row r="1206" spans="2:26">
      <c r="B1206" s="9"/>
      <c r="C1206" s="41"/>
      <c r="D1206" s="41"/>
      <c r="E1206" s="41"/>
      <c r="F1206" s="41"/>
      <c r="G1206" s="41"/>
      <c r="H1206" s="41"/>
      <c r="I1206" s="41"/>
      <c r="J1206" s="41"/>
      <c r="K1206" s="41"/>
      <c r="L1206" s="41"/>
      <c r="M1206" s="41"/>
      <c r="S1206" s="88"/>
      <c r="T1206" s="92"/>
      <c r="U1206" s="93"/>
      <c r="V1206" s="89"/>
      <c r="W1206" s="91"/>
      <c r="X1206" s="94"/>
      <c r="Y1206" s="95"/>
      <c r="Z1206" s="96"/>
    </row>
    <row r="1207" spans="2:26">
      <c r="B1207" s="9"/>
      <c r="C1207" s="41"/>
      <c r="D1207" s="41"/>
      <c r="E1207" s="41"/>
      <c r="F1207" s="41"/>
      <c r="G1207" s="41"/>
      <c r="H1207" s="41"/>
      <c r="I1207" s="41"/>
      <c r="J1207" s="41"/>
      <c r="K1207" s="41"/>
      <c r="L1207" s="41"/>
      <c r="M1207" s="41"/>
      <c r="S1207" s="88"/>
      <c r="T1207" s="92"/>
      <c r="U1207" s="93"/>
      <c r="V1207" s="89"/>
      <c r="W1207" s="91"/>
      <c r="X1207" s="94"/>
      <c r="Y1207" s="95"/>
      <c r="Z1207" s="96"/>
    </row>
    <row r="1208" spans="2:26" ht="16.5" customHeight="1">
      <c r="B1208" s="9"/>
      <c r="C1208" s="41"/>
      <c r="D1208" s="41"/>
      <c r="E1208" s="41"/>
      <c r="F1208" s="41"/>
      <c r="G1208" s="41"/>
      <c r="H1208" s="41"/>
      <c r="I1208" s="41"/>
      <c r="J1208" s="41"/>
      <c r="K1208" s="41"/>
      <c r="L1208" s="41"/>
      <c r="M1208" s="41"/>
      <c r="S1208" s="88"/>
      <c r="T1208" s="92"/>
      <c r="U1208" s="93"/>
      <c r="V1208" s="89"/>
      <c r="W1208" s="91"/>
      <c r="X1208" s="94"/>
      <c r="Y1208" s="95"/>
      <c r="Z1208" s="96"/>
    </row>
    <row r="1209" spans="2:26" ht="16.5" customHeight="1">
      <c r="B1209" s="9"/>
      <c r="C1209" s="41"/>
      <c r="D1209" s="41"/>
      <c r="E1209" s="41"/>
      <c r="F1209" s="41"/>
      <c r="G1209" s="41"/>
      <c r="H1209" s="41"/>
      <c r="I1209" s="41"/>
      <c r="J1209" s="41"/>
      <c r="K1209" s="41"/>
      <c r="L1209" s="41"/>
      <c r="M1209" s="41"/>
      <c r="S1209" s="88"/>
      <c r="T1209" s="92"/>
      <c r="U1209" s="93"/>
      <c r="V1209" s="89"/>
      <c r="W1209" s="91"/>
      <c r="X1209" s="94"/>
      <c r="Y1209" s="95"/>
      <c r="Z1209" s="96"/>
    </row>
    <row r="1210" spans="2:26" ht="16.5" customHeight="1">
      <c r="B1210" s="9"/>
      <c r="C1210" s="41"/>
      <c r="D1210" s="41"/>
      <c r="E1210" s="41"/>
      <c r="F1210" s="41"/>
      <c r="G1210" s="41"/>
      <c r="H1210" s="41"/>
      <c r="I1210" s="41"/>
      <c r="J1210" s="41"/>
      <c r="K1210" s="41"/>
      <c r="L1210" s="41"/>
      <c r="M1210" s="41"/>
      <c r="S1210" s="88"/>
      <c r="T1210" s="92"/>
      <c r="U1210" s="93"/>
      <c r="V1210" s="89"/>
      <c r="W1210" s="91"/>
      <c r="X1210" s="94"/>
      <c r="Y1210" s="95"/>
      <c r="Z1210" s="96"/>
    </row>
    <row r="1211" spans="2:26" ht="16.5" customHeight="1">
      <c r="B1211" s="9"/>
      <c r="C1211" s="41"/>
      <c r="D1211" s="41"/>
      <c r="E1211" s="41"/>
      <c r="F1211" s="41"/>
      <c r="G1211" s="41"/>
      <c r="H1211" s="41"/>
      <c r="I1211" s="41"/>
      <c r="J1211" s="41"/>
      <c r="K1211" s="41"/>
      <c r="L1211" s="41"/>
      <c r="M1211" s="41"/>
      <c r="S1211" s="88"/>
      <c r="T1211" s="92"/>
      <c r="U1211" s="93"/>
      <c r="V1211" s="89"/>
      <c r="W1211" s="91"/>
      <c r="X1211" s="94"/>
      <c r="Y1211" s="95"/>
      <c r="Z1211" s="96"/>
    </row>
    <row r="1212" spans="2:26" ht="16.5" customHeight="1">
      <c r="B1212" s="9"/>
      <c r="C1212" s="41"/>
      <c r="D1212" s="41"/>
      <c r="E1212" s="41"/>
      <c r="F1212" s="41"/>
      <c r="G1212" s="41"/>
      <c r="H1212" s="41"/>
      <c r="I1212" s="41"/>
      <c r="J1212" s="41"/>
      <c r="K1212" s="41"/>
      <c r="L1212" s="41"/>
      <c r="M1212" s="41"/>
      <c r="S1212" s="88"/>
      <c r="T1212" s="92"/>
      <c r="U1212" s="93"/>
      <c r="V1212" s="89"/>
      <c r="W1212" s="91"/>
      <c r="X1212" s="94"/>
      <c r="Y1212" s="95"/>
      <c r="Z1212" s="96"/>
    </row>
    <row r="1213" spans="2:26" ht="16.5" customHeight="1">
      <c r="B1213" s="9"/>
      <c r="C1213" s="41"/>
      <c r="D1213" s="41"/>
      <c r="E1213" s="41"/>
      <c r="F1213" s="41"/>
      <c r="G1213" s="41"/>
      <c r="H1213" s="41"/>
      <c r="I1213" s="41"/>
      <c r="J1213" s="41"/>
      <c r="K1213" s="41"/>
      <c r="L1213" s="41"/>
      <c r="M1213" s="41"/>
      <c r="S1213" s="88"/>
      <c r="T1213" s="92"/>
      <c r="U1213" s="93"/>
      <c r="V1213" s="89"/>
      <c r="W1213" s="91"/>
      <c r="X1213" s="94"/>
      <c r="Y1213" s="95"/>
      <c r="Z1213" s="96"/>
    </row>
    <row r="1214" spans="2:26" ht="16.5" customHeight="1">
      <c r="B1214" s="9"/>
      <c r="C1214" s="41"/>
      <c r="D1214" s="41"/>
      <c r="E1214" s="41"/>
      <c r="F1214" s="41"/>
      <c r="G1214" s="41"/>
      <c r="H1214" s="41"/>
      <c r="I1214" s="41"/>
      <c r="J1214" s="41"/>
      <c r="K1214" s="41"/>
      <c r="L1214" s="41"/>
      <c r="M1214" s="41"/>
      <c r="S1214" s="88"/>
      <c r="T1214" s="92"/>
      <c r="U1214" s="93"/>
      <c r="V1214" s="89"/>
      <c r="W1214" s="91"/>
      <c r="X1214" s="94"/>
      <c r="Y1214" s="95"/>
      <c r="Z1214" s="96"/>
    </row>
    <row r="1215" spans="2:26" ht="16.5" customHeight="1">
      <c r="B1215" s="9"/>
      <c r="C1215" s="41"/>
      <c r="D1215" s="41"/>
      <c r="E1215" s="41"/>
      <c r="F1215" s="41"/>
      <c r="G1215" s="41"/>
      <c r="H1215" s="41"/>
      <c r="I1215" s="41"/>
      <c r="J1215" s="41"/>
      <c r="K1215" s="41"/>
      <c r="L1215" s="41"/>
      <c r="M1215" s="41"/>
      <c r="S1215" s="88"/>
      <c r="T1215" s="92"/>
      <c r="U1215" s="93"/>
      <c r="V1215" s="89"/>
      <c r="W1215" s="91"/>
      <c r="X1215" s="94"/>
      <c r="Y1215" s="95"/>
      <c r="Z1215" s="96"/>
    </row>
    <row r="1216" spans="2:26" ht="16.5" customHeight="1">
      <c r="B1216" s="9"/>
      <c r="C1216" s="41"/>
      <c r="D1216" s="41"/>
      <c r="E1216" s="41"/>
      <c r="F1216" s="41"/>
      <c r="G1216" s="41"/>
      <c r="H1216" s="41"/>
      <c r="I1216" s="41"/>
      <c r="J1216" s="41"/>
      <c r="K1216" s="41"/>
      <c r="L1216" s="41"/>
      <c r="M1216" s="41"/>
      <c r="S1216" s="88"/>
      <c r="T1216" s="92"/>
      <c r="U1216" s="93"/>
      <c r="V1216" s="89"/>
      <c r="W1216" s="91"/>
      <c r="X1216" s="94"/>
      <c r="Y1216" s="95"/>
      <c r="Z1216" s="96"/>
    </row>
    <row r="1217" spans="2:26" ht="16.5" customHeight="1">
      <c r="B1217" s="9"/>
      <c r="C1217" s="41"/>
      <c r="D1217" s="41"/>
      <c r="E1217" s="41"/>
      <c r="F1217" s="41"/>
      <c r="G1217" s="41"/>
      <c r="H1217" s="41"/>
      <c r="I1217" s="41"/>
      <c r="J1217" s="41"/>
      <c r="K1217" s="41"/>
      <c r="L1217" s="41"/>
      <c r="M1217" s="41"/>
      <c r="S1217" s="88"/>
      <c r="T1217" s="92"/>
      <c r="U1217" s="93"/>
      <c r="V1217" s="89"/>
      <c r="W1217" s="91"/>
      <c r="X1217" s="94"/>
      <c r="Y1217" s="95"/>
      <c r="Z1217" s="96"/>
    </row>
    <row r="1218" spans="2:26">
      <c r="B1218" s="9"/>
      <c r="C1218" s="41"/>
      <c r="D1218" s="41"/>
      <c r="E1218" s="41"/>
      <c r="F1218" s="41"/>
      <c r="G1218" s="41"/>
      <c r="H1218" s="41"/>
      <c r="I1218" s="41"/>
      <c r="J1218" s="41"/>
      <c r="K1218" s="41"/>
      <c r="L1218" s="41"/>
      <c r="M1218" s="41"/>
      <c r="S1218" s="88"/>
      <c r="T1218" s="92"/>
      <c r="U1218" s="93"/>
      <c r="V1218" s="89"/>
      <c r="W1218" s="91"/>
      <c r="X1218" s="94"/>
      <c r="Y1218" s="95"/>
      <c r="Z1218" s="96"/>
    </row>
    <row r="1219" spans="2:26">
      <c r="B1219" s="9"/>
      <c r="C1219" s="41"/>
      <c r="D1219" s="41"/>
      <c r="E1219" s="41"/>
      <c r="F1219" s="41"/>
      <c r="G1219" s="41"/>
      <c r="H1219" s="41"/>
      <c r="I1219" s="41"/>
      <c r="J1219" s="41"/>
      <c r="K1219" s="41"/>
      <c r="L1219" s="41"/>
      <c r="M1219" s="41"/>
      <c r="S1219" s="88"/>
      <c r="T1219" s="92"/>
      <c r="U1219" s="93"/>
      <c r="V1219" s="89"/>
      <c r="W1219" s="91"/>
      <c r="X1219" s="94"/>
      <c r="Y1219" s="95"/>
      <c r="Z1219" s="96"/>
    </row>
    <row r="1220" spans="2:26" ht="16.5" customHeight="1">
      <c r="B1220" s="9"/>
      <c r="C1220" s="41"/>
      <c r="D1220" s="41"/>
      <c r="E1220" s="41"/>
      <c r="F1220" s="41"/>
      <c r="G1220" s="41"/>
      <c r="H1220" s="41"/>
      <c r="I1220" s="41"/>
      <c r="J1220" s="41"/>
      <c r="K1220" s="41"/>
      <c r="L1220" s="41"/>
      <c r="M1220" s="41"/>
      <c r="S1220" s="88"/>
      <c r="T1220" s="92"/>
      <c r="U1220" s="93"/>
      <c r="V1220" s="89"/>
      <c r="W1220" s="91"/>
      <c r="X1220" s="94"/>
      <c r="Y1220" s="95"/>
      <c r="Z1220" s="96"/>
    </row>
    <row r="1221" spans="2:26">
      <c r="B1221" s="9"/>
      <c r="C1221" s="41"/>
      <c r="D1221" s="41"/>
      <c r="E1221" s="41"/>
      <c r="F1221" s="41"/>
      <c r="G1221" s="41"/>
      <c r="H1221" s="41"/>
      <c r="I1221" s="41"/>
      <c r="J1221" s="41"/>
      <c r="K1221" s="41"/>
      <c r="L1221" s="41"/>
      <c r="M1221" s="41"/>
      <c r="S1221" s="88"/>
      <c r="T1221" s="92"/>
      <c r="U1221" s="93"/>
      <c r="V1221" s="89"/>
      <c r="W1221" s="91"/>
      <c r="X1221" s="94"/>
      <c r="Y1221" s="95"/>
      <c r="Z1221" s="96"/>
    </row>
    <row r="1222" spans="2:26">
      <c r="B1222" s="9"/>
      <c r="C1222" s="41"/>
      <c r="D1222" s="41"/>
      <c r="E1222" s="41"/>
      <c r="F1222" s="41"/>
      <c r="G1222" s="41"/>
      <c r="H1222" s="41"/>
      <c r="I1222" s="41"/>
      <c r="J1222" s="41"/>
      <c r="K1222" s="41"/>
      <c r="L1222" s="41"/>
      <c r="M1222" s="41"/>
      <c r="S1222" s="88"/>
      <c r="T1222" s="92"/>
      <c r="U1222" s="93"/>
      <c r="V1222" s="89"/>
      <c r="W1222" s="91"/>
      <c r="X1222" s="94"/>
      <c r="Y1222" s="95"/>
      <c r="Z1222" s="96"/>
    </row>
    <row r="1223" spans="2:26">
      <c r="B1223" s="9"/>
      <c r="C1223" s="41"/>
      <c r="D1223" s="41"/>
      <c r="E1223" s="41"/>
      <c r="F1223" s="41"/>
      <c r="G1223" s="41"/>
      <c r="H1223" s="41"/>
      <c r="I1223" s="41"/>
      <c r="J1223" s="41"/>
      <c r="K1223" s="41"/>
      <c r="L1223" s="41"/>
      <c r="M1223" s="41"/>
      <c r="S1223" s="88"/>
      <c r="T1223" s="92"/>
      <c r="U1223" s="93"/>
      <c r="V1223" s="89"/>
      <c r="W1223" s="91"/>
      <c r="X1223" s="94"/>
      <c r="Y1223" s="95"/>
      <c r="Z1223" s="96"/>
    </row>
    <row r="1224" spans="2:26">
      <c r="B1224" s="9"/>
      <c r="C1224" s="41"/>
      <c r="D1224" s="41"/>
      <c r="E1224" s="41"/>
      <c r="F1224" s="41"/>
      <c r="G1224" s="41"/>
      <c r="H1224" s="41"/>
      <c r="I1224" s="41"/>
      <c r="J1224" s="41"/>
      <c r="K1224" s="41"/>
      <c r="L1224" s="41"/>
      <c r="M1224" s="41"/>
      <c r="S1224" s="88"/>
      <c r="T1224" s="92"/>
      <c r="U1224" s="93"/>
      <c r="V1224" s="89"/>
      <c r="W1224" s="91"/>
      <c r="X1224" s="94"/>
      <c r="Y1224" s="95"/>
      <c r="Z1224" s="96"/>
    </row>
    <row r="1225" spans="2:26">
      <c r="B1225" s="9"/>
      <c r="C1225" s="41"/>
      <c r="D1225" s="41"/>
      <c r="E1225" s="41"/>
      <c r="F1225" s="41"/>
      <c r="G1225" s="41"/>
      <c r="H1225" s="41"/>
      <c r="I1225" s="41"/>
      <c r="J1225" s="41"/>
      <c r="K1225" s="41"/>
      <c r="L1225" s="41"/>
      <c r="M1225" s="41"/>
      <c r="S1225" s="88"/>
      <c r="T1225" s="92"/>
      <c r="U1225" s="93"/>
      <c r="V1225" s="89"/>
      <c r="W1225" s="91"/>
      <c r="X1225" s="94"/>
      <c r="Y1225" s="95"/>
      <c r="Z1225" s="96"/>
    </row>
    <row r="1226" spans="2:26">
      <c r="B1226" s="9"/>
      <c r="C1226" s="41"/>
      <c r="D1226" s="41"/>
      <c r="E1226" s="41"/>
      <c r="F1226" s="41"/>
      <c r="G1226" s="41"/>
      <c r="H1226" s="41"/>
      <c r="I1226" s="41"/>
      <c r="J1226" s="41"/>
      <c r="K1226" s="41"/>
      <c r="L1226" s="41"/>
      <c r="M1226" s="41"/>
      <c r="S1226" s="88"/>
      <c r="T1226" s="92"/>
      <c r="U1226" s="93"/>
      <c r="V1226" s="89"/>
      <c r="W1226" s="91"/>
      <c r="X1226" s="94"/>
      <c r="Y1226" s="95"/>
      <c r="Z1226" s="96"/>
    </row>
    <row r="1227" spans="2:26">
      <c r="B1227" s="9"/>
      <c r="C1227" s="41"/>
      <c r="D1227" s="41"/>
      <c r="E1227" s="41"/>
      <c r="F1227" s="41"/>
      <c r="G1227" s="41"/>
      <c r="H1227" s="41"/>
      <c r="I1227" s="41"/>
      <c r="J1227" s="41"/>
      <c r="K1227" s="41"/>
      <c r="L1227" s="41"/>
      <c r="M1227" s="41"/>
      <c r="S1227" s="88"/>
      <c r="T1227" s="92"/>
      <c r="U1227" s="93"/>
      <c r="V1227" s="89"/>
      <c r="W1227" s="91"/>
      <c r="X1227" s="94"/>
      <c r="Y1227" s="95"/>
      <c r="Z1227" s="96"/>
    </row>
    <row r="1228" spans="2:26">
      <c r="B1228" s="9"/>
      <c r="C1228" s="41"/>
      <c r="D1228" s="41"/>
      <c r="E1228" s="41"/>
      <c r="F1228" s="41"/>
      <c r="G1228" s="41"/>
      <c r="H1228" s="41"/>
      <c r="I1228" s="41"/>
      <c r="J1228" s="41"/>
      <c r="K1228" s="41"/>
      <c r="L1228" s="41"/>
      <c r="M1228" s="41"/>
      <c r="S1228" s="88"/>
      <c r="T1228" s="92"/>
      <c r="U1228" s="93"/>
      <c r="V1228" s="89"/>
      <c r="W1228" s="91"/>
      <c r="X1228" s="94"/>
      <c r="Y1228" s="95"/>
      <c r="Z1228" s="96"/>
    </row>
    <row r="1229" spans="2:26" ht="16.5" customHeight="1">
      <c r="B1229" s="9"/>
      <c r="C1229" s="41"/>
      <c r="D1229" s="41"/>
      <c r="E1229" s="41"/>
      <c r="F1229" s="41"/>
      <c r="G1229" s="41"/>
      <c r="H1229" s="41"/>
      <c r="I1229" s="41"/>
      <c r="J1229" s="41"/>
      <c r="K1229" s="41"/>
      <c r="L1229" s="41"/>
      <c r="M1229" s="41"/>
      <c r="S1229" s="88"/>
      <c r="T1229" s="92"/>
      <c r="U1229" s="93"/>
      <c r="V1229" s="89"/>
      <c r="W1229" s="91"/>
      <c r="X1229" s="94"/>
      <c r="Y1229" s="95"/>
      <c r="Z1229" s="96"/>
    </row>
    <row r="1230" spans="2:26">
      <c r="B1230" s="9"/>
      <c r="C1230" s="41"/>
      <c r="D1230" s="41"/>
      <c r="E1230" s="41"/>
      <c r="F1230" s="41"/>
      <c r="G1230" s="41"/>
      <c r="H1230" s="41"/>
      <c r="I1230" s="41"/>
      <c r="J1230" s="41"/>
      <c r="K1230" s="41"/>
      <c r="L1230" s="41"/>
      <c r="M1230" s="41"/>
      <c r="S1230" s="88"/>
      <c r="T1230" s="92"/>
      <c r="U1230" s="93"/>
      <c r="V1230" s="89"/>
      <c r="W1230" s="91"/>
      <c r="X1230" s="94"/>
      <c r="Y1230" s="95"/>
      <c r="Z1230" s="96"/>
    </row>
    <row r="1231" spans="2:26">
      <c r="B1231" s="9"/>
      <c r="C1231" s="41"/>
      <c r="D1231" s="41"/>
      <c r="E1231" s="41"/>
      <c r="F1231" s="41"/>
      <c r="G1231" s="41"/>
      <c r="H1231" s="41"/>
      <c r="I1231" s="41"/>
      <c r="J1231" s="41"/>
      <c r="K1231" s="41"/>
      <c r="L1231" s="41"/>
      <c r="M1231" s="41"/>
      <c r="S1231" s="88"/>
      <c r="T1231" s="92"/>
      <c r="U1231" s="93"/>
      <c r="V1231" s="89"/>
      <c r="W1231" s="91"/>
      <c r="X1231" s="94"/>
      <c r="Y1231" s="95"/>
      <c r="Z1231" s="96"/>
    </row>
    <row r="1232" spans="2:26">
      <c r="B1232" s="9"/>
      <c r="C1232" s="41"/>
      <c r="D1232" s="41"/>
      <c r="E1232" s="41"/>
      <c r="F1232" s="41"/>
      <c r="G1232" s="41"/>
      <c r="H1232" s="41"/>
      <c r="I1232" s="41"/>
      <c r="J1232" s="41"/>
      <c r="K1232" s="41"/>
      <c r="L1232" s="41"/>
      <c r="M1232" s="41"/>
      <c r="S1232" s="88"/>
      <c r="T1232" s="92"/>
      <c r="U1232" s="93"/>
      <c r="V1232" s="89"/>
      <c r="W1232" s="91"/>
      <c r="X1232" s="94"/>
      <c r="Y1232" s="95"/>
      <c r="Z1232" s="96"/>
    </row>
    <row r="1233" spans="2:26">
      <c r="B1233" s="9"/>
      <c r="C1233" s="41"/>
      <c r="D1233" s="41"/>
      <c r="E1233" s="41"/>
      <c r="F1233" s="41"/>
      <c r="G1233" s="41"/>
      <c r="H1233" s="41"/>
      <c r="I1233" s="41"/>
      <c r="J1233" s="41"/>
      <c r="K1233" s="41"/>
      <c r="L1233" s="41"/>
      <c r="M1233" s="41"/>
      <c r="S1233" s="88"/>
      <c r="T1233" s="92"/>
      <c r="U1233" s="93"/>
      <c r="V1233" s="89"/>
      <c r="W1233" s="91"/>
      <c r="X1233" s="94"/>
      <c r="Y1233" s="95"/>
      <c r="Z1233" s="96"/>
    </row>
    <row r="1234" spans="2:26">
      <c r="B1234" s="9"/>
      <c r="C1234" s="41"/>
      <c r="D1234" s="41"/>
      <c r="E1234" s="41"/>
      <c r="F1234" s="41"/>
      <c r="G1234" s="41"/>
      <c r="H1234" s="41"/>
      <c r="I1234" s="41"/>
      <c r="J1234" s="41"/>
      <c r="K1234" s="41"/>
      <c r="L1234" s="41"/>
      <c r="M1234" s="41"/>
      <c r="S1234" s="88"/>
      <c r="T1234" s="92"/>
      <c r="U1234" s="93"/>
      <c r="V1234" s="89"/>
      <c r="W1234" s="91"/>
      <c r="X1234" s="94"/>
      <c r="Y1234" s="95"/>
      <c r="Z1234" s="96"/>
    </row>
    <row r="1235" spans="2:26">
      <c r="B1235" s="9"/>
      <c r="C1235" s="41"/>
      <c r="D1235" s="41"/>
      <c r="E1235" s="41"/>
      <c r="F1235" s="41"/>
      <c r="G1235" s="41"/>
      <c r="H1235" s="41"/>
      <c r="I1235" s="41"/>
      <c r="J1235" s="41"/>
      <c r="K1235" s="41"/>
      <c r="L1235" s="41"/>
      <c r="M1235" s="41"/>
      <c r="S1235" s="88"/>
      <c r="T1235" s="92"/>
      <c r="U1235" s="93"/>
      <c r="V1235" s="89"/>
      <c r="W1235" s="91"/>
      <c r="X1235" s="94"/>
      <c r="Y1235" s="95"/>
      <c r="Z1235" s="96"/>
    </row>
    <row r="1236" spans="2:26">
      <c r="B1236" s="9"/>
      <c r="C1236" s="41"/>
      <c r="D1236" s="41"/>
      <c r="E1236" s="41"/>
      <c r="F1236" s="41"/>
      <c r="G1236" s="41"/>
      <c r="H1236" s="41"/>
      <c r="I1236" s="41"/>
      <c r="J1236" s="41"/>
      <c r="K1236" s="41"/>
      <c r="L1236" s="41"/>
      <c r="M1236" s="41"/>
      <c r="S1236" s="88"/>
      <c r="T1236" s="92"/>
      <c r="U1236" s="93"/>
      <c r="V1236" s="89"/>
      <c r="W1236" s="91"/>
      <c r="X1236" s="94"/>
      <c r="Y1236" s="95"/>
      <c r="Z1236" s="96"/>
    </row>
    <row r="1237" spans="2:26">
      <c r="B1237" s="9"/>
      <c r="C1237" s="41"/>
      <c r="D1237" s="41"/>
      <c r="E1237" s="41"/>
      <c r="F1237" s="41"/>
      <c r="G1237" s="41"/>
      <c r="H1237" s="41"/>
      <c r="I1237" s="41"/>
      <c r="J1237" s="41"/>
      <c r="K1237" s="41"/>
      <c r="L1237" s="41"/>
      <c r="M1237" s="41"/>
      <c r="S1237" s="88"/>
      <c r="T1237" s="92"/>
      <c r="U1237" s="93"/>
      <c r="V1237" s="89"/>
      <c r="W1237" s="91"/>
      <c r="X1237" s="94"/>
      <c r="Y1237" s="95"/>
      <c r="Z1237" s="96"/>
    </row>
    <row r="1238" spans="2:26">
      <c r="B1238" s="9"/>
      <c r="C1238" s="41"/>
      <c r="D1238" s="41"/>
      <c r="E1238" s="41"/>
      <c r="F1238" s="41"/>
      <c r="G1238" s="41"/>
      <c r="H1238" s="41"/>
      <c r="I1238" s="41"/>
      <c r="J1238" s="41"/>
      <c r="K1238" s="41"/>
      <c r="L1238" s="41"/>
      <c r="M1238" s="41"/>
      <c r="S1238" s="88"/>
      <c r="T1238" s="92"/>
      <c r="U1238" s="93"/>
      <c r="V1238" s="89"/>
      <c r="W1238" s="91"/>
      <c r="X1238" s="94"/>
      <c r="Y1238" s="95"/>
      <c r="Z1238" s="96"/>
    </row>
    <row r="1239" spans="2:26">
      <c r="B1239" s="9"/>
      <c r="C1239" s="41"/>
      <c r="D1239" s="41"/>
      <c r="E1239" s="41"/>
      <c r="F1239" s="41"/>
      <c r="G1239" s="41"/>
      <c r="H1239" s="41"/>
      <c r="I1239" s="41"/>
      <c r="J1239" s="41"/>
      <c r="K1239" s="41"/>
      <c r="L1239" s="41"/>
      <c r="M1239" s="41"/>
      <c r="S1239" s="88"/>
      <c r="T1239" s="92"/>
      <c r="U1239" s="93"/>
      <c r="V1239" s="89"/>
      <c r="W1239" s="91"/>
      <c r="X1239" s="94"/>
      <c r="Y1239" s="95"/>
      <c r="Z1239" s="96"/>
    </row>
    <row r="1240" spans="2:26">
      <c r="B1240" s="9"/>
      <c r="C1240" s="41"/>
      <c r="D1240" s="41"/>
      <c r="E1240" s="41"/>
      <c r="F1240" s="41"/>
      <c r="G1240" s="41"/>
      <c r="H1240" s="41"/>
      <c r="I1240" s="41"/>
      <c r="J1240" s="41"/>
      <c r="K1240" s="41"/>
      <c r="L1240" s="41"/>
      <c r="M1240" s="41"/>
      <c r="S1240" s="88"/>
      <c r="T1240" s="92"/>
      <c r="U1240" s="93"/>
      <c r="V1240" s="89"/>
      <c r="W1240" s="91"/>
      <c r="X1240" s="94"/>
      <c r="Y1240" s="95"/>
      <c r="Z1240" s="96"/>
    </row>
    <row r="1241" spans="2:26">
      <c r="B1241" s="9"/>
      <c r="C1241" s="41"/>
      <c r="D1241" s="41"/>
      <c r="E1241" s="41"/>
      <c r="F1241" s="41"/>
      <c r="G1241" s="41"/>
      <c r="H1241" s="41"/>
      <c r="I1241" s="41"/>
      <c r="J1241" s="41"/>
      <c r="K1241" s="41"/>
      <c r="L1241" s="41"/>
      <c r="M1241" s="41"/>
      <c r="S1241" s="88"/>
      <c r="T1241" s="92"/>
      <c r="U1241" s="93"/>
      <c r="V1241" s="89"/>
      <c r="W1241" s="91"/>
      <c r="X1241" s="94"/>
      <c r="Y1241" s="95"/>
      <c r="Z1241" s="96"/>
    </row>
    <row r="1242" spans="2:26" ht="16.5" customHeight="1">
      <c r="B1242" s="9"/>
      <c r="C1242" s="41"/>
      <c r="D1242" s="41"/>
      <c r="E1242" s="41"/>
      <c r="F1242" s="41"/>
      <c r="G1242" s="41"/>
      <c r="H1242" s="41"/>
      <c r="I1242" s="41"/>
      <c r="J1242" s="41"/>
      <c r="K1242" s="41"/>
      <c r="L1242" s="41"/>
      <c r="M1242" s="41"/>
      <c r="S1242" s="88"/>
      <c r="T1242" s="92"/>
      <c r="U1242" s="93"/>
      <c r="V1242" s="89"/>
      <c r="W1242" s="91"/>
      <c r="X1242" s="94"/>
      <c r="Y1242" s="95"/>
      <c r="Z1242" s="96"/>
    </row>
    <row r="1243" spans="2:26" ht="16.5" customHeight="1">
      <c r="B1243" s="9"/>
      <c r="C1243" s="41"/>
      <c r="D1243" s="41"/>
      <c r="E1243" s="41"/>
      <c r="F1243" s="41"/>
      <c r="G1243" s="41"/>
      <c r="H1243" s="41"/>
      <c r="I1243" s="41"/>
      <c r="J1243" s="41"/>
      <c r="K1243" s="41"/>
      <c r="L1243" s="41"/>
      <c r="M1243" s="41"/>
      <c r="S1243" s="88"/>
      <c r="T1243" s="92"/>
      <c r="U1243" s="93"/>
      <c r="V1243" s="89"/>
      <c r="W1243" s="91"/>
      <c r="X1243" s="94"/>
      <c r="Y1243" s="95"/>
      <c r="Z1243" s="96"/>
    </row>
    <row r="1244" spans="2:26" ht="16.5" customHeight="1">
      <c r="B1244" s="9"/>
      <c r="C1244" s="41"/>
      <c r="D1244" s="41"/>
      <c r="E1244" s="41"/>
      <c r="F1244" s="41"/>
      <c r="G1244" s="41"/>
      <c r="H1244" s="41"/>
      <c r="I1244" s="41"/>
      <c r="J1244" s="41"/>
      <c r="K1244" s="41"/>
      <c r="L1244" s="41"/>
      <c r="M1244" s="41"/>
      <c r="S1244" s="88"/>
      <c r="T1244" s="92"/>
      <c r="U1244" s="93"/>
      <c r="V1244" s="89"/>
      <c r="W1244" s="91"/>
      <c r="X1244" s="94"/>
      <c r="Y1244" s="95"/>
      <c r="Z1244" s="96"/>
    </row>
    <row r="1245" spans="2:26">
      <c r="B1245" s="9"/>
      <c r="C1245" s="41"/>
      <c r="D1245" s="41"/>
      <c r="E1245" s="41"/>
      <c r="F1245" s="41"/>
      <c r="G1245" s="41"/>
      <c r="H1245" s="41"/>
      <c r="I1245" s="41"/>
      <c r="J1245" s="41"/>
      <c r="K1245" s="41"/>
      <c r="L1245" s="41"/>
      <c r="M1245" s="41"/>
      <c r="S1245" s="88"/>
      <c r="T1245" s="92"/>
      <c r="U1245" s="93"/>
      <c r="V1245" s="89"/>
      <c r="W1245" s="91"/>
      <c r="X1245" s="94"/>
      <c r="Y1245" s="95"/>
      <c r="Z1245" s="96"/>
    </row>
    <row r="1246" spans="2:26" ht="16.5" customHeight="1">
      <c r="B1246" s="9"/>
      <c r="C1246" s="41"/>
      <c r="D1246" s="41"/>
      <c r="E1246" s="41"/>
      <c r="F1246" s="41"/>
      <c r="G1246" s="41"/>
      <c r="H1246" s="41"/>
      <c r="I1246" s="41"/>
      <c r="J1246" s="41"/>
      <c r="K1246" s="41"/>
      <c r="L1246" s="41"/>
      <c r="M1246" s="41"/>
      <c r="S1246" s="88"/>
      <c r="T1246" s="92"/>
      <c r="U1246" s="93"/>
      <c r="V1246" s="89"/>
      <c r="W1246" s="91"/>
      <c r="X1246" s="94"/>
      <c r="Y1246" s="95"/>
      <c r="Z1246" s="96"/>
    </row>
    <row r="1247" spans="2:26" ht="16.5" customHeight="1">
      <c r="B1247" s="9"/>
      <c r="C1247" s="41"/>
      <c r="D1247" s="3"/>
      <c r="E1247" s="3"/>
      <c r="F1247" s="41"/>
      <c r="G1247" s="3"/>
      <c r="H1247" s="3"/>
      <c r="I1247" s="3"/>
      <c r="J1247" s="3"/>
      <c r="K1247" s="3"/>
      <c r="L1247" s="3"/>
      <c r="M1247" s="3"/>
      <c r="S1247" s="88"/>
      <c r="T1247" s="92"/>
      <c r="U1247" s="93"/>
      <c r="V1247" s="89"/>
      <c r="W1247" s="91"/>
      <c r="X1247" s="94"/>
      <c r="Y1247" s="95"/>
      <c r="Z1247" s="96"/>
    </row>
    <row r="1248" spans="2:26" ht="16.5" customHeight="1">
      <c r="B1248" s="9"/>
      <c r="C1248" s="41"/>
      <c r="D1248" s="3"/>
      <c r="E1248" s="3"/>
      <c r="F1248" s="41"/>
      <c r="G1248" s="3"/>
      <c r="H1248" s="3"/>
      <c r="I1248" s="3"/>
      <c r="J1248" s="3"/>
      <c r="K1248" s="3"/>
      <c r="L1248" s="3"/>
      <c r="M1248" s="3"/>
      <c r="S1248" s="88"/>
      <c r="T1248" s="92"/>
      <c r="U1248" s="93"/>
      <c r="V1248" s="89"/>
      <c r="W1248" s="91"/>
      <c r="X1248" s="94"/>
      <c r="Y1248" s="95"/>
      <c r="Z1248" s="96"/>
    </row>
    <row r="1249" spans="2:26" ht="16.5" customHeight="1">
      <c r="B1249" s="9"/>
      <c r="C1249" s="41"/>
      <c r="D1249" s="3"/>
      <c r="E1249" s="3"/>
      <c r="F1249" s="41"/>
      <c r="G1249" s="3"/>
      <c r="H1249" s="3"/>
      <c r="I1249" s="3"/>
      <c r="J1249" s="3"/>
      <c r="K1249" s="3"/>
      <c r="L1249" s="3"/>
      <c r="M1249" s="3"/>
      <c r="S1249" s="88"/>
      <c r="T1249" s="92"/>
      <c r="U1249" s="93"/>
      <c r="V1249" s="89"/>
      <c r="W1249" s="91"/>
      <c r="X1249" s="94"/>
      <c r="Y1249" s="95"/>
      <c r="Z1249" s="96"/>
    </row>
    <row r="1250" spans="2:26">
      <c r="B1250" s="9"/>
      <c r="C1250" s="41"/>
      <c r="D1250" s="3"/>
      <c r="E1250" s="3"/>
      <c r="F1250" s="41"/>
      <c r="G1250" s="3"/>
      <c r="H1250" s="3"/>
      <c r="I1250" s="3"/>
      <c r="J1250" s="3"/>
      <c r="K1250" s="3"/>
      <c r="L1250" s="3"/>
      <c r="M1250" s="3"/>
      <c r="S1250" s="88"/>
      <c r="T1250" s="92"/>
      <c r="U1250" s="93"/>
      <c r="V1250" s="89"/>
      <c r="W1250" s="91"/>
      <c r="X1250" s="94"/>
      <c r="Y1250" s="95"/>
      <c r="Z1250" s="96"/>
    </row>
    <row r="1251" spans="2:26">
      <c r="B1251" s="9"/>
      <c r="C1251" s="41"/>
      <c r="D1251" s="3"/>
      <c r="E1251" s="3"/>
      <c r="F1251" s="41"/>
      <c r="G1251" s="3"/>
      <c r="H1251" s="3"/>
      <c r="I1251" s="3"/>
      <c r="J1251" s="3"/>
      <c r="K1251" s="3"/>
      <c r="L1251" s="3"/>
      <c r="M1251" s="3"/>
      <c r="S1251" s="88"/>
      <c r="T1251" s="92"/>
      <c r="U1251" s="93"/>
      <c r="V1251" s="89"/>
      <c r="W1251" s="91"/>
      <c r="X1251" s="94"/>
      <c r="Y1251" s="95"/>
      <c r="Z1251" s="96"/>
    </row>
    <row r="1252" spans="2:26">
      <c r="B1252" s="9"/>
      <c r="C1252" s="41"/>
      <c r="D1252" s="3"/>
      <c r="E1252" s="3"/>
      <c r="F1252" s="41"/>
      <c r="G1252" s="3"/>
      <c r="H1252" s="3"/>
      <c r="I1252" s="3"/>
      <c r="J1252" s="3"/>
      <c r="K1252" s="3"/>
      <c r="L1252" s="3"/>
      <c r="M1252" s="3"/>
      <c r="S1252" s="88"/>
      <c r="T1252" s="92"/>
      <c r="U1252" s="93"/>
      <c r="V1252" s="89"/>
      <c r="W1252" s="91"/>
      <c r="X1252" s="94"/>
      <c r="Y1252" s="95"/>
      <c r="Z1252" s="96"/>
    </row>
    <row r="1253" spans="2:26" ht="16.5" customHeight="1">
      <c r="B1253" s="9"/>
      <c r="C1253" s="41"/>
      <c r="D1253" s="3"/>
      <c r="E1253" s="3"/>
      <c r="F1253" s="3"/>
      <c r="G1253" s="3"/>
      <c r="H1253" s="3"/>
      <c r="I1253" s="3"/>
      <c r="J1253" s="3"/>
      <c r="K1253" s="3"/>
      <c r="L1253" s="3"/>
      <c r="M1253" s="3"/>
      <c r="S1253" s="88"/>
      <c r="T1253" s="92"/>
      <c r="U1253" s="93"/>
      <c r="V1253" s="89"/>
      <c r="W1253" s="91"/>
      <c r="X1253" s="94"/>
      <c r="Y1253" s="95"/>
      <c r="Z1253" s="96"/>
    </row>
    <row r="1254" spans="2:26" ht="16.5" customHeight="1">
      <c r="B1254" s="9"/>
      <c r="C1254" s="41"/>
      <c r="D1254" s="3"/>
      <c r="E1254" s="3"/>
      <c r="F1254" s="3"/>
      <c r="G1254" s="3"/>
      <c r="H1254" s="3"/>
      <c r="I1254" s="3"/>
      <c r="J1254" s="3"/>
      <c r="K1254" s="3"/>
      <c r="L1254" s="3"/>
      <c r="M1254" s="3"/>
      <c r="S1254" s="88"/>
      <c r="T1254" s="92"/>
      <c r="U1254" s="93"/>
      <c r="V1254" s="89"/>
      <c r="W1254" s="91"/>
      <c r="X1254" s="94"/>
      <c r="Y1254" s="95"/>
      <c r="Z1254" s="96"/>
    </row>
    <row r="1255" spans="2:26" ht="16.5" customHeight="1">
      <c r="B1255" s="9"/>
      <c r="C1255" s="41"/>
      <c r="D1255" s="3"/>
      <c r="E1255" s="3"/>
      <c r="F1255" s="3"/>
      <c r="G1255" s="3"/>
      <c r="H1255" s="3"/>
      <c r="I1255" s="3"/>
      <c r="J1255" s="3"/>
      <c r="K1255" s="3"/>
      <c r="L1255" s="3"/>
      <c r="M1255" s="3"/>
      <c r="N1255" s="3"/>
      <c r="O1255" s="3"/>
      <c r="P1255" s="3"/>
      <c r="S1255" s="88"/>
      <c r="T1255" s="92"/>
      <c r="U1255" s="93"/>
      <c r="V1255" s="89"/>
      <c r="W1255" s="91"/>
      <c r="X1255" s="94"/>
      <c r="Y1255" s="95"/>
      <c r="Z1255" s="96"/>
    </row>
    <row r="1256" spans="2:26">
      <c r="B1256" s="9"/>
      <c r="C1256" s="41"/>
      <c r="D1256" s="3"/>
      <c r="E1256" s="3"/>
      <c r="F1256" s="3"/>
      <c r="G1256" s="3"/>
      <c r="H1256" s="3"/>
      <c r="I1256" s="3"/>
      <c r="J1256" s="3"/>
      <c r="K1256" s="3"/>
      <c r="L1256" s="3"/>
      <c r="M1256" s="3"/>
      <c r="S1256" s="88"/>
      <c r="T1256" s="92"/>
      <c r="U1256" s="93"/>
      <c r="V1256" s="89"/>
      <c r="W1256" s="91"/>
      <c r="X1256" s="94"/>
      <c r="Y1256" s="95"/>
      <c r="Z1256" s="96"/>
    </row>
    <row r="1257" spans="2:26">
      <c r="B1257" s="9"/>
      <c r="C1257" s="41"/>
      <c r="D1257" s="3"/>
      <c r="E1257" s="3"/>
      <c r="F1257" s="41"/>
      <c r="G1257" s="3"/>
      <c r="H1257" s="3"/>
      <c r="I1257" s="3"/>
      <c r="J1257" s="3"/>
      <c r="K1257" s="3"/>
      <c r="L1257" s="3"/>
      <c r="M1257" s="3"/>
      <c r="S1257" s="88"/>
      <c r="T1257" s="92"/>
      <c r="U1257" s="93"/>
      <c r="V1257" s="89"/>
      <c r="W1257" s="91"/>
      <c r="X1257" s="94"/>
      <c r="Y1257" s="95"/>
      <c r="Z1257" s="96"/>
    </row>
    <row r="1258" spans="2:26">
      <c r="B1258" s="9"/>
      <c r="C1258" s="41"/>
      <c r="D1258" s="3"/>
      <c r="E1258" s="3"/>
      <c r="F1258" s="41"/>
      <c r="G1258" s="3"/>
      <c r="H1258" s="3"/>
      <c r="I1258" s="3"/>
      <c r="J1258" s="3"/>
      <c r="K1258" s="3"/>
      <c r="L1258" s="3"/>
      <c r="M1258" s="3"/>
      <c r="S1258" s="88"/>
      <c r="T1258" s="92"/>
      <c r="U1258" s="93"/>
      <c r="V1258" s="89"/>
      <c r="W1258" s="91"/>
      <c r="X1258" s="94"/>
      <c r="Y1258" s="95"/>
      <c r="Z1258" s="96"/>
    </row>
    <row r="1259" spans="2:26">
      <c r="B1259" s="9"/>
      <c r="C1259" s="41"/>
      <c r="D1259" s="3"/>
      <c r="E1259" s="3"/>
      <c r="F1259" s="41"/>
      <c r="G1259" s="3"/>
      <c r="H1259" s="3"/>
      <c r="I1259" s="3"/>
      <c r="J1259" s="3"/>
      <c r="K1259" s="3"/>
      <c r="L1259" s="3"/>
      <c r="M1259" s="3"/>
      <c r="S1259" s="88"/>
      <c r="T1259" s="92"/>
      <c r="U1259" s="93"/>
      <c r="V1259" s="89"/>
      <c r="W1259" s="91"/>
      <c r="X1259" s="94"/>
      <c r="Y1259" s="95"/>
      <c r="Z1259" s="96"/>
    </row>
    <row r="1260" spans="2:26">
      <c r="B1260" s="9"/>
      <c r="C1260" s="3"/>
      <c r="D1260" s="3"/>
      <c r="E1260" s="3"/>
      <c r="F1260" s="41"/>
      <c r="G1260" s="3"/>
      <c r="H1260" s="3"/>
      <c r="I1260" s="3"/>
      <c r="J1260" s="3"/>
      <c r="K1260" s="3"/>
      <c r="L1260" s="3"/>
      <c r="M1260" s="3"/>
      <c r="S1260" s="88"/>
      <c r="T1260" s="92"/>
      <c r="U1260" s="93"/>
      <c r="V1260" s="89"/>
      <c r="W1260" s="91"/>
      <c r="X1260" s="94"/>
      <c r="Y1260" s="95"/>
      <c r="Z1260" s="96"/>
    </row>
    <row r="1261" spans="2:26">
      <c r="B1261" s="9"/>
      <c r="C1261" s="3"/>
      <c r="D1261" s="3"/>
      <c r="E1261" s="3"/>
      <c r="F1261" s="41"/>
      <c r="G1261" s="3"/>
      <c r="H1261" s="3"/>
      <c r="I1261" s="3"/>
      <c r="J1261" s="3"/>
      <c r="K1261" s="3"/>
      <c r="L1261" s="3"/>
      <c r="M1261" s="3"/>
      <c r="S1261" s="88"/>
      <c r="T1261" s="92"/>
      <c r="U1261" s="93"/>
      <c r="V1261" s="89"/>
      <c r="W1261" s="91"/>
      <c r="X1261" s="94"/>
      <c r="Y1261" s="95"/>
      <c r="Z1261" s="96"/>
    </row>
    <row r="1262" spans="2:26" ht="16.5" customHeight="1">
      <c r="B1262" s="9"/>
      <c r="C1262" s="3"/>
      <c r="D1262" s="3"/>
      <c r="E1262" s="3"/>
      <c r="F1262" s="41"/>
      <c r="G1262" s="3"/>
      <c r="H1262" s="3"/>
      <c r="I1262" s="3"/>
      <c r="J1262" s="3"/>
      <c r="K1262" s="3"/>
      <c r="L1262" s="3"/>
      <c r="M1262" s="3"/>
      <c r="S1262" s="88"/>
      <c r="T1262" s="92"/>
      <c r="U1262" s="93"/>
      <c r="V1262" s="89"/>
      <c r="W1262" s="91"/>
      <c r="X1262" s="94"/>
      <c r="Y1262" s="95"/>
      <c r="Z1262" s="96"/>
    </row>
    <row r="1263" spans="2:26" ht="16.5" customHeight="1">
      <c r="B1263" s="9"/>
      <c r="C1263" s="3"/>
      <c r="D1263" s="3"/>
      <c r="E1263" s="3"/>
      <c r="F1263" s="3"/>
      <c r="G1263" s="3"/>
      <c r="H1263" s="3"/>
      <c r="I1263" s="3"/>
      <c r="J1263" s="3"/>
      <c r="K1263" s="3"/>
      <c r="L1263" s="3"/>
      <c r="M1263" s="3"/>
      <c r="S1263" s="88"/>
      <c r="T1263" s="92"/>
      <c r="U1263" s="93"/>
      <c r="V1263" s="89"/>
      <c r="W1263" s="91"/>
      <c r="X1263" s="94"/>
      <c r="Y1263" s="95"/>
      <c r="Z1263" s="96"/>
    </row>
    <row r="1264" spans="2:26" ht="16.5" customHeight="1">
      <c r="B1264" s="9"/>
      <c r="C1264" s="3"/>
      <c r="D1264" s="3"/>
      <c r="E1264" s="3"/>
      <c r="F1264" s="3"/>
      <c r="G1264" s="3"/>
      <c r="H1264" s="3"/>
      <c r="I1264" s="3"/>
      <c r="J1264" s="3"/>
      <c r="K1264" s="3"/>
      <c r="L1264" s="3"/>
      <c r="M1264" s="3"/>
      <c r="S1264" s="88"/>
      <c r="T1264" s="92"/>
      <c r="U1264" s="93"/>
      <c r="V1264" s="89"/>
      <c r="W1264" s="91"/>
      <c r="X1264" s="94"/>
      <c r="Y1264" s="95"/>
      <c r="Z1264" s="96"/>
    </row>
    <row r="1265" spans="2:26" ht="16.5" customHeight="1">
      <c r="B1265" s="9"/>
      <c r="C1265" s="41"/>
      <c r="D1265" s="3"/>
      <c r="E1265" s="3"/>
      <c r="F1265" s="3"/>
      <c r="G1265" s="3"/>
      <c r="H1265" s="3"/>
      <c r="I1265" s="3"/>
      <c r="J1265" s="3"/>
      <c r="K1265" s="3"/>
      <c r="L1265" s="3"/>
      <c r="M1265" s="3"/>
      <c r="S1265" s="88"/>
      <c r="T1265" s="92"/>
      <c r="U1265" s="93"/>
      <c r="V1265" s="89"/>
      <c r="W1265" s="91"/>
      <c r="X1265" s="94"/>
      <c r="Y1265" s="95"/>
      <c r="Z1265" s="96"/>
    </row>
    <row r="1266" spans="2:26" ht="16.5" customHeight="1">
      <c r="B1266" s="9"/>
      <c r="C1266" s="41"/>
      <c r="D1266" s="3"/>
      <c r="E1266" s="3"/>
      <c r="F1266" s="41"/>
      <c r="G1266" s="3"/>
      <c r="H1266" s="3"/>
      <c r="I1266" s="3"/>
      <c r="J1266" s="3"/>
      <c r="K1266" s="3"/>
      <c r="L1266" s="3"/>
      <c r="M1266" s="3"/>
      <c r="S1266" s="88"/>
      <c r="T1266" s="92"/>
      <c r="U1266" s="93"/>
      <c r="V1266" s="89"/>
      <c r="W1266" s="91"/>
      <c r="X1266" s="94"/>
      <c r="Y1266" s="95"/>
      <c r="Z1266" s="96"/>
    </row>
    <row r="1267" spans="2:26">
      <c r="B1267" s="9"/>
      <c r="C1267" s="41"/>
      <c r="D1267" s="3"/>
      <c r="E1267" s="3"/>
      <c r="F1267" s="41"/>
      <c r="G1267" s="3"/>
      <c r="H1267" s="3"/>
      <c r="I1267" s="3"/>
      <c r="J1267" s="3"/>
      <c r="K1267" s="3"/>
      <c r="L1267" s="3"/>
      <c r="M1267" s="3"/>
      <c r="S1267" s="88"/>
      <c r="T1267" s="92"/>
      <c r="U1267" s="93"/>
      <c r="V1267" s="89"/>
      <c r="W1267" s="91"/>
      <c r="X1267" s="94"/>
      <c r="Y1267" s="95"/>
      <c r="Z1267" s="96"/>
    </row>
    <row r="1268" spans="2:26">
      <c r="B1268" s="9"/>
      <c r="C1268" s="41"/>
      <c r="D1268" s="3"/>
      <c r="E1268" s="3"/>
      <c r="F1268" s="41"/>
      <c r="G1268" s="3"/>
      <c r="H1268" s="3"/>
      <c r="I1268" s="3"/>
      <c r="J1268" s="3"/>
      <c r="K1268" s="3"/>
      <c r="L1268" s="3"/>
      <c r="M1268" s="3"/>
      <c r="S1268" s="88"/>
      <c r="T1268" s="92"/>
      <c r="U1268" s="93"/>
      <c r="V1268" s="89"/>
      <c r="W1268" s="91"/>
      <c r="X1268" s="94"/>
      <c r="Y1268" s="95"/>
      <c r="Z1268" s="96"/>
    </row>
    <row r="1269" spans="2:26" ht="16.5" customHeight="1">
      <c r="B1269" s="9"/>
      <c r="C1269" s="41"/>
      <c r="D1269" s="3"/>
      <c r="E1269" s="3"/>
      <c r="F1269" s="41"/>
      <c r="G1269" s="3"/>
      <c r="H1269" s="3"/>
      <c r="I1269" s="3"/>
      <c r="J1269" s="3"/>
      <c r="K1269" s="3"/>
      <c r="L1269" s="3"/>
      <c r="M1269" s="3"/>
      <c r="S1269" s="88"/>
      <c r="T1269" s="92"/>
      <c r="U1269" s="93"/>
      <c r="V1269" s="89"/>
      <c r="W1269" s="91"/>
      <c r="X1269" s="94"/>
      <c r="Y1269" s="95"/>
      <c r="Z1269" s="96"/>
    </row>
    <row r="1270" spans="2:26">
      <c r="B1270" s="9"/>
      <c r="C1270" s="41"/>
      <c r="D1270" s="3"/>
      <c r="E1270" s="3"/>
      <c r="F1270" s="41"/>
      <c r="G1270" s="3"/>
      <c r="H1270" s="3"/>
      <c r="I1270" s="3"/>
      <c r="J1270" s="3"/>
      <c r="K1270" s="3"/>
      <c r="L1270" s="3"/>
      <c r="M1270" s="3"/>
      <c r="S1270" s="88"/>
      <c r="T1270" s="92"/>
      <c r="U1270" s="93"/>
      <c r="V1270" s="89"/>
      <c r="W1270" s="91"/>
      <c r="X1270" s="94"/>
      <c r="Y1270" s="95"/>
      <c r="Z1270" s="96"/>
    </row>
    <row r="1271" spans="2:26">
      <c r="B1271" s="9"/>
      <c r="C1271" s="3"/>
      <c r="D1271" s="3"/>
      <c r="E1271" s="3"/>
      <c r="F1271" s="3"/>
      <c r="G1271" s="3"/>
      <c r="H1271" s="3"/>
      <c r="I1271" s="3"/>
      <c r="J1271" s="3"/>
      <c r="K1271" s="3"/>
      <c r="L1271" s="3"/>
      <c r="M1271" s="3"/>
      <c r="S1271" s="88"/>
      <c r="T1271" s="92"/>
      <c r="U1271" s="93"/>
      <c r="V1271" s="89"/>
      <c r="W1271" s="91"/>
      <c r="X1271" s="94"/>
      <c r="Y1271" s="95"/>
      <c r="Z1271" s="96"/>
    </row>
    <row r="1272" spans="2:26">
      <c r="B1272" s="9"/>
      <c r="C1272" s="3"/>
      <c r="D1272" s="3"/>
      <c r="E1272" s="3"/>
      <c r="F1272" s="3"/>
      <c r="G1272" s="3"/>
      <c r="H1272" s="3"/>
      <c r="I1272" s="3"/>
      <c r="J1272" s="3"/>
      <c r="K1272" s="3"/>
      <c r="L1272" s="3"/>
      <c r="M1272" s="3"/>
      <c r="S1272" s="88"/>
      <c r="T1272" s="92"/>
      <c r="U1272" s="93"/>
      <c r="V1272" s="89"/>
      <c r="W1272" s="91"/>
      <c r="X1272" s="94"/>
      <c r="Y1272" s="95"/>
      <c r="Z1272" s="96"/>
    </row>
    <row r="1273" spans="2:26">
      <c r="B1273" s="9"/>
      <c r="C1273" s="41"/>
      <c r="D1273" s="3"/>
      <c r="E1273" s="3"/>
      <c r="F1273" s="41"/>
      <c r="G1273" s="3"/>
      <c r="H1273" s="3"/>
      <c r="I1273" s="3"/>
      <c r="J1273" s="3"/>
      <c r="K1273" s="3"/>
      <c r="L1273" s="3"/>
      <c r="M1273" s="3"/>
      <c r="S1273" s="88"/>
      <c r="T1273" s="92"/>
      <c r="U1273" s="93"/>
      <c r="V1273" s="89"/>
      <c r="W1273" s="91"/>
      <c r="X1273" s="94"/>
      <c r="Y1273" s="95"/>
      <c r="Z1273" s="96"/>
    </row>
    <row r="1274" spans="2:26" ht="16.5" customHeight="1">
      <c r="B1274" s="9"/>
      <c r="C1274" s="41"/>
      <c r="D1274" s="3"/>
      <c r="E1274" s="3"/>
      <c r="F1274" s="41"/>
      <c r="G1274" s="3"/>
      <c r="H1274" s="3"/>
      <c r="I1274" s="3"/>
      <c r="J1274" s="3"/>
      <c r="K1274" s="3"/>
      <c r="L1274" s="3"/>
      <c r="M1274" s="3"/>
      <c r="S1274" s="88"/>
      <c r="T1274" s="92"/>
      <c r="U1274" s="93"/>
      <c r="V1274" s="89"/>
      <c r="W1274" s="91"/>
      <c r="X1274" s="94"/>
      <c r="Y1274" s="95"/>
      <c r="Z1274" s="96"/>
    </row>
    <row r="1275" spans="2:26" ht="16.5" customHeight="1">
      <c r="B1275" s="9"/>
      <c r="C1275" s="41"/>
      <c r="D1275" s="3"/>
      <c r="E1275" s="3"/>
      <c r="F1275" s="41"/>
      <c r="G1275" s="3"/>
      <c r="H1275" s="3"/>
      <c r="I1275" s="3"/>
      <c r="J1275" s="3"/>
      <c r="K1275" s="3"/>
      <c r="L1275" s="3"/>
      <c r="M1275" s="3"/>
      <c r="S1275" s="88"/>
      <c r="T1275" s="92"/>
      <c r="U1275" s="93"/>
      <c r="V1275" s="89"/>
      <c r="W1275" s="91"/>
      <c r="X1275" s="94"/>
      <c r="Y1275" s="95"/>
      <c r="Z1275" s="96"/>
    </row>
    <row r="1276" spans="2:26">
      <c r="B1276" s="9"/>
      <c r="C1276" s="41"/>
      <c r="D1276" s="3"/>
      <c r="E1276" s="3"/>
      <c r="F1276" s="41"/>
      <c r="G1276" s="3"/>
      <c r="H1276" s="3"/>
      <c r="I1276" s="3"/>
      <c r="J1276" s="3"/>
      <c r="K1276" s="3"/>
      <c r="L1276" s="3"/>
      <c r="M1276" s="3"/>
      <c r="S1276" s="88"/>
      <c r="T1276" s="92"/>
      <c r="U1276" s="93"/>
      <c r="V1276" s="89"/>
      <c r="W1276" s="91"/>
      <c r="X1276" s="94"/>
      <c r="Y1276" s="95"/>
      <c r="Z1276" s="96"/>
    </row>
    <row r="1277" spans="2:26">
      <c r="B1277" s="9"/>
      <c r="C1277" s="41"/>
      <c r="D1277" s="3"/>
      <c r="E1277" s="3"/>
      <c r="F1277" s="41"/>
      <c r="G1277" s="3"/>
      <c r="H1277" s="3"/>
      <c r="I1277" s="3"/>
      <c r="J1277" s="3"/>
      <c r="K1277" s="3"/>
      <c r="L1277" s="3"/>
      <c r="M1277" s="3"/>
      <c r="S1277" s="88"/>
      <c r="T1277" s="92"/>
      <c r="U1277" s="93"/>
      <c r="V1277" s="89"/>
      <c r="W1277" s="91"/>
      <c r="X1277" s="94"/>
      <c r="Y1277" s="95"/>
      <c r="Z1277" s="96"/>
    </row>
    <row r="1278" spans="2:26">
      <c r="B1278" s="9"/>
      <c r="C1278" s="41"/>
      <c r="D1278" s="3"/>
      <c r="E1278" s="3"/>
      <c r="F1278" s="41"/>
      <c r="G1278" s="3"/>
      <c r="H1278" s="3"/>
      <c r="I1278" s="3"/>
      <c r="J1278" s="3"/>
      <c r="K1278" s="3"/>
      <c r="L1278" s="3"/>
      <c r="M1278" s="3"/>
      <c r="S1278" s="88"/>
      <c r="T1278" s="92"/>
      <c r="U1278" s="93"/>
      <c r="V1278" s="89"/>
      <c r="W1278" s="91"/>
      <c r="X1278" s="94"/>
      <c r="Y1278" s="95"/>
      <c r="Z1278" s="96"/>
    </row>
    <row r="1279" spans="2:26">
      <c r="B1279" s="9"/>
      <c r="C1279" s="41"/>
      <c r="D1279" s="3"/>
      <c r="E1279" s="3"/>
      <c r="F1279" s="41"/>
      <c r="G1279" s="3"/>
      <c r="H1279" s="3"/>
      <c r="I1279" s="3"/>
      <c r="J1279" s="3"/>
      <c r="K1279" s="3"/>
      <c r="L1279" s="3"/>
      <c r="M1279" s="3"/>
      <c r="S1279" s="88"/>
      <c r="T1279" s="92"/>
      <c r="U1279" s="93"/>
      <c r="V1279" s="89"/>
      <c r="W1279" s="91"/>
      <c r="X1279" s="94"/>
      <c r="Y1279" s="95"/>
      <c r="Z1279" s="96"/>
    </row>
    <row r="1280" spans="2:26">
      <c r="B1280" s="9"/>
      <c r="C1280" s="41"/>
      <c r="D1280" s="3"/>
      <c r="E1280" s="3"/>
      <c r="F1280" s="41"/>
      <c r="G1280" s="3"/>
      <c r="H1280" s="3"/>
      <c r="I1280" s="3"/>
      <c r="J1280" s="3"/>
      <c r="K1280" s="3"/>
      <c r="L1280" s="3"/>
      <c r="M1280" s="3"/>
      <c r="S1280" s="88"/>
      <c r="T1280" s="92"/>
      <c r="U1280" s="93"/>
      <c r="V1280" s="89"/>
      <c r="W1280" s="91"/>
      <c r="X1280" s="94"/>
      <c r="Y1280" s="95"/>
      <c r="Z1280" s="96"/>
    </row>
    <row r="1281" spans="2:26">
      <c r="B1281" s="9"/>
      <c r="C1281" s="41"/>
      <c r="D1281" s="3"/>
      <c r="E1281" s="3"/>
      <c r="F1281" s="41"/>
      <c r="G1281" s="3"/>
      <c r="H1281" s="3"/>
      <c r="I1281" s="3"/>
      <c r="J1281" s="3"/>
      <c r="K1281" s="3"/>
      <c r="L1281" s="3"/>
      <c r="M1281" s="3"/>
      <c r="S1281" s="88"/>
      <c r="T1281" s="92"/>
      <c r="U1281" s="93"/>
      <c r="V1281" s="89"/>
      <c r="W1281" s="91"/>
      <c r="X1281" s="94"/>
      <c r="Y1281" s="95"/>
      <c r="Z1281" s="96"/>
    </row>
    <row r="1282" spans="2:26">
      <c r="B1282" s="9"/>
      <c r="C1282" s="41"/>
      <c r="D1282" s="3"/>
      <c r="E1282" s="3"/>
      <c r="F1282" s="41"/>
      <c r="G1282" s="3"/>
      <c r="H1282" s="3"/>
      <c r="I1282" s="3"/>
      <c r="J1282" s="3"/>
      <c r="K1282" s="3"/>
      <c r="L1282" s="3"/>
      <c r="M1282" s="3"/>
      <c r="S1282" s="88"/>
      <c r="T1282" s="92"/>
      <c r="U1282" s="93"/>
      <c r="V1282" s="89"/>
      <c r="W1282" s="91"/>
      <c r="X1282" s="94"/>
      <c r="Y1282" s="95"/>
      <c r="Z1282" s="96"/>
    </row>
    <row r="1283" spans="2:26">
      <c r="B1283" s="9"/>
      <c r="C1283" s="41"/>
      <c r="D1283" s="3"/>
      <c r="E1283" s="3"/>
      <c r="F1283" s="41"/>
      <c r="G1283" s="3"/>
      <c r="H1283" s="3"/>
      <c r="I1283" s="3"/>
      <c r="J1283" s="3"/>
      <c r="K1283" s="3"/>
      <c r="L1283" s="3"/>
      <c r="M1283" s="3"/>
      <c r="S1283" s="88"/>
      <c r="T1283" s="92"/>
      <c r="U1283" s="93"/>
      <c r="V1283" s="89"/>
      <c r="W1283" s="91"/>
      <c r="X1283" s="94"/>
      <c r="Y1283" s="95"/>
      <c r="Z1283" s="96"/>
    </row>
    <row r="1284" spans="2:26">
      <c r="B1284" s="9"/>
      <c r="C1284" s="41"/>
      <c r="D1284" s="3"/>
      <c r="E1284" s="3"/>
      <c r="F1284" s="3"/>
      <c r="G1284" s="3"/>
      <c r="H1284" s="3"/>
      <c r="I1284" s="3"/>
      <c r="J1284" s="3"/>
      <c r="K1284" s="3"/>
      <c r="L1284" s="3"/>
      <c r="M1284" s="3"/>
      <c r="S1284" s="88"/>
      <c r="T1284" s="92"/>
      <c r="U1284" s="93"/>
      <c r="V1284" s="89"/>
      <c r="W1284" s="91"/>
      <c r="X1284" s="94"/>
      <c r="Y1284" s="95"/>
      <c r="Z1284" s="96"/>
    </row>
    <row r="1285" spans="2:26">
      <c r="B1285" s="9"/>
      <c r="C1285" s="41"/>
      <c r="D1285" s="3"/>
      <c r="E1285" s="3"/>
      <c r="F1285" s="41"/>
      <c r="G1285" s="41"/>
      <c r="H1285" s="41"/>
      <c r="I1285" s="41"/>
      <c r="J1285" s="41"/>
      <c r="K1285" s="3"/>
      <c r="L1285" s="41"/>
      <c r="M1285" s="3"/>
      <c r="S1285" s="88"/>
      <c r="T1285" s="92"/>
      <c r="U1285" s="93"/>
      <c r="V1285" s="89"/>
      <c r="W1285" s="91"/>
      <c r="X1285" s="94"/>
      <c r="Y1285" s="95"/>
      <c r="Z1285" s="96"/>
    </row>
    <row r="1286" spans="2:26">
      <c r="B1286" s="9"/>
      <c r="C1286" s="41"/>
      <c r="D1286" s="3"/>
      <c r="E1286" s="3"/>
      <c r="F1286" s="41"/>
      <c r="G1286" s="41"/>
      <c r="H1286" s="41"/>
      <c r="I1286" s="41"/>
      <c r="J1286" s="41"/>
      <c r="K1286" s="3"/>
      <c r="L1286" s="41"/>
      <c r="M1286" s="3"/>
      <c r="S1286" s="88"/>
      <c r="T1286" s="92"/>
      <c r="U1286" s="93"/>
      <c r="V1286" s="89"/>
      <c r="W1286" s="91"/>
      <c r="X1286" s="94"/>
      <c r="Y1286" s="95"/>
      <c r="Z1286" s="96"/>
    </row>
    <row r="1287" spans="2:26">
      <c r="B1287" s="9"/>
      <c r="C1287" s="41"/>
      <c r="D1287" s="3"/>
      <c r="E1287" s="3"/>
      <c r="F1287" s="41"/>
      <c r="G1287" s="41"/>
      <c r="H1287" s="41"/>
      <c r="I1287" s="41"/>
      <c r="J1287" s="41"/>
      <c r="K1287" s="3"/>
      <c r="L1287" s="41"/>
      <c r="M1287" s="3"/>
      <c r="S1287" s="88"/>
      <c r="T1287" s="92"/>
      <c r="U1287" s="93"/>
      <c r="V1287" s="89"/>
      <c r="W1287" s="91"/>
      <c r="X1287" s="94"/>
      <c r="Y1287" s="95"/>
      <c r="Z1287" s="96"/>
    </row>
    <row r="1288" spans="2:26">
      <c r="B1288" s="9"/>
      <c r="C1288" s="41"/>
      <c r="D1288" s="3"/>
      <c r="E1288" s="3"/>
      <c r="F1288" s="41"/>
      <c r="G1288" s="41"/>
      <c r="H1288" s="41"/>
      <c r="I1288" s="41"/>
      <c r="J1288" s="41"/>
      <c r="K1288" s="3"/>
      <c r="L1288" s="41"/>
      <c r="M1288" s="3"/>
      <c r="S1288" s="88"/>
      <c r="T1288" s="92"/>
      <c r="U1288" s="93"/>
      <c r="V1288" s="89"/>
      <c r="W1288" s="91"/>
      <c r="X1288" s="94"/>
      <c r="Y1288" s="95"/>
      <c r="Z1288" s="96"/>
    </row>
    <row r="1289" spans="2:26">
      <c r="B1289" s="9"/>
      <c r="C1289" s="41"/>
      <c r="D1289" s="3"/>
      <c r="E1289" s="3"/>
      <c r="F1289" s="41"/>
      <c r="G1289" s="41"/>
      <c r="H1289" s="41"/>
      <c r="I1289" s="41"/>
      <c r="J1289" s="41"/>
      <c r="K1289" s="3"/>
      <c r="L1289" s="41"/>
      <c r="M1289" s="3"/>
      <c r="S1289" s="88"/>
      <c r="T1289" s="92"/>
      <c r="U1289" s="93"/>
      <c r="V1289" s="89"/>
      <c r="W1289" s="91"/>
      <c r="X1289" s="94"/>
      <c r="Y1289" s="95"/>
      <c r="Z1289" s="96"/>
    </row>
    <row r="1290" spans="2:26" ht="16.5" customHeight="1">
      <c r="B1290" s="9"/>
      <c r="C1290" s="41"/>
      <c r="D1290" s="3"/>
      <c r="E1290" s="3"/>
      <c r="F1290" s="41"/>
      <c r="G1290" s="41"/>
      <c r="H1290" s="41"/>
      <c r="I1290" s="41"/>
      <c r="J1290" s="41"/>
      <c r="K1290" s="3"/>
      <c r="L1290" s="41"/>
      <c r="M1290" s="3"/>
      <c r="S1290" s="88"/>
      <c r="T1290" s="92"/>
      <c r="U1290" s="93"/>
      <c r="V1290" s="89"/>
      <c r="W1290" s="91"/>
      <c r="X1290" s="94"/>
      <c r="Y1290" s="95"/>
      <c r="Z1290" s="96"/>
    </row>
    <row r="1291" spans="2:26" ht="16.5" customHeight="1">
      <c r="B1291" s="9"/>
      <c r="C1291" s="41"/>
      <c r="D1291" s="3"/>
      <c r="E1291" s="3"/>
      <c r="F1291" s="41"/>
      <c r="G1291" s="41"/>
      <c r="H1291" s="41"/>
      <c r="I1291" s="41"/>
      <c r="J1291" s="41"/>
      <c r="K1291" s="3"/>
      <c r="L1291" s="41"/>
      <c r="M1291" s="3"/>
      <c r="S1291" s="88"/>
      <c r="T1291" s="92"/>
      <c r="U1291" s="93"/>
      <c r="V1291" s="89"/>
      <c r="W1291" s="91"/>
      <c r="X1291" s="94"/>
      <c r="Y1291" s="95"/>
      <c r="Z1291" s="96"/>
    </row>
    <row r="1292" spans="2:26">
      <c r="B1292" s="9"/>
      <c r="C1292" s="41"/>
      <c r="D1292" s="3"/>
      <c r="E1292" s="3"/>
      <c r="F1292" s="41"/>
      <c r="G1292" s="41"/>
      <c r="H1292" s="41"/>
      <c r="I1292" s="41"/>
      <c r="J1292" s="41"/>
      <c r="K1292" s="3"/>
      <c r="L1292" s="41"/>
      <c r="M1292" s="3"/>
      <c r="S1292" s="88"/>
      <c r="T1292" s="92"/>
      <c r="U1292" s="93"/>
      <c r="V1292" s="89"/>
      <c r="W1292" s="91"/>
      <c r="X1292" s="94"/>
      <c r="Y1292" s="95"/>
      <c r="Z1292" s="96"/>
    </row>
    <row r="1293" spans="2:26">
      <c r="B1293" s="9"/>
      <c r="C1293" s="41"/>
      <c r="D1293" s="3"/>
      <c r="E1293" s="3"/>
      <c r="F1293" s="41"/>
      <c r="G1293" s="41"/>
      <c r="H1293" s="41"/>
      <c r="I1293" s="41"/>
      <c r="J1293" s="41"/>
      <c r="K1293" s="3"/>
      <c r="L1293" s="41"/>
      <c r="M1293" s="3"/>
      <c r="S1293" s="88"/>
      <c r="T1293" s="92"/>
      <c r="U1293" s="93"/>
      <c r="V1293" s="89"/>
      <c r="W1293" s="91"/>
      <c r="X1293" s="94"/>
      <c r="Y1293" s="95"/>
      <c r="Z1293" s="96"/>
    </row>
    <row r="1294" spans="2:26">
      <c r="B1294" s="9"/>
      <c r="C1294" s="41"/>
      <c r="D1294" s="3"/>
      <c r="E1294" s="3"/>
      <c r="F1294" s="3"/>
      <c r="G1294" s="3"/>
      <c r="H1294" s="3"/>
      <c r="I1294" s="3"/>
      <c r="J1294" s="3"/>
      <c r="K1294" s="3"/>
      <c r="L1294" s="3"/>
      <c r="M1294" s="3"/>
      <c r="S1294" s="88"/>
      <c r="T1294" s="92"/>
      <c r="U1294" s="93"/>
      <c r="V1294" s="89"/>
      <c r="W1294" s="91"/>
      <c r="X1294" s="94"/>
      <c r="Y1294" s="95"/>
      <c r="Z1294" s="96"/>
    </row>
    <row r="1295" spans="2:26">
      <c r="B1295" s="9"/>
      <c r="C1295" s="41"/>
      <c r="D1295" s="3"/>
      <c r="E1295" s="3"/>
      <c r="F1295" s="41"/>
      <c r="G1295" s="3"/>
      <c r="H1295" s="3"/>
      <c r="I1295" s="3"/>
      <c r="J1295" s="3"/>
      <c r="K1295" s="3"/>
      <c r="L1295" s="3"/>
      <c r="M1295" s="3"/>
      <c r="S1295" s="88"/>
      <c r="T1295" s="92"/>
      <c r="U1295" s="93"/>
      <c r="V1295" s="89"/>
      <c r="W1295" s="91"/>
      <c r="X1295" s="94"/>
      <c r="Y1295" s="95"/>
      <c r="Z1295" s="96"/>
    </row>
    <row r="1296" spans="2:26">
      <c r="B1296" s="9"/>
      <c r="C1296" s="41"/>
      <c r="D1296" s="3"/>
      <c r="E1296" s="3"/>
      <c r="F1296" s="3"/>
      <c r="G1296" s="3"/>
      <c r="H1296" s="3"/>
      <c r="I1296" s="3"/>
      <c r="J1296" s="3"/>
      <c r="K1296" s="3"/>
      <c r="L1296" s="3"/>
      <c r="M1296" s="3"/>
      <c r="S1296" s="88"/>
      <c r="T1296" s="92"/>
      <c r="U1296" s="93"/>
      <c r="V1296" s="89"/>
      <c r="W1296" s="91"/>
      <c r="X1296" s="94"/>
      <c r="Y1296" s="95"/>
      <c r="Z1296" s="96"/>
    </row>
    <row r="1297" spans="2:26">
      <c r="B1297" s="9"/>
      <c r="C1297" s="41"/>
      <c r="D1297" s="3"/>
      <c r="E1297" s="3"/>
      <c r="F1297" s="41"/>
      <c r="G1297" s="3"/>
      <c r="H1297" s="3"/>
      <c r="I1297" s="3"/>
      <c r="J1297" s="3"/>
      <c r="K1297" s="3"/>
      <c r="L1297" s="3"/>
      <c r="M1297" s="3"/>
      <c r="S1297" s="88"/>
      <c r="T1297" s="92"/>
      <c r="U1297" s="93"/>
      <c r="V1297" s="89"/>
      <c r="W1297" s="91"/>
      <c r="X1297" s="94"/>
      <c r="Y1297" s="95"/>
      <c r="Z1297" s="96"/>
    </row>
    <row r="1298" spans="2:26">
      <c r="B1298" s="9"/>
      <c r="C1298" s="41"/>
      <c r="D1298" s="3"/>
      <c r="E1298" s="3"/>
      <c r="F1298" s="41"/>
      <c r="G1298" s="3"/>
      <c r="H1298" s="3"/>
      <c r="I1298" s="3"/>
      <c r="J1298" s="3"/>
      <c r="K1298" s="3"/>
      <c r="L1298" s="3"/>
      <c r="M1298" s="3"/>
      <c r="S1298" s="88"/>
      <c r="T1298" s="92"/>
      <c r="U1298" s="93"/>
      <c r="V1298" s="89"/>
      <c r="W1298" s="91"/>
      <c r="X1298" s="94"/>
      <c r="Y1298" s="95"/>
      <c r="Z1298" s="96"/>
    </row>
    <row r="1299" spans="2:26">
      <c r="B1299" s="9"/>
      <c r="C1299" s="41"/>
      <c r="D1299" s="3"/>
      <c r="E1299" s="3"/>
      <c r="F1299" s="41"/>
      <c r="G1299" s="3"/>
      <c r="H1299" s="3"/>
      <c r="I1299" s="3"/>
      <c r="J1299" s="3"/>
      <c r="K1299" s="3"/>
      <c r="L1299" s="3"/>
      <c r="M1299" s="3"/>
      <c r="S1299" s="88"/>
      <c r="T1299" s="92"/>
      <c r="U1299" s="93"/>
      <c r="V1299" s="89"/>
      <c r="W1299" s="91"/>
      <c r="X1299" s="94"/>
      <c r="Y1299" s="95"/>
      <c r="Z1299" s="96"/>
    </row>
    <row r="1300" spans="2:26">
      <c r="B1300" s="9"/>
      <c r="C1300" s="41"/>
      <c r="D1300" s="3"/>
      <c r="E1300" s="3"/>
      <c r="F1300" s="3"/>
      <c r="G1300" s="3"/>
      <c r="H1300" s="3"/>
      <c r="I1300" s="3"/>
      <c r="J1300" s="3"/>
      <c r="K1300" s="3"/>
      <c r="L1300" s="3"/>
      <c r="M1300" s="3"/>
      <c r="S1300" s="88"/>
      <c r="T1300" s="92"/>
      <c r="U1300" s="93"/>
      <c r="V1300" s="89"/>
      <c r="W1300" s="91"/>
      <c r="X1300" s="94"/>
      <c r="Y1300" s="95"/>
      <c r="Z1300" s="96"/>
    </row>
    <row r="1301" spans="2:26">
      <c r="B1301" s="9"/>
      <c r="C1301" s="41"/>
      <c r="D1301" s="3"/>
      <c r="E1301" s="3"/>
      <c r="F1301" s="3"/>
      <c r="G1301" s="3"/>
      <c r="H1301" s="3"/>
      <c r="I1301" s="3"/>
      <c r="J1301" s="3"/>
      <c r="K1301" s="3"/>
      <c r="L1301" s="3"/>
      <c r="M1301" s="3"/>
      <c r="S1301" s="88"/>
      <c r="T1301" s="92"/>
      <c r="U1301" s="93"/>
      <c r="V1301" s="89"/>
      <c r="W1301" s="91"/>
      <c r="X1301" s="94"/>
      <c r="Y1301" s="95"/>
      <c r="Z1301" s="96"/>
    </row>
    <row r="1302" spans="2:26">
      <c r="B1302" s="9"/>
      <c r="C1302" s="41"/>
      <c r="D1302" s="3"/>
      <c r="E1302" s="3"/>
      <c r="F1302" s="41"/>
      <c r="G1302" s="3"/>
      <c r="H1302" s="3"/>
      <c r="I1302" s="3"/>
      <c r="J1302" s="3"/>
      <c r="K1302" s="3"/>
      <c r="L1302" s="3"/>
      <c r="M1302" s="3"/>
      <c r="S1302" s="88"/>
      <c r="T1302" s="92"/>
      <c r="U1302" s="93"/>
      <c r="V1302" s="89"/>
      <c r="W1302" s="91"/>
      <c r="X1302" s="94"/>
      <c r="Y1302" s="95"/>
      <c r="Z1302" s="96"/>
    </row>
    <row r="1303" spans="2:26" ht="16.5" customHeight="1">
      <c r="B1303" s="9"/>
      <c r="C1303" s="41"/>
      <c r="D1303" s="3"/>
      <c r="E1303" s="3"/>
      <c r="F1303" s="41"/>
      <c r="G1303" s="3"/>
      <c r="H1303" s="3"/>
      <c r="I1303" s="3"/>
      <c r="J1303" s="3"/>
      <c r="K1303" s="3"/>
      <c r="L1303" s="3"/>
      <c r="M1303" s="3"/>
      <c r="S1303" s="88"/>
      <c r="T1303" s="92"/>
      <c r="U1303" s="93"/>
      <c r="V1303" s="89"/>
      <c r="W1303" s="91"/>
      <c r="X1303" s="94"/>
      <c r="Y1303" s="95"/>
      <c r="Z1303" s="96"/>
    </row>
    <row r="1304" spans="2:26" ht="16.5" customHeight="1">
      <c r="B1304" s="9"/>
      <c r="C1304" s="41"/>
      <c r="D1304" s="3"/>
      <c r="E1304" s="3"/>
      <c r="F1304" s="41"/>
      <c r="G1304" s="3"/>
      <c r="H1304" s="3"/>
      <c r="I1304" s="3"/>
      <c r="J1304" s="3"/>
      <c r="K1304" s="3"/>
      <c r="L1304" s="3"/>
      <c r="M1304" s="3"/>
      <c r="S1304" s="88"/>
      <c r="T1304" s="92"/>
      <c r="U1304" s="93"/>
      <c r="V1304" s="89"/>
      <c r="W1304" s="91"/>
      <c r="X1304" s="94"/>
      <c r="Y1304" s="95"/>
      <c r="Z1304" s="96"/>
    </row>
    <row r="1305" spans="2:26" ht="16.5" customHeight="1">
      <c r="B1305" s="9"/>
      <c r="C1305" s="41"/>
      <c r="D1305" s="3"/>
      <c r="E1305" s="3"/>
      <c r="F1305" s="41"/>
      <c r="G1305" s="3"/>
      <c r="H1305" s="3"/>
      <c r="I1305" s="3"/>
      <c r="J1305" s="3"/>
      <c r="K1305" s="3"/>
      <c r="L1305" s="3"/>
      <c r="M1305" s="3"/>
      <c r="S1305" s="88"/>
      <c r="T1305" s="92"/>
      <c r="U1305" s="93"/>
      <c r="V1305" s="89"/>
      <c r="W1305" s="91"/>
      <c r="X1305" s="94"/>
      <c r="Y1305" s="95"/>
      <c r="Z1305" s="96"/>
    </row>
    <row r="1306" spans="2:26">
      <c r="B1306" s="9"/>
      <c r="C1306" s="41"/>
      <c r="D1306" s="3"/>
      <c r="E1306" s="3"/>
      <c r="F1306" s="41"/>
      <c r="G1306" s="3"/>
      <c r="H1306" s="3"/>
      <c r="I1306" s="3"/>
      <c r="J1306" s="3"/>
      <c r="K1306" s="3"/>
      <c r="L1306" s="3"/>
      <c r="M1306" s="3"/>
      <c r="S1306" s="88"/>
      <c r="T1306" s="92"/>
      <c r="U1306" s="93"/>
      <c r="V1306" s="89"/>
      <c r="W1306" s="91"/>
      <c r="X1306" s="94"/>
      <c r="Y1306" s="95"/>
      <c r="Z1306" s="96"/>
    </row>
    <row r="1307" spans="2:26">
      <c r="B1307" s="9"/>
      <c r="C1307" s="41"/>
      <c r="D1307" s="3"/>
      <c r="E1307" s="3"/>
      <c r="F1307" s="41"/>
      <c r="G1307" s="3"/>
      <c r="H1307" s="3"/>
      <c r="I1307" s="3"/>
      <c r="J1307" s="3"/>
      <c r="K1307" s="3"/>
      <c r="L1307" s="3"/>
      <c r="M1307" s="3"/>
      <c r="S1307" s="88"/>
      <c r="T1307" s="92"/>
      <c r="U1307" s="93"/>
      <c r="V1307" s="89"/>
      <c r="W1307" s="91"/>
      <c r="X1307" s="94"/>
      <c r="Y1307" s="95"/>
      <c r="Z1307" s="96"/>
    </row>
    <row r="1308" spans="2:26">
      <c r="B1308" s="9"/>
      <c r="C1308" s="41"/>
      <c r="D1308" s="3"/>
      <c r="E1308" s="3"/>
      <c r="F1308" s="41"/>
      <c r="G1308" s="3"/>
      <c r="H1308" s="3"/>
      <c r="I1308" s="3"/>
      <c r="J1308" s="3"/>
      <c r="K1308" s="3"/>
      <c r="L1308" s="3"/>
      <c r="M1308" s="3"/>
      <c r="S1308" s="88"/>
      <c r="T1308" s="92"/>
      <c r="U1308" s="93"/>
      <c r="V1308" s="89"/>
      <c r="W1308" s="91"/>
      <c r="X1308" s="94"/>
      <c r="Y1308" s="95"/>
      <c r="Z1308" s="96"/>
    </row>
    <row r="1309" spans="2:26">
      <c r="B1309" s="9"/>
      <c r="C1309" s="41"/>
      <c r="D1309" s="3"/>
      <c r="E1309" s="3"/>
      <c r="F1309" s="41"/>
      <c r="G1309" s="3"/>
      <c r="H1309" s="3"/>
      <c r="I1309" s="3"/>
      <c r="J1309" s="3"/>
      <c r="K1309" s="3"/>
      <c r="L1309" s="3"/>
      <c r="M1309" s="3"/>
      <c r="S1309" s="88"/>
      <c r="T1309" s="92"/>
      <c r="U1309" s="93"/>
      <c r="V1309" s="89"/>
      <c r="W1309" s="91"/>
      <c r="X1309" s="94"/>
      <c r="Y1309" s="95"/>
      <c r="Z1309" s="96"/>
    </row>
    <row r="1310" spans="2:26">
      <c r="B1310" s="9"/>
      <c r="C1310" s="41"/>
      <c r="D1310" s="3"/>
      <c r="E1310" s="3"/>
      <c r="F1310" s="41"/>
      <c r="G1310" s="3"/>
      <c r="H1310" s="3"/>
      <c r="I1310" s="3"/>
      <c r="J1310" s="3"/>
      <c r="K1310" s="3"/>
      <c r="L1310" s="3"/>
      <c r="M1310" s="3"/>
      <c r="S1310" s="88"/>
      <c r="T1310" s="92"/>
      <c r="U1310" s="93"/>
      <c r="V1310" s="89"/>
      <c r="W1310" s="91"/>
      <c r="X1310" s="94"/>
      <c r="Y1310" s="95"/>
      <c r="Z1310" s="96"/>
    </row>
    <row r="1311" spans="2:26">
      <c r="B1311" s="9"/>
      <c r="C1311" s="41"/>
      <c r="D1311" s="3"/>
      <c r="E1311" s="3"/>
      <c r="F1311" s="41"/>
      <c r="G1311" s="3"/>
      <c r="H1311" s="3"/>
      <c r="I1311" s="3"/>
      <c r="J1311" s="3"/>
      <c r="K1311" s="3"/>
      <c r="L1311" s="3"/>
      <c r="M1311" s="3"/>
      <c r="S1311" s="88"/>
      <c r="T1311" s="92"/>
      <c r="U1311" s="93"/>
      <c r="V1311" s="89"/>
      <c r="W1311" s="91"/>
      <c r="X1311" s="94"/>
      <c r="Y1311" s="95"/>
      <c r="Z1311" s="96"/>
    </row>
    <row r="1312" spans="2:26">
      <c r="B1312" s="9"/>
      <c r="C1312" s="41"/>
      <c r="D1312" s="3"/>
      <c r="E1312" s="3"/>
      <c r="F1312" s="3"/>
      <c r="G1312" s="3"/>
      <c r="H1312" s="3"/>
      <c r="I1312" s="3"/>
      <c r="J1312" s="3"/>
      <c r="K1312" s="3"/>
      <c r="L1312" s="3"/>
      <c r="M1312" s="3"/>
      <c r="O1312" s="15"/>
      <c r="P1312" s="15"/>
      <c r="S1312" s="88"/>
      <c r="T1312" s="92"/>
      <c r="U1312" s="93"/>
      <c r="V1312" s="89"/>
      <c r="W1312" s="91"/>
      <c r="X1312" s="94"/>
      <c r="Y1312" s="95"/>
      <c r="Z1312" s="96"/>
    </row>
    <row r="1313" spans="2:26">
      <c r="B1313" s="9"/>
      <c r="C1313" s="41"/>
      <c r="D1313" s="3"/>
      <c r="E1313" s="3"/>
      <c r="F1313" s="41"/>
      <c r="G1313" s="3"/>
      <c r="H1313" s="3"/>
      <c r="I1313" s="3"/>
      <c r="J1313" s="3"/>
      <c r="K1313" s="3"/>
      <c r="L1313" s="3"/>
      <c r="M1313" s="3"/>
      <c r="S1313" s="88"/>
      <c r="T1313" s="92"/>
      <c r="U1313" s="93"/>
      <c r="V1313" s="89"/>
      <c r="W1313" s="91"/>
      <c r="X1313" s="94"/>
      <c r="Y1313" s="95"/>
      <c r="Z1313" s="96"/>
    </row>
    <row r="1314" spans="2:26">
      <c r="B1314" s="9"/>
      <c r="C1314" s="41"/>
      <c r="D1314" s="3"/>
      <c r="E1314" s="3"/>
      <c r="F1314" s="3"/>
      <c r="G1314" s="3"/>
      <c r="H1314" s="3"/>
      <c r="I1314" s="3"/>
      <c r="J1314" s="3"/>
      <c r="K1314" s="3"/>
      <c r="L1314" s="3"/>
      <c r="M1314" s="3"/>
      <c r="N1314" s="15"/>
      <c r="O1314" s="15"/>
      <c r="P1314" s="15"/>
      <c r="S1314" s="88"/>
      <c r="T1314" s="92"/>
      <c r="U1314" s="93"/>
      <c r="V1314" s="89"/>
      <c r="W1314" s="91"/>
      <c r="X1314" s="94"/>
      <c r="Y1314" s="95"/>
      <c r="Z1314" s="96"/>
    </row>
    <row r="1315" spans="2:26">
      <c r="B1315" s="9"/>
      <c r="C1315" s="41"/>
      <c r="D1315" s="3"/>
      <c r="E1315" s="3"/>
      <c r="F1315" s="41"/>
      <c r="G1315" s="3"/>
      <c r="H1315" s="3"/>
      <c r="I1315" s="3"/>
      <c r="J1315" s="3"/>
      <c r="K1315" s="3"/>
      <c r="L1315" s="3"/>
      <c r="M1315" s="3"/>
      <c r="S1315" s="88"/>
      <c r="T1315" s="92"/>
      <c r="U1315" s="93"/>
      <c r="V1315" s="89"/>
      <c r="W1315" s="91"/>
      <c r="X1315" s="94"/>
      <c r="Y1315" s="95"/>
      <c r="Z1315" s="96"/>
    </row>
    <row r="1316" spans="2:26" ht="16.5" customHeight="1">
      <c r="B1316" s="9"/>
      <c r="C1316" s="41"/>
      <c r="D1316" s="3"/>
      <c r="E1316" s="3"/>
      <c r="F1316" s="41"/>
      <c r="G1316" s="3"/>
      <c r="H1316" s="3"/>
      <c r="I1316" s="3"/>
      <c r="J1316" s="3"/>
      <c r="K1316" s="3"/>
      <c r="L1316" s="3"/>
      <c r="M1316" s="3"/>
      <c r="S1316" s="88"/>
      <c r="T1316" s="92"/>
      <c r="U1316" s="93"/>
      <c r="V1316" s="89"/>
      <c r="W1316" s="91"/>
      <c r="X1316" s="94"/>
      <c r="Y1316" s="95"/>
      <c r="Z1316" s="96"/>
    </row>
    <row r="1317" spans="2:26" ht="16.5" customHeight="1">
      <c r="B1317" s="9"/>
      <c r="C1317" s="41"/>
      <c r="D1317" s="3"/>
      <c r="E1317" s="3"/>
      <c r="F1317" s="41"/>
      <c r="G1317" s="3"/>
      <c r="H1317" s="3"/>
      <c r="I1317" s="3"/>
      <c r="J1317" s="3"/>
      <c r="K1317" s="3"/>
      <c r="L1317" s="3"/>
      <c r="M1317" s="3"/>
      <c r="S1317" s="88"/>
      <c r="T1317" s="92"/>
      <c r="U1317" s="93"/>
      <c r="V1317" s="89"/>
      <c r="W1317" s="91"/>
      <c r="X1317" s="94"/>
      <c r="Y1317" s="95"/>
      <c r="Z1317" s="96"/>
    </row>
    <row r="1318" spans="2:26" ht="16.5" customHeight="1">
      <c r="B1318" s="9"/>
      <c r="C1318" s="41"/>
      <c r="D1318" s="3"/>
      <c r="E1318" s="3"/>
      <c r="F1318" s="3"/>
      <c r="G1318" s="3"/>
      <c r="H1318" s="3"/>
      <c r="I1318" s="3"/>
      <c r="J1318" s="3"/>
      <c r="K1318" s="3"/>
      <c r="L1318" s="3"/>
      <c r="M1318" s="3"/>
      <c r="O1318" s="15"/>
      <c r="P1318" s="15"/>
      <c r="S1318" s="88"/>
      <c r="T1318" s="92"/>
      <c r="U1318" s="93"/>
      <c r="V1318" s="89"/>
      <c r="W1318" s="91"/>
      <c r="X1318" s="94"/>
      <c r="Y1318" s="95"/>
      <c r="Z1318" s="96"/>
    </row>
    <row r="1319" spans="2:26" ht="16.5" customHeight="1">
      <c r="B1319" s="9"/>
      <c r="C1319" s="41"/>
      <c r="D1319" s="3"/>
      <c r="E1319" s="3"/>
      <c r="F1319" s="41"/>
      <c r="G1319" s="3"/>
      <c r="H1319" s="3"/>
      <c r="I1319" s="3"/>
      <c r="J1319" s="3"/>
      <c r="K1319" s="3"/>
      <c r="L1319" s="3"/>
      <c r="M1319" s="3"/>
      <c r="S1319" s="88"/>
      <c r="T1319" s="92"/>
      <c r="U1319" s="93"/>
      <c r="V1319" s="89"/>
      <c r="W1319" s="91"/>
      <c r="X1319" s="94"/>
      <c r="Y1319" s="95"/>
      <c r="Z1319" s="96"/>
    </row>
    <row r="1320" spans="2:26">
      <c r="B1320" s="9"/>
      <c r="C1320" s="41"/>
      <c r="D1320" s="3"/>
      <c r="E1320" s="3"/>
      <c r="F1320" s="41"/>
      <c r="G1320" s="3"/>
      <c r="H1320" s="3"/>
      <c r="I1320" s="3"/>
      <c r="J1320" s="3"/>
      <c r="K1320" s="3"/>
      <c r="L1320" s="3"/>
      <c r="M1320" s="3"/>
      <c r="N1320" s="15"/>
      <c r="O1320" s="15"/>
      <c r="P1320" s="15"/>
      <c r="S1320" s="88"/>
      <c r="T1320" s="92"/>
      <c r="U1320" s="93"/>
      <c r="V1320" s="89"/>
      <c r="W1320" s="91"/>
      <c r="X1320" s="94"/>
      <c r="Y1320" s="95"/>
      <c r="Z1320" s="96"/>
    </row>
    <row r="1321" spans="2:26">
      <c r="B1321" s="9"/>
      <c r="C1321" s="41"/>
      <c r="D1321" s="3"/>
      <c r="E1321" s="3"/>
      <c r="F1321" s="41"/>
      <c r="G1321" s="3"/>
      <c r="H1321" s="3"/>
      <c r="I1321" s="3"/>
      <c r="J1321" s="3"/>
      <c r="K1321" s="3"/>
      <c r="L1321" s="3"/>
      <c r="M1321" s="3"/>
      <c r="S1321" s="88"/>
      <c r="T1321" s="92"/>
      <c r="U1321" s="93"/>
      <c r="V1321" s="89"/>
      <c r="W1321" s="91"/>
      <c r="X1321" s="94"/>
      <c r="Y1321" s="95"/>
      <c r="Z1321" s="96"/>
    </row>
    <row r="1322" spans="2:26">
      <c r="B1322" s="9"/>
      <c r="C1322" s="41"/>
      <c r="D1322" s="3"/>
      <c r="E1322" s="3"/>
      <c r="F1322" s="41"/>
      <c r="G1322" s="3"/>
      <c r="H1322" s="3"/>
      <c r="I1322" s="3"/>
      <c r="J1322" s="3"/>
      <c r="K1322" s="3"/>
      <c r="L1322" s="3"/>
      <c r="M1322" s="3"/>
      <c r="S1322" s="88"/>
      <c r="T1322" s="92"/>
      <c r="U1322" s="93"/>
      <c r="V1322" s="89"/>
      <c r="W1322" s="91"/>
      <c r="X1322" s="94"/>
      <c r="Y1322" s="95"/>
      <c r="Z1322" s="96"/>
    </row>
    <row r="1323" spans="2:26">
      <c r="B1323" s="9"/>
      <c r="C1323" s="41"/>
      <c r="D1323" s="3"/>
      <c r="E1323" s="3"/>
      <c r="F1323" s="41"/>
      <c r="G1323" s="3"/>
      <c r="H1323" s="3"/>
      <c r="I1323" s="3"/>
      <c r="J1323" s="3"/>
      <c r="K1323" s="3"/>
      <c r="L1323" s="3"/>
      <c r="M1323" s="3"/>
      <c r="O1323" s="15"/>
      <c r="S1323" s="88"/>
      <c r="T1323" s="92"/>
      <c r="U1323" s="93"/>
      <c r="V1323" s="89"/>
      <c r="W1323" s="91"/>
      <c r="X1323" s="94"/>
      <c r="Y1323" s="95"/>
      <c r="Z1323" s="96"/>
    </row>
    <row r="1324" spans="2:26" ht="16.5" customHeight="1">
      <c r="B1324" s="9"/>
      <c r="C1324" s="41"/>
      <c r="D1324" s="3"/>
      <c r="E1324" s="3"/>
      <c r="F1324" s="41"/>
      <c r="G1324" s="3"/>
      <c r="H1324" s="3"/>
      <c r="I1324" s="3"/>
      <c r="J1324" s="3"/>
      <c r="K1324" s="3"/>
      <c r="L1324" s="3"/>
      <c r="M1324" s="3"/>
      <c r="S1324" s="88"/>
      <c r="T1324" s="92"/>
      <c r="U1324" s="93"/>
      <c r="V1324" s="89"/>
      <c r="W1324" s="91"/>
      <c r="X1324" s="94"/>
      <c r="Y1324" s="95"/>
      <c r="Z1324" s="96"/>
    </row>
    <row r="1325" spans="2:26" ht="16.5" customHeight="1">
      <c r="B1325" s="9"/>
      <c r="C1325" s="41"/>
      <c r="D1325" s="3"/>
      <c r="E1325" s="3"/>
      <c r="F1325" s="41"/>
      <c r="G1325" s="3"/>
      <c r="H1325" s="3"/>
      <c r="I1325" s="3"/>
      <c r="J1325" s="3"/>
      <c r="K1325" s="3"/>
      <c r="L1325" s="3"/>
      <c r="M1325" s="3"/>
      <c r="S1325" s="88"/>
      <c r="T1325" s="92"/>
      <c r="U1325" s="93"/>
      <c r="V1325" s="89"/>
      <c r="W1325" s="91"/>
      <c r="X1325" s="94"/>
      <c r="Y1325" s="95"/>
      <c r="Z1325" s="96"/>
    </row>
    <row r="1326" spans="2:26">
      <c r="B1326" s="9"/>
      <c r="C1326" s="41"/>
      <c r="D1326" s="3"/>
      <c r="E1326" s="3"/>
      <c r="F1326" s="41"/>
      <c r="G1326" s="3"/>
      <c r="H1326" s="3"/>
      <c r="I1326" s="3"/>
      <c r="J1326" s="3"/>
      <c r="K1326" s="3"/>
      <c r="L1326" s="3"/>
      <c r="M1326" s="3"/>
      <c r="S1326" s="88"/>
      <c r="T1326" s="92"/>
      <c r="U1326" s="93"/>
      <c r="V1326" s="89"/>
      <c r="W1326" s="91"/>
      <c r="X1326" s="94"/>
      <c r="Y1326" s="95"/>
      <c r="Z1326" s="96"/>
    </row>
    <row r="1327" spans="2:26">
      <c r="B1327" s="9"/>
      <c r="C1327" s="41"/>
      <c r="D1327" s="3"/>
      <c r="E1327" s="3"/>
      <c r="F1327" s="41"/>
      <c r="G1327" s="3"/>
      <c r="H1327" s="3"/>
      <c r="I1327" s="3"/>
      <c r="J1327" s="3"/>
      <c r="K1327" s="3"/>
      <c r="L1327" s="3"/>
      <c r="M1327" s="3"/>
      <c r="S1327" s="88"/>
      <c r="T1327" s="92"/>
      <c r="U1327" s="93"/>
      <c r="V1327" s="89"/>
      <c r="W1327" s="91"/>
      <c r="X1327" s="94"/>
      <c r="Y1327" s="95"/>
      <c r="Z1327" s="96"/>
    </row>
    <row r="1328" spans="2:26">
      <c r="B1328" s="9"/>
      <c r="C1328" s="41"/>
      <c r="D1328" s="3"/>
      <c r="E1328" s="3"/>
      <c r="F1328" s="3"/>
      <c r="G1328" s="3"/>
      <c r="H1328" s="3"/>
      <c r="I1328" s="3"/>
      <c r="J1328" s="3"/>
      <c r="K1328" s="3"/>
      <c r="L1328" s="3"/>
      <c r="M1328" s="3"/>
      <c r="S1328" s="88"/>
      <c r="T1328" s="92"/>
      <c r="U1328" s="93"/>
      <c r="V1328" s="89"/>
      <c r="W1328" s="91"/>
      <c r="X1328" s="94"/>
      <c r="Y1328" s="95"/>
      <c r="Z1328" s="96"/>
    </row>
    <row r="1329" spans="2:26">
      <c r="B1329" s="9"/>
      <c r="C1329" s="41"/>
      <c r="D1329" s="3"/>
      <c r="E1329" s="3"/>
      <c r="F1329" s="3"/>
      <c r="G1329" s="3"/>
      <c r="H1329" s="3"/>
      <c r="I1329" s="3"/>
      <c r="J1329" s="3"/>
      <c r="K1329" s="3"/>
      <c r="L1329" s="3"/>
      <c r="M1329" s="3"/>
      <c r="S1329" s="88"/>
      <c r="T1329" s="92"/>
      <c r="U1329" s="93"/>
      <c r="V1329" s="89"/>
      <c r="W1329" s="91"/>
      <c r="X1329" s="94"/>
      <c r="Y1329" s="95"/>
      <c r="Z1329" s="96"/>
    </row>
    <row r="1330" spans="2:26">
      <c r="B1330" s="9"/>
      <c r="C1330" s="41"/>
      <c r="D1330" s="3"/>
      <c r="E1330" s="3"/>
      <c r="F1330" s="3"/>
      <c r="G1330" s="3"/>
      <c r="H1330" s="3"/>
      <c r="I1330" s="3"/>
      <c r="J1330" s="3"/>
      <c r="K1330" s="3"/>
      <c r="L1330" s="3"/>
      <c r="M1330" s="3"/>
      <c r="S1330" s="88"/>
      <c r="T1330" s="92"/>
      <c r="U1330" s="93"/>
      <c r="V1330" s="89"/>
      <c r="W1330" s="91"/>
      <c r="X1330" s="94"/>
      <c r="Y1330" s="95"/>
      <c r="Z1330" s="96"/>
    </row>
    <row r="1331" spans="2:26">
      <c r="B1331" s="9"/>
      <c r="C1331" s="41"/>
      <c r="D1331" s="3"/>
      <c r="E1331" s="3"/>
      <c r="F1331" s="41"/>
      <c r="G1331" s="3"/>
      <c r="H1331" s="3"/>
      <c r="I1331" s="3"/>
      <c r="J1331" s="3"/>
      <c r="K1331" s="3"/>
      <c r="L1331" s="3"/>
      <c r="M1331" s="3"/>
      <c r="S1331" s="88"/>
      <c r="T1331" s="92"/>
      <c r="U1331" s="93"/>
      <c r="V1331" s="89"/>
      <c r="W1331" s="91"/>
      <c r="X1331" s="94"/>
      <c r="Y1331" s="95"/>
      <c r="Z1331" s="96"/>
    </row>
    <row r="1332" spans="2:26" ht="16.5" customHeight="1">
      <c r="B1332" s="9"/>
      <c r="C1332" s="41"/>
      <c r="D1332" s="3"/>
      <c r="E1332" s="3"/>
      <c r="F1332" s="41"/>
      <c r="G1332" s="3"/>
      <c r="H1332" s="3"/>
      <c r="I1332" s="3"/>
      <c r="J1332" s="3"/>
      <c r="K1332" s="3"/>
      <c r="L1332" s="3"/>
      <c r="M1332" s="3"/>
      <c r="S1332" s="88"/>
      <c r="T1332" s="92"/>
      <c r="U1332" s="93"/>
      <c r="V1332" s="89"/>
      <c r="W1332" s="91"/>
      <c r="X1332" s="94"/>
      <c r="Y1332" s="95"/>
      <c r="Z1332" s="96"/>
    </row>
    <row r="1333" spans="2:26" ht="16.5" customHeight="1">
      <c r="B1333" s="9"/>
      <c r="C1333" s="41"/>
      <c r="D1333" s="3"/>
      <c r="E1333" s="3"/>
      <c r="F1333" s="41"/>
      <c r="G1333" s="3"/>
      <c r="H1333" s="3"/>
      <c r="I1333" s="3"/>
      <c r="J1333" s="3"/>
      <c r="K1333" s="3"/>
      <c r="L1333" s="3"/>
      <c r="M1333" s="3"/>
      <c r="S1333" s="88"/>
      <c r="T1333" s="92"/>
      <c r="U1333" s="93"/>
      <c r="V1333" s="89"/>
      <c r="W1333" s="91"/>
      <c r="X1333" s="94"/>
      <c r="Y1333" s="95"/>
      <c r="Z1333" s="96"/>
    </row>
    <row r="1334" spans="2:26">
      <c r="B1334" s="9"/>
      <c r="C1334" s="41"/>
      <c r="D1334" s="3"/>
      <c r="E1334" s="3"/>
      <c r="F1334" s="41"/>
      <c r="G1334" s="3"/>
      <c r="H1334" s="3"/>
      <c r="I1334" s="3"/>
      <c r="J1334" s="3"/>
      <c r="K1334" s="3"/>
      <c r="L1334" s="3"/>
      <c r="M1334" s="3"/>
      <c r="S1334" s="88"/>
      <c r="T1334" s="92"/>
      <c r="U1334" s="93"/>
      <c r="V1334" s="89"/>
      <c r="W1334" s="91"/>
      <c r="X1334" s="94"/>
      <c r="Y1334" s="95"/>
      <c r="Z1334" s="96"/>
    </row>
    <row r="1335" spans="2:26">
      <c r="B1335" s="9"/>
      <c r="C1335" s="41"/>
      <c r="D1335" s="3"/>
      <c r="E1335" s="3"/>
      <c r="F1335" s="41"/>
      <c r="G1335" s="3"/>
      <c r="H1335" s="3"/>
      <c r="I1335" s="3"/>
      <c r="J1335" s="3"/>
      <c r="K1335" s="3"/>
      <c r="L1335" s="3"/>
      <c r="M1335" s="3"/>
      <c r="S1335" s="88"/>
      <c r="T1335" s="92"/>
      <c r="U1335" s="93"/>
      <c r="V1335" s="89"/>
      <c r="W1335" s="91"/>
      <c r="X1335" s="94"/>
      <c r="Y1335" s="95"/>
      <c r="Z1335" s="96"/>
    </row>
    <row r="1336" spans="2:26">
      <c r="B1336" s="9"/>
      <c r="C1336" s="41"/>
      <c r="D1336" s="3"/>
      <c r="E1336" s="3"/>
      <c r="F1336" s="41"/>
      <c r="G1336" s="3"/>
      <c r="H1336" s="3"/>
      <c r="I1336" s="3"/>
      <c r="J1336" s="3"/>
      <c r="K1336" s="3"/>
      <c r="L1336" s="3"/>
      <c r="M1336" s="3"/>
      <c r="S1336" s="88"/>
      <c r="T1336" s="92"/>
      <c r="U1336" s="93"/>
      <c r="V1336" s="89"/>
      <c r="W1336" s="91"/>
      <c r="X1336" s="94"/>
      <c r="Y1336" s="95"/>
      <c r="Z1336" s="96"/>
    </row>
    <row r="1337" spans="2:26">
      <c r="B1337" s="9"/>
      <c r="C1337" s="41"/>
      <c r="D1337" s="3"/>
      <c r="E1337" s="3"/>
      <c r="F1337" s="3"/>
      <c r="G1337" s="3"/>
      <c r="H1337" s="3"/>
      <c r="I1337" s="3"/>
      <c r="J1337" s="3"/>
      <c r="K1337" s="3"/>
      <c r="L1337" s="3"/>
      <c r="M1337" s="3"/>
      <c r="S1337" s="88"/>
      <c r="T1337" s="92"/>
      <c r="U1337" s="93"/>
      <c r="V1337" s="89"/>
      <c r="W1337" s="91"/>
      <c r="X1337" s="94"/>
      <c r="Y1337" s="95"/>
      <c r="Z1337" s="96"/>
    </row>
    <row r="1338" spans="2:26">
      <c r="B1338" s="9"/>
      <c r="C1338" s="41"/>
      <c r="D1338" s="3"/>
      <c r="E1338" s="3"/>
      <c r="F1338" s="3"/>
      <c r="G1338" s="3"/>
      <c r="H1338" s="3"/>
      <c r="I1338" s="3"/>
      <c r="J1338" s="3"/>
      <c r="K1338" s="3"/>
      <c r="L1338" s="3"/>
      <c r="M1338" s="3"/>
      <c r="S1338" s="88"/>
      <c r="T1338" s="92"/>
      <c r="U1338" s="93"/>
      <c r="V1338" s="89"/>
      <c r="W1338" s="91"/>
      <c r="X1338" s="94"/>
      <c r="Y1338" s="95"/>
      <c r="Z1338" s="96"/>
    </row>
    <row r="1339" spans="2:26">
      <c r="B1339" s="9"/>
      <c r="C1339" s="41"/>
      <c r="D1339" s="3"/>
      <c r="E1339" s="3"/>
      <c r="F1339" s="41"/>
      <c r="G1339" s="3"/>
      <c r="H1339" s="3"/>
      <c r="I1339" s="3"/>
      <c r="J1339" s="3"/>
      <c r="K1339" s="3"/>
      <c r="L1339" s="3"/>
      <c r="M1339" s="3"/>
      <c r="S1339" s="88"/>
      <c r="T1339" s="92"/>
      <c r="U1339" s="93"/>
      <c r="V1339" s="89"/>
      <c r="W1339" s="91"/>
      <c r="X1339" s="94"/>
      <c r="Y1339" s="95"/>
      <c r="Z1339" s="96"/>
    </row>
    <row r="1340" spans="2:26" ht="16.5" customHeight="1">
      <c r="B1340" s="9"/>
      <c r="C1340" s="41"/>
      <c r="D1340" s="3"/>
      <c r="E1340" s="3"/>
      <c r="F1340" s="3"/>
      <c r="G1340" s="3"/>
      <c r="H1340" s="3"/>
      <c r="I1340" s="3"/>
      <c r="J1340" s="3"/>
      <c r="K1340" s="3"/>
      <c r="L1340" s="3"/>
      <c r="M1340" s="3"/>
      <c r="S1340" s="88"/>
      <c r="T1340" s="92"/>
      <c r="U1340" s="93"/>
      <c r="V1340" s="89"/>
      <c r="W1340" s="91"/>
      <c r="X1340" s="94"/>
      <c r="Y1340" s="95"/>
      <c r="Z1340" s="96"/>
    </row>
    <row r="1341" spans="2:26" ht="16.5" customHeight="1">
      <c r="B1341" s="9"/>
      <c r="C1341" s="41"/>
      <c r="D1341" s="3"/>
      <c r="E1341" s="3"/>
      <c r="F1341" s="41"/>
      <c r="G1341" s="3"/>
      <c r="H1341" s="3"/>
      <c r="I1341" s="3"/>
      <c r="J1341" s="3"/>
      <c r="K1341" s="3"/>
      <c r="L1341" s="3"/>
      <c r="M1341" s="3"/>
      <c r="S1341" s="88"/>
      <c r="T1341" s="92"/>
      <c r="U1341" s="93"/>
      <c r="V1341" s="89"/>
      <c r="W1341" s="91"/>
      <c r="X1341" s="94"/>
      <c r="Y1341" s="95"/>
      <c r="Z1341" s="96"/>
    </row>
    <row r="1342" spans="2:26">
      <c r="B1342" s="9"/>
      <c r="C1342" s="41"/>
      <c r="D1342" s="3"/>
      <c r="E1342" s="3"/>
      <c r="F1342" s="41"/>
      <c r="G1342" s="3"/>
      <c r="H1342" s="3"/>
      <c r="I1342" s="3"/>
      <c r="J1342" s="3"/>
      <c r="K1342" s="3"/>
      <c r="L1342" s="3"/>
      <c r="M1342" s="3"/>
      <c r="S1342" s="88"/>
      <c r="T1342" s="92"/>
      <c r="U1342" s="93"/>
      <c r="V1342" s="89"/>
      <c r="W1342" s="91"/>
      <c r="X1342" s="94"/>
      <c r="Y1342" s="95"/>
      <c r="Z1342" s="96"/>
    </row>
    <row r="1343" spans="2:26">
      <c r="B1343" s="9"/>
      <c r="C1343" s="41"/>
      <c r="D1343" s="3"/>
      <c r="E1343" s="3"/>
      <c r="F1343" s="3"/>
      <c r="G1343" s="3"/>
      <c r="H1343" s="3"/>
      <c r="I1343" s="3"/>
      <c r="J1343" s="3"/>
      <c r="K1343" s="3"/>
      <c r="L1343" s="3"/>
      <c r="M1343" s="3"/>
      <c r="S1343" s="88"/>
      <c r="T1343" s="92"/>
      <c r="U1343" s="93"/>
      <c r="V1343" s="89"/>
      <c r="W1343" s="91"/>
      <c r="X1343" s="94"/>
      <c r="Y1343" s="95"/>
      <c r="Z1343" s="96"/>
    </row>
    <row r="1344" spans="2:26">
      <c r="B1344" s="9"/>
      <c r="C1344" s="41"/>
      <c r="D1344" s="3"/>
      <c r="E1344" s="3"/>
      <c r="F1344" s="41"/>
      <c r="G1344" s="3"/>
      <c r="H1344" s="3"/>
      <c r="I1344" s="3"/>
      <c r="J1344" s="3"/>
      <c r="K1344" s="3"/>
      <c r="L1344" s="3"/>
      <c r="M1344" s="3"/>
      <c r="S1344" s="88"/>
      <c r="T1344" s="92"/>
      <c r="U1344" s="93"/>
      <c r="V1344" s="89"/>
      <c r="W1344" s="91"/>
      <c r="X1344" s="94"/>
      <c r="Y1344" s="95"/>
      <c r="Z1344" s="96"/>
    </row>
    <row r="1345" spans="2:26">
      <c r="B1345" s="9"/>
      <c r="C1345" s="41"/>
      <c r="D1345" s="3"/>
      <c r="E1345" s="3"/>
      <c r="F1345" s="3"/>
      <c r="G1345" s="3"/>
      <c r="H1345" s="3"/>
      <c r="I1345" s="3"/>
      <c r="J1345" s="3"/>
      <c r="K1345" s="3"/>
      <c r="L1345" s="3"/>
      <c r="M1345" s="3"/>
      <c r="S1345" s="88"/>
      <c r="T1345" s="92"/>
      <c r="U1345" s="93"/>
      <c r="V1345" s="89"/>
      <c r="W1345" s="91"/>
      <c r="X1345" s="94"/>
      <c r="Y1345" s="95"/>
      <c r="Z1345" s="96"/>
    </row>
    <row r="1346" spans="2:26">
      <c r="B1346" s="9"/>
      <c r="C1346" s="41"/>
      <c r="D1346" s="3"/>
      <c r="E1346" s="3"/>
      <c r="F1346" s="41"/>
      <c r="G1346" s="3"/>
      <c r="H1346" s="3"/>
      <c r="I1346" s="3"/>
      <c r="J1346" s="3"/>
      <c r="K1346" s="3"/>
      <c r="L1346" s="3"/>
      <c r="M1346" s="3"/>
      <c r="S1346" s="88"/>
      <c r="T1346" s="92"/>
      <c r="U1346" s="93"/>
      <c r="V1346" s="89"/>
      <c r="W1346" s="91"/>
      <c r="X1346" s="94"/>
      <c r="Y1346" s="95"/>
      <c r="Z1346" s="96"/>
    </row>
    <row r="1347" spans="2:26">
      <c r="B1347" s="9"/>
      <c r="C1347" s="41"/>
      <c r="D1347" s="3"/>
      <c r="E1347" s="3"/>
      <c r="F1347" s="41"/>
      <c r="G1347" s="3"/>
      <c r="H1347" s="3"/>
      <c r="I1347" s="3"/>
      <c r="J1347" s="3"/>
      <c r="K1347" s="3"/>
      <c r="L1347" s="3"/>
      <c r="M1347" s="3"/>
      <c r="S1347" s="88"/>
      <c r="T1347" s="92"/>
      <c r="U1347" s="93"/>
      <c r="V1347" s="89"/>
      <c r="W1347" s="91"/>
      <c r="X1347" s="94"/>
      <c r="Y1347" s="95"/>
      <c r="Z1347" s="96"/>
    </row>
    <row r="1348" spans="2:26">
      <c r="B1348" s="9"/>
      <c r="C1348" s="41"/>
      <c r="D1348" s="3"/>
      <c r="E1348" s="3"/>
      <c r="F1348" s="3"/>
      <c r="G1348" s="3"/>
      <c r="H1348" s="3"/>
      <c r="I1348" s="3"/>
      <c r="J1348" s="3"/>
      <c r="K1348" s="3"/>
      <c r="L1348" s="3"/>
      <c r="M1348" s="3"/>
      <c r="S1348" s="88"/>
      <c r="T1348" s="92"/>
      <c r="U1348" s="93"/>
      <c r="V1348" s="89"/>
      <c r="W1348" s="91"/>
      <c r="X1348" s="94"/>
      <c r="Y1348" s="95"/>
      <c r="Z1348" s="96"/>
    </row>
    <row r="1349" spans="2:26">
      <c r="B1349" s="9"/>
      <c r="C1349" s="41"/>
      <c r="D1349" s="3"/>
      <c r="E1349" s="3"/>
      <c r="F1349" s="3"/>
      <c r="G1349" s="3"/>
      <c r="H1349" s="3"/>
      <c r="I1349" s="3"/>
      <c r="J1349" s="3"/>
      <c r="K1349" s="3"/>
      <c r="L1349" s="3"/>
      <c r="M1349" s="3"/>
      <c r="S1349" s="88"/>
      <c r="T1349" s="92"/>
      <c r="U1349" s="93"/>
      <c r="V1349" s="89"/>
      <c r="W1349" s="91"/>
      <c r="X1349" s="94"/>
      <c r="Y1349" s="95"/>
      <c r="Z1349" s="96"/>
    </row>
    <row r="1350" spans="2:26">
      <c r="B1350" s="9"/>
      <c r="C1350" s="41"/>
      <c r="D1350" s="3"/>
      <c r="E1350" s="3"/>
      <c r="F1350" s="41"/>
      <c r="G1350" s="3"/>
      <c r="H1350" s="3"/>
      <c r="I1350" s="3"/>
      <c r="J1350" s="3"/>
      <c r="K1350" s="3"/>
      <c r="L1350" s="3"/>
      <c r="M1350" s="3"/>
      <c r="S1350" s="88"/>
      <c r="T1350" s="92"/>
      <c r="U1350" s="93"/>
      <c r="V1350" s="89"/>
      <c r="W1350" s="91"/>
      <c r="X1350" s="94"/>
      <c r="Y1350" s="95"/>
      <c r="Z1350" s="96"/>
    </row>
    <row r="1351" spans="2:26">
      <c r="B1351" s="9"/>
      <c r="C1351" s="41"/>
      <c r="D1351" s="3"/>
      <c r="E1351" s="3"/>
      <c r="F1351" s="41"/>
      <c r="G1351" s="3"/>
      <c r="H1351" s="3"/>
      <c r="I1351" s="3"/>
      <c r="J1351" s="3"/>
      <c r="K1351" s="3"/>
      <c r="L1351" s="3"/>
      <c r="M1351" s="3"/>
      <c r="S1351" s="88"/>
      <c r="T1351" s="92"/>
      <c r="U1351" s="93"/>
      <c r="V1351" s="89"/>
      <c r="W1351" s="91"/>
      <c r="X1351" s="94"/>
      <c r="Y1351" s="95"/>
      <c r="Z1351" s="96"/>
    </row>
    <row r="1352" spans="2:26">
      <c r="B1352" s="9"/>
      <c r="C1352" s="41"/>
      <c r="D1352" s="3"/>
      <c r="E1352" s="3"/>
      <c r="F1352" s="41"/>
      <c r="G1352" s="3"/>
      <c r="H1352" s="3"/>
      <c r="I1352" s="3"/>
      <c r="J1352" s="3"/>
      <c r="K1352" s="3"/>
      <c r="L1352" s="3"/>
      <c r="M1352" s="3"/>
      <c r="S1352" s="88"/>
      <c r="T1352" s="92"/>
      <c r="U1352" s="93"/>
      <c r="V1352" s="89"/>
      <c r="W1352" s="91"/>
      <c r="X1352" s="94"/>
      <c r="Y1352" s="95"/>
      <c r="Z1352" s="96"/>
    </row>
    <row r="1353" spans="2:26">
      <c r="B1353" s="9"/>
      <c r="C1353" s="41"/>
      <c r="D1353" s="3"/>
      <c r="E1353" s="3"/>
      <c r="F1353" s="41"/>
      <c r="G1353" s="3"/>
      <c r="H1353" s="3"/>
      <c r="I1353" s="3"/>
      <c r="J1353" s="3"/>
      <c r="K1353" s="3"/>
      <c r="L1353" s="3"/>
      <c r="M1353" s="3"/>
      <c r="S1353" s="88"/>
      <c r="T1353" s="92"/>
      <c r="U1353" s="93"/>
      <c r="V1353" s="89"/>
      <c r="W1353" s="91"/>
      <c r="X1353" s="94"/>
      <c r="Y1353" s="95"/>
      <c r="Z1353" s="96"/>
    </row>
    <row r="1354" spans="2:26">
      <c r="B1354" s="9"/>
      <c r="C1354" s="41"/>
      <c r="D1354" s="3"/>
      <c r="E1354" s="3"/>
      <c r="F1354" s="41"/>
      <c r="G1354" s="3"/>
      <c r="H1354" s="3"/>
      <c r="I1354" s="3"/>
      <c r="J1354" s="3"/>
      <c r="K1354" s="3"/>
      <c r="L1354" s="3"/>
      <c r="M1354" s="3"/>
      <c r="S1354" s="88"/>
      <c r="T1354" s="92"/>
      <c r="U1354" s="93"/>
      <c r="V1354" s="89"/>
      <c r="W1354" s="91"/>
      <c r="X1354" s="94"/>
      <c r="Y1354" s="95"/>
      <c r="Z1354" s="96"/>
    </row>
    <row r="1355" spans="2:26">
      <c r="B1355" s="9"/>
      <c r="C1355" s="41"/>
      <c r="D1355" s="3"/>
      <c r="E1355" s="3"/>
      <c r="F1355" s="41"/>
      <c r="G1355" s="3"/>
      <c r="H1355" s="3"/>
      <c r="I1355" s="3"/>
      <c r="J1355" s="3"/>
      <c r="K1355" s="3"/>
      <c r="L1355" s="3"/>
      <c r="M1355" s="3"/>
      <c r="S1355" s="88"/>
      <c r="T1355" s="92"/>
      <c r="U1355" s="93"/>
      <c r="V1355" s="89"/>
      <c r="W1355" s="91"/>
      <c r="X1355" s="94"/>
      <c r="Y1355" s="95"/>
      <c r="Z1355" s="96"/>
    </row>
    <row r="1356" spans="2:26">
      <c r="B1356" s="9"/>
      <c r="C1356" s="41"/>
      <c r="D1356" s="3"/>
      <c r="E1356" s="3"/>
      <c r="F1356" s="41"/>
      <c r="G1356" s="3"/>
      <c r="H1356" s="3"/>
      <c r="I1356" s="3"/>
      <c r="J1356" s="3"/>
      <c r="K1356" s="3"/>
      <c r="L1356" s="3"/>
      <c r="M1356" s="3"/>
      <c r="S1356" s="88"/>
      <c r="T1356" s="92"/>
      <c r="U1356" s="93"/>
      <c r="V1356" s="89"/>
      <c r="W1356" s="91"/>
      <c r="X1356" s="94"/>
      <c r="Y1356" s="95"/>
      <c r="Z1356" s="96"/>
    </row>
    <row r="1357" spans="2:26">
      <c r="B1357" s="9"/>
      <c r="C1357" s="41"/>
      <c r="D1357" s="3"/>
      <c r="E1357" s="3"/>
      <c r="F1357" s="41"/>
      <c r="G1357" s="3"/>
      <c r="H1357" s="3"/>
      <c r="I1357" s="3"/>
      <c r="J1357" s="3"/>
      <c r="K1357" s="3"/>
      <c r="L1357" s="3"/>
      <c r="M1357" s="3"/>
      <c r="S1357" s="88"/>
      <c r="T1357" s="92"/>
      <c r="U1357" s="93"/>
      <c r="V1357" s="89"/>
      <c r="W1357" s="91"/>
      <c r="X1357" s="94"/>
      <c r="Y1357" s="95"/>
      <c r="Z1357" s="96"/>
    </row>
    <row r="1358" spans="2:26">
      <c r="B1358" s="9"/>
      <c r="C1358" s="41"/>
      <c r="D1358" s="3"/>
      <c r="E1358" s="3"/>
      <c r="F1358" s="3"/>
      <c r="G1358" s="3"/>
      <c r="H1358" s="3"/>
      <c r="I1358" s="3"/>
      <c r="J1358" s="3"/>
      <c r="K1358" s="3"/>
      <c r="L1358" s="3"/>
      <c r="M1358" s="3"/>
      <c r="S1358" s="88"/>
      <c r="T1358" s="92"/>
      <c r="U1358" s="93"/>
      <c r="V1358" s="89"/>
      <c r="W1358" s="91"/>
      <c r="X1358" s="94"/>
      <c r="Y1358" s="95"/>
      <c r="Z1358" s="96"/>
    </row>
    <row r="1359" spans="2:26">
      <c r="B1359" s="9"/>
      <c r="C1359" s="41"/>
      <c r="D1359" s="3"/>
      <c r="E1359" s="3"/>
      <c r="F1359" s="41"/>
      <c r="G1359" s="3"/>
      <c r="H1359" s="3"/>
      <c r="I1359" s="3"/>
      <c r="J1359" s="3"/>
      <c r="K1359" s="3"/>
      <c r="L1359" s="3"/>
      <c r="M1359" s="3"/>
      <c r="S1359" s="88"/>
      <c r="T1359" s="92"/>
      <c r="U1359" s="93"/>
      <c r="V1359" s="89"/>
      <c r="W1359" s="91"/>
      <c r="X1359" s="94"/>
      <c r="Y1359" s="95"/>
      <c r="Z1359" s="96"/>
    </row>
    <row r="1360" spans="2:26">
      <c r="B1360" s="9"/>
      <c r="C1360" s="41"/>
      <c r="D1360" s="3"/>
      <c r="E1360" s="3"/>
      <c r="F1360" s="41"/>
      <c r="G1360" s="3"/>
      <c r="H1360" s="3"/>
      <c r="I1360" s="3"/>
      <c r="J1360" s="3"/>
      <c r="K1360" s="3"/>
      <c r="L1360" s="3"/>
      <c r="M1360" s="3"/>
      <c r="S1360" s="88"/>
      <c r="T1360" s="92"/>
      <c r="U1360" s="93"/>
      <c r="V1360" s="89"/>
      <c r="W1360" s="91"/>
      <c r="X1360" s="94"/>
      <c r="Y1360" s="95"/>
      <c r="Z1360" s="96"/>
    </row>
    <row r="1361" spans="2:26">
      <c r="B1361" s="9"/>
      <c r="C1361" s="41"/>
      <c r="D1361" s="3"/>
      <c r="E1361" s="3"/>
      <c r="F1361" s="3"/>
      <c r="G1361" s="3"/>
      <c r="H1361" s="3"/>
      <c r="I1361" s="3"/>
      <c r="J1361" s="3"/>
      <c r="K1361" s="3"/>
      <c r="L1361" s="3"/>
      <c r="M1361" s="3"/>
      <c r="S1361" s="88"/>
      <c r="T1361" s="92"/>
      <c r="U1361" s="93"/>
      <c r="V1361" s="89"/>
      <c r="W1361" s="91"/>
      <c r="X1361" s="94"/>
      <c r="Y1361" s="95"/>
      <c r="Z1361" s="96"/>
    </row>
    <row r="1362" spans="2:26">
      <c r="B1362" s="9"/>
      <c r="C1362" s="41"/>
      <c r="D1362" s="3"/>
      <c r="E1362" s="3"/>
      <c r="F1362" s="41"/>
      <c r="G1362" s="3"/>
      <c r="H1362" s="3"/>
      <c r="I1362" s="3"/>
      <c r="J1362" s="3"/>
      <c r="K1362" s="3"/>
      <c r="L1362" s="3"/>
      <c r="M1362" s="3"/>
      <c r="S1362" s="88"/>
      <c r="T1362" s="92"/>
      <c r="U1362" s="93"/>
      <c r="V1362" s="89"/>
      <c r="W1362" s="91"/>
      <c r="X1362" s="94"/>
      <c r="Y1362" s="95"/>
      <c r="Z1362" s="96"/>
    </row>
    <row r="1363" spans="2:26">
      <c r="B1363" s="9"/>
      <c r="C1363" s="41"/>
      <c r="D1363" s="3"/>
      <c r="E1363" s="3"/>
      <c r="F1363" s="41"/>
      <c r="G1363" s="3"/>
      <c r="H1363" s="3"/>
      <c r="I1363" s="3"/>
      <c r="J1363" s="3"/>
      <c r="K1363" s="3"/>
      <c r="L1363" s="3"/>
      <c r="M1363" s="3"/>
      <c r="S1363" s="88"/>
      <c r="T1363" s="92"/>
      <c r="U1363" s="93"/>
      <c r="V1363" s="89"/>
      <c r="W1363" s="91"/>
      <c r="X1363" s="94"/>
      <c r="Y1363" s="95"/>
      <c r="Z1363" s="96"/>
    </row>
    <row r="1364" spans="2:26">
      <c r="B1364" s="9"/>
      <c r="C1364" s="41"/>
      <c r="D1364" s="3"/>
      <c r="E1364" s="3"/>
      <c r="F1364" s="3"/>
      <c r="G1364" s="3"/>
      <c r="H1364" s="3"/>
      <c r="I1364" s="3"/>
      <c r="J1364" s="3"/>
      <c r="K1364" s="3"/>
      <c r="L1364" s="3"/>
      <c r="M1364" s="3"/>
      <c r="S1364" s="88"/>
      <c r="T1364" s="92"/>
      <c r="U1364" s="93"/>
      <c r="V1364" s="89"/>
      <c r="W1364" s="91"/>
      <c r="X1364" s="94"/>
      <c r="Y1364" s="95"/>
      <c r="Z1364" s="96"/>
    </row>
    <row r="1365" spans="2:26">
      <c r="B1365" s="9"/>
      <c r="C1365" s="41"/>
      <c r="D1365" s="3"/>
      <c r="E1365" s="3"/>
      <c r="F1365" s="41"/>
      <c r="G1365" s="3"/>
      <c r="H1365" s="3"/>
      <c r="I1365" s="3"/>
      <c r="J1365" s="3"/>
      <c r="K1365" s="3"/>
      <c r="L1365" s="3"/>
      <c r="M1365" s="3"/>
      <c r="S1365" s="88"/>
      <c r="T1365" s="92"/>
      <c r="U1365" s="93"/>
      <c r="V1365" s="89"/>
      <c r="W1365" s="91"/>
      <c r="X1365" s="94"/>
      <c r="Y1365" s="95"/>
      <c r="Z1365" s="96"/>
    </row>
    <row r="1366" spans="2:26">
      <c r="B1366" s="9"/>
      <c r="C1366" s="41"/>
      <c r="D1366" s="3"/>
      <c r="E1366" s="3"/>
      <c r="F1366" s="41"/>
      <c r="G1366" s="3"/>
      <c r="H1366" s="3"/>
      <c r="I1366" s="3"/>
      <c r="J1366" s="3"/>
      <c r="K1366" s="3"/>
      <c r="L1366" s="3"/>
      <c r="M1366" s="3"/>
      <c r="S1366" s="88"/>
      <c r="T1366" s="92"/>
      <c r="U1366" s="93"/>
      <c r="V1366" s="89"/>
      <c r="W1366" s="91"/>
      <c r="X1366" s="94"/>
      <c r="Y1366" s="95"/>
      <c r="Z1366" s="96"/>
    </row>
    <row r="1367" spans="2:26">
      <c r="B1367" s="9"/>
      <c r="C1367" s="41"/>
      <c r="D1367" s="3"/>
      <c r="E1367" s="3"/>
      <c r="F1367" s="3"/>
      <c r="G1367" s="3"/>
      <c r="H1367" s="3"/>
      <c r="I1367" s="3"/>
      <c r="J1367" s="3"/>
      <c r="K1367" s="3"/>
      <c r="L1367" s="3"/>
      <c r="M1367" s="3"/>
      <c r="S1367" s="88"/>
      <c r="T1367" s="92"/>
      <c r="U1367" s="93"/>
      <c r="V1367" s="89"/>
      <c r="W1367" s="91"/>
      <c r="X1367" s="94"/>
      <c r="Y1367" s="95"/>
      <c r="Z1367" s="96"/>
    </row>
    <row r="1368" spans="2:26">
      <c r="B1368" s="9"/>
      <c r="C1368" s="41"/>
      <c r="D1368" s="3"/>
      <c r="E1368" s="3"/>
      <c r="F1368" s="3"/>
      <c r="G1368" s="3"/>
      <c r="H1368" s="3"/>
      <c r="I1368" s="3"/>
      <c r="J1368" s="3"/>
      <c r="K1368" s="3"/>
      <c r="L1368" s="3"/>
      <c r="M1368" s="3"/>
      <c r="S1368" s="88"/>
      <c r="T1368" s="92"/>
      <c r="U1368" s="93"/>
      <c r="V1368" s="89"/>
      <c r="W1368" s="91"/>
      <c r="X1368" s="94"/>
      <c r="Y1368" s="95"/>
      <c r="Z1368" s="96"/>
    </row>
    <row r="1369" spans="2:26">
      <c r="B1369" s="9"/>
      <c r="C1369" s="41"/>
      <c r="D1369" s="3"/>
      <c r="E1369" s="3"/>
      <c r="F1369" s="3"/>
      <c r="G1369" s="3"/>
      <c r="H1369" s="3"/>
      <c r="I1369" s="3"/>
      <c r="J1369" s="3"/>
      <c r="K1369" s="3"/>
      <c r="L1369" s="3"/>
      <c r="M1369" s="3"/>
      <c r="S1369" s="88"/>
      <c r="T1369" s="92"/>
      <c r="U1369" s="93"/>
      <c r="V1369" s="89"/>
      <c r="W1369" s="91"/>
      <c r="X1369" s="94"/>
      <c r="Y1369" s="95"/>
      <c r="Z1369" s="96"/>
    </row>
    <row r="1370" spans="2:26">
      <c r="B1370" s="9"/>
      <c r="C1370" s="41"/>
      <c r="D1370" s="3"/>
      <c r="E1370" s="3"/>
      <c r="F1370" s="41"/>
      <c r="G1370" s="3"/>
      <c r="H1370" s="3"/>
      <c r="I1370" s="3"/>
      <c r="J1370" s="3"/>
      <c r="K1370" s="3"/>
      <c r="L1370" s="3"/>
      <c r="M1370" s="3"/>
      <c r="S1370" s="88"/>
      <c r="T1370" s="92"/>
      <c r="U1370" s="93"/>
      <c r="V1370" s="89"/>
      <c r="W1370" s="91"/>
      <c r="X1370" s="94"/>
      <c r="Y1370" s="95"/>
      <c r="Z1370" s="96"/>
    </row>
    <row r="1371" spans="2:26">
      <c r="B1371" s="9"/>
      <c r="C1371" s="41"/>
      <c r="D1371" s="3"/>
      <c r="E1371" s="3"/>
      <c r="F1371" s="3"/>
      <c r="G1371" s="3"/>
      <c r="H1371" s="3"/>
      <c r="I1371" s="3"/>
      <c r="J1371" s="3"/>
      <c r="K1371" s="3"/>
      <c r="L1371" s="3"/>
      <c r="M1371" s="3"/>
      <c r="S1371" s="88"/>
      <c r="T1371" s="92"/>
      <c r="U1371" s="93"/>
      <c r="V1371" s="89"/>
      <c r="W1371" s="91"/>
      <c r="X1371" s="94"/>
      <c r="Y1371" s="95"/>
      <c r="Z1371" s="96"/>
    </row>
    <row r="1372" spans="2:26">
      <c r="B1372" s="9"/>
      <c r="C1372" s="41"/>
      <c r="D1372" s="3"/>
      <c r="E1372" s="3"/>
      <c r="F1372" s="41"/>
      <c r="G1372" s="3"/>
      <c r="H1372" s="3"/>
      <c r="I1372" s="3"/>
      <c r="J1372" s="3"/>
      <c r="K1372" s="3"/>
      <c r="L1372" s="3"/>
      <c r="M1372" s="3"/>
      <c r="S1372" s="88"/>
      <c r="T1372" s="92"/>
      <c r="U1372" s="93"/>
      <c r="V1372" s="89"/>
      <c r="W1372" s="91"/>
      <c r="X1372" s="94"/>
      <c r="Y1372" s="95"/>
      <c r="Z1372" s="96"/>
    </row>
    <row r="1373" spans="2:26">
      <c r="B1373" s="9"/>
      <c r="C1373" s="41"/>
      <c r="D1373" s="3"/>
      <c r="E1373" s="3"/>
      <c r="F1373" s="41"/>
      <c r="G1373" s="3"/>
      <c r="H1373" s="3"/>
      <c r="I1373" s="3"/>
      <c r="J1373" s="3"/>
      <c r="K1373" s="3"/>
      <c r="L1373" s="3"/>
      <c r="M1373" s="3"/>
      <c r="S1373" s="88"/>
      <c r="T1373" s="92"/>
      <c r="U1373" s="93"/>
      <c r="V1373" s="89"/>
      <c r="W1373" s="91"/>
      <c r="X1373" s="94"/>
      <c r="Y1373" s="95"/>
      <c r="Z1373" s="96"/>
    </row>
    <row r="1374" spans="2:26">
      <c r="B1374" s="9"/>
      <c r="C1374" s="41"/>
      <c r="D1374" s="3"/>
      <c r="E1374" s="3"/>
      <c r="F1374" s="3"/>
      <c r="G1374" s="3"/>
      <c r="H1374" s="3"/>
      <c r="I1374" s="3"/>
      <c r="J1374" s="3"/>
      <c r="K1374" s="3"/>
      <c r="L1374" s="3"/>
      <c r="M1374" s="3"/>
      <c r="S1374" s="88"/>
      <c r="T1374" s="92"/>
      <c r="U1374" s="93"/>
      <c r="V1374" s="89"/>
      <c r="W1374" s="91"/>
      <c r="X1374" s="94"/>
      <c r="Y1374" s="95"/>
      <c r="Z1374" s="96"/>
    </row>
    <row r="1375" spans="2:26">
      <c r="B1375" s="9"/>
      <c r="C1375" s="41"/>
      <c r="D1375" s="3"/>
      <c r="E1375" s="3"/>
      <c r="F1375" s="41"/>
      <c r="G1375" s="3"/>
      <c r="H1375" s="3"/>
      <c r="I1375" s="3"/>
      <c r="J1375" s="3"/>
      <c r="K1375" s="3"/>
      <c r="L1375" s="3"/>
      <c r="M1375" s="3"/>
      <c r="S1375" s="88"/>
      <c r="T1375" s="92"/>
      <c r="U1375" s="93"/>
      <c r="V1375" s="89"/>
      <c r="W1375" s="91"/>
      <c r="X1375" s="94"/>
      <c r="Y1375" s="95"/>
      <c r="Z1375" s="96"/>
    </row>
    <row r="1376" spans="2:26">
      <c r="B1376" s="9"/>
      <c r="C1376" s="41"/>
      <c r="D1376" s="3"/>
      <c r="E1376" s="3"/>
      <c r="F1376" s="3"/>
      <c r="G1376" s="3"/>
      <c r="H1376" s="3"/>
      <c r="I1376" s="3"/>
      <c r="J1376" s="3"/>
      <c r="K1376" s="3"/>
      <c r="L1376" s="3"/>
      <c r="M1376" s="3"/>
      <c r="S1376" s="88"/>
      <c r="T1376" s="92"/>
      <c r="U1376" s="93"/>
      <c r="V1376" s="89"/>
      <c r="W1376" s="91"/>
      <c r="X1376" s="94"/>
      <c r="Y1376" s="95"/>
      <c r="Z1376" s="96"/>
    </row>
    <row r="1377" spans="2:26">
      <c r="B1377" s="9"/>
      <c r="C1377" s="41"/>
      <c r="D1377" s="3"/>
      <c r="E1377" s="3"/>
      <c r="F1377" s="3"/>
      <c r="G1377" s="3"/>
      <c r="H1377" s="3"/>
      <c r="I1377" s="3"/>
      <c r="J1377" s="3"/>
      <c r="K1377" s="3"/>
      <c r="L1377" s="3"/>
      <c r="M1377" s="3"/>
      <c r="S1377" s="88"/>
      <c r="T1377" s="92"/>
      <c r="U1377" s="93"/>
      <c r="V1377" s="89"/>
      <c r="W1377" s="91"/>
      <c r="X1377" s="94"/>
      <c r="Y1377" s="95"/>
      <c r="Z1377" s="96"/>
    </row>
    <row r="1378" spans="2:26">
      <c r="B1378" s="9"/>
      <c r="C1378" s="41"/>
      <c r="D1378" s="3"/>
      <c r="E1378" s="3"/>
      <c r="F1378" s="3"/>
      <c r="G1378" s="3"/>
      <c r="H1378" s="3"/>
      <c r="I1378" s="3"/>
      <c r="J1378" s="3"/>
      <c r="K1378" s="3"/>
      <c r="L1378" s="3"/>
      <c r="M1378" s="3"/>
      <c r="O1378" s="3"/>
      <c r="P1378" s="3"/>
      <c r="S1378" s="88"/>
      <c r="T1378" s="92"/>
      <c r="U1378" s="93"/>
      <c r="V1378" s="89"/>
      <c r="W1378" s="91"/>
      <c r="X1378" s="94"/>
      <c r="Y1378" s="95"/>
      <c r="Z1378" s="96"/>
    </row>
    <row r="1379" spans="2:26">
      <c r="B1379" s="9"/>
      <c r="C1379" s="41"/>
      <c r="D1379" s="3"/>
      <c r="E1379" s="3"/>
      <c r="F1379" s="41"/>
      <c r="G1379" s="3"/>
      <c r="H1379" s="3"/>
      <c r="I1379" s="3"/>
      <c r="J1379" s="3"/>
      <c r="K1379" s="3"/>
      <c r="L1379" s="3"/>
      <c r="M1379" s="3"/>
      <c r="S1379" s="88"/>
      <c r="T1379" s="92"/>
      <c r="U1379" s="93"/>
      <c r="V1379" s="89"/>
      <c r="W1379" s="91"/>
      <c r="X1379" s="94"/>
      <c r="Y1379" s="95"/>
      <c r="Z1379" s="96"/>
    </row>
    <row r="1380" spans="2:26">
      <c r="B1380" s="9"/>
      <c r="C1380" s="41"/>
      <c r="D1380" s="3"/>
      <c r="E1380" s="3"/>
      <c r="F1380" s="41"/>
      <c r="G1380" s="3"/>
      <c r="H1380" s="3"/>
      <c r="I1380" s="3"/>
      <c r="J1380" s="3"/>
      <c r="K1380" s="3"/>
      <c r="L1380" s="3"/>
      <c r="M1380" s="3"/>
      <c r="S1380" s="88"/>
      <c r="T1380" s="92"/>
      <c r="U1380" s="93"/>
      <c r="V1380" s="89"/>
      <c r="W1380" s="91"/>
      <c r="X1380" s="94"/>
      <c r="Y1380" s="95"/>
      <c r="Z1380" s="96"/>
    </row>
    <row r="1381" spans="2:26">
      <c r="B1381" s="9"/>
      <c r="C1381" s="41"/>
      <c r="D1381" s="3"/>
      <c r="E1381" s="3"/>
      <c r="F1381" s="3"/>
      <c r="G1381" s="3"/>
      <c r="H1381" s="3"/>
      <c r="I1381" s="3"/>
      <c r="J1381" s="3"/>
      <c r="K1381" s="3"/>
      <c r="L1381" s="3"/>
      <c r="M1381" s="3"/>
      <c r="S1381" s="88"/>
      <c r="T1381" s="92"/>
      <c r="U1381" s="93"/>
      <c r="V1381" s="89"/>
      <c r="W1381" s="91"/>
      <c r="X1381" s="94"/>
      <c r="Y1381" s="95"/>
      <c r="Z1381" s="96"/>
    </row>
    <row r="1382" spans="2:26">
      <c r="B1382" s="9"/>
      <c r="C1382" s="41"/>
      <c r="D1382" s="3"/>
      <c r="E1382" s="3"/>
      <c r="F1382" s="3"/>
      <c r="G1382" s="3"/>
      <c r="H1382" s="3"/>
      <c r="I1382" s="3"/>
      <c r="J1382" s="3"/>
      <c r="K1382" s="3"/>
      <c r="L1382" s="3"/>
      <c r="M1382" s="3"/>
      <c r="O1382" s="3"/>
      <c r="S1382" s="88"/>
      <c r="T1382" s="92"/>
      <c r="U1382" s="93"/>
      <c r="V1382" s="89"/>
      <c r="W1382" s="91"/>
      <c r="X1382" s="94"/>
      <c r="Y1382" s="95"/>
      <c r="Z1382" s="96"/>
    </row>
    <row r="1383" spans="2:26">
      <c r="B1383" s="9"/>
      <c r="C1383" s="41"/>
      <c r="D1383" s="3"/>
      <c r="E1383" s="3"/>
      <c r="F1383" s="3"/>
      <c r="G1383" s="3"/>
      <c r="H1383" s="3"/>
      <c r="I1383" s="3"/>
      <c r="J1383" s="3"/>
      <c r="K1383" s="3"/>
      <c r="L1383" s="3"/>
      <c r="M1383" s="3"/>
      <c r="O1383" s="3"/>
      <c r="S1383" s="88"/>
      <c r="T1383" s="92"/>
      <c r="U1383" s="93"/>
      <c r="V1383" s="89"/>
      <c r="W1383" s="91"/>
      <c r="X1383" s="94"/>
      <c r="Y1383" s="95"/>
      <c r="Z1383" s="96"/>
    </row>
    <row r="1384" spans="2:26">
      <c r="B1384" s="9"/>
      <c r="C1384" s="41"/>
      <c r="D1384" s="3"/>
      <c r="E1384" s="3"/>
      <c r="F1384" s="3"/>
      <c r="G1384" s="3"/>
      <c r="H1384" s="3"/>
      <c r="I1384" s="3"/>
      <c r="J1384" s="3"/>
      <c r="K1384" s="3"/>
      <c r="L1384" s="3"/>
      <c r="M1384" s="3"/>
      <c r="S1384" s="88"/>
      <c r="T1384" s="92"/>
      <c r="U1384" s="93"/>
      <c r="V1384" s="89"/>
      <c r="W1384" s="91"/>
      <c r="X1384" s="94"/>
      <c r="Y1384" s="95"/>
      <c r="Z1384" s="96"/>
    </row>
    <row r="1385" spans="2:26">
      <c r="B1385" s="9"/>
      <c r="C1385" s="41"/>
      <c r="D1385" s="3"/>
      <c r="E1385" s="3"/>
      <c r="F1385" s="41"/>
      <c r="G1385" s="3"/>
      <c r="H1385" s="3"/>
      <c r="I1385" s="3"/>
      <c r="J1385" s="3"/>
      <c r="K1385" s="3"/>
      <c r="L1385" s="3"/>
      <c r="M1385" s="3"/>
      <c r="S1385" s="88"/>
      <c r="T1385" s="92"/>
      <c r="U1385" s="93"/>
      <c r="V1385" s="89"/>
      <c r="W1385" s="91"/>
      <c r="X1385" s="94"/>
      <c r="Y1385" s="95"/>
      <c r="Z1385" s="96"/>
    </row>
    <row r="1386" spans="2:26">
      <c r="B1386" s="9"/>
      <c r="C1386" s="41"/>
      <c r="D1386" s="3"/>
      <c r="E1386" s="3"/>
      <c r="F1386" s="41"/>
      <c r="G1386" s="3"/>
      <c r="H1386" s="3"/>
      <c r="I1386" s="3"/>
      <c r="J1386" s="3"/>
      <c r="K1386" s="3"/>
      <c r="L1386" s="3"/>
      <c r="M1386" s="3"/>
      <c r="S1386" s="88"/>
      <c r="T1386" s="92"/>
      <c r="U1386" s="93"/>
      <c r="V1386" s="89"/>
      <c r="W1386" s="91"/>
      <c r="X1386" s="94"/>
      <c r="Y1386" s="95"/>
      <c r="Z1386" s="96"/>
    </row>
    <row r="1387" spans="2:26">
      <c r="B1387" s="9"/>
      <c r="C1387" s="41"/>
      <c r="D1387" s="3"/>
      <c r="E1387" s="3"/>
      <c r="F1387" s="41"/>
      <c r="G1387" s="3"/>
      <c r="H1387" s="3"/>
      <c r="I1387" s="3"/>
      <c r="J1387" s="3"/>
      <c r="K1387" s="3"/>
      <c r="L1387" s="3"/>
      <c r="M1387" s="3"/>
      <c r="S1387" s="88"/>
      <c r="T1387" s="92"/>
      <c r="U1387" s="93"/>
      <c r="V1387" s="89"/>
      <c r="W1387" s="91"/>
      <c r="X1387" s="94"/>
      <c r="Y1387" s="95"/>
      <c r="Z1387" s="96"/>
    </row>
    <row r="1388" spans="2:26">
      <c r="B1388" s="9"/>
      <c r="C1388" s="41"/>
      <c r="D1388" s="3"/>
      <c r="E1388" s="3"/>
      <c r="F1388" s="3"/>
      <c r="G1388" s="3"/>
      <c r="H1388" s="3"/>
      <c r="I1388" s="3"/>
      <c r="J1388" s="3"/>
      <c r="K1388" s="3"/>
      <c r="L1388" s="3"/>
      <c r="M1388" s="3"/>
      <c r="O1388" s="3"/>
      <c r="P1388" s="3"/>
      <c r="S1388" s="88"/>
      <c r="T1388" s="92"/>
      <c r="U1388" s="93"/>
      <c r="V1388" s="89"/>
      <c r="W1388" s="91"/>
      <c r="X1388" s="94"/>
      <c r="Y1388" s="95"/>
      <c r="Z1388" s="96"/>
    </row>
    <row r="1389" spans="2:26">
      <c r="B1389" s="9"/>
      <c r="C1389" s="41"/>
      <c r="D1389" s="3"/>
      <c r="E1389" s="3"/>
      <c r="F1389" s="3"/>
      <c r="G1389" s="3"/>
      <c r="H1389" s="3"/>
      <c r="I1389" s="3"/>
      <c r="J1389" s="3"/>
      <c r="K1389" s="3"/>
      <c r="L1389" s="3"/>
      <c r="M1389" s="3"/>
      <c r="O1389" s="3"/>
      <c r="P1389" s="3"/>
      <c r="S1389" s="88"/>
      <c r="T1389" s="92"/>
      <c r="U1389" s="93"/>
      <c r="V1389" s="89"/>
      <c r="W1389" s="91"/>
      <c r="X1389" s="94"/>
      <c r="Y1389" s="95"/>
      <c r="Z1389" s="96"/>
    </row>
    <row r="1390" spans="2:26">
      <c r="B1390" s="9"/>
      <c r="C1390" s="41"/>
      <c r="D1390" s="3"/>
      <c r="E1390" s="3"/>
      <c r="F1390" s="41"/>
      <c r="G1390" s="3"/>
      <c r="H1390" s="3"/>
      <c r="I1390" s="3"/>
      <c r="J1390" s="3"/>
      <c r="K1390" s="3"/>
      <c r="L1390" s="3"/>
      <c r="M1390" s="3"/>
      <c r="S1390" s="88"/>
      <c r="T1390" s="92"/>
      <c r="U1390" s="93"/>
      <c r="V1390" s="89"/>
      <c r="W1390" s="91"/>
      <c r="X1390" s="94"/>
      <c r="Y1390" s="95"/>
      <c r="Z1390" s="96"/>
    </row>
    <row r="1391" spans="2:26">
      <c r="B1391" s="9"/>
      <c r="C1391" s="41"/>
      <c r="D1391" s="3"/>
      <c r="E1391" s="3"/>
      <c r="F1391" s="41"/>
      <c r="G1391" s="3"/>
      <c r="H1391" s="3"/>
      <c r="I1391" s="3"/>
      <c r="J1391" s="3"/>
      <c r="K1391" s="3"/>
      <c r="L1391" s="3"/>
      <c r="M1391" s="3"/>
      <c r="S1391" s="88"/>
      <c r="T1391" s="92"/>
      <c r="U1391" s="93"/>
      <c r="V1391" s="89"/>
      <c r="W1391" s="91"/>
      <c r="X1391" s="94"/>
      <c r="Y1391" s="95"/>
      <c r="Z1391" s="96"/>
    </row>
    <row r="1392" spans="2:26">
      <c r="B1392" s="9"/>
      <c r="C1392" s="41"/>
      <c r="D1392" s="3"/>
      <c r="E1392" s="3"/>
      <c r="F1392" s="41"/>
      <c r="G1392" s="3"/>
      <c r="H1392" s="3"/>
      <c r="I1392" s="3"/>
      <c r="J1392" s="3"/>
      <c r="K1392" s="3"/>
      <c r="L1392" s="3"/>
      <c r="M1392" s="3"/>
      <c r="S1392" s="88"/>
      <c r="T1392" s="92"/>
      <c r="U1392" s="93"/>
      <c r="V1392" s="89"/>
      <c r="W1392" s="91"/>
      <c r="X1392" s="94"/>
      <c r="Y1392" s="95"/>
      <c r="Z1392" s="96"/>
    </row>
    <row r="1393" spans="2:26">
      <c r="B1393" s="9"/>
      <c r="C1393" s="41"/>
      <c r="D1393" s="3"/>
      <c r="E1393" s="3"/>
      <c r="F1393" s="41"/>
      <c r="G1393" s="3"/>
      <c r="H1393" s="3"/>
      <c r="I1393" s="3"/>
      <c r="J1393" s="3"/>
      <c r="K1393" s="3"/>
      <c r="L1393" s="3"/>
      <c r="M1393" s="3"/>
      <c r="S1393" s="88"/>
      <c r="T1393" s="92"/>
      <c r="U1393" s="93"/>
      <c r="V1393" s="89"/>
      <c r="W1393" s="91"/>
      <c r="X1393" s="94"/>
      <c r="Y1393" s="95"/>
      <c r="Z1393" s="96"/>
    </row>
    <row r="1394" spans="2:26">
      <c r="B1394" s="9"/>
      <c r="C1394" s="41"/>
      <c r="D1394" s="3"/>
      <c r="E1394" s="3"/>
      <c r="F1394" s="41"/>
      <c r="G1394" s="3"/>
      <c r="H1394" s="3"/>
      <c r="I1394" s="3"/>
      <c r="J1394" s="3"/>
      <c r="K1394" s="3"/>
      <c r="L1394" s="3"/>
      <c r="M1394" s="3"/>
      <c r="S1394" s="88"/>
      <c r="T1394" s="92"/>
      <c r="U1394" s="93"/>
      <c r="V1394" s="89"/>
      <c r="W1394" s="91"/>
      <c r="X1394" s="94"/>
      <c r="Y1394" s="95"/>
      <c r="Z1394" s="96"/>
    </row>
    <row r="1395" spans="2:26">
      <c r="B1395" s="9"/>
      <c r="C1395" s="41"/>
      <c r="D1395" s="3"/>
      <c r="E1395" s="3"/>
      <c r="F1395" s="3"/>
      <c r="G1395" s="3"/>
      <c r="H1395" s="3"/>
      <c r="I1395" s="3"/>
      <c r="J1395" s="3"/>
      <c r="K1395" s="3"/>
      <c r="L1395" s="3"/>
      <c r="M1395" s="3"/>
      <c r="O1395" s="3"/>
      <c r="P1395" s="3"/>
      <c r="S1395" s="88"/>
      <c r="T1395" s="92"/>
      <c r="U1395" s="93"/>
      <c r="V1395" s="89"/>
      <c r="W1395" s="91"/>
      <c r="X1395" s="94"/>
      <c r="Y1395" s="95"/>
      <c r="Z1395" s="96"/>
    </row>
    <row r="1396" spans="2:26">
      <c r="B1396" s="9"/>
      <c r="C1396" s="41"/>
      <c r="D1396" s="3"/>
      <c r="E1396" s="3"/>
      <c r="F1396" s="41"/>
      <c r="G1396" s="3"/>
      <c r="H1396" s="3"/>
      <c r="I1396" s="3"/>
      <c r="J1396" s="3"/>
      <c r="K1396" s="3"/>
      <c r="L1396" s="3"/>
      <c r="M1396" s="3"/>
      <c r="S1396" s="88"/>
      <c r="T1396" s="92"/>
      <c r="U1396" s="93"/>
      <c r="V1396" s="89"/>
      <c r="W1396" s="91"/>
      <c r="X1396" s="94"/>
      <c r="Y1396" s="95"/>
      <c r="Z1396" s="96"/>
    </row>
    <row r="1397" spans="2:26">
      <c r="B1397" s="9"/>
      <c r="C1397" s="41"/>
      <c r="D1397" s="3"/>
      <c r="E1397" s="3"/>
      <c r="F1397" s="3"/>
      <c r="G1397" s="3"/>
      <c r="H1397" s="3"/>
      <c r="I1397" s="3"/>
      <c r="J1397" s="3"/>
      <c r="K1397" s="3"/>
      <c r="L1397" s="3"/>
      <c r="M1397" s="3"/>
      <c r="S1397" s="88"/>
      <c r="T1397" s="92"/>
      <c r="U1397" s="93"/>
      <c r="V1397" s="89"/>
      <c r="W1397" s="91"/>
      <c r="X1397" s="94"/>
      <c r="Y1397" s="95"/>
      <c r="Z1397" s="96"/>
    </row>
    <row r="1398" spans="2:26">
      <c r="B1398" s="9"/>
      <c r="C1398" s="41"/>
      <c r="D1398" s="3"/>
      <c r="E1398" s="3"/>
      <c r="F1398" s="3"/>
      <c r="G1398" s="3"/>
      <c r="H1398" s="3"/>
      <c r="I1398" s="3"/>
      <c r="J1398" s="3"/>
      <c r="K1398" s="3"/>
      <c r="L1398" s="3"/>
      <c r="M1398" s="3"/>
      <c r="S1398" s="88"/>
      <c r="T1398" s="92"/>
      <c r="U1398" s="93"/>
      <c r="V1398" s="89"/>
      <c r="W1398" s="91"/>
      <c r="X1398" s="94"/>
      <c r="Y1398" s="95"/>
      <c r="Z1398" s="96"/>
    </row>
    <row r="1399" spans="2:26">
      <c r="B1399" s="9"/>
      <c r="C1399" s="41"/>
      <c r="D1399" s="3"/>
      <c r="E1399" s="3"/>
      <c r="F1399" s="3"/>
      <c r="G1399" s="3"/>
      <c r="H1399" s="3"/>
      <c r="I1399" s="3"/>
      <c r="J1399" s="3"/>
      <c r="K1399" s="3"/>
      <c r="L1399" s="3"/>
      <c r="M1399" s="3"/>
      <c r="S1399" s="88"/>
      <c r="T1399" s="92"/>
      <c r="U1399" s="93"/>
      <c r="V1399" s="89"/>
      <c r="W1399" s="91"/>
      <c r="X1399" s="94"/>
      <c r="Y1399" s="95"/>
      <c r="Z1399" s="96"/>
    </row>
    <row r="1400" spans="2:26">
      <c r="B1400" s="9"/>
      <c r="C1400" s="41"/>
      <c r="D1400" s="3"/>
      <c r="E1400" s="3"/>
      <c r="F1400" s="3"/>
      <c r="G1400" s="3"/>
      <c r="H1400" s="3"/>
      <c r="I1400" s="3"/>
      <c r="J1400" s="3"/>
      <c r="K1400" s="3"/>
      <c r="L1400" s="3"/>
      <c r="M1400" s="3"/>
      <c r="S1400" s="88"/>
      <c r="T1400" s="92"/>
      <c r="U1400" s="93"/>
      <c r="V1400" s="89"/>
      <c r="W1400" s="91"/>
      <c r="X1400" s="94"/>
      <c r="Y1400" s="95"/>
      <c r="Z1400" s="96"/>
    </row>
    <row r="1401" spans="2:26">
      <c r="B1401" s="9"/>
      <c r="C1401" s="41"/>
      <c r="D1401" s="3"/>
      <c r="E1401" s="3"/>
      <c r="F1401" s="3"/>
      <c r="G1401" s="3"/>
      <c r="H1401" s="3"/>
      <c r="I1401" s="3"/>
      <c r="J1401" s="3"/>
      <c r="K1401" s="3"/>
      <c r="L1401" s="3"/>
      <c r="M1401" s="3"/>
      <c r="S1401" s="88"/>
      <c r="T1401" s="92"/>
      <c r="U1401" s="93"/>
      <c r="V1401" s="89"/>
      <c r="W1401" s="91"/>
      <c r="X1401" s="94"/>
      <c r="Y1401" s="95"/>
      <c r="Z1401" s="96"/>
    </row>
    <row r="1402" spans="2:26">
      <c r="B1402" s="9"/>
      <c r="C1402" s="41"/>
      <c r="D1402" s="3"/>
      <c r="E1402" s="3"/>
      <c r="F1402" s="3"/>
      <c r="G1402" s="3"/>
      <c r="H1402" s="3"/>
      <c r="I1402" s="3"/>
      <c r="J1402" s="3"/>
      <c r="K1402" s="3"/>
      <c r="L1402" s="3"/>
      <c r="M1402" s="3"/>
      <c r="S1402" s="88"/>
      <c r="T1402" s="92"/>
      <c r="U1402" s="93"/>
      <c r="V1402" s="89"/>
      <c r="W1402" s="91"/>
      <c r="X1402" s="94"/>
      <c r="Y1402" s="95"/>
      <c r="Z1402" s="96"/>
    </row>
    <row r="1403" spans="2:26">
      <c r="B1403" s="9"/>
      <c r="C1403" s="41"/>
      <c r="D1403" s="3"/>
      <c r="E1403" s="3"/>
      <c r="F1403" s="3"/>
      <c r="G1403" s="3"/>
      <c r="H1403" s="3"/>
      <c r="I1403" s="3"/>
      <c r="J1403" s="3"/>
      <c r="K1403" s="3"/>
      <c r="L1403" s="3"/>
      <c r="M1403" s="3"/>
      <c r="S1403" s="88"/>
      <c r="T1403" s="92"/>
      <c r="U1403" s="93"/>
      <c r="V1403" s="89"/>
      <c r="W1403" s="91"/>
      <c r="X1403" s="94"/>
      <c r="Y1403" s="95"/>
      <c r="Z1403" s="96"/>
    </row>
    <row r="1404" spans="2:26">
      <c r="B1404" s="9"/>
      <c r="C1404" s="41"/>
      <c r="D1404" s="3"/>
      <c r="E1404" s="3"/>
      <c r="F1404" s="41"/>
      <c r="G1404" s="3"/>
      <c r="H1404" s="3"/>
      <c r="I1404" s="3"/>
      <c r="J1404" s="3"/>
      <c r="K1404" s="3"/>
      <c r="L1404" s="3"/>
      <c r="M1404" s="3"/>
      <c r="S1404" s="88"/>
      <c r="T1404" s="92"/>
      <c r="U1404" s="93"/>
      <c r="V1404" s="89"/>
      <c r="W1404" s="91"/>
      <c r="X1404" s="94"/>
      <c r="Y1404" s="95"/>
      <c r="Z1404" s="96"/>
    </row>
    <row r="1405" spans="2:26">
      <c r="B1405" s="9"/>
      <c r="C1405" s="41"/>
      <c r="D1405" s="3"/>
      <c r="E1405" s="3"/>
      <c r="F1405" s="3"/>
      <c r="G1405" s="3"/>
      <c r="H1405" s="3"/>
      <c r="I1405" s="3"/>
      <c r="J1405" s="3"/>
      <c r="K1405" s="3"/>
      <c r="L1405" s="3"/>
      <c r="M1405" s="3"/>
      <c r="S1405" s="88"/>
      <c r="T1405" s="92"/>
      <c r="U1405" s="93"/>
      <c r="V1405" s="89"/>
      <c r="W1405" s="91"/>
      <c r="X1405" s="94"/>
      <c r="Y1405" s="95"/>
      <c r="Z1405" s="96"/>
    </row>
    <row r="1406" spans="2:26">
      <c r="B1406" s="9"/>
      <c r="C1406" s="41"/>
      <c r="D1406" s="3"/>
      <c r="E1406" s="3"/>
      <c r="F1406" s="41"/>
      <c r="G1406" s="3"/>
      <c r="H1406" s="3"/>
      <c r="I1406" s="3"/>
      <c r="J1406" s="3"/>
      <c r="K1406" s="3"/>
      <c r="L1406" s="3"/>
      <c r="M1406" s="3"/>
      <c r="S1406" s="88"/>
      <c r="T1406" s="92"/>
      <c r="U1406" s="93"/>
      <c r="V1406" s="89"/>
      <c r="W1406" s="91"/>
      <c r="X1406" s="94"/>
      <c r="Y1406" s="95"/>
      <c r="Z1406" s="96"/>
    </row>
    <row r="1407" spans="2:26">
      <c r="B1407" s="9"/>
      <c r="C1407" s="41"/>
      <c r="D1407" s="3"/>
      <c r="E1407" s="3"/>
      <c r="F1407" s="3"/>
      <c r="G1407" s="3"/>
      <c r="H1407" s="3"/>
      <c r="I1407" s="3"/>
      <c r="J1407" s="3"/>
      <c r="K1407" s="3"/>
      <c r="L1407" s="3"/>
      <c r="M1407" s="3"/>
      <c r="S1407" s="88"/>
      <c r="T1407" s="92"/>
      <c r="U1407" s="93"/>
      <c r="V1407" s="89"/>
      <c r="W1407" s="91"/>
      <c r="X1407" s="94"/>
      <c r="Y1407" s="95"/>
      <c r="Z1407" s="96"/>
    </row>
    <row r="1408" spans="2:26">
      <c r="B1408" s="9"/>
      <c r="C1408" s="41"/>
      <c r="D1408" s="3"/>
      <c r="E1408" s="3"/>
      <c r="F1408" s="3"/>
      <c r="G1408" s="3"/>
      <c r="H1408" s="3"/>
      <c r="I1408" s="3"/>
      <c r="J1408" s="3"/>
      <c r="K1408" s="3"/>
      <c r="L1408" s="3"/>
      <c r="M1408" s="3"/>
      <c r="S1408" s="88"/>
      <c r="T1408" s="92"/>
      <c r="U1408" s="93"/>
      <c r="V1408" s="89"/>
      <c r="W1408" s="91"/>
      <c r="X1408" s="94"/>
      <c r="Y1408" s="95"/>
      <c r="Z1408" s="96"/>
    </row>
    <row r="1409" spans="2:26">
      <c r="B1409" s="9"/>
      <c r="C1409" s="41"/>
      <c r="D1409" s="3"/>
      <c r="E1409" s="3"/>
      <c r="F1409" s="3"/>
      <c r="G1409" s="3"/>
      <c r="H1409" s="3"/>
      <c r="I1409" s="3"/>
      <c r="J1409" s="3"/>
      <c r="K1409" s="3"/>
      <c r="L1409" s="3"/>
      <c r="M1409" s="3"/>
      <c r="S1409" s="88"/>
      <c r="T1409" s="92"/>
      <c r="U1409" s="93"/>
      <c r="V1409" s="89"/>
      <c r="W1409" s="91"/>
      <c r="X1409" s="94"/>
      <c r="Y1409" s="95"/>
      <c r="Z1409" s="96"/>
    </row>
    <row r="1410" spans="2:26">
      <c r="B1410" s="9"/>
      <c r="C1410" s="41"/>
      <c r="D1410" s="3"/>
      <c r="E1410" s="3"/>
      <c r="F1410" s="3"/>
      <c r="G1410" s="3"/>
      <c r="H1410" s="3"/>
      <c r="I1410" s="3"/>
      <c r="J1410" s="3"/>
      <c r="K1410" s="3"/>
      <c r="L1410" s="3"/>
      <c r="M1410" s="3"/>
      <c r="S1410" s="88"/>
      <c r="T1410" s="92"/>
      <c r="U1410" s="93"/>
      <c r="V1410" s="89"/>
      <c r="W1410" s="91"/>
      <c r="X1410" s="94"/>
      <c r="Y1410" s="95"/>
      <c r="Z1410" s="96"/>
    </row>
    <row r="1411" spans="2:26">
      <c r="B1411" s="9"/>
      <c r="C1411" s="41"/>
      <c r="D1411" s="3"/>
      <c r="E1411" s="3"/>
      <c r="F1411" s="3"/>
      <c r="G1411" s="3"/>
      <c r="H1411" s="3"/>
      <c r="I1411" s="3"/>
      <c r="J1411" s="3"/>
      <c r="K1411" s="3"/>
      <c r="L1411" s="3"/>
      <c r="M1411" s="3"/>
      <c r="S1411" s="88"/>
      <c r="T1411" s="92"/>
      <c r="U1411" s="93"/>
      <c r="V1411" s="89"/>
      <c r="W1411" s="91"/>
      <c r="X1411" s="94"/>
      <c r="Y1411" s="95"/>
      <c r="Z1411" s="96"/>
    </row>
    <row r="1412" spans="2:26">
      <c r="B1412" s="9"/>
      <c r="C1412" s="41"/>
      <c r="D1412" s="3"/>
      <c r="E1412" s="3"/>
      <c r="F1412" s="3"/>
      <c r="G1412" s="3"/>
      <c r="H1412" s="3"/>
      <c r="I1412" s="3"/>
      <c r="J1412" s="3"/>
      <c r="K1412" s="3"/>
      <c r="L1412" s="3"/>
      <c r="M1412" s="3"/>
      <c r="S1412" s="88"/>
      <c r="T1412" s="92"/>
      <c r="U1412" s="93"/>
      <c r="V1412" s="89"/>
      <c r="W1412" s="91"/>
      <c r="X1412" s="94"/>
      <c r="Y1412" s="95"/>
      <c r="Z1412" s="96"/>
    </row>
    <row r="1413" spans="2:26">
      <c r="B1413" s="9"/>
      <c r="C1413" s="41"/>
      <c r="D1413" s="3"/>
      <c r="E1413" s="3"/>
      <c r="F1413" s="3"/>
      <c r="G1413" s="3"/>
      <c r="H1413" s="3"/>
      <c r="I1413" s="3"/>
      <c r="J1413" s="3"/>
      <c r="K1413" s="3"/>
      <c r="L1413" s="3"/>
      <c r="M1413" s="3"/>
      <c r="S1413" s="88"/>
      <c r="T1413" s="92"/>
      <c r="U1413" s="93"/>
      <c r="V1413" s="89"/>
      <c r="W1413" s="91"/>
      <c r="X1413" s="94"/>
      <c r="Y1413" s="95"/>
      <c r="Z1413" s="96"/>
    </row>
    <row r="1414" spans="2:26">
      <c r="B1414" s="9"/>
      <c r="C1414" s="41"/>
      <c r="D1414" s="3"/>
      <c r="E1414" s="3"/>
      <c r="F1414" s="3"/>
      <c r="G1414" s="3"/>
      <c r="H1414" s="3"/>
      <c r="I1414" s="3"/>
      <c r="J1414" s="3"/>
      <c r="K1414" s="3"/>
      <c r="L1414" s="3"/>
      <c r="M1414" s="3"/>
      <c r="S1414" s="88"/>
      <c r="T1414" s="92"/>
      <c r="U1414" s="93"/>
      <c r="V1414" s="89"/>
      <c r="W1414" s="91"/>
      <c r="X1414" s="94"/>
      <c r="Y1414" s="95"/>
      <c r="Z1414" s="96"/>
    </row>
    <row r="1415" spans="2:26">
      <c r="B1415" s="9"/>
      <c r="C1415" s="41"/>
      <c r="D1415" s="3"/>
      <c r="E1415" s="3"/>
      <c r="F1415" s="3"/>
      <c r="G1415" s="3"/>
      <c r="H1415" s="3"/>
      <c r="I1415" s="3"/>
      <c r="J1415" s="3"/>
      <c r="K1415" s="3"/>
      <c r="L1415" s="3"/>
      <c r="M1415" s="3"/>
      <c r="S1415" s="88"/>
      <c r="T1415" s="92"/>
      <c r="U1415" s="93"/>
      <c r="V1415" s="89"/>
      <c r="W1415" s="91"/>
      <c r="X1415" s="94"/>
      <c r="Y1415" s="95"/>
      <c r="Z1415" s="96"/>
    </row>
    <row r="1416" spans="2:26">
      <c r="B1416" s="9"/>
      <c r="C1416" s="3"/>
      <c r="D1416" s="3"/>
      <c r="E1416" s="3"/>
      <c r="F1416" s="3"/>
      <c r="G1416" s="3"/>
      <c r="H1416" s="3"/>
      <c r="I1416" s="3"/>
      <c r="J1416" s="3"/>
      <c r="K1416" s="3"/>
      <c r="L1416" s="3"/>
      <c r="M1416" s="3"/>
      <c r="S1416" s="88"/>
      <c r="T1416" s="92"/>
      <c r="U1416" s="93"/>
      <c r="V1416" s="89"/>
      <c r="W1416" s="91"/>
      <c r="X1416" s="94"/>
      <c r="Y1416" s="95"/>
      <c r="Z1416" s="96"/>
    </row>
    <row r="1417" spans="2:26">
      <c r="B1417" s="9"/>
      <c r="C1417" s="3"/>
      <c r="D1417" s="3"/>
      <c r="E1417" s="3"/>
      <c r="F1417" s="3"/>
      <c r="G1417" s="3"/>
      <c r="H1417" s="3"/>
      <c r="I1417" s="3"/>
      <c r="J1417" s="3"/>
      <c r="K1417" s="3"/>
      <c r="L1417" s="3"/>
      <c r="M1417" s="3"/>
      <c r="S1417" s="88"/>
      <c r="T1417" s="92"/>
      <c r="U1417" s="93"/>
      <c r="V1417" s="89"/>
      <c r="W1417" s="91"/>
      <c r="X1417" s="94"/>
      <c r="Y1417" s="95"/>
      <c r="Z1417" s="96"/>
    </row>
    <row r="1418" spans="2:26">
      <c r="B1418" s="9"/>
      <c r="C1418" s="3"/>
      <c r="D1418" s="3"/>
      <c r="E1418" s="3"/>
      <c r="F1418" s="3"/>
      <c r="G1418" s="3"/>
      <c r="H1418" s="3"/>
      <c r="I1418" s="3"/>
      <c r="J1418" s="3"/>
      <c r="K1418" s="3"/>
      <c r="L1418" s="3"/>
      <c r="M1418" s="3"/>
      <c r="S1418" s="88"/>
      <c r="T1418" s="92"/>
      <c r="U1418" s="93"/>
      <c r="V1418" s="89"/>
      <c r="W1418" s="91"/>
      <c r="X1418" s="94"/>
      <c r="Y1418" s="95"/>
      <c r="Z1418" s="96"/>
    </row>
    <row r="1419" spans="2:26">
      <c r="B1419" s="9"/>
      <c r="C1419" s="3"/>
      <c r="D1419" s="3"/>
      <c r="E1419" s="3"/>
      <c r="F1419" s="3"/>
      <c r="G1419" s="3"/>
      <c r="H1419" s="3"/>
      <c r="I1419" s="3"/>
      <c r="J1419" s="3"/>
      <c r="K1419" s="3"/>
      <c r="L1419" s="3"/>
      <c r="M1419" s="3"/>
      <c r="S1419" s="88"/>
      <c r="T1419" s="92"/>
      <c r="U1419" s="93"/>
      <c r="V1419" s="89"/>
      <c r="W1419" s="91"/>
      <c r="X1419" s="94"/>
      <c r="Y1419" s="95"/>
      <c r="Z1419" s="96"/>
    </row>
    <row r="1420" spans="2:26">
      <c r="B1420" s="9"/>
      <c r="C1420" s="3"/>
      <c r="D1420" s="3"/>
      <c r="E1420" s="3"/>
      <c r="F1420" s="3"/>
      <c r="G1420" s="3"/>
      <c r="H1420" s="3"/>
      <c r="I1420" s="3"/>
      <c r="J1420" s="3"/>
      <c r="K1420" s="3"/>
      <c r="L1420" s="3"/>
      <c r="M1420" s="3"/>
      <c r="S1420" s="88"/>
      <c r="T1420" s="92"/>
      <c r="U1420" s="93"/>
      <c r="V1420" s="89"/>
      <c r="W1420" s="91"/>
      <c r="X1420" s="94"/>
      <c r="Y1420" s="95"/>
      <c r="Z1420" s="96"/>
    </row>
    <row r="1421" spans="2:26">
      <c r="B1421" s="9"/>
      <c r="C1421" s="3"/>
      <c r="D1421" s="3"/>
      <c r="E1421" s="3"/>
      <c r="F1421" s="3"/>
      <c r="G1421" s="3"/>
      <c r="H1421" s="3"/>
      <c r="I1421" s="3"/>
      <c r="J1421" s="3"/>
      <c r="K1421" s="3"/>
      <c r="L1421" s="3"/>
      <c r="M1421" s="3"/>
      <c r="S1421" s="88"/>
      <c r="T1421" s="92"/>
      <c r="U1421" s="93"/>
      <c r="V1421" s="89"/>
      <c r="W1421" s="91"/>
      <c r="X1421" s="94"/>
      <c r="Y1421" s="95"/>
      <c r="Z1421" s="96"/>
    </row>
    <row r="1422" spans="2:26">
      <c r="B1422" s="9"/>
      <c r="C1422" s="3"/>
      <c r="D1422" s="3"/>
      <c r="E1422" s="3"/>
      <c r="F1422" s="3"/>
      <c r="G1422" s="3"/>
      <c r="H1422" s="3"/>
      <c r="I1422" s="3"/>
      <c r="J1422" s="3"/>
      <c r="K1422" s="3"/>
      <c r="L1422" s="3"/>
      <c r="M1422" s="3"/>
      <c r="S1422" s="88"/>
      <c r="T1422" s="92"/>
      <c r="U1422" s="93"/>
      <c r="V1422" s="89"/>
      <c r="W1422" s="91"/>
      <c r="X1422" s="94"/>
      <c r="Y1422" s="95"/>
      <c r="Z1422" s="96"/>
    </row>
    <row r="1423" spans="2:26">
      <c r="B1423" s="9"/>
      <c r="C1423" s="3"/>
      <c r="D1423" s="3"/>
      <c r="E1423" s="3"/>
      <c r="F1423" s="3"/>
      <c r="G1423" s="3"/>
      <c r="H1423" s="3"/>
      <c r="I1423" s="3"/>
      <c r="J1423" s="3"/>
      <c r="K1423" s="3"/>
      <c r="L1423" s="3"/>
      <c r="M1423" s="3"/>
      <c r="S1423" s="88"/>
      <c r="T1423" s="92"/>
      <c r="U1423" s="93"/>
      <c r="V1423" s="89"/>
      <c r="W1423" s="91"/>
      <c r="X1423" s="94"/>
      <c r="Y1423" s="95"/>
      <c r="Z1423" s="96"/>
    </row>
    <row r="1424" spans="2:26">
      <c r="B1424" s="9"/>
      <c r="C1424" s="3"/>
      <c r="D1424" s="3"/>
      <c r="E1424" s="3"/>
      <c r="F1424" s="3"/>
      <c r="G1424" s="3"/>
      <c r="H1424" s="3"/>
      <c r="I1424" s="3"/>
      <c r="J1424" s="3"/>
      <c r="K1424" s="3"/>
      <c r="L1424" s="3"/>
      <c r="M1424" s="3"/>
      <c r="S1424" s="88"/>
      <c r="T1424" s="92"/>
      <c r="U1424" s="93"/>
      <c r="V1424" s="89"/>
      <c r="W1424" s="91"/>
      <c r="X1424" s="94"/>
      <c r="Y1424" s="95"/>
      <c r="Z1424" s="96"/>
    </row>
    <row r="1425" spans="2:26">
      <c r="B1425" s="9"/>
      <c r="C1425" s="3"/>
      <c r="D1425" s="3"/>
      <c r="E1425" s="3"/>
      <c r="F1425" s="3"/>
      <c r="G1425" s="3"/>
      <c r="H1425" s="3"/>
      <c r="I1425" s="3"/>
      <c r="J1425" s="3"/>
      <c r="K1425" s="3"/>
      <c r="L1425" s="3"/>
      <c r="M1425" s="3"/>
      <c r="S1425" s="88"/>
      <c r="T1425" s="92"/>
      <c r="U1425" s="93"/>
      <c r="V1425" s="89"/>
      <c r="W1425" s="91"/>
      <c r="X1425" s="94"/>
      <c r="Y1425" s="95"/>
      <c r="Z1425" s="96"/>
    </row>
    <row r="1426" spans="2:26">
      <c r="B1426" s="9"/>
      <c r="C1426" s="41"/>
      <c r="D1426" s="3"/>
      <c r="E1426" s="3"/>
      <c r="F1426" s="3"/>
      <c r="G1426" s="3"/>
      <c r="H1426" s="3"/>
      <c r="I1426" s="3"/>
      <c r="J1426" s="3"/>
      <c r="K1426" s="3"/>
      <c r="L1426" s="3"/>
      <c r="M1426" s="3"/>
      <c r="S1426" s="88"/>
      <c r="T1426" s="92"/>
      <c r="U1426" s="93"/>
      <c r="V1426" s="89"/>
      <c r="W1426" s="91"/>
      <c r="X1426" s="94"/>
      <c r="Y1426" s="95"/>
      <c r="Z1426" s="96"/>
    </row>
    <row r="1427" spans="2:26">
      <c r="B1427" s="9"/>
      <c r="C1427" s="41"/>
      <c r="D1427" s="3"/>
      <c r="E1427" s="3"/>
      <c r="F1427" s="3"/>
      <c r="G1427" s="3"/>
      <c r="H1427" s="3"/>
      <c r="I1427" s="3"/>
      <c r="J1427" s="3"/>
      <c r="K1427" s="3"/>
      <c r="L1427" s="3"/>
      <c r="M1427" s="3"/>
      <c r="S1427" s="88"/>
      <c r="T1427" s="92"/>
      <c r="U1427" s="93"/>
      <c r="V1427" s="89"/>
      <c r="W1427" s="91"/>
      <c r="X1427" s="94"/>
      <c r="Y1427" s="95"/>
      <c r="Z1427" s="96"/>
    </row>
    <row r="1428" spans="2:26">
      <c r="B1428" s="9"/>
      <c r="C1428" s="41"/>
      <c r="D1428" s="3"/>
      <c r="E1428" s="3"/>
      <c r="F1428" s="3"/>
      <c r="G1428" s="3"/>
      <c r="H1428" s="3"/>
      <c r="I1428" s="3"/>
      <c r="J1428" s="3"/>
      <c r="K1428" s="3"/>
      <c r="L1428" s="3"/>
      <c r="M1428" s="3"/>
      <c r="S1428" s="88"/>
      <c r="T1428" s="92"/>
      <c r="U1428" s="93"/>
      <c r="V1428" s="89"/>
      <c r="W1428" s="91"/>
      <c r="X1428" s="94"/>
      <c r="Y1428" s="95"/>
      <c r="Z1428" s="96"/>
    </row>
    <row r="1429" spans="2:26">
      <c r="B1429" s="9"/>
      <c r="C1429" s="41"/>
      <c r="D1429" s="3"/>
      <c r="E1429" s="3"/>
      <c r="F1429" s="3"/>
      <c r="G1429" s="3"/>
      <c r="H1429" s="3"/>
      <c r="I1429" s="3"/>
      <c r="J1429" s="3"/>
      <c r="K1429" s="3"/>
      <c r="L1429" s="3"/>
      <c r="M1429" s="3"/>
      <c r="S1429" s="88"/>
      <c r="T1429" s="92"/>
      <c r="U1429" s="93"/>
      <c r="V1429" s="89"/>
      <c r="W1429" s="91"/>
      <c r="X1429" s="94"/>
      <c r="Y1429" s="95"/>
      <c r="Z1429" s="96"/>
    </row>
    <row r="1430" spans="2:26">
      <c r="B1430" s="9"/>
      <c r="C1430" s="41"/>
      <c r="D1430" s="3"/>
      <c r="E1430" s="3"/>
      <c r="F1430" s="3"/>
      <c r="G1430" s="3"/>
      <c r="H1430" s="3"/>
      <c r="I1430" s="3"/>
      <c r="J1430" s="3"/>
      <c r="K1430" s="3"/>
      <c r="L1430" s="3"/>
      <c r="M1430" s="3"/>
      <c r="S1430" s="88"/>
      <c r="T1430" s="92"/>
      <c r="U1430" s="93"/>
      <c r="V1430" s="89"/>
      <c r="W1430" s="91"/>
      <c r="X1430" s="94"/>
      <c r="Y1430" s="95"/>
      <c r="Z1430" s="96"/>
    </row>
    <row r="1431" spans="2:26">
      <c r="B1431" s="9"/>
      <c r="C1431" s="41"/>
      <c r="D1431" s="3"/>
      <c r="E1431" s="3"/>
      <c r="F1431" s="3"/>
      <c r="G1431" s="3"/>
      <c r="H1431" s="3"/>
      <c r="I1431" s="3"/>
      <c r="J1431" s="3"/>
      <c r="K1431" s="3"/>
      <c r="L1431" s="3"/>
      <c r="M1431" s="3"/>
      <c r="S1431" s="88"/>
      <c r="T1431" s="92"/>
      <c r="U1431" s="93"/>
      <c r="V1431" s="89"/>
      <c r="W1431" s="91"/>
      <c r="X1431" s="94"/>
      <c r="Y1431" s="95"/>
      <c r="Z1431" s="96"/>
    </row>
    <row r="1432" spans="2:26">
      <c r="B1432" s="9"/>
      <c r="C1432" s="41"/>
      <c r="D1432" s="3"/>
      <c r="E1432" s="3"/>
      <c r="F1432" s="3"/>
      <c r="G1432" s="3"/>
      <c r="H1432" s="3"/>
      <c r="I1432" s="3"/>
      <c r="J1432" s="3"/>
      <c r="K1432" s="3"/>
      <c r="L1432" s="3"/>
      <c r="M1432" s="3"/>
      <c r="S1432" s="88"/>
      <c r="T1432" s="92"/>
      <c r="U1432" s="93"/>
      <c r="V1432" s="89"/>
      <c r="W1432" s="91"/>
      <c r="X1432" s="94"/>
      <c r="Y1432" s="95"/>
      <c r="Z1432" s="96"/>
    </row>
    <row r="1433" spans="2:26">
      <c r="B1433" s="9"/>
      <c r="C1433" s="41"/>
      <c r="D1433" s="3"/>
      <c r="E1433" s="3"/>
      <c r="F1433" s="3"/>
      <c r="G1433" s="3"/>
      <c r="H1433" s="3"/>
      <c r="I1433" s="3"/>
      <c r="J1433" s="3"/>
      <c r="K1433" s="3"/>
      <c r="L1433" s="3"/>
      <c r="M1433" s="3"/>
      <c r="S1433" s="88"/>
      <c r="T1433" s="92"/>
      <c r="U1433" s="93"/>
      <c r="V1433" s="89"/>
      <c r="W1433" s="91"/>
      <c r="X1433" s="94"/>
      <c r="Y1433" s="95"/>
      <c r="Z1433" s="96"/>
    </row>
    <row r="1434" spans="2:26">
      <c r="B1434" s="9"/>
      <c r="C1434" s="41"/>
      <c r="D1434" s="3"/>
      <c r="E1434" s="3"/>
      <c r="F1434" s="3"/>
      <c r="G1434" s="3"/>
      <c r="H1434" s="3"/>
      <c r="I1434" s="3"/>
      <c r="J1434" s="3"/>
      <c r="K1434" s="3"/>
      <c r="L1434" s="3"/>
      <c r="M1434" s="3"/>
      <c r="S1434" s="88"/>
      <c r="T1434" s="92"/>
      <c r="U1434" s="93"/>
      <c r="V1434" s="89"/>
      <c r="W1434" s="91"/>
      <c r="X1434" s="94"/>
      <c r="Y1434" s="95"/>
      <c r="Z1434" s="96"/>
    </row>
    <row r="1435" spans="2:26">
      <c r="B1435" s="9"/>
      <c r="C1435" s="41"/>
      <c r="D1435" s="3"/>
      <c r="E1435" s="3"/>
      <c r="F1435" s="3"/>
      <c r="G1435" s="3"/>
      <c r="H1435" s="3"/>
      <c r="I1435" s="3"/>
      <c r="J1435" s="3"/>
      <c r="K1435" s="3"/>
      <c r="L1435" s="3"/>
      <c r="M1435" s="3"/>
      <c r="S1435" s="88"/>
      <c r="T1435" s="92"/>
      <c r="U1435" s="93"/>
      <c r="V1435" s="89"/>
      <c r="W1435" s="91"/>
      <c r="X1435" s="94"/>
      <c r="Y1435" s="95"/>
      <c r="Z1435" s="96"/>
    </row>
    <row r="1436" spans="2:26">
      <c r="B1436" s="9"/>
      <c r="C1436" s="41"/>
      <c r="D1436" s="3"/>
      <c r="E1436" s="3"/>
      <c r="F1436" s="3"/>
      <c r="G1436" s="3"/>
      <c r="H1436" s="3"/>
      <c r="I1436" s="3"/>
      <c r="J1436" s="3"/>
      <c r="K1436" s="3"/>
      <c r="L1436" s="3"/>
      <c r="M1436" s="3"/>
      <c r="S1436" s="88"/>
      <c r="T1436" s="92"/>
      <c r="U1436" s="93"/>
      <c r="V1436" s="89"/>
      <c r="W1436" s="91"/>
      <c r="X1436" s="94"/>
      <c r="Y1436" s="95"/>
      <c r="Z1436" s="96"/>
    </row>
    <row r="1437" spans="2:26">
      <c r="B1437" s="9"/>
      <c r="C1437" s="41"/>
      <c r="D1437" s="3"/>
      <c r="E1437" s="3"/>
      <c r="F1437" s="3"/>
      <c r="G1437" s="3"/>
      <c r="H1437" s="3"/>
      <c r="I1437" s="3"/>
      <c r="J1437" s="3"/>
      <c r="K1437" s="3"/>
      <c r="L1437" s="3"/>
      <c r="M1437" s="3"/>
      <c r="S1437" s="88"/>
      <c r="T1437" s="92"/>
      <c r="U1437" s="93"/>
      <c r="V1437" s="89"/>
      <c r="W1437" s="91"/>
      <c r="X1437" s="94"/>
      <c r="Y1437" s="95"/>
      <c r="Z1437" s="96"/>
    </row>
    <row r="1438" spans="2:26">
      <c r="B1438" s="9"/>
      <c r="C1438" s="41"/>
      <c r="D1438" s="3"/>
      <c r="E1438" s="3"/>
      <c r="F1438" s="3"/>
      <c r="G1438" s="3"/>
      <c r="H1438" s="3"/>
      <c r="I1438" s="3"/>
      <c r="J1438" s="3"/>
      <c r="K1438" s="3"/>
      <c r="L1438" s="3"/>
      <c r="M1438" s="3"/>
      <c r="S1438" s="88"/>
      <c r="T1438" s="92"/>
      <c r="U1438" s="93"/>
      <c r="V1438" s="89"/>
      <c r="W1438" s="91"/>
      <c r="X1438" s="94"/>
      <c r="Y1438" s="95"/>
      <c r="Z1438" s="96"/>
    </row>
    <row r="1439" spans="2:26">
      <c r="B1439" s="9"/>
      <c r="C1439" s="41"/>
      <c r="D1439" s="3"/>
      <c r="E1439" s="3"/>
      <c r="F1439" s="3"/>
      <c r="G1439" s="3"/>
      <c r="H1439" s="3"/>
      <c r="I1439" s="3"/>
      <c r="J1439" s="3"/>
      <c r="K1439" s="3"/>
      <c r="L1439" s="3"/>
      <c r="M1439" s="3"/>
      <c r="S1439" s="88"/>
      <c r="T1439" s="92"/>
      <c r="U1439" s="93"/>
      <c r="V1439" s="89"/>
      <c r="W1439" s="91"/>
      <c r="X1439" s="94"/>
      <c r="Y1439" s="95"/>
      <c r="Z1439" s="96"/>
    </row>
    <row r="1440" spans="2:26">
      <c r="B1440" s="9"/>
      <c r="C1440" s="41"/>
      <c r="D1440" s="3"/>
      <c r="E1440" s="3"/>
      <c r="F1440" s="3"/>
      <c r="G1440" s="3"/>
      <c r="H1440" s="3"/>
      <c r="I1440" s="3"/>
      <c r="J1440" s="3"/>
      <c r="K1440" s="3"/>
      <c r="L1440" s="3"/>
      <c r="M1440" s="3"/>
      <c r="S1440" s="88"/>
      <c r="T1440" s="92"/>
      <c r="U1440" s="93"/>
      <c r="V1440" s="89"/>
      <c r="W1440" s="91"/>
      <c r="X1440" s="94"/>
      <c r="Y1440" s="95"/>
      <c r="Z1440" s="96"/>
    </row>
    <row r="1441" spans="2:26">
      <c r="B1441" s="9"/>
      <c r="C1441" s="41"/>
      <c r="D1441" s="3"/>
      <c r="E1441" s="3"/>
      <c r="F1441" s="3"/>
      <c r="G1441" s="3"/>
      <c r="H1441" s="3"/>
      <c r="I1441" s="3"/>
      <c r="J1441" s="3"/>
      <c r="K1441" s="3"/>
      <c r="L1441" s="3"/>
      <c r="M1441" s="3"/>
      <c r="O1441" s="3"/>
      <c r="P1441" s="3"/>
      <c r="S1441" s="88"/>
      <c r="T1441" s="92"/>
      <c r="U1441" s="93"/>
      <c r="V1441" s="89"/>
      <c r="W1441" s="91"/>
      <c r="X1441" s="94"/>
      <c r="Y1441" s="95"/>
      <c r="Z1441" s="96"/>
    </row>
    <row r="1442" spans="2:26">
      <c r="B1442" s="9"/>
      <c r="C1442" s="41"/>
      <c r="D1442" s="3"/>
      <c r="E1442" s="3"/>
      <c r="F1442" s="3"/>
      <c r="G1442" s="3"/>
      <c r="H1442" s="3"/>
      <c r="I1442" s="3"/>
      <c r="J1442" s="3"/>
      <c r="K1442" s="3"/>
      <c r="L1442" s="3"/>
      <c r="M1442" s="3"/>
      <c r="S1442" s="88"/>
      <c r="T1442" s="92"/>
      <c r="U1442" s="93"/>
      <c r="V1442" s="89"/>
      <c r="W1442" s="91"/>
      <c r="X1442" s="94"/>
      <c r="Y1442" s="95"/>
      <c r="Z1442" s="96"/>
    </row>
    <row r="1443" spans="2:26">
      <c r="B1443" s="9"/>
      <c r="C1443" s="41"/>
      <c r="D1443" s="3"/>
      <c r="E1443" s="3"/>
      <c r="F1443" s="3"/>
      <c r="G1443" s="3"/>
      <c r="H1443" s="3"/>
      <c r="I1443" s="3"/>
      <c r="J1443" s="3"/>
      <c r="K1443" s="3"/>
      <c r="L1443" s="3"/>
      <c r="M1443" s="3"/>
      <c r="O1443" s="3"/>
      <c r="P1443" s="3"/>
      <c r="S1443" s="88"/>
      <c r="T1443" s="92"/>
      <c r="U1443" s="93"/>
      <c r="V1443" s="89"/>
      <c r="W1443" s="91"/>
      <c r="X1443" s="94"/>
      <c r="Y1443" s="95"/>
      <c r="Z1443" s="96"/>
    </row>
    <row r="1444" spans="2:26">
      <c r="B1444" s="9"/>
      <c r="C1444" s="41"/>
      <c r="D1444" s="3"/>
      <c r="E1444" s="3"/>
      <c r="F1444" s="3"/>
      <c r="G1444" s="3"/>
      <c r="H1444" s="3"/>
      <c r="I1444" s="3"/>
      <c r="J1444" s="3"/>
      <c r="K1444" s="3"/>
      <c r="L1444" s="3"/>
      <c r="M1444" s="3"/>
      <c r="S1444" s="88"/>
      <c r="T1444" s="92"/>
      <c r="U1444" s="93"/>
      <c r="V1444" s="89"/>
      <c r="W1444" s="91"/>
      <c r="X1444" s="94"/>
      <c r="Y1444" s="95"/>
      <c r="Z1444" s="96"/>
    </row>
    <row r="1445" spans="2:26">
      <c r="B1445" s="9"/>
      <c r="C1445" s="41"/>
      <c r="D1445" s="3"/>
      <c r="E1445" s="3"/>
      <c r="F1445" s="3"/>
      <c r="G1445" s="3"/>
      <c r="H1445" s="3"/>
      <c r="I1445" s="3"/>
      <c r="J1445" s="3"/>
      <c r="K1445" s="3"/>
      <c r="L1445" s="3"/>
      <c r="M1445" s="3"/>
      <c r="O1445" s="3"/>
      <c r="P1445" s="3"/>
      <c r="S1445" s="88"/>
      <c r="T1445" s="92"/>
      <c r="U1445" s="93"/>
      <c r="V1445" s="89"/>
      <c r="W1445" s="91"/>
      <c r="X1445" s="94"/>
      <c r="Y1445" s="95"/>
      <c r="Z1445" s="96"/>
    </row>
    <row r="1446" spans="2:26">
      <c r="B1446" s="9"/>
      <c r="C1446" s="41"/>
      <c r="D1446" s="3"/>
      <c r="E1446" s="3"/>
      <c r="F1446" s="3"/>
      <c r="G1446" s="3"/>
      <c r="H1446" s="3"/>
      <c r="I1446" s="3"/>
      <c r="J1446" s="3"/>
      <c r="K1446" s="3"/>
      <c r="L1446" s="3"/>
      <c r="M1446" s="3"/>
      <c r="S1446" s="88"/>
      <c r="T1446" s="92"/>
      <c r="U1446" s="93"/>
      <c r="V1446" s="89"/>
      <c r="W1446" s="91"/>
      <c r="X1446" s="94"/>
      <c r="Y1446" s="95"/>
      <c r="Z1446" s="96"/>
    </row>
    <row r="1447" spans="2:26">
      <c r="B1447" s="9"/>
      <c r="C1447" s="41"/>
      <c r="D1447" s="3"/>
      <c r="E1447" s="3"/>
      <c r="F1447" s="3"/>
      <c r="G1447" s="3"/>
      <c r="H1447" s="3"/>
      <c r="I1447" s="3"/>
      <c r="J1447" s="3"/>
      <c r="K1447" s="3"/>
      <c r="L1447" s="3"/>
      <c r="M1447" s="3"/>
      <c r="S1447" s="88"/>
      <c r="T1447" s="92"/>
      <c r="U1447" s="93"/>
      <c r="V1447" s="89"/>
      <c r="W1447" s="91"/>
      <c r="X1447" s="94"/>
      <c r="Y1447" s="95"/>
      <c r="Z1447" s="96"/>
    </row>
    <row r="1448" spans="2:26">
      <c r="B1448" s="9"/>
      <c r="C1448" s="41"/>
      <c r="D1448" s="3"/>
      <c r="E1448" s="3"/>
      <c r="F1448" s="3"/>
      <c r="G1448" s="3"/>
      <c r="H1448" s="3"/>
      <c r="I1448" s="3"/>
      <c r="J1448" s="3"/>
      <c r="K1448" s="3"/>
      <c r="L1448" s="3"/>
      <c r="M1448" s="3"/>
      <c r="S1448" s="88"/>
      <c r="T1448" s="92"/>
      <c r="U1448" s="93"/>
      <c r="V1448" s="89"/>
      <c r="W1448" s="91"/>
      <c r="X1448" s="94"/>
      <c r="Y1448" s="95"/>
      <c r="Z1448" s="96"/>
    </row>
    <row r="1449" spans="2:26">
      <c r="B1449" s="9"/>
      <c r="C1449" s="41"/>
      <c r="D1449" s="3"/>
      <c r="E1449" s="3"/>
      <c r="F1449" s="3"/>
      <c r="G1449" s="3"/>
      <c r="H1449" s="3"/>
      <c r="I1449" s="3"/>
      <c r="J1449" s="3"/>
      <c r="K1449" s="3"/>
      <c r="L1449" s="3"/>
      <c r="M1449" s="3"/>
      <c r="S1449" s="88"/>
      <c r="T1449" s="92"/>
      <c r="U1449" s="93"/>
      <c r="V1449" s="89"/>
      <c r="W1449" s="91"/>
      <c r="X1449" s="94"/>
      <c r="Y1449" s="95"/>
      <c r="Z1449" s="96"/>
    </row>
    <row r="1450" spans="2:26">
      <c r="B1450" s="9"/>
      <c r="C1450" s="41"/>
      <c r="D1450" s="3"/>
      <c r="E1450" s="3"/>
      <c r="F1450" s="3"/>
      <c r="G1450" s="3"/>
      <c r="H1450" s="3"/>
      <c r="I1450" s="3"/>
      <c r="J1450" s="3"/>
      <c r="K1450" s="3"/>
      <c r="L1450" s="3"/>
      <c r="M1450" s="3"/>
      <c r="S1450" s="88"/>
      <c r="T1450" s="92"/>
      <c r="U1450" s="93"/>
      <c r="V1450" s="89"/>
      <c r="W1450" s="91"/>
      <c r="X1450" s="94"/>
      <c r="Y1450" s="95"/>
      <c r="Z1450" s="96"/>
    </row>
    <row r="1451" spans="2:26">
      <c r="B1451" s="9"/>
      <c r="C1451" s="41"/>
      <c r="D1451" s="3"/>
      <c r="E1451" s="3"/>
      <c r="F1451" s="3"/>
      <c r="G1451" s="3"/>
      <c r="H1451" s="3"/>
      <c r="I1451" s="3"/>
      <c r="J1451" s="3"/>
      <c r="K1451" s="3"/>
      <c r="L1451" s="3"/>
      <c r="M1451" s="3"/>
      <c r="S1451" s="88"/>
      <c r="T1451" s="92"/>
      <c r="U1451" s="93"/>
      <c r="V1451" s="89"/>
      <c r="W1451" s="91"/>
      <c r="X1451" s="94"/>
      <c r="Y1451" s="95"/>
      <c r="Z1451" s="96"/>
    </row>
    <row r="1452" spans="2:26">
      <c r="B1452" s="9"/>
      <c r="C1452" s="41"/>
      <c r="D1452" s="3"/>
      <c r="E1452" s="3"/>
      <c r="F1452" s="3"/>
      <c r="G1452" s="3"/>
      <c r="H1452" s="3"/>
      <c r="I1452" s="3"/>
      <c r="J1452" s="3"/>
      <c r="K1452" s="3"/>
      <c r="L1452" s="3"/>
      <c r="M1452" s="3"/>
      <c r="S1452" s="88"/>
      <c r="T1452" s="92"/>
      <c r="U1452" s="93"/>
      <c r="V1452" s="89"/>
      <c r="W1452" s="91"/>
      <c r="X1452" s="94"/>
      <c r="Y1452" s="95"/>
      <c r="Z1452" s="96"/>
    </row>
    <row r="1453" spans="2:26">
      <c r="B1453" s="9"/>
      <c r="C1453" s="41"/>
      <c r="D1453" s="3"/>
      <c r="E1453" s="3"/>
      <c r="F1453" s="3"/>
      <c r="G1453" s="3"/>
      <c r="H1453" s="3"/>
      <c r="I1453" s="3"/>
      <c r="J1453" s="3"/>
      <c r="K1453" s="3"/>
      <c r="L1453" s="3"/>
      <c r="M1453" s="3"/>
      <c r="S1453" s="88"/>
      <c r="T1453" s="92"/>
      <c r="U1453" s="93"/>
      <c r="V1453" s="89"/>
      <c r="W1453" s="91"/>
      <c r="X1453" s="94"/>
      <c r="Y1453" s="95"/>
      <c r="Z1453" s="96"/>
    </row>
    <row r="1454" spans="2:26">
      <c r="B1454" s="9"/>
      <c r="C1454" s="41"/>
      <c r="D1454" s="3"/>
      <c r="E1454" s="3"/>
      <c r="F1454" s="3"/>
      <c r="G1454" s="3"/>
      <c r="H1454" s="3"/>
      <c r="I1454" s="3"/>
      <c r="J1454" s="3"/>
      <c r="K1454" s="3"/>
      <c r="L1454" s="3"/>
      <c r="M1454" s="3"/>
      <c r="S1454" s="88"/>
      <c r="T1454" s="92"/>
      <c r="U1454" s="93"/>
      <c r="V1454" s="89"/>
      <c r="W1454" s="91"/>
      <c r="X1454" s="94"/>
      <c r="Y1454" s="95"/>
      <c r="Z1454" s="96"/>
    </row>
    <row r="1455" spans="2:26">
      <c r="B1455" s="9"/>
      <c r="C1455" s="41"/>
      <c r="D1455" s="3"/>
      <c r="E1455" s="3"/>
      <c r="F1455" s="3"/>
      <c r="G1455" s="3"/>
      <c r="H1455" s="3"/>
      <c r="I1455" s="3"/>
      <c r="J1455" s="3"/>
      <c r="K1455" s="3"/>
      <c r="L1455" s="3"/>
      <c r="M1455" s="3"/>
      <c r="S1455" s="88"/>
      <c r="T1455" s="92"/>
      <c r="U1455" s="93"/>
      <c r="V1455" s="89"/>
      <c r="W1455" s="91"/>
      <c r="X1455" s="94"/>
      <c r="Y1455" s="95"/>
      <c r="Z1455" s="96"/>
    </row>
    <row r="1456" spans="2:26">
      <c r="B1456" s="9"/>
      <c r="C1456" s="41"/>
      <c r="D1456" s="3"/>
      <c r="E1456" s="3"/>
      <c r="F1456" s="3"/>
      <c r="G1456" s="3"/>
      <c r="H1456" s="3"/>
      <c r="I1456" s="3"/>
      <c r="J1456" s="3"/>
      <c r="K1456" s="3"/>
      <c r="L1456" s="3"/>
      <c r="M1456" s="3"/>
      <c r="S1456" s="88"/>
      <c r="T1456" s="92"/>
      <c r="U1456" s="93"/>
      <c r="V1456" s="89"/>
      <c r="W1456" s="91"/>
      <c r="X1456" s="94"/>
      <c r="Y1456" s="95"/>
      <c r="Z1456" s="96"/>
    </row>
    <row r="1457" spans="2:26">
      <c r="B1457" s="9"/>
      <c r="C1457" s="41"/>
      <c r="D1457" s="3"/>
      <c r="E1457" s="3"/>
      <c r="F1457" s="3"/>
      <c r="G1457" s="3"/>
      <c r="H1457" s="3"/>
      <c r="I1457" s="3"/>
      <c r="J1457" s="3"/>
      <c r="K1457" s="3"/>
      <c r="L1457" s="3"/>
      <c r="M1457" s="3"/>
      <c r="S1457" s="88"/>
      <c r="T1457" s="92"/>
      <c r="U1457" s="93"/>
      <c r="V1457" s="89"/>
      <c r="W1457" s="91"/>
      <c r="X1457" s="94"/>
      <c r="Y1457" s="95"/>
      <c r="Z1457" s="96"/>
    </row>
    <row r="1458" spans="2:26">
      <c r="B1458" s="9"/>
      <c r="C1458" s="41"/>
      <c r="D1458" s="3"/>
      <c r="E1458" s="3"/>
      <c r="F1458" s="3"/>
      <c r="G1458" s="3"/>
      <c r="H1458" s="3"/>
      <c r="I1458" s="3"/>
      <c r="J1458" s="3"/>
      <c r="K1458" s="3"/>
      <c r="L1458" s="3"/>
      <c r="M1458" s="3"/>
      <c r="S1458" s="88"/>
      <c r="T1458" s="92"/>
      <c r="U1458" s="93"/>
      <c r="V1458" s="89"/>
      <c r="W1458" s="91"/>
      <c r="X1458" s="94"/>
      <c r="Y1458" s="95"/>
      <c r="Z1458" s="96"/>
    </row>
    <row r="1459" spans="2:26">
      <c r="B1459" s="9"/>
      <c r="C1459" s="41"/>
      <c r="D1459" s="3"/>
      <c r="E1459" s="3"/>
      <c r="F1459" s="3"/>
      <c r="G1459" s="3"/>
      <c r="H1459" s="3"/>
      <c r="I1459" s="3"/>
      <c r="J1459" s="3"/>
      <c r="K1459" s="3"/>
      <c r="L1459" s="3"/>
      <c r="M1459" s="3"/>
      <c r="S1459" s="88"/>
      <c r="T1459" s="92"/>
      <c r="U1459" s="93"/>
      <c r="V1459" s="89"/>
      <c r="W1459" s="91"/>
      <c r="X1459" s="94"/>
      <c r="Y1459" s="95"/>
      <c r="Z1459" s="96"/>
    </row>
    <row r="1460" spans="2:26">
      <c r="B1460" s="9"/>
      <c r="C1460" s="41"/>
      <c r="D1460" s="3"/>
      <c r="E1460" s="3"/>
      <c r="F1460" s="3"/>
      <c r="G1460" s="3"/>
      <c r="H1460" s="3"/>
      <c r="I1460" s="3"/>
      <c r="J1460" s="3"/>
      <c r="K1460" s="3"/>
      <c r="L1460" s="3"/>
      <c r="M1460" s="3"/>
      <c r="S1460" s="88"/>
      <c r="T1460" s="92"/>
      <c r="U1460" s="93"/>
      <c r="V1460" s="89"/>
      <c r="W1460" s="91"/>
      <c r="X1460" s="94"/>
      <c r="Y1460" s="95"/>
      <c r="Z1460" s="96"/>
    </row>
    <row r="1461" spans="2:26">
      <c r="B1461" s="9"/>
      <c r="C1461" s="41"/>
      <c r="D1461" s="3"/>
      <c r="E1461" s="3"/>
      <c r="F1461" s="3"/>
      <c r="G1461" s="3"/>
      <c r="H1461" s="3"/>
      <c r="I1461" s="3"/>
      <c r="J1461" s="3"/>
      <c r="K1461" s="3"/>
      <c r="L1461" s="3"/>
      <c r="M1461" s="3"/>
      <c r="S1461" s="88"/>
      <c r="T1461" s="92"/>
      <c r="U1461" s="93"/>
      <c r="V1461" s="89"/>
      <c r="W1461" s="91"/>
      <c r="X1461" s="94"/>
      <c r="Y1461" s="95"/>
      <c r="Z1461" s="96"/>
    </row>
    <row r="1462" spans="2:26">
      <c r="B1462" s="9"/>
      <c r="C1462" s="41"/>
      <c r="D1462" s="3"/>
      <c r="E1462" s="3"/>
      <c r="F1462" s="3"/>
      <c r="G1462" s="3"/>
      <c r="H1462" s="3"/>
      <c r="I1462" s="3"/>
      <c r="J1462" s="3"/>
      <c r="K1462" s="3"/>
      <c r="L1462" s="3"/>
      <c r="M1462" s="3"/>
      <c r="S1462" s="88"/>
      <c r="T1462" s="92"/>
      <c r="U1462" s="93"/>
      <c r="V1462" s="89"/>
      <c r="W1462" s="91"/>
      <c r="X1462" s="94"/>
      <c r="Y1462" s="95"/>
      <c r="Z1462" s="96"/>
    </row>
    <row r="1463" spans="2:26">
      <c r="B1463" s="9"/>
      <c r="C1463" s="41"/>
      <c r="D1463" s="3"/>
      <c r="E1463" s="3"/>
      <c r="F1463" s="3"/>
      <c r="G1463" s="3"/>
      <c r="H1463" s="3"/>
      <c r="I1463" s="3"/>
      <c r="J1463" s="3"/>
      <c r="K1463" s="3"/>
      <c r="L1463" s="3"/>
      <c r="M1463" s="3"/>
      <c r="S1463" s="88"/>
      <c r="T1463" s="92"/>
      <c r="U1463" s="93"/>
      <c r="V1463" s="89"/>
      <c r="W1463" s="91"/>
      <c r="X1463" s="94"/>
      <c r="Y1463" s="95"/>
      <c r="Z1463" s="96"/>
    </row>
    <row r="1464" spans="2:26">
      <c r="B1464" s="9"/>
      <c r="C1464" s="41"/>
      <c r="D1464" s="3"/>
      <c r="E1464" s="3"/>
      <c r="F1464" s="3"/>
      <c r="G1464" s="3"/>
      <c r="H1464" s="3"/>
      <c r="I1464" s="3"/>
      <c r="J1464" s="3"/>
      <c r="K1464" s="3"/>
      <c r="L1464" s="3"/>
      <c r="M1464" s="3"/>
      <c r="S1464" s="88"/>
      <c r="T1464" s="92"/>
      <c r="U1464" s="93"/>
      <c r="V1464" s="89"/>
      <c r="W1464" s="91"/>
      <c r="X1464" s="94"/>
      <c r="Y1464" s="95"/>
      <c r="Z1464" s="96"/>
    </row>
    <row r="1465" spans="2:26">
      <c r="B1465" s="9"/>
      <c r="C1465" s="41"/>
      <c r="D1465" s="3"/>
      <c r="E1465" s="3"/>
      <c r="F1465" s="3"/>
      <c r="G1465" s="3"/>
      <c r="H1465" s="3"/>
      <c r="I1465" s="3"/>
      <c r="J1465" s="3"/>
      <c r="K1465" s="3"/>
      <c r="L1465" s="3"/>
      <c r="M1465" s="3"/>
      <c r="S1465" s="88"/>
      <c r="T1465" s="92"/>
      <c r="U1465" s="93"/>
      <c r="V1465" s="89"/>
      <c r="W1465" s="91"/>
      <c r="X1465" s="94"/>
      <c r="Y1465" s="95"/>
      <c r="Z1465" s="96"/>
    </row>
    <row r="1466" spans="2:26">
      <c r="B1466" s="9"/>
      <c r="C1466" s="41"/>
      <c r="D1466" s="3"/>
      <c r="E1466" s="3"/>
      <c r="F1466" s="3"/>
      <c r="G1466" s="3"/>
      <c r="H1466" s="3"/>
      <c r="I1466" s="3"/>
      <c r="J1466" s="3"/>
      <c r="K1466" s="3"/>
      <c r="L1466" s="3"/>
      <c r="M1466" s="3"/>
      <c r="S1466" s="88"/>
      <c r="T1466" s="92"/>
      <c r="U1466" s="93"/>
      <c r="V1466" s="89"/>
      <c r="W1466" s="91"/>
      <c r="X1466" s="94"/>
      <c r="Y1466" s="95"/>
      <c r="Z1466" s="96"/>
    </row>
    <row r="1467" spans="2:26">
      <c r="B1467" s="9"/>
      <c r="C1467" s="41"/>
      <c r="D1467" s="3"/>
      <c r="E1467" s="3"/>
      <c r="F1467" s="3"/>
      <c r="G1467" s="3"/>
      <c r="H1467" s="3"/>
      <c r="I1467" s="3"/>
      <c r="J1467" s="3"/>
      <c r="K1467" s="3"/>
      <c r="L1467" s="3"/>
      <c r="M1467" s="3"/>
      <c r="S1467" s="88"/>
      <c r="T1467" s="92"/>
      <c r="U1467" s="93"/>
      <c r="V1467" s="89"/>
      <c r="W1467" s="91"/>
      <c r="X1467" s="94"/>
      <c r="Y1467" s="95"/>
      <c r="Z1467" s="96"/>
    </row>
    <row r="1468" spans="2:26">
      <c r="B1468" s="9"/>
      <c r="C1468" s="41"/>
      <c r="D1468" s="3"/>
      <c r="E1468" s="3"/>
      <c r="F1468" s="3"/>
      <c r="G1468" s="3"/>
      <c r="H1468" s="3"/>
      <c r="I1468" s="3"/>
      <c r="J1468" s="3"/>
      <c r="K1468" s="3"/>
      <c r="L1468" s="3"/>
      <c r="M1468" s="3"/>
      <c r="S1468" s="88"/>
      <c r="T1468" s="92"/>
      <c r="U1468" s="93"/>
      <c r="V1468" s="89"/>
      <c r="W1468" s="91"/>
      <c r="X1468" s="94"/>
      <c r="Y1468" s="95"/>
      <c r="Z1468" s="96"/>
    </row>
    <row r="1469" spans="2:26">
      <c r="B1469" s="9"/>
      <c r="C1469" s="41"/>
      <c r="D1469" s="3"/>
      <c r="E1469" s="3"/>
      <c r="F1469" s="3"/>
      <c r="G1469" s="3"/>
      <c r="H1469" s="3"/>
      <c r="I1469" s="3"/>
      <c r="J1469" s="3"/>
      <c r="K1469" s="3"/>
      <c r="L1469" s="3"/>
      <c r="M1469" s="3"/>
      <c r="S1469" s="88"/>
      <c r="T1469" s="92"/>
      <c r="U1469" s="93"/>
      <c r="V1469" s="89"/>
      <c r="W1469" s="91"/>
      <c r="X1469" s="94"/>
      <c r="Y1469" s="95"/>
      <c r="Z1469" s="96"/>
    </row>
    <row r="1470" spans="2:26">
      <c r="B1470" s="9"/>
      <c r="C1470" s="41"/>
      <c r="D1470" s="3"/>
      <c r="E1470" s="3"/>
      <c r="F1470" s="3"/>
      <c r="G1470" s="3"/>
      <c r="H1470" s="3"/>
      <c r="I1470" s="3"/>
      <c r="J1470" s="3"/>
      <c r="K1470" s="3"/>
      <c r="L1470" s="3"/>
      <c r="M1470" s="3"/>
      <c r="S1470" s="88"/>
      <c r="T1470" s="92"/>
      <c r="U1470" s="93"/>
      <c r="V1470" s="89"/>
      <c r="W1470" s="91"/>
      <c r="X1470" s="94"/>
      <c r="Y1470" s="95"/>
      <c r="Z1470" s="96"/>
    </row>
    <row r="1471" spans="2:26">
      <c r="B1471" s="9"/>
      <c r="C1471" s="41"/>
      <c r="D1471" s="3"/>
      <c r="E1471" s="3"/>
      <c r="F1471" s="3"/>
      <c r="G1471" s="3"/>
      <c r="H1471" s="3"/>
      <c r="I1471" s="3"/>
      <c r="J1471" s="3"/>
      <c r="K1471" s="3"/>
      <c r="L1471" s="3"/>
      <c r="M1471" s="3"/>
      <c r="S1471" s="88"/>
      <c r="T1471" s="92"/>
      <c r="U1471" s="93"/>
      <c r="V1471" s="89"/>
      <c r="W1471" s="91"/>
      <c r="X1471" s="94"/>
      <c r="Y1471" s="95"/>
      <c r="Z1471" s="96"/>
    </row>
    <row r="1472" spans="2:26">
      <c r="B1472" s="9"/>
      <c r="C1472" s="41"/>
      <c r="D1472" s="3"/>
      <c r="E1472" s="3"/>
      <c r="F1472" s="3"/>
      <c r="G1472" s="3"/>
      <c r="H1472" s="3"/>
      <c r="I1472" s="3"/>
      <c r="J1472" s="3"/>
      <c r="K1472" s="3"/>
      <c r="L1472" s="3"/>
      <c r="M1472" s="3"/>
      <c r="S1472" s="88"/>
      <c r="T1472" s="92"/>
      <c r="U1472" s="93"/>
      <c r="V1472" s="89"/>
      <c r="W1472" s="91"/>
      <c r="X1472" s="94"/>
      <c r="Y1472" s="95"/>
      <c r="Z1472" s="96"/>
    </row>
    <row r="1473" spans="2:26">
      <c r="B1473" s="9"/>
      <c r="C1473" s="41"/>
      <c r="D1473" s="3"/>
      <c r="E1473" s="3"/>
      <c r="F1473" s="3"/>
      <c r="G1473" s="3"/>
      <c r="H1473" s="3"/>
      <c r="I1473" s="3"/>
      <c r="J1473" s="3"/>
      <c r="K1473" s="3"/>
      <c r="L1473" s="3"/>
      <c r="M1473" s="3"/>
      <c r="S1473" s="88"/>
      <c r="T1473" s="92"/>
      <c r="U1473" s="93"/>
      <c r="V1473" s="89"/>
      <c r="W1473" s="91"/>
      <c r="X1473" s="94"/>
      <c r="Y1473" s="95"/>
      <c r="Z1473" s="96"/>
    </row>
    <row r="1474" spans="2:26">
      <c r="B1474" s="9"/>
      <c r="C1474" s="41"/>
      <c r="D1474" s="3"/>
      <c r="E1474" s="3"/>
      <c r="F1474" s="3"/>
      <c r="G1474" s="3"/>
      <c r="H1474" s="3"/>
      <c r="I1474" s="3"/>
      <c r="J1474" s="3"/>
      <c r="K1474" s="3"/>
      <c r="L1474" s="3"/>
      <c r="M1474" s="3"/>
      <c r="S1474" s="88"/>
      <c r="T1474" s="92"/>
      <c r="U1474" s="93"/>
      <c r="V1474" s="89"/>
      <c r="W1474" s="91"/>
      <c r="X1474" s="94"/>
      <c r="Y1474" s="95"/>
      <c r="Z1474" s="96"/>
    </row>
    <row r="1475" spans="2:26">
      <c r="B1475" s="9"/>
      <c r="C1475" s="41"/>
      <c r="D1475" s="3"/>
      <c r="E1475" s="3"/>
      <c r="F1475" s="3"/>
      <c r="G1475" s="3"/>
      <c r="H1475" s="3"/>
      <c r="I1475" s="3"/>
      <c r="J1475" s="3"/>
      <c r="K1475" s="3"/>
      <c r="L1475" s="3"/>
      <c r="M1475" s="3"/>
      <c r="S1475" s="88"/>
      <c r="T1475" s="92"/>
      <c r="U1475" s="93"/>
      <c r="V1475" s="89"/>
      <c r="W1475" s="91"/>
      <c r="X1475" s="94"/>
      <c r="Y1475" s="95"/>
      <c r="Z1475" s="96"/>
    </row>
    <row r="1476" spans="2:26">
      <c r="B1476" s="9"/>
      <c r="C1476" s="41"/>
      <c r="D1476" s="3"/>
      <c r="E1476" s="3"/>
      <c r="F1476" s="3"/>
      <c r="G1476" s="3"/>
      <c r="H1476" s="3"/>
      <c r="I1476" s="3"/>
      <c r="J1476" s="3"/>
      <c r="K1476" s="3"/>
      <c r="L1476" s="3"/>
      <c r="M1476" s="3"/>
      <c r="S1476" s="88"/>
      <c r="T1476" s="92"/>
      <c r="U1476" s="93"/>
      <c r="V1476" s="89"/>
      <c r="W1476" s="91"/>
      <c r="X1476" s="94"/>
      <c r="Y1476" s="95"/>
      <c r="Z1476" s="96"/>
    </row>
    <row r="1477" spans="2:26">
      <c r="B1477" s="9"/>
      <c r="C1477" s="41"/>
      <c r="D1477" s="3"/>
      <c r="E1477" s="3"/>
      <c r="F1477" s="3"/>
      <c r="G1477" s="3"/>
      <c r="H1477" s="3"/>
      <c r="I1477" s="3"/>
      <c r="J1477" s="3"/>
      <c r="K1477" s="3"/>
      <c r="L1477" s="3"/>
      <c r="M1477" s="3"/>
      <c r="S1477" s="88"/>
      <c r="T1477" s="92"/>
      <c r="U1477" s="93"/>
      <c r="V1477" s="89"/>
      <c r="W1477" s="91"/>
      <c r="X1477" s="94"/>
      <c r="Y1477" s="95"/>
      <c r="Z1477" s="96"/>
    </row>
    <row r="1478" spans="2:26">
      <c r="B1478" s="9"/>
      <c r="C1478" s="41"/>
      <c r="D1478" s="3"/>
      <c r="E1478" s="3"/>
      <c r="F1478" s="3"/>
      <c r="G1478" s="3"/>
      <c r="H1478" s="3"/>
      <c r="I1478" s="3"/>
      <c r="J1478" s="3"/>
      <c r="K1478" s="3"/>
      <c r="L1478" s="3"/>
      <c r="M1478" s="3"/>
      <c r="S1478" s="88"/>
      <c r="T1478" s="92"/>
      <c r="U1478" s="93"/>
      <c r="V1478" s="89"/>
      <c r="W1478" s="91"/>
      <c r="X1478" s="94"/>
      <c r="Y1478" s="95"/>
      <c r="Z1478" s="96"/>
    </row>
    <row r="1479" spans="2:26">
      <c r="B1479" s="9"/>
      <c r="C1479" s="41"/>
      <c r="D1479" s="3"/>
      <c r="E1479" s="3"/>
      <c r="F1479" s="3"/>
      <c r="G1479" s="3"/>
      <c r="H1479" s="3"/>
      <c r="I1479" s="3"/>
      <c r="J1479" s="3"/>
      <c r="K1479" s="3"/>
      <c r="L1479" s="3"/>
      <c r="M1479" s="3"/>
      <c r="S1479" s="88"/>
      <c r="T1479" s="92"/>
      <c r="U1479" s="93"/>
      <c r="V1479" s="89"/>
      <c r="W1479" s="91"/>
      <c r="X1479" s="94"/>
      <c r="Y1479" s="95"/>
      <c r="Z1479" s="96"/>
    </row>
    <row r="1480" spans="2:26">
      <c r="B1480" s="9"/>
      <c r="C1480" s="41"/>
      <c r="D1480" s="3"/>
      <c r="E1480" s="3"/>
      <c r="F1480" s="3"/>
      <c r="G1480" s="3"/>
      <c r="H1480" s="3"/>
      <c r="I1480" s="3"/>
      <c r="J1480" s="3"/>
      <c r="K1480" s="3"/>
      <c r="L1480" s="3"/>
      <c r="M1480" s="3"/>
      <c r="S1480" s="88"/>
      <c r="T1480" s="92"/>
      <c r="U1480" s="93"/>
      <c r="V1480" s="89"/>
      <c r="W1480" s="91"/>
      <c r="X1480" s="94"/>
      <c r="Y1480" s="95"/>
      <c r="Z1480" s="96"/>
    </row>
    <row r="1481" spans="2:26">
      <c r="B1481" s="9"/>
      <c r="C1481" s="41"/>
      <c r="D1481" s="3"/>
      <c r="E1481" s="3"/>
      <c r="F1481" s="3"/>
      <c r="G1481" s="3"/>
      <c r="H1481" s="3"/>
      <c r="I1481" s="3"/>
      <c r="J1481" s="3"/>
      <c r="K1481" s="3"/>
      <c r="L1481" s="3"/>
      <c r="M1481" s="3"/>
      <c r="S1481" s="88"/>
      <c r="T1481" s="92"/>
      <c r="U1481" s="93"/>
      <c r="V1481" s="89"/>
      <c r="W1481" s="91"/>
      <c r="X1481" s="94"/>
      <c r="Y1481" s="95"/>
      <c r="Z1481" s="96"/>
    </row>
    <row r="1482" spans="2:26">
      <c r="B1482" s="9"/>
      <c r="C1482" s="41"/>
      <c r="D1482" s="3"/>
      <c r="E1482" s="3"/>
      <c r="F1482" s="3"/>
      <c r="G1482" s="3"/>
      <c r="H1482" s="3"/>
      <c r="I1482" s="3"/>
      <c r="J1482" s="3"/>
      <c r="K1482" s="3"/>
      <c r="L1482" s="3"/>
      <c r="M1482" s="3"/>
      <c r="S1482" s="88"/>
      <c r="T1482" s="92"/>
      <c r="U1482" s="93"/>
      <c r="V1482" s="89"/>
      <c r="W1482" s="91"/>
      <c r="X1482" s="94"/>
      <c r="Y1482" s="95"/>
      <c r="Z1482" s="96"/>
    </row>
    <row r="1483" spans="2:26">
      <c r="B1483" s="9"/>
      <c r="C1483" s="41"/>
      <c r="D1483" s="3"/>
      <c r="E1483" s="3"/>
      <c r="F1483" s="3"/>
      <c r="G1483" s="3"/>
      <c r="H1483" s="3"/>
      <c r="I1483" s="3"/>
      <c r="J1483" s="3"/>
      <c r="K1483" s="3"/>
      <c r="L1483" s="3"/>
      <c r="M1483" s="3"/>
      <c r="S1483" s="88"/>
      <c r="T1483" s="92"/>
      <c r="U1483" s="93"/>
      <c r="V1483" s="89"/>
      <c r="W1483" s="91"/>
      <c r="X1483" s="94"/>
      <c r="Y1483" s="95"/>
      <c r="Z1483" s="96"/>
    </row>
    <row r="1484" spans="2:26">
      <c r="B1484" s="9"/>
      <c r="C1484" s="41"/>
      <c r="D1484" s="3"/>
      <c r="E1484" s="3"/>
      <c r="F1484" s="3"/>
      <c r="G1484" s="3"/>
      <c r="H1484" s="3"/>
      <c r="I1484" s="3"/>
      <c r="J1484" s="3"/>
      <c r="K1484" s="3"/>
      <c r="L1484" s="3"/>
      <c r="M1484" s="3"/>
      <c r="S1484" s="88"/>
      <c r="T1484" s="92"/>
      <c r="U1484" s="93"/>
      <c r="V1484" s="89"/>
      <c r="W1484" s="91"/>
      <c r="X1484" s="94"/>
      <c r="Y1484" s="95"/>
      <c r="Z1484" s="96"/>
    </row>
    <row r="1485" spans="2:26">
      <c r="B1485" s="9"/>
      <c r="C1485" s="41"/>
      <c r="D1485" s="3"/>
      <c r="E1485" s="3"/>
      <c r="F1485" s="3"/>
      <c r="G1485" s="3"/>
      <c r="H1485" s="3"/>
      <c r="I1485" s="3"/>
      <c r="J1485" s="3"/>
      <c r="K1485" s="3"/>
      <c r="L1485" s="3"/>
      <c r="M1485" s="3"/>
      <c r="S1485" s="88"/>
      <c r="T1485" s="92"/>
      <c r="U1485" s="93"/>
      <c r="V1485" s="89"/>
      <c r="W1485" s="91"/>
      <c r="X1485" s="94"/>
      <c r="Y1485" s="95"/>
      <c r="Z1485" s="96"/>
    </row>
    <row r="1486" spans="2:26">
      <c r="B1486" s="9"/>
      <c r="C1486" s="41"/>
      <c r="D1486" s="3"/>
      <c r="E1486" s="3"/>
      <c r="F1486" s="3"/>
      <c r="G1486" s="3"/>
      <c r="H1486" s="3"/>
      <c r="I1486" s="3"/>
      <c r="J1486" s="3"/>
      <c r="K1486" s="3"/>
      <c r="L1486" s="3"/>
      <c r="M1486" s="3"/>
      <c r="S1486" s="88"/>
      <c r="T1486" s="92"/>
      <c r="U1486" s="93"/>
      <c r="V1486" s="89"/>
      <c r="W1486" s="91"/>
      <c r="X1486" s="94"/>
      <c r="Y1486" s="95"/>
      <c r="Z1486" s="96"/>
    </row>
    <row r="1487" spans="2:26">
      <c r="B1487" s="9"/>
      <c r="C1487" s="41"/>
      <c r="D1487" s="3"/>
      <c r="E1487" s="3"/>
      <c r="F1487" s="3"/>
      <c r="G1487" s="3"/>
      <c r="H1487" s="3"/>
      <c r="I1487" s="3"/>
      <c r="J1487" s="3"/>
      <c r="K1487" s="3"/>
      <c r="L1487" s="3"/>
      <c r="M1487" s="3"/>
      <c r="S1487" s="88"/>
      <c r="T1487" s="92"/>
      <c r="U1487" s="93"/>
      <c r="V1487" s="89"/>
      <c r="W1487" s="91"/>
      <c r="X1487" s="94"/>
      <c r="Y1487" s="95"/>
      <c r="Z1487" s="96"/>
    </row>
    <row r="1488" spans="2:26">
      <c r="B1488" s="9"/>
      <c r="C1488" s="41"/>
      <c r="D1488" s="3"/>
      <c r="E1488" s="3"/>
      <c r="F1488" s="3"/>
      <c r="G1488" s="3"/>
      <c r="H1488" s="3"/>
      <c r="I1488" s="3"/>
      <c r="J1488" s="3"/>
      <c r="K1488" s="3"/>
      <c r="L1488" s="3"/>
      <c r="M1488" s="3"/>
      <c r="S1488" s="88"/>
      <c r="T1488" s="92"/>
      <c r="U1488" s="93"/>
      <c r="V1488" s="89"/>
      <c r="W1488" s="91"/>
      <c r="X1488" s="94"/>
      <c r="Y1488" s="95"/>
      <c r="Z1488" s="96"/>
    </row>
    <row r="1489" spans="2:26">
      <c r="B1489" s="9"/>
      <c r="C1489" s="41"/>
      <c r="D1489" s="3"/>
      <c r="E1489" s="3"/>
      <c r="F1489" s="3"/>
      <c r="G1489" s="3"/>
      <c r="H1489" s="3"/>
      <c r="I1489" s="3"/>
      <c r="J1489" s="3"/>
      <c r="K1489" s="3"/>
      <c r="L1489" s="3"/>
      <c r="M1489" s="3"/>
      <c r="S1489" s="88"/>
      <c r="T1489" s="92"/>
      <c r="U1489" s="93"/>
      <c r="V1489" s="89"/>
      <c r="W1489" s="91"/>
      <c r="X1489" s="94"/>
      <c r="Y1489" s="95"/>
      <c r="Z1489" s="96"/>
    </row>
    <row r="1490" spans="2:26">
      <c r="B1490" s="9"/>
      <c r="C1490" s="41"/>
      <c r="D1490" s="3"/>
      <c r="E1490" s="3"/>
      <c r="F1490" s="3"/>
      <c r="G1490" s="3"/>
      <c r="H1490" s="3"/>
      <c r="I1490" s="3"/>
      <c r="J1490" s="3"/>
      <c r="K1490" s="3"/>
      <c r="L1490" s="3"/>
      <c r="M1490" s="3"/>
      <c r="S1490" s="88"/>
      <c r="T1490" s="92"/>
      <c r="U1490" s="93"/>
      <c r="V1490" s="89"/>
      <c r="W1490" s="91"/>
      <c r="X1490" s="94"/>
      <c r="Y1490" s="95"/>
      <c r="Z1490" s="96"/>
    </row>
    <row r="1491" spans="2:26">
      <c r="B1491" s="9"/>
      <c r="C1491" s="41"/>
      <c r="D1491" s="3"/>
      <c r="E1491" s="3"/>
      <c r="F1491" s="3"/>
      <c r="G1491" s="3"/>
      <c r="H1491" s="3"/>
      <c r="I1491" s="3"/>
      <c r="J1491" s="3"/>
      <c r="K1491" s="3"/>
      <c r="L1491" s="3"/>
      <c r="M1491" s="3"/>
      <c r="S1491" s="88"/>
      <c r="T1491" s="92"/>
      <c r="U1491" s="93"/>
      <c r="V1491" s="89"/>
      <c r="W1491" s="91"/>
      <c r="X1491" s="94"/>
      <c r="Y1491" s="95"/>
      <c r="Z1491" s="96"/>
    </row>
    <row r="1492" spans="2:26">
      <c r="B1492" s="9"/>
      <c r="C1492" s="41"/>
      <c r="D1492" s="3"/>
      <c r="E1492" s="3"/>
      <c r="F1492" s="3"/>
      <c r="G1492" s="3"/>
      <c r="H1492" s="3"/>
      <c r="I1492" s="3"/>
      <c r="J1492" s="3"/>
      <c r="K1492" s="3"/>
      <c r="L1492" s="3"/>
      <c r="M1492" s="3"/>
      <c r="S1492" s="88"/>
      <c r="T1492" s="92"/>
      <c r="U1492" s="93"/>
      <c r="V1492" s="89"/>
      <c r="W1492" s="91"/>
      <c r="X1492" s="94"/>
      <c r="Y1492" s="95"/>
      <c r="Z1492" s="96"/>
    </row>
    <row r="1493" spans="2:26">
      <c r="B1493" s="9"/>
      <c r="C1493" s="41"/>
      <c r="D1493" s="3"/>
      <c r="E1493" s="3"/>
      <c r="F1493" s="3"/>
      <c r="G1493" s="3"/>
      <c r="H1493" s="3"/>
      <c r="I1493" s="3"/>
      <c r="J1493" s="3"/>
      <c r="K1493" s="3"/>
      <c r="L1493" s="3"/>
      <c r="M1493" s="3"/>
      <c r="S1493" s="88"/>
      <c r="T1493" s="92"/>
      <c r="U1493" s="93"/>
      <c r="V1493" s="89"/>
      <c r="W1493" s="91"/>
      <c r="X1493" s="94"/>
      <c r="Y1493" s="95"/>
      <c r="Z1493" s="96"/>
    </row>
    <row r="1494" spans="2:26">
      <c r="B1494" s="9"/>
      <c r="C1494" s="41"/>
      <c r="D1494" s="3"/>
      <c r="E1494" s="3"/>
      <c r="F1494" s="3"/>
      <c r="G1494" s="3"/>
      <c r="H1494" s="3"/>
      <c r="I1494" s="3"/>
      <c r="J1494" s="3"/>
      <c r="K1494" s="3"/>
      <c r="L1494" s="3"/>
      <c r="M1494" s="3"/>
      <c r="S1494" s="87"/>
      <c r="T1494" s="92"/>
      <c r="U1494" s="93"/>
      <c r="V1494" s="89"/>
      <c r="W1494" s="90"/>
      <c r="X1494" s="94"/>
      <c r="Y1494" s="95"/>
      <c r="Z1494" s="96"/>
    </row>
    <row r="1495" spans="2:26">
      <c r="B1495" s="9"/>
      <c r="C1495" s="41"/>
      <c r="D1495" s="3"/>
      <c r="E1495" s="3"/>
      <c r="F1495" s="3"/>
      <c r="G1495" s="3"/>
      <c r="H1495" s="3"/>
      <c r="I1495" s="3"/>
      <c r="J1495" s="3"/>
      <c r="K1495" s="3"/>
      <c r="L1495" s="3"/>
      <c r="M1495" s="3"/>
      <c r="S1495" s="87"/>
      <c r="T1495" s="92"/>
      <c r="U1495" s="93"/>
      <c r="V1495" s="89"/>
      <c r="W1495" s="90"/>
      <c r="X1495" s="94"/>
      <c r="Y1495" s="95"/>
      <c r="Z1495" s="96"/>
    </row>
    <row r="1496" spans="2:26">
      <c r="B1496" s="9"/>
      <c r="C1496" s="41"/>
      <c r="D1496" s="3"/>
      <c r="E1496" s="3"/>
      <c r="F1496" s="3"/>
      <c r="G1496" s="3"/>
      <c r="H1496" s="3"/>
      <c r="I1496" s="3"/>
      <c r="J1496" s="3"/>
      <c r="K1496" s="3"/>
      <c r="L1496" s="3"/>
      <c r="M1496" s="3"/>
      <c r="S1496" s="87"/>
      <c r="T1496" s="92"/>
      <c r="U1496" s="93"/>
      <c r="V1496" s="89"/>
      <c r="W1496" s="90"/>
      <c r="X1496" s="94"/>
      <c r="Y1496" s="95"/>
      <c r="Z1496" s="96"/>
    </row>
    <row r="1497" spans="2:26">
      <c r="B1497" s="9"/>
      <c r="C1497" s="41"/>
      <c r="D1497" s="3"/>
      <c r="E1497" s="3"/>
      <c r="F1497" s="3"/>
      <c r="G1497" s="3"/>
      <c r="H1497" s="3"/>
      <c r="I1497" s="3"/>
      <c r="J1497" s="3"/>
      <c r="K1497" s="3"/>
      <c r="L1497" s="3"/>
      <c r="M1497" s="3"/>
      <c r="S1497" s="87"/>
      <c r="T1497" s="92"/>
      <c r="U1497" s="93"/>
      <c r="V1497" s="89"/>
      <c r="W1497" s="90"/>
      <c r="X1497" s="94"/>
      <c r="Y1497" s="95"/>
      <c r="Z1497" s="96"/>
    </row>
    <row r="1498" spans="2:26">
      <c r="B1498" s="9"/>
      <c r="C1498" s="41"/>
      <c r="D1498" s="3"/>
      <c r="E1498" s="3"/>
      <c r="F1498" s="3"/>
      <c r="G1498" s="3"/>
      <c r="H1498" s="3"/>
      <c r="I1498" s="3"/>
      <c r="J1498" s="3"/>
      <c r="K1498" s="3"/>
      <c r="L1498" s="3"/>
      <c r="M1498" s="3"/>
      <c r="S1498" s="87"/>
      <c r="T1498" s="92"/>
      <c r="U1498" s="93"/>
      <c r="V1498" s="89"/>
      <c r="W1498" s="90"/>
      <c r="X1498" s="94"/>
      <c r="Y1498" s="95"/>
      <c r="Z1498" s="96"/>
    </row>
    <row r="1499" spans="2:26">
      <c r="B1499" s="9"/>
      <c r="C1499" s="41"/>
      <c r="D1499" s="3"/>
      <c r="E1499" s="3"/>
      <c r="F1499" s="3"/>
      <c r="G1499" s="3"/>
      <c r="H1499" s="3"/>
      <c r="I1499" s="3"/>
      <c r="J1499" s="3"/>
      <c r="K1499" s="3"/>
      <c r="L1499" s="3"/>
      <c r="M1499" s="3"/>
      <c r="S1499" s="87"/>
      <c r="T1499" s="92"/>
      <c r="U1499" s="93"/>
      <c r="V1499" s="89"/>
      <c r="W1499" s="90"/>
      <c r="X1499" s="94"/>
      <c r="Y1499" s="95"/>
      <c r="Z1499" s="96"/>
    </row>
    <row r="1500" spans="2:26">
      <c r="B1500" s="9"/>
      <c r="C1500" s="41"/>
      <c r="D1500" s="3"/>
      <c r="E1500" s="3"/>
      <c r="F1500" s="3"/>
      <c r="G1500" s="3"/>
      <c r="H1500" s="3"/>
      <c r="I1500" s="3"/>
      <c r="J1500" s="3"/>
      <c r="K1500" s="3"/>
      <c r="L1500" s="3"/>
      <c r="M1500" s="3"/>
      <c r="S1500" s="87"/>
      <c r="T1500" s="92"/>
      <c r="U1500" s="93"/>
      <c r="V1500" s="89"/>
      <c r="W1500" s="90"/>
      <c r="X1500" s="94"/>
      <c r="Y1500" s="95"/>
      <c r="Z1500" s="96"/>
    </row>
    <row r="1501" spans="2:26">
      <c r="B1501" s="9"/>
      <c r="C1501" s="41"/>
      <c r="D1501" s="3"/>
      <c r="E1501" s="3"/>
      <c r="F1501" s="3"/>
      <c r="G1501" s="3"/>
      <c r="H1501" s="3"/>
      <c r="I1501" s="3"/>
      <c r="J1501" s="3"/>
      <c r="K1501" s="3"/>
      <c r="L1501" s="3"/>
      <c r="M1501" s="3"/>
      <c r="S1501" s="87"/>
      <c r="T1501" s="92"/>
      <c r="U1501" s="93"/>
      <c r="V1501" s="89"/>
      <c r="W1501" s="90"/>
      <c r="X1501" s="94"/>
      <c r="Y1501" s="95"/>
      <c r="Z1501" s="96"/>
    </row>
    <row r="1502" spans="2:26">
      <c r="B1502" s="9"/>
      <c r="C1502" s="41"/>
      <c r="D1502" s="3"/>
      <c r="E1502" s="3"/>
      <c r="F1502" s="3"/>
      <c r="G1502" s="3"/>
      <c r="H1502" s="3"/>
      <c r="I1502" s="3"/>
      <c r="J1502" s="3"/>
      <c r="K1502" s="3"/>
      <c r="L1502" s="3"/>
      <c r="M1502" s="3"/>
      <c r="S1502" s="87"/>
      <c r="T1502" s="92"/>
      <c r="U1502" s="93"/>
      <c r="V1502" s="89"/>
      <c r="W1502" s="90"/>
      <c r="X1502" s="94"/>
      <c r="Y1502" s="95"/>
      <c r="Z1502" s="96"/>
    </row>
    <row r="1503" spans="2:26">
      <c r="B1503" s="9"/>
      <c r="C1503" s="41"/>
      <c r="D1503" s="3"/>
      <c r="E1503" s="3"/>
      <c r="F1503" s="3"/>
      <c r="G1503" s="3"/>
      <c r="H1503" s="3"/>
      <c r="I1503" s="3"/>
      <c r="J1503" s="3"/>
      <c r="K1503" s="3"/>
      <c r="L1503" s="3"/>
      <c r="M1503" s="3"/>
      <c r="S1503" s="87"/>
      <c r="T1503" s="92"/>
      <c r="U1503" s="93"/>
      <c r="V1503" s="89"/>
      <c r="W1503" s="90"/>
      <c r="X1503" s="94"/>
      <c r="Y1503" s="95"/>
      <c r="Z1503" s="96"/>
    </row>
    <row r="1504" spans="2:26">
      <c r="B1504" s="9"/>
      <c r="C1504" s="41"/>
      <c r="D1504" s="3"/>
      <c r="E1504" s="3"/>
      <c r="F1504" s="3"/>
      <c r="G1504" s="3"/>
      <c r="H1504" s="3"/>
      <c r="I1504" s="3"/>
      <c r="J1504" s="3"/>
      <c r="K1504" s="3"/>
      <c r="L1504" s="3"/>
      <c r="M1504" s="3"/>
      <c r="S1504" s="87"/>
      <c r="T1504" s="92"/>
      <c r="U1504" s="93"/>
      <c r="V1504" s="89"/>
      <c r="W1504" s="90"/>
      <c r="X1504" s="94"/>
      <c r="Y1504" s="95"/>
      <c r="Z1504" s="96"/>
    </row>
    <row r="1505" spans="2:26">
      <c r="B1505" s="9"/>
      <c r="C1505" s="41"/>
      <c r="D1505" s="3"/>
      <c r="E1505" s="3"/>
      <c r="F1505" s="3"/>
      <c r="G1505" s="3"/>
      <c r="H1505" s="3"/>
      <c r="I1505" s="3"/>
      <c r="J1505" s="3"/>
      <c r="K1505" s="3"/>
      <c r="L1505" s="3"/>
      <c r="M1505" s="3"/>
      <c r="S1505" s="87"/>
      <c r="T1505" s="92"/>
      <c r="U1505" s="93"/>
      <c r="V1505" s="89"/>
      <c r="W1505" s="90"/>
      <c r="X1505" s="94"/>
      <c r="Y1505" s="95"/>
      <c r="Z1505" s="96"/>
    </row>
    <row r="1506" spans="2:26">
      <c r="B1506" s="9"/>
      <c r="C1506" s="41"/>
      <c r="D1506" s="3"/>
      <c r="E1506" s="3"/>
      <c r="F1506" s="3"/>
      <c r="G1506" s="3"/>
      <c r="H1506" s="3"/>
      <c r="I1506" s="3"/>
      <c r="J1506" s="3"/>
      <c r="K1506" s="3"/>
      <c r="L1506" s="3"/>
      <c r="M1506" s="3"/>
      <c r="S1506" s="87"/>
      <c r="T1506" s="92"/>
      <c r="U1506" s="93"/>
      <c r="V1506" s="89"/>
      <c r="W1506" s="90"/>
      <c r="X1506" s="94"/>
      <c r="Y1506" s="95"/>
      <c r="Z1506" s="96"/>
    </row>
    <row r="1507" spans="2:26">
      <c r="B1507" s="9"/>
      <c r="C1507" s="41"/>
      <c r="D1507" s="3"/>
      <c r="E1507" s="3"/>
      <c r="F1507" s="3"/>
      <c r="G1507" s="3"/>
      <c r="H1507" s="3"/>
      <c r="I1507" s="3"/>
      <c r="J1507" s="3"/>
      <c r="K1507" s="3"/>
      <c r="L1507" s="3"/>
      <c r="M1507" s="3"/>
      <c r="S1507" s="87"/>
      <c r="T1507" s="92"/>
      <c r="U1507" s="93"/>
      <c r="V1507" s="89"/>
      <c r="W1507" s="90"/>
      <c r="X1507" s="94"/>
      <c r="Y1507" s="95"/>
      <c r="Z1507" s="96"/>
    </row>
    <row r="1508" spans="2:26">
      <c r="B1508" s="9"/>
      <c r="C1508" s="41"/>
      <c r="D1508" s="3"/>
      <c r="E1508" s="3"/>
      <c r="F1508" s="3"/>
      <c r="G1508" s="3"/>
      <c r="H1508" s="3"/>
      <c r="I1508" s="3"/>
      <c r="J1508" s="3"/>
      <c r="K1508" s="3"/>
      <c r="L1508" s="3"/>
      <c r="M1508" s="3"/>
      <c r="S1508" s="87"/>
      <c r="T1508" s="92"/>
      <c r="U1508" s="93"/>
      <c r="V1508" s="89"/>
      <c r="W1508" s="90"/>
      <c r="X1508" s="94"/>
      <c r="Y1508" s="95"/>
      <c r="Z1508" s="96"/>
    </row>
    <row r="1509" spans="2:26">
      <c r="B1509" s="9"/>
      <c r="C1509" s="41"/>
      <c r="D1509" s="3"/>
      <c r="E1509" s="3"/>
      <c r="F1509" s="3"/>
      <c r="G1509" s="3"/>
      <c r="H1509" s="3"/>
      <c r="I1509" s="3"/>
      <c r="J1509" s="3"/>
      <c r="K1509" s="3"/>
      <c r="L1509" s="3"/>
      <c r="M1509" s="3"/>
      <c r="S1509" s="87"/>
      <c r="T1509" s="92"/>
      <c r="U1509" s="93"/>
      <c r="V1509" s="89"/>
      <c r="W1509" s="90"/>
      <c r="X1509" s="94"/>
      <c r="Y1509" s="95"/>
      <c r="Z1509" s="96"/>
    </row>
    <row r="1510" spans="2:26">
      <c r="B1510" s="9"/>
      <c r="C1510" s="41"/>
      <c r="D1510" s="3"/>
      <c r="E1510" s="3"/>
      <c r="F1510" s="3"/>
      <c r="G1510" s="3"/>
      <c r="H1510" s="3"/>
      <c r="I1510" s="3"/>
      <c r="J1510" s="3"/>
      <c r="K1510" s="3"/>
      <c r="L1510" s="3"/>
      <c r="M1510" s="3"/>
      <c r="S1510" s="87"/>
      <c r="T1510" s="92"/>
      <c r="U1510" s="93"/>
      <c r="V1510" s="89"/>
      <c r="W1510" s="90"/>
      <c r="X1510" s="94"/>
      <c r="Y1510" s="95"/>
      <c r="Z1510" s="96"/>
    </row>
    <row r="1511" spans="2:26">
      <c r="B1511" s="9"/>
      <c r="C1511" s="41"/>
      <c r="D1511" s="3"/>
      <c r="E1511" s="3"/>
      <c r="F1511" s="3"/>
      <c r="G1511" s="3"/>
      <c r="H1511" s="3"/>
      <c r="I1511" s="3"/>
      <c r="J1511" s="3"/>
      <c r="K1511" s="3"/>
      <c r="L1511" s="3"/>
      <c r="M1511" s="3"/>
      <c r="S1511" s="87"/>
      <c r="T1511" s="92"/>
      <c r="U1511" s="93"/>
      <c r="V1511" s="89"/>
      <c r="W1511" s="90"/>
      <c r="X1511" s="94"/>
      <c r="Y1511" s="95"/>
      <c r="Z1511" s="96"/>
    </row>
    <row r="1512" spans="2:26">
      <c r="B1512" s="9"/>
      <c r="C1512" s="41"/>
      <c r="D1512" s="3"/>
      <c r="E1512" s="3"/>
      <c r="F1512" s="3"/>
      <c r="G1512" s="3"/>
      <c r="H1512" s="3"/>
      <c r="I1512" s="3"/>
      <c r="J1512" s="3"/>
      <c r="K1512" s="3"/>
      <c r="L1512" s="3"/>
      <c r="M1512" s="3"/>
      <c r="S1512" s="87"/>
      <c r="T1512" s="92"/>
      <c r="U1512" s="93"/>
      <c r="V1512" s="89"/>
      <c r="W1512" s="90"/>
      <c r="X1512" s="94"/>
      <c r="Y1512" s="95"/>
      <c r="Z1512" s="96"/>
    </row>
    <row r="1513" spans="2:26">
      <c r="B1513" s="9"/>
      <c r="C1513" s="41"/>
      <c r="D1513" s="3"/>
      <c r="E1513" s="3"/>
      <c r="F1513" s="3"/>
      <c r="G1513" s="3"/>
      <c r="H1513" s="3"/>
      <c r="I1513" s="3"/>
      <c r="J1513" s="3"/>
      <c r="K1513" s="3"/>
      <c r="L1513" s="3"/>
      <c r="M1513" s="3"/>
      <c r="S1513" s="87"/>
      <c r="T1513" s="92"/>
      <c r="U1513" s="93"/>
      <c r="V1513" s="89"/>
      <c r="W1513" s="90"/>
      <c r="X1513" s="94"/>
      <c r="Y1513" s="95"/>
      <c r="Z1513" s="96"/>
    </row>
    <row r="1514" spans="2:26">
      <c r="B1514" s="9"/>
      <c r="C1514" s="41"/>
      <c r="D1514" s="3"/>
      <c r="E1514" s="3"/>
      <c r="F1514" s="3"/>
      <c r="G1514" s="3"/>
      <c r="H1514" s="3"/>
      <c r="I1514" s="3"/>
      <c r="J1514" s="3"/>
      <c r="K1514" s="3"/>
      <c r="L1514" s="3"/>
      <c r="M1514" s="3"/>
      <c r="S1514" s="87"/>
      <c r="T1514" s="92"/>
      <c r="U1514" s="93"/>
      <c r="V1514" s="89"/>
      <c r="W1514" s="90"/>
      <c r="X1514" s="94"/>
      <c r="Y1514" s="95"/>
      <c r="Z1514" s="96"/>
    </row>
    <row r="1515" spans="2:26">
      <c r="B1515" s="9"/>
      <c r="C1515" s="41"/>
      <c r="D1515" s="3"/>
      <c r="E1515" s="3"/>
      <c r="F1515" s="3"/>
      <c r="G1515" s="3"/>
      <c r="H1515" s="3"/>
      <c r="I1515" s="3"/>
      <c r="J1515" s="3"/>
      <c r="K1515" s="3"/>
      <c r="L1515" s="3"/>
      <c r="M1515" s="3"/>
      <c r="S1515" s="87"/>
      <c r="T1515" s="92"/>
      <c r="U1515" s="93"/>
      <c r="V1515" s="89"/>
      <c r="W1515" s="90"/>
      <c r="X1515" s="94"/>
      <c r="Y1515" s="95"/>
      <c r="Z1515" s="96"/>
    </row>
    <row r="1516" spans="2:26">
      <c r="B1516" s="9"/>
      <c r="C1516" s="41"/>
      <c r="D1516" s="3"/>
      <c r="E1516" s="3"/>
      <c r="F1516" s="3"/>
      <c r="G1516" s="3"/>
      <c r="H1516" s="3"/>
      <c r="I1516" s="3"/>
      <c r="J1516" s="3"/>
      <c r="K1516" s="3"/>
      <c r="L1516" s="3"/>
      <c r="M1516" s="3"/>
      <c r="S1516" s="87"/>
      <c r="T1516" s="92"/>
      <c r="U1516" s="93"/>
      <c r="V1516" s="89"/>
      <c r="W1516" s="90"/>
      <c r="X1516" s="94"/>
      <c r="Y1516" s="95"/>
      <c r="Z1516" s="96"/>
    </row>
    <row r="1517" spans="2:26">
      <c r="B1517" s="9"/>
      <c r="C1517" s="41"/>
      <c r="D1517" s="3"/>
      <c r="E1517" s="3"/>
      <c r="F1517" s="3"/>
      <c r="G1517" s="3"/>
      <c r="H1517" s="3"/>
      <c r="I1517" s="3"/>
      <c r="J1517" s="3"/>
      <c r="K1517" s="3"/>
      <c r="L1517" s="3"/>
      <c r="M1517" s="3"/>
      <c r="O1517" s="3"/>
      <c r="P1517" s="3"/>
      <c r="S1517" s="87"/>
      <c r="T1517" s="92"/>
      <c r="U1517" s="93"/>
      <c r="V1517" s="89"/>
      <c r="W1517" s="90"/>
      <c r="X1517" s="94"/>
      <c r="Y1517" s="95"/>
      <c r="Z1517" s="96"/>
    </row>
    <row r="1518" spans="2:26">
      <c r="B1518" s="9"/>
      <c r="C1518" s="41"/>
      <c r="D1518" s="3"/>
      <c r="E1518" s="3"/>
      <c r="F1518" s="3"/>
      <c r="G1518" s="3"/>
      <c r="H1518" s="3"/>
      <c r="I1518" s="3"/>
      <c r="J1518" s="3"/>
      <c r="K1518" s="3"/>
      <c r="L1518" s="3"/>
      <c r="M1518" s="3"/>
      <c r="S1518" s="87"/>
      <c r="T1518" s="92"/>
      <c r="U1518" s="93"/>
      <c r="V1518" s="89"/>
      <c r="W1518" s="90"/>
      <c r="X1518" s="94"/>
      <c r="Y1518" s="95"/>
      <c r="Z1518" s="96"/>
    </row>
    <row r="1519" spans="2:26">
      <c r="B1519" s="9"/>
      <c r="C1519" s="41"/>
      <c r="D1519" s="3"/>
      <c r="E1519" s="3"/>
      <c r="F1519" s="3"/>
      <c r="G1519" s="3"/>
      <c r="H1519" s="3"/>
      <c r="I1519" s="3"/>
      <c r="J1519" s="3"/>
      <c r="K1519" s="3"/>
      <c r="L1519" s="3"/>
      <c r="M1519" s="3"/>
      <c r="S1519" s="87"/>
      <c r="T1519" s="92"/>
      <c r="U1519" s="93"/>
      <c r="V1519" s="89"/>
      <c r="W1519" s="90"/>
      <c r="X1519" s="94"/>
      <c r="Y1519" s="95"/>
      <c r="Z1519" s="96"/>
    </row>
    <row r="1520" spans="2:26">
      <c r="B1520" s="9"/>
      <c r="C1520" s="41"/>
      <c r="D1520" s="3"/>
      <c r="E1520" s="3"/>
      <c r="F1520" s="3"/>
      <c r="G1520" s="3"/>
      <c r="H1520" s="3"/>
      <c r="I1520" s="3"/>
      <c r="J1520" s="3"/>
      <c r="K1520" s="3"/>
      <c r="L1520" s="3"/>
      <c r="M1520" s="3"/>
      <c r="S1520" s="87"/>
      <c r="T1520" s="92"/>
      <c r="U1520" s="93"/>
      <c r="V1520" s="89"/>
      <c r="W1520" s="90"/>
      <c r="X1520" s="94"/>
      <c r="Y1520" s="95"/>
      <c r="Z1520" s="96"/>
    </row>
    <row r="1521" spans="2:26">
      <c r="B1521" s="9"/>
      <c r="C1521" s="41"/>
      <c r="D1521" s="3"/>
      <c r="E1521" s="3"/>
      <c r="F1521" s="3"/>
      <c r="G1521" s="3"/>
      <c r="H1521" s="3"/>
      <c r="I1521" s="3"/>
      <c r="J1521" s="3"/>
      <c r="K1521" s="3"/>
      <c r="L1521" s="3"/>
      <c r="M1521" s="3"/>
      <c r="S1521" s="87"/>
      <c r="T1521" s="92"/>
      <c r="U1521" s="93"/>
      <c r="V1521" s="89"/>
      <c r="W1521" s="90"/>
      <c r="X1521" s="94"/>
      <c r="Y1521" s="95"/>
      <c r="Z1521" s="96"/>
    </row>
    <row r="1522" spans="2:26">
      <c r="B1522" s="9"/>
      <c r="C1522" s="41"/>
      <c r="D1522" s="3"/>
      <c r="E1522" s="3"/>
      <c r="F1522" s="3"/>
      <c r="G1522" s="3"/>
      <c r="H1522" s="3"/>
      <c r="I1522" s="3"/>
      <c r="J1522" s="3"/>
      <c r="K1522" s="3"/>
      <c r="L1522" s="3"/>
      <c r="M1522" s="3"/>
      <c r="S1522" s="87"/>
      <c r="T1522" s="92"/>
      <c r="U1522" s="93"/>
      <c r="V1522" s="89"/>
      <c r="W1522" s="90"/>
      <c r="X1522" s="94"/>
      <c r="Y1522" s="95"/>
      <c r="Z1522" s="96"/>
    </row>
    <row r="1523" spans="2:26">
      <c r="B1523" s="9"/>
      <c r="C1523" s="41"/>
      <c r="D1523" s="3"/>
      <c r="E1523" s="3"/>
      <c r="F1523" s="3"/>
      <c r="G1523" s="3"/>
      <c r="H1523" s="3"/>
      <c r="I1523" s="3"/>
      <c r="J1523" s="3"/>
      <c r="K1523" s="3"/>
      <c r="L1523" s="3"/>
      <c r="M1523" s="3"/>
      <c r="S1523" s="87"/>
      <c r="T1523" s="92"/>
      <c r="U1523" s="93"/>
      <c r="V1523" s="89"/>
      <c r="W1523" s="90"/>
      <c r="X1523" s="94"/>
      <c r="Y1523" s="95"/>
      <c r="Z1523" s="96"/>
    </row>
    <row r="1524" spans="2:26">
      <c r="B1524" s="9"/>
      <c r="C1524" s="41"/>
      <c r="D1524" s="3"/>
      <c r="E1524" s="3"/>
      <c r="F1524" s="3"/>
      <c r="G1524" s="3"/>
      <c r="H1524" s="3"/>
      <c r="I1524" s="3"/>
      <c r="J1524" s="3"/>
      <c r="K1524" s="3"/>
      <c r="L1524" s="3"/>
      <c r="M1524" s="3"/>
      <c r="S1524" s="87"/>
      <c r="T1524" s="92"/>
      <c r="U1524" s="93"/>
      <c r="V1524" s="89"/>
      <c r="W1524" s="90"/>
      <c r="X1524" s="94"/>
      <c r="Y1524" s="95"/>
      <c r="Z1524" s="96"/>
    </row>
    <row r="1525" spans="2:26">
      <c r="B1525" s="9"/>
      <c r="C1525" s="41"/>
      <c r="D1525" s="3"/>
      <c r="E1525" s="3"/>
      <c r="F1525" s="3"/>
      <c r="G1525" s="3"/>
      <c r="H1525" s="3"/>
      <c r="I1525" s="3"/>
      <c r="J1525" s="3"/>
      <c r="K1525" s="3"/>
      <c r="L1525" s="3"/>
      <c r="M1525" s="3"/>
      <c r="S1525" s="87"/>
      <c r="T1525" s="92"/>
      <c r="U1525" s="93"/>
      <c r="V1525" s="89"/>
      <c r="W1525" s="90"/>
      <c r="X1525" s="94"/>
      <c r="Y1525" s="95"/>
      <c r="Z1525" s="96"/>
    </row>
    <row r="1526" spans="2:26">
      <c r="B1526" s="9"/>
      <c r="C1526" s="41"/>
      <c r="D1526" s="3"/>
      <c r="E1526" s="3"/>
      <c r="F1526" s="3"/>
      <c r="G1526" s="3"/>
      <c r="H1526" s="3"/>
      <c r="I1526" s="3"/>
      <c r="J1526" s="3"/>
      <c r="K1526" s="3"/>
      <c r="L1526" s="3"/>
      <c r="M1526" s="3"/>
      <c r="S1526" s="87"/>
      <c r="T1526" s="92"/>
      <c r="U1526" s="93"/>
      <c r="V1526" s="89"/>
      <c r="W1526" s="90"/>
      <c r="X1526" s="94"/>
      <c r="Y1526" s="95"/>
      <c r="Z1526" s="96"/>
    </row>
    <row r="1527" spans="2:26">
      <c r="B1527" s="9"/>
      <c r="C1527" s="41"/>
      <c r="D1527" s="3"/>
      <c r="E1527" s="3"/>
      <c r="F1527" s="3"/>
      <c r="G1527" s="3"/>
      <c r="H1527" s="3"/>
      <c r="I1527" s="3"/>
      <c r="J1527" s="3"/>
      <c r="K1527" s="3"/>
      <c r="L1527" s="3"/>
      <c r="M1527" s="3"/>
      <c r="S1527" s="87"/>
      <c r="T1527" s="92"/>
      <c r="U1527" s="93"/>
      <c r="V1527" s="89"/>
      <c r="W1527" s="90"/>
      <c r="X1527" s="94"/>
      <c r="Y1527" s="95"/>
      <c r="Z1527" s="96"/>
    </row>
    <row r="1528" spans="2:26">
      <c r="B1528" s="9"/>
      <c r="C1528" s="41"/>
      <c r="D1528" s="3"/>
      <c r="E1528" s="3"/>
      <c r="F1528" s="3"/>
      <c r="G1528" s="3"/>
      <c r="H1528" s="3"/>
      <c r="I1528" s="3"/>
      <c r="J1528" s="3"/>
      <c r="K1528" s="3"/>
      <c r="L1528" s="3"/>
      <c r="M1528" s="3"/>
      <c r="S1528" s="87"/>
      <c r="T1528" s="92"/>
      <c r="U1528" s="93"/>
      <c r="V1528" s="89"/>
      <c r="W1528" s="90"/>
      <c r="X1528" s="94"/>
      <c r="Y1528" s="95"/>
      <c r="Z1528" s="96"/>
    </row>
    <row r="1529" spans="2:26">
      <c r="B1529" s="9"/>
      <c r="C1529" s="41"/>
      <c r="D1529" s="3"/>
      <c r="E1529" s="3"/>
      <c r="F1529" s="3"/>
      <c r="G1529" s="3"/>
      <c r="H1529" s="3"/>
      <c r="I1529" s="3"/>
      <c r="J1529" s="3"/>
      <c r="K1529" s="3"/>
      <c r="L1529" s="3"/>
      <c r="M1529" s="3"/>
      <c r="S1529" s="87"/>
      <c r="T1529" s="92"/>
      <c r="U1529" s="93"/>
      <c r="V1529" s="89"/>
      <c r="W1529" s="90"/>
      <c r="X1529" s="94"/>
      <c r="Y1529" s="95"/>
      <c r="Z1529" s="96"/>
    </row>
    <row r="1530" spans="2:26">
      <c r="B1530" s="9"/>
      <c r="C1530" s="41"/>
      <c r="D1530" s="3"/>
      <c r="E1530" s="3"/>
      <c r="F1530" s="3"/>
      <c r="G1530" s="3"/>
      <c r="H1530" s="3"/>
      <c r="I1530" s="3"/>
      <c r="J1530" s="3"/>
      <c r="K1530" s="3"/>
      <c r="L1530" s="3"/>
      <c r="M1530" s="3"/>
      <c r="S1530" s="87"/>
      <c r="T1530" s="92"/>
      <c r="U1530" s="93"/>
      <c r="V1530" s="89"/>
      <c r="W1530" s="90"/>
      <c r="X1530" s="94"/>
      <c r="Y1530" s="95"/>
      <c r="Z1530" s="96"/>
    </row>
    <row r="1531" spans="2:26">
      <c r="B1531" s="10"/>
      <c r="C1531" s="41"/>
      <c r="D1531" s="3"/>
      <c r="E1531" s="3"/>
      <c r="F1531" s="3"/>
      <c r="G1531" s="3"/>
      <c r="H1531" s="3"/>
      <c r="I1531" s="3"/>
      <c r="J1531" s="3"/>
      <c r="K1531" s="3"/>
      <c r="L1531" s="3"/>
      <c r="M1531" s="3"/>
      <c r="S1531" s="87"/>
      <c r="T1531" s="92"/>
      <c r="U1531" s="93"/>
      <c r="V1531" s="89"/>
      <c r="W1531" s="90"/>
      <c r="X1531" s="94"/>
      <c r="Y1531" s="95"/>
      <c r="Z1531" s="96"/>
    </row>
    <row r="1532" spans="2:26">
      <c r="B1532" s="10"/>
      <c r="C1532" s="41"/>
      <c r="D1532" s="3"/>
      <c r="E1532" s="3"/>
      <c r="F1532" s="3"/>
      <c r="G1532" s="3"/>
      <c r="H1532" s="3"/>
      <c r="I1532" s="3"/>
      <c r="J1532" s="3"/>
      <c r="K1532" s="3"/>
      <c r="L1532" s="3"/>
      <c r="M1532" s="3"/>
      <c r="S1532" s="87"/>
      <c r="T1532" s="92"/>
      <c r="U1532" s="93"/>
      <c r="V1532" s="89"/>
      <c r="W1532" s="90"/>
      <c r="X1532" s="94"/>
      <c r="Y1532" s="95"/>
      <c r="Z1532" s="96"/>
    </row>
    <row r="1533" spans="2:26">
      <c r="B1533" s="9"/>
      <c r="C1533" s="41"/>
      <c r="D1533" s="3"/>
      <c r="E1533" s="3"/>
      <c r="F1533" s="3"/>
      <c r="G1533" s="3"/>
      <c r="H1533" s="3"/>
      <c r="I1533" s="3"/>
      <c r="J1533" s="3"/>
      <c r="K1533" s="3"/>
      <c r="L1533" s="3"/>
      <c r="M1533" s="3"/>
      <c r="S1533" s="87"/>
      <c r="T1533" s="92"/>
      <c r="U1533" s="93"/>
      <c r="V1533" s="89"/>
      <c r="W1533" s="90"/>
      <c r="X1533" s="94"/>
      <c r="Y1533" s="95"/>
      <c r="Z1533" s="96"/>
    </row>
    <row r="1534" spans="2:26">
      <c r="B1534" s="9"/>
      <c r="C1534" s="41"/>
      <c r="D1534" s="3"/>
      <c r="E1534" s="3"/>
      <c r="F1534" s="3"/>
      <c r="G1534" s="3"/>
      <c r="H1534" s="3"/>
      <c r="I1534" s="3"/>
      <c r="J1534" s="3"/>
      <c r="K1534" s="3"/>
      <c r="L1534" s="3"/>
      <c r="M1534" s="3"/>
      <c r="S1534" s="87"/>
      <c r="T1534" s="92"/>
      <c r="U1534" s="93"/>
      <c r="V1534" s="89"/>
      <c r="W1534" s="90"/>
      <c r="X1534" s="94"/>
      <c r="Y1534" s="95"/>
      <c r="Z1534" s="96"/>
    </row>
    <row r="1535" spans="2:26">
      <c r="B1535" s="9"/>
      <c r="C1535" s="41"/>
      <c r="D1535" s="3"/>
      <c r="E1535" s="3"/>
      <c r="F1535" s="3"/>
      <c r="G1535" s="3"/>
      <c r="H1535" s="3"/>
      <c r="I1535" s="3"/>
      <c r="J1535" s="3"/>
      <c r="K1535" s="3"/>
      <c r="L1535" s="3"/>
      <c r="M1535" s="3"/>
      <c r="S1535" s="87"/>
      <c r="T1535" s="92"/>
      <c r="U1535" s="93"/>
      <c r="V1535" s="89"/>
      <c r="W1535" s="90"/>
      <c r="X1535" s="94"/>
      <c r="Y1535" s="95"/>
      <c r="Z1535" s="96"/>
    </row>
    <row r="1536" spans="2:26">
      <c r="B1536" s="9"/>
      <c r="C1536" s="41"/>
      <c r="D1536" s="3"/>
      <c r="E1536" s="3"/>
      <c r="F1536" s="3"/>
      <c r="G1536" s="3"/>
      <c r="H1536" s="3"/>
      <c r="I1536" s="3"/>
      <c r="J1536" s="3"/>
      <c r="K1536" s="3"/>
      <c r="L1536" s="3"/>
      <c r="M1536" s="3"/>
      <c r="S1536" s="87"/>
      <c r="T1536" s="92"/>
      <c r="U1536" s="93"/>
      <c r="V1536" s="89"/>
      <c r="W1536" s="90"/>
      <c r="X1536" s="94"/>
      <c r="Y1536" s="95"/>
      <c r="Z1536" s="96"/>
    </row>
    <row r="1537" spans="2:26">
      <c r="B1537" s="9"/>
      <c r="C1537" s="41"/>
      <c r="D1537" s="3"/>
      <c r="E1537" s="3"/>
      <c r="F1537" s="3"/>
      <c r="G1537" s="3"/>
      <c r="H1537" s="3"/>
      <c r="I1537" s="3"/>
      <c r="J1537" s="3"/>
      <c r="K1537" s="3"/>
      <c r="L1537" s="3"/>
      <c r="M1537" s="3"/>
      <c r="S1537" s="87"/>
      <c r="T1537" s="92"/>
      <c r="U1537" s="93"/>
      <c r="V1537" s="89"/>
      <c r="W1537" s="90"/>
      <c r="X1537" s="94"/>
      <c r="Y1537" s="95"/>
      <c r="Z1537" s="96"/>
    </row>
    <row r="1538" spans="2:26">
      <c r="B1538" s="9"/>
      <c r="C1538" s="41"/>
      <c r="D1538" s="3"/>
      <c r="E1538" s="3"/>
      <c r="F1538" s="3"/>
      <c r="G1538" s="3"/>
      <c r="H1538" s="3"/>
      <c r="I1538" s="3"/>
      <c r="J1538" s="3"/>
      <c r="K1538" s="3"/>
      <c r="L1538" s="3"/>
      <c r="M1538" s="3"/>
      <c r="S1538" s="87"/>
      <c r="T1538" s="92"/>
      <c r="U1538" s="93"/>
      <c r="V1538" s="89"/>
      <c r="W1538" s="90"/>
      <c r="X1538" s="94"/>
      <c r="Y1538" s="95"/>
      <c r="Z1538" s="96"/>
    </row>
    <row r="1539" spans="2:26">
      <c r="B1539" s="9"/>
      <c r="C1539" s="41"/>
      <c r="D1539" s="3"/>
      <c r="E1539" s="3"/>
      <c r="F1539" s="3"/>
      <c r="G1539" s="3"/>
      <c r="H1539" s="3"/>
      <c r="I1539" s="3"/>
      <c r="J1539" s="3"/>
      <c r="K1539" s="3"/>
      <c r="L1539" s="3"/>
      <c r="M1539" s="3"/>
      <c r="S1539" s="87"/>
      <c r="T1539" s="92"/>
      <c r="U1539" s="93"/>
      <c r="V1539" s="89"/>
      <c r="W1539" s="90"/>
      <c r="X1539" s="94"/>
      <c r="Y1539" s="95"/>
      <c r="Z1539" s="96"/>
    </row>
    <row r="1540" spans="2:26">
      <c r="B1540" s="9"/>
      <c r="C1540" s="41"/>
      <c r="D1540" s="3"/>
      <c r="E1540" s="3"/>
      <c r="F1540" s="3"/>
      <c r="G1540" s="3"/>
      <c r="H1540" s="3"/>
      <c r="I1540" s="3"/>
      <c r="J1540" s="3"/>
      <c r="K1540" s="3"/>
      <c r="L1540" s="3"/>
      <c r="M1540" s="3"/>
      <c r="S1540" s="87"/>
      <c r="T1540" s="92"/>
      <c r="U1540" s="93"/>
      <c r="V1540" s="89"/>
      <c r="W1540" s="90"/>
      <c r="X1540" s="94"/>
      <c r="Y1540" s="95"/>
      <c r="Z1540" s="96"/>
    </row>
    <row r="1541" spans="2:26">
      <c r="B1541" s="9"/>
      <c r="C1541" s="41"/>
      <c r="D1541" s="3"/>
      <c r="E1541" s="3"/>
      <c r="F1541" s="3"/>
      <c r="G1541" s="3"/>
      <c r="H1541" s="3"/>
      <c r="I1541" s="3"/>
      <c r="J1541" s="3"/>
      <c r="K1541" s="3"/>
      <c r="L1541" s="3"/>
      <c r="M1541" s="3"/>
      <c r="S1541" s="87"/>
      <c r="T1541" s="92"/>
      <c r="U1541" s="93"/>
      <c r="V1541" s="89"/>
      <c r="W1541" s="90"/>
      <c r="X1541" s="94"/>
      <c r="Y1541" s="95"/>
      <c r="Z1541" s="96"/>
    </row>
    <row r="1542" spans="2:26">
      <c r="B1542" s="9"/>
      <c r="C1542" s="41"/>
      <c r="D1542" s="3"/>
      <c r="E1542" s="3"/>
      <c r="F1542" s="3"/>
      <c r="G1542" s="3"/>
      <c r="H1542" s="3"/>
      <c r="I1542" s="3"/>
      <c r="J1542" s="3"/>
      <c r="K1542" s="3"/>
      <c r="L1542" s="3"/>
      <c r="M1542" s="3"/>
      <c r="S1542" s="87"/>
      <c r="T1542" s="92"/>
      <c r="U1542" s="93"/>
      <c r="V1542" s="89"/>
      <c r="W1542" s="90"/>
      <c r="X1542" s="94"/>
      <c r="Y1542" s="95"/>
      <c r="Z1542" s="96"/>
    </row>
    <row r="1543" spans="2:26">
      <c r="B1543" s="9"/>
      <c r="C1543" s="41"/>
      <c r="D1543" s="3"/>
      <c r="E1543" s="3"/>
      <c r="F1543" s="3"/>
      <c r="G1543" s="3"/>
      <c r="H1543" s="3"/>
      <c r="I1543" s="3"/>
      <c r="J1543" s="3"/>
      <c r="K1543" s="3"/>
      <c r="L1543" s="3"/>
      <c r="M1543" s="3"/>
      <c r="O1543" s="3"/>
      <c r="P1543" s="3"/>
      <c r="S1543" s="87"/>
      <c r="T1543" s="92"/>
      <c r="U1543" s="93"/>
      <c r="V1543" s="89"/>
      <c r="W1543" s="90"/>
      <c r="X1543" s="94"/>
      <c r="Y1543" s="95"/>
      <c r="Z1543" s="96"/>
    </row>
    <row r="1544" spans="2:26">
      <c r="B1544" s="9"/>
      <c r="C1544" s="41"/>
      <c r="D1544" s="3"/>
      <c r="E1544" s="3"/>
      <c r="F1544" s="3"/>
      <c r="G1544" s="3"/>
      <c r="H1544" s="3"/>
      <c r="I1544" s="3"/>
      <c r="J1544" s="3"/>
      <c r="K1544" s="3"/>
      <c r="L1544" s="3"/>
      <c r="M1544" s="3"/>
      <c r="N1544" s="3"/>
      <c r="O1544" s="3"/>
      <c r="P1544" s="3"/>
      <c r="S1544" s="87"/>
      <c r="T1544" s="92"/>
      <c r="U1544" s="93"/>
      <c r="V1544" s="89"/>
      <c r="W1544" s="90"/>
      <c r="X1544" s="94"/>
      <c r="Y1544" s="95"/>
      <c r="Z1544" s="96"/>
    </row>
    <row r="1545" spans="2:26">
      <c r="B1545" s="9"/>
      <c r="C1545" s="41"/>
      <c r="D1545" s="3"/>
      <c r="E1545" s="3"/>
      <c r="F1545" s="3"/>
      <c r="G1545" s="3"/>
      <c r="H1545" s="3"/>
      <c r="I1545" s="3"/>
      <c r="J1545" s="3"/>
      <c r="K1545" s="3"/>
      <c r="L1545" s="3"/>
      <c r="M1545" s="3"/>
      <c r="N1545" s="3"/>
      <c r="S1545" s="87"/>
      <c r="T1545" s="92"/>
      <c r="U1545" s="93"/>
      <c r="V1545" s="89"/>
      <c r="W1545" s="90"/>
      <c r="X1545" s="94"/>
      <c r="Y1545" s="95"/>
      <c r="Z1545" s="96"/>
    </row>
    <row r="1546" spans="2:26">
      <c r="B1546" s="9"/>
      <c r="C1546" s="41"/>
      <c r="D1546" s="3"/>
      <c r="E1546" s="3"/>
      <c r="F1546" s="3"/>
      <c r="G1546" s="3"/>
      <c r="H1546" s="3"/>
      <c r="I1546" s="3"/>
      <c r="J1546" s="3"/>
      <c r="K1546" s="3"/>
      <c r="L1546" s="3"/>
      <c r="M1546" s="3"/>
      <c r="S1546" s="87"/>
      <c r="T1546" s="92"/>
      <c r="U1546" s="93"/>
      <c r="V1546" s="89"/>
      <c r="W1546" s="90"/>
      <c r="X1546" s="94"/>
      <c r="Y1546" s="95"/>
      <c r="Z1546" s="96"/>
    </row>
    <row r="1547" spans="2:26">
      <c r="B1547" s="9"/>
      <c r="C1547" s="41"/>
      <c r="D1547" s="3"/>
      <c r="E1547" s="3"/>
      <c r="F1547" s="3"/>
      <c r="G1547" s="3"/>
      <c r="H1547" s="3"/>
      <c r="I1547" s="3"/>
      <c r="J1547" s="3"/>
      <c r="K1547" s="3"/>
      <c r="L1547" s="3"/>
      <c r="M1547" s="3"/>
      <c r="S1547" s="87"/>
      <c r="T1547" s="92"/>
      <c r="U1547" s="93"/>
      <c r="V1547" s="89"/>
      <c r="W1547" s="90"/>
      <c r="X1547" s="94"/>
      <c r="Y1547" s="95"/>
      <c r="Z1547" s="96"/>
    </row>
    <row r="1548" spans="2:26">
      <c r="B1548" s="9"/>
      <c r="C1548" s="41"/>
      <c r="D1548" s="3"/>
      <c r="E1548" s="3"/>
      <c r="F1548" s="3"/>
      <c r="G1548" s="3"/>
      <c r="H1548" s="3"/>
      <c r="I1548" s="3"/>
      <c r="J1548" s="3"/>
      <c r="K1548" s="3"/>
      <c r="L1548" s="3"/>
      <c r="M1548" s="3"/>
      <c r="S1548" s="87"/>
      <c r="T1548" s="92"/>
      <c r="U1548" s="93"/>
      <c r="V1548" s="89"/>
      <c r="W1548" s="90"/>
      <c r="X1548" s="94"/>
      <c r="Y1548" s="95"/>
      <c r="Z1548" s="96"/>
    </row>
    <row r="1549" spans="2:26">
      <c r="B1549" s="9"/>
      <c r="C1549" s="41"/>
      <c r="D1549" s="3"/>
      <c r="E1549" s="3"/>
      <c r="F1549" s="3"/>
      <c r="G1549" s="3"/>
      <c r="H1549" s="3"/>
      <c r="I1549" s="3"/>
      <c r="J1549" s="3"/>
      <c r="K1549" s="3"/>
      <c r="L1549" s="3"/>
      <c r="M1549" s="3"/>
      <c r="S1549" s="87"/>
      <c r="T1549" s="92"/>
      <c r="U1549" s="93"/>
      <c r="V1549" s="89"/>
      <c r="W1549" s="90"/>
      <c r="X1549" s="94"/>
      <c r="Y1549" s="95"/>
      <c r="Z1549" s="96"/>
    </row>
    <row r="1550" spans="2:26">
      <c r="B1550" s="9"/>
      <c r="C1550" s="41"/>
      <c r="D1550" s="3"/>
      <c r="E1550" s="3"/>
      <c r="F1550" s="3"/>
      <c r="G1550" s="3"/>
      <c r="H1550" s="3"/>
      <c r="I1550" s="3"/>
      <c r="J1550" s="3"/>
      <c r="K1550" s="3"/>
      <c r="L1550" s="3"/>
      <c r="M1550" s="3"/>
      <c r="S1550" s="87"/>
      <c r="T1550" s="92"/>
      <c r="U1550" s="93"/>
      <c r="V1550" s="89"/>
      <c r="W1550" s="90"/>
      <c r="X1550" s="94"/>
      <c r="Y1550" s="95"/>
      <c r="Z1550" s="96"/>
    </row>
    <row r="1551" spans="2:26">
      <c r="B1551" s="9"/>
      <c r="C1551" s="41"/>
      <c r="D1551" s="3"/>
      <c r="E1551" s="3"/>
      <c r="F1551" s="3"/>
      <c r="G1551" s="3"/>
      <c r="H1551" s="3"/>
      <c r="I1551" s="3"/>
      <c r="J1551" s="3"/>
      <c r="K1551" s="3"/>
      <c r="L1551" s="3"/>
      <c r="M1551" s="3"/>
      <c r="S1551" s="87"/>
      <c r="T1551" s="92"/>
      <c r="U1551" s="93"/>
      <c r="V1551" s="89"/>
      <c r="W1551" s="90"/>
      <c r="X1551" s="94"/>
      <c r="Y1551" s="95"/>
      <c r="Z1551" s="96"/>
    </row>
    <row r="1552" spans="2:26">
      <c r="B1552" s="9"/>
      <c r="C1552" s="41"/>
      <c r="D1552" s="3"/>
      <c r="E1552" s="3"/>
      <c r="F1552" s="3"/>
      <c r="G1552" s="3"/>
      <c r="H1552" s="3"/>
      <c r="I1552" s="3"/>
      <c r="J1552" s="3"/>
      <c r="K1552" s="3"/>
      <c r="L1552" s="3"/>
      <c r="M1552" s="3"/>
      <c r="S1552" s="87"/>
      <c r="T1552" s="92"/>
      <c r="U1552" s="93"/>
      <c r="V1552" s="89"/>
      <c r="W1552" s="90"/>
      <c r="X1552" s="94"/>
      <c r="Y1552" s="95"/>
      <c r="Z1552" s="96"/>
    </row>
    <row r="1553" spans="2:26">
      <c r="B1553" s="9"/>
      <c r="C1553" s="41"/>
      <c r="D1553" s="3"/>
      <c r="E1553" s="3"/>
      <c r="F1553" s="3"/>
      <c r="G1553" s="3"/>
      <c r="H1553" s="3"/>
      <c r="I1553" s="3"/>
      <c r="J1553" s="3"/>
      <c r="K1553" s="3"/>
      <c r="L1553" s="3"/>
      <c r="M1553" s="3"/>
      <c r="S1553" s="87"/>
      <c r="T1553" s="92"/>
      <c r="U1553" s="93"/>
      <c r="V1553" s="89"/>
      <c r="W1553" s="90"/>
      <c r="X1553" s="94"/>
      <c r="Y1553" s="95"/>
      <c r="Z1553" s="96"/>
    </row>
    <row r="1554" spans="2:26">
      <c r="B1554" s="9"/>
      <c r="C1554" s="41"/>
      <c r="D1554" s="3"/>
      <c r="E1554" s="3"/>
      <c r="F1554" s="3"/>
      <c r="G1554" s="3"/>
      <c r="H1554" s="3"/>
      <c r="I1554" s="3"/>
      <c r="J1554" s="3"/>
      <c r="K1554" s="3"/>
      <c r="L1554" s="3"/>
      <c r="M1554" s="3"/>
      <c r="S1554" s="87"/>
      <c r="T1554" s="92"/>
      <c r="U1554" s="93"/>
      <c r="V1554" s="89"/>
      <c r="W1554" s="90"/>
      <c r="X1554" s="94"/>
      <c r="Y1554" s="95"/>
      <c r="Z1554" s="96"/>
    </row>
    <row r="1555" spans="2:26">
      <c r="B1555" s="9"/>
      <c r="C1555" s="41"/>
      <c r="D1555" s="3"/>
      <c r="E1555" s="3"/>
      <c r="F1555" s="3"/>
      <c r="G1555" s="3"/>
      <c r="H1555" s="3"/>
      <c r="I1555" s="3"/>
      <c r="J1555" s="3"/>
      <c r="K1555" s="3"/>
      <c r="L1555" s="3"/>
      <c r="M1555" s="3"/>
      <c r="S1555" s="87"/>
      <c r="T1555" s="92"/>
      <c r="U1555" s="93"/>
      <c r="V1555" s="89"/>
      <c r="W1555" s="90"/>
      <c r="X1555" s="94"/>
      <c r="Y1555" s="95"/>
      <c r="Z1555" s="96"/>
    </row>
    <row r="1556" spans="2:26">
      <c r="B1556" s="9"/>
      <c r="C1556" s="41"/>
      <c r="D1556" s="3"/>
      <c r="E1556" s="3"/>
      <c r="F1556" s="3"/>
      <c r="G1556" s="3"/>
      <c r="H1556" s="3"/>
      <c r="I1556" s="3"/>
      <c r="J1556" s="3"/>
      <c r="K1556" s="3"/>
      <c r="L1556" s="3"/>
      <c r="M1556" s="3"/>
      <c r="S1556" s="87"/>
      <c r="T1556" s="92"/>
      <c r="U1556" s="93"/>
      <c r="V1556" s="89"/>
      <c r="W1556" s="90"/>
      <c r="X1556" s="94"/>
      <c r="Y1556" s="95"/>
      <c r="Z1556" s="96"/>
    </row>
    <row r="1557" spans="2:26">
      <c r="B1557" s="9"/>
      <c r="C1557" s="41"/>
      <c r="D1557" s="3"/>
      <c r="E1557" s="3"/>
      <c r="F1557" s="3"/>
      <c r="G1557" s="3"/>
      <c r="H1557" s="3"/>
      <c r="I1557" s="3"/>
      <c r="J1557" s="3"/>
      <c r="K1557" s="3"/>
      <c r="L1557" s="3"/>
      <c r="M1557" s="3"/>
      <c r="S1557" s="87"/>
      <c r="T1557" s="92"/>
      <c r="U1557" s="93"/>
      <c r="V1557" s="89"/>
      <c r="W1557" s="90"/>
      <c r="X1557" s="94"/>
      <c r="Y1557" s="95"/>
      <c r="Z1557" s="96"/>
    </row>
    <row r="1558" spans="2:26">
      <c r="B1558" s="9"/>
      <c r="C1558" s="41"/>
      <c r="D1558" s="3"/>
      <c r="E1558" s="3"/>
      <c r="F1558" s="3"/>
      <c r="G1558" s="3"/>
      <c r="H1558" s="3"/>
      <c r="I1558" s="3"/>
      <c r="J1558" s="3"/>
      <c r="K1558" s="3"/>
      <c r="L1558" s="3"/>
      <c r="M1558" s="3"/>
      <c r="S1558" s="87"/>
      <c r="T1558" s="92"/>
      <c r="U1558" s="93"/>
      <c r="V1558" s="89"/>
      <c r="W1558" s="90"/>
      <c r="X1558" s="94"/>
      <c r="Y1558" s="95"/>
      <c r="Z1558" s="96"/>
    </row>
    <row r="1559" spans="2:26">
      <c r="B1559" s="9"/>
      <c r="C1559" s="41"/>
      <c r="D1559" s="3"/>
      <c r="E1559" s="3"/>
      <c r="F1559" s="3"/>
      <c r="G1559" s="3"/>
      <c r="H1559" s="3"/>
      <c r="I1559" s="3"/>
      <c r="J1559" s="3"/>
      <c r="K1559" s="3"/>
      <c r="L1559" s="3"/>
      <c r="M1559" s="3"/>
      <c r="S1559" s="87"/>
      <c r="T1559" s="92"/>
      <c r="U1559" s="93"/>
      <c r="V1559" s="89"/>
      <c r="W1559" s="90"/>
      <c r="X1559" s="94"/>
      <c r="Y1559" s="95"/>
      <c r="Z1559" s="96"/>
    </row>
    <row r="1560" spans="2:26">
      <c r="B1560" s="9"/>
      <c r="C1560" s="41"/>
      <c r="D1560" s="3"/>
      <c r="E1560" s="3"/>
      <c r="F1560" s="3"/>
      <c r="G1560" s="3"/>
      <c r="H1560" s="3"/>
      <c r="I1560" s="3"/>
      <c r="J1560" s="3"/>
      <c r="K1560" s="3"/>
      <c r="L1560" s="3"/>
      <c r="M1560" s="3"/>
      <c r="S1560" s="87"/>
      <c r="T1560" s="92"/>
      <c r="U1560" s="93"/>
      <c r="V1560" s="89"/>
      <c r="W1560" s="90"/>
      <c r="X1560" s="94"/>
      <c r="Y1560" s="95"/>
      <c r="Z1560" s="96"/>
    </row>
    <row r="1561" spans="2:26">
      <c r="B1561" s="9"/>
      <c r="C1561" s="41"/>
      <c r="D1561" s="3"/>
      <c r="E1561" s="3"/>
      <c r="F1561" s="3"/>
      <c r="G1561" s="3"/>
      <c r="H1561" s="3"/>
      <c r="I1561" s="3"/>
      <c r="J1561" s="3"/>
      <c r="K1561" s="3"/>
      <c r="L1561" s="3"/>
      <c r="M1561" s="3"/>
      <c r="S1561" s="87"/>
      <c r="T1561" s="92"/>
      <c r="U1561" s="93"/>
      <c r="V1561" s="89"/>
      <c r="W1561" s="90"/>
      <c r="X1561" s="94"/>
      <c r="Y1561" s="95"/>
      <c r="Z1561" s="96"/>
    </row>
    <row r="1562" spans="2:26">
      <c r="B1562" s="9"/>
      <c r="C1562" s="41"/>
      <c r="D1562" s="3"/>
      <c r="E1562" s="3"/>
      <c r="F1562" s="3"/>
      <c r="G1562" s="3"/>
      <c r="H1562" s="3"/>
      <c r="I1562" s="3"/>
      <c r="J1562" s="3"/>
      <c r="K1562" s="3"/>
      <c r="L1562" s="3"/>
      <c r="M1562" s="3"/>
      <c r="S1562" s="87"/>
      <c r="T1562" s="92"/>
      <c r="U1562" s="93"/>
      <c r="V1562" s="89"/>
      <c r="W1562" s="90"/>
      <c r="X1562" s="94"/>
      <c r="Y1562" s="95"/>
      <c r="Z1562" s="96"/>
    </row>
    <row r="1563" spans="2:26">
      <c r="B1563" s="9"/>
      <c r="C1563" s="41"/>
      <c r="D1563" s="3"/>
      <c r="E1563" s="3"/>
      <c r="F1563" s="3"/>
      <c r="G1563" s="3"/>
      <c r="H1563" s="3"/>
      <c r="I1563" s="3"/>
      <c r="J1563" s="3"/>
      <c r="K1563" s="3"/>
      <c r="L1563" s="3"/>
      <c r="M1563" s="3"/>
      <c r="S1563" s="87"/>
      <c r="T1563" s="92"/>
      <c r="U1563" s="93"/>
      <c r="V1563" s="89"/>
      <c r="W1563" s="90"/>
      <c r="X1563" s="94"/>
      <c r="Y1563" s="95"/>
      <c r="Z1563" s="96"/>
    </row>
    <row r="1564" spans="2:26">
      <c r="B1564" s="9"/>
      <c r="C1564" s="41"/>
      <c r="D1564" s="3"/>
      <c r="E1564" s="3"/>
      <c r="F1564" s="3"/>
      <c r="G1564" s="3"/>
      <c r="H1564" s="3"/>
      <c r="I1564" s="3"/>
      <c r="J1564" s="3"/>
      <c r="K1564" s="3"/>
      <c r="L1564" s="3"/>
      <c r="M1564" s="3"/>
      <c r="S1564" s="87"/>
      <c r="T1564" s="92"/>
      <c r="U1564" s="93"/>
      <c r="V1564" s="89"/>
      <c r="W1564" s="90"/>
      <c r="X1564" s="94"/>
      <c r="Y1564" s="95"/>
      <c r="Z1564" s="96"/>
    </row>
    <row r="1565" spans="2:26">
      <c r="B1565" s="9"/>
      <c r="C1565" s="41"/>
      <c r="D1565" s="3"/>
      <c r="E1565" s="3"/>
      <c r="F1565" s="3"/>
      <c r="G1565" s="3"/>
      <c r="H1565" s="3"/>
      <c r="I1565" s="3"/>
      <c r="J1565" s="3"/>
      <c r="K1565" s="3"/>
      <c r="L1565" s="3"/>
      <c r="M1565" s="3"/>
      <c r="S1565" s="87"/>
      <c r="T1565" s="92"/>
      <c r="U1565" s="93"/>
      <c r="V1565" s="89"/>
      <c r="W1565" s="90"/>
      <c r="X1565" s="94"/>
      <c r="Y1565" s="95"/>
      <c r="Z1565" s="96"/>
    </row>
    <row r="1566" spans="2:26">
      <c r="B1566" s="9"/>
      <c r="C1566" s="41"/>
      <c r="D1566" s="3"/>
      <c r="E1566" s="3"/>
      <c r="F1566" s="3"/>
      <c r="G1566" s="3"/>
      <c r="H1566" s="3"/>
      <c r="I1566" s="3"/>
      <c r="J1566" s="3"/>
      <c r="K1566" s="3"/>
      <c r="L1566" s="3"/>
      <c r="M1566" s="3"/>
      <c r="S1566" s="87"/>
      <c r="T1566" s="92"/>
      <c r="U1566" s="93"/>
      <c r="V1566" s="89"/>
      <c r="W1566" s="90"/>
      <c r="X1566" s="94"/>
      <c r="Y1566" s="95"/>
      <c r="Z1566" s="96"/>
    </row>
    <row r="1567" spans="2:26">
      <c r="B1567" s="9"/>
      <c r="C1567" s="41"/>
      <c r="D1567" s="3"/>
      <c r="E1567" s="3"/>
      <c r="F1567" s="3"/>
      <c r="G1567" s="3"/>
      <c r="H1567" s="3"/>
      <c r="I1567" s="3"/>
      <c r="J1567" s="3"/>
      <c r="K1567" s="3"/>
      <c r="L1567" s="3"/>
      <c r="M1567" s="3"/>
      <c r="S1567" s="87"/>
      <c r="T1567" s="92"/>
      <c r="U1567" s="93"/>
      <c r="V1567" s="89"/>
      <c r="W1567" s="90"/>
      <c r="X1567" s="94"/>
      <c r="Y1567" s="95"/>
      <c r="Z1567" s="96"/>
    </row>
    <row r="1568" spans="2:26">
      <c r="B1568" s="9"/>
      <c r="C1568" s="41"/>
      <c r="D1568" s="3"/>
      <c r="E1568" s="3"/>
      <c r="F1568" s="3"/>
      <c r="G1568" s="3"/>
      <c r="H1568" s="3"/>
      <c r="I1568" s="3"/>
      <c r="J1568" s="3"/>
      <c r="K1568" s="3"/>
      <c r="L1568" s="3"/>
      <c r="M1568" s="3"/>
      <c r="S1568" s="87"/>
      <c r="T1568" s="92"/>
      <c r="U1568" s="93"/>
      <c r="V1568" s="89"/>
      <c r="W1568" s="90"/>
      <c r="X1568" s="94"/>
      <c r="Y1568" s="95"/>
      <c r="Z1568" s="96"/>
    </row>
    <row r="1569" spans="2:26">
      <c r="B1569" s="9"/>
      <c r="C1569" s="41"/>
      <c r="D1569" s="3"/>
      <c r="E1569" s="3"/>
      <c r="F1569" s="3"/>
      <c r="G1569" s="3"/>
      <c r="H1569" s="3"/>
      <c r="I1569" s="3"/>
      <c r="J1569" s="3"/>
      <c r="K1569" s="3"/>
      <c r="L1569" s="3"/>
      <c r="M1569" s="3"/>
      <c r="N1569" s="3"/>
      <c r="O1569" s="3"/>
      <c r="P1569" s="3"/>
      <c r="Q1569" s="24"/>
      <c r="S1569" s="87"/>
      <c r="T1569" s="92"/>
      <c r="U1569" s="93"/>
      <c r="V1569" s="89"/>
      <c r="W1569" s="90"/>
      <c r="X1569" s="94"/>
      <c r="Y1569" s="95"/>
      <c r="Z1569" s="96"/>
    </row>
    <row r="1570" spans="2:26">
      <c r="B1570" s="9"/>
      <c r="C1570" s="41"/>
      <c r="D1570" s="3"/>
      <c r="E1570" s="3"/>
      <c r="F1570" s="3"/>
      <c r="G1570" s="3"/>
      <c r="H1570" s="3"/>
      <c r="I1570" s="3"/>
      <c r="J1570" s="3"/>
      <c r="K1570" s="3"/>
      <c r="L1570" s="3"/>
      <c r="M1570" s="3"/>
      <c r="N1570" s="3"/>
      <c r="O1570" s="3"/>
      <c r="P1570" s="3"/>
      <c r="Q1570" s="24"/>
      <c r="S1570" s="87"/>
      <c r="T1570" s="92"/>
      <c r="U1570" s="93"/>
      <c r="V1570" s="89"/>
      <c r="W1570" s="90"/>
      <c r="X1570" s="94"/>
      <c r="Y1570" s="95"/>
      <c r="Z1570" s="96"/>
    </row>
    <row r="1571" spans="2:26">
      <c r="B1571" s="9"/>
      <c r="C1571" s="41"/>
      <c r="D1571" s="3"/>
      <c r="E1571" s="3"/>
      <c r="F1571" s="3"/>
      <c r="G1571" s="3"/>
      <c r="H1571" s="3"/>
      <c r="I1571" s="3"/>
      <c r="J1571" s="3"/>
      <c r="K1571" s="3"/>
      <c r="L1571" s="3"/>
      <c r="M1571" s="3"/>
      <c r="S1571" s="87"/>
      <c r="T1571" s="92"/>
      <c r="U1571" s="93"/>
      <c r="V1571" s="89"/>
      <c r="W1571" s="90"/>
      <c r="X1571" s="94"/>
      <c r="Y1571" s="95"/>
      <c r="Z1571" s="96"/>
    </row>
    <row r="1572" spans="2:26">
      <c r="B1572" s="9"/>
      <c r="C1572" s="3"/>
      <c r="D1572" s="3"/>
      <c r="E1572" s="3"/>
      <c r="F1572" s="3"/>
      <c r="G1572" s="3"/>
      <c r="H1572" s="3"/>
      <c r="I1572" s="3"/>
      <c r="J1572" s="3"/>
      <c r="K1572" s="3"/>
      <c r="L1572" s="3"/>
      <c r="M1572" s="3"/>
      <c r="O1572" s="3"/>
      <c r="P1572" s="3"/>
      <c r="S1572" s="87"/>
      <c r="T1572" s="92"/>
      <c r="U1572" s="93"/>
      <c r="V1572" s="89"/>
      <c r="W1572" s="90"/>
      <c r="X1572" s="94"/>
      <c r="Y1572" s="95"/>
      <c r="Z1572" s="96"/>
    </row>
    <row r="1573" spans="2:26">
      <c r="B1573" s="9"/>
      <c r="C1573" s="3"/>
      <c r="D1573" s="3"/>
      <c r="E1573" s="3"/>
      <c r="F1573" s="3"/>
      <c r="G1573" s="3"/>
      <c r="H1573" s="3"/>
      <c r="I1573" s="3"/>
      <c r="J1573" s="3"/>
      <c r="K1573" s="3"/>
      <c r="L1573" s="3"/>
      <c r="M1573" s="3"/>
      <c r="S1573" s="87"/>
      <c r="T1573" s="92"/>
      <c r="U1573" s="93"/>
      <c r="V1573" s="89"/>
      <c r="W1573" s="90"/>
      <c r="X1573" s="94"/>
      <c r="Y1573" s="95"/>
      <c r="Z1573" s="96"/>
    </row>
    <row r="1574" spans="2:26">
      <c r="B1574" s="9"/>
      <c r="C1574" s="3"/>
      <c r="D1574" s="3"/>
      <c r="E1574" s="3"/>
      <c r="F1574" s="3"/>
      <c r="G1574" s="3"/>
      <c r="H1574" s="3"/>
      <c r="I1574" s="3"/>
      <c r="J1574" s="3"/>
      <c r="K1574" s="3"/>
      <c r="L1574" s="3"/>
      <c r="M1574" s="3"/>
      <c r="S1574" s="87"/>
      <c r="T1574" s="92"/>
      <c r="U1574" s="93"/>
      <c r="V1574" s="89"/>
      <c r="W1574" s="90"/>
      <c r="X1574" s="94"/>
      <c r="Y1574" s="95"/>
      <c r="Z1574" s="96"/>
    </row>
    <row r="1575" spans="2:26">
      <c r="B1575" s="9"/>
      <c r="C1575" s="3"/>
      <c r="D1575" s="3"/>
      <c r="E1575" s="3"/>
      <c r="F1575" s="3"/>
      <c r="G1575" s="3"/>
      <c r="H1575" s="3"/>
      <c r="I1575" s="3"/>
      <c r="J1575" s="3"/>
      <c r="K1575" s="3"/>
      <c r="L1575" s="3"/>
      <c r="M1575" s="3"/>
      <c r="S1575" s="87"/>
      <c r="T1575" s="92"/>
      <c r="U1575" s="93"/>
      <c r="V1575" s="89"/>
      <c r="W1575" s="90"/>
      <c r="X1575" s="94"/>
      <c r="Y1575" s="95"/>
      <c r="Z1575" s="96"/>
    </row>
    <row r="1576" spans="2:26">
      <c r="B1576" s="9"/>
      <c r="C1576" s="3"/>
      <c r="D1576" s="3"/>
      <c r="E1576" s="3"/>
      <c r="F1576" s="3"/>
      <c r="G1576" s="3"/>
      <c r="H1576" s="3"/>
      <c r="I1576" s="3"/>
      <c r="J1576" s="3"/>
      <c r="K1576" s="3"/>
      <c r="L1576" s="3"/>
      <c r="M1576" s="3"/>
      <c r="S1576" s="87"/>
      <c r="T1576" s="92"/>
      <c r="U1576" s="93"/>
      <c r="V1576" s="89"/>
      <c r="W1576" s="90"/>
      <c r="X1576" s="94"/>
      <c r="Y1576" s="95"/>
      <c r="Z1576" s="96"/>
    </row>
    <row r="1577" spans="2:26">
      <c r="B1577" s="9"/>
      <c r="C1577" s="3"/>
      <c r="D1577" s="3"/>
      <c r="E1577" s="3"/>
      <c r="F1577" s="3"/>
      <c r="G1577" s="3"/>
      <c r="H1577" s="3"/>
      <c r="I1577" s="3"/>
      <c r="J1577" s="3"/>
      <c r="K1577" s="3"/>
      <c r="L1577" s="3"/>
      <c r="M1577" s="3"/>
      <c r="S1577" s="87"/>
      <c r="T1577" s="92"/>
      <c r="U1577" s="93"/>
      <c r="V1577" s="89"/>
      <c r="W1577" s="90"/>
      <c r="X1577" s="94"/>
      <c r="Y1577" s="95"/>
      <c r="Z1577" s="96"/>
    </row>
    <row r="1578" spans="2:26">
      <c r="B1578" s="9"/>
      <c r="C1578" s="3"/>
      <c r="D1578" s="3"/>
      <c r="E1578" s="3"/>
      <c r="F1578" s="3"/>
      <c r="G1578" s="3"/>
      <c r="H1578" s="3"/>
      <c r="I1578" s="3"/>
      <c r="J1578" s="3"/>
      <c r="K1578" s="3"/>
      <c r="L1578" s="3"/>
      <c r="M1578" s="3"/>
      <c r="S1578" s="87"/>
      <c r="T1578" s="92"/>
      <c r="U1578" s="93"/>
      <c r="V1578" s="89"/>
      <c r="W1578" s="90"/>
      <c r="X1578" s="94"/>
      <c r="Y1578" s="95"/>
      <c r="Z1578" s="96"/>
    </row>
    <row r="1579" spans="2:26">
      <c r="B1579" s="9"/>
      <c r="C1579" s="3"/>
      <c r="D1579" s="3"/>
      <c r="E1579" s="3"/>
      <c r="F1579" s="3"/>
      <c r="G1579" s="3"/>
      <c r="H1579" s="3"/>
      <c r="I1579" s="3"/>
      <c r="J1579" s="3"/>
      <c r="K1579" s="3"/>
      <c r="L1579" s="3"/>
      <c r="M1579" s="3"/>
      <c r="S1579" s="87"/>
      <c r="T1579" s="92"/>
      <c r="U1579" s="93"/>
      <c r="V1579" s="89"/>
      <c r="W1579" s="90"/>
      <c r="X1579" s="94"/>
      <c r="Y1579" s="95"/>
      <c r="Z1579" s="96"/>
    </row>
    <row r="1580" spans="2:26">
      <c r="B1580" s="9"/>
      <c r="C1580" s="3"/>
      <c r="D1580" s="3"/>
      <c r="E1580" s="3"/>
      <c r="F1580" s="3"/>
      <c r="G1580" s="3"/>
      <c r="H1580" s="3"/>
      <c r="I1580" s="3"/>
      <c r="J1580" s="3"/>
      <c r="K1580" s="3"/>
      <c r="L1580" s="3"/>
      <c r="M1580" s="3"/>
      <c r="S1580" s="87"/>
      <c r="T1580" s="92"/>
      <c r="U1580" s="93"/>
      <c r="V1580" s="89"/>
      <c r="W1580" s="90"/>
      <c r="X1580" s="94"/>
      <c r="Y1580" s="95"/>
      <c r="Z1580" s="96"/>
    </row>
    <row r="1581" spans="2:26">
      <c r="B1581" s="9"/>
      <c r="C1581" s="3"/>
      <c r="D1581" s="3"/>
      <c r="E1581" s="3"/>
      <c r="F1581" s="3"/>
      <c r="G1581" s="3"/>
      <c r="H1581" s="3"/>
      <c r="I1581" s="3"/>
      <c r="J1581" s="3"/>
      <c r="K1581" s="3"/>
      <c r="L1581" s="3"/>
      <c r="M1581" s="3"/>
      <c r="S1581" s="87"/>
      <c r="T1581" s="92"/>
      <c r="U1581" s="93"/>
      <c r="V1581" s="89"/>
      <c r="W1581" s="90"/>
      <c r="X1581" s="94"/>
      <c r="Y1581" s="95"/>
      <c r="Z1581" s="96"/>
    </row>
    <row r="1582" spans="2:26">
      <c r="B1582" s="9"/>
      <c r="C1582" s="3"/>
      <c r="D1582" s="3"/>
      <c r="E1582" s="3"/>
      <c r="F1582" s="3"/>
      <c r="G1582" s="3"/>
      <c r="H1582" s="3"/>
      <c r="I1582" s="3"/>
      <c r="J1582" s="3"/>
      <c r="K1582" s="3"/>
      <c r="L1582" s="3"/>
      <c r="M1582" s="3"/>
      <c r="S1582" s="87"/>
      <c r="T1582" s="92"/>
      <c r="U1582" s="93"/>
      <c r="V1582" s="89"/>
      <c r="W1582" s="90"/>
      <c r="X1582" s="94"/>
      <c r="Y1582" s="95"/>
      <c r="Z1582" s="96"/>
    </row>
    <row r="1583" spans="2:26">
      <c r="B1583" s="9"/>
      <c r="C1583" s="3"/>
      <c r="D1583" s="3"/>
      <c r="E1583" s="3"/>
      <c r="F1583" s="3"/>
      <c r="G1583" s="3"/>
      <c r="H1583" s="3"/>
      <c r="I1583" s="3"/>
      <c r="J1583" s="3"/>
      <c r="K1583" s="3"/>
      <c r="L1583" s="3"/>
      <c r="M1583" s="3"/>
      <c r="S1583" s="87"/>
      <c r="T1583" s="92"/>
      <c r="U1583" s="93"/>
      <c r="V1583" s="89"/>
      <c r="W1583" s="90"/>
      <c r="X1583" s="94"/>
      <c r="Y1583" s="95"/>
      <c r="Z1583" s="96"/>
    </row>
    <row r="1584" spans="2:26">
      <c r="B1584" s="9"/>
      <c r="C1584" s="3"/>
      <c r="D1584" s="3"/>
      <c r="E1584" s="3"/>
      <c r="F1584" s="3"/>
      <c r="G1584" s="3"/>
      <c r="H1584" s="3"/>
      <c r="I1584" s="3"/>
      <c r="J1584" s="3"/>
      <c r="K1584" s="3"/>
      <c r="L1584" s="3"/>
      <c r="M1584" s="3"/>
      <c r="S1584" s="87"/>
      <c r="T1584" s="92"/>
      <c r="U1584" s="93"/>
      <c r="V1584" s="89"/>
      <c r="W1584" s="90"/>
      <c r="X1584" s="94"/>
      <c r="Y1584" s="95"/>
      <c r="Z1584" s="96"/>
    </row>
    <row r="1585" spans="2:26">
      <c r="B1585" s="9"/>
      <c r="C1585" s="3"/>
      <c r="D1585" s="3"/>
      <c r="E1585" s="3"/>
      <c r="F1585" s="3"/>
      <c r="G1585" s="3"/>
      <c r="H1585" s="3"/>
      <c r="I1585" s="3"/>
      <c r="J1585" s="3"/>
      <c r="K1585" s="3"/>
      <c r="L1585" s="3"/>
      <c r="M1585" s="3"/>
      <c r="S1585" s="87"/>
      <c r="T1585" s="92"/>
      <c r="U1585" s="93"/>
      <c r="V1585" s="89"/>
      <c r="W1585" s="90"/>
      <c r="X1585" s="94"/>
      <c r="Y1585" s="95"/>
      <c r="Z1585" s="96"/>
    </row>
    <row r="1586" spans="2:26">
      <c r="B1586" s="9"/>
      <c r="C1586" s="3"/>
      <c r="D1586" s="3"/>
      <c r="E1586" s="3"/>
      <c r="F1586" s="3"/>
      <c r="G1586" s="3"/>
      <c r="H1586" s="3"/>
      <c r="I1586" s="3"/>
      <c r="J1586" s="3"/>
      <c r="K1586" s="3"/>
      <c r="L1586" s="3"/>
      <c r="M1586" s="3"/>
      <c r="S1586" s="87"/>
      <c r="T1586" s="92"/>
      <c r="U1586" s="93"/>
      <c r="V1586" s="89"/>
      <c r="W1586" s="90"/>
      <c r="X1586" s="94"/>
      <c r="Y1586" s="95"/>
      <c r="Z1586" s="96"/>
    </row>
    <row r="1587" spans="2:26">
      <c r="B1587" s="9"/>
      <c r="C1587" s="3"/>
      <c r="D1587" s="3"/>
      <c r="E1587" s="3"/>
      <c r="F1587" s="3"/>
      <c r="G1587" s="3"/>
      <c r="H1587" s="3"/>
      <c r="I1587" s="3"/>
      <c r="J1587" s="3"/>
      <c r="K1587" s="3"/>
      <c r="L1587" s="3"/>
      <c r="M1587" s="3"/>
      <c r="S1587" s="87"/>
      <c r="T1587" s="92"/>
      <c r="U1587" s="93"/>
      <c r="V1587" s="89"/>
      <c r="W1587" s="90"/>
      <c r="X1587" s="94"/>
      <c r="Y1587" s="95"/>
      <c r="Z1587" s="96"/>
    </row>
    <row r="1588" spans="2:26">
      <c r="B1588" s="9"/>
      <c r="C1588" s="3"/>
      <c r="D1588" s="3"/>
      <c r="E1588" s="3"/>
      <c r="F1588" s="3"/>
      <c r="G1588" s="3"/>
      <c r="H1588" s="3"/>
      <c r="I1588" s="3"/>
      <c r="J1588" s="3"/>
      <c r="K1588" s="3"/>
      <c r="L1588" s="3"/>
      <c r="M1588" s="3"/>
      <c r="S1588" s="87"/>
      <c r="T1588" s="92"/>
      <c r="U1588" s="93"/>
      <c r="V1588" s="89"/>
      <c r="W1588" s="90"/>
      <c r="X1588" s="94"/>
      <c r="Y1588" s="95"/>
      <c r="Z1588" s="96"/>
    </row>
    <row r="1589" spans="2:26">
      <c r="B1589" s="9"/>
      <c r="C1589" s="3"/>
      <c r="D1589" s="3"/>
      <c r="E1589" s="3"/>
      <c r="F1589" s="3"/>
      <c r="G1589" s="3"/>
      <c r="H1589" s="3"/>
      <c r="I1589" s="3"/>
      <c r="J1589" s="3"/>
      <c r="K1589" s="3"/>
      <c r="L1589" s="3"/>
      <c r="M1589" s="3"/>
      <c r="S1589" s="87"/>
      <c r="T1589" s="92"/>
      <c r="U1589" s="93"/>
      <c r="V1589" s="89"/>
      <c r="W1589" s="90"/>
      <c r="X1589" s="94"/>
      <c r="Y1589" s="95"/>
      <c r="Z1589" s="96"/>
    </row>
    <row r="1590" spans="2:26">
      <c r="B1590" s="9"/>
      <c r="C1590" s="3"/>
      <c r="D1590" s="3"/>
      <c r="E1590" s="3"/>
      <c r="F1590" s="3"/>
      <c r="G1590" s="3"/>
      <c r="H1590" s="3"/>
      <c r="I1590" s="3"/>
      <c r="J1590" s="3"/>
      <c r="K1590" s="3"/>
      <c r="L1590" s="3"/>
      <c r="M1590" s="3"/>
      <c r="S1590" s="87"/>
      <c r="T1590" s="92"/>
      <c r="U1590" s="93"/>
      <c r="V1590" s="89"/>
      <c r="W1590" s="90"/>
      <c r="X1590" s="94"/>
      <c r="Y1590" s="95"/>
      <c r="Z1590" s="96"/>
    </row>
    <row r="1591" spans="2:26">
      <c r="B1591" s="9"/>
      <c r="C1591" s="3"/>
      <c r="D1591" s="3"/>
      <c r="E1591" s="3"/>
      <c r="F1591" s="3"/>
      <c r="G1591" s="3"/>
      <c r="H1591" s="3"/>
      <c r="I1591" s="3"/>
      <c r="J1591" s="3"/>
      <c r="K1591" s="3"/>
      <c r="L1591" s="3"/>
      <c r="M1591" s="3"/>
      <c r="S1591" s="87"/>
      <c r="T1591" s="92"/>
      <c r="U1591" s="93"/>
      <c r="V1591" s="89"/>
      <c r="W1591" s="90"/>
      <c r="X1591" s="94"/>
      <c r="Y1591" s="95"/>
      <c r="Z1591" s="96"/>
    </row>
    <row r="1592" spans="2:26">
      <c r="B1592" s="9"/>
      <c r="C1592" s="3"/>
      <c r="D1592" s="3"/>
      <c r="E1592" s="3"/>
      <c r="F1592" s="3"/>
      <c r="G1592" s="3"/>
      <c r="H1592" s="3"/>
      <c r="I1592" s="3"/>
      <c r="J1592" s="3"/>
      <c r="K1592" s="3"/>
      <c r="L1592" s="3"/>
      <c r="M1592" s="3"/>
      <c r="S1592" s="87"/>
      <c r="T1592" s="92"/>
      <c r="U1592" s="93"/>
      <c r="V1592" s="89"/>
      <c r="W1592" s="90"/>
      <c r="X1592" s="94"/>
      <c r="Y1592" s="95"/>
      <c r="Z1592" s="96"/>
    </row>
    <row r="1593" spans="2:26">
      <c r="B1593" s="9"/>
      <c r="C1593" s="3"/>
      <c r="D1593" s="3"/>
      <c r="E1593" s="3"/>
      <c r="F1593" s="3"/>
      <c r="G1593" s="3"/>
      <c r="H1593" s="3"/>
      <c r="I1593" s="3"/>
      <c r="J1593" s="3"/>
      <c r="K1593" s="3"/>
      <c r="L1593" s="3"/>
      <c r="M1593" s="3"/>
      <c r="S1593" s="87"/>
      <c r="T1593" s="92"/>
      <c r="U1593" s="93"/>
      <c r="V1593" s="89"/>
      <c r="W1593" s="90"/>
      <c r="X1593" s="94"/>
      <c r="Y1593" s="95"/>
      <c r="Z1593" s="96"/>
    </row>
    <row r="1594" spans="2:26">
      <c r="B1594" s="9"/>
      <c r="C1594" s="3"/>
      <c r="D1594" s="3"/>
      <c r="E1594" s="3"/>
      <c r="F1594" s="3"/>
      <c r="G1594" s="3"/>
      <c r="H1594" s="3"/>
      <c r="I1594" s="3"/>
      <c r="J1594" s="3"/>
      <c r="K1594" s="3"/>
      <c r="L1594" s="3"/>
      <c r="M1594" s="3"/>
      <c r="S1594" s="87"/>
      <c r="T1594" s="92"/>
      <c r="U1594" s="93"/>
      <c r="V1594" s="89"/>
      <c r="W1594" s="90"/>
      <c r="X1594" s="94"/>
      <c r="Y1594" s="95"/>
      <c r="Z1594" s="96"/>
    </row>
    <row r="1595" spans="2:26">
      <c r="B1595" s="9"/>
      <c r="C1595" s="3"/>
      <c r="D1595" s="3"/>
      <c r="E1595" s="3"/>
      <c r="F1595" s="3"/>
      <c r="G1595" s="3"/>
      <c r="H1595" s="3"/>
      <c r="I1595" s="3"/>
      <c r="J1595" s="3"/>
      <c r="K1595" s="3"/>
      <c r="L1595" s="3"/>
      <c r="M1595" s="3"/>
      <c r="S1595" s="87"/>
      <c r="T1595" s="92"/>
      <c r="U1595" s="93"/>
      <c r="V1595" s="89"/>
      <c r="W1595" s="90"/>
      <c r="X1595" s="94"/>
      <c r="Y1595" s="95"/>
      <c r="Z1595" s="96"/>
    </row>
    <row r="1596" spans="2:26">
      <c r="B1596" s="9"/>
      <c r="C1596" s="3"/>
      <c r="D1596" s="3"/>
      <c r="E1596" s="3"/>
      <c r="F1596" s="3"/>
      <c r="G1596" s="3"/>
      <c r="H1596" s="3"/>
      <c r="I1596" s="3"/>
      <c r="J1596" s="3"/>
      <c r="K1596" s="3"/>
      <c r="L1596" s="3"/>
      <c r="M1596" s="3"/>
      <c r="S1596" s="87"/>
      <c r="T1596" s="92"/>
      <c r="U1596" s="93"/>
      <c r="V1596" s="89"/>
      <c r="W1596" s="90"/>
      <c r="X1596" s="94"/>
      <c r="Y1596" s="95"/>
      <c r="Z1596" s="96"/>
    </row>
    <row r="1597" spans="2:26">
      <c r="B1597" s="9"/>
      <c r="C1597" s="3"/>
      <c r="D1597" s="3"/>
      <c r="E1597" s="3"/>
      <c r="F1597" s="3"/>
      <c r="G1597" s="3"/>
      <c r="H1597" s="3"/>
      <c r="I1597" s="3"/>
      <c r="J1597" s="3"/>
      <c r="K1597" s="3"/>
      <c r="L1597" s="3"/>
      <c r="M1597" s="3"/>
      <c r="S1597" s="87"/>
      <c r="T1597" s="92"/>
      <c r="U1597" s="93"/>
      <c r="V1597" s="89"/>
      <c r="W1597" s="90"/>
      <c r="X1597" s="94"/>
      <c r="Y1597" s="95"/>
      <c r="Z1597" s="96"/>
    </row>
    <row r="1598" spans="2:26">
      <c r="B1598" s="9"/>
      <c r="C1598" s="3"/>
      <c r="D1598" s="3"/>
      <c r="E1598" s="3"/>
      <c r="F1598" s="3"/>
      <c r="G1598" s="3"/>
      <c r="H1598" s="3"/>
      <c r="I1598" s="3"/>
      <c r="J1598" s="3"/>
      <c r="K1598" s="3"/>
      <c r="L1598" s="3"/>
      <c r="M1598" s="3"/>
      <c r="S1598" s="87"/>
      <c r="T1598" s="92"/>
      <c r="U1598" s="93"/>
      <c r="V1598" s="89"/>
      <c r="W1598" s="90"/>
      <c r="X1598" s="94"/>
      <c r="Y1598" s="95"/>
      <c r="Z1598" s="96"/>
    </row>
    <row r="1599" spans="2:26">
      <c r="B1599" s="9"/>
      <c r="C1599" s="3"/>
      <c r="D1599" s="3"/>
      <c r="E1599" s="3"/>
      <c r="F1599" s="3"/>
      <c r="G1599" s="3"/>
      <c r="H1599" s="3"/>
      <c r="I1599" s="3"/>
      <c r="J1599" s="3"/>
      <c r="K1599" s="3"/>
      <c r="L1599" s="3"/>
      <c r="M1599" s="3"/>
      <c r="S1599" s="87"/>
      <c r="T1599" s="92"/>
      <c r="U1599" s="93"/>
      <c r="V1599" s="89"/>
      <c r="W1599" s="90"/>
      <c r="X1599" s="94"/>
      <c r="Y1599" s="95"/>
      <c r="Z1599" s="96"/>
    </row>
    <row r="1600" spans="2:26">
      <c r="B1600" s="9"/>
      <c r="C1600" s="3"/>
      <c r="D1600" s="3"/>
      <c r="E1600" s="3"/>
      <c r="F1600" s="3"/>
      <c r="G1600" s="3"/>
      <c r="H1600" s="3"/>
      <c r="I1600" s="3"/>
      <c r="J1600" s="3"/>
      <c r="K1600" s="3"/>
      <c r="L1600" s="3"/>
      <c r="M1600" s="3"/>
      <c r="S1600" s="87"/>
      <c r="T1600" s="92"/>
      <c r="U1600" s="93"/>
      <c r="V1600" s="89"/>
      <c r="W1600" s="90"/>
      <c r="X1600" s="94"/>
      <c r="Y1600" s="95"/>
      <c r="Z1600" s="96"/>
    </row>
    <row r="1601" spans="2:26">
      <c r="B1601" s="9"/>
      <c r="C1601" s="3"/>
      <c r="D1601" s="3"/>
      <c r="E1601" s="3"/>
      <c r="F1601" s="3"/>
      <c r="G1601" s="3"/>
      <c r="H1601" s="3"/>
      <c r="I1601" s="3"/>
      <c r="J1601" s="3"/>
      <c r="K1601" s="3"/>
      <c r="L1601" s="3"/>
      <c r="M1601" s="3"/>
      <c r="S1601" s="87"/>
      <c r="T1601" s="92"/>
      <c r="U1601" s="93"/>
      <c r="V1601" s="89"/>
      <c r="W1601" s="90"/>
      <c r="X1601" s="94"/>
      <c r="Y1601" s="95"/>
      <c r="Z1601" s="96"/>
    </row>
    <row r="1602" spans="2:26">
      <c r="B1602" s="9"/>
      <c r="C1602" s="3"/>
      <c r="D1602" s="3"/>
      <c r="E1602" s="3"/>
      <c r="F1602" s="3"/>
      <c r="G1602" s="3"/>
      <c r="H1602" s="3"/>
      <c r="I1602" s="3"/>
      <c r="J1602" s="3"/>
      <c r="K1602" s="3"/>
      <c r="L1602" s="3"/>
      <c r="M1602" s="3"/>
      <c r="S1602" s="87"/>
      <c r="T1602" s="92"/>
      <c r="U1602" s="93"/>
      <c r="V1602" s="89"/>
      <c r="W1602" s="90"/>
      <c r="X1602" s="94"/>
      <c r="Y1602" s="95"/>
      <c r="Z1602" s="96"/>
    </row>
    <row r="1603" spans="2:26">
      <c r="B1603" s="9"/>
      <c r="C1603" s="3"/>
      <c r="D1603" s="3"/>
      <c r="E1603" s="3"/>
      <c r="F1603" s="3"/>
      <c r="G1603" s="3"/>
      <c r="H1603" s="3"/>
      <c r="I1603" s="3"/>
      <c r="J1603" s="3"/>
      <c r="K1603" s="3"/>
      <c r="L1603" s="3"/>
      <c r="M1603" s="3"/>
      <c r="S1603" s="87"/>
      <c r="T1603" s="92"/>
      <c r="U1603" s="93"/>
      <c r="V1603" s="89"/>
      <c r="W1603" s="90"/>
      <c r="X1603" s="94"/>
      <c r="Y1603" s="95"/>
      <c r="Z1603" s="96"/>
    </row>
    <row r="1604" spans="2:26">
      <c r="B1604" s="9"/>
      <c r="C1604" s="3"/>
      <c r="D1604" s="3"/>
      <c r="E1604" s="3"/>
      <c r="F1604" s="3"/>
      <c r="G1604" s="3"/>
      <c r="H1604" s="3"/>
      <c r="I1604" s="3"/>
      <c r="J1604" s="3"/>
      <c r="K1604" s="3"/>
      <c r="L1604" s="3"/>
      <c r="M1604" s="3"/>
      <c r="S1604" s="87"/>
      <c r="T1604" s="92"/>
      <c r="U1604" s="93"/>
      <c r="V1604" s="89"/>
      <c r="W1604" s="90"/>
      <c r="X1604" s="94"/>
      <c r="Y1604" s="95"/>
      <c r="Z1604" s="96"/>
    </row>
    <row r="1605" spans="2:26">
      <c r="B1605" s="9"/>
      <c r="C1605" s="3"/>
      <c r="D1605" s="3"/>
      <c r="E1605" s="3"/>
      <c r="F1605" s="3"/>
      <c r="G1605" s="3"/>
      <c r="H1605" s="3"/>
      <c r="I1605" s="3"/>
      <c r="J1605" s="3"/>
      <c r="K1605" s="3"/>
      <c r="L1605" s="3"/>
      <c r="M1605" s="3"/>
      <c r="S1605" s="87"/>
      <c r="T1605" s="92"/>
      <c r="U1605" s="93"/>
      <c r="V1605" s="89"/>
      <c r="W1605" s="90"/>
      <c r="X1605" s="94"/>
      <c r="Y1605" s="95"/>
      <c r="Z1605" s="96"/>
    </row>
    <row r="1606" spans="2:26">
      <c r="B1606" s="9"/>
      <c r="C1606" s="3"/>
      <c r="D1606" s="3"/>
      <c r="E1606" s="3"/>
      <c r="F1606" s="3"/>
      <c r="G1606" s="3"/>
      <c r="H1606" s="3"/>
      <c r="I1606" s="3"/>
      <c r="J1606" s="3"/>
      <c r="K1606" s="3"/>
      <c r="L1606" s="3"/>
      <c r="M1606" s="3"/>
      <c r="S1606" s="87"/>
      <c r="T1606" s="92"/>
      <c r="U1606" s="93"/>
      <c r="V1606" s="89"/>
      <c r="W1606" s="90"/>
      <c r="X1606" s="94"/>
      <c r="Y1606" s="95"/>
      <c r="Z1606" s="96"/>
    </row>
    <row r="1607" spans="2:26">
      <c r="B1607" s="9"/>
      <c r="C1607" s="3"/>
      <c r="D1607" s="3"/>
      <c r="E1607" s="3"/>
      <c r="F1607" s="3"/>
      <c r="G1607" s="3"/>
      <c r="H1607" s="3"/>
      <c r="I1607" s="3"/>
      <c r="J1607" s="3"/>
      <c r="K1607" s="3"/>
      <c r="L1607" s="3"/>
      <c r="M1607" s="3"/>
      <c r="S1607" s="87"/>
      <c r="T1607" s="92"/>
      <c r="U1607" s="93"/>
      <c r="V1607" s="89"/>
      <c r="W1607" s="90"/>
      <c r="X1607" s="94"/>
      <c r="Y1607" s="95"/>
      <c r="Z1607" s="96"/>
    </row>
    <row r="1608" spans="2:26">
      <c r="B1608" s="9"/>
      <c r="C1608" s="3"/>
      <c r="D1608" s="3"/>
      <c r="E1608" s="3"/>
      <c r="F1608" s="3"/>
      <c r="G1608" s="3"/>
      <c r="H1608" s="3"/>
      <c r="I1608" s="3"/>
      <c r="J1608" s="3"/>
      <c r="K1608" s="3"/>
      <c r="L1608" s="3"/>
      <c r="M1608" s="3"/>
      <c r="S1608" s="87"/>
      <c r="T1608" s="92"/>
      <c r="U1608" s="93"/>
      <c r="V1608" s="89"/>
      <c r="W1608" s="90"/>
      <c r="X1608" s="94"/>
      <c r="Y1608" s="95"/>
      <c r="Z1608" s="96"/>
    </row>
    <row r="1609" spans="2:26">
      <c r="B1609" s="9"/>
      <c r="C1609" s="3"/>
      <c r="D1609" s="3"/>
      <c r="E1609" s="3"/>
      <c r="F1609" s="3"/>
      <c r="G1609" s="3"/>
      <c r="H1609" s="3"/>
      <c r="I1609" s="3"/>
      <c r="J1609" s="3"/>
      <c r="K1609" s="3"/>
      <c r="L1609" s="3"/>
      <c r="M1609" s="3"/>
      <c r="S1609" s="87"/>
      <c r="T1609" s="92"/>
      <c r="U1609" s="93"/>
      <c r="V1609" s="89"/>
      <c r="W1609" s="90"/>
      <c r="X1609" s="94"/>
      <c r="Y1609" s="95"/>
      <c r="Z1609" s="96"/>
    </row>
    <row r="1610" spans="2:26">
      <c r="B1610" s="9"/>
      <c r="C1610" s="3"/>
      <c r="D1610" s="3"/>
      <c r="E1610" s="3"/>
      <c r="F1610" s="3"/>
      <c r="G1610" s="3"/>
      <c r="H1610" s="3"/>
      <c r="I1610" s="3"/>
      <c r="J1610" s="3"/>
      <c r="K1610" s="3"/>
      <c r="L1610" s="3"/>
      <c r="M1610" s="3"/>
      <c r="S1610" s="87"/>
      <c r="T1610" s="92"/>
      <c r="U1610" s="93"/>
      <c r="V1610" s="89"/>
      <c r="W1610" s="90"/>
      <c r="X1610" s="94"/>
      <c r="Y1610" s="95"/>
      <c r="Z1610" s="96"/>
    </row>
    <row r="1611" spans="2:26">
      <c r="B1611" s="9"/>
      <c r="C1611" s="3"/>
      <c r="D1611" s="3"/>
      <c r="E1611" s="3"/>
      <c r="F1611" s="3"/>
      <c r="G1611" s="3"/>
      <c r="H1611" s="3"/>
      <c r="I1611" s="3"/>
      <c r="J1611" s="3"/>
      <c r="K1611" s="3"/>
      <c r="L1611" s="3"/>
      <c r="M1611" s="3"/>
      <c r="S1611" s="87"/>
      <c r="T1611" s="92"/>
      <c r="U1611" s="93"/>
      <c r="V1611" s="89"/>
      <c r="W1611" s="90"/>
      <c r="X1611" s="94"/>
      <c r="Y1611" s="95"/>
      <c r="Z1611" s="96"/>
    </row>
    <row r="1612" spans="2:26">
      <c r="B1612" s="9"/>
      <c r="C1612" s="3"/>
      <c r="D1612" s="3"/>
      <c r="E1612" s="3"/>
      <c r="F1612" s="3"/>
      <c r="G1612" s="3"/>
      <c r="H1612" s="3"/>
      <c r="I1612" s="3"/>
      <c r="J1612" s="3"/>
      <c r="K1612" s="3"/>
      <c r="L1612" s="3"/>
      <c r="M1612" s="3"/>
      <c r="S1612" s="87"/>
      <c r="T1612" s="92"/>
      <c r="U1612" s="93"/>
      <c r="V1612" s="89"/>
      <c r="W1612" s="90"/>
      <c r="X1612" s="94"/>
      <c r="Y1612" s="95"/>
      <c r="Z1612" s="96"/>
    </row>
    <row r="1613" spans="2:26">
      <c r="B1613" s="9"/>
      <c r="C1613" s="3"/>
      <c r="D1613" s="3"/>
      <c r="E1613" s="3"/>
      <c r="F1613" s="3"/>
      <c r="G1613" s="3"/>
      <c r="H1613" s="3"/>
      <c r="I1613" s="3"/>
      <c r="J1613" s="3"/>
      <c r="K1613" s="3"/>
      <c r="L1613" s="3"/>
      <c r="M1613" s="3"/>
      <c r="S1613" s="87"/>
      <c r="T1613" s="92"/>
      <c r="U1613" s="93"/>
      <c r="V1613" s="89"/>
      <c r="W1613" s="90"/>
      <c r="X1613" s="94"/>
      <c r="Y1613" s="95"/>
      <c r="Z1613" s="96"/>
    </row>
    <row r="1614" spans="2:26">
      <c r="B1614" s="9"/>
      <c r="C1614" s="3"/>
      <c r="D1614" s="3"/>
      <c r="E1614" s="3"/>
      <c r="F1614" s="3"/>
      <c r="G1614" s="3"/>
      <c r="H1614" s="3"/>
      <c r="I1614" s="3"/>
      <c r="J1614" s="3"/>
      <c r="K1614" s="3"/>
      <c r="L1614" s="3"/>
      <c r="M1614" s="3"/>
      <c r="S1614" s="87"/>
      <c r="T1614" s="92"/>
      <c r="U1614" s="93"/>
      <c r="V1614" s="89"/>
      <c r="W1614" s="90"/>
      <c r="X1614" s="94"/>
      <c r="Y1614" s="95"/>
      <c r="Z1614" s="96"/>
    </row>
    <row r="1615" spans="2:26">
      <c r="B1615" s="9"/>
      <c r="C1615" s="3"/>
      <c r="D1615" s="3"/>
      <c r="E1615" s="3"/>
      <c r="F1615" s="3"/>
      <c r="G1615" s="3"/>
      <c r="H1615" s="3"/>
      <c r="I1615" s="3"/>
      <c r="J1615" s="3"/>
      <c r="K1615" s="3"/>
      <c r="L1615" s="3"/>
      <c r="M1615" s="3"/>
      <c r="S1615" s="87"/>
      <c r="T1615" s="92"/>
      <c r="U1615" s="93"/>
      <c r="V1615" s="89"/>
      <c r="W1615" s="90"/>
      <c r="X1615" s="94"/>
      <c r="Y1615" s="95"/>
      <c r="Z1615" s="96"/>
    </row>
    <row r="1616" spans="2:26">
      <c r="B1616" s="9"/>
      <c r="C1616" s="3"/>
      <c r="D1616" s="3"/>
      <c r="E1616" s="3"/>
      <c r="F1616" s="3"/>
      <c r="G1616" s="3"/>
      <c r="H1616" s="3"/>
      <c r="I1616" s="3"/>
      <c r="J1616" s="3"/>
      <c r="K1616" s="3"/>
      <c r="L1616" s="3"/>
      <c r="M1616" s="3"/>
      <c r="S1616" s="87"/>
      <c r="T1616" s="92"/>
      <c r="U1616" s="93"/>
      <c r="V1616" s="89"/>
      <c r="W1616" s="90"/>
      <c r="X1616" s="94"/>
      <c r="Y1616" s="95"/>
      <c r="Z1616" s="96"/>
    </row>
    <row r="1617" spans="2:26">
      <c r="B1617" s="9"/>
      <c r="C1617" s="3"/>
      <c r="D1617" s="3"/>
      <c r="E1617" s="3"/>
      <c r="F1617" s="3"/>
      <c r="G1617" s="3"/>
      <c r="H1617" s="3"/>
      <c r="I1617" s="3"/>
      <c r="J1617" s="3"/>
      <c r="K1617" s="3"/>
      <c r="L1617" s="3"/>
      <c r="M1617" s="3"/>
      <c r="S1617" s="87"/>
      <c r="T1617" s="92"/>
      <c r="U1617" s="93"/>
      <c r="V1617" s="89"/>
      <c r="W1617" s="90"/>
      <c r="X1617" s="94"/>
      <c r="Y1617" s="95"/>
      <c r="Z1617" s="96"/>
    </row>
    <row r="1618" spans="2:26">
      <c r="B1618" s="9"/>
      <c r="C1618" s="3"/>
      <c r="D1618" s="3"/>
      <c r="E1618" s="3"/>
      <c r="F1618" s="3"/>
      <c r="G1618" s="3"/>
      <c r="H1618" s="3"/>
      <c r="I1618" s="3"/>
      <c r="J1618" s="3"/>
      <c r="K1618" s="3"/>
      <c r="L1618" s="3"/>
      <c r="M1618" s="3"/>
      <c r="S1618" s="87"/>
      <c r="T1618" s="92"/>
      <c r="U1618" s="93"/>
      <c r="V1618" s="89"/>
      <c r="W1618" s="90"/>
      <c r="X1618" s="94"/>
      <c r="Y1618" s="95"/>
      <c r="Z1618" s="96"/>
    </row>
    <row r="1619" spans="2:26">
      <c r="B1619" s="9"/>
      <c r="C1619" s="3"/>
      <c r="D1619" s="3"/>
      <c r="E1619" s="3"/>
      <c r="F1619" s="3"/>
      <c r="G1619" s="3"/>
      <c r="H1619" s="3"/>
      <c r="I1619" s="3"/>
      <c r="J1619" s="3"/>
      <c r="K1619" s="3"/>
      <c r="L1619" s="3"/>
      <c r="M1619" s="3"/>
      <c r="S1619" s="87"/>
      <c r="T1619" s="92"/>
      <c r="U1619" s="93"/>
      <c r="V1619" s="89"/>
      <c r="W1619" s="90"/>
      <c r="X1619" s="94"/>
      <c r="Y1619" s="95"/>
      <c r="Z1619" s="96"/>
    </row>
    <row r="1620" spans="2:26">
      <c r="B1620" s="9"/>
      <c r="C1620" s="3"/>
      <c r="D1620" s="3"/>
      <c r="E1620" s="3"/>
      <c r="F1620" s="3"/>
      <c r="G1620" s="3"/>
      <c r="H1620" s="3"/>
      <c r="I1620" s="3"/>
      <c r="J1620" s="3"/>
      <c r="K1620" s="3"/>
      <c r="L1620" s="3"/>
      <c r="M1620" s="3"/>
      <c r="S1620" s="87"/>
      <c r="T1620" s="92"/>
      <c r="U1620" s="93"/>
      <c r="V1620" s="89"/>
      <c r="W1620" s="90"/>
      <c r="X1620" s="94"/>
      <c r="Y1620" s="95"/>
      <c r="Z1620" s="96"/>
    </row>
    <row r="1621" spans="2:26">
      <c r="B1621" s="9"/>
      <c r="C1621" s="3"/>
      <c r="D1621" s="3"/>
      <c r="E1621" s="3"/>
      <c r="F1621" s="3"/>
      <c r="G1621" s="3"/>
      <c r="H1621" s="3"/>
      <c r="I1621" s="3"/>
      <c r="J1621" s="3"/>
      <c r="K1621" s="3"/>
      <c r="L1621" s="3"/>
      <c r="M1621" s="3"/>
      <c r="S1621" s="87"/>
      <c r="T1621" s="92"/>
      <c r="U1621" s="93"/>
      <c r="V1621" s="89"/>
      <c r="W1621" s="90"/>
      <c r="X1621" s="94"/>
      <c r="Y1621" s="95"/>
      <c r="Z1621" s="96"/>
    </row>
    <row r="1622" spans="2:26">
      <c r="B1622" s="9"/>
      <c r="C1622" s="3"/>
      <c r="D1622" s="3"/>
      <c r="E1622" s="3"/>
      <c r="F1622" s="3"/>
      <c r="G1622" s="3"/>
      <c r="H1622" s="3"/>
      <c r="I1622" s="3"/>
      <c r="J1622" s="3"/>
      <c r="K1622" s="3"/>
      <c r="L1622" s="3"/>
      <c r="M1622" s="3"/>
      <c r="S1622" s="87"/>
      <c r="T1622" s="92"/>
      <c r="U1622" s="93"/>
      <c r="V1622" s="89"/>
      <c r="W1622" s="90"/>
      <c r="X1622" s="94"/>
      <c r="Y1622" s="95"/>
      <c r="Z1622" s="96"/>
    </row>
    <row r="1623" spans="2:26">
      <c r="B1623" s="9"/>
      <c r="C1623" s="3"/>
      <c r="D1623" s="3"/>
      <c r="E1623" s="3"/>
      <c r="F1623" s="3"/>
      <c r="G1623" s="3"/>
      <c r="H1623" s="3"/>
      <c r="I1623" s="3"/>
      <c r="J1623" s="3"/>
      <c r="K1623" s="3"/>
      <c r="L1623" s="3"/>
      <c r="M1623" s="3"/>
      <c r="S1623" s="87"/>
      <c r="T1623" s="92"/>
      <c r="U1623" s="93"/>
      <c r="V1623" s="89"/>
      <c r="W1623" s="90"/>
      <c r="X1623" s="94"/>
      <c r="Y1623" s="95"/>
      <c r="Z1623" s="96"/>
    </row>
    <row r="1624" spans="2:26">
      <c r="B1624" s="9"/>
      <c r="C1624" s="3"/>
      <c r="D1624" s="3"/>
      <c r="E1624" s="3"/>
      <c r="F1624" s="3"/>
      <c r="G1624" s="3"/>
      <c r="H1624" s="3"/>
      <c r="I1624" s="3"/>
      <c r="J1624" s="3"/>
      <c r="K1624" s="3"/>
      <c r="L1624" s="3"/>
      <c r="M1624" s="3"/>
      <c r="S1624" s="87"/>
      <c r="T1624" s="92"/>
      <c r="U1624" s="93"/>
      <c r="V1624" s="89"/>
      <c r="W1624" s="90"/>
      <c r="X1624" s="94"/>
      <c r="Y1624" s="95"/>
      <c r="Z1624" s="96"/>
    </row>
    <row r="1625" spans="2:26">
      <c r="B1625" s="9"/>
      <c r="C1625" s="3"/>
      <c r="D1625" s="3"/>
      <c r="E1625" s="3"/>
      <c r="F1625" s="3"/>
      <c r="G1625" s="3"/>
      <c r="H1625" s="3"/>
      <c r="I1625" s="3"/>
      <c r="J1625" s="3"/>
      <c r="K1625" s="3"/>
      <c r="L1625" s="3"/>
      <c r="M1625" s="3"/>
      <c r="S1625" s="87"/>
      <c r="T1625" s="92"/>
      <c r="U1625" s="93"/>
      <c r="V1625" s="89"/>
      <c r="W1625" s="90"/>
      <c r="X1625" s="94"/>
      <c r="Y1625" s="95"/>
      <c r="Z1625" s="96"/>
    </row>
    <row r="1626" spans="2:26">
      <c r="B1626" s="9"/>
      <c r="C1626" s="3"/>
      <c r="D1626" s="3"/>
      <c r="E1626" s="3"/>
      <c r="F1626" s="3"/>
      <c r="G1626" s="3"/>
      <c r="H1626" s="3"/>
      <c r="I1626" s="3"/>
      <c r="J1626" s="3"/>
      <c r="K1626" s="3"/>
      <c r="L1626" s="3"/>
      <c r="M1626" s="3"/>
      <c r="S1626" s="87"/>
      <c r="T1626" s="92"/>
      <c r="U1626" s="93"/>
      <c r="V1626" s="89"/>
      <c r="W1626" s="90"/>
      <c r="X1626" s="94"/>
      <c r="Y1626" s="95"/>
      <c r="Z1626" s="96"/>
    </row>
    <row r="1627" spans="2:26">
      <c r="B1627" s="9"/>
      <c r="C1627" s="3"/>
      <c r="D1627" s="3"/>
      <c r="E1627" s="3"/>
      <c r="F1627" s="3"/>
      <c r="G1627" s="3"/>
      <c r="H1627" s="3"/>
      <c r="I1627" s="3"/>
      <c r="J1627" s="3"/>
      <c r="K1627" s="3"/>
      <c r="L1627" s="3"/>
      <c r="M1627" s="3"/>
      <c r="S1627" s="87"/>
      <c r="T1627" s="92"/>
      <c r="U1627" s="93"/>
      <c r="V1627" s="89"/>
      <c r="W1627" s="90"/>
      <c r="X1627" s="94"/>
      <c r="Y1627" s="95"/>
      <c r="Z1627" s="96"/>
    </row>
    <row r="1628" spans="2:26">
      <c r="B1628" s="9"/>
      <c r="C1628" s="3"/>
      <c r="D1628" s="3"/>
      <c r="E1628" s="3"/>
      <c r="F1628" s="3"/>
      <c r="G1628" s="3"/>
      <c r="H1628" s="3"/>
      <c r="I1628" s="3"/>
      <c r="J1628" s="3"/>
      <c r="K1628" s="3"/>
      <c r="L1628" s="3"/>
      <c r="M1628" s="3"/>
      <c r="S1628" s="87"/>
      <c r="T1628" s="92"/>
      <c r="U1628" s="93"/>
      <c r="V1628" s="89"/>
      <c r="W1628" s="90"/>
      <c r="X1628" s="94"/>
      <c r="Y1628" s="95"/>
      <c r="Z1628" s="96"/>
    </row>
    <row r="1629" spans="2:26">
      <c r="B1629" s="9"/>
      <c r="C1629" s="3"/>
      <c r="D1629" s="3"/>
      <c r="E1629" s="3"/>
      <c r="F1629" s="3"/>
      <c r="G1629" s="3"/>
      <c r="H1629" s="3"/>
      <c r="I1629" s="3"/>
      <c r="J1629" s="3"/>
      <c r="K1629" s="3"/>
      <c r="L1629" s="3"/>
      <c r="M1629" s="3"/>
      <c r="S1629" s="87"/>
      <c r="T1629" s="92"/>
      <c r="U1629" s="93"/>
      <c r="V1629" s="89"/>
      <c r="W1629" s="90"/>
      <c r="X1629" s="94"/>
      <c r="Y1629" s="95"/>
      <c r="Z1629" s="96"/>
    </row>
    <row r="1630" spans="2:26">
      <c r="B1630" s="9"/>
      <c r="C1630" s="3"/>
      <c r="D1630" s="3"/>
      <c r="E1630" s="3"/>
      <c r="F1630" s="3"/>
      <c r="G1630" s="3"/>
      <c r="H1630" s="3"/>
      <c r="I1630" s="3"/>
      <c r="J1630" s="3"/>
      <c r="K1630" s="3"/>
      <c r="L1630" s="3"/>
      <c r="M1630" s="3"/>
      <c r="S1630" s="87"/>
      <c r="T1630" s="92"/>
      <c r="U1630" s="93"/>
      <c r="V1630" s="89"/>
      <c r="W1630" s="90"/>
      <c r="X1630" s="94"/>
      <c r="Y1630" s="95"/>
      <c r="Z1630" s="96"/>
    </row>
    <row r="1631" spans="2:26">
      <c r="B1631" s="9"/>
      <c r="C1631" s="3"/>
      <c r="D1631" s="3"/>
      <c r="E1631" s="3"/>
      <c r="F1631" s="3"/>
      <c r="G1631" s="3"/>
      <c r="H1631" s="3"/>
      <c r="I1631" s="3"/>
      <c r="J1631" s="3"/>
      <c r="K1631" s="3"/>
      <c r="L1631" s="3"/>
      <c r="M1631" s="3"/>
      <c r="S1631" s="87"/>
      <c r="T1631" s="92"/>
      <c r="U1631" s="93"/>
      <c r="V1631" s="89"/>
      <c r="W1631" s="90"/>
      <c r="X1631" s="94"/>
      <c r="Y1631" s="95"/>
      <c r="Z1631" s="96"/>
    </row>
    <row r="1632" spans="2:26">
      <c r="B1632" s="9"/>
      <c r="C1632" s="3"/>
      <c r="D1632" s="3"/>
      <c r="E1632" s="3"/>
      <c r="F1632" s="3"/>
      <c r="G1632" s="3"/>
      <c r="H1632" s="3"/>
      <c r="I1632" s="3"/>
      <c r="J1632" s="3"/>
      <c r="K1632" s="3"/>
      <c r="L1632" s="3"/>
      <c r="M1632" s="3"/>
      <c r="S1632" s="87"/>
      <c r="T1632" s="92"/>
      <c r="U1632" s="93"/>
      <c r="V1632" s="89"/>
      <c r="W1632" s="90"/>
      <c r="X1632" s="94"/>
      <c r="Y1632" s="95"/>
      <c r="Z1632" s="96"/>
    </row>
    <row r="1633" spans="1:26">
      <c r="B1633" s="9"/>
      <c r="C1633" s="3"/>
      <c r="D1633" s="3"/>
      <c r="E1633" s="3"/>
      <c r="F1633" s="3"/>
      <c r="G1633" s="3"/>
      <c r="H1633" s="3"/>
      <c r="I1633" s="3"/>
      <c r="J1633" s="3"/>
      <c r="K1633" s="3"/>
      <c r="L1633" s="3"/>
      <c r="M1633" s="3"/>
      <c r="S1633" s="87"/>
      <c r="T1633" s="92"/>
      <c r="U1633" s="93"/>
      <c r="V1633" s="89"/>
      <c r="W1633" s="90"/>
      <c r="X1633" s="94"/>
      <c r="Y1633" s="95"/>
      <c r="Z1633" s="96"/>
    </row>
    <row r="1634" spans="1:26">
      <c r="B1634" s="9"/>
      <c r="C1634" s="3"/>
      <c r="D1634" s="3"/>
      <c r="E1634" s="3"/>
      <c r="F1634" s="3"/>
      <c r="G1634" s="3"/>
      <c r="H1634" s="3"/>
      <c r="I1634" s="3"/>
      <c r="J1634" s="3"/>
      <c r="K1634" s="3"/>
      <c r="L1634" s="3"/>
      <c r="M1634" s="3"/>
      <c r="S1634" s="87"/>
      <c r="T1634" s="92"/>
      <c r="U1634" s="93"/>
      <c r="V1634" s="89"/>
      <c r="W1634" s="90"/>
      <c r="X1634" s="94"/>
      <c r="Y1634" s="95"/>
      <c r="Z1634" s="96"/>
    </row>
    <row r="1635" spans="1:26">
      <c r="B1635" s="9"/>
      <c r="C1635" s="3"/>
      <c r="D1635" s="3"/>
      <c r="E1635" s="3"/>
      <c r="F1635" s="3"/>
      <c r="G1635" s="3"/>
      <c r="H1635" s="3"/>
      <c r="I1635" s="3"/>
      <c r="J1635" s="3"/>
      <c r="K1635" s="3"/>
      <c r="L1635" s="3"/>
      <c r="M1635" s="3"/>
      <c r="S1635" s="87"/>
      <c r="T1635" s="92"/>
      <c r="U1635" s="93"/>
      <c r="V1635" s="89"/>
      <c r="W1635" s="90"/>
      <c r="X1635" s="94"/>
      <c r="Y1635" s="95"/>
      <c r="Z1635" s="96"/>
    </row>
    <row r="1636" spans="1:26">
      <c r="B1636" s="9"/>
      <c r="C1636" s="3"/>
      <c r="D1636" s="3"/>
      <c r="E1636" s="3"/>
      <c r="F1636" s="3"/>
      <c r="G1636" s="3"/>
      <c r="H1636" s="3"/>
      <c r="I1636" s="3"/>
      <c r="J1636" s="3"/>
      <c r="K1636" s="3"/>
      <c r="L1636" s="3"/>
      <c r="M1636" s="3"/>
      <c r="S1636" s="87"/>
      <c r="T1636" s="92"/>
      <c r="U1636" s="93"/>
      <c r="V1636" s="89"/>
      <c r="W1636" s="90"/>
      <c r="X1636" s="94"/>
      <c r="Y1636" s="95"/>
      <c r="Z1636" s="96"/>
    </row>
    <row r="1637" spans="1:26">
      <c r="B1637" s="9"/>
      <c r="C1637" s="3"/>
      <c r="D1637" s="3"/>
      <c r="E1637" s="3"/>
      <c r="F1637" s="3"/>
      <c r="G1637" s="3"/>
      <c r="H1637" s="3"/>
      <c r="I1637" s="3"/>
      <c r="J1637" s="3"/>
      <c r="K1637" s="3"/>
      <c r="L1637" s="3"/>
      <c r="M1637" s="3"/>
      <c r="S1637" s="87"/>
      <c r="T1637" s="92"/>
      <c r="U1637" s="93"/>
      <c r="V1637" s="89"/>
      <c r="W1637" s="90"/>
      <c r="X1637" s="94"/>
      <c r="Y1637" s="95"/>
      <c r="Z1637" s="96"/>
    </row>
    <row r="1638" spans="1:26">
      <c r="B1638" s="9"/>
      <c r="C1638" s="3"/>
      <c r="D1638" s="3"/>
      <c r="E1638" s="3"/>
      <c r="F1638" s="3"/>
      <c r="G1638" s="3"/>
      <c r="H1638" s="3"/>
      <c r="I1638" s="3"/>
      <c r="J1638" s="3"/>
      <c r="K1638" s="3"/>
      <c r="L1638" s="3"/>
      <c r="M1638" s="3"/>
      <c r="S1638" s="87"/>
      <c r="T1638" s="92"/>
      <c r="U1638" s="93"/>
      <c r="V1638" s="89"/>
      <c r="W1638" s="90"/>
      <c r="X1638" s="94"/>
      <c r="Y1638" s="95"/>
      <c r="Z1638" s="96"/>
    </row>
    <row r="1639" spans="1:26">
      <c r="B1639" s="9"/>
      <c r="C1639" s="3"/>
      <c r="D1639" s="3"/>
      <c r="E1639" s="3"/>
      <c r="F1639" s="3"/>
      <c r="G1639" s="3"/>
      <c r="H1639" s="3"/>
      <c r="I1639" s="3"/>
      <c r="J1639" s="3"/>
      <c r="K1639" s="3"/>
      <c r="L1639" s="3"/>
      <c r="M1639" s="3"/>
      <c r="S1639" s="87"/>
      <c r="T1639" s="92"/>
      <c r="U1639" s="93"/>
      <c r="V1639" s="89"/>
      <c r="W1639" s="90"/>
      <c r="X1639" s="94"/>
      <c r="Y1639" s="95"/>
      <c r="Z1639" s="96"/>
    </row>
    <row r="1640" spans="1:26">
      <c r="B1640" s="9"/>
      <c r="C1640" s="3"/>
      <c r="D1640" s="3"/>
      <c r="E1640" s="3"/>
      <c r="F1640" s="3"/>
      <c r="G1640" s="3"/>
      <c r="H1640" s="3"/>
      <c r="I1640" s="3"/>
      <c r="J1640" s="3"/>
      <c r="K1640" s="3"/>
      <c r="L1640" s="3"/>
      <c r="M1640" s="3"/>
      <c r="S1640" s="87"/>
      <c r="T1640" s="92"/>
      <c r="U1640" s="93"/>
      <c r="V1640" s="89"/>
      <c r="W1640" s="90"/>
      <c r="X1640" s="94"/>
      <c r="Y1640" s="95"/>
      <c r="Z1640" s="96"/>
    </row>
    <row r="1641" spans="1:26">
      <c r="A1641" s="24"/>
      <c r="B1641" s="9"/>
      <c r="C1641" s="3"/>
      <c r="D1641" s="3"/>
      <c r="E1641" s="3"/>
      <c r="F1641" s="3"/>
      <c r="G1641" s="3"/>
      <c r="H1641" s="3"/>
      <c r="I1641" s="3"/>
      <c r="J1641" s="3"/>
      <c r="K1641" s="3"/>
      <c r="L1641" s="3"/>
      <c r="M1641" s="3"/>
      <c r="S1641" s="87"/>
      <c r="T1641" s="92"/>
      <c r="U1641" s="93"/>
      <c r="V1641" s="89"/>
      <c r="W1641" s="90"/>
      <c r="X1641" s="94"/>
      <c r="Y1641" s="95"/>
      <c r="Z1641" s="96"/>
    </row>
    <row r="1642" spans="1:26">
      <c r="A1642" s="24"/>
      <c r="B1642" s="9"/>
      <c r="C1642" s="3"/>
      <c r="D1642" s="3"/>
      <c r="E1642" s="3"/>
      <c r="F1642" s="3"/>
      <c r="G1642" s="3"/>
      <c r="H1642" s="3"/>
      <c r="I1642" s="3"/>
      <c r="J1642" s="3"/>
      <c r="K1642" s="3"/>
      <c r="L1642" s="3"/>
      <c r="M1642" s="3"/>
      <c r="S1642" s="87"/>
      <c r="T1642" s="92"/>
      <c r="U1642" s="93"/>
      <c r="V1642" s="89"/>
      <c r="W1642" s="90"/>
      <c r="X1642" s="94"/>
      <c r="Y1642" s="95"/>
      <c r="Z1642" s="96"/>
    </row>
    <row r="1643" spans="1:26">
      <c r="A1643" s="24"/>
      <c r="B1643" s="9"/>
      <c r="C1643" s="3"/>
      <c r="D1643" s="3"/>
      <c r="E1643" s="3"/>
      <c r="F1643" s="3"/>
      <c r="G1643" s="3"/>
      <c r="H1643" s="3"/>
      <c r="I1643" s="3"/>
      <c r="J1643" s="3"/>
      <c r="K1643" s="3"/>
      <c r="L1643" s="3"/>
      <c r="M1643" s="3"/>
      <c r="S1643" s="87"/>
      <c r="T1643" s="92"/>
      <c r="U1643" s="93"/>
      <c r="V1643" s="89"/>
      <c r="W1643" s="90"/>
      <c r="X1643" s="94"/>
      <c r="Y1643" s="95"/>
      <c r="Z1643" s="96"/>
    </row>
    <row r="1644" spans="1:26">
      <c r="A1644" s="24"/>
      <c r="B1644" s="9"/>
      <c r="C1644" s="3"/>
      <c r="D1644" s="3"/>
      <c r="E1644" s="3"/>
      <c r="F1644" s="3"/>
      <c r="G1644" s="3"/>
      <c r="H1644" s="3"/>
      <c r="I1644" s="3"/>
      <c r="J1644" s="3"/>
      <c r="K1644" s="3"/>
      <c r="L1644" s="3"/>
      <c r="M1644" s="3"/>
      <c r="S1644" s="87"/>
      <c r="T1644" s="92"/>
      <c r="U1644" s="93"/>
      <c r="V1644" s="89"/>
      <c r="W1644" s="90"/>
      <c r="X1644" s="94"/>
      <c r="Y1644" s="95"/>
      <c r="Z1644" s="96"/>
    </row>
    <row r="1645" spans="1:26">
      <c r="A1645" s="24"/>
      <c r="B1645" s="9"/>
      <c r="C1645" s="3"/>
      <c r="D1645" s="3"/>
      <c r="E1645" s="3"/>
      <c r="F1645" s="3"/>
      <c r="G1645" s="3"/>
      <c r="H1645" s="3"/>
      <c r="I1645" s="3"/>
      <c r="J1645" s="3"/>
      <c r="K1645" s="3"/>
      <c r="L1645" s="3"/>
      <c r="M1645" s="3"/>
      <c r="S1645" s="87"/>
      <c r="T1645" s="92"/>
      <c r="U1645" s="93"/>
      <c r="V1645" s="89"/>
      <c r="W1645" s="90"/>
      <c r="X1645" s="94"/>
      <c r="Y1645" s="95"/>
      <c r="Z1645" s="96"/>
    </row>
    <row r="1646" spans="1:26">
      <c r="A1646" s="24"/>
      <c r="B1646" s="9"/>
      <c r="C1646" s="3"/>
      <c r="D1646" s="3"/>
      <c r="E1646" s="3"/>
      <c r="F1646" s="3"/>
      <c r="G1646" s="3"/>
      <c r="H1646" s="3"/>
      <c r="I1646" s="3"/>
      <c r="J1646" s="3"/>
      <c r="K1646" s="3"/>
      <c r="L1646" s="3"/>
      <c r="M1646" s="3"/>
      <c r="S1646" s="87"/>
      <c r="T1646" s="92"/>
      <c r="U1646" s="93"/>
      <c r="V1646" s="89"/>
      <c r="W1646" s="90"/>
      <c r="X1646" s="94"/>
      <c r="Y1646" s="95"/>
      <c r="Z1646" s="96"/>
    </row>
    <row r="1647" spans="1:26">
      <c r="A1647" s="24"/>
      <c r="B1647" s="9"/>
      <c r="C1647" s="3"/>
      <c r="D1647" s="3"/>
      <c r="E1647" s="3"/>
      <c r="F1647" s="3"/>
      <c r="G1647" s="3"/>
      <c r="H1647" s="3"/>
      <c r="I1647" s="3"/>
      <c r="J1647" s="3"/>
      <c r="K1647" s="3"/>
      <c r="L1647" s="3"/>
      <c r="M1647" s="3"/>
      <c r="S1647" s="87"/>
      <c r="T1647" s="92"/>
      <c r="U1647" s="93"/>
      <c r="V1647" s="89"/>
      <c r="W1647" s="90"/>
      <c r="X1647" s="94"/>
      <c r="Y1647" s="95"/>
      <c r="Z1647" s="96"/>
    </row>
    <row r="1648" spans="1:26">
      <c r="A1648" s="24"/>
      <c r="B1648" s="9"/>
      <c r="C1648" s="3"/>
      <c r="D1648" s="3"/>
      <c r="E1648" s="3"/>
      <c r="F1648" s="3"/>
      <c r="G1648" s="3"/>
      <c r="H1648" s="3"/>
      <c r="I1648" s="3"/>
      <c r="J1648" s="3"/>
      <c r="K1648" s="3"/>
      <c r="L1648" s="3"/>
      <c r="M1648" s="3"/>
      <c r="S1648" s="87"/>
      <c r="T1648" s="92"/>
      <c r="U1648" s="93"/>
      <c r="V1648" s="89"/>
      <c r="W1648" s="90"/>
      <c r="X1648" s="94"/>
      <c r="Y1648" s="95"/>
      <c r="Z1648" s="96"/>
    </row>
    <row r="1649" spans="2:26">
      <c r="B1649" s="9"/>
      <c r="C1649" s="3"/>
      <c r="D1649" s="3"/>
      <c r="E1649" s="3"/>
      <c r="F1649" s="3"/>
      <c r="G1649" s="3"/>
      <c r="H1649" s="3"/>
      <c r="I1649" s="3"/>
      <c r="J1649" s="3"/>
      <c r="K1649" s="3"/>
      <c r="L1649" s="3"/>
      <c r="M1649" s="3"/>
      <c r="S1649" s="87"/>
      <c r="T1649" s="92"/>
      <c r="U1649" s="93"/>
      <c r="V1649" s="89"/>
      <c r="W1649" s="90"/>
      <c r="X1649" s="94"/>
      <c r="Y1649" s="95"/>
      <c r="Z1649" s="96"/>
    </row>
    <row r="1650" spans="2:26">
      <c r="B1650" s="9"/>
      <c r="C1650" s="3"/>
      <c r="D1650" s="3"/>
      <c r="E1650" s="3"/>
      <c r="F1650" s="3"/>
      <c r="G1650" s="3"/>
      <c r="H1650" s="3"/>
      <c r="I1650" s="3"/>
      <c r="J1650" s="3"/>
      <c r="K1650" s="3"/>
      <c r="L1650" s="3"/>
      <c r="M1650" s="3"/>
      <c r="S1650" s="87"/>
      <c r="T1650" s="92"/>
      <c r="U1650" s="93"/>
      <c r="V1650" s="89"/>
      <c r="W1650" s="90"/>
      <c r="X1650" s="94"/>
      <c r="Y1650" s="95"/>
      <c r="Z1650" s="96"/>
    </row>
    <row r="1651" spans="2:26">
      <c r="B1651" s="9"/>
      <c r="C1651" s="3"/>
      <c r="D1651" s="3"/>
      <c r="E1651" s="3"/>
      <c r="F1651" s="3"/>
      <c r="G1651" s="3"/>
      <c r="H1651" s="3"/>
      <c r="I1651" s="3"/>
      <c r="J1651" s="3"/>
      <c r="K1651" s="3"/>
      <c r="L1651" s="3"/>
      <c r="M1651" s="3"/>
      <c r="S1651" s="87"/>
      <c r="T1651" s="92"/>
      <c r="U1651" s="93"/>
      <c r="V1651" s="89"/>
      <c r="W1651" s="90"/>
      <c r="X1651" s="94"/>
      <c r="Y1651" s="95"/>
      <c r="Z1651" s="96"/>
    </row>
    <row r="1652" spans="2:26">
      <c r="B1652" s="9"/>
      <c r="C1652" s="3"/>
      <c r="D1652" s="3"/>
      <c r="E1652" s="3"/>
      <c r="F1652" s="3"/>
      <c r="G1652" s="3"/>
      <c r="H1652" s="3"/>
      <c r="I1652" s="3"/>
      <c r="J1652" s="3"/>
      <c r="K1652" s="3"/>
      <c r="L1652" s="3"/>
      <c r="M1652" s="3"/>
      <c r="S1652" s="87"/>
      <c r="T1652" s="92"/>
      <c r="U1652" s="93"/>
      <c r="V1652" s="89"/>
      <c r="W1652" s="90"/>
      <c r="X1652" s="94"/>
      <c r="Y1652" s="95"/>
      <c r="Z1652" s="96"/>
    </row>
    <row r="1653" spans="2:26">
      <c r="B1653" s="9"/>
      <c r="C1653" s="3"/>
      <c r="D1653" s="3"/>
      <c r="E1653" s="3"/>
      <c r="F1653" s="3"/>
      <c r="G1653" s="3"/>
      <c r="H1653" s="3"/>
      <c r="I1653" s="3"/>
      <c r="J1653" s="3"/>
      <c r="K1653" s="3"/>
      <c r="L1653" s="3"/>
      <c r="M1653" s="3"/>
      <c r="S1653" s="87"/>
      <c r="T1653" s="92"/>
      <c r="U1653" s="93"/>
      <c r="V1653" s="89"/>
      <c r="W1653" s="90"/>
      <c r="X1653" s="94"/>
      <c r="Y1653" s="95"/>
      <c r="Z1653" s="96"/>
    </row>
    <row r="1654" spans="2:26">
      <c r="B1654" s="9"/>
      <c r="C1654" s="3"/>
      <c r="D1654" s="3"/>
      <c r="E1654" s="3"/>
      <c r="F1654" s="3"/>
      <c r="G1654" s="3"/>
      <c r="H1654" s="3"/>
      <c r="I1654" s="3"/>
      <c r="J1654" s="3"/>
      <c r="K1654" s="3"/>
      <c r="L1654" s="3"/>
      <c r="M1654" s="3"/>
      <c r="S1654" s="87"/>
      <c r="T1654" s="92"/>
      <c r="U1654" s="93"/>
      <c r="V1654" s="89"/>
      <c r="W1654" s="90"/>
      <c r="X1654" s="94"/>
      <c r="Y1654" s="95"/>
      <c r="Z1654" s="96"/>
    </row>
    <row r="1655" spans="2:26">
      <c r="B1655" s="9"/>
      <c r="C1655" s="3"/>
      <c r="D1655" s="3"/>
      <c r="E1655" s="3"/>
      <c r="F1655" s="3"/>
      <c r="G1655" s="3"/>
      <c r="H1655" s="3"/>
      <c r="I1655" s="3"/>
      <c r="J1655" s="3"/>
      <c r="K1655" s="3"/>
      <c r="L1655" s="3"/>
      <c r="M1655" s="3"/>
      <c r="S1655" s="87"/>
      <c r="T1655" s="92"/>
      <c r="U1655" s="93"/>
      <c r="V1655" s="89"/>
      <c r="W1655" s="90"/>
      <c r="X1655" s="94"/>
      <c r="Y1655" s="95"/>
      <c r="Z1655" s="96"/>
    </row>
    <row r="1656" spans="2:26">
      <c r="B1656" s="9"/>
      <c r="C1656" s="3"/>
      <c r="D1656" s="3"/>
      <c r="E1656" s="3"/>
      <c r="F1656" s="3"/>
      <c r="G1656" s="3"/>
      <c r="H1656" s="3"/>
      <c r="I1656" s="3"/>
      <c r="J1656" s="3"/>
      <c r="K1656" s="3"/>
      <c r="L1656" s="3"/>
      <c r="M1656" s="3"/>
      <c r="S1656" s="87"/>
      <c r="T1656" s="92"/>
      <c r="U1656" s="93"/>
      <c r="V1656" s="89"/>
      <c r="W1656" s="90"/>
      <c r="X1656" s="94"/>
      <c r="Y1656" s="95"/>
      <c r="Z1656" s="96"/>
    </row>
    <row r="1657" spans="2:26">
      <c r="B1657" s="9"/>
      <c r="C1657" s="3"/>
      <c r="D1657" s="3"/>
      <c r="E1657" s="3"/>
      <c r="F1657" s="3"/>
      <c r="G1657" s="3"/>
      <c r="H1657" s="3"/>
      <c r="I1657" s="3"/>
      <c r="J1657" s="3"/>
      <c r="K1657" s="3"/>
      <c r="L1657" s="3"/>
      <c r="M1657" s="3"/>
      <c r="S1657" s="87"/>
      <c r="T1657" s="92"/>
      <c r="U1657" s="93"/>
      <c r="V1657" s="89"/>
      <c r="W1657" s="90"/>
      <c r="X1657" s="94"/>
      <c r="Y1657" s="95"/>
      <c r="Z1657" s="96"/>
    </row>
    <row r="1658" spans="2:26">
      <c r="B1658" s="9"/>
      <c r="C1658" s="3"/>
      <c r="D1658" s="3"/>
      <c r="E1658" s="3"/>
      <c r="F1658" s="3"/>
      <c r="G1658" s="3"/>
      <c r="H1658" s="3"/>
      <c r="I1658" s="3"/>
      <c r="J1658" s="3"/>
      <c r="K1658" s="3"/>
      <c r="L1658" s="3"/>
      <c r="M1658" s="3"/>
      <c r="S1658" s="87"/>
      <c r="T1658" s="92"/>
      <c r="U1658" s="93"/>
      <c r="V1658" s="89"/>
      <c r="W1658" s="90"/>
      <c r="X1658" s="94"/>
      <c r="Y1658" s="95"/>
      <c r="Z1658" s="96"/>
    </row>
    <row r="1659" spans="2:26">
      <c r="B1659" s="9"/>
      <c r="C1659" s="3"/>
      <c r="D1659" s="3"/>
      <c r="E1659" s="3"/>
      <c r="F1659" s="3"/>
      <c r="G1659" s="3"/>
      <c r="H1659" s="3"/>
      <c r="I1659" s="3"/>
      <c r="J1659" s="3"/>
      <c r="K1659" s="3"/>
      <c r="L1659" s="3"/>
      <c r="M1659" s="3"/>
      <c r="S1659" s="87"/>
      <c r="T1659" s="92"/>
      <c r="U1659" s="93"/>
      <c r="V1659" s="89"/>
      <c r="W1659" s="90"/>
      <c r="X1659" s="94"/>
      <c r="Y1659" s="95"/>
      <c r="Z1659" s="96"/>
    </row>
    <row r="1660" spans="2:26">
      <c r="B1660" s="9"/>
      <c r="C1660" s="3"/>
      <c r="D1660" s="3"/>
      <c r="E1660" s="3"/>
      <c r="F1660" s="3"/>
      <c r="G1660" s="3"/>
      <c r="H1660" s="3"/>
      <c r="I1660" s="3"/>
      <c r="J1660" s="3"/>
      <c r="K1660" s="3"/>
      <c r="L1660" s="3"/>
      <c r="M1660" s="3"/>
      <c r="S1660" s="87"/>
      <c r="T1660" s="92"/>
      <c r="U1660" s="93"/>
      <c r="V1660" s="89"/>
      <c r="W1660" s="90"/>
      <c r="X1660" s="94"/>
      <c r="Y1660" s="95"/>
      <c r="Z1660" s="96"/>
    </row>
    <row r="1661" spans="2:26">
      <c r="B1661" s="9"/>
      <c r="C1661" s="3"/>
      <c r="D1661" s="3"/>
      <c r="E1661" s="3"/>
      <c r="F1661" s="3"/>
      <c r="G1661" s="3"/>
      <c r="H1661" s="3"/>
      <c r="I1661" s="3"/>
      <c r="J1661" s="3"/>
      <c r="K1661" s="3"/>
      <c r="L1661" s="3"/>
      <c r="M1661" s="3"/>
      <c r="S1661" s="87"/>
      <c r="T1661" s="92"/>
      <c r="U1661" s="93"/>
      <c r="V1661" s="89"/>
      <c r="W1661" s="90"/>
      <c r="X1661" s="94"/>
      <c r="Y1661" s="95"/>
      <c r="Z1661" s="96"/>
    </row>
    <row r="1662" spans="2:26">
      <c r="B1662" s="9"/>
      <c r="C1662" s="3"/>
      <c r="D1662" s="3"/>
      <c r="E1662" s="3"/>
      <c r="F1662" s="3"/>
      <c r="G1662" s="3"/>
      <c r="H1662" s="3"/>
      <c r="I1662" s="3"/>
      <c r="J1662" s="3"/>
      <c r="K1662" s="3"/>
      <c r="L1662" s="3"/>
      <c r="M1662" s="3"/>
      <c r="S1662" s="87"/>
      <c r="T1662" s="92"/>
      <c r="U1662" s="93"/>
      <c r="V1662" s="89"/>
      <c r="W1662" s="90"/>
      <c r="X1662" s="94"/>
      <c r="Y1662" s="95"/>
      <c r="Z1662" s="96"/>
    </row>
    <row r="1663" spans="2:26">
      <c r="B1663" s="9"/>
      <c r="C1663" s="3"/>
      <c r="D1663" s="3"/>
      <c r="E1663" s="3"/>
      <c r="F1663" s="3"/>
      <c r="G1663" s="3"/>
      <c r="H1663" s="3"/>
      <c r="I1663" s="3"/>
      <c r="J1663" s="3"/>
      <c r="K1663" s="3"/>
      <c r="L1663" s="3"/>
      <c r="M1663" s="3"/>
      <c r="S1663" s="87"/>
      <c r="T1663" s="92"/>
      <c r="U1663" s="93"/>
      <c r="V1663" s="89"/>
      <c r="W1663" s="90"/>
      <c r="X1663" s="94"/>
      <c r="Y1663" s="95"/>
      <c r="Z1663" s="96"/>
    </row>
    <row r="1664" spans="2:26">
      <c r="B1664" s="9"/>
      <c r="C1664" s="3"/>
      <c r="D1664" s="3"/>
      <c r="E1664" s="3"/>
      <c r="F1664" s="3"/>
      <c r="G1664" s="3"/>
      <c r="H1664" s="3"/>
      <c r="I1664" s="3"/>
      <c r="J1664" s="3"/>
      <c r="K1664" s="3"/>
      <c r="L1664" s="3"/>
      <c r="M1664" s="3"/>
      <c r="S1664" s="87"/>
      <c r="T1664" s="92"/>
      <c r="U1664" s="93"/>
      <c r="V1664" s="89"/>
      <c r="W1664" s="90"/>
      <c r="X1664" s="94"/>
      <c r="Y1664" s="95"/>
      <c r="Z1664" s="96"/>
    </row>
    <row r="1665" spans="2:26">
      <c r="B1665" s="9"/>
      <c r="C1665" s="3"/>
      <c r="D1665" s="3"/>
      <c r="E1665" s="3"/>
      <c r="F1665" s="3"/>
      <c r="G1665" s="3"/>
      <c r="H1665" s="3"/>
      <c r="I1665" s="3"/>
      <c r="J1665" s="3"/>
      <c r="K1665" s="3"/>
      <c r="L1665" s="3"/>
      <c r="M1665" s="3"/>
      <c r="S1665" s="87"/>
      <c r="T1665" s="92"/>
      <c r="U1665" s="93"/>
      <c r="V1665" s="89"/>
      <c r="W1665" s="90"/>
      <c r="X1665" s="94"/>
      <c r="Y1665" s="95"/>
      <c r="Z1665" s="96"/>
    </row>
    <row r="1666" spans="2:26">
      <c r="B1666" s="9"/>
      <c r="C1666" s="3"/>
      <c r="D1666" s="3"/>
      <c r="E1666" s="3"/>
      <c r="F1666" s="3"/>
      <c r="G1666" s="3"/>
      <c r="H1666" s="3"/>
      <c r="I1666" s="3"/>
      <c r="J1666" s="3"/>
      <c r="K1666" s="3"/>
      <c r="L1666" s="3"/>
      <c r="M1666" s="3"/>
      <c r="S1666" s="87"/>
      <c r="T1666" s="92"/>
      <c r="U1666" s="93"/>
      <c r="V1666" s="89"/>
      <c r="W1666" s="90"/>
      <c r="X1666" s="94"/>
      <c r="Y1666" s="95"/>
      <c r="Z1666" s="96"/>
    </row>
    <row r="1667" spans="2:26">
      <c r="B1667" s="9"/>
      <c r="C1667" s="3"/>
      <c r="D1667" s="3"/>
      <c r="E1667" s="3"/>
      <c r="F1667" s="3"/>
      <c r="G1667" s="3"/>
      <c r="H1667" s="3"/>
      <c r="I1667" s="3"/>
      <c r="J1667" s="3"/>
      <c r="K1667" s="3"/>
      <c r="L1667" s="3"/>
      <c r="M1667" s="3"/>
      <c r="S1667" s="87"/>
      <c r="T1667" s="92"/>
      <c r="U1667" s="93"/>
      <c r="V1667" s="89"/>
      <c r="W1667" s="90"/>
      <c r="X1667" s="94"/>
      <c r="Y1667" s="95"/>
      <c r="Z1667" s="96"/>
    </row>
    <row r="1668" spans="2:26">
      <c r="B1668" s="9"/>
      <c r="C1668" s="3"/>
      <c r="D1668" s="3"/>
      <c r="E1668" s="3"/>
      <c r="F1668" s="3"/>
      <c r="G1668" s="3"/>
      <c r="H1668" s="3"/>
      <c r="I1668" s="3"/>
      <c r="J1668" s="3"/>
      <c r="K1668" s="3"/>
      <c r="L1668" s="3"/>
      <c r="M1668" s="3"/>
      <c r="S1668" s="87"/>
      <c r="T1668" s="92"/>
      <c r="U1668" s="93"/>
      <c r="V1668" s="89"/>
      <c r="W1668" s="90"/>
      <c r="X1668" s="94"/>
      <c r="Y1668" s="95"/>
      <c r="Z1668" s="96"/>
    </row>
    <row r="1669" spans="2:26">
      <c r="B1669" s="9"/>
      <c r="C1669" s="3"/>
      <c r="D1669" s="3"/>
      <c r="E1669" s="3"/>
      <c r="F1669" s="3"/>
      <c r="G1669" s="3"/>
      <c r="H1669" s="3"/>
      <c r="I1669" s="3"/>
      <c r="J1669" s="3"/>
      <c r="K1669" s="3"/>
      <c r="L1669" s="3"/>
      <c r="M1669" s="3"/>
      <c r="S1669" s="87"/>
      <c r="T1669" s="92"/>
      <c r="U1669" s="93"/>
      <c r="V1669" s="89"/>
      <c r="W1669" s="90"/>
      <c r="X1669" s="94"/>
      <c r="Y1669" s="95"/>
      <c r="Z1669" s="96"/>
    </row>
    <row r="1670" spans="2:26">
      <c r="B1670" s="9"/>
      <c r="C1670" s="3"/>
      <c r="D1670" s="3"/>
      <c r="E1670" s="3"/>
      <c r="F1670" s="3"/>
      <c r="G1670" s="3"/>
      <c r="H1670" s="3"/>
      <c r="I1670" s="3"/>
      <c r="J1670" s="3"/>
      <c r="K1670" s="3"/>
      <c r="L1670" s="3"/>
      <c r="M1670" s="3"/>
      <c r="S1670" s="87"/>
      <c r="T1670" s="92"/>
      <c r="U1670" s="93"/>
      <c r="V1670" s="89"/>
      <c r="W1670" s="90"/>
      <c r="X1670" s="94"/>
      <c r="Y1670" s="95"/>
      <c r="Z1670" s="96"/>
    </row>
    <row r="1671" spans="2:26">
      <c r="B1671" s="9"/>
      <c r="C1671" s="3"/>
      <c r="D1671" s="3"/>
      <c r="E1671" s="3"/>
      <c r="F1671" s="3"/>
      <c r="G1671" s="3"/>
      <c r="H1671" s="3"/>
      <c r="I1671" s="3"/>
      <c r="J1671" s="3"/>
      <c r="K1671" s="3"/>
      <c r="L1671" s="3"/>
      <c r="M1671" s="3"/>
      <c r="S1671" s="87"/>
      <c r="T1671" s="92"/>
      <c r="U1671" s="93"/>
      <c r="V1671" s="89"/>
      <c r="W1671" s="90"/>
      <c r="X1671" s="94"/>
      <c r="Y1671" s="95"/>
      <c r="Z1671" s="96"/>
    </row>
    <row r="1672" spans="2:26">
      <c r="B1672" s="9"/>
      <c r="C1672" s="3"/>
      <c r="D1672" s="3"/>
      <c r="E1672" s="3"/>
      <c r="F1672" s="3"/>
      <c r="G1672" s="3"/>
      <c r="H1672" s="3"/>
      <c r="I1672" s="3"/>
      <c r="J1672" s="3"/>
      <c r="K1672" s="3"/>
      <c r="L1672" s="3"/>
      <c r="M1672" s="3"/>
      <c r="S1672" s="87"/>
      <c r="T1672" s="92"/>
      <c r="U1672" s="93"/>
      <c r="V1672" s="89"/>
      <c r="W1672" s="90"/>
      <c r="X1672" s="94"/>
      <c r="Y1672" s="95"/>
      <c r="Z1672" s="96"/>
    </row>
    <row r="1673" spans="2:26">
      <c r="B1673" s="9"/>
      <c r="C1673" s="3"/>
      <c r="D1673" s="3"/>
      <c r="E1673" s="3"/>
      <c r="F1673" s="3"/>
      <c r="G1673" s="3"/>
      <c r="H1673" s="3"/>
      <c r="I1673" s="3"/>
      <c r="J1673" s="3"/>
      <c r="K1673" s="3"/>
      <c r="L1673" s="3"/>
      <c r="M1673" s="3"/>
      <c r="S1673" s="87"/>
      <c r="T1673" s="92"/>
      <c r="U1673" s="93"/>
      <c r="V1673" s="89"/>
      <c r="W1673" s="90"/>
      <c r="X1673" s="94"/>
      <c r="Y1673" s="95"/>
      <c r="Z1673" s="96"/>
    </row>
    <row r="1674" spans="2:26">
      <c r="B1674" s="9"/>
      <c r="C1674" s="3"/>
      <c r="D1674" s="3"/>
      <c r="E1674" s="3"/>
      <c r="F1674" s="3"/>
      <c r="G1674" s="3"/>
      <c r="H1674" s="3"/>
      <c r="I1674" s="3"/>
      <c r="J1674" s="3"/>
      <c r="K1674" s="3"/>
      <c r="L1674" s="3"/>
      <c r="M1674" s="3"/>
      <c r="S1674" s="87"/>
      <c r="T1674" s="92"/>
      <c r="U1674" s="93"/>
      <c r="V1674" s="89"/>
      <c r="W1674" s="90"/>
      <c r="X1674" s="94"/>
      <c r="Y1674" s="95"/>
      <c r="Z1674" s="96"/>
    </row>
    <row r="1675" spans="2:26">
      <c r="B1675" s="9"/>
      <c r="C1675" s="3"/>
      <c r="D1675" s="3"/>
      <c r="E1675" s="3"/>
      <c r="F1675" s="3"/>
      <c r="G1675" s="3"/>
      <c r="H1675" s="3"/>
      <c r="I1675" s="3"/>
      <c r="J1675" s="3"/>
      <c r="K1675" s="3"/>
      <c r="L1675" s="3"/>
      <c r="M1675" s="3"/>
      <c r="S1675" s="87"/>
      <c r="T1675" s="92"/>
      <c r="U1675" s="93"/>
      <c r="V1675" s="89"/>
      <c r="W1675" s="90"/>
      <c r="X1675" s="94"/>
      <c r="Y1675" s="95"/>
      <c r="Z1675" s="96"/>
    </row>
    <row r="1676" spans="2:26">
      <c r="B1676" s="9"/>
      <c r="C1676" s="3"/>
      <c r="D1676" s="3"/>
      <c r="E1676" s="3"/>
      <c r="F1676" s="3"/>
      <c r="G1676" s="3"/>
      <c r="H1676" s="3"/>
      <c r="I1676" s="3"/>
      <c r="J1676" s="3"/>
      <c r="K1676" s="3"/>
      <c r="L1676" s="3"/>
      <c r="M1676" s="3"/>
      <c r="S1676" s="87"/>
      <c r="T1676" s="92"/>
      <c r="U1676" s="93"/>
      <c r="V1676" s="89"/>
      <c r="W1676" s="90"/>
      <c r="X1676" s="94"/>
      <c r="Y1676" s="95"/>
      <c r="Z1676" s="96"/>
    </row>
    <row r="1677" spans="2:26">
      <c r="B1677" s="9"/>
      <c r="C1677" s="3"/>
      <c r="D1677" s="3"/>
      <c r="E1677" s="3"/>
      <c r="F1677" s="3"/>
      <c r="G1677" s="3"/>
      <c r="H1677" s="3"/>
      <c r="I1677" s="3"/>
      <c r="J1677" s="3"/>
      <c r="K1677" s="3"/>
      <c r="L1677" s="3"/>
      <c r="M1677" s="3"/>
      <c r="S1677" s="87"/>
      <c r="T1677" s="92"/>
      <c r="U1677" s="93"/>
      <c r="V1677" s="89"/>
      <c r="W1677" s="90"/>
      <c r="X1677" s="94"/>
      <c r="Y1677" s="95"/>
      <c r="Z1677" s="96"/>
    </row>
    <row r="1678" spans="2:26">
      <c r="B1678" s="9"/>
      <c r="C1678" s="3"/>
      <c r="D1678" s="3"/>
      <c r="E1678" s="3"/>
      <c r="F1678" s="3"/>
      <c r="G1678" s="3"/>
      <c r="H1678" s="3"/>
      <c r="I1678" s="3"/>
      <c r="J1678" s="3"/>
      <c r="K1678" s="3"/>
      <c r="L1678" s="3"/>
      <c r="M1678" s="3"/>
      <c r="S1678" s="87"/>
      <c r="T1678" s="92"/>
      <c r="U1678" s="93"/>
      <c r="V1678" s="89"/>
      <c r="W1678" s="90"/>
      <c r="X1678" s="94"/>
      <c r="Y1678" s="95"/>
      <c r="Z1678" s="96"/>
    </row>
    <row r="1679" spans="2:26">
      <c r="B1679" s="9"/>
      <c r="C1679" s="3"/>
      <c r="D1679" s="3"/>
      <c r="E1679" s="3"/>
      <c r="F1679" s="3"/>
      <c r="G1679" s="3"/>
      <c r="H1679" s="3"/>
      <c r="I1679" s="3"/>
      <c r="J1679" s="3"/>
      <c r="K1679" s="3"/>
      <c r="L1679" s="3"/>
      <c r="M1679" s="3"/>
      <c r="S1679" s="87"/>
      <c r="T1679" s="92"/>
      <c r="U1679" s="93"/>
      <c r="V1679" s="89"/>
      <c r="W1679" s="90"/>
      <c r="X1679" s="94"/>
      <c r="Y1679" s="95"/>
      <c r="Z1679" s="96"/>
    </row>
    <row r="1680" spans="2:26">
      <c r="B1680" s="9"/>
      <c r="C1680" s="3"/>
      <c r="D1680" s="3"/>
      <c r="E1680" s="3"/>
      <c r="F1680" s="3"/>
      <c r="G1680" s="3"/>
      <c r="H1680" s="3"/>
      <c r="I1680" s="3"/>
      <c r="J1680" s="3"/>
      <c r="K1680" s="3"/>
      <c r="L1680" s="3"/>
      <c r="M1680" s="3"/>
      <c r="S1680" s="87"/>
      <c r="T1680" s="92"/>
      <c r="U1680" s="93"/>
      <c r="V1680" s="89"/>
      <c r="W1680" s="90"/>
      <c r="X1680" s="94"/>
      <c r="Y1680" s="95"/>
      <c r="Z1680" s="96"/>
    </row>
    <row r="1681" spans="2:26">
      <c r="B1681" s="9"/>
      <c r="C1681" s="3"/>
      <c r="D1681" s="3"/>
      <c r="E1681" s="3"/>
      <c r="F1681" s="3"/>
      <c r="G1681" s="3"/>
      <c r="H1681" s="3"/>
      <c r="I1681" s="3"/>
      <c r="J1681" s="3"/>
      <c r="K1681" s="3"/>
      <c r="L1681" s="3"/>
      <c r="M1681" s="3"/>
      <c r="S1681" s="87"/>
      <c r="T1681" s="92"/>
      <c r="U1681" s="93"/>
      <c r="V1681" s="89"/>
      <c r="W1681" s="90"/>
      <c r="X1681" s="94"/>
      <c r="Y1681" s="95"/>
      <c r="Z1681" s="96"/>
    </row>
    <row r="1682" spans="2:26">
      <c r="B1682" s="9"/>
      <c r="C1682" s="3"/>
      <c r="D1682" s="3"/>
      <c r="E1682" s="3"/>
      <c r="F1682" s="3"/>
      <c r="G1682" s="3"/>
      <c r="H1682" s="3"/>
      <c r="I1682" s="3"/>
      <c r="J1682" s="3"/>
      <c r="K1682" s="3"/>
      <c r="L1682" s="3"/>
      <c r="M1682" s="3"/>
      <c r="S1682" s="87"/>
      <c r="T1682" s="92"/>
      <c r="U1682" s="93"/>
      <c r="V1682" s="89"/>
      <c r="W1682" s="90"/>
      <c r="X1682" s="94"/>
      <c r="Y1682" s="95"/>
      <c r="Z1682" s="96"/>
    </row>
    <row r="1683" spans="2:26">
      <c r="B1683" s="9"/>
      <c r="C1683" s="3"/>
      <c r="D1683" s="3"/>
      <c r="E1683" s="3"/>
      <c r="F1683" s="3"/>
      <c r="G1683" s="3"/>
      <c r="H1683" s="3"/>
      <c r="I1683" s="3"/>
      <c r="J1683" s="3"/>
      <c r="K1683" s="3"/>
      <c r="L1683" s="3"/>
      <c r="M1683" s="3"/>
      <c r="S1683" s="87"/>
      <c r="T1683" s="92"/>
      <c r="U1683" s="93"/>
      <c r="V1683" s="89"/>
      <c r="W1683" s="90"/>
      <c r="X1683" s="94"/>
      <c r="Y1683" s="95"/>
      <c r="Z1683" s="96"/>
    </row>
    <row r="1684" spans="2:26">
      <c r="B1684" s="9"/>
      <c r="C1684" s="3"/>
      <c r="D1684" s="3"/>
      <c r="E1684" s="3"/>
      <c r="F1684" s="3"/>
      <c r="G1684" s="3"/>
      <c r="H1684" s="3"/>
      <c r="I1684" s="3"/>
      <c r="J1684" s="3"/>
      <c r="K1684" s="3"/>
      <c r="L1684" s="3"/>
      <c r="M1684" s="3"/>
      <c r="S1684" s="87"/>
      <c r="T1684" s="92"/>
      <c r="U1684" s="93"/>
      <c r="V1684" s="89"/>
      <c r="W1684" s="90"/>
      <c r="X1684" s="94"/>
      <c r="Y1684" s="95"/>
      <c r="Z1684" s="96"/>
    </row>
    <row r="1685" spans="2:26">
      <c r="B1685" s="9"/>
      <c r="C1685" s="3"/>
      <c r="D1685" s="3"/>
      <c r="E1685" s="3"/>
      <c r="F1685" s="3"/>
      <c r="G1685" s="3"/>
      <c r="H1685" s="3"/>
      <c r="I1685" s="3"/>
      <c r="J1685" s="3"/>
      <c r="K1685" s="3"/>
      <c r="L1685" s="3"/>
      <c r="M1685" s="3"/>
      <c r="S1685" s="87"/>
      <c r="T1685" s="92"/>
      <c r="U1685" s="93"/>
      <c r="V1685" s="89"/>
      <c r="W1685" s="90"/>
      <c r="X1685" s="94"/>
      <c r="Y1685" s="95"/>
      <c r="Z1685" s="96"/>
    </row>
    <row r="1686" spans="2:26">
      <c r="B1686" s="9"/>
      <c r="C1686" s="3"/>
      <c r="D1686" s="3"/>
      <c r="E1686" s="3"/>
      <c r="F1686" s="3"/>
      <c r="G1686" s="3"/>
      <c r="H1686" s="3"/>
      <c r="I1686" s="3"/>
      <c r="J1686" s="3"/>
      <c r="K1686" s="3"/>
      <c r="L1686" s="3"/>
      <c r="M1686" s="3"/>
      <c r="S1686" s="87"/>
      <c r="T1686" s="92"/>
      <c r="U1686" s="93"/>
      <c r="V1686" s="89"/>
      <c r="W1686" s="90"/>
      <c r="X1686" s="94"/>
      <c r="Y1686" s="95"/>
      <c r="Z1686" s="96"/>
    </row>
    <row r="1687" spans="2:26">
      <c r="B1687" s="9"/>
      <c r="C1687" s="3"/>
      <c r="D1687" s="3"/>
      <c r="E1687" s="3"/>
      <c r="F1687" s="3"/>
      <c r="G1687" s="3"/>
      <c r="H1687" s="3"/>
      <c r="I1687" s="3"/>
      <c r="J1687" s="3"/>
      <c r="K1687" s="3"/>
      <c r="L1687" s="3"/>
      <c r="M1687" s="3"/>
      <c r="S1687" s="87"/>
      <c r="T1687" s="92"/>
      <c r="U1687" s="93"/>
      <c r="V1687" s="89"/>
      <c r="W1687" s="90"/>
      <c r="X1687" s="94"/>
      <c r="Y1687" s="95"/>
      <c r="Z1687" s="96"/>
    </row>
    <row r="1688" spans="2:26">
      <c r="B1688" s="9"/>
      <c r="C1688" s="3"/>
      <c r="D1688" s="3"/>
      <c r="E1688" s="3"/>
      <c r="F1688" s="3"/>
      <c r="G1688" s="3"/>
      <c r="H1688" s="3"/>
      <c r="I1688" s="3"/>
      <c r="J1688" s="3"/>
      <c r="K1688" s="3"/>
      <c r="L1688" s="3"/>
      <c r="M1688" s="3"/>
      <c r="S1688" s="87"/>
      <c r="T1688" s="92"/>
      <c r="U1688" s="93"/>
      <c r="V1688" s="89"/>
      <c r="W1688" s="90"/>
      <c r="X1688" s="94"/>
      <c r="Y1688" s="95"/>
      <c r="Z1688" s="96"/>
    </row>
    <row r="1689" spans="2:26">
      <c r="B1689" s="9"/>
      <c r="C1689" s="3"/>
      <c r="D1689" s="3"/>
      <c r="E1689" s="3"/>
      <c r="F1689" s="3"/>
      <c r="G1689" s="3"/>
      <c r="H1689" s="3"/>
      <c r="I1689" s="3"/>
      <c r="J1689" s="3"/>
      <c r="K1689" s="3"/>
      <c r="L1689" s="3"/>
      <c r="M1689" s="3"/>
      <c r="S1689" s="87"/>
      <c r="T1689" s="92"/>
      <c r="U1689" s="93"/>
      <c r="V1689" s="89"/>
      <c r="W1689" s="90"/>
      <c r="X1689" s="94"/>
      <c r="Y1689" s="95"/>
      <c r="Z1689" s="96"/>
    </row>
    <row r="1690" spans="2:26">
      <c r="B1690" s="9"/>
      <c r="C1690" s="3"/>
      <c r="D1690" s="3"/>
      <c r="E1690" s="3"/>
      <c r="F1690" s="3"/>
      <c r="G1690" s="3"/>
      <c r="H1690" s="3"/>
      <c r="I1690" s="3"/>
      <c r="J1690" s="3"/>
      <c r="K1690" s="3"/>
      <c r="L1690" s="3"/>
      <c r="M1690" s="3"/>
      <c r="S1690" s="87"/>
      <c r="T1690" s="92"/>
      <c r="U1690" s="93"/>
      <c r="V1690" s="89"/>
      <c r="W1690" s="90"/>
      <c r="X1690" s="94"/>
      <c r="Y1690" s="95"/>
      <c r="Z1690" s="96"/>
    </row>
    <row r="1691" spans="2:26">
      <c r="B1691" s="9"/>
      <c r="C1691" s="3"/>
      <c r="D1691" s="3"/>
      <c r="E1691" s="3"/>
      <c r="F1691" s="3"/>
      <c r="G1691" s="3"/>
      <c r="H1691" s="3"/>
      <c r="I1691" s="3"/>
      <c r="J1691" s="3"/>
      <c r="K1691" s="3"/>
      <c r="L1691" s="3"/>
      <c r="M1691" s="3"/>
      <c r="S1691" s="87"/>
      <c r="T1691" s="92"/>
      <c r="U1691" s="93"/>
      <c r="V1691" s="89"/>
      <c r="W1691" s="90"/>
      <c r="X1691" s="94"/>
      <c r="Y1691" s="95"/>
      <c r="Z1691" s="96"/>
    </row>
    <row r="1692" spans="2:26">
      <c r="B1692" s="9"/>
      <c r="C1692" s="3"/>
      <c r="D1692" s="3"/>
      <c r="E1692" s="3"/>
      <c r="F1692" s="3"/>
      <c r="G1692" s="3"/>
      <c r="H1692" s="3"/>
      <c r="I1692" s="3"/>
      <c r="J1692" s="3"/>
      <c r="K1692" s="3"/>
      <c r="L1692" s="3"/>
      <c r="M1692" s="3"/>
      <c r="S1692" s="87"/>
      <c r="T1692" s="92"/>
      <c r="U1692" s="93"/>
      <c r="V1692" s="89"/>
      <c r="W1692" s="90"/>
      <c r="X1692" s="94"/>
      <c r="Y1692" s="95"/>
      <c r="Z1692" s="96"/>
    </row>
    <row r="1693" spans="2:26">
      <c r="B1693" s="9"/>
      <c r="C1693" s="3"/>
      <c r="D1693" s="3"/>
      <c r="E1693" s="3"/>
      <c r="F1693" s="3"/>
      <c r="G1693" s="3"/>
      <c r="H1693" s="3"/>
      <c r="I1693" s="3"/>
      <c r="J1693" s="3"/>
      <c r="K1693" s="3"/>
      <c r="L1693" s="3"/>
      <c r="M1693" s="3"/>
      <c r="S1693" s="87"/>
      <c r="T1693" s="92"/>
      <c r="U1693" s="93"/>
      <c r="V1693" s="89"/>
      <c r="W1693" s="90"/>
      <c r="X1693" s="94"/>
      <c r="Y1693" s="95"/>
      <c r="Z1693" s="96"/>
    </row>
    <row r="1694" spans="2:26">
      <c r="B1694" s="9"/>
      <c r="C1694" s="3"/>
      <c r="D1694" s="3"/>
      <c r="E1694" s="3"/>
      <c r="F1694" s="3"/>
      <c r="G1694" s="3"/>
      <c r="H1694" s="3"/>
      <c r="I1694" s="3"/>
      <c r="J1694" s="3"/>
      <c r="K1694" s="3"/>
      <c r="L1694" s="3"/>
      <c r="M1694" s="3"/>
      <c r="S1694" s="87"/>
      <c r="T1694" s="92"/>
      <c r="U1694" s="93"/>
      <c r="V1694" s="89"/>
      <c r="W1694" s="90"/>
      <c r="X1694" s="94"/>
      <c r="Y1694" s="95"/>
      <c r="Z1694" s="96"/>
    </row>
    <row r="1695" spans="2:26">
      <c r="B1695" s="9"/>
      <c r="C1695" s="3"/>
      <c r="D1695" s="3"/>
      <c r="E1695" s="3"/>
      <c r="F1695" s="3"/>
      <c r="G1695" s="3"/>
      <c r="H1695" s="3"/>
      <c r="I1695" s="3"/>
      <c r="J1695" s="3"/>
      <c r="K1695" s="3"/>
      <c r="L1695" s="3"/>
      <c r="M1695" s="3"/>
      <c r="S1695" s="87"/>
      <c r="T1695" s="92"/>
      <c r="U1695" s="93"/>
      <c r="V1695" s="89"/>
      <c r="W1695" s="90"/>
      <c r="X1695" s="94"/>
      <c r="Y1695" s="95"/>
      <c r="Z1695" s="96"/>
    </row>
    <row r="1696" spans="2:26">
      <c r="B1696" s="9"/>
      <c r="C1696" s="3"/>
      <c r="D1696" s="3"/>
      <c r="E1696" s="3"/>
      <c r="F1696" s="3"/>
      <c r="G1696" s="3"/>
      <c r="H1696" s="3"/>
      <c r="I1696" s="3"/>
      <c r="J1696" s="3"/>
      <c r="K1696" s="3"/>
      <c r="L1696" s="3"/>
      <c r="M1696" s="3"/>
      <c r="S1696" s="87"/>
      <c r="T1696" s="92"/>
      <c r="U1696" s="93"/>
      <c r="V1696" s="89"/>
      <c r="W1696" s="90"/>
      <c r="X1696" s="94"/>
      <c r="Y1696" s="95"/>
      <c r="Z1696" s="96"/>
    </row>
    <row r="1697" spans="2:26">
      <c r="B1697" s="9"/>
      <c r="C1697" s="3"/>
      <c r="D1697" s="3"/>
      <c r="E1697" s="3"/>
      <c r="F1697" s="3"/>
      <c r="G1697" s="3"/>
      <c r="H1697" s="3"/>
      <c r="I1697" s="3"/>
      <c r="J1697" s="3"/>
      <c r="K1697" s="3"/>
      <c r="L1697" s="3"/>
      <c r="M1697" s="3"/>
      <c r="S1697" s="87"/>
      <c r="T1697" s="92"/>
      <c r="U1697" s="93"/>
      <c r="V1697" s="89"/>
      <c r="W1697" s="90"/>
      <c r="X1697" s="94"/>
      <c r="Y1697" s="95"/>
      <c r="Z1697" s="96"/>
    </row>
    <row r="1698" spans="2:26">
      <c r="B1698" s="9"/>
      <c r="C1698" s="3"/>
      <c r="D1698" s="3"/>
      <c r="E1698" s="3"/>
      <c r="F1698" s="3"/>
      <c r="G1698" s="3"/>
      <c r="H1698" s="3"/>
      <c r="I1698" s="3"/>
      <c r="J1698" s="3"/>
      <c r="K1698" s="3"/>
      <c r="L1698" s="3"/>
      <c r="M1698" s="3"/>
      <c r="S1698" s="87"/>
      <c r="T1698" s="92"/>
      <c r="U1698" s="93"/>
      <c r="V1698" s="89"/>
      <c r="W1698" s="90"/>
      <c r="X1698" s="94"/>
      <c r="Y1698" s="95"/>
      <c r="Z1698" s="96"/>
    </row>
    <row r="1699" spans="2:26">
      <c r="B1699" s="9"/>
      <c r="C1699" s="3"/>
      <c r="D1699" s="3"/>
      <c r="E1699" s="3"/>
      <c r="F1699" s="3"/>
      <c r="G1699" s="3"/>
      <c r="H1699" s="3"/>
      <c r="I1699" s="3"/>
      <c r="J1699" s="3"/>
      <c r="K1699" s="3"/>
      <c r="L1699" s="3"/>
      <c r="M1699" s="3"/>
      <c r="S1699" s="87"/>
      <c r="T1699" s="92"/>
      <c r="U1699" s="93"/>
      <c r="V1699" s="89"/>
      <c r="W1699" s="90"/>
      <c r="X1699" s="94"/>
      <c r="Y1699" s="95"/>
      <c r="Z1699" s="96"/>
    </row>
    <row r="1700" spans="2:26">
      <c r="B1700" s="9"/>
      <c r="C1700" s="3"/>
      <c r="D1700" s="3"/>
      <c r="E1700" s="3"/>
      <c r="F1700" s="3"/>
      <c r="G1700" s="3"/>
      <c r="H1700" s="3"/>
      <c r="I1700" s="3"/>
      <c r="J1700" s="3"/>
      <c r="K1700" s="3"/>
      <c r="L1700" s="3"/>
      <c r="M1700" s="3"/>
      <c r="S1700" s="87"/>
      <c r="T1700" s="92"/>
      <c r="U1700" s="93"/>
      <c r="V1700" s="89"/>
      <c r="W1700" s="90"/>
      <c r="X1700" s="94"/>
      <c r="Y1700" s="95"/>
      <c r="Z1700" s="96"/>
    </row>
    <row r="1701" spans="2:26">
      <c r="B1701" s="9"/>
      <c r="C1701" s="3"/>
      <c r="D1701" s="3"/>
      <c r="E1701" s="3"/>
      <c r="F1701" s="3"/>
      <c r="G1701" s="3"/>
      <c r="H1701" s="3"/>
      <c r="I1701" s="3"/>
      <c r="J1701" s="3"/>
      <c r="K1701" s="3"/>
      <c r="L1701" s="3"/>
      <c r="M1701" s="3"/>
      <c r="S1701" s="87"/>
      <c r="T1701" s="92"/>
      <c r="U1701" s="93"/>
      <c r="V1701" s="89"/>
      <c r="W1701" s="90"/>
      <c r="X1701" s="94"/>
      <c r="Y1701" s="95"/>
      <c r="Z1701" s="96"/>
    </row>
    <row r="1702" spans="2:26">
      <c r="B1702" s="9"/>
      <c r="C1702" s="3"/>
      <c r="D1702" s="3"/>
      <c r="E1702" s="3"/>
      <c r="F1702" s="3"/>
      <c r="G1702" s="3"/>
      <c r="H1702" s="3"/>
      <c r="I1702" s="3"/>
      <c r="J1702" s="3"/>
      <c r="K1702" s="3"/>
      <c r="L1702" s="3"/>
      <c r="M1702" s="3"/>
      <c r="S1702" s="87"/>
      <c r="T1702" s="92"/>
      <c r="U1702" s="93"/>
      <c r="V1702" s="89"/>
      <c r="W1702" s="90"/>
      <c r="X1702" s="94"/>
      <c r="Y1702" s="95"/>
      <c r="Z1702" s="96"/>
    </row>
    <row r="1703" spans="2:26">
      <c r="B1703" s="9"/>
      <c r="C1703" s="3"/>
      <c r="D1703" s="3"/>
      <c r="E1703" s="3"/>
      <c r="F1703" s="3"/>
      <c r="G1703" s="3"/>
      <c r="H1703" s="3"/>
      <c r="I1703" s="3"/>
      <c r="J1703" s="3"/>
      <c r="K1703" s="3"/>
      <c r="L1703" s="3"/>
      <c r="M1703" s="3"/>
      <c r="S1703" s="87"/>
      <c r="T1703" s="92"/>
      <c r="U1703" s="93"/>
      <c r="V1703" s="89"/>
      <c r="W1703" s="90"/>
      <c r="X1703" s="94"/>
      <c r="Y1703" s="95"/>
      <c r="Z1703" s="96"/>
    </row>
    <row r="1704" spans="2:26">
      <c r="B1704" s="9"/>
      <c r="C1704" s="3"/>
      <c r="D1704" s="3"/>
      <c r="E1704" s="3"/>
      <c r="F1704" s="3"/>
      <c r="G1704" s="3"/>
      <c r="H1704" s="3"/>
      <c r="I1704" s="3"/>
      <c r="J1704" s="3"/>
      <c r="K1704" s="3"/>
      <c r="L1704" s="3"/>
      <c r="M1704" s="3"/>
      <c r="S1704" s="87"/>
      <c r="T1704" s="92"/>
      <c r="U1704" s="93"/>
      <c r="V1704" s="89"/>
      <c r="W1704" s="90"/>
      <c r="X1704" s="94"/>
      <c r="Y1704" s="95"/>
      <c r="Z1704" s="96"/>
    </row>
    <row r="1705" spans="2:26">
      <c r="B1705" s="9"/>
      <c r="C1705" s="3"/>
      <c r="D1705" s="3"/>
      <c r="E1705" s="3"/>
      <c r="F1705" s="3"/>
      <c r="G1705" s="3"/>
      <c r="H1705" s="3"/>
      <c r="I1705" s="3"/>
      <c r="J1705" s="3"/>
      <c r="K1705" s="3"/>
      <c r="L1705" s="3"/>
      <c r="M1705" s="3"/>
      <c r="S1705" s="87"/>
      <c r="T1705" s="92"/>
      <c r="U1705" s="93"/>
      <c r="V1705" s="89"/>
      <c r="W1705" s="90"/>
      <c r="X1705" s="94"/>
      <c r="Y1705" s="95"/>
      <c r="Z1705" s="96"/>
    </row>
    <row r="1706" spans="2:26">
      <c r="B1706" s="9"/>
      <c r="C1706" s="3"/>
      <c r="D1706" s="3"/>
      <c r="E1706" s="3"/>
      <c r="F1706" s="3"/>
      <c r="G1706" s="3"/>
      <c r="H1706" s="3"/>
      <c r="I1706" s="3"/>
      <c r="J1706" s="3"/>
      <c r="K1706" s="3"/>
      <c r="L1706" s="3"/>
      <c r="M1706" s="3"/>
      <c r="S1706" s="87"/>
      <c r="T1706" s="92"/>
      <c r="U1706" s="93"/>
      <c r="V1706" s="89"/>
      <c r="W1706" s="90"/>
      <c r="X1706" s="94"/>
      <c r="Y1706" s="95"/>
      <c r="Z1706" s="96"/>
    </row>
    <row r="1707" spans="2:26">
      <c r="B1707" s="9"/>
      <c r="C1707" s="3"/>
      <c r="D1707" s="3"/>
      <c r="E1707" s="3"/>
      <c r="F1707" s="3"/>
      <c r="G1707" s="3"/>
      <c r="H1707" s="3"/>
      <c r="I1707" s="3"/>
      <c r="J1707" s="3"/>
      <c r="K1707" s="3"/>
      <c r="L1707" s="3"/>
      <c r="M1707" s="3"/>
      <c r="S1707" s="87"/>
      <c r="T1707" s="92"/>
      <c r="U1707" s="93"/>
      <c r="V1707" s="89"/>
      <c r="W1707" s="90"/>
      <c r="X1707" s="94"/>
      <c r="Y1707" s="95"/>
      <c r="Z1707" s="96"/>
    </row>
    <row r="1708" spans="2:26">
      <c r="B1708" s="9"/>
      <c r="C1708" s="3"/>
      <c r="D1708" s="3"/>
      <c r="E1708" s="3"/>
      <c r="F1708" s="3"/>
      <c r="G1708" s="3"/>
      <c r="H1708" s="3"/>
      <c r="I1708" s="3"/>
      <c r="J1708" s="3"/>
      <c r="K1708" s="3"/>
      <c r="L1708" s="3"/>
      <c r="M1708" s="3"/>
      <c r="S1708" s="87"/>
      <c r="T1708" s="92"/>
      <c r="U1708" s="93"/>
      <c r="V1708" s="89"/>
      <c r="W1708" s="90"/>
      <c r="X1708" s="94"/>
      <c r="Y1708" s="95"/>
      <c r="Z1708" s="96"/>
    </row>
    <row r="1709" spans="2:26">
      <c r="B1709" s="9"/>
      <c r="C1709" s="3"/>
      <c r="D1709" s="3"/>
      <c r="E1709" s="3"/>
      <c r="F1709" s="3"/>
      <c r="G1709" s="3"/>
      <c r="H1709" s="3"/>
      <c r="I1709" s="3"/>
      <c r="J1709" s="3"/>
      <c r="K1709" s="3"/>
      <c r="L1709" s="3"/>
      <c r="M1709" s="3"/>
      <c r="S1709" s="87"/>
      <c r="T1709" s="92"/>
      <c r="U1709" s="93"/>
      <c r="V1709" s="89"/>
      <c r="W1709" s="90"/>
      <c r="X1709" s="94"/>
      <c r="Y1709" s="95"/>
      <c r="Z1709" s="96"/>
    </row>
    <row r="1710" spans="2:26">
      <c r="B1710" s="9"/>
      <c r="C1710" s="3"/>
      <c r="D1710" s="3"/>
      <c r="E1710" s="3"/>
      <c r="F1710" s="3"/>
      <c r="G1710" s="3"/>
      <c r="H1710" s="3"/>
      <c r="I1710" s="3"/>
      <c r="J1710" s="3"/>
      <c r="K1710" s="3"/>
      <c r="L1710" s="3"/>
      <c r="M1710" s="3"/>
      <c r="S1710" s="87"/>
      <c r="T1710" s="92"/>
      <c r="U1710" s="93"/>
      <c r="V1710" s="89"/>
      <c r="W1710" s="90"/>
      <c r="X1710" s="94"/>
      <c r="Y1710" s="95"/>
      <c r="Z1710" s="96"/>
    </row>
    <row r="1711" spans="2:26">
      <c r="B1711" s="9"/>
      <c r="C1711" s="3"/>
      <c r="D1711" s="3"/>
      <c r="E1711" s="3"/>
      <c r="F1711" s="3"/>
      <c r="G1711" s="3"/>
      <c r="H1711" s="3"/>
      <c r="I1711" s="3"/>
      <c r="J1711" s="3"/>
      <c r="K1711" s="3"/>
      <c r="L1711" s="3"/>
      <c r="M1711" s="3"/>
      <c r="S1711" s="87"/>
      <c r="T1711" s="92"/>
      <c r="U1711" s="93"/>
      <c r="V1711" s="89"/>
      <c r="W1711" s="90"/>
      <c r="X1711" s="94"/>
      <c r="Y1711" s="95"/>
      <c r="Z1711" s="96"/>
    </row>
    <row r="1712" spans="2:26">
      <c r="B1712" s="9"/>
      <c r="C1712" s="3"/>
      <c r="D1712" s="3"/>
      <c r="E1712" s="3"/>
      <c r="F1712" s="3"/>
      <c r="G1712" s="3"/>
      <c r="H1712" s="3"/>
      <c r="I1712" s="3"/>
      <c r="J1712" s="3"/>
      <c r="K1712" s="3"/>
      <c r="L1712" s="3"/>
      <c r="M1712" s="3"/>
      <c r="S1712" s="87"/>
      <c r="T1712" s="92"/>
      <c r="U1712" s="93"/>
      <c r="V1712" s="89"/>
      <c r="W1712" s="90"/>
      <c r="X1712" s="94"/>
      <c r="Y1712" s="95"/>
      <c r="Z1712" s="96"/>
    </row>
    <row r="1713" spans="2:26">
      <c r="B1713" s="9"/>
      <c r="C1713" s="3"/>
      <c r="D1713" s="3"/>
      <c r="E1713" s="3"/>
      <c r="F1713" s="3"/>
      <c r="G1713" s="3"/>
      <c r="H1713" s="3"/>
      <c r="I1713" s="3"/>
      <c r="J1713" s="3"/>
      <c r="K1713" s="3"/>
      <c r="L1713" s="3"/>
      <c r="M1713" s="3"/>
      <c r="S1713" s="87"/>
      <c r="T1713" s="92"/>
      <c r="U1713" s="93"/>
      <c r="V1713" s="89"/>
      <c r="W1713" s="90"/>
      <c r="X1713" s="94"/>
      <c r="Y1713" s="95"/>
      <c r="Z1713" s="96"/>
    </row>
    <row r="1714" spans="2:26">
      <c r="B1714" s="9"/>
      <c r="C1714" s="3"/>
      <c r="D1714" s="3"/>
      <c r="E1714" s="3"/>
      <c r="F1714" s="3"/>
      <c r="G1714" s="3"/>
      <c r="H1714" s="3"/>
      <c r="I1714" s="3"/>
      <c r="J1714" s="3"/>
      <c r="K1714" s="3"/>
      <c r="L1714" s="3"/>
      <c r="M1714" s="3"/>
      <c r="S1714" s="87"/>
      <c r="T1714" s="92"/>
      <c r="U1714" s="93"/>
      <c r="V1714" s="89"/>
      <c r="W1714" s="90"/>
      <c r="X1714" s="94"/>
      <c r="Y1714" s="95"/>
      <c r="Z1714" s="96"/>
    </row>
    <row r="1715" spans="2:26">
      <c r="B1715" s="9"/>
      <c r="C1715" s="3"/>
      <c r="D1715" s="3"/>
      <c r="E1715" s="3"/>
      <c r="F1715" s="3"/>
      <c r="G1715" s="3"/>
      <c r="H1715" s="3"/>
      <c r="I1715" s="3"/>
      <c r="J1715" s="3"/>
      <c r="K1715" s="3"/>
      <c r="L1715" s="3"/>
      <c r="M1715" s="3"/>
      <c r="S1715" s="87"/>
      <c r="T1715" s="92"/>
      <c r="U1715" s="93"/>
      <c r="V1715" s="89"/>
      <c r="W1715" s="90"/>
      <c r="X1715" s="94"/>
      <c r="Y1715" s="95"/>
      <c r="Z1715" s="96"/>
    </row>
    <row r="1716" spans="2:26">
      <c r="B1716" s="9"/>
      <c r="C1716" s="3"/>
      <c r="D1716" s="3"/>
      <c r="E1716" s="3"/>
      <c r="F1716" s="3"/>
      <c r="G1716" s="3"/>
      <c r="H1716" s="3"/>
      <c r="I1716" s="3"/>
      <c r="J1716" s="3"/>
      <c r="K1716" s="3"/>
      <c r="L1716" s="3"/>
      <c r="M1716" s="3"/>
      <c r="S1716" s="87"/>
      <c r="T1716" s="92"/>
      <c r="U1716" s="93"/>
      <c r="V1716" s="89"/>
      <c r="W1716" s="90"/>
      <c r="X1716" s="94"/>
      <c r="Y1716" s="95"/>
      <c r="Z1716" s="96"/>
    </row>
    <row r="1717" spans="2:26">
      <c r="B1717" s="9"/>
      <c r="C1717" s="3"/>
      <c r="D1717" s="3"/>
      <c r="E1717" s="3"/>
      <c r="F1717" s="3"/>
      <c r="G1717" s="3"/>
      <c r="H1717" s="3"/>
      <c r="I1717" s="3"/>
      <c r="J1717" s="3"/>
      <c r="K1717" s="3"/>
      <c r="L1717" s="3"/>
      <c r="M1717" s="3"/>
      <c r="S1717" s="87"/>
      <c r="T1717" s="92"/>
      <c r="U1717" s="93"/>
      <c r="V1717" s="89"/>
      <c r="W1717" s="90"/>
      <c r="X1717" s="94"/>
      <c r="Y1717" s="95"/>
      <c r="Z1717" s="96"/>
    </row>
    <row r="1718" spans="2:26">
      <c r="B1718" s="9"/>
      <c r="C1718" s="3"/>
      <c r="D1718" s="3"/>
      <c r="E1718" s="3"/>
      <c r="F1718" s="3"/>
      <c r="G1718" s="3"/>
      <c r="H1718" s="3"/>
      <c r="I1718" s="3"/>
      <c r="J1718" s="3"/>
      <c r="K1718" s="3"/>
      <c r="L1718" s="3"/>
      <c r="M1718" s="3"/>
      <c r="S1718" s="87"/>
      <c r="T1718" s="92"/>
      <c r="U1718" s="93"/>
      <c r="V1718" s="89"/>
      <c r="W1718" s="90"/>
      <c r="X1718" s="94"/>
      <c r="Y1718" s="95"/>
      <c r="Z1718" s="96"/>
    </row>
    <row r="1719" spans="2:26">
      <c r="B1719" s="9"/>
      <c r="C1719" s="3"/>
      <c r="D1719" s="3"/>
      <c r="E1719" s="3"/>
      <c r="F1719" s="3"/>
      <c r="G1719" s="3"/>
      <c r="H1719" s="3"/>
      <c r="I1719" s="3"/>
      <c r="J1719" s="3"/>
      <c r="K1719" s="3"/>
      <c r="L1719" s="3"/>
      <c r="M1719" s="3"/>
      <c r="S1719" s="87"/>
      <c r="T1719" s="92"/>
      <c r="U1719" s="93"/>
      <c r="V1719" s="89"/>
      <c r="W1719" s="90"/>
      <c r="X1719" s="94"/>
      <c r="Y1719" s="95"/>
      <c r="Z1719" s="96"/>
    </row>
    <row r="1720" spans="2:26">
      <c r="B1720" s="9"/>
      <c r="C1720" s="3"/>
      <c r="D1720" s="3"/>
      <c r="E1720" s="3"/>
      <c r="F1720" s="3"/>
      <c r="G1720" s="3"/>
      <c r="H1720" s="3"/>
      <c r="I1720" s="3"/>
      <c r="J1720" s="3"/>
      <c r="K1720" s="3"/>
      <c r="L1720" s="3"/>
      <c r="M1720" s="3"/>
      <c r="S1720" s="87"/>
      <c r="T1720" s="92"/>
      <c r="U1720" s="93"/>
      <c r="V1720" s="89"/>
      <c r="W1720" s="90"/>
      <c r="X1720" s="94"/>
      <c r="Y1720" s="95"/>
      <c r="Z1720" s="96"/>
    </row>
    <row r="1721" spans="2:26">
      <c r="B1721" s="9"/>
      <c r="C1721" s="3"/>
      <c r="D1721" s="3"/>
      <c r="E1721" s="3"/>
      <c r="F1721" s="3"/>
      <c r="G1721" s="3"/>
      <c r="H1721" s="3"/>
      <c r="I1721" s="3"/>
      <c r="J1721" s="3"/>
      <c r="K1721" s="3"/>
      <c r="L1721" s="3"/>
      <c r="M1721" s="3"/>
      <c r="S1721" s="87"/>
      <c r="T1721" s="92"/>
      <c r="U1721" s="93"/>
      <c r="V1721" s="89"/>
      <c r="W1721" s="90"/>
      <c r="X1721" s="94"/>
      <c r="Y1721" s="95"/>
      <c r="Z1721" s="96"/>
    </row>
    <row r="1722" spans="2:26">
      <c r="B1722" s="9"/>
      <c r="C1722" s="3"/>
      <c r="D1722" s="3"/>
      <c r="E1722" s="3"/>
      <c r="F1722" s="3"/>
      <c r="G1722" s="3"/>
      <c r="H1722" s="3"/>
      <c r="I1722" s="3"/>
      <c r="J1722" s="3"/>
      <c r="K1722" s="3"/>
      <c r="L1722" s="3"/>
      <c r="M1722" s="3"/>
      <c r="S1722" s="87"/>
      <c r="T1722" s="92"/>
      <c r="U1722" s="93"/>
      <c r="V1722" s="89"/>
      <c r="W1722" s="90"/>
      <c r="X1722" s="94"/>
      <c r="Y1722" s="95"/>
      <c r="Z1722" s="96"/>
    </row>
    <row r="1723" spans="2:26">
      <c r="B1723" s="9"/>
      <c r="C1723" s="3"/>
      <c r="D1723" s="3"/>
      <c r="E1723" s="3"/>
      <c r="F1723" s="3"/>
      <c r="G1723" s="3"/>
      <c r="H1723" s="3"/>
      <c r="I1723" s="3"/>
      <c r="J1723" s="3"/>
      <c r="K1723" s="3"/>
      <c r="L1723" s="3"/>
      <c r="M1723" s="3"/>
      <c r="S1723" s="87"/>
      <c r="T1723" s="92"/>
      <c r="U1723" s="93"/>
      <c r="V1723" s="89"/>
      <c r="W1723" s="90"/>
      <c r="X1723" s="94"/>
      <c r="Y1723" s="95"/>
      <c r="Z1723" s="96"/>
    </row>
    <row r="1724" spans="2:26">
      <c r="B1724" s="9"/>
      <c r="C1724" s="3"/>
      <c r="D1724" s="3"/>
      <c r="E1724" s="3"/>
      <c r="F1724" s="3"/>
      <c r="G1724" s="3"/>
      <c r="H1724" s="3"/>
      <c r="I1724" s="3"/>
      <c r="J1724" s="3"/>
      <c r="K1724" s="3"/>
      <c r="L1724" s="3"/>
      <c r="M1724" s="3"/>
      <c r="S1724" s="87"/>
      <c r="T1724" s="92"/>
      <c r="U1724" s="93"/>
      <c r="V1724" s="89"/>
      <c r="W1724" s="90"/>
      <c r="X1724" s="94"/>
      <c r="Y1724" s="95"/>
      <c r="Z1724" s="96"/>
    </row>
    <row r="1725" spans="2:26">
      <c r="B1725" s="9"/>
      <c r="C1725" s="3"/>
      <c r="D1725" s="3"/>
      <c r="E1725" s="3"/>
      <c r="F1725" s="3"/>
      <c r="G1725" s="3"/>
      <c r="H1725" s="3"/>
      <c r="I1725" s="3"/>
      <c r="J1725" s="3"/>
      <c r="K1725" s="3"/>
      <c r="L1725" s="3"/>
      <c r="M1725" s="3"/>
      <c r="S1725" s="87"/>
      <c r="T1725" s="92"/>
      <c r="U1725" s="93"/>
      <c r="V1725" s="89"/>
      <c r="W1725" s="90"/>
      <c r="X1725" s="94"/>
      <c r="Y1725" s="95"/>
      <c r="Z1725" s="96"/>
    </row>
    <row r="1726" spans="2:26">
      <c r="B1726" s="9"/>
      <c r="C1726" s="3"/>
      <c r="D1726" s="3"/>
      <c r="E1726" s="3"/>
      <c r="F1726" s="3"/>
      <c r="G1726" s="3"/>
      <c r="H1726" s="3"/>
      <c r="I1726" s="3"/>
      <c r="J1726" s="3"/>
      <c r="K1726" s="3"/>
      <c r="L1726" s="3"/>
      <c r="M1726" s="3"/>
      <c r="S1726" s="87"/>
      <c r="T1726" s="92"/>
      <c r="U1726" s="93"/>
      <c r="V1726" s="89"/>
      <c r="W1726" s="90"/>
      <c r="X1726" s="94"/>
      <c r="Y1726" s="95"/>
      <c r="Z1726" s="96"/>
    </row>
    <row r="1727" spans="2:26">
      <c r="B1727" s="9"/>
      <c r="C1727" s="3"/>
      <c r="D1727" s="3"/>
      <c r="E1727" s="3"/>
      <c r="F1727" s="3"/>
      <c r="G1727" s="3"/>
      <c r="H1727" s="3"/>
      <c r="I1727" s="3"/>
      <c r="J1727" s="3"/>
      <c r="K1727" s="3"/>
      <c r="L1727" s="3"/>
      <c r="M1727" s="3"/>
      <c r="S1727" s="87"/>
      <c r="T1727" s="92"/>
      <c r="U1727" s="93"/>
      <c r="V1727" s="89"/>
      <c r="W1727" s="90"/>
      <c r="X1727" s="94"/>
      <c r="Y1727" s="95"/>
      <c r="Z1727" s="96"/>
    </row>
    <row r="1728" spans="2:26">
      <c r="B1728" s="9"/>
      <c r="C1728" s="3"/>
      <c r="D1728" s="3"/>
      <c r="E1728" s="3"/>
      <c r="F1728" s="3"/>
      <c r="G1728" s="3"/>
      <c r="H1728" s="3"/>
      <c r="I1728" s="3"/>
      <c r="J1728" s="3"/>
      <c r="K1728" s="3"/>
      <c r="L1728" s="3"/>
      <c r="M1728" s="3"/>
      <c r="S1728" s="87"/>
      <c r="T1728" s="92"/>
      <c r="U1728" s="93"/>
      <c r="V1728" s="89"/>
      <c r="W1728" s="90"/>
      <c r="X1728" s="94"/>
      <c r="Y1728" s="95"/>
      <c r="Z1728" s="96"/>
    </row>
    <row r="1729" spans="2:26">
      <c r="B1729" s="9"/>
      <c r="C1729" s="3"/>
      <c r="D1729" s="3"/>
      <c r="E1729" s="3"/>
      <c r="F1729" s="3"/>
      <c r="G1729" s="3"/>
      <c r="H1729" s="3"/>
      <c r="I1729" s="3"/>
      <c r="J1729" s="3"/>
      <c r="K1729" s="3"/>
      <c r="L1729" s="3"/>
      <c r="M1729" s="3"/>
      <c r="S1729" s="87"/>
      <c r="T1729" s="92"/>
      <c r="U1729" s="93"/>
      <c r="V1729" s="89"/>
      <c r="W1729" s="90"/>
      <c r="X1729" s="94"/>
      <c r="Y1729" s="95"/>
      <c r="Z1729" s="96"/>
    </row>
    <row r="1730" spans="2:26">
      <c r="B1730" s="9"/>
      <c r="C1730" s="3"/>
      <c r="D1730" s="3"/>
      <c r="E1730" s="3"/>
      <c r="F1730" s="3"/>
      <c r="G1730" s="3"/>
      <c r="H1730" s="3"/>
      <c r="I1730" s="3"/>
      <c r="J1730" s="3"/>
      <c r="K1730" s="3"/>
      <c r="L1730" s="3"/>
      <c r="M1730" s="3"/>
      <c r="S1730" s="87"/>
      <c r="T1730" s="92"/>
      <c r="U1730" s="93"/>
      <c r="V1730" s="89"/>
      <c r="W1730" s="90"/>
      <c r="X1730" s="94"/>
      <c r="Y1730" s="95"/>
      <c r="Z1730" s="96"/>
    </row>
    <row r="1731" spans="2:26">
      <c r="B1731" s="9"/>
      <c r="C1731" s="3"/>
      <c r="D1731" s="3"/>
      <c r="E1731" s="3"/>
      <c r="F1731" s="3"/>
      <c r="G1731" s="3"/>
      <c r="H1731" s="3"/>
      <c r="I1731" s="3"/>
      <c r="J1731" s="3"/>
      <c r="K1731" s="3"/>
      <c r="L1731" s="3"/>
      <c r="M1731" s="3"/>
      <c r="S1731" s="87"/>
      <c r="T1731" s="92"/>
      <c r="U1731" s="93"/>
      <c r="V1731" s="89"/>
      <c r="W1731" s="90"/>
      <c r="X1731" s="94"/>
      <c r="Y1731" s="95"/>
      <c r="Z1731" s="96"/>
    </row>
    <row r="1732" spans="2:26">
      <c r="B1732" s="9"/>
      <c r="C1732" s="3"/>
      <c r="D1732" s="3"/>
      <c r="E1732" s="3"/>
      <c r="F1732" s="3"/>
      <c r="G1732" s="3"/>
      <c r="H1732" s="3"/>
      <c r="I1732" s="3"/>
      <c r="J1732" s="3"/>
      <c r="K1732" s="3"/>
      <c r="L1732" s="3"/>
      <c r="M1732" s="3"/>
      <c r="S1732" s="87"/>
      <c r="T1732" s="92"/>
      <c r="U1732" s="93"/>
      <c r="V1732" s="89"/>
      <c r="W1732" s="90"/>
      <c r="X1732" s="94"/>
      <c r="Y1732" s="95"/>
      <c r="Z1732" s="96"/>
    </row>
    <row r="1733" spans="2:26">
      <c r="B1733" s="9"/>
      <c r="C1733" s="3"/>
      <c r="D1733" s="3"/>
      <c r="E1733" s="3"/>
      <c r="F1733" s="3"/>
      <c r="G1733" s="3"/>
      <c r="H1733" s="3"/>
      <c r="I1733" s="3"/>
      <c r="J1733" s="3"/>
      <c r="K1733" s="3"/>
      <c r="L1733" s="3"/>
      <c r="M1733" s="3"/>
      <c r="S1733" s="87"/>
      <c r="T1733" s="92"/>
      <c r="U1733" s="93"/>
      <c r="V1733" s="89"/>
      <c r="W1733" s="90"/>
      <c r="X1733" s="94"/>
      <c r="Y1733" s="95"/>
      <c r="Z1733" s="96"/>
    </row>
    <row r="1734" spans="2:26">
      <c r="B1734" s="9"/>
      <c r="C1734" s="3"/>
      <c r="D1734" s="3"/>
      <c r="E1734" s="3"/>
      <c r="F1734" s="3"/>
      <c r="G1734" s="3"/>
      <c r="H1734" s="3"/>
      <c r="I1734" s="3"/>
      <c r="J1734" s="3"/>
      <c r="K1734" s="3"/>
      <c r="L1734" s="3"/>
      <c r="M1734" s="3"/>
      <c r="S1734" s="87"/>
      <c r="T1734" s="92"/>
      <c r="U1734" s="93"/>
      <c r="V1734" s="89"/>
      <c r="W1734" s="90"/>
      <c r="X1734" s="94"/>
      <c r="Y1734" s="95"/>
      <c r="Z1734" s="96"/>
    </row>
    <row r="1735" spans="2:26">
      <c r="B1735" s="9"/>
      <c r="C1735" s="3"/>
      <c r="D1735" s="3"/>
      <c r="E1735" s="3"/>
      <c r="F1735" s="3"/>
      <c r="G1735" s="3"/>
      <c r="H1735" s="3"/>
      <c r="I1735" s="3"/>
      <c r="J1735" s="3"/>
      <c r="K1735" s="3"/>
      <c r="L1735" s="3"/>
      <c r="M1735" s="3"/>
      <c r="S1735" s="87"/>
      <c r="T1735" s="92"/>
      <c r="U1735" s="93"/>
      <c r="V1735" s="89"/>
      <c r="W1735" s="90"/>
      <c r="X1735" s="94"/>
      <c r="Y1735" s="95"/>
      <c r="Z1735" s="96"/>
    </row>
    <row r="1736" spans="2:26">
      <c r="B1736" s="9"/>
      <c r="C1736" s="3"/>
      <c r="D1736" s="3"/>
      <c r="E1736" s="3"/>
      <c r="F1736" s="3"/>
      <c r="G1736" s="3"/>
      <c r="H1736" s="3"/>
      <c r="I1736" s="3"/>
      <c r="J1736" s="3"/>
      <c r="K1736" s="3"/>
      <c r="L1736" s="3"/>
      <c r="M1736" s="3"/>
      <c r="S1736" s="87"/>
      <c r="T1736" s="92"/>
      <c r="U1736" s="93"/>
      <c r="V1736" s="89"/>
      <c r="W1736" s="90"/>
      <c r="X1736" s="94"/>
      <c r="Y1736" s="95"/>
      <c r="Z1736" s="96"/>
    </row>
    <row r="1737" spans="2:26">
      <c r="B1737" s="9"/>
      <c r="C1737" s="3"/>
      <c r="D1737" s="3"/>
      <c r="E1737" s="3"/>
      <c r="F1737" s="3"/>
      <c r="G1737" s="3"/>
      <c r="H1737" s="3"/>
      <c r="I1737" s="3"/>
      <c r="J1737" s="3"/>
      <c r="K1737" s="3"/>
      <c r="L1737" s="3"/>
      <c r="M1737" s="3"/>
      <c r="S1737" s="87"/>
      <c r="T1737" s="92"/>
      <c r="U1737" s="93"/>
      <c r="V1737" s="89"/>
      <c r="W1737" s="90"/>
      <c r="X1737" s="94"/>
      <c r="Y1737" s="95"/>
      <c r="Z1737" s="96"/>
    </row>
    <row r="1738" spans="2:26">
      <c r="B1738" s="9"/>
      <c r="C1738" s="3"/>
      <c r="D1738" s="3"/>
      <c r="E1738" s="3"/>
      <c r="F1738" s="3"/>
      <c r="G1738" s="3"/>
      <c r="H1738" s="3"/>
      <c r="I1738" s="3"/>
      <c r="J1738" s="3"/>
      <c r="K1738" s="3"/>
      <c r="L1738" s="3"/>
      <c r="M1738" s="3"/>
      <c r="S1738" s="87"/>
      <c r="T1738" s="92"/>
      <c r="U1738" s="93"/>
      <c r="V1738" s="89"/>
      <c r="W1738" s="90"/>
      <c r="X1738" s="94"/>
      <c r="Y1738" s="95"/>
      <c r="Z1738" s="96"/>
    </row>
    <row r="1739" spans="2:26">
      <c r="B1739" s="9"/>
      <c r="C1739" s="3"/>
      <c r="D1739" s="3"/>
      <c r="E1739" s="3"/>
      <c r="F1739" s="3"/>
      <c r="G1739" s="3"/>
      <c r="H1739" s="3"/>
      <c r="I1739" s="3"/>
      <c r="J1739" s="3"/>
      <c r="K1739" s="3"/>
      <c r="L1739" s="3"/>
      <c r="M1739" s="3"/>
      <c r="S1739" s="87"/>
      <c r="T1739" s="92"/>
      <c r="U1739" s="93"/>
      <c r="V1739" s="89"/>
      <c r="W1739" s="90"/>
      <c r="X1739" s="94"/>
      <c r="Y1739" s="95"/>
      <c r="Z1739" s="96"/>
    </row>
    <row r="1740" spans="2:26">
      <c r="B1740" s="9"/>
      <c r="C1740" s="3"/>
      <c r="D1740" s="3"/>
      <c r="E1740" s="3"/>
      <c r="F1740" s="3"/>
      <c r="G1740" s="3"/>
      <c r="H1740" s="3"/>
      <c r="I1740" s="3"/>
      <c r="J1740" s="3"/>
      <c r="K1740" s="3"/>
      <c r="L1740" s="3"/>
      <c r="M1740" s="3"/>
      <c r="S1740" s="87"/>
      <c r="T1740" s="92"/>
      <c r="U1740" s="93"/>
      <c r="V1740" s="89"/>
      <c r="W1740" s="90"/>
      <c r="X1740" s="94"/>
      <c r="Y1740" s="95"/>
      <c r="Z1740" s="96"/>
    </row>
    <row r="1741" spans="2:26">
      <c r="B1741" s="9"/>
      <c r="C1741" s="3"/>
      <c r="D1741" s="3"/>
      <c r="E1741" s="3"/>
      <c r="F1741" s="3"/>
      <c r="G1741" s="3"/>
      <c r="H1741" s="3"/>
      <c r="I1741" s="3"/>
      <c r="J1741" s="3"/>
      <c r="K1741" s="3"/>
      <c r="L1741" s="3"/>
      <c r="M1741" s="3"/>
      <c r="S1741" s="87"/>
      <c r="T1741" s="92"/>
      <c r="U1741" s="93"/>
      <c r="V1741" s="89"/>
      <c r="W1741" s="90"/>
      <c r="X1741" s="94"/>
      <c r="Y1741" s="95"/>
      <c r="Z1741" s="96"/>
    </row>
    <row r="1742" spans="2:26">
      <c r="B1742" s="9"/>
      <c r="C1742" s="3"/>
      <c r="D1742" s="3"/>
      <c r="E1742" s="3"/>
      <c r="F1742" s="3"/>
      <c r="G1742" s="3"/>
      <c r="H1742" s="3"/>
      <c r="I1742" s="3"/>
      <c r="J1742" s="3"/>
      <c r="K1742" s="3"/>
      <c r="L1742" s="3"/>
      <c r="M1742" s="3"/>
      <c r="S1742" s="87"/>
      <c r="T1742" s="92"/>
      <c r="U1742" s="93"/>
      <c r="V1742" s="89"/>
      <c r="W1742" s="90"/>
      <c r="X1742" s="94"/>
      <c r="Y1742" s="95"/>
      <c r="Z1742" s="96"/>
    </row>
    <row r="1743" spans="2:26">
      <c r="B1743" s="9"/>
      <c r="C1743" s="3"/>
      <c r="D1743" s="3"/>
      <c r="E1743" s="3"/>
      <c r="F1743" s="3"/>
      <c r="G1743" s="3"/>
      <c r="H1743" s="3"/>
      <c r="I1743" s="3"/>
      <c r="J1743" s="3"/>
      <c r="K1743" s="3"/>
      <c r="L1743" s="3"/>
      <c r="M1743" s="3"/>
      <c r="S1743" s="87"/>
      <c r="T1743" s="92"/>
      <c r="U1743" s="93"/>
      <c r="V1743" s="89"/>
      <c r="W1743" s="90"/>
      <c r="X1743" s="94"/>
      <c r="Y1743" s="95"/>
      <c r="Z1743" s="96"/>
    </row>
    <row r="1744" spans="2:26">
      <c r="B1744" s="9"/>
      <c r="C1744" s="3"/>
      <c r="D1744" s="3"/>
      <c r="E1744" s="3"/>
      <c r="F1744" s="3"/>
      <c r="G1744" s="3"/>
      <c r="H1744" s="3"/>
      <c r="I1744" s="3"/>
      <c r="J1744" s="3"/>
      <c r="K1744" s="3"/>
      <c r="L1744" s="3"/>
      <c r="M1744" s="3"/>
      <c r="S1744" s="87"/>
      <c r="T1744" s="92"/>
      <c r="U1744" s="93"/>
      <c r="V1744" s="89"/>
      <c r="W1744" s="90"/>
      <c r="X1744" s="94"/>
      <c r="Y1744" s="95"/>
      <c r="Z1744" s="96"/>
    </row>
    <row r="1745" spans="2:26">
      <c r="B1745" s="9"/>
      <c r="C1745" s="3"/>
      <c r="D1745" s="3"/>
      <c r="E1745" s="3"/>
      <c r="F1745" s="3"/>
      <c r="G1745" s="3"/>
      <c r="H1745" s="3"/>
      <c r="I1745" s="3"/>
      <c r="J1745" s="3"/>
      <c r="K1745" s="3"/>
      <c r="L1745" s="3"/>
      <c r="M1745" s="3"/>
      <c r="S1745" s="87"/>
      <c r="T1745" s="92"/>
      <c r="U1745" s="93"/>
      <c r="V1745" s="89"/>
      <c r="W1745" s="90"/>
      <c r="X1745" s="94"/>
      <c r="Y1745" s="95"/>
      <c r="Z1745" s="96"/>
    </row>
    <row r="1746" spans="2:26">
      <c r="B1746" s="9"/>
      <c r="C1746" s="3"/>
      <c r="D1746" s="3"/>
      <c r="E1746" s="3"/>
      <c r="F1746" s="3"/>
      <c r="G1746" s="3"/>
      <c r="H1746" s="3"/>
      <c r="I1746" s="3"/>
      <c r="J1746" s="3"/>
      <c r="K1746" s="3"/>
      <c r="L1746" s="3"/>
      <c r="M1746" s="3"/>
      <c r="S1746" s="87"/>
      <c r="T1746" s="92"/>
      <c r="U1746" s="93"/>
      <c r="V1746" s="89"/>
      <c r="W1746" s="90"/>
      <c r="X1746" s="94"/>
      <c r="Y1746" s="95"/>
      <c r="Z1746" s="96"/>
    </row>
    <row r="1747" spans="2:26">
      <c r="B1747" s="9"/>
      <c r="C1747" s="3"/>
      <c r="D1747" s="3"/>
      <c r="E1747" s="3"/>
      <c r="F1747" s="3"/>
      <c r="G1747" s="3"/>
      <c r="H1747" s="3"/>
      <c r="I1747" s="3"/>
      <c r="J1747" s="3"/>
      <c r="K1747" s="3"/>
      <c r="L1747" s="3"/>
      <c r="M1747" s="3"/>
      <c r="S1747" s="87"/>
      <c r="T1747" s="92"/>
      <c r="U1747" s="93"/>
      <c r="V1747" s="89"/>
      <c r="W1747" s="90"/>
      <c r="X1747" s="94"/>
      <c r="Y1747" s="95"/>
      <c r="Z1747" s="96"/>
    </row>
    <row r="1748" spans="2:26">
      <c r="B1748" s="9"/>
      <c r="C1748" s="3"/>
      <c r="D1748" s="3"/>
      <c r="E1748" s="3"/>
      <c r="F1748" s="3"/>
      <c r="G1748" s="3"/>
      <c r="H1748" s="3"/>
      <c r="I1748" s="3"/>
      <c r="J1748" s="3"/>
      <c r="K1748" s="3"/>
      <c r="L1748" s="3"/>
      <c r="M1748" s="3"/>
      <c r="S1748" s="87"/>
      <c r="T1748" s="92"/>
      <c r="U1748" s="93"/>
      <c r="V1748" s="89"/>
      <c r="W1748" s="90"/>
      <c r="X1748" s="94"/>
      <c r="Y1748" s="95"/>
      <c r="Z1748" s="96"/>
    </row>
    <row r="1749" spans="2:26">
      <c r="B1749" s="9"/>
      <c r="C1749" s="3"/>
      <c r="D1749" s="3"/>
      <c r="E1749" s="3"/>
      <c r="F1749" s="3"/>
      <c r="G1749" s="3"/>
      <c r="H1749" s="3"/>
      <c r="I1749" s="3"/>
      <c r="J1749" s="3"/>
      <c r="K1749" s="3"/>
      <c r="L1749" s="3"/>
      <c r="M1749" s="3"/>
      <c r="S1749" s="87"/>
      <c r="T1749" s="92"/>
      <c r="U1749" s="93"/>
      <c r="V1749" s="89"/>
      <c r="W1749" s="90"/>
      <c r="X1749" s="94"/>
      <c r="Y1749" s="95"/>
      <c r="Z1749" s="96"/>
    </row>
    <row r="1750" spans="2:26">
      <c r="B1750" s="9"/>
      <c r="C1750" s="3"/>
      <c r="D1750" s="3"/>
      <c r="E1750" s="3"/>
      <c r="F1750" s="3"/>
      <c r="G1750" s="3"/>
      <c r="H1750" s="3"/>
      <c r="I1750" s="3"/>
      <c r="J1750" s="3"/>
      <c r="K1750" s="3"/>
      <c r="L1750" s="3"/>
      <c r="M1750" s="3"/>
      <c r="S1750" s="87"/>
      <c r="T1750" s="92"/>
      <c r="U1750" s="93"/>
      <c r="V1750" s="89"/>
      <c r="W1750" s="90"/>
      <c r="X1750" s="94"/>
      <c r="Y1750" s="95"/>
      <c r="Z1750" s="96"/>
    </row>
    <row r="1751" spans="2:26">
      <c r="B1751" s="9"/>
      <c r="C1751" s="3"/>
      <c r="D1751" s="3"/>
      <c r="E1751" s="3"/>
      <c r="F1751" s="3"/>
      <c r="G1751" s="3"/>
      <c r="H1751" s="3"/>
      <c r="I1751" s="3"/>
      <c r="J1751" s="3"/>
      <c r="K1751" s="3"/>
      <c r="L1751" s="3"/>
      <c r="M1751" s="3"/>
      <c r="S1751" s="87"/>
      <c r="T1751" s="92"/>
      <c r="U1751" s="93"/>
      <c r="V1751" s="89"/>
      <c r="W1751" s="90"/>
      <c r="X1751" s="94"/>
      <c r="Y1751" s="95"/>
      <c r="Z1751" s="96"/>
    </row>
    <row r="1752" spans="2:26">
      <c r="B1752" s="9"/>
      <c r="C1752" s="3"/>
      <c r="D1752" s="3"/>
      <c r="E1752" s="3"/>
      <c r="F1752" s="3"/>
      <c r="G1752" s="3"/>
      <c r="H1752" s="3"/>
      <c r="I1752" s="3"/>
      <c r="J1752" s="3"/>
      <c r="K1752" s="3"/>
      <c r="L1752" s="3"/>
      <c r="M1752" s="3"/>
      <c r="S1752" s="87"/>
      <c r="T1752" s="92"/>
      <c r="U1752" s="93"/>
      <c r="V1752" s="89"/>
      <c r="W1752" s="90"/>
      <c r="X1752" s="94"/>
      <c r="Y1752" s="95"/>
      <c r="Z1752" s="96"/>
    </row>
    <row r="1753" spans="2:26">
      <c r="B1753" s="9"/>
      <c r="C1753" s="3"/>
      <c r="D1753" s="3"/>
      <c r="E1753" s="3"/>
      <c r="F1753" s="3"/>
      <c r="G1753" s="3"/>
      <c r="H1753" s="3"/>
      <c r="I1753" s="3"/>
      <c r="J1753" s="3"/>
      <c r="K1753" s="3"/>
      <c r="L1753" s="3"/>
      <c r="M1753" s="3"/>
      <c r="S1753" s="87"/>
      <c r="T1753" s="92"/>
      <c r="U1753" s="93"/>
      <c r="V1753" s="89"/>
      <c r="W1753" s="90"/>
      <c r="X1753" s="94"/>
      <c r="Y1753" s="95"/>
      <c r="Z1753" s="96"/>
    </row>
    <row r="1754" spans="2:26">
      <c r="B1754" s="9"/>
      <c r="C1754" s="3"/>
      <c r="D1754" s="3"/>
      <c r="E1754" s="3"/>
      <c r="F1754" s="3"/>
      <c r="G1754" s="3"/>
      <c r="H1754" s="3"/>
      <c r="I1754" s="3"/>
      <c r="J1754" s="3"/>
      <c r="K1754" s="3"/>
      <c r="L1754" s="3"/>
      <c r="M1754" s="3"/>
      <c r="S1754" s="87"/>
      <c r="T1754" s="92"/>
      <c r="U1754" s="93"/>
      <c r="V1754" s="89"/>
      <c r="W1754" s="90"/>
      <c r="X1754" s="94"/>
      <c r="Y1754" s="95"/>
      <c r="Z1754" s="96"/>
    </row>
    <row r="1755" spans="2:26">
      <c r="B1755" s="9"/>
      <c r="C1755" s="3"/>
      <c r="D1755" s="3"/>
      <c r="E1755" s="3"/>
      <c r="F1755" s="3"/>
      <c r="G1755" s="3"/>
      <c r="H1755" s="3"/>
      <c r="I1755" s="3"/>
      <c r="J1755" s="3"/>
      <c r="K1755" s="3"/>
      <c r="L1755" s="3"/>
      <c r="M1755" s="3"/>
      <c r="S1755" s="87"/>
      <c r="T1755" s="92"/>
      <c r="U1755" s="93"/>
      <c r="V1755" s="89"/>
      <c r="W1755" s="90"/>
      <c r="X1755" s="94"/>
      <c r="Y1755" s="95"/>
      <c r="Z1755" s="96"/>
    </row>
    <row r="1756" spans="2:26">
      <c r="B1756" s="9"/>
      <c r="C1756" s="3"/>
      <c r="D1756" s="3"/>
      <c r="E1756" s="3"/>
      <c r="F1756" s="3"/>
      <c r="G1756" s="3"/>
      <c r="H1756" s="3"/>
      <c r="I1756" s="3"/>
      <c r="J1756" s="3"/>
      <c r="K1756" s="3"/>
      <c r="L1756" s="3"/>
      <c r="M1756" s="3"/>
      <c r="S1756" s="87"/>
      <c r="T1756" s="92"/>
      <c r="U1756" s="93"/>
      <c r="V1756" s="89"/>
      <c r="W1756" s="90"/>
      <c r="X1756" s="94"/>
      <c r="Y1756" s="95"/>
      <c r="Z1756" s="96"/>
    </row>
    <row r="1757" spans="2:26">
      <c r="B1757" s="9"/>
      <c r="C1757" s="3"/>
      <c r="D1757" s="3"/>
      <c r="E1757" s="3"/>
      <c r="F1757" s="3"/>
      <c r="G1757" s="3"/>
      <c r="H1757" s="3"/>
      <c r="I1757" s="3"/>
      <c r="J1757" s="3"/>
      <c r="K1757" s="3"/>
      <c r="L1757" s="3"/>
      <c r="M1757" s="3"/>
      <c r="S1757" s="87"/>
      <c r="T1757" s="92"/>
      <c r="U1757" s="93"/>
      <c r="V1757" s="89"/>
      <c r="W1757" s="90"/>
      <c r="X1757" s="94"/>
      <c r="Y1757" s="95"/>
      <c r="Z1757" s="96"/>
    </row>
    <row r="1758" spans="2:26">
      <c r="B1758" s="9"/>
      <c r="C1758" s="3"/>
      <c r="D1758" s="3"/>
      <c r="E1758" s="3"/>
      <c r="F1758" s="3"/>
      <c r="G1758" s="3"/>
      <c r="H1758" s="3"/>
      <c r="I1758" s="3"/>
      <c r="J1758" s="3"/>
      <c r="K1758" s="3"/>
      <c r="L1758" s="3"/>
      <c r="M1758" s="3"/>
      <c r="S1758" s="87"/>
      <c r="T1758" s="92"/>
      <c r="U1758" s="93"/>
      <c r="V1758" s="89"/>
      <c r="W1758" s="90"/>
      <c r="X1758" s="94"/>
      <c r="Y1758" s="95"/>
      <c r="Z1758" s="96"/>
    </row>
    <row r="1759" spans="2:26">
      <c r="B1759" s="9"/>
      <c r="C1759" s="3"/>
      <c r="D1759" s="3"/>
      <c r="E1759" s="3"/>
      <c r="F1759" s="3"/>
      <c r="G1759" s="3"/>
      <c r="H1759" s="3"/>
      <c r="I1759" s="3"/>
      <c r="J1759" s="3"/>
      <c r="K1759" s="3"/>
      <c r="L1759" s="3"/>
      <c r="M1759" s="3"/>
      <c r="S1759" s="87"/>
      <c r="T1759" s="92"/>
      <c r="U1759" s="93"/>
      <c r="V1759" s="89"/>
      <c r="W1759" s="90"/>
      <c r="X1759" s="94"/>
      <c r="Y1759" s="95"/>
      <c r="Z1759" s="96"/>
    </row>
    <row r="1760" spans="2:26">
      <c r="B1760" s="9"/>
      <c r="C1760" s="3"/>
      <c r="D1760" s="3"/>
      <c r="E1760" s="3"/>
      <c r="F1760" s="3"/>
      <c r="G1760" s="3"/>
      <c r="H1760" s="3"/>
      <c r="I1760" s="3"/>
      <c r="J1760" s="3"/>
      <c r="K1760" s="3"/>
      <c r="L1760" s="3"/>
      <c r="M1760" s="3"/>
      <c r="S1760" s="87"/>
      <c r="T1760" s="92"/>
      <c r="U1760" s="93"/>
      <c r="V1760" s="89"/>
      <c r="W1760" s="90"/>
      <c r="X1760" s="94"/>
      <c r="Y1760" s="95"/>
      <c r="Z1760" s="96"/>
    </row>
    <row r="1761" spans="2:26">
      <c r="B1761" s="9"/>
      <c r="C1761" s="3"/>
      <c r="D1761" s="3"/>
      <c r="E1761" s="3"/>
      <c r="F1761" s="3"/>
      <c r="G1761" s="3"/>
      <c r="H1761" s="3"/>
      <c r="I1761" s="3"/>
      <c r="J1761" s="3"/>
      <c r="K1761" s="3"/>
      <c r="L1761" s="3"/>
      <c r="M1761" s="3"/>
      <c r="S1761" s="87"/>
      <c r="T1761" s="92"/>
      <c r="U1761" s="93"/>
      <c r="V1761" s="89"/>
      <c r="W1761" s="90"/>
      <c r="X1761" s="94"/>
      <c r="Y1761" s="95"/>
      <c r="Z1761" s="96"/>
    </row>
    <row r="1762" spans="2:26">
      <c r="B1762" s="9"/>
      <c r="C1762" s="3"/>
      <c r="D1762" s="3"/>
      <c r="E1762" s="3"/>
      <c r="F1762" s="3"/>
      <c r="G1762" s="3"/>
      <c r="H1762" s="3"/>
      <c r="I1762" s="3"/>
      <c r="J1762" s="3"/>
      <c r="K1762" s="3"/>
      <c r="L1762" s="3"/>
      <c r="M1762" s="3"/>
      <c r="S1762" s="87"/>
      <c r="T1762" s="92"/>
      <c r="U1762" s="93"/>
      <c r="V1762" s="89"/>
      <c r="W1762" s="90"/>
      <c r="X1762" s="94"/>
      <c r="Y1762" s="95"/>
      <c r="Z1762" s="96"/>
    </row>
    <row r="1763" spans="2:26">
      <c r="B1763" s="9"/>
      <c r="C1763" s="3"/>
      <c r="D1763" s="3"/>
      <c r="E1763" s="3"/>
      <c r="F1763" s="3"/>
      <c r="G1763" s="3"/>
      <c r="H1763" s="3"/>
      <c r="I1763" s="3"/>
      <c r="J1763" s="3"/>
      <c r="K1763" s="3"/>
      <c r="L1763" s="3"/>
      <c r="M1763" s="3"/>
      <c r="S1763" s="87"/>
      <c r="T1763" s="92"/>
      <c r="U1763" s="93"/>
      <c r="V1763" s="89"/>
      <c r="W1763" s="90"/>
      <c r="X1763" s="94"/>
      <c r="Y1763" s="95"/>
      <c r="Z1763" s="96"/>
    </row>
    <row r="1764" spans="2:26">
      <c r="B1764" s="9"/>
      <c r="C1764" s="3"/>
      <c r="D1764" s="3"/>
      <c r="E1764" s="3"/>
      <c r="F1764" s="3"/>
      <c r="G1764" s="3"/>
      <c r="H1764" s="3"/>
      <c r="I1764" s="3"/>
      <c r="J1764" s="3"/>
      <c r="K1764" s="3"/>
      <c r="L1764" s="3"/>
      <c r="M1764" s="3"/>
      <c r="S1764" s="87"/>
      <c r="T1764" s="92"/>
      <c r="U1764" s="93"/>
      <c r="V1764" s="89"/>
      <c r="W1764" s="90"/>
      <c r="X1764" s="94"/>
      <c r="Y1764" s="95"/>
      <c r="Z1764" s="96"/>
    </row>
    <row r="1765" spans="2:26">
      <c r="B1765" s="9"/>
      <c r="C1765" s="3"/>
      <c r="D1765" s="3"/>
      <c r="E1765" s="3"/>
      <c r="F1765" s="3"/>
      <c r="G1765" s="3"/>
      <c r="H1765" s="3"/>
      <c r="I1765" s="3"/>
      <c r="J1765" s="3"/>
      <c r="K1765" s="3"/>
      <c r="L1765" s="3"/>
      <c r="M1765" s="3"/>
      <c r="S1765" s="87"/>
      <c r="T1765" s="92"/>
      <c r="U1765" s="93"/>
      <c r="V1765" s="89"/>
      <c r="W1765" s="90"/>
      <c r="X1765" s="94"/>
      <c r="Y1765" s="95"/>
      <c r="Z1765" s="96"/>
    </row>
    <row r="1766" spans="2:26">
      <c r="B1766" s="9"/>
      <c r="C1766" s="3"/>
      <c r="D1766" s="3"/>
      <c r="E1766" s="3"/>
      <c r="F1766" s="3"/>
      <c r="G1766" s="3"/>
      <c r="H1766" s="3"/>
      <c r="I1766" s="3"/>
      <c r="J1766" s="3"/>
      <c r="K1766" s="3"/>
      <c r="L1766" s="3"/>
      <c r="M1766" s="3"/>
      <c r="S1766" s="87"/>
      <c r="T1766" s="92"/>
      <c r="U1766" s="93"/>
      <c r="V1766" s="89"/>
      <c r="W1766" s="90"/>
      <c r="X1766" s="94"/>
      <c r="Y1766" s="95"/>
      <c r="Z1766" s="96"/>
    </row>
    <row r="1767" spans="2:26">
      <c r="B1767" s="9"/>
      <c r="C1767" s="3"/>
      <c r="D1767" s="3"/>
      <c r="E1767" s="3"/>
      <c r="F1767" s="3"/>
      <c r="G1767" s="3"/>
      <c r="H1767" s="3"/>
      <c r="I1767" s="3"/>
      <c r="J1767" s="3"/>
      <c r="K1767" s="3"/>
      <c r="L1767" s="3"/>
      <c r="M1767" s="3"/>
      <c r="S1767" s="87"/>
      <c r="T1767" s="92"/>
      <c r="U1767" s="93"/>
      <c r="V1767" s="89"/>
      <c r="W1767" s="90"/>
      <c r="X1767" s="94"/>
      <c r="Y1767" s="95"/>
      <c r="Z1767" s="96"/>
    </row>
    <row r="1768" spans="2:26">
      <c r="B1768" s="9"/>
      <c r="C1768" s="3"/>
      <c r="D1768" s="3"/>
      <c r="E1768" s="3"/>
      <c r="F1768" s="3"/>
      <c r="G1768" s="3"/>
      <c r="H1768" s="3"/>
      <c r="I1768" s="3"/>
      <c r="J1768" s="3"/>
      <c r="K1768" s="3"/>
      <c r="L1768" s="3"/>
      <c r="M1768" s="3"/>
      <c r="S1768" s="87"/>
      <c r="T1768" s="92"/>
      <c r="U1768" s="93"/>
      <c r="V1768" s="89"/>
      <c r="W1768" s="90"/>
      <c r="X1768" s="94"/>
      <c r="Y1768" s="95"/>
      <c r="Z1768" s="96"/>
    </row>
    <row r="1769" spans="2:26">
      <c r="B1769" s="9"/>
      <c r="C1769" s="3"/>
      <c r="D1769" s="3"/>
      <c r="E1769" s="3"/>
      <c r="F1769" s="3"/>
      <c r="G1769" s="3"/>
      <c r="H1769" s="3"/>
      <c r="I1769" s="3"/>
      <c r="J1769" s="3"/>
      <c r="K1769" s="3"/>
      <c r="L1769" s="3"/>
      <c r="M1769" s="3"/>
      <c r="S1769" s="87"/>
      <c r="T1769" s="92"/>
      <c r="U1769" s="93"/>
      <c r="V1769" s="89"/>
      <c r="W1769" s="90"/>
      <c r="X1769" s="94"/>
      <c r="Y1769" s="95"/>
      <c r="Z1769" s="96"/>
    </row>
    <row r="1770" spans="2:26">
      <c r="B1770" s="9"/>
      <c r="C1770" s="3"/>
      <c r="D1770" s="3"/>
      <c r="E1770" s="3"/>
      <c r="F1770" s="3"/>
      <c r="G1770" s="3"/>
      <c r="H1770" s="3"/>
      <c r="I1770" s="3"/>
      <c r="J1770" s="3"/>
      <c r="K1770" s="3"/>
      <c r="L1770" s="3"/>
      <c r="M1770" s="13"/>
      <c r="S1770" s="87"/>
      <c r="T1770" s="92"/>
      <c r="U1770" s="93"/>
      <c r="V1770" s="89"/>
      <c r="W1770" s="90"/>
      <c r="X1770" s="94"/>
      <c r="Y1770" s="95"/>
      <c r="Z1770" s="96"/>
    </row>
    <row r="1771" spans="2:26">
      <c r="B1771" s="9"/>
      <c r="C1771" s="3"/>
      <c r="D1771" s="3"/>
      <c r="E1771" s="3"/>
      <c r="F1771" s="3"/>
      <c r="G1771" s="3"/>
      <c r="H1771" s="3"/>
      <c r="I1771" s="3"/>
      <c r="J1771" s="3"/>
      <c r="K1771" s="3"/>
      <c r="L1771" s="3"/>
      <c r="M1771" s="3"/>
      <c r="S1771" s="87"/>
      <c r="T1771" s="92"/>
      <c r="U1771" s="93"/>
      <c r="V1771" s="89"/>
      <c r="W1771" s="90"/>
      <c r="X1771" s="94"/>
      <c r="Y1771" s="95"/>
      <c r="Z1771" s="96"/>
    </row>
    <row r="1772" spans="2:26">
      <c r="B1772" s="9"/>
      <c r="C1772" s="3"/>
      <c r="D1772" s="3"/>
      <c r="E1772" s="3"/>
      <c r="F1772" s="3"/>
      <c r="G1772" s="3"/>
      <c r="H1772" s="3"/>
      <c r="I1772" s="3"/>
      <c r="J1772" s="3"/>
      <c r="K1772" s="3"/>
      <c r="L1772" s="3"/>
      <c r="M1772" s="3"/>
      <c r="S1772" s="87"/>
      <c r="T1772" s="92"/>
      <c r="U1772" s="93"/>
      <c r="V1772" s="89"/>
      <c r="W1772" s="90"/>
      <c r="X1772" s="94"/>
      <c r="Y1772" s="95"/>
      <c r="Z1772" s="96"/>
    </row>
    <row r="1773" spans="2:26">
      <c r="B1773" s="50"/>
      <c r="C1773" s="3"/>
      <c r="D1773" s="3"/>
      <c r="E1773" s="3"/>
      <c r="F1773" s="3"/>
      <c r="G1773" s="3"/>
      <c r="H1773" s="3"/>
      <c r="I1773" s="3"/>
      <c r="J1773" s="3"/>
      <c r="K1773" s="3"/>
      <c r="L1773" s="3"/>
      <c r="M1773" s="3"/>
      <c r="S1773" s="87"/>
      <c r="T1773" s="92"/>
      <c r="U1773" s="93"/>
      <c r="V1773" s="89"/>
      <c r="W1773" s="90"/>
      <c r="X1773" s="94"/>
      <c r="Y1773" s="95"/>
      <c r="Z1773" s="96"/>
    </row>
    <row r="1774" spans="2:26">
      <c r="B1774" s="50"/>
      <c r="C1774" s="3"/>
      <c r="D1774" s="3"/>
      <c r="E1774" s="3"/>
      <c r="F1774" s="3"/>
      <c r="G1774" s="3"/>
      <c r="H1774" s="3"/>
      <c r="I1774" s="3"/>
      <c r="J1774" s="3"/>
      <c r="K1774" s="3"/>
      <c r="L1774" s="3"/>
      <c r="M1774" s="3"/>
      <c r="S1774" s="87"/>
      <c r="T1774" s="92"/>
      <c r="U1774" s="93"/>
      <c r="V1774" s="89"/>
      <c r="W1774" s="90"/>
      <c r="X1774" s="94"/>
      <c r="Y1774" s="95"/>
      <c r="Z1774" s="96"/>
    </row>
    <row r="1775" spans="2:26">
      <c r="B1775" s="50"/>
      <c r="C1775" s="3"/>
      <c r="D1775" s="3"/>
      <c r="E1775" s="3"/>
      <c r="F1775" s="3"/>
      <c r="G1775" s="3"/>
      <c r="H1775" s="3"/>
      <c r="I1775" s="3"/>
      <c r="J1775" s="3"/>
      <c r="K1775" s="3"/>
      <c r="L1775" s="3"/>
      <c r="M1775" s="3"/>
      <c r="S1775" s="87"/>
      <c r="T1775" s="92"/>
      <c r="U1775" s="93"/>
      <c r="V1775" s="89"/>
      <c r="W1775" s="90"/>
      <c r="X1775" s="94"/>
      <c r="Y1775" s="95"/>
      <c r="Z1775" s="96"/>
    </row>
    <row r="1776" spans="2:26">
      <c r="B1776" s="50"/>
      <c r="C1776" s="3"/>
      <c r="D1776" s="3"/>
      <c r="E1776" s="3"/>
      <c r="F1776" s="3"/>
      <c r="G1776" s="3"/>
      <c r="H1776" s="3"/>
      <c r="I1776" s="3"/>
      <c r="J1776" s="3"/>
      <c r="K1776" s="3"/>
      <c r="L1776" s="3"/>
      <c r="M1776" s="3"/>
      <c r="S1776" s="87"/>
      <c r="T1776" s="92"/>
      <c r="U1776" s="93"/>
      <c r="V1776" s="89"/>
      <c r="W1776" s="90"/>
      <c r="X1776" s="94"/>
      <c r="Y1776" s="95"/>
      <c r="Z1776" s="96"/>
    </row>
    <row r="1777" spans="2:26">
      <c r="B1777" s="50"/>
      <c r="C1777" s="3"/>
      <c r="D1777" s="3"/>
      <c r="E1777" s="3"/>
      <c r="F1777" s="3"/>
      <c r="G1777" s="3"/>
      <c r="H1777" s="3"/>
      <c r="I1777" s="3"/>
      <c r="J1777" s="3"/>
      <c r="K1777" s="3"/>
      <c r="L1777" s="3"/>
      <c r="M1777" s="3"/>
      <c r="S1777" s="87"/>
      <c r="T1777" s="92"/>
      <c r="U1777" s="93"/>
      <c r="V1777" s="89"/>
      <c r="W1777" s="90"/>
      <c r="X1777" s="94"/>
      <c r="Y1777" s="95"/>
      <c r="Z1777" s="96"/>
    </row>
    <row r="1778" spans="2:26">
      <c r="B1778" s="9"/>
      <c r="C1778" s="3"/>
      <c r="D1778" s="3"/>
      <c r="E1778" s="3"/>
      <c r="F1778" s="3"/>
      <c r="G1778" s="3"/>
      <c r="H1778" s="3"/>
      <c r="I1778" s="3"/>
      <c r="J1778" s="3"/>
      <c r="K1778" s="3"/>
      <c r="L1778" s="3"/>
      <c r="M1778" s="13"/>
      <c r="S1778" s="87"/>
      <c r="T1778" s="92"/>
      <c r="U1778" s="93"/>
      <c r="V1778" s="89"/>
      <c r="W1778" s="90"/>
      <c r="X1778" s="94"/>
      <c r="Y1778" s="95"/>
      <c r="Z1778" s="96"/>
    </row>
    <row r="1779" spans="2:26">
      <c r="B1779" s="9"/>
      <c r="C1779" s="3"/>
      <c r="D1779" s="3"/>
      <c r="E1779" s="3"/>
      <c r="F1779" s="3"/>
      <c r="G1779" s="3"/>
      <c r="H1779" s="3"/>
      <c r="I1779" s="3"/>
      <c r="J1779" s="3"/>
      <c r="K1779" s="3"/>
      <c r="L1779" s="3"/>
      <c r="M1779" s="3"/>
      <c r="S1779" s="87"/>
      <c r="T1779" s="92"/>
      <c r="U1779" s="93"/>
      <c r="V1779" s="89"/>
      <c r="W1779" s="90"/>
      <c r="X1779" s="94"/>
      <c r="Y1779" s="95"/>
      <c r="Z1779" s="96"/>
    </row>
    <row r="1780" spans="2:26">
      <c r="B1780" s="9"/>
      <c r="C1780" s="3"/>
      <c r="D1780" s="3"/>
      <c r="E1780" s="3"/>
      <c r="F1780" s="3"/>
      <c r="G1780" s="3"/>
      <c r="H1780" s="3"/>
      <c r="I1780" s="3"/>
      <c r="J1780" s="3"/>
      <c r="K1780" s="3"/>
      <c r="L1780" s="3"/>
      <c r="M1780" s="3"/>
      <c r="S1780" s="87"/>
      <c r="T1780" s="92"/>
      <c r="U1780" s="93"/>
      <c r="V1780" s="89"/>
      <c r="W1780" s="90"/>
      <c r="X1780" s="94"/>
      <c r="Y1780" s="95"/>
      <c r="Z1780" s="96"/>
    </row>
    <row r="1781" spans="2:26">
      <c r="B1781" s="9"/>
      <c r="C1781" s="3"/>
      <c r="D1781" s="3"/>
      <c r="E1781" s="3"/>
      <c r="F1781" s="3"/>
      <c r="G1781" s="3"/>
      <c r="H1781" s="3"/>
      <c r="I1781" s="3"/>
      <c r="J1781" s="3"/>
      <c r="K1781" s="3"/>
      <c r="L1781" s="3"/>
      <c r="M1781" s="3"/>
      <c r="S1781" s="87"/>
      <c r="T1781" s="92"/>
      <c r="U1781" s="93"/>
      <c r="V1781" s="89"/>
      <c r="W1781" s="90"/>
      <c r="X1781" s="94"/>
      <c r="Y1781" s="95"/>
      <c r="Z1781" s="96"/>
    </row>
    <row r="1782" spans="2:26">
      <c r="B1782" s="9"/>
      <c r="C1782" s="3"/>
      <c r="D1782" s="3"/>
      <c r="E1782" s="3"/>
      <c r="F1782" s="3"/>
      <c r="G1782" s="3"/>
      <c r="H1782" s="3"/>
      <c r="I1782" s="3"/>
      <c r="J1782" s="3"/>
      <c r="K1782" s="3"/>
      <c r="L1782" s="3"/>
      <c r="M1782" s="3"/>
      <c r="S1782" s="87"/>
      <c r="T1782" s="92"/>
      <c r="U1782" s="93"/>
      <c r="V1782" s="89"/>
      <c r="W1782" s="90"/>
      <c r="X1782" s="94"/>
      <c r="Y1782" s="95"/>
      <c r="Z1782" s="96"/>
    </row>
    <row r="1783" spans="2:26">
      <c r="B1783" s="9"/>
      <c r="C1783" s="3"/>
      <c r="D1783" s="3"/>
      <c r="E1783" s="3"/>
      <c r="F1783" s="3"/>
      <c r="G1783" s="3"/>
      <c r="H1783" s="3"/>
      <c r="I1783" s="3"/>
      <c r="J1783" s="3"/>
      <c r="K1783" s="3"/>
      <c r="L1783" s="3"/>
      <c r="M1783" s="3"/>
      <c r="S1783" s="87"/>
      <c r="T1783" s="92"/>
      <c r="U1783" s="93"/>
      <c r="V1783" s="89"/>
      <c r="W1783" s="90"/>
      <c r="X1783" s="94"/>
      <c r="Y1783" s="95"/>
      <c r="Z1783" s="96"/>
    </row>
    <row r="1784" spans="2:26">
      <c r="B1784" s="9"/>
      <c r="C1784" s="3"/>
      <c r="D1784" s="3"/>
      <c r="E1784" s="3"/>
      <c r="F1784" s="3"/>
      <c r="G1784" s="3"/>
      <c r="H1784" s="3"/>
      <c r="I1784" s="3"/>
      <c r="J1784" s="3"/>
      <c r="K1784" s="3"/>
      <c r="L1784" s="3"/>
      <c r="M1784" s="3"/>
      <c r="S1784" s="87"/>
      <c r="T1784" s="92"/>
      <c r="U1784" s="93"/>
      <c r="V1784" s="89"/>
      <c r="W1784" s="90"/>
      <c r="X1784" s="94"/>
      <c r="Y1784" s="95"/>
      <c r="Z1784" s="96"/>
    </row>
    <row r="1785" spans="2:26">
      <c r="B1785" s="9"/>
      <c r="C1785" s="3"/>
      <c r="D1785" s="3"/>
      <c r="E1785" s="3"/>
      <c r="F1785" s="3"/>
      <c r="G1785" s="3"/>
      <c r="H1785" s="3"/>
      <c r="I1785" s="3"/>
      <c r="J1785" s="3"/>
      <c r="K1785" s="3"/>
      <c r="L1785" s="3"/>
      <c r="M1785" s="3"/>
      <c r="S1785" s="87"/>
      <c r="T1785" s="92"/>
      <c r="U1785" s="93"/>
      <c r="V1785" s="89"/>
      <c r="W1785" s="90"/>
      <c r="X1785" s="94"/>
      <c r="Y1785" s="95"/>
      <c r="Z1785" s="96"/>
    </row>
    <row r="1786" spans="2:26">
      <c r="B1786" s="9"/>
      <c r="C1786" s="3"/>
      <c r="D1786" s="3"/>
      <c r="E1786" s="3"/>
      <c r="F1786" s="3"/>
      <c r="G1786" s="3"/>
      <c r="H1786" s="3"/>
      <c r="I1786" s="3"/>
      <c r="J1786" s="3"/>
      <c r="K1786" s="3"/>
      <c r="L1786" s="3"/>
      <c r="M1786" s="3"/>
      <c r="S1786" s="87"/>
      <c r="T1786" s="92"/>
      <c r="U1786" s="93"/>
      <c r="V1786" s="89"/>
      <c r="W1786" s="90"/>
      <c r="X1786" s="94"/>
      <c r="Y1786" s="95"/>
      <c r="Z1786" s="96"/>
    </row>
    <row r="1787" spans="2:26">
      <c r="B1787" s="9"/>
      <c r="C1787" s="3"/>
      <c r="D1787" s="3"/>
      <c r="E1787" s="3"/>
      <c r="F1787" s="3"/>
      <c r="G1787" s="3"/>
      <c r="H1787" s="3"/>
      <c r="I1787" s="3"/>
      <c r="J1787" s="3"/>
      <c r="K1787" s="3"/>
      <c r="L1787" s="3"/>
      <c r="M1787" s="3"/>
      <c r="S1787" s="87"/>
      <c r="T1787" s="92"/>
      <c r="U1787" s="93"/>
      <c r="V1787" s="89"/>
      <c r="W1787" s="90"/>
      <c r="X1787" s="94"/>
      <c r="Y1787" s="95"/>
      <c r="Z1787" s="96"/>
    </row>
    <row r="1788" spans="2:26">
      <c r="B1788" s="9"/>
      <c r="C1788" s="3"/>
      <c r="D1788" s="3"/>
      <c r="E1788" s="3"/>
      <c r="F1788" s="3"/>
      <c r="G1788" s="3"/>
      <c r="H1788" s="3"/>
      <c r="I1788" s="3"/>
      <c r="J1788" s="3"/>
      <c r="K1788" s="3"/>
      <c r="L1788" s="3"/>
      <c r="M1788" s="3"/>
      <c r="S1788" s="87"/>
      <c r="T1788" s="92"/>
      <c r="U1788" s="93"/>
      <c r="V1788" s="89"/>
      <c r="W1788" s="90"/>
      <c r="X1788" s="94"/>
      <c r="Y1788" s="95"/>
      <c r="Z1788" s="96"/>
    </row>
    <row r="1789" spans="2:26">
      <c r="B1789" s="9"/>
      <c r="C1789" s="3"/>
      <c r="D1789" s="3"/>
      <c r="E1789" s="3"/>
      <c r="F1789" s="3"/>
      <c r="G1789" s="3"/>
      <c r="H1789" s="3"/>
      <c r="I1789" s="3"/>
      <c r="J1789" s="3"/>
      <c r="K1789" s="3"/>
      <c r="L1789" s="3"/>
      <c r="M1789" s="3"/>
      <c r="S1789" s="87"/>
      <c r="T1789" s="92"/>
      <c r="U1789" s="93"/>
      <c r="V1789" s="89"/>
      <c r="W1789" s="90"/>
      <c r="X1789" s="94"/>
      <c r="Y1789" s="95"/>
      <c r="Z1789" s="96"/>
    </row>
    <row r="1790" spans="2:26">
      <c r="B1790" s="9"/>
      <c r="C1790" s="3"/>
      <c r="D1790" s="3"/>
      <c r="E1790" s="3"/>
      <c r="F1790" s="3"/>
      <c r="G1790" s="3"/>
      <c r="H1790" s="3"/>
      <c r="I1790" s="3"/>
      <c r="J1790" s="3"/>
      <c r="K1790" s="3"/>
      <c r="L1790" s="3"/>
      <c r="M1790" s="3"/>
      <c r="S1790" s="87"/>
      <c r="T1790" s="92"/>
      <c r="U1790" s="93"/>
      <c r="V1790" s="89"/>
      <c r="W1790" s="90"/>
      <c r="X1790" s="94"/>
      <c r="Y1790" s="95"/>
      <c r="Z1790" s="96"/>
    </row>
    <row r="1791" spans="2:26">
      <c r="B1791" s="9"/>
      <c r="C1791" s="3"/>
      <c r="D1791" s="3"/>
      <c r="E1791" s="3"/>
      <c r="F1791" s="3"/>
      <c r="G1791" s="3"/>
      <c r="H1791" s="3"/>
      <c r="I1791" s="3"/>
      <c r="J1791" s="3"/>
      <c r="K1791" s="3"/>
      <c r="L1791" s="3"/>
      <c r="M1791" s="3"/>
      <c r="S1791" s="87"/>
      <c r="T1791" s="92"/>
      <c r="U1791" s="93"/>
      <c r="V1791" s="89"/>
      <c r="W1791" s="90"/>
      <c r="X1791" s="94"/>
      <c r="Y1791" s="95"/>
      <c r="Z1791" s="96"/>
    </row>
    <row r="1792" spans="2:26">
      <c r="B1792" s="9"/>
      <c r="C1792" s="3"/>
      <c r="D1792" s="3"/>
      <c r="E1792" s="3"/>
      <c r="F1792" s="3"/>
      <c r="G1792" s="3"/>
      <c r="H1792" s="3"/>
      <c r="I1792" s="3"/>
      <c r="J1792" s="3"/>
      <c r="K1792" s="3"/>
      <c r="L1792" s="3"/>
      <c r="M1792" s="3"/>
      <c r="S1792" s="87"/>
      <c r="T1792" s="92"/>
      <c r="U1792" s="93"/>
      <c r="V1792" s="89"/>
      <c r="W1792" s="90"/>
      <c r="X1792" s="94"/>
      <c r="Y1792" s="95"/>
      <c r="Z1792" s="96"/>
    </row>
    <row r="1793" spans="2:26">
      <c r="B1793" s="9"/>
      <c r="C1793" s="3"/>
      <c r="D1793" s="3"/>
      <c r="E1793" s="3"/>
      <c r="F1793" s="3"/>
      <c r="G1793" s="3"/>
      <c r="H1793" s="3"/>
      <c r="I1793" s="3"/>
      <c r="J1793" s="3"/>
      <c r="K1793" s="3"/>
      <c r="L1793" s="3"/>
      <c r="M1793" s="3"/>
      <c r="S1793" s="87"/>
      <c r="T1793" s="92"/>
      <c r="U1793" s="93"/>
      <c r="V1793" s="89"/>
      <c r="W1793" s="90"/>
      <c r="X1793" s="94"/>
      <c r="Y1793" s="95"/>
      <c r="Z1793" s="96"/>
    </row>
    <row r="1794" spans="2:26">
      <c r="B1794" s="9"/>
      <c r="C1794" s="3"/>
      <c r="D1794" s="3"/>
      <c r="E1794" s="3"/>
      <c r="F1794" s="3"/>
      <c r="G1794" s="3"/>
      <c r="H1794" s="3"/>
      <c r="I1794" s="3"/>
      <c r="J1794" s="3"/>
      <c r="K1794" s="3"/>
      <c r="L1794" s="3"/>
      <c r="M1794" s="3"/>
      <c r="S1794" s="87"/>
      <c r="T1794" s="92"/>
      <c r="U1794" s="93"/>
      <c r="V1794" s="89"/>
      <c r="W1794" s="90"/>
      <c r="X1794" s="94"/>
      <c r="Y1794" s="95"/>
      <c r="Z1794" s="96"/>
    </row>
    <row r="1795" spans="2:26">
      <c r="B1795" s="9"/>
      <c r="C1795" s="3"/>
      <c r="D1795" s="3"/>
      <c r="E1795" s="3"/>
      <c r="F1795" s="3"/>
      <c r="G1795" s="3"/>
      <c r="H1795" s="3"/>
      <c r="I1795" s="3"/>
      <c r="J1795" s="3"/>
      <c r="K1795" s="3"/>
      <c r="L1795" s="3"/>
      <c r="M1795" s="3"/>
      <c r="S1795" s="87"/>
      <c r="T1795" s="92"/>
      <c r="U1795" s="93"/>
      <c r="V1795" s="89"/>
      <c r="W1795" s="90"/>
      <c r="X1795" s="94"/>
      <c r="Y1795" s="95"/>
      <c r="Z1795" s="96"/>
    </row>
    <row r="1796" spans="2:26">
      <c r="B1796" s="9"/>
      <c r="C1796" s="3"/>
      <c r="D1796" s="3"/>
      <c r="E1796" s="3"/>
      <c r="F1796" s="3"/>
      <c r="G1796" s="3"/>
      <c r="H1796" s="3"/>
      <c r="I1796" s="3"/>
      <c r="J1796" s="3"/>
      <c r="K1796" s="3"/>
      <c r="L1796" s="3"/>
      <c r="M1796" s="3"/>
      <c r="S1796" s="87"/>
      <c r="T1796" s="92"/>
      <c r="U1796" s="93"/>
      <c r="V1796" s="89"/>
      <c r="W1796" s="90"/>
      <c r="X1796" s="94"/>
      <c r="Y1796" s="95"/>
      <c r="Z1796" s="96"/>
    </row>
    <row r="1797" spans="2:26">
      <c r="B1797" s="9"/>
      <c r="C1797" s="3"/>
      <c r="D1797" s="3"/>
      <c r="E1797" s="3"/>
      <c r="F1797" s="3"/>
      <c r="G1797" s="3"/>
      <c r="H1797" s="3"/>
      <c r="I1797" s="3"/>
      <c r="J1797" s="3"/>
      <c r="K1797" s="3"/>
      <c r="L1797" s="3"/>
      <c r="M1797" s="3"/>
      <c r="S1797" s="87"/>
      <c r="T1797" s="92"/>
      <c r="U1797" s="93"/>
      <c r="V1797" s="89"/>
      <c r="W1797" s="90"/>
      <c r="X1797" s="94"/>
      <c r="Y1797" s="95"/>
      <c r="Z1797" s="96"/>
    </row>
    <row r="1798" spans="2:26">
      <c r="B1798" s="9"/>
      <c r="C1798" s="3"/>
      <c r="D1798" s="3"/>
      <c r="E1798" s="3"/>
      <c r="F1798" s="3"/>
      <c r="G1798" s="3"/>
      <c r="H1798" s="3"/>
      <c r="I1798" s="3"/>
      <c r="J1798" s="3"/>
      <c r="K1798" s="3"/>
      <c r="L1798" s="3"/>
      <c r="M1798" s="3"/>
      <c r="S1798" s="87"/>
      <c r="T1798" s="92"/>
      <c r="U1798" s="93"/>
      <c r="V1798" s="89"/>
      <c r="W1798" s="90"/>
      <c r="X1798" s="94"/>
      <c r="Y1798" s="95"/>
      <c r="Z1798" s="96"/>
    </row>
    <row r="1799" spans="2:26">
      <c r="B1799" s="9"/>
      <c r="C1799" s="3"/>
      <c r="D1799" s="3"/>
      <c r="E1799" s="3"/>
      <c r="F1799" s="3"/>
      <c r="G1799" s="3"/>
      <c r="H1799" s="3"/>
      <c r="I1799" s="3"/>
      <c r="J1799" s="3"/>
      <c r="K1799" s="3"/>
      <c r="L1799" s="3"/>
      <c r="M1799" s="3"/>
      <c r="S1799" s="87"/>
      <c r="T1799" s="92"/>
      <c r="U1799" s="93"/>
      <c r="V1799" s="89"/>
      <c r="W1799" s="90"/>
      <c r="X1799" s="94"/>
      <c r="Y1799" s="95"/>
      <c r="Z1799" s="96"/>
    </row>
    <row r="1800" spans="2:26">
      <c r="B1800" s="9"/>
      <c r="C1800" s="3"/>
      <c r="D1800" s="3"/>
      <c r="E1800" s="3"/>
      <c r="F1800" s="3"/>
      <c r="G1800" s="3"/>
      <c r="H1800" s="3"/>
      <c r="I1800" s="3"/>
      <c r="J1800" s="3"/>
      <c r="K1800" s="3"/>
      <c r="L1800" s="3"/>
      <c r="M1800" s="3"/>
      <c r="S1800" s="87"/>
      <c r="T1800" s="92"/>
      <c r="U1800" s="93"/>
      <c r="V1800" s="89"/>
      <c r="W1800" s="90"/>
      <c r="X1800" s="94"/>
      <c r="Y1800" s="95"/>
      <c r="Z1800" s="96"/>
    </row>
    <row r="1801" spans="2:26">
      <c r="B1801" s="9"/>
      <c r="C1801" s="3"/>
      <c r="D1801" s="3"/>
      <c r="E1801" s="3"/>
      <c r="F1801" s="3"/>
      <c r="G1801" s="3"/>
      <c r="H1801" s="3"/>
      <c r="I1801" s="3"/>
      <c r="J1801" s="3"/>
      <c r="K1801" s="3"/>
      <c r="L1801" s="3"/>
      <c r="M1801" s="3"/>
      <c r="S1801" s="87"/>
      <c r="T1801" s="92"/>
      <c r="U1801" s="93"/>
      <c r="V1801" s="89"/>
      <c r="W1801" s="90"/>
      <c r="X1801" s="94"/>
      <c r="Y1801" s="95"/>
      <c r="Z1801" s="96"/>
    </row>
    <row r="1802" spans="2:26">
      <c r="B1802" s="9"/>
      <c r="C1802" s="3"/>
      <c r="D1802" s="3"/>
      <c r="E1802" s="3"/>
      <c r="F1802" s="3"/>
      <c r="G1802" s="3"/>
      <c r="H1802" s="3"/>
      <c r="I1802" s="3"/>
      <c r="J1802" s="3"/>
      <c r="K1802" s="3"/>
      <c r="L1802" s="3"/>
      <c r="M1802" s="3"/>
      <c r="S1802" s="87"/>
      <c r="T1802" s="92"/>
      <c r="U1802" s="93"/>
      <c r="V1802" s="89"/>
      <c r="W1802" s="90"/>
      <c r="X1802" s="94"/>
      <c r="Y1802" s="95"/>
      <c r="Z1802" s="96"/>
    </row>
    <row r="1803" spans="2:26">
      <c r="B1803" s="9"/>
      <c r="C1803" s="3"/>
      <c r="D1803" s="3"/>
      <c r="E1803" s="3"/>
      <c r="F1803" s="3"/>
      <c r="G1803" s="3"/>
      <c r="H1803" s="3"/>
      <c r="I1803" s="3"/>
      <c r="J1803" s="3"/>
      <c r="K1803" s="3"/>
      <c r="L1803" s="3"/>
      <c r="M1803" s="3"/>
      <c r="S1803" s="87"/>
      <c r="T1803" s="92"/>
      <c r="U1803" s="93"/>
      <c r="V1803" s="89"/>
      <c r="W1803" s="90"/>
      <c r="X1803" s="94"/>
      <c r="Y1803" s="95"/>
      <c r="Z1803" s="96"/>
    </row>
    <row r="1804" spans="2:26">
      <c r="B1804" s="9"/>
      <c r="C1804" s="3"/>
      <c r="D1804" s="3"/>
      <c r="E1804" s="3"/>
      <c r="F1804" s="3"/>
      <c r="G1804" s="3"/>
      <c r="H1804" s="3"/>
      <c r="I1804" s="3"/>
      <c r="J1804" s="3"/>
      <c r="K1804" s="3"/>
      <c r="L1804" s="3"/>
      <c r="M1804" s="3"/>
      <c r="S1804" s="87"/>
      <c r="T1804" s="92"/>
      <c r="U1804" s="93"/>
      <c r="V1804" s="89"/>
      <c r="W1804" s="90"/>
      <c r="X1804" s="94"/>
      <c r="Y1804" s="95"/>
      <c r="Z1804" s="96"/>
    </row>
    <row r="1805" spans="2:26">
      <c r="B1805" s="9"/>
      <c r="C1805" s="3"/>
      <c r="D1805" s="3"/>
      <c r="E1805" s="3"/>
      <c r="F1805" s="3"/>
      <c r="G1805" s="3"/>
      <c r="H1805" s="3"/>
      <c r="I1805" s="3"/>
      <c r="J1805" s="3"/>
      <c r="K1805" s="3"/>
      <c r="L1805" s="3"/>
      <c r="M1805" s="3"/>
      <c r="S1805" s="87"/>
      <c r="T1805" s="92"/>
      <c r="U1805" s="93"/>
      <c r="V1805" s="89"/>
      <c r="W1805" s="90"/>
      <c r="X1805" s="94"/>
      <c r="Y1805" s="95"/>
      <c r="Z1805" s="96"/>
    </row>
    <row r="1806" spans="2:26">
      <c r="B1806" s="9"/>
      <c r="C1806" s="3"/>
      <c r="D1806" s="3"/>
      <c r="E1806" s="3"/>
      <c r="F1806" s="3"/>
      <c r="G1806" s="3"/>
      <c r="H1806" s="3"/>
      <c r="I1806" s="3"/>
      <c r="J1806" s="3"/>
      <c r="K1806" s="3"/>
      <c r="L1806" s="3"/>
      <c r="M1806" s="3"/>
      <c r="S1806" s="87"/>
      <c r="T1806" s="92"/>
      <c r="U1806" s="93"/>
      <c r="V1806" s="89"/>
      <c r="W1806" s="90"/>
      <c r="X1806" s="94"/>
      <c r="Y1806" s="95"/>
      <c r="Z1806" s="96"/>
    </row>
    <row r="1807" spans="2:26">
      <c r="B1807" s="9"/>
      <c r="C1807" s="3"/>
      <c r="D1807" s="3"/>
      <c r="E1807" s="3"/>
      <c r="F1807" s="3"/>
      <c r="G1807" s="3"/>
      <c r="H1807" s="3"/>
      <c r="I1807" s="3"/>
      <c r="J1807" s="3"/>
      <c r="K1807" s="3"/>
      <c r="L1807" s="3"/>
      <c r="M1807" s="3"/>
      <c r="S1807" s="87"/>
      <c r="T1807" s="92"/>
      <c r="U1807" s="93"/>
      <c r="V1807" s="89"/>
      <c r="W1807" s="90"/>
      <c r="X1807" s="94"/>
      <c r="Y1807" s="95"/>
      <c r="Z1807" s="96"/>
    </row>
    <row r="1808" spans="2:26">
      <c r="B1808" s="10"/>
      <c r="C1808" s="3"/>
      <c r="D1808" s="3"/>
      <c r="E1808" s="3"/>
      <c r="F1808" s="3"/>
      <c r="G1808" s="3"/>
      <c r="H1808" s="3"/>
      <c r="I1808" s="3"/>
      <c r="J1808" s="3"/>
      <c r="K1808" s="3"/>
      <c r="L1808" s="3"/>
      <c r="M1808" s="3"/>
      <c r="S1808" s="87"/>
      <c r="T1808" s="92"/>
      <c r="U1808" s="93"/>
      <c r="V1808" s="89"/>
      <c r="W1808" s="90"/>
      <c r="X1808" s="94"/>
      <c r="Y1808" s="95"/>
      <c r="Z1808" s="96"/>
    </row>
    <row r="1809" spans="1:26">
      <c r="B1809" s="10"/>
      <c r="C1809" s="3"/>
      <c r="D1809" s="3"/>
      <c r="E1809" s="3"/>
      <c r="F1809" s="3"/>
      <c r="G1809" s="3"/>
      <c r="H1809" s="3"/>
      <c r="I1809" s="3"/>
      <c r="J1809" s="3"/>
      <c r="K1809" s="3"/>
      <c r="L1809" s="3"/>
      <c r="M1809" s="3"/>
      <c r="S1809" s="87"/>
      <c r="T1809" s="92"/>
      <c r="U1809" s="93"/>
      <c r="V1809" s="89"/>
      <c r="W1809" s="90"/>
      <c r="X1809" s="94"/>
      <c r="Y1809" s="95"/>
      <c r="Z1809" s="96"/>
    </row>
    <row r="1810" spans="1:26">
      <c r="A1810" s="27"/>
      <c r="B1810" s="10"/>
      <c r="C1810" s="3"/>
      <c r="D1810" s="3"/>
      <c r="E1810" s="3"/>
      <c r="F1810" s="3"/>
      <c r="G1810" s="3"/>
      <c r="H1810" s="3"/>
      <c r="I1810" s="3"/>
      <c r="J1810" s="3"/>
      <c r="K1810" s="3"/>
      <c r="L1810" s="3"/>
      <c r="M1810" s="3"/>
      <c r="O1810" s="3"/>
      <c r="P1810" s="3"/>
      <c r="S1810" s="87"/>
      <c r="T1810" s="92"/>
      <c r="U1810" s="93"/>
      <c r="V1810" s="89"/>
      <c r="W1810" s="90"/>
      <c r="X1810" s="94"/>
      <c r="Y1810" s="95"/>
      <c r="Z1810" s="96"/>
    </row>
    <row r="1811" spans="1:26">
      <c r="A1811" s="27"/>
      <c r="B1811" s="10"/>
      <c r="C1811" s="3"/>
      <c r="D1811" s="3"/>
      <c r="E1811" s="3"/>
      <c r="F1811" s="3"/>
      <c r="G1811" s="3"/>
      <c r="H1811" s="3"/>
      <c r="I1811" s="3"/>
      <c r="J1811" s="3"/>
      <c r="K1811" s="3"/>
      <c r="L1811" s="3"/>
      <c r="M1811" s="3"/>
      <c r="S1811" s="87"/>
      <c r="T1811" s="92"/>
      <c r="U1811" s="93"/>
      <c r="V1811" s="89"/>
      <c r="W1811" s="90"/>
      <c r="X1811" s="94"/>
      <c r="Y1811" s="95"/>
      <c r="Z1811" s="96"/>
    </row>
    <row r="1812" spans="1:26">
      <c r="A1812" s="27"/>
      <c r="B1812" s="10"/>
      <c r="C1812" s="3"/>
      <c r="D1812" s="3"/>
      <c r="E1812" s="3"/>
      <c r="F1812" s="3"/>
      <c r="G1812" s="3"/>
      <c r="H1812" s="3"/>
      <c r="I1812" s="3"/>
      <c r="J1812" s="3"/>
      <c r="K1812" s="3"/>
      <c r="L1812" s="3"/>
      <c r="M1812" s="3"/>
      <c r="S1812" s="87"/>
      <c r="T1812" s="92"/>
      <c r="U1812" s="93"/>
      <c r="V1812" s="89"/>
      <c r="W1812" s="90"/>
      <c r="X1812" s="94"/>
      <c r="Y1812" s="95"/>
      <c r="Z1812" s="96"/>
    </row>
    <row r="1813" spans="1:26">
      <c r="A1813" s="27"/>
      <c r="B1813" s="9"/>
      <c r="C1813" s="3"/>
      <c r="D1813" s="3"/>
      <c r="E1813" s="3"/>
      <c r="F1813" s="3"/>
      <c r="G1813" s="3"/>
      <c r="H1813" s="3"/>
      <c r="I1813" s="3"/>
      <c r="J1813" s="3"/>
      <c r="K1813" s="3"/>
      <c r="L1813" s="3"/>
      <c r="M1813" s="3"/>
      <c r="O1813" s="3"/>
      <c r="P1813" s="3"/>
      <c r="S1813" s="87"/>
      <c r="T1813" s="92"/>
      <c r="U1813" s="93"/>
      <c r="V1813" s="89"/>
      <c r="W1813" s="90"/>
      <c r="X1813" s="94"/>
      <c r="Y1813" s="95"/>
      <c r="Z1813" s="96"/>
    </row>
    <row r="1814" spans="1:26">
      <c r="A1814" s="27"/>
      <c r="B1814" s="9"/>
      <c r="C1814" s="3"/>
      <c r="D1814" s="3"/>
      <c r="E1814" s="3"/>
      <c r="F1814" s="3"/>
      <c r="G1814" s="3"/>
      <c r="H1814" s="3"/>
      <c r="I1814" s="3"/>
      <c r="J1814" s="3"/>
      <c r="K1814" s="3"/>
      <c r="L1814" s="3"/>
      <c r="M1814" s="3"/>
      <c r="S1814" s="87"/>
      <c r="T1814" s="92"/>
      <c r="U1814" s="93"/>
      <c r="V1814" s="89"/>
      <c r="W1814" s="90"/>
      <c r="X1814" s="94"/>
      <c r="Y1814" s="95"/>
      <c r="Z1814" s="96"/>
    </row>
    <row r="1815" spans="1:26">
      <c r="A1815" s="27"/>
      <c r="B1815" s="9"/>
      <c r="C1815" s="3"/>
      <c r="D1815" s="3"/>
      <c r="E1815" s="3"/>
      <c r="F1815" s="3"/>
      <c r="G1815" s="3"/>
      <c r="H1815" s="3"/>
      <c r="I1815" s="3"/>
      <c r="J1815" s="3"/>
      <c r="K1815" s="3"/>
      <c r="L1815" s="3"/>
      <c r="M1815" s="3"/>
      <c r="S1815" s="87"/>
      <c r="T1815" s="92"/>
      <c r="U1815" s="93"/>
      <c r="V1815" s="89"/>
      <c r="W1815" s="90"/>
      <c r="X1815" s="94"/>
      <c r="Y1815" s="95"/>
      <c r="Z1815" s="96"/>
    </row>
    <row r="1816" spans="1:26">
      <c r="A1816" s="27"/>
      <c r="B1816" s="9"/>
      <c r="C1816" s="3"/>
      <c r="D1816" s="3"/>
      <c r="E1816" s="3"/>
      <c r="F1816" s="3"/>
      <c r="G1816" s="3"/>
      <c r="H1816" s="3"/>
      <c r="I1816" s="3"/>
      <c r="J1816" s="3"/>
      <c r="K1816" s="3"/>
      <c r="L1816" s="3"/>
      <c r="M1816" s="3"/>
      <c r="S1816" s="87"/>
      <c r="T1816" s="92"/>
      <c r="U1816" s="93"/>
      <c r="V1816" s="89"/>
      <c r="W1816" s="90"/>
      <c r="X1816" s="94"/>
      <c r="Y1816" s="95"/>
      <c r="Z1816" s="96"/>
    </row>
    <row r="1817" spans="1:26">
      <c r="A1817" s="27"/>
      <c r="B1817" s="9"/>
      <c r="C1817" s="3"/>
      <c r="D1817" s="3"/>
      <c r="E1817" s="3"/>
      <c r="F1817" s="3"/>
      <c r="G1817" s="3"/>
      <c r="H1817" s="3"/>
      <c r="I1817" s="3"/>
      <c r="J1817" s="3"/>
      <c r="K1817" s="3"/>
      <c r="L1817" s="3"/>
      <c r="M1817" s="3"/>
      <c r="S1817" s="87"/>
      <c r="T1817" s="92"/>
      <c r="U1817" s="93"/>
      <c r="V1817" s="89"/>
      <c r="W1817" s="90"/>
      <c r="X1817" s="94"/>
      <c r="Y1817" s="95"/>
      <c r="Z1817" s="96"/>
    </row>
    <row r="1818" spans="1:26">
      <c r="A1818" s="27"/>
      <c r="B1818" s="9"/>
      <c r="C1818" s="3"/>
      <c r="D1818" s="3"/>
      <c r="E1818" s="3"/>
      <c r="F1818" s="3"/>
      <c r="G1818" s="3"/>
      <c r="H1818" s="3"/>
      <c r="I1818" s="3"/>
      <c r="J1818" s="3"/>
      <c r="K1818" s="3"/>
      <c r="L1818" s="3"/>
      <c r="M1818" s="3"/>
      <c r="S1818" s="87"/>
      <c r="T1818" s="92"/>
      <c r="U1818" s="93"/>
      <c r="V1818" s="89"/>
      <c r="W1818" s="90"/>
      <c r="X1818" s="94"/>
      <c r="Y1818" s="95"/>
      <c r="Z1818" s="96"/>
    </row>
    <row r="1819" spans="1:26">
      <c r="A1819" s="27"/>
      <c r="B1819" s="9"/>
      <c r="C1819" s="3"/>
      <c r="D1819" s="3"/>
      <c r="E1819" s="3"/>
      <c r="F1819" s="3"/>
      <c r="G1819" s="3"/>
      <c r="H1819" s="3"/>
      <c r="I1819" s="3"/>
      <c r="J1819" s="3"/>
      <c r="K1819" s="3"/>
      <c r="L1819" s="3"/>
      <c r="M1819" s="3"/>
      <c r="S1819" s="87"/>
      <c r="T1819" s="92"/>
      <c r="U1819" s="93"/>
      <c r="V1819" s="89"/>
      <c r="W1819" s="90"/>
      <c r="X1819" s="94"/>
      <c r="Y1819" s="95"/>
      <c r="Z1819" s="96"/>
    </row>
    <row r="1820" spans="1:26">
      <c r="A1820" s="27"/>
      <c r="B1820" s="9"/>
      <c r="C1820" s="3"/>
      <c r="D1820" s="3"/>
      <c r="E1820" s="3"/>
      <c r="F1820" s="3"/>
      <c r="G1820" s="3"/>
      <c r="H1820" s="3"/>
      <c r="I1820" s="3"/>
      <c r="J1820" s="3"/>
      <c r="K1820" s="3"/>
      <c r="L1820" s="3"/>
      <c r="M1820" s="3"/>
      <c r="S1820" s="87"/>
      <c r="T1820" s="92"/>
      <c r="U1820" s="93"/>
      <c r="V1820" s="89"/>
      <c r="W1820" s="90"/>
      <c r="X1820" s="94"/>
      <c r="Y1820" s="95"/>
      <c r="Z1820" s="96"/>
    </row>
    <row r="1821" spans="1:26">
      <c r="A1821" s="27"/>
      <c r="B1821" s="9"/>
      <c r="C1821" s="3"/>
      <c r="D1821" s="3"/>
      <c r="E1821" s="3"/>
      <c r="F1821" s="3"/>
      <c r="G1821" s="3"/>
      <c r="H1821" s="3"/>
      <c r="I1821" s="3"/>
      <c r="J1821" s="3"/>
      <c r="K1821" s="3"/>
      <c r="L1821" s="3"/>
      <c r="M1821" s="3"/>
      <c r="S1821" s="87"/>
      <c r="T1821" s="92"/>
      <c r="U1821" s="93"/>
      <c r="V1821" s="89"/>
      <c r="W1821" s="90"/>
      <c r="X1821" s="94"/>
      <c r="Y1821" s="95"/>
      <c r="Z1821" s="96"/>
    </row>
    <row r="1822" spans="1:26">
      <c r="A1822" s="27"/>
      <c r="B1822" s="9"/>
      <c r="C1822" s="3"/>
      <c r="D1822" s="3"/>
      <c r="E1822" s="3"/>
      <c r="F1822" s="3"/>
      <c r="G1822" s="3"/>
      <c r="H1822" s="3"/>
      <c r="I1822" s="3"/>
      <c r="J1822" s="3"/>
      <c r="K1822" s="3"/>
      <c r="L1822" s="3"/>
      <c r="M1822" s="3"/>
      <c r="S1822" s="87"/>
      <c r="T1822" s="92"/>
      <c r="U1822" s="93"/>
      <c r="V1822" s="89"/>
      <c r="W1822" s="90"/>
      <c r="X1822" s="94"/>
      <c r="Y1822" s="95"/>
      <c r="Z1822" s="96"/>
    </row>
    <row r="1823" spans="1:26">
      <c r="A1823" s="27"/>
      <c r="B1823" s="9"/>
      <c r="C1823" s="3"/>
      <c r="D1823" s="3"/>
      <c r="E1823" s="3"/>
      <c r="F1823" s="3"/>
      <c r="G1823" s="3"/>
      <c r="H1823" s="3"/>
      <c r="I1823" s="3"/>
      <c r="J1823" s="3"/>
      <c r="K1823" s="3"/>
      <c r="L1823" s="3"/>
      <c r="M1823" s="3"/>
      <c r="S1823" s="87"/>
      <c r="T1823" s="92"/>
      <c r="U1823" s="93"/>
      <c r="V1823" s="89"/>
      <c r="W1823" s="90"/>
      <c r="X1823" s="94"/>
      <c r="Y1823" s="95"/>
      <c r="Z1823" s="96"/>
    </row>
    <row r="1824" spans="1:26">
      <c r="A1824" s="27"/>
      <c r="B1824" s="9"/>
      <c r="C1824" s="3"/>
      <c r="D1824" s="3"/>
      <c r="E1824" s="3"/>
      <c r="F1824" s="3"/>
      <c r="G1824" s="3"/>
      <c r="H1824" s="3"/>
      <c r="I1824" s="3"/>
      <c r="J1824" s="3"/>
      <c r="K1824" s="3"/>
      <c r="L1824" s="3"/>
      <c r="M1824" s="3"/>
      <c r="S1824" s="87"/>
      <c r="T1824" s="92"/>
      <c r="U1824" s="93"/>
      <c r="V1824" s="89"/>
      <c r="W1824" s="90"/>
      <c r="X1824" s="94"/>
      <c r="Y1824" s="95"/>
      <c r="Z1824" s="96"/>
    </row>
    <row r="1825" spans="1:26">
      <c r="A1825" s="27"/>
      <c r="B1825" s="9"/>
      <c r="C1825" s="3"/>
      <c r="D1825" s="3"/>
      <c r="E1825" s="3"/>
      <c r="F1825" s="3"/>
      <c r="G1825" s="3"/>
      <c r="H1825" s="3"/>
      <c r="I1825" s="3"/>
      <c r="J1825" s="3"/>
      <c r="K1825" s="3"/>
      <c r="L1825" s="3"/>
      <c r="M1825" s="3"/>
      <c r="S1825" s="87"/>
      <c r="T1825" s="92"/>
      <c r="U1825" s="93"/>
      <c r="V1825" s="89"/>
      <c r="W1825" s="90"/>
      <c r="X1825" s="94"/>
      <c r="Y1825" s="95"/>
      <c r="Z1825" s="96"/>
    </row>
    <row r="1826" spans="1:26">
      <c r="A1826" s="27"/>
      <c r="B1826" s="9"/>
      <c r="C1826" s="3"/>
      <c r="D1826" s="3"/>
      <c r="E1826" s="3"/>
      <c r="F1826" s="3"/>
      <c r="G1826" s="3"/>
      <c r="H1826" s="3"/>
      <c r="I1826" s="3"/>
      <c r="J1826" s="3"/>
      <c r="K1826" s="3"/>
      <c r="L1826" s="3"/>
      <c r="M1826" s="3"/>
      <c r="S1826" s="87"/>
      <c r="T1826" s="92"/>
      <c r="U1826" s="93"/>
      <c r="V1826" s="89"/>
      <c r="W1826" s="90"/>
      <c r="X1826" s="94"/>
      <c r="Y1826" s="95"/>
      <c r="Z1826" s="96"/>
    </row>
    <row r="1827" spans="1:26">
      <c r="A1827" s="27"/>
      <c r="B1827" s="9"/>
      <c r="C1827" s="3"/>
      <c r="D1827" s="3"/>
      <c r="E1827" s="3"/>
      <c r="F1827" s="3"/>
      <c r="G1827" s="3"/>
      <c r="H1827" s="3"/>
      <c r="I1827" s="3"/>
      <c r="J1827" s="3"/>
      <c r="K1827" s="3"/>
      <c r="L1827" s="3"/>
      <c r="M1827" s="3"/>
      <c r="S1827" s="87"/>
      <c r="T1827" s="92"/>
      <c r="U1827" s="93"/>
      <c r="V1827" s="89"/>
      <c r="W1827" s="90"/>
      <c r="X1827" s="94"/>
      <c r="Y1827" s="95"/>
      <c r="Z1827" s="96"/>
    </row>
    <row r="1828" spans="1:26">
      <c r="A1828" s="27"/>
      <c r="B1828" s="9"/>
      <c r="C1828" s="3"/>
      <c r="D1828" s="3"/>
      <c r="E1828" s="3"/>
      <c r="F1828" s="3"/>
      <c r="G1828" s="3"/>
      <c r="H1828" s="3"/>
      <c r="I1828" s="3"/>
      <c r="J1828" s="3"/>
      <c r="K1828" s="3"/>
      <c r="L1828" s="3"/>
      <c r="M1828" s="3"/>
      <c r="S1828" s="87"/>
      <c r="T1828" s="92"/>
      <c r="U1828" s="93"/>
      <c r="V1828" s="89"/>
      <c r="W1828" s="90"/>
      <c r="X1828" s="94"/>
      <c r="Y1828" s="95"/>
      <c r="Z1828" s="96"/>
    </row>
    <row r="1829" spans="1:26">
      <c r="A1829" s="27"/>
      <c r="B1829" s="9"/>
      <c r="C1829" s="3"/>
      <c r="D1829" s="3"/>
      <c r="E1829" s="3"/>
      <c r="F1829" s="3"/>
      <c r="G1829" s="3"/>
      <c r="H1829" s="3"/>
      <c r="I1829" s="3"/>
      <c r="J1829" s="3"/>
      <c r="K1829" s="3"/>
      <c r="L1829" s="3"/>
      <c r="M1829" s="3"/>
      <c r="S1829" s="87"/>
      <c r="T1829" s="92"/>
      <c r="U1829" s="93"/>
      <c r="V1829" s="89"/>
      <c r="W1829" s="90"/>
      <c r="X1829" s="94"/>
      <c r="Y1829" s="95"/>
      <c r="Z1829" s="96"/>
    </row>
    <row r="1830" spans="1:26">
      <c r="A1830" s="27"/>
      <c r="B1830" s="9"/>
      <c r="C1830" s="3"/>
      <c r="D1830" s="3"/>
      <c r="E1830" s="3"/>
      <c r="F1830" s="3"/>
      <c r="G1830" s="3"/>
      <c r="H1830" s="3"/>
      <c r="I1830" s="3"/>
      <c r="J1830" s="3"/>
      <c r="K1830" s="3"/>
      <c r="L1830" s="3"/>
      <c r="M1830" s="3"/>
      <c r="S1830" s="87"/>
      <c r="T1830" s="92"/>
      <c r="U1830" s="93"/>
      <c r="V1830" s="89"/>
      <c r="W1830" s="90"/>
      <c r="X1830" s="94"/>
      <c r="Y1830" s="95"/>
      <c r="Z1830" s="96"/>
    </row>
    <row r="1831" spans="1:26">
      <c r="A1831" s="27"/>
      <c r="B1831" s="9"/>
      <c r="C1831" s="3"/>
      <c r="D1831" s="3"/>
      <c r="E1831" s="3"/>
      <c r="F1831" s="3"/>
      <c r="G1831" s="3"/>
      <c r="H1831" s="3"/>
      <c r="I1831" s="3"/>
      <c r="J1831" s="3"/>
      <c r="K1831" s="3"/>
      <c r="L1831" s="3"/>
      <c r="M1831" s="3"/>
      <c r="S1831" s="87"/>
      <c r="T1831" s="92"/>
      <c r="U1831" s="93"/>
      <c r="V1831" s="89"/>
      <c r="W1831" s="90"/>
      <c r="X1831" s="94"/>
      <c r="Y1831" s="95"/>
      <c r="Z1831" s="96"/>
    </row>
    <row r="1832" spans="1:26">
      <c r="A1832" s="27"/>
      <c r="B1832" s="9"/>
      <c r="C1832" s="3"/>
      <c r="D1832" s="3"/>
      <c r="E1832" s="3"/>
      <c r="F1832" s="3"/>
      <c r="G1832" s="3"/>
      <c r="H1832" s="3"/>
      <c r="I1832" s="3"/>
      <c r="J1832" s="3"/>
      <c r="K1832" s="3"/>
      <c r="L1832" s="3"/>
      <c r="M1832" s="3"/>
      <c r="S1832" s="87"/>
      <c r="T1832" s="92"/>
      <c r="U1832" s="93"/>
      <c r="V1832" s="89"/>
      <c r="W1832" s="90"/>
      <c r="X1832" s="94"/>
      <c r="Y1832" s="95"/>
      <c r="Z1832" s="96"/>
    </row>
    <row r="1833" spans="1:26">
      <c r="A1833" s="27"/>
      <c r="B1833" s="9"/>
      <c r="C1833" s="3"/>
      <c r="D1833" s="3"/>
      <c r="E1833" s="3"/>
      <c r="F1833" s="3"/>
      <c r="G1833" s="3"/>
      <c r="H1833" s="3"/>
      <c r="I1833" s="3"/>
      <c r="J1833" s="3"/>
      <c r="K1833" s="3"/>
      <c r="L1833" s="3"/>
      <c r="M1833" s="3"/>
      <c r="S1833" s="87"/>
      <c r="T1833" s="92"/>
      <c r="U1833" s="93"/>
      <c r="V1833" s="89"/>
      <c r="W1833" s="90"/>
      <c r="X1833" s="94"/>
      <c r="Y1833" s="95"/>
      <c r="Z1833" s="96"/>
    </row>
    <row r="1834" spans="1:26">
      <c r="A1834" s="27"/>
      <c r="B1834" s="9"/>
      <c r="C1834" s="3"/>
      <c r="D1834" s="3"/>
      <c r="E1834" s="3"/>
      <c r="F1834" s="3"/>
      <c r="G1834" s="3"/>
      <c r="H1834" s="3"/>
      <c r="I1834" s="3"/>
      <c r="J1834" s="3"/>
      <c r="K1834" s="3"/>
      <c r="L1834" s="3"/>
      <c r="M1834" s="3"/>
      <c r="S1834" s="87"/>
      <c r="T1834" s="92"/>
      <c r="U1834" s="93"/>
      <c r="V1834" s="89"/>
      <c r="W1834" s="90"/>
      <c r="X1834" s="94"/>
      <c r="Y1834" s="95"/>
      <c r="Z1834" s="96"/>
    </row>
    <row r="1835" spans="1:26">
      <c r="A1835" s="27"/>
      <c r="B1835" s="9"/>
      <c r="C1835" s="3"/>
      <c r="D1835" s="3"/>
      <c r="E1835" s="3"/>
      <c r="F1835" s="3"/>
      <c r="G1835" s="3"/>
      <c r="H1835" s="3"/>
      <c r="I1835" s="3"/>
      <c r="J1835" s="3"/>
      <c r="K1835" s="3"/>
      <c r="L1835" s="3"/>
      <c r="M1835" s="3"/>
      <c r="S1835" s="87"/>
      <c r="T1835" s="92"/>
      <c r="U1835" s="93"/>
      <c r="V1835" s="89"/>
      <c r="W1835" s="90"/>
      <c r="X1835" s="94"/>
      <c r="Y1835" s="95"/>
      <c r="Z1835" s="96"/>
    </row>
    <row r="1836" spans="1:26">
      <c r="A1836" s="27"/>
      <c r="B1836" s="9"/>
      <c r="C1836" s="3"/>
      <c r="D1836" s="3"/>
      <c r="E1836" s="3"/>
      <c r="F1836" s="3"/>
      <c r="G1836" s="3"/>
      <c r="H1836" s="3"/>
      <c r="I1836" s="3"/>
      <c r="J1836" s="3"/>
      <c r="K1836" s="3"/>
      <c r="L1836" s="3"/>
      <c r="M1836" s="3"/>
      <c r="S1836" s="87"/>
      <c r="T1836" s="92"/>
      <c r="U1836" s="93"/>
      <c r="V1836" s="89"/>
      <c r="W1836" s="90"/>
      <c r="X1836" s="94"/>
      <c r="Y1836" s="95"/>
      <c r="Z1836" s="96"/>
    </row>
    <row r="1837" spans="1:26">
      <c r="A1837" s="27"/>
      <c r="B1837" s="9"/>
      <c r="C1837" s="3"/>
      <c r="D1837" s="3"/>
      <c r="E1837" s="3"/>
      <c r="F1837" s="3"/>
      <c r="G1837" s="3"/>
      <c r="H1837" s="3"/>
      <c r="I1837" s="3"/>
      <c r="J1837" s="3"/>
      <c r="K1837" s="3"/>
      <c r="L1837" s="3"/>
      <c r="M1837" s="3"/>
      <c r="S1837" s="87"/>
      <c r="T1837" s="92"/>
      <c r="U1837" s="93"/>
      <c r="V1837" s="89"/>
      <c r="W1837" s="90"/>
      <c r="X1837" s="94"/>
      <c r="Y1837" s="95"/>
      <c r="Z1837" s="96"/>
    </row>
    <row r="1838" spans="1:26">
      <c r="A1838" s="27"/>
      <c r="B1838" s="9"/>
      <c r="C1838" s="3"/>
      <c r="D1838" s="3"/>
      <c r="E1838" s="3"/>
      <c r="F1838" s="3"/>
      <c r="G1838" s="3"/>
      <c r="H1838" s="3"/>
      <c r="I1838" s="3"/>
      <c r="J1838" s="3"/>
      <c r="K1838" s="3"/>
      <c r="L1838" s="3"/>
      <c r="M1838" s="3"/>
      <c r="S1838" s="87"/>
      <c r="T1838" s="92"/>
      <c r="U1838" s="93"/>
      <c r="V1838" s="89"/>
      <c r="W1838" s="90"/>
      <c r="X1838" s="94"/>
      <c r="Y1838" s="95"/>
      <c r="Z1838" s="96"/>
    </row>
    <row r="1839" spans="1:26">
      <c r="A1839" s="27"/>
      <c r="B1839" s="9"/>
      <c r="C1839" s="3"/>
      <c r="D1839" s="3"/>
      <c r="E1839" s="3"/>
      <c r="F1839" s="3"/>
      <c r="G1839" s="3"/>
      <c r="H1839" s="3"/>
      <c r="I1839" s="3"/>
      <c r="J1839" s="3"/>
      <c r="K1839" s="3"/>
      <c r="L1839" s="3"/>
      <c r="M1839" s="3"/>
      <c r="S1839" s="87"/>
      <c r="T1839" s="92"/>
      <c r="U1839" s="93"/>
      <c r="V1839" s="89"/>
      <c r="W1839" s="90"/>
      <c r="X1839" s="94"/>
      <c r="Y1839" s="95"/>
      <c r="Z1839" s="96"/>
    </row>
    <row r="1840" spans="1:26">
      <c r="A1840" s="27"/>
      <c r="B1840" s="9"/>
      <c r="C1840" s="3"/>
      <c r="D1840" s="3"/>
      <c r="E1840" s="3"/>
      <c r="F1840" s="3"/>
      <c r="G1840" s="3"/>
      <c r="H1840" s="3"/>
      <c r="I1840" s="3"/>
      <c r="J1840" s="3"/>
      <c r="K1840" s="3"/>
      <c r="L1840" s="3"/>
      <c r="M1840" s="3"/>
      <c r="S1840" s="87"/>
      <c r="T1840" s="92"/>
      <c r="U1840" s="93"/>
      <c r="V1840" s="89"/>
      <c r="W1840" s="90"/>
      <c r="X1840" s="94"/>
      <c r="Y1840" s="95"/>
      <c r="Z1840" s="96"/>
    </row>
    <row r="1841" spans="1:26">
      <c r="A1841" s="27"/>
      <c r="B1841" s="9"/>
      <c r="C1841" s="3"/>
      <c r="D1841" s="3"/>
      <c r="E1841" s="3"/>
      <c r="F1841" s="3"/>
      <c r="G1841" s="3"/>
      <c r="H1841" s="3"/>
      <c r="I1841" s="3"/>
      <c r="J1841" s="3"/>
      <c r="K1841" s="3"/>
      <c r="L1841" s="3"/>
      <c r="M1841" s="3"/>
      <c r="S1841" s="87"/>
      <c r="T1841" s="92"/>
      <c r="U1841" s="93"/>
      <c r="V1841" s="89"/>
      <c r="W1841" s="90"/>
      <c r="X1841" s="94"/>
      <c r="Y1841" s="95"/>
      <c r="Z1841" s="96"/>
    </row>
    <row r="1842" spans="1:26">
      <c r="A1842" s="27"/>
      <c r="B1842" s="9"/>
      <c r="C1842" s="3"/>
      <c r="D1842" s="3"/>
      <c r="E1842" s="3"/>
      <c r="F1842" s="3"/>
      <c r="G1842" s="3"/>
      <c r="H1842" s="3"/>
      <c r="I1842" s="3"/>
      <c r="J1842" s="3"/>
      <c r="K1842" s="3"/>
      <c r="L1842" s="3"/>
      <c r="M1842" s="3"/>
      <c r="S1842" s="87"/>
      <c r="T1842" s="92"/>
      <c r="U1842" s="93"/>
      <c r="V1842" s="89"/>
      <c r="W1842" s="90"/>
      <c r="X1842" s="94"/>
      <c r="Y1842" s="95"/>
      <c r="Z1842" s="96"/>
    </row>
    <row r="1843" spans="1:26">
      <c r="A1843" s="27"/>
      <c r="B1843" s="9"/>
      <c r="C1843" s="3"/>
      <c r="D1843" s="3"/>
      <c r="E1843" s="3"/>
      <c r="F1843" s="3"/>
      <c r="G1843" s="3"/>
      <c r="H1843" s="3"/>
      <c r="I1843" s="3"/>
      <c r="J1843" s="3"/>
      <c r="K1843" s="3"/>
      <c r="L1843" s="3"/>
      <c r="M1843" s="3"/>
      <c r="S1843" s="87"/>
      <c r="T1843" s="92"/>
      <c r="U1843" s="93"/>
      <c r="V1843" s="89"/>
      <c r="W1843" s="90"/>
      <c r="X1843" s="94"/>
      <c r="Y1843" s="95"/>
      <c r="Z1843" s="96"/>
    </row>
    <row r="1844" spans="1:26">
      <c r="A1844" s="27"/>
      <c r="B1844" s="9"/>
      <c r="C1844" s="3"/>
      <c r="D1844" s="3"/>
      <c r="E1844" s="3"/>
      <c r="F1844" s="3"/>
      <c r="G1844" s="3"/>
      <c r="H1844" s="3"/>
      <c r="I1844" s="3"/>
      <c r="J1844" s="3"/>
      <c r="K1844" s="3"/>
      <c r="L1844" s="3"/>
      <c r="M1844" s="3"/>
      <c r="S1844" s="87"/>
      <c r="T1844" s="92"/>
      <c r="U1844" s="93"/>
      <c r="V1844" s="89"/>
      <c r="W1844" s="90"/>
      <c r="X1844" s="94"/>
      <c r="Y1844" s="95"/>
      <c r="Z1844" s="96"/>
    </row>
    <row r="1845" spans="1:26">
      <c r="A1845" s="27"/>
      <c r="B1845" s="9"/>
      <c r="C1845" s="3"/>
      <c r="D1845" s="3"/>
      <c r="E1845" s="3"/>
      <c r="F1845" s="3"/>
      <c r="G1845" s="3"/>
      <c r="H1845" s="3"/>
      <c r="I1845" s="3"/>
      <c r="J1845" s="3"/>
      <c r="K1845" s="3"/>
      <c r="L1845" s="3"/>
      <c r="M1845" s="3"/>
      <c r="S1845" s="87"/>
      <c r="T1845" s="92"/>
      <c r="U1845" s="93"/>
      <c r="V1845" s="89"/>
      <c r="W1845" s="90"/>
      <c r="X1845" s="94"/>
      <c r="Y1845" s="95"/>
      <c r="Z1845" s="96"/>
    </row>
    <row r="1846" spans="1:26">
      <c r="A1846" s="27"/>
      <c r="B1846" s="9"/>
      <c r="C1846" s="3"/>
      <c r="D1846" s="3"/>
      <c r="E1846" s="3"/>
      <c r="F1846" s="3"/>
      <c r="G1846" s="3"/>
      <c r="H1846" s="3"/>
      <c r="I1846" s="3"/>
      <c r="J1846" s="3"/>
      <c r="K1846" s="3"/>
      <c r="L1846" s="3"/>
      <c r="M1846" s="3"/>
      <c r="S1846" s="87"/>
      <c r="T1846" s="92"/>
      <c r="U1846" s="93"/>
      <c r="V1846" s="89"/>
      <c r="W1846" s="90"/>
      <c r="X1846" s="94"/>
      <c r="Y1846" s="95"/>
      <c r="Z1846" s="96"/>
    </row>
    <row r="1847" spans="1:26">
      <c r="A1847" s="27"/>
      <c r="B1847" s="9"/>
      <c r="C1847" s="3"/>
      <c r="D1847" s="3"/>
      <c r="E1847" s="3"/>
      <c r="F1847" s="3"/>
      <c r="G1847" s="3"/>
      <c r="H1847" s="3"/>
      <c r="I1847" s="3"/>
      <c r="J1847" s="3"/>
      <c r="K1847" s="3"/>
      <c r="L1847" s="3"/>
      <c r="M1847" s="3"/>
      <c r="S1847" s="87"/>
      <c r="T1847" s="92"/>
      <c r="U1847" s="93"/>
      <c r="V1847" s="89"/>
      <c r="W1847" s="90"/>
      <c r="X1847" s="94"/>
      <c r="Y1847" s="95"/>
      <c r="Z1847" s="96"/>
    </row>
    <row r="1848" spans="1:26">
      <c r="A1848" s="27"/>
      <c r="B1848" s="9"/>
      <c r="C1848" s="3"/>
      <c r="D1848" s="3"/>
      <c r="E1848" s="3"/>
      <c r="F1848" s="3"/>
      <c r="G1848" s="3"/>
      <c r="H1848" s="3"/>
      <c r="I1848" s="3"/>
      <c r="J1848" s="3"/>
      <c r="K1848" s="3"/>
      <c r="L1848" s="3"/>
      <c r="M1848" s="3"/>
      <c r="S1848" s="87"/>
      <c r="T1848" s="92"/>
      <c r="U1848" s="93"/>
      <c r="V1848" s="89"/>
      <c r="W1848" s="90"/>
      <c r="X1848" s="94"/>
      <c r="Y1848" s="95"/>
      <c r="Z1848" s="96"/>
    </row>
    <row r="1849" spans="1:26">
      <c r="A1849" s="27"/>
      <c r="B1849" s="9"/>
      <c r="C1849" s="3"/>
      <c r="D1849" s="3"/>
      <c r="E1849" s="3"/>
      <c r="F1849" s="3"/>
      <c r="G1849" s="3"/>
      <c r="H1849" s="3"/>
      <c r="I1849" s="3"/>
      <c r="J1849" s="3"/>
      <c r="K1849" s="3"/>
      <c r="L1849" s="3"/>
      <c r="M1849" s="3"/>
      <c r="S1849" s="87"/>
      <c r="T1849" s="92"/>
      <c r="U1849" s="93"/>
      <c r="V1849" s="89"/>
      <c r="W1849" s="90"/>
      <c r="X1849" s="94"/>
      <c r="Y1849" s="95"/>
      <c r="Z1849" s="96"/>
    </row>
    <row r="1850" spans="1:26">
      <c r="A1850" s="27"/>
      <c r="B1850" s="10"/>
      <c r="C1850" s="3"/>
      <c r="D1850" s="3"/>
      <c r="E1850" s="3"/>
      <c r="F1850" s="3"/>
      <c r="G1850" s="3"/>
      <c r="H1850" s="3"/>
      <c r="I1850" s="3"/>
      <c r="J1850" s="3"/>
      <c r="K1850" s="3"/>
      <c r="L1850" s="3"/>
      <c r="M1850" s="3"/>
      <c r="S1850" s="87"/>
      <c r="T1850" s="92"/>
      <c r="U1850" s="93"/>
      <c r="V1850" s="89"/>
      <c r="W1850" s="90"/>
      <c r="X1850" s="94"/>
      <c r="Y1850" s="95"/>
      <c r="Z1850" s="96"/>
    </row>
    <row r="1851" spans="1:26">
      <c r="A1851" s="27"/>
      <c r="B1851" s="9"/>
      <c r="C1851" s="3"/>
      <c r="D1851" s="3"/>
      <c r="E1851" s="3"/>
      <c r="F1851" s="3"/>
      <c r="G1851" s="3"/>
      <c r="H1851" s="3"/>
      <c r="I1851" s="3"/>
      <c r="J1851" s="3"/>
      <c r="K1851" s="3"/>
      <c r="L1851" s="3"/>
      <c r="M1851" s="3"/>
      <c r="S1851" s="87"/>
      <c r="T1851" s="92"/>
      <c r="U1851" s="93"/>
      <c r="V1851" s="89"/>
      <c r="W1851" s="90"/>
      <c r="X1851" s="94"/>
      <c r="Y1851" s="95"/>
      <c r="Z1851" s="96"/>
    </row>
    <row r="1852" spans="1:26">
      <c r="A1852" s="27"/>
      <c r="B1852" s="9"/>
      <c r="C1852" s="3"/>
      <c r="D1852" s="3"/>
      <c r="E1852" s="3"/>
      <c r="F1852" s="3"/>
      <c r="G1852" s="3"/>
      <c r="H1852" s="3"/>
      <c r="I1852" s="3"/>
      <c r="J1852" s="3"/>
      <c r="K1852" s="3"/>
      <c r="L1852" s="3"/>
      <c r="M1852" s="3"/>
      <c r="S1852" s="87"/>
      <c r="T1852" s="92"/>
      <c r="U1852" s="93"/>
      <c r="V1852" s="89"/>
      <c r="W1852" s="90"/>
      <c r="X1852" s="94"/>
      <c r="Y1852" s="95"/>
      <c r="Z1852" s="96"/>
    </row>
    <row r="1853" spans="1:26">
      <c r="A1853" s="27"/>
      <c r="B1853" s="9"/>
      <c r="C1853" s="3"/>
      <c r="D1853" s="3"/>
      <c r="E1853" s="3"/>
      <c r="F1853" s="3"/>
      <c r="G1853" s="3"/>
      <c r="H1853" s="3"/>
      <c r="I1853" s="3"/>
      <c r="J1853" s="3"/>
      <c r="K1853" s="3"/>
      <c r="L1853" s="3"/>
      <c r="M1853" s="3"/>
      <c r="S1853" s="87"/>
      <c r="T1853" s="92"/>
      <c r="U1853" s="93"/>
      <c r="V1853" s="89"/>
      <c r="W1853" s="90"/>
      <c r="X1853" s="94"/>
      <c r="Y1853" s="95"/>
      <c r="Z1853" s="96"/>
    </row>
    <row r="1854" spans="1:26">
      <c r="A1854" s="27"/>
      <c r="B1854" s="9"/>
      <c r="C1854" s="3"/>
      <c r="D1854" s="3"/>
      <c r="E1854" s="3"/>
      <c r="F1854" s="3"/>
      <c r="G1854" s="3"/>
      <c r="H1854" s="3"/>
      <c r="I1854" s="3"/>
      <c r="J1854" s="3"/>
      <c r="K1854" s="3"/>
      <c r="L1854" s="3"/>
      <c r="M1854" s="3"/>
      <c r="S1854" s="87"/>
      <c r="T1854" s="92"/>
      <c r="U1854" s="93"/>
      <c r="V1854" s="89"/>
      <c r="W1854" s="90"/>
      <c r="X1854" s="94"/>
      <c r="Y1854" s="95"/>
      <c r="Z1854" s="96"/>
    </row>
    <row r="1855" spans="1:26">
      <c r="A1855" s="27"/>
      <c r="B1855" s="9"/>
      <c r="C1855" s="3"/>
      <c r="D1855" s="3"/>
      <c r="E1855" s="3"/>
      <c r="F1855" s="3"/>
      <c r="G1855" s="3"/>
      <c r="H1855" s="3"/>
      <c r="I1855" s="3"/>
      <c r="J1855" s="3"/>
      <c r="K1855" s="3"/>
      <c r="L1855" s="3"/>
      <c r="M1855" s="3"/>
      <c r="S1855" s="87"/>
      <c r="T1855" s="92"/>
      <c r="U1855" s="93"/>
      <c r="V1855" s="89"/>
      <c r="W1855" s="90"/>
      <c r="X1855" s="94"/>
      <c r="Y1855" s="95"/>
      <c r="Z1855" s="96"/>
    </row>
    <row r="1856" spans="1:26">
      <c r="A1856" s="27"/>
      <c r="B1856" s="10"/>
      <c r="C1856" s="3"/>
      <c r="D1856" s="3"/>
      <c r="E1856" s="3"/>
      <c r="F1856" s="3"/>
      <c r="G1856" s="3"/>
      <c r="H1856" s="3"/>
      <c r="I1856" s="3"/>
      <c r="J1856" s="3"/>
      <c r="K1856" s="3"/>
      <c r="L1856" s="3"/>
      <c r="M1856" s="3"/>
      <c r="S1856" s="87"/>
      <c r="T1856" s="92"/>
      <c r="U1856" s="93"/>
      <c r="V1856" s="89"/>
      <c r="W1856" s="90"/>
      <c r="X1856" s="94"/>
      <c r="Y1856" s="95"/>
      <c r="Z1856" s="96"/>
    </row>
    <row r="1857" spans="1:26">
      <c r="A1857" s="27"/>
      <c r="B1857" s="9"/>
      <c r="C1857" s="3"/>
      <c r="D1857" s="3"/>
      <c r="E1857" s="3"/>
      <c r="F1857" s="3"/>
      <c r="G1857" s="3"/>
      <c r="H1857" s="3"/>
      <c r="I1857" s="3"/>
      <c r="J1857" s="3"/>
      <c r="K1857" s="3"/>
      <c r="L1857" s="3"/>
      <c r="M1857" s="3"/>
      <c r="S1857" s="87"/>
      <c r="T1857" s="92"/>
      <c r="U1857" s="93"/>
      <c r="V1857" s="89"/>
      <c r="W1857" s="90"/>
      <c r="X1857" s="94"/>
      <c r="Y1857" s="95"/>
      <c r="Z1857" s="96"/>
    </row>
    <row r="1858" spans="1:26">
      <c r="A1858" s="27"/>
      <c r="B1858" s="9"/>
      <c r="C1858" s="3"/>
      <c r="D1858" s="3"/>
      <c r="E1858" s="3"/>
      <c r="F1858" s="3"/>
      <c r="G1858" s="3"/>
      <c r="H1858" s="3"/>
      <c r="I1858" s="3"/>
      <c r="J1858" s="3"/>
      <c r="K1858" s="3"/>
      <c r="L1858" s="3"/>
      <c r="M1858" s="3"/>
      <c r="S1858" s="87"/>
      <c r="T1858" s="92"/>
      <c r="U1858" s="93"/>
      <c r="V1858" s="89"/>
      <c r="W1858" s="90"/>
      <c r="X1858" s="94"/>
      <c r="Y1858" s="95"/>
      <c r="Z1858" s="96"/>
    </row>
    <row r="1859" spans="1:26">
      <c r="A1859" s="27"/>
      <c r="B1859" s="9"/>
      <c r="C1859" s="3"/>
      <c r="D1859" s="3"/>
      <c r="E1859" s="3"/>
      <c r="F1859" s="3"/>
      <c r="G1859" s="3"/>
      <c r="H1859" s="3"/>
      <c r="I1859" s="3"/>
      <c r="J1859" s="3"/>
      <c r="K1859" s="3"/>
      <c r="L1859" s="3"/>
      <c r="M1859" s="3"/>
      <c r="S1859" s="87"/>
      <c r="T1859" s="92"/>
      <c r="U1859" s="93"/>
      <c r="V1859" s="89"/>
      <c r="W1859" s="90"/>
      <c r="X1859" s="94"/>
      <c r="Y1859" s="95"/>
      <c r="Z1859" s="96"/>
    </row>
    <row r="1860" spans="1:26">
      <c r="A1860" s="27"/>
      <c r="B1860" s="9"/>
      <c r="C1860" s="3"/>
      <c r="D1860" s="3"/>
      <c r="E1860" s="3"/>
      <c r="F1860" s="3"/>
      <c r="G1860" s="3"/>
      <c r="H1860" s="3"/>
      <c r="I1860" s="3"/>
      <c r="J1860" s="3"/>
      <c r="K1860" s="3"/>
      <c r="L1860" s="3"/>
      <c r="M1860" s="3"/>
      <c r="S1860" s="87"/>
      <c r="T1860" s="92"/>
      <c r="U1860" s="93"/>
      <c r="V1860" s="89"/>
      <c r="W1860" s="90"/>
      <c r="X1860" s="94"/>
      <c r="Y1860" s="95"/>
      <c r="Z1860" s="96"/>
    </row>
    <row r="1861" spans="1:26">
      <c r="A1861" s="27"/>
      <c r="B1861" s="9"/>
      <c r="C1861" s="3"/>
      <c r="D1861" s="3"/>
      <c r="E1861" s="3"/>
      <c r="F1861" s="3"/>
      <c r="G1861" s="3"/>
      <c r="H1861" s="3"/>
      <c r="I1861" s="3"/>
      <c r="J1861" s="3"/>
      <c r="K1861" s="3"/>
      <c r="L1861" s="3"/>
      <c r="M1861" s="3"/>
      <c r="S1861" s="87"/>
      <c r="T1861" s="92"/>
      <c r="U1861" s="93"/>
      <c r="V1861" s="89"/>
      <c r="W1861" s="90"/>
      <c r="X1861" s="94"/>
      <c r="Y1861" s="95"/>
      <c r="Z1861" s="96"/>
    </row>
    <row r="1862" spans="1:26">
      <c r="A1862" s="27"/>
      <c r="B1862" s="9"/>
      <c r="C1862" s="3"/>
      <c r="D1862" s="3"/>
      <c r="E1862" s="3"/>
      <c r="F1862" s="3"/>
      <c r="G1862" s="3"/>
      <c r="H1862" s="3"/>
      <c r="I1862" s="3"/>
      <c r="J1862" s="3"/>
      <c r="K1862" s="3"/>
      <c r="L1862" s="3"/>
      <c r="M1862" s="3"/>
      <c r="S1862" s="87"/>
      <c r="T1862" s="92"/>
      <c r="U1862" s="93"/>
      <c r="V1862" s="89"/>
      <c r="W1862" s="90"/>
      <c r="X1862" s="94"/>
      <c r="Y1862" s="95"/>
      <c r="Z1862" s="96"/>
    </row>
    <row r="1863" spans="1:26">
      <c r="A1863" s="27"/>
      <c r="B1863" s="9"/>
      <c r="C1863" s="3"/>
      <c r="D1863" s="3"/>
      <c r="E1863" s="3"/>
      <c r="F1863" s="3"/>
      <c r="G1863" s="3"/>
      <c r="H1863" s="3"/>
      <c r="I1863" s="3"/>
      <c r="J1863" s="3"/>
      <c r="K1863" s="3"/>
      <c r="L1863" s="3"/>
      <c r="M1863" s="3"/>
      <c r="S1863" s="87"/>
      <c r="T1863" s="92"/>
      <c r="U1863" s="93"/>
      <c r="V1863" s="89"/>
      <c r="W1863" s="90"/>
      <c r="X1863" s="94"/>
      <c r="Y1863" s="95"/>
      <c r="Z1863" s="96"/>
    </row>
    <row r="1864" spans="1:26">
      <c r="A1864" s="27"/>
      <c r="B1864" s="9"/>
      <c r="C1864" s="3"/>
      <c r="D1864" s="3"/>
      <c r="E1864" s="3"/>
      <c r="F1864" s="3"/>
      <c r="G1864" s="3"/>
      <c r="H1864" s="3"/>
      <c r="I1864" s="3"/>
      <c r="J1864" s="3"/>
      <c r="K1864" s="3"/>
      <c r="L1864" s="3"/>
      <c r="M1864" s="3"/>
      <c r="S1864" s="87"/>
      <c r="T1864" s="92"/>
      <c r="U1864" s="93"/>
      <c r="V1864" s="89"/>
      <c r="W1864" s="90"/>
      <c r="X1864" s="94"/>
      <c r="Y1864" s="95"/>
      <c r="Z1864" s="96"/>
    </row>
    <row r="1865" spans="1:26">
      <c r="A1865" s="27"/>
      <c r="B1865" s="9"/>
      <c r="C1865" s="3"/>
      <c r="D1865" s="3"/>
      <c r="E1865" s="3"/>
      <c r="F1865" s="3"/>
      <c r="G1865" s="3"/>
      <c r="H1865" s="3"/>
      <c r="I1865" s="3"/>
      <c r="J1865" s="3"/>
      <c r="K1865" s="3"/>
      <c r="L1865" s="3"/>
      <c r="M1865" s="3"/>
      <c r="S1865" s="87"/>
      <c r="T1865" s="92"/>
      <c r="U1865" s="93"/>
      <c r="V1865" s="89"/>
      <c r="W1865" s="90"/>
      <c r="X1865" s="94"/>
      <c r="Y1865" s="95"/>
      <c r="Z1865" s="96"/>
    </row>
    <row r="1866" spans="1:26">
      <c r="A1866" s="27"/>
      <c r="B1866" s="9"/>
      <c r="C1866" s="3"/>
      <c r="D1866" s="3"/>
      <c r="E1866" s="3"/>
      <c r="F1866" s="3"/>
      <c r="G1866" s="3"/>
      <c r="H1866" s="3"/>
      <c r="I1866" s="3"/>
      <c r="J1866" s="3"/>
      <c r="K1866" s="3"/>
      <c r="L1866" s="3"/>
      <c r="M1866" s="3"/>
      <c r="S1866" s="87"/>
      <c r="T1866" s="92"/>
      <c r="U1866" s="93"/>
      <c r="V1866" s="89"/>
      <c r="W1866" s="90"/>
      <c r="X1866" s="94"/>
      <c r="Y1866" s="95"/>
      <c r="Z1866" s="96"/>
    </row>
    <row r="1867" spans="1:26">
      <c r="A1867" s="27"/>
      <c r="B1867" s="9"/>
      <c r="C1867" s="3"/>
      <c r="D1867" s="3"/>
      <c r="E1867" s="3"/>
      <c r="F1867" s="3"/>
      <c r="G1867" s="3"/>
      <c r="H1867" s="3"/>
      <c r="I1867" s="3"/>
      <c r="J1867" s="3"/>
      <c r="K1867" s="3"/>
      <c r="L1867" s="3"/>
      <c r="M1867" s="3"/>
      <c r="S1867" s="87"/>
      <c r="T1867" s="92"/>
      <c r="U1867" s="93"/>
      <c r="V1867" s="89"/>
      <c r="W1867" s="90"/>
      <c r="X1867" s="94"/>
      <c r="Y1867" s="95"/>
      <c r="Z1867" s="96"/>
    </row>
    <row r="1868" spans="1:26">
      <c r="A1868" s="27"/>
      <c r="B1868" s="9"/>
      <c r="C1868" s="3"/>
      <c r="D1868" s="3"/>
      <c r="E1868" s="3"/>
      <c r="F1868" s="3"/>
      <c r="G1868" s="3"/>
      <c r="H1868" s="3"/>
      <c r="I1868" s="3"/>
      <c r="J1868" s="3"/>
      <c r="K1868" s="3"/>
      <c r="L1868" s="3"/>
      <c r="M1868" s="3"/>
      <c r="S1868" s="87"/>
      <c r="T1868" s="92"/>
      <c r="U1868" s="93"/>
      <c r="V1868" s="89"/>
      <c r="W1868" s="90"/>
      <c r="X1868" s="94"/>
      <c r="Y1868" s="95"/>
      <c r="Z1868" s="96"/>
    </row>
    <row r="1869" spans="1:26">
      <c r="A1869" s="27"/>
      <c r="B1869" s="9"/>
      <c r="C1869" s="3"/>
      <c r="D1869" s="3"/>
      <c r="E1869" s="3"/>
      <c r="F1869" s="3"/>
      <c r="G1869" s="3"/>
      <c r="H1869" s="3"/>
      <c r="I1869" s="3"/>
      <c r="J1869" s="3"/>
      <c r="K1869" s="3"/>
      <c r="L1869" s="3"/>
      <c r="M1869" s="3"/>
      <c r="S1869" s="87"/>
      <c r="T1869" s="92"/>
      <c r="U1869" s="93"/>
      <c r="V1869" s="89"/>
      <c r="W1869" s="90"/>
      <c r="X1869" s="94"/>
      <c r="Y1869" s="95"/>
      <c r="Z1869" s="96"/>
    </row>
    <row r="1870" spans="1:26">
      <c r="A1870" s="27"/>
      <c r="B1870" s="9"/>
      <c r="C1870" s="3"/>
      <c r="D1870" s="3"/>
      <c r="E1870" s="3"/>
      <c r="F1870" s="3"/>
      <c r="G1870" s="3"/>
      <c r="H1870" s="3"/>
      <c r="I1870" s="3"/>
      <c r="J1870" s="3"/>
      <c r="K1870" s="3"/>
      <c r="L1870" s="3"/>
      <c r="M1870" s="3"/>
      <c r="S1870" s="87"/>
      <c r="T1870" s="92"/>
      <c r="U1870" s="93"/>
      <c r="V1870" s="89"/>
      <c r="W1870" s="90"/>
      <c r="X1870" s="94"/>
      <c r="Y1870" s="95"/>
      <c r="Z1870" s="96"/>
    </row>
    <row r="1871" spans="1:26">
      <c r="A1871" s="27"/>
      <c r="B1871" s="9"/>
      <c r="C1871" s="3"/>
      <c r="D1871" s="3"/>
      <c r="E1871" s="3"/>
      <c r="F1871" s="3"/>
      <c r="G1871" s="3"/>
      <c r="H1871" s="3"/>
      <c r="I1871" s="3"/>
      <c r="J1871" s="3"/>
      <c r="K1871" s="3"/>
      <c r="L1871" s="3"/>
      <c r="M1871" s="3"/>
      <c r="S1871" s="87"/>
      <c r="T1871" s="92"/>
      <c r="U1871" s="93"/>
      <c r="V1871" s="89"/>
      <c r="W1871" s="90"/>
      <c r="X1871" s="94"/>
      <c r="Y1871" s="95"/>
      <c r="Z1871" s="96"/>
    </row>
    <row r="1872" spans="1:26">
      <c r="A1872" s="27"/>
      <c r="B1872" s="9"/>
      <c r="C1872" s="3"/>
      <c r="D1872" s="3"/>
      <c r="E1872" s="3"/>
      <c r="F1872" s="3"/>
      <c r="G1872" s="3"/>
      <c r="H1872" s="3"/>
      <c r="I1872" s="3"/>
      <c r="J1872" s="3"/>
      <c r="K1872" s="3"/>
      <c r="L1872" s="3"/>
      <c r="M1872" s="3"/>
      <c r="S1872" s="87"/>
      <c r="T1872" s="92"/>
      <c r="U1872" s="93"/>
      <c r="V1872" s="89"/>
      <c r="W1872" s="90"/>
      <c r="X1872" s="94"/>
      <c r="Y1872" s="95"/>
      <c r="Z1872" s="96"/>
    </row>
    <row r="1873" spans="1:26">
      <c r="A1873" s="27"/>
      <c r="B1873" s="9"/>
      <c r="C1873" s="3"/>
      <c r="D1873" s="3"/>
      <c r="E1873" s="3"/>
      <c r="F1873" s="3"/>
      <c r="G1873" s="3"/>
      <c r="H1873" s="3"/>
      <c r="I1873" s="3"/>
      <c r="J1873" s="3"/>
      <c r="K1873" s="3"/>
      <c r="L1873" s="3"/>
      <c r="M1873" s="3"/>
      <c r="S1873" s="87"/>
      <c r="T1873" s="92"/>
      <c r="U1873" s="93"/>
      <c r="V1873" s="89"/>
      <c r="W1873" s="90"/>
      <c r="X1873" s="94"/>
      <c r="Y1873" s="95"/>
      <c r="Z1873" s="96"/>
    </row>
    <row r="1874" spans="1:26">
      <c r="A1874" s="27"/>
      <c r="B1874" s="9"/>
      <c r="C1874" s="3"/>
      <c r="D1874" s="3"/>
      <c r="E1874" s="3"/>
      <c r="F1874" s="3"/>
      <c r="G1874" s="3"/>
      <c r="H1874" s="3"/>
      <c r="I1874" s="3"/>
      <c r="J1874" s="3"/>
      <c r="K1874" s="3"/>
      <c r="L1874" s="3"/>
      <c r="M1874" s="3"/>
      <c r="S1874" s="87"/>
      <c r="T1874" s="92"/>
      <c r="U1874" s="93"/>
      <c r="V1874" s="89"/>
      <c r="W1874" s="90"/>
      <c r="X1874" s="94"/>
      <c r="Y1874" s="95"/>
      <c r="Z1874" s="96"/>
    </row>
    <row r="1875" spans="1:26">
      <c r="A1875" s="27"/>
      <c r="B1875" s="9"/>
      <c r="C1875" s="3"/>
      <c r="D1875" s="3"/>
      <c r="E1875" s="3"/>
      <c r="F1875" s="3"/>
      <c r="G1875" s="3"/>
      <c r="H1875" s="3"/>
      <c r="I1875" s="3"/>
      <c r="J1875" s="3"/>
      <c r="K1875" s="3"/>
      <c r="L1875" s="3"/>
      <c r="M1875" s="3"/>
      <c r="S1875" s="87"/>
      <c r="T1875" s="92"/>
      <c r="U1875" s="93"/>
      <c r="V1875" s="89"/>
      <c r="W1875" s="90"/>
      <c r="X1875" s="94"/>
      <c r="Y1875" s="95"/>
      <c r="Z1875" s="96"/>
    </row>
    <row r="1876" spans="1:26">
      <c r="A1876" s="27"/>
      <c r="B1876" s="9"/>
      <c r="C1876" s="3"/>
      <c r="D1876" s="3"/>
      <c r="E1876" s="3"/>
      <c r="F1876" s="3"/>
      <c r="G1876" s="3"/>
      <c r="H1876" s="3"/>
      <c r="I1876" s="3"/>
      <c r="J1876" s="3"/>
      <c r="K1876" s="3"/>
      <c r="L1876" s="3"/>
      <c r="M1876" s="3"/>
      <c r="S1876" s="87"/>
      <c r="T1876" s="92"/>
      <c r="U1876" s="93"/>
      <c r="V1876" s="89"/>
      <c r="W1876" s="90"/>
      <c r="X1876" s="94"/>
      <c r="Y1876" s="95"/>
      <c r="Z1876" s="96"/>
    </row>
    <row r="1877" spans="1:26">
      <c r="A1877" s="27"/>
      <c r="B1877" s="9"/>
      <c r="C1877" s="3"/>
      <c r="D1877" s="3"/>
      <c r="E1877" s="3"/>
      <c r="F1877" s="3"/>
      <c r="G1877" s="3"/>
      <c r="H1877" s="3"/>
      <c r="I1877" s="3"/>
      <c r="J1877" s="3"/>
      <c r="K1877" s="3"/>
      <c r="L1877" s="3"/>
      <c r="M1877" s="3"/>
      <c r="S1877" s="87"/>
      <c r="T1877" s="92"/>
      <c r="U1877" s="93"/>
      <c r="V1877" s="89"/>
      <c r="W1877" s="90"/>
      <c r="X1877" s="94"/>
      <c r="Y1877" s="95"/>
      <c r="Z1877" s="96"/>
    </row>
    <row r="1878" spans="1:26">
      <c r="A1878" s="27"/>
      <c r="B1878" s="9"/>
      <c r="C1878" s="3"/>
      <c r="D1878" s="3"/>
      <c r="E1878" s="3"/>
      <c r="F1878" s="3"/>
      <c r="G1878" s="3"/>
      <c r="H1878" s="3"/>
      <c r="I1878" s="3"/>
      <c r="J1878" s="3"/>
      <c r="K1878" s="3"/>
      <c r="L1878" s="3"/>
      <c r="M1878" s="3"/>
      <c r="S1878" s="87"/>
      <c r="T1878" s="92"/>
      <c r="U1878" s="93"/>
      <c r="V1878" s="89"/>
      <c r="W1878" s="90"/>
      <c r="X1878" s="94"/>
      <c r="Y1878" s="95"/>
      <c r="Z1878" s="96"/>
    </row>
    <row r="1879" spans="1:26">
      <c r="A1879" s="27"/>
      <c r="B1879" s="9"/>
      <c r="C1879" s="3"/>
      <c r="D1879" s="3"/>
      <c r="E1879" s="3"/>
      <c r="F1879" s="3"/>
      <c r="G1879" s="3"/>
      <c r="H1879" s="3"/>
      <c r="I1879" s="3"/>
      <c r="J1879" s="3"/>
      <c r="K1879" s="3"/>
      <c r="L1879" s="3"/>
      <c r="M1879" s="3"/>
      <c r="S1879" s="87"/>
      <c r="T1879" s="92"/>
      <c r="U1879" s="93"/>
      <c r="V1879" s="89"/>
      <c r="W1879" s="90"/>
      <c r="X1879" s="94"/>
      <c r="Y1879" s="95"/>
      <c r="Z1879" s="96"/>
    </row>
    <row r="1880" spans="1:26">
      <c r="A1880" s="27"/>
      <c r="B1880" s="9"/>
      <c r="C1880" s="3"/>
      <c r="D1880" s="3"/>
      <c r="E1880" s="3"/>
      <c r="F1880" s="3"/>
      <c r="G1880" s="3"/>
      <c r="H1880" s="3"/>
      <c r="I1880" s="3"/>
      <c r="J1880" s="3"/>
      <c r="K1880" s="3"/>
      <c r="L1880" s="3"/>
      <c r="M1880" s="3"/>
      <c r="S1880" s="87"/>
      <c r="T1880" s="92"/>
      <c r="U1880" s="93"/>
      <c r="V1880" s="89"/>
      <c r="W1880" s="90"/>
      <c r="X1880" s="94"/>
      <c r="Y1880" s="95"/>
      <c r="Z1880" s="96"/>
    </row>
    <row r="1881" spans="1:26">
      <c r="A1881" s="27"/>
      <c r="B1881" s="9"/>
      <c r="C1881" s="3"/>
      <c r="D1881" s="3"/>
      <c r="E1881" s="3"/>
      <c r="F1881" s="3"/>
      <c r="G1881" s="3"/>
      <c r="H1881" s="3"/>
      <c r="I1881" s="3"/>
      <c r="J1881" s="3"/>
      <c r="K1881" s="3"/>
      <c r="L1881" s="3"/>
      <c r="M1881" s="3"/>
      <c r="S1881" s="87"/>
      <c r="T1881" s="92"/>
      <c r="U1881" s="93"/>
      <c r="V1881" s="89"/>
      <c r="W1881" s="90"/>
      <c r="X1881" s="94"/>
      <c r="Y1881" s="95"/>
      <c r="Z1881" s="96"/>
    </row>
    <row r="1882" spans="1:26">
      <c r="A1882" s="27"/>
      <c r="B1882" s="9"/>
      <c r="C1882" s="3"/>
      <c r="D1882" s="3"/>
      <c r="E1882" s="3"/>
      <c r="F1882" s="3"/>
      <c r="G1882" s="3"/>
      <c r="H1882" s="3"/>
      <c r="I1882" s="3"/>
      <c r="J1882" s="3"/>
      <c r="K1882" s="3"/>
      <c r="L1882" s="3"/>
      <c r="M1882" s="3"/>
      <c r="S1882" s="87"/>
      <c r="T1882" s="92"/>
      <c r="U1882" s="93"/>
      <c r="V1882" s="89"/>
      <c r="W1882" s="90"/>
      <c r="X1882" s="94"/>
      <c r="Y1882" s="95"/>
      <c r="Z1882" s="96"/>
    </row>
    <row r="1883" spans="1:26">
      <c r="A1883" s="27"/>
      <c r="B1883" s="9"/>
      <c r="C1883" s="3"/>
      <c r="D1883" s="3"/>
      <c r="E1883" s="3"/>
      <c r="F1883" s="3"/>
      <c r="G1883" s="3"/>
      <c r="H1883" s="3"/>
      <c r="I1883" s="3"/>
      <c r="J1883" s="3"/>
      <c r="K1883" s="3"/>
      <c r="L1883" s="3"/>
      <c r="M1883" s="3"/>
      <c r="S1883" s="87"/>
      <c r="T1883" s="92"/>
      <c r="U1883" s="93"/>
      <c r="V1883" s="89"/>
      <c r="W1883" s="90"/>
      <c r="X1883" s="94"/>
      <c r="Y1883" s="95"/>
      <c r="Z1883" s="96"/>
    </row>
    <row r="1884" spans="1:26">
      <c r="A1884" s="27"/>
      <c r="B1884" s="9"/>
      <c r="C1884" s="3"/>
      <c r="D1884" s="3"/>
      <c r="E1884" s="3"/>
      <c r="F1884" s="3"/>
      <c r="G1884" s="3"/>
      <c r="H1884" s="3"/>
      <c r="I1884" s="3"/>
      <c r="J1884" s="3"/>
      <c r="K1884" s="3"/>
      <c r="L1884" s="3"/>
      <c r="M1884" s="3"/>
      <c r="S1884" s="87"/>
      <c r="T1884" s="92"/>
      <c r="U1884" s="93"/>
      <c r="V1884" s="89"/>
      <c r="W1884" s="90"/>
      <c r="X1884" s="94"/>
      <c r="Y1884" s="95"/>
      <c r="Z1884" s="96"/>
    </row>
    <row r="1885" spans="1:26">
      <c r="A1885" s="27"/>
      <c r="B1885" s="9"/>
      <c r="C1885" s="3"/>
      <c r="D1885" s="3"/>
      <c r="E1885" s="3"/>
      <c r="F1885" s="3"/>
      <c r="G1885" s="3"/>
      <c r="H1885" s="3"/>
      <c r="I1885" s="3"/>
      <c r="J1885" s="3"/>
      <c r="K1885" s="3"/>
      <c r="L1885" s="3"/>
      <c r="M1885" s="3"/>
      <c r="S1885" s="87"/>
      <c r="T1885" s="92"/>
      <c r="U1885" s="93"/>
      <c r="V1885" s="89"/>
      <c r="W1885" s="90"/>
      <c r="X1885" s="94"/>
      <c r="Y1885" s="95"/>
      <c r="Z1885" s="96"/>
    </row>
    <row r="1886" spans="1:26">
      <c r="A1886" s="27"/>
      <c r="B1886" s="9"/>
      <c r="C1886" s="3"/>
      <c r="D1886" s="3"/>
      <c r="E1886" s="3"/>
      <c r="F1886" s="3"/>
      <c r="G1886" s="3"/>
      <c r="H1886" s="3"/>
      <c r="I1886" s="3"/>
      <c r="J1886" s="3"/>
      <c r="K1886" s="3"/>
      <c r="L1886" s="3"/>
      <c r="M1886" s="3"/>
      <c r="S1886" s="87"/>
      <c r="T1886" s="92"/>
      <c r="U1886" s="93"/>
      <c r="V1886" s="89"/>
      <c r="W1886" s="90"/>
      <c r="X1886" s="94"/>
      <c r="Y1886" s="95"/>
      <c r="Z1886" s="96"/>
    </row>
    <row r="1887" spans="1:26">
      <c r="A1887" s="27"/>
      <c r="B1887" s="9"/>
      <c r="C1887" s="3"/>
      <c r="D1887" s="3"/>
      <c r="E1887" s="3"/>
      <c r="F1887" s="3"/>
      <c r="G1887" s="3"/>
      <c r="H1887" s="3"/>
      <c r="I1887" s="3"/>
      <c r="J1887" s="3"/>
      <c r="K1887" s="3"/>
      <c r="L1887" s="3"/>
      <c r="M1887" s="3"/>
      <c r="S1887" s="87"/>
      <c r="T1887" s="92"/>
      <c r="U1887" s="93"/>
      <c r="V1887" s="89"/>
      <c r="W1887" s="90"/>
      <c r="X1887" s="94"/>
      <c r="Y1887" s="95"/>
      <c r="Z1887" s="96"/>
    </row>
    <row r="1888" spans="1:26">
      <c r="A1888" s="27"/>
      <c r="B1888" s="9"/>
      <c r="C1888" s="3"/>
      <c r="D1888" s="3"/>
      <c r="E1888" s="3"/>
      <c r="F1888" s="3"/>
      <c r="G1888" s="3"/>
      <c r="H1888" s="3"/>
      <c r="I1888" s="3"/>
      <c r="J1888" s="3"/>
      <c r="K1888" s="3"/>
      <c r="L1888" s="3"/>
      <c r="M1888" s="3"/>
      <c r="S1888" s="87"/>
      <c r="T1888" s="92"/>
      <c r="U1888" s="93"/>
      <c r="V1888" s="89"/>
      <c r="W1888" s="90"/>
      <c r="X1888" s="94"/>
      <c r="Y1888" s="95"/>
      <c r="Z1888" s="96"/>
    </row>
    <row r="1889" spans="1:26">
      <c r="A1889" s="27"/>
      <c r="B1889" s="9"/>
      <c r="C1889" s="3"/>
      <c r="D1889" s="3"/>
      <c r="E1889" s="3"/>
      <c r="F1889" s="3"/>
      <c r="G1889" s="3"/>
      <c r="H1889" s="3"/>
      <c r="I1889" s="3"/>
      <c r="J1889" s="3"/>
      <c r="K1889" s="3"/>
      <c r="L1889" s="3"/>
      <c r="M1889" s="3"/>
      <c r="S1889" s="87"/>
      <c r="T1889" s="92"/>
      <c r="U1889" s="93"/>
      <c r="V1889" s="89"/>
      <c r="W1889" s="90"/>
      <c r="X1889" s="94"/>
      <c r="Y1889" s="95"/>
      <c r="Z1889" s="96"/>
    </row>
    <row r="1890" spans="1:26">
      <c r="A1890" s="27"/>
      <c r="B1890" s="9"/>
      <c r="C1890" s="3"/>
      <c r="D1890" s="3"/>
      <c r="E1890" s="3"/>
      <c r="F1890" s="3"/>
      <c r="G1890" s="3"/>
      <c r="H1890" s="3"/>
      <c r="I1890" s="3"/>
      <c r="J1890" s="3"/>
      <c r="K1890" s="3"/>
      <c r="L1890" s="3"/>
      <c r="M1890" s="3"/>
      <c r="S1890" s="87"/>
      <c r="T1890" s="92"/>
      <c r="U1890" s="93"/>
      <c r="V1890" s="89"/>
      <c r="W1890" s="90"/>
      <c r="X1890" s="94"/>
      <c r="Y1890" s="95"/>
      <c r="Z1890" s="96"/>
    </row>
    <row r="1891" spans="1:26">
      <c r="A1891" s="27"/>
      <c r="B1891" s="9"/>
      <c r="C1891" s="3"/>
      <c r="D1891" s="3"/>
      <c r="E1891" s="3"/>
      <c r="F1891" s="3"/>
      <c r="G1891" s="3"/>
      <c r="H1891" s="3"/>
      <c r="I1891" s="3"/>
      <c r="J1891" s="3"/>
      <c r="K1891" s="3"/>
      <c r="L1891" s="3"/>
      <c r="M1891" s="3"/>
      <c r="S1891" s="87"/>
      <c r="T1891" s="92"/>
      <c r="U1891" s="93"/>
      <c r="V1891" s="89"/>
      <c r="W1891" s="90"/>
      <c r="X1891" s="94"/>
      <c r="Y1891" s="95"/>
      <c r="Z1891" s="96"/>
    </row>
    <row r="1892" spans="1:26">
      <c r="A1892" s="27"/>
      <c r="B1892" s="9"/>
      <c r="C1892" s="3"/>
      <c r="D1892" s="3"/>
      <c r="E1892" s="3"/>
      <c r="F1892" s="3"/>
      <c r="G1892" s="3"/>
      <c r="H1892" s="3"/>
      <c r="I1892" s="3"/>
      <c r="J1892" s="3"/>
      <c r="K1892" s="3"/>
      <c r="L1892" s="3"/>
      <c r="M1892" s="3"/>
      <c r="S1892" s="87"/>
      <c r="T1892" s="92"/>
      <c r="U1892" s="93"/>
      <c r="V1892" s="89"/>
      <c r="W1892" s="90"/>
      <c r="X1892" s="94"/>
      <c r="Y1892" s="95"/>
      <c r="Z1892" s="96"/>
    </row>
    <row r="1893" spans="1:26">
      <c r="A1893" s="27"/>
      <c r="B1893" s="9"/>
      <c r="C1893" s="3"/>
      <c r="D1893" s="3"/>
      <c r="E1893" s="3"/>
      <c r="F1893" s="3"/>
      <c r="G1893" s="3"/>
      <c r="H1893" s="3"/>
      <c r="I1893" s="3"/>
      <c r="J1893" s="3"/>
      <c r="K1893" s="3"/>
      <c r="L1893" s="3"/>
      <c r="M1893" s="3"/>
      <c r="S1893" s="87"/>
      <c r="T1893" s="92"/>
      <c r="U1893" s="93"/>
      <c r="V1893" s="89"/>
      <c r="W1893" s="90"/>
      <c r="X1893" s="94"/>
      <c r="Y1893" s="95"/>
      <c r="Z1893" s="96"/>
    </row>
    <row r="1894" spans="1:26">
      <c r="A1894" s="27"/>
      <c r="B1894" s="9"/>
      <c r="C1894" s="3"/>
      <c r="D1894" s="3"/>
      <c r="E1894" s="3"/>
      <c r="F1894" s="3"/>
      <c r="G1894" s="3"/>
      <c r="H1894" s="3"/>
      <c r="I1894" s="3"/>
      <c r="J1894" s="3"/>
      <c r="K1894" s="3"/>
      <c r="L1894" s="3"/>
      <c r="M1894" s="3"/>
      <c r="S1894" s="87"/>
      <c r="T1894" s="92"/>
      <c r="U1894" s="93"/>
      <c r="V1894" s="89"/>
      <c r="W1894" s="90"/>
      <c r="X1894" s="94"/>
      <c r="Y1894" s="95"/>
      <c r="Z1894" s="96"/>
    </row>
    <row r="1895" spans="1:26">
      <c r="A1895" s="27"/>
      <c r="B1895" s="9"/>
      <c r="C1895" s="3"/>
      <c r="D1895" s="3"/>
      <c r="E1895" s="3"/>
      <c r="F1895" s="3"/>
      <c r="G1895" s="3"/>
      <c r="H1895" s="3"/>
      <c r="I1895" s="3"/>
      <c r="J1895" s="3"/>
      <c r="K1895" s="3"/>
      <c r="L1895" s="3"/>
      <c r="M1895" s="3"/>
      <c r="S1895" s="87"/>
      <c r="T1895" s="92"/>
      <c r="U1895" s="93"/>
      <c r="V1895" s="89"/>
      <c r="W1895" s="90"/>
      <c r="X1895" s="94"/>
      <c r="Y1895" s="95"/>
      <c r="Z1895" s="96"/>
    </row>
    <row r="1896" spans="1:26">
      <c r="A1896" s="27"/>
      <c r="B1896" s="9"/>
      <c r="C1896" s="3"/>
      <c r="D1896" s="3"/>
      <c r="E1896" s="3"/>
      <c r="F1896" s="3"/>
      <c r="G1896" s="3"/>
      <c r="H1896" s="3"/>
      <c r="I1896" s="3"/>
      <c r="J1896" s="3"/>
      <c r="K1896" s="3"/>
      <c r="L1896" s="3"/>
      <c r="M1896" s="3"/>
      <c r="S1896" s="87"/>
      <c r="T1896" s="92"/>
      <c r="U1896" s="93"/>
      <c r="V1896" s="89"/>
      <c r="W1896" s="90"/>
      <c r="X1896" s="94"/>
      <c r="Y1896" s="95"/>
      <c r="Z1896" s="96"/>
    </row>
    <row r="1897" spans="1:26">
      <c r="A1897" s="27"/>
      <c r="B1897" s="9"/>
      <c r="C1897" s="3"/>
      <c r="D1897" s="3"/>
      <c r="E1897" s="3"/>
      <c r="F1897" s="3"/>
      <c r="G1897" s="3"/>
      <c r="H1897" s="3"/>
      <c r="I1897" s="3"/>
      <c r="J1897" s="3"/>
      <c r="K1897" s="3"/>
      <c r="L1897" s="3"/>
      <c r="M1897" s="3"/>
      <c r="S1897" s="87"/>
      <c r="T1897" s="92"/>
      <c r="U1897" s="93"/>
      <c r="V1897" s="89"/>
      <c r="W1897" s="90"/>
      <c r="X1897" s="94"/>
      <c r="Y1897" s="95"/>
      <c r="Z1897" s="96"/>
    </row>
    <row r="1898" spans="1:26">
      <c r="A1898" s="27"/>
      <c r="B1898" s="9"/>
      <c r="C1898" s="3"/>
      <c r="D1898" s="3"/>
      <c r="E1898" s="3"/>
      <c r="F1898" s="3"/>
      <c r="G1898" s="3"/>
      <c r="H1898" s="3"/>
      <c r="I1898" s="3"/>
      <c r="J1898" s="3"/>
      <c r="K1898" s="3"/>
      <c r="L1898" s="3"/>
      <c r="M1898" s="3"/>
      <c r="S1898" s="87"/>
      <c r="T1898" s="92"/>
      <c r="U1898" s="93"/>
      <c r="V1898" s="89"/>
      <c r="W1898" s="90"/>
      <c r="X1898" s="94"/>
      <c r="Y1898" s="95"/>
      <c r="Z1898" s="96"/>
    </row>
    <row r="1899" spans="1:26">
      <c r="A1899" s="27"/>
      <c r="B1899" s="9"/>
      <c r="C1899" s="3"/>
      <c r="D1899" s="3"/>
      <c r="E1899" s="3"/>
      <c r="F1899" s="3"/>
      <c r="G1899" s="3"/>
      <c r="H1899" s="3"/>
      <c r="I1899" s="3"/>
      <c r="J1899" s="3"/>
      <c r="K1899" s="3"/>
      <c r="L1899" s="3"/>
      <c r="M1899" s="3"/>
      <c r="S1899" s="87"/>
      <c r="T1899" s="92"/>
      <c r="U1899" s="93"/>
      <c r="V1899" s="89"/>
      <c r="W1899" s="90"/>
      <c r="X1899" s="94"/>
      <c r="Y1899" s="95"/>
      <c r="Z1899" s="96"/>
    </row>
    <row r="1900" spans="1:26">
      <c r="A1900" s="27"/>
      <c r="B1900" s="9"/>
      <c r="C1900" s="3"/>
      <c r="D1900" s="3"/>
      <c r="E1900" s="3"/>
      <c r="F1900" s="3"/>
      <c r="G1900" s="3"/>
      <c r="H1900" s="3"/>
      <c r="I1900" s="3"/>
      <c r="J1900" s="3"/>
      <c r="K1900" s="3"/>
      <c r="L1900" s="3"/>
      <c r="M1900" s="3"/>
      <c r="S1900" s="87"/>
      <c r="T1900" s="92"/>
      <c r="U1900" s="93"/>
      <c r="V1900" s="89"/>
      <c r="W1900" s="90"/>
      <c r="X1900" s="94"/>
      <c r="Y1900" s="95"/>
      <c r="Z1900" s="96"/>
    </row>
    <row r="1901" spans="1:26">
      <c r="A1901" s="27"/>
      <c r="B1901" s="9"/>
      <c r="C1901" s="3"/>
      <c r="D1901" s="3"/>
      <c r="E1901" s="3"/>
      <c r="F1901" s="3"/>
      <c r="G1901" s="3"/>
      <c r="H1901" s="3"/>
      <c r="I1901" s="3"/>
      <c r="J1901" s="3"/>
      <c r="K1901" s="3"/>
      <c r="L1901" s="3"/>
      <c r="M1901" s="3"/>
      <c r="S1901" s="87"/>
      <c r="T1901" s="92"/>
      <c r="U1901" s="93"/>
      <c r="V1901" s="89"/>
      <c r="W1901" s="90"/>
      <c r="X1901" s="94"/>
      <c r="Y1901" s="95"/>
      <c r="Z1901" s="96"/>
    </row>
    <row r="1902" spans="1:26">
      <c r="A1902" s="27"/>
      <c r="B1902" s="9"/>
      <c r="C1902" s="3"/>
      <c r="D1902" s="3"/>
      <c r="E1902" s="3"/>
      <c r="F1902" s="3"/>
      <c r="G1902" s="3"/>
      <c r="H1902" s="3"/>
      <c r="I1902" s="3"/>
      <c r="J1902" s="3"/>
      <c r="K1902" s="3"/>
      <c r="L1902" s="3"/>
      <c r="M1902" s="3"/>
      <c r="S1902" s="87"/>
      <c r="T1902" s="92"/>
      <c r="U1902" s="93"/>
      <c r="V1902" s="89"/>
      <c r="W1902" s="90"/>
      <c r="X1902" s="94"/>
      <c r="Y1902" s="95"/>
      <c r="Z1902" s="96"/>
    </row>
    <row r="1903" spans="1:26">
      <c r="A1903" s="27"/>
      <c r="B1903" s="9"/>
      <c r="C1903" s="3"/>
      <c r="D1903" s="3"/>
      <c r="E1903" s="3"/>
      <c r="F1903" s="3"/>
      <c r="G1903" s="3"/>
      <c r="H1903" s="3"/>
      <c r="I1903" s="3"/>
      <c r="J1903" s="3"/>
      <c r="K1903" s="3"/>
      <c r="L1903" s="3"/>
      <c r="M1903" s="3"/>
      <c r="S1903" s="87"/>
      <c r="T1903" s="92"/>
      <c r="U1903" s="93"/>
      <c r="V1903" s="89"/>
      <c r="W1903" s="90"/>
      <c r="X1903" s="94"/>
      <c r="Y1903" s="95"/>
      <c r="Z1903" s="96"/>
    </row>
    <row r="1904" spans="1:26">
      <c r="A1904" s="27"/>
      <c r="B1904" s="9"/>
      <c r="C1904" s="3"/>
      <c r="D1904" s="3"/>
      <c r="E1904" s="3"/>
      <c r="F1904" s="3"/>
      <c r="G1904" s="3"/>
      <c r="H1904" s="3"/>
      <c r="I1904" s="3"/>
      <c r="J1904" s="3"/>
      <c r="K1904" s="3"/>
      <c r="L1904" s="3"/>
      <c r="M1904" s="3"/>
      <c r="S1904" s="87"/>
      <c r="T1904" s="92"/>
      <c r="U1904" s="93"/>
      <c r="V1904" s="89"/>
      <c r="W1904" s="90"/>
      <c r="X1904" s="94"/>
      <c r="Y1904" s="95"/>
      <c r="Z1904" s="96"/>
    </row>
    <row r="1905" spans="1:26">
      <c r="A1905" s="27"/>
      <c r="B1905" s="9"/>
      <c r="C1905" s="3"/>
      <c r="D1905" s="3"/>
      <c r="E1905" s="3"/>
      <c r="F1905" s="3"/>
      <c r="G1905" s="3"/>
      <c r="H1905" s="3"/>
      <c r="I1905" s="3"/>
      <c r="J1905" s="3"/>
      <c r="K1905" s="3"/>
      <c r="L1905" s="3"/>
      <c r="M1905" s="3"/>
      <c r="S1905" s="87"/>
      <c r="T1905" s="92"/>
      <c r="U1905" s="93"/>
      <c r="V1905" s="89"/>
      <c r="W1905" s="90"/>
      <c r="X1905" s="94"/>
      <c r="Y1905" s="95"/>
      <c r="Z1905" s="96"/>
    </row>
    <row r="1906" spans="1:26">
      <c r="A1906" s="27"/>
      <c r="B1906" s="9"/>
      <c r="C1906" s="3"/>
      <c r="D1906" s="3"/>
      <c r="E1906" s="3"/>
      <c r="F1906" s="3"/>
      <c r="G1906" s="3"/>
      <c r="H1906" s="3"/>
      <c r="I1906" s="3"/>
      <c r="J1906" s="3"/>
      <c r="K1906" s="3"/>
      <c r="L1906" s="3"/>
      <c r="M1906" s="3"/>
      <c r="S1906" s="87"/>
      <c r="T1906" s="92"/>
      <c r="U1906" s="93"/>
      <c r="V1906" s="89"/>
      <c r="W1906" s="90"/>
      <c r="X1906" s="94"/>
      <c r="Y1906" s="95"/>
      <c r="Z1906" s="96"/>
    </row>
    <row r="1907" spans="1:26">
      <c r="A1907" s="27"/>
      <c r="B1907" s="9"/>
      <c r="C1907" s="3"/>
      <c r="D1907" s="3"/>
      <c r="E1907" s="3"/>
      <c r="F1907" s="3"/>
      <c r="G1907" s="3"/>
      <c r="H1907" s="3"/>
      <c r="I1907" s="3"/>
      <c r="J1907" s="3"/>
      <c r="K1907" s="3"/>
      <c r="L1907" s="3"/>
      <c r="M1907" s="3"/>
      <c r="S1907" s="87"/>
      <c r="T1907" s="92"/>
      <c r="U1907" s="93"/>
      <c r="V1907" s="89"/>
      <c r="W1907" s="90"/>
      <c r="X1907" s="94"/>
      <c r="Y1907" s="95"/>
      <c r="Z1907" s="96"/>
    </row>
    <row r="1908" spans="1:26">
      <c r="A1908" s="27"/>
      <c r="B1908" s="9"/>
      <c r="C1908" s="3"/>
      <c r="D1908" s="3"/>
      <c r="E1908" s="3"/>
      <c r="F1908" s="3"/>
      <c r="G1908" s="3"/>
      <c r="H1908" s="3"/>
      <c r="I1908" s="3"/>
      <c r="J1908" s="3"/>
      <c r="K1908" s="3"/>
      <c r="L1908" s="3"/>
      <c r="M1908" s="3"/>
      <c r="S1908" s="87"/>
      <c r="T1908" s="92"/>
      <c r="U1908" s="93"/>
      <c r="V1908" s="89"/>
      <c r="W1908" s="90"/>
      <c r="X1908" s="94"/>
      <c r="Y1908" s="95"/>
      <c r="Z1908" s="96"/>
    </row>
    <row r="1909" spans="1:26">
      <c r="A1909" s="27"/>
      <c r="B1909" s="9"/>
      <c r="C1909" s="3"/>
      <c r="D1909" s="3"/>
      <c r="E1909" s="3"/>
      <c r="F1909" s="3"/>
      <c r="G1909" s="3"/>
      <c r="H1909" s="3"/>
      <c r="I1909" s="3"/>
      <c r="J1909" s="3"/>
      <c r="K1909" s="3"/>
      <c r="L1909" s="3"/>
      <c r="M1909" s="3"/>
      <c r="S1909" s="87"/>
      <c r="T1909" s="92"/>
      <c r="U1909" s="93"/>
      <c r="V1909" s="89"/>
      <c r="W1909" s="90"/>
      <c r="X1909" s="94"/>
      <c r="Y1909" s="95"/>
      <c r="Z1909" s="96"/>
    </row>
    <row r="1910" spans="1:26">
      <c r="A1910" s="27"/>
      <c r="B1910" s="9"/>
      <c r="C1910" s="3"/>
      <c r="D1910" s="3"/>
      <c r="E1910" s="3"/>
      <c r="F1910" s="3"/>
      <c r="G1910" s="3"/>
      <c r="H1910" s="3"/>
      <c r="I1910" s="3"/>
      <c r="J1910" s="3"/>
      <c r="K1910" s="3"/>
      <c r="L1910" s="3"/>
      <c r="M1910" s="3"/>
      <c r="S1910" s="87"/>
      <c r="T1910" s="92"/>
      <c r="U1910" s="93"/>
      <c r="V1910" s="89"/>
      <c r="W1910" s="90"/>
      <c r="X1910" s="94"/>
      <c r="Y1910" s="95"/>
      <c r="Z1910" s="96"/>
    </row>
    <row r="1911" spans="1:26">
      <c r="A1911" s="27"/>
      <c r="B1911" s="9"/>
      <c r="C1911" s="3"/>
      <c r="D1911" s="3"/>
      <c r="E1911" s="3"/>
      <c r="F1911" s="3"/>
      <c r="G1911" s="3"/>
      <c r="H1911" s="3"/>
      <c r="I1911" s="3"/>
      <c r="J1911" s="3"/>
      <c r="K1911" s="3"/>
      <c r="L1911" s="3"/>
      <c r="M1911" s="3"/>
      <c r="S1911" s="87"/>
      <c r="T1911" s="92"/>
      <c r="U1911" s="93"/>
      <c r="V1911" s="89"/>
      <c r="W1911" s="90"/>
      <c r="X1911" s="94"/>
      <c r="Y1911" s="95"/>
      <c r="Z1911" s="96"/>
    </row>
    <row r="1912" spans="1:26">
      <c r="A1912" s="27"/>
      <c r="B1912" s="9"/>
      <c r="C1912" s="3"/>
      <c r="D1912" s="3"/>
      <c r="E1912" s="3"/>
      <c r="F1912" s="3"/>
      <c r="G1912" s="3"/>
      <c r="H1912" s="3"/>
      <c r="I1912" s="3"/>
      <c r="J1912" s="3"/>
      <c r="K1912" s="3"/>
      <c r="L1912" s="3"/>
      <c r="M1912" s="3"/>
      <c r="S1912" s="87"/>
      <c r="T1912" s="92"/>
      <c r="U1912" s="93"/>
      <c r="V1912" s="89"/>
      <c r="W1912" s="90"/>
      <c r="X1912" s="94"/>
      <c r="Y1912" s="95"/>
      <c r="Z1912" s="96"/>
    </row>
    <row r="1913" spans="1:26">
      <c r="A1913" s="27"/>
      <c r="B1913" s="9"/>
      <c r="C1913" s="3"/>
      <c r="D1913" s="3"/>
      <c r="E1913" s="3"/>
      <c r="F1913" s="3"/>
      <c r="G1913" s="3"/>
      <c r="H1913" s="3"/>
      <c r="I1913" s="3"/>
      <c r="J1913" s="3"/>
      <c r="K1913" s="3"/>
      <c r="L1913" s="3"/>
      <c r="M1913" s="3"/>
      <c r="S1913" s="87"/>
      <c r="T1913" s="92"/>
      <c r="U1913" s="93"/>
      <c r="V1913" s="89"/>
      <c r="W1913" s="90"/>
      <c r="X1913" s="94"/>
      <c r="Y1913" s="95"/>
      <c r="Z1913" s="96"/>
    </row>
    <row r="1914" spans="1:26">
      <c r="A1914" s="27"/>
      <c r="B1914" s="9"/>
      <c r="C1914" s="3"/>
      <c r="D1914" s="3"/>
      <c r="E1914" s="3"/>
      <c r="F1914" s="3"/>
      <c r="G1914" s="3"/>
      <c r="H1914" s="3"/>
      <c r="I1914" s="3"/>
      <c r="J1914" s="3"/>
      <c r="K1914" s="3"/>
      <c r="L1914" s="3"/>
      <c r="M1914" s="3"/>
      <c r="S1914" s="87"/>
      <c r="T1914" s="92"/>
      <c r="U1914" s="93"/>
      <c r="V1914" s="89"/>
      <c r="W1914" s="90"/>
      <c r="X1914" s="94"/>
      <c r="Y1914" s="95"/>
      <c r="Z1914" s="96"/>
    </row>
    <row r="1915" spans="1:26">
      <c r="A1915" s="27"/>
      <c r="B1915" s="9"/>
      <c r="C1915" s="3"/>
      <c r="D1915" s="3"/>
      <c r="E1915" s="3"/>
      <c r="F1915" s="3"/>
      <c r="G1915" s="3"/>
      <c r="H1915" s="3"/>
      <c r="I1915" s="3"/>
      <c r="J1915" s="3"/>
      <c r="K1915" s="3"/>
      <c r="L1915" s="3"/>
      <c r="M1915" s="3"/>
      <c r="S1915" s="87"/>
      <c r="T1915" s="92"/>
      <c r="U1915" s="93"/>
      <c r="V1915" s="89"/>
      <c r="W1915" s="90"/>
      <c r="X1915" s="94"/>
      <c r="Y1915" s="95"/>
      <c r="Z1915" s="96"/>
    </row>
    <row r="1916" spans="1:26">
      <c r="A1916" s="27"/>
      <c r="B1916" s="9"/>
      <c r="C1916" s="3"/>
      <c r="D1916" s="3"/>
      <c r="E1916" s="3"/>
      <c r="F1916" s="3"/>
      <c r="G1916" s="3"/>
      <c r="H1916" s="3"/>
      <c r="I1916" s="3"/>
      <c r="J1916" s="3"/>
      <c r="K1916" s="3"/>
      <c r="L1916" s="3"/>
      <c r="M1916" s="3"/>
      <c r="S1916" s="87"/>
      <c r="T1916" s="92"/>
      <c r="U1916" s="93"/>
      <c r="V1916" s="89"/>
      <c r="W1916" s="90"/>
      <c r="X1916" s="94"/>
      <c r="Y1916" s="95"/>
      <c r="Z1916" s="96"/>
    </row>
    <row r="1917" spans="1:26">
      <c r="A1917" s="27"/>
      <c r="B1917" s="9"/>
      <c r="C1917" s="3"/>
      <c r="D1917" s="3"/>
      <c r="E1917" s="3"/>
      <c r="F1917" s="3"/>
      <c r="G1917" s="3"/>
      <c r="H1917" s="3"/>
      <c r="I1917" s="3"/>
      <c r="J1917" s="3"/>
      <c r="K1917" s="3"/>
      <c r="L1917" s="3"/>
      <c r="M1917" s="3"/>
      <c r="S1917" s="87"/>
      <c r="T1917" s="92"/>
      <c r="U1917" s="93"/>
      <c r="V1917" s="89"/>
      <c r="W1917" s="90"/>
      <c r="X1917" s="94"/>
      <c r="Y1917" s="95"/>
      <c r="Z1917" s="96"/>
    </row>
    <row r="1918" spans="1:26">
      <c r="A1918" s="27"/>
      <c r="B1918" s="9"/>
      <c r="C1918" s="3"/>
      <c r="D1918" s="3"/>
      <c r="E1918" s="3"/>
      <c r="F1918" s="3"/>
      <c r="G1918" s="3"/>
      <c r="H1918" s="3"/>
      <c r="I1918" s="3"/>
      <c r="J1918" s="3"/>
      <c r="K1918" s="3"/>
      <c r="L1918" s="3"/>
      <c r="M1918" s="3"/>
      <c r="S1918" s="87"/>
      <c r="T1918" s="92"/>
      <c r="U1918" s="93"/>
      <c r="V1918" s="89"/>
      <c r="W1918" s="90"/>
      <c r="X1918" s="94"/>
      <c r="Y1918" s="95"/>
      <c r="Z1918" s="96"/>
    </row>
    <row r="1919" spans="1:26">
      <c r="A1919" s="27"/>
      <c r="B1919" s="9"/>
      <c r="C1919" s="3"/>
      <c r="D1919" s="3"/>
      <c r="E1919" s="3"/>
      <c r="F1919" s="3"/>
      <c r="G1919" s="3"/>
      <c r="H1919" s="3"/>
      <c r="I1919" s="3"/>
      <c r="J1919" s="3"/>
      <c r="K1919" s="3"/>
      <c r="L1919" s="3"/>
      <c r="M1919" s="3"/>
      <c r="S1919" s="87"/>
      <c r="T1919" s="92"/>
      <c r="U1919" s="93"/>
      <c r="V1919" s="89"/>
      <c r="W1919" s="90"/>
      <c r="X1919" s="94"/>
      <c r="Y1919" s="95"/>
      <c r="Z1919" s="96"/>
    </row>
    <row r="1920" spans="1:26">
      <c r="A1920" s="27"/>
      <c r="B1920" s="9"/>
      <c r="C1920" s="3"/>
      <c r="D1920" s="3"/>
      <c r="E1920" s="3"/>
      <c r="F1920" s="3"/>
      <c r="G1920" s="3"/>
      <c r="H1920" s="3"/>
      <c r="I1920" s="3"/>
      <c r="J1920" s="3"/>
      <c r="K1920" s="3"/>
      <c r="L1920" s="3"/>
      <c r="M1920" s="3"/>
      <c r="S1920" s="87"/>
      <c r="T1920" s="92"/>
      <c r="U1920" s="93"/>
      <c r="V1920" s="89"/>
      <c r="W1920" s="90"/>
      <c r="X1920" s="94"/>
      <c r="Y1920" s="95"/>
      <c r="Z1920" s="96"/>
    </row>
    <row r="1921" spans="1:26">
      <c r="A1921" s="27"/>
      <c r="B1921" s="9"/>
      <c r="C1921" s="3"/>
      <c r="D1921" s="3"/>
      <c r="E1921" s="3"/>
      <c r="F1921" s="3"/>
      <c r="G1921" s="3"/>
      <c r="H1921" s="3"/>
      <c r="I1921" s="3"/>
      <c r="J1921" s="3"/>
      <c r="K1921" s="3"/>
      <c r="L1921" s="3"/>
      <c r="M1921" s="3"/>
      <c r="S1921" s="87"/>
      <c r="T1921" s="92"/>
      <c r="U1921" s="93"/>
      <c r="V1921" s="89"/>
      <c r="W1921" s="90"/>
      <c r="X1921" s="94"/>
      <c r="Y1921" s="95"/>
      <c r="Z1921" s="96"/>
    </row>
    <row r="1922" spans="1:26">
      <c r="A1922" s="27"/>
      <c r="B1922" s="9"/>
      <c r="C1922" s="3"/>
      <c r="D1922" s="3"/>
      <c r="E1922" s="3"/>
      <c r="F1922" s="3"/>
      <c r="G1922" s="3"/>
      <c r="H1922" s="3"/>
      <c r="I1922" s="3"/>
      <c r="J1922" s="3"/>
      <c r="K1922" s="3"/>
      <c r="L1922" s="3"/>
      <c r="M1922" s="3"/>
      <c r="S1922" s="87"/>
      <c r="T1922" s="92"/>
      <c r="U1922" s="93"/>
      <c r="V1922" s="89"/>
      <c r="W1922" s="90"/>
      <c r="X1922" s="94"/>
      <c r="Y1922" s="95"/>
      <c r="Z1922" s="96"/>
    </row>
    <row r="1923" spans="1:26">
      <c r="A1923" s="27"/>
      <c r="B1923" s="9"/>
      <c r="C1923" s="3"/>
      <c r="D1923" s="3"/>
      <c r="E1923" s="3"/>
      <c r="F1923" s="3"/>
      <c r="G1923" s="3"/>
      <c r="H1923" s="3"/>
      <c r="I1923" s="3"/>
      <c r="J1923" s="3"/>
      <c r="K1923" s="3"/>
      <c r="L1923" s="3"/>
      <c r="M1923" s="3"/>
      <c r="S1923" s="87"/>
      <c r="T1923" s="92"/>
      <c r="U1923" s="93"/>
      <c r="V1923" s="89"/>
      <c r="W1923" s="90"/>
      <c r="X1923" s="94"/>
      <c r="Y1923" s="95"/>
      <c r="Z1923" s="96"/>
    </row>
    <row r="1924" spans="1:26">
      <c r="A1924" s="27"/>
      <c r="B1924" s="9"/>
      <c r="C1924" s="3"/>
      <c r="D1924" s="3"/>
      <c r="E1924" s="3"/>
      <c r="F1924" s="3"/>
      <c r="G1924" s="3"/>
      <c r="H1924" s="3"/>
      <c r="I1924" s="3"/>
      <c r="J1924" s="3"/>
      <c r="K1924" s="3"/>
      <c r="L1924" s="3"/>
      <c r="M1924" s="3"/>
      <c r="S1924" s="87"/>
      <c r="T1924" s="92"/>
      <c r="U1924" s="93"/>
      <c r="V1924" s="89"/>
      <c r="W1924" s="90"/>
      <c r="X1924" s="94"/>
      <c r="Y1924" s="95"/>
      <c r="Z1924" s="96"/>
    </row>
    <row r="1925" spans="1:26">
      <c r="A1925" s="27"/>
      <c r="B1925" s="9"/>
      <c r="C1925" s="3"/>
      <c r="D1925" s="3"/>
      <c r="E1925" s="3"/>
      <c r="F1925" s="3"/>
      <c r="G1925" s="3"/>
      <c r="H1925" s="3"/>
      <c r="I1925" s="3"/>
      <c r="J1925" s="3"/>
      <c r="K1925" s="3"/>
      <c r="L1925" s="3"/>
      <c r="M1925" s="3"/>
      <c r="S1925" s="87"/>
      <c r="T1925" s="92"/>
      <c r="U1925" s="93"/>
      <c r="V1925" s="89"/>
      <c r="W1925" s="90"/>
      <c r="X1925" s="94"/>
      <c r="Y1925" s="95"/>
      <c r="Z1925" s="96"/>
    </row>
    <row r="1926" spans="1:26">
      <c r="A1926" s="27"/>
      <c r="B1926" s="9"/>
      <c r="C1926" s="3"/>
      <c r="D1926" s="3"/>
      <c r="E1926" s="3"/>
      <c r="F1926" s="3"/>
      <c r="G1926" s="3"/>
      <c r="H1926" s="3"/>
      <c r="I1926" s="3"/>
      <c r="J1926" s="3"/>
      <c r="K1926" s="3"/>
      <c r="L1926" s="3"/>
      <c r="M1926" s="3"/>
      <c r="S1926" s="87"/>
      <c r="T1926" s="92"/>
      <c r="U1926" s="93"/>
      <c r="V1926" s="89"/>
      <c r="W1926" s="90"/>
      <c r="X1926" s="94"/>
      <c r="Y1926" s="95"/>
      <c r="Z1926" s="96"/>
    </row>
    <row r="1927" spans="1:26">
      <c r="A1927" s="27"/>
      <c r="B1927" s="9"/>
      <c r="C1927" s="3"/>
      <c r="D1927" s="3"/>
      <c r="E1927" s="3"/>
      <c r="F1927" s="3"/>
      <c r="G1927" s="3"/>
      <c r="H1927" s="3"/>
      <c r="I1927" s="3"/>
      <c r="J1927" s="3"/>
      <c r="K1927" s="3"/>
      <c r="L1927" s="3"/>
      <c r="M1927" s="3"/>
      <c r="S1927" s="87"/>
      <c r="T1927" s="92"/>
      <c r="U1927" s="93"/>
      <c r="V1927" s="89"/>
      <c r="W1927" s="90"/>
      <c r="X1927" s="94"/>
      <c r="Y1927" s="95"/>
      <c r="Z1927" s="96"/>
    </row>
    <row r="1928" spans="1:26">
      <c r="A1928" s="27"/>
      <c r="B1928" s="9"/>
      <c r="C1928" s="3"/>
      <c r="D1928" s="3"/>
      <c r="E1928" s="3"/>
      <c r="F1928" s="3"/>
      <c r="G1928" s="3"/>
      <c r="H1928" s="3"/>
      <c r="I1928" s="3"/>
      <c r="J1928" s="3"/>
      <c r="K1928" s="3"/>
      <c r="L1928" s="3"/>
      <c r="M1928" s="3"/>
      <c r="S1928" s="87"/>
      <c r="T1928" s="92"/>
      <c r="U1928" s="93"/>
      <c r="V1928" s="89"/>
      <c r="W1928" s="90"/>
      <c r="X1928" s="94"/>
      <c r="Y1928" s="95"/>
      <c r="Z1928" s="96"/>
    </row>
    <row r="1929" spans="1:26">
      <c r="A1929" s="27"/>
      <c r="B1929" s="9"/>
      <c r="C1929" s="3"/>
      <c r="D1929" s="3"/>
      <c r="E1929" s="3"/>
      <c r="F1929" s="3"/>
      <c r="G1929" s="3"/>
      <c r="H1929" s="3"/>
      <c r="I1929" s="3"/>
      <c r="J1929" s="3"/>
      <c r="K1929" s="3"/>
      <c r="L1929" s="3"/>
      <c r="M1929" s="3"/>
      <c r="S1929" s="87"/>
      <c r="T1929" s="92"/>
      <c r="U1929" s="93"/>
      <c r="V1929" s="89"/>
      <c r="W1929" s="90"/>
      <c r="X1929" s="94"/>
      <c r="Y1929" s="95"/>
      <c r="Z1929" s="96"/>
    </row>
    <row r="1930" spans="1:26">
      <c r="A1930" s="27"/>
      <c r="B1930" s="9"/>
      <c r="C1930" s="3"/>
      <c r="D1930" s="3"/>
      <c r="E1930" s="3"/>
      <c r="F1930" s="3"/>
      <c r="G1930" s="3"/>
      <c r="H1930" s="3"/>
      <c r="I1930" s="3"/>
      <c r="J1930" s="3"/>
      <c r="K1930" s="3"/>
      <c r="L1930" s="3"/>
      <c r="M1930" s="3"/>
      <c r="S1930" s="87"/>
      <c r="T1930" s="92"/>
      <c r="U1930" s="93"/>
      <c r="V1930" s="89"/>
      <c r="W1930" s="90"/>
      <c r="X1930" s="94"/>
      <c r="Y1930" s="95"/>
      <c r="Z1930" s="96"/>
    </row>
    <row r="1931" spans="1:26">
      <c r="A1931" s="27"/>
      <c r="B1931" s="9"/>
      <c r="C1931" s="3"/>
      <c r="D1931" s="3"/>
      <c r="E1931" s="3"/>
      <c r="F1931" s="3"/>
      <c r="G1931" s="3"/>
      <c r="H1931" s="3"/>
      <c r="I1931" s="3"/>
      <c r="J1931" s="3"/>
      <c r="K1931" s="3"/>
      <c r="L1931" s="3"/>
      <c r="M1931" s="3"/>
      <c r="S1931" s="87"/>
      <c r="T1931" s="92"/>
      <c r="U1931" s="93"/>
      <c r="V1931" s="89"/>
      <c r="W1931" s="90"/>
      <c r="X1931" s="94"/>
      <c r="Y1931" s="95"/>
      <c r="Z1931" s="96"/>
    </row>
    <row r="1932" spans="1:26">
      <c r="A1932" s="27"/>
      <c r="B1932" s="9"/>
      <c r="C1932" s="3"/>
      <c r="D1932" s="3"/>
      <c r="E1932" s="3"/>
      <c r="F1932" s="3"/>
      <c r="G1932" s="3"/>
      <c r="H1932" s="3"/>
      <c r="I1932" s="3"/>
      <c r="J1932" s="3"/>
      <c r="K1932" s="3"/>
      <c r="L1932" s="3"/>
      <c r="M1932" s="3"/>
      <c r="S1932" s="87"/>
      <c r="T1932" s="92"/>
      <c r="U1932" s="93"/>
      <c r="V1932" s="89"/>
      <c r="W1932" s="90"/>
      <c r="X1932" s="94"/>
      <c r="Y1932" s="95"/>
      <c r="Z1932" s="96"/>
    </row>
    <row r="1933" spans="1:26">
      <c r="A1933" s="27"/>
      <c r="B1933" s="9"/>
      <c r="C1933" s="3"/>
      <c r="D1933" s="3"/>
      <c r="E1933" s="3"/>
      <c r="F1933" s="3"/>
      <c r="G1933" s="3"/>
      <c r="H1933" s="3"/>
      <c r="I1933" s="3"/>
      <c r="J1933" s="3"/>
      <c r="K1933" s="3"/>
      <c r="L1933" s="3"/>
      <c r="M1933" s="3"/>
      <c r="S1933" s="87"/>
      <c r="T1933" s="92"/>
      <c r="U1933" s="93"/>
      <c r="V1933" s="89"/>
      <c r="W1933" s="90"/>
      <c r="X1933" s="94"/>
      <c r="Y1933" s="95"/>
      <c r="Z1933" s="96"/>
    </row>
    <row r="1934" spans="1:26">
      <c r="A1934" s="27"/>
      <c r="B1934" s="9"/>
      <c r="C1934" s="3"/>
      <c r="D1934" s="3"/>
      <c r="E1934" s="3"/>
      <c r="F1934" s="3"/>
      <c r="G1934" s="3"/>
      <c r="H1934" s="3"/>
      <c r="I1934" s="3"/>
      <c r="J1934" s="3"/>
      <c r="K1934" s="3"/>
      <c r="L1934" s="3"/>
      <c r="M1934" s="3"/>
      <c r="S1934" s="87"/>
      <c r="T1934" s="92"/>
      <c r="U1934" s="93"/>
      <c r="V1934" s="89"/>
      <c r="W1934" s="90"/>
      <c r="X1934" s="94"/>
      <c r="Y1934" s="95"/>
      <c r="Z1934" s="96"/>
    </row>
    <row r="1935" spans="1:26">
      <c r="A1935" s="27"/>
      <c r="B1935" s="9"/>
      <c r="C1935" s="3"/>
      <c r="D1935" s="3"/>
      <c r="E1935" s="3"/>
      <c r="F1935" s="3"/>
      <c r="G1935" s="3"/>
      <c r="H1935" s="3"/>
      <c r="I1935" s="3"/>
      <c r="J1935" s="3"/>
      <c r="K1935" s="3"/>
      <c r="L1935" s="3"/>
      <c r="M1935" s="3"/>
      <c r="S1935" s="87"/>
      <c r="T1935" s="92"/>
      <c r="U1935" s="93"/>
      <c r="V1935" s="89"/>
      <c r="W1935" s="90"/>
      <c r="X1935" s="94"/>
      <c r="Y1935" s="95"/>
      <c r="Z1935" s="96"/>
    </row>
    <row r="1936" spans="1:26">
      <c r="A1936" s="27"/>
      <c r="B1936" s="9"/>
      <c r="C1936" s="3"/>
      <c r="D1936" s="3"/>
      <c r="E1936" s="3"/>
      <c r="F1936" s="3"/>
      <c r="G1936" s="3"/>
      <c r="H1936" s="3"/>
      <c r="I1936" s="3"/>
      <c r="J1936" s="3"/>
      <c r="K1936" s="3"/>
      <c r="L1936" s="3"/>
      <c r="M1936" s="3"/>
      <c r="S1936" s="87"/>
      <c r="T1936" s="92"/>
      <c r="U1936" s="93"/>
      <c r="V1936" s="89"/>
      <c r="W1936" s="90"/>
      <c r="X1936" s="94"/>
      <c r="Y1936" s="95"/>
      <c r="Z1936" s="96"/>
    </row>
    <row r="1937" spans="1:26">
      <c r="A1937" s="27"/>
      <c r="B1937" s="9"/>
      <c r="C1937" s="3"/>
      <c r="D1937" s="3"/>
      <c r="E1937" s="3"/>
      <c r="F1937" s="3"/>
      <c r="G1937" s="3"/>
      <c r="H1937" s="3"/>
      <c r="I1937" s="3"/>
      <c r="J1937" s="3"/>
      <c r="K1937" s="3"/>
      <c r="L1937" s="3"/>
      <c r="M1937" s="3"/>
      <c r="S1937" s="87"/>
      <c r="T1937" s="92"/>
      <c r="U1937" s="93"/>
      <c r="V1937" s="89"/>
      <c r="W1937" s="90"/>
      <c r="X1937" s="94"/>
      <c r="Y1937" s="95"/>
      <c r="Z1937" s="96"/>
    </row>
    <row r="1938" spans="1:26">
      <c r="A1938" s="27"/>
      <c r="B1938" s="9"/>
      <c r="C1938" s="3"/>
      <c r="D1938" s="3"/>
      <c r="E1938" s="3"/>
      <c r="F1938" s="3"/>
      <c r="G1938" s="3"/>
      <c r="H1938" s="3"/>
      <c r="I1938" s="3"/>
      <c r="J1938" s="3"/>
      <c r="K1938" s="3"/>
      <c r="L1938" s="3"/>
      <c r="M1938" s="3"/>
      <c r="S1938" s="87"/>
      <c r="T1938" s="92"/>
      <c r="U1938" s="93"/>
      <c r="V1938" s="89"/>
      <c r="W1938" s="90"/>
      <c r="X1938" s="94"/>
      <c r="Y1938" s="95"/>
      <c r="Z1938" s="96"/>
    </row>
    <row r="1939" spans="1:26">
      <c r="A1939" s="27"/>
      <c r="B1939" s="9"/>
      <c r="C1939" s="3"/>
      <c r="D1939" s="3"/>
      <c r="E1939" s="3"/>
      <c r="F1939" s="3"/>
      <c r="G1939" s="3"/>
      <c r="H1939" s="3"/>
      <c r="I1939" s="3"/>
      <c r="J1939" s="3"/>
      <c r="K1939" s="3"/>
      <c r="L1939" s="3"/>
      <c r="M1939" s="3"/>
      <c r="S1939" s="87"/>
      <c r="T1939" s="92"/>
      <c r="U1939" s="93"/>
      <c r="V1939" s="89"/>
      <c r="W1939" s="90"/>
      <c r="X1939" s="94"/>
      <c r="Y1939" s="95"/>
      <c r="Z1939" s="96"/>
    </row>
    <row r="1940" spans="1:26">
      <c r="A1940" s="27"/>
      <c r="B1940" s="9"/>
      <c r="C1940" s="3"/>
      <c r="D1940" s="3"/>
      <c r="E1940" s="3"/>
      <c r="F1940" s="3"/>
      <c r="G1940" s="3"/>
      <c r="H1940" s="3"/>
      <c r="I1940" s="3"/>
      <c r="J1940" s="3"/>
      <c r="K1940" s="3"/>
      <c r="L1940" s="3"/>
      <c r="M1940" s="3"/>
      <c r="S1940" s="87"/>
      <c r="T1940" s="92"/>
      <c r="U1940" s="93"/>
      <c r="V1940" s="89"/>
      <c r="W1940" s="90"/>
      <c r="X1940" s="94"/>
      <c r="Y1940" s="95"/>
      <c r="Z1940" s="96"/>
    </row>
    <row r="1941" spans="1:26">
      <c r="A1941" s="27"/>
      <c r="B1941" s="9"/>
      <c r="C1941" s="3"/>
      <c r="D1941" s="3"/>
      <c r="E1941" s="3"/>
      <c r="F1941" s="3"/>
      <c r="G1941" s="3"/>
      <c r="H1941" s="3"/>
      <c r="I1941" s="3"/>
      <c r="J1941" s="3"/>
      <c r="K1941" s="3"/>
      <c r="L1941" s="3"/>
      <c r="M1941" s="3"/>
      <c r="S1941" s="87"/>
      <c r="T1941" s="92"/>
      <c r="U1941" s="93"/>
      <c r="V1941" s="89"/>
      <c r="W1941" s="90"/>
      <c r="X1941" s="94"/>
      <c r="Y1941" s="95"/>
      <c r="Z1941" s="96"/>
    </row>
    <row r="1942" spans="1:26">
      <c r="A1942" s="27"/>
      <c r="B1942" s="9"/>
      <c r="C1942" s="3"/>
      <c r="D1942" s="3"/>
      <c r="E1942" s="3"/>
      <c r="F1942" s="3"/>
      <c r="G1942" s="3"/>
      <c r="H1942" s="3"/>
      <c r="I1942" s="3"/>
      <c r="J1942" s="3"/>
      <c r="K1942" s="3"/>
      <c r="L1942" s="3"/>
      <c r="M1942" s="3"/>
      <c r="S1942" s="87"/>
      <c r="T1942" s="92"/>
      <c r="U1942" s="93"/>
      <c r="V1942" s="89"/>
      <c r="W1942" s="90"/>
      <c r="X1942" s="94"/>
      <c r="Y1942" s="95"/>
      <c r="Z1942" s="96"/>
    </row>
    <row r="1943" spans="1:26">
      <c r="A1943" s="27"/>
      <c r="B1943" s="9"/>
      <c r="C1943" s="3"/>
      <c r="D1943" s="3"/>
      <c r="E1943" s="3"/>
      <c r="F1943" s="3"/>
      <c r="G1943" s="3"/>
      <c r="H1943" s="3"/>
      <c r="I1943" s="3"/>
      <c r="J1943" s="3"/>
      <c r="K1943" s="3"/>
      <c r="L1943" s="3"/>
      <c r="M1943" s="3"/>
      <c r="S1943" s="87"/>
      <c r="T1943" s="92"/>
      <c r="U1943" s="93"/>
      <c r="V1943" s="89"/>
      <c r="W1943" s="90"/>
      <c r="X1943" s="94"/>
      <c r="Y1943" s="95"/>
      <c r="Z1943" s="96"/>
    </row>
    <row r="1944" spans="1:26">
      <c r="A1944" s="27"/>
      <c r="B1944" s="9"/>
      <c r="C1944" s="3"/>
      <c r="D1944" s="3"/>
      <c r="E1944" s="3"/>
      <c r="F1944" s="3"/>
      <c r="G1944" s="3"/>
      <c r="H1944" s="3"/>
      <c r="I1944" s="3"/>
      <c r="J1944" s="3"/>
      <c r="K1944" s="3"/>
      <c r="L1944" s="3"/>
      <c r="M1944" s="3"/>
      <c r="S1944" s="87"/>
      <c r="T1944" s="92"/>
      <c r="U1944" s="93"/>
      <c r="V1944" s="89"/>
      <c r="W1944" s="90"/>
      <c r="X1944" s="94"/>
      <c r="Y1944" s="95"/>
      <c r="Z1944" s="96"/>
    </row>
    <row r="1945" spans="1:26">
      <c r="A1945" s="27"/>
      <c r="B1945" s="9"/>
      <c r="C1945" s="3"/>
      <c r="D1945" s="3"/>
      <c r="E1945" s="3"/>
      <c r="F1945" s="3"/>
      <c r="G1945" s="3"/>
      <c r="H1945" s="3"/>
      <c r="I1945" s="3"/>
      <c r="J1945" s="3"/>
      <c r="K1945" s="3"/>
      <c r="L1945" s="3"/>
      <c r="M1945" s="3"/>
      <c r="S1945" s="87"/>
      <c r="T1945" s="92"/>
      <c r="U1945" s="93"/>
      <c r="V1945" s="89"/>
      <c r="W1945" s="90"/>
      <c r="X1945" s="94"/>
      <c r="Y1945" s="95"/>
      <c r="Z1945" s="96"/>
    </row>
    <row r="1946" spans="1:26">
      <c r="A1946" s="27"/>
      <c r="B1946" s="9"/>
      <c r="C1946" s="3"/>
      <c r="D1946" s="3"/>
      <c r="E1946" s="3"/>
      <c r="F1946" s="3"/>
      <c r="G1946" s="3"/>
      <c r="H1946" s="3"/>
      <c r="I1946" s="3"/>
      <c r="J1946" s="3"/>
      <c r="K1946" s="3"/>
      <c r="L1946" s="3"/>
      <c r="M1946" s="3"/>
      <c r="S1946" s="87"/>
      <c r="T1946" s="92"/>
      <c r="U1946" s="93"/>
      <c r="V1946" s="89"/>
      <c r="W1946" s="90"/>
      <c r="X1946" s="94"/>
      <c r="Y1946" s="95"/>
      <c r="Z1946" s="96"/>
    </row>
    <row r="1947" spans="1:26">
      <c r="A1947" s="27"/>
      <c r="B1947" s="9"/>
      <c r="C1947" s="3"/>
      <c r="D1947" s="3"/>
      <c r="E1947" s="3"/>
      <c r="F1947" s="3"/>
      <c r="G1947" s="3"/>
      <c r="H1947" s="3"/>
      <c r="I1947" s="3"/>
      <c r="J1947" s="3"/>
      <c r="K1947" s="3"/>
      <c r="L1947" s="3"/>
      <c r="M1947" s="3"/>
      <c r="S1947" s="87"/>
      <c r="T1947" s="92"/>
      <c r="U1947" s="93"/>
      <c r="V1947" s="89"/>
      <c r="W1947" s="90"/>
      <c r="X1947" s="94"/>
      <c r="Y1947" s="95"/>
      <c r="Z1947" s="96"/>
    </row>
    <row r="1948" spans="1:26">
      <c r="A1948" s="27"/>
      <c r="B1948" s="9"/>
      <c r="C1948" s="3"/>
      <c r="D1948" s="3"/>
      <c r="E1948" s="3"/>
      <c r="F1948" s="3"/>
      <c r="G1948" s="3"/>
      <c r="H1948" s="3"/>
      <c r="I1948" s="3"/>
      <c r="J1948" s="3"/>
      <c r="K1948" s="3"/>
      <c r="L1948" s="3"/>
      <c r="M1948" s="3"/>
      <c r="S1948" s="87"/>
      <c r="T1948" s="92"/>
      <c r="U1948" s="93"/>
      <c r="V1948" s="89"/>
      <c r="W1948" s="90"/>
      <c r="X1948" s="94"/>
      <c r="Y1948" s="95"/>
      <c r="Z1948" s="96"/>
    </row>
    <row r="1949" spans="1:26">
      <c r="A1949" s="27"/>
      <c r="B1949" s="9"/>
      <c r="C1949" s="3"/>
      <c r="D1949" s="3"/>
      <c r="E1949" s="3"/>
      <c r="F1949" s="3"/>
      <c r="G1949" s="3"/>
      <c r="H1949" s="3"/>
      <c r="I1949" s="3"/>
      <c r="J1949" s="3"/>
      <c r="K1949" s="3"/>
      <c r="L1949" s="3"/>
      <c r="M1949" s="3"/>
      <c r="S1949" s="87"/>
      <c r="T1949" s="92"/>
      <c r="U1949" s="93"/>
      <c r="V1949" s="89"/>
      <c r="W1949" s="90"/>
      <c r="X1949" s="94"/>
      <c r="Y1949" s="95"/>
      <c r="Z1949" s="96"/>
    </row>
    <row r="1950" spans="1:26">
      <c r="A1950" s="27"/>
      <c r="B1950" s="9"/>
      <c r="C1950" s="3"/>
      <c r="D1950" s="3"/>
      <c r="E1950" s="3"/>
      <c r="F1950" s="3"/>
      <c r="G1950" s="3"/>
      <c r="H1950" s="3"/>
      <c r="I1950" s="3"/>
      <c r="J1950" s="3"/>
      <c r="K1950" s="3"/>
      <c r="L1950" s="3"/>
      <c r="M1950" s="3"/>
      <c r="S1950" s="87"/>
      <c r="T1950" s="92"/>
      <c r="U1950" s="93"/>
      <c r="V1950" s="89"/>
      <c r="W1950" s="90"/>
      <c r="X1950" s="94"/>
      <c r="Y1950" s="95"/>
      <c r="Z1950" s="96"/>
    </row>
    <row r="1951" spans="1:26">
      <c r="A1951" s="27"/>
      <c r="B1951" s="9"/>
      <c r="C1951" s="3"/>
      <c r="D1951" s="3"/>
      <c r="E1951" s="3"/>
      <c r="F1951" s="3"/>
      <c r="G1951" s="3"/>
      <c r="H1951" s="3"/>
      <c r="I1951" s="3"/>
      <c r="J1951" s="3"/>
      <c r="K1951" s="3"/>
      <c r="L1951" s="3"/>
      <c r="M1951" s="3"/>
      <c r="S1951" s="87"/>
      <c r="T1951" s="92"/>
      <c r="U1951" s="93"/>
      <c r="V1951" s="89"/>
      <c r="W1951" s="90"/>
      <c r="X1951" s="94"/>
      <c r="Y1951" s="95"/>
      <c r="Z1951" s="96"/>
    </row>
    <row r="1952" spans="1:26">
      <c r="A1952" s="27"/>
      <c r="B1952" s="9"/>
      <c r="C1952" s="3"/>
      <c r="D1952" s="3"/>
      <c r="E1952" s="3"/>
      <c r="F1952" s="3"/>
      <c r="G1952" s="3"/>
      <c r="H1952" s="3"/>
      <c r="I1952" s="3"/>
      <c r="J1952" s="3"/>
      <c r="K1952" s="3"/>
      <c r="L1952" s="3"/>
      <c r="M1952" s="3"/>
      <c r="S1952" s="87"/>
      <c r="T1952" s="92"/>
      <c r="U1952" s="93"/>
      <c r="V1952" s="89"/>
      <c r="W1952" s="90"/>
      <c r="X1952" s="94"/>
      <c r="Y1952" s="95"/>
      <c r="Z1952" s="96"/>
    </row>
    <row r="1953" spans="1:26">
      <c r="A1953" s="27"/>
      <c r="B1953" s="9"/>
      <c r="C1953" s="3"/>
      <c r="D1953" s="3"/>
      <c r="E1953" s="3"/>
      <c r="F1953" s="3"/>
      <c r="G1953" s="3"/>
      <c r="H1953" s="3"/>
      <c r="I1953" s="3"/>
      <c r="J1953" s="3"/>
      <c r="K1953" s="3"/>
      <c r="L1953" s="3"/>
      <c r="M1953" s="3"/>
      <c r="S1953" s="87"/>
      <c r="T1953" s="92"/>
      <c r="U1953" s="93"/>
      <c r="V1953" s="89"/>
      <c r="W1953" s="90"/>
      <c r="X1953" s="94"/>
      <c r="Y1953" s="95"/>
      <c r="Z1953" s="96"/>
    </row>
    <row r="1954" spans="1:26">
      <c r="A1954" s="27"/>
      <c r="B1954" s="9"/>
      <c r="C1954" s="3"/>
      <c r="D1954" s="3"/>
      <c r="E1954" s="3"/>
      <c r="F1954" s="3"/>
      <c r="G1954" s="3"/>
      <c r="H1954" s="3"/>
      <c r="I1954" s="3"/>
      <c r="J1954" s="3"/>
      <c r="K1954" s="3"/>
      <c r="L1954" s="3"/>
      <c r="M1954" s="3"/>
      <c r="S1954" s="87"/>
      <c r="T1954" s="92"/>
      <c r="U1954" s="93"/>
      <c r="V1954" s="89"/>
      <c r="W1954" s="90"/>
      <c r="X1954" s="94"/>
      <c r="Y1954" s="95"/>
      <c r="Z1954" s="96"/>
    </row>
    <row r="1955" spans="1:26">
      <c r="A1955" s="27"/>
      <c r="B1955" s="9"/>
      <c r="C1955" s="3"/>
      <c r="D1955" s="3"/>
      <c r="E1955" s="3"/>
      <c r="F1955" s="3"/>
      <c r="G1955" s="3"/>
      <c r="H1955" s="3"/>
      <c r="I1955" s="3"/>
      <c r="J1955" s="3"/>
      <c r="K1955" s="3"/>
      <c r="L1955" s="3"/>
      <c r="M1955" s="3"/>
      <c r="S1955" s="87"/>
      <c r="T1955" s="92"/>
      <c r="U1955" s="93"/>
      <c r="V1955" s="89"/>
      <c r="W1955" s="90"/>
      <c r="X1955" s="94"/>
      <c r="Y1955" s="95"/>
      <c r="Z1955" s="96"/>
    </row>
    <row r="1956" spans="1:26">
      <c r="A1956" s="27"/>
      <c r="B1956" s="9"/>
      <c r="C1956" s="3"/>
      <c r="D1956" s="3"/>
      <c r="E1956" s="3"/>
      <c r="F1956" s="3"/>
      <c r="G1956" s="3"/>
      <c r="H1956" s="3"/>
      <c r="I1956" s="3"/>
      <c r="J1956" s="3"/>
      <c r="K1956" s="3"/>
      <c r="L1956" s="3"/>
      <c r="M1956" s="3"/>
      <c r="S1956" s="87"/>
      <c r="T1956" s="92"/>
      <c r="U1956" s="93"/>
      <c r="V1956" s="89"/>
      <c r="W1956" s="90"/>
      <c r="X1956" s="94"/>
      <c r="Y1956" s="95"/>
      <c r="Z1956" s="96"/>
    </row>
    <row r="1957" spans="1:26">
      <c r="A1957" s="27"/>
      <c r="B1957" s="9"/>
      <c r="C1957" s="3"/>
      <c r="D1957" s="3"/>
      <c r="E1957" s="3"/>
      <c r="F1957" s="3"/>
      <c r="G1957" s="3"/>
      <c r="H1957" s="3"/>
      <c r="I1957" s="3"/>
      <c r="J1957" s="3"/>
      <c r="K1957" s="3"/>
      <c r="L1957" s="3"/>
      <c r="M1957" s="3"/>
      <c r="S1957" s="87"/>
      <c r="T1957" s="92"/>
      <c r="U1957" s="93"/>
      <c r="V1957" s="89"/>
      <c r="W1957" s="90"/>
      <c r="X1957" s="94"/>
      <c r="Y1957" s="95"/>
      <c r="Z1957" s="96"/>
    </row>
    <row r="1958" spans="1:26">
      <c r="A1958" s="27"/>
      <c r="B1958" s="9"/>
      <c r="C1958" s="66"/>
      <c r="D1958" s="66"/>
      <c r="E1958" s="66"/>
      <c r="F1958" s="66"/>
      <c r="G1958" s="66"/>
      <c r="H1958" s="66"/>
      <c r="I1958" s="66"/>
      <c r="J1958" s="66"/>
      <c r="K1958" s="66"/>
      <c r="L1958" s="66"/>
      <c r="M1958" s="66"/>
      <c r="N1958" s="66"/>
      <c r="O1958" s="66"/>
      <c r="P1958" s="66"/>
      <c r="S1958" s="87"/>
      <c r="T1958" s="92"/>
      <c r="U1958" s="93"/>
      <c r="V1958" s="89"/>
      <c r="W1958" s="90"/>
      <c r="X1958" s="94"/>
      <c r="Y1958" s="95"/>
      <c r="Z1958" s="96"/>
    </row>
    <row r="1959" spans="1:26">
      <c r="A1959" s="27"/>
      <c r="B1959" s="9"/>
      <c r="C1959" s="66"/>
      <c r="D1959" s="66"/>
      <c r="E1959" s="66"/>
      <c r="F1959" s="66"/>
      <c r="G1959" s="66"/>
      <c r="H1959" s="66"/>
      <c r="I1959" s="66"/>
      <c r="J1959" s="66"/>
      <c r="K1959" s="66"/>
      <c r="L1959" s="66"/>
      <c r="M1959" s="66"/>
      <c r="N1959" s="66"/>
      <c r="O1959" s="66"/>
      <c r="P1959" s="66"/>
      <c r="S1959" s="87"/>
      <c r="T1959" s="92"/>
      <c r="U1959" s="93"/>
      <c r="V1959" s="89"/>
      <c r="W1959" s="90"/>
      <c r="X1959" s="94"/>
      <c r="Y1959" s="95"/>
      <c r="Z1959" s="96"/>
    </row>
    <row r="1960" spans="1:26">
      <c r="A1960" s="27"/>
      <c r="B1960" s="9"/>
      <c r="C1960" s="66"/>
      <c r="D1960" s="66"/>
      <c r="E1960" s="66"/>
      <c r="F1960" s="66"/>
      <c r="G1960" s="66"/>
      <c r="H1960" s="66"/>
      <c r="I1960" s="66"/>
      <c r="J1960" s="66"/>
      <c r="K1960" s="66"/>
      <c r="L1960" s="66"/>
      <c r="M1960" s="66"/>
      <c r="N1960" s="66"/>
      <c r="O1960" s="66"/>
      <c r="P1960" s="66"/>
      <c r="S1960" s="87"/>
      <c r="T1960" s="92"/>
      <c r="U1960" s="93"/>
      <c r="V1960" s="89"/>
      <c r="W1960" s="90"/>
      <c r="X1960" s="94"/>
      <c r="Y1960" s="95"/>
      <c r="Z1960" s="96"/>
    </row>
    <row r="1961" spans="1:26">
      <c r="A1961" s="27"/>
      <c r="B1961" s="9"/>
      <c r="C1961" s="66"/>
      <c r="D1961" s="66"/>
      <c r="E1961" s="66"/>
      <c r="F1961" s="66"/>
      <c r="G1961" s="66"/>
      <c r="H1961" s="66"/>
      <c r="I1961" s="66"/>
      <c r="J1961" s="66"/>
      <c r="K1961" s="66"/>
      <c r="L1961" s="66"/>
      <c r="M1961" s="66"/>
      <c r="N1961" s="66"/>
      <c r="O1961" s="66"/>
      <c r="P1961" s="66"/>
      <c r="S1961" s="87"/>
      <c r="T1961" s="92"/>
      <c r="U1961" s="93"/>
      <c r="V1961" s="89"/>
      <c r="W1961" s="90"/>
      <c r="X1961" s="94"/>
      <c r="Y1961" s="95"/>
      <c r="Z1961" s="96"/>
    </row>
    <row r="1962" spans="1:26">
      <c r="A1962" s="27"/>
      <c r="B1962" s="9"/>
      <c r="C1962" s="67"/>
      <c r="D1962" s="67"/>
      <c r="E1962" s="67"/>
      <c r="F1962" s="67"/>
      <c r="G1962" s="67"/>
      <c r="H1962" s="67"/>
      <c r="I1962" s="67"/>
      <c r="J1962" s="67"/>
      <c r="K1962" s="67"/>
      <c r="L1962" s="67"/>
      <c r="M1962" s="67"/>
      <c r="N1962" s="67"/>
      <c r="O1962" s="67"/>
      <c r="P1962" s="67"/>
      <c r="S1962" s="87"/>
      <c r="T1962" s="92"/>
      <c r="U1962" s="93"/>
      <c r="V1962" s="89"/>
      <c r="W1962" s="90"/>
      <c r="X1962" s="94"/>
      <c r="Y1962" s="95"/>
      <c r="Z1962" s="96"/>
    </row>
    <row r="1963" spans="1:26">
      <c r="A1963" s="27"/>
      <c r="B1963" s="9"/>
      <c r="C1963" s="67"/>
      <c r="D1963" s="68"/>
      <c r="E1963" s="67"/>
      <c r="F1963" s="67"/>
      <c r="G1963" s="67"/>
      <c r="H1963" s="67"/>
      <c r="I1963" s="67"/>
      <c r="J1963" s="67"/>
      <c r="K1963" s="67"/>
      <c r="L1963" s="67"/>
      <c r="M1963" s="67"/>
      <c r="N1963" s="67"/>
      <c r="O1963" s="67"/>
      <c r="P1963" s="67"/>
      <c r="S1963" s="87"/>
      <c r="T1963" s="92"/>
      <c r="U1963" s="93"/>
      <c r="V1963" s="89"/>
      <c r="W1963" s="90"/>
      <c r="X1963" s="94"/>
      <c r="Y1963" s="95"/>
      <c r="Z1963" s="96"/>
    </row>
    <row r="1964" spans="1:26">
      <c r="A1964" s="27"/>
      <c r="B1964" s="9"/>
      <c r="C1964" s="67"/>
      <c r="D1964" s="67"/>
      <c r="E1964" s="67"/>
      <c r="F1964" s="67"/>
      <c r="G1964" s="67"/>
      <c r="H1964" s="67"/>
      <c r="I1964" s="67"/>
      <c r="J1964" s="67"/>
      <c r="K1964" s="67"/>
      <c r="L1964" s="67"/>
      <c r="M1964" s="67"/>
      <c r="N1964" s="67"/>
      <c r="O1964" s="67"/>
      <c r="P1964" s="67"/>
      <c r="S1964" s="87"/>
      <c r="T1964" s="92"/>
      <c r="U1964" s="93"/>
      <c r="V1964" s="89"/>
      <c r="W1964" s="90"/>
      <c r="X1964" s="94"/>
      <c r="Y1964" s="95"/>
      <c r="Z1964" s="96"/>
    </row>
    <row r="1965" spans="1:26">
      <c r="A1965" s="27"/>
      <c r="B1965" s="9"/>
      <c r="C1965" s="67"/>
      <c r="D1965" s="67"/>
      <c r="E1965" s="67"/>
      <c r="F1965" s="67"/>
      <c r="G1965" s="67"/>
      <c r="H1965" s="67"/>
      <c r="I1965" s="67"/>
      <c r="J1965" s="67"/>
      <c r="K1965" s="67"/>
      <c r="L1965" s="67"/>
      <c r="M1965" s="67"/>
      <c r="N1965" s="67"/>
      <c r="O1965" s="67"/>
      <c r="P1965" s="67"/>
      <c r="S1965" s="87"/>
      <c r="T1965" s="92"/>
      <c r="U1965" s="93"/>
      <c r="V1965" s="89"/>
      <c r="W1965" s="90"/>
      <c r="X1965" s="94"/>
      <c r="Y1965" s="95"/>
      <c r="Z1965" s="96"/>
    </row>
    <row r="1966" spans="1:26">
      <c r="A1966" s="27"/>
      <c r="B1966" s="9"/>
      <c r="C1966" s="67"/>
      <c r="D1966" s="67"/>
      <c r="E1966" s="67"/>
      <c r="F1966" s="67"/>
      <c r="G1966" s="67"/>
      <c r="H1966" s="67"/>
      <c r="I1966" s="67"/>
      <c r="J1966" s="67"/>
      <c r="K1966" s="67"/>
      <c r="L1966" s="67"/>
      <c r="M1966" s="67"/>
      <c r="N1966" s="67"/>
      <c r="O1966" s="67"/>
      <c r="P1966" s="67"/>
      <c r="S1966" s="87"/>
      <c r="T1966" s="92"/>
      <c r="U1966" s="93"/>
      <c r="V1966" s="89"/>
      <c r="W1966" s="90"/>
      <c r="X1966" s="94"/>
      <c r="Y1966" s="95"/>
      <c r="Z1966" s="96"/>
    </row>
    <row r="1967" spans="1:26">
      <c r="A1967" s="27"/>
      <c r="B1967" s="9"/>
      <c r="C1967" s="67"/>
      <c r="D1967" s="67"/>
      <c r="E1967" s="67"/>
      <c r="F1967" s="67"/>
      <c r="G1967" s="67"/>
      <c r="H1967" s="67"/>
      <c r="I1967" s="67"/>
      <c r="J1967" s="67"/>
      <c r="K1967" s="67"/>
      <c r="L1967" s="67"/>
      <c r="M1967" s="67"/>
      <c r="N1967" s="67"/>
      <c r="O1967" s="67"/>
      <c r="P1967" s="67"/>
      <c r="S1967" s="87"/>
      <c r="T1967" s="92"/>
      <c r="U1967" s="93"/>
      <c r="V1967" s="89"/>
      <c r="W1967" s="90"/>
      <c r="X1967" s="94"/>
      <c r="Y1967" s="95"/>
      <c r="Z1967" s="96"/>
    </row>
    <row r="1968" spans="1:26">
      <c r="A1968" s="27"/>
      <c r="B1968" s="9"/>
      <c r="C1968" s="67"/>
      <c r="D1968" s="67"/>
      <c r="E1968" s="67"/>
      <c r="F1968" s="67"/>
      <c r="G1968" s="67"/>
      <c r="H1968" s="67"/>
      <c r="I1968" s="67"/>
      <c r="J1968" s="67"/>
      <c r="K1968" s="67"/>
      <c r="L1968" s="67"/>
      <c r="M1968" s="67"/>
      <c r="N1968" s="67"/>
      <c r="O1968" s="67"/>
      <c r="P1968" s="67"/>
      <c r="S1968" s="87"/>
      <c r="T1968" s="92"/>
      <c r="U1968" s="93"/>
      <c r="V1968" s="89"/>
      <c r="W1968" s="90"/>
      <c r="X1968" s="94"/>
      <c r="Y1968" s="95"/>
      <c r="Z1968" s="96"/>
    </row>
    <row r="1969" spans="1:26">
      <c r="A1969" s="27"/>
      <c r="B1969" s="9"/>
      <c r="C1969" s="67"/>
      <c r="D1969" s="67"/>
      <c r="E1969" s="67"/>
      <c r="F1969" s="67"/>
      <c r="G1969" s="67"/>
      <c r="H1969" s="67"/>
      <c r="I1969" s="67"/>
      <c r="J1969" s="67"/>
      <c r="K1969" s="67"/>
      <c r="L1969" s="67"/>
      <c r="M1969" s="67"/>
      <c r="N1969" s="67"/>
      <c r="O1969" s="67"/>
      <c r="P1969" s="67"/>
      <c r="S1969" s="87"/>
      <c r="T1969" s="92"/>
      <c r="U1969" s="93"/>
      <c r="V1969" s="89"/>
      <c r="W1969" s="90"/>
      <c r="X1969" s="94"/>
      <c r="Y1969" s="95"/>
      <c r="Z1969" s="96"/>
    </row>
    <row r="1970" spans="1:26">
      <c r="A1970" s="27"/>
      <c r="B1970" s="9"/>
      <c r="C1970" s="67"/>
      <c r="D1970" s="67"/>
      <c r="E1970" s="67"/>
      <c r="F1970" s="67"/>
      <c r="G1970" s="67"/>
      <c r="H1970" s="67"/>
      <c r="I1970" s="67"/>
      <c r="J1970" s="67"/>
      <c r="K1970" s="67"/>
      <c r="L1970" s="67"/>
      <c r="M1970" s="67"/>
      <c r="N1970" s="67"/>
      <c r="O1970" s="67"/>
      <c r="P1970" s="67"/>
      <c r="S1970" s="87"/>
      <c r="T1970" s="92"/>
      <c r="U1970" s="93"/>
      <c r="V1970" s="89"/>
      <c r="W1970" s="90"/>
      <c r="X1970" s="94"/>
      <c r="Y1970" s="95"/>
      <c r="Z1970" s="96"/>
    </row>
    <row r="1971" spans="1:26">
      <c r="A1971" s="27"/>
      <c r="B1971" s="9"/>
      <c r="C1971" s="67"/>
      <c r="D1971" s="67"/>
      <c r="E1971" s="67"/>
      <c r="F1971" s="67"/>
      <c r="G1971" s="67"/>
      <c r="H1971" s="67"/>
      <c r="I1971" s="67"/>
      <c r="J1971" s="67"/>
      <c r="K1971" s="67"/>
      <c r="L1971" s="67"/>
      <c r="M1971" s="67"/>
      <c r="N1971" s="67"/>
      <c r="O1971" s="67"/>
      <c r="P1971" s="67"/>
      <c r="S1971" s="87"/>
      <c r="T1971" s="92"/>
      <c r="U1971" s="93"/>
      <c r="V1971" s="89"/>
      <c r="W1971" s="90"/>
      <c r="X1971" s="94"/>
      <c r="Y1971" s="95"/>
      <c r="Z1971" s="96"/>
    </row>
    <row r="1972" spans="1:26">
      <c r="A1972" s="27"/>
      <c r="B1972" s="9"/>
      <c r="C1972" s="67"/>
      <c r="D1972" s="67"/>
      <c r="E1972" s="67"/>
      <c r="F1972" s="67"/>
      <c r="G1972" s="67"/>
      <c r="H1972" s="67"/>
      <c r="I1972" s="67"/>
      <c r="J1972" s="67"/>
      <c r="K1972" s="67"/>
      <c r="L1972" s="67"/>
      <c r="M1972" s="67"/>
      <c r="N1972" s="67"/>
      <c r="O1972" s="67"/>
      <c r="P1972" s="67"/>
      <c r="S1972" s="87"/>
      <c r="T1972" s="92"/>
      <c r="U1972" s="93"/>
      <c r="V1972" s="89"/>
      <c r="W1972" s="90"/>
      <c r="X1972" s="94"/>
      <c r="Y1972" s="95"/>
      <c r="Z1972" s="96"/>
    </row>
    <row r="1973" spans="1:26">
      <c r="A1973" s="27"/>
      <c r="B1973" s="9"/>
      <c r="C1973" s="67"/>
      <c r="D1973" s="67"/>
      <c r="E1973" s="67"/>
      <c r="F1973" s="67"/>
      <c r="G1973" s="67"/>
      <c r="H1973" s="67"/>
      <c r="I1973" s="67"/>
      <c r="J1973" s="67"/>
      <c r="K1973" s="67"/>
      <c r="L1973" s="67"/>
      <c r="M1973" s="67"/>
      <c r="N1973" s="67"/>
      <c r="O1973" s="67"/>
      <c r="P1973" s="67"/>
      <c r="S1973" s="87"/>
      <c r="T1973" s="92"/>
      <c r="U1973" s="93"/>
      <c r="V1973" s="89"/>
      <c r="W1973" s="90"/>
      <c r="X1973" s="94"/>
      <c r="Y1973" s="95"/>
      <c r="Z1973" s="96"/>
    </row>
    <row r="1974" spans="1:26">
      <c r="A1974" s="27"/>
      <c r="B1974" s="9"/>
      <c r="C1974" s="67"/>
      <c r="D1974" s="68"/>
      <c r="E1974" s="67"/>
      <c r="F1974" s="67"/>
      <c r="G1974" s="67"/>
      <c r="H1974" s="67"/>
      <c r="I1974" s="67"/>
      <c r="J1974" s="67"/>
      <c r="K1974" s="67"/>
      <c r="L1974" s="67"/>
      <c r="M1974" s="67"/>
      <c r="N1974" s="67"/>
      <c r="O1974" s="67"/>
      <c r="P1974" s="67"/>
      <c r="S1974" s="87"/>
      <c r="T1974" s="92"/>
      <c r="U1974" s="93"/>
      <c r="V1974" s="89"/>
      <c r="W1974" s="90"/>
      <c r="X1974" s="94"/>
      <c r="Y1974" s="95"/>
      <c r="Z1974" s="96"/>
    </row>
    <row r="1975" spans="1:26">
      <c r="A1975" s="27"/>
      <c r="B1975" s="9"/>
      <c r="C1975" s="67"/>
      <c r="D1975" s="67"/>
      <c r="E1975" s="67"/>
      <c r="F1975" s="67"/>
      <c r="G1975" s="67"/>
      <c r="H1975" s="67"/>
      <c r="I1975" s="67"/>
      <c r="J1975" s="67"/>
      <c r="K1975" s="67"/>
      <c r="L1975" s="67"/>
      <c r="M1975" s="67"/>
      <c r="N1975" s="67"/>
      <c r="O1975" s="67"/>
      <c r="P1975" s="67"/>
      <c r="S1975" s="87"/>
      <c r="T1975" s="92"/>
      <c r="U1975" s="93"/>
      <c r="V1975" s="89"/>
      <c r="W1975" s="90"/>
      <c r="X1975" s="94"/>
      <c r="Y1975" s="95"/>
      <c r="Z1975" s="96"/>
    </row>
    <row r="1976" spans="1:26">
      <c r="A1976" s="27"/>
      <c r="B1976" s="9"/>
      <c r="C1976" s="67"/>
      <c r="D1976" s="67"/>
      <c r="E1976" s="67"/>
      <c r="F1976" s="67"/>
      <c r="G1976" s="67"/>
      <c r="H1976" s="67"/>
      <c r="I1976" s="67"/>
      <c r="J1976" s="67"/>
      <c r="K1976" s="67"/>
      <c r="L1976" s="67"/>
      <c r="M1976" s="67"/>
      <c r="N1976" s="67"/>
      <c r="O1976" s="67"/>
      <c r="P1976" s="67"/>
      <c r="S1976" s="87"/>
      <c r="T1976" s="92"/>
      <c r="U1976" s="93"/>
      <c r="V1976" s="89"/>
      <c r="W1976" s="90"/>
      <c r="X1976" s="94"/>
      <c r="Y1976" s="95"/>
      <c r="Z1976" s="96"/>
    </row>
    <row r="1977" spans="1:26">
      <c r="A1977" s="27"/>
      <c r="B1977" s="9"/>
      <c r="C1977" s="67"/>
      <c r="D1977" s="67"/>
      <c r="E1977" s="67"/>
      <c r="F1977" s="67"/>
      <c r="G1977" s="67"/>
      <c r="H1977" s="67"/>
      <c r="I1977" s="67"/>
      <c r="J1977" s="67"/>
      <c r="K1977" s="67"/>
      <c r="L1977" s="67"/>
      <c r="M1977" s="67"/>
      <c r="N1977" s="67"/>
      <c r="O1977" s="67"/>
      <c r="P1977" s="67"/>
      <c r="S1977" s="87"/>
      <c r="T1977" s="92"/>
      <c r="U1977" s="93"/>
      <c r="V1977" s="89"/>
      <c r="W1977" s="90"/>
      <c r="X1977" s="94"/>
      <c r="Y1977" s="95"/>
      <c r="Z1977" s="96"/>
    </row>
    <row r="1978" spans="1:26">
      <c r="A1978" s="27"/>
      <c r="B1978" s="9"/>
      <c r="C1978" s="67"/>
      <c r="D1978" s="67"/>
      <c r="E1978" s="67"/>
      <c r="F1978" s="67"/>
      <c r="G1978" s="67"/>
      <c r="H1978" s="67"/>
      <c r="I1978" s="67"/>
      <c r="J1978" s="67"/>
      <c r="K1978" s="67"/>
      <c r="L1978" s="67"/>
      <c r="M1978" s="67"/>
      <c r="N1978" s="67"/>
      <c r="O1978" s="67"/>
      <c r="P1978" s="67"/>
      <c r="S1978" s="87"/>
      <c r="T1978" s="92"/>
      <c r="U1978" s="93"/>
      <c r="V1978" s="89"/>
      <c r="W1978" s="90"/>
      <c r="X1978" s="94"/>
      <c r="Y1978" s="95"/>
      <c r="Z1978" s="96"/>
    </row>
    <row r="1979" spans="1:26">
      <c r="A1979" s="27"/>
      <c r="B1979" s="9"/>
      <c r="C1979" s="67"/>
      <c r="D1979" s="67"/>
      <c r="E1979" s="67"/>
      <c r="F1979" s="67"/>
      <c r="G1979" s="67"/>
      <c r="H1979" s="67"/>
      <c r="I1979" s="67"/>
      <c r="J1979" s="67"/>
      <c r="K1979" s="67"/>
      <c r="L1979" s="67"/>
      <c r="M1979" s="67"/>
      <c r="N1979" s="67"/>
      <c r="O1979" s="67"/>
      <c r="P1979" s="67"/>
      <c r="S1979" s="87"/>
      <c r="T1979" s="92"/>
      <c r="U1979" s="93"/>
      <c r="V1979" s="89"/>
      <c r="W1979" s="90"/>
      <c r="X1979" s="94"/>
      <c r="Y1979" s="95"/>
      <c r="Z1979" s="96"/>
    </row>
    <row r="1980" spans="1:26">
      <c r="A1980" s="27"/>
      <c r="B1980" s="9"/>
      <c r="C1980" s="67"/>
      <c r="D1980" s="67"/>
      <c r="E1980" s="67"/>
      <c r="F1980" s="67"/>
      <c r="G1980" s="67"/>
      <c r="H1980" s="67"/>
      <c r="I1980" s="67"/>
      <c r="J1980" s="67"/>
      <c r="K1980" s="67"/>
      <c r="L1980" s="67"/>
      <c r="M1980" s="67"/>
      <c r="N1980" s="67"/>
      <c r="O1980" s="67"/>
      <c r="P1980" s="67"/>
      <c r="S1980" s="87"/>
      <c r="T1980" s="92"/>
      <c r="U1980" s="93"/>
      <c r="V1980" s="89"/>
      <c r="W1980" s="90"/>
      <c r="X1980" s="94"/>
      <c r="Y1980" s="95"/>
      <c r="Z1980" s="96"/>
    </row>
    <row r="1981" spans="1:26">
      <c r="A1981" s="27"/>
      <c r="B1981" s="9"/>
      <c r="C1981" s="67"/>
      <c r="D1981" s="67"/>
      <c r="E1981" s="67"/>
      <c r="F1981" s="67"/>
      <c r="G1981" s="67"/>
      <c r="H1981" s="67"/>
      <c r="I1981" s="67"/>
      <c r="J1981" s="67"/>
      <c r="K1981" s="67"/>
      <c r="L1981" s="67"/>
      <c r="M1981" s="67"/>
      <c r="N1981" s="67"/>
      <c r="O1981" s="67"/>
      <c r="P1981" s="67"/>
      <c r="S1981" s="87"/>
      <c r="T1981" s="92"/>
      <c r="U1981" s="93"/>
      <c r="V1981" s="89"/>
      <c r="W1981" s="90"/>
      <c r="X1981" s="94"/>
      <c r="Y1981" s="95"/>
      <c r="Z1981" s="96"/>
    </row>
    <row r="1982" spans="1:26">
      <c r="A1982" s="27"/>
      <c r="B1982" s="9"/>
      <c r="C1982" s="67"/>
      <c r="D1982" s="67"/>
      <c r="E1982" s="67"/>
      <c r="F1982" s="67"/>
      <c r="G1982" s="67"/>
      <c r="H1982" s="67"/>
      <c r="I1982" s="67"/>
      <c r="J1982" s="67"/>
      <c r="K1982" s="67"/>
      <c r="L1982" s="67"/>
      <c r="M1982" s="67"/>
      <c r="N1982" s="67"/>
      <c r="O1982" s="67"/>
      <c r="P1982" s="67"/>
      <c r="S1982" s="87"/>
      <c r="T1982" s="92"/>
      <c r="U1982" s="93"/>
      <c r="V1982" s="89"/>
      <c r="W1982" s="90"/>
      <c r="X1982" s="94"/>
      <c r="Y1982" s="95"/>
      <c r="Z1982" s="96"/>
    </row>
    <row r="1983" spans="1:26">
      <c r="A1983" s="27"/>
      <c r="B1983" s="9"/>
      <c r="C1983" s="67"/>
      <c r="D1983" s="67"/>
      <c r="E1983" s="67"/>
      <c r="F1983" s="67"/>
      <c r="G1983" s="67"/>
      <c r="H1983" s="67"/>
      <c r="I1983" s="67"/>
      <c r="J1983" s="67"/>
      <c r="K1983" s="67"/>
      <c r="L1983" s="67"/>
      <c r="M1983" s="67"/>
      <c r="N1983" s="67"/>
      <c r="O1983" s="67"/>
      <c r="P1983" s="67"/>
      <c r="S1983" s="87"/>
      <c r="T1983" s="92"/>
      <c r="U1983" s="93"/>
      <c r="V1983" s="89"/>
      <c r="W1983" s="90"/>
      <c r="X1983" s="94"/>
      <c r="Y1983" s="95"/>
      <c r="Z1983" s="96"/>
    </row>
    <row r="1984" spans="1:26">
      <c r="A1984" s="27"/>
      <c r="B1984" s="9"/>
      <c r="C1984" s="67"/>
      <c r="D1984" s="67"/>
      <c r="E1984" s="67"/>
      <c r="F1984" s="67"/>
      <c r="G1984" s="67"/>
      <c r="H1984" s="67"/>
      <c r="I1984" s="67"/>
      <c r="J1984" s="67"/>
      <c r="K1984" s="67"/>
      <c r="L1984" s="67"/>
      <c r="M1984" s="67"/>
      <c r="N1984" s="67"/>
      <c r="O1984" s="67"/>
      <c r="P1984" s="67"/>
      <c r="S1984" s="87"/>
      <c r="T1984" s="92"/>
      <c r="U1984" s="93"/>
      <c r="V1984" s="89"/>
      <c r="W1984" s="90"/>
      <c r="X1984" s="94"/>
      <c r="Y1984" s="95"/>
      <c r="Z1984" s="96"/>
    </row>
    <row r="1985" spans="1:26">
      <c r="A1985" s="27"/>
      <c r="B1985" s="9"/>
      <c r="C1985" s="3"/>
      <c r="D1985" s="3"/>
      <c r="E1985" s="3"/>
      <c r="F1985" s="66"/>
      <c r="G1985" s="67"/>
      <c r="H1985" s="67"/>
      <c r="I1985" s="67"/>
      <c r="J1985" s="67"/>
      <c r="K1985" s="67"/>
      <c r="L1985" s="67"/>
      <c r="M1985" s="3"/>
      <c r="S1985" s="87"/>
      <c r="T1985" s="92"/>
      <c r="U1985" s="93"/>
      <c r="V1985" s="89"/>
      <c r="W1985" s="90"/>
      <c r="X1985" s="94"/>
      <c r="Y1985" s="95"/>
      <c r="Z1985" s="96"/>
    </row>
    <row r="1986" spans="1:26">
      <c r="A1986" s="27"/>
      <c r="B1986" s="9"/>
      <c r="C1986" s="3"/>
      <c r="D1986" s="3"/>
      <c r="E1986" s="3"/>
      <c r="F1986" s="3"/>
      <c r="G1986" s="67"/>
      <c r="H1986" s="67"/>
      <c r="I1986" s="67"/>
      <c r="J1986" s="67"/>
      <c r="K1986" s="67"/>
      <c r="L1986" s="67"/>
      <c r="M1986" s="3"/>
      <c r="S1986" s="87"/>
      <c r="T1986" s="92"/>
      <c r="U1986" s="93"/>
      <c r="V1986" s="89"/>
      <c r="W1986" s="90"/>
      <c r="X1986" s="94"/>
      <c r="Y1986" s="95"/>
      <c r="Z1986" s="96"/>
    </row>
    <row r="1987" spans="1:26">
      <c r="A1987" s="27"/>
      <c r="B1987" s="9"/>
      <c r="C1987" s="3"/>
      <c r="D1987" s="3"/>
      <c r="E1987" s="3"/>
      <c r="F1987" s="66"/>
      <c r="G1987" s="67"/>
      <c r="H1987" s="67"/>
      <c r="I1987" s="67"/>
      <c r="J1987" s="67"/>
      <c r="K1987" s="67"/>
      <c r="L1987" s="67"/>
      <c r="M1987" s="3"/>
      <c r="S1987" s="87"/>
      <c r="T1987" s="92"/>
      <c r="U1987" s="93"/>
      <c r="V1987" s="89"/>
      <c r="W1987" s="90"/>
      <c r="X1987" s="94"/>
      <c r="Y1987" s="95"/>
      <c r="Z1987" s="96"/>
    </row>
    <row r="1988" spans="1:26">
      <c r="A1988" s="27"/>
      <c r="B1988" s="9"/>
      <c r="C1988" s="3"/>
      <c r="D1988" s="3"/>
      <c r="E1988" s="3"/>
      <c r="F1988" s="3"/>
      <c r="G1988" s="67"/>
      <c r="H1988" s="67"/>
      <c r="I1988" s="67"/>
      <c r="J1988" s="67"/>
      <c r="K1988" s="67"/>
      <c r="L1988" s="67"/>
      <c r="M1988" s="3"/>
      <c r="S1988" s="87"/>
      <c r="T1988" s="92"/>
      <c r="U1988" s="93"/>
      <c r="V1988" s="89"/>
      <c r="W1988" s="90"/>
      <c r="X1988" s="94"/>
      <c r="Y1988" s="95"/>
      <c r="Z1988" s="96"/>
    </row>
    <row r="1989" spans="1:26">
      <c r="A1989" s="27"/>
      <c r="B1989" s="9"/>
      <c r="C1989" s="3"/>
      <c r="D1989" s="3"/>
      <c r="E1989" s="3"/>
      <c r="F1989" s="3"/>
      <c r="G1989" s="67"/>
      <c r="H1989" s="67"/>
      <c r="I1989" s="67"/>
      <c r="J1989" s="67"/>
      <c r="K1989" s="67"/>
      <c r="L1989" s="67"/>
      <c r="M1989" s="3"/>
      <c r="S1989" s="87"/>
      <c r="T1989" s="92"/>
      <c r="U1989" s="93"/>
      <c r="V1989" s="89"/>
      <c r="W1989" s="90"/>
      <c r="X1989" s="94"/>
      <c r="Y1989" s="95"/>
      <c r="Z1989" s="96"/>
    </row>
    <row r="1990" spans="1:26">
      <c r="A1990" s="27"/>
      <c r="B1990" s="9"/>
      <c r="C1990" s="3"/>
      <c r="D1990" s="3"/>
      <c r="E1990" s="3"/>
      <c r="F1990" s="3"/>
      <c r="G1990" s="3"/>
      <c r="H1990" s="3"/>
      <c r="I1990" s="3"/>
      <c r="J1990" s="3"/>
      <c r="K1990" s="3"/>
      <c r="L1990" s="3"/>
      <c r="M1990" s="3"/>
      <c r="P1990" s="3"/>
      <c r="S1990" s="87"/>
      <c r="T1990" s="92"/>
      <c r="U1990" s="93"/>
      <c r="V1990" s="89"/>
      <c r="W1990" s="90"/>
      <c r="X1990" s="94"/>
      <c r="Y1990" s="95"/>
      <c r="Z1990" s="96"/>
    </row>
    <row r="1991" spans="1:26">
      <c r="A1991" s="27"/>
      <c r="B1991" s="9"/>
      <c r="C1991" s="3"/>
      <c r="D1991" s="3"/>
      <c r="E1991" s="3"/>
      <c r="F1991" s="3"/>
      <c r="G1991" s="3"/>
      <c r="H1991" s="3"/>
      <c r="I1991" s="3"/>
      <c r="J1991" s="3"/>
      <c r="K1991" s="3"/>
      <c r="L1991" s="3"/>
      <c r="M1991" s="3"/>
      <c r="N1991" s="33"/>
      <c r="O1991" s="3"/>
      <c r="P1991" s="3"/>
      <c r="S1991" s="87"/>
      <c r="T1991" s="92"/>
      <c r="U1991" s="93"/>
      <c r="V1991" s="89"/>
      <c r="W1991" s="90"/>
      <c r="X1991" s="94"/>
      <c r="Y1991" s="95"/>
      <c r="Z1991" s="96"/>
    </row>
    <row r="1992" spans="1:26">
      <c r="A1992" s="27"/>
      <c r="B1992" s="9"/>
      <c r="C1992" s="3"/>
      <c r="D1992" s="3"/>
      <c r="E1992" s="3"/>
      <c r="F1992" s="3"/>
      <c r="G1992" s="67"/>
      <c r="H1992" s="67"/>
      <c r="I1992" s="67"/>
      <c r="J1992" s="67"/>
      <c r="K1992" s="67"/>
      <c r="L1992" s="67"/>
      <c r="M1992" s="3"/>
      <c r="S1992" s="87"/>
      <c r="T1992" s="92"/>
      <c r="U1992" s="93"/>
      <c r="V1992" s="89"/>
      <c r="W1992" s="90"/>
      <c r="X1992" s="94"/>
      <c r="Y1992" s="95"/>
      <c r="Z1992" s="96"/>
    </row>
    <row r="1993" spans="1:26">
      <c r="A1993" s="27"/>
      <c r="B1993" s="9"/>
      <c r="C1993" s="3"/>
      <c r="D1993" s="3"/>
      <c r="E1993" s="3"/>
      <c r="F1993" s="3"/>
      <c r="G1993" s="3"/>
      <c r="H1993" s="3"/>
      <c r="I1993" s="3"/>
      <c r="J1993" s="3"/>
      <c r="K1993" s="3"/>
      <c r="L1993" s="3"/>
      <c r="M1993" s="3"/>
      <c r="N1993" s="33"/>
      <c r="O1993" s="3"/>
      <c r="P1993" s="3"/>
      <c r="S1993" s="87"/>
      <c r="T1993" s="92"/>
      <c r="U1993" s="93"/>
      <c r="V1993" s="89"/>
      <c r="W1993" s="90"/>
      <c r="X1993" s="94"/>
      <c r="Y1993" s="95"/>
      <c r="Z1993" s="96"/>
    </row>
    <row r="1994" spans="1:26">
      <c r="A1994" s="27"/>
      <c r="B1994" s="9"/>
      <c r="C1994" s="3"/>
      <c r="D1994" s="3"/>
      <c r="E1994" s="3"/>
      <c r="F1994" s="3"/>
      <c r="G1994" s="67"/>
      <c r="H1994" s="67"/>
      <c r="I1994" s="67"/>
      <c r="J1994" s="67"/>
      <c r="K1994" s="67"/>
      <c r="L1994" s="67"/>
      <c r="M1994" s="3"/>
      <c r="S1994" s="87"/>
      <c r="T1994" s="92"/>
      <c r="U1994" s="93"/>
      <c r="V1994" s="89"/>
      <c r="W1994" s="90"/>
      <c r="X1994" s="94"/>
      <c r="Y1994" s="95"/>
      <c r="Z1994" s="96"/>
    </row>
    <row r="1995" spans="1:26">
      <c r="A1995" s="27"/>
      <c r="B1995" s="9"/>
      <c r="C1995" s="3"/>
      <c r="D1995" s="3"/>
      <c r="E1995" s="3"/>
      <c r="F1995" s="3"/>
      <c r="G1995" s="67"/>
      <c r="H1995" s="67"/>
      <c r="I1995" s="67"/>
      <c r="J1995" s="67"/>
      <c r="K1995" s="67"/>
      <c r="L1995" s="67"/>
      <c r="M1995" s="3"/>
      <c r="S1995" s="87"/>
      <c r="T1995" s="92"/>
      <c r="U1995" s="93"/>
      <c r="V1995" s="89"/>
      <c r="W1995" s="90"/>
      <c r="X1995" s="94"/>
      <c r="Y1995" s="95"/>
      <c r="Z1995" s="96"/>
    </row>
    <row r="1996" spans="1:26">
      <c r="A1996" s="27"/>
      <c r="B1996" s="9"/>
      <c r="C1996" s="3"/>
      <c r="D1996" s="3"/>
      <c r="E1996" s="3"/>
      <c r="F1996" s="3"/>
      <c r="G1996" s="67"/>
      <c r="H1996" s="67"/>
      <c r="I1996" s="67"/>
      <c r="J1996" s="67"/>
      <c r="K1996" s="67"/>
      <c r="L1996" s="67"/>
      <c r="M1996" s="3"/>
      <c r="S1996" s="87"/>
      <c r="T1996" s="92"/>
      <c r="U1996" s="93"/>
      <c r="V1996" s="89"/>
      <c r="W1996" s="90"/>
      <c r="X1996" s="94"/>
      <c r="Y1996" s="95"/>
      <c r="Z1996" s="96"/>
    </row>
    <row r="1997" spans="1:26">
      <c r="A1997" s="27"/>
      <c r="B1997" s="9"/>
      <c r="C1997" s="3"/>
      <c r="D1997" s="3"/>
      <c r="E1997" s="3"/>
      <c r="F1997" s="3"/>
      <c r="G1997" s="67"/>
      <c r="H1997" s="67"/>
      <c r="I1997" s="67"/>
      <c r="J1997" s="67"/>
      <c r="K1997" s="67"/>
      <c r="L1997" s="67"/>
      <c r="M1997" s="3"/>
      <c r="S1997" s="87"/>
      <c r="T1997" s="92"/>
      <c r="U1997" s="93"/>
      <c r="V1997" s="89"/>
      <c r="W1997" s="90"/>
      <c r="X1997" s="94"/>
      <c r="Y1997" s="95"/>
      <c r="Z1997" s="96"/>
    </row>
    <row r="1998" spans="1:26">
      <c r="A1998" s="27"/>
      <c r="B1998" s="9"/>
      <c r="C1998" s="3"/>
      <c r="D1998" s="3"/>
      <c r="E1998" s="3"/>
      <c r="F1998" s="3"/>
      <c r="G1998" s="67"/>
      <c r="H1998" s="67"/>
      <c r="I1998" s="67"/>
      <c r="J1998" s="67"/>
      <c r="K1998" s="67"/>
      <c r="L1998" s="67"/>
      <c r="M1998" s="3"/>
      <c r="S1998" s="87"/>
      <c r="T1998" s="92"/>
      <c r="U1998" s="93"/>
      <c r="V1998" s="89"/>
      <c r="W1998" s="90"/>
      <c r="X1998" s="94"/>
      <c r="Y1998" s="95"/>
      <c r="Z1998" s="96"/>
    </row>
    <row r="1999" spans="1:26">
      <c r="A1999" s="27"/>
      <c r="B1999" s="9"/>
      <c r="C1999" s="3"/>
      <c r="D1999" s="3"/>
      <c r="E1999" s="3"/>
      <c r="F1999" s="3"/>
      <c r="G1999" s="67"/>
      <c r="H1999" s="67"/>
      <c r="I1999" s="67"/>
      <c r="J1999" s="67"/>
      <c r="K1999" s="67"/>
      <c r="L1999" s="67"/>
      <c r="M1999" s="3"/>
      <c r="S1999" s="87"/>
      <c r="T1999" s="92"/>
      <c r="U1999" s="93"/>
      <c r="V1999" s="89"/>
      <c r="W1999" s="90"/>
      <c r="X1999" s="94"/>
      <c r="Y1999" s="95"/>
      <c r="Z1999" s="96"/>
    </row>
    <row r="2000" spans="1:26">
      <c r="A2000" s="27"/>
      <c r="B2000" s="9"/>
      <c r="C2000" s="3"/>
      <c r="D2000" s="3"/>
      <c r="E2000" s="3"/>
      <c r="F2000" s="3"/>
      <c r="G2000" s="67"/>
      <c r="H2000" s="67"/>
      <c r="I2000" s="67"/>
      <c r="J2000" s="67"/>
      <c r="K2000" s="67"/>
      <c r="L2000" s="67"/>
      <c r="M2000" s="3"/>
      <c r="S2000" s="87"/>
      <c r="T2000" s="92"/>
      <c r="U2000" s="93"/>
      <c r="V2000" s="89"/>
      <c r="W2000" s="90"/>
      <c r="X2000" s="94"/>
      <c r="Y2000" s="95"/>
      <c r="Z2000" s="96"/>
    </row>
    <row r="2001" spans="1:26">
      <c r="A2001" s="27"/>
      <c r="B2001" s="9"/>
      <c r="C2001" s="3"/>
      <c r="D2001" s="3"/>
      <c r="E2001" s="3"/>
      <c r="F2001" s="3"/>
      <c r="G2001" s="67"/>
      <c r="H2001" s="67"/>
      <c r="I2001" s="67"/>
      <c r="J2001" s="67"/>
      <c r="K2001" s="67"/>
      <c r="L2001" s="67"/>
      <c r="M2001" s="3"/>
      <c r="S2001" s="87"/>
      <c r="T2001" s="92"/>
      <c r="U2001" s="93"/>
      <c r="V2001" s="89"/>
      <c r="W2001" s="90"/>
      <c r="X2001" s="94"/>
      <c r="Y2001" s="95"/>
      <c r="Z2001" s="96"/>
    </row>
    <row r="2002" spans="1:26">
      <c r="A2002" s="27"/>
      <c r="B2002" s="9"/>
      <c r="C2002" s="3"/>
      <c r="D2002" s="3"/>
      <c r="E2002" s="3"/>
      <c r="F2002" s="3"/>
      <c r="G2002" s="67"/>
      <c r="H2002" s="67"/>
      <c r="I2002" s="67"/>
      <c r="J2002" s="67"/>
      <c r="K2002" s="67"/>
      <c r="L2002" s="67"/>
      <c r="M2002" s="3"/>
      <c r="S2002" s="87"/>
      <c r="T2002" s="92"/>
      <c r="U2002" s="93"/>
      <c r="V2002" s="89"/>
      <c r="W2002" s="90"/>
      <c r="X2002" s="94"/>
      <c r="Y2002" s="95"/>
      <c r="Z2002" s="96"/>
    </row>
    <row r="2003" spans="1:26">
      <c r="A2003" s="27"/>
      <c r="B2003" s="9"/>
      <c r="C2003" s="3"/>
      <c r="D2003" s="3"/>
      <c r="E2003" s="3"/>
      <c r="F2003" s="3"/>
      <c r="G2003" s="67"/>
      <c r="H2003" s="67"/>
      <c r="I2003" s="67"/>
      <c r="J2003" s="67"/>
      <c r="K2003" s="67"/>
      <c r="L2003" s="67"/>
      <c r="M2003" s="3"/>
      <c r="S2003" s="87"/>
      <c r="T2003" s="92"/>
      <c r="U2003" s="93"/>
      <c r="V2003" s="89"/>
      <c r="W2003" s="90"/>
      <c r="X2003" s="94"/>
      <c r="Y2003" s="95"/>
      <c r="Z2003" s="96"/>
    </row>
    <row r="2004" spans="1:26">
      <c r="A2004" s="27"/>
      <c r="B2004" s="9"/>
      <c r="C2004" s="3"/>
      <c r="D2004" s="3"/>
      <c r="E2004" s="3"/>
      <c r="F2004" s="3"/>
      <c r="G2004" s="67"/>
      <c r="H2004" s="67"/>
      <c r="I2004" s="67"/>
      <c r="J2004" s="67"/>
      <c r="K2004" s="67"/>
      <c r="L2004" s="67"/>
      <c r="M2004" s="3"/>
      <c r="S2004" s="87"/>
      <c r="T2004" s="92"/>
      <c r="U2004" s="93"/>
      <c r="V2004" s="89"/>
      <c r="W2004" s="90"/>
      <c r="X2004" s="94"/>
      <c r="Y2004" s="95"/>
      <c r="Z2004" s="96"/>
    </row>
    <row r="2005" spans="1:26">
      <c r="A2005" s="27"/>
      <c r="B2005" s="9"/>
      <c r="C2005" s="3"/>
      <c r="D2005" s="3"/>
      <c r="E2005" s="3"/>
      <c r="F2005" s="3"/>
      <c r="G2005" s="3"/>
      <c r="H2005" s="3"/>
      <c r="I2005" s="3"/>
      <c r="J2005" s="3"/>
      <c r="K2005" s="3"/>
      <c r="L2005" s="3"/>
      <c r="M2005" s="3"/>
      <c r="N2005" s="33"/>
      <c r="O2005" s="3"/>
      <c r="P2005" s="3"/>
      <c r="S2005" s="87"/>
      <c r="T2005" s="92"/>
      <c r="U2005" s="93"/>
      <c r="V2005" s="89"/>
      <c r="W2005" s="90"/>
      <c r="X2005" s="94"/>
      <c r="Y2005" s="95"/>
      <c r="Z2005" s="96"/>
    </row>
    <row r="2006" spans="1:26">
      <c r="A2006" s="27"/>
      <c r="B2006" s="9"/>
      <c r="C2006" s="3"/>
      <c r="D2006" s="3"/>
      <c r="E2006" s="3"/>
      <c r="F2006" s="3"/>
      <c r="G2006" s="67"/>
      <c r="H2006" s="67"/>
      <c r="I2006" s="67"/>
      <c r="J2006" s="67"/>
      <c r="K2006" s="67"/>
      <c r="L2006" s="67"/>
      <c r="M2006" s="3"/>
      <c r="S2006" s="87"/>
      <c r="T2006" s="92"/>
      <c r="U2006" s="93"/>
      <c r="V2006" s="89"/>
      <c r="W2006" s="90"/>
      <c r="X2006" s="94"/>
      <c r="Y2006" s="95"/>
      <c r="Z2006" s="96"/>
    </row>
    <row r="2007" spans="1:26">
      <c r="A2007" s="27"/>
      <c r="B2007" s="9"/>
      <c r="C2007" s="3"/>
      <c r="D2007" s="3"/>
      <c r="E2007" s="3"/>
      <c r="F2007" s="3"/>
      <c r="G2007" s="3"/>
      <c r="H2007" s="3"/>
      <c r="I2007" s="3"/>
      <c r="J2007" s="3"/>
      <c r="K2007" s="3"/>
      <c r="L2007" s="3"/>
      <c r="M2007" s="3"/>
      <c r="S2007" s="87"/>
      <c r="T2007" s="92"/>
      <c r="U2007" s="93"/>
      <c r="V2007" s="89"/>
      <c r="W2007" s="90"/>
      <c r="X2007" s="94"/>
      <c r="Y2007" s="95"/>
      <c r="Z2007" s="96"/>
    </row>
    <row r="2008" spans="1:26">
      <c r="A2008" s="27"/>
      <c r="B2008" s="9"/>
      <c r="C2008" s="3"/>
      <c r="D2008" s="3"/>
      <c r="E2008" s="3"/>
      <c r="F2008" s="3"/>
      <c r="G2008" s="67"/>
      <c r="H2008" s="67"/>
      <c r="I2008" s="67"/>
      <c r="J2008" s="67"/>
      <c r="K2008" s="67"/>
      <c r="L2008" s="67"/>
      <c r="M2008" s="3"/>
      <c r="S2008" s="87"/>
      <c r="T2008" s="92"/>
      <c r="U2008" s="93"/>
      <c r="V2008" s="89"/>
      <c r="W2008" s="90"/>
      <c r="X2008" s="94"/>
      <c r="Y2008" s="95"/>
      <c r="Z2008" s="96"/>
    </row>
    <row r="2009" spans="1:26">
      <c r="A2009" s="27"/>
      <c r="B2009" s="9"/>
      <c r="C2009" s="3"/>
      <c r="D2009" s="3"/>
      <c r="E2009" s="3"/>
      <c r="F2009" s="3"/>
      <c r="G2009" s="67"/>
      <c r="H2009" s="67"/>
      <c r="I2009" s="67"/>
      <c r="J2009" s="67"/>
      <c r="K2009" s="67"/>
      <c r="L2009" s="67"/>
      <c r="M2009" s="3"/>
      <c r="S2009" s="87"/>
      <c r="T2009" s="92"/>
      <c r="U2009" s="93"/>
      <c r="V2009" s="89"/>
      <c r="W2009" s="90"/>
      <c r="X2009" s="94"/>
      <c r="Y2009" s="95"/>
      <c r="Z2009" s="96"/>
    </row>
    <row r="2010" spans="1:26">
      <c r="A2010" s="27"/>
      <c r="B2010" s="9"/>
      <c r="C2010" s="3"/>
      <c r="D2010" s="3"/>
      <c r="E2010" s="3"/>
      <c r="F2010" s="3"/>
      <c r="G2010" s="67"/>
      <c r="H2010" s="67"/>
      <c r="I2010" s="67"/>
      <c r="J2010" s="67"/>
      <c r="K2010" s="67"/>
      <c r="L2010" s="67"/>
      <c r="M2010" s="3"/>
      <c r="S2010" s="87"/>
      <c r="T2010" s="92"/>
      <c r="U2010" s="93"/>
      <c r="V2010" s="89"/>
      <c r="W2010" s="90"/>
      <c r="X2010" s="94"/>
      <c r="Y2010" s="95"/>
      <c r="Z2010" s="96"/>
    </row>
    <row r="2011" spans="1:26">
      <c r="A2011" s="27"/>
      <c r="B2011" s="9"/>
      <c r="C2011" s="3"/>
      <c r="D2011" s="3"/>
      <c r="E2011" s="3"/>
      <c r="F2011" s="3"/>
      <c r="G2011" s="67"/>
      <c r="H2011" s="67"/>
      <c r="I2011" s="67"/>
      <c r="J2011" s="67"/>
      <c r="K2011" s="67"/>
      <c r="L2011" s="67"/>
      <c r="M2011" s="3"/>
      <c r="S2011" s="87"/>
      <c r="T2011" s="92"/>
      <c r="U2011" s="93"/>
      <c r="V2011" s="89"/>
      <c r="W2011" s="90"/>
      <c r="X2011" s="94"/>
      <c r="Y2011" s="95"/>
      <c r="Z2011" s="96"/>
    </row>
    <row r="2012" spans="1:26">
      <c r="A2012" s="27"/>
      <c r="B2012" s="9"/>
      <c r="C2012" s="3"/>
      <c r="D2012" s="3"/>
      <c r="E2012" s="3"/>
      <c r="F2012" s="3"/>
      <c r="G2012" s="67"/>
      <c r="H2012" s="67"/>
      <c r="I2012" s="67"/>
      <c r="J2012" s="67"/>
      <c r="K2012" s="67"/>
      <c r="L2012" s="67"/>
      <c r="M2012" s="3"/>
      <c r="S2012" s="87"/>
      <c r="T2012" s="92"/>
      <c r="U2012" s="93"/>
      <c r="V2012" s="89"/>
      <c r="W2012" s="90"/>
      <c r="X2012" s="94"/>
      <c r="Y2012" s="95"/>
      <c r="Z2012" s="96"/>
    </row>
    <row r="2013" spans="1:26">
      <c r="A2013" s="27"/>
      <c r="B2013" s="9"/>
      <c r="C2013" s="3"/>
      <c r="D2013" s="3"/>
      <c r="E2013" s="3"/>
      <c r="F2013" s="3"/>
      <c r="G2013" s="67"/>
      <c r="H2013" s="67"/>
      <c r="I2013" s="67"/>
      <c r="J2013" s="67"/>
      <c r="K2013" s="67"/>
      <c r="L2013" s="67"/>
      <c r="M2013" s="3"/>
      <c r="S2013" s="87"/>
      <c r="T2013" s="92"/>
      <c r="U2013" s="93"/>
      <c r="V2013" s="89"/>
      <c r="W2013" s="90"/>
      <c r="X2013" s="94"/>
      <c r="Y2013" s="95"/>
      <c r="Z2013" s="96"/>
    </row>
    <row r="2014" spans="1:26">
      <c r="A2014" s="27"/>
      <c r="B2014" s="9"/>
      <c r="C2014" s="3"/>
      <c r="D2014" s="3"/>
      <c r="E2014" s="3"/>
      <c r="F2014" s="3"/>
      <c r="G2014" s="67"/>
      <c r="H2014" s="67"/>
      <c r="I2014" s="67"/>
      <c r="J2014" s="67"/>
      <c r="K2014" s="67"/>
      <c r="L2014" s="67"/>
      <c r="M2014" s="3"/>
      <c r="S2014" s="87"/>
      <c r="T2014" s="92"/>
      <c r="U2014" s="93"/>
      <c r="V2014" s="89"/>
      <c r="W2014" s="90"/>
      <c r="X2014" s="94"/>
      <c r="Y2014" s="95"/>
      <c r="Z2014" s="96"/>
    </row>
    <row r="2015" spans="1:26">
      <c r="A2015" s="27"/>
      <c r="B2015" s="9"/>
      <c r="C2015" s="3"/>
      <c r="D2015" s="3"/>
      <c r="E2015" s="3"/>
      <c r="F2015" s="3"/>
      <c r="G2015" s="67"/>
      <c r="H2015" s="67"/>
      <c r="I2015" s="67"/>
      <c r="J2015" s="67"/>
      <c r="K2015" s="67"/>
      <c r="L2015" s="67"/>
      <c r="M2015" s="3"/>
      <c r="S2015" s="87"/>
      <c r="T2015" s="92"/>
      <c r="U2015" s="93"/>
      <c r="V2015" s="89"/>
      <c r="W2015" s="90"/>
      <c r="X2015" s="94"/>
      <c r="Y2015" s="95"/>
      <c r="Z2015" s="96"/>
    </row>
    <row r="2016" spans="1:26">
      <c r="A2016" s="27"/>
      <c r="B2016" s="9"/>
      <c r="C2016" s="3"/>
      <c r="D2016" s="3"/>
      <c r="E2016" s="3"/>
      <c r="F2016" s="3"/>
      <c r="G2016" s="67"/>
      <c r="H2016" s="67"/>
      <c r="I2016" s="67"/>
      <c r="J2016" s="67"/>
      <c r="K2016" s="67"/>
      <c r="L2016" s="67"/>
      <c r="M2016" s="3"/>
      <c r="S2016" s="87"/>
      <c r="T2016" s="92"/>
      <c r="U2016" s="93"/>
      <c r="V2016" s="89"/>
      <c r="W2016" s="90"/>
      <c r="X2016" s="94"/>
      <c r="Y2016" s="95"/>
      <c r="Z2016" s="96"/>
    </row>
    <row r="2017" spans="1:26">
      <c r="A2017" s="27"/>
      <c r="B2017" s="9"/>
      <c r="C2017" s="3"/>
      <c r="D2017" s="3"/>
      <c r="E2017" s="3"/>
      <c r="F2017" s="3"/>
      <c r="G2017" s="67"/>
      <c r="H2017" s="67"/>
      <c r="I2017" s="67"/>
      <c r="J2017" s="67"/>
      <c r="K2017" s="67"/>
      <c r="L2017" s="67"/>
      <c r="M2017" s="3"/>
      <c r="S2017" s="87"/>
      <c r="T2017" s="92"/>
      <c r="U2017" s="93"/>
      <c r="V2017" s="89"/>
      <c r="W2017" s="90"/>
      <c r="X2017" s="94"/>
      <c r="Y2017" s="95"/>
      <c r="Z2017" s="96"/>
    </row>
    <row r="2018" spans="1:26">
      <c r="A2018" s="27"/>
      <c r="B2018" s="9"/>
      <c r="C2018" s="3"/>
      <c r="D2018" s="3"/>
      <c r="E2018" s="3"/>
      <c r="F2018" s="66"/>
      <c r="G2018" s="67"/>
      <c r="H2018" s="67"/>
      <c r="I2018" s="67"/>
      <c r="J2018" s="67"/>
      <c r="K2018" s="67"/>
      <c r="L2018" s="67"/>
      <c r="M2018" s="3"/>
      <c r="S2018" s="87"/>
      <c r="T2018" s="92"/>
      <c r="U2018" s="93"/>
      <c r="V2018" s="89"/>
      <c r="W2018" s="90"/>
      <c r="X2018" s="94"/>
      <c r="Y2018" s="95"/>
      <c r="Z2018" s="96"/>
    </row>
    <row r="2019" spans="1:26">
      <c r="A2019" s="27"/>
      <c r="B2019" s="9"/>
      <c r="C2019" s="3"/>
      <c r="D2019" s="3"/>
      <c r="E2019" s="3"/>
      <c r="F2019" s="3"/>
      <c r="G2019" s="67"/>
      <c r="H2019" s="67"/>
      <c r="I2019" s="67"/>
      <c r="J2019" s="67"/>
      <c r="K2019" s="67"/>
      <c r="L2019" s="67"/>
      <c r="M2019" s="3"/>
      <c r="S2019" s="87"/>
      <c r="T2019" s="92"/>
      <c r="U2019" s="93"/>
      <c r="V2019" s="89"/>
      <c r="W2019" s="90"/>
      <c r="X2019" s="94"/>
      <c r="Y2019" s="95"/>
      <c r="Z2019" s="96"/>
    </row>
    <row r="2020" spans="1:26">
      <c r="A2020" s="27"/>
      <c r="B2020" s="9"/>
      <c r="C2020" s="3"/>
      <c r="D2020" s="3"/>
      <c r="E2020" s="3"/>
      <c r="F2020" s="3"/>
      <c r="G2020" s="67"/>
      <c r="H2020" s="67"/>
      <c r="I2020" s="67"/>
      <c r="J2020" s="67"/>
      <c r="K2020" s="67"/>
      <c r="L2020" s="67"/>
      <c r="M2020" s="3"/>
      <c r="S2020" s="87"/>
      <c r="T2020" s="92"/>
      <c r="U2020" s="93"/>
      <c r="V2020" s="89"/>
      <c r="W2020" s="90"/>
      <c r="X2020" s="94"/>
      <c r="Y2020" s="95"/>
      <c r="Z2020" s="96"/>
    </row>
    <row r="2021" spans="1:26">
      <c r="A2021" s="27"/>
      <c r="B2021" s="9"/>
      <c r="C2021" s="3"/>
      <c r="D2021" s="3"/>
      <c r="E2021" s="3"/>
      <c r="F2021" s="66"/>
      <c r="G2021" s="67"/>
      <c r="H2021" s="67"/>
      <c r="I2021" s="67"/>
      <c r="J2021" s="67"/>
      <c r="K2021" s="67"/>
      <c r="L2021" s="67"/>
      <c r="M2021" s="3"/>
      <c r="S2021" s="87"/>
      <c r="T2021" s="92"/>
      <c r="U2021" s="93"/>
      <c r="V2021" s="89"/>
      <c r="W2021" s="90"/>
      <c r="X2021" s="94"/>
      <c r="Y2021" s="95"/>
      <c r="Z2021" s="96"/>
    </row>
    <row r="2022" spans="1:26">
      <c r="A2022" s="27"/>
      <c r="B2022" s="9"/>
      <c r="C2022" s="3"/>
      <c r="D2022" s="3"/>
      <c r="E2022" s="3"/>
      <c r="F2022" s="3"/>
      <c r="G2022" s="67"/>
      <c r="H2022" s="67"/>
      <c r="I2022" s="67"/>
      <c r="J2022" s="67"/>
      <c r="K2022" s="67"/>
      <c r="L2022" s="67"/>
      <c r="M2022" s="3"/>
      <c r="S2022" s="87"/>
      <c r="T2022" s="92"/>
      <c r="U2022" s="93"/>
      <c r="V2022" s="89"/>
      <c r="W2022" s="90"/>
      <c r="X2022" s="94"/>
      <c r="Y2022" s="95"/>
      <c r="Z2022" s="96"/>
    </row>
    <row r="2023" spans="1:26">
      <c r="A2023" s="27"/>
      <c r="B2023" s="9"/>
      <c r="C2023" s="3"/>
      <c r="D2023" s="3"/>
      <c r="E2023" s="3"/>
      <c r="F2023" s="3"/>
      <c r="G2023" s="67"/>
      <c r="H2023" s="67"/>
      <c r="I2023" s="67"/>
      <c r="J2023" s="67"/>
      <c r="K2023" s="67"/>
      <c r="L2023" s="67"/>
      <c r="M2023" s="3"/>
      <c r="S2023" s="87"/>
      <c r="T2023" s="92"/>
      <c r="U2023" s="93"/>
      <c r="V2023" s="89"/>
      <c r="W2023" s="90"/>
      <c r="X2023" s="94"/>
      <c r="Y2023" s="95"/>
      <c r="Z2023" s="96"/>
    </row>
    <row r="2024" spans="1:26">
      <c r="A2024" s="27"/>
      <c r="B2024" s="9"/>
      <c r="C2024" s="3"/>
      <c r="D2024" s="3"/>
      <c r="E2024" s="3"/>
      <c r="F2024" s="3"/>
      <c r="G2024" s="67"/>
      <c r="H2024" s="67"/>
      <c r="I2024" s="67"/>
      <c r="J2024" s="67"/>
      <c r="K2024" s="67"/>
      <c r="L2024" s="67"/>
      <c r="M2024" s="3"/>
      <c r="S2024" s="87"/>
      <c r="T2024" s="92"/>
      <c r="U2024" s="93"/>
      <c r="V2024" s="89"/>
      <c r="W2024" s="90"/>
      <c r="X2024" s="94"/>
      <c r="Y2024" s="95"/>
      <c r="Z2024" s="96"/>
    </row>
    <row r="2025" spans="1:26">
      <c r="A2025" s="27"/>
      <c r="B2025" s="9"/>
      <c r="C2025" s="3"/>
      <c r="D2025" s="3"/>
      <c r="E2025" s="3"/>
      <c r="F2025" s="3"/>
      <c r="G2025" s="67"/>
      <c r="H2025" s="67"/>
      <c r="I2025" s="67"/>
      <c r="J2025" s="67"/>
      <c r="K2025" s="67"/>
      <c r="L2025" s="67"/>
      <c r="M2025" s="3"/>
      <c r="S2025" s="87"/>
      <c r="T2025" s="92"/>
      <c r="U2025" s="93"/>
      <c r="V2025" s="89"/>
      <c r="W2025" s="90"/>
      <c r="X2025" s="94"/>
      <c r="Y2025" s="95"/>
      <c r="Z2025" s="96"/>
    </row>
    <row r="2026" spans="1:26">
      <c r="A2026" s="27"/>
      <c r="B2026" s="9"/>
      <c r="C2026" s="3"/>
      <c r="D2026" s="3"/>
      <c r="E2026" s="3"/>
      <c r="F2026" s="3"/>
      <c r="G2026" s="67"/>
      <c r="H2026" s="67"/>
      <c r="I2026" s="67"/>
      <c r="J2026" s="67"/>
      <c r="K2026" s="67"/>
      <c r="L2026" s="67"/>
      <c r="M2026" s="3"/>
      <c r="S2026" s="87"/>
      <c r="T2026" s="92"/>
      <c r="U2026" s="93"/>
      <c r="V2026" s="89"/>
      <c r="W2026" s="90"/>
      <c r="X2026" s="94"/>
      <c r="Y2026" s="95"/>
      <c r="Z2026" s="96"/>
    </row>
    <row r="2027" spans="1:26">
      <c r="A2027" s="27"/>
      <c r="B2027" s="9"/>
      <c r="C2027" s="3"/>
      <c r="D2027" s="3"/>
      <c r="E2027" s="3"/>
      <c r="F2027" s="3"/>
      <c r="G2027" s="67"/>
      <c r="H2027" s="67"/>
      <c r="I2027" s="67"/>
      <c r="J2027" s="67"/>
      <c r="K2027" s="67"/>
      <c r="L2027" s="67"/>
      <c r="M2027" s="3"/>
      <c r="S2027" s="87"/>
      <c r="T2027" s="92"/>
      <c r="U2027" s="93"/>
      <c r="V2027" s="89"/>
      <c r="W2027" s="90"/>
      <c r="X2027" s="94"/>
      <c r="Y2027" s="95"/>
      <c r="Z2027" s="96"/>
    </row>
    <row r="2028" spans="1:26">
      <c r="A2028" s="27"/>
      <c r="B2028" s="9"/>
      <c r="C2028" s="3"/>
      <c r="D2028" s="3"/>
      <c r="E2028" s="3"/>
      <c r="F2028" s="3"/>
      <c r="G2028" s="67"/>
      <c r="H2028" s="67"/>
      <c r="I2028" s="67"/>
      <c r="J2028" s="67"/>
      <c r="K2028" s="67"/>
      <c r="L2028" s="67"/>
      <c r="M2028" s="3"/>
      <c r="S2028" s="87"/>
      <c r="T2028" s="92"/>
      <c r="U2028" s="93"/>
      <c r="V2028" s="89"/>
      <c r="W2028" s="90"/>
      <c r="X2028" s="94"/>
      <c r="Y2028" s="95"/>
      <c r="Z2028" s="96"/>
    </row>
    <row r="2029" spans="1:26">
      <c r="A2029" s="27"/>
      <c r="B2029" s="9"/>
      <c r="C2029" s="3"/>
      <c r="D2029" s="3"/>
      <c r="E2029" s="3"/>
      <c r="F2029" s="3"/>
      <c r="G2029" s="67"/>
      <c r="H2029" s="67"/>
      <c r="I2029" s="67"/>
      <c r="J2029" s="67"/>
      <c r="K2029" s="67"/>
      <c r="L2029" s="67"/>
      <c r="M2029" s="3"/>
      <c r="S2029" s="87"/>
      <c r="T2029" s="92"/>
      <c r="U2029" s="93"/>
      <c r="V2029" s="89"/>
      <c r="W2029" s="90"/>
      <c r="X2029" s="94"/>
      <c r="Y2029" s="95"/>
      <c r="Z2029" s="96"/>
    </row>
    <row r="2030" spans="1:26">
      <c r="A2030" s="27"/>
      <c r="B2030" s="9"/>
      <c r="C2030" s="3"/>
      <c r="D2030" s="3"/>
      <c r="E2030" s="3"/>
      <c r="F2030" s="3"/>
      <c r="G2030" s="67"/>
      <c r="H2030" s="67"/>
      <c r="I2030" s="67"/>
      <c r="J2030" s="67"/>
      <c r="K2030" s="67"/>
      <c r="L2030" s="67"/>
      <c r="M2030" s="3"/>
      <c r="S2030" s="87"/>
      <c r="T2030" s="92"/>
      <c r="U2030" s="93"/>
      <c r="V2030" s="89"/>
      <c r="W2030" s="90"/>
      <c r="X2030" s="94"/>
      <c r="Y2030" s="95"/>
      <c r="Z2030" s="96"/>
    </row>
    <row r="2031" spans="1:26">
      <c r="A2031" s="27"/>
      <c r="B2031" s="9"/>
      <c r="C2031" s="3"/>
      <c r="D2031" s="3"/>
      <c r="E2031" s="3"/>
      <c r="F2031" s="3"/>
      <c r="G2031" s="67"/>
      <c r="H2031" s="67"/>
      <c r="I2031" s="67"/>
      <c r="J2031" s="67"/>
      <c r="K2031" s="67"/>
      <c r="L2031" s="67"/>
      <c r="M2031" s="3"/>
      <c r="S2031" s="87"/>
      <c r="T2031" s="92"/>
      <c r="U2031" s="93"/>
      <c r="V2031" s="89"/>
      <c r="W2031" s="90"/>
      <c r="X2031" s="94"/>
      <c r="Y2031" s="95"/>
      <c r="Z2031" s="96"/>
    </row>
    <row r="2032" spans="1:26">
      <c r="A2032" s="27"/>
      <c r="B2032" s="9"/>
      <c r="C2032" s="3"/>
      <c r="D2032" s="3"/>
      <c r="E2032" s="3"/>
      <c r="F2032" s="3"/>
      <c r="G2032" s="67"/>
      <c r="H2032" s="67"/>
      <c r="I2032" s="67"/>
      <c r="J2032" s="67"/>
      <c r="K2032" s="67"/>
      <c r="L2032" s="67"/>
      <c r="M2032" s="3"/>
      <c r="S2032" s="87"/>
      <c r="T2032" s="92"/>
      <c r="U2032" s="93"/>
      <c r="V2032" s="89"/>
      <c r="W2032" s="90"/>
      <c r="X2032" s="94"/>
      <c r="Y2032" s="95"/>
      <c r="Z2032" s="96"/>
    </row>
    <row r="2033" spans="1:26">
      <c r="A2033" s="27"/>
      <c r="B2033" s="9"/>
      <c r="C2033" s="3"/>
      <c r="D2033" s="3"/>
      <c r="E2033" s="3"/>
      <c r="F2033" s="3"/>
      <c r="G2033" s="67"/>
      <c r="H2033" s="67"/>
      <c r="I2033" s="67"/>
      <c r="J2033" s="67"/>
      <c r="K2033" s="67"/>
      <c r="L2033" s="67"/>
      <c r="M2033" s="3"/>
      <c r="S2033" s="87"/>
      <c r="T2033" s="92"/>
      <c r="U2033" s="93"/>
      <c r="V2033" s="89"/>
      <c r="W2033" s="90"/>
      <c r="X2033" s="94"/>
      <c r="Y2033" s="95"/>
      <c r="Z2033" s="96"/>
    </row>
    <row r="2034" spans="1:26">
      <c r="A2034" s="27"/>
      <c r="B2034" s="9"/>
      <c r="C2034" s="3"/>
      <c r="D2034" s="3"/>
      <c r="E2034" s="3"/>
      <c r="F2034" s="3"/>
      <c r="G2034" s="67"/>
      <c r="H2034" s="67"/>
      <c r="I2034" s="67"/>
      <c r="J2034" s="67"/>
      <c r="K2034" s="67"/>
      <c r="L2034" s="67"/>
      <c r="M2034" s="3"/>
      <c r="S2034" s="87"/>
      <c r="T2034" s="92"/>
      <c r="U2034" s="93"/>
      <c r="V2034" s="89"/>
      <c r="W2034" s="90"/>
      <c r="X2034" s="94"/>
      <c r="Y2034" s="95"/>
      <c r="Z2034" s="96"/>
    </row>
    <row r="2035" spans="1:26">
      <c r="A2035" s="27"/>
      <c r="B2035" s="9"/>
      <c r="C2035" s="3"/>
      <c r="D2035" s="3"/>
      <c r="E2035" s="3"/>
      <c r="F2035" s="3"/>
      <c r="G2035" s="67"/>
      <c r="H2035" s="67"/>
      <c r="I2035" s="67"/>
      <c r="J2035" s="67"/>
      <c r="K2035" s="67"/>
      <c r="L2035" s="67"/>
      <c r="M2035" s="3"/>
      <c r="S2035" s="87"/>
      <c r="T2035" s="92"/>
      <c r="U2035" s="93"/>
      <c r="V2035" s="89"/>
      <c r="W2035" s="90"/>
      <c r="X2035" s="94"/>
      <c r="Y2035" s="95"/>
      <c r="Z2035" s="96"/>
    </row>
    <row r="2036" spans="1:26">
      <c r="A2036" s="27"/>
      <c r="B2036" s="9"/>
      <c r="C2036" s="3"/>
      <c r="D2036" s="3"/>
      <c r="E2036" s="3"/>
      <c r="F2036" s="3"/>
      <c r="G2036" s="67"/>
      <c r="H2036" s="67"/>
      <c r="I2036" s="67"/>
      <c r="J2036" s="67"/>
      <c r="K2036" s="67"/>
      <c r="L2036" s="67"/>
      <c r="M2036" s="3"/>
      <c r="S2036" s="87"/>
      <c r="T2036" s="92"/>
      <c r="U2036" s="93"/>
      <c r="V2036" s="89"/>
      <c r="W2036" s="90"/>
      <c r="X2036" s="94"/>
      <c r="Y2036" s="95"/>
      <c r="Z2036" s="96"/>
    </row>
    <row r="2037" spans="1:26">
      <c r="A2037" s="27"/>
      <c r="B2037" s="9"/>
      <c r="C2037" s="3"/>
      <c r="D2037" s="3"/>
      <c r="E2037" s="3"/>
      <c r="F2037" s="3"/>
      <c r="G2037" s="67"/>
      <c r="H2037" s="67"/>
      <c r="I2037" s="67"/>
      <c r="J2037" s="67"/>
      <c r="K2037" s="67"/>
      <c r="L2037" s="67"/>
      <c r="M2037" s="3"/>
      <c r="S2037" s="87"/>
      <c r="T2037" s="92"/>
      <c r="U2037" s="93"/>
      <c r="V2037" s="89"/>
      <c r="W2037" s="90"/>
      <c r="X2037" s="94"/>
      <c r="Y2037" s="95"/>
      <c r="Z2037" s="96"/>
    </row>
    <row r="2038" spans="1:26">
      <c r="A2038" s="27"/>
      <c r="B2038" s="9"/>
      <c r="C2038" s="3"/>
      <c r="D2038" s="3"/>
      <c r="E2038" s="3"/>
      <c r="F2038" s="3"/>
      <c r="G2038" s="67"/>
      <c r="H2038" s="67"/>
      <c r="I2038" s="67"/>
      <c r="J2038" s="67"/>
      <c r="K2038" s="67"/>
      <c r="L2038" s="67"/>
      <c r="M2038" s="3"/>
      <c r="S2038" s="87"/>
      <c r="T2038" s="92"/>
      <c r="U2038" s="93"/>
      <c r="V2038" s="89"/>
      <c r="W2038" s="90"/>
      <c r="X2038" s="94"/>
      <c r="Y2038" s="95"/>
      <c r="Z2038" s="96"/>
    </row>
    <row r="2039" spans="1:26">
      <c r="A2039" s="27"/>
      <c r="B2039" s="9"/>
      <c r="C2039" s="3"/>
      <c r="D2039" s="3"/>
      <c r="E2039" s="3"/>
      <c r="F2039" s="3"/>
      <c r="G2039" s="67"/>
      <c r="H2039" s="67"/>
      <c r="I2039" s="67"/>
      <c r="J2039" s="67"/>
      <c r="K2039" s="67"/>
      <c r="L2039" s="67"/>
      <c r="M2039" s="3"/>
      <c r="O2039" s="3"/>
      <c r="P2039" s="3"/>
      <c r="S2039" s="87"/>
      <c r="T2039" s="92"/>
      <c r="U2039" s="93"/>
      <c r="V2039" s="89"/>
      <c r="W2039" s="90"/>
      <c r="X2039" s="94"/>
      <c r="Y2039" s="95"/>
      <c r="Z2039" s="96"/>
    </row>
    <row r="2040" spans="1:26">
      <c r="A2040" s="27"/>
      <c r="B2040" s="9"/>
      <c r="C2040" s="3"/>
      <c r="D2040" s="3"/>
      <c r="E2040" s="3"/>
      <c r="F2040" s="3"/>
      <c r="G2040" s="67"/>
      <c r="H2040" s="67"/>
      <c r="I2040" s="67"/>
      <c r="J2040" s="67"/>
      <c r="K2040" s="67"/>
      <c r="L2040" s="67"/>
      <c r="M2040" s="3"/>
      <c r="S2040" s="87"/>
      <c r="T2040" s="92"/>
      <c r="U2040" s="93"/>
      <c r="V2040" s="89"/>
      <c r="W2040" s="90"/>
      <c r="X2040" s="94"/>
      <c r="Y2040" s="95"/>
      <c r="Z2040" s="96"/>
    </row>
    <row r="2041" spans="1:26">
      <c r="A2041" s="27"/>
      <c r="B2041" s="9"/>
      <c r="C2041" s="3"/>
      <c r="D2041" s="3"/>
      <c r="E2041" s="3"/>
      <c r="F2041" s="3"/>
      <c r="G2041" s="67"/>
      <c r="H2041" s="67"/>
      <c r="I2041" s="67"/>
      <c r="J2041" s="67"/>
      <c r="K2041" s="67"/>
      <c r="L2041" s="67"/>
      <c r="M2041" s="3"/>
      <c r="S2041" s="87"/>
      <c r="T2041" s="92"/>
      <c r="U2041" s="93"/>
      <c r="V2041" s="89"/>
      <c r="W2041" s="90"/>
      <c r="X2041" s="94"/>
      <c r="Y2041" s="95"/>
      <c r="Z2041" s="96"/>
    </row>
    <row r="2042" spans="1:26">
      <c r="A2042" s="27"/>
      <c r="B2042" s="9"/>
      <c r="C2042" s="3"/>
      <c r="D2042" s="3"/>
      <c r="E2042" s="3"/>
      <c r="F2042" s="3"/>
      <c r="G2042" s="67"/>
      <c r="H2042" s="67"/>
      <c r="I2042" s="67"/>
      <c r="J2042" s="67"/>
      <c r="K2042" s="67"/>
      <c r="L2042" s="67"/>
      <c r="M2042" s="3"/>
      <c r="S2042" s="87"/>
      <c r="T2042" s="92"/>
      <c r="U2042" s="93"/>
      <c r="V2042" s="89"/>
      <c r="W2042" s="90"/>
      <c r="X2042" s="94"/>
      <c r="Y2042" s="95"/>
      <c r="Z2042" s="96"/>
    </row>
    <row r="2043" spans="1:26">
      <c r="A2043" s="27"/>
      <c r="B2043" s="9"/>
      <c r="C2043" s="3"/>
      <c r="D2043" s="3"/>
      <c r="E2043" s="3"/>
      <c r="F2043" s="3"/>
      <c r="G2043" s="67"/>
      <c r="H2043" s="67"/>
      <c r="I2043" s="67"/>
      <c r="J2043" s="67"/>
      <c r="K2043" s="67"/>
      <c r="L2043" s="67"/>
      <c r="M2043" s="3"/>
      <c r="O2043" s="3"/>
      <c r="P2043" s="3"/>
      <c r="S2043" s="87"/>
      <c r="T2043" s="92"/>
      <c r="U2043" s="93"/>
      <c r="V2043" s="89"/>
      <c r="W2043" s="90"/>
      <c r="X2043" s="94"/>
      <c r="Y2043" s="95"/>
      <c r="Z2043" s="96"/>
    </row>
    <row r="2044" spans="1:26">
      <c r="A2044" s="27"/>
      <c r="B2044" s="9"/>
      <c r="C2044" s="3"/>
      <c r="D2044" s="3"/>
      <c r="E2044" s="3"/>
      <c r="F2044" s="3"/>
      <c r="G2044" s="67"/>
      <c r="H2044" s="67"/>
      <c r="I2044" s="67"/>
      <c r="J2044" s="67"/>
      <c r="K2044" s="67"/>
      <c r="L2044" s="67"/>
      <c r="M2044" s="3"/>
      <c r="S2044" s="87"/>
      <c r="T2044" s="92"/>
      <c r="U2044" s="93"/>
      <c r="V2044" s="89"/>
      <c r="W2044" s="90"/>
      <c r="X2044" s="94"/>
      <c r="Y2044" s="95"/>
      <c r="Z2044" s="96"/>
    </row>
    <row r="2045" spans="1:26">
      <c r="A2045" s="27"/>
      <c r="B2045" s="9"/>
      <c r="C2045" s="3"/>
      <c r="D2045" s="3"/>
      <c r="E2045" s="3"/>
      <c r="F2045" s="3"/>
      <c r="G2045" s="67"/>
      <c r="H2045" s="67"/>
      <c r="I2045" s="67"/>
      <c r="J2045" s="67"/>
      <c r="K2045" s="67"/>
      <c r="L2045" s="67"/>
      <c r="M2045" s="3"/>
      <c r="S2045" s="87"/>
      <c r="T2045" s="92"/>
      <c r="U2045" s="93"/>
      <c r="V2045" s="89"/>
      <c r="W2045" s="90"/>
      <c r="X2045" s="94"/>
      <c r="Y2045" s="95"/>
      <c r="Z2045" s="96"/>
    </row>
    <row r="2046" spans="1:26">
      <c r="A2046" s="27"/>
      <c r="B2046" s="9"/>
      <c r="C2046" s="3"/>
      <c r="D2046" s="3"/>
      <c r="E2046" s="3"/>
      <c r="F2046" s="3"/>
      <c r="G2046" s="67"/>
      <c r="H2046" s="67"/>
      <c r="I2046" s="67"/>
      <c r="J2046" s="67"/>
      <c r="K2046" s="67"/>
      <c r="L2046" s="67"/>
      <c r="M2046" s="3"/>
      <c r="O2046" s="3"/>
      <c r="P2046" s="3"/>
      <c r="S2046" s="87"/>
      <c r="T2046" s="92"/>
      <c r="U2046" s="93"/>
      <c r="V2046" s="89"/>
      <c r="W2046" s="90"/>
      <c r="X2046" s="94"/>
      <c r="Y2046" s="95"/>
      <c r="Z2046" s="96"/>
    </row>
    <row r="2047" spans="1:26">
      <c r="A2047" s="27"/>
      <c r="B2047" s="9"/>
      <c r="C2047" s="3"/>
      <c r="D2047" s="3"/>
      <c r="E2047" s="3"/>
      <c r="F2047" s="3"/>
      <c r="G2047" s="67"/>
      <c r="H2047" s="67"/>
      <c r="I2047" s="67"/>
      <c r="J2047" s="67"/>
      <c r="K2047" s="67"/>
      <c r="L2047" s="67"/>
      <c r="M2047" s="3"/>
      <c r="S2047" s="87"/>
      <c r="T2047" s="92"/>
      <c r="U2047" s="93"/>
      <c r="V2047" s="89"/>
      <c r="W2047" s="90"/>
      <c r="X2047" s="94"/>
      <c r="Y2047" s="95"/>
      <c r="Z2047" s="96"/>
    </row>
    <row r="2048" spans="1:26">
      <c r="A2048" s="27"/>
      <c r="B2048" s="9"/>
      <c r="C2048" s="3"/>
      <c r="D2048" s="3"/>
      <c r="E2048" s="3"/>
      <c r="F2048" s="3"/>
      <c r="G2048" s="67"/>
      <c r="H2048" s="67"/>
      <c r="I2048" s="67"/>
      <c r="J2048" s="67"/>
      <c r="K2048" s="67"/>
      <c r="L2048" s="67"/>
      <c r="M2048" s="3"/>
      <c r="S2048" s="87"/>
      <c r="T2048" s="92"/>
      <c r="U2048" s="93"/>
      <c r="V2048" s="89"/>
      <c r="W2048" s="90"/>
      <c r="X2048" s="94"/>
      <c r="Y2048" s="95"/>
      <c r="Z2048" s="96"/>
    </row>
    <row r="2049" spans="1:26">
      <c r="A2049" s="27"/>
      <c r="B2049" s="9"/>
      <c r="C2049" s="3"/>
      <c r="D2049" s="3"/>
      <c r="E2049" s="3"/>
      <c r="F2049" s="3"/>
      <c r="G2049" s="67"/>
      <c r="H2049" s="67"/>
      <c r="I2049" s="67"/>
      <c r="J2049" s="67"/>
      <c r="K2049" s="67"/>
      <c r="L2049" s="67"/>
      <c r="M2049" s="3"/>
      <c r="S2049" s="87"/>
      <c r="T2049" s="92"/>
      <c r="U2049" s="93"/>
      <c r="V2049" s="89"/>
      <c r="W2049" s="90"/>
      <c r="X2049" s="94"/>
      <c r="Y2049" s="95"/>
      <c r="Z2049" s="96"/>
    </row>
    <row r="2050" spans="1:26">
      <c r="A2050" s="27"/>
      <c r="B2050" s="9"/>
      <c r="C2050" s="3"/>
      <c r="D2050" s="3"/>
      <c r="E2050" s="3"/>
      <c r="F2050" s="3"/>
      <c r="G2050" s="67"/>
      <c r="H2050" s="67"/>
      <c r="I2050" s="67"/>
      <c r="J2050" s="67"/>
      <c r="K2050" s="67"/>
      <c r="L2050" s="67"/>
      <c r="M2050" s="3"/>
      <c r="S2050" s="87"/>
      <c r="T2050" s="92"/>
      <c r="U2050" s="93"/>
      <c r="V2050" s="89"/>
      <c r="W2050" s="90"/>
      <c r="X2050" s="94"/>
      <c r="Y2050" s="95"/>
      <c r="Z2050" s="96"/>
    </row>
    <row r="2051" spans="1:26">
      <c r="A2051" s="27"/>
      <c r="B2051" s="9"/>
      <c r="C2051" s="3"/>
      <c r="D2051" s="3"/>
      <c r="E2051" s="3"/>
      <c r="F2051" s="3"/>
      <c r="G2051" s="67"/>
      <c r="H2051" s="67"/>
      <c r="I2051" s="67"/>
      <c r="J2051" s="67"/>
      <c r="K2051" s="67"/>
      <c r="L2051" s="67"/>
      <c r="M2051" s="3"/>
      <c r="S2051" s="87"/>
      <c r="T2051" s="92"/>
      <c r="U2051" s="93"/>
      <c r="V2051" s="89"/>
      <c r="W2051" s="90"/>
      <c r="X2051" s="94"/>
      <c r="Y2051" s="95"/>
      <c r="Z2051" s="96"/>
    </row>
    <row r="2052" spans="1:26">
      <c r="A2052" s="27"/>
      <c r="B2052" s="9"/>
      <c r="C2052" s="3"/>
      <c r="D2052" s="3"/>
      <c r="E2052" s="3"/>
      <c r="F2052" s="3"/>
      <c r="G2052" s="67"/>
      <c r="H2052" s="67"/>
      <c r="I2052" s="67"/>
      <c r="J2052" s="67"/>
      <c r="K2052" s="67"/>
      <c r="L2052" s="67"/>
      <c r="M2052" s="3"/>
      <c r="S2052" s="87"/>
      <c r="T2052" s="92"/>
      <c r="U2052" s="93"/>
      <c r="V2052" s="89"/>
      <c r="W2052" s="90"/>
      <c r="X2052" s="94"/>
      <c r="Y2052" s="95"/>
      <c r="Z2052" s="96"/>
    </row>
    <row r="2053" spans="1:26">
      <c r="A2053" s="27"/>
      <c r="B2053" s="9"/>
      <c r="C2053" s="3"/>
      <c r="D2053" s="3"/>
      <c r="E2053" s="3"/>
      <c r="F2053" s="3"/>
      <c r="G2053" s="67"/>
      <c r="H2053" s="67"/>
      <c r="I2053" s="67"/>
      <c r="J2053" s="67"/>
      <c r="K2053" s="67"/>
      <c r="L2053" s="67"/>
      <c r="M2053" s="3"/>
      <c r="S2053" s="87"/>
      <c r="T2053" s="92"/>
      <c r="U2053" s="93"/>
      <c r="V2053" s="89"/>
      <c r="W2053" s="90"/>
      <c r="X2053" s="94"/>
      <c r="Y2053" s="95"/>
      <c r="Z2053" s="96"/>
    </row>
    <row r="2054" spans="1:26">
      <c r="A2054" s="27"/>
      <c r="B2054" s="9"/>
      <c r="C2054" s="3"/>
      <c r="D2054" s="3"/>
      <c r="E2054" s="3"/>
      <c r="F2054" s="3"/>
      <c r="G2054" s="67"/>
      <c r="H2054" s="67"/>
      <c r="I2054" s="67"/>
      <c r="J2054" s="67"/>
      <c r="K2054" s="67"/>
      <c r="L2054" s="67"/>
      <c r="M2054" s="3"/>
      <c r="S2054" s="87"/>
      <c r="T2054" s="92"/>
      <c r="U2054" s="93"/>
      <c r="V2054" s="89"/>
      <c r="W2054" s="90"/>
      <c r="X2054" s="94"/>
      <c r="Y2054" s="95"/>
      <c r="Z2054" s="96"/>
    </row>
    <row r="2055" spans="1:26">
      <c r="A2055" s="27"/>
      <c r="B2055" s="9"/>
      <c r="C2055" s="3"/>
      <c r="D2055" s="3"/>
      <c r="E2055" s="3"/>
      <c r="F2055" s="3"/>
      <c r="G2055" s="67"/>
      <c r="H2055" s="67"/>
      <c r="I2055" s="67"/>
      <c r="J2055" s="67"/>
      <c r="K2055" s="67"/>
      <c r="L2055" s="67"/>
      <c r="M2055" s="3"/>
      <c r="S2055" s="87"/>
      <c r="T2055" s="92"/>
      <c r="U2055" s="93"/>
      <c r="V2055" s="89"/>
      <c r="W2055" s="90"/>
      <c r="X2055" s="94"/>
      <c r="Y2055" s="95"/>
      <c r="Z2055" s="96"/>
    </row>
    <row r="2056" spans="1:26">
      <c r="A2056" s="27"/>
      <c r="B2056" s="9"/>
      <c r="C2056" s="3"/>
      <c r="D2056" s="3"/>
      <c r="E2056" s="3"/>
      <c r="F2056" s="3"/>
      <c r="G2056" s="67"/>
      <c r="H2056" s="67"/>
      <c r="I2056" s="67"/>
      <c r="J2056" s="67"/>
      <c r="K2056" s="67"/>
      <c r="L2056" s="67"/>
      <c r="M2056" s="3"/>
      <c r="S2056" s="87"/>
      <c r="T2056" s="92"/>
      <c r="U2056" s="93"/>
      <c r="V2056" s="89"/>
      <c r="W2056" s="90"/>
      <c r="X2056" s="94"/>
      <c r="Y2056" s="95"/>
      <c r="Z2056" s="96"/>
    </row>
    <row r="2057" spans="1:26">
      <c r="A2057" s="27"/>
      <c r="B2057" s="9"/>
      <c r="C2057" s="3"/>
      <c r="D2057" s="3"/>
      <c r="E2057" s="3"/>
      <c r="F2057" s="3"/>
      <c r="G2057" s="67"/>
      <c r="H2057" s="67"/>
      <c r="I2057" s="67"/>
      <c r="J2057" s="67"/>
      <c r="K2057" s="67"/>
      <c r="L2057" s="67"/>
      <c r="M2057" s="3"/>
      <c r="S2057" s="87"/>
      <c r="T2057" s="92"/>
      <c r="U2057" s="93"/>
      <c r="V2057" s="89"/>
      <c r="W2057" s="90"/>
      <c r="X2057" s="94"/>
      <c r="Y2057" s="95"/>
      <c r="Z2057" s="96"/>
    </row>
    <row r="2058" spans="1:26">
      <c r="A2058" s="27"/>
      <c r="B2058" s="9"/>
      <c r="C2058" s="3"/>
      <c r="D2058" s="3"/>
      <c r="E2058" s="3"/>
      <c r="F2058" s="3"/>
      <c r="G2058" s="67"/>
      <c r="H2058" s="67"/>
      <c r="I2058" s="67"/>
      <c r="J2058" s="67"/>
      <c r="K2058" s="67"/>
      <c r="L2058" s="67"/>
      <c r="M2058" s="3"/>
      <c r="S2058" s="87"/>
      <c r="T2058" s="92"/>
      <c r="U2058" s="93"/>
      <c r="V2058" s="89"/>
      <c r="W2058" s="90"/>
      <c r="X2058" s="94"/>
      <c r="Y2058" s="95"/>
      <c r="Z2058" s="96"/>
    </row>
    <row r="2059" spans="1:26">
      <c r="A2059" s="27"/>
      <c r="B2059" s="9"/>
      <c r="C2059" s="3"/>
      <c r="D2059" s="3"/>
      <c r="E2059" s="3"/>
      <c r="F2059" s="3"/>
      <c r="G2059" s="67"/>
      <c r="H2059" s="67"/>
      <c r="I2059" s="67"/>
      <c r="J2059" s="67"/>
      <c r="K2059" s="67"/>
      <c r="L2059" s="67"/>
      <c r="M2059" s="3"/>
      <c r="S2059" s="87"/>
      <c r="T2059" s="92"/>
      <c r="U2059" s="93"/>
      <c r="V2059" s="89"/>
      <c r="W2059" s="90"/>
      <c r="X2059" s="94"/>
      <c r="Y2059" s="95"/>
      <c r="Z2059" s="96"/>
    </row>
    <row r="2060" spans="1:26">
      <c r="A2060" s="27"/>
      <c r="B2060" s="9"/>
      <c r="C2060" s="3"/>
      <c r="D2060" s="3"/>
      <c r="E2060" s="3"/>
      <c r="F2060" s="3"/>
      <c r="G2060" s="67"/>
      <c r="H2060" s="67"/>
      <c r="I2060" s="67"/>
      <c r="J2060" s="67"/>
      <c r="K2060" s="67"/>
      <c r="L2060" s="67"/>
      <c r="M2060" s="3"/>
      <c r="S2060" s="87"/>
      <c r="T2060" s="92"/>
      <c r="U2060" s="93"/>
      <c r="V2060" s="89"/>
      <c r="W2060" s="90"/>
      <c r="X2060" s="94"/>
      <c r="Y2060" s="95"/>
      <c r="Z2060" s="96"/>
    </row>
    <row r="2061" spans="1:26">
      <c r="A2061" s="27"/>
      <c r="B2061" s="9"/>
      <c r="C2061" s="3"/>
      <c r="D2061" s="3"/>
      <c r="E2061" s="3"/>
      <c r="F2061" s="3"/>
      <c r="G2061" s="67"/>
      <c r="H2061" s="67"/>
      <c r="I2061" s="67"/>
      <c r="J2061" s="67"/>
      <c r="K2061" s="67"/>
      <c r="L2061" s="67"/>
      <c r="M2061" s="3"/>
      <c r="S2061" s="87"/>
      <c r="T2061" s="92"/>
      <c r="U2061" s="93"/>
      <c r="V2061" s="89"/>
      <c r="W2061" s="90"/>
      <c r="X2061" s="94"/>
      <c r="Y2061" s="95"/>
      <c r="Z2061" s="96"/>
    </row>
    <row r="2062" spans="1:26">
      <c r="A2062" s="27"/>
      <c r="B2062" s="9"/>
      <c r="C2062" s="3"/>
      <c r="D2062" s="3"/>
      <c r="E2062" s="3"/>
      <c r="F2062" s="3"/>
      <c r="G2062" s="67"/>
      <c r="H2062" s="67"/>
      <c r="I2062" s="67"/>
      <c r="J2062" s="67"/>
      <c r="K2062" s="67"/>
      <c r="L2062" s="67"/>
      <c r="M2062" s="3"/>
      <c r="S2062" s="87"/>
      <c r="T2062" s="92"/>
      <c r="U2062" s="93"/>
      <c r="V2062" s="89"/>
      <c r="W2062" s="90"/>
      <c r="X2062" s="94"/>
      <c r="Y2062" s="95"/>
      <c r="Z2062" s="96"/>
    </row>
    <row r="2063" spans="1:26">
      <c r="A2063" s="27"/>
      <c r="B2063" s="9"/>
      <c r="C2063" s="3"/>
      <c r="D2063" s="3"/>
      <c r="E2063" s="3"/>
      <c r="F2063" s="3"/>
      <c r="G2063" s="67"/>
      <c r="H2063" s="67"/>
      <c r="I2063" s="67"/>
      <c r="J2063" s="67"/>
      <c r="K2063" s="67"/>
      <c r="L2063" s="67"/>
      <c r="M2063" s="3"/>
      <c r="S2063" s="87"/>
      <c r="T2063" s="92"/>
      <c r="U2063" s="93"/>
      <c r="V2063" s="89"/>
      <c r="W2063" s="90"/>
      <c r="X2063" s="94"/>
      <c r="Y2063" s="95"/>
      <c r="Z2063" s="96"/>
    </row>
    <row r="2064" spans="1:26">
      <c r="A2064" s="27"/>
      <c r="B2064" s="9"/>
      <c r="C2064" s="3"/>
      <c r="D2064" s="3"/>
      <c r="E2064" s="3"/>
      <c r="F2064" s="3"/>
      <c r="G2064" s="67"/>
      <c r="H2064" s="67"/>
      <c r="I2064" s="67"/>
      <c r="J2064" s="67"/>
      <c r="K2064" s="67"/>
      <c r="L2064" s="67"/>
      <c r="M2064" s="3"/>
      <c r="S2064" s="87"/>
      <c r="T2064" s="92"/>
      <c r="U2064" s="93"/>
      <c r="V2064" s="89"/>
      <c r="W2064" s="90"/>
      <c r="X2064" s="94"/>
      <c r="Y2064" s="95"/>
      <c r="Z2064" s="96"/>
    </row>
    <row r="2065" spans="1:26">
      <c r="A2065" s="27"/>
      <c r="B2065" s="9"/>
      <c r="C2065" s="3"/>
      <c r="D2065" s="3"/>
      <c r="E2065" s="3"/>
      <c r="F2065" s="3"/>
      <c r="G2065" s="67"/>
      <c r="H2065" s="67"/>
      <c r="I2065" s="67"/>
      <c r="J2065" s="67"/>
      <c r="K2065" s="67"/>
      <c r="L2065" s="67"/>
      <c r="M2065" s="3"/>
      <c r="S2065" s="87"/>
      <c r="T2065" s="92"/>
      <c r="U2065" s="93"/>
      <c r="V2065" s="89"/>
      <c r="W2065" s="90"/>
      <c r="X2065" s="94"/>
      <c r="Y2065" s="95"/>
      <c r="Z2065" s="96"/>
    </row>
    <row r="2066" spans="1:26">
      <c r="A2066" s="27"/>
      <c r="B2066" s="9"/>
      <c r="C2066" s="3"/>
      <c r="D2066" s="3"/>
      <c r="E2066" s="3"/>
      <c r="F2066" s="3"/>
      <c r="G2066" s="67"/>
      <c r="H2066" s="67"/>
      <c r="I2066" s="67"/>
      <c r="J2066" s="67"/>
      <c r="K2066" s="67"/>
      <c r="L2066" s="67"/>
      <c r="M2066" s="3"/>
      <c r="O2066" s="3"/>
      <c r="P2066" s="3"/>
      <c r="S2066" s="87"/>
      <c r="T2066" s="92"/>
      <c r="U2066" s="93"/>
      <c r="V2066" s="89"/>
      <c r="W2066" s="90"/>
      <c r="X2066" s="94"/>
      <c r="Y2066" s="95"/>
      <c r="Z2066" s="96"/>
    </row>
    <row r="2067" spans="1:26">
      <c r="A2067" s="27"/>
      <c r="B2067" s="9"/>
      <c r="C2067" s="3"/>
      <c r="D2067" s="3"/>
      <c r="E2067" s="3"/>
      <c r="F2067" s="3"/>
      <c r="G2067" s="67"/>
      <c r="H2067" s="67"/>
      <c r="I2067" s="67"/>
      <c r="J2067" s="67"/>
      <c r="K2067" s="67"/>
      <c r="L2067" s="67"/>
      <c r="M2067" s="3"/>
      <c r="S2067" s="87"/>
      <c r="T2067" s="92"/>
      <c r="U2067" s="93"/>
      <c r="V2067" s="89"/>
      <c r="W2067" s="90"/>
      <c r="X2067" s="94"/>
      <c r="Y2067" s="95"/>
      <c r="Z2067" s="96"/>
    </row>
    <row r="2068" spans="1:26">
      <c r="A2068" s="27"/>
      <c r="B2068" s="9"/>
      <c r="C2068" s="3"/>
      <c r="D2068" s="3"/>
      <c r="E2068" s="3"/>
      <c r="F2068" s="3"/>
      <c r="G2068" s="67"/>
      <c r="H2068" s="67"/>
      <c r="I2068" s="67"/>
      <c r="J2068" s="67"/>
      <c r="K2068" s="67"/>
      <c r="L2068" s="67"/>
      <c r="M2068" s="3"/>
      <c r="S2068" s="87"/>
      <c r="T2068" s="92"/>
      <c r="U2068" s="93"/>
      <c r="V2068" s="89"/>
      <c r="W2068" s="90"/>
      <c r="X2068" s="94"/>
      <c r="Y2068" s="95"/>
      <c r="Z2068" s="96"/>
    </row>
    <row r="2069" spans="1:26">
      <c r="A2069" s="27"/>
      <c r="B2069" s="9"/>
      <c r="C2069" s="3"/>
      <c r="D2069" s="3"/>
      <c r="E2069" s="3"/>
      <c r="F2069" s="3"/>
      <c r="G2069" s="67"/>
      <c r="H2069" s="67"/>
      <c r="I2069" s="67"/>
      <c r="J2069" s="67"/>
      <c r="K2069" s="67"/>
      <c r="L2069" s="67"/>
      <c r="M2069" s="3"/>
      <c r="O2069" s="3"/>
      <c r="P2069" s="3"/>
      <c r="S2069" s="87"/>
      <c r="T2069" s="92"/>
      <c r="U2069" s="93"/>
      <c r="V2069" s="89"/>
      <c r="W2069" s="90"/>
      <c r="X2069" s="94"/>
      <c r="Y2069" s="95"/>
      <c r="Z2069" s="96"/>
    </row>
    <row r="2070" spans="1:26">
      <c r="A2070" s="27"/>
      <c r="B2070" s="9"/>
      <c r="C2070" s="3"/>
      <c r="D2070" s="3"/>
      <c r="E2070" s="3"/>
      <c r="F2070" s="3"/>
      <c r="G2070" s="67"/>
      <c r="H2070" s="67"/>
      <c r="I2070" s="67"/>
      <c r="J2070" s="67"/>
      <c r="K2070" s="67"/>
      <c r="L2070" s="67"/>
      <c r="M2070" s="3"/>
      <c r="S2070" s="87"/>
      <c r="T2070" s="92"/>
      <c r="U2070" s="93"/>
      <c r="V2070" s="89"/>
      <c r="W2070" s="90"/>
      <c r="X2070" s="94"/>
      <c r="Y2070" s="95"/>
      <c r="Z2070" s="96"/>
    </row>
    <row r="2071" spans="1:26">
      <c r="A2071" s="27"/>
      <c r="B2071" s="9"/>
      <c r="C2071" s="3"/>
      <c r="D2071" s="3"/>
      <c r="E2071" s="3"/>
      <c r="F2071" s="3"/>
      <c r="G2071" s="67"/>
      <c r="H2071" s="67"/>
      <c r="I2071" s="67"/>
      <c r="J2071" s="67"/>
      <c r="K2071" s="67"/>
      <c r="L2071" s="67"/>
      <c r="M2071" s="3"/>
      <c r="O2071" s="3"/>
      <c r="P2071" s="3"/>
      <c r="S2071" s="87"/>
      <c r="T2071" s="92"/>
      <c r="U2071" s="93"/>
      <c r="V2071" s="89"/>
      <c r="W2071" s="90"/>
      <c r="X2071" s="94"/>
      <c r="Y2071" s="95"/>
      <c r="Z2071" s="96"/>
    </row>
    <row r="2072" spans="1:26">
      <c r="A2072" s="27"/>
      <c r="B2072" s="9"/>
      <c r="C2072" s="3"/>
      <c r="D2072" s="3"/>
      <c r="E2072" s="3"/>
      <c r="F2072" s="3"/>
      <c r="G2072" s="67"/>
      <c r="H2072" s="67"/>
      <c r="I2072" s="67"/>
      <c r="J2072" s="67"/>
      <c r="K2072" s="67"/>
      <c r="L2072" s="67"/>
      <c r="M2072" s="3"/>
      <c r="S2072" s="87"/>
      <c r="T2072" s="92"/>
      <c r="U2072" s="93"/>
      <c r="V2072" s="89"/>
      <c r="W2072" s="90"/>
      <c r="X2072" s="94"/>
      <c r="Y2072" s="95"/>
      <c r="Z2072" s="96"/>
    </row>
    <row r="2073" spans="1:26">
      <c r="A2073" s="27"/>
      <c r="B2073" s="9"/>
      <c r="C2073" s="3"/>
      <c r="D2073" s="3"/>
      <c r="E2073" s="3"/>
      <c r="F2073" s="3"/>
      <c r="G2073" s="67"/>
      <c r="H2073" s="67"/>
      <c r="I2073" s="67"/>
      <c r="J2073" s="67"/>
      <c r="K2073" s="67"/>
      <c r="L2073" s="67"/>
      <c r="M2073" s="3"/>
      <c r="S2073" s="87"/>
      <c r="T2073" s="92"/>
      <c r="U2073" s="93"/>
      <c r="V2073" s="89"/>
      <c r="W2073" s="90"/>
      <c r="X2073" s="94"/>
      <c r="Y2073" s="95"/>
      <c r="Z2073" s="96"/>
    </row>
    <row r="2074" spans="1:26">
      <c r="A2074" s="27"/>
      <c r="B2074" s="9"/>
      <c r="C2074" s="3"/>
      <c r="D2074" s="3"/>
      <c r="E2074" s="3"/>
      <c r="F2074" s="3"/>
      <c r="G2074" s="67"/>
      <c r="H2074" s="67"/>
      <c r="I2074" s="67"/>
      <c r="J2074" s="67"/>
      <c r="K2074" s="67"/>
      <c r="L2074" s="67"/>
      <c r="M2074" s="3"/>
      <c r="S2074" s="87"/>
      <c r="T2074" s="92"/>
      <c r="U2074" s="93"/>
      <c r="V2074" s="89"/>
      <c r="W2074" s="90"/>
      <c r="X2074" s="94"/>
      <c r="Y2074" s="95"/>
      <c r="Z2074" s="96"/>
    </row>
    <row r="2075" spans="1:26">
      <c r="A2075" s="27"/>
      <c r="B2075" s="9"/>
      <c r="C2075" s="3"/>
      <c r="D2075" s="3"/>
      <c r="E2075" s="3"/>
      <c r="F2075" s="3"/>
      <c r="G2075" s="67"/>
      <c r="H2075" s="67"/>
      <c r="I2075" s="67"/>
      <c r="J2075" s="67"/>
      <c r="K2075" s="67"/>
      <c r="L2075" s="67"/>
      <c r="M2075" s="3"/>
      <c r="S2075" s="87"/>
      <c r="T2075" s="92"/>
      <c r="U2075" s="93"/>
      <c r="V2075" s="89"/>
      <c r="W2075" s="90"/>
      <c r="X2075" s="94"/>
      <c r="Y2075" s="95"/>
      <c r="Z2075" s="96"/>
    </row>
    <row r="2076" spans="1:26">
      <c r="A2076" s="27"/>
      <c r="B2076" s="9"/>
      <c r="C2076" s="3"/>
      <c r="D2076" s="3"/>
      <c r="E2076" s="3"/>
      <c r="F2076" s="3"/>
      <c r="G2076" s="67"/>
      <c r="H2076" s="67"/>
      <c r="I2076" s="67"/>
      <c r="J2076" s="67"/>
      <c r="K2076" s="67"/>
      <c r="L2076" s="67"/>
      <c r="M2076" s="3"/>
      <c r="S2076" s="87"/>
      <c r="T2076" s="92"/>
      <c r="U2076" s="93"/>
      <c r="V2076" s="89"/>
      <c r="W2076" s="90"/>
      <c r="X2076" s="94"/>
      <c r="Y2076" s="95"/>
      <c r="Z2076" s="96"/>
    </row>
    <row r="2077" spans="1:26">
      <c r="A2077" s="27"/>
      <c r="B2077" s="9"/>
      <c r="C2077" s="3"/>
      <c r="D2077" s="3"/>
      <c r="E2077" s="3"/>
      <c r="F2077" s="3"/>
      <c r="G2077" s="67"/>
      <c r="H2077" s="67"/>
      <c r="I2077" s="67"/>
      <c r="J2077" s="67"/>
      <c r="K2077" s="67"/>
      <c r="L2077" s="67"/>
      <c r="M2077" s="3"/>
      <c r="S2077" s="87"/>
      <c r="T2077" s="92"/>
      <c r="U2077" s="93"/>
      <c r="V2077" s="89"/>
      <c r="W2077" s="90"/>
      <c r="X2077" s="94"/>
      <c r="Y2077" s="95"/>
      <c r="Z2077" s="96"/>
    </row>
    <row r="2078" spans="1:26">
      <c r="A2078" s="27"/>
      <c r="B2078" s="9"/>
      <c r="C2078" s="3"/>
      <c r="D2078" s="3"/>
      <c r="E2078" s="3"/>
      <c r="F2078" s="3"/>
      <c r="G2078" s="67"/>
      <c r="H2078" s="67"/>
      <c r="I2078" s="67"/>
      <c r="J2078" s="67"/>
      <c r="K2078" s="67"/>
      <c r="L2078" s="67"/>
      <c r="M2078" s="3"/>
      <c r="S2078" s="87"/>
      <c r="T2078" s="92"/>
      <c r="U2078" s="93"/>
      <c r="V2078" s="89"/>
      <c r="W2078" s="90"/>
      <c r="X2078" s="94"/>
      <c r="Y2078" s="95"/>
      <c r="Z2078" s="96"/>
    </row>
    <row r="2079" spans="1:26">
      <c r="A2079" s="27"/>
      <c r="B2079" s="9"/>
      <c r="C2079" s="3"/>
      <c r="D2079" s="3"/>
      <c r="E2079" s="3"/>
      <c r="F2079" s="3"/>
      <c r="G2079" s="67"/>
      <c r="H2079" s="67"/>
      <c r="I2079" s="67"/>
      <c r="J2079" s="67"/>
      <c r="K2079" s="67"/>
      <c r="L2079" s="67"/>
      <c r="M2079" s="3"/>
      <c r="S2079" s="87"/>
      <c r="T2079" s="92"/>
      <c r="U2079" s="93"/>
      <c r="V2079" s="89"/>
      <c r="W2079" s="90"/>
      <c r="X2079" s="94"/>
      <c r="Y2079" s="95"/>
      <c r="Z2079" s="96"/>
    </row>
    <row r="2080" spans="1:26">
      <c r="A2080" s="27"/>
      <c r="B2080" s="9"/>
      <c r="C2080" s="3"/>
      <c r="D2080" s="3"/>
      <c r="E2080" s="3"/>
      <c r="F2080" s="3"/>
      <c r="G2080" s="67"/>
      <c r="H2080" s="67"/>
      <c r="I2080" s="67"/>
      <c r="J2080" s="67"/>
      <c r="K2080" s="67"/>
      <c r="L2080" s="67"/>
      <c r="M2080" s="3"/>
      <c r="S2080" s="87"/>
      <c r="T2080" s="92"/>
      <c r="U2080" s="93"/>
      <c r="V2080" s="89"/>
      <c r="W2080" s="90"/>
      <c r="X2080" s="94"/>
      <c r="Y2080" s="95"/>
      <c r="Z2080" s="96"/>
    </row>
    <row r="2081" spans="1:26">
      <c r="A2081" s="27"/>
      <c r="B2081" s="9"/>
      <c r="C2081" s="3"/>
      <c r="D2081" s="3"/>
      <c r="E2081" s="3"/>
      <c r="F2081" s="3"/>
      <c r="G2081" s="67"/>
      <c r="H2081" s="67"/>
      <c r="I2081" s="67"/>
      <c r="J2081" s="67"/>
      <c r="K2081" s="67"/>
      <c r="L2081" s="67"/>
      <c r="M2081" s="3"/>
      <c r="S2081" s="87"/>
      <c r="T2081" s="92"/>
      <c r="U2081" s="93"/>
      <c r="V2081" s="89"/>
      <c r="W2081" s="90"/>
      <c r="X2081" s="94"/>
      <c r="Y2081" s="95"/>
      <c r="Z2081" s="96"/>
    </row>
    <row r="2082" spans="1:26">
      <c r="A2082" s="27"/>
      <c r="B2082" s="9"/>
      <c r="C2082" s="3"/>
      <c r="D2082" s="3"/>
      <c r="E2082" s="3"/>
      <c r="F2082" s="3"/>
      <c r="G2082" s="67"/>
      <c r="H2082" s="67"/>
      <c r="I2082" s="67"/>
      <c r="J2082" s="67"/>
      <c r="K2082" s="67"/>
      <c r="L2082" s="67"/>
      <c r="M2082" s="3"/>
      <c r="S2082" s="87"/>
      <c r="T2082" s="92"/>
      <c r="U2082" s="93"/>
      <c r="V2082" s="89"/>
      <c r="W2082" s="90"/>
      <c r="X2082" s="94"/>
      <c r="Y2082" s="95"/>
      <c r="Z2082" s="96"/>
    </row>
    <row r="2083" spans="1:26">
      <c r="B2083" s="9"/>
      <c r="C2083" s="3"/>
      <c r="D2083" s="3"/>
      <c r="E2083" s="3"/>
      <c r="F2083" s="3"/>
      <c r="G2083" s="67"/>
      <c r="H2083" s="67"/>
      <c r="I2083" s="67"/>
      <c r="J2083" s="67"/>
      <c r="K2083" s="67"/>
      <c r="L2083" s="67"/>
      <c r="M2083" s="3"/>
      <c r="S2083" s="87"/>
      <c r="T2083" s="92"/>
      <c r="U2083" s="93"/>
      <c r="V2083" s="89"/>
      <c r="W2083" s="90"/>
      <c r="X2083" s="94"/>
      <c r="Y2083" s="95"/>
      <c r="Z2083" s="96"/>
    </row>
    <row r="2084" spans="1:26">
      <c r="B2084" s="9"/>
      <c r="C2084" s="3"/>
      <c r="D2084" s="3"/>
      <c r="E2084" s="3"/>
      <c r="F2084" s="3"/>
      <c r="G2084" s="67"/>
      <c r="H2084" s="67"/>
      <c r="I2084" s="67"/>
      <c r="J2084" s="67"/>
      <c r="K2084" s="67"/>
      <c r="L2084" s="67"/>
      <c r="M2084" s="3"/>
      <c r="S2084" s="87"/>
      <c r="T2084" s="92"/>
      <c r="U2084" s="93"/>
      <c r="V2084" s="89"/>
      <c r="W2084" s="90"/>
      <c r="X2084" s="94"/>
      <c r="Y2084" s="95"/>
      <c r="Z2084" s="96"/>
    </row>
    <row r="2085" spans="1:26">
      <c r="B2085" s="9"/>
      <c r="C2085" s="3"/>
      <c r="D2085" s="3"/>
      <c r="E2085" s="3"/>
      <c r="F2085" s="3"/>
      <c r="G2085" s="67"/>
      <c r="H2085" s="67"/>
      <c r="I2085" s="67"/>
      <c r="J2085" s="67"/>
      <c r="K2085" s="67"/>
      <c r="L2085" s="67"/>
      <c r="M2085" s="3"/>
      <c r="S2085" s="87"/>
      <c r="T2085" s="92"/>
      <c r="U2085" s="93"/>
      <c r="V2085" s="89"/>
      <c r="W2085" s="90"/>
      <c r="X2085" s="94"/>
      <c r="Y2085" s="95"/>
      <c r="Z2085" s="96"/>
    </row>
    <row r="2086" spans="1:26">
      <c r="B2086" s="9"/>
      <c r="C2086" s="3"/>
      <c r="D2086" s="3"/>
      <c r="E2086" s="3"/>
      <c r="F2086" s="3"/>
      <c r="G2086" s="67"/>
      <c r="H2086" s="67"/>
      <c r="I2086" s="67"/>
      <c r="J2086" s="67"/>
      <c r="K2086" s="67"/>
      <c r="L2086" s="67"/>
      <c r="M2086" s="3"/>
      <c r="S2086" s="87"/>
      <c r="T2086" s="92"/>
      <c r="U2086" s="93"/>
      <c r="V2086" s="89"/>
      <c r="W2086" s="90"/>
      <c r="X2086" s="94"/>
      <c r="Y2086" s="95"/>
      <c r="Z2086" s="96"/>
    </row>
    <row r="2087" spans="1:26">
      <c r="B2087" s="9"/>
      <c r="C2087" s="3"/>
      <c r="D2087" s="3"/>
      <c r="E2087" s="3"/>
      <c r="F2087" s="3"/>
      <c r="G2087" s="67"/>
      <c r="H2087" s="67"/>
      <c r="I2087" s="67"/>
      <c r="J2087" s="67"/>
      <c r="K2087" s="67"/>
      <c r="L2087" s="67"/>
      <c r="M2087" s="3"/>
      <c r="S2087" s="87"/>
      <c r="T2087" s="92"/>
      <c r="U2087" s="93"/>
      <c r="V2087" s="89"/>
      <c r="W2087" s="90"/>
      <c r="X2087" s="94"/>
      <c r="Y2087" s="95"/>
      <c r="Z2087" s="96"/>
    </row>
    <row r="2088" spans="1:26">
      <c r="B2088" s="9"/>
      <c r="C2088" s="3"/>
      <c r="D2088" s="3"/>
      <c r="E2088" s="3"/>
      <c r="F2088" s="3"/>
      <c r="G2088" s="67"/>
      <c r="H2088" s="67"/>
      <c r="I2088" s="67"/>
      <c r="J2088" s="67"/>
      <c r="K2088" s="67"/>
      <c r="L2088" s="67"/>
      <c r="M2088" s="3"/>
      <c r="S2088" s="87"/>
      <c r="T2088" s="92"/>
      <c r="U2088" s="93"/>
      <c r="V2088" s="89"/>
      <c r="W2088" s="90"/>
      <c r="X2088" s="94"/>
      <c r="Y2088" s="95"/>
      <c r="Z2088" s="96"/>
    </row>
    <row r="2089" spans="1:26">
      <c r="B2089" s="9"/>
      <c r="C2089" s="3"/>
      <c r="D2089" s="3"/>
      <c r="E2089" s="3"/>
      <c r="F2089" s="3"/>
      <c r="G2089" s="67"/>
      <c r="H2089" s="67"/>
      <c r="I2089" s="67"/>
      <c r="J2089" s="67"/>
      <c r="K2089" s="67"/>
      <c r="L2089" s="67"/>
      <c r="M2089" s="3"/>
      <c r="S2089" s="87"/>
      <c r="T2089" s="92"/>
      <c r="U2089" s="93"/>
      <c r="V2089" s="89"/>
      <c r="W2089" s="90"/>
      <c r="X2089" s="94"/>
      <c r="Y2089" s="95"/>
      <c r="Z2089" s="96"/>
    </row>
    <row r="2090" spans="1:26">
      <c r="B2090" s="9"/>
      <c r="C2090" s="3"/>
      <c r="D2090" s="3"/>
      <c r="E2090" s="3"/>
      <c r="F2090" s="3"/>
      <c r="G2090" s="67"/>
      <c r="H2090" s="67"/>
      <c r="I2090" s="67"/>
      <c r="J2090" s="67"/>
      <c r="K2090" s="67"/>
      <c r="L2090" s="67"/>
      <c r="M2090" s="3"/>
      <c r="S2090" s="87"/>
      <c r="T2090" s="92"/>
      <c r="U2090" s="93"/>
      <c r="V2090" s="89"/>
      <c r="W2090" s="90"/>
      <c r="X2090" s="94"/>
      <c r="Y2090" s="95"/>
      <c r="Z2090" s="96"/>
    </row>
    <row r="2091" spans="1:26">
      <c r="B2091" s="9"/>
      <c r="C2091" s="3"/>
      <c r="D2091" s="3"/>
      <c r="E2091" s="3"/>
      <c r="F2091" s="3"/>
      <c r="G2091" s="67"/>
      <c r="H2091" s="67"/>
      <c r="I2091" s="67"/>
      <c r="J2091" s="67"/>
      <c r="K2091" s="67"/>
      <c r="L2091" s="67"/>
      <c r="M2091" s="3"/>
      <c r="S2091" s="87"/>
      <c r="T2091" s="92"/>
      <c r="U2091" s="93"/>
      <c r="V2091" s="89"/>
      <c r="W2091" s="90"/>
      <c r="X2091" s="94"/>
      <c r="Y2091" s="95"/>
      <c r="Z2091" s="96"/>
    </row>
    <row r="2092" spans="1:26">
      <c r="B2092" s="9"/>
      <c r="C2092" s="3"/>
      <c r="D2092" s="3"/>
      <c r="E2092" s="3"/>
      <c r="F2092" s="3"/>
      <c r="G2092" s="67"/>
      <c r="H2092" s="67"/>
      <c r="I2092" s="67"/>
      <c r="J2092" s="67"/>
      <c r="K2092" s="67"/>
      <c r="L2092" s="67"/>
      <c r="M2092" s="3"/>
      <c r="S2092" s="87"/>
      <c r="T2092" s="92"/>
      <c r="U2092" s="93"/>
      <c r="V2092" s="89"/>
      <c r="W2092" s="90"/>
      <c r="X2092" s="94"/>
      <c r="Y2092" s="95"/>
      <c r="Z2092" s="96"/>
    </row>
    <row r="2093" spans="1:26">
      <c r="B2093" s="9"/>
      <c r="C2093" s="3"/>
      <c r="D2093" s="3"/>
      <c r="E2093" s="3"/>
      <c r="F2093" s="3"/>
      <c r="G2093" s="67"/>
      <c r="H2093" s="67"/>
      <c r="I2093" s="67"/>
      <c r="J2093" s="67"/>
      <c r="K2093" s="67"/>
      <c r="L2093" s="67"/>
      <c r="M2093" s="3"/>
      <c r="S2093" s="87"/>
      <c r="T2093" s="92"/>
      <c r="U2093" s="93"/>
      <c r="V2093" s="89"/>
      <c r="W2093" s="90"/>
      <c r="X2093" s="94"/>
      <c r="Y2093" s="95"/>
      <c r="Z2093" s="96"/>
    </row>
    <row r="2094" spans="1:26">
      <c r="B2094" s="9"/>
      <c r="C2094" s="3"/>
      <c r="D2094" s="3"/>
      <c r="E2094" s="3"/>
      <c r="F2094" s="3"/>
      <c r="G2094" s="67"/>
      <c r="H2094" s="67"/>
      <c r="I2094" s="67"/>
      <c r="J2094" s="67"/>
      <c r="K2094" s="67"/>
      <c r="L2094" s="67"/>
      <c r="M2094" s="3"/>
      <c r="S2094" s="87"/>
      <c r="T2094" s="92"/>
      <c r="U2094" s="93"/>
      <c r="V2094" s="89"/>
      <c r="W2094" s="90"/>
      <c r="X2094" s="94"/>
      <c r="Y2094" s="95"/>
      <c r="Z2094" s="96"/>
    </row>
    <row r="2095" spans="1:26">
      <c r="B2095" s="9"/>
      <c r="C2095" s="3"/>
      <c r="D2095" s="3"/>
      <c r="E2095" s="3"/>
      <c r="F2095" s="3"/>
      <c r="G2095" s="67"/>
      <c r="H2095" s="67"/>
      <c r="I2095" s="67"/>
      <c r="J2095" s="67"/>
      <c r="K2095" s="67"/>
      <c r="L2095" s="67"/>
      <c r="M2095" s="3"/>
      <c r="S2095" s="87"/>
      <c r="T2095" s="92"/>
      <c r="U2095" s="93"/>
      <c r="V2095" s="89"/>
      <c r="W2095" s="90"/>
      <c r="X2095" s="94"/>
      <c r="Y2095" s="95"/>
      <c r="Z2095" s="96"/>
    </row>
    <row r="2096" spans="1:26">
      <c r="B2096" s="9"/>
      <c r="C2096" s="3"/>
      <c r="D2096" s="3"/>
      <c r="E2096" s="3"/>
      <c r="F2096" s="3"/>
      <c r="G2096" s="67"/>
      <c r="H2096" s="67"/>
      <c r="I2096" s="67"/>
      <c r="J2096" s="67"/>
      <c r="K2096" s="67"/>
      <c r="L2096" s="67"/>
      <c r="M2096" s="3"/>
      <c r="S2096" s="87"/>
      <c r="T2096" s="92"/>
      <c r="U2096" s="93"/>
      <c r="V2096" s="89"/>
      <c r="W2096" s="90"/>
      <c r="X2096" s="94"/>
      <c r="Y2096" s="95"/>
      <c r="Z2096" s="96"/>
    </row>
    <row r="2097" spans="2:26">
      <c r="B2097" s="9"/>
      <c r="C2097" s="3"/>
      <c r="D2097" s="3"/>
      <c r="E2097" s="3"/>
      <c r="F2097" s="3"/>
      <c r="G2097" s="67"/>
      <c r="H2097" s="67"/>
      <c r="I2097" s="67"/>
      <c r="J2097" s="67"/>
      <c r="K2097" s="67"/>
      <c r="L2097" s="67"/>
      <c r="M2097" s="3"/>
      <c r="S2097" s="87"/>
      <c r="T2097" s="92"/>
      <c r="U2097" s="93"/>
      <c r="V2097" s="89"/>
      <c r="W2097" s="90"/>
      <c r="X2097" s="94"/>
      <c r="Y2097" s="95"/>
      <c r="Z2097" s="96"/>
    </row>
    <row r="2098" spans="2:26">
      <c r="B2098" s="9"/>
      <c r="C2098" s="3"/>
      <c r="D2098" s="3"/>
      <c r="E2098" s="3"/>
      <c r="F2098" s="3"/>
      <c r="G2098" s="67"/>
      <c r="H2098" s="67"/>
      <c r="I2098" s="67"/>
      <c r="J2098" s="67"/>
      <c r="K2098" s="67"/>
      <c r="L2098" s="67"/>
      <c r="M2098" s="3"/>
      <c r="S2098" s="87"/>
      <c r="T2098" s="92"/>
      <c r="U2098" s="93"/>
      <c r="V2098" s="89"/>
      <c r="W2098" s="90"/>
      <c r="X2098" s="94"/>
      <c r="Y2098" s="95"/>
      <c r="Z2098" s="96"/>
    </row>
    <row r="2099" spans="2:26">
      <c r="B2099" s="9"/>
      <c r="C2099" s="3"/>
      <c r="D2099" s="3"/>
      <c r="E2099" s="3"/>
      <c r="F2099" s="3"/>
      <c r="G2099" s="67"/>
      <c r="H2099" s="67"/>
      <c r="I2099" s="67"/>
      <c r="J2099" s="67"/>
      <c r="K2099" s="67"/>
      <c r="L2099" s="67"/>
      <c r="M2099" s="3"/>
      <c r="S2099" s="87"/>
      <c r="T2099" s="92"/>
      <c r="U2099" s="93"/>
      <c r="V2099" s="89"/>
      <c r="W2099" s="90"/>
      <c r="X2099" s="94"/>
      <c r="Y2099" s="95"/>
      <c r="Z2099" s="96"/>
    </row>
    <row r="2100" spans="2:26">
      <c r="B2100" s="9"/>
      <c r="C2100" s="3"/>
      <c r="D2100" s="3"/>
      <c r="E2100" s="3"/>
      <c r="F2100" s="3"/>
      <c r="G2100" s="67"/>
      <c r="H2100" s="67"/>
      <c r="I2100" s="67"/>
      <c r="J2100" s="67"/>
      <c r="K2100" s="67"/>
      <c r="L2100" s="67"/>
      <c r="M2100" s="3"/>
      <c r="S2100" s="87"/>
      <c r="T2100" s="92"/>
      <c r="U2100" s="93"/>
      <c r="V2100" s="89"/>
      <c r="W2100" s="90"/>
      <c r="X2100" s="94"/>
      <c r="Y2100" s="95"/>
      <c r="Z2100" s="96"/>
    </row>
    <row r="2101" spans="2:26">
      <c r="B2101" s="9"/>
      <c r="C2101" s="3"/>
      <c r="D2101" s="3"/>
      <c r="E2101" s="3"/>
      <c r="F2101" s="66"/>
      <c r="G2101" s="67"/>
      <c r="H2101" s="67"/>
      <c r="I2101" s="67"/>
      <c r="J2101" s="67"/>
      <c r="K2101" s="67"/>
      <c r="L2101" s="67"/>
      <c r="M2101" s="3"/>
      <c r="S2101" s="87"/>
      <c r="T2101" s="92"/>
      <c r="U2101" s="93"/>
      <c r="V2101" s="89"/>
      <c r="W2101" s="90"/>
      <c r="X2101" s="94"/>
      <c r="Y2101" s="95"/>
      <c r="Z2101" s="96"/>
    </row>
    <row r="2102" spans="2:26">
      <c r="B2102" s="9"/>
      <c r="C2102" s="3"/>
      <c r="D2102" s="3"/>
      <c r="E2102" s="3"/>
      <c r="F2102" s="3"/>
      <c r="G2102" s="67"/>
      <c r="H2102" s="67"/>
      <c r="I2102" s="67"/>
      <c r="J2102" s="67"/>
      <c r="K2102" s="67"/>
      <c r="L2102" s="67"/>
      <c r="M2102" s="3"/>
      <c r="S2102" s="87"/>
      <c r="T2102" s="92"/>
      <c r="U2102" s="93"/>
      <c r="V2102" s="89"/>
      <c r="W2102" s="90"/>
      <c r="X2102" s="94"/>
      <c r="Y2102" s="95"/>
      <c r="Z2102" s="96"/>
    </row>
    <row r="2103" spans="2:26">
      <c r="B2103" s="9"/>
      <c r="C2103" s="3"/>
      <c r="D2103" s="3"/>
      <c r="E2103" s="3"/>
      <c r="F2103" s="3"/>
      <c r="G2103" s="67"/>
      <c r="H2103" s="67"/>
      <c r="I2103" s="67"/>
      <c r="J2103" s="67"/>
      <c r="K2103" s="67"/>
      <c r="L2103" s="67"/>
      <c r="M2103" s="3"/>
      <c r="S2103" s="87"/>
      <c r="T2103" s="92"/>
      <c r="U2103" s="93"/>
      <c r="V2103" s="89"/>
      <c r="W2103" s="90"/>
      <c r="X2103" s="94"/>
      <c r="Y2103" s="95"/>
      <c r="Z2103" s="96"/>
    </row>
    <row r="2104" spans="2:26">
      <c r="B2104" s="9"/>
      <c r="C2104" s="3"/>
      <c r="D2104" s="3"/>
      <c r="E2104" s="3"/>
      <c r="F2104" s="3"/>
      <c r="G2104" s="67"/>
      <c r="H2104" s="67"/>
      <c r="I2104" s="67"/>
      <c r="J2104" s="67"/>
      <c r="K2104" s="67"/>
      <c r="L2104" s="67"/>
      <c r="M2104" s="3"/>
      <c r="S2104" s="87"/>
      <c r="T2104" s="92"/>
      <c r="U2104" s="93"/>
      <c r="V2104" s="89"/>
      <c r="W2104" s="90"/>
      <c r="X2104" s="94"/>
      <c r="Y2104" s="95"/>
      <c r="Z2104" s="96"/>
    </row>
    <row r="2105" spans="2:26">
      <c r="B2105" s="9"/>
      <c r="C2105" s="3"/>
      <c r="D2105" s="3"/>
      <c r="E2105" s="3"/>
      <c r="F2105" s="3"/>
      <c r="G2105" s="67"/>
      <c r="H2105" s="67"/>
      <c r="I2105" s="67"/>
      <c r="J2105" s="67"/>
      <c r="K2105" s="67"/>
      <c r="L2105" s="67"/>
      <c r="M2105" s="3"/>
      <c r="S2105" s="87"/>
      <c r="T2105" s="92"/>
      <c r="U2105" s="93"/>
      <c r="V2105" s="89"/>
      <c r="W2105" s="90"/>
      <c r="X2105" s="94"/>
      <c r="Y2105" s="95"/>
      <c r="Z2105" s="96"/>
    </row>
    <row r="2106" spans="2:26">
      <c r="B2106" s="9"/>
      <c r="C2106" s="3"/>
      <c r="D2106" s="3"/>
      <c r="E2106" s="3"/>
      <c r="F2106" s="3"/>
      <c r="G2106" s="67"/>
      <c r="H2106" s="67"/>
      <c r="I2106" s="67"/>
      <c r="J2106" s="67"/>
      <c r="K2106" s="67"/>
      <c r="L2106" s="67"/>
      <c r="M2106" s="3"/>
      <c r="S2106" s="87"/>
      <c r="T2106" s="92"/>
      <c r="U2106" s="93"/>
      <c r="V2106" s="89"/>
      <c r="W2106" s="90"/>
      <c r="X2106" s="94"/>
      <c r="Y2106" s="95"/>
      <c r="Z2106" s="96"/>
    </row>
    <row r="2107" spans="2:26">
      <c r="B2107" s="9"/>
      <c r="C2107" s="3"/>
      <c r="D2107" s="3"/>
      <c r="E2107" s="3"/>
      <c r="F2107" s="3"/>
      <c r="G2107" s="67"/>
      <c r="H2107" s="67"/>
      <c r="I2107" s="67"/>
      <c r="J2107" s="67"/>
      <c r="K2107" s="67"/>
      <c r="L2107" s="67"/>
      <c r="M2107" s="3"/>
      <c r="S2107" s="87"/>
      <c r="T2107" s="92"/>
      <c r="U2107" s="93"/>
      <c r="V2107" s="89"/>
      <c r="W2107" s="90"/>
      <c r="X2107" s="94"/>
      <c r="Y2107" s="95"/>
      <c r="Z2107" s="96"/>
    </row>
    <row r="2108" spans="2:26">
      <c r="B2108" s="9"/>
      <c r="C2108" s="3"/>
      <c r="D2108" s="3"/>
      <c r="E2108" s="3"/>
      <c r="F2108" s="3"/>
      <c r="G2108" s="67"/>
      <c r="H2108" s="67"/>
      <c r="I2108" s="67"/>
      <c r="J2108" s="67"/>
      <c r="K2108" s="67"/>
      <c r="L2108" s="67"/>
      <c r="M2108" s="3"/>
      <c r="S2108" s="87"/>
      <c r="T2108" s="92"/>
      <c r="U2108" s="93"/>
      <c r="V2108" s="89"/>
      <c r="W2108" s="90"/>
      <c r="X2108" s="94"/>
      <c r="Y2108" s="95"/>
      <c r="Z2108" s="96"/>
    </row>
    <row r="2109" spans="2:26">
      <c r="B2109" s="9"/>
      <c r="C2109" s="3"/>
      <c r="D2109" s="3"/>
      <c r="E2109" s="3"/>
      <c r="F2109" s="3"/>
      <c r="G2109" s="67"/>
      <c r="H2109" s="67"/>
      <c r="I2109" s="67"/>
      <c r="J2109" s="67"/>
      <c r="K2109" s="67"/>
      <c r="L2109" s="67"/>
      <c r="M2109" s="3"/>
      <c r="S2109" s="87"/>
      <c r="T2109" s="92"/>
      <c r="U2109" s="93"/>
      <c r="V2109" s="89"/>
      <c r="W2109" s="90"/>
      <c r="X2109" s="94"/>
      <c r="Y2109" s="95"/>
      <c r="Z2109" s="96"/>
    </row>
    <row r="2110" spans="2:26">
      <c r="B2110" s="9"/>
      <c r="C2110" s="3"/>
      <c r="D2110" s="3"/>
      <c r="E2110" s="3"/>
      <c r="F2110" s="3"/>
      <c r="G2110" s="67"/>
      <c r="H2110" s="67"/>
      <c r="I2110" s="67"/>
      <c r="J2110" s="67"/>
      <c r="K2110" s="67"/>
      <c r="L2110" s="67"/>
      <c r="M2110" s="3"/>
      <c r="S2110" s="87"/>
      <c r="T2110" s="92"/>
      <c r="U2110" s="93"/>
      <c r="V2110" s="89"/>
      <c r="W2110" s="90"/>
      <c r="X2110" s="94"/>
      <c r="Y2110" s="95"/>
      <c r="Z2110" s="96"/>
    </row>
    <row r="2111" spans="2:26">
      <c r="B2111" s="9"/>
      <c r="C2111" s="3"/>
      <c r="D2111" s="3"/>
      <c r="E2111" s="3"/>
      <c r="F2111" s="3"/>
      <c r="G2111" s="67"/>
      <c r="H2111" s="67"/>
      <c r="I2111" s="67"/>
      <c r="J2111" s="67"/>
      <c r="K2111" s="67"/>
      <c r="L2111" s="67"/>
      <c r="M2111" s="3"/>
      <c r="S2111" s="87"/>
      <c r="T2111" s="92"/>
      <c r="U2111" s="93"/>
      <c r="V2111" s="89"/>
      <c r="W2111" s="90"/>
      <c r="X2111" s="94"/>
      <c r="Y2111" s="95"/>
      <c r="Z2111" s="96"/>
    </row>
    <row r="2112" spans="2:26">
      <c r="B2112" s="9"/>
      <c r="C2112" s="3"/>
      <c r="D2112" s="3"/>
      <c r="E2112" s="3"/>
      <c r="F2112" s="3"/>
      <c r="G2112" s="67"/>
      <c r="H2112" s="67"/>
      <c r="I2112" s="67"/>
      <c r="J2112" s="67"/>
      <c r="K2112" s="67"/>
      <c r="L2112" s="67"/>
      <c r="M2112" s="3"/>
      <c r="S2112" s="87"/>
      <c r="T2112" s="92"/>
      <c r="U2112" s="93"/>
      <c r="V2112" s="89"/>
      <c r="W2112" s="90"/>
      <c r="X2112" s="94"/>
      <c r="Y2112" s="95"/>
      <c r="Z2112" s="96"/>
    </row>
    <row r="2113" spans="2:26">
      <c r="B2113" s="9"/>
      <c r="C2113" s="3"/>
      <c r="D2113" s="3"/>
      <c r="E2113" s="3"/>
      <c r="F2113" s="3"/>
      <c r="G2113" s="67"/>
      <c r="H2113" s="67"/>
      <c r="I2113" s="67"/>
      <c r="J2113" s="67"/>
      <c r="K2113" s="67"/>
      <c r="L2113" s="67"/>
      <c r="M2113" s="3"/>
      <c r="S2113" s="87"/>
      <c r="T2113" s="92"/>
      <c r="U2113" s="93"/>
      <c r="V2113" s="89"/>
      <c r="W2113" s="90"/>
      <c r="X2113" s="94"/>
      <c r="Y2113" s="95"/>
      <c r="Z2113" s="96"/>
    </row>
    <row r="2114" spans="2:26">
      <c r="B2114" s="9"/>
      <c r="C2114" s="3"/>
      <c r="D2114" s="3"/>
      <c r="E2114" s="3"/>
      <c r="F2114" s="3"/>
      <c r="G2114" s="67"/>
      <c r="H2114" s="67"/>
      <c r="I2114" s="67"/>
      <c r="J2114" s="67"/>
      <c r="K2114" s="67"/>
      <c r="L2114" s="67"/>
      <c r="M2114" s="3"/>
      <c r="S2114" s="87"/>
      <c r="T2114" s="92"/>
      <c r="U2114" s="93"/>
      <c r="V2114" s="89"/>
      <c r="W2114" s="90"/>
      <c r="X2114" s="94"/>
      <c r="Y2114" s="95"/>
      <c r="Z2114" s="96"/>
    </row>
    <row r="2115" spans="2:26">
      <c r="B2115" s="9"/>
      <c r="C2115" s="3"/>
      <c r="D2115" s="3"/>
      <c r="E2115" s="3"/>
      <c r="F2115" s="3"/>
      <c r="G2115" s="67"/>
      <c r="H2115" s="67"/>
      <c r="I2115" s="67"/>
      <c r="J2115" s="67"/>
      <c r="K2115" s="67"/>
      <c r="L2115" s="67"/>
      <c r="M2115" s="3"/>
      <c r="S2115" s="87"/>
      <c r="T2115" s="92"/>
      <c r="U2115" s="93"/>
      <c r="V2115" s="89"/>
      <c r="W2115" s="90"/>
      <c r="X2115" s="94"/>
      <c r="Y2115" s="95"/>
      <c r="Z2115" s="96"/>
    </row>
    <row r="2116" spans="2:26">
      <c r="B2116" s="9"/>
      <c r="C2116" s="3"/>
      <c r="D2116" s="3"/>
      <c r="E2116" s="3"/>
      <c r="F2116" s="3"/>
      <c r="G2116" s="67"/>
      <c r="H2116" s="67"/>
      <c r="I2116" s="67"/>
      <c r="J2116" s="67"/>
      <c r="K2116" s="67"/>
      <c r="L2116" s="67"/>
      <c r="M2116" s="3"/>
      <c r="S2116" s="87"/>
      <c r="T2116" s="92"/>
      <c r="U2116" s="93"/>
      <c r="V2116" s="89"/>
      <c r="W2116" s="90"/>
      <c r="X2116" s="94"/>
      <c r="Y2116" s="95"/>
      <c r="Z2116" s="96"/>
    </row>
    <row r="2117" spans="2:26">
      <c r="B2117" s="9"/>
      <c r="C2117" s="3"/>
      <c r="D2117" s="3"/>
      <c r="E2117" s="3"/>
      <c r="F2117" s="3"/>
      <c r="G2117" s="67"/>
      <c r="H2117" s="67"/>
      <c r="I2117" s="67"/>
      <c r="J2117" s="67"/>
      <c r="K2117" s="67"/>
      <c r="L2117" s="67"/>
      <c r="M2117" s="3"/>
      <c r="S2117" s="87"/>
      <c r="T2117" s="92"/>
      <c r="U2117" s="93"/>
      <c r="V2117" s="89"/>
      <c r="W2117" s="90"/>
      <c r="X2117" s="94"/>
      <c r="Y2117" s="95"/>
      <c r="Z2117" s="96"/>
    </row>
    <row r="2118" spans="2:26">
      <c r="B2118" s="9"/>
      <c r="C2118" s="3"/>
      <c r="D2118" s="3"/>
      <c r="E2118" s="3"/>
      <c r="F2118" s="3"/>
      <c r="G2118" s="67"/>
      <c r="H2118" s="67"/>
      <c r="I2118" s="67"/>
      <c r="J2118" s="67"/>
      <c r="K2118" s="67"/>
      <c r="L2118" s="67"/>
      <c r="M2118" s="3"/>
      <c r="S2118" s="87"/>
      <c r="T2118" s="92"/>
      <c r="U2118" s="93"/>
      <c r="V2118" s="89"/>
      <c r="W2118" s="90"/>
      <c r="X2118" s="94"/>
      <c r="Y2118" s="95"/>
      <c r="Z2118" s="96"/>
    </row>
    <row r="2119" spans="2:26">
      <c r="B2119" s="9"/>
      <c r="C2119" s="3"/>
      <c r="D2119" s="3"/>
      <c r="E2119" s="3"/>
      <c r="F2119" s="3"/>
      <c r="G2119" s="67"/>
      <c r="H2119" s="67"/>
      <c r="I2119" s="67"/>
      <c r="J2119" s="67"/>
      <c r="K2119" s="67"/>
      <c r="L2119" s="67"/>
      <c r="M2119" s="3"/>
      <c r="S2119" s="87"/>
      <c r="T2119" s="92"/>
      <c r="U2119" s="93"/>
      <c r="V2119" s="89"/>
      <c r="W2119" s="90"/>
      <c r="X2119" s="94"/>
      <c r="Y2119" s="95"/>
      <c r="Z2119" s="96"/>
    </row>
    <row r="2120" spans="2:26">
      <c r="B2120" s="9"/>
      <c r="C2120" s="3"/>
      <c r="D2120" s="3"/>
      <c r="E2120" s="3"/>
      <c r="F2120" s="3"/>
      <c r="G2120" s="67"/>
      <c r="H2120" s="67"/>
      <c r="I2120" s="67"/>
      <c r="J2120" s="67"/>
      <c r="K2120" s="67"/>
      <c r="L2120" s="67"/>
      <c r="M2120" s="3"/>
      <c r="S2120" s="87"/>
      <c r="T2120" s="92"/>
      <c r="U2120" s="93"/>
      <c r="V2120" s="89"/>
      <c r="W2120" s="90"/>
      <c r="X2120" s="94"/>
      <c r="Y2120" s="95"/>
      <c r="Z2120" s="96"/>
    </row>
    <row r="2121" spans="2:26">
      <c r="B2121" s="9"/>
      <c r="C2121" s="3"/>
      <c r="D2121" s="3"/>
      <c r="E2121" s="3"/>
      <c r="F2121" s="3"/>
      <c r="G2121" s="67"/>
      <c r="H2121" s="67"/>
      <c r="I2121" s="67"/>
      <c r="J2121" s="67"/>
      <c r="K2121" s="67"/>
      <c r="L2121" s="67"/>
      <c r="M2121" s="3"/>
      <c r="S2121" s="87"/>
      <c r="T2121" s="92"/>
      <c r="U2121" s="93"/>
      <c r="V2121" s="89"/>
      <c r="W2121" s="90"/>
      <c r="X2121" s="94"/>
      <c r="Y2121" s="95"/>
      <c r="Z2121" s="96"/>
    </row>
    <row r="2122" spans="2:26">
      <c r="B2122" s="9"/>
      <c r="C2122" s="3"/>
      <c r="D2122" s="3"/>
      <c r="E2122" s="3"/>
      <c r="F2122" s="3"/>
      <c r="G2122" s="67"/>
      <c r="H2122" s="67"/>
      <c r="I2122" s="67"/>
      <c r="J2122" s="67"/>
      <c r="K2122" s="67"/>
      <c r="L2122" s="67"/>
      <c r="M2122" s="3"/>
      <c r="S2122" s="87"/>
      <c r="T2122" s="92"/>
      <c r="U2122" s="93"/>
      <c r="V2122" s="89"/>
      <c r="W2122" s="90"/>
      <c r="X2122" s="94"/>
      <c r="Y2122" s="95"/>
      <c r="Z2122" s="96"/>
    </row>
    <row r="2123" spans="2:26">
      <c r="B2123" s="9"/>
      <c r="C2123" s="3"/>
      <c r="D2123" s="3"/>
      <c r="E2123" s="3"/>
      <c r="F2123" s="3"/>
      <c r="G2123" s="67"/>
      <c r="H2123" s="67"/>
      <c r="I2123" s="67"/>
      <c r="J2123" s="67"/>
      <c r="K2123" s="67"/>
      <c r="L2123" s="67"/>
      <c r="M2123" s="3"/>
      <c r="S2123" s="87"/>
      <c r="T2123" s="92"/>
      <c r="U2123" s="93"/>
      <c r="V2123" s="89"/>
      <c r="W2123" s="90"/>
      <c r="X2123" s="94"/>
      <c r="Y2123" s="95"/>
      <c r="Z2123" s="96"/>
    </row>
    <row r="2124" spans="2:26">
      <c r="B2124" s="9"/>
      <c r="C2124" s="3"/>
      <c r="D2124" s="3"/>
      <c r="E2124" s="3"/>
      <c r="F2124" s="3"/>
      <c r="G2124" s="67"/>
      <c r="H2124" s="67"/>
      <c r="I2124" s="67"/>
      <c r="J2124" s="67"/>
      <c r="K2124" s="67"/>
      <c r="L2124" s="67"/>
      <c r="M2124" s="3"/>
      <c r="S2124" s="87"/>
      <c r="T2124" s="92"/>
      <c r="U2124" s="93"/>
      <c r="V2124" s="89"/>
      <c r="W2124" s="90"/>
      <c r="X2124" s="94"/>
      <c r="Y2124" s="95"/>
      <c r="Z2124" s="96"/>
    </row>
    <row r="2125" spans="2:26">
      <c r="B2125" s="9"/>
      <c r="C2125" s="3"/>
      <c r="D2125" s="3"/>
      <c r="E2125" s="3"/>
      <c r="F2125" s="3"/>
      <c r="G2125" s="67"/>
      <c r="H2125" s="67"/>
      <c r="I2125" s="67"/>
      <c r="J2125" s="67"/>
      <c r="K2125" s="67"/>
      <c r="L2125" s="67"/>
      <c r="M2125" s="3"/>
      <c r="S2125" s="87"/>
      <c r="T2125" s="92"/>
      <c r="U2125" s="93"/>
      <c r="V2125" s="89"/>
      <c r="W2125" s="90"/>
      <c r="X2125" s="94"/>
      <c r="Y2125" s="95"/>
      <c r="Z2125" s="96"/>
    </row>
    <row r="2126" spans="2:26">
      <c r="B2126" s="9"/>
      <c r="C2126" s="3"/>
      <c r="D2126" s="3"/>
      <c r="E2126" s="3"/>
      <c r="F2126" s="3"/>
      <c r="G2126" s="67"/>
      <c r="H2126" s="67"/>
      <c r="I2126" s="67"/>
      <c r="J2126" s="67"/>
      <c r="K2126" s="67"/>
      <c r="L2126" s="67"/>
      <c r="M2126" s="3"/>
      <c r="S2126" s="87"/>
      <c r="T2126" s="92"/>
      <c r="U2126" s="93"/>
      <c r="V2126" s="89"/>
      <c r="W2126" s="90"/>
      <c r="X2126" s="94"/>
      <c r="Y2126" s="95"/>
      <c r="Z2126" s="96"/>
    </row>
    <row r="2127" spans="2:26">
      <c r="B2127" s="9"/>
      <c r="C2127" s="3"/>
      <c r="D2127" s="3"/>
      <c r="E2127" s="3"/>
      <c r="F2127" s="3"/>
      <c r="G2127" s="67"/>
      <c r="H2127" s="67"/>
      <c r="I2127" s="67"/>
      <c r="J2127" s="67"/>
      <c r="K2127" s="67"/>
      <c r="L2127" s="67"/>
      <c r="M2127" s="3"/>
      <c r="S2127" s="87"/>
      <c r="T2127" s="92"/>
      <c r="U2127" s="93"/>
      <c r="V2127" s="89"/>
      <c r="W2127" s="90"/>
      <c r="X2127" s="94"/>
      <c r="Y2127" s="95"/>
      <c r="Z2127" s="96"/>
    </row>
    <row r="2128" spans="2:26">
      <c r="B2128" s="9"/>
      <c r="C2128" s="3"/>
      <c r="D2128" s="3"/>
      <c r="E2128" s="3"/>
      <c r="F2128" s="67"/>
      <c r="G2128" s="67"/>
      <c r="H2128" s="67"/>
      <c r="I2128" s="67"/>
      <c r="J2128" s="67"/>
      <c r="K2128" s="67"/>
      <c r="L2128" s="67"/>
      <c r="M2128" s="3"/>
      <c r="S2128" s="87"/>
      <c r="T2128" s="92"/>
      <c r="U2128" s="93"/>
      <c r="V2128" s="89"/>
      <c r="W2128" s="90"/>
      <c r="X2128" s="94"/>
      <c r="Y2128" s="95"/>
      <c r="Z2128" s="96"/>
    </row>
    <row r="2129" spans="2:26">
      <c r="B2129" s="9"/>
      <c r="C2129" s="3"/>
      <c r="D2129" s="3"/>
      <c r="E2129" s="3"/>
      <c r="F2129" s="67"/>
      <c r="G2129" s="67"/>
      <c r="H2129" s="67"/>
      <c r="I2129" s="67"/>
      <c r="J2129" s="67"/>
      <c r="K2129" s="67"/>
      <c r="L2129" s="67"/>
      <c r="M2129" s="3"/>
      <c r="S2129" s="87"/>
      <c r="T2129" s="92"/>
      <c r="U2129" s="93"/>
      <c r="V2129" s="89"/>
      <c r="W2129" s="90"/>
      <c r="X2129" s="94"/>
      <c r="Y2129" s="95"/>
      <c r="Z2129" s="96"/>
    </row>
    <row r="2130" spans="2:26">
      <c r="B2130" s="9"/>
      <c r="C2130" s="3"/>
      <c r="D2130" s="3"/>
      <c r="E2130" s="3"/>
      <c r="F2130" s="67"/>
      <c r="G2130" s="67"/>
      <c r="H2130" s="67"/>
      <c r="I2130" s="67"/>
      <c r="J2130" s="67"/>
      <c r="K2130" s="67"/>
      <c r="L2130" s="67"/>
      <c r="M2130" s="3"/>
      <c r="S2130" s="87"/>
      <c r="T2130" s="92"/>
      <c r="U2130" s="93"/>
      <c r="V2130" s="89"/>
      <c r="W2130" s="90"/>
      <c r="X2130" s="94"/>
      <c r="Y2130" s="95"/>
      <c r="Z2130" s="96"/>
    </row>
    <row r="2131" spans="2:26">
      <c r="B2131" s="9"/>
      <c r="C2131" s="3"/>
      <c r="D2131" s="3"/>
      <c r="E2131" s="3"/>
      <c r="F2131" s="67"/>
      <c r="G2131" s="67"/>
      <c r="H2131" s="67"/>
      <c r="I2131" s="67"/>
      <c r="J2131" s="67"/>
      <c r="K2131" s="67"/>
      <c r="L2131" s="67"/>
      <c r="M2131" s="3"/>
      <c r="S2131" s="87"/>
      <c r="T2131" s="92"/>
      <c r="U2131" s="93"/>
      <c r="V2131" s="89"/>
      <c r="W2131" s="90"/>
      <c r="X2131" s="94"/>
      <c r="Y2131" s="95"/>
      <c r="Z2131" s="96"/>
    </row>
    <row r="2132" spans="2:26">
      <c r="B2132" s="9"/>
      <c r="C2132" s="3"/>
      <c r="D2132" s="3"/>
      <c r="E2132" s="3"/>
      <c r="F2132" s="67"/>
      <c r="G2132" s="67"/>
      <c r="H2132" s="67"/>
      <c r="I2132" s="67"/>
      <c r="J2132" s="67"/>
      <c r="K2132" s="67"/>
      <c r="L2132" s="67"/>
      <c r="M2132" s="3"/>
      <c r="S2132" s="87"/>
      <c r="T2132" s="92"/>
      <c r="U2132" s="93"/>
      <c r="V2132" s="89"/>
      <c r="W2132" s="90"/>
      <c r="X2132" s="94"/>
      <c r="Y2132" s="95"/>
      <c r="Z2132" s="96"/>
    </row>
    <row r="2133" spans="2:26">
      <c r="B2133" s="9"/>
      <c r="C2133" s="3"/>
      <c r="D2133" s="3"/>
      <c r="E2133" s="3"/>
      <c r="F2133" s="3"/>
      <c r="G2133" s="3"/>
      <c r="H2133" s="3"/>
      <c r="I2133" s="3"/>
      <c r="J2133" s="3"/>
      <c r="K2133" s="3"/>
      <c r="L2133" s="3"/>
      <c r="M2133" s="3"/>
      <c r="S2133" s="87"/>
      <c r="T2133" s="92"/>
      <c r="U2133" s="93"/>
      <c r="V2133" s="89"/>
      <c r="W2133" s="90"/>
      <c r="X2133" s="94"/>
      <c r="Y2133" s="95"/>
      <c r="Z2133" s="96"/>
    </row>
    <row r="2134" spans="2:26">
      <c r="B2134" s="9"/>
      <c r="C2134" s="3"/>
      <c r="D2134" s="3"/>
      <c r="E2134" s="3"/>
      <c r="F2134" s="3"/>
      <c r="G2134" s="3"/>
      <c r="H2134" s="3"/>
      <c r="I2134" s="3"/>
      <c r="J2134" s="3"/>
      <c r="K2134" s="3"/>
      <c r="L2134" s="3"/>
      <c r="M2134" s="3"/>
      <c r="S2134" s="87"/>
      <c r="T2134" s="92"/>
      <c r="U2134" s="93"/>
      <c r="V2134" s="89"/>
      <c r="W2134" s="90"/>
      <c r="X2134" s="94"/>
      <c r="Y2134" s="95"/>
      <c r="Z2134" s="96"/>
    </row>
    <row r="2135" spans="2:26">
      <c r="B2135" s="9"/>
      <c r="C2135" s="3"/>
      <c r="D2135" s="3"/>
      <c r="E2135" s="3"/>
      <c r="F2135" s="3"/>
      <c r="G2135" s="3"/>
      <c r="H2135" s="3"/>
      <c r="I2135" s="3"/>
      <c r="J2135" s="3"/>
      <c r="K2135" s="3"/>
      <c r="L2135" s="3"/>
      <c r="M2135" s="3"/>
      <c r="S2135" s="87"/>
      <c r="T2135" s="92"/>
      <c r="U2135" s="93"/>
      <c r="V2135" s="89"/>
      <c r="W2135" s="90"/>
      <c r="X2135" s="94"/>
      <c r="Y2135" s="95"/>
      <c r="Z2135" s="96"/>
    </row>
    <row r="2136" spans="2:26">
      <c r="B2136" s="9"/>
      <c r="C2136" s="3"/>
      <c r="D2136" s="3"/>
      <c r="E2136" s="3"/>
      <c r="F2136" s="3"/>
      <c r="G2136" s="3"/>
      <c r="H2136" s="3"/>
      <c r="I2136" s="3"/>
      <c r="J2136" s="3"/>
      <c r="K2136" s="3"/>
      <c r="L2136" s="3"/>
      <c r="M2136" s="3"/>
      <c r="S2136" s="87"/>
      <c r="T2136" s="92"/>
      <c r="U2136" s="93"/>
      <c r="V2136" s="89"/>
      <c r="W2136" s="90"/>
      <c r="X2136" s="94"/>
      <c r="Y2136" s="95"/>
      <c r="Z2136" s="96"/>
    </row>
    <row r="2137" spans="2:26">
      <c r="B2137" s="9"/>
      <c r="C2137" s="3"/>
      <c r="D2137" s="3"/>
      <c r="E2137" s="3"/>
      <c r="F2137" s="3"/>
      <c r="G2137" s="3"/>
      <c r="H2137" s="3"/>
      <c r="I2137" s="3"/>
      <c r="J2137" s="3"/>
      <c r="K2137" s="3"/>
      <c r="L2137" s="3"/>
      <c r="M2137" s="3"/>
      <c r="S2137" s="87"/>
      <c r="T2137" s="92"/>
      <c r="U2137" s="93"/>
      <c r="V2137" s="89"/>
      <c r="W2137" s="90"/>
      <c r="X2137" s="94"/>
      <c r="Y2137" s="95"/>
      <c r="Z2137" s="96"/>
    </row>
    <row r="2138" spans="2:26">
      <c r="B2138" s="9"/>
      <c r="C2138" s="3"/>
      <c r="D2138" s="3"/>
      <c r="E2138" s="3"/>
      <c r="F2138" s="3"/>
      <c r="G2138" s="3"/>
      <c r="H2138" s="3"/>
      <c r="I2138" s="3"/>
      <c r="J2138" s="3"/>
      <c r="K2138" s="3"/>
      <c r="L2138" s="3"/>
      <c r="M2138" s="3"/>
      <c r="S2138" s="87"/>
      <c r="T2138" s="92"/>
      <c r="U2138" s="93"/>
      <c r="V2138" s="89"/>
      <c r="W2138" s="90"/>
      <c r="X2138" s="94"/>
      <c r="Y2138" s="95"/>
      <c r="Z2138" s="96"/>
    </row>
    <row r="2139" spans="2:26">
      <c r="B2139" s="9"/>
      <c r="C2139" s="3"/>
      <c r="D2139" s="3"/>
      <c r="E2139" s="3"/>
      <c r="F2139" s="3"/>
      <c r="G2139" s="3"/>
      <c r="H2139" s="3"/>
      <c r="I2139" s="3"/>
      <c r="J2139" s="3"/>
      <c r="K2139" s="3"/>
      <c r="L2139" s="3"/>
      <c r="M2139" s="3"/>
      <c r="S2139" s="87"/>
      <c r="T2139" s="92"/>
      <c r="U2139" s="93"/>
      <c r="V2139" s="89"/>
      <c r="W2139" s="90"/>
      <c r="X2139" s="94"/>
      <c r="Y2139" s="95"/>
      <c r="Z2139" s="96"/>
    </row>
    <row r="2140" spans="2:26">
      <c r="B2140" s="9"/>
      <c r="C2140" s="3"/>
      <c r="D2140" s="3"/>
      <c r="E2140" s="3"/>
      <c r="F2140" s="3"/>
      <c r="G2140" s="3"/>
      <c r="H2140" s="3"/>
      <c r="I2140" s="3"/>
      <c r="J2140" s="3"/>
      <c r="K2140" s="3"/>
      <c r="L2140" s="3"/>
      <c r="M2140" s="3"/>
      <c r="S2140" s="87"/>
      <c r="T2140" s="92"/>
      <c r="U2140" s="93"/>
      <c r="V2140" s="89"/>
      <c r="W2140" s="90"/>
      <c r="X2140" s="94"/>
      <c r="Y2140" s="95"/>
      <c r="Z2140" s="96"/>
    </row>
    <row r="2141" spans="2:26">
      <c r="B2141" s="9"/>
      <c r="C2141" s="3"/>
      <c r="D2141" s="3"/>
      <c r="E2141" s="3"/>
      <c r="F2141" s="3"/>
      <c r="G2141" s="3"/>
      <c r="H2141" s="3"/>
      <c r="I2141" s="3"/>
      <c r="J2141" s="3"/>
      <c r="K2141" s="3"/>
      <c r="L2141" s="3"/>
      <c r="M2141" s="3"/>
      <c r="S2141" s="87"/>
      <c r="T2141" s="92"/>
      <c r="U2141" s="93"/>
      <c r="V2141" s="89"/>
      <c r="W2141" s="90"/>
      <c r="X2141" s="94"/>
      <c r="Y2141" s="95"/>
      <c r="Z2141" s="96"/>
    </row>
    <row r="2142" spans="2:26">
      <c r="B2142" s="9"/>
      <c r="C2142" s="3"/>
      <c r="D2142" s="3"/>
      <c r="E2142" s="3"/>
      <c r="F2142" s="3"/>
      <c r="G2142" s="3"/>
      <c r="H2142" s="3"/>
      <c r="I2142" s="3"/>
      <c r="J2142" s="3"/>
      <c r="K2142" s="3"/>
      <c r="L2142" s="3"/>
      <c r="M2142" s="3"/>
      <c r="S2142" s="87"/>
      <c r="T2142" s="92"/>
      <c r="U2142" s="93"/>
      <c r="V2142" s="89"/>
      <c r="W2142" s="90"/>
      <c r="X2142" s="94"/>
      <c r="Y2142" s="95"/>
      <c r="Z2142" s="96"/>
    </row>
    <row r="2143" spans="2:26">
      <c r="B2143" s="9"/>
      <c r="C2143" s="3"/>
      <c r="D2143" s="3"/>
      <c r="E2143" s="3"/>
      <c r="F2143" s="3"/>
      <c r="G2143" s="3"/>
      <c r="H2143" s="3"/>
      <c r="I2143" s="3"/>
      <c r="J2143" s="3"/>
      <c r="K2143" s="3"/>
      <c r="L2143" s="3"/>
      <c r="M2143" s="3"/>
      <c r="S2143" s="87"/>
      <c r="T2143" s="92"/>
      <c r="U2143" s="93"/>
      <c r="V2143" s="89"/>
      <c r="W2143" s="90"/>
      <c r="X2143" s="94"/>
      <c r="Y2143" s="95"/>
      <c r="Z2143" s="96"/>
    </row>
    <row r="2144" spans="2:26">
      <c r="B2144" s="9"/>
      <c r="C2144" s="3"/>
      <c r="D2144" s="3"/>
      <c r="E2144" s="3"/>
      <c r="F2144" s="3"/>
      <c r="G2144" s="3"/>
      <c r="H2144" s="3"/>
      <c r="I2144" s="3"/>
      <c r="J2144" s="3"/>
      <c r="K2144" s="3"/>
      <c r="L2144" s="3"/>
      <c r="M2144" s="3"/>
      <c r="S2144" s="87"/>
      <c r="T2144" s="92"/>
      <c r="U2144" s="93"/>
      <c r="V2144" s="89"/>
      <c r="W2144" s="90"/>
      <c r="X2144" s="94"/>
      <c r="Y2144" s="95"/>
      <c r="Z2144" s="96"/>
    </row>
    <row r="2145" spans="2:26">
      <c r="B2145" s="9"/>
      <c r="C2145" s="3"/>
      <c r="D2145" s="3"/>
      <c r="E2145" s="3"/>
      <c r="F2145" s="3"/>
      <c r="G2145" s="3"/>
      <c r="H2145" s="3"/>
      <c r="I2145" s="3"/>
      <c r="J2145" s="3"/>
      <c r="K2145" s="3"/>
      <c r="L2145" s="3"/>
      <c r="M2145" s="3"/>
      <c r="S2145" s="87"/>
      <c r="T2145" s="92"/>
      <c r="U2145" s="93"/>
      <c r="V2145" s="89"/>
      <c r="W2145" s="90"/>
      <c r="X2145" s="94"/>
      <c r="Y2145" s="95"/>
      <c r="Z2145" s="96"/>
    </row>
    <row r="2146" spans="2:26">
      <c r="B2146" s="9"/>
      <c r="C2146" s="3"/>
      <c r="D2146" s="3"/>
      <c r="E2146" s="3"/>
      <c r="F2146" s="3"/>
      <c r="G2146" s="3"/>
      <c r="H2146" s="3"/>
      <c r="I2146" s="3"/>
      <c r="J2146" s="3"/>
      <c r="K2146" s="3"/>
      <c r="L2146" s="3"/>
      <c r="M2146" s="3"/>
      <c r="S2146" s="87"/>
      <c r="T2146" s="92"/>
      <c r="U2146" s="93"/>
      <c r="V2146" s="89"/>
      <c r="W2146" s="90"/>
      <c r="X2146" s="94"/>
      <c r="Y2146" s="95"/>
      <c r="Z2146" s="96"/>
    </row>
    <row r="2147" spans="2:26">
      <c r="B2147" s="9"/>
      <c r="C2147" s="3"/>
      <c r="D2147" s="3"/>
      <c r="E2147" s="3"/>
      <c r="F2147" s="3"/>
      <c r="G2147" s="3"/>
      <c r="H2147" s="3"/>
      <c r="I2147" s="3"/>
      <c r="J2147" s="3"/>
      <c r="K2147" s="3"/>
      <c r="L2147" s="3"/>
      <c r="M2147" s="3"/>
      <c r="S2147" s="87"/>
      <c r="T2147" s="92"/>
      <c r="U2147" s="93"/>
      <c r="V2147" s="89"/>
      <c r="W2147" s="90"/>
      <c r="X2147" s="94"/>
      <c r="Y2147" s="95"/>
      <c r="Z2147" s="96"/>
    </row>
    <row r="2148" spans="2:26">
      <c r="B2148" s="9"/>
      <c r="C2148" s="3"/>
      <c r="D2148" s="3"/>
      <c r="E2148" s="3"/>
      <c r="F2148" s="3"/>
      <c r="G2148" s="3"/>
      <c r="H2148" s="3"/>
      <c r="I2148" s="3"/>
      <c r="J2148" s="3"/>
      <c r="K2148" s="3"/>
      <c r="L2148" s="3"/>
      <c r="M2148" s="3"/>
      <c r="S2148" s="87"/>
      <c r="T2148" s="92"/>
      <c r="U2148" s="93"/>
      <c r="V2148" s="89"/>
      <c r="W2148" s="90"/>
      <c r="X2148" s="94"/>
      <c r="Y2148" s="95"/>
      <c r="Z2148" s="96"/>
    </row>
    <row r="2149" spans="2:26">
      <c r="B2149" s="9"/>
      <c r="C2149" s="3"/>
      <c r="D2149" s="3"/>
      <c r="E2149" s="3"/>
      <c r="F2149" s="3"/>
      <c r="G2149" s="3"/>
      <c r="H2149" s="3"/>
      <c r="I2149" s="3"/>
      <c r="J2149" s="3"/>
      <c r="K2149" s="3"/>
      <c r="L2149" s="3"/>
      <c r="M2149" s="3"/>
      <c r="S2149" s="87"/>
      <c r="T2149" s="92"/>
      <c r="U2149" s="93"/>
      <c r="V2149" s="89"/>
      <c r="W2149" s="90"/>
      <c r="X2149" s="94"/>
      <c r="Y2149" s="95"/>
      <c r="Z2149" s="96"/>
    </row>
    <row r="2150" spans="2:26">
      <c r="B2150" s="9"/>
      <c r="C2150" s="3"/>
      <c r="D2150" s="3"/>
      <c r="E2150" s="3"/>
      <c r="F2150" s="3"/>
      <c r="G2150" s="3"/>
      <c r="H2150" s="3"/>
      <c r="I2150" s="3"/>
      <c r="J2150" s="3"/>
      <c r="K2150" s="3"/>
      <c r="L2150" s="3"/>
      <c r="M2150" s="3"/>
      <c r="S2150" s="87"/>
      <c r="T2150" s="92"/>
      <c r="U2150" s="93"/>
      <c r="V2150" s="89"/>
      <c r="W2150" s="90"/>
      <c r="X2150" s="94"/>
      <c r="Y2150" s="95"/>
      <c r="Z2150" s="96"/>
    </row>
    <row r="2151" spans="2:26">
      <c r="B2151" s="9"/>
      <c r="C2151" s="3"/>
      <c r="D2151" s="3"/>
      <c r="E2151" s="3"/>
      <c r="F2151" s="3"/>
      <c r="G2151" s="3"/>
      <c r="H2151" s="3"/>
      <c r="I2151" s="3"/>
      <c r="J2151" s="3"/>
      <c r="K2151" s="3"/>
      <c r="L2151" s="3"/>
      <c r="M2151" s="3"/>
      <c r="S2151" s="87"/>
      <c r="T2151" s="92"/>
      <c r="U2151" s="93"/>
      <c r="V2151" s="89"/>
      <c r="W2151" s="90"/>
      <c r="X2151" s="94"/>
      <c r="Y2151" s="95"/>
      <c r="Z2151" s="96"/>
    </row>
    <row r="2152" spans="2:26">
      <c r="B2152" s="9"/>
      <c r="C2152" s="3"/>
      <c r="D2152" s="3"/>
      <c r="E2152" s="3"/>
      <c r="F2152" s="3"/>
      <c r="G2152" s="3"/>
      <c r="H2152" s="3"/>
      <c r="I2152" s="3"/>
      <c r="J2152" s="3"/>
      <c r="K2152" s="3"/>
      <c r="L2152" s="3"/>
      <c r="M2152" s="3"/>
      <c r="S2152" s="87"/>
      <c r="T2152" s="92"/>
      <c r="U2152" s="93"/>
      <c r="V2152" s="89"/>
      <c r="W2152" s="90"/>
      <c r="X2152" s="94"/>
      <c r="Y2152" s="95"/>
      <c r="Z2152" s="96"/>
    </row>
    <row r="2153" spans="2:26">
      <c r="B2153" s="9"/>
      <c r="C2153" s="3"/>
      <c r="D2153" s="3"/>
      <c r="E2153" s="3"/>
      <c r="F2153" s="3"/>
      <c r="G2153" s="3"/>
      <c r="H2153" s="3"/>
      <c r="I2153" s="3"/>
      <c r="J2153" s="3"/>
      <c r="K2153" s="3"/>
      <c r="L2153" s="3"/>
      <c r="M2153" s="3"/>
      <c r="S2153" s="87"/>
      <c r="T2153" s="92"/>
      <c r="U2153" s="93"/>
      <c r="V2153" s="89"/>
      <c r="W2153" s="90"/>
      <c r="X2153" s="94"/>
      <c r="Y2153" s="95"/>
      <c r="Z2153" s="96"/>
    </row>
    <row r="2154" spans="2:26">
      <c r="B2154" s="9"/>
      <c r="C2154" s="3"/>
      <c r="D2154" s="3"/>
      <c r="E2154" s="3"/>
      <c r="F2154" s="3"/>
      <c r="G2154" s="3"/>
      <c r="H2154" s="3"/>
      <c r="I2154" s="3"/>
      <c r="J2154" s="3"/>
      <c r="K2154" s="3"/>
      <c r="L2154" s="3"/>
      <c r="M2154" s="3"/>
      <c r="S2154" s="87"/>
      <c r="T2154" s="92"/>
      <c r="U2154" s="93"/>
      <c r="V2154" s="89"/>
      <c r="W2154" s="90"/>
      <c r="X2154" s="94"/>
      <c r="Y2154" s="95"/>
      <c r="Z2154" s="96"/>
    </row>
    <row r="2155" spans="2:26">
      <c r="B2155" s="9"/>
      <c r="C2155" s="3"/>
      <c r="D2155" s="3"/>
      <c r="E2155" s="3"/>
      <c r="F2155" s="3"/>
      <c r="G2155" s="3"/>
      <c r="H2155" s="3"/>
      <c r="I2155" s="3"/>
      <c r="J2155" s="3"/>
      <c r="K2155" s="3"/>
      <c r="L2155" s="3"/>
      <c r="M2155" s="3"/>
      <c r="S2155" s="87"/>
      <c r="T2155" s="92"/>
      <c r="U2155" s="93"/>
      <c r="V2155" s="89"/>
      <c r="W2155" s="90"/>
      <c r="X2155" s="94"/>
      <c r="Y2155" s="95"/>
      <c r="Z2155" s="96"/>
    </row>
    <row r="2156" spans="2:26">
      <c r="B2156" s="9"/>
      <c r="C2156" s="3"/>
      <c r="D2156" s="3"/>
      <c r="E2156" s="3"/>
      <c r="F2156" s="3"/>
      <c r="G2156" s="3"/>
      <c r="H2156" s="3"/>
      <c r="I2156" s="3"/>
      <c r="J2156" s="3"/>
      <c r="K2156" s="3"/>
      <c r="L2156" s="3"/>
      <c r="M2156" s="3"/>
      <c r="S2156" s="87"/>
      <c r="T2156" s="92"/>
      <c r="U2156" s="93"/>
      <c r="V2156" s="89"/>
      <c r="W2156" s="90"/>
      <c r="X2156" s="94"/>
      <c r="Y2156" s="95"/>
      <c r="Z2156" s="96"/>
    </row>
    <row r="2157" spans="2:26">
      <c r="B2157" s="9"/>
      <c r="C2157" s="3"/>
      <c r="D2157" s="3"/>
      <c r="E2157" s="3"/>
      <c r="F2157" s="3"/>
      <c r="G2157" s="3"/>
      <c r="H2157" s="3"/>
      <c r="I2157" s="3"/>
      <c r="J2157" s="3"/>
      <c r="K2157" s="3"/>
      <c r="L2157" s="3"/>
      <c r="M2157" s="3"/>
      <c r="S2157" s="87"/>
      <c r="T2157" s="92"/>
      <c r="U2157" s="93"/>
      <c r="V2157" s="89"/>
      <c r="W2157" s="90"/>
      <c r="X2157" s="94"/>
      <c r="Y2157" s="95"/>
      <c r="Z2157" s="96"/>
    </row>
    <row r="2158" spans="2:26">
      <c r="B2158" s="9"/>
      <c r="C2158" s="3"/>
      <c r="D2158" s="3"/>
      <c r="E2158" s="3"/>
      <c r="F2158" s="3"/>
      <c r="G2158" s="3"/>
      <c r="H2158" s="3"/>
      <c r="I2158" s="3"/>
      <c r="J2158" s="3"/>
      <c r="K2158" s="3"/>
      <c r="L2158" s="3"/>
      <c r="M2158" s="3"/>
      <c r="S2158" s="87"/>
      <c r="T2158" s="92"/>
      <c r="U2158" s="93"/>
      <c r="V2158" s="89"/>
      <c r="W2158" s="90"/>
      <c r="X2158" s="94"/>
      <c r="Y2158" s="95"/>
      <c r="Z2158" s="96"/>
    </row>
    <row r="2159" spans="2:26">
      <c r="B2159" s="9"/>
      <c r="C2159" s="3"/>
      <c r="D2159" s="3"/>
      <c r="E2159" s="3"/>
      <c r="F2159" s="3"/>
      <c r="G2159" s="3"/>
      <c r="H2159" s="3"/>
      <c r="I2159" s="3"/>
      <c r="J2159" s="3"/>
      <c r="K2159" s="3"/>
      <c r="L2159" s="3"/>
      <c r="M2159" s="3"/>
      <c r="S2159" s="87"/>
      <c r="T2159" s="92"/>
      <c r="U2159" s="93"/>
      <c r="V2159" s="89"/>
      <c r="W2159" s="90"/>
      <c r="X2159" s="94"/>
      <c r="Y2159" s="95"/>
      <c r="Z2159" s="96"/>
    </row>
    <row r="2160" spans="2:26">
      <c r="B2160" s="9"/>
      <c r="C2160" s="3"/>
      <c r="D2160" s="3"/>
      <c r="E2160" s="3"/>
      <c r="F2160" s="3"/>
      <c r="G2160" s="3"/>
      <c r="H2160" s="3"/>
      <c r="I2160" s="3"/>
      <c r="J2160" s="3"/>
      <c r="K2160" s="3"/>
      <c r="L2160" s="3"/>
      <c r="M2160" s="3"/>
      <c r="S2160" s="87"/>
      <c r="T2160" s="92"/>
      <c r="U2160" s="93"/>
      <c r="V2160" s="89"/>
      <c r="W2160" s="90"/>
      <c r="X2160" s="94"/>
      <c r="Y2160" s="95"/>
      <c r="Z2160" s="96"/>
    </row>
    <row r="2161" spans="2:26">
      <c r="B2161" s="9"/>
      <c r="C2161" s="3"/>
      <c r="D2161" s="3"/>
      <c r="E2161" s="3"/>
      <c r="F2161" s="3"/>
      <c r="G2161" s="3"/>
      <c r="H2161" s="3"/>
      <c r="I2161" s="3"/>
      <c r="J2161" s="3"/>
      <c r="K2161" s="3"/>
      <c r="L2161" s="3"/>
      <c r="M2161" s="3"/>
      <c r="S2161" s="87"/>
      <c r="T2161" s="92"/>
      <c r="U2161" s="93"/>
      <c r="V2161" s="89"/>
      <c r="W2161" s="90"/>
      <c r="X2161" s="94"/>
      <c r="Y2161" s="95"/>
      <c r="Z2161" s="96"/>
    </row>
    <row r="2162" spans="2:26">
      <c r="B2162" s="9"/>
      <c r="C2162" s="3"/>
      <c r="D2162" s="3"/>
      <c r="E2162" s="3"/>
      <c r="F2162" s="3"/>
      <c r="G2162" s="3"/>
      <c r="H2162" s="3"/>
      <c r="I2162" s="3"/>
      <c r="J2162" s="3"/>
      <c r="K2162" s="3"/>
      <c r="L2162" s="3"/>
      <c r="M2162" s="3"/>
      <c r="S2162" s="87"/>
      <c r="T2162" s="92"/>
      <c r="U2162" s="93"/>
      <c r="V2162" s="89"/>
      <c r="W2162" s="90"/>
      <c r="X2162" s="94"/>
      <c r="Y2162" s="95"/>
      <c r="Z2162" s="96"/>
    </row>
    <row r="2163" spans="2:26">
      <c r="B2163" s="9"/>
      <c r="C2163" s="3"/>
      <c r="D2163" s="3"/>
      <c r="E2163" s="3"/>
      <c r="F2163" s="3"/>
      <c r="G2163" s="3"/>
      <c r="H2163" s="3"/>
      <c r="I2163" s="3"/>
      <c r="J2163" s="3"/>
      <c r="K2163" s="3"/>
      <c r="L2163" s="3"/>
      <c r="M2163" s="3"/>
      <c r="S2163" s="87"/>
      <c r="T2163" s="92"/>
      <c r="U2163" s="93"/>
      <c r="V2163" s="89"/>
      <c r="W2163" s="90"/>
      <c r="X2163" s="94"/>
      <c r="Y2163" s="95"/>
      <c r="Z2163" s="96"/>
    </row>
    <row r="2164" spans="2:26">
      <c r="B2164" s="9"/>
      <c r="C2164" s="3"/>
      <c r="D2164" s="3"/>
      <c r="E2164" s="3"/>
      <c r="F2164" s="3"/>
      <c r="G2164" s="3"/>
      <c r="H2164" s="3"/>
      <c r="I2164" s="3"/>
      <c r="J2164" s="3"/>
      <c r="K2164" s="3"/>
      <c r="L2164" s="3"/>
      <c r="M2164" s="3"/>
      <c r="S2164" s="87"/>
      <c r="T2164" s="92"/>
      <c r="U2164" s="93"/>
      <c r="V2164" s="89"/>
      <c r="W2164" s="90"/>
      <c r="X2164" s="94"/>
      <c r="Y2164" s="95"/>
      <c r="Z2164" s="96"/>
    </row>
    <row r="2165" spans="2:26">
      <c r="B2165" s="9"/>
      <c r="C2165" s="3"/>
      <c r="D2165" s="3"/>
      <c r="E2165" s="3"/>
      <c r="F2165" s="3"/>
      <c r="G2165" s="3"/>
      <c r="H2165" s="3"/>
      <c r="I2165" s="3"/>
      <c r="J2165" s="3"/>
      <c r="K2165" s="3"/>
      <c r="L2165" s="3"/>
      <c r="M2165" s="3"/>
      <c r="S2165" s="87"/>
      <c r="T2165" s="92"/>
      <c r="U2165" s="93"/>
      <c r="V2165" s="89"/>
      <c r="W2165" s="90"/>
      <c r="X2165" s="94"/>
      <c r="Y2165" s="95"/>
      <c r="Z2165" s="96"/>
    </row>
    <row r="2166" spans="2:26">
      <c r="B2166" s="9"/>
      <c r="C2166" s="3"/>
      <c r="D2166" s="3"/>
      <c r="E2166" s="3"/>
      <c r="F2166" s="3"/>
      <c r="G2166" s="3"/>
      <c r="H2166" s="3"/>
      <c r="I2166" s="3"/>
      <c r="J2166" s="3"/>
      <c r="K2166" s="3"/>
      <c r="L2166" s="3"/>
      <c r="M2166" s="3"/>
      <c r="S2166" s="87"/>
      <c r="T2166" s="92"/>
      <c r="U2166" s="93"/>
      <c r="V2166" s="89"/>
      <c r="W2166" s="90"/>
      <c r="X2166" s="94"/>
      <c r="Y2166" s="95"/>
      <c r="Z2166" s="96"/>
    </row>
    <row r="2167" spans="2:26">
      <c r="B2167" s="9"/>
      <c r="C2167" s="3"/>
      <c r="D2167" s="3"/>
      <c r="E2167" s="3"/>
      <c r="F2167" s="3"/>
      <c r="G2167" s="3"/>
      <c r="H2167" s="3"/>
      <c r="I2167" s="3"/>
      <c r="J2167" s="3"/>
      <c r="K2167" s="3"/>
      <c r="L2167" s="3"/>
      <c r="M2167" s="3"/>
      <c r="S2167" s="87"/>
      <c r="T2167" s="92"/>
      <c r="U2167" s="93"/>
      <c r="V2167" s="89"/>
      <c r="W2167" s="90"/>
      <c r="X2167" s="94"/>
      <c r="Y2167" s="95"/>
      <c r="Z2167" s="96"/>
    </row>
    <row r="2168" spans="2:26">
      <c r="B2168" s="9"/>
      <c r="C2168" s="3"/>
      <c r="D2168" s="3"/>
      <c r="E2168" s="3"/>
      <c r="F2168" s="3"/>
      <c r="G2168" s="3"/>
      <c r="H2168" s="3"/>
      <c r="I2168" s="3"/>
      <c r="J2168" s="3"/>
      <c r="K2168" s="3"/>
      <c r="L2168" s="3"/>
      <c r="M2168" s="3"/>
      <c r="S2168" s="87"/>
      <c r="T2168" s="92"/>
      <c r="U2168" s="93"/>
      <c r="V2168" s="89"/>
      <c r="W2168" s="90"/>
      <c r="X2168" s="94"/>
      <c r="Y2168" s="95"/>
      <c r="Z2168" s="96"/>
    </row>
    <row r="2169" spans="2:26">
      <c r="B2169" s="9"/>
      <c r="C2169" s="3"/>
      <c r="D2169" s="3"/>
      <c r="E2169" s="3"/>
      <c r="F2169" s="3"/>
      <c r="G2169" s="3"/>
      <c r="H2169" s="3"/>
      <c r="I2169" s="3"/>
      <c r="J2169" s="3"/>
      <c r="K2169" s="3"/>
      <c r="L2169" s="3"/>
      <c r="M2169" s="3"/>
      <c r="S2169" s="87"/>
      <c r="T2169" s="92"/>
      <c r="U2169" s="93"/>
      <c r="V2169" s="89"/>
      <c r="W2169" s="90"/>
      <c r="X2169" s="94"/>
      <c r="Y2169" s="95"/>
      <c r="Z2169" s="96"/>
    </row>
    <row r="2170" spans="2:26">
      <c r="B2170" s="9"/>
      <c r="C2170" s="3"/>
      <c r="D2170" s="3"/>
      <c r="E2170" s="3"/>
      <c r="F2170" s="3"/>
      <c r="G2170" s="3"/>
      <c r="H2170" s="3"/>
      <c r="I2170" s="3"/>
      <c r="J2170" s="3"/>
      <c r="K2170" s="3"/>
      <c r="L2170" s="3"/>
      <c r="M2170" s="3"/>
      <c r="S2170" s="87"/>
      <c r="T2170" s="92"/>
      <c r="U2170" s="93"/>
      <c r="V2170" s="89"/>
      <c r="W2170" s="90"/>
      <c r="X2170" s="94"/>
      <c r="Y2170" s="95"/>
      <c r="Z2170" s="96"/>
    </row>
    <row r="2171" spans="2:26">
      <c r="B2171" s="9"/>
      <c r="C2171" s="3"/>
      <c r="D2171" s="3"/>
      <c r="E2171" s="3"/>
      <c r="F2171" s="3"/>
      <c r="G2171" s="3"/>
      <c r="H2171" s="3"/>
      <c r="I2171" s="3"/>
      <c r="J2171" s="3"/>
      <c r="K2171" s="3"/>
      <c r="L2171" s="3"/>
      <c r="M2171" s="3"/>
      <c r="S2171" s="87"/>
      <c r="T2171" s="92"/>
      <c r="U2171" s="93"/>
      <c r="V2171" s="89"/>
      <c r="W2171" s="90"/>
      <c r="X2171" s="94"/>
      <c r="Y2171" s="95"/>
      <c r="Z2171" s="96"/>
    </row>
    <row r="2172" spans="2:26">
      <c r="B2172" s="9"/>
      <c r="C2172" s="3"/>
      <c r="D2172" s="3"/>
      <c r="E2172" s="3"/>
      <c r="F2172" s="3"/>
      <c r="G2172" s="3"/>
      <c r="H2172" s="3"/>
      <c r="I2172" s="3"/>
      <c r="J2172" s="3"/>
      <c r="K2172" s="3"/>
      <c r="L2172" s="3"/>
      <c r="M2172" s="3"/>
      <c r="S2172" s="87"/>
      <c r="T2172" s="92"/>
      <c r="U2172" s="93"/>
      <c r="V2172" s="89"/>
      <c r="W2172" s="90"/>
      <c r="X2172" s="94"/>
      <c r="Y2172" s="95"/>
      <c r="Z2172" s="96"/>
    </row>
    <row r="2173" spans="2:26">
      <c r="B2173" s="9"/>
      <c r="C2173" s="3"/>
      <c r="D2173" s="3"/>
      <c r="E2173" s="3"/>
      <c r="F2173" s="3"/>
      <c r="G2173" s="3"/>
      <c r="H2173" s="3"/>
      <c r="I2173" s="3"/>
      <c r="J2173" s="3"/>
      <c r="K2173" s="3"/>
      <c r="L2173" s="3"/>
      <c r="M2173" s="3"/>
      <c r="S2173" s="87"/>
      <c r="T2173" s="92"/>
      <c r="U2173" s="93"/>
      <c r="V2173" s="89"/>
      <c r="W2173" s="90"/>
      <c r="X2173" s="94"/>
      <c r="Y2173" s="95"/>
      <c r="Z2173" s="96"/>
    </row>
    <row r="2174" spans="2:26">
      <c r="B2174" s="9"/>
      <c r="C2174" s="3"/>
      <c r="D2174" s="3"/>
      <c r="E2174" s="3"/>
      <c r="F2174" s="3"/>
      <c r="G2174" s="3"/>
      <c r="H2174" s="3"/>
      <c r="I2174" s="3"/>
      <c r="J2174" s="3"/>
      <c r="K2174" s="3"/>
      <c r="L2174" s="3"/>
      <c r="M2174" s="3"/>
      <c r="S2174" s="87"/>
      <c r="T2174" s="92"/>
      <c r="U2174" s="93"/>
      <c r="V2174" s="89"/>
      <c r="W2174" s="90"/>
      <c r="X2174" s="94"/>
      <c r="Y2174" s="95"/>
      <c r="Z2174" s="96"/>
    </row>
    <row r="2175" spans="2:26">
      <c r="B2175" s="9"/>
      <c r="C2175" s="3"/>
      <c r="D2175" s="3"/>
      <c r="E2175" s="3"/>
      <c r="F2175" s="3"/>
      <c r="G2175" s="3"/>
      <c r="H2175" s="3"/>
      <c r="I2175" s="3"/>
      <c r="J2175" s="3"/>
      <c r="K2175" s="3"/>
      <c r="L2175" s="3"/>
      <c r="M2175" s="3"/>
      <c r="S2175" s="87"/>
      <c r="T2175" s="92"/>
      <c r="U2175" s="93"/>
      <c r="V2175" s="89"/>
      <c r="W2175" s="90"/>
      <c r="X2175" s="94"/>
      <c r="Y2175" s="95"/>
      <c r="Z2175" s="96"/>
    </row>
    <row r="2176" spans="2:26">
      <c r="B2176" s="9"/>
      <c r="C2176" s="3"/>
      <c r="D2176" s="3"/>
      <c r="E2176" s="3"/>
      <c r="F2176" s="3"/>
      <c r="G2176" s="3"/>
      <c r="H2176" s="3"/>
      <c r="I2176" s="3"/>
      <c r="J2176" s="3"/>
      <c r="K2176" s="3"/>
      <c r="L2176" s="3"/>
      <c r="M2176" s="3"/>
      <c r="S2176" s="87"/>
      <c r="T2176" s="92"/>
      <c r="U2176" s="93"/>
      <c r="V2176" s="89"/>
      <c r="W2176" s="90"/>
      <c r="X2176" s="94"/>
      <c r="Y2176" s="95"/>
      <c r="Z2176" s="96"/>
    </row>
    <row r="2177" spans="2:26">
      <c r="B2177" s="9"/>
      <c r="C2177" s="3"/>
      <c r="D2177" s="3"/>
      <c r="E2177" s="3"/>
      <c r="F2177" s="3"/>
      <c r="G2177" s="3"/>
      <c r="H2177" s="3"/>
      <c r="I2177" s="3"/>
      <c r="J2177" s="3"/>
      <c r="K2177" s="3"/>
      <c r="L2177" s="3"/>
      <c r="M2177" s="3"/>
      <c r="S2177" s="87"/>
      <c r="T2177" s="92"/>
      <c r="U2177" s="93"/>
      <c r="V2177" s="89"/>
      <c r="W2177" s="90"/>
      <c r="X2177" s="94"/>
      <c r="Y2177" s="95"/>
      <c r="Z2177" s="96"/>
    </row>
    <row r="2178" spans="2:26">
      <c r="B2178" s="9"/>
      <c r="C2178" s="3"/>
      <c r="D2178" s="3"/>
      <c r="E2178" s="3"/>
      <c r="F2178" s="3"/>
      <c r="G2178" s="3"/>
      <c r="H2178" s="3"/>
      <c r="I2178" s="3"/>
      <c r="J2178" s="3"/>
      <c r="K2178" s="3"/>
      <c r="L2178" s="3"/>
      <c r="M2178" s="3"/>
      <c r="S2178" s="87"/>
      <c r="T2178" s="92"/>
      <c r="U2178" s="93"/>
      <c r="V2178" s="89"/>
      <c r="W2178" s="90"/>
      <c r="X2178" s="94"/>
      <c r="Y2178" s="95"/>
      <c r="Z2178" s="96"/>
    </row>
    <row r="2179" spans="2:26">
      <c r="B2179" s="9"/>
      <c r="C2179" s="3"/>
      <c r="D2179" s="3"/>
      <c r="E2179" s="3"/>
      <c r="F2179" s="3"/>
      <c r="G2179" s="3"/>
      <c r="H2179" s="3"/>
      <c r="I2179" s="3"/>
      <c r="J2179" s="3"/>
      <c r="K2179" s="3"/>
      <c r="L2179" s="3"/>
      <c r="M2179" s="3"/>
      <c r="S2179" s="87"/>
      <c r="T2179" s="92"/>
      <c r="U2179" s="93"/>
      <c r="V2179" s="89"/>
      <c r="W2179" s="90"/>
      <c r="X2179" s="94"/>
      <c r="Y2179" s="95"/>
      <c r="Z2179" s="96"/>
    </row>
    <row r="2180" spans="2:26">
      <c r="B2180" s="9"/>
      <c r="C2180" s="3"/>
      <c r="D2180" s="3"/>
      <c r="E2180" s="3"/>
      <c r="F2180" s="3"/>
      <c r="G2180" s="3"/>
      <c r="H2180" s="3"/>
      <c r="I2180" s="3"/>
      <c r="J2180" s="3"/>
      <c r="K2180" s="3"/>
      <c r="L2180" s="3"/>
      <c r="M2180" s="3"/>
      <c r="S2180" s="87"/>
      <c r="T2180" s="92"/>
      <c r="U2180" s="93"/>
      <c r="V2180" s="89"/>
      <c r="W2180" s="90"/>
      <c r="X2180" s="94"/>
      <c r="Y2180" s="95"/>
      <c r="Z2180" s="96"/>
    </row>
    <row r="2181" spans="2:26">
      <c r="B2181" s="9"/>
      <c r="C2181" s="3"/>
      <c r="D2181" s="3"/>
      <c r="E2181" s="3"/>
      <c r="F2181" s="3"/>
      <c r="G2181" s="3"/>
      <c r="H2181" s="3"/>
      <c r="I2181" s="3"/>
      <c r="J2181" s="3"/>
      <c r="K2181" s="3"/>
      <c r="L2181" s="3"/>
      <c r="M2181" s="3"/>
      <c r="S2181" s="87"/>
      <c r="T2181" s="92"/>
      <c r="U2181" s="93"/>
      <c r="V2181" s="89"/>
      <c r="W2181" s="90"/>
      <c r="X2181" s="94"/>
      <c r="Y2181" s="95"/>
      <c r="Z2181" s="96"/>
    </row>
    <row r="2182" spans="2:26">
      <c r="B2182" s="9"/>
      <c r="C2182" s="3"/>
      <c r="D2182" s="3"/>
      <c r="E2182" s="3"/>
      <c r="F2182" s="3"/>
      <c r="G2182" s="3"/>
      <c r="H2182" s="3"/>
      <c r="I2182" s="3"/>
      <c r="J2182" s="3"/>
      <c r="K2182" s="3"/>
      <c r="L2182" s="3"/>
      <c r="M2182" s="3"/>
      <c r="S2182" s="87"/>
      <c r="T2182" s="92"/>
      <c r="U2182" s="93"/>
      <c r="V2182" s="89"/>
      <c r="W2182" s="90"/>
      <c r="X2182" s="94"/>
      <c r="Y2182" s="95"/>
      <c r="Z2182" s="96"/>
    </row>
    <row r="2183" spans="2:26">
      <c r="B2183" s="9"/>
      <c r="C2183" s="3"/>
      <c r="D2183" s="3"/>
      <c r="E2183" s="3"/>
      <c r="F2183" s="3"/>
      <c r="G2183" s="3"/>
      <c r="H2183" s="3"/>
      <c r="I2183" s="3"/>
      <c r="J2183" s="3"/>
      <c r="K2183" s="3"/>
      <c r="L2183" s="3"/>
      <c r="M2183" s="3"/>
      <c r="S2183" s="87"/>
      <c r="T2183" s="92"/>
      <c r="U2183" s="93"/>
      <c r="V2183" s="89"/>
      <c r="W2183" s="90"/>
      <c r="X2183" s="94"/>
      <c r="Y2183" s="95"/>
      <c r="Z2183" s="96"/>
    </row>
    <row r="2184" spans="2:26">
      <c r="B2184" s="9"/>
      <c r="C2184" s="3"/>
      <c r="D2184" s="3"/>
      <c r="E2184" s="3"/>
      <c r="F2184" s="3"/>
      <c r="G2184" s="3"/>
      <c r="H2184" s="3"/>
      <c r="I2184" s="3"/>
      <c r="J2184" s="3"/>
      <c r="K2184" s="3"/>
      <c r="L2184" s="3"/>
      <c r="M2184" s="3"/>
      <c r="S2184" s="87"/>
      <c r="T2184" s="92"/>
      <c r="U2184" s="93"/>
      <c r="V2184" s="89"/>
      <c r="W2184" s="90"/>
      <c r="X2184" s="94"/>
      <c r="Y2184" s="95"/>
      <c r="Z2184" s="96"/>
    </row>
    <row r="2185" spans="2:26">
      <c r="B2185" s="9"/>
      <c r="C2185" s="3"/>
      <c r="D2185" s="3"/>
      <c r="E2185" s="3"/>
      <c r="F2185" s="3"/>
      <c r="G2185" s="3"/>
      <c r="H2185" s="3"/>
      <c r="I2185" s="3"/>
      <c r="J2185" s="3"/>
      <c r="K2185" s="3"/>
      <c r="L2185" s="3"/>
      <c r="M2185" s="3"/>
      <c r="S2185" s="87"/>
      <c r="T2185" s="92"/>
      <c r="U2185" s="93"/>
      <c r="V2185" s="89"/>
      <c r="W2185" s="90"/>
      <c r="X2185" s="94"/>
      <c r="Y2185" s="95"/>
      <c r="Z2185" s="96"/>
    </row>
    <row r="2186" spans="2:26">
      <c r="B2186" s="9"/>
      <c r="C2186" s="3"/>
      <c r="D2186" s="3"/>
      <c r="E2186" s="3"/>
      <c r="F2186" s="3"/>
      <c r="G2186" s="3"/>
      <c r="H2186" s="3"/>
      <c r="I2186" s="3"/>
      <c r="J2186" s="3"/>
      <c r="K2186" s="3"/>
      <c r="L2186" s="3"/>
      <c r="M2186" s="3"/>
      <c r="S2186" s="87"/>
      <c r="T2186" s="92"/>
      <c r="U2186" s="93"/>
      <c r="V2186" s="89"/>
      <c r="W2186" s="90"/>
      <c r="X2186" s="94"/>
      <c r="Y2186" s="95"/>
      <c r="Z2186" s="96"/>
    </row>
    <row r="2187" spans="2:26">
      <c r="B2187" s="9"/>
      <c r="C2187" s="3"/>
      <c r="D2187" s="3"/>
      <c r="E2187" s="3"/>
      <c r="F2187" s="3"/>
      <c r="G2187" s="3"/>
      <c r="H2187" s="3"/>
      <c r="I2187" s="3"/>
      <c r="J2187" s="3"/>
      <c r="K2187" s="3"/>
      <c r="L2187" s="3"/>
      <c r="S2187" s="87"/>
      <c r="T2187" s="92"/>
      <c r="U2187" s="93"/>
      <c r="V2187" s="89"/>
      <c r="W2187" s="90"/>
      <c r="X2187" s="94"/>
      <c r="Y2187" s="95"/>
      <c r="Z2187" s="96"/>
    </row>
    <row r="2188" spans="2:26">
      <c r="B2188" s="9"/>
      <c r="C2188" s="3"/>
      <c r="D2188" s="3"/>
      <c r="E2188" s="3"/>
      <c r="F2188" s="3"/>
      <c r="G2188" s="3"/>
      <c r="H2188" s="3"/>
      <c r="I2188" s="3"/>
      <c r="J2188" s="3"/>
      <c r="K2188" s="3"/>
      <c r="L2188" s="3"/>
      <c r="S2188" s="87"/>
      <c r="T2188" s="92"/>
      <c r="U2188" s="93"/>
      <c r="V2188" s="89"/>
      <c r="W2188" s="90"/>
      <c r="X2188" s="94"/>
      <c r="Y2188" s="95"/>
      <c r="Z2188" s="96"/>
    </row>
    <row r="2189" spans="2:26">
      <c r="B2189" s="9"/>
      <c r="C2189" s="3"/>
      <c r="D2189" s="3"/>
      <c r="E2189" s="3"/>
      <c r="F2189" s="3"/>
      <c r="G2189" s="3"/>
      <c r="H2189" s="3"/>
      <c r="I2189" s="3"/>
      <c r="J2189" s="3"/>
      <c r="K2189" s="3"/>
      <c r="L2189" s="3"/>
      <c r="S2189" s="87"/>
      <c r="T2189" s="92"/>
      <c r="U2189" s="93"/>
      <c r="V2189" s="89"/>
      <c r="W2189" s="90"/>
      <c r="X2189" s="94"/>
      <c r="Y2189" s="95"/>
      <c r="Z2189" s="96"/>
    </row>
    <row r="2190" spans="2:26">
      <c r="B2190" s="9"/>
      <c r="C2190" s="3"/>
      <c r="D2190" s="3"/>
      <c r="E2190" s="3"/>
      <c r="F2190" s="3"/>
      <c r="G2190" s="3"/>
      <c r="H2190" s="3"/>
      <c r="I2190" s="3"/>
      <c r="J2190" s="3"/>
      <c r="K2190" s="3"/>
      <c r="L2190" s="3"/>
      <c r="S2190" s="87"/>
      <c r="T2190" s="92"/>
      <c r="U2190" s="93"/>
      <c r="V2190" s="89"/>
      <c r="W2190" s="90"/>
      <c r="X2190" s="94"/>
      <c r="Y2190" s="95"/>
      <c r="Z2190" s="96"/>
    </row>
    <row r="2191" spans="2:26">
      <c r="B2191" s="9"/>
      <c r="C2191" s="3"/>
      <c r="D2191" s="3"/>
      <c r="E2191" s="3"/>
      <c r="F2191" s="3"/>
      <c r="G2191" s="3"/>
      <c r="H2191" s="3"/>
      <c r="I2191" s="3"/>
      <c r="J2191" s="3"/>
      <c r="K2191" s="3"/>
      <c r="L2191" s="3"/>
      <c r="M2191" s="3"/>
      <c r="N2191" s="3"/>
      <c r="O2191" s="3"/>
      <c r="P2191" s="3"/>
      <c r="Q2191" s="24"/>
      <c r="S2191" s="87"/>
      <c r="T2191" s="92"/>
      <c r="U2191" s="93"/>
      <c r="V2191" s="89"/>
      <c r="W2191" s="90"/>
      <c r="X2191" s="94"/>
      <c r="Y2191" s="95"/>
      <c r="Z2191" s="96"/>
    </row>
    <row r="2192" spans="2:26">
      <c r="B2192" s="9"/>
      <c r="C2192" s="3"/>
      <c r="D2192" s="3"/>
      <c r="E2192" s="3"/>
      <c r="F2192" s="3"/>
      <c r="G2192" s="3"/>
      <c r="H2192" s="3"/>
      <c r="I2192" s="3"/>
      <c r="J2192" s="3"/>
      <c r="K2192" s="3"/>
      <c r="L2192" s="3"/>
      <c r="M2192" s="3"/>
      <c r="N2192" s="3"/>
      <c r="O2192" s="3"/>
      <c r="P2192" s="3"/>
      <c r="Q2192" s="24"/>
      <c r="S2192" s="87"/>
      <c r="T2192" s="92"/>
      <c r="U2192" s="93"/>
      <c r="V2192" s="89"/>
      <c r="W2192" s="90"/>
      <c r="X2192" s="94"/>
      <c r="Y2192" s="95"/>
      <c r="Z2192" s="96"/>
    </row>
    <row r="2193" spans="2:26">
      <c r="B2193" s="9"/>
      <c r="C2193" s="3"/>
      <c r="D2193" s="3"/>
      <c r="E2193" s="3"/>
      <c r="F2193" s="3"/>
      <c r="G2193" s="3"/>
      <c r="H2193" s="3"/>
      <c r="I2193" s="3"/>
      <c r="J2193" s="3"/>
      <c r="K2193" s="3"/>
      <c r="L2193" s="3"/>
      <c r="M2193" s="3"/>
      <c r="N2193" s="3"/>
      <c r="O2193" s="3"/>
      <c r="P2193" s="3"/>
      <c r="Q2193" s="24"/>
      <c r="S2193" s="87"/>
      <c r="T2193" s="92"/>
      <c r="U2193" s="93"/>
      <c r="V2193" s="89"/>
      <c r="W2193" s="90"/>
      <c r="X2193" s="94"/>
      <c r="Y2193" s="95"/>
      <c r="Z2193" s="96"/>
    </row>
    <row r="2194" spans="2:26">
      <c r="B2194" s="9"/>
      <c r="C2194" s="3"/>
      <c r="D2194" s="3"/>
      <c r="E2194" s="3"/>
      <c r="F2194" s="3"/>
      <c r="G2194" s="3"/>
      <c r="H2194" s="3"/>
      <c r="I2194" s="3"/>
      <c r="J2194" s="3"/>
      <c r="K2194" s="3"/>
      <c r="L2194" s="3"/>
      <c r="M2194" s="3"/>
      <c r="N2194" s="3"/>
      <c r="O2194" s="3"/>
      <c r="P2194" s="3"/>
      <c r="Q2194" s="24"/>
      <c r="S2194" s="87"/>
      <c r="T2194" s="92"/>
      <c r="U2194" s="93"/>
      <c r="V2194" s="89"/>
      <c r="W2194" s="90"/>
      <c r="X2194" s="94"/>
      <c r="Y2194" s="95"/>
      <c r="Z2194" s="96"/>
    </row>
    <row r="2195" spans="2:26">
      <c r="B2195" s="9"/>
      <c r="C2195" s="3"/>
      <c r="D2195" s="3"/>
      <c r="E2195" s="3"/>
      <c r="F2195" s="3"/>
      <c r="G2195" s="3"/>
      <c r="H2195" s="3"/>
      <c r="I2195" s="3"/>
      <c r="J2195" s="3"/>
      <c r="K2195" s="3"/>
      <c r="L2195" s="3"/>
      <c r="M2195" s="3"/>
      <c r="N2195" s="3"/>
      <c r="O2195" s="3"/>
      <c r="P2195" s="3"/>
      <c r="Q2195" s="24"/>
      <c r="S2195" s="87"/>
      <c r="T2195" s="92"/>
      <c r="U2195" s="93"/>
      <c r="V2195" s="89"/>
      <c r="W2195" s="90"/>
      <c r="X2195" s="94"/>
      <c r="Y2195" s="95"/>
      <c r="Z2195" s="96"/>
    </row>
    <row r="2196" spans="2:26">
      <c r="B2196" s="9"/>
      <c r="C2196" s="3"/>
      <c r="D2196" s="3"/>
      <c r="E2196" s="3"/>
      <c r="F2196" s="3"/>
      <c r="G2196" s="3"/>
      <c r="H2196" s="3"/>
      <c r="I2196" s="3"/>
      <c r="J2196" s="3"/>
      <c r="K2196" s="3"/>
      <c r="L2196" s="3"/>
      <c r="M2196" s="3"/>
      <c r="N2196" s="3"/>
      <c r="O2196" s="3"/>
      <c r="P2196" s="3"/>
      <c r="Q2196" s="24"/>
      <c r="S2196" s="87"/>
      <c r="T2196" s="92"/>
      <c r="U2196" s="93"/>
      <c r="V2196" s="89"/>
      <c r="W2196" s="90"/>
      <c r="X2196" s="94"/>
      <c r="Y2196" s="95"/>
      <c r="Z2196" s="96"/>
    </row>
    <row r="2197" spans="2:26">
      <c r="B2197" s="9"/>
      <c r="C2197" s="3"/>
      <c r="D2197" s="3"/>
      <c r="E2197" s="3"/>
      <c r="F2197" s="3"/>
      <c r="G2197" s="3"/>
      <c r="H2197" s="3"/>
      <c r="I2197" s="3"/>
      <c r="J2197" s="3"/>
      <c r="K2197" s="3"/>
      <c r="L2197" s="3"/>
      <c r="M2197" s="3"/>
      <c r="N2197" s="3"/>
      <c r="O2197" s="3"/>
      <c r="P2197" s="3"/>
      <c r="Q2197" s="24"/>
      <c r="S2197" s="87"/>
      <c r="T2197" s="92"/>
      <c r="U2197" s="93"/>
      <c r="V2197" s="89"/>
      <c r="W2197" s="90"/>
      <c r="X2197" s="94"/>
      <c r="Y2197" s="95"/>
      <c r="Z2197" s="96"/>
    </row>
    <row r="2198" spans="2:26">
      <c r="B2198" s="9"/>
      <c r="C2198" s="3"/>
      <c r="D2198" s="3"/>
      <c r="E2198" s="3"/>
      <c r="F2198" s="3"/>
      <c r="G2198" s="3"/>
      <c r="H2198" s="3"/>
      <c r="I2198" s="3"/>
      <c r="J2198" s="3"/>
      <c r="K2198" s="3"/>
      <c r="L2198" s="3"/>
      <c r="M2198" s="3"/>
      <c r="N2198" s="3"/>
      <c r="O2198" s="3"/>
      <c r="P2198" s="3"/>
      <c r="Q2198" s="24"/>
      <c r="S2198" s="87"/>
      <c r="T2198" s="92"/>
      <c r="U2198" s="93"/>
      <c r="V2198" s="89"/>
      <c r="W2198" s="90"/>
      <c r="X2198" s="94"/>
      <c r="Y2198" s="95"/>
      <c r="Z2198" s="96"/>
    </row>
    <row r="2199" spans="2:26">
      <c r="B2199" s="9"/>
      <c r="C2199" s="3"/>
      <c r="D2199" s="3"/>
      <c r="E2199" s="3"/>
      <c r="F2199" s="3"/>
      <c r="G2199" s="3"/>
      <c r="H2199" s="3"/>
      <c r="I2199" s="3"/>
      <c r="J2199" s="3"/>
      <c r="K2199" s="3"/>
      <c r="L2199" s="3"/>
      <c r="M2199" s="3"/>
      <c r="N2199" s="3"/>
      <c r="O2199" s="3"/>
      <c r="P2199" s="3"/>
      <c r="Q2199" s="24"/>
      <c r="S2199" s="87"/>
      <c r="T2199" s="92"/>
      <c r="U2199" s="93"/>
      <c r="V2199" s="89"/>
      <c r="W2199" s="90"/>
      <c r="X2199" s="94"/>
      <c r="Y2199" s="95"/>
      <c r="Z2199" s="96"/>
    </row>
    <row r="2200" spans="2:26">
      <c r="B2200" s="9"/>
      <c r="C2200" s="3"/>
      <c r="D2200" s="3"/>
      <c r="E2200" s="3"/>
      <c r="F2200" s="3"/>
      <c r="G2200" s="3"/>
      <c r="H2200" s="3"/>
      <c r="I2200" s="3"/>
      <c r="J2200" s="3"/>
      <c r="K2200" s="3"/>
      <c r="L2200" s="3"/>
      <c r="M2200" s="3"/>
      <c r="N2200" s="3"/>
      <c r="O2200" s="3"/>
      <c r="P2200" s="3"/>
      <c r="Q2200" s="24"/>
      <c r="S2200" s="87"/>
      <c r="T2200" s="92"/>
      <c r="U2200" s="93"/>
      <c r="V2200" s="89"/>
      <c r="W2200" s="90"/>
      <c r="X2200" s="94"/>
      <c r="Y2200" s="95"/>
      <c r="Z2200" s="96"/>
    </row>
    <row r="2201" spans="2:26">
      <c r="B2201" s="9"/>
      <c r="C2201" s="3"/>
      <c r="D2201" s="3"/>
      <c r="E2201" s="3"/>
      <c r="F2201" s="3"/>
      <c r="G2201" s="3"/>
      <c r="H2201" s="3"/>
      <c r="I2201" s="3"/>
      <c r="J2201" s="3"/>
      <c r="K2201" s="3"/>
      <c r="L2201" s="3"/>
      <c r="M2201" s="3"/>
      <c r="N2201" s="3"/>
      <c r="O2201" s="3"/>
      <c r="P2201" s="3"/>
      <c r="Q2201" s="24"/>
      <c r="S2201" s="87"/>
      <c r="T2201" s="92"/>
      <c r="U2201" s="93"/>
      <c r="V2201" s="89"/>
      <c r="W2201" s="90"/>
      <c r="X2201" s="94"/>
      <c r="Y2201" s="95"/>
      <c r="Z2201" s="96"/>
    </row>
    <row r="2202" spans="2:26">
      <c r="B2202" s="9"/>
      <c r="C2202" s="3"/>
      <c r="D2202" s="3"/>
      <c r="E2202" s="3"/>
      <c r="F2202" s="3"/>
      <c r="G2202" s="3"/>
      <c r="H2202" s="3"/>
      <c r="I2202" s="3"/>
      <c r="J2202" s="3"/>
      <c r="K2202" s="3"/>
      <c r="L2202" s="3"/>
      <c r="M2202" s="3"/>
      <c r="N2202" s="3"/>
      <c r="O2202" s="3"/>
      <c r="P2202" s="3"/>
      <c r="Q2202" s="24"/>
      <c r="S2202" s="87"/>
      <c r="T2202" s="92"/>
      <c r="U2202" s="93"/>
      <c r="V2202" s="89"/>
      <c r="W2202" s="90"/>
      <c r="X2202" s="94"/>
      <c r="Y2202" s="95"/>
      <c r="Z2202" s="96"/>
    </row>
    <row r="2203" spans="2:26">
      <c r="B2203" s="9"/>
      <c r="C2203" s="3"/>
      <c r="D2203" s="3"/>
      <c r="E2203" s="3"/>
      <c r="F2203" s="3"/>
      <c r="G2203" s="3"/>
      <c r="H2203" s="3"/>
      <c r="I2203" s="3"/>
      <c r="J2203" s="3"/>
      <c r="K2203" s="3"/>
      <c r="L2203" s="3"/>
      <c r="M2203" s="3"/>
      <c r="N2203" s="3"/>
      <c r="O2203" s="3"/>
      <c r="P2203" s="3"/>
      <c r="Q2203" s="24"/>
      <c r="S2203" s="87"/>
      <c r="T2203" s="92"/>
      <c r="U2203" s="93"/>
      <c r="V2203" s="89"/>
      <c r="W2203" s="90"/>
      <c r="X2203" s="94"/>
      <c r="Y2203" s="95"/>
      <c r="Z2203" s="96"/>
    </row>
    <row r="2204" spans="2:26">
      <c r="B2204" s="9"/>
      <c r="C2204" s="3"/>
      <c r="D2204" s="3"/>
      <c r="E2204" s="3"/>
      <c r="F2204" s="3"/>
      <c r="G2204" s="3"/>
      <c r="H2204" s="3"/>
      <c r="I2204" s="3"/>
      <c r="J2204" s="3"/>
      <c r="K2204" s="3"/>
      <c r="L2204" s="3"/>
      <c r="M2204" s="3"/>
      <c r="N2204" s="3"/>
      <c r="O2204" s="3"/>
      <c r="P2204" s="3"/>
      <c r="Q2204" s="24"/>
      <c r="S2204" s="87"/>
      <c r="T2204" s="92"/>
      <c r="U2204" s="93"/>
      <c r="V2204" s="89"/>
      <c r="W2204" s="90"/>
      <c r="X2204" s="94"/>
      <c r="Y2204" s="95"/>
      <c r="Z2204" s="96"/>
    </row>
    <row r="2205" spans="2:26">
      <c r="B2205" s="9"/>
      <c r="C2205" s="3"/>
      <c r="D2205" s="3"/>
      <c r="E2205" s="3"/>
      <c r="F2205" s="3"/>
      <c r="G2205" s="3"/>
      <c r="H2205" s="3"/>
      <c r="I2205" s="3"/>
      <c r="J2205" s="3"/>
      <c r="K2205" s="3"/>
      <c r="L2205" s="3"/>
      <c r="M2205" s="3"/>
      <c r="N2205" s="3"/>
      <c r="O2205" s="3"/>
      <c r="P2205" s="3"/>
      <c r="Q2205" s="24"/>
      <c r="S2205" s="87"/>
      <c r="T2205" s="92"/>
      <c r="U2205" s="93"/>
      <c r="V2205" s="89"/>
      <c r="W2205" s="90"/>
      <c r="X2205" s="94"/>
      <c r="Y2205" s="95"/>
      <c r="Z2205" s="96"/>
    </row>
    <row r="2206" spans="2:26">
      <c r="B2206" s="9"/>
      <c r="C2206" s="3"/>
      <c r="D2206" s="3"/>
      <c r="E2206" s="3"/>
      <c r="F2206" s="3"/>
      <c r="G2206" s="3"/>
      <c r="H2206" s="3"/>
      <c r="I2206" s="3"/>
      <c r="J2206" s="3"/>
      <c r="K2206" s="3"/>
      <c r="L2206" s="3"/>
      <c r="M2206" s="3"/>
      <c r="N2206" s="3"/>
      <c r="O2206" s="3"/>
      <c r="P2206" s="3"/>
      <c r="Q2206" s="24"/>
      <c r="S2206" s="87"/>
      <c r="T2206" s="92"/>
      <c r="U2206" s="93"/>
      <c r="V2206" s="89"/>
      <c r="W2206" s="90"/>
      <c r="X2206" s="94"/>
      <c r="Y2206" s="95"/>
      <c r="Z2206" s="96"/>
    </row>
    <row r="2207" spans="2:26">
      <c r="B2207" s="9"/>
      <c r="C2207" s="3"/>
      <c r="D2207" s="3"/>
      <c r="E2207" s="3"/>
      <c r="F2207" s="3"/>
      <c r="G2207" s="3"/>
      <c r="H2207" s="3"/>
      <c r="I2207" s="3"/>
      <c r="J2207" s="3"/>
      <c r="K2207" s="3"/>
      <c r="L2207" s="3"/>
      <c r="M2207" s="3"/>
      <c r="N2207" s="3"/>
      <c r="O2207" s="3"/>
      <c r="P2207" s="3"/>
      <c r="Q2207" s="24"/>
      <c r="S2207" s="87"/>
      <c r="T2207" s="92"/>
      <c r="U2207" s="93"/>
      <c r="V2207" s="89"/>
      <c r="W2207" s="90"/>
      <c r="X2207" s="94"/>
      <c r="Y2207" s="95"/>
      <c r="Z2207" s="96"/>
    </row>
    <row r="2208" spans="2:26">
      <c r="B2208" s="9"/>
      <c r="C2208" s="3"/>
      <c r="D2208" s="3"/>
      <c r="E2208" s="3"/>
      <c r="F2208" s="3"/>
      <c r="G2208" s="3"/>
      <c r="H2208" s="3"/>
      <c r="I2208" s="3"/>
      <c r="J2208" s="3"/>
      <c r="K2208" s="3"/>
      <c r="L2208" s="3"/>
      <c r="M2208" s="3"/>
      <c r="N2208" s="3"/>
      <c r="O2208" s="3"/>
      <c r="P2208" s="3"/>
      <c r="Q2208" s="24"/>
      <c r="S2208" s="87"/>
      <c r="T2208" s="92"/>
      <c r="U2208" s="93"/>
      <c r="V2208" s="89"/>
      <c r="W2208" s="90"/>
      <c r="X2208" s="94"/>
      <c r="Y2208" s="95"/>
      <c r="Z2208" s="96"/>
    </row>
    <row r="2209" spans="2:26">
      <c r="B2209" s="9"/>
      <c r="C2209" s="3"/>
      <c r="D2209" s="3"/>
      <c r="E2209" s="3"/>
      <c r="F2209" s="3"/>
      <c r="G2209" s="3"/>
      <c r="H2209" s="3"/>
      <c r="I2209" s="3"/>
      <c r="J2209" s="3"/>
      <c r="K2209" s="3"/>
      <c r="L2209" s="3"/>
      <c r="M2209" s="3"/>
      <c r="N2209" s="3"/>
      <c r="O2209" s="3"/>
      <c r="P2209" s="3"/>
      <c r="Q2209" s="24"/>
      <c r="S2209" s="87"/>
      <c r="T2209" s="92"/>
      <c r="U2209" s="93"/>
      <c r="V2209" s="89"/>
      <c r="W2209" s="90"/>
      <c r="X2209" s="94"/>
      <c r="Y2209" s="95"/>
      <c r="Z2209" s="96"/>
    </row>
    <row r="2210" spans="2:26">
      <c r="B2210" s="9"/>
      <c r="C2210" s="3"/>
      <c r="D2210" s="3"/>
      <c r="E2210" s="3"/>
      <c r="F2210" s="3"/>
      <c r="G2210" s="3"/>
      <c r="H2210" s="3"/>
      <c r="I2210" s="3"/>
      <c r="J2210" s="3"/>
      <c r="K2210" s="3"/>
      <c r="L2210" s="3"/>
      <c r="M2210" s="3"/>
      <c r="N2210" s="3"/>
      <c r="O2210" s="3"/>
      <c r="P2210" s="3"/>
      <c r="Q2210" s="24"/>
      <c r="S2210" s="87"/>
      <c r="T2210" s="92"/>
      <c r="U2210" s="93"/>
      <c r="V2210" s="89"/>
      <c r="W2210" s="90"/>
      <c r="X2210" s="94"/>
      <c r="Y2210" s="95"/>
      <c r="Z2210" s="96"/>
    </row>
    <row r="2211" spans="2:26">
      <c r="B2211" s="9"/>
      <c r="C2211" s="3"/>
      <c r="D2211" s="3"/>
      <c r="E2211" s="3"/>
      <c r="F2211" s="3"/>
      <c r="G2211" s="3"/>
      <c r="H2211" s="3"/>
      <c r="I2211" s="3"/>
      <c r="J2211" s="3"/>
      <c r="K2211" s="3"/>
      <c r="L2211" s="3"/>
      <c r="M2211" s="3"/>
      <c r="N2211" s="3"/>
      <c r="O2211" s="3"/>
      <c r="P2211" s="3"/>
      <c r="Q2211" s="24"/>
      <c r="S2211" s="87"/>
      <c r="T2211" s="92"/>
      <c r="U2211" s="93"/>
      <c r="V2211" s="89"/>
      <c r="W2211" s="90"/>
      <c r="X2211" s="94"/>
      <c r="Y2211" s="95"/>
      <c r="Z2211" s="96"/>
    </row>
    <row r="2212" spans="2:26">
      <c r="B2212" s="9"/>
      <c r="C2212" s="3"/>
      <c r="D2212" s="3"/>
      <c r="E2212" s="3"/>
      <c r="F2212" s="3"/>
      <c r="G2212" s="3"/>
      <c r="H2212" s="3"/>
      <c r="I2212" s="3"/>
      <c r="J2212" s="3"/>
      <c r="K2212" s="3"/>
      <c r="L2212" s="3"/>
      <c r="M2212" s="3"/>
      <c r="N2212" s="3"/>
      <c r="O2212" s="3"/>
      <c r="P2212" s="3"/>
      <c r="Q2212" s="24"/>
      <c r="S2212" s="87"/>
      <c r="T2212" s="92"/>
      <c r="U2212" s="93"/>
      <c r="V2212" s="89"/>
      <c r="W2212" s="90"/>
      <c r="X2212" s="94"/>
      <c r="Y2212" s="95"/>
      <c r="Z2212" s="96"/>
    </row>
    <row r="2213" spans="2:26">
      <c r="B2213" s="9"/>
      <c r="C2213" s="3"/>
      <c r="D2213" s="3"/>
      <c r="E2213" s="3"/>
      <c r="F2213" s="3"/>
      <c r="G2213" s="3"/>
      <c r="H2213" s="3"/>
      <c r="I2213" s="3"/>
      <c r="J2213" s="3"/>
      <c r="K2213" s="3"/>
      <c r="L2213" s="3"/>
      <c r="M2213" s="3"/>
      <c r="N2213" s="3"/>
      <c r="O2213" s="3"/>
      <c r="P2213" s="3"/>
      <c r="Q2213" s="24"/>
      <c r="S2213" s="87"/>
      <c r="T2213" s="92"/>
      <c r="U2213" s="93"/>
      <c r="V2213" s="89"/>
      <c r="W2213" s="90"/>
      <c r="X2213" s="94"/>
      <c r="Y2213" s="95"/>
      <c r="Z2213" s="96"/>
    </row>
    <row r="2214" spans="2:26">
      <c r="B2214" s="9"/>
      <c r="C2214" s="3"/>
      <c r="D2214" s="3"/>
      <c r="E2214" s="3"/>
      <c r="F2214" s="3"/>
      <c r="G2214" s="3"/>
      <c r="H2214" s="3"/>
      <c r="I2214" s="3"/>
      <c r="J2214" s="3"/>
      <c r="K2214" s="3"/>
      <c r="L2214" s="3"/>
      <c r="M2214" s="3"/>
      <c r="N2214" s="3"/>
      <c r="O2214" s="3"/>
      <c r="P2214" s="3"/>
      <c r="Q2214" s="24"/>
      <c r="S2214" s="87"/>
      <c r="T2214" s="92"/>
      <c r="U2214" s="93"/>
      <c r="V2214" s="89"/>
      <c r="W2214" s="90"/>
      <c r="X2214" s="94"/>
      <c r="Y2214" s="95"/>
      <c r="Z2214" s="96"/>
    </row>
    <row r="2215" spans="2:26">
      <c r="B2215" s="9"/>
      <c r="C2215" s="3"/>
      <c r="D2215" s="3"/>
      <c r="E2215" s="3"/>
      <c r="F2215" s="3"/>
      <c r="G2215" s="3"/>
      <c r="H2215" s="3"/>
      <c r="I2215" s="3"/>
      <c r="J2215" s="3"/>
      <c r="K2215" s="3"/>
      <c r="L2215" s="3"/>
      <c r="M2215" s="3"/>
      <c r="N2215" s="3"/>
      <c r="O2215" s="3"/>
      <c r="P2215" s="3"/>
      <c r="Q2215" s="24"/>
      <c r="S2215" s="87"/>
      <c r="T2215" s="92"/>
      <c r="U2215" s="93"/>
      <c r="V2215" s="89"/>
      <c r="W2215" s="90"/>
      <c r="X2215" s="94"/>
      <c r="Y2215" s="95"/>
      <c r="Z2215" s="96"/>
    </row>
    <row r="2216" spans="2:26">
      <c r="B2216" s="9"/>
      <c r="C2216" s="3"/>
      <c r="D2216" s="3"/>
      <c r="E2216" s="3"/>
      <c r="F2216" s="3"/>
      <c r="G2216" s="3"/>
      <c r="H2216" s="3"/>
      <c r="I2216" s="3"/>
      <c r="J2216" s="3"/>
      <c r="K2216" s="3"/>
      <c r="L2216" s="3"/>
      <c r="M2216" s="3"/>
      <c r="N2216" s="3"/>
      <c r="O2216" s="3"/>
      <c r="P2216" s="3"/>
      <c r="Q2216" s="24"/>
      <c r="S2216" s="87"/>
      <c r="T2216" s="92"/>
      <c r="U2216" s="93"/>
      <c r="V2216" s="89"/>
      <c r="W2216" s="90"/>
      <c r="X2216" s="94"/>
      <c r="Y2216" s="95"/>
      <c r="Z2216" s="96"/>
    </row>
    <row r="2217" spans="2:26">
      <c r="B2217" s="9"/>
      <c r="C2217" s="3"/>
      <c r="D2217" s="3"/>
      <c r="E2217" s="3"/>
      <c r="F2217" s="3"/>
      <c r="G2217" s="3"/>
      <c r="H2217" s="3"/>
      <c r="I2217" s="3"/>
      <c r="J2217" s="3"/>
      <c r="K2217" s="3"/>
      <c r="L2217" s="3"/>
      <c r="M2217" s="3"/>
      <c r="N2217" s="3"/>
      <c r="O2217" s="3"/>
      <c r="P2217" s="3"/>
      <c r="Q2217" s="24"/>
      <c r="S2217" s="87"/>
      <c r="T2217" s="92"/>
      <c r="U2217" s="93"/>
      <c r="V2217" s="89"/>
      <c r="W2217" s="90"/>
      <c r="X2217" s="94"/>
      <c r="Y2217" s="95"/>
      <c r="Z2217" s="96"/>
    </row>
    <row r="2218" spans="2:26">
      <c r="B2218" s="9"/>
      <c r="C2218" s="3"/>
      <c r="D2218" s="3"/>
      <c r="E2218" s="3"/>
      <c r="F2218" s="3"/>
      <c r="G2218" s="3"/>
      <c r="H2218" s="3"/>
      <c r="I2218" s="3"/>
      <c r="J2218" s="3"/>
      <c r="K2218" s="3"/>
      <c r="L2218" s="3"/>
      <c r="M2218" s="3"/>
      <c r="N2218" s="3"/>
      <c r="O2218" s="3"/>
      <c r="P2218" s="3"/>
      <c r="Q2218" s="24"/>
      <c r="S2218" s="87"/>
      <c r="T2218" s="92"/>
      <c r="U2218" s="93"/>
      <c r="V2218" s="89"/>
      <c r="W2218" s="90"/>
      <c r="X2218" s="94"/>
      <c r="Y2218" s="95"/>
      <c r="Z2218" s="96"/>
    </row>
    <row r="2219" spans="2:26">
      <c r="B2219" s="9"/>
      <c r="C2219" s="3"/>
      <c r="D2219" s="3"/>
      <c r="E2219" s="3"/>
      <c r="F2219" s="3"/>
      <c r="G2219" s="3"/>
      <c r="H2219" s="3"/>
      <c r="I2219" s="3"/>
      <c r="J2219" s="3"/>
      <c r="K2219" s="3"/>
      <c r="L2219" s="3"/>
      <c r="M2219" s="3"/>
      <c r="N2219" s="3"/>
      <c r="O2219" s="3"/>
      <c r="P2219" s="3"/>
      <c r="Q2219" s="24"/>
      <c r="S2219" s="87"/>
      <c r="T2219" s="92"/>
      <c r="U2219" s="93"/>
      <c r="V2219" s="89"/>
      <c r="W2219" s="90"/>
      <c r="X2219" s="94"/>
      <c r="Y2219" s="95"/>
      <c r="Z2219" s="96"/>
    </row>
    <row r="2220" spans="2:26">
      <c r="B2220" s="9"/>
      <c r="C2220" s="3"/>
      <c r="D2220" s="3"/>
      <c r="E2220" s="3"/>
      <c r="F2220" s="3"/>
      <c r="G2220" s="3"/>
      <c r="H2220" s="3"/>
      <c r="I2220" s="3"/>
      <c r="J2220" s="3"/>
      <c r="K2220" s="3"/>
      <c r="L2220" s="3"/>
      <c r="M2220" s="3"/>
      <c r="N2220" s="3"/>
      <c r="O2220" s="3"/>
      <c r="P2220" s="3"/>
      <c r="Q2220" s="24"/>
      <c r="S2220" s="87"/>
      <c r="T2220" s="92"/>
      <c r="U2220" s="93"/>
      <c r="V2220" s="89"/>
      <c r="W2220" s="90"/>
      <c r="X2220" s="94"/>
      <c r="Y2220" s="95"/>
      <c r="Z2220" s="96"/>
    </row>
    <row r="2221" spans="2:26" s="29" customFormat="1">
      <c r="B2221" s="10"/>
      <c r="C2221" s="78"/>
      <c r="D2221" s="78"/>
      <c r="E2221" s="78"/>
      <c r="F2221" s="78"/>
      <c r="G2221" s="3"/>
      <c r="H2221" s="3"/>
      <c r="I2221" s="3"/>
      <c r="J2221" s="3"/>
      <c r="K2221" s="3"/>
      <c r="L2221" s="3"/>
      <c r="M2221" s="78"/>
      <c r="N2221" s="78"/>
      <c r="O2221" s="78"/>
      <c r="P2221" s="78"/>
      <c r="Q2221" s="79"/>
      <c r="R2221" s="77"/>
      <c r="S2221" s="87"/>
      <c r="T2221" s="92"/>
      <c r="U2221" s="93"/>
      <c r="V2221" s="89"/>
      <c r="W2221" s="90"/>
      <c r="X2221" s="94"/>
      <c r="Y2221" s="95"/>
      <c r="Z2221" s="96"/>
    </row>
    <row r="2222" spans="2:26" s="29" customFormat="1">
      <c r="B2222" s="10"/>
      <c r="C2222" s="78"/>
      <c r="D2222" s="78"/>
      <c r="E2222" s="78"/>
      <c r="F2222" s="78"/>
      <c r="G2222" s="3"/>
      <c r="H2222" s="3"/>
      <c r="I2222" s="3"/>
      <c r="J2222" s="3"/>
      <c r="K2222" s="3"/>
      <c r="L2222" s="3"/>
      <c r="M2222" s="78"/>
      <c r="N2222" s="78"/>
      <c r="O2222" s="78"/>
      <c r="P2222" s="78"/>
      <c r="Q2222" s="79"/>
      <c r="R2222" s="77"/>
      <c r="S2222" s="87"/>
      <c r="T2222" s="92"/>
      <c r="U2222" s="93"/>
      <c r="V2222" s="89"/>
      <c r="W2222" s="90"/>
      <c r="X2222" s="94"/>
      <c r="Y2222" s="95"/>
      <c r="Z2222" s="96"/>
    </row>
    <row r="2223" spans="2:26" s="29" customFormat="1">
      <c r="B2223" s="10"/>
      <c r="C2223" s="78"/>
      <c r="D2223" s="78"/>
      <c r="E2223" s="78"/>
      <c r="F2223" s="78"/>
      <c r="G2223" s="3"/>
      <c r="H2223" s="3"/>
      <c r="I2223" s="3"/>
      <c r="J2223" s="3"/>
      <c r="K2223" s="3"/>
      <c r="L2223" s="3"/>
      <c r="M2223" s="78"/>
      <c r="N2223" s="78"/>
      <c r="O2223" s="78"/>
      <c r="P2223" s="78"/>
      <c r="Q2223" s="79"/>
      <c r="R2223" s="77"/>
      <c r="S2223" s="87"/>
      <c r="T2223" s="92"/>
      <c r="U2223" s="93"/>
      <c r="V2223" s="89"/>
      <c r="W2223" s="90"/>
      <c r="X2223" s="94"/>
      <c r="Y2223" s="95"/>
      <c r="Z2223" s="96"/>
    </row>
    <row r="2224" spans="2:26" s="29" customFormat="1">
      <c r="B2224" s="10"/>
      <c r="C2224" s="78"/>
      <c r="D2224" s="78"/>
      <c r="E2224" s="78"/>
      <c r="F2224" s="78"/>
      <c r="G2224" s="3"/>
      <c r="H2224" s="3"/>
      <c r="I2224" s="3"/>
      <c r="J2224" s="3"/>
      <c r="K2224" s="3"/>
      <c r="L2224" s="3"/>
      <c r="M2224" s="78"/>
      <c r="N2224" s="78"/>
      <c r="O2224" s="78"/>
      <c r="P2224" s="78"/>
      <c r="Q2224" s="79"/>
      <c r="R2224" s="77"/>
      <c r="S2224" s="87"/>
      <c r="T2224" s="92"/>
      <c r="U2224" s="93"/>
      <c r="V2224" s="89"/>
      <c r="W2224" s="90"/>
      <c r="X2224" s="94"/>
      <c r="Y2224" s="95"/>
      <c r="Z2224" s="96"/>
    </row>
    <row r="2225" spans="2:26">
      <c r="B2225" s="9"/>
      <c r="C2225" s="3"/>
      <c r="D2225" s="3"/>
      <c r="E2225" s="3"/>
      <c r="F2225" s="3"/>
      <c r="G2225" s="3"/>
      <c r="H2225" s="3"/>
      <c r="I2225" s="3"/>
      <c r="J2225" s="3"/>
      <c r="K2225" s="3"/>
      <c r="L2225" s="3"/>
      <c r="M2225" s="3"/>
      <c r="N2225" s="3"/>
      <c r="O2225" s="3"/>
      <c r="P2225" s="3"/>
      <c r="Q2225" s="24"/>
      <c r="S2225" s="87"/>
      <c r="T2225" s="92"/>
      <c r="U2225" s="93"/>
      <c r="V2225" s="89"/>
      <c r="W2225" s="90"/>
      <c r="X2225" s="94"/>
      <c r="Y2225" s="95"/>
      <c r="Z2225" s="96"/>
    </row>
    <row r="2226" spans="2:26">
      <c r="B2226" s="9"/>
      <c r="C2226" s="3"/>
      <c r="D2226" s="3"/>
      <c r="E2226" s="3"/>
      <c r="F2226" s="3"/>
      <c r="G2226" s="3"/>
      <c r="H2226" s="3"/>
      <c r="I2226" s="3"/>
      <c r="J2226" s="3"/>
      <c r="K2226" s="3"/>
      <c r="L2226" s="3"/>
      <c r="M2226" s="3"/>
      <c r="N2226" s="3"/>
      <c r="O2226" s="3"/>
      <c r="P2226" s="3"/>
      <c r="Q2226" s="24"/>
      <c r="S2226" s="87"/>
      <c r="T2226" s="92"/>
      <c r="U2226" s="93"/>
      <c r="V2226" s="89"/>
      <c r="W2226" s="90"/>
      <c r="X2226" s="94"/>
      <c r="Y2226" s="95"/>
      <c r="Z2226" s="96"/>
    </row>
    <row r="2227" spans="2:26">
      <c r="B2227" s="9"/>
      <c r="C2227" s="3"/>
      <c r="D2227" s="3"/>
      <c r="E2227" s="3"/>
      <c r="F2227" s="3"/>
      <c r="G2227" s="3"/>
      <c r="H2227" s="3"/>
      <c r="I2227" s="3"/>
      <c r="J2227" s="3"/>
      <c r="K2227" s="3"/>
      <c r="L2227" s="3"/>
      <c r="M2227" s="3"/>
      <c r="N2227" s="3"/>
      <c r="O2227" s="3"/>
      <c r="P2227" s="3"/>
      <c r="Q2227" s="24"/>
      <c r="S2227" s="87"/>
      <c r="T2227" s="92"/>
      <c r="U2227" s="93"/>
      <c r="V2227" s="89"/>
      <c r="W2227" s="90"/>
      <c r="X2227" s="94"/>
      <c r="Y2227" s="95"/>
      <c r="Z2227" s="96"/>
    </row>
    <row r="2228" spans="2:26">
      <c r="B2228" s="9"/>
      <c r="C2228" s="3"/>
      <c r="D2228" s="3"/>
      <c r="E2228" s="3"/>
      <c r="F2228" s="3"/>
      <c r="G2228" s="3"/>
      <c r="H2228" s="3"/>
      <c r="I2228" s="3"/>
      <c r="J2228" s="3"/>
      <c r="K2228" s="3"/>
      <c r="L2228" s="3"/>
      <c r="M2228" s="3"/>
      <c r="N2228" s="3"/>
      <c r="O2228" s="3"/>
      <c r="P2228" s="3"/>
      <c r="Q2228" s="24"/>
      <c r="S2228" s="87"/>
      <c r="T2228" s="92"/>
      <c r="U2228" s="93"/>
      <c r="V2228" s="89"/>
      <c r="W2228" s="90"/>
      <c r="X2228" s="94"/>
      <c r="Y2228" s="95"/>
      <c r="Z2228" s="96"/>
    </row>
    <row r="2229" spans="2:26">
      <c r="B2229" s="9"/>
      <c r="C2229" s="3"/>
      <c r="D2229" s="3"/>
      <c r="E2229" s="3"/>
      <c r="F2229" s="3"/>
      <c r="G2229" s="3"/>
      <c r="H2229" s="3"/>
      <c r="I2229" s="3"/>
      <c r="J2229" s="3"/>
      <c r="K2229" s="3"/>
      <c r="L2229" s="3"/>
      <c r="M2229" s="3"/>
      <c r="N2229" s="3"/>
      <c r="O2229" s="3"/>
      <c r="P2229" s="3"/>
      <c r="Q2229" s="24"/>
      <c r="S2229" s="87"/>
      <c r="T2229" s="92"/>
      <c r="U2229" s="93"/>
      <c r="V2229" s="89"/>
      <c r="W2229" s="90"/>
      <c r="X2229" s="94"/>
      <c r="Y2229" s="95"/>
      <c r="Z2229" s="96"/>
    </row>
    <row r="2230" spans="2:26">
      <c r="B2230" s="9"/>
      <c r="C2230" s="3"/>
      <c r="D2230" s="3"/>
      <c r="E2230" s="3"/>
      <c r="F2230" s="3"/>
      <c r="G2230" s="3"/>
      <c r="H2230" s="3"/>
      <c r="I2230" s="3"/>
      <c r="J2230" s="3"/>
      <c r="K2230" s="3"/>
      <c r="L2230" s="3"/>
      <c r="M2230" s="3"/>
      <c r="N2230" s="3"/>
      <c r="O2230" s="3"/>
      <c r="P2230" s="3"/>
      <c r="Q2230" s="24"/>
      <c r="S2230" s="87"/>
      <c r="T2230" s="92"/>
      <c r="U2230" s="93"/>
      <c r="V2230" s="89"/>
      <c r="W2230" s="90"/>
      <c r="X2230" s="94"/>
      <c r="Y2230" s="95"/>
      <c r="Z2230" s="96"/>
    </row>
    <row r="2231" spans="2:26">
      <c r="B2231" s="9"/>
      <c r="C2231" s="3"/>
      <c r="D2231" s="3"/>
      <c r="E2231" s="3"/>
      <c r="F2231" s="3"/>
      <c r="G2231" s="3"/>
      <c r="H2231" s="3"/>
      <c r="I2231" s="3"/>
      <c r="J2231" s="3"/>
      <c r="K2231" s="3"/>
      <c r="L2231" s="3"/>
      <c r="M2231" s="3"/>
      <c r="N2231" s="3"/>
      <c r="O2231" s="3"/>
      <c r="P2231" s="3"/>
      <c r="Q2231" s="24"/>
      <c r="S2231" s="87"/>
      <c r="T2231" s="92"/>
      <c r="U2231" s="93"/>
      <c r="V2231" s="89"/>
      <c r="W2231" s="90"/>
      <c r="X2231" s="94"/>
      <c r="Y2231" s="95"/>
      <c r="Z2231" s="96"/>
    </row>
    <row r="2232" spans="2:26">
      <c r="B2232" s="9"/>
      <c r="C2232" s="3"/>
      <c r="D2232" s="3"/>
      <c r="E2232" s="3"/>
      <c r="F2232" s="3"/>
      <c r="G2232" s="3"/>
      <c r="H2232" s="3"/>
      <c r="I2232" s="3"/>
      <c r="J2232" s="3"/>
      <c r="K2232" s="3"/>
      <c r="L2232" s="3"/>
      <c r="M2232" s="3"/>
      <c r="N2232" s="3"/>
      <c r="O2232" s="3"/>
      <c r="P2232" s="3"/>
      <c r="Q2232" s="24"/>
      <c r="S2232" s="87"/>
      <c r="T2232" s="92"/>
      <c r="U2232" s="93"/>
      <c r="V2232" s="89"/>
      <c r="W2232" s="90"/>
      <c r="X2232" s="94"/>
      <c r="Y2232" s="95"/>
      <c r="Z2232" s="96"/>
    </row>
    <row r="2233" spans="2:26">
      <c r="B2233" s="9"/>
      <c r="C2233" s="3"/>
      <c r="D2233" s="3"/>
      <c r="E2233" s="3"/>
      <c r="F2233" s="3"/>
      <c r="G2233" s="3"/>
      <c r="H2233" s="3"/>
      <c r="I2233" s="3"/>
      <c r="J2233" s="3"/>
      <c r="K2233" s="3"/>
      <c r="L2233" s="3"/>
      <c r="M2233" s="3"/>
      <c r="N2233" s="3"/>
      <c r="O2233" s="3"/>
      <c r="P2233" s="3"/>
      <c r="Q2233" s="24"/>
      <c r="S2233" s="87"/>
      <c r="T2233" s="92"/>
      <c r="U2233" s="93"/>
      <c r="V2233" s="89"/>
      <c r="W2233" s="90"/>
      <c r="X2233" s="94"/>
      <c r="Y2233" s="95"/>
      <c r="Z2233" s="96"/>
    </row>
    <row r="2234" spans="2:26">
      <c r="B2234" s="9"/>
      <c r="C2234" s="3"/>
      <c r="D2234" s="3"/>
      <c r="E2234" s="3"/>
      <c r="F2234" s="3"/>
      <c r="G2234" s="3"/>
      <c r="H2234" s="3"/>
      <c r="I2234" s="3"/>
      <c r="J2234" s="3"/>
      <c r="K2234" s="3"/>
      <c r="L2234" s="3"/>
      <c r="M2234" s="3"/>
      <c r="N2234" s="3"/>
      <c r="O2234" s="3"/>
      <c r="P2234" s="3"/>
      <c r="Q2234" s="24"/>
      <c r="S2234" s="87"/>
      <c r="T2234" s="92"/>
      <c r="U2234" s="93"/>
      <c r="V2234" s="89"/>
      <c r="W2234" s="90"/>
      <c r="X2234" s="94"/>
      <c r="Y2234" s="95"/>
      <c r="Z2234" s="96"/>
    </row>
    <row r="2235" spans="2:26">
      <c r="B2235" s="9"/>
      <c r="C2235" s="3"/>
      <c r="D2235" s="3"/>
      <c r="E2235" s="3"/>
      <c r="F2235" s="3"/>
      <c r="G2235" s="3"/>
      <c r="H2235" s="3"/>
      <c r="I2235" s="3"/>
      <c r="J2235" s="3"/>
      <c r="K2235" s="3"/>
      <c r="L2235" s="3"/>
      <c r="M2235" s="3"/>
      <c r="N2235" s="3"/>
      <c r="O2235" s="3"/>
      <c r="P2235" s="3"/>
      <c r="Q2235" s="24"/>
      <c r="S2235" s="87"/>
      <c r="T2235" s="92"/>
      <c r="U2235" s="93"/>
      <c r="V2235" s="89"/>
      <c r="W2235" s="90"/>
      <c r="X2235" s="94"/>
      <c r="Y2235" s="95"/>
      <c r="Z2235" s="96"/>
    </row>
    <row r="2236" spans="2:26">
      <c r="B2236" s="9"/>
      <c r="C2236" s="3"/>
      <c r="D2236" s="3"/>
      <c r="E2236" s="3"/>
      <c r="F2236" s="3"/>
      <c r="G2236" s="3"/>
      <c r="H2236" s="3"/>
      <c r="I2236" s="3"/>
      <c r="J2236" s="3"/>
      <c r="K2236" s="3"/>
      <c r="L2236" s="3"/>
      <c r="M2236" s="3"/>
      <c r="N2236" s="3"/>
      <c r="O2236" s="3"/>
      <c r="P2236" s="3"/>
      <c r="Q2236" s="24"/>
      <c r="S2236" s="87"/>
      <c r="T2236" s="92"/>
      <c r="U2236" s="93"/>
      <c r="V2236" s="89"/>
      <c r="W2236" s="90"/>
      <c r="X2236" s="94"/>
      <c r="Y2236" s="95"/>
      <c r="Z2236" s="96"/>
    </row>
    <row r="2237" spans="2:26">
      <c r="B2237" s="9"/>
      <c r="C2237" s="3"/>
      <c r="D2237" s="3"/>
      <c r="E2237" s="3"/>
      <c r="F2237" s="3"/>
      <c r="G2237" s="3"/>
      <c r="H2237" s="3"/>
      <c r="I2237" s="3"/>
      <c r="J2237" s="3"/>
      <c r="K2237" s="3"/>
      <c r="L2237" s="3"/>
      <c r="M2237" s="3"/>
      <c r="N2237" s="3"/>
      <c r="O2237" s="3"/>
      <c r="P2237" s="3"/>
      <c r="Q2237" s="24"/>
      <c r="S2237" s="87"/>
      <c r="T2237" s="92"/>
      <c r="U2237" s="93"/>
      <c r="V2237" s="89"/>
      <c r="W2237" s="90"/>
      <c r="X2237" s="94"/>
      <c r="Y2237" s="95"/>
      <c r="Z2237" s="96"/>
    </row>
    <row r="2238" spans="2:26">
      <c r="B2238" s="9"/>
      <c r="C2238" s="3"/>
      <c r="D2238" s="3"/>
      <c r="E2238" s="3"/>
      <c r="F2238" s="3"/>
      <c r="G2238" s="3"/>
      <c r="H2238" s="3"/>
      <c r="I2238" s="3"/>
      <c r="J2238" s="3"/>
      <c r="K2238" s="3"/>
      <c r="L2238" s="3"/>
      <c r="M2238" s="3"/>
      <c r="N2238" s="3"/>
      <c r="O2238" s="3"/>
      <c r="P2238" s="3"/>
      <c r="Q2238" s="24"/>
      <c r="S2238" s="87"/>
      <c r="T2238" s="92"/>
      <c r="U2238" s="93"/>
      <c r="V2238" s="89"/>
      <c r="W2238" s="90"/>
      <c r="X2238" s="94"/>
      <c r="Y2238" s="95"/>
      <c r="Z2238" s="96"/>
    </row>
    <row r="2239" spans="2:26">
      <c r="B2239" s="9"/>
      <c r="C2239" s="3"/>
      <c r="D2239" s="3"/>
      <c r="E2239" s="3"/>
      <c r="F2239" s="3"/>
      <c r="G2239" s="3"/>
      <c r="H2239" s="3"/>
      <c r="I2239" s="3"/>
      <c r="J2239" s="3"/>
      <c r="K2239" s="3"/>
      <c r="L2239" s="3"/>
      <c r="M2239" s="3"/>
      <c r="N2239" s="3"/>
      <c r="O2239" s="3"/>
      <c r="P2239" s="3"/>
      <c r="Q2239" s="24"/>
      <c r="S2239" s="87"/>
      <c r="T2239" s="92"/>
      <c r="U2239" s="93"/>
      <c r="V2239" s="89"/>
      <c r="W2239" s="90"/>
      <c r="X2239" s="94"/>
      <c r="Y2239" s="95"/>
      <c r="Z2239" s="96"/>
    </row>
    <row r="2240" spans="2:26">
      <c r="B2240" s="9"/>
      <c r="C2240" s="3"/>
      <c r="D2240" s="3"/>
      <c r="E2240" s="3"/>
      <c r="F2240" s="3"/>
      <c r="G2240" s="3"/>
      <c r="H2240" s="3"/>
      <c r="I2240" s="3"/>
      <c r="J2240" s="3"/>
      <c r="K2240" s="3"/>
      <c r="L2240" s="3"/>
      <c r="M2240" s="3"/>
      <c r="N2240" s="3"/>
      <c r="O2240" s="3"/>
      <c r="P2240" s="3"/>
      <c r="Q2240" s="24"/>
      <c r="S2240" s="87"/>
      <c r="T2240" s="92"/>
      <c r="U2240" s="93"/>
      <c r="V2240" s="89"/>
      <c r="W2240" s="90"/>
      <c r="X2240" s="94"/>
      <c r="Y2240" s="95"/>
      <c r="Z2240" s="96"/>
    </row>
    <row r="2241" spans="2:26">
      <c r="B2241" s="9"/>
      <c r="C2241" s="3"/>
      <c r="D2241" s="3"/>
      <c r="E2241" s="3"/>
      <c r="F2241" s="3"/>
      <c r="G2241" s="3"/>
      <c r="H2241" s="3"/>
      <c r="I2241" s="3"/>
      <c r="J2241" s="3"/>
      <c r="K2241" s="3"/>
      <c r="L2241" s="3"/>
      <c r="M2241" s="3"/>
      <c r="N2241" s="3"/>
      <c r="O2241" s="3"/>
      <c r="P2241" s="3"/>
      <c r="Q2241" s="24"/>
      <c r="S2241" s="87"/>
      <c r="T2241" s="92"/>
      <c r="U2241" s="93"/>
      <c r="V2241" s="89"/>
      <c r="W2241" s="90"/>
      <c r="X2241" s="94"/>
      <c r="Y2241" s="95"/>
      <c r="Z2241" s="96"/>
    </row>
    <row r="2242" spans="2:26">
      <c r="B2242" s="9"/>
      <c r="C2242" s="3"/>
      <c r="D2242" s="3"/>
      <c r="E2242" s="3"/>
      <c r="F2242" s="3"/>
      <c r="G2242" s="3"/>
      <c r="H2242" s="3"/>
      <c r="I2242" s="3"/>
      <c r="J2242" s="3"/>
      <c r="K2242" s="3"/>
      <c r="L2242" s="3"/>
      <c r="M2242" s="3"/>
      <c r="N2242" s="3"/>
      <c r="O2242" s="3"/>
      <c r="P2242" s="3"/>
      <c r="Q2242" s="24"/>
      <c r="S2242" s="87"/>
      <c r="T2242" s="92"/>
      <c r="U2242" s="93"/>
      <c r="V2242" s="89"/>
      <c r="W2242" s="90"/>
      <c r="X2242" s="94"/>
      <c r="Y2242" s="95"/>
      <c r="Z2242" s="96"/>
    </row>
    <row r="2243" spans="2:26">
      <c r="B2243" s="9"/>
      <c r="C2243" s="3"/>
      <c r="D2243" s="3"/>
      <c r="E2243" s="3"/>
      <c r="F2243" s="3"/>
      <c r="G2243" s="3"/>
      <c r="H2243" s="3"/>
      <c r="I2243" s="3"/>
      <c r="J2243" s="3"/>
      <c r="K2243" s="3"/>
      <c r="L2243" s="3"/>
      <c r="M2243" s="3"/>
      <c r="N2243" s="3"/>
      <c r="O2243" s="3"/>
      <c r="P2243" s="3"/>
      <c r="Q2243" s="24"/>
      <c r="S2243" s="87"/>
      <c r="T2243" s="92"/>
      <c r="U2243" s="93"/>
      <c r="V2243" s="89"/>
      <c r="W2243" s="90"/>
      <c r="X2243" s="94"/>
      <c r="Y2243" s="95"/>
      <c r="Z2243" s="96"/>
    </row>
    <row r="2244" spans="2:26">
      <c r="B2244" s="9"/>
      <c r="C2244" s="3"/>
      <c r="D2244" s="3"/>
      <c r="E2244" s="3"/>
      <c r="F2244" s="3"/>
      <c r="G2244" s="3"/>
      <c r="H2244" s="3"/>
      <c r="I2244" s="3"/>
      <c r="J2244" s="3"/>
      <c r="K2244" s="3"/>
      <c r="L2244" s="3"/>
      <c r="M2244" s="3"/>
      <c r="N2244" s="3"/>
      <c r="O2244" s="3"/>
      <c r="P2244" s="3"/>
      <c r="Q2244" s="24"/>
      <c r="S2244" s="87"/>
      <c r="T2244" s="92"/>
      <c r="U2244" s="93"/>
      <c r="V2244" s="89"/>
      <c r="W2244" s="90"/>
      <c r="X2244" s="94"/>
      <c r="Y2244" s="95"/>
      <c r="Z2244" s="96"/>
    </row>
    <row r="2245" spans="2:26">
      <c r="B2245" s="9"/>
      <c r="C2245" s="3"/>
      <c r="D2245" s="3"/>
      <c r="E2245" s="3"/>
      <c r="F2245" s="3"/>
      <c r="G2245" s="3"/>
      <c r="H2245" s="3"/>
      <c r="I2245" s="3"/>
      <c r="J2245" s="3"/>
      <c r="K2245" s="3"/>
      <c r="L2245" s="3"/>
      <c r="M2245" s="3"/>
      <c r="N2245" s="3"/>
      <c r="O2245" s="3"/>
      <c r="P2245" s="3"/>
      <c r="Q2245" s="24"/>
      <c r="S2245" s="87"/>
      <c r="T2245" s="92"/>
      <c r="U2245" s="93"/>
      <c r="V2245" s="89"/>
      <c r="W2245" s="90"/>
      <c r="X2245" s="94"/>
      <c r="Y2245" s="95"/>
      <c r="Z2245" s="96"/>
    </row>
    <row r="2246" spans="2:26">
      <c r="B2246" s="9"/>
      <c r="C2246" s="3"/>
      <c r="D2246" s="3"/>
      <c r="E2246" s="3"/>
      <c r="F2246" s="3"/>
      <c r="G2246" s="3"/>
      <c r="H2246" s="3"/>
      <c r="I2246" s="3"/>
      <c r="J2246" s="3"/>
      <c r="K2246" s="3"/>
      <c r="L2246" s="3"/>
      <c r="M2246" s="3"/>
      <c r="N2246" s="3"/>
      <c r="O2246" s="3"/>
      <c r="P2246" s="3"/>
      <c r="Q2246" s="24"/>
      <c r="S2246" s="87"/>
      <c r="T2246" s="92"/>
      <c r="U2246" s="93"/>
      <c r="V2246" s="89"/>
      <c r="W2246" s="90"/>
      <c r="X2246" s="94"/>
      <c r="Y2246" s="95"/>
      <c r="Z2246" s="96"/>
    </row>
    <row r="2247" spans="2:26">
      <c r="B2247" s="9"/>
      <c r="C2247" s="3"/>
      <c r="D2247" s="3"/>
      <c r="E2247" s="3"/>
      <c r="F2247" s="3"/>
      <c r="G2247" s="3"/>
      <c r="H2247" s="3"/>
      <c r="I2247" s="3"/>
      <c r="J2247" s="3"/>
      <c r="K2247" s="3"/>
      <c r="L2247" s="3"/>
      <c r="M2247" s="3"/>
      <c r="N2247" s="3"/>
      <c r="O2247" s="3"/>
      <c r="P2247" s="3"/>
      <c r="Q2247" s="24"/>
      <c r="S2247" s="87"/>
      <c r="T2247" s="92"/>
      <c r="U2247" s="93"/>
      <c r="V2247" s="89"/>
      <c r="W2247" s="90"/>
      <c r="X2247" s="94"/>
      <c r="Y2247" s="95"/>
      <c r="Z2247" s="96"/>
    </row>
    <row r="2248" spans="2:26">
      <c r="B2248" s="9"/>
      <c r="C2248" s="3"/>
      <c r="D2248" s="3"/>
      <c r="E2248" s="3"/>
      <c r="F2248" s="3"/>
      <c r="G2248" s="3"/>
      <c r="H2248" s="3"/>
      <c r="I2248" s="3"/>
      <c r="J2248" s="3"/>
      <c r="K2248" s="3"/>
      <c r="L2248" s="3"/>
      <c r="M2248" s="3"/>
      <c r="N2248" s="3"/>
      <c r="O2248" s="3"/>
      <c r="P2248" s="3"/>
      <c r="Q2248" s="24"/>
      <c r="S2248" s="87"/>
      <c r="T2248" s="92"/>
      <c r="U2248" s="93"/>
      <c r="V2248" s="89"/>
      <c r="W2248" s="90"/>
      <c r="X2248" s="94"/>
      <c r="Y2248" s="95"/>
      <c r="Z2248" s="96"/>
    </row>
    <row r="2249" spans="2:26">
      <c r="B2249" s="9"/>
      <c r="C2249" s="3"/>
      <c r="D2249" s="3"/>
      <c r="E2249" s="3"/>
      <c r="F2249" s="3"/>
      <c r="G2249" s="3"/>
      <c r="H2249" s="3"/>
      <c r="I2249" s="3"/>
      <c r="J2249" s="3"/>
      <c r="K2249" s="3"/>
      <c r="L2249" s="3"/>
      <c r="M2249" s="3"/>
      <c r="N2249" s="3"/>
      <c r="O2249" s="3"/>
      <c r="P2249" s="3"/>
      <c r="Q2249" s="24"/>
      <c r="S2249" s="87"/>
      <c r="T2249" s="92"/>
      <c r="U2249" s="93"/>
      <c r="V2249" s="89"/>
      <c r="W2249" s="90"/>
      <c r="X2249" s="94"/>
      <c r="Y2249" s="95"/>
      <c r="Z2249" s="96"/>
    </row>
    <row r="2250" spans="2:26">
      <c r="B2250" s="9"/>
      <c r="C2250" s="3"/>
      <c r="D2250" s="3"/>
      <c r="E2250" s="3"/>
      <c r="F2250" s="3"/>
      <c r="G2250" s="3"/>
      <c r="H2250" s="3"/>
      <c r="I2250" s="3"/>
      <c r="J2250" s="3"/>
      <c r="K2250" s="3"/>
      <c r="L2250" s="3"/>
      <c r="M2250" s="3"/>
      <c r="N2250" s="3"/>
      <c r="O2250" s="3"/>
      <c r="P2250" s="3"/>
      <c r="Q2250" s="24"/>
      <c r="S2250" s="87"/>
      <c r="T2250" s="92"/>
      <c r="U2250" s="93"/>
      <c r="V2250" s="89"/>
      <c r="W2250" s="90"/>
      <c r="X2250" s="94"/>
      <c r="Y2250" s="95"/>
      <c r="Z2250" s="96"/>
    </row>
    <row r="2251" spans="2:26">
      <c r="B2251" s="9"/>
      <c r="C2251" s="3"/>
      <c r="D2251" s="3"/>
      <c r="E2251" s="3"/>
      <c r="F2251" s="3"/>
      <c r="G2251" s="3"/>
      <c r="H2251" s="3"/>
      <c r="I2251" s="3"/>
      <c r="J2251" s="3"/>
      <c r="K2251" s="3"/>
      <c r="L2251" s="3"/>
      <c r="M2251" s="3"/>
      <c r="N2251" s="3"/>
      <c r="O2251" s="3"/>
      <c r="P2251" s="3"/>
      <c r="Q2251" s="24"/>
      <c r="S2251" s="87"/>
      <c r="T2251" s="92"/>
      <c r="U2251" s="93"/>
      <c r="V2251" s="89"/>
      <c r="W2251" s="90"/>
      <c r="X2251" s="94"/>
      <c r="Y2251" s="95"/>
      <c r="Z2251" s="96"/>
    </row>
    <row r="2252" spans="2:26">
      <c r="B2252" s="9"/>
      <c r="C2252" s="3"/>
      <c r="D2252" s="3"/>
      <c r="E2252" s="3"/>
      <c r="F2252" s="3"/>
      <c r="G2252" s="3"/>
      <c r="H2252" s="3"/>
      <c r="I2252" s="3"/>
      <c r="J2252" s="3"/>
      <c r="K2252" s="3"/>
      <c r="L2252" s="3"/>
      <c r="M2252" s="3"/>
      <c r="N2252" s="3"/>
      <c r="O2252" s="3"/>
      <c r="P2252" s="3"/>
      <c r="Q2252" s="24"/>
      <c r="S2252" s="87"/>
      <c r="T2252" s="92"/>
      <c r="U2252" s="93"/>
      <c r="V2252" s="89"/>
      <c r="W2252" s="90"/>
      <c r="X2252" s="94"/>
      <c r="Y2252" s="95"/>
      <c r="Z2252" s="96"/>
    </row>
    <row r="2253" spans="2:26">
      <c r="B2253" s="9"/>
      <c r="C2253" s="3"/>
      <c r="D2253" s="3"/>
      <c r="E2253" s="3"/>
      <c r="F2253" s="3"/>
      <c r="G2253" s="3"/>
      <c r="H2253" s="3"/>
      <c r="I2253" s="3"/>
      <c r="J2253" s="3"/>
      <c r="K2253" s="3"/>
      <c r="L2253" s="3"/>
      <c r="M2253" s="3"/>
      <c r="N2253" s="3"/>
      <c r="O2253" s="3"/>
      <c r="P2253" s="3"/>
      <c r="Q2253" s="24"/>
      <c r="S2253" s="87"/>
      <c r="T2253" s="92"/>
      <c r="U2253" s="93"/>
      <c r="V2253" s="89"/>
      <c r="W2253" s="90"/>
      <c r="X2253" s="94"/>
      <c r="Y2253" s="95"/>
      <c r="Z2253" s="96"/>
    </row>
    <row r="2254" spans="2:26">
      <c r="B2254" s="9"/>
      <c r="C2254" s="3"/>
      <c r="D2254" s="3"/>
      <c r="E2254" s="3"/>
      <c r="F2254" s="3"/>
      <c r="G2254" s="3"/>
      <c r="H2254" s="3"/>
      <c r="I2254" s="3"/>
      <c r="J2254" s="3"/>
      <c r="K2254" s="3"/>
      <c r="L2254" s="3"/>
      <c r="M2254" s="3"/>
      <c r="N2254" s="3"/>
      <c r="O2254" s="3"/>
      <c r="P2254" s="3"/>
      <c r="Q2254" s="24"/>
      <c r="S2254" s="87"/>
      <c r="T2254" s="92"/>
      <c r="U2254" s="93"/>
      <c r="V2254" s="89"/>
      <c r="W2254" s="90"/>
      <c r="X2254" s="94"/>
      <c r="Y2254" s="95"/>
      <c r="Z2254" s="96"/>
    </row>
    <row r="2255" spans="2:26">
      <c r="B2255" s="9"/>
      <c r="C2255" s="3"/>
      <c r="D2255" s="3"/>
      <c r="E2255" s="3"/>
      <c r="F2255" s="3"/>
      <c r="G2255" s="3"/>
      <c r="H2255" s="3"/>
      <c r="I2255" s="3"/>
      <c r="J2255" s="3"/>
      <c r="K2255" s="3"/>
      <c r="L2255" s="3"/>
      <c r="M2255" s="3"/>
      <c r="N2255" s="3"/>
      <c r="O2255" s="3"/>
      <c r="P2255" s="3"/>
      <c r="Q2255" s="24"/>
      <c r="S2255" s="87"/>
      <c r="T2255" s="92"/>
      <c r="U2255" s="93"/>
      <c r="V2255" s="89"/>
      <c r="W2255" s="90"/>
      <c r="X2255" s="94"/>
      <c r="Y2255" s="95"/>
      <c r="Z2255" s="96"/>
    </row>
    <row r="2256" spans="2:26">
      <c r="B2256" s="9"/>
      <c r="C2256" s="3"/>
      <c r="D2256" s="3"/>
      <c r="E2256" s="3"/>
      <c r="F2256" s="3"/>
      <c r="G2256" s="3"/>
      <c r="H2256" s="3"/>
      <c r="I2256" s="3"/>
      <c r="J2256" s="3"/>
      <c r="K2256" s="3"/>
      <c r="L2256" s="3"/>
      <c r="M2256" s="3"/>
      <c r="N2256" s="3"/>
      <c r="O2256" s="3"/>
      <c r="P2256" s="3"/>
      <c r="Q2256" s="24"/>
      <c r="S2256" s="87"/>
      <c r="T2256" s="92"/>
      <c r="U2256" s="93"/>
      <c r="V2256" s="89"/>
      <c r="W2256" s="90"/>
      <c r="X2256" s="94"/>
      <c r="Y2256" s="95"/>
      <c r="Z2256" s="96"/>
    </row>
    <row r="2257" spans="2:26">
      <c r="B2257" s="9"/>
      <c r="C2257" s="3"/>
      <c r="D2257" s="3"/>
      <c r="E2257" s="3"/>
      <c r="F2257" s="3"/>
      <c r="G2257" s="3"/>
      <c r="H2257" s="3"/>
      <c r="I2257" s="3"/>
      <c r="J2257" s="3"/>
      <c r="K2257" s="3"/>
      <c r="L2257" s="3"/>
      <c r="M2257" s="3"/>
      <c r="N2257" s="3"/>
      <c r="O2257" s="3"/>
      <c r="P2257" s="3"/>
      <c r="Q2257" s="24"/>
      <c r="S2257" s="87"/>
      <c r="T2257" s="92"/>
      <c r="U2257" s="93"/>
      <c r="V2257" s="89"/>
      <c r="W2257" s="90"/>
      <c r="X2257" s="94"/>
      <c r="Y2257" s="95"/>
      <c r="Z2257" s="96"/>
    </row>
    <row r="2258" spans="2:26">
      <c r="B2258" s="9"/>
      <c r="C2258" s="3"/>
      <c r="D2258" s="3"/>
      <c r="E2258" s="3"/>
      <c r="F2258" s="3"/>
      <c r="G2258" s="3"/>
      <c r="H2258" s="3"/>
      <c r="I2258" s="3"/>
      <c r="J2258" s="3"/>
      <c r="K2258" s="3"/>
      <c r="L2258" s="3"/>
      <c r="M2258" s="3"/>
      <c r="N2258" s="3"/>
      <c r="O2258" s="3"/>
      <c r="P2258" s="3"/>
      <c r="Q2258" s="24"/>
      <c r="S2258" s="87"/>
      <c r="T2258" s="92"/>
      <c r="U2258" s="93"/>
      <c r="V2258" s="89"/>
      <c r="W2258" s="90"/>
      <c r="X2258" s="94"/>
      <c r="Y2258" s="95"/>
      <c r="Z2258" s="96"/>
    </row>
    <row r="2259" spans="2:26">
      <c r="B2259" s="9"/>
      <c r="C2259" s="3"/>
      <c r="D2259" s="3"/>
      <c r="E2259" s="3"/>
      <c r="F2259" s="3"/>
      <c r="G2259" s="3"/>
      <c r="H2259" s="3"/>
      <c r="I2259" s="3"/>
      <c r="J2259" s="3"/>
      <c r="K2259" s="3"/>
      <c r="L2259" s="3"/>
      <c r="M2259" s="3"/>
      <c r="N2259" s="3"/>
      <c r="O2259" s="3"/>
      <c r="P2259" s="3"/>
      <c r="Q2259" s="24"/>
      <c r="S2259" s="87"/>
      <c r="T2259" s="92"/>
      <c r="U2259" s="93"/>
      <c r="V2259" s="89"/>
      <c r="W2259" s="90"/>
      <c r="X2259" s="94"/>
      <c r="Y2259" s="95"/>
      <c r="Z2259" s="96"/>
    </row>
    <row r="2260" spans="2:26">
      <c r="B2260" s="9"/>
      <c r="C2260" s="3"/>
      <c r="D2260" s="3"/>
      <c r="E2260" s="3"/>
      <c r="F2260" s="3"/>
      <c r="G2260" s="3"/>
      <c r="H2260" s="3"/>
      <c r="I2260" s="3"/>
      <c r="J2260" s="3"/>
      <c r="K2260" s="3"/>
      <c r="L2260" s="3"/>
      <c r="M2260" s="3"/>
      <c r="N2260" s="3"/>
      <c r="O2260" s="3"/>
      <c r="P2260" s="3"/>
      <c r="Q2260" s="24"/>
      <c r="S2260" s="87"/>
      <c r="T2260" s="92"/>
      <c r="U2260" s="93"/>
      <c r="V2260" s="89"/>
      <c r="W2260" s="90"/>
      <c r="X2260" s="94"/>
      <c r="Y2260" s="95"/>
      <c r="Z2260" s="96"/>
    </row>
    <row r="2261" spans="2:26">
      <c r="B2261" s="9"/>
      <c r="C2261" s="3"/>
      <c r="D2261" s="3"/>
      <c r="E2261" s="3"/>
      <c r="F2261" s="3"/>
      <c r="G2261" s="3"/>
      <c r="H2261" s="3"/>
      <c r="I2261" s="3"/>
      <c r="J2261" s="3"/>
      <c r="K2261" s="3"/>
      <c r="L2261" s="3"/>
      <c r="M2261" s="3"/>
      <c r="N2261" s="3"/>
      <c r="O2261" s="3"/>
      <c r="P2261" s="3"/>
      <c r="Q2261" s="24"/>
      <c r="S2261" s="87"/>
      <c r="T2261" s="92"/>
      <c r="U2261" s="93"/>
      <c r="V2261" s="89"/>
      <c r="W2261" s="90"/>
      <c r="X2261" s="94"/>
      <c r="Y2261" s="95"/>
      <c r="Z2261" s="96"/>
    </row>
    <row r="2262" spans="2:26">
      <c r="B2262" s="9"/>
      <c r="C2262" s="3"/>
      <c r="D2262" s="3"/>
      <c r="E2262" s="3"/>
      <c r="F2262" s="3"/>
      <c r="G2262" s="3"/>
      <c r="H2262" s="3"/>
      <c r="I2262" s="3"/>
      <c r="J2262" s="3"/>
      <c r="K2262" s="3"/>
      <c r="L2262" s="3"/>
      <c r="M2262" s="3"/>
      <c r="N2262" s="3"/>
      <c r="O2262" s="3"/>
      <c r="P2262" s="3"/>
      <c r="Q2262" s="24"/>
      <c r="S2262" s="87"/>
      <c r="T2262" s="92"/>
      <c r="U2262" s="93"/>
      <c r="V2262" s="89"/>
      <c r="W2262" s="90"/>
      <c r="X2262" s="94"/>
      <c r="Y2262" s="95"/>
      <c r="Z2262" s="96"/>
    </row>
    <row r="2263" spans="2:26">
      <c r="B2263" s="9"/>
      <c r="C2263" s="3"/>
      <c r="D2263" s="3"/>
      <c r="E2263" s="3"/>
      <c r="F2263" s="3"/>
      <c r="G2263" s="3"/>
      <c r="H2263" s="3"/>
      <c r="I2263" s="3"/>
      <c r="J2263" s="3"/>
      <c r="K2263" s="3"/>
      <c r="L2263" s="3"/>
      <c r="M2263" s="3"/>
      <c r="N2263" s="3"/>
      <c r="O2263" s="3"/>
      <c r="P2263" s="3"/>
      <c r="Q2263" s="24"/>
      <c r="S2263" s="87"/>
      <c r="T2263" s="92"/>
      <c r="U2263" s="93"/>
      <c r="V2263" s="89"/>
      <c r="W2263" s="90"/>
      <c r="X2263" s="94"/>
      <c r="Y2263" s="95"/>
      <c r="Z2263" s="96"/>
    </row>
    <row r="2264" spans="2:26">
      <c r="B2264" s="9"/>
      <c r="C2264" s="3"/>
      <c r="D2264" s="3"/>
      <c r="E2264" s="3"/>
      <c r="F2264" s="3"/>
      <c r="G2264" s="3"/>
      <c r="H2264" s="3"/>
      <c r="I2264" s="3"/>
      <c r="J2264" s="3"/>
      <c r="K2264" s="3"/>
      <c r="L2264" s="3"/>
      <c r="M2264" s="3"/>
      <c r="N2264" s="3"/>
      <c r="O2264" s="3"/>
      <c r="P2264" s="3"/>
      <c r="Q2264" s="24"/>
      <c r="S2264" s="87"/>
      <c r="T2264" s="92"/>
      <c r="U2264" s="93"/>
      <c r="V2264" s="89"/>
      <c r="W2264" s="90"/>
      <c r="X2264" s="94"/>
      <c r="Y2264" s="95"/>
      <c r="Z2264" s="96"/>
    </row>
    <row r="2265" spans="2:26">
      <c r="B2265" s="9"/>
      <c r="C2265" s="3"/>
      <c r="D2265" s="3"/>
      <c r="E2265" s="3"/>
      <c r="F2265" s="3"/>
      <c r="G2265" s="3"/>
      <c r="H2265" s="3"/>
      <c r="I2265" s="3"/>
      <c r="J2265" s="3"/>
      <c r="K2265" s="3"/>
      <c r="L2265" s="3"/>
      <c r="M2265" s="3"/>
      <c r="N2265" s="3"/>
      <c r="O2265" s="3"/>
      <c r="P2265" s="3"/>
      <c r="Q2265" s="24"/>
      <c r="S2265" s="87"/>
      <c r="T2265" s="92"/>
      <c r="U2265" s="93"/>
      <c r="V2265" s="89"/>
      <c r="W2265" s="90"/>
      <c r="X2265" s="94"/>
      <c r="Y2265" s="95"/>
      <c r="Z2265" s="96"/>
    </row>
    <row r="2266" spans="2:26">
      <c r="B2266" s="9"/>
      <c r="C2266" s="3"/>
      <c r="D2266" s="3"/>
      <c r="E2266" s="3"/>
      <c r="F2266" s="3"/>
      <c r="G2266" s="3"/>
      <c r="H2266" s="3"/>
      <c r="I2266" s="3"/>
      <c r="J2266" s="3"/>
      <c r="K2266" s="3"/>
      <c r="L2266" s="3"/>
      <c r="M2266" s="3"/>
      <c r="N2266" s="3"/>
      <c r="O2266" s="3"/>
      <c r="P2266" s="3"/>
      <c r="Q2266" s="24"/>
      <c r="S2266" s="87"/>
      <c r="T2266" s="92"/>
      <c r="U2266" s="93"/>
      <c r="V2266" s="89"/>
      <c r="W2266" s="90"/>
      <c r="X2266" s="94"/>
      <c r="Y2266" s="95"/>
      <c r="Z2266" s="96"/>
    </row>
    <row r="2267" spans="2:26">
      <c r="B2267" s="9"/>
      <c r="C2267" s="3"/>
      <c r="D2267" s="3"/>
      <c r="E2267" s="3"/>
      <c r="F2267" s="3"/>
      <c r="G2267" s="3"/>
      <c r="H2267" s="3"/>
      <c r="I2267" s="3"/>
      <c r="J2267" s="3"/>
      <c r="K2267" s="3"/>
      <c r="L2267" s="3"/>
      <c r="M2267" s="3"/>
      <c r="N2267" s="3"/>
      <c r="O2267" s="3"/>
      <c r="P2267" s="3"/>
      <c r="Q2267" s="24"/>
      <c r="S2267" s="87"/>
      <c r="T2267" s="92"/>
      <c r="U2267" s="93"/>
      <c r="V2267" s="89"/>
      <c r="W2267" s="90"/>
      <c r="X2267" s="94"/>
      <c r="Y2267" s="95"/>
      <c r="Z2267" s="96"/>
    </row>
    <row r="2268" spans="2:26">
      <c r="B2268" s="9"/>
      <c r="C2268" s="3"/>
      <c r="D2268" s="3"/>
      <c r="E2268" s="3"/>
      <c r="F2268" s="3"/>
      <c r="G2268" s="3"/>
      <c r="H2268" s="3"/>
      <c r="I2268" s="3"/>
      <c r="J2268" s="3"/>
      <c r="K2268" s="3"/>
      <c r="L2268" s="3"/>
      <c r="M2268" s="3"/>
      <c r="N2268" s="3"/>
      <c r="O2268" s="3"/>
      <c r="P2268" s="3"/>
      <c r="Q2268" s="24"/>
      <c r="S2268" s="87"/>
      <c r="T2268" s="92"/>
      <c r="U2268" s="93"/>
      <c r="V2268" s="89"/>
      <c r="W2268" s="90"/>
      <c r="X2268" s="94"/>
      <c r="Y2268" s="95"/>
      <c r="Z2268" s="96"/>
    </row>
    <row r="2269" spans="2:26">
      <c r="B2269" s="9"/>
      <c r="C2269" s="3"/>
      <c r="D2269" s="3"/>
      <c r="E2269" s="3"/>
      <c r="F2269" s="3"/>
      <c r="G2269" s="3"/>
      <c r="H2269" s="3"/>
      <c r="I2269" s="3"/>
      <c r="J2269" s="3"/>
      <c r="K2269" s="3"/>
      <c r="L2269" s="3"/>
      <c r="M2269" s="3"/>
      <c r="N2269" s="3"/>
      <c r="O2269" s="3"/>
      <c r="P2269" s="3"/>
      <c r="Q2269" s="24"/>
      <c r="S2269" s="87"/>
      <c r="T2269" s="92"/>
      <c r="U2269" s="93"/>
      <c r="V2269" s="89"/>
      <c r="W2269" s="90"/>
      <c r="X2269" s="94"/>
      <c r="Y2269" s="95"/>
      <c r="Z2269" s="96"/>
    </row>
    <row r="2270" spans="2:26">
      <c r="B2270" s="9"/>
      <c r="C2270" s="3"/>
      <c r="D2270" s="3"/>
      <c r="E2270" s="3"/>
      <c r="F2270" s="3"/>
      <c r="G2270" s="3"/>
      <c r="H2270" s="3"/>
      <c r="I2270" s="3"/>
      <c r="J2270" s="3"/>
      <c r="K2270" s="3"/>
      <c r="L2270" s="3"/>
      <c r="M2270" s="3"/>
      <c r="N2270" s="3"/>
      <c r="O2270" s="3"/>
      <c r="P2270" s="3"/>
      <c r="Q2270" s="24"/>
      <c r="S2270" s="87"/>
      <c r="T2270" s="92"/>
      <c r="U2270" s="93"/>
      <c r="V2270" s="89"/>
      <c r="W2270" s="90"/>
      <c r="X2270" s="94"/>
      <c r="Y2270" s="95"/>
      <c r="Z2270" s="96"/>
    </row>
    <row r="2271" spans="2:26">
      <c r="B2271" s="9"/>
      <c r="C2271" s="3"/>
      <c r="D2271" s="3"/>
      <c r="E2271" s="3"/>
      <c r="F2271" s="3"/>
      <c r="G2271" s="3"/>
      <c r="H2271" s="3"/>
      <c r="I2271" s="3"/>
      <c r="J2271" s="3"/>
      <c r="K2271" s="3"/>
      <c r="L2271" s="3"/>
      <c r="M2271" s="3"/>
      <c r="N2271" s="3"/>
      <c r="O2271" s="3"/>
      <c r="P2271" s="3"/>
      <c r="Q2271" s="24"/>
      <c r="S2271" s="87"/>
      <c r="T2271" s="92"/>
      <c r="U2271" s="93"/>
      <c r="V2271" s="89"/>
      <c r="W2271" s="90"/>
      <c r="X2271" s="94"/>
      <c r="Y2271" s="95"/>
      <c r="Z2271" s="96"/>
    </row>
    <row r="2272" spans="2:26">
      <c r="B2272" s="9"/>
      <c r="C2272" s="3"/>
      <c r="D2272" s="3"/>
      <c r="E2272" s="3"/>
      <c r="F2272" s="3"/>
      <c r="G2272" s="3"/>
      <c r="H2272" s="3"/>
      <c r="I2272" s="3"/>
      <c r="J2272" s="3"/>
      <c r="K2272" s="3"/>
      <c r="L2272" s="3"/>
      <c r="M2272" s="3"/>
      <c r="N2272" s="3"/>
      <c r="O2272" s="3"/>
      <c r="P2272" s="3"/>
      <c r="Q2272" s="24"/>
      <c r="S2272" s="87"/>
      <c r="T2272" s="92"/>
      <c r="U2272" s="93"/>
      <c r="V2272" s="89"/>
      <c r="W2272" s="90"/>
      <c r="X2272" s="94"/>
      <c r="Y2272" s="95"/>
      <c r="Z2272" s="96"/>
    </row>
    <row r="2273" spans="2:26">
      <c r="B2273" s="9"/>
      <c r="C2273" s="3"/>
      <c r="D2273" s="3"/>
      <c r="E2273" s="3"/>
      <c r="F2273" s="3"/>
      <c r="G2273" s="3"/>
      <c r="H2273" s="3"/>
      <c r="I2273" s="3"/>
      <c r="J2273" s="3"/>
      <c r="K2273" s="3"/>
      <c r="L2273" s="3"/>
      <c r="N2273" s="3"/>
      <c r="O2273" s="3"/>
      <c r="P2273" s="3"/>
      <c r="Q2273" s="24"/>
      <c r="S2273" s="87"/>
      <c r="T2273" s="92"/>
      <c r="U2273" s="93"/>
      <c r="V2273" s="89"/>
      <c r="W2273" s="90"/>
      <c r="X2273" s="94"/>
      <c r="Y2273" s="95"/>
      <c r="Z2273" s="96"/>
    </row>
    <row r="2274" spans="2:26">
      <c r="B2274" s="9"/>
      <c r="C2274" s="3"/>
      <c r="D2274" s="3"/>
      <c r="E2274" s="3"/>
      <c r="F2274" s="3"/>
      <c r="G2274" s="3"/>
      <c r="H2274" s="3"/>
      <c r="I2274" s="3"/>
      <c r="J2274" s="3"/>
      <c r="K2274" s="3"/>
      <c r="L2274" s="3"/>
      <c r="M2274" s="3"/>
      <c r="N2274" s="3"/>
      <c r="O2274" s="3"/>
      <c r="P2274" s="3"/>
      <c r="Q2274" s="24"/>
      <c r="S2274" s="87"/>
      <c r="T2274" s="92"/>
      <c r="U2274" s="93"/>
      <c r="V2274" s="89"/>
      <c r="W2274" s="90"/>
      <c r="X2274" s="94"/>
      <c r="Y2274" s="95"/>
      <c r="Z2274" s="96"/>
    </row>
    <row r="2275" spans="2:26">
      <c r="B2275" s="9"/>
      <c r="C2275" s="3"/>
      <c r="D2275" s="3"/>
      <c r="E2275" s="3"/>
      <c r="F2275" s="3"/>
      <c r="G2275" s="3"/>
      <c r="H2275" s="3"/>
      <c r="I2275" s="3"/>
      <c r="J2275" s="3"/>
      <c r="K2275" s="3"/>
      <c r="L2275" s="3"/>
      <c r="M2275" s="3"/>
      <c r="N2275" s="3"/>
      <c r="O2275" s="3"/>
      <c r="P2275" s="3"/>
      <c r="Q2275" s="24"/>
      <c r="S2275" s="87"/>
      <c r="T2275" s="92"/>
      <c r="U2275" s="93"/>
      <c r="V2275" s="89"/>
      <c r="W2275" s="90"/>
      <c r="X2275" s="94"/>
      <c r="Y2275" s="95"/>
      <c r="Z2275" s="96"/>
    </row>
    <row r="2276" spans="2:26">
      <c r="B2276" s="9"/>
      <c r="C2276" s="3"/>
      <c r="D2276" s="3"/>
      <c r="E2276" s="3"/>
      <c r="F2276" s="3"/>
      <c r="G2276" s="3"/>
      <c r="H2276" s="3"/>
      <c r="I2276" s="3"/>
      <c r="J2276" s="3"/>
      <c r="K2276" s="3"/>
      <c r="L2276" s="3"/>
      <c r="M2276" s="3"/>
      <c r="N2276" s="3"/>
      <c r="O2276" s="3"/>
      <c r="P2276" s="3"/>
      <c r="Q2276" s="24"/>
      <c r="S2276" s="87"/>
      <c r="T2276" s="92"/>
      <c r="U2276" s="93"/>
      <c r="V2276" s="89"/>
      <c r="W2276" s="90"/>
      <c r="X2276" s="94"/>
      <c r="Y2276" s="95"/>
      <c r="Z2276" s="96"/>
    </row>
    <row r="2277" spans="2:26">
      <c r="B2277" s="9"/>
      <c r="C2277" s="3"/>
      <c r="D2277" s="3"/>
      <c r="E2277" s="3"/>
      <c r="F2277" s="3"/>
      <c r="G2277" s="3"/>
      <c r="H2277" s="3"/>
      <c r="I2277" s="3"/>
      <c r="J2277" s="3"/>
      <c r="K2277" s="3"/>
      <c r="L2277" s="3"/>
      <c r="M2277" s="3"/>
      <c r="N2277" s="3"/>
      <c r="O2277" s="3"/>
      <c r="P2277" s="3"/>
      <c r="Q2277" s="24"/>
      <c r="S2277" s="87"/>
      <c r="T2277" s="92"/>
      <c r="U2277" s="93"/>
      <c r="V2277" s="89"/>
      <c r="W2277" s="90"/>
      <c r="X2277" s="94"/>
      <c r="Y2277" s="95"/>
      <c r="Z2277" s="96"/>
    </row>
    <row r="2278" spans="2:26">
      <c r="B2278" s="9"/>
      <c r="C2278" s="3"/>
      <c r="D2278" s="3"/>
      <c r="E2278" s="3"/>
      <c r="F2278" s="3"/>
      <c r="G2278" s="3"/>
      <c r="H2278" s="3"/>
      <c r="I2278" s="3"/>
      <c r="J2278" s="3"/>
      <c r="K2278" s="3"/>
      <c r="L2278" s="3"/>
      <c r="M2278" s="3"/>
      <c r="N2278" s="3"/>
      <c r="O2278" s="3"/>
      <c r="P2278" s="3"/>
      <c r="Q2278" s="24"/>
      <c r="S2278" s="87"/>
      <c r="T2278" s="92"/>
      <c r="U2278" s="93"/>
      <c r="V2278" s="89"/>
      <c r="W2278" s="90"/>
      <c r="X2278" s="94"/>
      <c r="Y2278" s="95"/>
      <c r="Z2278" s="96"/>
    </row>
    <row r="2279" spans="2:26">
      <c r="B2279" s="9"/>
      <c r="C2279" s="3"/>
      <c r="D2279" s="3"/>
      <c r="E2279" s="3"/>
      <c r="F2279" s="3"/>
      <c r="G2279" s="3"/>
      <c r="H2279" s="3"/>
      <c r="I2279" s="3"/>
      <c r="J2279" s="3"/>
      <c r="K2279" s="3"/>
      <c r="L2279" s="3"/>
      <c r="M2279" s="3"/>
      <c r="N2279" s="3"/>
      <c r="O2279" s="3"/>
      <c r="P2279" s="3"/>
      <c r="Q2279" s="24"/>
      <c r="S2279" s="87"/>
      <c r="T2279" s="92"/>
      <c r="U2279" s="93"/>
      <c r="V2279" s="89"/>
      <c r="W2279" s="90"/>
      <c r="X2279" s="94"/>
      <c r="Y2279" s="95"/>
      <c r="Z2279" s="96"/>
    </row>
    <row r="2280" spans="2:26">
      <c r="B2280" s="9"/>
      <c r="C2280" s="3"/>
      <c r="D2280" s="3"/>
      <c r="E2280" s="3"/>
      <c r="F2280" s="3"/>
      <c r="G2280" s="3"/>
      <c r="H2280" s="3"/>
      <c r="I2280" s="3"/>
      <c r="J2280" s="3"/>
      <c r="K2280" s="3"/>
      <c r="L2280" s="3"/>
      <c r="M2280" s="3"/>
      <c r="N2280" s="3"/>
      <c r="O2280" s="3"/>
      <c r="P2280" s="3"/>
      <c r="Q2280" s="24"/>
      <c r="S2280" s="87"/>
      <c r="T2280" s="92"/>
      <c r="U2280" s="93"/>
      <c r="V2280" s="89"/>
      <c r="W2280" s="90"/>
      <c r="X2280" s="94"/>
      <c r="Y2280" s="95"/>
      <c r="Z2280" s="96"/>
    </row>
    <row r="2281" spans="2:26">
      <c r="B2281" s="9"/>
      <c r="C2281" s="3"/>
      <c r="D2281" s="3"/>
      <c r="E2281" s="3"/>
      <c r="F2281" s="3"/>
      <c r="G2281" s="3"/>
      <c r="H2281" s="3"/>
      <c r="I2281" s="3"/>
      <c r="J2281" s="3"/>
      <c r="K2281" s="3"/>
      <c r="L2281" s="3"/>
      <c r="M2281" s="3"/>
      <c r="N2281" s="3"/>
      <c r="O2281" s="3"/>
      <c r="P2281" s="3"/>
      <c r="Q2281" s="24"/>
      <c r="S2281" s="87"/>
      <c r="T2281" s="92"/>
      <c r="U2281" s="93"/>
      <c r="V2281" s="89"/>
      <c r="W2281" s="90"/>
      <c r="X2281" s="94"/>
      <c r="Y2281" s="95"/>
      <c r="Z2281" s="96"/>
    </row>
    <row r="2282" spans="2:26">
      <c r="B2282" s="9"/>
      <c r="C2282" s="3"/>
      <c r="D2282" s="3"/>
      <c r="E2282" s="3"/>
      <c r="F2282" s="3"/>
      <c r="G2282" s="3"/>
      <c r="H2282" s="3"/>
      <c r="I2282" s="3"/>
      <c r="J2282" s="3"/>
      <c r="K2282" s="3"/>
      <c r="L2282" s="3"/>
      <c r="M2282" s="3"/>
      <c r="N2282" s="3"/>
      <c r="O2282" s="3"/>
      <c r="P2282" s="3"/>
      <c r="Q2282" s="24"/>
      <c r="S2282" s="87"/>
      <c r="T2282" s="92"/>
      <c r="U2282" s="93"/>
      <c r="V2282" s="89"/>
      <c r="W2282" s="90"/>
      <c r="X2282" s="94"/>
      <c r="Y2282" s="95"/>
      <c r="Z2282" s="96"/>
    </row>
    <row r="2283" spans="2:26">
      <c r="B2283" s="9"/>
      <c r="C2283" s="3"/>
      <c r="D2283" s="3"/>
      <c r="E2283" s="3"/>
      <c r="F2283" s="3"/>
      <c r="G2283" s="3"/>
      <c r="H2283" s="3"/>
      <c r="I2283" s="3"/>
      <c r="J2283" s="3"/>
      <c r="K2283" s="3"/>
      <c r="L2283" s="3"/>
      <c r="M2283" s="3"/>
      <c r="N2283" s="3"/>
      <c r="O2283" s="3"/>
      <c r="P2283" s="3"/>
      <c r="Q2283" s="24"/>
      <c r="S2283" s="87"/>
      <c r="T2283" s="92"/>
      <c r="U2283" s="93"/>
      <c r="V2283" s="89"/>
      <c r="W2283" s="90"/>
      <c r="X2283" s="94"/>
      <c r="Y2283" s="95"/>
      <c r="Z2283" s="96"/>
    </row>
    <row r="2284" spans="2:26">
      <c r="B2284" s="9"/>
      <c r="C2284" s="3"/>
      <c r="D2284" s="3"/>
      <c r="E2284" s="3"/>
      <c r="F2284" s="3"/>
      <c r="G2284" s="3"/>
      <c r="H2284" s="3"/>
      <c r="I2284" s="3"/>
      <c r="J2284" s="3"/>
      <c r="K2284" s="3"/>
      <c r="L2284" s="3"/>
      <c r="M2284" s="3"/>
      <c r="N2284" s="3"/>
      <c r="O2284" s="3"/>
      <c r="P2284" s="3"/>
      <c r="Q2284" s="24"/>
      <c r="S2284" s="87"/>
      <c r="T2284" s="92"/>
      <c r="U2284" s="93"/>
      <c r="V2284" s="89"/>
      <c r="W2284" s="90"/>
      <c r="X2284" s="94"/>
      <c r="Y2284" s="95"/>
      <c r="Z2284" s="96"/>
    </row>
    <row r="2285" spans="2:26">
      <c r="B2285" s="9"/>
      <c r="C2285" s="3"/>
      <c r="D2285" s="3"/>
      <c r="E2285" s="3"/>
      <c r="F2285" s="3"/>
      <c r="G2285" s="3"/>
      <c r="H2285" s="3"/>
      <c r="I2285" s="3"/>
      <c r="J2285" s="3"/>
      <c r="K2285" s="3"/>
      <c r="L2285" s="3"/>
      <c r="M2285" s="3"/>
      <c r="N2285" s="3"/>
      <c r="O2285" s="3"/>
      <c r="P2285" s="3"/>
      <c r="Q2285" s="24"/>
      <c r="S2285" s="87"/>
      <c r="T2285" s="92"/>
      <c r="U2285" s="93"/>
      <c r="V2285" s="89"/>
      <c r="W2285" s="90"/>
      <c r="X2285" s="94"/>
      <c r="Y2285" s="95"/>
      <c r="Z2285" s="96"/>
    </row>
    <row r="2286" spans="2:26">
      <c r="B2286" s="9"/>
      <c r="C2286" s="3"/>
      <c r="D2286" s="3"/>
      <c r="E2286" s="3"/>
      <c r="F2286" s="3"/>
      <c r="G2286" s="3"/>
      <c r="H2286" s="3"/>
      <c r="I2286" s="3"/>
      <c r="J2286" s="3"/>
      <c r="K2286" s="3"/>
      <c r="L2286" s="3"/>
      <c r="M2286" s="3"/>
      <c r="N2286" s="3"/>
      <c r="O2286" s="3"/>
      <c r="P2286" s="3"/>
      <c r="Q2286" s="24"/>
      <c r="S2286" s="87"/>
      <c r="T2286" s="92"/>
      <c r="U2286" s="93"/>
      <c r="V2286" s="89"/>
      <c r="W2286" s="90"/>
      <c r="X2286" s="94"/>
      <c r="Y2286" s="95"/>
      <c r="Z2286" s="96"/>
    </row>
    <row r="2287" spans="2:26">
      <c r="B2287" s="9"/>
      <c r="C2287" s="3"/>
      <c r="D2287" s="3"/>
      <c r="E2287" s="3"/>
      <c r="F2287" s="3"/>
      <c r="G2287" s="3"/>
      <c r="H2287" s="3"/>
      <c r="I2287" s="3"/>
      <c r="J2287" s="3"/>
      <c r="K2287" s="3"/>
      <c r="L2287" s="3"/>
      <c r="M2287" s="3"/>
      <c r="N2287" s="3"/>
      <c r="O2287" s="3"/>
      <c r="P2287" s="3"/>
      <c r="Q2287" s="24"/>
      <c r="S2287" s="87"/>
      <c r="T2287" s="92"/>
      <c r="U2287" s="93"/>
      <c r="V2287" s="89"/>
      <c r="W2287" s="90"/>
      <c r="X2287" s="94"/>
      <c r="Y2287" s="95"/>
      <c r="Z2287" s="96"/>
    </row>
    <row r="2288" spans="2:26">
      <c r="B2288" s="9"/>
      <c r="C2288" s="3"/>
      <c r="D2288" s="3"/>
      <c r="E2288" s="3"/>
      <c r="F2288" s="3"/>
      <c r="G2288" s="3"/>
      <c r="H2288" s="3"/>
      <c r="I2288" s="3"/>
      <c r="J2288" s="3"/>
      <c r="K2288" s="3"/>
      <c r="L2288" s="3"/>
      <c r="M2288" s="3"/>
      <c r="N2288" s="3"/>
      <c r="O2288" s="3"/>
      <c r="P2288" s="3"/>
      <c r="Q2288" s="24"/>
      <c r="S2288" s="87"/>
      <c r="T2288" s="92"/>
      <c r="U2288" s="93"/>
      <c r="V2288" s="89"/>
      <c r="W2288" s="90"/>
      <c r="X2288" s="94"/>
      <c r="Y2288" s="95"/>
      <c r="Z2288" s="96"/>
    </row>
    <row r="2289" spans="2:26">
      <c r="B2289" s="9"/>
      <c r="C2289" s="3"/>
      <c r="D2289" s="3"/>
      <c r="E2289" s="3"/>
      <c r="F2289" s="3"/>
      <c r="G2289" s="3"/>
      <c r="H2289" s="3"/>
      <c r="I2289" s="3"/>
      <c r="J2289" s="3"/>
      <c r="K2289" s="3"/>
      <c r="L2289" s="3"/>
      <c r="M2289" s="3"/>
      <c r="N2289" s="3"/>
      <c r="O2289" s="3"/>
      <c r="P2289" s="3"/>
      <c r="Q2289" s="24"/>
      <c r="S2289" s="87"/>
      <c r="T2289" s="92"/>
      <c r="U2289" s="93"/>
      <c r="V2289" s="89"/>
      <c r="W2289" s="90"/>
      <c r="X2289" s="94"/>
      <c r="Y2289" s="95"/>
      <c r="Z2289" s="96"/>
    </row>
    <row r="2290" spans="2:26">
      <c r="B2290" s="9"/>
      <c r="C2290" s="3"/>
      <c r="D2290" s="3"/>
      <c r="E2290" s="3"/>
      <c r="F2290" s="3"/>
      <c r="G2290" s="3"/>
      <c r="H2290" s="3"/>
      <c r="I2290" s="3"/>
      <c r="J2290" s="3"/>
      <c r="K2290" s="3"/>
      <c r="L2290" s="3"/>
      <c r="M2290" s="3"/>
      <c r="N2290" s="3"/>
      <c r="O2290" s="3"/>
      <c r="P2290" s="3"/>
      <c r="Q2290" s="24"/>
      <c r="S2290" s="87"/>
      <c r="T2290" s="92"/>
      <c r="U2290" s="93"/>
      <c r="V2290" s="89"/>
      <c r="W2290" s="90"/>
      <c r="X2290" s="94"/>
      <c r="Y2290" s="95"/>
      <c r="Z2290" s="96"/>
    </row>
    <row r="2291" spans="2:26">
      <c r="B2291" s="9"/>
      <c r="C2291" s="3"/>
      <c r="D2291" s="3"/>
      <c r="E2291" s="3"/>
      <c r="F2291" s="3"/>
      <c r="G2291" s="3"/>
      <c r="H2291" s="3"/>
      <c r="I2291" s="3"/>
      <c r="J2291" s="3"/>
      <c r="K2291" s="3"/>
      <c r="L2291" s="3"/>
      <c r="M2291" s="3"/>
      <c r="N2291" s="3"/>
      <c r="O2291" s="3"/>
      <c r="P2291" s="3"/>
      <c r="Q2291" s="24"/>
      <c r="S2291" s="87"/>
      <c r="T2291" s="92"/>
      <c r="U2291" s="93"/>
      <c r="V2291" s="89"/>
      <c r="W2291" s="90"/>
      <c r="X2291" s="94"/>
      <c r="Y2291" s="95"/>
      <c r="Z2291" s="96"/>
    </row>
    <row r="2292" spans="2:26">
      <c r="B2292" s="9"/>
      <c r="C2292" s="3"/>
      <c r="D2292" s="3"/>
      <c r="E2292" s="3"/>
      <c r="F2292" s="3"/>
      <c r="G2292" s="3"/>
      <c r="H2292" s="3"/>
      <c r="I2292" s="3"/>
      <c r="J2292" s="3"/>
      <c r="K2292" s="3"/>
      <c r="L2292" s="3"/>
      <c r="M2292" s="3"/>
      <c r="N2292" s="3"/>
      <c r="O2292" s="3"/>
      <c r="P2292" s="3"/>
      <c r="Q2292" s="24"/>
      <c r="S2292" s="87"/>
      <c r="T2292" s="92"/>
      <c r="U2292" s="93"/>
      <c r="V2292" s="89"/>
      <c r="W2292" s="90"/>
      <c r="X2292" s="94"/>
      <c r="Y2292" s="95"/>
      <c r="Z2292" s="96"/>
    </row>
    <row r="2293" spans="2:26">
      <c r="B2293" s="9"/>
      <c r="C2293" s="3"/>
      <c r="D2293" s="3"/>
      <c r="E2293" s="3"/>
      <c r="F2293" s="3"/>
      <c r="G2293" s="3"/>
      <c r="H2293" s="3"/>
      <c r="I2293" s="3"/>
      <c r="J2293" s="3"/>
      <c r="K2293" s="3"/>
      <c r="L2293" s="3"/>
      <c r="M2293" s="3"/>
      <c r="N2293" s="3"/>
      <c r="O2293" s="3"/>
      <c r="P2293" s="3"/>
      <c r="Q2293" s="24"/>
      <c r="S2293" s="87"/>
      <c r="T2293" s="92"/>
      <c r="U2293" s="93"/>
      <c r="V2293" s="89"/>
      <c r="W2293" s="90"/>
      <c r="X2293" s="94"/>
      <c r="Y2293" s="95"/>
      <c r="Z2293" s="96"/>
    </row>
    <row r="2294" spans="2:26">
      <c r="B2294" s="9"/>
      <c r="C2294" s="3"/>
      <c r="D2294" s="3"/>
      <c r="E2294" s="3"/>
      <c r="F2294" s="3"/>
      <c r="G2294" s="3"/>
      <c r="H2294" s="3"/>
      <c r="I2294" s="3"/>
      <c r="J2294" s="3"/>
      <c r="K2294" s="3"/>
      <c r="L2294" s="3"/>
      <c r="M2294" s="3"/>
      <c r="N2294" s="3"/>
      <c r="O2294" s="3"/>
      <c r="P2294" s="3"/>
      <c r="Q2294" s="24"/>
      <c r="S2294" s="87"/>
      <c r="T2294" s="92"/>
      <c r="U2294" s="93"/>
      <c r="V2294" s="89"/>
      <c r="W2294" s="90"/>
      <c r="X2294" s="94"/>
      <c r="Y2294" s="95"/>
      <c r="Z2294" s="96"/>
    </row>
    <row r="2295" spans="2:26">
      <c r="B2295" s="9"/>
      <c r="C2295" s="3"/>
      <c r="D2295" s="3"/>
      <c r="E2295" s="3"/>
      <c r="F2295" s="3"/>
      <c r="G2295" s="3"/>
      <c r="H2295" s="3"/>
      <c r="I2295" s="3"/>
      <c r="J2295" s="3"/>
      <c r="K2295" s="3"/>
      <c r="L2295" s="3"/>
      <c r="N2295" s="3"/>
      <c r="O2295" s="3"/>
      <c r="P2295" s="3"/>
      <c r="Q2295" s="24"/>
      <c r="S2295" s="87"/>
      <c r="T2295" s="92"/>
      <c r="U2295" s="93"/>
      <c r="V2295" s="89"/>
      <c r="W2295" s="90"/>
      <c r="X2295" s="94"/>
      <c r="Y2295" s="95"/>
      <c r="Z2295" s="96"/>
    </row>
    <row r="2296" spans="2:26">
      <c r="B2296" s="9"/>
      <c r="C2296" s="3"/>
      <c r="D2296" s="3"/>
      <c r="E2296" s="3"/>
      <c r="F2296" s="3"/>
      <c r="G2296" s="3"/>
      <c r="H2296" s="3"/>
      <c r="I2296" s="3"/>
      <c r="J2296" s="3"/>
      <c r="K2296" s="3"/>
      <c r="L2296" s="3"/>
      <c r="M2296" s="3"/>
      <c r="N2296" s="3"/>
      <c r="O2296" s="3"/>
      <c r="P2296" s="3"/>
      <c r="Q2296" s="24"/>
      <c r="S2296" s="87"/>
      <c r="T2296" s="92"/>
      <c r="U2296" s="93"/>
      <c r="V2296" s="89"/>
      <c r="W2296" s="90"/>
      <c r="X2296" s="94"/>
      <c r="Y2296" s="95"/>
      <c r="Z2296" s="96"/>
    </row>
    <row r="2297" spans="2:26">
      <c r="B2297" s="9"/>
      <c r="C2297" s="3"/>
      <c r="D2297" s="3"/>
      <c r="E2297" s="3"/>
      <c r="F2297" s="3"/>
      <c r="G2297" s="3"/>
      <c r="H2297" s="3"/>
      <c r="I2297" s="3"/>
      <c r="J2297" s="3"/>
      <c r="K2297" s="3"/>
      <c r="L2297" s="3"/>
      <c r="M2297" s="3"/>
      <c r="N2297" s="3"/>
      <c r="O2297" s="3"/>
      <c r="P2297" s="3"/>
      <c r="Q2297" s="24"/>
      <c r="S2297" s="87"/>
      <c r="T2297" s="92"/>
      <c r="U2297" s="93"/>
      <c r="V2297" s="89"/>
      <c r="W2297" s="90"/>
      <c r="X2297" s="94"/>
      <c r="Y2297" s="95"/>
      <c r="Z2297" s="96"/>
    </row>
    <row r="2298" spans="2:26">
      <c r="B2298" s="9"/>
      <c r="C2298" s="3"/>
      <c r="D2298" s="3"/>
      <c r="E2298" s="3"/>
      <c r="F2298" s="3"/>
      <c r="G2298" s="3"/>
      <c r="H2298" s="3"/>
      <c r="I2298" s="3"/>
      <c r="J2298" s="3"/>
      <c r="K2298" s="3"/>
      <c r="L2298" s="3"/>
      <c r="M2298" s="3"/>
      <c r="N2298" s="3"/>
      <c r="O2298" s="3"/>
      <c r="P2298" s="3"/>
      <c r="Q2298" s="24"/>
      <c r="S2298" s="87"/>
      <c r="T2298" s="92"/>
      <c r="U2298" s="93"/>
      <c r="V2298" s="89"/>
      <c r="W2298" s="90"/>
      <c r="X2298" s="94"/>
      <c r="Y2298" s="95"/>
      <c r="Z2298" s="96"/>
    </row>
    <row r="2299" spans="2:26">
      <c r="B2299" s="9"/>
      <c r="C2299" s="3"/>
      <c r="D2299" s="3"/>
      <c r="E2299" s="3"/>
      <c r="F2299" s="3"/>
      <c r="G2299" s="3"/>
      <c r="H2299" s="3"/>
      <c r="I2299" s="3"/>
      <c r="J2299" s="3"/>
      <c r="K2299" s="3"/>
      <c r="L2299" s="3"/>
      <c r="M2299" s="3"/>
      <c r="N2299" s="3"/>
      <c r="O2299" s="3"/>
      <c r="P2299" s="3"/>
      <c r="Q2299" s="24"/>
      <c r="S2299" s="87"/>
      <c r="T2299" s="92"/>
      <c r="U2299" s="93"/>
      <c r="V2299" s="89"/>
      <c r="W2299" s="90"/>
      <c r="X2299" s="94"/>
      <c r="Y2299" s="95"/>
      <c r="Z2299" s="96"/>
    </row>
    <row r="2300" spans="2:26">
      <c r="B2300" s="9"/>
      <c r="C2300" s="3"/>
      <c r="D2300" s="3"/>
      <c r="E2300" s="3"/>
      <c r="F2300" s="3"/>
      <c r="G2300" s="3"/>
      <c r="H2300" s="3"/>
      <c r="I2300" s="3"/>
      <c r="J2300" s="3"/>
      <c r="K2300" s="3"/>
      <c r="L2300" s="3"/>
      <c r="M2300" s="3"/>
      <c r="N2300" s="3"/>
      <c r="O2300" s="3"/>
      <c r="P2300" s="3"/>
      <c r="Q2300" s="24"/>
      <c r="S2300" s="87"/>
      <c r="T2300" s="92"/>
      <c r="U2300" s="93"/>
      <c r="V2300" s="89"/>
      <c r="W2300" s="90"/>
      <c r="X2300" s="94"/>
      <c r="Y2300" s="95"/>
      <c r="Z2300" s="96"/>
    </row>
    <row r="2301" spans="2:26">
      <c r="B2301" s="9"/>
      <c r="C2301" s="3"/>
      <c r="D2301" s="3"/>
      <c r="E2301" s="3"/>
      <c r="F2301" s="3"/>
      <c r="G2301" s="3"/>
      <c r="H2301" s="3"/>
      <c r="I2301" s="3"/>
      <c r="J2301" s="3"/>
      <c r="K2301" s="3"/>
      <c r="L2301" s="3"/>
      <c r="M2301" s="3"/>
      <c r="N2301" s="3"/>
      <c r="O2301" s="3"/>
      <c r="P2301" s="3"/>
      <c r="Q2301" s="24"/>
      <c r="S2301" s="87"/>
      <c r="T2301" s="92"/>
      <c r="U2301" s="93"/>
      <c r="V2301" s="89"/>
      <c r="W2301" s="90"/>
      <c r="X2301" s="94"/>
      <c r="Y2301" s="95"/>
      <c r="Z2301" s="96"/>
    </row>
    <row r="2302" spans="2:26">
      <c r="B2302" s="9"/>
      <c r="C2302" s="3"/>
      <c r="D2302" s="3"/>
      <c r="E2302" s="3"/>
      <c r="F2302" s="3"/>
      <c r="G2302" s="3"/>
      <c r="H2302" s="3"/>
      <c r="I2302" s="3"/>
      <c r="J2302" s="3"/>
      <c r="K2302" s="3"/>
      <c r="L2302" s="3"/>
      <c r="M2302" s="3"/>
      <c r="N2302" s="3"/>
      <c r="O2302" s="3"/>
      <c r="P2302" s="3"/>
      <c r="Q2302" s="24"/>
      <c r="S2302" s="87"/>
      <c r="T2302" s="92"/>
      <c r="U2302" s="93"/>
      <c r="V2302" s="89"/>
      <c r="W2302" s="90"/>
      <c r="X2302" s="94"/>
      <c r="Y2302" s="95"/>
      <c r="Z2302" s="96"/>
    </row>
    <row r="2303" spans="2:26">
      <c r="B2303" s="9"/>
      <c r="C2303" s="3"/>
      <c r="D2303" s="3"/>
      <c r="E2303" s="3"/>
      <c r="F2303" s="3"/>
      <c r="G2303" s="3"/>
      <c r="H2303" s="3"/>
      <c r="I2303" s="3"/>
      <c r="J2303" s="3"/>
      <c r="K2303" s="3"/>
      <c r="L2303" s="3"/>
      <c r="M2303" s="3"/>
      <c r="N2303" s="3"/>
      <c r="O2303" s="3"/>
      <c r="P2303" s="3"/>
      <c r="Q2303" s="24"/>
      <c r="S2303" s="87"/>
      <c r="T2303" s="92"/>
      <c r="U2303" s="93"/>
      <c r="V2303" s="89"/>
      <c r="W2303" s="90"/>
      <c r="X2303" s="94"/>
      <c r="Y2303" s="95"/>
      <c r="Z2303" s="96"/>
    </row>
    <row r="2304" spans="2:26">
      <c r="B2304" s="9"/>
      <c r="C2304" s="3"/>
      <c r="D2304" s="3"/>
      <c r="E2304" s="3"/>
      <c r="F2304" s="3"/>
      <c r="G2304" s="3"/>
      <c r="H2304" s="3"/>
      <c r="I2304" s="3"/>
      <c r="J2304" s="3"/>
      <c r="K2304" s="3"/>
      <c r="L2304" s="3"/>
      <c r="M2304" s="3"/>
      <c r="N2304" s="3"/>
      <c r="O2304" s="3"/>
      <c r="P2304" s="3"/>
      <c r="Q2304" s="24"/>
      <c r="S2304" s="87"/>
      <c r="T2304" s="92"/>
      <c r="U2304" s="93"/>
      <c r="V2304" s="89"/>
      <c r="W2304" s="90"/>
      <c r="X2304" s="94"/>
      <c r="Y2304" s="95"/>
      <c r="Z2304" s="96"/>
    </row>
    <row r="2305" spans="2:26">
      <c r="B2305" s="9"/>
      <c r="C2305" s="3"/>
      <c r="D2305" s="3"/>
      <c r="E2305" s="3"/>
      <c r="F2305" s="3"/>
      <c r="G2305" s="3"/>
      <c r="H2305" s="3"/>
      <c r="I2305" s="3"/>
      <c r="J2305" s="3"/>
      <c r="K2305" s="3"/>
      <c r="L2305" s="3"/>
      <c r="M2305" s="3"/>
      <c r="N2305" s="3"/>
      <c r="O2305" s="3"/>
      <c r="P2305" s="3"/>
      <c r="Q2305" s="24"/>
      <c r="S2305" s="87"/>
      <c r="T2305" s="92"/>
      <c r="U2305" s="93"/>
      <c r="V2305" s="89"/>
      <c r="W2305" s="90"/>
      <c r="X2305" s="94"/>
      <c r="Y2305" s="95"/>
      <c r="Z2305" s="96"/>
    </row>
    <row r="2306" spans="2:26">
      <c r="B2306" s="9"/>
      <c r="C2306" s="3"/>
      <c r="D2306" s="3"/>
      <c r="E2306" s="3"/>
      <c r="F2306" s="3"/>
      <c r="G2306" s="3"/>
      <c r="H2306" s="3"/>
      <c r="I2306" s="3"/>
      <c r="J2306" s="3"/>
      <c r="K2306" s="3"/>
      <c r="L2306" s="3"/>
      <c r="M2306" s="3"/>
      <c r="N2306" s="3"/>
      <c r="O2306" s="3"/>
      <c r="P2306" s="3"/>
      <c r="Q2306" s="24"/>
      <c r="S2306" s="87"/>
      <c r="T2306" s="92"/>
      <c r="U2306" s="93"/>
      <c r="V2306" s="89"/>
      <c r="W2306" s="90"/>
      <c r="X2306" s="94"/>
      <c r="Y2306" s="95"/>
      <c r="Z2306" s="96"/>
    </row>
    <row r="2307" spans="2:26">
      <c r="B2307" s="9"/>
      <c r="C2307" s="3"/>
      <c r="D2307" s="3"/>
      <c r="E2307" s="3"/>
      <c r="F2307" s="3"/>
      <c r="G2307" s="3"/>
      <c r="H2307" s="3"/>
      <c r="I2307" s="3"/>
      <c r="J2307" s="3"/>
      <c r="K2307" s="3"/>
      <c r="L2307" s="3"/>
      <c r="M2307" s="3"/>
      <c r="N2307" s="3"/>
      <c r="O2307" s="3"/>
      <c r="P2307" s="3"/>
      <c r="Q2307" s="24"/>
      <c r="S2307" s="87"/>
      <c r="T2307" s="92"/>
      <c r="U2307" s="93"/>
      <c r="V2307" s="89"/>
      <c r="W2307" s="90"/>
      <c r="X2307" s="94"/>
      <c r="Y2307" s="95"/>
      <c r="Z2307" s="96"/>
    </row>
    <row r="2308" spans="2:26">
      <c r="B2308" s="9"/>
      <c r="C2308" s="3"/>
      <c r="D2308" s="3"/>
      <c r="E2308" s="3"/>
      <c r="F2308" s="3"/>
      <c r="G2308" s="3"/>
      <c r="H2308" s="3"/>
      <c r="I2308" s="3"/>
      <c r="J2308" s="3"/>
      <c r="K2308" s="3"/>
      <c r="L2308" s="3"/>
      <c r="M2308" s="3"/>
      <c r="N2308" s="3"/>
      <c r="O2308" s="3"/>
      <c r="P2308" s="3"/>
      <c r="Q2308" s="24"/>
      <c r="S2308" s="87"/>
      <c r="T2308" s="92"/>
      <c r="U2308" s="93"/>
      <c r="V2308" s="89"/>
      <c r="W2308" s="90"/>
      <c r="X2308" s="94"/>
      <c r="Y2308" s="95"/>
      <c r="Z2308" s="96"/>
    </row>
    <row r="2309" spans="2:26">
      <c r="B2309" s="9"/>
      <c r="C2309" s="3"/>
      <c r="D2309" s="3"/>
      <c r="E2309" s="3"/>
      <c r="F2309" s="3"/>
      <c r="G2309" s="3"/>
      <c r="H2309" s="3"/>
      <c r="I2309" s="3"/>
      <c r="J2309" s="3"/>
      <c r="K2309" s="3"/>
      <c r="L2309" s="3"/>
      <c r="M2309" s="3"/>
      <c r="N2309" s="3"/>
      <c r="O2309" s="3"/>
      <c r="P2309" s="3"/>
      <c r="Q2309" s="24"/>
      <c r="S2309" s="87"/>
      <c r="T2309" s="92"/>
      <c r="U2309" s="93"/>
      <c r="V2309" s="89"/>
      <c r="W2309" s="90"/>
      <c r="X2309" s="94"/>
      <c r="Y2309" s="95"/>
      <c r="Z2309" s="96"/>
    </row>
    <row r="2310" spans="2:26">
      <c r="B2310" s="9"/>
      <c r="C2310" s="3"/>
      <c r="D2310" s="3"/>
      <c r="E2310" s="3"/>
      <c r="F2310" s="3"/>
      <c r="G2310" s="3"/>
      <c r="H2310" s="3"/>
      <c r="I2310" s="3"/>
      <c r="J2310" s="3"/>
      <c r="K2310" s="3"/>
      <c r="L2310" s="3"/>
      <c r="M2310" s="3"/>
      <c r="N2310" s="3"/>
      <c r="O2310" s="3"/>
      <c r="P2310" s="3"/>
      <c r="Q2310" s="24"/>
      <c r="S2310" s="87"/>
      <c r="T2310" s="92"/>
      <c r="U2310" s="93"/>
      <c r="V2310" s="89"/>
      <c r="W2310" s="90"/>
      <c r="X2310" s="94"/>
      <c r="Y2310" s="95"/>
      <c r="Z2310" s="96"/>
    </row>
    <row r="2311" spans="2:26">
      <c r="B2311" s="9"/>
      <c r="C2311" s="3"/>
      <c r="D2311" s="3"/>
      <c r="E2311" s="3"/>
      <c r="F2311" s="3"/>
      <c r="G2311" s="3"/>
      <c r="H2311" s="3"/>
      <c r="I2311" s="3"/>
      <c r="J2311" s="3"/>
      <c r="K2311" s="3"/>
      <c r="L2311" s="3"/>
      <c r="M2311" s="3"/>
      <c r="N2311" s="3"/>
      <c r="O2311" s="3"/>
      <c r="P2311" s="3"/>
      <c r="Q2311" s="24"/>
      <c r="S2311" s="87"/>
      <c r="T2311" s="92"/>
      <c r="U2311" s="93"/>
      <c r="V2311" s="89"/>
      <c r="W2311" s="90"/>
      <c r="X2311" s="94"/>
      <c r="Y2311" s="95"/>
      <c r="Z2311" s="96"/>
    </row>
    <row r="2312" spans="2:26">
      <c r="B2312" s="9"/>
      <c r="C2312" s="3"/>
      <c r="D2312" s="3"/>
      <c r="E2312" s="3"/>
      <c r="F2312" s="3"/>
      <c r="G2312" s="3"/>
      <c r="H2312" s="3"/>
      <c r="I2312" s="3"/>
      <c r="J2312" s="3"/>
      <c r="K2312" s="3"/>
      <c r="L2312" s="3"/>
      <c r="M2312" s="3"/>
      <c r="N2312" s="3"/>
      <c r="O2312" s="3"/>
      <c r="P2312" s="3"/>
      <c r="Q2312" s="24"/>
      <c r="S2312" s="87"/>
      <c r="T2312" s="92"/>
      <c r="U2312" s="93"/>
      <c r="V2312" s="89"/>
      <c r="W2312" s="90"/>
      <c r="X2312" s="94"/>
      <c r="Y2312" s="95"/>
      <c r="Z2312" s="96"/>
    </row>
    <row r="2313" spans="2:26">
      <c r="B2313" s="9"/>
      <c r="C2313" s="3"/>
      <c r="D2313" s="3"/>
      <c r="E2313" s="3"/>
      <c r="F2313" s="3"/>
      <c r="G2313" s="3"/>
      <c r="H2313" s="3"/>
      <c r="I2313" s="3"/>
      <c r="J2313" s="3"/>
      <c r="K2313" s="3"/>
      <c r="L2313" s="3"/>
      <c r="M2313" s="3"/>
      <c r="N2313" s="3"/>
      <c r="O2313" s="3"/>
      <c r="P2313" s="3"/>
      <c r="Q2313" s="24"/>
      <c r="S2313" s="87"/>
      <c r="T2313" s="92"/>
      <c r="U2313" s="93"/>
      <c r="V2313" s="89"/>
      <c r="W2313" s="90"/>
      <c r="X2313" s="94"/>
      <c r="Y2313" s="95"/>
      <c r="Z2313" s="96"/>
    </row>
    <row r="2314" spans="2:26">
      <c r="B2314" s="9"/>
      <c r="C2314" s="3"/>
      <c r="D2314" s="3"/>
      <c r="E2314" s="3"/>
      <c r="F2314" s="3"/>
      <c r="G2314" s="3"/>
      <c r="H2314" s="3"/>
      <c r="I2314" s="3"/>
      <c r="J2314" s="3"/>
      <c r="K2314" s="3"/>
      <c r="L2314" s="3"/>
      <c r="M2314" s="3"/>
      <c r="N2314" s="3"/>
      <c r="O2314" s="3"/>
      <c r="P2314" s="3"/>
      <c r="Q2314" s="24"/>
      <c r="S2314" s="87"/>
      <c r="T2314" s="92"/>
      <c r="U2314" s="93"/>
      <c r="V2314" s="89"/>
      <c r="W2314" s="90"/>
      <c r="X2314" s="94"/>
      <c r="Y2314" s="95"/>
      <c r="Z2314" s="96"/>
    </row>
    <row r="2315" spans="2:26">
      <c r="B2315" s="9"/>
      <c r="C2315" s="3"/>
      <c r="D2315" s="3"/>
      <c r="E2315" s="3"/>
      <c r="F2315" s="3"/>
      <c r="G2315" s="3"/>
      <c r="H2315" s="3"/>
      <c r="I2315" s="3"/>
      <c r="J2315" s="3"/>
      <c r="K2315" s="3"/>
      <c r="L2315" s="3"/>
      <c r="M2315" s="3"/>
      <c r="N2315" s="3"/>
      <c r="O2315" s="3"/>
      <c r="P2315" s="3"/>
      <c r="Q2315" s="24"/>
      <c r="S2315" s="87"/>
      <c r="T2315" s="92"/>
      <c r="U2315" s="93"/>
      <c r="V2315" s="89"/>
      <c r="W2315" s="90"/>
      <c r="X2315" s="94"/>
      <c r="Y2315" s="95"/>
      <c r="Z2315" s="96"/>
    </row>
    <row r="2316" spans="2:26">
      <c r="B2316" s="9"/>
      <c r="C2316" s="3"/>
      <c r="D2316" s="3"/>
      <c r="E2316" s="3"/>
      <c r="F2316" s="3"/>
      <c r="G2316" s="3"/>
      <c r="H2316" s="3"/>
      <c r="I2316" s="3"/>
      <c r="J2316" s="3"/>
      <c r="K2316" s="3"/>
      <c r="L2316" s="3"/>
      <c r="M2316" s="3"/>
      <c r="N2316" s="3"/>
      <c r="O2316" s="3"/>
      <c r="P2316" s="3"/>
      <c r="Q2316" s="24"/>
      <c r="S2316" s="87"/>
      <c r="T2316" s="92"/>
      <c r="U2316" s="93"/>
      <c r="V2316" s="89"/>
      <c r="W2316" s="90"/>
      <c r="X2316" s="94"/>
      <c r="Y2316" s="95"/>
      <c r="Z2316" s="96"/>
    </row>
    <row r="2317" spans="2:26">
      <c r="B2317" s="9"/>
      <c r="C2317" s="3"/>
      <c r="D2317" s="3"/>
      <c r="E2317" s="3"/>
      <c r="F2317" s="3"/>
      <c r="G2317" s="3"/>
      <c r="H2317" s="3"/>
      <c r="I2317" s="3"/>
      <c r="J2317" s="3"/>
      <c r="K2317" s="3"/>
      <c r="L2317" s="3"/>
      <c r="M2317" s="3"/>
      <c r="N2317" s="3"/>
      <c r="O2317" s="3"/>
      <c r="P2317" s="3"/>
      <c r="Q2317" s="24"/>
      <c r="S2317" s="87"/>
      <c r="T2317" s="92"/>
      <c r="U2317" s="93"/>
      <c r="V2317" s="89"/>
      <c r="W2317" s="90"/>
      <c r="X2317" s="94"/>
      <c r="Y2317" s="95"/>
      <c r="Z2317" s="96"/>
    </row>
    <row r="2318" spans="2:26">
      <c r="B2318" s="9"/>
      <c r="C2318" s="3"/>
      <c r="D2318" s="3"/>
      <c r="E2318" s="3"/>
      <c r="F2318" s="3"/>
      <c r="G2318" s="3"/>
      <c r="H2318" s="3"/>
      <c r="I2318" s="3"/>
      <c r="J2318" s="3"/>
      <c r="K2318" s="3"/>
      <c r="L2318" s="3"/>
      <c r="M2318" s="3"/>
      <c r="N2318" s="3"/>
      <c r="O2318" s="3"/>
      <c r="P2318" s="3"/>
      <c r="Q2318" s="24"/>
      <c r="S2318" s="87"/>
      <c r="T2318" s="92"/>
      <c r="U2318" s="93"/>
      <c r="V2318" s="89"/>
      <c r="W2318" s="90"/>
      <c r="X2318" s="94"/>
      <c r="Y2318" s="95"/>
      <c r="Z2318" s="96"/>
    </row>
    <row r="2319" spans="2:26">
      <c r="B2319" s="9"/>
      <c r="C2319" s="3"/>
      <c r="D2319" s="3"/>
      <c r="E2319" s="3"/>
      <c r="F2319" s="3"/>
      <c r="G2319" s="3"/>
      <c r="H2319" s="3"/>
      <c r="I2319" s="3"/>
      <c r="J2319" s="3"/>
      <c r="K2319" s="3"/>
      <c r="L2319" s="3"/>
      <c r="M2319" s="3"/>
      <c r="N2319" s="3"/>
      <c r="O2319" s="3"/>
      <c r="P2319" s="3"/>
      <c r="Q2319" s="24"/>
      <c r="S2319" s="87"/>
      <c r="T2319" s="92"/>
      <c r="U2319" s="93"/>
      <c r="V2319" s="89"/>
      <c r="W2319" s="90"/>
      <c r="X2319" s="94"/>
      <c r="Y2319" s="95"/>
      <c r="Z2319" s="96"/>
    </row>
    <row r="2320" spans="2:26">
      <c r="B2320" s="9"/>
      <c r="C2320" s="3"/>
      <c r="D2320" s="3"/>
      <c r="E2320" s="3"/>
      <c r="F2320" s="3"/>
      <c r="G2320" s="3"/>
      <c r="H2320" s="3"/>
      <c r="I2320" s="3"/>
      <c r="J2320" s="3"/>
      <c r="K2320" s="3"/>
      <c r="L2320" s="3"/>
      <c r="M2320" s="3"/>
      <c r="N2320" s="3"/>
      <c r="O2320" s="3"/>
      <c r="P2320" s="3"/>
      <c r="Q2320" s="24"/>
      <c r="S2320" s="87"/>
      <c r="T2320" s="92"/>
      <c r="U2320" s="93"/>
      <c r="V2320" s="89"/>
      <c r="W2320" s="90"/>
      <c r="X2320" s="94"/>
      <c r="Y2320" s="95"/>
      <c r="Z2320" s="96"/>
    </row>
    <row r="2321" spans="2:26">
      <c r="B2321" s="9"/>
      <c r="C2321" s="3"/>
      <c r="D2321" s="3"/>
      <c r="E2321" s="3"/>
      <c r="F2321" s="3"/>
      <c r="G2321" s="3"/>
      <c r="H2321" s="3"/>
      <c r="I2321" s="3"/>
      <c r="J2321" s="3"/>
      <c r="K2321" s="3"/>
      <c r="L2321" s="3"/>
      <c r="M2321" s="3"/>
      <c r="N2321" s="3"/>
      <c r="O2321" s="3"/>
      <c r="P2321" s="3"/>
      <c r="Q2321" s="24"/>
      <c r="S2321" s="87"/>
      <c r="T2321" s="92"/>
      <c r="U2321" s="93"/>
      <c r="V2321" s="89"/>
      <c r="W2321" s="90"/>
      <c r="X2321" s="94"/>
      <c r="Y2321" s="95"/>
      <c r="Z2321" s="96"/>
    </row>
    <row r="2322" spans="2:26">
      <c r="B2322" s="9"/>
      <c r="C2322" s="3"/>
      <c r="D2322" s="3"/>
      <c r="E2322" s="3"/>
      <c r="F2322" s="3"/>
      <c r="G2322" s="3"/>
      <c r="H2322" s="3"/>
      <c r="I2322" s="3"/>
      <c r="J2322" s="3"/>
      <c r="K2322" s="3"/>
      <c r="L2322" s="3"/>
      <c r="M2322" s="3"/>
      <c r="N2322" s="3"/>
      <c r="O2322" s="3"/>
      <c r="P2322" s="3"/>
      <c r="Q2322" s="24"/>
      <c r="S2322" s="87"/>
      <c r="T2322" s="92"/>
      <c r="U2322" s="93"/>
      <c r="V2322" s="89"/>
      <c r="W2322" s="90"/>
      <c r="X2322" s="94"/>
      <c r="Y2322" s="95"/>
      <c r="Z2322" s="96"/>
    </row>
    <row r="2323" spans="2:26">
      <c r="B2323" s="9"/>
      <c r="C2323" s="3"/>
      <c r="D2323" s="3"/>
      <c r="E2323" s="3"/>
      <c r="F2323" s="3"/>
      <c r="G2323" s="3"/>
      <c r="H2323" s="3"/>
      <c r="I2323" s="3"/>
      <c r="J2323" s="3"/>
      <c r="K2323" s="3"/>
      <c r="L2323" s="3"/>
      <c r="M2323" s="3"/>
      <c r="N2323" s="3"/>
      <c r="O2323" s="3"/>
      <c r="P2323" s="3"/>
      <c r="Q2323" s="24"/>
      <c r="S2323" s="87"/>
      <c r="T2323" s="92"/>
      <c r="U2323" s="93"/>
      <c r="V2323" s="89"/>
      <c r="W2323" s="90"/>
      <c r="X2323" s="94"/>
      <c r="Y2323" s="95"/>
      <c r="Z2323" s="96"/>
    </row>
    <row r="2324" spans="2:26">
      <c r="B2324" s="9"/>
      <c r="C2324" s="3"/>
      <c r="D2324" s="3"/>
      <c r="E2324" s="3"/>
      <c r="F2324" s="3"/>
      <c r="G2324" s="3"/>
      <c r="H2324" s="3"/>
      <c r="I2324" s="3"/>
      <c r="J2324" s="3"/>
      <c r="K2324" s="3"/>
      <c r="L2324" s="3"/>
      <c r="M2324" s="3"/>
      <c r="N2324" s="3"/>
      <c r="O2324" s="3"/>
      <c r="P2324" s="3"/>
      <c r="Q2324" s="24"/>
      <c r="S2324" s="87"/>
      <c r="T2324" s="92"/>
      <c r="U2324" s="93"/>
      <c r="V2324" s="89"/>
      <c r="W2324" s="90"/>
      <c r="X2324" s="94"/>
      <c r="Y2324" s="95"/>
      <c r="Z2324" s="96"/>
    </row>
    <row r="2325" spans="2:26">
      <c r="B2325" s="9"/>
      <c r="C2325" s="3"/>
      <c r="D2325" s="3"/>
      <c r="E2325" s="3"/>
      <c r="F2325" s="3"/>
      <c r="G2325" s="3"/>
      <c r="H2325" s="3"/>
      <c r="I2325" s="3"/>
      <c r="J2325" s="3"/>
      <c r="K2325" s="3"/>
      <c r="L2325" s="3"/>
      <c r="M2325" s="3"/>
      <c r="N2325" s="3"/>
      <c r="O2325" s="3"/>
      <c r="P2325" s="3"/>
      <c r="Q2325" s="24"/>
      <c r="S2325" s="87"/>
      <c r="T2325" s="92"/>
      <c r="U2325" s="93"/>
      <c r="V2325" s="89"/>
      <c r="W2325" s="90"/>
      <c r="X2325" s="94"/>
      <c r="Y2325" s="95"/>
      <c r="Z2325" s="96"/>
    </row>
    <row r="2326" spans="2:26">
      <c r="B2326" s="9"/>
      <c r="C2326" s="3"/>
      <c r="D2326" s="3"/>
      <c r="E2326" s="3"/>
      <c r="F2326" s="3"/>
      <c r="G2326" s="3"/>
      <c r="H2326" s="3"/>
      <c r="I2326" s="3"/>
      <c r="J2326" s="3"/>
      <c r="K2326" s="3"/>
      <c r="L2326" s="3"/>
      <c r="M2326" s="3"/>
      <c r="N2326" s="3"/>
      <c r="O2326" s="3"/>
      <c r="P2326" s="3"/>
      <c r="Q2326" s="24"/>
      <c r="S2326" s="87"/>
      <c r="T2326" s="92"/>
      <c r="U2326" s="93"/>
      <c r="V2326" s="89"/>
      <c r="W2326" s="90"/>
      <c r="X2326" s="94"/>
      <c r="Y2326" s="95"/>
      <c r="Z2326" s="96"/>
    </row>
    <row r="2327" spans="2:26">
      <c r="B2327" s="9"/>
      <c r="C2327" s="3"/>
      <c r="D2327" s="3"/>
      <c r="E2327" s="3"/>
      <c r="F2327" s="3"/>
      <c r="G2327" s="3"/>
      <c r="H2327" s="3"/>
      <c r="I2327" s="3"/>
      <c r="J2327" s="3"/>
      <c r="K2327" s="3"/>
      <c r="L2327" s="3"/>
      <c r="M2327" s="3"/>
      <c r="N2327" s="3"/>
      <c r="O2327" s="3"/>
      <c r="P2327" s="3"/>
      <c r="Q2327" s="24"/>
      <c r="S2327" s="87"/>
      <c r="T2327" s="92"/>
      <c r="U2327" s="93"/>
      <c r="V2327" s="89"/>
      <c r="W2327" s="90"/>
      <c r="X2327" s="94"/>
      <c r="Y2327" s="95"/>
      <c r="Z2327" s="96"/>
    </row>
    <row r="2328" spans="2:26">
      <c r="B2328" s="9"/>
      <c r="C2328" s="3"/>
      <c r="D2328" s="3"/>
      <c r="E2328" s="3"/>
      <c r="F2328" s="3"/>
      <c r="G2328" s="3"/>
      <c r="H2328" s="3"/>
      <c r="I2328" s="3"/>
      <c r="J2328" s="3"/>
      <c r="K2328" s="3"/>
      <c r="L2328" s="3"/>
      <c r="M2328" s="3"/>
      <c r="N2328" s="3"/>
      <c r="O2328" s="3"/>
      <c r="P2328" s="3"/>
      <c r="Q2328" s="24"/>
      <c r="S2328" s="87"/>
      <c r="T2328" s="92"/>
      <c r="U2328" s="93"/>
      <c r="V2328" s="89"/>
      <c r="W2328" s="90"/>
      <c r="X2328" s="94"/>
      <c r="Y2328" s="95"/>
      <c r="Z2328" s="96"/>
    </row>
    <row r="2329" spans="2:26">
      <c r="B2329" s="9"/>
      <c r="C2329" s="3"/>
      <c r="D2329" s="3"/>
      <c r="E2329" s="3"/>
      <c r="F2329" s="3"/>
      <c r="G2329" s="3"/>
      <c r="H2329" s="3"/>
      <c r="I2329" s="3"/>
      <c r="J2329" s="3"/>
      <c r="K2329" s="3"/>
      <c r="L2329" s="3"/>
      <c r="M2329" s="3"/>
      <c r="N2329" s="3"/>
      <c r="O2329" s="3"/>
      <c r="P2329" s="3"/>
      <c r="Q2329" s="24"/>
      <c r="S2329" s="87"/>
      <c r="T2329" s="92"/>
      <c r="U2329" s="93"/>
      <c r="V2329" s="89"/>
      <c r="W2329" s="90"/>
      <c r="X2329" s="94"/>
      <c r="Y2329" s="95"/>
      <c r="Z2329" s="96"/>
    </row>
    <row r="2330" spans="2:26">
      <c r="B2330" s="9"/>
      <c r="C2330" s="3"/>
      <c r="D2330" s="3"/>
      <c r="E2330" s="3"/>
      <c r="F2330" s="3"/>
      <c r="G2330" s="3"/>
      <c r="H2330" s="3"/>
      <c r="I2330" s="3"/>
      <c r="J2330" s="3"/>
      <c r="K2330" s="3"/>
      <c r="L2330" s="3"/>
      <c r="M2330" s="3"/>
      <c r="N2330" s="3"/>
      <c r="O2330" s="3"/>
      <c r="P2330" s="3"/>
      <c r="Q2330" s="24"/>
      <c r="S2330" s="87"/>
      <c r="T2330" s="92"/>
      <c r="U2330" s="93"/>
      <c r="V2330" s="89"/>
      <c r="W2330" s="90"/>
      <c r="X2330" s="94"/>
      <c r="Y2330" s="95"/>
      <c r="Z2330" s="96"/>
    </row>
    <row r="2331" spans="2:26">
      <c r="B2331" s="9"/>
      <c r="C2331" s="3"/>
      <c r="D2331" s="3"/>
      <c r="E2331" s="3"/>
      <c r="F2331" s="3"/>
      <c r="G2331" s="3"/>
      <c r="H2331" s="3"/>
      <c r="I2331" s="3"/>
      <c r="J2331" s="3"/>
      <c r="K2331" s="3"/>
      <c r="L2331" s="3"/>
      <c r="M2331" s="3"/>
      <c r="N2331" s="3"/>
      <c r="O2331" s="3"/>
      <c r="P2331" s="3"/>
      <c r="Q2331" s="24"/>
      <c r="S2331" s="87"/>
      <c r="T2331" s="92"/>
      <c r="U2331" s="93"/>
      <c r="V2331" s="89"/>
      <c r="W2331" s="90"/>
      <c r="X2331" s="94"/>
      <c r="Y2331" s="95"/>
      <c r="Z2331" s="96"/>
    </row>
    <row r="2332" spans="2:26">
      <c r="B2332" s="9"/>
      <c r="C2332" s="3"/>
      <c r="D2332" s="3"/>
      <c r="E2332" s="3"/>
      <c r="F2332" s="3"/>
      <c r="G2332" s="3"/>
      <c r="H2332" s="3"/>
      <c r="I2332" s="3"/>
      <c r="J2332" s="3"/>
      <c r="K2332" s="3"/>
      <c r="L2332" s="3"/>
      <c r="M2332" s="3"/>
      <c r="N2332" s="3"/>
      <c r="O2332" s="3"/>
      <c r="P2332" s="3"/>
      <c r="Q2332" s="24"/>
      <c r="S2332" s="87"/>
      <c r="T2332" s="92"/>
      <c r="U2332" s="93"/>
      <c r="V2332" s="89"/>
      <c r="W2332" s="90"/>
      <c r="X2332" s="94"/>
      <c r="Y2332" s="95"/>
      <c r="Z2332" s="96"/>
    </row>
    <row r="2333" spans="2:26">
      <c r="B2333" s="9"/>
      <c r="C2333" s="3"/>
      <c r="D2333" s="3"/>
      <c r="E2333" s="3"/>
      <c r="F2333" s="3"/>
      <c r="G2333" s="3"/>
      <c r="H2333" s="3"/>
      <c r="I2333" s="3"/>
      <c r="J2333" s="3"/>
      <c r="K2333" s="3"/>
      <c r="L2333" s="3"/>
      <c r="M2333" s="3"/>
      <c r="N2333" s="3"/>
      <c r="O2333" s="3"/>
      <c r="P2333" s="3"/>
      <c r="Q2333" s="24"/>
      <c r="S2333" s="87"/>
      <c r="T2333" s="92"/>
      <c r="U2333" s="93"/>
      <c r="V2333" s="89"/>
      <c r="W2333" s="90"/>
      <c r="X2333" s="94"/>
      <c r="Y2333" s="95"/>
      <c r="Z2333" s="96"/>
    </row>
    <row r="2334" spans="2:26">
      <c r="B2334" s="9"/>
      <c r="C2334" s="3"/>
      <c r="D2334" s="3"/>
      <c r="E2334" s="3"/>
      <c r="F2334" s="3"/>
      <c r="G2334" s="3"/>
      <c r="H2334" s="3"/>
      <c r="I2334" s="3"/>
      <c r="J2334" s="3"/>
      <c r="K2334" s="3"/>
      <c r="L2334" s="3"/>
      <c r="M2334" s="3"/>
      <c r="N2334" s="3"/>
      <c r="O2334" s="3"/>
      <c r="P2334" s="3"/>
      <c r="Q2334" s="24"/>
      <c r="S2334" s="87"/>
      <c r="T2334" s="92"/>
      <c r="U2334" s="93"/>
      <c r="V2334" s="89"/>
      <c r="W2334" s="90"/>
      <c r="X2334" s="94"/>
      <c r="Y2334" s="95"/>
      <c r="Z2334" s="96"/>
    </row>
    <row r="2335" spans="2:26">
      <c r="B2335" s="9"/>
      <c r="C2335" s="3"/>
      <c r="D2335" s="3"/>
      <c r="E2335" s="3"/>
      <c r="F2335" s="3"/>
      <c r="G2335" s="3"/>
      <c r="H2335" s="3"/>
      <c r="I2335" s="3"/>
      <c r="J2335" s="3"/>
      <c r="K2335" s="3"/>
      <c r="L2335" s="3"/>
      <c r="M2335" s="3"/>
      <c r="N2335" s="3"/>
      <c r="O2335" s="3"/>
      <c r="P2335" s="3"/>
      <c r="Q2335" s="24"/>
      <c r="S2335" s="87"/>
      <c r="T2335" s="92"/>
      <c r="U2335" s="93"/>
      <c r="V2335" s="89"/>
      <c r="W2335" s="90"/>
      <c r="X2335" s="94"/>
      <c r="Y2335" s="95"/>
      <c r="Z2335" s="96"/>
    </row>
    <row r="2336" spans="2:26">
      <c r="B2336" s="9"/>
      <c r="C2336" s="3"/>
      <c r="D2336" s="3"/>
      <c r="E2336" s="3"/>
      <c r="F2336" s="3"/>
      <c r="G2336" s="3"/>
      <c r="H2336" s="3"/>
      <c r="I2336" s="3"/>
      <c r="J2336" s="3"/>
      <c r="K2336" s="3"/>
      <c r="L2336" s="3"/>
      <c r="M2336" s="3"/>
      <c r="N2336" s="3"/>
      <c r="O2336" s="3"/>
      <c r="P2336" s="3"/>
      <c r="Q2336" s="24"/>
      <c r="S2336" s="87"/>
      <c r="T2336" s="92"/>
      <c r="U2336" s="93"/>
      <c r="V2336" s="89"/>
      <c r="W2336" s="90"/>
      <c r="X2336" s="94"/>
      <c r="Y2336" s="95"/>
      <c r="Z2336" s="96"/>
    </row>
    <row r="2337" spans="2:26">
      <c r="B2337" s="9"/>
      <c r="C2337" s="3"/>
      <c r="D2337" s="3"/>
      <c r="E2337" s="3"/>
      <c r="F2337" s="3"/>
      <c r="G2337" s="3"/>
      <c r="H2337" s="3"/>
      <c r="I2337" s="3"/>
      <c r="J2337" s="3"/>
      <c r="K2337" s="3"/>
      <c r="L2337" s="3"/>
      <c r="M2337" s="3"/>
      <c r="N2337" s="3"/>
      <c r="O2337" s="3"/>
      <c r="P2337" s="3"/>
      <c r="Q2337" s="24"/>
      <c r="S2337" s="87"/>
      <c r="T2337" s="92"/>
      <c r="U2337" s="93"/>
      <c r="V2337" s="89"/>
      <c r="W2337" s="90"/>
      <c r="X2337" s="94"/>
      <c r="Y2337" s="95"/>
      <c r="Z2337" s="96"/>
    </row>
    <row r="2338" spans="2:26">
      <c r="B2338" s="9"/>
      <c r="C2338" s="3"/>
      <c r="D2338" s="3"/>
      <c r="E2338" s="3"/>
      <c r="F2338" s="3"/>
      <c r="G2338" s="3"/>
      <c r="H2338" s="3"/>
      <c r="I2338" s="3"/>
      <c r="J2338" s="3"/>
      <c r="K2338" s="3"/>
      <c r="L2338" s="3"/>
      <c r="M2338" s="3"/>
      <c r="N2338" s="3"/>
      <c r="O2338" s="3"/>
      <c r="P2338" s="3"/>
      <c r="Q2338" s="24"/>
      <c r="S2338" s="87"/>
      <c r="T2338" s="92"/>
      <c r="U2338" s="93"/>
      <c r="V2338" s="89"/>
      <c r="W2338" s="90"/>
      <c r="X2338" s="94"/>
      <c r="Y2338" s="95"/>
      <c r="Z2338" s="96"/>
    </row>
    <row r="2339" spans="2:26">
      <c r="B2339" s="9"/>
      <c r="C2339" s="3"/>
      <c r="D2339" s="3"/>
      <c r="E2339" s="3"/>
      <c r="F2339" s="3"/>
      <c r="G2339" s="3"/>
      <c r="H2339" s="3"/>
      <c r="I2339" s="3"/>
      <c r="J2339" s="3"/>
      <c r="K2339" s="3"/>
      <c r="L2339" s="3"/>
      <c r="M2339" s="3"/>
      <c r="N2339" s="3"/>
      <c r="O2339" s="3"/>
      <c r="P2339" s="3"/>
      <c r="Q2339" s="24"/>
      <c r="S2339" s="87"/>
      <c r="T2339" s="92"/>
      <c r="U2339" s="93"/>
      <c r="V2339" s="89"/>
      <c r="W2339" s="90"/>
      <c r="X2339" s="94"/>
      <c r="Y2339" s="95"/>
      <c r="Z2339" s="96"/>
    </row>
    <row r="2340" spans="2:26">
      <c r="B2340" s="9"/>
      <c r="C2340" s="3"/>
      <c r="D2340" s="3"/>
      <c r="E2340" s="3"/>
      <c r="F2340" s="3"/>
      <c r="G2340" s="3"/>
      <c r="H2340" s="3"/>
      <c r="I2340" s="3"/>
      <c r="J2340" s="3"/>
      <c r="K2340" s="3"/>
      <c r="L2340" s="3"/>
      <c r="M2340" s="3"/>
      <c r="N2340" s="3"/>
      <c r="O2340" s="3"/>
      <c r="P2340" s="3"/>
      <c r="Q2340" s="24"/>
      <c r="S2340" s="87"/>
      <c r="T2340" s="92"/>
      <c r="U2340" s="93"/>
      <c r="V2340" s="89"/>
      <c r="W2340" s="90"/>
      <c r="X2340" s="94"/>
      <c r="Y2340" s="95"/>
      <c r="Z2340" s="96"/>
    </row>
    <row r="2341" spans="2:26">
      <c r="B2341" s="9"/>
      <c r="C2341" s="3"/>
      <c r="D2341" s="3"/>
      <c r="E2341" s="3"/>
      <c r="F2341" s="3"/>
      <c r="G2341" s="3"/>
      <c r="H2341" s="3"/>
      <c r="I2341" s="3"/>
      <c r="J2341" s="3"/>
      <c r="K2341" s="3"/>
      <c r="L2341" s="3"/>
      <c r="M2341" s="3"/>
      <c r="N2341" s="3"/>
      <c r="O2341" s="3"/>
      <c r="P2341" s="3"/>
      <c r="Q2341" s="24"/>
      <c r="S2341" s="87"/>
      <c r="T2341" s="92"/>
      <c r="U2341" s="93"/>
      <c r="V2341" s="89"/>
      <c r="W2341" s="90"/>
      <c r="X2341" s="94"/>
      <c r="Y2341" s="95"/>
      <c r="Z2341" s="96"/>
    </row>
    <row r="2342" spans="2:26">
      <c r="B2342" s="9"/>
      <c r="C2342" s="3"/>
      <c r="D2342" s="3"/>
      <c r="E2342" s="3"/>
      <c r="F2342" s="3"/>
      <c r="G2342" s="3"/>
      <c r="H2342" s="3"/>
      <c r="I2342" s="3"/>
      <c r="J2342" s="3"/>
      <c r="K2342" s="3"/>
      <c r="L2342" s="3"/>
      <c r="M2342" s="3"/>
      <c r="N2342" s="3"/>
      <c r="O2342" s="3"/>
      <c r="P2342" s="3"/>
      <c r="Q2342" s="24"/>
      <c r="S2342" s="87"/>
      <c r="T2342" s="92"/>
      <c r="U2342" s="93"/>
      <c r="V2342" s="89"/>
      <c r="W2342" s="90"/>
      <c r="X2342" s="94"/>
      <c r="Y2342" s="95"/>
      <c r="Z2342" s="96"/>
    </row>
    <row r="2343" spans="2:26">
      <c r="B2343" s="9"/>
      <c r="C2343" s="3"/>
      <c r="D2343" s="3"/>
      <c r="E2343" s="3"/>
      <c r="F2343" s="3"/>
      <c r="G2343" s="3"/>
      <c r="H2343" s="3"/>
      <c r="I2343" s="3"/>
      <c r="J2343" s="3"/>
      <c r="K2343" s="3"/>
      <c r="L2343" s="3"/>
      <c r="M2343" s="3"/>
      <c r="N2343" s="3"/>
      <c r="O2343" s="3"/>
      <c r="P2343" s="3"/>
      <c r="Q2343" s="24"/>
      <c r="S2343" s="87"/>
      <c r="T2343" s="92"/>
      <c r="U2343" s="93"/>
      <c r="V2343" s="89"/>
      <c r="W2343" s="90"/>
      <c r="X2343" s="94"/>
      <c r="Y2343" s="95"/>
      <c r="Z2343" s="96"/>
    </row>
    <row r="2344" spans="2:26">
      <c r="B2344" s="9"/>
      <c r="C2344" s="3"/>
      <c r="D2344" s="3"/>
      <c r="E2344" s="3"/>
      <c r="F2344" s="3"/>
      <c r="G2344" s="3"/>
      <c r="H2344" s="3"/>
      <c r="I2344" s="3"/>
      <c r="J2344" s="3"/>
      <c r="K2344" s="3"/>
      <c r="L2344" s="3"/>
      <c r="M2344" s="3"/>
      <c r="N2344" s="3"/>
      <c r="O2344" s="3"/>
      <c r="P2344" s="3"/>
      <c r="Q2344" s="24"/>
      <c r="S2344" s="87"/>
      <c r="T2344" s="92"/>
      <c r="U2344" s="93"/>
      <c r="V2344" s="89"/>
      <c r="W2344" s="90"/>
      <c r="X2344" s="94"/>
      <c r="Y2344" s="95"/>
      <c r="Z2344" s="96"/>
    </row>
    <row r="2345" spans="2:26">
      <c r="B2345" s="9"/>
      <c r="C2345" s="3"/>
      <c r="D2345" s="3"/>
      <c r="E2345" s="3"/>
      <c r="F2345" s="3"/>
      <c r="G2345" s="3"/>
      <c r="H2345" s="3"/>
      <c r="I2345" s="3"/>
      <c r="J2345" s="3"/>
      <c r="K2345" s="3"/>
      <c r="L2345" s="3"/>
      <c r="M2345" s="3"/>
      <c r="N2345" s="3"/>
      <c r="O2345" s="3"/>
      <c r="P2345" s="3"/>
      <c r="Q2345" s="24"/>
      <c r="S2345" s="87"/>
      <c r="T2345" s="92"/>
      <c r="U2345" s="93"/>
      <c r="V2345" s="89"/>
      <c r="W2345" s="90"/>
      <c r="X2345" s="94"/>
      <c r="Y2345" s="95"/>
      <c r="Z2345" s="96"/>
    </row>
    <row r="2346" spans="2:26">
      <c r="B2346" s="9"/>
      <c r="C2346" s="3"/>
      <c r="D2346" s="3"/>
      <c r="E2346" s="3"/>
      <c r="F2346" s="3"/>
      <c r="G2346" s="3"/>
      <c r="H2346" s="3"/>
      <c r="I2346" s="3"/>
      <c r="J2346" s="3"/>
      <c r="K2346" s="3"/>
      <c r="L2346" s="3"/>
      <c r="M2346" s="3"/>
      <c r="N2346" s="3"/>
      <c r="O2346" s="3"/>
      <c r="P2346" s="3"/>
      <c r="Q2346" s="24"/>
      <c r="S2346" s="87"/>
      <c r="T2346" s="92"/>
      <c r="U2346" s="93"/>
      <c r="V2346" s="89"/>
      <c r="W2346" s="90"/>
      <c r="X2346" s="94"/>
      <c r="Y2346" s="95"/>
      <c r="Z2346" s="96"/>
    </row>
    <row r="2347" spans="2:26">
      <c r="B2347" s="9"/>
      <c r="C2347" s="3"/>
      <c r="D2347" s="3"/>
      <c r="E2347" s="3"/>
      <c r="F2347" s="3"/>
      <c r="G2347" s="3"/>
      <c r="H2347" s="3"/>
      <c r="I2347" s="3"/>
      <c r="J2347" s="3"/>
      <c r="K2347" s="3"/>
      <c r="L2347" s="3"/>
      <c r="M2347" s="3"/>
      <c r="N2347" s="3"/>
      <c r="O2347" s="3"/>
      <c r="P2347" s="3"/>
      <c r="Q2347" s="24"/>
      <c r="S2347" s="87"/>
      <c r="T2347" s="92"/>
      <c r="U2347" s="93"/>
      <c r="V2347" s="89"/>
      <c r="W2347" s="90"/>
      <c r="X2347" s="94"/>
      <c r="Y2347" s="95"/>
      <c r="Z2347" s="96"/>
    </row>
    <row r="2348" spans="2:26">
      <c r="B2348" s="9"/>
      <c r="C2348" s="3"/>
      <c r="D2348" s="3"/>
      <c r="E2348" s="3"/>
      <c r="F2348" s="3"/>
      <c r="G2348" s="3"/>
      <c r="H2348" s="3"/>
      <c r="I2348" s="3"/>
      <c r="J2348" s="3"/>
      <c r="K2348" s="3"/>
      <c r="L2348" s="3"/>
      <c r="M2348" s="3"/>
      <c r="N2348" s="3"/>
      <c r="O2348" s="3"/>
      <c r="P2348" s="3"/>
      <c r="Q2348" s="24"/>
      <c r="S2348" s="87"/>
      <c r="T2348" s="92"/>
      <c r="U2348" s="93"/>
      <c r="V2348" s="89"/>
      <c r="W2348" s="90"/>
      <c r="X2348" s="94"/>
      <c r="Y2348" s="95"/>
      <c r="Z2348" s="96"/>
    </row>
    <row r="2349" spans="2:26">
      <c r="B2349" s="9"/>
      <c r="C2349" s="3"/>
      <c r="D2349" s="3"/>
      <c r="E2349" s="3"/>
      <c r="F2349" s="3"/>
      <c r="G2349" s="3"/>
      <c r="H2349" s="3"/>
      <c r="I2349" s="3"/>
      <c r="J2349" s="3"/>
      <c r="K2349" s="3"/>
      <c r="L2349" s="3"/>
      <c r="M2349" s="3"/>
      <c r="N2349" s="3"/>
      <c r="O2349" s="3"/>
      <c r="P2349" s="3"/>
      <c r="Q2349" s="24"/>
      <c r="S2349" s="87"/>
      <c r="T2349" s="92"/>
      <c r="U2349" s="93"/>
      <c r="V2349" s="89"/>
      <c r="W2349" s="90"/>
      <c r="X2349" s="94"/>
      <c r="Y2349" s="95"/>
      <c r="Z2349" s="96"/>
    </row>
    <row r="2350" spans="2:26">
      <c r="B2350" s="9"/>
      <c r="C2350" s="3"/>
      <c r="D2350" s="3"/>
      <c r="E2350" s="3"/>
      <c r="F2350" s="3"/>
      <c r="G2350" s="3"/>
      <c r="H2350" s="3"/>
      <c r="I2350" s="3"/>
      <c r="J2350" s="3"/>
      <c r="K2350" s="3"/>
      <c r="L2350" s="3"/>
      <c r="M2350" s="3"/>
      <c r="N2350" s="3"/>
      <c r="O2350" s="3"/>
      <c r="P2350" s="3"/>
      <c r="Q2350" s="24"/>
      <c r="S2350" s="87"/>
      <c r="T2350" s="92"/>
      <c r="U2350" s="93"/>
      <c r="V2350" s="89"/>
      <c r="W2350" s="90"/>
      <c r="X2350" s="94"/>
      <c r="Y2350" s="95"/>
      <c r="Z2350" s="96"/>
    </row>
    <row r="2351" spans="2:26">
      <c r="B2351" s="9"/>
      <c r="C2351" s="3"/>
      <c r="D2351" s="3"/>
      <c r="E2351" s="3"/>
      <c r="F2351" s="3"/>
      <c r="G2351" s="3"/>
      <c r="H2351" s="3"/>
      <c r="I2351" s="3"/>
      <c r="J2351" s="3"/>
      <c r="K2351" s="3"/>
      <c r="L2351" s="3"/>
      <c r="M2351" s="3"/>
      <c r="N2351" s="3"/>
      <c r="O2351" s="3"/>
      <c r="P2351" s="3"/>
      <c r="Q2351" s="24"/>
      <c r="S2351" s="87"/>
      <c r="T2351" s="92"/>
      <c r="U2351" s="93"/>
      <c r="V2351" s="89"/>
      <c r="W2351" s="90"/>
      <c r="X2351" s="94"/>
      <c r="Y2351" s="95"/>
      <c r="Z2351" s="96"/>
    </row>
    <row r="2352" spans="2:26">
      <c r="B2352" s="9"/>
      <c r="C2352" s="3"/>
      <c r="D2352" s="3"/>
      <c r="E2352" s="3"/>
      <c r="F2352" s="3"/>
      <c r="G2352" s="3"/>
      <c r="H2352" s="3"/>
      <c r="I2352" s="3"/>
      <c r="J2352" s="3"/>
      <c r="K2352" s="3"/>
      <c r="L2352" s="3"/>
      <c r="M2352" s="3"/>
      <c r="N2352" s="3"/>
      <c r="O2352" s="3"/>
      <c r="P2352" s="3"/>
      <c r="Q2352" s="24"/>
      <c r="S2352" s="87"/>
      <c r="T2352" s="92"/>
      <c r="U2352" s="93"/>
      <c r="V2352" s="89"/>
      <c r="W2352" s="90"/>
      <c r="X2352" s="94"/>
      <c r="Y2352" s="95"/>
      <c r="Z2352" s="96"/>
    </row>
    <row r="2353" spans="2:26">
      <c r="B2353" s="9"/>
      <c r="C2353" s="3"/>
      <c r="D2353" s="3"/>
      <c r="E2353" s="3"/>
      <c r="F2353" s="3"/>
      <c r="G2353" s="3"/>
      <c r="H2353" s="3"/>
      <c r="I2353" s="3"/>
      <c r="J2353" s="3"/>
      <c r="K2353" s="3"/>
      <c r="L2353" s="3"/>
      <c r="M2353" s="3"/>
      <c r="N2353" s="3"/>
      <c r="O2353" s="3"/>
      <c r="P2353" s="3"/>
      <c r="Q2353" s="24"/>
      <c r="S2353" s="87"/>
      <c r="T2353" s="92"/>
      <c r="U2353" s="93"/>
      <c r="V2353" s="89"/>
      <c r="W2353" s="90"/>
      <c r="X2353" s="94"/>
      <c r="Y2353" s="95"/>
      <c r="Z2353" s="96"/>
    </row>
    <row r="2354" spans="2:26">
      <c r="B2354" s="9"/>
      <c r="C2354" s="3"/>
      <c r="D2354" s="3"/>
      <c r="E2354" s="3"/>
      <c r="F2354" s="3"/>
      <c r="G2354" s="3"/>
      <c r="H2354" s="3"/>
      <c r="I2354" s="3"/>
      <c r="J2354" s="3"/>
      <c r="K2354" s="3"/>
      <c r="L2354" s="3"/>
      <c r="M2354" s="3"/>
      <c r="N2354" s="3"/>
      <c r="O2354" s="3"/>
      <c r="P2354" s="3"/>
      <c r="Q2354" s="24"/>
      <c r="S2354" s="87"/>
      <c r="T2354" s="92"/>
      <c r="U2354" s="93"/>
      <c r="V2354" s="89"/>
      <c r="W2354" s="90"/>
      <c r="X2354" s="94"/>
      <c r="Y2354" s="95"/>
      <c r="Z2354" s="96"/>
    </row>
    <row r="2355" spans="2:26">
      <c r="B2355" s="9"/>
      <c r="C2355" s="3"/>
      <c r="D2355" s="3"/>
      <c r="E2355" s="3"/>
      <c r="F2355" s="3"/>
      <c r="G2355" s="3"/>
      <c r="H2355" s="3"/>
      <c r="I2355" s="3"/>
      <c r="J2355" s="3"/>
      <c r="K2355" s="3"/>
      <c r="L2355" s="3"/>
      <c r="M2355" s="3"/>
      <c r="N2355" s="3"/>
      <c r="O2355" s="3"/>
      <c r="P2355" s="3"/>
      <c r="Q2355" s="24"/>
      <c r="S2355" s="87"/>
      <c r="T2355" s="92"/>
      <c r="U2355" s="93"/>
      <c r="V2355" s="89"/>
      <c r="W2355" s="90"/>
      <c r="X2355" s="94"/>
      <c r="Y2355" s="95"/>
      <c r="Z2355" s="96"/>
    </row>
    <row r="2356" spans="2:26">
      <c r="B2356" s="9"/>
      <c r="C2356" s="3"/>
      <c r="D2356" s="3"/>
      <c r="E2356" s="3"/>
      <c r="F2356" s="3"/>
      <c r="G2356" s="3"/>
      <c r="H2356" s="3"/>
      <c r="I2356" s="3"/>
      <c r="J2356" s="3"/>
      <c r="K2356" s="3"/>
      <c r="L2356" s="3"/>
      <c r="M2356" s="3"/>
      <c r="N2356" s="3"/>
      <c r="O2356" s="3"/>
      <c r="P2356" s="3"/>
      <c r="Q2356" s="24"/>
      <c r="S2356" s="87"/>
      <c r="T2356" s="92"/>
      <c r="U2356" s="93"/>
      <c r="V2356" s="89"/>
      <c r="W2356" s="90"/>
      <c r="X2356" s="94"/>
      <c r="Y2356" s="95"/>
      <c r="Z2356" s="96"/>
    </row>
    <row r="2357" spans="2:26">
      <c r="B2357" s="9"/>
      <c r="C2357" s="3"/>
      <c r="D2357" s="3"/>
      <c r="E2357" s="3"/>
      <c r="F2357" s="3"/>
      <c r="G2357" s="3"/>
      <c r="H2357" s="3"/>
      <c r="I2357" s="3"/>
      <c r="J2357" s="3"/>
      <c r="K2357" s="3"/>
      <c r="L2357" s="3"/>
      <c r="M2357" s="3"/>
      <c r="N2357" s="3"/>
      <c r="O2357" s="3"/>
      <c r="P2357" s="3"/>
      <c r="Q2357" s="24"/>
      <c r="S2357" s="87"/>
      <c r="T2357" s="92"/>
      <c r="U2357" s="93"/>
      <c r="V2357" s="89"/>
      <c r="W2357" s="90"/>
      <c r="X2357" s="94"/>
      <c r="Y2357" s="95"/>
      <c r="Z2357" s="96"/>
    </row>
    <row r="2358" spans="2:26">
      <c r="B2358" s="9"/>
      <c r="C2358" s="3"/>
      <c r="D2358" s="3"/>
      <c r="E2358" s="3"/>
      <c r="F2358" s="3"/>
      <c r="G2358" s="3"/>
      <c r="H2358" s="3"/>
      <c r="I2358" s="3"/>
      <c r="J2358" s="3"/>
      <c r="K2358" s="3"/>
      <c r="L2358" s="3"/>
      <c r="M2358" s="3"/>
      <c r="N2358" s="3"/>
      <c r="O2358" s="3"/>
      <c r="P2358" s="3"/>
      <c r="Q2358" s="24"/>
      <c r="S2358" s="87"/>
      <c r="T2358" s="92"/>
      <c r="U2358" s="93"/>
      <c r="V2358" s="89"/>
      <c r="W2358" s="90"/>
      <c r="X2358" s="94"/>
      <c r="Y2358" s="95"/>
      <c r="Z2358" s="96"/>
    </row>
    <row r="2359" spans="2:26">
      <c r="B2359" s="9"/>
      <c r="C2359" s="3"/>
      <c r="D2359" s="3"/>
      <c r="E2359" s="3"/>
      <c r="F2359" s="3"/>
      <c r="G2359" s="3"/>
      <c r="H2359" s="3"/>
      <c r="I2359" s="3"/>
      <c r="J2359" s="3"/>
      <c r="K2359" s="3"/>
      <c r="L2359" s="3"/>
      <c r="M2359" s="3"/>
      <c r="N2359" s="3"/>
      <c r="O2359" s="3"/>
      <c r="P2359" s="3"/>
      <c r="Q2359" s="24"/>
      <c r="S2359" s="87"/>
      <c r="T2359" s="92"/>
      <c r="U2359" s="93"/>
      <c r="V2359" s="89"/>
      <c r="W2359" s="90"/>
      <c r="X2359" s="94"/>
      <c r="Y2359" s="95"/>
      <c r="Z2359" s="96"/>
    </row>
    <row r="2360" spans="2:26">
      <c r="B2360" s="9"/>
      <c r="C2360" s="3"/>
      <c r="D2360" s="3"/>
      <c r="E2360" s="3"/>
      <c r="F2360" s="3"/>
      <c r="G2360" s="3"/>
      <c r="H2360" s="3"/>
      <c r="I2360" s="3"/>
      <c r="J2360" s="3"/>
      <c r="K2360" s="3"/>
      <c r="L2360" s="3"/>
      <c r="M2360" s="3"/>
      <c r="N2360" s="3"/>
      <c r="O2360" s="3"/>
      <c r="P2360" s="3"/>
      <c r="Q2360" s="24"/>
      <c r="S2360" s="87"/>
      <c r="T2360" s="92"/>
      <c r="U2360" s="93"/>
      <c r="V2360" s="89"/>
      <c r="W2360" s="90"/>
      <c r="X2360" s="94"/>
      <c r="Y2360" s="95"/>
      <c r="Z2360" s="96"/>
    </row>
    <row r="2361" spans="2:26">
      <c r="B2361" s="9"/>
      <c r="C2361" s="3"/>
      <c r="D2361" s="3"/>
      <c r="E2361" s="3"/>
      <c r="F2361" s="3"/>
      <c r="G2361" s="3"/>
      <c r="H2361" s="3"/>
      <c r="I2361" s="3"/>
      <c r="J2361" s="3"/>
      <c r="K2361" s="3"/>
      <c r="L2361" s="3"/>
      <c r="M2361" s="3"/>
      <c r="N2361" s="3"/>
      <c r="O2361" s="3"/>
      <c r="P2361" s="3"/>
      <c r="Q2361" s="24"/>
      <c r="S2361" s="87"/>
      <c r="T2361" s="92"/>
      <c r="U2361" s="93"/>
      <c r="V2361" s="89"/>
      <c r="W2361" s="90"/>
      <c r="X2361" s="94"/>
      <c r="Y2361" s="95"/>
      <c r="Z2361" s="96"/>
    </row>
    <row r="2362" spans="2:26">
      <c r="B2362" s="9"/>
      <c r="C2362" s="3"/>
      <c r="D2362" s="3"/>
      <c r="E2362" s="3"/>
      <c r="F2362" s="3"/>
      <c r="G2362" s="3"/>
      <c r="H2362" s="3"/>
      <c r="I2362" s="3"/>
      <c r="J2362" s="3"/>
      <c r="K2362" s="3"/>
      <c r="L2362" s="3"/>
      <c r="M2362" s="3"/>
      <c r="N2362" s="3"/>
      <c r="O2362" s="3"/>
      <c r="P2362" s="3"/>
      <c r="Q2362" s="24"/>
      <c r="S2362" s="87"/>
      <c r="T2362" s="92"/>
      <c r="U2362" s="93"/>
      <c r="V2362" s="89"/>
      <c r="W2362" s="90"/>
      <c r="X2362" s="94"/>
      <c r="Y2362" s="95"/>
      <c r="Z2362" s="96"/>
    </row>
    <row r="2363" spans="2:26">
      <c r="B2363" s="9"/>
      <c r="C2363" s="3"/>
      <c r="D2363" s="3"/>
      <c r="E2363" s="3"/>
      <c r="F2363" s="3"/>
      <c r="G2363" s="3"/>
      <c r="H2363" s="3"/>
      <c r="I2363" s="3"/>
      <c r="J2363" s="3"/>
      <c r="K2363" s="3"/>
      <c r="L2363" s="3"/>
      <c r="M2363" s="3"/>
      <c r="N2363" s="3"/>
      <c r="O2363" s="3"/>
      <c r="P2363" s="3"/>
      <c r="Q2363" s="24"/>
      <c r="S2363" s="87"/>
      <c r="T2363" s="92"/>
      <c r="U2363" s="93"/>
      <c r="V2363" s="89"/>
      <c r="W2363" s="90"/>
      <c r="X2363" s="94"/>
      <c r="Y2363" s="95"/>
      <c r="Z2363" s="96"/>
    </row>
    <row r="2364" spans="2:26">
      <c r="B2364" s="9"/>
      <c r="C2364" s="3"/>
      <c r="D2364" s="3"/>
      <c r="E2364" s="3"/>
      <c r="F2364" s="3"/>
      <c r="G2364" s="3"/>
      <c r="H2364" s="3"/>
      <c r="I2364" s="3"/>
      <c r="J2364" s="3"/>
      <c r="K2364" s="3"/>
      <c r="L2364" s="3"/>
      <c r="M2364" s="3"/>
      <c r="N2364" s="3"/>
      <c r="O2364" s="3"/>
      <c r="P2364" s="3"/>
      <c r="Q2364" s="24"/>
      <c r="S2364" s="87"/>
      <c r="T2364" s="92"/>
      <c r="U2364" s="93"/>
      <c r="V2364" s="89"/>
      <c r="W2364" s="90"/>
      <c r="X2364" s="94"/>
      <c r="Y2364" s="95"/>
      <c r="Z2364" s="96"/>
    </row>
    <row r="2365" spans="2:26">
      <c r="B2365" s="9"/>
      <c r="C2365" s="3"/>
      <c r="D2365" s="3"/>
      <c r="E2365" s="3"/>
      <c r="F2365" s="3"/>
      <c r="G2365" s="3"/>
      <c r="H2365" s="3"/>
      <c r="I2365" s="3"/>
      <c r="J2365" s="3"/>
      <c r="K2365" s="3"/>
      <c r="L2365" s="3"/>
      <c r="M2365" s="3"/>
      <c r="N2365" s="3"/>
      <c r="O2365" s="3"/>
      <c r="P2365" s="3"/>
      <c r="Q2365" s="24"/>
      <c r="S2365" s="87"/>
      <c r="T2365" s="92"/>
      <c r="U2365" s="93"/>
      <c r="V2365" s="89"/>
      <c r="W2365" s="90"/>
      <c r="X2365" s="94"/>
      <c r="Y2365" s="95"/>
      <c r="Z2365" s="96"/>
    </row>
    <row r="2366" spans="2:26">
      <c r="B2366" s="9"/>
      <c r="C2366" s="3"/>
      <c r="D2366" s="3"/>
      <c r="E2366" s="3"/>
      <c r="F2366" s="3"/>
      <c r="G2366" s="3"/>
      <c r="H2366" s="3"/>
      <c r="I2366" s="3"/>
      <c r="J2366" s="3"/>
      <c r="K2366" s="3"/>
      <c r="L2366" s="3"/>
      <c r="M2366" s="3"/>
      <c r="N2366" s="3"/>
      <c r="O2366" s="3"/>
      <c r="P2366" s="3"/>
      <c r="Q2366" s="24"/>
      <c r="S2366" s="87"/>
      <c r="T2366" s="92"/>
      <c r="U2366" s="93"/>
      <c r="V2366" s="89"/>
      <c r="W2366" s="90"/>
      <c r="X2366" s="94"/>
      <c r="Y2366" s="95"/>
      <c r="Z2366" s="96"/>
    </row>
    <row r="2367" spans="2:26">
      <c r="B2367" s="9"/>
      <c r="C2367" s="3"/>
      <c r="D2367" s="3"/>
      <c r="E2367" s="3"/>
      <c r="F2367" s="3"/>
      <c r="G2367" s="3"/>
      <c r="H2367" s="3"/>
      <c r="I2367" s="3"/>
      <c r="J2367" s="3"/>
      <c r="K2367" s="3"/>
      <c r="L2367" s="3"/>
      <c r="M2367" s="3"/>
      <c r="N2367" s="3"/>
      <c r="O2367" s="3"/>
      <c r="P2367" s="3"/>
      <c r="Q2367" s="24"/>
      <c r="S2367" s="87"/>
      <c r="T2367" s="92"/>
      <c r="U2367" s="93"/>
      <c r="V2367" s="89"/>
      <c r="W2367" s="90"/>
      <c r="X2367" s="94"/>
      <c r="Y2367" s="95"/>
      <c r="Z2367" s="96"/>
    </row>
    <row r="2368" spans="2:26">
      <c r="B2368" s="9"/>
      <c r="C2368" s="3"/>
      <c r="D2368" s="3"/>
      <c r="E2368" s="3"/>
      <c r="F2368" s="3"/>
      <c r="G2368" s="3"/>
      <c r="H2368" s="3"/>
      <c r="I2368" s="3"/>
      <c r="J2368" s="3"/>
      <c r="K2368" s="3"/>
      <c r="L2368" s="3"/>
      <c r="M2368" s="3"/>
      <c r="N2368" s="3"/>
      <c r="O2368" s="3"/>
      <c r="P2368" s="3"/>
      <c r="Q2368" s="24"/>
      <c r="S2368" s="87"/>
      <c r="T2368" s="92"/>
      <c r="U2368" s="93"/>
      <c r="V2368" s="89"/>
      <c r="W2368" s="90"/>
      <c r="X2368" s="94"/>
      <c r="Y2368" s="95"/>
      <c r="Z2368" s="96"/>
    </row>
    <row r="2369" spans="2:26">
      <c r="B2369" s="9"/>
      <c r="C2369" s="3"/>
      <c r="D2369" s="3"/>
      <c r="E2369" s="3"/>
      <c r="F2369" s="3"/>
      <c r="G2369" s="3"/>
      <c r="H2369" s="3"/>
      <c r="I2369" s="3"/>
      <c r="J2369" s="3"/>
      <c r="K2369" s="3"/>
      <c r="L2369" s="3"/>
      <c r="M2369" s="3"/>
      <c r="N2369" s="3"/>
      <c r="O2369" s="3"/>
      <c r="P2369" s="3"/>
      <c r="Q2369" s="24"/>
      <c r="S2369" s="87"/>
      <c r="T2369" s="92"/>
      <c r="U2369" s="93"/>
      <c r="V2369" s="89"/>
      <c r="W2369" s="90"/>
      <c r="X2369" s="94"/>
      <c r="Y2369" s="95"/>
      <c r="Z2369" s="96"/>
    </row>
    <row r="2370" spans="2:26">
      <c r="B2370" s="9"/>
      <c r="C2370" s="3"/>
      <c r="D2370" s="3"/>
      <c r="E2370" s="3"/>
      <c r="F2370" s="3"/>
      <c r="G2370" s="3"/>
      <c r="H2370" s="3"/>
      <c r="I2370" s="3"/>
      <c r="J2370" s="3"/>
      <c r="K2370" s="3"/>
      <c r="L2370" s="3"/>
      <c r="M2370" s="3"/>
      <c r="N2370" s="3"/>
      <c r="O2370" s="3"/>
      <c r="P2370" s="3"/>
      <c r="Q2370" s="24"/>
      <c r="S2370" s="87"/>
      <c r="T2370" s="92"/>
      <c r="U2370" s="93"/>
      <c r="V2370" s="89"/>
      <c r="W2370" s="90"/>
      <c r="X2370" s="94"/>
      <c r="Y2370" s="95"/>
      <c r="Z2370" s="96"/>
    </row>
    <row r="2371" spans="2:26">
      <c r="B2371" s="9"/>
      <c r="C2371" s="3"/>
      <c r="D2371" s="3"/>
      <c r="E2371" s="3"/>
      <c r="F2371" s="3"/>
      <c r="G2371" s="3"/>
      <c r="H2371" s="3"/>
      <c r="I2371" s="3"/>
      <c r="J2371" s="3"/>
      <c r="K2371" s="3"/>
      <c r="L2371" s="3"/>
      <c r="M2371" s="3"/>
      <c r="N2371" s="3"/>
      <c r="O2371" s="3"/>
      <c r="P2371" s="3"/>
      <c r="Q2371" s="24"/>
      <c r="S2371" s="87"/>
      <c r="T2371" s="92"/>
      <c r="U2371" s="93"/>
      <c r="V2371" s="89"/>
      <c r="W2371" s="90"/>
      <c r="X2371" s="94"/>
      <c r="Y2371" s="95"/>
      <c r="Z2371" s="96"/>
    </row>
    <row r="2372" spans="2:26">
      <c r="B2372" s="9"/>
      <c r="C2372" s="3"/>
      <c r="D2372" s="3"/>
      <c r="E2372" s="3"/>
      <c r="F2372" s="3"/>
      <c r="G2372" s="3"/>
      <c r="H2372" s="3"/>
      <c r="I2372" s="3"/>
      <c r="J2372" s="3"/>
      <c r="K2372" s="3"/>
      <c r="L2372" s="3"/>
      <c r="M2372" s="3"/>
      <c r="N2372" s="3"/>
      <c r="O2372" s="3"/>
      <c r="P2372" s="3"/>
      <c r="Q2372" s="24"/>
      <c r="S2372" s="87"/>
      <c r="T2372" s="92"/>
      <c r="U2372" s="93"/>
      <c r="V2372" s="89"/>
      <c r="W2372" s="90"/>
      <c r="X2372" s="94"/>
      <c r="Y2372" s="95"/>
      <c r="Z2372" s="96"/>
    </row>
    <row r="2373" spans="2:26">
      <c r="B2373" s="9"/>
      <c r="C2373" s="3"/>
      <c r="D2373" s="3"/>
      <c r="E2373" s="3"/>
      <c r="F2373" s="3"/>
      <c r="G2373" s="3"/>
      <c r="H2373" s="3"/>
      <c r="I2373" s="3"/>
      <c r="J2373" s="3"/>
      <c r="K2373" s="3"/>
      <c r="L2373" s="3"/>
      <c r="M2373" s="3"/>
      <c r="N2373" s="3"/>
      <c r="O2373" s="3"/>
      <c r="P2373" s="3"/>
      <c r="Q2373" s="24"/>
      <c r="S2373" s="87"/>
      <c r="T2373" s="92"/>
      <c r="U2373" s="93"/>
      <c r="V2373" s="89"/>
      <c r="W2373" s="90"/>
      <c r="X2373" s="94"/>
      <c r="Y2373" s="95"/>
      <c r="Z2373" s="96"/>
    </row>
    <row r="2374" spans="2:26">
      <c r="B2374" s="9"/>
      <c r="C2374" s="3"/>
      <c r="D2374" s="3"/>
      <c r="E2374" s="3"/>
      <c r="F2374" s="3"/>
      <c r="G2374" s="3"/>
      <c r="H2374" s="3"/>
      <c r="I2374" s="3"/>
      <c r="J2374" s="3"/>
      <c r="K2374" s="3"/>
      <c r="L2374" s="3"/>
      <c r="M2374" s="3"/>
      <c r="N2374" s="3"/>
      <c r="O2374" s="3"/>
      <c r="P2374" s="3"/>
      <c r="Q2374" s="24"/>
      <c r="S2374" s="87"/>
      <c r="T2374" s="92"/>
      <c r="U2374" s="93"/>
      <c r="V2374" s="89"/>
      <c r="W2374" s="90"/>
      <c r="X2374" s="94"/>
      <c r="Y2374" s="95"/>
      <c r="Z2374" s="96"/>
    </row>
    <row r="2375" spans="2:26">
      <c r="B2375" s="9"/>
      <c r="C2375" s="3"/>
      <c r="D2375" s="3"/>
      <c r="E2375" s="3"/>
      <c r="F2375" s="3"/>
      <c r="G2375" s="3"/>
      <c r="H2375" s="3"/>
      <c r="I2375" s="3"/>
      <c r="J2375" s="3"/>
      <c r="K2375" s="3"/>
      <c r="L2375" s="3"/>
      <c r="M2375" s="3"/>
      <c r="N2375" s="3"/>
      <c r="O2375" s="3"/>
      <c r="P2375" s="3"/>
      <c r="Q2375" s="24"/>
      <c r="S2375" s="87"/>
      <c r="T2375" s="92"/>
      <c r="U2375" s="93"/>
      <c r="V2375" s="89"/>
      <c r="W2375" s="90"/>
      <c r="X2375" s="94"/>
      <c r="Y2375" s="95"/>
      <c r="Z2375" s="96"/>
    </row>
    <row r="2376" spans="2:26">
      <c r="B2376" s="9"/>
      <c r="C2376" s="3"/>
      <c r="D2376" s="3"/>
      <c r="E2376" s="3"/>
      <c r="F2376" s="3"/>
      <c r="G2376" s="3"/>
      <c r="H2376" s="3"/>
      <c r="I2376" s="3"/>
      <c r="J2376" s="3"/>
      <c r="K2376" s="3"/>
      <c r="L2376" s="3"/>
      <c r="M2376" s="3"/>
      <c r="N2376" s="3"/>
      <c r="O2376" s="3"/>
      <c r="P2376" s="3"/>
      <c r="Q2376" s="24"/>
      <c r="S2376" s="87"/>
      <c r="T2376" s="92"/>
      <c r="U2376" s="93"/>
      <c r="V2376" s="89"/>
      <c r="W2376" s="90"/>
      <c r="X2376" s="94"/>
      <c r="Y2376" s="95"/>
      <c r="Z2376" s="96"/>
    </row>
    <row r="2377" spans="2:26">
      <c r="B2377" s="9"/>
      <c r="C2377" s="3"/>
      <c r="D2377" s="3"/>
      <c r="E2377" s="3"/>
      <c r="F2377" s="3"/>
      <c r="G2377" s="3"/>
      <c r="H2377" s="3"/>
      <c r="I2377" s="3"/>
      <c r="J2377" s="3"/>
      <c r="K2377" s="3"/>
      <c r="L2377" s="3"/>
      <c r="M2377" s="3"/>
      <c r="N2377" s="3"/>
      <c r="O2377" s="3"/>
      <c r="P2377" s="3"/>
      <c r="Q2377" s="24"/>
      <c r="S2377" s="87"/>
      <c r="T2377" s="92"/>
      <c r="U2377" s="93"/>
      <c r="V2377" s="89"/>
      <c r="W2377" s="90"/>
      <c r="X2377" s="94"/>
      <c r="Y2377" s="95"/>
      <c r="Z2377" s="96"/>
    </row>
    <row r="2378" spans="2:26">
      <c r="B2378" s="9"/>
      <c r="C2378" s="3"/>
      <c r="D2378" s="3"/>
      <c r="E2378" s="3"/>
      <c r="F2378" s="3"/>
      <c r="G2378" s="3"/>
      <c r="H2378" s="3"/>
      <c r="I2378" s="3"/>
      <c r="J2378" s="3"/>
      <c r="K2378" s="3"/>
      <c r="L2378" s="3"/>
      <c r="M2378" s="3"/>
      <c r="N2378" s="3"/>
      <c r="O2378" s="3"/>
      <c r="P2378" s="3"/>
      <c r="Q2378" s="24"/>
      <c r="S2378" s="87"/>
      <c r="T2378" s="92"/>
      <c r="U2378" s="93"/>
      <c r="V2378" s="89"/>
      <c r="W2378" s="90"/>
      <c r="X2378" s="94"/>
      <c r="Y2378" s="95"/>
      <c r="Z2378" s="96"/>
    </row>
    <row r="2379" spans="2:26">
      <c r="B2379" s="9"/>
      <c r="C2379" s="3"/>
      <c r="D2379" s="3"/>
      <c r="E2379" s="3"/>
      <c r="F2379" s="3"/>
      <c r="G2379" s="3"/>
      <c r="H2379" s="3"/>
      <c r="I2379" s="3"/>
      <c r="J2379" s="3"/>
      <c r="K2379" s="3"/>
      <c r="L2379" s="3"/>
      <c r="M2379" s="3"/>
      <c r="N2379" s="3"/>
      <c r="O2379" s="3"/>
      <c r="P2379" s="3"/>
      <c r="Q2379" s="24"/>
      <c r="S2379" s="87"/>
      <c r="T2379" s="92"/>
      <c r="U2379" s="93"/>
      <c r="V2379" s="89"/>
      <c r="W2379" s="90"/>
      <c r="X2379" s="94"/>
      <c r="Y2379" s="95"/>
      <c r="Z2379" s="96"/>
    </row>
    <row r="2380" spans="2:26">
      <c r="B2380" s="9"/>
      <c r="C2380" s="3"/>
      <c r="D2380" s="3"/>
      <c r="E2380" s="3"/>
      <c r="F2380" s="3"/>
      <c r="G2380" s="3"/>
      <c r="H2380" s="3"/>
      <c r="I2380" s="3"/>
      <c r="J2380" s="3"/>
      <c r="K2380" s="3"/>
      <c r="L2380" s="3"/>
      <c r="M2380" s="3"/>
      <c r="N2380" s="3"/>
      <c r="O2380" s="3"/>
      <c r="P2380" s="3"/>
      <c r="Q2380" s="24"/>
      <c r="S2380" s="87"/>
      <c r="T2380" s="92"/>
      <c r="U2380" s="93"/>
      <c r="V2380" s="89"/>
      <c r="W2380" s="90"/>
      <c r="X2380" s="94"/>
      <c r="Y2380" s="95"/>
      <c r="Z2380" s="96"/>
    </row>
    <row r="2381" spans="2:26">
      <c r="B2381" s="9"/>
      <c r="C2381" s="3"/>
      <c r="D2381" s="3"/>
      <c r="E2381" s="3"/>
      <c r="F2381" s="3"/>
      <c r="G2381" s="3"/>
      <c r="H2381" s="3"/>
      <c r="I2381" s="3"/>
      <c r="J2381" s="3"/>
      <c r="K2381" s="3"/>
      <c r="L2381" s="3"/>
      <c r="M2381" s="3"/>
      <c r="N2381" s="3"/>
      <c r="O2381" s="3"/>
      <c r="P2381" s="3"/>
      <c r="Q2381" s="24"/>
      <c r="S2381" s="87"/>
      <c r="T2381" s="92"/>
      <c r="U2381" s="93"/>
      <c r="V2381" s="89"/>
      <c r="W2381" s="90"/>
      <c r="X2381" s="94"/>
      <c r="Y2381" s="95"/>
      <c r="Z2381" s="96"/>
    </row>
    <row r="2382" spans="2:26">
      <c r="B2382" s="9"/>
      <c r="C2382" s="3"/>
      <c r="D2382" s="3"/>
      <c r="E2382" s="3"/>
      <c r="F2382" s="3"/>
      <c r="G2382" s="3"/>
      <c r="H2382" s="3"/>
      <c r="I2382" s="3"/>
      <c r="J2382" s="3"/>
      <c r="K2382" s="3"/>
      <c r="L2382" s="3"/>
      <c r="M2382" s="3"/>
      <c r="N2382" s="3"/>
      <c r="O2382" s="3"/>
      <c r="P2382" s="3"/>
      <c r="Q2382" s="24"/>
      <c r="S2382" s="87"/>
      <c r="T2382" s="92"/>
      <c r="U2382" s="93"/>
      <c r="V2382" s="89"/>
      <c r="W2382" s="90"/>
      <c r="X2382" s="94"/>
      <c r="Y2382" s="95"/>
      <c r="Z2382" s="96"/>
    </row>
    <row r="2383" spans="2:26">
      <c r="B2383" s="9"/>
      <c r="C2383" s="3"/>
      <c r="D2383" s="3"/>
      <c r="E2383" s="3"/>
      <c r="F2383" s="3"/>
      <c r="G2383" s="3"/>
      <c r="H2383" s="3"/>
      <c r="I2383" s="3"/>
      <c r="J2383" s="3"/>
      <c r="K2383" s="3"/>
      <c r="L2383" s="3"/>
      <c r="M2383" s="3"/>
      <c r="N2383" s="3"/>
      <c r="O2383" s="3"/>
      <c r="P2383" s="3"/>
      <c r="Q2383" s="24"/>
      <c r="S2383" s="87"/>
      <c r="T2383" s="92"/>
      <c r="U2383" s="93"/>
      <c r="V2383" s="89"/>
      <c r="W2383" s="90"/>
      <c r="X2383" s="94"/>
      <c r="Y2383" s="95"/>
      <c r="Z2383" s="96"/>
    </row>
    <row r="2384" spans="2:26">
      <c r="B2384" s="9"/>
      <c r="C2384" s="3"/>
      <c r="D2384" s="3"/>
      <c r="E2384" s="3"/>
      <c r="F2384" s="3"/>
      <c r="G2384" s="3"/>
      <c r="H2384" s="3"/>
      <c r="I2384" s="3"/>
      <c r="J2384" s="3"/>
      <c r="K2384" s="3"/>
      <c r="L2384" s="3"/>
      <c r="M2384" s="3"/>
      <c r="N2384" s="3"/>
      <c r="O2384" s="3"/>
      <c r="P2384" s="3"/>
      <c r="Q2384" s="24"/>
      <c r="S2384" s="87"/>
      <c r="T2384" s="92"/>
      <c r="U2384" s="93"/>
      <c r="V2384" s="89"/>
      <c r="W2384" s="90"/>
      <c r="X2384" s="94"/>
      <c r="Y2384" s="95"/>
      <c r="Z2384" s="96"/>
    </row>
    <row r="2385" spans="2:26">
      <c r="B2385" s="9"/>
      <c r="C2385" s="3"/>
      <c r="D2385" s="3"/>
      <c r="E2385" s="3"/>
      <c r="F2385" s="3"/>
      <c r="G2385" s="3"/>
      <c r="H2385" s="3"/>
      <c r="I2385" s="3"/>
      <c r="J2385" s="3"/>
      <c r="K2385" s="3"/>
      <c r="L2385" s="3"/>
      <c r="M2385" s="3"/>
      <c r="N2385" s="3"/>
      <c r="O2385" s="3"/>
      <c r="P2385" s="3"/>
      <c r="Q2385" s="24"/>
      <c r="S2385" s="87"/>
      <c r="T2385" s="92"/>
      <c r="U2385" s="93"/>
      <c r="V2385" s="89"/>
      <c r="W2385" s="90"/>
      <c r="X2385" s="94"/>
      <c r="Y2385" s="95"/>
      <c r="Z2385" s="96"/>
    </row>
    <row r="2386" spans="2:26">
      <c r="B2386" s="9"/>
      <c r="C2386" s="3"/>
      <c r="D2386" s="3"/>
      <c r="E2386" s="3"/>
      <c r="F2386" s="3"/>
      <c r="G2386" s="3"/>
      <c r="H2386" s="3"/>
      <c r="I2386" s="3"/>
      <c r="J2386" s="3"/>
      <c r="K2386" s="3"/>
      <c r="L2386" s="3"/>
      <c r="M2386" s="3"/>
      <c r="N2386" s="3"/>
      <c r="O2386" s="3"/>
      <c r="P2386" s="3"/>
      <c r="Q2386" s="24"/>
      <c r="S2386" s="87"/>
      <c r="T2386" s="92"/>
      <c r="U2386" s="93"/>
      <c r="V2386" s="89"/>
      <c r="W2386" s="90"/>
      <c r="X2386" s="94"/>
      <c r="Y2386" s="95"/>
      <c r="Z2386" s="96"/>
    </row>
    <row r="2387" spans="2:26">
      <c r="B2387" s="9"/>
      <c r="C2387" s="3"/>
      <c r="D2387" s="3"/>
      <c r="E2387" s="3"/>
      <c r="F2387" s="3"/>
      <c r="G2387" s="3"/>
      <c r="H2387" s="3"/>
      <c r="I2387" s="3"/>
      <c r="J2387" s="3"/>
      <c r="K2387" s="3"/>
      <c r="L2387" s="3"/>
      <c r="M2387" s="3"/>
      <c r="N2387" s="3"/>
      <c r="O2387" s="3"/>
      <c r="P2387" s="3"/>
      <c r="Q2387" s="24"/>
      <c r="S2387" s="87"/>
      <c r="T2387" s="92"/>
      <c r="U2387" s="93"/>
      <c r="V2387" s="89"/>
      <c r="W2387" s="90"/>
      <c r="X2387" s="94"/>
      <c r="Y2387" s="95"/>
      <c r="Z2387" s="96"/>
    </row>
    <row r="2388" spans="2:26">
      <c r="B2388" s="9"/>
      <c r="C2388" s="3"/>
      <c r="D2388" s="3"/>
      <c r="E2388" s="3"/>
      <c r="F2388" s="3"/>
      <c r="G2388" s="3"/>
      <c r="H2388" s="3"/>
      <c r="I2388" s="3"/>
      <c r="J2388" s="3"/>
      <c r="K2388" s="3"/>
      <c r="L2388" s="3"/>
      <c r="M2388" s="3"/>
      <c r="N2388" s="3"/>
      <c r="O2388" s="3"/>
      <c r="P2388" s="3"/>
      <c r="Q2388" s="24"/>
      <c r="S2388" s="87"/>
      <c r="T2388" s="92"/>
      <c r="U2388" s="93"/>
      <c r="V2388" s="89"/>
      <c r="W2388" s="90"/>
      <c r="X2388" s="94"/>
      <c r="Y2388" s="95"/>
      <c r="Z2388" s="96"/>
    </row>
    <row r="2389" spans="2:26">
      <c r="B2389" s="9"/>
      <c r="C2389" s="3"/>
      <c r="D2389" s="3"/>
      <c r="E2389" s="3"/>
      <c r="F2389" s="3"/>
      <c r="G2389" s="3"/>
      <c r="H2389" s="3"/>
      <c r="I2389" s="3"/>
      <c r="J2389" s="3"/>
      <c r="K2389" s="3"/>
      <c r="L2389" s="3"/>
      <c r="M2389" s="3"/>
      <c r="N2389" s="3"/>
      <c r="O2389" s="3"/>
      <c r="P2389" s="3"/>
      <c r="Q2389" s="24"/>
      <c r="S2389" s="87"/>
      <c r="T2389" s="92"/>
      <c r="U2389" s="93"/>
      <c r="V2389" s="89"/>
      <c r="W2389" s="90"/>
      <c r="X2389" s="94"/>
      <c r="Y2389" s="95"/>
      <c r="Z2389" s="96"/>
    </row>
    <row r="2390" spans="2:26">
      <c r="B2390" s="9"/>
      <c r="C2390" s="3"/>
      <c r="D2390" s="3"/>
      <c r="E2390" s="3"/>
      <c r="F2390" s="80"/>
      <c r="G2390" s="3"/>
      <c r="H2390" s="3"/>
      <c r="I2390" s="3"/>
      <c r="J2390" s="3"/>
      <c r="K2390" s="3"/>
      <c r="L2390" s="3"/>
      <c r="M2390" s="3"/>
      <c r="N2390" s="3"/>
      <c r="O2390" s="3"/>
      <c r="P2390" s="3"/>
      <c r="Q2390" s="24"/>
      <c r="S2390" s="87"/>
      <c r="T2390" s="92"/>
      <c r="U2390" s="93"/>
      <c r="V2390" s="89"/>
      <c r="W2390" s="90"/>
      <c r="X2390" s="94"/>
      <c r="Y2390" s="95"/>
      <c r="Z2390" s="96"/>
    </row>
    <row r="2391" spans="2:26" s="29" customFormat="1">
      <c r="B2391" s="10"/>
      <c r="C2391" s="78"/>
      <c r="D2391" s="78"/>
      <c r="E2391" s="78"/>
      <c r="F2391" s="78"/>
      <c r="G2391" s="78"/>
      <c r="H2391" s="78"/>
      <c r="I2391" s="78"/>
      <c r="J2391" s="78"/>
      <c r="K2391" s="78"/>
      <c r="L2391" s="78"/>
      <c r="M2391" s="78"/>
      <c r="N2391" s="78"/>
      <c r="O2391" s="78"/>
      <c r="P2391" s="78"/>
      <c r="Q2391" s="79"/>
      <c r="R2391" s="77"/>
      <c r="S2391" s="87"/>
      <c r="T2391" s="92"/>
      <c r="U2391" s="93"/>
      <c r="V2391" s="89"/>
      <c r="W2391" s="90"/>
      <c r="X2391" s="94"/>
      <c r="Y2391" s="95"/>
      <c r="Z2391" s="96"/>
    </row>
    <row r="2392" spans="2:26" s="29" customFormat="1">
      <c r="B2392" s="10"/>
      <c r="C2392" s="78"/>
      <c r="D2392" s="78"/>
      <c r="E2392" s="78"/>
      <c r="F2392" s="78"/>
      <c r="G2392" s="78"/>
      <c r="H2392" s="78"/>
      <c r="I2392" s="78"/>
      <c r="J2392" s="78"/>
      <c r="K2392" s="78"/>
      <c r="L2392" s="78"/>
      <c r="M2392" s="78"/>
      <c r="N2392" s="78"/>
      <c r="O2392" s="78"/>
      <c r="P2392" s="78"/>
      <c r="Q2392" s="79"/>
      <c r="R2392" s="77"/>
      <c r="S2392" s="87"/>
      <c r="T2392" s="92"/>
      <c r="U2392" s="93"/>
      <c r="V2392" s="89"/>
      <c r="W2392" s="90"/>
      <c r="X2392" s="94"/>
      <c r="Y2392" s="95"/>
      <c r="Z2392" s="96"/>
    </row>
    <row r="2393" spans="2:26" s="29" customFormat="1">
      <c r="B2393" s="10"/>
      <c r="C2393" s="78"/>
      <c r="D2393" s="81"/>
      <c r="E2393" s="78"/>
      <c r="F2393" s="78"/>
      <c r="G2393" s="78"/>
      <c r="H2393" s="78"/>
      <c r="I2393" s="78"/>
      <c r="J2393" s="78"/>
      <c r="K2393" s="78"/>
      <c r="L2393" s="78"/>
      <c r="M2393" s="78"/>
      <c r="N2393" s="78"/>
      <c r="O2393" s="78"/>
      <c r="P2393" s="78"/>
      <c r="Q2393" s="79"/>
      <c r="R2393" s="77"/>
      <c r="S2393" s="87"/>
      <c r="T2393" s="92"/>
      <c r="U2393" s="93"/>
      <c r="V2393" s="89"/>
      <c r="W2393" s="90"/>
      <c r="X2393" s="94"/>
      <c r="Y2393" s="95"/>
      <c r="Z2393" s="96"/>
    </row>
    <row r="2394" spans="2:26">
      <c r="B2394" s="9"/>
      <c r="C2394" s="3"/>
      <c r="D2394" s="80"/>
      <c r="E2394" s="3"/>
      <c r="F2394" s="78"/>
      <c r="G2394" s="3"/>
      <c r="H2394" s="3"/>
      <c r="I2394" s="3"/>
      <c r="J2394" s="3"/>
      <c r="K2394" s="3"/>
      <c r="L2394" s="3"/>
      <c r="M2394" s="3"/>
      <c r="N2394" s="3"/>
      <c r="O2394" s="3"/>
      <c r="P2394" s="3"/>
      <c r="Q2394" s="24"/>
      <c r="S2394" s="87"/>
      <c r="T2394" s="92"/>
      <c r="U2394" s="93"/>
      <c r="V2394" s="89"/>
      <c r="W2394" s="90"/>
      <c r="X2394" s="94"/>
      <c r="Y2394" s="95"/>
      <c r="Z2394" s="96"/>
    </row>
    <row r="2395" spans="2:26">
      <c r="B2395" s="9"/>
      <c r="C2395" s="3"/>
      <c r="D2395" s="80"/>
      <c r="E2395" s="3"/>
      <c r="F2395" s="78"/>
      <c r="G2395" s="3"/>
      <c r="H2395" s="3"/>
      <c r="I2395" s="3"/>
      <c r="J2395" s="3"/>
      <c r="K2395" s="3"/>
      <c r="L2395" s="3"/>
      <c r="M2395" s="3"/>
      <c r="N2395" s="3"/>
      <c r="O2395" s="3"/>
      <c r="P2395" s="3"/>
      <c r="Q2395" s="24"/>
      <c r="S2395" s="87"/>
      <c r="T2395" s="92"/>
      <c r="U2395" s="93"/>
      <c r="V2395" s="89"/>
      <c r="W2395" s="90"/>
      <c r="X2395" s="94"/>
      <c r="Y2395" s="95"/>
      <c r="Z2395" s="96"/>
    </row>
    <row r="2396" spans="2:26">
      <c r="B2396" s="9"/>
      <c r="C2396" s="3"/>
      <c r="D2396" s="80"/>
      <c r="E2396" s="3"/>
      <c r="F2396" s="78"/>
      <c r="G2396" s="3"/>
      <c r="H2396" s="3"/>
      <c r="I2396" s="3"/>
      <c r="J2396" s="3"/>
      <c r="K2396" s="3"/>
      <c r="L2396" s="3"/>
      <c r="M2396" s="3"/>
      <c r="N2396" s="3"/>
      <c r="O2396" s="3"/>
      <c r="P2396" s="3"/>
      <c r="Q2396" s="24"/>
      <c r="S2396" s="87"/>
      <c r="T2396" s="92"/>
      <c r="U2396" s="93"/>
      <c r="V2396" s="89"/>
      <c r="W2396" s="90"/>
      <c r="X2396" s="94"/>
      <c r="Y2396" s="95"/>
      <c r="Z2396" s="96"/>
    </row>
    <row r="2397" spans="2:26">
      <c r="B2397" s="9"/>
      <c r="C2397" s="3"/>
      <c r="D2397" s="80"/>
      <c r="E2397" s="3"/>
      <c r="F2397" s="78"/>
      <c r="G2397" s="3"/>
      <c r="H2397" s="3"/>
      <c r="I2397" s="3"/>
      <c r="J2397" s="3"/>
      <c r="K2397" s="3"/>
      <c r="L2397" s="3"/>
      <c r="M2397" s="3"/>
      <c r="N2397" s="3"/>
      <c r="O2397" s="3"/>
      <c r="P2397" s="3"/>
      <c r="Q2397" s="24"/>
      <c r="S2397" s="87"/>
      <c r="T2397" s="92"/>
      <c r="U2397" s="93"/>
      <c r="V2397" s="89"/>
      <c r="W2397" s="90"/>
      <c r="X2397" s="94"/>
      <c r="Y2397" s="95"/>
      <c r="Z2397" s="96"/>
    </row>
    <row r="2398" spans="2:26">
      <c r="B2398" s="9"/>
      <c r="C2398" s="3"/>
      <c r="D2398" s="3"/>
      <c r="E2398" s="3"/>
      <c r="F2398" s="3"/>
      <c r="G2398" s="3"/>
      <c r="H2398" s="3"/>
      <c r="I2398" s="3"/>
      <c r="J2398" s="3"/>
      <c r="K2398" s="3"/>
      <c r="L2398" s="3"/>
      <c r="M2398" s="3"/>
      <c r="N2398" s="3"/>
      <c r="O2398" s="3"/>
      <c r="P2398" s="3"/>
      <c r="Q2398" s="24"/>
      <c r="S2398" s="87"/>
      <c r="T2398" s="92"/>
      <c r="U2398" s="93"/>
      <c r="V2398" s="89"/>
      <c r="W2398" s="90"/>
      <c r="X2398" s="94"/>
      <c r="Y2398" s="95"/>
      <c r="Z2398" s="96"/>
    </row>
    <row r="2399" spans="2:26">
      <c r="B2399" s="9"/>
      <c r="C2399" s="3"/>
      <c r="D2399" s="3"/>
      <c r="E2399" s="3"/>
      <c r="F2399" s="3"/>
      <c r="G2399" s="3"/>
      <c r="H2399" s="3"/>
      <c r="I2399" s="3"/>
      <c r="J2399" s="3"/>
      <c r="K2399" s="3"/>
      <c r="L2399" s="3"/>
      <c r="M2399" s="3"/>
      <c r="N2399" s="3"/>
      <c r="O2399" s="3"/>
      <c r="P2399" s="3"/>
      <c r="Q2399" s="24"/>
      <c r="S2399" s="87"/>
      <c r="T2399" s="92"/>
      <c r="U2399" s="93"/>
      <c r="V2399" s="89"/>
      <c r="W2399" s="90"/>
      <c r="X2399" s="94"/>
      <c r="Y2399" s="95"/>
      <c r="Z2399" s="96"/>
    </row>
    <row r="2400" spans="2:26">
      <c r="B2400" s="9"/>
      <c r="C2400" s="3"/>
      <c r="D2400" s="3"/>
      <c r="E2400" s="3"/>
      <c r="F2400" s="3"/>
      <c r="G2400" s="3"/>
      <c r="H2400" s="3"/>
      <c r="I2400" s="3"/>
      <c r="J2400" s="3"/>
      <c r="K2400" s="3"/>
      <c r="L2400" s="3"/>
      <c r="M2400" s="3"/>
      <c r="N2400" s="3"/>
      <c r="O2400" s="3"/>
      <c r="P2400" s="3"/>
      <c r="Q2400" s="24"/>
      <c r="S2400" s="87"/>
      <c r="T2400" s="92"/>
      <c r="U2400" s="93"/>
      <c r="V2400" s="89"/>
      <c r="W2400" s="90"/>
      <c r="X2400" s="94"/>
      <c r="Y2400" s="95"/>
      <c r="Z2400" s="96"/>
    </row>
    <row r="2401" spans="2:26">
      <c r="B2401" s="9"/>
      <c r="C2401" s="3"/>
      <c r="D2401" s="3"/>
      <c r="E2401" s="3"/>
      <c r="F2401" s="3"/>
      <c r="G2401" s="3"/>
      <c r="H2401" s="3"/>
      <c r="I2401" s="3"/>
      <c r="J2401" s="3"/>
      <c r="K2401" s="3"/>
      <c r="L2401" s="3"/>
      <c r="M2401" s="3"/>
      <c r="N2401" s="3"/>
      <c r="O2401" s="3"/>
      <c r="P2401" s="3"/>
      <c r="Q2401" s="24"/>
      <c r="S2401" s="87"/>
      <c r="T2401" s="92"/>
      <c r="U2401" s="93"/>
      <c r="V2401" s="89"/>
      <c r="W2401" s="90"/>
      <c r="X2401" s="94"/>
      <c r="Y2401" s="95"/>
      <c r="Z2401" s="96"/>
    </row>
    <row r="2402" spans="2:26">
      <c r="B2402" s="9"/>
      <c r="C2402" s="3"/>
      <c r="D2402" s="3"/>
      <c r="E2402" s="3"/>
      <c r="F2402" s="3"/>
      <c r="G2402" s="3"/>
      <c r="H2402" s="3"/>
      <c r="I2402" s="3"/>
      <c r="J2402" s="3"/>
      <c r="K2402" s="3"/>
      <c r="L2402" s="3"/>
      <c r="M2402" s="3"/>
      <c r="N2402" s="3"/>
      <c r="O2402" s="3"/>
      <c r="P2402" s="3"/>
      <c r="Q2402" s="24"/>
      <c r="S2402" s="87"/>
      <c r="T2402" s="92"/>
      <c r="U2402" s="93"/>
      <c r="V2402" s="89"/>
      <c r="W2402" s="90"/>
      <c r="X2402" s="94"/>
      <c r="Y2402" s="95"/>
      <c r="Z2402" s="96"/>
    </row>
    <row r="2403" spans="2:26">
      <c r="B2403" s="9"/>
      <c r="C2403" s="3"/>
      <c r="D2403" s="3"/>
      <c r="E2403" s="3"/>
      <c r="F2403" s="3"/>
      <c r="G2403" s="3"/>
      <c r="H2403" s="3"/>
      <c r="I2403" s="3"/>
      <c r="J2403" s="3"/>
      <c r="K2403" s="3"/>
      <c r="L2403" s="3"/>
      <c r="M2403" s="3"/>
      <c r="N2403" s="3"/>
      <c r="O2403" s="3"/>
      <c r="P2403" s="3"/>
      <c r="Q2403" s="24"/>
      <c r="S2403" s="87"/>
      <c r="T2403" s="92"/>
      <c r="U2403" s="93"/>
      <c r="V2403" s="89"/>
      <c r="W2403" s="90"/>
      <c r="X2403" s="94"/>
      <c r="Y2403" s="95"/>
      <c r="Z2403" s="96"/>
    </row>
    <row r="2404" spans="2:26">
      <c r="B2404" s="9"/>
      <c r="C2404" s="3"/>
      <c r="D2404" s="3"/>
      <c r="E2404" s="3"/>
      <c r="F2404" s="3"/>
      <c r="G2404" s="3"/>
      <c r="H2404" s="3"/>
      <c r="I2404" s="3"/>
      <c r="J2404" s="3"/>
      <c r="K2404" s="3"/>
      <c r="L2404" s="3"/>
      <c r="M2404" s="3"/>
      <c r="N2404" s="3"/>
      <c r="O2404" s="3"/>
      <c r="P2404" s="3"/>
      <c r="Q2404" s="24"/>
      <c r="S2404" s="87"/>
      <c r="T2404" s="92"/>
      <c r="U2404" s="93"/>
      <c r="V2404" s="89"/>
      <c r="W2404" s="90"/>
      <c r="X2404" s="94"/>
      <c r="Y2404" s="95"/>
      <c r="Z2404" s="96"/>
    </row>
    <row r="2405" spans="2:26">
      <c r="B2405" s="9"/>
      <c r="C2405" s="3"/>
      <c r="D2405" s="3"/>
      <c r="E2405" s="3"/>
      <c r="F2405" s="3"/>
      <c r="G2405" s="3"/>
      <c r="H2405" s="3"/>
      <c r="I2405" s="3"/>
      <c r="J2405" s="3"/>
      <c r="K2405" s="3"/>
      <c r="L2405" s="3"/>
      <c r="M2405" s="3"/>
      <c r="N2405" s="3"/>
      <c r="O2405" s="3"/>
      <c r="P2405" s="3"/>
      <c r="Q2405" s="24"/>
      <c r="S2405" s="87"/>
      <c r="T2405" s="92"/>
      <c r="U2405" s="93"/>
      <c r="V2405" s="89"/>
      <c r="W2405" s="90"/>
      <c r="X2405" s="94"/>
      <c r="Y2405" s="95"/>
      <c r="Z2405" s="96"/>
    </row>
    <row r="2406" spans="2:26">
      <c r="B2406" s="9"/>
      <c r="C2406" s="3"/>
      <c r="D2406" s="3"/>
      <c r="E2406" s="3"/>
      <c r="F2406" s="3"/>
      <c r="G2406" s="3"/>
      <c r="H2406" s="3"/>
      <c r="I2406" s="3"/>
      <c r="J2406" s="3"/>
      <c r="K2406" s="3"/>
      <c r="L2406" s="3"/>
      <c r="M2406" s="3"/>
      <c r="N2406" s="3"/>
      <c r="O2406" s="3"/>
      <c r="P2406" s="3"/>
      <c r="Q2406" s="24"/>
      <c r="S2406" s="87"/>
      <c r="T2406" s="92"/>
      <c r="U2406" s="93"/>
      <c r="V2406" s="89"/>
      <c r="W2406" s="90"/>
      <c r="X2406" s="94"/>
      <c r="Y2406" s="95"/>
      <c r="Z2406" s="96"/>
    </row>
    <row r="2407" spans="2:26">
      <c r="B2407" s="9"/>
      <c r="C2407" s="3"/>
      <c r="D2407" s="3"/>
      <c r="E2407" s="3"/>
      <c r="F2407" s="3"/>
      <c r="G2407" s="3"/>
      <c r="H2407" s="3"/>
      <c r="I2407" s="3"/>
      <c r="J2407" s="3"/>
      <c r="K2407" s="3"/>
      <c r="L2407" s="3"/>
      <c r="M2407" s="3"/>
      <c r="N2407" s="3"/>
      <c r="O2407" s="3"/>
      <c r="P2407" s="3"/>
      <c r="Q2407" s="24"/>
      <c r="S2407" s="87"/>
      <c r="T2407" s="92"/>
      <c r="U2407" s="93"/>
      <c r="V2407" s="89"/>
      <c r="W2407" s="90"/>
      <c r="X2407" s="94"/>
      <c r="Y2407" s="95"/>
      <c r="Z2407" s="96"/>
    </row>
    <row r="2408" spans="2:26">
      <c r="B2408" s="9"/>
      <c r="C2408" s="3"/>
      <c r="D2408" s="3"/>
      <c r="E2408" s="3"/>
      <c r="F2408" s="3"/>
      <c r="G2408" s="3"/>
      <c r="H2408" s="3"/>
      <c r="I2408" s="3"/>
      <c r="J2408" s="3"/>
      <c r="K2408" s="3"/>
      <c r="L2408" s="3"/>
      <c r="M2408" s="3"/>
      <c r="N2408" s="3"/>
      <c r="O2408" s="3"/>
      <c r="P2408" s="3"/>
      <c r="Q2408" s="24"/>
      <c r="S2408" s="87"/>
      <c r="T2408" s="92"/>
      <c r="U2408" s="93"/>
      <c r="V2408" s="89"/>
      <c r="W2408" s="90"/>
      <c r="X2408" s="94"/>
      <c r="Y2408" s="95"/>
      <c r="Z2408" s="96"/>
    </row>
    <row r="2409" spans="2:26">
      <c r="B2409" s="9"/>
      <c r="C2409" s="3"/>
      <c r="D2409" s="3"/>
      <c r="E2409" s="3"/>
      <c r="F2409" s="3"/>
      <c r="G2409" s="3"/>
      <c r="H2409" s="3"/>
      <c r="I2409" s="3"/>
      <c r="J2409" s="3"/>
      <c r="K2409" s="3"/>
      <c r="L2409" s="3"/>
      <c r="M2409" s="3"/>
      <c r="N2409" s="3"/>
      <c r="O2409" s="3"/>
      <c r="P2409" s="3"/>
      <c r="Q2409" s="24"/>
      <c r="S2409" s="87"/>
      <c r="T2409" s="92"/>
      <c r="U2409" s="93"/>
      <c r="V2409" s="89"/>
      <c r="W2409" s="90"/>
      <c r="X2409" s="94"/>
      <c r="Y2409" s="95"/>
      <c r="Z2409" s="96"/>
    </row>
    <row r="2410" spans="2:26">
      <c r="B2410" s="9"/>
      <c r="C2410" s="3"/>
      <c r="D2410" s="3"/>
      <c r="E2410" s="3"/>
      <c r="F2410" s="3"/>
      <c r="G2410" s="3"/>
      <c r="H2410" s="3"/>
      <c r="I2410" s="3"/>
      <c r="J2410" s="3"/>
      <c r="K2410" s="3"/>
      <c r="L2410" s="3"/>
      <c r="M2410" s="3"/>
      <c r="N2410" s="3"/>
      <c r="O2410" s="3"/>
      <c r="P2410" s="3"/>
      <c r="Q2410" s="24"/>
      <c r="S2410" s="87"/>
      <c r="T2410" s="92"/>
      <c r="U2410" s="93"/>
      <c r="V2410" s="89"/>
      <c r="W2410" s="90"/>
      <c r="X2410" s="94"/>
      <c r="Y2410" s="95"/>
      <c r="Z2410" s="96"/>
    </row>
    <row r="2411" spans="2:26">
      <c r="B2411" s="9"/>
      <c r="C2411" s="3"/>
      <c r="D2411" s="3"/>
      <c r="E2411" s="3"/>
      <c r="F2411" s="3"/>
      <c r="G2411" s="3"/>
      <c r="H2411" s="3"/>
      <c r="I2411" s="3"/>
      <c r="J2411" s="3"/>
      <c r="K2411" s="3"/>
      <c r="L2411" s="3"/>
      <c r="M2411" s="3"/>
      <c r="N2411" s="3"/>
      <c r="O2411" s="3"/>
      <c r="P2411" s="3"/>
      <c r="Q2411" s="24"/>
      <c r="S2411" s="87"/>
      <c r="T2411" s="92"/>
      <c r="U2411" s="93"/>
      <c r="V2411" s="89"/>
      <c r="W2411" s="90"/>
      <c r="X2411" s="94"/>
      <c r="Y2411" s="95"/>
      <c r="Z2411" s="96"/>
    </row>
    <row r="2412" spans="2:26">
      <c r="B2412" s="9"/>
      <c r="C2412" s="3"/>
      <c r="D2412" s="3"/>
      <c r="E2412" s="3"/>
      <c r="F2412" s="3"/>
      <c r="G2412" s="3"/>
      <c r="H2412" s="3"/>
      <c r="I2412" s="3"/>
      <c r="J2412" s="3"/>
      <c r="K2412" s="3"/>
      <c r="L2412" s="3"/>
      <c r="M2412" s="3"/>
      <c r="N2412" s="3"/>
      <c r="O2412" s="3"/>
      <c r="P2412" s="3"/>
      <c r="Q2412" s="24"/>
      <c r="S2412" s="87"/>
      <c r="T2412" s="92"/>
      <c r="U2412" s="93"/>
      <c r="V2412" s="89"/>
      <c r="W2412" s="90"/>
      <c r="X2412" s="94"/>
      <c r="Y2412" s="95"/>
      <c r="Z2412" s="96"/>
    </row>
    <row r="2413" spans="2:26">
      <c r="B2413" s="9"/>
      <c r="C2413" s="3"/>
      <c r="D2413" s="3"/>
      <c r="E2413" s="3"/>
      <c r="F2413" s="3"/>
      <c r="G2413" s="3"/>
      <c r="H2413" s="3"/>
      <c r="I2413" s="3"/>
      <c r="J2413" s="3"/>
      <c r="K2413" s="3"/>
      <c r="L2413" s="3"/>
      <c r="M2413" s="3"/>
      <c r="N2413" s="3"/>
      <c r="O2413" s="3"/>
      <c r="P2413" s="3"/>
      <c r="Q2413" s="24"/>
      <c r="S2413" s="87"/>
      <c r="T2413" s="92"/>
      <c r="U2413" s="93"/>
      <c r="V2413" s="89"/>
      <c r="W2413" s="90"/>
      <c r="X2413" s="94"/>
      <c r="Y2413" s="95"/>
      <c r="Z2413" s="96"/>
    </row>
    <row r="2414" spans="2:26">
      <c r="B2414" s="9"/>
      <c r="C2414" s="3"/>
      <c r="D2414" s="3"/>
      <c r="E2414" s="3"/>
      <c r="F2414" s="3"/>
      <c r="G2414" s="3"/>
      <c r="H2414" s="3"/>
      <c r="I2414" s="3"/>
      <c r="J2414" s="3"/>
      <c r="K2414" s="3"/>
      <c r="L2414" s="3"/>
      <c r="M2414" s="3"/>
      <c r="N2414" s="3"/>
      <c r="O2414" s="3"/>
      <c r="P2414" s="3"/>
      <c r="Q2414" s="24"/>
      <c r="S2414" s="87"/>
      <c r="T2414" s="92"/>
      <c r="U2414" s="93"/>
      <c r="V2414" s="89"/>
      <c r="W2414" s="90"/>
      <c r="X2414" s="94"/>
      <c r="Y2414" s="95"/>
      <c r="Z2414" s="96"/>
    </row>
    <row r="2415" spans="2:26">
      <c r="B2415" s="9"/>
      <c r="C2415" s="3"/>
      <c r="D2415" s="3"/>
      <c r="E2415" s="3"/>
      <c r="F2415" s="3"/>
      <c r="G2415" s="3"/>
      <c r="H2415" s="3"/>
      <c r="I2415" s="3"/>
      <c r="J2415" s="3"/>
      <c r="K2415" s="3"/>
      <c r="L2415" s="3"/>
      <c r="M2415" s="3"/>
      <c r="N2415" s="3"/>
      <c r="O2415" s="3"/>
      <c r="P2415" s="3"/>
      <c r="Q2415" s="24"/>
      <c r="S2415" s="87"/>
      <c r="T2415" s="92"/>
      <c r="U2415" s="93"/>
      <c r="V2415" s="89"/>
      <c r="W2415" s="90"/>
      <c r="X2415" s="94"/>
      <c r="Y2415" s="95"/>
      <c r="Z2415" s="96"/>
    </row>
    <row r="2416" spans="2:26">
      <c r="B2416" s="9"/>
      <c r="C2416" s="3"/>
      <c r="D2416" s="3"/>
      <c r="E2416" s="3"/>
      <c r="F2416" s="3"/>
      <c r="G2416" s="3"/>
      <c r="H2416" s="3"/>
      <c r="I2416" s="3"/>
      <c r="J2416" s="3"/>
      <c r="K2416" s="3"/>
      <c r="L2416" s="3"/>
      <c r="M2416" s="3"/>
      <c r="N2416" s="3"/>
      <c r="O2416" s="3"/>
      <c r="P2416" s="3"/>
      <c r="Q2416" s="24"/>
      <c r="S2416" s="87"/>
      <c r="T2416" s="92"/>
      <c r="U2416" s="93"/>
      <c r="V2416" s="89"/>
      <c r="W2416" s="90"/>
      <c r="X2416" s="94"/>
      <c r="Y2416" s="95"/>
      <c r="Z2416" s="96"/>
    </row>
    <row r="2417" spans="2:26">
      <c r="B2417" s="9"/>
      <c r="C2417" s="3"/>
      <c r="D2417" s="3"/>
      <c r="E2417" s="3"/>
      <c r="F2417" s="3"/>
      <c r="G2417" s="3"/>
      <c r="H2417" s="3"/>
      <c r="I2417" s="3"/>
      <c r="J2417" s="3"/>
      <c r="K2417" s="3"/>
      <c r="L2417" s="3"/>
      <c r="M2417" s="3"/>
      <c r="N2417" s="3"/>
      <c r="O2417" s="3"/>
      <c r="P2417" s="3"/>
      <c r="Q2417" s="24"/>
      <c r="S2417" s="87"/>
      <c r="T2417" s="92"/>
      <c r="U2417" s="93"/>
      <c r="V2417" s="89"/>
      <c r="W2417" s="90"/>
      <c r="X2417" s="94"/>
      <c r="Y2417" s="95"/>
      <c r="Z2417" s="96"/>
    </row>
    <row r="2418" spans="2:26">
      <c r="B2418" s="9"/>
      <c r="C2418" s="3"/>
      <c r="D2418" s="3"/>
      <c r="E2418" s="3"/>
      <c r="F2418" s="3"/>
      <c r="G2418" s="3"/>
      <c r="H2418" s="3"/>
      <c r="I2418" s="3"/>
      <c r="J2418" s="3"/>
      <c r="K2418" s="3"/>
      <c r="L2418" s="3"/>
      <c r="M2418" s="3"/>
      <c r="N2418" s="3"/>
      <c r="O2418" s="3"/>
      <c r="P2418" s="3"/>
      <c r="Q2418" s="24"/>
      <c r="S2418" s="87"/>
      <c r="T2418" s="92"/>
      <c r="U2418" s="93"/>
      <c r="V2418" s="89"/>
      <c r="W2418" s="90"/>
      <c r="X2418" s="94"/>
      <c r="Y2418" s="95"/>
      <c r="Z2418" s="96"/>
    </row>
    <row r="2419" spans="2:26">
      <c r="B2419" s="9"/>
      <c r="C2419" s="3"/>
      <c r="D2419" s="3"/>
      <c r="E2419" s="3"/>
      <c r="F2419" s="3"/>
      <c r="G2419" s="3"/>
      <c r="H2419" s="3"/>
      <c r="I2419" s="3"/>
      <c r="J2419" s="3"/>
      <c r="K2419" s="3"/>
      <c r="L2419" s="3"/>
      <c r="M2419" s="3"/>
      <c r="N2419" s="3"/>
      <c r="O2419" s="3"/>
      <c r="P2419" s="3"/>
      <c r="Q2419" s="24"/>
      <c r="S2419" s="87"/>
      <c r="T2419" s="92"/>
      <c r="U2419" s="93"/>
      <c r="V2419" s="89"/>
      <c r="W2419" s="90"/>
      <c r="X2419" s="94"/>
      <c r="Y2419" s="95"/>
      <c r="Z2419" s="96"/>
    </row>
    <row r="2420" spans="2:26">
      <c r="B2420" s="9"/>
      <c r="C2420" s="3"/>
      <c r="D2420" s="3"/>
      <c r="E2420" s="3"/>
      <c r="F2420" s="3"/>
      <c r="G2420" s="3"/>
      <c r="H2420" s="3"/>
      <c r="I2420" s="3"/>
      <c r="J2420" s="3"/>
      <c r="K2420" s="3"/>
      <c r="L2420" s="3"/>
      <c r="M2420" s="3"/>
      <c r="N2420" s="3"/>
      <c r="O2420" s="3"/>
      <c r="P2420" s="3"/>
      <c r="Q2420" s="24"/>
      <c r="S2420" s="87"/>
      <c r="T2420" s="92"/>
      <c r="U2420" s="93"/>
      <c r="V2420" s="89"/>
      <c r="W2420" s="90"/>
      <c r="X2420" s="94"/>
      <c r="Y2420" s="95"/>
      <c r="Z2420" s="96"/>
    </row>
    <row r="2421" spans="2:26">
      <c r="B2421" s="9"/>
      <c r="C2421" s="3"/>
      <c r="D2421" s="3"/>
      <c r="E2421" s="3"/>
      <c r="F2421" s="3"/>
      <c r="G2421" s="3"/>
      <c r="H2421" s="3"/>
      <c r="I2421" s="3"/>
      <c r="J2421" s="3"/>
      <c r="K2421" s="3"/>
      <c r="L2421" s="3"/>
      <c r="M2421" s="3"/>
      <c r="N2421" s="3"/>
      <c r="O2421" s="3"/>
      <c r="P2421" s="3"/>
      <c r="Q2421" s="24"/>
      <c r="S2421" s="87"/>
      <c r="T2421" s="92"/>
      <c r="U2421" s="93"/>
      <c r="V2421" s="89"/>
      <c r="W2421" s="90"/>
      <c r="X2421" s="94"/>
      <c r="Y2421" s="95"/>
      <c r="Z2421" s="96"/>
    </row>
    <row r="2422" spans="2:26">
      <c r="B2422" s="9"/>
      <c r="C2422" s="3"/>
      <c r="D2422" s="3"/>
      <c r="E2422" s="3"/>
      <c r="F2422" s="3"/>
      <c r="G2422" s="3"/>
      <c r="H2422" s="3"/>
      <c r="I2422" s="3"/>
      <c r="J2422" s="3"/>
      <c r="K2422" s="3"/>
      <c r="L2422" s="3"/>
      <c r="M2422" s="3"/>
      <c r="N2422" s="3"/>
      <c r="O2422" s="3"/>
      <c r="P2422" s="3"/>
      <c r="Q2422" s="24"/>
      <c r="S2422" s="87"/>
      <c r="T2422" s="92"/>
      <c r="U2422" s="93"/>
      <c r="V2422" s="89"/>
      <c r="W2422" s="90"/>
      <c r="X2422" s="94"/>
      <c r="Y2422" s="95"/>
      <c r="Z2422" s="96"/>
    </row>
    <row r="2423" spans="2:26">
      <c r="B2423" s="9"/>
      <c r="C2423" s="3"/>
      <c r="D2423" s="3"/>
      <c r="E2423" s="3"/>
      <c r="F2423" s="3"/>
      <c r="G2423" s="3"/>
      <c r="H2423" s="3"/>
      <c r="I2423" s="3"/>
      <c r="J2423" s="3"/>
      <c r="K2423" s="3"/>
      <c r="L2423" s="3"/>
      <c r="M2423" s="3"/>
      <c r="N2423" s="3"/>
      <c r="O2423" s="3"/>
      <c r="P2423" s="3"/>
      <c r="Q2423" s="24"/>
      <c r="S2423" s="87"/>
      <c r="T2423" s="92"/>
      <c r="U2423" s="93"/>
      <c r="V2423" s="89"/>
      <c r="W2423" s="90"/>
      <c r="X2423" s="94"/>
      <c r="Y2423" s="95"/>
      <c r="Z2423" s="96"/>
    </row>
    <row r="2424" spans="2:26">
      <c r="B2424" s="9"/>
      <c r="C2424" s="3"/>
      <c r="D2424" s="3"/>
      <c r="E2424" s="3"/>
      <c r="F2424" s="3"/>
      <c r="G2424" s="3"/>
      <c r="H2424" s="3"/>
      <c r="I2424" s="3"/>
      <c r="J2424" s="3"/>
      <c r="K2424" s="3"/>
      <c r="L2424" s="3"/>
      <c r="M2424" s="3"/>
      <c r="N2424" s="3"/>
      <c r="O2424" s="3"/>
      <c r="P2424" s="3"/>
      <c r="Q2424" s="24"/>
      <c r="S2424" s="87"/>
      <c r="T2424" s="92"/>
      <c r="U2424" s="93"/>
      <c r="V2424" s="89"/>
      <c r="W2424" s="90"/>
      <c r="X2424" s="94"/>
      <c r="Y2424" s="95"/>
      <c r="Z2424" s="96"/>
    </row>
    <row r="2425" spans="2:26">
      <c r="B2425" s="9"/>
      <c r="C2425" s="3"/>
      <c r="D2425" s="3"/>
      <c r="E2425" s="3"/>
      <c r="F2425" s="3"/>
      <c r="G2425" s="3"/>
      <c r="H2425" s="3"/>
      <c r="I2425" s="3"/>
      <c r="J2425" s="3"/>
      <c r="K2425" s="3"/>
      <c r="L2425" s="3"/>
      <c r="M2425" s="3"/>
      <c r="N2425" s="3"/>
      <c r="O2425" s="3"/>
      <c r="P2425" s="3"/>
      <c r="Q2425" s="24"/>
      <c r="S2425" s="87"/>
      <c r="T2425" s="92"/>
      <c r="U2425" s="93"/>
      <c r="V2425" s="89"/>
      <c r="W2425" s="90"/>
      <c r="X2425" s="94"/>
      <c r="Y2425" s="95"/>
      <c r="Z2425" s="96"/>
    </row>
    <row r="2426" spans="2:26">
      <c r="B2426" s="9"/>
      <c r="C2426" s="3"/>
      <c r="D2426" s="3"/>
      <c r="E2426" s="3"/>
      <c r="F2426" s="3"/>
      <c r="G2426" s="3"/>
      <c r="H2426" s="3"/>
      <c r="I2426" s="3"/>
      <c r="J2426" s="3"/>
      <c r="K2426" s="3"/>
      <c r="L2426" s="3"/>
      <c r="M2426" s="3"/>
      <c r="N2426" s="3"/>
      <c r="O2426" s="3"/>
      <c r="P2426" s="3"/>
      <c r="Q2426" s="24"/>
      <c r="S2426" s="87"/>
      <c r="T2426" s="92"/>
      <c r="U2426" s="93"/>
      <c r="V2426" s="89"/>
      <c r="W2426" s="90"/>
      <c r="X2426" s="94"/>
      <c r="Y2426" s="95"/>
      <c r="Z2426" s="96"/>
    </row>
    <row r="2427" spans="2:26">
      <c r="B2427" s="9"/>
      <c r="C2427" s="3"/>
      <c r="D2427" s="3"/>
      <c r="E2427" s="3"/>
      <c r="F2427" s="3"/>
      <c r="G2427" s="3"/>
      <c r="H2427" s="3"/>
      <c r="I2427" s="3"/>
      <c r="J2427" s="3"/>
      <c r="K2427" s="3"/>
      <c r="L2427" s="3"/>
      <c r="M2427" s="3"/>
      <c r="N2427" s="3"/>
      <c r="O2427" s="3"/>
      <c r="P2427" s="3"/>
      <c r="Q2427" s="24"/>
      <c r="S2427" s="87"/>
      <c r="T2427" s="92"/>
      <c r="U2427" s="93"/>
      <c r="V2427" s="89"/>
      <c r="W2427" s="90"/>
      <c r="X2427" s="94"/>
      <c r="Y2427" s="95"/>
      <c r="Z2427" s="96"/>
    </row>
    <row r="2428" spans="2:26">
      <c r="B2428" s="9"/>
      <c r="C2428" s="3"/>
      <c r="D2428" s="3"/>
      <c r="E2428" s="3"/>
      <c r="F2428" s="3"/>
      <c r="G2428" s="3"/>
      <c r="H2428" s="3"/>
      <c r="I2428" s="3"/>
      <c r="J2428" s="3"/>
      <c r="K2428" s="3"/>
      <c r="L2428" s="3"/>
      <c r="M2428" s="3"/>
      <c r="N2428" s="3"/>
      <c r="O2428" s="3"/>
      <c r="P2428" s="3"/>
      <c r="Q2428" s="24"/>
      <c r="S2428" s="87"/>
      <c r="T2428" s="92"/>
      <c r="U2428" s="93"/>
      <c r="V2428" s="89"/>
      <c r="W2428" s="90"/>
      <c r="X2428" s="94"/>
      <c r="Y2428" s="95"/>
      <c r="Z2428" s="96"/>
    </row>
    <row r="2429" spans="2:26">
      <c r="B2429" s="9"/>
      <c r="C2429" s="3"/>
      <c r="D2429" s="3"/>
      <c r="E2429" s="3"/>
      <c r="F2429" s="3"/>
      <c r="G2429" s="3"/>
      <c r="H2429" s="3"/>
      <c r="I2429" s="3"/>
      <c r="J2429" s="3"/>
      <c r="K2429" s="3"/>
      <c r="L2429" s="3"/>
      <c r="M2429" s="3"/>
      <c r="N2429" s="3"/>
      <c r="O2429" s="3"/>
      <c r="P2429" s="3"/>
      <c r="Q2429" s="24"/>
      <c r="S2429" s="87"/>
      <c r="T2429" s="92"/>
      <c r="U2429" s="93"/>
      <c r="V2429" s="89"/>
      <c r="W2429" s="90"/>
      <c r="X2429" s="94"/>
      <c r="Y2429" s="95"/>
      <c r="Z2429" s="96"/>
    </row>
    <row r="2430" spans="2:26">
      <c r="B2430" s="9"/>
      <c r="C2430" s="3"/>
      <c r="D2430" s="3"/>
      <c r="E2430" s="3"/>
      <c r="F2430" s="3"/>
      <c r="G2430" s="3"/>
      <c r="H2430" s="3"/>
      <c r="I2430" s="3"/>
      <c r="J2430" s="3"/>
      <c r="K2430" s="3"/>
      <c r="L2430" s="3"/>
      <c r="M2430" s="3"/>
      <c r="N2430" s="3"/>
      <c r="O2430" s="3"/>
      <c r="P2430" s="3"/>
      <c r="Q2430" s="24"/>
      <c r="S2430" s="87"/>
      <c r="T2430" s="92"/>
      <c r="U2430" s="93"/>
      <c r="V2430" s="89"/>
      <c r="W2430" s="90"/>
      <c r="X2430" s="94"/>
      <c r="Y2430" s="95"/>
      <c r="Z2430" s="96"/>
    </row>
    <row r="2431" spans="2:26">
      <c r="B2431" s="9"/>
      <c r="C2431" s="3"/>
      <c r="D2431" s="3"/>
      <c r="E2431" s="3"/>
      <c r="F2431" s="3"/>
      <c r="G2431" s="3"/>
      <c r="H2431" s="3"/>
      <c r="I2431" s="3"/>
      <c r="J2431" s="3"/>
      <c r="K2431" s="3"/>
      <c r="L2431" s="3"/>
      <c r="M2431" s="3"/>
      <c r="N2431" s="3"/>
      <c r="O2431" s="3"/>
      <c r="P2431" s="3"/>
      <c r="Q2431" s="24"/>
      <c r="S2431" s="87"/>
      <c r="T2431" s="92"/>
      <c r="U2431" s="93"/>
      <c r="V2431" s="89"/>
      <c r="W2431" s="90"/>
      <c r="X2431" s="94"/>
      <c r="Y2431" s="95"/>
      <c r="Z2431" s="96"/>
    </row>
    <row r="2432" spans="2:26">
      <c r="B2432" s="9"/>
      <c r="C2432" s="3"/>
      <c r="D2432" s="3"/>
      <c r="E2432" s="3"/>
      <c r="F2432" s="3"/>
      <c r="G2432" s="3"/>
      <c r="H2432" s="3"/>
      <c r="I2432" s="3"/>
      <c r="J2432" s="3"/>
      <c r="K2432" s="3"/>
      <c r="L2432" s="3"/>
      <c r="M2432" s="3"/>
      <c r="N2432" s="3"/>
      <c r="O2432" s="3"/>
      <c r="P2432" s="3"/>
      <c r="Q2432" s="24"/>
      <c r="S2432" s="87"/>
      <c r="T2432" s="92"/>
      <c r="U2432" s="93"/>
      <c r="V2432" s="89"/>
      <c r="W2432" s="90"/>
      <c r="X2432" s="94"/>
      <c r="Y2432" s="95"/>
      <c r="Z2432" s="96"/>
    </row>
    <row r="2433" spans="2:26">
      <c r="B2433" s="9"/>
      <c r="C2433" s="3"/>
      <c r="D2433" s="3"/>
      <c r="E2433" s="3"/>
      <c r="F2433" s="3"/>
      <c r="G2433" s="3"/>
      <c r="H2433" s="3"/>
      <c r="I2433" s="3"/>
      <c r="J2433" s="3"/>
      <c r="K2433" s="3"/>
      <c r="L2433" s="3"/>
      <c r="M2433" s="3"/>
      <c r="N2433" s="3"/>
      <c r="O2433" s="3"/>
      <c r="P2433" s="3"/>
      <c r="Q2433" s="24"/>
      <c r="S2433" s="87"/>
      <c r="T2433" s="92"/>
      <c r="U2433" s="93"/>
      <c r="V2433" s="89"/>
      <c r="W2433" s="90"/>
      <c r="X2433" s="94"/>
      <c r="Y2433" s="95"/>
      <c r="Z2433" s="96"/>
    </row>
    <row r="2434" spans="2:26">
      <c r="B2434" s="9"/>
      <c r="C2434" s="3"/>
      <c r="D2434" s="3"/>
      <c r="E2434" s="3"/>
      <c r="F2434" s="3"/>
      <c r="G2434" s="3"/>
      <c r="H2434" s="3"/>
      <c r="I2434" s="3"/>
      <c r="J2434" s="3"/>
      <c r="K2434" s="3"/>
      <c r="L2434" s="3"/>
      <c r="M2434" s="3"/>
      <c r="N2434" s="3"/>
      <c r="O2434" s="3"/>
      <c r="P2434" s="3"/>
      <c r="Q2434" s="24"/>
      <c r="S2434" s="87"/>
      <c r="T2434" s="92"/>
      <c r="U2434" s="93"/>
      <c r="V2434" s="89"/>
      <c r="W2434" s="90"/>
      <c r="X2434" s="94"/>
      <c r="Y2434" s="95"/>
      <c r="Z2434" s="96"/>
    </row>
    <row r="2435" spans="2:26">
      <c r="B2435" s="9"/>
      <c r="C2435" s="3"/>
      <c r="D2435" s="3"/>
      <c r="E2435" s="3"/>
      <c r="F2435" s="3"/>
      <c r="G2435" s="3"/>
      <c r="H2435" s="3"/>
      <c r="I2435" s="3"/>
      <c r="J2435" s="3"/>
      <c r="K2435" s="3"/>
      <c r="L2435" s="3"/>
      <c r="M2435" s="3"/>
      <c r="N2435" s="3"/>
      <c r="O2435" s="3"/>
      <c r="P2435" s="3"/>
      <c r="Q2435" s="24"/>
      <c r="S2435" s="87"/>
      <c r="T2435" s="92"/>
      <c r="U2435" s="93"/>
      <c r="V2435" s="89"/>
      <c r="W2435" s="90"/>
      <c r="X2435" s="94"/>
      <c r="Y2435" s="95"/>
      <c r="Z2435" s="96"/>
    </row>
    <row r="2436" spans="2:26">
      <c r="B2436" s="9"/>
      <c r="C2436" s="3"/>
      <c r="D2436" s="3"/>
      <c r="E2436" s="3"/>
      <c r="F2436" s="3"/>
      <c r="G2436" s="3"/>
      <c r="H2436" s="3"/>
      <c r="I2436" s="3"/>
      <c r="J2436" s="3"/>
      <c r="K2436" s="3"/>
      <c r="L2436" s="3"/>
      <c r="M2436" s="3"/>
      <c r="N2436" s="3"/>
      <c r="O2436" s="3"/>
      <c r="P2436" s="3"/>
      <c r="Q2436" s="24"/>
      <c r="S2436" s="87"/>
      <c r="T2436" s="92"/>
      <c r="U2436" s="93"/>
      <c r="V2436" s="89"/>
      <c r="W2436" s="90"/>
      <c r="X2436" s="94"/>
      <c r="Y2436" s="95"/>
      <c r="Z2436" s="96"/>
    </row>
    <row r="2437" spans="2:26">
      <c r="B2437" s="9"/>
      <c r="C2437" s="3"/>
      <c r="D2437" s="3"/>
      <c r="E2437" s="3"/>
      <c r="F2437" s="3"/>
      <c r="G2437" s="3"/>
      <c r="H2437" s="3"/>
      <c r="I2437" s="3"/>
      <c r="J2437" s="3"/>
      <c r="K2437" s="3"/>
      <c r="L2437" s="3"/>
      <c r="M2437" s="3"/>
      <c r="N2437" s="3"/>
      <c r="O2437" s="3"/>
      <c r="P2437" s="3"/>
      <c r="Q2437" s="24"/>
      <c r="S2437" s="87"/>
      <c r="T2437" s="92"/>
      <c r="U2437" s="93"/>
      <c r="V2437" s="89"/>
      <c r="W2437" s="90"/>
      <c r="X2437" s="94"/>
      <c r="Y2437" s="95"/>
      <c r="Z2437" s="96"/>
    </row>
    <row r="2438" spans="2:26">
      <c r="B2438" s="9"/>
      <c r="C2438" s="3"/>
      <c r="D2438" s="3"/>
      <c r="E2438" s="3"/>
      <c r="F2438" s="3"/>
      <c r="G2438" s="3"/>
      <c r="H2438" s="3"/>
      <c r="I2438" s="3"/>
      <c r="J2438" s="3"/>
      <c r="K2438" s="3"/>
      <c r="L2438" s="3"/>
      <c r="M2438" s="3"/>
      <c r="N2438" s="3"/>
      <c r="O2438" s="3"/>
      <c r="P2438" s="3"/>
      <c r="Q2438" s="24"/>
      <c r="S2438" s="87"/>
      <c r="T2438" s="92"/>
      <c r="U2438" s="93"/>
      <c r="V2438" s="89"/>
      <c r="W2438" s="90"/>
      <c r="X2438" s="94"/>
      <c r="Y2438" s="95"/>
      <c r="Z2438" s="96"/>
    </row>
    <row r="2439" spans="2:26">
      <c r="B2439" s="9"/>
      <c r="C2439" s="3"/>
      <c r="D2439" s="3"/>
      <c r="E2439" s="3"/>
      <c r="F2439" s="3"/>
      <c r="G2439" s="3"/>
      <c r="H2439" s="3"/>
      <c r="I2439" s="3"/>
      <c r="J2439" s="3"/>
      <c r="K2439" s="3"/>
      <c r="L2439" s="3"/>
      <c r="M2439" s="3"/>
      <c r="N2439" s="3"/>
      <c r="O2439" s="3"/>
      <c r="P2439" s="3"/>
      <c r="Q2439" s="24"/>
      <c r="S2439" s="87"/>
      <c r="T2439" s="92"/>
      <c r="U2439" s="93"/>
      <c r="V2439" s="89"/>
      <c r="W2439" s="90"/>
      <c r="X2439" s="94"/>
      <c r="Y2439" s="95"/>
      <c r="Z2439" s="96"/>
    </row>
    <row r="2440" spans="2:26">
      <c r="B2440" s="9"/>
      <c r="C2440" s="3"/>
      <c r="D2440" s="3"/>
      <c r="E2440" s="3"/>
      <c r="F2440" s="3"/>
      <c r="G2440" s="3"/>
      <c r="H2440" s="3"/>
      <c r="I2440" s="3"/>
      <c r="J2440" s="3"/>
      <c r="K2440" s="3"/>
      <c r="L2440" s="3"/>
      <c r="M2440" s="3"/>
      <c r="N2440" s="3"/>
      <c r="O2440" s="3"/>
      <c r="P2440" s="3"/>
      <c r="Q2440" s="24"/>
      <c r="S2440" s="87"/>
      <c r="T2440" s="92"/>
      <c r="U2440" s="93"/>
      <c r="V2440" s="89"/>
      <c r="W2440" s="90"/>
      <c r="X2440" s="94"/>
      <c r="Y2440" s="95"/>
      <c r="Z2440" s="96"/>
    </row>
    <row r="2441" spans="2:26">
      <c r="B2441" s="9"/>
      <c r="C2441" s="3"/>
      <c r="D2441" s="3"/>
      <c r="E2441" s="3"/>
      <c r="F2441" s="3"/>
      <c r="G2441" s="3"/>
      <c r="H2441" s="3"/>
      <c r="I2441" s="3"/>
      <c r="J2441" s="3"/>
      <c r="K2441" s="3"/>
      <c r="L2441" s="3"/>
      <c r="M2441" s="3"/>
      <c r="N2441" s="3"/>
      <c r="O2441" s="3"/>
      <c r="P2441" s="3"/>
      <c r="Q2441" s="24"/>
      <c r="S2441" s="87"/>
      <c r="T2441" s="92"/>
      <c r="U2441" s="93"/>
      <c r="V2441" s="89"/>
      <c r="W2441" s="90"/>
      <c r="X2441" s="94"/>
      <c r="Y2441" s="95"/>
      <c r="Z2441" s="96"/>
    </row>
    <row r="2442" spans="2:26">
      <c r="B2442" s="9"/>
      <c r="C2442" s="3"/>
      <c r="D2442" s="3"/>
      <c r="E2442" s="3"/>
      <c r="F2442" s="3"/>
      <c r="G2442" s="3"/>
      <c r="H2442" s="3"/>
      <c r="I2442" s="3"/>
      <c r="J2442" s="3"/>
      <c r="K2442" s="3"/>
      <c r="L2442" s="3"/>
      <c r="M2442" s="3"/>
      <c r="N2442" s="3"/>
      <c r="O2442" s="3"/>
      <c r="P2442" s="3"/>
      <c r="Q2442" s="24"/>
      <c r="S2442" s="87"/>
      <c r="T2442" s="92"/>
      <c r="U2442" s="93"/>
      <c r="V2442" s="89"/>
      <c r="W2442" s="90"/>
      <c r="X2442" s="94"/>
      <c r="Y2442" s="95"/>
      <c r="Z2442" s="96"/>
    </row>
    <row r="2443" spans="2:26">
      <c r="B2443" s="9"/>
      <c r="C2443" s="3"/>
      <c r="D2443" s="3"/>
      <c r="E2443" s="3"/>
      <c r="F2443" s="3"/>
      <c r="G2443" s="3"/>
      <c r="H2443" s="3"/>
      <c r="I2443" s="3"/>
      <c r="J2443" s="3"/>
      <c r="K2443" s="3"/>
      <c r="L2443" s="3"/>
      <c r="M2443" s="3"/>
      <c r="N2443" s="3"/>
      <c r="O2443" s="3"/>
      <c r="P2443" s="3"/>
      <c r="Q2443" s="24"/>
      <c r="S2443" s="87"/>
      <c r="T2443" s="92"/>
      <c r="U2443" s="93"/>
      <c r="V2443" s="89"/>
      <c r="W2443" s="90"/>
      <c r="X2443" s="94"/>
      <c r="Y2443" s="95"/>
      <c r="Z2443" s="96"/>
    </row>
    <row r="2444" spans="2:26">
      <c r="B2444" s="9"/>
      <c r="C2444" s="3"/>
      <c r="D2444" s="3"/>
      <c r="E2444" s="3"/>
      <c r="F2444" s="3"/>
      <c r="G2444" s="3"/>
      <c r="H2444" s="3"/>
      <c r="I2444" s="3"/>
      <c r="J2444" s="3"/>
      <c r="K2444" s="3"/>
      <c r="L2444" s="3"/>
      <c r="M2444" s="3"/>
      <c r="N2444" s="3"/>
      <c r="O2444" s="3"/>
      <c r="P2444" s="3"/>
      <c r="Q2444" s="24"/>
      <c r="S2444" s="87"/>
      <c r="T2444" s="92"/>
      <c r="U2444" s="93"/>
      <c r="V2444" s="89"/>
      <c r="W2444" s="90"/>
      <c r="X2444" s="94"/>
      <c r="Y2444" s="95"/>
      <c r="Z2444" s="96"/>
    </row>
    <row r="2445" spans="2:26">
      <c r="B2445" s="9"/>
      <c r="C2445" s="3"/>
      <c r="D2445" s="3"/>
      <c r="E2445" s="3"/>
      <c r="F2445" s="3"/>
      <c r="G2445" s="3"/>
      <c r="H2445" s="3"/>
      <c r="I2445" s="3"/>
      <c r="J2445" s="3"/>
      <c r="K2445" s="3"/>
      <c r="L2445" s="3"/>
      <c r="M2445" s="3"/>
      <c r="N2445" s="3"/>
      <c r="O2445" s="3"/>
      <c r="P2445" s="3"/>
      <c r="Q2445" s="24"/>
      <c r="S2445" s="87"/>
      <c r="T2445" s="92"/>
      <c r="U2445" s="93"/>
      <c r="V2445" s="89"/>
      <c r="W2445" s="90"/>
      <c r="X2445" s="94"/>
      <c r="Y2445" s="95"/>
      <c r="Z2445" s="96"/>
    </row>
    <row r="2446" spans="2:26">
      <c r="B2446" s="9"/>
      <c r="C2446" s="3"/>
      <c r="D2446" s="3"/>
      <c r="E2446" s="3"/>
      <c r="F2446" s="3"/>
      <c r="G2446" s="3"/>
      <c r="H2446" s="3"/>
      <c r="I2446" s="3"/>
      <c r="J2446" s="3"/>
      <c r="K2446" s="3"/>
      <c r="L2446" s="3"/>
      <c r="M2446" s="33"/>
      <c r="N2446" s="3"/>
      <c r="O2446" s="3"/>
      <c r="P2446" s="3"/>
      <c r="Q2446" s="24"/>
      <c r="S2446" s="87"/>
      <c r="T2446" s="92"/>
      <c r="U2446" s="93"/>
      <c r="V2446" s="89"/>
      <c r="W2446" s="90"/>
      <c r="X2446" s="94"/>
      <c r="Y2446" s="95"/>
      <c r="Z2446" s="96"/>
    </row>
    <row r="2447" spans="2:26">
      <c r="B2447" s="9"/>
      <c r="C2447" s="3"/>
      <c r="D2447" s="3"/>
      <c r="E2447" s="3"/>
      <c r="F2447" s="3"/>
      <c r="G2447" s="3"/>
      <c r="H2447" s="3"/>
      <c r="I2447" s="3"/>
      <c r="J2447" s="3"/>
      <c r="K2447" s="3"/>
      <c r="L2447" s="3"/>
      <c r="M2447" s="3"/>
      <c r="N2447" s="3"/>
      <c r="O2447" s="3"/>
      <c r="P2447" s="3"/>
      <c r="Q2447" s="24"/>
      <c r="S2447" s="87"/>
      <c r="T2447" s="92"/>
      <c r="U2447" s="93"/>
      <c r="V2447" s="89"/>
      <c r="W2447" s="90"/>
      <c r="X2447" s="94"/>
      <c r="Y2447" s="95"/>
      <c r="Z2447" s="96"/>
    </row>
    <row r="2448" spans="2:26">
      <c r="B2448" s="9"/>
      <c r="C2448" s="3"/>
      <c r="D2448" s="3"/>
      <c r="E2448" s="3"/>
      <c r="F2448" s="3"/>
      <c r="G2448" s="3"/>
      <c r="H2448" s="3"/>
      <c r="I2448" s="3"/>
      <c r="J2448" s="3"/>
      <c r="K2448" s="3"/>
      <c r="L2448" s="3"/>
      <c r="M2448" s="3"/>
      <c r="N2448" s="3"/>
      <c r="O2448" s="3"/>
      <c r="P2448" s="3"/>
      <c r="Q2448" s="24"/>
      <c r="S2448" s="87"/>
      <c r="T2448" s="92"/>
      <c r="U2448" s="93"/>
      <c r="V2448" s="89"/>
      <c r="W2448" s="90"/>
      <c r="X2448" s="94"/>
      <c r="Y2448" s="95"/>
      <c r="Z2448" s="96"/>
    </row>
    <row r="2449" spans="2:26">
      <c r="B2449" s="9"/>
      <c r="C2449" s="3"/>
      <c r="D2449" s="3"/>
      <c r="E2449" s="3"/>
      <c r="F2449" s="3"/>
      <c r="G2449" s="3"/>
      <c r="H2449" s="3"/>
      <c r="I2449" s="3"/>
      <c r="J2449" s="3"/>
      <c r="K2449" s="3"/>
      <c r="L2449" s="3"/>
      <c r="M2449" s="3"/>
      <c r="N2449" s="3"/>
      <c r="O2449" s="3"/>
      <c r="P2449" s="3"/>
      <c r="Q2449" s="24"/>
      <c r="S2449" s="87"/>
      <c r="T2449" s="92"/>
      <c r="U2449" s="93"/>
      <c r="V2449" s="89"/>
      <c r="W2449" s="90"/>
      <c r="X2449" s="94"/>
      <c r="Y2449" s="95"/>
      <c r="Z2449" s="96"/>
    </row>
    <row r="2450" spans="2:26">
      <c r="B2450" s="9"/>
      <c r="C2450" s="3"/>
      <c r="D2450" s="3"/>
      <c r="E2450" s="3"/>
      <c r="F2450" s="3"/>
      <c r="G2450" s="3"/>
      <c r="H2450" s="3"/>
      <c r="I2450" s="3"/>
      <c r="J2450" s="3"/>
      <c r="K2450" s="3"/>
      <c r="L2450" s="3"/>
      <c r="M2450" s="3"/>
      <c r="N2450" s="3"/>
      <c r="O2450" s="3"/>
      <c r="P2450" s="3"/>
      <c r="Q2450" s="24"/>
      <c r="S2450" s="87"/>
      <c r="T2450" s="92"/>
      <c r="U2450" s="93"/>
      <c r="V2450" s="89"/>
      <c r="W2450" s="90"/>
      <c r="X2450" s="94"/>
      <c r="Y2450" s="95"/>
      <c r="Z2450" s="96"/>
    </row>
    <row r="2451" spans="2:26">
      <c r="B2451" s="9"/>
      <c r="C2451" s="3"/>
      <c r="D2451" s="3"/>
      <c r="E2451" s="3"/>
      <c r="F2451" s="3"/>
      <c r="G2451" s="3"/>
      <c r="H2451" s="3"/>
      <c r="I2451" s="3"/>
      <c r="J2451" s="3"/>
      <c r="K2451" s="3"/>
      <c r="L2451" s="3"/>
      <c r="M2451" s="3"/>
      <c r="N2451" s="3"/>
      <c r="O2451" s="3"/>
      <c r="P2451" s="3"/>
      <c r="Q2451" s="24"/>
      <c r="S2451" s="87"/>
      <c r="T2451" s="92"/>
      <c r="U2451" s="93"/>
      <c r="V2451" s="89"/>
      <c r="W2451" s="90"/>
      <c r="X2451" s="94"/>
      <c r="Y2451" s="95"/>
      <c r="Z2451" s="96"/>
    </row>
  </sheetData>
  <autoFilter ref="B1:Q2451"/>
  <phoneticPr fontId="3" type="noConversion"/>
  <pageMargins left="0.7" right="0.7" top="0.75" bottom="0.75" header="0.3" footer="0.3"/>
  <pageSetup paperSize="9" orientation="portrait" r:id="rId1"/>
  <headerFooter>
    <oddHeader>&amp;RASE Confidential / Security-C</oddHeader>
  </headerFooter>
  <drawing r:id="rId2"/>
  <legacyDrawing r:id="rId3"/>
</worksheet>
</file>

<file path=docProps/app.xml><?xml version="1.0" encoding="utf-8"?>
<Properties xmlns="http://schemas.openxmlformats.org/officeDocument/2006/extended-properties" xmlns:vt="http://schemas.openxmlformats.org/officeDocument/2006/docPropsVTypes">
  <Template>Security C</Template>
  <Application>Microsoft Excel</Application>
  <DocSecurity>0</DocSecurity>
  <ScaleCrop>false</ScaleCrop>
  <HeadingPairs>
    <vt:vector size="2" baseType="variant">
      <vt:variant>
        <vt:lpstr>工作表</vt:lpstr>
      </vt:variant>
      <vt:variant>
        <vt:i4>9</vt:i4>
      </vt:variant>
    </vt:vector>
  </HeadingPairs>
  <TitlesOfParts>
    <vt:vector size="9" baseType="lpstr">
      <vt:lpstr>Summary</vt:lpstr>
      <vt:lpstr>Summary-T</vt:lpstr>
      <vt:lpstr>Summary-C</vt:lpstr>
      <vt:lpstr>M7-RDL</vt:lpstr>
      <vt:lpstr>AMD</vt:lpstr>
      <vt:lpstr>QM PoP</vt:lpstr>
      <vt:lpstr>AMD-PR Daily rework rate-B1</vt:lpstr>
      <vt:lpstr>M7-PR Daily rework rate (All)</vt:lpstr>
      <vt:lpstr>PoP-PR Daily rework rate (All)</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張育誠</dc:creator>
  <cp:keywords>Security C</cp:keywords>
  <dc:description>Security C</dc:description>
  <cp:lastModifiedBy>潘慶豪</cp:lastModifiedBy>
  <cp:lastPrinted>2025-08-11T08:44:42Z</cp:lastPrinted>
  <dcterms:created xsi:type="dcterms:W3CDTF">2023-03-01T10:30:48Z</dcterms:created>
  <dcterms:modified xsi:type="dcterms:W3CDTF">2026-09-10T10:22:19Z</dcterms:modified>
</cp:coreProperties>
</file>